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filterPrivacy="1" codeName="DieseArbeitsmappe" autoCompressPictures="0"/>
  <bookViews>
    <workbookView xWindow="0" yWindow="0" windowWidth="15330" windowHeight="8820" tabRatio="804" firstSheet="16" activeTab="17" xr2:uid="{00000000-000D-0000-FFFF-FFFF00000000}"/>
  </bookViews>
  <sheets>
    <sheet name="Parameter" sheetId="2" state="hidden" r:id="rId1"/>
    <sheet name="Sets" sheetId="41" r:id="rId2"/>
    <sheet name="other" sheetId="58" r:id="rId3"/>
    <sheet name="Par_DaySplit" sheetId="62" r:id="rId4"/>
    <sheet name="Par_YearSplit" sheetId="42" r:id="rId5"/>
    <sheet name="Par_CapacityToActivityUnit" sheetId="43" r:id="rId6"/>
    <sheet name="Par_Conversionls" sheetId="44" r:id="rId7"/>
    <sheet name="Par_Conversionld" sheetId="45" r:id="rId8"/>
    <sheet name="Par_Conversionlh" sheetId="46" r:id="rId9"/>
    <sheet name="Par_TradeRoute" sheetId="37" r:id="rId10"/>
    <sheet name="Par_TradeCapacity" sheetId="64" r:id="rId11"/>
    <sheet name="Par_TradeCapacityGrowthCosts" sheetId="67" r:id="rId12"/>
    <sheet name="Par_GrowthRateTradeCapacity" sheetId="68" r:id="rId13"/>
    <sheet name="Par_TransportCosts" sheetId="47" r:id="rId14"/>
    <sheet name="Par_AnnualExogenousEmission" sheetId="60" r:id="rId15"/>
    <sheet name="Par_AnnualEmissionLimit" sheetId="61" r:id="rId16"/>
    <sheet name="Par_EmissionActivityRatio" sheetId="22" r:id="rId17"/>
    <sheet name="Par_EmissionPenaltyTagTech" sheetId="70" r:id="rId18"/>
    <sheet name="Par_EmissionContentPerFuel" sheetId="69" r:id="rId19"/>
    <sheet name="Par_EmissionsPenalty" sheetId="48" r:id="rId20"/>
    <sheet name="Par_AccumulatedAnnualDemand" sheetId="30" r:id="rId21"/>
    <sheet name="Par_SpecifiedAnnualDemand" sheetId="31" r:id="rId22"/>
    <sheet name="Par_SpecifiedDemandProfile" sheetId="32" r:id="rId23"/>
    <sheet name="Par_ReserveMargin" sheetId="59" r:id="rId24"/>
    <sheet name="Par_ReserveMarginTagFuel" sheetId="33" r:id="rId25"/>
    <sheet name="Par_ReserveMarginTagTechnology" sheetId="26" r:id="rId26"/>
    <sheet name="Par_InputActivityRatio" sheetId="17" r:id="rId27"/>
    <sheet name="Par_OutputActivityRatio" sheetId="18" r:id="rId28"/>
    <sheet name="Par_CapitalCost" sheetId="20" r:id="rId29"/>
    <sheet name="Par_VariableCost" sheetId="3" r:id="rId30"/>
    <sheet name="Par_FixedCost" sheetId="19" r:id="rId31"/>
    <sheet name="Par_ResidualCapacity" sheetId="21" r:id="rId32"/>
    <sheet name="Par_AvailabilityFactor" sheetId="4" r:id="rId33"/>
    <sheet name="Par_CapacityFactor" sheetId="5" r:id="rId34"/>
    <sheet name="Par_OperationalLife" sheetId="6" r:id="rId35"/>
    <sheet name="Par_TotalAnnualMinActivity" sheetId="40" r:id="rId36"/>
    <sheet name="Par_TotalAnnualMaxActivity" sheetId="39" r:id="rId37"/>
    <sheet name="Par_TotalAnnualMaxCapacity" sheetId="8" r:id="rId38"/>
    <sheet name="Par_TotalAnnualMinCapacity" sheetId="27" r:id="rId39"/>
    <sheet name="Par_ModelPeriodActivityMaxLimit" sheetId="63" r:id="rId40"/>
    <sheet name="Par_TagTechnologyToModalType" sheetId="65" r:id="rId41"/>
    <sheet name="Par_ModalSplitByFuel" sheetId="66" r:id="rId42"/>
    <sheet name="Par_TechnologyToStorage" sheetId="49" r:id="rId43"/>
    <sheet name="Par_TechnologyFromStorage" sheetId="50" r:id="rId44"/>
    <sheet name="Par_StorageLevelStart" sheetId="51" r:id="rId45"/>
    <sheet name="Par_StorageMaxChargeRate" sheetId="52" r:id="rId46"/>
    <sheet name="Par_StorageMaxDischargeRate" sheetId="53" r:id="rId47"/>
    <sheet name="Par_MinStorageCharge" sheetId="54" r:id="rId48"/>
    <sheet name="Par_OperationalLifeStorage" sheetId="55" r:id="rId49"/>
    <sheet name="Par_CapitalCostStorage" sheetId="56" r:id="rId50"/>
    <sheet name="Par_ResidualStorageCapacity" sheetId="57" r:id="rId51"/>
  </sheets>
  <externalReferences>
    <externalReference r:id="rId52"/>
    <externalReference r:id="rId53"/>
    <externalReference r:id="rId54"/>
    <externalReference r:id="rId55"/>
  </externalReferences>
  <definedNames>
    <definedName name="_xlnm._FilterDatabase" localSheetId="33" hidden="1">Par_CapacityFactor!$A$5:$O$21605</definedName>
    <definedName name="_xlnm._FilterDatabase" localSheetId="28" hidden="1">Par_CapitalCost!$A$5:$J$5</definedName>
    <definedName name="_xlnm._FilterDatabase" localSheetId="49" hidden="1">Par_CapitalCostStorage!$A$5:$D$5</definedName>
    <definedName name="_xlnm._FilterDatabase" localSheetId="16" hidden="1">Par_EmissionActivityRatio!$A$5:$AF$5</definedName>
    <definedName name="_xlnm._FilterDatabase" localSheetId="17" hidden="1">Par_EmissionPenaltyTagTech!$A$5:$AE$5</definedName>
    <definedName name="_xlnm._FilterDatabase" localSheetId="30" hidden="1">Par_FixedCost!$A$5:$M$5</definedName>
    <definedName name="_xlnm._FilterDatabase" localSheetId="26" hidden="1">Par_InputActivityRatio!$A$5:$AE$87</definedName>
    <definedName name="_xlnm._FilterDatabase" localSheetId="41" hidden="1">Par_ModalSplitByFuel!$A$5:$AM$245</definedName>
    <definedName name="_xlnm._FilterDatabase" localSheetId="48" hidden="1">Par_OperationalLifeStorage!$A$5:$M$5</definedName>
    <definedName name="_xlnm._FilterDatabase" localSheetId="27" hidden="1">Par_OutputActivityRatio!$A$5:$S$117</definedName>
    <definedName name="_xlnm._FilterDatabase" localSheetId="31" hidden="1">Par_ResidualCapacity!$A$5:$L$581</definedName>
    <definedName name="_xlnm._FilterDatabase" localSheetId="22" hidden="1">Par_SpecifiedDemandProfile!$A$5:$K$725</definedName>
    <definedName name="_xlnm._FilterDatabase" localSheetId="37" hidden="1">Par_TotalAnnualMaxCapacity!$A$5:$U$185</definedName>
    <definedName name="_xlnm._FilterDatabase" localSheetId="29" hidden="1">Par_VariableCost!$A$5:$V$116</definedName>
    <definedName name="_xlnm._FilterDatabase" localSheetId="1" hidden="1">Sets!$B$2:$B$582</definedName>
    <definedName name="Emissions" localSheetId="3">#REF!</definedName>
    <definedName name="Emissions" localSheetId="17">#REF!</definedName>
    <definedName name="Emissions" localSheetId="12">#REF!</definedName>
    <definedName name="Emissions" localSheetId="10">#REF!</definedName>
    <definedName name="Emissions" localSheetId="11">#REF!</definedName>
    <definedName name="Emissions">#REF!</definedName>
    <definedName name="Fuels" localSheetId="2">[1]Data!$C$2:$C$31</definedName>
    <definedName name="Fuels" localSheetId="15">[2]Data!$C$2:$C$24</definedName>
    <definedName name="Fuels" localSheetId="14">[2]Data!$C$2:$C$24</definedName>
    <definedName name="Fuels" localSheetId="3">#REF!</definedName>
    <definedName name="Fuels" localSheetId="17">#REF!</definedName>
    <definedName name="Fuels" localSheetId="12">[3]Data!$C$2:$C$24</definedName>
    <definedName name="Fuels" localSheetId="23">[2]Data!$C$2:$C$24</definedName>
    <definedName name="Fuels" localSheetId="36">[4]Data!$C$2:$C$24</definedName>
    <definedName name="Fuels" localSheetId="35">[4]Data!$C$2:$C$24</definedName>
    <definedName name="Fuels" localSheetId="10">[3]Data!$C$2:$C$24</definedName>
    <definedName name="Fuels" localSheetId="11">[3]Data!$C$2:$C$24</definedName>
    <definedName name="Fuels">#REF!</definedName>
    <definedName name="Regions" localSheetId="15">[2]Data!$G$2:$G$11</definedName>
    <definedName name="Regions" localSheetId="14">[2]Data!$G$2:$G$11</definedName>
    <definedName name="Regions" localSheetId="3">#REF!</definedName>
    <definedName name="Regions" localSheetId="17">#REF!</definedName>
    <definedName name="Regions" localSheetId="12">[3]Data!$G$2:$G$11</definedName>
    <definedName name="Regions" localSheetId="23">[2]Data!$G$2:$G$11</definedName>
    <definedName name="Regions" localSheetId="36">[4]Data!$G$2:$G$11</definedName>
    <definedName name="Regions" localSheetId="35">[4]Data!$G$2:$G$11</definedName>
    <definedName name="Regions" localSheetId="10">[3]Data!$G$2:$G$11</definedName>
    <definedName name="Regions" localSheetId="11">[3]Data!$G$2:$G$11</definedName>
    <definedName name="Regions">#REF!</definedName>
    <definedName name="Storages" localSheetId="3">#REF!</definedName>
    <definedName name="Storages" localSheetId="17">#REF!</definedName>
    <definedName name="Storages" localSheetId="12">#REF!</definedName>
    <definedName name="Storages" localSheetId="10">#REF!</definedName>
    <definedName name="Storages" localSheetId="11">#REF!</definedName>
    <definedName name="Storages">#REF!</definedName>
    <definedName name="Technologies" localSheetId="2">[1]Data!$B$2:$B$83</definedName>
    <definedName name="Technologies" localSheetId="3">#REF!:B</definedName>
    <definedName name="Technologies" localSheetId="17">#REF!:B</definedName>
    <definedName name="Technologies" localSheetId="12">[3]Data!#REF!:B</definedName>
    <definedName name="Technologies" localSheetId="41">[1]Data!$B$2:$B$83</definedName>
    <definedName name="Technologies" localSheetId="36">[4]Data!$B$2:$B$69</definedName>
    <definedName name="Technologies" localSheetId="35">[4]Data!$B$2:$B$69</definedName>
    <definedName name="Technologies" localSheetId="10">[3]Data!#REF!:B</definedName>
    <definedName name="Technologies" localSheetId="11">[3]Data!#REF!:B</definedName>
    <definedName name="Technologies">#REF!:B</definedName>
    <definedName name="Timeslices" localSheetId="3">#REF!</definedName>
    <definedName name="Timeslices" localSheetId="17">#REF!</definedName>
    <definedName name="Timeslices" localSheetId="12">[3]Data!$E$2:$E$7</definedName>
    <definedName name="Timeslices" localSheetId="40">#REF!</definedName>
    <definedName name="Timeslices" localSheetId="10">[3]Data!$E$2:$E$7</definedName>
    <definedName name="Timeslices" localSheetId="11">[3]Data!$E$2:$E$7</definedName>
    <definedName name="Timeslices">#REF!</definedName>
    <definedName name="Years" localSheetId="3">#REF!</definedName>
    <definedName name="Years" localSheetId="17">#REF!</definedName>
    <definedName name="Years" localSheetId="12">#REF!</definedName>
    <definedName name="Years" localSheetId="10">#REF!</definedName>
    <definedName name="Years" localSheetId="11">#REF!</definedName>
    <definedName name="Years">#REF!</definedName>
  </definedNames>
  <calcPr calcId="171027"/>
  <fileRecoveryPr autoRecover="0"/>
</workbook>
</file>

<file path=xl/calcChain.xml><?xml version="1.0" encoding="utf-8"?>
<calcChain xmlns="http://schemas.openxmlformats.org/spreadsheetml/2006/main">
  <c r="F78" i="17" l="1"/>
  <c r="G78" i="17"/>
  <c r="H78" i="17"/>
  <c r="I78" i="17"/>
  <c r="J78" i="17"/>
  <c r="K78" i="17"/>
  <c r="L78" i="17"/>
  <c r="F79" i="17"/>
  <c r="G79" i="17"/>
  <c r="H79" i="17"/>
  <c r="I79" i="17"/>
  <c r="J79" i="17"/>
  <c r="K79" i="17"/>
  <c r="L79" i="17"/>
  <c r="E79" i="17"/>
  <c r="E78" i="17"/>
  <c r="E67" i="3" l="1"/>
  <c r="F67" i="3"/>
  <c r="G67" i="3"/>
  <c r="H67" i="3"/>
  <c r="I67" i="3"/>
  <c r="J67" i="3"/>
  <c r="K67" i="3"/>
  <c r="D67" i="3"/>
  <c r="D69" i="3"/>
  <c r="I57" i="19" l="1"/>
  <c r="H57" i="19"/>
  <c r="G57" i="19"/>
  <c r="F57" i="19"/>
  <c r="E57" i="19"/>
  <c r="D57" i="19"/>
  <c r="I60" i="19"/>
  <c r="H60" i="19"/>
  <c r="G60" i="19"/>
  <c r="F60" i="19"/>
  <c r="E60" i="19"/>
  <c r="D60" i="19"/>
  <c r="E59" i="19"/>
  <c r="F59" i="19"/>
  <c r="G59" i="19"/>
  <c r="H59" i="19"/>
  <c r="I59" i="19"/>
  <c r="I60" i="20"/>
  <c r="H60" i="20"/>
  <c r="G60" i="20"/>
  <c r="F60" i="20"/>
  <c r="E60" i="20"/>
  <c r="D60" i="20"/>
  <c r="D57" i="20"/>
  <c r="E57" i="20" s="1"/>
  <c r="F57" i="20" s="1"/>
  <c r="G57" i="20" s="1"/>
  <c r="H57" i="20" s="1"/>
  <c r="I57" i="20" s="1"/>
  <c r="D59" i="19"/>
  <c r="D23" i="4"/>
  <c r="E23" i="4" s="1"/>
  <c r="F23" i="4" s="1"/>
  <c r="G23" i="4" s="1"/>
  <c r="H23" i="4" s="1"/>
  <c r="I23" i="4" s="1"/>
  <c r="G68" i="17"/>
  <c r="H68" i="17" s="1"/>
  <c r="I68" i="17" s="1"/>
  <c r="J68" i="17" s="1"/>
  <c r="K68" i="17" s="1"/>
  <c r="F68" i="17"/>
  <c r="F67" i="17"/>
  <c r="G67" i="17" s="1"/>
  <c r="H67" i="17" s="1"/>
  <c r="I67" i="17" s="1"/>
  <c r="J67" i="17" s="1"/>
  <c r="K67" i="17" s="1"/>
  <c r="F66" i="17"/>
  <c r="G66" i="17" s="1"/>
  <c r="H66" i="17" s="1"/>
  <c r="I66" i="17" s="1"/>
  <c r="J66" i="17" s="1"/>
  <c r="K66" i="17" s="1"/>
  <c r="G65" i="17"/>
  <c r="H65" i="17" s="1"/>
  <c r="I65" i="17" s="1"/>
  <c r="J65" i="17" s="1"/>
  <c r="K65" i="17" s="1"/>
  <c r="F65" i="17"/>
  <c r="H64" i="17"/>
  <c r="I64" i="17" s="1"/>
  <c r="J64" i="17" s="1"/>
  <c r="K64" i="17" s="1"/>
  <c r="G64" i="17"/>
  <c r="F64" i="17"/>
  <c r="G61" i="17"/>
  <c r="H61" i="17" s="1"/>
  <c r="I61" i="17" s="1"/>
  <c r="J61" i="17" s="1"/>
  <c r="K61" i="17" s="1"/>
  <c r="F61" i="17"/>
  <c r="F22" i="17"/>
  <c r="G22" i="17" s="1"/>
  <c r="H22" i="17" s="1"/>
  <c r="I22" i="17" s="1"/>
  <c r="J22" i="17" s="1"/>
  <c r="K22" i="17" s="1"/>
  <c r="D60" i="4"/>
  <c r="E60" i="4" s="1"/>
  <c r="F60" i="4" s="1"/>
  <c r="G60" i="4" s="1"/>
  <c r="H60" i="4" s="1"/>
  <c r="I60" i="4" s="1"/>
  <c r="C19" i="59" l="1"/>
  <c r="D19" i="59"/>
  <c r="E19" i="59"/>
  <c r="F19" i="59"/>
  <c r="G19" i="59"/>
  <c r="H19" i="59"/>
  <c r="I19" i="59"/>
  <c r="B19" i="59"/>
  <c r="G580" i="21" l="1"/>
  <c r="D578" i="21"/>
  <c r="E578" i="21" s="1"/>
  <c r="F578" i="21" s="1"/>
  <c r="G578" i="21" s="1"/>
  <c r="E576" i="21"/>
  <c r="F576" i="21" s="1"/>
  <c r="D576" i="21"/>
  <c r="F580" i="21"/>
  <c r="E580" i="21"/>
  <c r="G581" i="21"/>
  <c r="F581" i="21"/>
  <c r="E581" i="21"/>
  <c r="D581" i="21"/>
  <c r="C581" i="21" l="1"/>
  <c r="H581" i="21"/>
  <c r="I581" i="21" s="1"/>
  <c r="J581" i="21" s="1"/>
  <c r="H580" i="21"/>
  <c r="I580" i="21" s="1"/>
  <c r="J580" i="21" s="1"/>
  <c r="F579" i="21"/>
  <c r="G579" i="21" s="1"/>
  <c r="H579" i="21" s="1"/>
  <c r="I579" i="21" s="1"/>
  <c r="J579" i="21" s="1"/>
  <c r="F577" i="21"/>
  <c r="G577" i="21" s="1"/>
  <c r="H577" i="21" s="1"/>
  <c r="I577" i="21" s="1"/>
  <c r="J577" i="21" s="1"/>
  <c r="H578" i="21" l="1"/>
  <c r="C49" i="21"/>
  <c r="I578" i="21" l="1"/>
  <c r="D109" i="21"/>
  <c r="E109" i="21" s="1"/>
  <c r="F109" i="21" s="1"/>
  <c r="G109" i="21" s="1"/>
  <c r="H109" i="21" s="1"/>
  <c r="I109" i="21" s="1"/>
  <c r="D19" i="21"/>
  <c r="E19" i="21" s="1"/>
  <c r="F19" i="21" s="1"/>
  <c r="G19" i="21" s="1"/>
  <c r="H19" i="21" s="1"/>
  <c r="I19" i="21" s="1"/>
  <c r="J578" i="21" l="1"/>
  <c r="D277" i="21"/>
  <c r="E277" i="21" s="1"/>
  <c r="F277" i="21" s="1"/>
  <c r="G277" i="21" s="1"/>
  <c r="H277" i="21" s="1"/>
  <c r="I277" i="21" s="1"/>
  <c r="D292" i="21"/>
  <c r="E292" i="21" s="1"/>
  <c r="F292" i="21" s="1"/>
  <c r="G292" i="21" s="1"/>
  <c r="H292" i="21" s="1"/>
  <c r="I292" i="21" s="1"/>
  <c r="D52" i="21"/>
  <c r="E52" i="21" s="1"/>
  <c r="F52" i="21" s="1"/>
  <c r="G52" i="21" s="1"/>
  <c r="H52" i="21" s="1"/>
  <c r="I52" i="21" s="1"/>
  <c r="D7" i="21"/>
  <c r="E7" i="21" s="1"/>
  <c r="F7" i="21" s="1"/>
  <c r="G7" i="21" s="1"/>
  <c r="H7" i="21" s="1"/>
  <c r="I7" i="21" s="1"/>
  <c r="D11" i="21"/>
  <c r="E11" i="21" s="1"/>
  <c r="C18" i="21"/>
  <c r="D18" i="21"/>
  <c r="E18" i="21" s="1"/>
  <c r="F18" i="21" s="1"/>
  <c r="G18" i="21" s="1"/>
  <c r="H18" i="21" s="1"/>
  <c r="C21" i="21"/>
  <c r="D21" i="21"/>
  <c r="E21" i="21"/>
  <c r="F21" i="21"/>
  <c r="G21" i="21"/>
  <c r="H21" i="21"/>
  <c r="I21" i="21"/>
  <c r="J21" i="21"/>
  <c r="D168" i="21"/>
  <c r="E168" i="21" s="1"/>
  <c r="F168" i="21" s="1"/>
  <c r="G168" i="21" s="1"/>
  <c r="H168" i="21" s="1"/>
  <c r="D123" i="21"/>
  <c r="E123" i="21" s="1"/>
  <c r="F123" i="21" s="1"/>
  <c r="G123" i="21" s="1"/>
  <c r="H123" i="21" s="1"/>
  <c r="D63" i="21"/>
  <c r="E63" i="21" s="1"/>
  <c r="F63" i="21" s="1"/>
  <c r="G63" i="21" s="1"/>
  <c r="H63" i="21" s="1"/>
  <c r="G11" i="21" l="1"/>
  <c r="H11" i="21"/>
  <c r="F11" i="21"/>
  <c r="I11" i="21"/>
  <c r="W23" i="62" l="1"/>
  <c r="C75" i="20" l="1"/>
  <c r="D74" i="20"/>
  <c r="E74" i="20"/>
  <c r="F74" i="20"/>
  <c r="G74" i="20"/>
  <c r="H74" i="20"/>
  <c r="I74" i="20"/>
  <c r="J74" i="20"/>
  <c r="C74" i="20"/>
  <c r="G576" i="21"/>
  <c r="H576" i="21" s="1"/>
  <c r="I576" i="21" s="1"/>
  <c r="J576" i="21" s="1"/>
  <c r="F281" i="21"/>
  <c r="G281" i="21" s="1"/>
  <c r="H281" i="21" s="1"/>
  <c r="I281" i="21" s="1"/>
  <c r="F251" i="21"/>
  <c r="G251" i="21" s="1"/>
  <c r="H251" i="21" s="1"/>
  <c r="I251" i="21" s="1"/>
  <c r="E7430" i="5" l="1"/>
  <c r="J73" i="19" l="1"/>
  <c r="I73" i="19"/>
  <c r="H73" i="19"/>
  <c r="G73" i="19"/>
  <c r="F73" i="19"/>
  <c r="E73" i="19"/>
  <c r="D73" i="19"/>
  <c r="C73" i="19"/>
  <c r="I74" i="19"/>
  <c r="J74" i="19"/>
  <c r="H74" i="19"/>
  <c r="G74" i="19"/>
  <c r="F74" i="19"/>
  <c r="E74" i="19"/>
  <c r="D74" i="19"/>
  <c r="C74" i="19"/>
  <c r="D75" i="20"/>
  <c r="D75" i="19" s="1"/>
  <c r="E75" i="20"/>
  <c r="E75" i="19" s="1"/>
  <c r="F75" i="20"/>
  <c r="F75" i="19" s="1"/>
  <c r="G75" i="20"/>
  <c r="G75" i="19" s="1"/>
  <c r="H75" i="20"/>
  <c r="H75" i="19" s="1"/>
  <c r="I75" i="20"/>
  <c r="I75" i="19" s="1"/>
  <c r="J75" i="20"/>
  <c r="J75" i="19" s="1"/>
  <c r="C75" i="19"/>
  <c r="H56" i="21" l="1"/>
  <c r="G56" i="21"/>
  <c r="F56" i="21"/>
  <c r="E56" i="21"/>
  <c r="D56" i="21"/>
  <c r="H101" i="21"/>
  <c r="G101" i="21"/>
  <c r="F101" i="21"/>
  <c r="E101" i="21"/>
  <c r="D101" i="21"/>
  <c r="H116" i="21"/>
  <c r="G116" i="21"/>
  <c r="F116" i="21"/>
  <c r="E116" i="21"/>
  <c r="D116" i="21"/>
  <c r="H161" i="21"/>
  <c r="G161" i="21"/>
  <c r="F161" i="21"/>
  <c r="E161" i="21"/>
  <c r="D161" i="21"/>
  <c r="H296" i="21"/>
  <c r="G296" i="21"/>
  <c r="F296" i="21"/>
  <c r="E296" i="21"/>
  <c r="D296" i="21"/>
  <c r="C9" i="69" l="1"/>
  <c r="C8" i="69"/>
  <c r="C7" i="69"/>
  <c r="C6" i="69"/>
  <c r="E32" i="17" l="1"/>
  <c r="F90" i="17"/>
  <c r="G90" i="17"/>
  <c r="H90" i="17"/>
  <c r="I90" i="17"/>
  <c r="J90" i="17"/>
  <c r="K90" i="17"/>
  <c r="L90" i="17"/>
  <c r="F91" i="17"/>
  <c r="G91" i="17"/>
  <c r="H91" i="17"/>
  <c r="I91" i="17"/>
  <c r="J91" i="17"/>
  <c r="K91" i="17"/>
  <c r="L91" i="17"/>
  <c r="F92" i="17"/>
  <c r="G92" i="17"/>
  <c r="H92" i="17"/>
  <c r="I92" i="17"/>
  <c r="J92" i="17"/>
  <c r="K92" i="17"/>
  <c r="L92" i="17"/>
  <c r="F93" i="17"/>
  <c r="G93" i="17"/>
  <c r="H93" i="17"/>
  <c r="I93" i="17"/>
  <c r="J93" i="17"/>
  <c r="K93" i="17"/>
  <c r="L93" i="17"/>
  <c r="F94" i="17"/>
  <c r="G94" i="17"/>
  <c r="H94" i="17"/>
  <c r="I94" i="17"/>
  <c r="J94" i="17"/>
  <c r="K94" i="17"/>
  <c r="L94" i="17"/>
  <c r="F95" i="17"/>
  <c r="G95" i="17"/>
  <c r="H95" i="17"/>
  <c r="I95" i="17"/>
  <c r="J95" i="17"/>
  <c r="K95" i="17"/>
  <c r="L95" i="17"/>
  <c r="F96" i="17"/>
  <c r="G96" i="17"/>
  <c r="H96" i="17"/>
  <c r="I96" i="17"/>
  <c r="J96" i="17"/>
  <c r="K96" i="17"/>
  <c r="L96" i="17"/>
  <c r="F97" i="17"/>
  <c r="G97" i="17"/>
  <c r="H97" i="17"/>
  <c r="I97" i="17"/>
  <c r="J97" i="17"/>
  <c r="K97" i="17"/>
  <c r="L97" i="17"/>
  <c r="F98" i="17"/>
  <c r="G98" i="17"/>
  <c r="H98" i="17"/>
  <c r="I98" i="17"/>
  <c r="J98" i="17"/>
  <c r="K98" i="17"/>
  <c r="L98" i="17"/>
  <c r="F99" i="17"/>
  <c r="G99" i="17"/>
  <c r="H99" i="17"/>
  <c r="I99" i="17"/>
  <c r="J99" i="17"/>
  <c r="K99" i="17"/>
  <c r="L99" i="17"/>
  <c r="F100" i="17"/>
  <c r="G100" i="17"/>
  <c r="H100" i="17"/>
  <c r="I100" i="17"/>
  <c r="J100" i="17"/>
  <c r="K100" i="17"/>
  <c r="L100" i="17"/>
  <c r="F101" i="17"/>
  <c r="G101" i="17"/>
  <c r="H101" i="17"/>
  <c r="I101" i="17"/>
  <c r="J101" i="17"/>
  <c r="K101" i="17"/>
  <c r="L101" i="17"/>
  <c r="F102" i="17"/>
  <c r="G102" i="17"/>
  <c r="H102" i="17"/>
  <c r="I102" i="17"/>
  <c r="J102" i="17"/>
  <c r="K102" i="17"/>
  <c r="L102" i="17"/>
  <c r="E91" i="17"/>
  <c r="E92" i="17"/>
  <c r="E93" i="17"/>
  <c r="E94" i="17"/>
  <c r="E95" i="17"/>
  <c r="E96" i="17"/>
  <c r="E97" i="17"/>
  <c r="E98" i="17"/>
  <c r="E99" i="17"/>
  <c r="E100" i="17"/>
  <c r="E101" i="17"/>
  <c r="E102" i="17"/>
  <c r="E90" i="17"/>
  <c r="F112" i="3" l="1"/>
  <c r="G112" i="3"/>
  <c r="H112" i="3"/>
  <c r="I112" i="3"/>
  <c r="J112" i="3"/>
  <c r="K112" i="3"/>
  <c r="E112" i="3"/>
  <c r="D113" i="3"/>
  <c r="E113" i="3"/>
  <c r="F113" i="3"/>
  <c r="G113" i="3"/>
  <c r="H113" i="3"/>
  <c r="I113" i="3"/>
  <c r="J113" i="3"/>
  <c r="K113" i="3"/>
  <c r="D114" i="3"/>
  <c r="E114" i="3"/>
  <c r="F114" i="3"/>
  <c r="G114" i="3"/>
  <c r="H114" i="3"/>
  <c r="I114" i="3"/>
  <c r="J114" i="3"/>
  <c r="K114" i="3"/>
  <c r="D115" i="3"/>
  <c r="E115" i="3"/>
  <c r="F115" i="3"/>
  <c r="G115" i="3"/>
  <c r="H115" i="3"/>
  <c r="I115" i="3"/>
  <c r="J115" i="3"/>
  <c r="K115" i="3"/>
  <c r="D116" i="3"/>
  <c r="E116" i="3"/>
  <c r="F116" i="3"/>
  <c r="G116" i="3"/>
  <c r="H116" i="3"/>
  <c r="I116" i="3"/>
  <c r="J116" i="3"/>
  <c r="K116" i="3"/>
  <c r="D112" i="3"/>
  <c r="E69" i="3" l="1"/>
  <c r="F69" i="3"/>
  <c r="G69" i="3"/>
  <c r="H69" i="3"/>
  <c r="I69" i="3"/>
  <c r="J69" i="3"/>
  <c r="K69" i="3"/>
  <c r="E71" i="3"/>
  <c r="F71" i="3"/>
  <c r="G71" i="3"/>
  <c r="H71" i="3"/>
  <c r="I71" i="3"/>
  <c r="J71" i="3"/>
  <c r="K71" i="3"/>
  <c r="D71" i="3"/>
  <c r="D107" i="3"/>
  <c r="D68" i="3" l="1"/>
  <c r="P115" i="3"/>
  <c r="Q115" i="3" s="1"/>
  <c r="Q65" i="47"/>
  <c r="P65" i="47"/>
  <c r="O65" i="47"/>
  <c r="N65" i="47"/>
  <c r="M65" i="47"/>
  <c r="L65" i="47"/>
  <c r="K65" i="47"/>
  <c r="J65" i="47"/>
  <c r="I65" i="47"/>
  <c r="H65" i="47"/>
  <c r="G65" i="47"/>
  <c r="F65" i="47"/>
  <c r="E65" i="47"/>
  <c r="D65" i="47"/>
  <c r="C65" i="47"/>
  <c r="Q64" i="47"/>
  <c r="P64" i="47"/>
  <c r="O64" i="47"/>
  <c r="N64" i="47"/>
  <c r="M64" i="47"/>
  <c r="L64" i="47"/>
  <c r="K64" i="47"/>
  <c r="J64" i="47"/>
  <c r="I64" i="47"/>
  <c r="H64" i="47"/>
  <c r="G64" i="47"/>
  <c r="F64" i="47"/>
  <c r="E64" i="47"/>
  <c r="D64" i="47"/>
  <c r="C64" i="47"/>
  <c r="Q63" i="47"/>
  <c r="P63" i="47"/>
  <c r="O63" i="47"/>
  <c r="N63" i="47"/>
  <c r="M63" i="47"/>
  <c r="L63" i="47"/>
  <c r="K63" i="47"/>
  <c r="J63" i="47"/>
  <c r="I63" i="47"/>
  <c r="H63" i="47"/>
  <c r="G63" i="47"/>
  <c r="F63" i="47"/>
  <c r="E63" i="47"/>
  <c r="D63" i="47"/>
  <c r="C63" i="47"/>
  <c r="Q62" i="47"/>
  <c r="P62" i="47"/>
  <c r="O62" i="47"/>
  <c r="N62" i="47"/>
  <c r="M62" i="47"/>
  <c r="L62" i="47"/>
  <c r="K62" i="47"/>
  <c r="J62" i="47"/>
  <c r="I62" i="47"/>
  <c r="H62" i="47"/>
  <c r="G62" i="47"/>
  <c r="F62" i="47"/>
  <c r="E62" i="47"/>
  <c r="D62" i="47"/>
  <c r="C62" i="47"/>
  <c r="Q61" i="47"/>
  <c r="P61" i="47"/>
  <c r="O61" i="47"/>
  <c r="N61" i="47"/>
  <c r="M61" i="47"/>
  <c r="L61" i="47"/>
  <c r="K61" i="47"/>
  <c r="J61" i="47"/>
  <c r="I61" i="47"/>
  <c r="H61" i="47"/>
  <c r="G61" i="47"/>
  <c r="F61" i="47"/>
  <c r="E61" i="47"/>
  <c r="D61" i="47"/>
  <c r="C61" i="47"/>
  <c r="Q60" i="47"/>
  <c r="P60" i="47"/>
  <c r="O60" i="47"/>
  <c r="N60" i="47"/>
  <c r="M60" i="47"/>
  <c r="L60" i="47"/>
  <c r="K60" i="47"/>
  <c r="J60" i="47"/>
  <c r="I60" i="47"/>
  <c r="H60" i="47"/>
  <c r="G60" i="47"/>
  <c r="F60" i="47"/>
  <c r="E60" i="47"/>
  <c r="D60" i="47"/>
  <c r="C60" i="47"/>
  <c r="Q59" i="47"/>
  <c r="P59" i="47"/>
  <c r="O59" i="47"/>
  <c r="N59" i="47"/>
  <c r="M59" i="47"/>
  <c r="L59" i="47"/>
  <c r="K59" i="47"/>
  <c r="J59" i="47"/>
  <c r="I59" i="47"/>
  <c r="H59" i="47"/>
  <c r="G59" i="47"/>
  <c r="F59" i="47"/>
  <c r="E59" i="47"/>
  <c r="D59" i="47"/>
  <c r="C59" i="47"/>
  <c r="Q58" i="47"/>
  <c r="P58" i="47"/>
  <c r="O58" i="47"/>
  <c r="N58" i="47"/>
  <c r="M58" i="47"/>
  <c r="L58" i="47"/>
  <c r="K58" i="47"/>
  <c r="J58" i="47"/>
  <c r="I58" i="47"/>
  <c r="H58" i="47"/>
  <c r="G58" i="47"/>
  <c r="F58" i="47"/>
  <c r="E58" i="47"/>
  <c r="D58" i="47"/>
  <c r="C58" i="47"/>
  <c r="Q57" i="47"/>
  <c r="P57" i="47"/>
  <c r="O57" i="47"/>
  <c r="N57" i="47"/>
  <c r="M57" i="47"/>
  <c r="L57" i="47"/>
  <c r="K57" i="47"/>
  <c r="J57" i="47"/>
  <c r="I57" i="47"/>
  <c r="H57" i="47"/>
  <c r="G57" i="47"/>
  <c r="F57" i="47"/>
  <c r="E57" i="47"/>
  <c r="D57" i="47"/>
  <c r="C57" i="47"/>
  <c r="Q56" i="47"/>
  <c r="P56" i="47"/>
  <c r="O56" i="47"/>
  <c r="N56" i="47"/>
  <c r="M56" i="47"/>
  <c r="L56" i="47"/>
  <c r="K56" i="47"/>
  <c r="J56" i="47"/>
  <c r="I56" i="47"/>
  <c r="H56" i="47"/>
  <c r="G56" i="47"/>
  <c r="F56" i="47"/>
  <c r="E56" i="47"/>
  <c r="D56" i="47"/>
  <c r="C56" i="47"/>
  <c r="Q55" i="47"/>
  <c r="P55" i="47"/>
  <c r="O55" i="47"/>
  <c r="N55" i="47"/>
  <c r="M55" i="47"/>
  <c r="L55" i="47"/>
  <c r="K55" i="47"/>
  <c r="J55" i="47"/>
  <c r="I55" i="47"/>
  <c r="H55" i="47"/>
  <c r="G55" i="47"/>
  <c r="F55" i="47"/>
  <c r="E55" i="47"/>
  <c r="D55" i="47"/>
  <c r="C55" i="47"/>
  <c r="Q54" i="47"/>
  <c r="P54" i="47"/>
  <c r="O54" i="47"/>
  <c r="N54" i="47"/>
  <c r="M54" i="47"/>
  <c r="L54" i="47"/>
  <c r="K54" i="47"/>
  <c r="J54" i="47"/>
  <c r="I54" i="47"/>
  <c r="H54" i="47"/>
  <c r="G54" i="47"/>
  <c r="F54" i="47"/>
  <c r="E54" i="47"/>
  <c r="D54" i="47"/>
  <c r="C54" i="47"/>
  <c r="Q53" i="47"/>
  <c r="P53" i="47"/>
  <c r="O53" i="47"/>
  <c r="N53" i="47"/>
  <c r="M53" i="47"/>
  <c r="L53" i="47"/>
  <c r="K53" i="47"/>
  <c r="J53" i="47"/>
  <c r="I53" i="47"/>
  <c r="H53" i="47"/>
  <c r="G53" i="47"/>
  <c r="F53" i="47"/>
  <c r="E53" i="47"/>
  <c r="D53" i="47"/>
  <c r="C53" i="47"/>
  <c r="Q52" i="47"/>
  <c r="P52" i="47"/>
  <c r="O52" i="47"/>
  <c r="N52" i="47"/>
  <c r="M52" i="47"/>
  <c r="L52" i="47"/>
  <c r="K52" i="47"/>
  <c r="J52" i="47"/>
  <c r="I52" i="47"/>
  <c r="H52" i="47"/>
  <c r="G52" i="47"/>
  <c r="F52" i="47"/>
  <c r="E52" i="47"/>
  <c r="D52" i="47"/>
  <c r="C52" i="47"/>
  <c r="Q51" i="47"/>
  <c r="P51" i="47"/>
  <c r="O51" i="47"/>
  <c r="N51" i="47"/>
  <c r="M51" i="47"/>
  <c r="L51" i="47"/>
  <c r="K51" i="47"/>
  <c r="J51" i="47"/>
  <c r="I51" i="47"/>
  <c r="H51" i="47"/>
  <c r="G51" i="47"/>
  <c r="F51" i="47"/>
  <c r="E51" i="47"/>
  <c r="D51" i="47"/>
  <c r="C51" i="47"/>
  <c r="Q50" i="47"/>
  <c r="P50" i="47"/>
  <c r="O50" i="47"/>
  <c r="N50" i="47"/>
  <c r="M50" i="47"/>
  <c r="L50" i="47"/>
  <c r="K50" i="47"/>
  <c r="J50" i="47"/>
  <c r="I50" i="47"/>
  <c r="H50" i="47"/>
  <c r="G50" i="47"/>
  <c r="F50" i="47"/>
  <c r="E50" i="47"/>
  <c r="D50" i="47"/>
  <c r="C50" i="47"/>
  <c r="Q49" i="47"/>
  <c r="P49" i="47"/>
  <c r="O49" i="47"/>
  <c r="N49" i="47"/>
  <c r="M49" i="47"/>
  <c r="L49" i="47"/>
  <c r="K49" i="47"/>
  <c r="J49" i="47"/>
  <c r="I49" i="47"/>
  <c r="H49" i="47"/>
  <c r="G49" i="47"/>
  <c r="F49" i="47"/>
  <c r="E49" i="47"/>
  <c r="D49" i="47"/>
  <c r="C49" i="47"/>
  <c r="Q48" i="47"/>
  <c r="P48" i="47"/>
  <c r="O48" i="47"/>
  <c r="N48" i="47"/>
  <c r="M48" i="47"/>
  <c r="L48" i="47"/>
  <c r="K48" i="47"/>
  <c r="J48" i="47"/>
  <c r="I48" i="47"/>
  <c r="H48" i="47"/>
  <c r="G48" i="47"/>
  <c r="F48" i="47"/>
  <c r="E48" i="47"/>
  <c r="D48" i="47"/>
  <c r="C48" i="47"/>
  <c r="Q47" i="47"/>
  <c r="P47" i="47"/>
  <c r="O47" i="47"/>
  <c r="N47" i="47"/>
  <c r="M47" i="47"/>
  <c r="L47" i="47"/>
  <c r="K47" i="47"/>
  <c r="J47" i="47"/>
  <c r="I47" i="47"/>
  <c r="H47" i="47"/>
  <c r="G47" i="47"/>
  <c r="F47" i="47"/>
  <c r="E47" i="47"/>
  <c r="D47" i="47"/>
  <c r="C47" i="47"/>
  <c r="Q46" i="47"/>
  <c r="P46" i="47"/>
  <c r="O46" i="47"/>
  <c r="N46" i="47"/>
  <c r="M46" i="47"/>
  <c r="L46" i="47"/>
  <c r="K46" i="47"/>
  <c r="J46" i="47"/>
  <c r="I46" i="47"/>
  <c r="H46" i="47"/>
  <c r="G46" i="47"/>
  <c r="F46" i="47"/>
  <c r="E46" i="47"/>
  <c r="D46" i="47"/>
  <c r="C46" i="47"/>
  <c r="Q45" i="47"/>
  <c r="P45" i="47"/>
  <c r="O45" i="47"/>
  <c r="N45" i="47"/>
  <c r="M45" i="47"/>
  <c r="L45" i="47"/>
  <c r="K45" i="47"/>
  <c r="J45" i="47"/>
  <c r="I45" i="47"/>
  <c r="H45" i="47"/>
  <c r="G45" i="47"/>
  <c r="F45" i="47"/>
  <c r="E45" i="47"/>
  <c r="D45" i="47"/>
  <c r="C45" i="47"/>
  <c r="Q44" i="47"/>
  <c r="P44" i="47"/>
  <c r="O44" i="47"/>
  <c r="N44" i="47"/>
  <c r="M44" i="47"/>
  <c r="L44" i="47"/>
  <c r="K44" i="47"/>
  <c r="J44" i="47"/>
  <c r="I44" i="47"/>
  <c r="H44" i="47"/>
  <c r="G44" i="47"/>
  <c r="F44" i="47"/>
  <c r="E44" i="47"/>
  <c r="D44" i="47"/>
  <c r="C44" i="47"/>
  <c r="Q43" i="47"/>
  <c r="P43" i="47"/>
  <c r="O43" i="47"/>
  <c r="N43" i="47"/>
  <c r="M43" i="47"/>
  <c r="L43" i="47"/>
  <c r="K43" i="47"/>
  <c r="J43" i="47"/>
  <c r="I43" i="47"/>
  <c r="H43" i="47"/>
  <c r="G43" i="47"/>
  <c r="F43" i="47"/>
  <c r="E43" i="47"/>
  <c r="D43" i="47"/>
  <c r="C43" i="47"/>
  <c r="Q42" i="47"/>
  <c r="P42" i="47"/>
  <c r="O42" i="47"/>
  <c r="N42" i="47"/>
  <c r="M42" i="47"/>
  <c r="L42" i="47"/>
  <c r="K42" i="47"/>
  <c r="J42" i="47"/>
  <c r="I42" i="47"/>
  <c r="H42" i="47"/>
  <c r="G42" i="47"/>
  <c r="F42" i="47"/>
  <c r="E42" i="47"/>
  <c r="D42" i="47"/>
  <c r="C42" i="47"/>
  <c r="Q41" i="47"/>
  <c r="P41" i="47"/>
  <c r="O41" i="47"/>
  <c r="N41" i="47"/>
  <c r="M41" i="47"/>
  <c r="L41" i="47"/>
  <c r="K41" i="47"/>
  <c r="J41" i="47"/>
  <c r="I41" i="47"/>
  <c r="H41" i="47"/>
  <c r="G41" i="47"/>
  <c r="F41" i="47"/>
  <c r="E41" i="47"/>
  <c r="D41" i="47"/>
  <c r="C41" i="47"/>
  <c r="Q40" i="47"/>
  <c r="P40" i="47"/>
  <c r="O40" i="47"/>
  <c r="N40" i="47"/>
  <c r="M40" i="47"/>
  <c r="L40" i="47"/>
  <c r="K40" i="47"/>
  <c r="J40" i="47"/>
  <c r="I40" i="47"/>
  <c r="H40" i="47"/>
  <c r="G40" i="47"/>
  <c r="F40" i="47"/>
  <c r="E40" i="47"/>
  <c r="D40" i="47"/>
  <c r="C40" i="47"/>
  <c r="Q39" i="47"/>
  <c r="P39" i="47"/>
  <c r="O39" i="47"/>
  <c r="N39" i="47"/>
  <c r="M39" i="47"/>
  <c r="L39" i="47"/>
  <c r="K39" i="47"/>
  <c r="J39" i="47"/>
  <c r="I39" i="47"/>
  <c r="H39" i="47"/>
  <c r="G39" i="47"/>
  <c r="F39" i="47"/>
  <c r="E39" i="47"/>
  <c r="D39" i="47"/>
  <c r="C39" i="47"/>
  <c r="Q38" i="47"/>
  <c r="P38" i="47"/>
  <c r="O38" i="47"/>
  <c r="N38" i="47"/>
  <c r="M38" i="47"/>
  <c r="L38" i="47"/>
  <c r="K38" i="47"/>
  <c r="J38" i="47"/>
  <c r="I38" i="47"/>
  <c r="H38" i="47"/>
  <c r="G38" i="47"/>
  <c r="F38" i="47"/>
  <c r="E38" i="47"/>
  <c r="D38" i="47"/>
  <c r="C38" i="47"/>
  <c r="Q37" i="47"/>
  <c r="P37" i="47"/>
  <c r="O37" i="47"/>
  <c r="N37" i="47"/>
  <c r="M37" i="47"/>
  <c r="L37" i="47"/>
  <c r="K37" i="47"/>
  <c r="J37" i="47"/>
  <c r="I37" i="47"/>
  <c r="H37" i="47"/>
  <c r="G37" i="47"/>
  <c r="F37" i="47"/>
  <c r="E37" i="47"/>
  <c r="D37" i="47"/>
  <c r="C37" i="47"/>
  <c r="Q36" i="47"/>
  <c r="P36" i="47"/>
  <c r="O36" i="47"/>
  <c r="N36" i="47"/>
  <c r="M36" i="47"/>
  <c r="L36" i="47"/>
  <c r="K36" i="47"/>
  <c r="J36" i="47"/>
  <c r="I36" i="47"/>
  <c r="H36" i="47"/>
  <c r="G36" i="47"/>
  <c r="F36" i="47"/>
  <c r="E36" i="47"/>
  <c r="D36" i="47"/>
  <c r="C36" i="47"/>
  <c r="Q35" i="47"/>
  <c r="Q80" i="47" s="1"/>
  <c r="P35" i="47"/>
  <c r="P80" i="47" s="1"/>
  <c r="O35" i="47"/>
  <c r="O80" i="47" s="1"/>
  <c r="N35" i="47"/>
  <c r="N80" i="47" s="1"/>
  <c r="M35" i="47"/>
  <c r="M80" i="47" s="1"/>
  <c r="L35" i="47"/>
  <c r="L80" i="47" s="1"/>
  <c r="K35" i="47"/>
  <c r="K80" i="47" s="1"/>
  <c r="J35" i="47"/>
  <c r="J80" i="47" s="1"/>
  <c r="I35" i="47"/>
  <c r="I80" i="47" s="1"/>
  <c r="H35" i="47"/>
  <c r="H80" i="47"/>
  <c r="G35" i="47"/>
  <c r="G80" i="47" s="1"/>
  <c r="F35" i="47"/>
  <c r="F80" i="47" s="1"/>
  <c r="E35" i="47"/>
  <c r="E80" i="47"/>
  <c r="D35" i="47"/>
  <c r="D80" i="47" s="1"/>
  <c r="C35" i="47"/>
  <c r="C80" i="47" s="1"/>
  <c r="Q34" i="47"/>
  <c r="Q79" i="47" s="1"/>
  <c r="P34" i="47"/>
  <c r="P79" i="47" s="1"/>
  <c r="O34" i="47"/>
  <c r="O79" i="47"/>
  <c r="N34" i="47"/>
  <c r="N79" i="47" s="1"/>
  <c r="M34" i="47"/>
  <c r="M79" i="47" s="1"/>
  <c r="L34" i="47"/>
  <c r="L79" i="47"/>
  <c r="K34" i="47"/>
  <c r="K79" i="47" s="1"/>
  <c r="J34" i="47"/>
  <c r="J79" i="47" s="1"/>
  <c r="I34" i="47"/>
  <c r="I79" i="47" s="1"/>
  <c r="H34" i="47"/>
  <c r="H79" i="47" s="1"/>
  <c r="G34" i="47"/>
  <c r="G79" i="47"/>
  <c r="F34" i="47"/>
  <c r="F79" i="47" s="1"/>
  <c r="E34" i="47"/>
  <c r="E79" i="47" s="1"/>
  <c r="D34" i="47"/>
  <c r="D79" i="47"/>
  <c r="C34" i="47"/>
  <c r="C79" i="47" s="1"/>
  <c r="Q33" i="47"/>
  <c r="Q78" i="47" s="1"/>
  <c r="P33" i="47"/>
  <c r="P78" i="47" s="1"/>
  <c r="O33" i="47"/>
  <c r="O78" i="47" s="1"/>
  <c r="N33" i="47"/>
  <c r="N78" i="47"/>
  <c r="M33" i="47"/>
  <c r="M78" i="47" s="1"/>
  <c r="L33" i="47"/>
  <c r="L78" i="47" s="1"/>
  <c r="K33" i="47"/>
  <c r="K78" i="47"/>
  <c r="J33" i="47"/>
  <c r="J78" i="47" s="1"/>
  <c r="I33" i="47"/>
  <c r="I78" i="47" s="1"/>
  <c r="H33" i="47"/>
  <c r="H78" i="47" s="1"/>
  <c r="G33" i="47"/>
  <c r="G78" i="47" s="1"/>
  <c r="F33" i="47"/>
  <c r="F78" i="47"/>
  <c r="E33" i="47"/>
  <c r="E78" i="47" s="1"/>
  <c r="D33" i="47"/>
  <c r="D78" i="47" s="1"/>
  <c r="C33" i="47"/>
  <c r="C78" i="47"/>
  <c r="Q32" i="47"/>
  <c r="Q77" i="47" s="1"/>
  <c r="P32" i="47"/>
  <c r="P77" i="47" s="1"/>
  <c r="O32" i="47"/>
  <c r="O77" i="47" s="1"/>
  <c r="N32" i="47"/>
  <c r="N77" i="47" s="1"/>
  <c r="M32" i="47"/>
  <c r="M77" i="47"/>
  <c r="L32" i="47"/>
  <c r="L77" i="47" s="1"/>
  <c r="K32" i="47"/>
  <c r="K77" i="47" s="1"/>
  <c r="J32" i="47"/>
  <c r="J77" i="47"/>
  <c r="I32" i="47"/>
  <c r="I77" i="47" s="1"/>
  <c r="H32" i="47"/>
  <c r="H77" i="47" s="1"/>
  <c r="G32" i="47"/>
  <c r="G77" i="47" s="1"/>
  <c r="F32" i="47"/>
  <c r="F77" i="47" s="1"/>
  <c r="E32" i="47"/>
  <c r="E77" i="47"/>
  <c r="D32" i="47"/>
  <c r="D77" i="47" s="1"/>
  <c r="C32" i="47"/>
  <c r="C77" i="47" s="1"/>
  <c r="Q31" i="47"/>
  <c r="Q76" i="47"/>
  <c r="P31" i="47"/>
  <c r="P76" i="47" s="1"/>
  <c r="O31" i="47"/>
  <c r="O76" i="47" s="1"/>
  <c r="N31" i="47"/>
  <c r="N76" i="47" s="1"/>
  <c r="M31" i="47"/>
  <c r="M76" i="47" s="1"/>
  <c r="L31" i="47"/>
  <c r="L76" i="47"/>
  <c r="K31" i="47"/>
  <c r="K76" i="47" s="1"/>
  <c r="J31" i="47"/>
  <c r="J76" i="47" s="1"/>
  <c r="I31" i="47"/>
  <c r="I76" i="47"/>
  <c r="H31" i="47"/>
  <c r="H76" i="47" s="1"/>
  <c r="G31" i="47"/>
  <c r="G76" i="47" s="1"/>
  <c r="F31" i="47"/>
  <c r="F76" i="47" s="1"/>
  <c r="E31" i="47"/>
  <c r="E76" i="47" s="1"/>
  <c r="D31" i="47"/>
  <c r="D76" i="47"/>
  <c r="C31" i="47"/>
  <c r="C76" i="47" s="1"/>
  <c r="Q30" i="47"/>
  <c r="Q75" i="47" s="1"/>
  <c r="P30" i="47"/>
  <c r="P75" i="47"/>
  <c r="O30" i="47"/>
  <c r="O75" i="47" s="1"/>
  <c r="N30" i="47"/>
  <c r="N75" i="47" s="1"/>
  <c r="M30" i="47"/>
  <c r="M75" i="47" s="1"/>
  <c r="L30" i="47"/>
  <c r="L75" i="47" s="1"/>
  <c r="K30" i="47"/>
  <c r="K75" i="47"/>
  <c r="J30" i="47"/>
  <c r="J75" i="47" s="1"/>
  <c r="I30" i="47"/>
  <c r="I75" i="47" s="1"/>
  <c r="H30" i="47"/>
  <c r="H75" i="47"/>
  <c r="G30" i="47"/>
  <c r="G75" i="47" s="1"/>
  <c r="F30" i="47"/>
  <c r="F75" i="47" s="1"/>
  <c r="E30" i="47"/>
  <c r="E75" i="47" s="1"/>
  <c r="D30" i="47"/>
  <c r="D75" i="47" s="1"/>
  <c r="C30" i="47"/>
  <c r="C75" i="47"/>
  <c r="Q29" i="47"/>
  <c r="Q74" i="47" s="1"/>
  <c r="P29" i="47"/>
  <c r="P74" i="47" s="1"/>
  <c r="O29" i="47"/>
  <c r="O74" i="47"/>
  <c r="N29" i="47"/>
  <c r="N74" i="47" s="1"/>
  <c r="M29" i="47"/>
  <c r="M74" i="47" s="1"/>
  <c r="L29" i="47"/>
  <c r="L74" i="47" s="1"/>
  <c r="K29" i="47"/>
  <c r="K74" i="47" s="1"/>
  <c r="J29" i="47"/>
  <c r="J74" i="47"/>
  <c r="I29" i="47"/>
  <c r="I74" i="47" s="1"/>
  <c r="H29" i="47"/>
  <c r="H74" i="47" s="1"/>
  <c r="G29" i="47"/>
  <c r="G74" i="47"/>
  <c r="F29" i="47"/>
  <c r="F74" i="47" s="1"/>
  <c r="E29" i="47"/>
  <c r="E74" i="47" s="1"/>
  <c r="D29" i="47"/>
  <c r="D74" i="47" s="1"/>
  <c r="C29" i="47"/>
  <c r="C74" i="47" s="1"/>
  <c r="Q28" i="47"/>
  <c r="Q73" i="47"/>
  <c r="P28" i="47"/>
  <c r="P73" i="47" s="1"/>
  <c r="O28" i="47"/>
  <c r="O73" i="47" s="1"/>
  <c r="N28" i="47"/>
  <c r="N73" i="47"/>
  <c r="M28" i="47"/>
  <c r="M73" i="47" s="1"/>
  <c r="L28" i="47"/>
  <c r="L73" i="47" s="1"/>
  <c r="K28" i="47"/>
  <c r="K73" i="47" s="1"/>
  <c r="J28" i="47"/>
  <c r="J73" i="47" s="1"/>
  <c r="I28" i="47"/>
  <c r="I73" i="47" s="1"/>
  <c r="H28" i="47"/>
  <c r="H73" i="47" s="1"/>
  <c r="G28" i="47"/>
  <c r="G73" i="47" s="1"/>
  <c r="F28" i="47"/>
  <c r="F73" i="47" s="1"/>
  <c r="E28" i="47"/>
  <c r="E73" i="47" s="1"/>
  <c r="D28" i="47"/>
  <c r="D73" i="47" s="1"/>
  <c r="C28" i="47"/>
  <c r="C73" i="47" s="1"/>
  <c r="Q27" i="47"/>
  <c r="Q72" i="47" s="1"/>
  <c r="P27" i="47"/>
  <c r="P72" i="47" s="1"/>
  <c r="O27" i="47"/>
  <c r="O72" i="47" s="1"/>
  <c r="N27" i="47"/>
  <c r="N72" i="47" s="1"/>
  <c r="M27" i="47"/>
  <c r="M72" i="47" s="1"/>
  <c r="L27" i="47"/>
  <c r="L72" i="47" s="1"/>
  <c r="K27" i="47"/>
  <c r="K72" i="47" s="1"/>
  <c r="J27" i="47"/>
  <c r="J72" i="47" s="1"/>
  <c r="I27" i="47"/>
  <c r="I72" i="47" s="1"/>
  <c r="H27" i="47"/>
  <c r="H72" i="47" s="1"/>
  <c r="G27" i="47"/>
  <c r="G72" i="47" s="1"/>
  <c r="F27" i="47"/>
  <c r="F72" i="47" s="1"/>
  <c r="E27" i="47"/>
  <c r="E72" i="47" s="1"/>
  <c r="D27" i="47"/>
  <c r="D72" i="47" s="1"/>
  <c r="C27" i="47"/>
  <c r="C72" i="47" s="1"/>
  <c r="Q26" i="47"/>
  <c r="Q71" i="47" s="1"/>
  <c r="P26" i="47"/>
  <c r="P71" i="47" s="1"/>
  <c r="O26" i="47"/>
  <c r="O71" i="47" s="1"/>
  <c r="N26" i="47"/>
  <c r="N71" i="47" s="1"/>
  <c r="M26" i="47"/>
  <c r="M71" i="47" s="1"/>
  <c r="L26" i="47"/>
  <c r="L71" i="47" s="1"/>
  <c r="K26" i="47"/>
  <c r="K71" i="47" s="1"/>
  <c r="J26" i="47"/>
  <c r="J71" i="47" s="1"/>
  <c r="I26" i="47"/>
  <c r="I71" i="47" s="1"/>
  <c r="H26" i="47"/>
  <c r="H71" i="47" s="1"/>
  <c r="G26" i="47"/>
  <c r="G71" i="47" s="1"/>
  <c r="F26" i="47"/>
  <c r="F71" i="47" s="1"/>
  <c r="E26" i="47"/>
  <c r="E71" i="47" s="1"/>
  <c r="D26" i="47"/>
  <c r="D71" i="47" s="1"/>
  <c r="C26" i="47"/>
  <c r="C71" i="47" s="1"/>
  <c r="Q25" i="47"/>
  <c r="Q70" i="47" s="1"/>
  <c r="P25" i="47"/>
  <c r="P70" i="47" s="1"/>
  <c r="O25" i="47"/>
  <c r="O70" i="47" s="1"/>
  <c r="N25" i="47"/>
  <c r="N70" i="47" s="1"/>
  <c r="M25" i="47"/>
  <c r="M70" i="47" s="1"/>
  <c r="L25" i="47"/>
  <c r="L70" i="47" s="1"/>
  <c r="K25" i="47"/>
  <c r="K70" i="47" s="1"/>
  <c r="J25" i="47"/>
  <c r="J70" i="47" s="1"/>
  <c r="I25" i="47"/>
  <c r="I70" i="47" s="1"/>
  <c r="H25" i="47"/>
  <c r="H70" i="47" s="1"/>
  <c r="G25" i="47"/>
  <c r="G70" i="47" s="1"/>
  <c r="F25" i="47"/>
  <c r="F70" i="47" s="1"/>
  <c r="E25" i="47"/>
  <c r="E70" i="47" s="1"/>
  <c r="D25" i="47"/>
  <c r="D70" i="47" s="1"/>
  <c r="C25" i="47"/>
  <c r="C70" i="47" s="1"/>
  <c r="Q24" i="47"/>
  <c r="Q69" i="47" s="1"/>
  <c r="P24" i="47"/>
  <c r="P69" i="47" s="1"/>
  <c r="O24" i="47"/>
  <c r="O69" i="47" s="1"/>
  <c r="N24" i="47"/>
  <c r="N69" i="47" s="1"/>
  <c r="M24" i="47"/>
  <c r="M69" i="47" s="1"/>
  <c r="L24" i="47"/>
  <c r="L69" i="47" s="1"/>
  <c r="K24" i="47"/>
  <c r="K69" i="47" s="1"/>
  <c r="J24" i="47"/>
  <c r="J69" i="47" s="1"/>
  <c r="I24" i="47"/>
  <c r="I69" i="47" s="1"/>
  <c r="H24" i="47"/>
  <c r="H69" i="47" s="1"/>
  <c r="G24" i="47"/>
  <c r="G69" i="47" s="1"/>
  <c r="F24" i="47"/>
  <c r="F69" i="47" s="1"/>
  <c r="E24" i="47"/>
  <c r="E69" i="47" s="1"/>
  <c r="D24" i="47"/>
  <c r="D69" i="47" s="1"/>
  <c r="C24" i="47"/>
  <c r="C69" i="47" s="1"/>
  <c r="Q23" i="47"/>
  <c r="Q68" i="47" s="1"/>
  <c r="P23" i="47"/>
  <c r="P68" i="47" s="1"/>
  <c r="O23" i="47"/>
  <c r="O68" i="47" s="1"/>
  <c r="N23" i="47"/>
  <c r="N68" i="47" s="1"/>
  <c r="M23" i="47"/>
  <c r="M68" i="47" s="1"/>
  <c r="L23" i="47"/>
  <c r="L68" i="47" s="1"/>
  <c r="K23" i="47"/>
  <c r="K68" i="47" s="1"/>
  <c r="J23" i="47"/>
  <c r="J68" i="47" s="1"/>
  <c r="I23" i="47"/>
  <c r="I68" i="47" s="1"/>
  <c r="H23" i="47"/>
  <c r="H68" i="47" s="1"/>
  <c r="G23" i="47"/>
  <c r="G68" i="47" s="1"/>
  <c r="F23" i="47"/>
  <c r="F68" i="47" s="1"/>
  <c r="E23" i="47"/>
  <c r="E68" i="47" s="1"/>
  <c r="D23" i="47"/>
  <c r="D68" i="47" s="1"/>
  <c r="C23" i="47"/>
  <c r="C68" i="47" s="1"/>
  <c r="Q22" i="47"/>
  <c r="Q67" i="47" s="1"/>
  <c r="P22" i="47"/>
  <c r="P67" i="47" s="1"/>
  <c r="O22" i="47"/>
  <c r="O67" i="47" s="1"/>
  <c r="N22" i="47"/>
  <c r="N67" i="47" s="1"/>
  <c r="M22" i="47"/>
  <c r="M67" i="47" s="1"/>
  <c r="L22" i="47"/>
  <c r="L67" i="47" s="1"/>
  <c r="K22" i="47"/>
  <c r="K67" i="47" s="1"/>
  <c r="J22" i="47"/>
  <c r="J67" i="47" s="1"/>
  <c r="I22" i="47"/>
  <c r="I67" i="47" s="1"/>
  <c r="H22" i="47"/>
  <c r="H67" i="47" s="1"/>
  <c r="G22" i="47"/>
  <c r="G67" i="47" s="1"/>
  <c r="F22" i="47"/>
  <c r="F67" i="47" s="1"/>
  <c r="E22" i="47"/>
  <c r="E67" i="47" s="1"/>
  <c r="D22" i="47"/>
  <c r="D67" i="47" s="1"/>
  <c r="C22" i="47"/>
  <c r="C67" i="47" s="1"/>
  <c r="Q21" i="47"/>
  <c r="Q66" i="47" s="1"/>
  <c r="P21" i="47"/>
  <c r="P66" i="47" s="1"/>
  <c r="O21" i="47"/>
  <c r="O66" i="47" s="1"/>
  <c r="N21" i="47"/>
  <c r="N66" i="47" s="1"/>
  <c r="M21" i="47"/>
  <c r="M66" i="47" s="1"/>
  <c r="L21" i="47"/>
  <c r="L66" i="47" s="1"/>
  <c r="K21" i="47"/>
  <c r="K66" i="47" s="1"/>
  <c r="J21" i="47"/>
  <c r="J66" i="47" s="1"/>
  <c r="I21" i="47"/>
  <c r="I66" i="47" s="1"/>
  <c r="H21" i="47"/>
  <c r="H66" i="47" s="1"/>
  <c r="G21" i="47"/>
  <c r="G66" i="47" s="1"/>
  <c r="F21" i="47"/>
  <c r="F66" i="47" s="1"/>
  <c r="E21" i="47"/>
  <c r="E66" i="47" s="1"/>
  <c r="D21" i="47"/>
  <c r="D66" i="47" s="1"/>
  <c r="C21" i="47"/>
  <c r="C66" i="47" s="1"/>
  <c r="D108" i="3"/>
  <c r="D111" i="3" s="1"/>
  <c r="D109" i="3"/>
  <c r="D110" i="3"/>
  <c r="D47" i="19"/>
  <c r="E47" i="19"/>
  <c r="F47" i="19"/>
  <c r="G47" i="19"/>
  <c r="H47" i="19"/>
  <c r="I47" i="19"/>
  <c r="J47" i="19"/>
  <c r="C47" i="19"/>
  <c r="E68" i="3"/>
  <c r="F68" i="3"/>
  <c r="G68" i="3"/>
  <c r="H68" i="3"/>
  <c r="I68" i="3"/>
  <c r="J68" i="3"/>
  <c r="K68" i="3"/>
  <c r="J48" i="19"/>
  <c r="C48" i="19"/>
  <c r="I48" i="20"/>
  <c r="I48" i="19" s="1"/>
  <c r="H48" i="20"/>
  <c r="H48" i="19" s="1"/>
  <c r="G48" i="20"/>
  <c r="G48" i="19" s="1"/>
  <c r="F48" i="20"/>
  <c r="F48" i="19" s="1"/>
  <c r="E48" i="20"/>
  <c r="E48" i="19" s="1"/>
  <c r="D48" i="20"/>
  <c r="D48" i="19" s="1"/>
  <c r="I52" i="4"/>
  <c r="H52" i="4"/>
  <c r="G52" i="4"/>
  <c r="F52" i="4"/>
  <c r="E52" i="4"/>
  <c r="D52" i="4"/>
  <c r="C22" i="19"/>
  <c r="J19" i="19"/>
  <c r="J21" i="19"/>
  <c r="J22" i="19"/>
  <c r="J23" i="19"/>
  <c r="J24" i="19"/>
  <c r="J25" i="19"/>
  <c r="J26" i="19"/>
  <c r="J27" i="19"/>
  <c r="C20" i="19"/>
  <c r="C21" i="19"/>
  <c r="C23" i="19"/>
  <c r="C24" i="19"/>
  <c r="C25" i="19"/>
  <c r="C26" i="19"/>
  <c r="C27" i="19"/>
  <c r="C19" i="19"/>
  <c r="J52" i="19"/>
  <c r="J53" i="19"/>
  <c r="J54" i="19"/>
  <c r="J55" i="19"/>
  <c r="J56" i="19"/>
  <c r="J57" i="19"/>
  <c r="J58" i="19"/>
  <c r="J59" i="19"/>
  <c r="J60" i="19"/>
  <c r="C53" i="19"/>
  <c r="C54" i="19"/>
  <c r="C55" i="19"/>
  <c r="C56" i="19"/>
  <c r="C57" i="19"/>
  <c r="C58" i="19"/>
  <c r="C59" i="19"/>
  <c r="C60" i="19"/>
  <c r="C52" i="19"/>
  <c r="J18" i="19"/>
  <c r="I18" i="19"/>
  <c r="H18" i="19"/>
  <c r="G18" i="19"/>
  <c r="F18" i="19"/>
  <c r="E18" i="19"/>
  <c r="D18" i="19"/>
  <c r="C18" i="19"/>
  <c r="I18" i="20"/>
  <c r="G18" i="20"/>
  <c r="E18" i="20"/>
  <c r="E7399" i="5"/>
  <c r="F7399" i="5" s="1"/>
  <c r="G7399" i="5" s="1"/>
  <c r="H7399" i="5" s="1"/>
  <c r="I7399" i="5" s="1"/>
  <c r="J7399" i="5" s="1"/>
  <c r="K7399" i="5" s="1"/>
  <c r="E7400" i="5"/>
  <c r="F7400" i="5" s="1"/>
  <c r="G7400" i="5" s="1"/>
  <c r="H7400" i="5" s="1"/>
  <c r="I7400" i="5" s="1"/>
  <c r="J7400" i="5" s="1"/>
  <c r="K7400" i="5" s="1"/>
  <c r="E7401" i="5"/>
  <c r="F7401" i="5" s="1"/>
  <c r="G7401" i="5" s="1"/>
  <c r="H7401" i="5" s="1"/>
  <c r="I7401" i="5" s="1"/>
  <c r="J7401" i="5" s="1"/>
  <c r="K7401" i="5" s="1"/>
  <c r="E7402" i="5"/>
  <c r="F7402" i="5" s="1"/>
  <c r="G7402" i="5" s="1"/>
  <c r="H7402" i="5" s="1"/>
  <c r="I7402" i="5" s="1"/>
  <c r="J7402" i="5" s="1"/>
  <c r="K7402" i="5" s="1"/>
  <c r="E7403" i="5"/>
  <c r="F7403" i="5" s="1"/>
  <c r="G7403" i="5" s="1"/>
  <c r="H7403" i="5" s="1"/>
  <c r="I7403" i="5" s="1"/>
  <c r="J7403" i="5" s="1"/>
  <c r="K7403" i="5" s="1"/>
  <c r="E7404" i="5"/>
  <c r="F7404" i="5" s="1"/>
  <c r="G7404" i="5" s="1"/>
  <c r="H7404" i="5" s="1"/>
  <c r="I7404" i="5" s="1"/>
  <c r="J7404" i="5" s="1"/>
  <c r="K7404" i="5" s="1"/>
  <c r="E7405" i="5"/>
  <c r="F7405" i="5" s="1"/>
  <c r="G7405" i="5" s="1"/>
  <c r="H7405" i="5" s="1"/>
  <c r="I7405" i="5" s="1"/>
  <c r="J7405" i="5" s="1"/>
  <c r="K7405" i="5" s="1"/>
  <c r="E7406" i="5"/>
  <c r="F7406" i="5" s="1"/>
  <c r="G7406" i="5" s="1"/>
  <c r="H7406" i="5" s="1"/>
  <c r="I7406" i="5" s="1"/>
  <c r="J7406" i="5" s="1"/>
  <c r="K7406" i="5" s="1"/>
  <c r="E7407" i="5"/>
  <c r="F7407" i="5" s="1"/>
  <c r="G7407" i="5" s="1"/>
  <c r="H7407" i="5" s="1"/>
  <c r="I7407" i="5" s="1"/>
  <c r="J7407" i="5" s="1"/>
  <c r="K7407" i="5" s="1"/>
  <c r="E7408" i="5"/>
  <c r="F7408" i="5" s="1"/>
  <c r="G7408" i="5" s="1"/>
  <c r="H7408" i="5" s="1"/>
  <c r="I7408" i="5" s="1"/>
  <c r="J7408" i="5" s="1"/>
  <c r="K7408" i="5" s="1"/>
  <c r="E7409" i="5"/>
  <c r="F7409" i="5" s="1"/>
  <c r="G7409" i="5" s="1"/>
  <c r="H7409" i="5" s="1"/>
  <c r="I7409" i="5" s="1"/>
  <c r="J7409" i="5" s="1"/>
  <c r="K7409" i="5" s="1"/>
  <c r="E7410" i="5"/>
  <c r="F7410" i="5" s="1"/>
  <c r="G7410" i="5" s="1"/>
  <c r="H7410" i="5" s="1"/>
  <c r="I7410" i="5" s="1"/>
  <c r="J7410" i="5" s="1"/>
  <c r="K7410" i="5" s="1"/>
  <c r="E7411" i="5"/>
  <c r="F7411" i="5" s="1"/>
  <c r="G7411" i="5" s="1"/>
  <c r="H7411" i="5" s="1"/>
  <c r="I7411" i="5" s="1"/>
  <c r="J7411" i="5" s="1"/>
  <c r="K7411" i="5" s="1"/>
  <c r="E7412" i="5"/>
  <c r="F7412" i="5" s="1"/>
  <c r="G7412" i="5" s="1"/>
  <c r="H7412" i="5" s="1"/>
  <c r="I7412" i="5" s="1"/>
  <c r="J7412" i="5" s="1"/>
  <c r="K7412" i="5" s="1"/>
  <c r="E7413" i="5"/>
  <c r="F7413" i="5" s="1"/>
  <c r="G7413" i="5" s="1"/>
  <c r="H7413" i="5" s="1"/>
  <c r="I7413" i="5" s="1"/>
  <c r="J7413" i="5" s="1"/>
  <c r="K7413" i="5" s="1"/>
  <c r="E7398" i="5"/>
  <c r="F7398" i="5" s="1"/>
  <c r="G7398" i="5" s="1"/>
  <c r="H7398" i="5" s="1"/>
  <c r="I7398" i="5" s="1"/>
  <c r="J7398" i="5" s="1"/>
  <c r="K7398" i="5" s="1"/>
  <c r="I35" i="20"/>
  <c r="G35" i="20"/>
  <c r="E35" i="20"/>
  <c r="L39" i="17"/>
  <c r="K39" i="17"/>
  <c r="J39" i="17"/>
  <c r="I39" i="17"/>
  <c r="H39" i="17"/>
  <c r="G39" i="17"/>
  <c r="F39" i="17"/>
  <c r="E39" i="17"/>
  <c r="E45" i="17"/>
  <c r="E74" i="17"/>
  <c r="L75" i="17"/>
  <c r="E75" i="17"/>
  <c r="I75" i="17"/>
  <c r="AI20" i="66"/>
  <c r="J20" i="20"/>
  <c r="J20" i="19" s="1"/>
  <c r="AC20" i="66"/>
  <c r="AC18" i="66"/>
  <c r="I63" i="4"/>
  <c r="H63" i="4"/>
  <c r="G63" i="4"/>
  <c r="F63" i="4"/>
  <c r="E63" i="4"/>
  <c r="D63" i="4"/>
  <c r="I62" i="4"/>
  <c r="H62" i="4"/>
  <c r="G62" i="4"/>
  <c r="F62" i="4"/>
  <c r="E62" i="4"/>
  <c r="D62" i="4"/>
  <c r="I28" i="4"/>
  <c r="H28" i="4"/>
  <c r="G28" i="4"/>
  <c r="F28" i="4"/>
  <c r="E28" i="4"/>
  <c r="D28" i="4"/>
  <c r="I27" i="4"/>
  <c r="H27" i="4"/>
  <c r="G27" i="4"/>
  <c r="F27" i="4"/>
  <c r="E27" i="4"/>
  <c r="D27" i="4"/>
  <c r="I59" i="20"/>
  <c r="H59" i="20"/>
  <c r="G59" i="20"/>
  <c r="F59" i="20"/>
  <c r="E59" i="20"/>
  <c r="D59" i="20"/>
  <c r="V6" i="66"/>
  <c r="X15" i="66"/>
  <c r="X17" i="66"/>
  <c r="X19" i="66"/>
  <c r="X21" i="66"/>
  <c r="X14" i="66"/>
  <c r="X7" i="66"/>
  <c r="X9" i="66"/>
  <c r="X11" i="66"/>
  <c r="X13" i="66"/>
  <c r="X22" i="66"/>
  <c r="X23" i="66"/>
  <c r="X24" i="66"/>
  <c r="X25" i="66"/>
  <c r="X26" i="66"/>
  <c r="X27" i="66"/>
  <c r="X28" i="66"/>
  <c r="X29" i="66"/>
  <c r="X30" i="66"/>
  <c r="X31" i="66"/>
  <c r="X32" i="66"/>
  <c r="X33" i="66"/>
  <c r="X34" i="66"/>
  <c r="X35" i="66"/>
  <c r="X36" i="66"/>
  <c r="X37" i="66"/>
  <c r="X38" i="66"/>
  <c r="X39" i="66"/>
  <c r="X40" i="66"/>
  <c r="X41" i="66"/>
  <c r="X42" i="66"/>
  <c r="X43" i="66"/>
  <c r="X44" i="66"/>
  <c r="X45" i="66"/>
  <c r="X46" i="66"/>
  <c r="X47" i="66"/>
  <c r="X48" i="66"/>
  <c r="X49" i="66"/>
  <c r="X50" i="66"/>
  <c r="X51" i="66"/>
  <c r="X52" i="66"/>
  <c r="X53" i="66"/>
  <c r="X54" i="66"/>
  <c r="X55" i="66"/>
  <c r="X56" i="66"/>
  <c r="X57" i="66"/>
  <c r="X58" i="66"/>
  <c r="X59" i="66"/>
  <c r="X60" i="66"/>
  <c r="X61" i="66"/>
  <c r="X62" i="66"/>
  <c r="X63" i="66"/>
  <c r="X64" i="66"/>
  <c r="X65" i="66"/>
  <c r="X66" i="66"/>
  <c r="X67" i="66"/>
  <c r="X68" i="66"/>
  <c r="X69" i="66"/>
  <c r="X70" i="66"/>
  <c r="X71" i="66"/>
  <c r="X72" i="66"/>
  <c r="X73" i="66"/>
  <c r="X74" i="66"/>
  <c r="X75" i="66"/>
  <c r="X76" i="66"/>
  <c r="X77" i="66"/>
  <c r="X78" i="66"/>
  <c r="X79" i="66"/>
  <c r="X80" i="66"/>
  <c r="X81" i="66"/>
  <c r="X82" i="66"/>
  <c r="X83" i="66"/>
  <c r="X84" i="66"/>
  <c r="X85" i="66"/>
  <c r="X86" i="66"/>
  <c r="X87" i="66"/>
  <c r="X88" i="66"/>
  <c r="X89" i="66"/>
  <c r="X90" i="66"/>
  <c r="X91" i="66"/>
  <c r="X92" i="66"/>
  <c r="X93" i="66"/>
  <c r="X94" i="66"/>
  <c r="X95" i="66"/>
  <c r="X96" i="66"/>
  <c r="X97" i="66"/>
  <c r="X98" i="66"/>
  <c r="X99" i="66"/>
  <c r="X100" i="66"/>
  <c r="X101" i="66"/>
  <c r="X102" i="66"/>
  <c r="X103" i="66"/>
  <c r="X104" i="66"/>
  <c r="X105" i="66"/>
  <c r="X106" i="66"/>
  <c r="X107" i="66"/>
  <c r="X108" i="66"/>
  <c r="X109" i="66"/>
  <c r="X110" i="66"/>
  <c r="X111" i="66"/>
  <c r="X112" i="66"/>
  <c r="X113" i="66"/>
  <c r="X114" i="66"/>
  <c r="X115" i="66"/>
  <c r="X116" i="66"/>
  <c r="X117" i="66"/>
  <c r="X118" i="66"/>
  <c r="X119" i="66"/>
  <c r="X120" i="66"/>
  <c r="X121" i="66"/>
  <c r="X122" i="66"/>
  <c r="X123" i="66"/>
  <c r="X124" i="66"/>
  <c r="X125" i="66"/>
  <c r="X126" i="66"/>
  <c r="X127" i="66"/>
  <c r="X128" i="66"/>
  <c r="X129" i="66"/>
  <c r="X130" i="66"/>
  <c r="X131" i="66"/>
  <c r="X132" i="66"/>
  <c r="X133" i="66"/>
  <c r="X134" i="66"/>
  <c r="X135" i="66"/>
  <c r="X136" i="66"/>
  <c r="X137" i="66"/>
  <c r="X138" i="66"/>
  <c r="X139" i="66"/>
  <c r="X140" i="66"/>
  <c r="X141" i="66"/>
  <c r="X142" i="66"/>
  <c r="X143" i="66"/>
  <c r="X144" i="66"/>
  <c r="X145" i="66"/>
  <c r="X146" i="66"/>
  <c r="X147" i="66"/>
  <c r="X148" i="66"/>
  <c r="X149" i="66"/>
  <c r="X150" i="66"/>
  <c r="X151" i="66"/>
  <c r="X152" i="66"/>
  <c r="X153" i="66"/>
  <c r="X154" i="66"/>
  <c r="X155" i="66"/>
  <c r="X156" i="66"/>
  <c r="X157" i="66"/>
  <c r="X158" i="66"/>
  <c r="X159" i="66"/>
  <c r="X160" i="66"/>
  <c r="X161" i="66"/>
  <c r="X162" i="66"/>
  <c r="X163" i="66"/>
  <c r="X164" i="66"/>
  <c r="X165" i="66"/>
  <c r="X166" i="66"/>
  <c r="X167" i="66"/>
  <c r="X168" i="66"/>
  <c r="X169" i="66"/>
  <c r="X170" i="66"/>
  <c r="X171" i="66"/>
  <c r="X172" i="66"/>
  <c r="X173" i="66"/>
  <c r="X174" i="66"/>
  <c r="X175" i="66"/>
  <c r="X176" i="66"/>
  <c r="X177" i="66"/>
  <c r="X178" i="66"/>
  <c r="X179" i="66"/>
  <c r="X180" i="66"/>
  <c r="X181" i="66"/>
  <c r="X182" i="66"/>
  <c r="X183" i="66"/>
  <c r="X184" i="66"/>
  <c r="X185" i="66"/>
  <c r="X186" i="66"/>
  <c r="X187" i="66"/>
  <c r="X188" i="66"/>
  <c r="X189" i="66"/>
  <c r="X190" i="66"/>
  <c r="X191" i="66"/>
  <c r="X192" i="66"/>
  <c r="X193" i="66"/>
  <c r="X194" i="66"/>
  <c r="X195" i="66"/>
  <c r="X196" i="66"/>
  <c r="X197" i="66"/>
  <c r="X198" i="66"/>
  <c r="X199" i="66"/>
  <c r="X200" i="66"/>
  <c r="X201" i="66"/>
  <c r="X202" i="66"/>
  <c r="X203" i="66"/>
  <c r="X204" i="66"/>
  <c r="X205" i="66"/>
  <c r="X206" i="66"/>
  <c r="X207" i="66"/>
  <c r="X208" i="66"/>
  <c r="X209" i="66"/>
  <c r="X210" i="66"/>
  <c r="X211" i="66"/>
  <c r="X212" i="66"/>
  <c r="X213" i="66"/>
  <c r="X214" i="66"/>
  <c r="X215" i="66"/>
  <c r="X216" i="66"/>
  <c r="X217" i="66"/>
  <c r="X218" i="66"/>
  <c r="X219" i="66"/>
  <c r="X220" i="66"/>
  <c r="X221" i="66"/>
  <c r="X222" i="66"/>
  <c r="X223" i="66"/>
  <c r="X224" i="66"/>
  <c r="X225" i="66"/>
  <c r="X226" i="66"/>
  <c r="X227" i="66"/>
  <c r="X228" i="66"/>
  <c r="X229" i="66"/>
  <c r="X230" i="66"/>
  <c r="X231" i="66"/>
  <c r="X232" i="66"/>
  <c r="X233" i="66"/>
  <c r="X234" i="66"/>
  <c r="X235" i="66"/>
  <c r="X236" i="66"/>
  <c r="X237" i="66"/>
  <c r="X238" i="66"/>
  <c r="X239" i="66"/>
  <c r="X240" i="66"/>
  <c r="X241" i="66"/>
  <c r="X242" i="66"/>
  <c r="X243" i="66"/>
  <c r="X244" i="66"/>
  <c r="X245" i="66"/>
  <c r="X6" i="66"/>
  <c r="V7" i="66"/>
  <c r="V8" i="66"/>
  <c r="V9" i="66"/>
  <c r="V10" i="66"/>
  <c r="V11" i="66"/>
  <c r="V12" i="66"/>
  <c r="V13" i="66"/>
  <c r="V14" i="66"/>
  <c r="V15" i="66"/>
  <c r="V16" i="66"/>
  <c r="V17" i="66"/>
  <c r="V18" i="66"/>
  <c r="V19" i="66"/>
  <c r="V20" i="66"/>
  <c r="V21" i="66"/>
  <c r="V22" i="66"/>
  <c r="V23" i="66"/>
  <c r="V24" i="66"/>
  <c r="V25" i="66"/>
  <c r="V26" i="66"/>
  <c r="V27" i="66"/>
  <c r="V28" i="66"/>
  <c r="V29" i="66"/>
  <c r="V30" i="66"/>
  <c r="V31" i="66"/>
  <c r="V32" i="66"/>
  <c r="V33" i="66"/>
  <c r="V34" i="66"/>
  <c r="V35" i="66"/>
  <c r="V36" i="66"/>
  <c r="V37" i="66"/>
  <c r="V38" i="66"/>
  <c r="V39" i="66"/>
  <c r="V40" i="66"/>
  <c r="V41" i="66"/>
  <c r="V42" i="66"/>
  <c r="V43" i="66"/>
  <c r="V44" i="66"/>
  <c r="V45" i="66"/>
  <c r="V46" i="66"/>
  <c r="V47" i="66"/>
  <c r="V48" i="66"/>
  <c r="V49" i="66"/>
  <c r="V50" i="66"/>
  <c r="V51" i="66"/>
  <c r="V52" i="66"/>
  <c r="V53" i="66"/>
  <c r="V54" i="66"/>
  <c r="V55" i="66"/>
  <c r="V56" i="66"/>
  <c r="V57" i="66"/>
  <c r="V58" i="66"/>
  <c r="V59" i="66"/>
  <c r="V60" i="66"/>
  <c r="V61" i="66"/>
  <c r="V62" i="66"/>
  <c r="V63" i="66"/>
  <c r="V64" i="66"/>
  <c r="V65" i="66"/>
  <c r="V66" i="66"/>
  <c r="V67" i="66"/>
  <c r="V68" i="66"/>
  <c r="V69" i="66"/>
  <c r="V70" i="66"/>
  <c r="V71" i="66"/>
  <c r="V72" i="66"/>
  <c r="V73" i="66"/>
  <c r="V74" i="66"/>
  <c r="V75" i="66"/>
  <c r="V76" i="66"/>
  <c r="V77" i="66"/>
  <c r="V78" i="66"/>
  <c r="V79" i="66"/>
  <c r="V80" i="66"/>
  <c r="V81" i="66"/>
  <c r="V82" i="66"/>
  <c r="V83" i="66"/>
  <c r="V84" i="66"/>
  <c r="V85" i="66"/>
  <c r="V86" i="66"/>
  <c r="V87" i="66"/>
  <c r="V88" i="66"/>
  <c r="V89" i="66"/>
  <c r="V90" i="66"/>
  <c r="V91" i="66"/>
  <c r="V92" i="66"/>
  <c r="V93" i="66"/>
  <c r="V94" i="66"/>
  <c r="V95" i="66"/>
  <c r="V96" i="66"/>
  <c r="V97" i="66"/>
  <c r="V98" i="66"/>
  <c r="V99" i="66"/>
  <c r="V100" i="66"/>
  <c r="V101" i="66"/>
  <c r="V102" i="66"/>
  <c r="V103" i="66"/>
  <c r="V104" i="66"/>
  <c r="V105" i="66"/>
  <c r="V106" i="66"/>
  <c r="V107" i="66"/>
  <c r="V108" i="66"/>
  <c r="V109" i="66"/>
  <c r="V110" i="66"/>
  <c r="V111" i="66"/>
  <c r="V112" i="66"/>
  <c r="V113" i="66"/>
  <c r="V114" i="66"/>
  <c r="V115" i="66"/>
  <c r="V116" i="66"/>
  <c r="V117" i="66"/>
  <c r="V118" i="66"/>
  <c r="V119" i="66"/>
  <c r="V120" i="66"/>
  <c r="V121" i="66"/>
  <c r="V122" i="66"/>
  <c r="V123" i="66"/>
  <c r="V124" i="66"/>
  <c r="V125" i="66"/>
  <c r="V126" i="66"/>
  <c r="V127" i="66"/>
  <c r="V128" i="66"/>
  <c r="V129" i="66"/>
  <c r="V130" i="66"/>
  <c r="V131" i="66"/>
  <c r="V132" i="66"/>
  <c r="V133" i="66"/>
  <c r="V134" i="66"/>
  <c r="V135" i="66"/>
  <c r="V136" i="66"/>
  <c r="V137" i="66"/>
  <c r="V138" i="66"/>
  <c r="V139" i="66"/>
  <c r="V140" i="66"/>
  <c r="V141" i="66"/>
  <c r="V142" i="66"/>
  <c r="V143" i="66"/>
  <c r="V144" i="66"/>
  <c r="V145" i="66"/>
  <c r="V146" i="66"/>
  <c r="V147" i="66"/>
  <c r="V148" i="66"/>
  <c r="V149" i="66"/>
  <c r="V150" i="66"/>
  <c r="V151" i="66"/>
  <c r="V152" i="66"/>
  <c r="V153" i="66"/>
  <c r="V154" i="66"/>
  <c r="V155" i="66"/>
  <c r="V156" i="66"/>
  <c r="V157" i="66"/>
  <c r="V158" i="66"/>
  <c r="V159" i="66"/>
  <c r="V160" i="66"/>
  <c r="V161" i="66"/>
  <c r="V162" i="66"/>
  <c r="V163" i="66"/>
  <c r="V164" i="66"/>
  <c r="V165" i="66"/>
  <c r="V166" i="66"/>
  <c r="V167" i="66"/>
  <c r="V168" i="66"/>
  <c r="V169" i="66"/>
  <c r="V170" i="66"/>
  <c r="V171" i="66"/>
  <c r="V172" i="66"/>
  <c r="V173" i="66"/>
  <c r="V174" i="66"/>
  <c r="V175" i="66"/>
  <c r="V176" i="66"/>
  <c r="V177" i="66"/>
  <c r="V178" i="66"/>
  <c r="V179" i="66"/>
  <c r="V180" i="66"/>
  <c r="V181" i="66"/>
  <c r="V182" i="66"/>
  <c r="V183" i="66"/>
  <c r="V184" i="66"/>
  <c r="V185" i="66"/>
  <c r="V186" i="66"/>
  <c r="V187" i="66"/>
  <c r="V188" i="66"/>
  <c r="V189" i="66"/>
  <c r="V190" i="66"/>
  <c r="V191" i="66"/>
  <c r="V192" i="66"/>
  <c r="V193" i="66"/>
  <c r="V194" i="66"/>
  <c r="V195" i="66"/>
  <c r="V196" i="66"/>
  <c r="V197" i="66"/>
  <c r="V198" i="66"/>
  <c r="V199" i="66"/>
  <c r="V200" i="66"/>
  <c r="V201" i="66"/>
  <c r="V202" i="66"/>
  <c r="V203" i="66"/>
  <c r="V204" i="66"/>
  <c r="V205" i="66"/>
  <c r="V206" i="66"/>
  <c r="V207" i="66"/>
  <c r="V208" i="66"/>
  <c r="V209" i="66"/>
  <c r="V210" i="66"/>
  <c r="V211" i="66"/>
  <c r="V212" i="66"/>
  <c r="V213" i="66"/>
  <c r="V214" i="66"/>
  <c r="V215" i="66"/>
  <c r="V216" i="66"/>
  <c r="V217" i="66"/>
  <c r="V218" i="66"/>
  <c r="V219" i="66"/>
  <c r="V220" i="66"/>
  <c r="V221" i="66"/>
  <c r="V222" i="66"/>
  <c r="V223" i="66"/>
  <c r="V224" i="66"/>
  <c r="V225" i="66"/>
  <c r="V226" i="66"/>
  <c r="V227" i="66"/>
  <c r="V228" i="66"/>
  <c r="V229" i="66"/>
  <c r="V230" i="66"/>
  <c r="V231" i="66"/>
  <c r="V232" i="66"/>
  <c r="V233" i="66"/>
  <c r="V234" i="66"/>
  <c r="V235" i="66"/>
  <c r="V236" i="66"/>
  <c r="V237" i="66"/>
  <c r="V238" i="66"/>
  <c r="V239" i="66"/>
  <c r="V240" i="66"/>
  <c r="V241" i="66"/>
  <c r="V242" i="66"/>
  <c r="V243" i="66"/>
  <c r="V244" i="66"/>
  <c r="V245" i="66"/>
  <c r="C156" i="21"/>
  <c r="C171" i="21" s="1"/>
  <c r="D156" i="21"/>
  <c r="E156" i="21"/>
  <c r="E171" i="21" s="1"/>
  <c r="F156" i="21"/>
  <c r="F171" i="21" s="1"/>
  <c r="G156" i="21"/>
  <c r="G171" i="21" s="1"/>
  <c r="H156" i="21"/>
  <c r="I156" i="21"/>
  <c r="I171" i="21" s="1"/>
  <c r="J156" i="21"/>
  <c r="J186" i="21" s="1"/>
  <c r="C157" i="21"/>
  <c r="C172" i="21" s="1"/>
  <c r="D157" i="21"/>
  <c r="E157" i="21"/>
  <c r="E187" i="21" s="1"/>
  <c r="F157" i="21"/>
  <c r="F172" i="21" s="1"/>
  <c r="G157" i="21"/>
  <c r="G187" i="21" s="1"/>
  <c r="H157" i="21"/>
  <c r="I157" i="21"/>
  <c r="I187" i="21" s="1"/>
  <c r="J157" i="21"/>
  <c r="J187" i="21" s="1"/>
  <c r="C158" i="21"/>
  <c r="C173" i="21" s="1"/>
  <c r="D158" i="21"/>
  <c r="E158" i="21"/>
  <c r="E173" i="21" s="1"/>
  <c r="F158" i="21"/>
  <c r="F173" i="21" s="1"/>
  <c r="G158" i="21"/>
  <c r="G188" i="21" s="1"/>
  <c r="H158" i="21"/>
  <c r="I158" i="21"/>
  <c r="I173" i="21" s="1"/>
  <c r="J158" i="21"/>
  <c r="J173" i="21" s="1"/>
  <c r="C159" i="21"/>
  <c r="C174" i="21" s="1"/>
  <c r="D159" i="21"/>
  <c r="E159" i="21"/>
  <c r="E189" i="21" s="1"/>
  <c r="F159" i="21"/>
  <c r="F189" i="21" s="1"/>
  <c r="G159" i="21"/>
  <c r="G189" i="21" s="1"/>
  <c r="H159" i="21"/>
  <c r="I159" i="21"/>
  <c r="I189" i="21" s="1"/>
  <c r="J159" i="21"/>
  <c r="J174" i="21" s="1"/>
  <c r="C160" i="21"/>
  <c r="C175" i="21" s="1"/>
  <c r="D160" i="21"/>
  <c r="E160" i="21"/>
  <c r="E175" i="21" s="1"/>
  <c r="F160" i="21"/>
  <c r="F190" i="21" s="1"/>
  <c r="G160" i="21"/>
  <c r="G175" i="21" s="1"/>
  <c r="H160" i="21"/>
  <c r="I160" i="21"/>
  <c r="I175" i="21" s="1"/>
  <c r="J160" i="21"/>
  <c r="J175" i="21" s="1"/>
  <c r="C176" i="21"/>
  <c r="E191" i="21"/>
  <c r="F191" i="21"/>
  <c r="G176" i="21"/>
  <c r="I161" i="21"/>
  <c r="I191" i="21" s="1"/>
  <c r="J161" i="21"/>
  <c r="J176" i="21" s="1"/>
  <c r="C162" i="21"/>
  <c r="C192" i="21" s="1"/>
  <c r="D162" i="21"/>
  <c r="E162" i="21"/>
  <c r="E177" i="21" s="1"/>
  <c r="F162" i="21"/>
  <c r="G162" i="21"/>
  <c r="G177" i="21" s="1"/>
  <c r="H162" i="21"/>
  <c r="I162" i="21"/>
  <c r="I177" i="21" s="1"/>
  <c r="J162" i="21"/>
  <c r="J177" i="21" s="1"/>
  <c r="C163" i="21"/>
  <c r="C193" i="21" s="1"/>
  <c r="D163" i="21"/>
  <c r="E163" i="21"/>
  <c r="E193" i="21" s="1"/>
  <c r="F163" i="21"/>
  <c r="F178" i="21" s="1"/>
  <c r="G163" i="21"/>
  <c r="G178" i="21" s="1"/>
  <c r="H163" i="21"/>
  <c r="I163" i="21"/>
  <c r="I193" i="21" s="1"/>
  <c r="J163" i="21"/>
  <c r="J193" i="21" s="1"/>
  <c r="C164" i="21"/>
  <c r="C194" i="21" s="1"/>
  <c r="D164" i="21"/>
  <c r="E164" i="21"/>
  <c r="E179" i="21" s="1"/>
  <c r="F164" i="21"/>
  <c r="F179" i="21" s="1"/>
  <c r="G164" i="21"/>
  <c r="G179" i="21" s="1"/>
  <c r="H164" i="21"/>
  <c r="I164" i="21"/>
  <c r="I179" i="21" s="1"/>
  <c r="J164" i="21"/>
  <c r="J194" i="21" s="1"/>
  <c r="C165" i="21"/>
  <c r="C180" i="21" s="1"/>
  <c r="D165" i="21"/>
  <c r="E165" i="21"/>
  <c r="E195" i="21" s="1"/>
  <c r="F165" i="21"/>
  <c r="F180" i="21" s="1"/>
  <c r="G165" i="21"/>
  <c r="G195" i="21" s="1"/>
  <c r="H165" i="21"/>
  <c r="I165" i="21"/>
  <c r="I195" i="21" s="1"/>
  <c r="J165" i="21"/>
  <c r="J195" i="21" s="1"/>
  <c r="C166" i="21"/>
  <c r="C181" i="21" s="1"/>
  <c r="D166" i="21"/>
  <c r="E166" i="21"/>
  <c r="E181" i="21" s="1"/>
  <c r="F166" i="21"/>
  <c r="F181" i="21" s="1"/>
  <c r="G166" i="21"/>
  <c r="G196" i="21" s="1"/>
  <c r="H166" i="21"/>
  <c r="I166" i="21"/>
  <c r="I181" i="21" s="1"/>
  <c r="J166" i="21"/>
  <c r="C167" i="21"/>
  <c r="C182" i="21" s="1"/>
  <c r="D167" i="21"/>
  <c r="E167" i="21"/>
  <c r="E197" i="21" s="1"/>
  <c r="F167" i="21"/>
  <c r="F197" i="21" s="1"/>
  <c r="G167" i="21"/>
  <c r="G197" i="21" s="1"/>
  <c r="H167" i="21"/>
  <c r="I167" i="21"/>
  <c r="I197" i="21" s="1"/>
  <c r="J167" i="21"/>
  <c r="J182" i="21" s="1"/>
  <c r="C183" i="21"/>
  <c r="E183" i="21"/>
  <c r="F198" i="21"/>
  <c r="G183" i="21"/>
  <c r="I168" i="21"/>
  <c r="I183" i="21" s="1"/>
  <c r="J168" i="21"/>
  <c r="J183" i="21" s="1"/>
  <c r="C169" i="21"/>
  <c r="J169" i="21"/>
  <c r="J184" i="21" s="1"/>
  <c r="C170" i="21"/>
  <c r="C200" i="21" s="1"/>
  <c r="D170" i="21"/>
  <c r="E170" i="21"/>
  <c r="E185" i="21" s="1"/>
  <c r="F170" i="21"/>
  <c r="F200" i="21" s="1"/>
  <c r="G170" i="21"/>
  <c r="G185" i="21" s="1"/>
  <c r="H170" i="21"/>
  <c r="I170" i="21"/>
  <c r="I185" i="21" s="1"/>
  <c r="J170" i="21"/>
  <c r="J185" i="21" s="1"/>
  <c r="U245" i="66"/>
  <c r="T245" i="66"/>
  <c r="S245" i="66"/>
  <c r="O245" i="66"/>
  <c r="N245" i="66"/>
  <c r="M245" i="66"/>
  <c r="W245" i="66" s="1"/>
  <c r="AJ244" i="66"/>
  <c r="AI244" i="66"/>
  <c r="AH244" i="66"/>
  <c r="AD244" i="66"/>
  <c r="AC244" i="66"/>
  <c r="AB244" i="66"/>
  <c r="U243" i="66"/>
  <c r="T243" i="66"/>
  <c r="S243" i="66"/>
  <c r="O243" i="66"/>
  <c r="N243" i="66"/>
  <c r="M243" i="66"/>
  <c r="W243" i="66" s="1"/>
  <c r="AJ242" i="66"/>
  <c r="AI242" i="66"/>
  <c r="AH242" i="66"/>
  <c r="AD242" i="66"/>
  <c r="AC242" i="66"/>
  <c r="AB242" i="66"/>
  <c r="U241" i="66"/>
  <c r="T241" i="66"/>
  <c r="S241" i="66"/>
  <c r="O241" i="66"/>
  <c r="N241" i="66"/>
  <c r="M241" i="66"/>
  <c r="W241" i="66" s="1"/>
  <c r="AJ240" i="66"/>
  <c r="AI240" i="66"/>
  <c r="AH240" i="66"/>
  <c r="AD240" i="66"/>
  <c r="AC240" i="66"/>
  <c r="AB240" i="66"/>
  <c r="U239" i="66"/>
  <c r="T239" i="66"/>
  <c r="S239" i="66"/>
  <c r="O239" i="66"/>
  <c r="M239" i="66"/>
  <c r="U238" i="66"/>
  <c r="T238" i="66"/>
  <c r="S238" i="66"/>
  <c r="O238" i="66"/>
  <c r="M238" i="66"/>
  <c r="W238" i="66" s="1"/>
  <c r="R237" i="66"/>
  <c r="Q237" i="66"/>
  <c r="P237" i="66"/>
  <c r="L237" i="66"/>
  <c r="K237" i="66"/>
  <c r="J237" i="66"/>
  <c r="R235" i="66"/>
  <c r="Q235" i="66"/>
  <c r="P235" i="66"/>
  <c r="L235" i="66"/>
  <c r="K235" i="66"/>
  <c r="J235" i="66"/>
  <c r="W235" i="66" s="1"/>
  <c r="R233" i="66"/>
  <c r="Q233" i="66"/>
  <c r="P233" i="66"/>
  <c r="L233" i="66"/>
  <c r="W233" i="66" s="1"/>
  <c r="K233" i="66"/>
  <c r="J233" i="66"/>
  <c r="R231" i="66"/>
  <c r="Q231" i="66"/>
  <c r="P231" i="66"/>
  <c r="L231" i="66"/>
  <c r="K231" i="66"/>
  <c r="J231" i="66"/>
  <c r="W231" i="66" s="1"/>
  <c r="R230" i="66"/>
  <c r="Q230" i="66"/>
  <c r="P230" i="66"/>
  <c r="L230" i="66"/>
  <c r="W230" i="66" s="1"/>
  <c r="K230" i="66"/>
  <c r="J230" i="66"/>
  <c r="U229" i="66"/>
  <c r="T229" i="66"/>
  <c r="S229" i="66"/>
  <c r="O229" i="66"/>
  <c r="N229" i="66"/>
  <c r="M229" i="66"/>
  <c r="W229" i="66" s="1"/>
  <c r="AJ228" i="66"/>
  <c r="AI228" i="66"/>
  <c r="AH228" i="66"/>
  <c r="AD228" i="66"/>
  <c r="AC228" i="66"/>
  <c r="AB228" i="66"/>
  <c r="U227" i="66"/>
  <c r="T227" i="66"/>
  <c r="S227" i="66"/>
  <c r="O227" i="66"/>
  <c r="N227" i="66"/>
  <c r="M227" i="66"/>
  <c r="W227" i="66" s="1"/>
  <c r="AJ226" i="66"/>
  <c r="AI226" i="66"/>
  <c r="AH226" i="66"/>
  <c r="AD226" i="66"/>
  <c r="AC226" i="66"/>
  <c r="AB226" i="66"/>
  <c r="U225" i="66"/>
  <c r="T225" i="66"/>
  <c r="S225" i="66"/>
  <c r="O225" i="66"/>
  <c r="N225" i="66"/>
  <c r="M225" i="66"/>
  <c r="W225" i="66" s="1"/>
  <c r="AJ224" i="66"/>
  <c r="AI224" i="66"/>
  <c r="AH224" i="66"/>
  <c r="AD224" i="66"/>
  <c r="AC224" i="66"/>
  <c r="AB224" i="66"/>
  <c r="U223" i="66"/>
  <c r="T223" i="66"/>
  <c r="S223" i="66"/>
  <c r="O223" i="66"/>
  <c r="M223" i="66"/>
  <c r="U222" i="66"/>
  <c r="T222" i="66"/>
  <c r="S222" i="66"/>
  <c r="O222" i="66"/>
  <c r="M222" i="66"/>
  <c r="W222" i="66" s="1"/>
  <c r="R221" i="66"/>
  <c r="Q221" i="66"/>
  <c r="P221" i="66"/>
  <c r="L221" i="66"/>
  <c r="K221" i="66"/>
  <c r="J221" i="66"/>
  <c r="R219" i="66"/>
  <c r="Q219" i="66"/>
  <c r="P219" i="66"/>
  <c r="L219" i="66"/>
  <c r="K219" i="66"/>
  <c r="J219" i="66"/>
  <c r="R217" i="66"/>
  <c r="Q217" i="66"/>
  <c r="P217" i="66"/>
  <c r="L217" i="66"/>
  <c r="K217" i="66"/>
  <c r="J217" i="66"/>
  <c r="R215" i="66"/>
  <c r="Q215" i="66"/>
  <c r="P215" i="66"/>
  <c r="L215" i="66"/>
  <c r="K215" i="66"/>
  <c r="J215" i="66"/>
  <c r="W215" i="66" s="1"/>
  <c r="R214" i="66"/>
  <c r="Q214" i="66"/>
  <c r="P214" i="66"/>
  <c r="L214" i="66"/>
  <c r="K214" i="66"/>
  <c r="J214" i="66"/>
  <c r="U213" i="66"/>
  <c r="T213" i="66"/>
  <c r="S213" i="66"/>
  <c r="O213" i="66"/>
  <c r="N213" i="66"/>
  <c r="M213" i="66"/>
  <c r="AJ212" i="66"/>
  <c r="AI212" i="66"/>
  <c r="AH212" i="66"/>
  <c r="AD212" i="66"/>
  <c r="AC212" i="66"/>
  <c r="AB212" i="66"/>
  <c r="U211" i="66"/>
  <c r="T211" i="66"/>
  <c r="S211" i="66"/>
  <c r="O211" i="66"/>
  <c r="N211" i="66"/>
  <c r="M211" i="66"/>
  <c r="AJ210" i="66"/>
  <c r="AI210" i="66"/>
  <c r="AH210" i="66"/>
  <c r="AD210" i="66"/>
  <c r="AC210" i="66"/>
  <c r="AB210" i="66"/>
  <c r="U209" i="66"/>
  <c r="T209" i="66"/>
  <c r="S209" i="66"/>
  <c r="O209" i="66"/>
  <c r="N209" i="66"/>
  <c r="M209" i="66"/>
  <c r="AJ208" i="66"/>
  <c r="AI208" i="66"/>
  <c r="AH208" i="66"/>
  <c r="AD208" i="66"/>
  <c r="AC208" i="66"/>
  <c r="AB208" i="66"/>
  <c r="U207" i="66"/>
  <c r="T207" i="66"/>
  <c r="S207" i="66"/>
  <c r="O207" i="66"/>
  <c r="M207" i="66"/>
  <c r="U206" i="66"/>
  <c r="T206" i="66"/>
  <c r="S206" i="66"/>
  <c r="O206" i="66"/>
  <c r="M206" i="66"/>
  <c r="W206" i="66" s="1"/>
  <c r="R205" i="66"/>
  <c r="Q205" i="66"/>
  <c r="P205" i="66"/>
  <c r="L205" i="66"/>
  <c r="K205" i="66"/>
  <c r="J205" i="66"/>
  <c r="R203" i="66"/>
  <c r="Q203" i="66"/>
  <c r="P203" i="66"/>
  <c r="L203" i="66"/>
  <c r="K203" i="66"/>
  <c r="W203" i="66" s="1"/>
  <c r="J203" i="66"/>
  <c r="R201" i="66"/>
  <c r="Q201" i="66"/>
  <c r="P201" i="66"/>
  <c r="L201" i="66"/>
  <c r="K201" i="66"/>
  <c r="J201" i="66"/>
  <c r="R199" i="66"/>
  <c r="Q199" i="66"/>
  <c r="P199" i="66"/>
  <c r="L199" i="66"/>
  <c r="K199" i="66"/>
  <c r="J199" i="66"/>
  <c r="R198" i="66"/>
  <c r="Q198" i="66"/>
  <c r="P198" i="66"/>
  <c r="L198" i="66"/>
  <c r="K198" i="66"/>
  <c r="J198" i="66"/>
  <c r="U197" i="66"/>
  <c r="T197" i="66"/>
  <c r="S197" i="66"/>
  <c r="O197" i="66"/>
  <c r="N197" i="66"/>
  <c r="M197" i="66"/>
  <c r="AJ196" i="66"/>
  <c r="AI196" i="66"/>
  <c r="AH196" i="66"/>
  <c r="AD196" i="66"/>
  <c r="AC196" i="66"/>
  <c r="AB196" i="66"/>
  <c r="U195" i="66"/>
  <c r="T195" i="66"/>
  <c r="S195" i="66"/>
  <c r="O195" i="66"/>
  <c r="N195" i="66"/>
  <c r="M195" i="66"/>
  <c r="AJ194" i="66"/>
  <c r="AI194" i="66"/>
  <c r="AH194" i="66"/>
  <c r="AD194" i="66"/>
  <c r="AC194" i="66"/>
  <c r="AB194" i="66"/>
  <c r="U193" i="66"/>
  <c r="T193" i="66"/>
  <c r="S193" i="66"/>
  <c r="O193" i="66"/>
  <c r="N193" i="66"/>
  <c r="W193" i="66" s="1"/>
  <c r="M193" i="66"/>
  <c r="AJ192" i="66"/>
  <c r="AI192" i="66"/>
  <c r="AH192" i="66"/>
  <c r="AD192" i="66"/>
  <c r="AC192" i="66"/>
  <c r="AB192" i="66"/>
  <c r="U191" i="66"/>
  <c r="T191" i="66"/>
  <c r="S191" i="66"/>
  <c r="O191" i="66"/>
  <c r="M191" i="66"/>
  <c r="U190" i="66"/>
  <c r="T190" i="66"/>
  <c r="S190" i="66"/>
  <c r="O190" i="66"/>
  <c r="M190" i="66"/>
  <c r="R189" i="66"/>
  <c r="Q189" i="66"/>
  <c r="P189" i="66"/>
  <c r="L189" i="66"/>
  <c r="K189" i="66"/>
  <c r="J189" i="66"/>
  <c r="R187" i="66"/>
  <c r="Q187" i="66"/>
  <c r="P187" i="66"/>
  <c r="L187" i="66"/>
  <c r="K187" i="66"/>
  <c r="J187" i="66"/>
  <c r="R185" i="66"/>
  <c r="Q185" i="66"/>
  <c r="P185" i="66"/>
  <c r="L185" i="66"/>
  <c r="K185" i="66"/>
  <c r="J185" i="66"/>
  <c r="R183" i="66"/>
  <c r="Q183" i="66"/>
  <c r="P183" i="66"/>
  <c r="L183" i="66"/>
  <c r="K183" i="66"/>
  <c r="W183" i="66" s="1"/>
  <c r="J183" i="66"/>
  <c r="R182" i="66"/>
  <c r="Q182" i="66"/>
  <c r="P182" i="66"/>
  <c r="L182" i="66"/>
  <c r="K182" i="66"/>
  <c r="J182" i="66"/>
  <c r="U181" i="66"/>
  <c r="T181" i="66"/>
  <c r="S181" i="66"/>
  <c r="O181" i="66"/>
  <c r="N181" i="66"/>
  <c r="W181" i="66" s="1"/>
  <c r="M181" i="66"/>
  <c r="AJ180" i="66"/>
  <c r="AI180" i="66"/>
  <c r="AH180" i="66"/>
  <c r="AD180" i="66"/>
  <c r="AC180" i="66"/>
  <c r="AB180" i="66"/>
  <c r="U179" i="66"/>
  <c r="T179" i="66"/>
  <c r="S179" i="66"/>
  <c r="O179" i="66"/>
  <c r="N179" i="66"/>
  <c r="M179" i="66"/>
  <c r="AJ178" i="66"/>
  <c r="AI178" i="66"/>
  <c r="AH178" i="66"/>
  <c r="AD178" i="66"/>
  <c r="AC178" i="66"/>
  <c r="AB178" i="66"/>
  <c r="U177" i="66"/>
  <c r="T177" i="66"/>
  <c r="S177" i="66"/>
  <c r="O177" i="66"/>
  <c r="N177" i="66"/>
  <c r="M177" i="66"/>
  <c r="AJ176" i="66"/>
  <c r="AI176" i="66"/>
  <c r="AH176" i="66"/>
  <c r="AD176" i="66"/>
  <c r="AC176" i="66"/>
  <c r="AB176" i="66"/>
  <c r="U175" i="66"/>
  <c r="T175" i="66"/>
  <c r="S175" i="66"/>
  <c r="O175" i="66"/>
  <c r="M175" i="66"/>
  <c r="U174" i="66"/>
  <c r="T174" i="66"/>
  <c r="S174" i="66"/>
  <c r="O174" i="66"/>
  <c r="M174" i="66"/>
  <c r="R173" i="66"/>
  <c r="Q173" i="66"/>
  <c r="P173" i="66"/>
  <c r="L173" i="66"/>
  <c r="K173" i="66"/>
  <c r="J173" i="66"/>
  <c r="R171" i="66"/>
  <c r="Q171" i="66"/>
  <c r="P171" i="66"/>
  <c r="L171" i="66"/>
  <c r="K171" i="66"/>
  <c r="J171" i="66"/>
  <c r="R169" i="66"/>
  <c r="Q169" i="66"/>
  <c r="P169" i="66"/>
  <c r="L169" i="66"/>
  <c r="K169" i="66"/>
  <c r="J169" i="66"/>
  <c r="R167" i="66"/>
  <c r="Q167" i="66"/>
  <c r="P167" i="66"/>
  <c r="L167" i="66"/>
  <c r="K167" i="66"/>
  <c r="J167" i="66"/>
  <c r="R166" i="66"/>
  <c r="Q166" i="66"/>
  <c r="P166" i="66"/>
  <c r="L166" i="66"/>
  <c r="K166" i="66"/>
  <c r="J166" i="66"/>
  <c r="U165" i="66"/>
  <c r="T165" i="66"/>
  <c r="S165" i="66"/>
  <c r="O165" i="66"/>
  <c r="N165" i="66"/>
  <c r="W165" i="66" s="1"/>
  <c r="M165" i="66"/>
  <c r="AJ164" i="66"/>
  <c r="AI164" i="66"/>
  <c r="AH164" i="66"/>
  <c r="AD164" i="66"/>
  <c r="AC164" i="66"/>
  <c r="AB164" i="66"/>
  <c r="U163" i="66"/>
  <c r="T163" i="66"/>
  <c r="S163" i="66"/>
  <c r="O163" i="66"/>
  <c r="N163" i="66"/>
  <c r="W163" i="66" s="1"/>
  <c r="M163" i="66"/>
  <c r="AJ162" i="66"/>
  <c r="AI162" i="66"/>
  <c r="AH162" i="66"/>
  <c r="AD162" i="66"/>
  <c r="AC162" i="66"/>
  <c r="AB162" i="66"/>
  <c r="U161" i="66"/>
  <c r="T161" i="66"/>
  <c r="S161" i="66"/>
  <c r="O161" i="66"/>
  <c r="N161" i="66"/>
  <c r="M161" i="66"/>
  <c r="AJ160" i="66"/>
  <c r="AI160" i="66"/>
  <c r="AH160" i="66"/>
  <c r="AD160" i="66"/>
  <c r="AC160" i="66"/>
  <c r="AB160" i="66"/>
  <c r="U159" i="66"/>
  <c r="T159" i="66"/>
  <c r="S159" i="66"/>
  <c r="O159" i="66"/>
  <c r="M159" i="66"/>
  <c r="U158" i="66"/>
  <c r="T158" i="66"/>
  <c r="S158" i="66"/>
  <c r="O158" i="66"/>
  <c r="M158" i="66"/>
  <c r="R157" i="66"/>
  <c r="Q157" i="66"/>
  <c r="P157" i="66"/>
  <c r="L157" i="66"/>
  <c r="K157" i="66"/>
  <c r="J157" i="66"/>
  <c r="R155" i="66"/>
  <c r="Q155" i="66"/>
  <c r="P155" i="66"/>
  <c r="L155" i="66"/>
  <c r="K155" i="66"/>
  <c r="W155" i="66" s="1"/>
  <c r="J155" i="66"/>
  <c r="R153" i="66"/>
  <c r="Q153" i="66"/>
  <c r="P153" i="66"/>
  <c r="W153" i="66" s="1"/>
  <c r="L153" i="66"/>
  <c r="K153" i="66"/>
  <c r="J153" i="66"/>
  <c r="R151" i="66"/>
  <c r="Q151" i="66"/>
  <c r="P151" i="66"/>
  <c r="L151" i="66"/>
  <c r="K151" i="66"/>
  <c r="W151" i="66" s="1"/>
  <c r="J151" i="66"/>
  <c r="R150" i="66"/>
  <c r="Q150" i="66"/>
  <c r="P150" i="66"/>
  <c r="W150" i="66" s="1"/>
  <c r="L150" i="66"/>
  <c r="K150" i="66"/>
  <c r="J150" i="66"/>
  <c r="U149" i="66"/>
  <c r="T149" i="66"/>
  <c r="S149" i="66"/>
  <c r="O149" i="66"/>
  <c r="N149" i="66"/>
  <c r="W149" i="66" s="1"/>
  <c r="M149" i="66"/>
  <c r="AJ148" i="66"/>
  <c r="AI148" i="66"/>
  <c r="AH148" i="66"/>
  <c r="AD148" i="66"/>
  <c r="AC148" i="66"/>
  <c r="AB148" i="66"/>
  <c r="U147" i="66"/>
  <c r="T147" i="66"/>
  <c r="S147" i="66"/>
  <c r="O147" i="66"/>
  <c r="N147" i="66"/>
  <c r="W147" i="66" s="1"/>
  <c r="M147" i="66"/>
  <c r="AJ146" i="66"/>
  <c r="AI146" i="66"/>
  <c r="AH146" i="66"/>
  <c r="AD146" i="66"/>
  <c r="AC146" i="66"/>
  <c r="AB146" i="66"/>
  <c r="U145" i="66"/>
  <c r="T145" i="66"/>
  <c r="S145" i="66"/>
  <c r="O145" i="66"/>
  <c r="N145" i="66"/>
  <c r="W145" i="66" s="1"/>
  <c r="M145" i="66"/>
  <c r="AJ144" i="66"/>
  <c r="AI144" i="66"/>
  <c r="AH144" i="66"/>
  <c r="AD144" i="66"/>
  <c r="AC144" i="66"/>
  <c r="AB144" i="66"/>
  <c r="U143" i="66"/>
  <c r="T143" i="66"/>
  <c r="S143" i="66"/>
  <c r="O143" i="66"/>
  <c r="M143" i="66"/>
  <c r="U142" i="66"/>
  <c r="T142" i="66"/>
  <c r="S142" i="66"/>
  <c r="O142" i="66"/>
  <c r="M142" i="66"/>
  <c r="R141" i="66"/>
  <c r="Q141" i="66"/>
  <c r="P141" i="66"/>
  <c r="L141" i="66"/>
  <c r="K141" i="66"/>
  <c r="J141" i="66"/>
  <c r="W141" i="66"/>
  <c r="R139" i="66"/>
  <c r="Q139" i="66"/>
  <c r="P139" i="66"/>
  <c r="L139" i="66"/>
  <c r="W139" i="66" s="1"/>
  <c r="K139" i="66"/>
  <c r="J139" i="66"/>
  <c r="R137" i="66"/>
  <c r="Q137" i="66"/>
  <c r="P137" i="66"/>
  <c r="L137" i="66"/>
  <c r="K137" i="66"/>
  <c r="J137" i="66"/>
  <c r="W137" i="66" s="1"/>
  <c r="R135" i="66"/>
  <c r="Q135" i="66"/>
  <c r="P135" i="66"/>
  <c r="L135" i="66"/>
  <c r="W135" i="66" s="1"/>
  <c r="K135" i="66"/>
  <c r="J135" i="66"/>
  <c r="R134" i="66"/>
  <c r="Q134" i="66"/>
  <c r="P134" i="66"/>
  <c r="L134" i="66"/>
  <c r="K134" i="66"/>
  <c r="J134" i="66"/>
  <c r="W134" i="66" s="1"/>
  <c r="U133" i="66"/>
  <c r="T133" i="66"/>
  <c r="S133" i="66"/>
  <c r="O133" i="66"/>
  <c r="W133" i="66" s="1"/>
  <c r="N133" i="66"/>
  <c r="M133" i="66"/>
  <c r="AJ132" i="66"/>
  <c r="AI132" i="66"/>
  <c r="AH132" i="66"/>
  <c r="AD132" i="66"/>
  <c r="AC132" i="66"/>
  <c r="AB132" i="66"/>
  <c r="U131" i="66"/>
  <c r="T131" i="66"/>
  <c r="S131" i="66"/>
  <c r="O131" i="66"/>
  <c r="W131" i="66" s="1"/>
  <c r="N131" i="66"/>
  <c r="M131" i="66"/>
  <c r="AJ130" i="66"/>
  <c r="AI130" i="66"/>
  <c r="AH130" i="66"/>
  <c r="AD130" i="66"/>
  <c r="AC130" i="66"/>
  <c r="AB130" i="66"/>
  <c r="U129" i="66"/>
  <c r="T129" i="66"/>
  <c r="S129" i="66"/>
  <c r="O129" i="66"/>
  <c r="W129" i="66" s="1"/>
  <c r="N129" i="66"/>
  <c r="M129" i="66"/>
  <c r="AJ128" i="66"/>
  <c r="AI128" i="66"/>
  <c r="AH128" i="66"/>
  <c r="AD128" i="66"/>
  <c r="AC128" i="66"/>
  <c r="AB128" i="66"/>
  <c r="U127" i="66"/>
  <c r="T127" i="66"/>
  <c r="S127" i="66"/>
  <c r="O127" i="66"/>
  <c r="M127" i="66"/>
  <c r="U126" i="66"/>
  <c r="T126" i="66"/>
  <c r="S126" i="66"/>
  <c r="O126" i="66"/>
  <c r="M126" i="66"/>
  <c r="R125" i="66"/>
  <c r="Q125" i="66"/>
  <c r="P125" i="66"/>
  <c r="L125" i="66"/>
  <c r="K125" i="66"/>
  <c r="J125" i="66"/>
  <c r="W125" i="66" s="1"/>
  <c r="R123" i="66"/>
  <c r="Q123" i="66"/>
  <c r="P123" i="66"/>
  <c r="L123" i="66"/>
  <c r="K123" i="66"/>
  <c r="J123" i="66"/>
  <c r="R121" i="66"/>
  <c r="Q121" i="66"/>
  <c r="P121" i="66"/>
  <c r="L121" i="66"/>
  <c r="K121" i="66"/>
  <c r="J121" i="66"/>
  <c r="W121" i="66" s="1"/>
  <c r="R119" i="66"/>
  <c r="Q119" i="66"/>
  <c r="P119" i="66"/>
  <c r="L119" i="66"/>
  <c r="K119" i="66"/>
  <c r="J119" i="66"/>
  <c r="R118" i="66"/>
  <c r="Q118" i="66"/>
  <c r="P118" i="66"/>
  <c r="L118" i="66"/>
  <c r="K118" i="66"/>
  <c r="J118" i="66"/>
  <c r="U117" i="66"/>
  <c r="T117" i="66"/>
  <c r="S117" i="66"/>
  <c r="O117" i="66"/>
  <c r="N117" i="66"/>
  <c r="M117" i="66"/>
  <c r="AJ116" i="66"/>
  <c r="AI116" i="66"/>
  <c r="AH116" i="66"/>
  <c r="AD116" i="66"/>
  <c r="AC116" i="66"/>
  <c r="AB116" i="66"/>
  <c r="U115" i="66"/>
  <c r="T115" i="66"/>
  <c r="S115" i="66"/>
  <c r="O115" i="66"/>
  <c r="N115" i="66"/>
  <c r="M115" i="66"/>
  <c r="AJ114" i="66"/>
  <c r="AI114" i="66"/>
  <c r="AH114" i="66"/>
  <c r="AD114" i="66"/>
  <c r="AC114" i="66"/>
  <c r="AB114" i="66"/>
  <c r="U113" i="66"/>
  <c r="T113" i="66"/>
  <c r="S113" i="66"/>
  <c r="O113" i="66"/>
  <c r="N113" i="66"/>
  <c r="M113" i="66"/>
  <c r="AJ112" i="66"/>
  <c r="AI112" i="66"/>
  <c r="AH112" i="66"/>
  <c r="AD112" i="66"/>
  <c r="AC112" i="66"/>
  <c r="AB112" i="66"/>
  <c r="U111" i="66"/>
  <c r="T111" i="66"/>
  <c r="S111" i="66"/>
  <c r="O111" i="66"/>
  <c r="M111" i="66"/>
  <c r="U110" i="66"/>
  <c r="T110" i="66"/>
  <c r="S110" i="66"/>
  <c r="O110" i="66"/>
  <c r="M110" i="66"/>
  <c r="R109" i="66"/>
  <c r="Q109" i="66"/>
  <c r="P109" i="66"/>
  <c r="L109" i="66"/>
  <c r="K109" i="66"/>
  <c r="J109" i="66"/>
  <c r="R107" i="66"/>
  <c r="Q107" i="66"/>
  <c r="P107" i="66"/>
  <c r="L107" i="66"/>
  <c r="K107" i="66"/>
  <c r="J107" i="66"/>
  <c r="R105" i="66"/>
  <c r="Q105" i="66"/>
  <c r="P105" i="66"/>
  <c r="L105" i="66"/>
  <c r="K105" i="66"/>
  <c r="J105" i="66"/>
  <c r="R103" i="66"/>
  <c r="Q103" i="66"/>
  <c r="P103" i="66"/>
  <c r="L103" i="66"/>
  <c r="K103" i="66"/>
  <c r="J103" i="66"/>
  <c r="R102" i="66"/>
  <c r="Q102" i="66"/>
  <c r="P102" i="66"/>
  <c r="L102" i="66"/>
  <c r="K102" i="66"/>
  <c r="J102" i="66"/>
  <c r="U101" i="66"/>
  <c r="T101" i="66"/>
  <c r="S101" i="66"/>
  <c r="O101" i="66"/>
  <c r="N101" i="66"/>
  <c r="M101" i="66"/>
  <c r="AJ100" i="66"/>
  <c r="AI100" i="66"/>
  <c r="AH100" i="66"/>
  <c r="AD100" i="66"/>
  <c r="AC100" i="66"/>
  <c r="AB100" i="66"/>
  <c r="U99" i="66"/>
  <c r="T99" i="66"/>
  <c r="S99" i="66"/>
  <c r="O99" i="66"/>
  <c r="N99" i="66"/>
  <c r="M99" i="66"/>
  <c r="AJ98" i="66"/>
  <c r="AI98" i="66"/>
  <c r="AH98" i="66"/>
  <c r="AD98" i="66"/>
  <c r="AC98" i="66"/>
  <c r="AB98" i="66"/>
  <c r="U97" i="66"/>
  <c r="T97" i="66"/>
  <c r="S97" i="66"/>
  <c r="O97" i="66"/>
  <c r="N97" i="66"/>
  <c r="M97" i="66"/>
  <c r="AJ96" i="66"/>
  <c r="AI96" i="66"/>
  <c r="AH96" i="66"/>
  <c r="AD96" i="66"/>
  <c r="AC96" i="66"/>
  <c r="AB96" i="66"/>
  <c r="U95" i="66"/>
  <c r="T95" i="66"/>
  <c r="S95" i="66"/>
  <c r="O95" i="66"/>
  <c r="M95" i="66"/>
  <c r="U94" i="66"/>
  <c r="T94" i="66"/>
  <c r="S94" i="66"/>
  <c r="O94" i="66"/>
  <c r="M94" i="66"/>
  <c r="R93" i="66"/>
  <c r="Q93" i="66"/>
  <c r="P93" i="66"/>
  <c r="L93" i="66"/>
  <c r="K93" i="66"/>
  <c r="J93" i="66"/>
  <c r="R91" i="66"/>
  <c r="Q91" i="66"/>
  <c r="P91" i="66"/>
  <c r="L91" i="66"/>
  <c r="K91" i="66"/>
  <c r="J91" i="66"/>
  <c r="R89" i="66"/>
  <c r="Q89" i="66"/>
  <c r="P89" i="66"/>
  <c r="L89" i="66"/>
  <c r="K89" i="66"/>
  <c r="J89" i="66"/>
  <c r="R87" i="66"/>
  <c r="Q87" i="66"/>
  <c r="P87" i="66"/>
  <c r="L87" i="66"/>
  <c r="K87" i="66"/>
  <c r="J87" i="66"/>
  <c r="R86" i="66"/>
  <c r="Q86" i="66"/>
  <c r="P86" i="66"/>
  <c r="L86" i="66"/>
  <c r="K86" i="66"/>
  <c r="J86" i="66"/>
  <c r="U85" i="66"/>
  <c r="T85" i="66"/>
  <c r="S85" i="66"/>
  <c r="O85" i="66"/>
  <c r="W85" i="66" s="1"/>
  <c r="N85" i="66"/>
  <c r="M85" i="66"/>
  <c r="AJ84" i="66"/>
  <c r="AI84" i="66"/>
  <c r="AH84" i="66"/>
  <c r="AD84" i="66"/>
  <c r="AC84" i="66"/>
  <c r="AB84" i="66"/>
  <c r="U83" i="66"/>
  <c r="T83" i="66"/>
  <c r="S83" i="66"/>
  <c r="O83" i="66"/>
  <c r="N83" i="66"/>
  <c r="M83" i="66"/>
  <c r="AJ82" i="66"/>
  <c r="AI82" i="66"/>
  <c r="AH82" i="66"/>
  <c r="AD82" i="66"/>
  <c r="AC82" i="66"/>
  <c r="AB82" i="66"/>
  <c r="U81" i="66"/>
  <c r="T81" i="66"/>
  <c r="S81" i="66"/>
  <c r="O81" i="66"/>
  <c r="N81" i="66"/>
  <c r="M81" i="66"/>
  <c r="AJ80" i="66"/>
  <c r="AI80" i="66"/>
  <c r="AH80" i="66"/>
  <c r="AD80" i="66"/>
  <c r="AC80" i="66"/>
  <c r="AB80" i="66"/>
  <c r="U79" i="66"/>
  <c r="T79" i="66"/>
  <c r="S79" i="66"/>
  <c r="O79" i="66"/>
  <c r="M79" i="66"/>
  <c r="U78" i="66"/>
  <c r="T78" i="66"/>
  <c r="S78" i="66"/>
  <c r="O78" i="66"/>
  <c r="M78" i="66"/>
  <c r="R77" i="66"/>
  <c r="Q77" i="66"/>
  <c r="P77" i="66"/>
  <c r="L77" i="66"/>
  <c r="K77" i="66"/>
  <c r="J77" i="66"/>
  <c r="W77" i="66" s="1"/>
  <c r="R75" i="66"/>
  <c r="Q75" i="66"/>
  <c r="P75" i="66"/>
  <c r="L75" i="66"/>
  <c r="K75" i="66"/>
  <c r="W75" i="66" s="1"/>
  <c r="J75" i="66"/>
  <c r="R73" i="66"/>
  <c r="Q73" i="66"/>
  <c r="P73" i="66"/>
  <c r="L73" i="66"/>
  <c r="K73" i="66"/>
  <c r="J73" i="66"/>
  <c r="R71" i="66"/>
  <c r="Q71" i="66"/>
  <c r="P71" i="66"/>
  <c r="L71" i="66"/>
  <c r="K71" i="66"/>
  <c r="J71" i="66"/>
  <c r="R70" i="66"/>
  <c r="Q70" i="66"/>
  <c r="P70" i="66"/>
  <c r="L70" i="66"/>
  <c r="K70" i="66"/>
  <c r="J70" i="66"/>
  <c r="U69" i="66"/>
  <c r="T69" i="66"/>
  <c r="S69" i="66"/>
  <c r="O69" i="66"/>
  <c r="N69" i="66"/>
  <c r="W69" i="66" s="1"/>
  <c r="M69" i="66"/>
  <c r="AJ68" i="66"/>
  <c r="AI68" i="66"/>
  <c r="AH68" i="66"/>
  <c r="AD68" i="66"/>
  <c r="AC68" i="66"/>
  <c r="AB68" i="66"/>
  <c r="U67" i="66"/>
  <c r="T67" i="66"/>
  <c r="S67" i="66"/>
  <c r="O67" i="66"/>
  <c r="N67" i="66"/>
  <c r="W67" i="66" s="1"/>
  <c r="M67" i="66"/>
  <c r="AJ66" i="66"/>
  <c r="AI66" i="66"/>
  <c r="AH66" i="66"/>
  <c r="AD66" i="66"/>
  <c r="AC66" i="66"/>
  <c r="AB66" i="66"/>
  <c r="U65" i="66"/>
  <c r="T65" i="66"/>
  <c r="S65" i="66"/>
  <c r="O65" i="66"/>
  <c r="N65" i="66"/>
  <c r="M65" i="66"/>
  <c r="AJ64" i="66"/>
  <c r="AI64" i="66"/>
  <c r="AH64" i="66"/>
  <c r="AD64" i="66"/>
  <c r="AC64" i="66"/>
  <c r="AB64" i="66"/>
  <c r="U63" i="66"/>
  <c r="T63" i="66"/>
  <c r="S63" i="66"/>
  <c r="O63" i="66"/>
  <c r="M63" i="66"/>
  <c r="U62" i="66"/>
  <c r="T62" i="66"/>
  <c r="S62" i="66"/>
  <c r="O62" i="66"/>
  <c r="M62" i="66"/>
  <c r="R61" i="66"/>
  <c r="Q61" i="66"/>
  <c r="P61" i="66"/>
  <c r="L61" i="66"/>
  <c r="K61" i="66"/>
  <c r="J61" i="66"/>
  <c r="R59" i="66"/>
  <c r="Q59" i="66"/>
  <c r="P59" i="66"/>
  <c r="L59" i="66"/>
  <c r="K59" i="66"/>
  <c r="J59" i="66"/>
  <c r="R57" i="66"/>
  <c r="Q57" i="66"/>
  <c r="P57" i="66"/>
  <c r="L57" i="66"/>
  <c r="K57" i="66"/>
  <c r="J57" i="66"/>
  <c r="R55" i="66"/>
  <c r="Q55" i="66"/>
  <c r="P55" i="66"/>
  <c r="L55" i="66"/>
  <c r="K55" i="66"/>
  <c r="J55" i="66"/>
  <c r="R54" i="66"/>
  <c r="Q54" i="66"/>
  <c r="P54" i="66"/>
  <c r="L54" i="66"/>
  <c r="K54" i="66"/>
  <c r="J54" i="66"/>
  <c r="U53" i="66"/>
  <c r="T53" i="66"/>
  <c r="S53" i="66"/>
  <c r="O53" i="66"/>
  <c r="N53" i="66"/>
  <c r="M53" i="66"/>
  <c r="AJ52" i="66"/>
  <c r="AI52" i="66"/>
  <c r="AH52" i="66"/>
  <c r="AD52" i="66"/>
  <c r="AC52" i="66"/>
  <c r="AB52" i="66"/>
  <c r="U51" i="66"/>
  <c r="T51" i="66"/>
  <c r="S51" i="66"/>
  <c r="O51" i="66"/>
  <c r="N51" i="66"/>
  <c r="M51" i="66"/>
  <c r="AJ50" i="66"/>
  <c r="AI50" i="66"/>
  <c r="AH50" i="66"/>
  <c r="AD50" i="66"/>
  <c r="AC50" i="66"/>
  <c r="AB50" i="66"/>
  <c r="U49" i="66"/>
  <c r="T49" i="66"/>
  <c r="S49" i="66"/>
  <c r="O49" i="66"/>
  <c r="N49" i="66"/>
  <c r="M49" i="66"/>
  <c r="AJ48" i="66"/>
  <c r="AI48" i="66"/>
  <c r="AH48" i="66"/>
  <c r="AD48" i="66"/>
  <c r="AC48" i="66"/>
  <c r="AB48" i="66"/>
  <c r="U47" i="66"/>
  <c r="T47" i="66"/>
  <c r="S47" i="66"/>
  <c r="O47" i="66"/>
  <c r="M47" i="66"/>
  <c r="U46" i="66"/>
  <c r="T46" i="66"/>
  <c r="S46" i="66"/>
  <c r="O46" i="66"/>
  <c r="W46" i="66" s="1"/>
  <c r="M46" i="66"/>
  <c r="R45" i="66"/>
  <c r="Q45" i="66"/>
  <c r="P45" i="66"/>
  <c r="L45" i="66"/>
  <c r="K45" i="66"/>
  <c r="J45" i="66"/>
  <c r="R43" i="66"/>
  <c r="Q43" i="66"/>
  <c r="P43" i="66"/>
  <c r="L43" i="66"/>
  <c r="K43" i="66"/>
  <c r="J43" i="66"/>
  <c r="R41" i="66"/>
  <c r="Q41" i="66"/>
  <c r="P41" i="66"/>
  <c r="L41" i="66"/>
  <c r="K41" i="66"/>
  <c r="J41" i="66"/>
  <c r="R39" i="66"/>
  <c r="Q39" i="66"/>
  <c r="P39" i="66"/>
  <c r="L39" i="66"/>
  <c r="K39" i="66"/>
  <c r="J39" i="66"/>
  <c r="R38" i="66"/>
  <c r="Q38" i="66"/>
  <c r="P38" i="66"/>
  <c r="L38" i="66"/>
  <c r="K38" i="66"/>
  <c r="J38" i="66"/>
  <c r="U37" i="66"/>
  <c r="T37" i="66"/>
  <c r="S37" i="66"/>
  <c r="O37" i="66"/>
  <c r="N37" i="66"/>
  <c r="M37" i="66"/>
  <c r="AJ36" i="66"/>
  <c r="AI36" i="66"/>
  <c r="AH36" i="66"/>
  <c r="AD36" i="66"/>
  <c r="AC36" i="66"/>
  <c r="AB36" i="66"/>
  <c r="U35" i="66"/>
  <c r="T35" i="66"/>
  <c r="S35" i="66"/>
  <c r="O35" i="66"/>
  <c r="N35" i="66"/>
  <c r="M35" i="66"/>
  <c r="AJ34" i="66"/>
  <c r="AI34" i="66"/>
  <c r="AH34" i="66"/>
  <c r="AD34" i="66"/>
  <c r="AC34" i="66"/>
  <c r="AB34" i="66"/>
  <c r="U33" i="66"/>
  <c r="T33" i="66"/>
  <c r="S33" i="66"/>
  <c r="O33" i="66"/>
  <c r="N33" i="66"/>
  <c r="W33" i="66" s="1"/>
  <c r="M33" i="66"/>
  <c r="AJ32" i="66"/>
  <c r="AI32" i="66"/>
  <c r="AH32" i="66"/>
  <c r="AD32" i="66"/>
  <c r="AC32" i="66"/>
  <c r="AB32" i="66"/>
  <c r="U31" i="66"/>
  <c r="T31" i="66"/>
  <c r="S31" i="66"/>
  <c r="O31" i="66"/>
  <c r="M31" i="66"/>
  <c r="U30" i="66"/>
  <c r="T30" i="66"/>
  <c r="S30" i="66"/>
  <c r="O30" i="66"/>
  <c r="W30" i="66" s="1"/>
  <c r="M30" i="66"/>
  <c r="R29" i="66"/>
  <c r="Q29" i="66"/>
  <c r="P29" i="66"/>
  <c r="L29" i="66"/>
  <c r="K29" i="66"/>
  <c r="J29" i="66"/>
  <c r="R27" i="66"/>
  <c r="Q27" i="66"/>
  <c r="P27" i="66"/>
  <c r="L27" i="66"/>
  <c r="K27" i="66"/>
  <c r="W27" i="66" s="1"/>
  <c r="J27" i="66"/>
  <c r="R25" i="66"/>
  <c r="Q25" i="66"/>
  <c r="P25" i="66"/>
  <c r="L25" i="66"/>
  <c r="K25" i="66"/>
  <c r="J25" i="66"/>
  <c r="R23" i="66"/>
  <c r="Q23" i="66"/>
  <c r="P23" i="66"/>
  <c r="L23" i="66"/>
  <c r="K23" i="66"/>
  <c r="W23" i="66" s="1"/>
  <c r="J23" i="66"/>
  <c r="R22" i="66"/>
  <c r="Q22" i="66"/>
  <c r="P22" i="66"/>
  <c r="W22" i="66" s="1"/>
  <c r="L22" i="66"/>
  <c r="K22" i="66"/>
  <c r="J22" i="66"/>
  <c r="U21" i="66"/>
  <c r="T21" i="66"/>
  <c r="S21" i="66"/>
  <c r="O21" i="66"/>
  <c r="N21" i="66"/>
  <c r="W21" i="66" s="1"/>
  <c r="M21" i="66"/>
  <c r="AJ20" i="66"/>
  <c r="U164" i="66" s="1"/>
  <c r="T84" i="66"/>
  <c r="AH20" i="66"/>
  <c r="AD20" i="66"/>
  <c r="O20" i="66" s="1"/>
  <c r="O100" i="66"/>
  <c r="AB20" i="66"/>
  <c r="T20" i="66"/>
  <c r="U19" i="66"/>
  <c r="T19" i="66"/>
  <c r="S19" i="66"/>
  <c r="W19" i="66" s="1"/>
  <c r="O19" i="66"/>
  <c r="N19" i="66"/>
  <c r="M19" i="66"/>
  <c r="AJ18" i="66"/>
  <c r="U130" i="66" s="1"/>
  <c r="AH18" i="66"/>
  <c r="AD18" i="66"/>
  <c r="N98" i="66"/>
  <c r="AB18" i="66"/>
  <c r="M98" i="66"/>
  <c r="U17" i="66"/>
  <c r="T17" i="66"/>
  <c r="S17" i="66"/>
  <c r="O17" i="66"/>
  <c r="N17" i="66"/>
  <c r="M17" i="66"/>
  <c r="AJ16" i="66"/>
  <c r="T112" i="66"/>
  <c r="AH16" i="66"/>
  <c r="AD16" i="66"/>
  <c r="AB16" i="66"/>
  <c r="T16" i="66"/>
  <c r="U15" i="66"/>
  <c r="T15" i="66"/>
  <c r="S15" i="66"/>
  <c r="O15" i="66"/>
  <c r="M15" i="66"/>
  <c r="U14" i="66"/>
  <c r="T14" i="66"/>
  <c r="S14" i="66"/>
  <c r="O14" i="66"/>
  <c r="M14" i="66"/>
  <c r="R13" i="66"/>
  <c r="Q13" i="66"/>
  <c r="P13" i="66"/>
  <c r="L13" i="66"/>
  <c r="K13" i="66"/>
  <c r="J13" i="66"/>
  <c r="AG12" i="66"/>
  <c r="AF12" i="66"/>
  <c r="AE12" i="66"/>
  <c r="AA12" i="66"/>
  <c r="L124" i="66"/>
  <c r="Z12" i="66"/>
  <c r="K92" i="66"/>
  <c r="Y12" i="66"/>
  <c r="R11" i="66"/>
  <c r="Q11" i="66"/>
  <c r="P11" i="66"/>
  <c r="L11" i="66"/>
  <c r="K11" i="66"/>
  <c r="J11" i="66"/>
  <c r="AG10" i="66"/>
  <c r="Q106" i="66"/>
  <c r="AE10" i="66"/>
  <c r="P170" i="66" s="1"/>
  <c r="AA10" i="66"/>
  <c r="Y10" i="66"/>
  <c r="Q10" i="66"/>
  <c r="P10" i="66"/>
  <c r="R9" i="66"/>
  <c r="Q9" i="66"/>
  <c r="P9" i="66"/>
  <c r="L9" i="66"/>
  <c r="K9" i="66"/>
  <c r="J9" i="66"/>
  <c r="AG8" i="66"/>
  <c r="R104" i="66"/>
  <c r="Q104" i="66"/>
  <c r="AE8" i="66"/>
  <c r="AA8" i="66"/>
  <c r="L120" i="66"/>
  <c r="K88" i="66"/>
  <c r="Y8" i="66"/>
  <c r="R7" i="66"/>
  <c r="Q7" i="66"/>
  <c r="P7" i="66"/>
  <c r="L7" i="66"/>
  <c r="K7" i="66"/>
  <c r="J7" i="66"/>
  <c r="R6" i="66"/>
  <c r="Q6" i="66"/>
  <c r="P6" i="66"/>
  <c r="L6" i="66"/>
  <c r="K6" i="66"/>
  <c r="J6" i="66"/>
  <c r="R8" i="66"/>
  <c r="X16" i="66"/>
  <c r="W89" i="66"/>
  <c r="W185" i="66"/>
  <c r="L8" i="66"/>
  <c r="L12" i="66"/>
  <c r="P74" i="66"/>
  <c r="X18" i="66"/>
  <c r="W107" i="66"/>
  <c r="W171" i="66"/>
  <c r="W187" i="66"/>
  <c r="W113" i="66"/>
  <c r="W177" i="66"/>
  <c r="W195" i="66"/>
  <c r="W83" i="66"/>
  <c r="W101" i="66"/>
  <c r="W161" i="66"/>
  <c r="W179" i="66"/>
  <c r="W197" i="66"/>
  <c r="K12" i="66"/>
  <c r="K8" i="66"/>
  <c r="N18" i="66"/>
  <c r="P232" i="66"/>
  <c r="K234" i="66"/>
  <c r="K202" i="66"/>
  <c r="K170" i="66"/>
  <c r="K138" i="66"/>
  <c r="K218" i="66"/>
  <c r="K186" i="66"/>
  <c r="K154" i="66"/>
  <c r="K122" i="66"/>
  <c r="R138" i="66"/>
  <c r="P236" i="66"/>
  <c r="U208" i="66"/>
  <c r="U144" i="66"/>
  <c r="U128" i="66"/>
  <c r="S242" i="66"/>
  <c r="S210" i="66"/>
  <c r="S178" i="66"/>
  <c r="S146" i="66"/>
  <c r="S226" i="66"/>
  <c r="S194" i="66"/>
  <c r="S162" i="66"/>
  <c r="S130" i="66"/>
  <c r="S98" i="66"/>
  <c r="U244" i="66"/>
  <c r="U228" i="66"/>
  <c r="U100" i="66"/>
  <c r="K24" i="66"/>
  <c r="R24" i="66"/>
  <c r="K26" i="66"/>
  <c r="R26" i="66"/>
  <c r="K28" i="66"/>
  <c r="U32" i="66"/>
  <c r="S34" i="66"/>
  <c r="N50" i="66"/>
  <c r="K56" i="66"/>
  <c r="R56" i="66"/>
  <c r="K58" i="66"/>
  <c r="K60" i="66"/>
  <c r="S66" i="66"/>
  <c r="N82" i="66"/>
  <c r="R88" i="66"/>
  <c r="K90" i="66"/>
  <c r="O114" i="66"/>
  <c r="T116" i="66"/>
  <c r="Q232" i="66"/>
  <c r="Q200" i="66"/>
  <c r="Q168" i="66"/>
  <c r="Q136" i="66"/>
  <c r="Q216" i="66"/>
  <c r="Q184" i="66"/>
  <c r="Q152" i="66"/>
  <c r="Q120" i="66"/>
  <c r="L218" i="66"/>
  <c r="L186" i="66"/>
  <c r="L154" i="66"/>
  <c r="L234" i="66"/>
  <c r="L202" i="66"/>
  <c r="L170" i="66"/>
  <c r="L138" i="66"/>
  <c r="L106" i="66"/>
  <c r="J236" i="66"/>
  <c r="J204" i="66"/>
  <c r="J172" i="66"/>
  <c r="J140" i="66"/>
  <c r="J220" i="66"/>
  <c r="J188" i="66"/>
  <c r="J156" i="66"/>
  <c r="J124" i="66"/>
  <c r="Q236" i="66"/>
  <c r="Q172" i="66"/>
  <c r="Q220" i="66"/>
  <c r="O224" i="66"/>
  <c r="O192" i="66"/>
  <c r="O160" i="66"/>
  <c r="O128" i="66"/>
  <c r="O240" i="66"/>
  <c r="O208" i="66"/>
  <c r="O176" i="66"/>
  <c r="O144" i="66"/>
  <c r="O112" i="66"/>
  <c r="M226" i="66"/>
  <c r="M194" i="66"/>
  <c r="M162" i="66"/>
  <c r="M130" i="66"/>
  <c r="M242" i="66"/>
  <c r="M210" i="66"/>
  <c r="M178" i="66"/>
  <c r="M146" i="66"/>
  <c r="M114" i="66"/>
  <c r="T226" i="66"/>
  <c r="T194" i="66"/>
  <c r="T162" i="66"/>
  <c r="T130" i="66"/>
  <c r="T242" i="66"/>
  <c r="T210" i="66"/>
  <c r="T178" i="66"/>
  <c r="T146" i="66"/>
  <c r="T114" i="66"/>
  <c r="O228" i="66"/>
  <c r="O196" i="66"/>
  <c r="O164" i="66"/>
  <c r="O132" i="66"/>
  <c r="O244" i="66"/>
  <c r="O212" i="66"/>
  <c r="O180" i="66"/>
  <c r="O148" i="66"/>
  <c r="O116" i="66"/>
  <c r="L24" i="66"/>
  <c r="L26" i="66"/>
  <c r="L28" i="66"/>
  <c r="O32" i="66"/>
  <c r="M34" i="66"/>
  <c r="T34" i="66"/>
  <c r="O36" i="66"/>
  <c r="Q40" i="66"/>
  <c r="Q42" i="66"/>
  <c r="J44" i="66"/>
  <c r="Q44" i="66"/>
  <c r="T48" i="66"/>
  <c r="M52" i="66"/>
  <c r="T52" i="66"/>
  <c r="L56" i="66"/>
  <c r="L58" i="66"/>
  <c r="L60" i="66"/>
  <c r="O64" i="66"/>
  <c r="M66" i="66"/>
  <c r="T66" i="66"/>
  <c r="O68" i="66"/>
  <c r="Q72" i="66"/>
  <c r="Q74" i="66"/>
  <c r="J76" i="66"/>
  <c r="T80" i="66"/>
  <c r="M84" i="66"/>
  <c r="L88" i="66"/>
  <c r="L90" i="66"/>
  <c r="L92" i="66"/>
  <c r="K106" i="66"/>
  <c r="S114" i="66"/>
  <c r="K232" i="66"/>
  <c r="K200" i="66"/>
  <c r="K168" i="66"/>
  <c r="K136" i="66"/>
  <c r="K216" i="66"/>
  <c r="K184" i="66"/>
  <c r="K152" i="66"/>
  <c r="K120" i="66"/>
  <c r="R232" i="66"/>
  <c r="R200" i="66"/>
  <c r="R168" i="66"/>
  <c r="R136" i="66"/>
  <c r="R216" i="66"/>
  <c r="R184" i="66"/>
  <c r="R152" i="66"/>
  <c r="R120" i="66"/>
  <c r="K10" i="66"/>
  <c r="P186" i="66"/>
  <c r="P234" i="66"/>
  <c r="P138" i="66"/>
  <c r="W138" i="66" s="1"/>
  <c r="K236" i="66"/>
  <c r="K204" i="66"/>
  <c r="K172" i="66"/>
  <c r="K140" i="66"/>
  <c r="K220" i="66"/>
  <c r="K188" i="66"/>
  <c r="K156" i="66"/>
  <c r="K124" i="66"/>
  <c r="R236" i="66"/>
  <c r="R140" i="66"/>
  <c r="R220" i="66"/>
  <c r="R124" i="66"/>
  <c r="R92" i="66"/>
  <c r="U16" i="66"/>
  <c r="S224" i="66"/>
  <c r="S160" i="66"/>
  <c r="S128" i="66"/>
  <c r="S240" i="66"/>
  <c r="S176" i="66"/>
  <c r="S144" i="66"/>
  <c r="S112" i="66"/>
  <c r="S18" i="66"/>
  <c r="N226" i="66"/>
  <c r="N194" i="66"/>
  <c r="N162" i="66"/>
  <c r="N130" i="66"/>
  <c r="N242" i="66"/>
  <c r="N210" i="66"/>
  <c r="N178" i="66"/>
  <c r="N146" i="66"/>
  <c r="N114" i="66"/>
  <c r="S32" i="66"/>
  <c r="N34" i="66"/>
  <c r="K40" i="66"/>
  <c r="R40" i="66"/>
  <c r="K42" i="66"/>
  <c r="K44" i="66"/>
  <c r="R44" i="66"/>
  <c r="S50" i="66"/>
  <c r="U52" i="66"/>
  <c r="P60" i="66"/>
  <c r="S64" i="66"/>
  <c r="N66" i="66"/>
  <c r="K72" i="66"/>
  <c r="R72" i="66"/>
  <c r="K74" i="66"/>
  <c r="K76" i="66"/>
  <c r="R76" i="66"/>
  <c r="S82" i="66"/>
  <c r="U84" i="66"/>
  <c r="O96" i="66"/>
  <c r="T98" i="66"/>
  <c r="J108" i="66"/>
  <c r="L122" i="66"/>
  <c r="Q8" i="66"/>
  <c r="L216" i="66"/>
  <c r="L184" i="66"/>
  <c r="L152" i="66"/>
  <c r="L232" i="66"/>
  <c r="L200" i="66"/>
  <c r="L168" i="66"/>
  <c r="L136" i="66"/>
  <c r="L104" i="66"/>
  <c r="L10" i="66"/>
  <c r="J138" i="66"/>
  <c r="Q234" i="66"/>
  <c r="Q202" i="66"/>
  <c r="Q170" i="66"/>
  <c r="Q138" i="66"/>
  <c r="Q218" i="66"/>
  <c r="Q186" i="66"/>
  <c r="Q154" i="66"/>
  <c r="Q122" i="66"/>
  <c r="J12" i="66"/>
  <c r="L220" i="66"/>
  <c r="L188" i="66"/>
  <c r="L156" i="66"/>
  <c r="L236" i="66"/>
  <c r="L204" i="66"/>
  <c r="L172" i="66"/>
  <c r="L140" i="66"/>
  <c r="L108" i="66"/>
  <c r="O16" i="66"/>
  <c r="M240" i="66"/>
  <c r="M208" i="66"/>
  <c r="M144" i="66"/>
  <c r="M192" i="66"/>
  <c r="M160" i="66"/>
  <c r="M128" i="66"/>
  <c r="T240" i="66"/>
  <c r="T208" i="66"/>
  <c r="T176" i="66"/>
  <c r="T144" i="66"/>
  <c r="T224" i="66"/>
  <c r="T192" i="66"/>
  <c r="T160" i="66"/>
  <c r="T128" i="66"/>
  <c r="T96" i="66"/>
  <c r="M18" i="66"/>
  <c r="T18" i="66"/>
  <c r="O242" i="66"/>
  <c r="O210" i="66"/>
  <c r="O178" i="66"/>
  <c r="O146" i="66"/>
  <c r="O226" i="66"/>
  <c r="O194" i="66"/>
  <c r="O162" i="66"/>
  <c r="O130" i="66"/>
  <c r="O98" i="66"/>
  <c r="M244" i="66"/>
  <c r="M212" i="66"/>
  <c r="M180" i="66"/>
  <c r="M228" i="66"/>
  <c r="M196" i="66"/>
  <c r="M164" i="66"/>
  <c r="M100" i="66"/>
  <c r="T244" i="66"/>
  <c r="T212" i="66"/>
  <c r="T180" i="66"/>
  <c r="T148" i="66"/>
  <c r="T228" i="66"/>
  <c r="T196" i="66"/>
  <c r="T164" i="66"/>
  <c r="T132" i="66"/>
  <c r="T100" i="66"/>
  <c r="J24" i="66"/>
  <c r="Q24" i="66"/>
  <c r="Q26" i="66"/>
  <c r="J28" i="66"/>
  <c r="M32" i="66"/>
  <c r="T32" i="66"/>
  <c r="O34" i="66"/>
  <c r="T36" i="66"/>
  <c r="L40" i="66"/>
  <c r="L42" i="66"/>
  <c r="L44" i="66"/>
  <c r="O48" i="66"/>
  <c r="M50" i="66"/>
  <c r="T50" i="66"/>
  <c r="O52" i="66"/>
  <c r="Q56" i="66"/>
  <c r="J58" i="66"/>
  <c r="Q58" i="66"/>
  <c r="J60" i="66"/>
  <c r="Q60" i="66"/>
  <c r="M64" i="66"/>
  <c r="T64" i="66"/>
  <c r="O66" i="66"/>
  <c r="M68" i="66"/>
  <c r="T68" i="66"/>
  <c r="L72" i="66"/>
  <c r="L74" i="66"/>
  <c r="L76" i="66"/>
  <c r="O80" i="66"/>
  <c r="M82" i="66"/>
  <c r="T82" i="66"/>
  <c r="O84" i="66"/>
  <c r="J88" i="66"/>
  <c r="Q88" i="66"/>
  <c r="Q90" i="66"/>
  <c r="J92" i="66"/>
  <c r="Q92" i="66"/>
  <c r="S96" i="66"/>
  <c r="K104" i="66"/>
  <c r="K108" i="66"/>
  <c r="U112" i="66"/>
  <c r="P122" i="66"/>
  <c r="J20" i="30"/>
  <c r="I20" i="30"/>
  <c r="H20" i="30"/>
  <c r="G20" i="30"/>
  <c r="F20" i="30"/>
  <c r="E20" i="30"/>
  <c r="D20" i="30"/>
  <c r="J19" i="30"/>
  <c r="I19" i="30"/>
  <c r="H19" i="30"/>
  <c r="G19" i="30"/>
  <c r="F19" i="30"/>
  <c r="E19" i="30"/>
  <c r="D19" i="30"/>
  <c r="J18" i="30"/>
  <c r="I18" i="30"/>
  <c r="H18" i="30"/>
  <c r="G18" i="30"/>
  <c r="F18" i="30"/>
  <c r="E18" i="30"/>
  <c r="D18" i="30"/>
  <c r="J17" i="30"/>
  <c r="I17" i="30"/>
  <c r="H17" i="30"/>
  <c r="G17" i="30"/>
  <c r="F17" i="30"/>
  <c r="E17" i="30"/>
  <c r="D17" i="30"/>
  <c r="J16" i="30"/>
  <c r="I16" i="30"/>
  <c r="H16" i="30"/>
  <c r="G16" i="30"/>
  <c r="F16" i="30"/>
  <c r="E16" i="30"/>
  <c r="D16" i="30"/>
  <c r="J15" i="30"/>
  <c r="I15" i="30"/>
  <c r="H15" i="30"/>
  <c r="G15" i="30"/>
  <c r="F15" i="30"/>
  <c r="E15" i="30"/>
  <c r="D15" i="30"/>
  <c r="J14" i="30"/>
  <c r="I14" i="30"/>
  <c r="H14" i="30"/>
  <c r="G14" i="30"/>
  <c r="F14" i="30"/>
  <c r="E14" i="30"/>
  <c r="D14" i="30"/>
  <c r="J13" i="30"/>
  <c r="I13" i="30"/>
  <c r="H13" i="30"/>
  <c r="G13" i="30"/>
  <c r="F13" i="30"/>
  <c r="E13" i="30"/>
  <c r="D13" i="30"/>
  <c r="J12" i="30"/>
  <c r="I12" i="30"/>
  <c r="H12" i="30"/>
  <c r="G12" i="30"/>
  <c r="F12" i="30"/>
  <c r="E12" i="30"/>
  <c r="D12" i="30"/>
  <c r="J11" i="30"/>
  <c r="I11" i="30"/>
  <c r="H11" i="30"/>
  <c r="G11" i="30"/>
  <c r="F11" i="30"/>
  <c r="E11" i="30"/>
  <c r="D11" i="30"/>
  <c r="J10" i="30"/>
  <c r="I10" i="30"/>
  <c r="H10" i="30"/>
  <c r="G10" i="30"/>
  <c r="F10" i="30"/>
  <c r="E10" i="30"/>
  <c r="D10" i="30"/>
  <c r="J9" i="30"/>
  <c r="I9" i="30"/>
  <c r="H9" i="30"/>
  <c r="G9" i="30"/>
  <c r="F9" i="30"/>
  <c r="E9" i="30"/>
  <c r="D9" i="30"/>
  <c r="J8" i="30"/>
  <c r="I8" i="30"/>
  <c r="H8" i="30"/>
  <c r="G8" i="30"/>
  <c r="F8" i="30"/>
  <c r="E8" i="30"/>
  <c r="D8" i="30"/>
  <c r="J7" i="30"/>
  <c r="I7" i="30"/>
  <c r="H7" i="30"/>
  <c r="G7" i="30"/>
  <c r="F7" i="30"/>
  <c r="E7" i="30"/>
  <c r="D7" i="30"/>
  <c r="J6" i="30"/>
  <c r="I6" i="30"/>
  <c r="H6" i="30"/>
  <c r="G6" i="30"/>
  <c r="F6" i="30"/>
  <c r="E6" i="30"/>
  <c r="D6" i="30"/>
  <c r="J65" i="31"/>
  <c r="I65" i="31"/>
  <c r="H65" i="31"/>
  <c r="G65" i="31"/>
  <c r="F65" i="31"/>
  <c r="E65" i="31"/>
  <c r="D65" i="31"/>
  <c r="J64" i="31"/>
  <c r="I64" i="31"/>
  <c r="H64" i="31"/>
  <c r="G64" i="31"/>
  <c r="F64" i="31"/>
  <c r="E64" i="31"/>
  <c r="D64" i="31"/>
  <c r="J63" i="31"/>
  <c r="I63" i="31"/>
  <c r="H63" i="31"/>
  <c r="G63" i="31"/>
  <c r="F63" i="31"/>
  <c r="E63" i="31"/>
  <c r="D63" i="31"/>
  <c r="J62" i="31"/>
  <c r="I62" i="31"/>
  <c r="H62" i="31"/>
  <c r="G62" i="31"/>
  <c r="F62" i="31"/>
  <c r="E62" i="31"/>
  <c r="D62" i="31"/>
  <c r="J61" i="31"/>
  <c r="I61" i="31"/>
  <c r="H61" i="31"/>
  <c r="G61" i="31"/>
  <c r="F61" i="31"/>
  <c r="E61" i="31"/>
  <c r="D61" i="31"/>
  <c r="J60" i="31"/>
  <c r="I60" i="31"/>
  <c r="H60" i="31"/>
  <c r="G60" i="31"/>
  <c r="F60" i="31"/>
  <c r="E60" i="31"/>
  <c r="D60" i="31"/>
  <c r="J59" i="31"/>
  <c r="I59" i="31"/>
  <c r="H59" i="31"/>
  <c r="G59" i="31"/>
  <c r="F59" i="31"/>
  <c r="E59" i="31"/>
  <c r="D59" i="31"/>
  <c r="J58" i="31"/>
  <c r="I58" i="31"/>
  <c r="H58" i="31"/>
  <c r="G58" i="31"/>
  <c r="F58" i="31"/>
  <c r="E58" i="31"/>
  <c r="D58" i="31"/>
  <c r="J57" i="31"/>
  <c r="I57" i="31"/>
  <c r="H57" i="31"/>
  <c r="G57" i="31"/>
  <c r="F57" i="31"/>
  <c r="E57" i="31"/>
  <c r="D57" i="31"/>
  <c r="J56" i="31"/>
  <c r="I56" i="31"/>
  <c r="H56" i="31"/>
  <c r="G56" i="31"/>
  <c r="F56" i="31"/>
  <c r="E56" i="31"/>
  <c r="D56" i="31"/>
  <c r="J55" i="31"/>
  <c r="I55" i="31"/>
  <c r="H55" i="31"/>
  <c r="G55" i="31"/>
  <c r="F55" i="31"/>
  <c r="E55" i="31"/>
  <c r="D55" i="31"/>
  <c r="J54" i="31"/>
  <c r="I54" i="31"/>
  <c r="H54" i="31"/>
  <c r="G54" i="31"/>
  <c r="F54" i="31"/>
  <c r="E54" i="31"/>
  <c r="D54" i="31"/>
  <c r="J53" i="31"/>
  <c r="I53" i="31"/>
  <c r="H53" i="31"/>
  <c r="G53" i="31"/>
  <c r="F53" i="31"/>
  <c r="E53" i="31"/>
  <c r="D53" i="31"/>
  <c r="J52" i="31"/>
  <c r="I52" i="31"/>
  <c r="H52" i="31"/>
  <c r="G52" i="31"/>
  <c r="F52" i="31"/>
  <c r="E52" i="31"/>
  <c r="D52" i="31"/>
  <c r="J51" i="31"/>
  <c r="I51" i="31"/>
  <c r="H51" i="31"/>
  <c r="G51" i="31"/>
  <c r="F51" i="31"/>
  <c r="E51" i="31"/>
  <c r="D51" i="31"/>
  <c r="I30" i="4"/>
  <c r="H30" i="4"/>
  <c r="G30" i="4"/>
  <c r="F30" i="4"/>
  <c r="E30" i="4"/>
  <c r="D30" i="4"/>
  <c r="I29" i="4"/>
  <c r="H29" i="4"/>
  <c r="G29" i="4"/>
  <c r="F29" i="4"/>
  <c r="E29" i="4"/>
  <c r="D29" i="4"/>
  <c r="I26" i="4"/>
  <c r="H26" i="4"/>
  <c r="G26" i="4"/>
  <c r="F26" i="4"/>
  <c r="E26" i="4"/>
  <c r="D26" i="4"/>
  <c r="I25" i="4"/>
  <c r="H25" i="4"/>
  <c r="G25" i="4"/>
  <c r="F25" i="4"/>
  <c r="E25" i="4"/>
  <c r="D25" i="4"/>
  <c r="I24" i="4"/>
  <c r="H24" i="4"/>
  <c r="G24" i="4"/>
  <c r="F24" i="4"/>
  <c r="E24" i="4"/>
  <c r="D24" i="4"/>
  <c r="I22" i="4"/>
  <c r="H22" i="4"/>
  <c r="G22" i="4"/>
  <c r="F22" i="4"/>
  <c r="E22" i="4"/>
  <c r="D22" i="4"/>
  <c r="I21" i="4"/>
  <c r="H21" i="4"/>
  <c r="G21" i="4"/>
  <c r="F21" i="4"/>
  <c r="E21" i="4"/>
  <c r="D21" i="4"/>
  <c r="I20" i="4"/>
  <c r="H20" i="4"/>
  <c r="G20" i="4"/>
  <c r="F20" i="4"/>
  <c r="E20" i="4"/>
  <c r="D20" i="4"/>
  <c r="D56" i="4"/>
  <c r="E56" i="4"/>
  <c r="F56" i="4"/>
  <c r="G56" i="4"/>
  <c r="H56" i="4"/>
  <c r="I56" i="4"/>
  <c r="D57" i="4"/>
  <c r="E57" i="4"/>
  <c r="F57" i="4"/>
  <c r="G57" i="4"/>
  <c r="H57" i="4"/>
  <c r="I57" i="4"/>
  <c r="D58" i="4"/>
  <c r="E58" i="4"/>
  <c r="F58" i="4"/>
  <c r="G58" i="4"/>
  <c r="H58" i="4"/>
  <c r="I58" i="4"/>
  <c r="D59" i="4"/>
  <c r="E59" i="4"/>
  <c r="F59" i="4"/>
  <c r="G59" i="4"/>
  <c r="H59" i="4"/>
  <c r="I59" i="4"/>
  <c r="D61" i="4"/>
  <c r="E61" i="4"/>
  <c r="F61" i="4"/>
  <c r="G61" i="4"/>
  <c r="H61" i="4"/>
  <c r="I61" i="4"/>
  <c r="D64" i="4"/>
  <c r="E64" i="4"/>
  <c r="F64" i="4"/>
  <c r="G64" i="4"/>
  <c r="H64" i="4"/>
  <c r="I64" i="4"/>
  <c r="D65" i="4"/>
  <c r="E65" i="4"/>
  <c r="F65" i="4"/>
  <c r="G65" i="4"/>
  <c r="H65" i="4"/>
  <c r="I65" i="4"/>
  <c r="I55" i="4"/>
  <c r="H55" i="4"/>
  <c r="G55" i="4"/>
  <c r="F55" i="4"/>
  <c r="E55" i="4"/>
  <c r="D55" i="4"/>
  <c r="I58" i="20"/>
  <c r="I58" i="19"/>
  <c r="H58" i="20"/>
  <c r="H58" i="19" s="1"/>
  <c r="G58" i="20"/>
  <c r="G58" i="19" s="1"/>
  <c r="F58" i="20"/>
  <c r="F58" i="19" s="1"/>
  <c r="E58" i="20"/>
  <c r="E58" i="19"/>
  <c r="D58" i="20"/>
  <c r="D58" i="19" s="1"/>
  <c r="I56" i="20"/>
  <c r="I56" i="19"/>
  <c r="H56" i="20"/>
  <c r="H56" i="19" s="1"/>
  <c r="G56" i="20"/>
  <c r="G56" i="19" s="1"/>
  <c r="F56" i="20"/>
  <c r="F56" i="19" s="1"/>
  <c r="E56" i="20"/>
  <c r="E56" i="19"/>
  <c r="D56" i="20"/>
  <c r="D56" i="19" s="1"/>
  <c r="I55" i="20"/>
  <c r="I55" i="19" s="1"/>
  <c r="H55" i="20"/>
  <c r="H55" i="19" s="1"/>
  <c r="G55" i="20"/>
  <c r="G55" i="19"/>
  <c r="F55" i="20"/>
  <c r="F55" i="19" s="1"/>
  <c r="E55" i="20"/>
  <c r="E55" i="19" s="1"/>
  <c r="D55" i="20"/>
  <c r="D55" i="19" s="1"/>
  <c r="I54" i="20"/>
  <c r="I54" i="19"/>
  <c r="H54" i="20"/>
  <c r="H54" i="19" s="1"/>
  <c r="G54" i="20"/>
  <c r="G54" i="19" s="1"/>
  <c r="F54" i="20"/>
  <c r="F54" i="19" s="1"/>
  <c r="E54" i="20"/>
  <c r="E54" i="19"/>
  <c r="D54" i="20"/>
  <c r="D54" i="19" s="1"/>
  <c r="I53" i="20"/>
  <c r="I53" i="19" s="1"/>
  <c r="H53" i="20"/>
  <c r="H53" i="19" s="1"/>
  <c r="G53" i="20"/>
  <c r="G53" i="19"/>
  <c r="F53" i="20"/>
  <c r="F53" i="19" s="1"/>
  <c r="E53" i="20"/>
  <c r="E53" i="19" s="1"/>
  <c r="D53" i="20"/>
  <c r="D53" i="19" s="1"/>
  <c r="I52" i="20"/>
  <c r="I52" i="19"/>
  <c r="H52" i="20"/>
  <c r="H52" i="19" s="1"/>
  <c r="G52" i="20"/>
  <c r="G52" i="19" s="1"/>
  <c r="F52" i="20"/>
  <c r="F52" i="19" s="1"/>
  <c r="E52" i="20"/>
  <c r="E52" i="19"/>
  <c r="D52" i="20"/>
  <c r="D52" i="19" s="1"/>
  <c r="D27" i="20"/>
  <c r="D27" i="19" s="1"/>
  <c r="E27" i="20"/>
  <c r="E27" i="19" s="1"/>
  <c r="F27" i="20"/>
  <c r="F27" i="19"/>
  <c r="G27" i="20"/>
  <c r="G27" i="19" s="1"/>
  <c r="H27" i="20"/>
  <c r="H27" i="19" s="1"/>
  <c r="I27" i="20"/>
  <c r="I27" i="19" s="1"/>
  <c r="D20" i="20"/>
  <c r="D20" i="19"/>
  <c r="E20" i="20"/>
  <c r="E20" i="19" s="1"/>
  <c r="F20" i="20"/>
  <c r="F20" i="19" s="1"/>
  <c r="G20" i="20"/>
  <c r="G20" i="19" s="1"/>
  <c r="H20" i="20"/>
  <c r="H20" i="19"/>
  <c r="I20" i="20"/>
  <c r="I20" i="19" s="1"/>
  <c r="D21" i="20"/>
  <c r="D21" i="19" s="1"/>
  <c r="E21" i="20"/>
  <c r="E21" i="19" s="1"/>
  <c r="F21" i="20"/>
  <c r="F21" i="19"/>
  <c r="G21" i="20"/>
  <c r="G21" i="19" s="1"/>
  <c r="H21" i="20"/>
  <c r="H21" i="19" s="1"/>
  <c r="I21" i="20"/>
  <c r="I21" i="19" s="1"/>
  <c r="D22" i="20"/>
  <c r="D22" i="19"/>
  <c r="E22" i="20"/>
  <c r="E22" i="19" s="1"/>
  <c r="F22" i="20"/>
  <c r="F22" i="19" s="1"/>
  <c r="G22" i="20"/>
  <c r="G22" i="19" s="1"/>
  <c r="H22" i="20"/>
  <c r="H22" i="19"/>
  <c r="I22" i="20"/>
  <c r="I22" i="19" s="1"/>
  <c r="D23" i="20"/>
  <c r="D23" i="19" s="1"/>
  <c r="E23" i="20"/>
  <c r="E23" i="19" s="1"/>
  <c r="F23" i="20"/>
  <c r="F23" i="19"/>
  <c r="G23" i="20"/>
  <c r="G23" i="19" s="1"/>
  <c r="H23" i="20"/>
  <c r="H23" i="19" s="1"/>
  <c r="I23" i="20"/>
  <c r="I23" i="19" s="1"/>
  <c r="D24" i="20"/>
  <c r="D24" i="19"/>
  <c r="E24" i="20"/>
  <c r="E24" i="19" s="1"/>
  <c r="F24" i="20"/>
  <c r="F24" i="19" s="1"/>
  <c r="G24" i="20"/>
  <c r="G24" i="19" s="1"/>
  <c r="H24" i="20"/>
  <c r="H24" i="19"/>
  <c r="I24" i="20"/>
  <c r="I24" i="19" s="1"/>
  <c r="D25" i="20"/>
  <c r="D25" i="19" s="1"/>
  <c r="E25" i="20"/>
  <c r="E25" i="19" s="1"/>
  <c r="F25" i="20"/>
  <c r="F25" i="19"/>
  <c r="G25" i="20"/>
  <c r="G25" i="19" s="1"/>
  <c r="H25" i="20"/>
  <c r="H25" i="19" s="1"/>
  <c r="I25" i="20"/>
  <c r="I25" i="19" s="1"/>
  <c r="D26" i="20"/>
  <c r="D26" i="19"/>
  <c r="E26" i="20"/>
  <c r="E26" i="19" s="1"/>
  <c r="F26" i="20"/>
  <c r="F26" i="19" s="1"/>
  <c r="G26" i="20"/>
  <c r="G26" i="19" s="1"/>
  <c r="H26" i="20"/>
  <c r="H26" i="19"/>
  <c r="I26" i="20"/>
  <c r="I26" i="19" s="1"/>
  <c r="I19" i="20"/>
  <c r="I19" i="19" s="1"/>
  <c r="H19" i="20"/>
  <c r="H19" i="19" s="1"/>
  <c r="G19" i="20"/>
  <c r="G19" i="19"/>
  <c r="F19" i="20"/>
  <c r="F19" i="19" s="1"/>
  <c r="E19" i="20"/>
  <c r="E19" i="19" s="1"/>
  <c r="D19" i="20"/>
  <c r="D19" i="19" s="1"/>
  <c r="J50" i="31"/>
  <c r="I50" i="31"/>
  <c r="H50" i="31"/>
  <c r="G50" i="31"/>
  <c r="F50" i="31"/>
  <c r="E50" i="31"/>
  <c r="D50" i="31"/>
  <c r="J49" i="31"/>
  <c r="I49" i="31"/>
  <c r="H49" i="31"/>
  <c r="G49" i="31"/>
  <c r="F49" i="31"/>
  <c r="E49" i="31"/>
  <c r="D49" i="31"/>
  <c r="J48" i="31"/>
  <c r="I48" i="31"/>
  <c r="H48" i="31"/>
  <c r="G48" i="31"/>
  <c r="F48" i="31"/>
  <c r="E48" i="31"/>
  <c r="D48" i="31"/>
  <c r="J47" i="31"/>
  <c r="I47" i="31"/>
  <c r="H47" i="31"/>
  <c r="G47" i="31"/>
  <c r="F47" i="31"/>
  <c r="E47" i="31"/>
  <c r="D47" i="31"/>
  <c r="J46" i="31"/>
  <c r="I46" i="31"/>
  <c r="H46" i="31"/>
  <c r="G46" i="31"/>
  <c r="F46" i="31"/>
  <c r="E46" i="31"/>
  <c r="D46" i="31"/>
  <c r="J45" i="31"/>
  <c r="I45" i="31"/>
  <c r="H45" i="31"/>
  <c r="G45" i="31"/>
  <c r="F45" i="31"/>
  <c r="E45" i="31"/>
  <c r="D45" i="31"/>
  <c r="J44" i="31"/>
  <c r="I44" i="31"/>
  <c r="H44" i="31"/>
  <c r="G44" i="31"/>
  <c r="F44" i="31"/>
  <c r="E44" i="31"/>
  <c r="D44" i="31"/>
  <c r="J43" i="31"/>
  <c r="I43" i="31"/>
  <c r="H43" i="31"/>
  <c r="G43" i="31"/>
  <c r="F43" i="31"/>
  <c r="E43" i="31"/>
  <c r="D43" i="31"/>
  <c r="J42" i="31"/>
  <c r="I42" i="31"/>
  <c r="H42" i="31"/>
  <c r="G42" i="31"/>
  <c r="F42" i="31"/>
  <c r="E42" i="31"/>
  <c r="D42" i="31"/>
  <c r="J41" i="31"/>
  <c r="I41" i="31"/>
  <c r="H41" i="31"/>
  <c r="G41" i="31"/>
  <c r="F41" i="31"/>
  <c r="E41" i="31"/>
  <c r="D41" i="31"/>
  <c r="J40" i="31"/>
  <c r="I40" i="31"/>
  <c r="H40" i="31"/>
  <c r="G40" i="31"/>
  <c r="F40" i="31"/>
  <c r="E40" i="31"/>
  <c r="D40" i="31"/>
  <c r="J39" i="31"/>
  <c r="I39" i="31"/>
  <c r="H39" i="31"/>
  <c r="G39" i="31"/>
  <c r="F39" i="31"/>
  <c r="E39" i="31"/>
  <c r="D39" i="31"/>
  <c r="J38" i="31"/>
  <c r="I38" i="31"/>
  <c r="H38" i="31"/>
  <c r="G38" i="31"/>
  <c r="F38" i="31"/>
  <c r="E38" i="31"/>
  <c r="D38" i="31"/>
  <c r="J37" i="31"/>
  <c r="I37" i="31"/>
  <c r="H37" i="31"/>
  <c r="G37" i="31"/>
  <c r="F37" i="31"/>
  <c r="E37" i="31"/>
  <c r="D37" i="31"/>
  <c r="J36" i="31"/>
  <c r="I36" i="31"/>
  <c r="H36" i="31"/>
  <c r="G36" i="31"/>
  <c r="F36" i="31"/>
  <c r="E36" i="31"/>
  <c r="D36" i="31"/>
  <c r="J35" i="31"/>
  <c r="I35" i="31"/>
  <c r="H35" i="31"/>
  <c r="G35" i="31"/>
  <c r="F35" i="31"/>
  <c r="E35" i="31"/>
  <c r="D35" i="31"/>
  <c r="J34" i="31"/>
  <c r="I34" i="31"/>
  <c r="H34" i="31"/>
  <c r="G34" i="31"/>
  <c r="F34" i="31"/>
  <c r="E34" i="31"/>
  <c r="D34" i="31"/>
  <c r="J33" i="31"/>
  <c r="I33" i="31"/>
  <c r="H33" i="31"/>
  <c r="G33" i="31"/>
  <c r="F33" i="31"/>
  <c r="E33" i="31"/>
  <c r="D33" i="31"/>
  <c r="J32" i="31"/>
  <c r="I32" i="31"/>
  <c r="H32" i="31"/>
  <c r="G32" i="31"/>
  <c r="F32" i="31"/>
  <c r="E32" i="31"/>
  <c r="D32" i="31"/>
  <c r="J31" i="31"/>
  <c r="I31" i="31"/>
  <c r="H31" i="31"/>
  <c r="G31" i="31"/>
  <c r="F31" i="31"/>
  <c r="E31" i="31"/>
  <c r="D31" i="31"/>
  <c r="J30" i="31"/>
  <c r="I30" i="31"/>
  <c r="H30" i="31"/>
  <c r="G30" i="31"/>
  <c r="F30" i="31"/>
  <c r="E30" i="31"/>
  <c r="D30" i="31"/>
  <c r="J29" i="31"/>
  <c r="I29" i="31"/>
  <c r="H29" i="31"/>
  <c r="G29" i="31"/>
  <c r="F29" i="31"/>
  <c r="E29" i="31"/>
  <c r="D29" i="31"/>
  <c r="J28" i="31"/>
  <c r="I28" i="31"/>
  <c r="H28" i="31"/>
  <c r="G28" i="31"/>
  <c r="F28" i="31"/>
  <c r="E28" i="31"/>
  <c r="D28" i="31"/>
  <c r="J27" i="31"/>
  <c r="I27" i="31"/>
  <c r="H27" i="31"/>
  <c r="G27" i="31"/>
  <c r="F27" i="31"/>
  <c r="E27" i="31"/>
  <c r="D27" i="31"/>
  <c r="J26" i="31"/>
  <c r="I26" i="31"/>
  <c r="H26" i="31"/>
  <c r="G26" i="31"/>
  <c r="F26" i="31"/>
  <c r="E26" i="31"/>
  <c r="D26" i="31"/>
  <c r="J25" i="31"/>
  <c r="I25" i="31"/>
  <c r="H25" i="31"/>
  <c r="G25" i="31"/>
  <c r="F25" i="31"/>
  <c r="E25" i="31"/>
  <c r="D25" i="31"/>
  <c r="J24" i="31"/>
  <c r="I24" i="31"/>
  <c r="H24" i="31"/>
  <c r="G24" i="31"/>
  <c r="F24" i="31"/>
  <c r="E24" i="31"/>
  <c r="D24" i="31"/>
  <c r="J23" i="31"/>
  <c r="I23" i="31"/>
  <c r="H23" i="31"/>
  <c r="G23" i="31"/>
  <c r="F23" i="31"/>
  <c r="E23" i="31"/>
  <c r="D23" i="31"/>
  <c r="J22" i="31"/>
  <c r="I22" i="31"/>
  <c r="H22" i="31"/>
  <c r="G22" i="31"/>
  <c r="F22" i="31"/>
  <c r="E22" i="31"/>
  <c r="D22" i="31"/>
  <c r="J21" i="31"/>
  <c r="I21" i="31"/>
  <c r="H21" i="31"/>
  <c r="G21" i="31"/>
  <c r="F21" i="31"/>
  <c r="E21" i="31"/>
  <c r="D21" i="31"/>
  <c r="C157" i="8"/>
  <c r="D157" i="8" s="1"/>
  <c r="E157" i="8" s="1"/>
  <c r="F157" i="8" s="1"/>
  <c r="G157" i="8" s="1"/>
  <c r="H157" i="8"/>
  <c r="I157" i="8" s="1"/>
  <c r="J157" i="8" s="1"/>
  <c r="C158" i="8"/>
  <c r="D158" i="8"/>
  <c r="E158" i="8" s="1"/>
  <c r="F158" i="8" s="1"/>
  <c r="G158" i="8" s="1"/>
  <c r="H158" i="8" s="1"/>
  <c r="I158" i="8" s="1"/>
  <c r="J158" i="8" s="1"/>
  <c r="C159" i="8"/>
  <c r="D159" i="8"/>
  <c r="E159" i="8" s="1"/>
  <c r="F159" i="8" s="1"/>
  <c r="G159" i="8" s="1"/>
  <c r="H159" i="8" s="1"/>
  <c r="I159" i="8" s="1"/>
  <c r="J159" i="8" s="1"/>
  <c r="C160" i="8"/>
  <c r="D160" i="8"/>
  <c r="E160" i="8" s="1"/>
  <c r="F160" i="8" s="1"/>
  <c r="G160" i="8" s="1"/>
  <c r="H160" i="8" s="1"/>
  <c r="I160" i="8" s="1"/>
  <c r="J160" i="8" s="1"/>
  <c r="C161" i="8"/>
  <c r="D161" i="8"/>
  <c r="E161" i="8" s="1"/>
  <c r="F161" i="8" s="1"/>
  <c r="G161" i="8" s="1"/>
  <c r="H161" i="8" s="1"/>
  <c r="I161" i="8" s="1"/>
  <c r="J161" i="8" s="1"/>
  <c r="C162" i="8"/>
  <c r="D162" i="8" s="1"/>
  <c r="E162" i="8" s="1"/>
  <c r="F162" i="8" s="1"/>
  <c r="G162" i="8" s="1"/>
  <c r="H162" i="8" s="1"/>
  <c r="I162" i="8" s="1"/>
  <c r="J162" i="8" s="1"/>
  <c r="C163" i="8"/>
  <c r="D163" i="8" s="1"/>
  <c r="E163" i="8" s="1"/>
  <c r="F163" i="8" s="1"/>
  <c r="G163" i="8" s="1"/>
  <c r="H163" i="8" s="1"/>
  <c r="I163" i="8" s="1"/>
  <c r="J163" i="8" s="1"/>
  <c r="C164" i="8"/>
  <c r="D164" i="8" s="1"/>
  <c r="E164" i="8" s="1"/>
  <c r="F164" i="8" s="1"/>
  <c r="G164" i="8" s="1"/>
  <c r="H164" i="8" s="1"/>
  <c r="I164" i="8" s="1"/>
  <c r="J164" i="8" s="1"/>
  <c r="C165" i="8"/>
  <c r="D165" i="8" s="1"/>
  <c r="E165" i="8" s="1"/>
  <c r="F165" i="8" s="1"/>
  <c r="G165" i="8" s="1"/>
  <c r="H165" i="8" s="1"/>
  <c r="I165" i="8" s="1"/>
  <c r="J165" i="8" s="1"/>
  <c r="C166" i="8"/>
  <c r="D166" i="8"/>
  <c r="E166" i="8" s="1"/>
  <c r="F166" i="8" s="1"/>
  <c r="G166" i="8" s="1"/>
  <c r="H166" i="8" s="1"/>
  <c r="I166" i="8" s="1"/>
  <c r="J166" i="8" s="1"/>
  <c r="C167" i="8"/>
  <c r="D167" i="8"/>
  <c r="E167" i="8" s="1"/>
  <c r="F167" i="8" s="1"/>
  <c r="G167" i="8" s="1"/>
  <c r="H167" i="8" s="1"/>
  <c r="I167" i="8" s="1"/>
  <c r="J167" i="8" s="1"/>
  <c r="C168" i="8"/>
  <c r="D168" i="8"/>
  <c r="E168" i="8" s="1"/>
  <c r="F168" i="8" s="1"/>
  <c r="G168" i="8" s="1"/>
  <c r="H168" i="8" s="1"/>
  <c r="I168" i="8" s="1"/>
  <c r="J168" i="8" s="1"/>
  <c r="C169" i="8"/>
  <c r="D169" i="8"/>
  <c r="E169" i="8" s="1"/>
  <c r="F169" i="8" s="1"/>
  <c r="G169" i="8" s="1"/>
  <c r="H169" i="8" s="1"/>
  <c r="I169" i="8" s="1"/>
  <c r="J169" i="8" s="1"/>
  <c r="C170" i="8"/>
  <c r="D170" i="8" s="1"/>
  <c r="E170" i="8" s="1"/>
  <c r="F170" i="8" s="1"/>
  <c r="G170" i="8" s="1"/>
  <c r="H170" i="8" s="1"/>
  <c r="I170" i="8" s="1"/>
  <c r="J170" i="8" s="1"/>
  <c r="C171" i="8"/>
  <c r="D171" i="8" s="1"/>
  <c r="E171" i="8" s="1"/>
  <c r="F171" i="8" s="1"/>
  <c r="G171" i="8" s="1"/>
  <c r="H171" i="8" s="1"/>
  <c r="I171" i="8" s="1"/>
  <c r="J171" i="8" s="1"/>
  <c r="C172" i="8"/>
  <c r="D172" i="8" s="1"/>
  <c r="E172" i="8" s="1"/>
  <c r="F172" i="8" s="1"/>
  <c r="G172" i="8" s="1"/>
  <c r="H172" i="8" s="1"/>
  <c r="I172" i="8" s="1"/>
  <c r="J172" i="8" s="1"/>
  <c r="C173" i="8"/>
  <c r="D173" i="8" s="1"/>
  <c r="E173" i="8" s="1"/>
  <c r="F173" i="8" s="1"/>
  <c r="G173" i="8" s="1"/>
  <c r="H173" i="8" s="1"/>
  <c r="I173" i="8" s="1"/>
  <c r="J173" i="8" s="1"/>
  <c r="C174" i="8"/>
  <c r="D174" i="8"/>
  <c r="E174" i="8" s="1"/>
  <c r="F174" i="8" s="1"/>
  <c r="G174" i="8" s="1"/>
  <c r="H174" i="8" s="1"/>
  <c r="I174" i="8" s="1"/>
  <c r="J174" i="8" s="1"/>
  <c r="C175" i="8"/>
  <c r="D175" i="8"/>
  <c r="E175" i="8" s="1"/>
  <c r="F175" i="8" s="1"/>
  <c r="G175" i="8" s="1"/>
  <c r="H175" i="8" s="1"/>
  <c r="I175" i="8" s="1"/>
  <c r="J175" i="8" s="1"/>
  <c r="C176" i="8"/>
  <c r="D176" i="8"/>
  <c r="E176" i="8" s="1"/>
  <c r="F176" i="8" s="1"/>
  <c r="G176" i="8" s="1"/>
  <c r="H176" i="8" s="1"/>
  <c r="I176" i="8" s="1"/>
  <c r="J176" i="8" s="1"/>
  <c r="C177" i="8"/>
  <c r="D177" i="8"/>
  <c r="E177" i="8" s="1"/>
  <c r="F177" i="8" s="1"/>
  <c r="G177" i="8" s="1"/>
  <c r="H177" i="8" s="1"/>
  <c r="I177" i="8" s="1"/>
  <c r="J177" i="8" s="1"/>
  <c r="C178" i="8"/>
  <c r="D178" i="8" s="1"/>
  <c r="E178" i="8" s="1"/>
  <c r="F178" i="8" s="1"/>
  <c r="G178" i="8" s="1"/>
  <c r="H178" i="8" s="1"/>
  <c r="I178" i="8" s="1"/>
  <c r="J178" i="8" s="1"/>
  <c r="C179" i="8"/>
  <c r="D179" i="8" s="1"/>
  <c r="E179" i="8" s="1"/>
  <c r="F179" i="8" s="1"/>
  <c r="G179" i="8" s="1"/>
  <c r="H179" i="8" s="1"/>
  <c r="I179" i="8" s="1"/>
  <c r="J179" i="8" s="1"/>
  <c r="C180" i="8"/>
  <c r="D180" i="8" s="1"/>
  <c r="E180" i="8" s="1"/>
  <c r="F180" i="8" s="1"/>
  <c r="G180" i="8"/>
  <c r="H180" i="8" s="1"/>
  <c r="I180" i="8" s="1"/>
  <c r="J180" i="8" s="1"/>
  <c r="C181" i="8"/>
  <c r="D181" i="8" s="1"/>
  <c r="E181" i="8" s="1"/>
  <c r="F181" i="8" s="1"/>
  <c r="G181" i="8" s="1"/>
  <c r="H181" i="8" s="1"/>
  <c r="I181" i="8" s="1"/>
  <c r="J181" i="8" s="1"/>
  <c r="C182" i="8"/>
  <c r="D182" i="8" s="1"/>
  <c r="E182" i="8" s="1"/>
  <c r="F182" i="8" s="1"/>
  <c r="G182" i="8" s="1"/>
  <c r="H182" i="8" s="1"/>
  <c r="I182" i="8" s="1"/>
  <c r="J182" i="8" s="1"/>
  <c r="C183" i="8"/>
  <c r="D183" i="8" s="1"/>
  <c r="E183" i="8" s="1"/>
  <c r="F183" i="8" s="1"/>
  <c r="G183" i="8" s="1"/>
  <c r="H183" i="8" s="1"/>
  <c r="I183" i="8" s="1"/>
  <c r="J183" i="8" s="1"/>
  <c r="C184" i="8"/>
  <c r="D184" i="8" s="1"/>
  <c r="E184" i="8" s="1"/>
  <c r="F184" i="8" s="1"/>
  <c r="G184" i="8"/>
  <c r="H184" i="8" s="1"/>
  <c r="I184" i="8" s="1"/>
  <c r="J184" i="8" s="1"/>
  <c r="C185" i="8"/>
  <c r="D185" i="8" s="1"/>
  <c r="E185" i="8" s="1"/>
  <c r="F185" i="8" s="1"/>
  <c r="G185" i="8" s="1"/>
  <c r="H185" i="8" s="1"/>
  <c r="I185" i="8" s="1"/>
  <c r="J185" i="8" s="1"/>
  <c r="C156" i="8"/>
  <c r="D156" i="8" s="1"/>
  <c r="E156" i="8" s="1"/>
  <c r="F156" i="8" s="1"/>
  <c r="G156" i="8" s="1"/>
  <c r="H156" i="8" s="1"/>
  <c r="I156" i="8" s="1"/>
  <c r="J156" i="8" s="1"/>
  <c r="P73" i="19"/>
  <c r="R73" i="19"/>
  <c r="T73" i="19"/>
  <c r="V73" i="19"/>
  <c r="O73" i="19"/>
  <c r="U72" i="19"/>
  <c r="U73" i="19" s="1"/>
  <c r="S72" i="19"/>
  <c r="S73" i="19" s="1"/>
  <c r="Q72" i="19"/>
  <c r="Q73" i="19" s="1"/>
  <c r="I43" i="20"/>
  <c r="G43" i="20"/>
  <c r="E43" i="20"/>
  <c r="P62" i="19"/>
  <c r="Q62" i="19"/>
  <c r="R62" i="19"/>
  <c r="R64" i="19" s="1"/>
  <c r="S62" i="19"/>
  <c r="T62" i="19"/>
  <c r="U62" i="19"/>
  <c r="V62" i="19"/>
  <c r="V64" i="19" s="1"/>
  <c r="O62" i="19"/>
  <c r="W63" i="20"/>
  <c r="V63" i="20"/>
  <c r="V64" i="20" s="1"/>
  <c r="U63" i="20"/>
  <c r="U65" i="20"/>
  <c r="T63" i="20"/>
  <c r="T65" i="20" s="1"/>
  <c r="S63" i="20"/>
  <c r="R63" i="20"/>
  <c r="Q63" i="20"/>
  <c r="P63" i="20"/>
  <c r="AA61" i="20"/>
  <c r="AB61" i="20"/>
  <c r="AC61" i="20"/>
  <c r="AD61" i="20"/>
  <c r="AE61" i="20"/>
  <c r="AF61" i="20"/>
  <c r="AG61" i="20"/>
  <c r="Z61" i="20"/>
  <c r="L71" i="17"/>
  <c r="L74" i="17"/>
  <c r="E71" i="17"/>
  <c r="F71" i="17"/>
  <c r="G71" i="17"/>
  <c r="H71" i="17"/>
  <c r="I71" i="17"/>
  <c r="J71" i="17"/>
  <c r="K71" i="17"/>
  <c r="K73" i="17"/>
  <c r="L73" i="17"/>
  <c r="J73" i="17"/>
  <c r="I73" i="17"/>
  <c r="H73" i="17"/>
  <c r="G73" i="17"/>
  <c r="F73" i="17"/>
  <c r="E73" i="17"/>
  <c r="K72" i="17"/>
  <c r="L72" i="17"/>
  <c r="J72" i="17"/>
  <c r="I72" i="17"/>
  <c r="H72" i="17"/>
  <c r="G72" i="17"/>
  <c r="F72" i="17"/>
  <c r="E72" i="17"/>
  <c r="L32" i="17"/>
  <c r="K32" i="17"/>
  <c r="J32" i="17"/>
  <c r="I32" i="17"/>
  <c r="H32" i="17"/>
  <c r="G32" i="17"/>
  <c r="F32" i="17"/>
  <c r="L34" i="17"/>
  <c r="K34" i="17"/>
  <c r="J34" i="17"/>
  <c r="I34" i="17"/>
  <c r="H34" i="17"/>
  <c r="G34" i="17"/>
  <c r="F34" i="17"/>
  <c r="E34" i="17"/>
  <c r="L33" i="17"/>
  <c r="K33" i="17"/>
  <c r="J33" i="17"/>
  <c r="I33" i="17"/>
  <c r="H33" i="17"/>
  <c r="G33" i="17"/>
  <c r="F33" i="17"/>
  <c r="E33" i="17"/>
  <c r="L35" i="17"/>
  <c r="K35" i="17"/>
  <c r="J35" i="17"/>
  <c r="I35" i="17"/>
  <c r="H35" i="17"/>
  <c r="G35" i="17"/>
  <c r="F35" i="17"/>
  <c r="E35" i="17"/>
  <c r="L36" i="17"/>
  <c r="K36" i="17"/>
  <c r="J36" i="17"/>
  <c r="I36" i="17"/>
  <c r="H36" i="17"/>
  <c r="G36" i="17"/>
  <c r="F36" i="17"/>
  <c r="E36" i="17"/>
  <c r="L37" i="17"/>
  <c r="K37" i="17"/>
  <c r="J37" i="17"/>
  <c r="I37" i="17"/>
  <c r="H37" i="17"/>
  <c r="G37" i="17"/>
  <c r="F37" i="17"/>
  <c r="E37" i="17"/>
  <c r="L43" i="17"/>
  <c r="K43" i="17"/>
  <c r="J43" i="17"/>
  <c r="I43" i="17"/>
  <c r="H43" i="17"/>
  <c r="G43" i="17"/>
  <c r="F43" i="17"/>
  <c r="L38" i="17"/>
  <c r="K38" i="17"/>
  <c r="J38" i="17"/>
  <c r="I38" i="17"/>
  <c r="H38" i="17"/>
  <c r="G38" i="17"/>
  <c r="F38" i="17"/>
  <c r="E38" i="17"/>
  <c r="L49" i="17"/>
  <c r="K49" i="17"/>
  <c r="J49" i="17"/>
  <c r="I49" i="17"/>
  <c r="H49" i="17"/>
  <c r="G49" i="17"/>
  <c r="F49" i="17"/>
  <c r="E49" i="17"/>
  <c r="L45" i="17"/>
  <c r="K45" i="17"/>
  <c r="I45" i="17"/>
  <c r="G45" i="17"/>
  <c r="H45" i="17"/>
  <c r="J45" i="17"/>
  <c r="F45" i="17"/>
  <c r="H40" i="17"/>
  <c r="G40" i="17"/>
  <c r="F40" i="17"/>
  <c r="E40" i="17"/>
  <c r="I40" i="17"/>
  <c r="J40" i="17"/>
  <c r="K40" i="17"/>
  <c r="L40" i="17"/>
  <c r="E43" i="17"/>
  <c r="L41" i="17"/>
  <c r="K41" i="17"/>
  <c r="J41" i="17"/>
  <c r="I41" i="17"/>
  <c r="H41" i="17"/>
  <c r="G41" i="17"/>
  <c r="F41" i="17"/>
  <c r="E41" i="17"/>
  <c r="F42" i="17"/>
  <c r="G42" i="17"/>
  <c r="H42" i="17"/>
  <c r="I42" i="17"/>
  <c r="J42" i="17"/>
  <c r="K42" i="17"/>
  <c r="L42" i="17"/>
  <c r="E42" i="17"/>
  <c r="F44" i="17"/>
  <c r="G44" i="17"/>
  <c r="H44" i="17"/>
  <c r="I44" i="17"/>
  <c r="J44" i="17"/>
  <c r="K44" i="17"/>
  <c r="L44" i="17"/>
  <c r="E44" i="17"/>
  <c r="F48" i="17"/>
  <c r="G48" i="17"/>
  <c r="H48" i="17"/>
  <c r="I48" i="17"/>
  <c r="J48" i="17"/>
  <c r="K48" i="17"/>
  <c r="L48" i="17"/>
  <c r="E48" i="17"/>
  <c r="K55" i="17"/>
  <c r="L55" i="17"/>
  <c r="J55" i="17"/>
  <c r="I55" i="17"/>
  <c r="H55" i="17"/>
  <c r="G55" i="17"/>
  <c r="F55" i="17"/>
  <c r="E55" i="17"/>
  <c r="L54" i="17"/>
  <c r="K54" i="17"/>
  <c r="J54" i="17"/>
  <c r="I54" i="17"/>
  <c r="G54" i="17"/>
  <c r="H54" i="17"/>
  <c r="F54" i="17"/>
  <c r="E54" i="17"/>
  <c r="L53" i="17"/>
  <c r="K53" i="17"/>
  <c r="J53" i="17"/>
  <c r="I53" i="17"/>
  <c r="H53" i="17"/>
  <c r="G53" i="17"/>
  <c r="F53" i="17"/>
  <c r="E53" i="17"/>
  <c r="L52" i="17"/>
  <c r="K52" i="17"/>
  <c r="J52" i="17"/>
  <c r="I52" i="17"/>
  <c r="H52" i="17"/>
  <c r="G52" i="17"/>
  <c r="F52" i="17"/>
  <c r="E52" i="17"/>
  <c r="I51" i="17"/>
  <c r="J51" i="17"/>
  <c r="K51" i="17"/>
  <c r="L51" i="17"/>
  <c r="H51" i="17"/>
  <c r="G51" i="17"/>
  <c r="F51" i="17"/>
  <c r="E51" i="17"/>
  <c r="I50" i="17"/>
  <c r="J50" i="17"/>
  <c r="K50" i="17"/>
  <c r="L50" i="17"/>
  <c r="H50" i="17"/>
  <c r="G50" i="17"/>
  <c r="F50" i="17"/>
  <c r="E50" i="17"/>
  <c r="L9" i="17"/>
  <c r="K9" i="17"/>
  <c r="J9" i="17"/>
  <c r="I9" i="17"/>
  <c r="G9" i="17"/>
  <c r="H9" i="17"/>
  <c r="F9" i="17"/>
  <c r="E9" i="17"/>
  <c r="L10" i="17"/>
  <c r="K10" i="17"/>
  <c r="J10" i="17"/>
  <c r="I10" i="17"/>
  <c r="H10" i="17"/>
  <c r="G10" i="17"/>
  <c r="F10" i="17"/>
  <c r="E10" i="17"/>
  <c r="L6" i="17"/>
  <c r="K6" i="17"/>
  <c r="J6" i="17"/>
  <c r="I6" i="17"/>
  <c r="H6" i="17"/>
  <c r="G6" i="17"/>
  <c r="F6" i="17"/>
  <c r="E6" i="17"/>
  <c r="K7" i="17"/>
  <c r="L7" i="17"/>
  <c r="J7" i="17"/>
  <c r="I7" i="17"/>
  <c r="H7" i="17"/>
  <c r="G7" i="17"/>
  <c r="F7" i="17"/>
  <c r="E7" i="17"/>
  <c r="L8" i="17"/>
  <c r="K8" i="17"/>
  <c r="J8" i="17"/>
  <c r="I8" i="17"/>
  <c r="H8" i="17"/>
  <c r="G8" i="17"/>
  <c r="F8" i="17"/>
  <c r="E8" i="17"/>
  <c r="D18661" i="5"/>
  <c r="D18660" i="5"/>
  <c r="H18660" i="5" s="1"/>
  <c r="D18659" i="5"/>
  <c r="D18658" i="5"/>
  <c r="G18658" i="5" s="1"/>
  <c r="D18657" i="5"/>
  <c r="D18656" i="5"/>
  <c r="D18655" i="5"/>
  <c r="D18654" i="5"/>
  <c r="D18653" i="5"/>
  <c r="I18653" i="5" s="1"/>
  <c r="D18652" i="5"/>
  <c r="J18652" i="5" s="1"/>
  <c r="D18651" i="5"/>
  <c r="E18651" i="5" s="1"/>
  <c r="D18650" i="5"/>
  <c r="D18649" i="5"/>
  <c r="G18649" i="5" s="1"/>
  <c r="D18648" i="5"/>
  <c r="D18647" i="5"/>
  <c r="H18647" i="5" s="1"/>
  <c r="D18646" i="5"/>
  <c r="K18645" i="5"/>
  <c r="J18645" i="5"/>
  <c r="I18645" i="5"/>
  <c r="H18645" i="5"/>
  <c r="G18645" i="5"/>
  <c r="F18645" i="5"/>
  <c r="E18645" i="5"/>
  <c r="K18644" i="5"/>
  <c r="J18644" i="5"/>
  <c r="I18644" i="5"/>
  <c r="H18644" i="5"/>
  <c r="G18644" i="5"/>
  <c r="F18644" i="5"/>
  <c r="E18644" i="5"/>
  <c r="K18643" i="5"/>
  <c r="J18643" i="5"/>
  <c r="I18643" i="5"/>
  <c r="H18643" i="5"/>
  <c r="G18643" i="5"/>
  <c r="F18643" i="5"/>
  <c r="E18643" i="5"/>
  <c r="K18642" i="5"/>
  <c r="J18642" i="5"/>
  <c r="I18642" i="5"/>
  <c r="H18642" i="5"/>
  <c r="G18642" i="5"/>
  <c r="F18642" i="5"/>
  <c r="E18642" i="5"/>
  <c r="K18641" i="5"/>
  <c r="J18641" i="5"/>
  <c r="I18641" i="5"/>
  <c r="H18641" i="5"/>
  <c r="G18641" i="5"/>
  <c r="F18641" i="5"/>
  <c r="E18641" i="5"/>
  <c r="K18640" i="5"/>
  <c r="J18640" i="5"/>
  <c r="I18640" i="5"/>
  <c r="H18640" i="5"/>
  <c r="G18640" i="5"/>
  <c r="F18640" i="5"/>
  <c r="E18640" i="5"/>
  <c r="K18639" i="5"/>
  <c r="J18639" i="5"/>
  <c r="I18639" i="5"/>
  <c r="H18639" i="5"/>
  <c r="G18639" i="5"/>
  <c r="F18639" i="5"/>
  <c r="E18639" i="5"/>
  <c r="K18638" i="5"/>
  <c r="J18638" i="5"/>
  <c r="I18638" i="5"/>
  <c r="H18638" i="5"/>
  <c r="G18638" i="5"/>
  <c r="F18638" i="5"/>
  <c r="E18638" i="5"/>
  <c r="K18637" i="5"/>
  <c r="J18637" i="5"/>
  <c r="I18637" i="5"/>
  <c r="H18637" i="5"/>
  <c r="G18637" i="5"/>
  <c r="F18637" i="5"/>
  <c r="E18637" i="5"/>
  <c r="K18636" i="5"/>
  <c r="J18636" i="5"/>
  <c r="I18636" i="5"/>
  <c r="H18636" i="5"/>
  <c r="G18636" i="5"/>
  <c r="F18636" i="5"/>
  <c r="E18636" i="5"/>
  <c r="K18635" i="5"/>
  <c r="J18635" i="5"/>
  <c r="I18635" i="5"/>
  <c r="H18635" i="5"/>
  <c r="G18635" i="5"/>
  <c r="F18635" i="5"/>
  <c r="E18635" i="5"/>
  <c r="K18634" i="5"/>
  <c r="J18634" i="5"/>
  <c r="I18634" i="5"/>
  <c r="H18634" i="5"/>
  <c r="G18634" i="5"/>
  <c r="F18634" i="5"/>
  <c r="E18634" i="5"/>
  <c r="K18633" i="5"/>
  <c r="J18633" i="5"/>
  <c r="I18633" i="5"/>
  <c r="H18633" i="5"/>
  <c r="G18633" i="5"/>
  <c r="F18633" i="5"/>
  <c r="E18633" i="5"/>
  <c r="K18632" i="5"/>
  <c r="J18632" i="5"/>
  <c r="I18632" i="5"/>
  <c r="H18632" i="5"/>
  <c r="G18632" i="5"/>
  <c r="F18632" i="5"/>
  <c r="E18632" i="5"/>
  <c r="K18631" i="5"/>
  <c r="J18631" i="5"/>
  <c r="I18631" i="5"/>
  <c r="H18631" i="5"/>
  <c r="G18631" i="5"/>
  <c r="F18631" i="5"/>
  <c r="E18631" i="5"/>
  <c r="K18630" i="5"/>
  <c r="J18630" i="5"/>
  <c r="I18630" i="5"/>
  <c r="H18630" i="5"/>
  <c r="G18630" i="5"/>
  <c r="F18630" i="5"/>
  <c r="E18630" i="5"/>
  <c r="D18549" i="5"/>
  <c r="D18548" i="5"/>
  <c r="D18547" i="5"/>
  <c r="D18546" i="5"/>
  <c r="D18545" i="5"/>
  <c r="D18544" i="5"/>
  <c r="J18544" i="5" s="1"/>
  <c r="D18543" i="5"/>
  <c r="G18543" i="5" s="1"/>
  <c r="D18542" i="5"/>
  <c r="D18541" i="5"/>
  <c r="D18540" i="5"/>
  <c r="D18539" i="5"/>
  <c r="D18538" i="5"/>
  <c r="D18537" i="5"/>
  <c r="D18536" i="5"/>
  <c r="D18535" i="5"/>
  <c r="J18535" i="5" s="1"/>
  <c r="D18534" i="5"/>
  <c r="K18533" i="5"/>
  <c r="J18533" i="5"/>
  <c r="I18533" i="5"/>
  <c r="H18533" i="5"/>
  <c r="G18533" i="5"/>
  <c r="F18533" i="5"/>
  <c r="E18533" i="5"/>
  <c r="K18532" i="5"/>
  <c r="J18532" i="5"/>
  <c r="I18532" i="5"/>
  <c r="H18532" i="5"/>
  <c r="G18532" i="5"/>
  <c r="F18532" i="5"/>
  <c r="E18532" i="5"/>
  <c r="K18531" i="5"/>
  <c r="J18531" i="5"/>
  <c r="I18531" i="5"/>
  <c r="H18531" i="5"/>
  <c r="G18531" i="5"/>
  <c r="F18531" i="5"/>
  <c r="E18531" i="5"/>
  <c r="K18530" i="5"/>
  <c r="J18530" i="5"/>
  <c r="I18530" i="5"/>
  <c r="H18530" i="5"/>
  <c r="G18530" i="5"/>
  <c r="F18530" i="5"/>
  <c r="E18530" i="5"/>
  <c r="K18529" i="5"/>
  <c r="J18529" i="5"/>
  <c r="I18529" i="5"/>
  <c r="H18529" i="5"/>
  <c r="G18529" i="5"/>
  <c r="F18529" i="5"/>
  <c r="E18529" i="5"/>
  <c r="K18528" i="5"/>
  <c r="J18528" i="5"/>
  <c r="I18528" i="5"/>
  <c r="H18528" i="5"/>
  <c r="G18528" i="5"/>
  <c r="F18528" i="5"/>
  <c r="E18528" i="5"/>
  <c r="K18527" i="5"/>
  <c r="J18527" i="5"/>
  <c r="I18527" i="5"/>
  <c r="H18527" i="5"/>
  <c r="G18527" i="5"/>
  <c r="F18527" i="5"/>
  <c r="E18527" i="5"/>
  <c r="K18526" i="5"/>
  <c r="J18526" i="5"/>
  <c r="I18526" i="5"/>
  <c r="H18526" i="5"/>
  <c r="G18526" i="5"/>
  <c r="F18526" i="5"/>
  <c r="E18526" i="5"/>
  <c r="K18525" i="5"/>
  <c r="J18525" i="5"/>
  <c r="I18525" i="5"/>
  <c r="H18525" i="5"/>
  <c r="G18525" i="5"/>
  <c r="F18525" i="5"/>
  <c r="E18525" i="5"/>
  <c r="K18524" i="5"/>
  <c r="J18524" i="5"/>
  <c r="I18524" i="5"/>
  <c r="H18524" i="5"/>
  <c r="G18524" i="5"/>
  <c r="F18524" i="5"/>
  <c r="E18524" i="5"/>
  <c r="K18523" i="5"/>
  <c r="J18523" i="5"/>
  <c r="I18523" i="5"/>
  <c r="H18523" i="5"/>
  <c r="G18523" i="5"/>
  <c r="F18523" i="5"/>
  <c r="E18523" i="5"/>
  <c r="K18522" i="5"/>
  <c r="J18522" i="5"/>
  <c r="I18522" i="5"/>
  <c r="H18522" i="5"/>
  <c r="G18522" i="5"/>
  <c r="F18522" i="5"/>
  <c r="E18522" i="5"/>
  <c r="K18521" i="5"/>
  <c r="J18521" i="5"/>
  <c r="I18521" i="5"/>
  <c r="H18521" i="5"/>
  <c r="G18521" i="5"/>
  <c r="F18521" i="5"/>
  <c r="E18521" i="5"/>
  <c r="K18520" i="5"/>
  <c r="J18520" i="5"/>
  <c r="I18520" i="5"/>
  <c r="H18520" i="5"/>
  <c r="G18520" i="5"/>
  <c r="F18520" i="5"/>
  <c r="E18520" i="5"/>
  <c r="K18519" i="5"/>
  <c r="J18519" i="5"/>
  <c r="I18519" i="5"/>
  <c r="H18519" i="5"/>
  <c r="G18519" i="5"/>
  <c r="F18519" i="5"/>
  <c r="E18519" i="5"/>
  <c r="K18518" i="5"/>
  <c r="J18518" i="5"/>
  <c r="I18518" i="5"/>
  <c r="H18518" i="5"/>
  <c r="G18518" i="5"/>
  <c r="F18518" i="5"/>
  <c r="E18518" i="5"/>
  <c r="F18537" i="5"/>
  <c r="F18544" i="5"/>
  <c r="H18658" i="5"/>
  <c r="D18553" i="5"/>
  <c r="D17413" i="5"/>
  <c r="G17413" i="5" s="1"/>
  <c r="D17412" i="5"/>
  <c r="D17411" i="5"/>
  <c r="D17410" i="5"/>
  <c r="K17410" i="5" s="1"/>
  <c r="D17409" i="5"/>
  <c r="J17409" i="5" s="1"/>
  <c r="D17408" i="5"/>
  <c r="D17407" i="5"/>
  <c r="K17407" i="5" s="1"/>
  <c r="D17406" i="5"/>
  <c r="D17405" i="5"/>
  <c r="H17405" i="5" s="1"/>
  <c r="D17404" i="5"/>
  <c r="D17403" i="5"/>
  <c r="E17403" i="5" s="1"/>
  <c r="D17402" i="5"/>
  <c r="D17401" i="5"/>
  <c r="F17401" i="5" s="1"/>
  <c r="D17400" i="5"/>
  <c r="H17400" i="5" s="1"/>
  <c r="D17399" i="5"/>
  <c r="E17399" i="5" s="1"/>
  <c r="D17398" i="5"/>
  <c r="K17397" i="5"/>
  <c r="J17397" i="5"/>
  <c r="I17397" i="5"/>
  <c r="H17397" i="5"/>
  <c r="G17397" i="5"/>
  <c r="F17397" i="5"/>
  <c r="E17397" i="5"/>
  <c r="K17396" i="5"/>
  <c r="J17396" i="5"/>
  <c r="I17396" i="5"/>
  <c r="H17396" i="5"/>
  <c r="G17396" i="5"/>
  <c r="F17396" i="5"/>
  <c r="E17396" i="5"/>
  <c r="K17395" i="5"/>
  <c r="J17395" i="5"/>
  <c r="I17395" i="5"/>
  <c r="H17395" i="5"/>
  <c r="G17395" i="5"/>
  <c r="F17395" i="5"/>
  <c r="E17395" i="5"/>
  <c r="K17394" i="5"/>
  <c r="J17394" i="5"/>
  <c r="I17394" i="5"/>
  <c r="H17394" i="5"/>
  <c r="G17394" i="5"/>
  <c r="F17394" i="5"/>
  <c r="E17394" i="5"/>
  <c r="K17393" i="5"/>
  <c r="J17393" i="5"/>
  <c r="I17393" i="5"/>
  <c r="H17393" i="5"/>
  <c r="G17393" i="5"/>
  <c r="F17393" i="5"/>
  <c r="E17393" i="5"/>
  <c r="K17392" i="5"/>
  <c r="J17392" i="5"/>
  <c r="I17392" i="5"/>
  <c r="H17392" i="5"/>
  <c r="G17392" i="5"/>
  <c r="F17392" i="5"/>
  <c r="E17392" i="5"/>
  <c r="K17391" i="5"/>
  <c r="J17391" i="5"/>
  <c r="I17391" i="5"/>
  <c r="H17391" i="5"/>
  <c r="G17391" i="5"/>
  <c r="F17391" i="5"/>
  <c r="E17391" i="5"/>
  <c r="K17390" i="5"/>
  <c r="J17390" i="5"/>
  <c r="I17390" i="5"/>
  <c r="H17390" i="5"/>
  <c r="G17390" i="5"/>
  <c r="F17390" i="5"/>
  <c r="E17390" i="5"/>
  <c r="K17389" i="5"/>
  <c r="J17389" i="5"/>
  <c r="I17389" i="5"/>
  <c r="H17389" i="5"/>
  <c r="G17389" i="5"/>
  <c r="F17389" i="5"/>
  <c r="E17389" i="5"/>
  <c r="K17388" i="5"/>
  <c r="J17388" i="5"/>
  <c r="I17388" i="5"/>
  <c r="H17388" i="5"/>
  <c r="G17388" i="5"/>
  <c r="F17388" i="5"/>
  <c r="E17388" i="5"/>
  <c r="K17387" i="5"/>
  <c r="J17387" i="5"/>
  <c r="I17387" i="5"/>
  <c r="H17387" i="5"/>
  <c r="G17387" i="5"/>
  <c r="F17387" i="5"/>
  <c r="E17387" i="5"/>
  <c r="K17386" i="5"/>
  <c r="J17386" i="5"/>
  <c r="I17386" i="5"/>
  <c r="H17386" i="5"/>
  <c r="G17386" i="5"/>
  <c r="F17386" i="5"/>
  <c r="E17386" i="5"/>
  <c r="K17385" i="5"/>
  <c r="J17385" i="5"/>
  <c r="I17385" i="5"/>
  <c r="H17385" i="5"/>
  <c r="G17385" i="5"/>
  <c r="F17385" i="5"/>
  <c r="E17385" i="5"/>
  <c r="K17384" i="5"/>
  <c r="J17384" i="5"/>
  <c r="I17384" i="5"/>
  <c r="H17384" i="5"/>
  <c r="G17384" i="5"/>
  <c r="F17384" i="5"/>
  <c r="E17384" i="5"/>
  <c r="K17383" i="5"/>
  <c r="J17383" i="5"/>
  <c r="I17383" i="5"/>
  <c r="H17383" i="5"/>
  <c r="G17383" i="5"/>
  <c r="F17383" i="5"/>
  <c r="E17383" i="5"/>
  <c r="K17382" i="5"/>
  <c r="J17382" i="5"/>
  <c r="I17382" i="5"/>
  <c r="H17382" i="5"/>
  <c r="G17382" i="5"/>
  <c r="F17382" i="5"/>
  <c r="E17382" i="5"/>
  <c r="D17301" i="5"/>
  <c r="D17317" i="5" s="1"/>
  <c r="D17300" i="5"/>
  <c r="D17299" i="5"/>
  <c r="F17299" i="5" s="1"/>
  <c r="D17298" i="5"/>
  <c r="D17297" i="5"/>
  <c r="D17296" i="5"/>
  <c r="F17296" i="5" s="1"/>
  <c r="D17295" i="5"/>
  <c r="I17295" i="5" s="1"/>
  <c r="D17294" i="5"/>
  <c r="D17293" i="5"/>
  <c r="D17292" i="5"/>
  <c r="F17292" i="5" s="1"/>
  <c r="D17291" i="5"/>
  <c r="D17307" i="5" s="1"/>
  <c r="D17323" i="5" s="1"/>
  <c r="D17290" i="5"/>
  <c r="I17290" i="5" s="1"/>
  <c r="D17289" i="5"/>
  <c r="D17288" i="5"/>
  <c r="D17287" i="5"/>
  <c r="D17286" i="5"/>
  <c r="K17285" i="5"/>
  <c r="J17285" i="5"/>
  <c r="I17285" i="5"/>
  <c r="H17285" i="5"/>
  <c r="G17285" i="5"/>
  <c r="F17285" i="5"/>
  <c r="E17285" i="5"/>
  <c r="K17284" i="5"/>
  <c r="J17284" i="5"/>
  <c r="I17284" i="5"/>
  <c r="H17284" i="5"/>
  <c r="G17284" i="5"/>
  <c r="F17284" i="5"/>
  <c r="E17284" i="5"/>
  <c r="K17283" i="5"/>
  <c r="J17283" i="5"/>
  <c r="I17283" i="5"/>
  <c r="H17283" i="5"/>
  <c r="G17283" i="5"/>
  <c r="F17283" i="5"/>
  <c r="E17283" i="5"/>
  <c r="K17282" i="5"/>
  <c r="J17282" i="5"/>
  <c r="I17282" i="5"/>
  <c r="H17282" i="5"/>
  <c r="G17282" i="5"/>
  <c r="F17282" i="5"/>
  <c r="E17282" i="5"/>
  <c r="K17281" i="5"/>
  <c r="J17281" i="5"/>
  <c r="I17281" i="5"/>
  <c r="H17281" i="5"/>
  <c r="G17281" i="5"/>
  <c r="F17281" i="5"/>
  <c r="E17281" i="5"/>
  <c r="K17280" i="5"/>
  <c r="J17280" i="5"/>
  <c r="I17280" i="5"/>
  <c r="H17280" i="5"/>
  <c r="G17280" i="5"/>
  <c r="F17280" i="5"/>
  <c r="E17280" i="5"/>
  <c r="K17279" i="5"/>
  <c r="J17279" i="5"/>
  <c r="I17279" i="5"/>
  <c r="H17279" i="5"/>
  <c r="G17279" i="5"/>
  <c r="F17279" i="5"/>
  <c r="E17279" i="5"/>
  <c r="K17278" i="5"/>
  <c r="J17278" i="5"/>
  <c r="I17278" i="5"/>
  <c r="H17278" i="5"/>
  <c r="G17278" i="5"/>
  <c r="F17278" i="5"/>
  <c r="E17278" i="5"/>
  <c r="K17277" i="5"/>
  <c r="J17277" i="5"/>
  <c r="I17277" i="5"/>
  <c r="H17277" i="5"/>
  <c r="G17277" i="5"/>
  <c r="F17277" i="5"/>
  <c r="E17277" i="5"/>
  <c r="K17276" i="5"/>
  <c r="J17276" i="5"/>
  <c r="I17276" i="5"/>
  <c r="H17276" i="5"/>
  <c r="G17276" i="5"/>
  <c r="F17276" i="5"/>
  <c r="E17276" i="5"/>
  <c r="K17275" i="5"/>
  <c r="J17275" i="5"/>
  <c r="I17275" i="5"/>
  <c r="H17275" i="5"/>
  <c r="G17275" i="5"/>
  <c r="F17275" i="5"/>
  <c r="E17275" i="5"/>
  <c r="K17274" i="5"/>
  <c r="J17274" i="5"/>
  <c r="I17274" i="5"/>
  <c r="H17274" i="5"/>
  <c r="G17274" i="5"/>
  <c r="F17274" i="5"/>
  <c r="E17274" i="5"/>
  <c r="K17273" i="5"/>
  <c r="J17273" i="5"/>
  <c r="I17273" i="5"/>
  <c r="H17273" i="5"/>
  <c r="G17273" i="5"/>
  <c r="F17273" i="5"/>
  <c r="E17273" i="5"/>
  <c r="K17272" i="5"/>
  <c r="J17272" i="5"/>
  <c r="I17272" i="5"/>
  <c r="H17272" i="5"/>
  <c r="G17272" i="5"/>
  <c r="F17272" i="5"/>
  <c r="E17272" i="5"/>
  <c r="K17271" i="5"/>
  <c r="J17271" i="5"/>
  <c r="I17271" i="5"/>
  <c r="H17271" i="5"/>
  <c r="G17271" i="5"/>
  <c r="F17271" i="5"/>
  <c r="E17271" i="5"/>
  <c r="K17270" i="5"/>
  <c r="J17270" i="5"/>
  <c r="I17270" i="5"/>
  <c r="H17270" i="5"/>
  <c r="G17270" i="5"/>
  <c r="F17270" i="5"/>
  <c r="E17270" i="5"/>
  <c r="K18683" i="5"/>
  <c r="J18683" i="5"/>
  <c r="H18683" i="5"/>
  <c r="G18683" i="5"/>
  <c r="F18683" i="5"/>
  <c r="I18683" i="5"/>
  <c r="E18683" i="5"/>
  <c r="H18681" i="5"/>
  <c r="K18681" i="5"/>
  <c r="G18681" i="5"/>
  <c r="J18681" i="5"/>
  <c r="F18681" i="5"/>
  <c r="I18681" i="5"/>
  <c r="E18681" i="5"/>
  <c r="H18682" i="5"/>
  <c r="K18682" i="5"/>
  <c r="G18682" i="5"/>
  <c r="J18682" i="5"/>
  <c r="F18682" i="5"/>
  <c r="E18682" i="5"/>
  <c r="I18682" i="5"/>
  <c r="D16165" i="5"/>
  <c r="E16165" i="5" s="1"/>
  <c r="D16164" i="5"/>
  <c r="J16164" i="5" s="1"/>
  <c r="D16163" i="5"/>
  <c r="D16162" i="5"/>
  <c r="D16161" i="5"/>
  <c r="G16161" i="5" s="1"/>
  <c r="D16160" i="5"/>
  <c r="H16160" i="5" s="1"/>
  <c r="D16159" i="5"/>
  <c r="F16159" i="5" s="1"/>
  <c r="D16158" i="5"/>
  <c r="J16158" i="5" s="1"/>
  <c r="D16157" i="5"/>
  <c r="D16156" i="5"/>
  <c r="J16156" i="5" s="1"/>
  <c r="D16155" i="5"/>
  <c r="D16154" i="5"/>
  <c r="K16154" i="5" s="1"/>
  <c r="D16153" i="5"/>
  <c r="D16152" i="5"/>
  <c r="D16151" i="5"/>
  <c r="I16151" i="5" s="1"/>
  <c r="D16150" i="5"/>
  <c r="I16150" i="5" s="1"/>
  <c r="K16149" i="5"/>
  <c r="J16149" i="5"/>
  <c r="I16149" i="5"/>
  <c r="H16149" i="5"/>
  <c r="G16149" i="5"/>
  <c r="F16149" i="5"/>
  <c r="E16149" i="5"/>
  <c r="K16148" i="5"/>
  <c r="J16148" i="5"/>
  <c r="I16148" i="5"/>
  <c r="H16148" i="5"/>
  <c r="G16148" i="5"/>
  <c r="F16148" i="5"/>
  <c r="E16148" i="5"/>
  <c r="K16147" i="5"/>
  <c r="J16147" i="5"/>
  <c r="I16147" i="5"/>
  <c r="H16147" i="5"/>
  <c r="G16147" i="5"/>
  <c r="F16147" i="5"/>
  <c r="E16147" i="5"/>
  <c r="K16146" i="5"/>
  <c r="J16146" i="5"/>
  <c r="I16146" i="5"/>
  <c r="H16146" i="5"/>
  <c r="G16146" i="5"/>
  <c r="F16146" i="5"/>
  <c r="E16146" i="5"/>
  <c r="K16145" i="5"/>
  <c r="J16145" i="5"/>
  <c r="I16145" i="5"/>
  <c r="H16145" i="5"/>
  <c r="G16145" i="5"/>
  <c r="F16145" i="5"/>
  <c r="E16145" i="5"/>
  <c r="K16144" i="5"/>
  <c r="J16144" i="5"/>
  <c r="I16144" i="5"/>
  <c r="H16144" i="5"/>
  <c r="G16144" i="5"/>
  <c r="F16144" i="5"/>
  <c r="E16144" i="5"/>
  <c r="K16143" i="5"/>
  <c r="J16143" i="5"/>
  <c r="I16143" i="5"/>
  <c r="H16143" i="5"/>
  <c r="G16143" i="5"/>
  <c r="F16143" i="5"/>
  <c r="E16143" i="5"/>
  <c r="K16142" i="5"/>
  <c r="J16142" i="5"/>
  <c r="I16142" i="5"/>
  <c r="H16142" i="5"/>
  <c r="G16142" i="5"/>
  <c r="F16142" i="5"/>
  <c r="E16142" i="5"/>
  <c r="K16141" i="5"/>
  <c r="J16141" i="5"/>
  <c r="I16141" i="5"/>
  <c r="H16141" i="5"/>
  <c r="G16141" i="5"/>
  <c r="F16141" i="5"/>
  <c r="E16141" i="5"/>
  <c r="K16140" i="5"/>
  <c r="J16140" i="5"/>
  <c r="I16140" i="5"/>
  <c r="H16140" i="5"/>
  <c r="G16140" i="5"/>
  <c r="F16140" i="5"/>
  <c r="E16140" i="5"/>
  <c r="K16139" i="5"/>
  <c r="J16139" i="5"/>
  <c r="I16139" i="5"/>
  <c r="H16139" i="5"/>
  <c r="G16139" i="5"/>
  <c r="F16139" i="5"/>
  <c r="E16139" i="5"/>
  <c r="K16138" i="5"/>
  <c r="J16138" i="5"/>
  <c r="I16138" i="5"/>
  <c r="H16138" i="5"/>
  <c r="G16138" i="5"/>
  <c r="F16138" i="5"/>
  <c r="E16138" i="5"/>
  <c r="K16137" i="5"/>
  <c r="J16137" i="5"/>
  <c r="I16137" i="5"/>
  <c r="H16137" i="5"/>
  <c r="G16137" i="5"/>
  <c r="F16137" i="5"/>
  <c r="E16137" i="5"/>
  <c r="K16136" i="5"/>
  <c r="J16136" i="5"/>
  <c r="I16136" i="5"/>
  <c r="H16136" i="5"/>
  <c r="G16136" i="5"/>
  <c r="F16136" i="5"/>
  <c r="E16136" i="5"/>
  <c r="K16135" i="5"/>
  <c r="J16135" i="5"/>
  <c r="I16135" i="5"/>
  <c r="H16135" i="5"/>
  <c r="G16135" i="5"/>
  <c r="F16135" i="5"/>
  <c r="E16135" i="5"/>
  <c r="K16134" i="5"/>
  <c r="J16134" i="5"/>
  <c r="I16134" i="5"/>
  <c r="H16134" i="5"/>
  <c r="G16134" i="5"/>
  <c r="F16134" i="5"/>
  <c r="E16134" i="5"/>
  <c r="D16053" i="5"/>
  <c r="D16052" i="5"/>
  <c r="H16052" i="5" s="1"/>
  <c r="D16051" i="5"/>
  <c r="K16051" i="5" s="1"/>
  <c r="D16050" i="5"/>
  <c r="D16049" i="5"/>
  <c r="K16049" i="5" s="1"/>
  <c r="D16048" i="5"/>
  <c r="D16047" i="5"/>
  <c r="D16046" i="5"/>
  <c r="D16045" i="5"/>
  <c r="D16044" i="5"/>
  <c r="D16043" i="5"/>
  <c r="D16042" i="5"/>
  <c r="D16041" i="5"/>
  <c r="D16040" i="5"/>
  <c r="I16040" i="5" s="1"/>
  <c r="D16039" i="5"/>
  <c r="D16038" i="5"/>
  <c r="K16037" i="5"/>
  <c r="J16037" i="5"/>
  <c r="I16037" i="5"/>
  <c r="H16037" i="5"/>
  <c r="G16037" i="5"/>
  <c r="F16037" i="5"/>
  <c r="E16037" i="5"/>
  <c r="K16036" i="5"/>
  <c r="J16036" i="5"/>
  <c r="I16036" i="5"/>
  <c r="H16036" i="5"/>
  <c r="G16036" i="5"/>
  <c r="F16036" i="5"/>
  <c r="E16036" i="5"/>
  <c r="K16035" i="5"/>
  <c r="J16035" i="5"/>
  <c r="I16035" i="5"/>
  <c r="H16035" i="5"/>
  <c r="G16035" i="5"/>
  <c r="F16035" i="5"/>
  <c r="E16035" i="5"/>
  <c r="K16034" i="5"/>
  <c r="J16034" i="5"/>
  <c r="I16034" i="5"/>
  <c r="H16034" i="5"/>
  <c r="G16034" i="5"/>
  <c r="F16034" i="5"/>
  <c r="E16034" i="5"/>
  <c r="K16033" i="5"/>
  <c r="J16033" i="5"/>
  <c r="I16033" i="5"/>
  <c r="H16033" i="5"/>
  <c r="G16033" i="5"/>
  <c r="F16033" i="5"/>
  <c r="E16033" i="5"/>
  <c r="K16032" i="5"/>
  <c r="J16032" i="5"/>
  <c r="I16032" i="5"/>
  <c r="H16032" i="5"/>
  <c r="G16032" i="5"/>
  <c r="F16032" i="5"/>
  <c r="E16032" i="5"/>
  <c r="K16031" i="5"/>
  <c r="J16031" i="5"/>
  <c r="I16031" i="5"/>
  <c r="H16031" i="5"/>
  <c r="G16031" i="5"/>
  <c r="F16031" i="5"/>
  <c r="E16031" i="5"/>
  <c r="K16030" i="5"/>
  <c r="J16030" i="5"/>
  <c r="I16030" i="5"/>
  <c r="H16030" i="5"/>
  <c r="G16030" i="5"/>
  <c r="F16030" i="5"/>
  <c r="E16030" i="5"/>
  <c r="K16029" i="5"/>
  <c r="J16029" i="5"/>
  <c r="I16029" i="5"/>
  <c r="H16029" i="5"/>
  <c r="G16029" i="5"/>
  <c r="F16029" i="5"/>
  <c r="E16029" i="5"/>
  <c r="K16028" i="5"/>
  <c r="J16028" i="5"/>
  <c r="I16028" i="5"/>
  <c r="H16028" i="5"/>
  <c r="G16028" i="5"/>
  <c r="F16028" i="5"/>
  <c r="E16028" i="5"/>
  <c r="K16027" i="5"/>
  <c r="J16027" i="5"/>
  <c r="I16027" i="5"/>
  <c r="H16027" i="5"/>
  <c r="G16027" i="5"/>
  <c r="F16027" i="5"/>
  <c r="E16027" i="5"/>
  <c r="K16026" i="5"/>
  <c r="J16026" i="5"/>
  <c r="I16026" i="5"/>
  <c r="H16026" i="5"/>
  <c r="G16026" i="5"/>
  <c r="F16026" i="5"/>
  <c r="E16026" i="5"/>
  <c r="K16025" i="5"/>
  <c r="J16025" i="5"/>
  <c r="I16025" i="5"/>
  <c r="H16025" i="5"/>
  <c r="G16025" i="5"/>
  <c r="F16025" i="5"/>
  <c r="E16025" i="5"/>
  <c r="K16024" i="5"/>
  <c r="J16024" i="5"/>
  <c r="I16024" i="5"/>
  <c r="H16024" i="5"/>
  <c r="G16024" i="5"/>
  <c r="F16024" i="5"/>
  <c r="E16024" i="5"/>
  <c r="K16023" i="5"/>
  <c r="J16023" i="5"/>
  <c r="I16023" i="5"/>
  <c r="H16023" i="5"/>
  <c r="G16023" i="5"/>
  <c r="F16023" i="5"/>
  <c r="E16023" i="5"/>
  <c r="K16022" i="5"/>
  <c r="J16022" i="5"/>
  <c r="I16022" i="5"/>
  <c r="H16022" i="5"/>
  <c r="G16022" i="5"/>
  <c r="F16022" i="5"/>
  <c r="E16022" i="5"/>
  <c r="K18686" i="5"/>
  <c r="G18686" i="5"/>
  <c r="J18686" i="5"/>
  <c r="F18686" i="5"/>
  <c r="I18686" i="5"/>
  <c r="E18686" i="5"/>
  <c r="H18686" i="5"/>
  <c r="K18690" i="5"/>
  <c r="G18690" i="5"/>
  <c r="J18690" i="5"/>
  <c r="F18690" i="5"/>
  <c r="I18690" i="5"/>
  <c r="E18690" i="5"/>
  <c r="H18690" i="5"/>
  <c r="K18699" i="5"/>
  <c r="G18699" i="5"/>
  <c r="J18699" i="5"/>
  <c r="F18699" i="5"/>
  <c r="I18699" i="5"/>
  <c r="E18699" i="5"/>
  <c r="H18699" i="5"/>
  <c r="K18689" i="5"/>
  <c r="G18689" i="5"/>
  <c r="J18689" i="5"/>
  <c r="F18689" i="5"/>
  <c r="I18689" i="5"/>
  <c r="E18689" i="5"/>
  <c r="H18689" i="5"/>
  <c r="K18697" i="5"/>
  <c r="G18697" i="5"/>
  <c r="J18697" i="5"/>
  <c r="F18697" i="5"/>
  <c r="I18697" i="5"/>
  <c r="E18697" i="5"/>
  <c r="H18697" i="5"/>
  <c r="K18688" i="5"/>
  <c r="G18688" i="5"/>
  <c r="I18688" i="5"/>
  <c r="E18688" i="5"/>
  <c r="K18692" i="5"/>
  <c r="G18692" i="5"/>
  <c r="J18692" i="5"/>
  <c r="F18692" i="5"/>
  <c r="I18692" i="5"/>
  <c r="E18692" i="5"/>
  <c r="H18692" i="5"/>
  <c r="K18685" i="5"/>
  <c r="G18685" i="5"/>
  <c r="J18685" i="5"/>
  <c r="F18685" i="5"/>
  <c r="I18685" i="5"/>
  <c r="H18685" i="5"/>
  <c r="E18685" i="5"/>
  <c r="K17432" i="5"/>
  <c r="G17432" i="5"/>
  <c r="J17432" i="5"/>
  <c r="F17432" i="5"/>
  <c r="I17432" i="5"/>
  <c r="E17432" i="5"/>
  <c r="H17432" i="5"/>
  <c r="K17440" i="5"/>
  <c r="G17440" i="5"/>
  <c r="E16051" i="5"/>
  <c r="D14917" i="5"/>
  <c r="D14916" i="5"/>
  <c r="D14915" i="5"/>
  <c r="E14915" i="5" s="1"/>
  <c r="D14914" i="5"/>
  <c r="D14913" i="5"/>
  <c r="D14929" i="5" s="1"/>
  <c r="E14929" i="5" s="1"/>
  <c r="D14912" i="5"/>
  <c r="G14912" i="5" s="1"/>
  <c r="D14911" i="5"/>
  <c r="F14911" i="5" s="1"/>
  <c r="D14910" i="5"/>
  <c r="D14909" i="5"/>
  <c r="D14908" i="5"/>
  <c r="D14924" i="5" s="1"/>
  <c r="H14924" i="5" s="1"/>
  <c r="D14907" i="5"/>
  <c r="G14907" i="5" s="1"/>
  <c r="D14906" i="5"/>
  <c r="D14905" i="5"/>
  <c r="F14905" i="5" s="1"/>
  <c r="D14904" i="5"/>
  <c r="D14903" i="5"/>
  <c r="D14902" i="5"/>
  <c r="K14901" i="5"/>
  <c r="J14901" i="5"/>
  <c r="I14901" i="5"/>
  <c r="H14901" i="5"/>
  <c r="G14901" i="5"/>
  <c r="F14901" i="5"/>
  <c r="E14901" i="5"/>
  <c r="K14900" i="5"/>
  <c r="J14900" i="5"/>
  <c r="I14900" i="5"/>
  <c r="H14900" i="5"/>
  <c r="G14900" i="5"/>
  <c r="F14900" i="5"/>
  <c r="E14900" i="5"/>
  <c r="K14899" i="5"/>
  <c r="J14899" i="5"/>
  <c r="I14899" i="5"/>
  <c r="H14899" i="5"/>
  <c r="G14899" i="5"/>
  <c r="F14899" i="5"/>
  <c r="E14899" i="5"/>
  <c r="K14898" i="5"/>
  <c r="J14898" i="5"/>
  <c r="I14898" i="5"/>
  <c r="H14898" i="5"/>
  <c r="G14898" i="5"/>
  <c r="F14898" i="5"/>
  <c r="E14898" i="5"/>
  <c r="K14897" i="5"/>
  <c r="J14897" i="5"/>
  <c r="I14897" i="5"/>
  <c r="H14897" i="5"/>
  <c r="G14897" i="5"/>
  <c r="F14897" i="5"/>
  <c r="E14897" i="5"/>
  <c r="K14896" i="5"/>
  <c r="J14896" i="5"/>
  <c r="I14896" i="5"/>
  <c r="H14896" i="5"/>
  <c r="G14896" i="5"/>
  <c r="F14896" i="5"/>
  <c r="E14896" i="5"/>
  <c r="K14895" i="5"/>
  <c r="J14895" i="5"/>
  <c r="I14895" i="5"/>
  <c r="H14895" i="5"/>
  <c r="G14895" i="5"/>
  <c r="F14895" i="5"/>
  <c r="E14895" i="5"/>
  <c r="K14894" i="5"/>
  <c r="J14894" i="5"/>
  <c r="I14894" i="5"/>
  <c r="H14894" i="5"/>
  <c r="G14894" i="5"/>
  <c r="F14894" i="5"/>
  <c r="E14894" i="5"/>
  <c r="K14893" i="5"/>
  <c r="J14893" i="5"/>
  <c r="I14893" i="5"/>
  <c r="H14893" i="5"/>
  <c r="G14893" i="5"/>
  <c r="F14893" i="5"/>
  <c r="E14893" i="5"/>
  <c r="K14892" i="5"/>
  <c r="J14892" i="5"/>
  <c r="I14892" i="5"/>
  <c r="H14892" i="5"/>
  <c r="G14892" i="5"/>
  <c r="F14892" i="5"/>
  <c r="E14892" i="5"/>
  <c r="K14891" i="5"/>
  <c r="J14891" i="5"/>
  <c r="I14891" i="5"/>
  <c r="H14891" i="5"/>
  <c r="G14891" i="5"/>
  <c r="F14891" i="5"/>
  <c r="E14891" i="5"/>
  <c r="K14890" i="5"/>
  <c r="J14890" i="5"/>
  <c r="I14890" i="5"/>
  <c r="H14890" i="5"/>
  <c r="G14890" i="5"/>
  <c r="F14890" i="5"/>
  <c r="E14890" i="5"/>
  <c r="K14889" i="5"/>
  <c r="J14889" i="5"/>
  <c r="I14889" i="5"/>
  <c r="H14889" i="5"/>
  <c r="G14889" i="5"/>
  <c r="F14889" i="5"/>
  <c r="E14889" i="5"/>
  <c r="K14888" i="5"/>
  <c r="J14888" i="5"/>
  <c r="I14888" i="5"/>
  <c r="H14888" i="5"/>
  <c r="G14888" i="5"/>
  <c r="F14888" i="5"/>
  <c r="E14888" i="5"/>
  <c r="K14887" i="5"/>
  <c r="J14887" i="5"/>
  <c r="I14887" i="5"/>
  <c r="H14887" i="5"/>
  <c r="G14887" i="5"/>
  <c r="F14887" i="5"/>
  <c r="E14887" i="5"/>
  <c r="K14886" i="5"/>
  <c r="J14886" i="5"/>
  <c r="I14886" i="5"/>
  <c r="H14886" i="5"/>
  <c r="G14886" i="5"/>
  <c r="F14886" i="5"/>
  <c r="E14886" i="5"/>
  <c r="D14805" i="5"/>
  <c r="H14805" i="5" s="1"/>
  <c r="D14804" i="5"/>
  <c r="K14804" i="5" s="1"/>
  <c r="D14803" i="5"/>
  <c r="H14803" i="5" s="1"/>
  <c r="D14802" i="5"/>
  <c r="D14801" i="5"/>
  <c r="D14817" i="5" s="1"/>
  <c r="K14817" i="5" s="1"/>
  <c r="D14800" i="5"/>
  <c r="D14799" i="5"/>
  <c r="K14799" i="5" s="1"/>
  <c r="D14798" i="5"/>
  <c r="D14797" i="5"/>
  <c r="F14797" i="5" s="1"/>
  <c r="D14796" i="5"/>
  <c r="D14795" i="5"/>
  <c r="E14795" i="5" s="1"/>
  <c r="D14794" i="5"/>
  <c r="D14793" i="5"/>
  <c r="J14793" i="5" s="1"/>
  <c r="D14792" i="5"/>
  <c r="D14791" i="5"/>
  <c r="E14791" i="5" s="1"/>
  <c r="D14790" i="5"/>
  <c r="K14789" i="5"/>
  <c r="J14789" i="5"/>
  <c r="I14789" i="5"/>
  <c r="H14789" i="5"/>
  <c r="G14789" i="5"/>
  <c r="F14789" i="5"/>
  <c r="E14789" i="5"/>
  <c r="K14788" i="5"/>
  <c r="J14788" i="5"/>
  <c r="I14788" i="5"/>
  <c r="H14788" i="5"/>
  <c r="G14788" i="5"/>
  <c r="F14788" i="5"/>
  <c r="E14788" i="5"/>
  <c r="K14787" i="5"/>
  <c r="J14787" i="5"/>
  <c r="I14787" i="5"/>
  <c r="H14787" i="5"/>
  <c r="G14787" i="5"/>
  <c r="F14787" i="5"/>
  <c r="E14787" i="5"/>
  <c r="K14786" i="5"/>
  <c r="J14786" i="5"/>
  <c r="I14786" i="5"/>
  <c r="H14786" i="5"/>
  <c r="G14786" i="5"/>
  <c r="F14786" i="5"/>
  <c r="E14786" i="5"/>
  <c r="K14785" i="5"/>
  <c r="J14785" i="5"/>
  <c r="I14785" i="5"/>
  <c r="H14785" i="5"/>
  <c r="G14785" i="5"/>
  <c r="F14785" i="5"/>
  <c r="E14785" i="5"/>
  <c r="K14784" i="5"/>
  <c r="J14784" i="5"/>
  <c r="I14784" i="5"/>
  <c r="H14784" i="5"/>
  <c r="G14784" i="5"/>
  <c r="F14784" i="5"/>
  <c r="E14784" i="5"/>
  <c r="K14783" i="5"/>
  <c r="J14783" i="5"/>
  <c r="I14783" i="5"/>
  <c r="H14783" i="5"/>
  <c r="G14783" i="5"/>
  <c r="F14783" i="5"/>
  <c r="E14783" i="5"/>
  <c r="K14782" i="5"/>
  <c r="J14782" i="5"/>
  <c r="I14782" i="5"/>
  <c r="H14782" i="5"/>
  <c r="G14782" i="5"/>
  <c r="F14782" i="5"/>
  <c r="E14782" i="5"/>
  <c r="K14781" i="5"/>
  <c r="J14781" i="5"/>
  <c r="I14781" i="5"/>
  <c r="H14781" i="5"/>
  <c r="G14781" i="5"/>
  <c r="F14781" i="5"/>
  <c r="E14781" i="5"/>
  <c r="K14780" i="5"/>
  <c r="J14780" i="5"/>
  <c r="I14780" i="5"/>
  <c r="H14780" i="5"/>
  <c r="G14780" i="5"/>
  <c r="F14780" i="5"/>
  <c r="E14780" i="5"/>
  <c r="K14779" i="5"/>
  <c r="J14779" i="5"/>
  <c r="I14779" i="5"/>
  <c r="H14779" i="5"/>
  <c r="G14779" i="5"/>
  <c r="F14779" i="5"/>
  <c r="E14779" i="5"/>
  <c r="K14778" i="5"/>
  <c r="J14778" i="5"/>
  <c r="I14778" i="5"/>
  <c r="H14778" i="5"/>
  <c r="G14778" i="5"/>
  <c r="F14778" i="5"/>
  <c r="E14778" i="5"/>
  <c r="K14777" i="5"/>
  <c r="J14777" i="5"/>
  <c r="I14777" i="5"/>
  <c r="H14777" i="5"/>
  <c r="G14777" i="5"/>
  <c r="F14777" i="5"/>
  <c r="E14777" i="5"/>
  <c r="K14776" i="5"/>
  <c r="J14776" i="5"/>
  <c r="I14776" i="5"/>
  <c r="H14776" i="5"/>
  <c r="G14776" i="5"/>
  <c r="F14776" i="5"/>
  <c r="E14776" i="5"/>
  <c r="K14775" i="5"/>
  <c r="J14775" i="5"/>
  <c r="I14775" i="5"/>
  <c r="H14775" i="5"/>
  <c r="G14775" i="5"/>
  <c r="F14775" i="5"/>
  <c r="E14775" i="5"/>
  <c r="K14774" i="5"/>
  <c r="J14774" i="5"/>
  <c r="I14774" i="5"/>
  <c r="H14774" i="5"/>
  <c r="G14774" i="5"/>
  <c r="F14774" i="5"/>
  <c r="E14774" i="5"/>
  <c r="K18705" i="5"/>
  <c r="G18705" i="5"/>
  <c r="J18705" i="5"/>
  <c r="F18705" i="5"/>
  <c r="I18705" i="5"/>
  <c r="E18705" i="5"/>
  <c r="H18705" i="5"/>
  <c r="K18715" i="5"/>
  <c r="G18715" i="5"/>
  <c r="J18715" i="5"/>
  <c r="F18715" i="5"/>
  <c r="I18715" i="5"/>
  <c r="E18715" i="5"/>
  <c r="H18715" i="5"/>
  <c r="K18706" i="5"/>
  <c r="G18706" i="5"/>
  <c r="J18706" i="5"/>
  <c r="F18706" i="5"/>
  <c r="I18706" i="5"/>
  <c r="E18706" i="5"/>
  <c r="H18706" i="5"/>
  <c r="K18702" i="5"/>
  <c r="G18702" i="5"/>
  <c r="J18702" i="5"/>
  <c r="F18702" i="5"/>
  <c r="I18702" i="5"/>
  <c r="E18702" i="5"/>
  <c r="H18702" i="5"/>
  <c r="K18713" i="5"/>
  <c r="G18713" i="5"/>
  <c r="J18713" i="5"/>
  <c r="F18713" i="5"/>
  <c r="I18713" i="5"/>
  <c r="E18713" i="5"/>
  <c r="H18713" i="5"/>
  <c r="K18701" i="5"/>
  <c r="G18701" i="5"/>
  <c r="J18701" i="5"/>
  <c r="F18701" i="5"/>
  <c r="I18701" i="5"/>
  <c r="E18701" i="5"/>
  <c r="H18701" i="5"/>
  <c r="K18708" i="5"/>
  <c r="G18708" i="5"/>
  <c r="J18708" i="5"/>
  <c r="F18708" i="5"/>
  <c r="I18708" i="5"/>
  <c r="E18708" i="5"/>
  <c r="H18708" i="5"/>
  <c r="K17431" i="5"/>
  <c r="G17431" i="5"/>
  <c r="J17431" i="5"/>
  <c r="F17431" i="5"/>
  <c r="I17431" i="5"/>
  <c r="E17431" i="5"/>
  <c r="H17431" i="5"/>
  <c r="K17444" i="5"/>
  <c r="G17444" i="5"/>
  <c r="J17444" i="5"/>
  <c r="F17444" i="5"/>
  <c r="I17444" i="5"/>
  <c r="E17444" i="5"/>
  <c r="H17444" i="5"/>
  <c r="K17438" i="5"/>
  <c r="G17438" i="5"/>
  <c r="J17438" i="5"/>
  <c r="F17438" i="5"/>
  <c r="I17438" i="5"/>
  <c r="E17438" i="5"/>
  <c r="H17438" i="5"/>
  <c r="K17448" i="5"/>
  <c r="G17448" i="5"/>
  <c r="J17448" i="5"/>
  <c r="F17448" i="5"/>
  <c r="I17448" i="5"/>
  <c r="E17448" i="5"/>
  <c r="H17448" i="5"/>
  <c r="K17442" i="5"/>
  <c r="G17442" i="5"/>
  <c r="J17442" i="5"/>
  <c r="F17442" i="5"/>
  <c r="I17442" i="5"/>
  <c r="E17442" i="5"/>
  <c r="H17442" i="5"/>
  <c r="K17445" i="5"/>
  <c r="G17445" i="5"/>
  <c r="J17445" i="5"/>
  <c r="F17445" i="5"/>
  <c r="I17445" i="5"/>
  <c r="E17445" i="5"/>
  <c r="H17445" i="5"/>
  <c r="K17439" i="5"/>
  <c r="G17439" i="5"/>
  <c r="J17439" i="5"/>
  <c r="F17439" i="5"/>
  <c r="I17439" i="5"/>
  <c r="E17439" i="5"/>
  <c r="H17439" i="5"/>
  <c r="K17434" i="5"/>
  <c r="G17434" i="5"/>
  <c r="J17434" i="5"/>
  <c r="F17434" i="5"/>
  <c r="I17434" i="5"/>
  <c r="E17434" i="5"/>
  <c r="H17434" i="5"/>
  <c r="G17436" i="5"/>
  <c r="J17436" i="5"/>
  <c r="F17436" i="5"/>
  <c r="I17436" i="5"/>
  <c r="H17436" i="5"/>
  <c r="E17436" i="5"/>
  <c r="J17437" i="5"/>
  <c r="F17437" i="5"/>
  <c r="E17437" i="5"/>
  <c r="K14795" i="5"/>
  <c r="D13654" i="5"/>
  <c r="K18721" i="5"/>
  <c r="G18721" i="5"/>
  <c r="J18721" i="5"/>
  <c r="F18721" i="5"/>
  <c r="I18721" i="5"/>
  <c r="E18721" i="5"/>
  <c r="H18721" i="5"/>
  <c r="K18717" i="5"/>
  <c r="G18717" i="5"/>
  <c r="J18717" i="5"/>
  <c r="F18717" i="5"/>
  <c r="I18717" i="5"/>
  <c r="E18717" i="5"/>
  <c r="H18717" i="5"/>
  <c r="K18718" i="5"/>
  <c r="G18718" i="5"/>
  <c r="J18718" i="5"/>
  <c r="F18718" i="5"/>
  <c r="I18718" i="5"/>
  <c r="E18718" i="5"/>
  <c r="H18718" i="5"/>
  <c r="K18722" i="5"/>
  <c r="G18722" i="5"/>
  <c r="J18722" i="5"/>
  <c r="F18722" i="5"/>
  <c r="I18722" i="5"/>
  <c r="E18722" i="5"/>
  <c r="H18722" i="5"/>
  <c r="K18724" i="5"/>
  <c r="J18724" i="5"/>
  <c r="F18724" i="5"/>
  <c r="I18724" i="5"/>
  <c r="H18724" i="5"/>
  <c r="K17447" i="5"/>
  <c r="G17447" i="5"/>
  <c r="J17447" i="5"/>
  <c r="F17447" i="5"/>
  <c r="I17447" i="5"/>
  <c r="E17447" i="5"/>
  <c r="H17447" i="5"/>
  <c r="K17450" i="5"/>
  <c r="G17450" i="5"/>
  <c r="J17450" i="5"/>
  <c r="F17450" i="5"/>
  <c r="I17450" i="5"/>
  <c r="E17450" i="5"/>
  <c r="H17450" i="5"/>
  <c r="K17455" i="5"/>
  <c r="G17455" i="5"/>
  <c r="J17455" i="5"/>
  <c r="F17455" i="5"/>
  <c r="I17455" i="5"/>
  <c r="E17455" i="5"/>
  <c r="H17455" i="5"/>
  <c r="K17461" i="5"/>
  <c r="G17461" i="5"/>
  <c r="J17461" i="5"/>
  <c r="F17461" i="5"/>
  <c r="I17461" i="5"/>
  <c r="E17461" i="5"/>
  <c r="H17461" i="5"/>
  <c r="K17458" i="5"/>
  <c r="G17458" i="5"/>
  <c r="J17458" i="5"/>
  <c r="F17458" i="5"/>
  <c r="I17458" i="5"/>
  <c r="E17458" i="5"/>
  <c r="H17458" i="5"/>
  <c r="K17464" i="5"/>
  <c r="G17464" i="5"/>
  <c r="J17464" i="5"/>
  <c r="F17464" i="5"/>
  <c r="I17464" i="5"/>
  <c r="E17464" i="5"/>
  <c r="H17464" i="5"/>
  <c r="K17454" i="5"/>
  <c r="G17454" i="5"/>
  <c r="J17454" i="5"/>
  <c r="F17454" i="5"/>
  <c r="I17454" i="5"/>
  <c r="E17454" i="5"/>
  <c r="H17454" i="5"/>
  <c r="K17460" i="5"/>
  <c r="G17460" i="5"/>
  <c r="J17460" i="5"/>
  <c r="F17460" i="5"/>
  <c r="I17460" i="5"/>
  <c r="E17460" i="5"/>
  <c r="H17460" i="5"/>
  <c r="I16182" i="5"/>
  <c r="E16182" i="5"/>
  <c r="G16182" i="5"/>
  <c r="G16190" i="5"/>
  <c r="J16183" i="5"/>
  <c r="E16183" i="5"/>
  <c r="G16183" i="5"/>
  <c r="J16187" i="5"/>
  <c r="F16187" i="5"/>
  <c r="K16187" i="5"/>
  <c r="G16187" i="5"/>
  <c r="J16191" i="5"/>
  <c r="E16191" i="5"/>
  <c r="G16191" i="5"/>
  <c r="K16195" i="5"/>
  <c r="F16195" i="5"/>
  <c r="I16195" i="5"/>
  <c r="H16195" i="5"/>
  <c r="J16185" i="5"/>
  <c r="F16185" i="5"/>
  <c r="I16185" i="5"/>
  <c r="E16185" i="5"/>
  <c r="H16185" i="5"/>
  <c r="K16185" i="5"/>
  <c r="G16185" i="5"/>
  <c r="J16189" i="5"/>
  <c r="F16189" i="5"/>
  <c r="I16189" i="5"/>
  <c r="E16189" i="5"/>
  <c r="K16189" i="5"/>
  <c r="H16189" i="5"/>
  <c r="G16189" i="5"/>
  <c r="K16193" i="5"/>
  <c r="G16193" i="5"/>
  <c r="J16193" i="5"/>
  <c r="F16193" i="5"/>
  <c r="I16193" i="5"/>
  <c r="E16193" i="5"/>
  <c r="H16193" i="5"/>
  <c r="K16197" i="5"/>
  <c r="G16197" i="5"/>
  <c r="J16197" i="5"/>
  <c r="F16197" i="5"/>
  <c r="I16197" i="5"/>
  <c r="E16197" i="5"/>
  <c r="H16197" i="5"/>
  <c r="K14948" i="5"/>
  <c r="G14948" i="5"/>
  <c r="H14948" i="5"/>
  <c r="J14948" i="5"/>
  <c r="I14948" i="5"/>
  <c r="F14948" i="5"/>
  <c r="E14948" i="5"/>
  <c r="D13669" i="5"/>
  <c r="D13668" i="5"/>
  <c r="D13667" i="5"/>
  <c r="D13683" i="5" s="1"/>
  <c r="D13666" i="5"/>
  <c r="D13665" i="5"/>
  <c r="D13664" i="5"/>
  <c r="D13663" i="5"/>
  <c r="D13662" i="5"/>
  <c r="E13662" i="5" s="1"/>
  <c r="D13661" i="5"/>
  <c r="D13660" i="5"/>
  <c r="D13659" i="5"/>
  <c r="D13658" i="5"/>
  <c r="D13657" i="5"/>
  <c r="D13656" i="5"/>
  <c r="K13656" i="5" s="1"/>
  <c r="D13655" i="5"/>
  <c r="K13653" i="5"/>
  <c r="J13653" i="5"/>
  <c r="I13653" i="5"/>
  <c r="H13653" i="5"/>
  <c r="G13653" i="5"/>
  <c r="F13653" i="5"/>
  <c r="E13653" i="5"/>
  <c r="K13652" i="5"/>
  <c r="J13652" i="5"/>
  <c r="I13652" i="5"/>
  <c r="H13652" i="5"/>
  <c r="G13652" i="5"/>
  <c r="F13652" i="5"/>
  <c r="E13652" i="5"/>
  <c r="K13651" i="5"/>
  <c r="J13651" i="5"/>
  <c r="I13651" i="5"/>
  <c r="H13651" i="5"/>
  <c r="G13651" i="5"/>
  <c r="F13651" i="5"/>
  <c r="E13651" i="5"/>
  <c r="K13650" i="5"/>
  <c r="J13650" i="5"/>
  <c r="I13650" i="5"/>
  <c r="H13650" i="5"/>
  <c r="G13650" i="5"/>
  <c r="F13650" i="5"/>
  <c r="E13650" i="5"/>
  <c r="K13649" i="5"/>
  <c r="J13649" i="5"/>
  <c r="I13649" i="5"/>
  <c r="H13649" i="5"/>
  <c r="G13649" i="5"/>
  <c r="F13649" i="5"/>
  <c r="E13649" i="5"/>
  <c r="K13648" i="5"/>
  <c r="J13648" i="5"/>
  <c r="I13648" i="5"/>
  <c r="H13648" i="5"/>
  <c r="G13648" i="5"/>
  <c r="F13648" i="5"/>
  <c r="E13648" i="5"/>
  <c r="K13647" i="5"/>
  <c r="J13647" i="5"/>
  <c r="I13647" i="5"/>
  <c r="H13647" i="5"/>
  <c r="G13647" i="5"/>
  <c r="F13647" i="5"/>
  <c r="E13647" i="5"/>
  <c r="K13646" i="5"/>
  <c r="J13646" i="5"/>
  <c r="I13646" i="5"/>
  <c r="H13646" i="5"/>
  <c r="G13646" i="5"/>
  <c r="F13646" i="5"/>
  <c r="E13646" i="5"/>
  <c r="K13645" i="5"/>
  <c r="J13645" i="5"/>
  <c r="I13645" i="5"/>
  <c r="H13645" i="5"/>
  <c r="G13645" i="5"/>
  <c r="F13645" i="5"/>
  <c r="E13645" i="5"/>
  <c r="K13644" i="5"/>
  <c r="J13644" i="5"/>
  <c r="I13644" i="5"/>
  <c r="H13644" i="5"/>
  <c r="G13644" i="5"/>
  <c r="F13644" i="5"/>
  <c r="E13644" i="5"/>
  <c r="K13643" i="5"/>
  <c r="J13643" i="5"/>
  <c r="I13643" i="5"/>
  <c r="H13643" i="5"/>
  <c r="G13643" i="5"/>
  <c r="F13643" i="5"/>
  <c r="E13643" i="5"/>
  <c r="K13642" i="5"/>
  <c r="J13642" i="5"/>
  <c r="I13642" i="5"/>
  <c r="H13642" i="5"/>
  <c r="G13642" i="5"/>
  <c r="F13642" i="5"/>
  <c r="E13642" i="5"/>
  <c r="K13641" i="5"/>
  <c r="J13641" i="5"/>
  <c r="I13641" i="5"/>
  <c r="H13641" i="5"/>
  <c r="G13641" i="5"/>
  <c r="F13641" i="5"/>
  <c r="E13641" i="5"/>
  <c r="K13640" i="5"/>
  <c r="J13640" i="5"/>
  <c r="I13640" i="5"/>
  <c r="H13640" i="5"/>
  <c r="G13640" i="5"/>
  <c r="F13640" i="5"/>
  <c r="E13640" i="5"/>
  <c r="K13639" i="5"/>
  <c r="J13639" i="5"/>
  <c r="I13639" i="5"/>
  <c r="H13639" i="5"/>
  <c r="G13639" i="5"/>
  <c r="F13639" i="5"/>
  <c r="E13639" i="5"/>
  <c r="K13638" i="5"/>
  <c r="J13638" i="5"/>
  <c r="I13638" i="5"/>
  <c r="H13638" i="5"/>
  <c r="G13638" i="5"/>
  <c r="F13638" i="5"/>
  <c r="E13638" i="5"/>
  <c r="D13557" i="5"/>
  <c r="H13557" i="5" s="1"/>
  <c r="D13556" i="5"/>
  <c r="D13555" i="5"/>
  <c r="F13555" i="5" s="1"/>
  <c r="D13554" i="5"/>
  <c r="D13553" i="5"/>
  <c r="D13552" i="5"/>
  <c r="F13552" i="5" s="1"/>
  <c r="D13551" i="5"/>
  <c r="J13551" i="5" s="1"/>
  <c r="D13550" i="5"/>
  <c r="I13550" i="5" s="1"/>
  <c r="D13549" i="5"/>
  <c r="D13548" i="5"/>
  <c r="F13548" i="5" s="1"/>
  <c r="D13547" i="5"/>
  <c r="D13546" i="5"/>
  <c r="D13545" i="5"/>
  <c r="D13544" i="5"/>
  <c r="J13544" i="5" s="1"/>
  <c r="D13543" i="5"/>
  <c r="I13543" i="5" s="1"/>
  <c r="D13542" i="5"/>
  <c r="K13541" i="5"/>
  <c r="J13541" i="5"/>
  <c r="I13541" i="5"/>
  <c r="H13541" i="5"/>
  <c r="G13541" i="5"/>
  <c r="F13541" i="5"/>
  <c r="E13541" i="5"/>
  <c r="K13540" i="5"/>
  <c r="J13540" i="5"/>
  <c r="I13540" i="5"/>
  <c r="H13540" i="5"/>
  <c r="G13540" i="5"/>
  <c r="F13540" i="5"/>
  <c r="E13540" i="5"/>
  <c r="K13539" i="5"/>
  <c r="J13539" i="5"/>
  <c r="I13539" i="5"/>
  <c r="H13539" i="5"/>
  <c r="G13539" i="5"/>
  <c r="F13539" i="5"/>
  <c r="E13539" i="5"/>
  <c r="K13538" i="5"/>
  <c r="J13538" i="5"/>
  <c r="I13538" i="5"/>
  <c r="H13538" i="5"/>
  <c r="G13538" i="5"/>
  <c r="F13538" i="5"/>
  <c r="E13538" i="5"/>
  <c r="K13537" i="5"/>
  <c r="J13537" i="5"/>
  <c r="I13537" i="5"/>
  <c r="H13537" i="5"/>
  <c r="G13537" i="5"/>
  <c r="F13537" i="5"/>
  <c r="E13537" i="5"/>
  <c r="K13536" i="5"/>
  <c r="J13536" i="5"/>
  <c r="I13536" i="5"/>
  <c r="H13536" i="5"/>
  <c r="G13536" i="5"/>
  <c r="F13536" i="5"/>
  <c r="E13536" i="5"/>
  <c r="K13535" i="5"/>
  <c r="J13535" i="5"/>
  <c r="I13535" i="5"/>
  <c r="H13535" i="5"/>
  <c r="G13535" i="5"/>
  <c r="F13535" i="5"/>
  <c r="E13535" i="5"/>
  <c r="K13534" i="5"/>
  <c r="J13534" i="5"/>
  <c r="I13534" i="5"/>
  <c r="H13534" i="5"/>
  <c r="G13534" i="5"/>
  <c r="F13534" i="5"/>
  <c r="E13534" i="5"/>
  <c r="K13533" i="5"/>
  <c r="J13533" i="5"/>
  <c r="I13533" i="5"/>
  <c r="H13533" i="5"/>
  <c r="G13533" i="5"/>
  <c r="F13533" i="5"/>
  <c r="E13533" i="5"/>
  <c r="K13532" i="5"/>
  <c r="J13532" i="5"/>
  <c r="I13532" i="5"/>
  <c r="H13532" i="5"/>
  <c r="G13532" i="5"/>
  <c r="F13532" i="5"/>
  <c r="E13532" i="5"/>
  <c r="K13531" i="5"/>
  <c r="J13531" i="5"/>
  <c r="I13531" i="5"/>
  <c r="H13531" i="5"/>
  <c r="G13531" i="5"/>
  <c r="F13531" i="5"/>
  <c r="E13531" i="5"/>
  <c r="K13530" i="5"/>
  <c r="J13530" i="5"/>
  <c r="I13530" i="5"/>
  <c r="H13530" i="5"/>
  <c r="G13530" i="5"/>
  <c r="F13530" i="5"/>
  <c r="E13530" i="5"/>
  <c r="K13529" i="5"/>
  <c r="J13529" i="5"/>
  <c r="I13529" i="5"/>
  <c r="H13529" i="5"/>
  <c r="G13529" i="5"/>
  <c r="F13529" i="5"/>
  <c r="E13529" i="5"/>
  <c r="K13528" i="5"/>
  <c r="J13528" i="5"/>
  <c r="I13528" i="5"/>
  <c r="H13528" i="5"/>
  <c r="G13528" i="5"/>
  <c r="F13528" i="5"/>
  <c r="E13528" i="5"/>
  <c r="K13527" i="5"/>
  <c r="J13527" i="5"/>
  <c r="I13527" i="5"/>
  <c r="H13527" i="5"/>
  <c r="G13527" i="5"/>
  <c r="F13527" i="5"/>
  <c r="E13527" i="5"/>
  <c r="K13526" i="5"/>
  <c r="J13526" i="5"/>
  <c r="I13526" i="5"/>
  <c r="H13526" i="5"/>
  <c r="G13526" i="5"/>
  <c r="F13526" i="5"/>
  <c r="E13526" i="5"/>
  <c r="G17474" i="5"/>
  <c r="J17474" i="5"/>
  <c r="E17474" i="5"/>
  <c r="H17474" i="5"/>
  <c r="K17477" i="5"/>
  <c r="F17477" i="5"/>
  <c r="I17477" i="5"/>
  <c r="K17471" i="5"/>
  <c r="G17471" i="5"/>
  <c r="I17471" i="5"/>
  <c r="E17471" i="5"/>
  <c r="J17466" i="5"/>
  <c r="F17466" i="5"/>
  <c r="H17466" i="5"/>
  <c r="K17463" i="5"/>
  <c r="F17463" i="5"/>
  <c r="I17463" i="5"/>
  <c r="K17476" i="5"/>
  <c r="E17476" i="5"/>
  <c r="G17470" i="5"/>
  <c r="H17470" i="5"/>
  <c r="K16213" i="5"/>
  <c r="G16213" i="5"/>
  <c r="J16213" i="5"/>
  <c r="F16213" i="5"/>
  <c r="I16213" i="5"/>
  <c r="E16213" i="5"/>
  <c r="G16229" i="5"/>
  <c r="H16213" i="5"/>
  <c r="K16209" i="5"/>
  <c r="G16209" i="5"/>
  <c r="J16209" i="5"/>
  <c r="F16209" i="5"/>
  <c r="I16209" i="5"/>
  <c r="E16209" i="5"/>
  <c r="K16225" i="5"/>
  <c r="H16209" i="5"/>
  <c r="J16205" i="5"/>
  <c r="F16205" i="5"/>
  <c r="G16221" i="5"/>
  <c r="H16205" i="5"/>
  <c r="J16201" i="5"/>
  <c r="F16201" i="5"/>
  <c r="K16217" i="5"/>
  <c r="H16201" i="5"/>
  <c r="F16206" i="5"/>
  <c r="F16222" i="5"/>
  <c r="J16198" i="5"/>
  <c r="F16198" i="5"/>
  <c r="H16198" i="5"/>
  <c r="K14964" i="5"/>
  <c r="F14980" i="5"/>
  <c r="J14964" i="5"/>
  <c r="E14964" i="5"/>
  <c r="K14941" i="5"/>
  <c r="G14941" i="5"/>
  <c r="J14941" i="5"/>
  <c r="E14941" i="5"/>
  <c r="I14941" i="5"/>
  <c r="H14941" i="5"/>
  <c r="F14941" i="5"/>
  <c r="K14949" i="5"/>
  <c r="G14949" i="5"/>
  <c r="I14949" i="5"/>
  <c r="H14949" i="5"/>
  <c r="K14940" i="5"/>
  <c r="G14940" i="5"/>
  <c r="H14940" i="5"/>
  <c r="J14940" i="5"/>
  <c r="I14940" i="5"/>
  <c r="F14940" i="5"/>
  <c r="E14940" i="5"/>
  <c r="K14947" i="5"/>
  <c r="G14947" i="5"/>
  <c r="I14947" i="5"/>
  <c r="K14942" i="5"/>
  <c r="G14942" i="5"/>
  <c r="H14942" i="5"/>
  <c r="I14942" i="5"/>
  <c r="F14942" i="5"/>
  <c r="E14942" i="5"/>
  <c r="J14942" i="5"/>
  <c r="K14945" i="5"/>
  <c r="G14945" i="5"/>
  <c r="J14945" i="5"/>
  <c r="E14945" i="5"/>
  <c r="F14945" i="5"/>
  <c r="I14961" i="5"/>
  <c r="I14945" i="5"/>
  <c r="H14945" i="5"/>
  <c r="K14944" i="5"/>
  <c r="G14944" i="5"/>
  <c r="H14944" i="5"/>
  <c r="F14944" i="5"/>
  <c r="E14944" i="5"/>
  <c r="J14960" i="5"/>
  <c r="J14944" i="5"/>
  <c r="I14944" i="5"/>
  <c r="J14937" i="5"/>
  <c r="F14937" i="5"/>
  <c r="K14937" i="5"/>
  <c r="E14937" i="5"/>
  <c r="J14953" i="5"/>
  <c r="I14937" i="5"/>
  <c r="H14937" i="5"/>
  <c r="G14937" i="5"/>
  <c r="J14936" i="5"/>
  <c r="F14936" i="5"/>
  <c r="H14936" i="5"/>
  <c r="G14936" i="5"/>
  <c r="E14936" i="5"/>
  <c r="I14952" i="5"/>
  <c r="K14936" i="5"/>
  <c r="I14936" i="5"/>
  <c r="D12421" i="5"/>
  <c r="D12420" i="5"/>
  <c r="I12420" i="5" s="1"/>
  <c r="D12419" i="5"/>
  <c r="D12418" i="5"/>
  <c r="H12418" i="5" s="1"/>
  <c r="D12417" i="5"/>
  <c r="I12417" i="5" s="1"/>
  <c r="D12416" i="5"/>
  <c r="H12416" i="5" s="1"/>
  <c r="D12415" i="5"/>
  <c r="J12415" i="5" s="1"/>
  <c r="D12414" i="5"/>
  <c r="E12414" i="5" s="1"/>
  <c r="D12413" i="5"/>
  <c r="D12412" i="5"/>
  <c r="K12412" i="5" s="1"/>
  <c r="D12411" i="5"/>
  <c r="D12410" i="5"/>
  <c r="I12410" i="5" s="1"/>
  <c r="D12409" i="5"/>
  <c r="D12408" i="5"/>
  <c r="D12407" i="5"/>
  <c r="E12407" i="5" s="1"/>
  <c r="D12406" i="5"/>
  <c r="F12406" i="5" s="1"/>
  <c r="K12405" i="5"/>
  <c r="J12405" i="5"/>
  <c r="I12405" i="5"/>
  <c r="H12405" i="5"/>
  <c r="G12405" i="5"/>
  <c r="F12405" i="5"/>
  <c r="E12405" i="5"/>
  <c r="K12404" i="5"/>
  <c r="J12404" i="5"/>
  <c r="I12404" i="5"/>
  <c r="H12404" i="5"/>
  <c r="G12404" i="5"/>
  <c r="F12404" i="5"/>
  <c r="E12404" i="5"/>
  <c r="K12403" i="5"/>
  <c r="J12403" i="5"/>
  <c r="I12403" i="5"/>
  <c r="H12403" i="5"/>
  <c r="G12403" i="5"/>
  <c r="F12403" i="5"/>
  <c r="E12403" i="5"/>
  <c r="K12402" i="5"/>
  <c r="J12402" i="5"/>
  <c r="I12402" i="5"/>
  <c r="H12402" i="5"/>
  <c r="G12402" i="5"/>
  <c r="F12402" i="5"/>
  <c r="E12402" i="5"/>
  <c r="K12401" i="5"/>
  <c r="J12401" i="5"/>
  <c r="I12401" i="5"/>
  <c r="H12401" i="5"/>
  <c r="G12401" i="5"/>
  <c r="F12401" i="5"/>
  <c r="E12401" i="5"/>
  <c r="K12400" i="5"/>
  <c r="J12400" i="5"/>
  <c r="I12400" i="5"/>
  <c r="H12400" i="5"/>
  <c r="G12400" i="5"/>
  <c r="F12400" i="5"/>
  <c r="E12400" i="5"/>
  <c r="K12399" i="5"/>
  <c r="J12399" i="5"/>
  <c r="I12399" i="5"/>
  <c r="H12399" i="5"/>
  <c r="G12399" i="5"/>
  <c r="F12399" i="5"/>
  <c r="E12399" i="5"/>
  <c r="K12398" i="5"/>
  <c r="J12398" i="5"/>
  <c r="I12398" i="5"/>
  <c r="H12398" i="5"/>
  <c r="G12398" i="5"/>
  <c r="F12398" i="5"/>
  <c r="E12398" i="5"/>
  <c r="K12397" i="5"/>
  <c r="J12397" i="5"/>
  <c r="I12397" i="5"/>
  <c r="H12397" i="5"/>
  <c r="G12397" i="5"/>
  <c r="F12397" i="5"/>
  <c r="E12397" i="5"/>
  <c r="K12396" i="5"/>
  <c r="J12396" i="5"/>
  <c r="I12396" i="5"/>
  <c r="H12396" i="5"/>
  <c r="G12396" i="5"/>
  <c r="F12396" i="5"/>
  <c r="E12396" i="5"/>
  <c r="K12395" i="5"/>
  <c r="J12395" i="5"/>
  <c r="I12395" i="5"/>
  <c r="H12395" i="5"/>
  <c r="G12395" i="5"/>
  <c r="F12395" i="5"/>
  <c r="E12395" i="5"/>
  <c r="K12394" i="5"/>
  <c r="J12394" i="5"/>
  <c r="I12394" i="5"/>
  <c r="H12394" i="5"/>
  <c r="G12394" i="5"/>
  <c r="F12394" i="5"/>
  <c r="E12394" i="5"/>
  <c r="K12393" i="5"/>
  <c r="J12393" i="5"/>
  <c r="I12393" i="5"/>
  <c r="H12393" i="5"/>
  <c r="G12393" i="5"/>
  <c r="F12393" i="5"/>
  <c r="E12393" i="5"/>
  <c r="K12392" i="5"/>
  <c r="J12392" i="5"/>
  <c r="I12392" i="5"/>
  <c r="H12392" i="5"/>
  <c r="G12392" i="5"/>
  <c r="F12392" i="5"/>
  <c r="E12392" i="5"/>
  <c r="K12391" i="5"/>
  <c r="J12391" i="5"/>
  <c r="I12391" i="5"/>
  <c r="H12391" i="5"/>
  <c r="G12391" i="5"/>
  <c r="F12391" i="5"/>
  <c r="E12391" i="5"/>
  <c r="K12390" i="5"/>
  <c r="J12390" i="5"/>
  <c r="I12390" i="5"/>
  <c r="H12390" i="5"/>
  <c r="G12390" i="5"/>
  <c r="F12390" i="5"/>
  <c r="E12390" i="5"/>
  <c r="D12309" i="5"/>
  <c r="D12308" i="5"/>
  <c r="E12308" i="5" s="1"/>
  <c r="D12307" i="5"/>
  <c r="D12306" i="5"/>
  <c r="E12306" i="5" s="1"/>
  <c r="D12305" i="5"/>
  <c r="D12304" i="5"/>
  <c r="D12320" i="5" s="1"/>
  <c r="D12303" i="5"/>
  <c r="F12303" i="5" s="1"/>
  <c r="D12302" i="5"/>
  <c r="D12301" i="5"/>
  <c r="H12301" i="5" s="1"/>
  <c r="D12300" i="5"/>
  <c r="D12299" i="5"/>
  <c r="J12299" i="5" s="1"/>
  <c r="D12298" i="5"/>
  <c r="D12297" i="5"/>
  <c r="D12313" i="5" s="1"/>
  <c r="J12313" i="5" s="1"/>
  <c r="D12296" i="5"/>
  <c r="F12296" i="5" s="1"/>
  <c r="D12295" i="5"/>
  <c r="D12294" i="5"/>
  <c r="K12293" i="5"/>
  <c r="J12293" i="5"/>
  <c r="I12293" i="5"/>
  <c r="H12293" i="5"/>
  <c r="G12293" i="5"/>
  <c r="F12293" i="5"/>
  <c r="E12293" i="5"/>
  <c r="K12292" i="5"/>
  <c r="J12292" i="5"/>
  <c r="I12292" i="5"/>
  <c r="H12292" i="5"/>
  <c r="G12292" i="5"/>
  <c r="F12292" i="5"/>
  <c r="E12292" i="5"/>
  <c r="K12291" i="5"/>
  <c r="J12291" i="5"/>
  <c r="I12291" i="5"/>
  <c r="H12291" i="5"/>
  <c r="G12291" i="5"/>
  <c r="F12291" i="5"/>
  <c r="E12291" i="5"/>
  <c r="K12290" i="5"/>
  <c r="J12290" i="5"/>
  <c r="I12290" i="5"/>
  <c r="H12290" i="5"/>
  <c r="G12290" i="5"/>
  <c r="F12290" i="5"/>
  <c r="E12290" i="5"/>
  <c r="K12289" i="5"/>
  <c r="J12289" i="5"/>
  <c r="I12289" i="5"/>
  <c r="H12289" i="5"/>
  <c r="G12289" i="5"/>
  <c r="F12289" i="5"/>
  <c r="E12289" i="5"/>
  <c r="K12288" i="5"/>
  <c r="J12288" i="5"/>
  <c r="I12288" i="5"/>
  <c r="H12288" i="5"/>
  <c r="G12288" i="5"/>
  <c r="F12288" i="5"/>
  <c r="E12288" i="5"/>
  <c r="K12287" i="5"/>
  <c r="J12287" i="5"/>
  <c r="I12287" i="5"/>
  <c r="H12287" i="5"/>
  <c r="G12287" i="5"/>
  <c r="F12287" i="5"/>
  <c r="E12287" i="5"/>
  <c r="K12286" i="5"/>
  <c r="J12286" i="5"/>
  <c r="I12286" i="5"/>
  <c r="H12286" i="5"/>
  <c r="G12286" i="5"/>
  <c r="F12286" i="5"/>
  <c r="E12286" i="5"/>
  <c r="K12285" i="5"/>
  <c r="J12285" i="5"/>
  <c r="I12285" i="5"/>
  <c r="H12285" i="5"/>
  <c r="G12285" i="5"/>
  <c r="F12285" i="5"/>
  <c r="E12285" i="5"/>
  <c r="K12284" i="5"/>
  <c r="J12284" i="5"/>
  <c r="I12284" i="5"/>
  <c r="H12284" i="5"/>
  <c r="G12284" i="5"/>
  <c r="F12284" i="5"/>
  <c r="E12284" i="5"/>
  <c r="K12283" i="5"/>
  <c r="J12283" i="5"/>
  <c r="I12283" i="5"/>
  <c r="H12283" i="5"/>
  <c r="G12283" i="5"/>
  <c r="F12283" i="5"/>
  <c r="E12283" i="5"/>
  <c r="K12282" i="5"/>
  <c r="J12282" i="5"/>
  <c r="I12282" i="5"/>
  <c r="H12282" i="5"/>
  <c r="G12282" i="5"/>
  <c r="F12282" i="5"/>
  <c r="E12282" i="5"/>
  <c r="K12281" i="5"/>
  <c r="J12281" i="5"/>
  <c r="I12281" i="5"/>
  <c r="H12281" i="5"/>
  <c r="G12281" i="5"/>
  <c r="F12281" i="5"/>
  <c r="E12281" i="5"/>
  <c r="K12280" i="5"/>
  <c r="J12280" i="5"/>
  <c r="I12280" i="5"/>
  <c r="H12280" i="5"/>
  <c r="G12280" i="5"/>
  <c r="F12280" i="5"/>
  <c r="E12280" i="5"/>
  <c r="K12279" i="5"/>
  <c r="J12279" i="5"/>
  <c r="I12279" i="5"/>
  <c r="H12279" i="5"/>
  <c r="G12279" i="5"/>
  <c r="F12279" i="5"/>
  <c r="E12279" i="5"/>
  <c r="K12278" i="5"/>
  <c r="J12278" i="5"/>
  <c r="I12278" i="5"/>
  <c r="H12278" i="5"/>
  <c r="G12278" i="5"/>
  <c r="F12278" i="5"/>
  <c r="E12278" i="5"/>
  <c r="G16214" i="5"/>
  <c r="J16214" i="5"/>
  <c r="E16214" i="5"/>
  <c r="H16214" i="5"/>
  <c r="I16222" i="5"/>
  <c r="G16217" i="5"/>
  <c r="E16217" i="5"/>
  <c r="J16221" i="5"/>
  <c r="H16221" i="5"/>
  <c r="F16225" i="5"/>
  <c r="K16229" i="5"/>
  <c r="I16229" i="5"/>
  <c r="K14956" i="5"/>
  <c r="G14956" i="5"/>
  <c r="H14956" i="5"/>
  <c r="H14972" i="5"/>
  <c r="J14956" i="5"/>
  <c r="I14956" i="5"/>
  <c r="F14956" i="5"/>
  <c r="E14956" i="5"/>
  <c r="K14957" i="5"/>
  <c r="G14957" i="5"/>
  <c r="J14957" i="5"/>
  <c r="E14957" i="5"/>
  <c r="I14957" i="5"/>
  <c r="H14957" i="5"/>
  <c r="F14957" i="5"/>
  <c r="G14973" i="5"/>
  <c r="I14980" i="5"/>
  <c r="K14958" i="5"/>
  <c r="G14958" i="5"/>
  <c r="H14958" i="5"/>
  <c r="I14958" i="5"/>
  <c r="F14958" i="5"/>
  <c r="E14958" i="5"/>
  <c r="G14974" i="5"/>
  <c r="J14958" i="5"/>
  <c r="J14952" i="5"/>
  <c r="F14976" i="5"/>
  <c r="J14977" i="5"/>
  <c r="E14953" i="5"/>
  <c r="J14963" i="5"/>
  <c r="E14963" i="5"/>
  <c r="H14963" i="5"/>
  <c r="F14963" i="5"/>
  <c r="J13686" i="5"/>
  <c r="J13697" i="5"/>
  <c r="F13697" i="5"/>
  <c r="I13697" i="5"/>
  <c r="E13697" i="5"/>
  <c r="K13713" i="5"/>
  <c r="K13697" i="5"/>
  <c r="H13697" i="5"/>
  <c r="G13697" i="5"/>
  <c r="K13701" i="5"/>
  <c r="G13701" i="5"/>
  <c r="I13701" i="5"/>
  <c r="E13701" i="5"/>
  <c r="E12295" i="5"/>
  <c r="E12440" i="5"/>
  <c r="D11173" i="5"/>
  <c r="F11173" i="5" s="1"/>
  <c r="D11172" i="5"/>
  <c r="F11172" i="5" s="1"/>
  <c r="D11171" i="5"/>
  <c r="D11187" i="5" s="1"/>
  <c r="D11170" i="5"/>
  <c r="D11169" i="5"/>
  <c r="D11168" i="5"/>
  <c r="D11167" i="5"/>
  <c r="H11167" i="5" s="1"/>
  <c r="D11166" i="5"/>
  <c r="D11165" i="5"/>
  <c r="D11164" i="5"/>
  <c r="D11163" i="5"/>
  <c r="H11163" i="5" s="1"/>
  <c r="D11162" i="5"/>
  <c r="H11162" i="5" s="1"/>
  <c r="D11161" i="5"/>
  <c r="D11177" i="5" s="1"/>
  <c r="D11160" i="5"/>
  <c r="D11159" i="5"/>
  <c r="J11159" i="5" s="1"/>
  <c r="D11158" i="5"/>
  <c r="K11157" i="5"/>
  <c r="J11157" i="5"/>
  <c r="I11157" i="5"/>
  <c r="H11157" i="5"/>
  <c r="G11157" i="5"/>
  <c r="F11157" i="5"/>
  <c r="E11157" i="5"/>
  <c r="K11156" i="5"/>
  <c r="J11156" i="5"/>
  <c r="I11156" i="5"/>
  <c r="H11156" i="5"/>
  <c r="G11156" i="5"/>
  <c r="F11156" i="5"/>
  <c r="E11156" i="5"/>
  <c r="K11155" i="5"/>
  <c r="J11155" i="5"/>
  <c r="I11155" i="5"/>
  <c r="H11155" i="5"/>
  <c r="G11155" i="5"/>
  <c r="F11155" i="5"/>
  <c r="E11155" i="5"/>
  <c r="K11154" i="5"/>
  <c r="J11154" i="5"/>
  <c r="I11154" i="5"/>
  <c r="H11154" i="5"/>
  <c r="G11154" i="5"/>
  <c r="F11154" i="5"/>
  <c r="E11154" i="5"/>
  <c r="K11153" i="5"/>
  <c r="J11153" i="5"/>
  <c r="I11153" i="5"/>
  <c r="H11153" i="5"/>
  <c r="G11153" i="5"/>
  <c r="F11153" i="5"/>
  <c r="E11153" i="5"/>
  <c r="K11152" i="5"/>
  <c r="J11152" i="5"/>
  <c r="I11152" i="5"/>
  <c r="H11152" i="5"/>
  <c r="G11152" i="5"/>
  <c r="F11152" i="5"/>
  <c r="E11152" i="5"/>
  <c r="K11151" i="5"/>
  <c r="J11151" i="5"/>
  <c r="I11151" i="5"/>
  <c r="H11151" i="5"/>
  <c r="G11151" i="5"/>
  <c r="F11151" i="5"/>
  <c r="E11151" i="5"/>
  <c r="K11150" i="5"/>
  <c r="J11150" i="5"/>
  <c r="I11150" i="5"/>
  <c r="H11150" i="5"/>
  <c r="G11150" i="5"/>
  <c r="F11150" i="5"/>
  <c r="E11150" i="5"/>
  <c r="K11149" i="5"/>
  <c r="J11149" i="5"/>
  <c r="I11149" i="5"/>
  <c r="H11149" i="5"/>
  <c r="G11149" i="5"/>
  <c r="F11149" i="5"/>
  <c r="E11149" i="5"/>
  <c r="K11148" i="5"/>
  <c r="J11148" i="5"/>
  <c r="I11148" i="5"/>
  <c r="H11148" i="5"/>
  <c r="G11148" i="5"/>
  <c r="F11148" i="5"/>
  <c r="E11148" i="5"/>
  <c r="K11147" i="5"/>
  <c r="J11147" i="5"/>
  <c r="I11147" i="5"/>
  <c r="H11147" i="5"/>
  <c r="G11147" i="5"/>
  <c r="F11147" i="5"/>
  <c r="E11147" i="5"/>
  <c r="K11146" i="5"/>
  <c r="J11146" i="5"/>
  <c r="I11146" i="5"/>
  <c r="H11146" i="5"/>
  <c r="G11146" i="5"/>
  <c r="F11146" i="5"/>
  <c r="E11146" i="5"/>
  <c r="K11145" i="5"/>
  <c r="J11145" i="5"/>
  <c r="I11145" i="5"/>
  <c r="H11145" i="5"/>
  <c r="G11145" i="5"/>
  <c r="F11145" i="5"/>
  <c r="E11145" i="5"/>
  <c r="K11144" i="5"/>
  <c r="J11144" i="5"/>
  <c r="I11144" i="5"/>
  <c r="H11144" i="5"/>
  <c r="G11144" i="5"/>
  <c r="F11144" i="5"/>
  <c r="E11144" i="5"/>
  <c r="K11143" i="5"/>
  <c r="J11143" i="5"/>
  <c r="I11143" i="5"/>
  <c r="H11143" i="5"/>
  <c r="G11143" i="5"/>
  <c r="F11143" i="5"/>
  <c r="E11143" i="5"/>
  <c r="K11142" i="5"/>
  <c r="J11142" i="5"/>
  <c r="I11142" i="5"/>
  <c r="H11142" i="5"/>
  <c r="G11142" i="5"/>
  <c r="F11142" i="5"/>
  <c r="E11142" i="5"/>
  <c r="D11061" i="5"/>
  <c r="D11060" i="5"/>
  <c r="D11076" i="5" s="1"/>
  <c r="E11076" i="5" s="1"/>
  <c r="D11059" i="5"/>
  <c r="D11058" i="5"/>
  <c r="E11058" i="5" s="1"/>
  <c r="D11057" i="5"/>
  <c r="D11056" i="5"/>
  <c r="J11056" i="5" s="1"/>
  <c r="D11055" i="5"/>
  <c r="E11055" i="5" s="1"/>
  <c r="D11054" i="5"/>
  <c r="D11053" i="5"/>
  <c r="F11053" i="5" s="1"/>
  <c r="D11052" i="5"/>
  <c r="D11051" i="5"/>
  <c r="D11050" i="5"/>
  <c r="E11050" i="5" s="1"/>
  <c r="D11049" i="5"/>
  <c r="H11049" i="5" s="1"/>
  <c r="D11048" i="5"/>
  <c r="D11047" i="5"/>
  <c r="D11046" i="5"/>
  <c r="K11045" i="5"/>
  <c r="J11045" i="5"/>
  <c r="I11045" i="5"/>
  <c r="H11045" i="5"/>
  <c r="G11045" i="5"/>
  <c r="F11045" i="5"/>
  <c r="E11045" i="5"/>
  <c r="K11044" i="5"/>
  <c r="J11044" i="5"/>
  <c r="I11044" i="5"/>
  <c r="H11044" i="5"/>
  <c r="G11044" i="5"/>
  <c r="F11044" i="5"/>
  <c r="E11044" i="5"/>
  <c r="K11043" i="5"/>
  <c r="J11043" i="5"/>
  <c r="I11043" i="5"/>
  <c r="H11043" i="5"/>
  <c r="G11043" i="5"/>
  <c r="F11043" i="5"/>
  <c r="E11043" i="5"/>
  <c r="K11042" i="5"/>
  <c r="J11042" i="5"/>
  <c r="I11042" i="5"/>
  <c r="H11042" i="5"/>
  <c r="G11042" i="5"/>
  <c r="F11042" i="5"/>
  <c r="E11042" i="5"/>
  <c r="K11041" i="5"/>
  <c r="J11041" i="5"/>
  <c r="I11041" i="5"/>
  <c r="H11041" i="5"/>
  <c r="G11041" i="5"/>
  <c r="F11041" i="5"/>
  <c r="E11041" i="5"/>
  <c r="K11040" i="5"/>
  <c r="J11040" i="5"/>
  <c r="I11040" i="5"/>
  <c r="H11040" i="5"/>
  <c r="G11040" i="5"/>
  <c r="F11040" i="5"/>
  <c r="E11040" i="5"/>
  <c r="K11039" i="5"/>
  <c r="J11039" i="5"/>
  <c r="I11039" i="5"/>
  <c r="H11039" i="5"/>
  <c r="G11039" i="5"/>
  <c r="F11039" i="5"/>
  <c r="E11039" i="5"/>
  <c r="K11038" i="5"/>
  <c r="J11038" i="5"/>
  <c r="I11038" i="5"/>
  <c r="H11038" i="5"/>
  <c r="G11038" i="5"/>
  <c r="F11038" i="5"/>
  <c r="E11038" i="5"/>
  <c r="K11037" i="5"/>
  <c r="J11037" i="5"/>
  <c r="I11037" i="5"/>
  <c r="H11037" i="5"/>
  <c r="G11037" i="5"/>
  <c r="F11037" i="5"/>
  <c r="E11037" i="5"/>
  <c r="K11036" i="5"/>
  <c r="J11036" i="5"/>
  <c r="I11036" i="5"/>
  <c r="H11036" i="5"/>
  <c r="G11036" i="5"/>
  <c r="F11036" i="5"/>
  <c r="E11036" i="5"/>
  <c r="K11035" i="5"/>
  <c r="J11035" i="5"/>
  <c r="I11035" i="5"/>
  <c r="H11035" i="5"/>
  <c r="G11035" i="5"/>
  <c r="F11035" i="5"/>
  <c r="E11035" i="5"/>
  <c r="K11034" i="5"/>
  <c r="J11034" i="5"/>
  <c r="I11034" i="5"/>
  <c r="H11034" i="5"/>
  <c r="G11034" i="5"/>
  <c r="F11034" i="5"/>
  <c r="E11034" i="5"/>
  <c r="K11033" i="5"/>
  <c r="J11033" i="5"/>
  <c r="I11033" i="5"/>
  <c r="H11033" i="5"/>
  <c r="G11033" i="5"/>
  <c r="F11033" i="5"/>
  <c r="E11033" i="5"/>
  <c r="K11032" i="5"/>
  <c r="J11032" i="5"/>
  <c r="I11032" i="5"/>
  <c r="H11032" i="5"/>
  <c r="G11032" i="5"/>
  <c r="F11032" i="5"/>
  <c r="E11032" i="5"/>
  <c r="K11031" i="5"/>
  <c r="J11031" i="5"/>
  <c r="I11031" i="5"/>
  <c r="H11031" i="5"/>
  <c r="G11031" i="5"/>
  <c r="F11031" i="5"/>
  <c r="E11031" i="5"/>
  <c r="K11030" i="5"/>
  <c r="J11030" i="5"/>
  <c r="I11030" i="5"/>
  <c r="H11030" i="5"/>
  <c r="G11030" i="5"/>
  <c r="F11030" i="5"/>
  <c r="E11030" i="5"/>
  <c r="K14973" i="5"/>
  <c r="I14973" i="5"/>
  <c r="G14972" i="5"/>
  <c r="F14972" i="5"/>
  <c r="G14977" i="5"/>
  <c r="H14976" i="5"/>
  <c r="I14976" i="5"/>
  <c r="J13695" i="5"/>
  <c r="F13695" i="5"/>
  <c r="I13695" i="5"/>
  <c r="E13695" i="5"/>
  <c r="K13695" i="5"/>
  <c r="H13695" i="5"/>
  <c r="G13695" i="5"/>
  <c r="J13693" i="5"/>
  <c r="E13693" i="5"/>
  <c r="J13692" i="5"/>
  <c r="F13692" i="5"/>
  <c r="K13692" i="5"/>
  <c r="E13692" i="5"/>
  <c r="I13692" i="5"/>
  <c r="H13692" i="5"/>
  <c r="G13692" i="5"/>
  <c r="K13702" i="5"/>
  <c r="J13694" i="5"/>
  <c r="E13694" i="5"/>
  <c r="G13694" i="5"/>
  <c r="H13687" i="5"/>
  <c r="F13687" i="5"/>
  <c r="I13687" i="5"/>
  <c r="H13689" i="5"/>
  <c r="F13689" i="5"/>
  <c r="E13689" i="5"/>
  <c r="I13689" i="5"/>
  <c r="J13691" i="5"/>
  <c r="G13691" i="5"/>
  <c r="F13691" i="5"/>
  <c r="I13691" i="5"/>
  <c r="H13688" i="5"/>
  <c r="K13688" i="5"/>
  <c r="G13688" i="5"/>
  <c r="F13688" i="5"/>
  <c r="E13688" i="5"/>
  <c r="J13688" i="5"/>
  <c r="I13688" i="5"/>
  <c r="F13713" i="5"/>
  <c r="H13713" i="5"/>
  <c r="G12441" i="5"/>
  <c r="F12441" i="5"/>
  <c r="I12438" i="5"/>
  <c r="E12438" i="5"/>
  <c r="G12438" i="5"/>
  <c r="E11049" i="5"/>
  <c r="K12445" i="5"/>
  <c r="G12445" i="5"/>
  <c r="I12445" i="5"/>
  <c r="H12445" i="5"/>
  <c r="G12440" i="5"/>
  <c r="K12443" i="5"/>
  <c r="J12443" i="5"/>
  <c r="H12443" i="5"/>
  <c r="G12443" i="5"/>
  <c r="K12450" i="5"/>
  <c r="E11061" i="5"/>
  <c r="I11053" i="5"/>
  <c r="K11169" i="5"/>
  <c r="J11161" i="5"/>
  <c r="E11161" i="5"/>
  <c r="D9925" i="5"/>
  <c r="D9924" i="5"/>
  <c r="K9924" i="5" s="1"/>
  <c r="D9923" i="5"/>
  <c r="D9922" i="5"/>
  <c r="E9922" i="5" s="1"/>
  <c r="D9921" i="5"/>
  <c r="D9920" i="5"/>
  <c r="F9920" i="5" s="1"/>
  <c r="D9919" i="5"/>
  <c r="D9918" i="5"/>
  <c r="H9918" i="5" s="1"/>
  <c r="D9917" i="5"/>
  <c r="H9917" i="5" s="1"/>
  <c r="D9916" i="5"/>
  <c r="D9915" i="5"/>
  <c r="D9914" i="5"/>
  <c r="D9913" i="5"/>
  <c r="D9929" i="5" s="1"/>
  <c r="I9929" i="5" s="1"/>
  <c r="D9912" i="5"/>
  <c r="D9928" i="5" s="1"/>
  <c r="D9911" i="5"/>
  <c r="D9910" i="5"/>
  <c r="E9910" i="5" s="1"/>
  <c r="K9909" i="5"/>
  <c r="J9909" i="5"/>
  <c r="I9909" i="5"/>
  <c r="H9909" i="5"/>
  <c r="G9909" i="5"/>
  <c r="F9909" i="5"/>
  <c r="E9909" i="5"/>
  <c r="K9908" i="5"/>
  <c r="J9908" i="5"/>
  <c r="I9908" i="5"/>
  <c r="H9908" i="5"/>
  <c r="G9908" i="5"/>
  <c r="F9908" i="5"/>
  <c r="E9908" i="5"/>
  <c r="K9907" i="5"/>
  <c r="J9907" i="5"/>
  <c r="I9907" i="5"/>
  <c r="H9907" i="5"/>
  <c r="G9907" i="5"/>
  <c r="F9907" i="5"/>
  <c r="E9907" i="5"/>
  <c r="K9906" i="5"/>
  <c r="J9906" i="5"/>
  <c r="I9906" i="5"/>
  <c r="H9906" i="5"/>
  <c r="G9906" i="5"/>
  <c r="F9906" i="5"/>
  <c r="E9906" i="5"/>
  <c r="K9905" i="5"/>
  <c r="J9905" i="5"/>
  <c r="I9905" i="5"/>
  <c r="H9905" i="5"/>
  <c r="G9905" i="5"/>
  <c r="F9905" i="5"/>
  <c r="E9905" i="5"/>
  <c r="K9904" i="5"/>
  <c r="J9904" i="5"/>
  <c r="I9904" i="5"/>
  <c r="H9904" i="5"/>
  <c r="G9904" i="5"/>
  <c r="F9904" i="5"/>
  <c r="E9904" i="5"/>
  <c r="K9903" i="5"/>
  <c r="J9903" i="5"/>
  <c r="I9903" i="5"/>
  <c r="H9903" i="5"/>
  <c r="G9903" i="5"/>
  <c r="F9903" i="5"/>
  <c r="E9903" i="5"/>
  <c r="K9902" i="5"/>
  <c r="J9902" i="5"/>
  <c r="I9902" i="5"/>
  <c r="H9902" i="5"/>
  <c r="G9902" i="5"/>
  <c r="F9902" i="5"/>
  <c r="E9902" i="5"/>
  <c r="K9901" i="5"/>
  <c r="J9901" i="5"/>
  <c r="I9901" i="5"/>
  <c r="H9901" i="5"/>
  <c r="G9901" i="5"/>
  <c r="F9901" i="5"/>
  <c r="E9901" i="5"/>
  <c r="K9900" i="5"/>
  <c r="J9900" i="5"/>
  <c r="I9900" i="5"/>
  <c r="H9900" i="5"/>
  <c r="G9900" i="5"/>
  <c r="F9900" i="5"/>
  <c r="E9900" i="5"/>
  <c r="K9899" i="5"/>
  <c r="J9899" i="5"/>
  <c r="I9899" i="5"/>
  <c r="H9899" i="5"/>
  <c r="G9899" i="5"/>
  <c r="F9899" i="5"/>
  <c r="E9899" i="5"/>
  <c r="K9898" i="5"/>
  <c r="J9898" i="5"/>
  <c r="I9898" i="5"/>
  <c r="H9898" i="5"/>
  <c r="G9898" i="5"/>
  <c r="F9898" i="5"/>
  <c r="E9898" i="5"/>
  <c r="K9897" i="5"/>
  <c r="J9897" i="5"/>
  <c r="I9897" i="5"/>
  <c r="H9897" i="5"/>
  <c r="G9897" i="5"/>
  <c r="F9897" i="5"/>
  <c r="E9897" i="5"/>
  <c r="K9896" i="5"/>
  <c r="J9896" i="5"/>
  <c r="I9896" i="5"/>
  <c r="H9896" i="5"/>
  <c r="G9896" i="5"/>
  <c r="F9896" i="5"/>
  <c r="E9896" i="5"/>
  <c r="K9895" i="5"/>
  <c r="J9895" i="5"/>
  <c r="I9895" i="5"/>
  <c r="H9895" i="5"/>
  <c r="G9895" i="5"/>
  <c r="F9895" i="5"/>
  <c r="E9895" i="5"/>
  <c r="K9894" i="5"/>
  <c r="J9894" i="5"/>
  <c r="I9894" i="5"/>
  <c r="H9894" i="5"/>
  <c r="G9894" i="5"/>
  <c r="F9894" i="5"/>
  <c r="E9894" i="5"/>
  <c r="D9813" i="5"/>
  <c r="D9812" i="5"/>
  <c r="I9812" i="5" s="1"/>
  <c r="D9811" i="5"/>
  <c r="J9811" i="5" s="1"/>
  <c r="D9810" i="5"/>
  <c r="D9809" i="5"/>
  <c r="H9809" i="5" s="1"/>
  <c r="D9808" i="5"/>
  <c r="I9808" i="5" s="1"/>
  <c r="D9807" i="5"/>
  <c r="D9806" i="5"/>
  <c r="D9805" i="5"/>
  <c r="H9805" i="5" s="1"/>
  <c r="D9804" i="5"/>
  <c r="G9804" i="5" s="1"/>
  <c r="D9803" i="5"/>
  <c r="J9803" i="5" s="1"/>
  <c r="D9802" i="5"/>
  <c r="D9801" i="5"/>
  <c r="K9801" i="5" s="1"/>
  <c r="D9800" i="5"/>
  <c r="I9800" i="5" s="1"/>
  <c r="D9799" i="5"/>
  <c r="D9798" i="5"/>
  <c r="E9798" i="5" s="1"/>
  <c r="K9797" i="5"/>
  <c r="J9797" i="5"/>
  <c r="I9797" i="5"/>
  <c r="H9797" i="5"/>
  <c r="G9797" i="5"/>
  <c r="F9797" i="5"/>
  <c r="E9797" i="5"/>
  <c r="K9796" i="5"/>
  <c r="J9796" i="5"/>
  <c r="I9796" i="5"/>
  <c r="H9796" i="5"/>
  <c r="G9796" i="5"/>
  <c r="F9796" i="5"/>
  <c r="E9796" i="5"/>
  <c r="K9795" i="5"/>
  <c r="J9795" i="5"/>
  <c r="I9795" i="5"/>
  <c r="H9795" i="5"/>
  <c r="G9795" i="5"/>
  <c r="F9795" i="5"/>
  <c r="E9795" i="5"/>
  <c r="K9794" i="5"/>
  <c r="J9794" i="5"/>
  <c r="I9794" i="5"/>
  <c r="H9794" i="5"/>
  <c r="G9794" i="5"/>
  <c r="F9794" i="5"/>
  <c r="E9794" i="5"/>
  <c r="K9793" i="5"/>
  <c r="J9793" i="5"/>
  <c r="I9793" i="5"/>
  <c r="H9793" i="5"/>
  <c r="G9793" i="5"/>
  <c r="F9793" i="5"/>
  <c r="E9793" i="5"/>
  <c r="K9792" i="5"/>
  <c r="J9792" i="5"/>
  <c r="I9792" i="5"/>
  <c r="H9792" i="5"/>
  <c r="G9792" i="5"/>
  <c r="F9792" i="5"/>
  <c r="E9792" i="5"/>
  <c r="K9791" i="5"/>
  <c r="J9791" i="5"/>
  <c r="I9791" i="5"/>
  <c r="H9791" i="5"/>
  <c r="G9791" i="5"/>
  <c r="F9791" i="5"/>
  <c r="E9791" i="5"/>
  <c r="K9790" i="5"/>
  <c r="J9790" i="5"/>
  <c r="I9790" i="5"/>
  <c r="H9790" i="5"/>
  <c r="G9790" i="5"/>
  <c r="F9790" i="5"/>
  <c r="E9790" i="5"/>
  <c r="K9789" i="5"/>
  <c r="J9789" i="5"/>
  <c r="I9789" i="5"/>
  <c r="H9789" i="5"/>
  <c r="G9789" i="5"/>
  <c r="F9789" i="5"/>
  <c r="E9789" i="5"/>
  <c r="K9788" i="5"/>
  <c r="J9788" i="5"/>
  <c r="I9788" i="5"/>
  <c r="H9788" i="5"/>
  <c r="G9788" i="5"/>
  <c r="F9788" i="5"/>
  <c r="E9788" i="5"/>
  <c r="K9787" i="5"/>
  <c r="J9787" i="5"/>
  <c r="I9787" i="5"/>
  <c r="H9787" i="5"/>
  <c r="G9787" i="5"/>
  <c r="F9787" i="5"/>
  <c r="E9787" i="5"/>
  <c r="K9786" i="5"/>
  <c r="J9786" i="5"/>
  <c r="I9786" i="5"/>
  <c r="H9786" i="5"/>
  <c r="G9786" i="5"/>
  <c r="F9786" i="5"/>
  <c r="E9786" i="5"/>
  <c r="K9785" i="5"/>
  <c r="J9785" i="5"/>
  <c r="I9785" i="5"/>
  <c r="H9785" i="5"/>
  <c r="G9785" i="5"/>
  <c r="F9785" i="5"/>
  <c r="E9785" i="5"/>
  <c r="K9784" i="5"/>
  <c r="J9784" i="5"/>
  <c r="I9784" i="5"/>
  <c r="H9784" i="5"/>
  <c r="G9784" i="5"/>
  <c r="F9784" i="5"/>
  <c r="E9784" i="5"/>
  <c r="K9783" i="5"/>
  <c r="J9783" i="5"/>
  <c r="I9783" i="5"/>
  <c r="H9783" i="5"/>
  <c r="G9783" i="5"/>
  <c r="F9783" i="5"/>
  <c r="E9783" i="5"/>
  <c r="K9782" i="5"/>
  <c r="J9782" i="5"/>
  <c r="I9782" i="5"/>
  <c r="H9782" i="5"/>
  <c r="G9782" i="5"/>
  <c r="F9782" i="5"/>
  <c r="E9782" i="5"/>
  <c r="J13710" i="5"/>
  <c r="F13710" i="5"/>
  <c r="H13710" i="5"/>
  <c r="K13708" i="5"/>
  <c r="G13708" i="5"/>
  <c r="J13708" i="5"/>
  <c r="F13708" i="5"/>
  <c r="I13708" i="5"/>
  <c r="E13708" i="5"/>
  <c r="H13708" i="5"/>
  <c r="K13703" i="5"/>
  <c r="G13703" i="5"/>
  <c r="I13703" i="5"/>
  <c r="E13703" i="5"/>
  <c r="I13711" i="5"/>
  <c r="K13704" i="5"/>
  <c r="G13704" i="5"/>
  <c r="J13704" i="5"/>
  <c r="F13704" i="5"/>
  <c r="I13704" i="5"/>
  <c r="E13704" i="5"/>
  <c r="H13704" i="5"/>
  <c r="J12439" i="5"/>
  <c r="H12439" i="5"/>
  <c r="F12452" i="5"/>
  <c r="I12452" i="5"/>
  <c r="G12450" i="5"/>
  <c r="H12450" i="5"/>
  <c r="H12466" i="5"/>
  <c r="K12447" i="5"/>
  <c r="G12447" i="5"/>
  <c r="F12447" i="5"/>
  <c r="I12447" i="5"/>
  <c r="H12447" i="5"/>
  <c r="K12449" i="5"/>
  <c r="G12449" i="5"/>
  <c r="F12449" i="5"/>
  <c r="I12449" i="5"/>
  <c r="H12449" i="5"/>
  <c r="K12451" i="5"/>
  <c r="G12451" i="5"/>
  <c r="F12451" i="5"/>
  <c r="I12451" i="5"/>
  <c r="H12451" i="5"/>
  <c r="K12448" i="5"/>
  <c r="G12448" i="5"/>
  <c r="F12448" i="5"/>
  <c r="I12448" i="5"/>
  <c r="H12448" i="5"/>
  <c r="I12464" i="5"/>
  <c r="K12454" i="5"/>
  <c r="G12454" i="5"/>
  <c r="F12454" i="5"/>
  <c r="I12454" i="5"/>
  <c r="H12454" i="5"/>
  <c r="G11191" i="5"/>
  <c r="J11191" i="5"/>
  <c r="H11191" i="5"/>
  <c r="D8677" i="5"/>
  <c r="D8676" i="5"/>
  <c r="H8676" i="5" s="1"/>
  <c r="D8675" i="5"/>
  <c r="J8675" i="5" s="1"/>
  <c r="D8674" i="5"/>
  <c r="D8673" i="5"/>
  <c r="D8672" i="5"/>
  <c r="D8671" i="5"/>
  <c r="I8671" i="5" s="1"/>
  <c r="D8670" i="5"/>
  <c r="I8670" i="5" s="1"/>
  <c r="D8669" i="5"/>
  <c r="G8669" i="5" s="1"/>
  <c r="D8668" i="5"/>
  <c r="D8667" i="5"/>
  <c r="I8667" i="5" s="1"/>
  <c r="D8666" i="5"/>
  <c r="D8665" i="5"/>
  <c r="H8665" i="5" s="1"/>
  <c r="D8664" i="5"/>
  <c r="E8664" i="5" s="1"/>
  <c r="D8663" i="5"/>
  <c r="I8663" i="5" s="1"/>
  <c r="D8662" i="5"/>
  <c r="K8661" i="5"/>
  <c r="J8661" i="5"/>
  <c r="I8661" i="5"/>
  <c r="H8661" i="5"/>
  <c r="G8661" i="5"/>
  <c r="F8661" i="5"/>
  <c r="E8661" i="5"/>
  <c r="K8660" i="5"/>
  <c r="J8660" i="5"/>
  <c r="I8660" i="5"/>
  <c r="H8660" i="5"/>
  <c r="G8660" i="5"/>
  <c r="F8660" i="5"/>
  <c r="E8660" i="5"/>
  <c r="K8659" i="5"/>
  <c r="J8659" i="5"/>
  <c r="I8659" i="5"/>
  <c r="H8659" i="5"/>
  <c r="G8659" i="5"/>
  <c r="F8659" i="5"/>
  <c r="E8659" i="5"/>
  <c r="K8658" i="5"/>
  <c r="J8658" i="5"/>
  <c r="I8658" i="5"/>
  <c r="H8658" i="5"/>
  <c r="G8658" i="5"/>
  <c r="F8658" i="5"/>
  <c r="E8658" i="5"/>
  <c r="K8657" i="5"/>
  <c r="J8657" i="5"/>
  <c r="I8657" i="5"/>
  <c r="H8657" i="5"/>
  <c r="G8657" i="5"/>
  <c r="F8657" i="5"/>
  <c r="E8657" i="5"/>
  <c r="K8656" i="5"/>
  <c r="J8656" i="5"/>
  <c r="I8656" i="5"/>
  <c r="H8656" i="5"/>
  <c r="G8656" i="5"/>
  <c r="F8656" i="5"/>
  <c r="E8656" i="5"/>
  <c r="K8655" i="5"/>
  <c r="J8655" i="5"/>
  <c r="I8655" i="5"/>
  <c r="H8655" i="5"/>
  <c r="G8655" i="5"/>
  <c r="F8655" i="5"/>
  <c r="E8655" i="5"/>
  <c r="K8654" i="5"/>
  <c r="J8654" i="5"/>
  <c r="I8654" i="5"/>
  <c r="H8654" i="5"/>
  <c r="G8654" i="5"/>
  <c r="F8654" i="5"/>
  <c r="E8654" i="5"/>
  <c r="K8653" i="5"/>
  <c r="J8653" i="5"/>
  <c r="I8653" i="5"/>
  <c r="H8653" i="5"/>
  <c r="G8653" i="5"/>
  <c r="F8653" i="5"/>
  <c r="E8653" i="5"/>
  <c r="K8652" i="5"/>
  <c r="J8652" i="5"/>
  <c r="I8652" i="5"/>
  <c r="H8652" i="5"/>
  <c r="G8652" i="5"/>
  <c r="F8652" i="5"/>
  <c r="E8652" i="5"/>
  <c r="K8651" i="5"/>
  <c r="J8651" i="5"/>
  <c r="I8651" i="5"/>
  <c r="H8651" i="5"/>
  <c r="G8651" i="5"/>
  <c r="F8651" i="5"/>
  <c r="E8651" i="5"/>
  <c r="K8650" i="5"/>
  <c r="J8650" i="5"/>
  <c r="I8650" i="5"/>
  <c r="H8650" i="5"/>
  <c r="G8650" i="5"/>
  <c r="F8650" i="5"/>
  <c r="E8650" i="5"/>
  <c r="K8649" i="5"/>
  <c r="J8649" i="5"/>
  <c r="I8649" i="5"/>
  <c r="H8649" i="5"/>
  <c r="G8649" i="5"/>
  <c r="F8649" i="5"/>
  <c r="E8649" i="5"/>
  <c r="K8648" i="5"/>
  <c r="J8648" i="5"/>
  <c r="I8648" i="5"/>
  <c r="H8648" i="5"/>
  <c r="G8648" i="5"/>
  <c r="F8648" i="5"/>
  <c r="E8648" i="5"/>
  <c r="K8647" i="5"/>
  <c r="J8647" i="5"/>
  <c r="I8647" i="5"/>
  <c r="H8647" i="5"/>
  <c r="G8647" i="5"/>
  <c r="F8647" i="5"/>
  <c r="E8647" i="5"/>
  <c r="K8646" i="5"/>
  <c r="J8646" i="5"/>
  <c r="I8646" i="5"/>
  <c r="H8646" i="5"/>
  <c r="G8646" i="5"/>
  <c r="F8646" i="5"/>
  <c r="E8646" i="5"/>
  <c r="D8565" i="5"/>
  <c r="D8564" i="5"/>
  <c r="D8563" i="5"/>
  <c r="H8563" i="5" s="1"/>
  <c r="D8562" i="5"/>
  <c r="D8561" i="5"/>
  <c r="J8561" i="5" s="1"/>
  <c r="D8560" i="5"/>
  <c r="F8560" i="5" s="1"/>
  <c r="D8559" i="5"/>
  <c r="D8558" i="5"/>
  <c r="G8558" i="5" s="1"/>
  <c r="D8557" i="5"/>
  <c r="D8556" i="5"/>
  <c r="D8555" i="5"/>
  <c r="H8555" i="5" s="1"/>
  <c r="D8554" i="5"/>
  <c r="D8570" i="5" s="1"/>
  <c r="D8553" i="5"/>
  <c r="H8553" i="5" s="1"/>
  <c r="D8552" i="5"/>
  <c r="F8552" i="5" s="1"/>
  <c r="D8551" i="5"/>
  <c r="K8551" i="5" s="1"/>
  <c r="D8550" i="5"/>
  <c r="F8550" i="5" s="1"/>
  <c r="K8549" i="5"/>
  <c r="J8549" i="5"/>
  <c r="I8549" i="5"/>
  <c r="H8549" i="5"/>
  <c r="G8549" i="5"/>
  <c r="F8549" i="5"/>
  <c r="E8549" i="5"/>
  <c r="K8548" i="5"/>
  <c r="J8548" i="5"/>
  <c r="I8548" i="5"/>
  <c r="H8548" i="5"/>
  <c r="G8548" i="5"/>
  <c r="F8548" i="5"/>
  <c r="E8548" i="5"/>
  <c r="K8547" i="5"/>
  <c r="J8547" i="5"/>
  <c r="I8547" i="5"/>
  <c r="H8547" i="5"/>
  <c r="G8547" i="5"/>
  <c r="F8547" i="5"/>
  <c r="E8547" i="5"/>
  <c r="K8546" i="5"/>
  <c r="J8546" i="5"/>
  <c r="I8546" i="5"/>
  <c r="H8546" i="5"/>
  <c r="G8546" i="5"/>
  <c r="F8546" i="5"/>
  <c r="E8546" i="5"/>
  <c r="K8545" i="5"/>
  <c r="J8545" i="5"/>
  <c r="I8545" i="5"/>
  <c r="H8545" i="5"/>
  <c r="G8545" i="5"/>
  <c r="F8545" i="5"/>
  <c r="E8545" i="5"/>
  <c r="K8544" i="5"/>
  <c r="J8544" i="5"/>
  <c r="I8544" i="5"/>
  <c r="H8544" i="5"/>
  <c r="G8544" i="5"/>
  <c r="F8544" i="5"/>
  <c r="E8544" i="5"/>
  <c r="K8543" i="5"/>
  <c r="J8543" i="5"/>
  <c r="I8543" i="5"/>
  <c r="H8543" i="5"/>
  <c r="G8543" i="5"/>
  <c r="F8543" i="5"/>
  <c r="E8543" i="5"/>
  <c r="K8542" i="5"/>
  <c r="J8542" i="5"/>
  <c r="I8542" i="5"/>
  <c r="H8542" i="5"/>
  <c r="G8542" i="5"/>
  <c r="F8542" i="5"/>
  <c r="E8542" i="5"/>
  <c r="K8541" i="5"/>
  <c r="J8541" i="5"/>
  <c r="I8541" i="5"/>
  <c r="H8541" i="5"/>
  <c r="G8541" i="5"/>
  <c r="F8541" i="5"/>
  <c r="E8541" i="5"/>
  <c r="K8540" i="5"/>
  <c r="J8540" i="5"/>
  <c r="I8540" i="5"/>
  <c r="H8540" i="5"/>
  <c r="G8540" i="5"/>
  <c r="F8540" i="5"/>
  <c r="E8540" i="5"/>
  <c r="K8539" i="5"/>
  <c r="J8539" i="5"/>
  <c r="I8539" i="5"/>
  <c r="H8539" i="5"/>
  <c r="G8539" i="5"/>
  <c r="F8539" i="5"/>
  <c r="E8539" i="5"/>
  <c r="K8538" i="5"/>
  <c r="J8538" i="5"/>
  <c r="I8538" i="5"/>
  <c r="H8538" i="5"/>
  <c r="G8538" i="5"/>
  <c r="F8538" i="5"/>
  <c r="E8538" i="5"/>
  <c r="K8537" i="5"/>
  <c r="J8537" i="5"/>
  <c r="I8537" i="5"/>
  <c r="H8537" i="5"/>
  <c r="G8537" i="5"/>
  <c r="F8537" i="5"/>
  <c r="E8537" i="5"/>
  <c r="K8536" i="5"/>
  <c r="J8536" i="5"/>
  <c r="I8536" i="5"/>
  <c r="H8536" i="5"/>
  <c r="G8536" i="5"/>
  <c r="F8536" i="5"/>
  <c r="E8536" i="5"/>
  <c r="K8535" i="5"/>
  <c r="J8535" i="5"/>
  <c r="I8535" i="5"/>
  <c r="H8535" i="5"/>
  <c r="G8535" i="5"/>
  <c r="F8535" i="5"/>
  <c r="E8535" i="5"/>
  <c r="K8534" i="5"/>
  <c r="J8534" i="5"/>
  <c r="I8534" i="5"/>
  <c r="H8534" i="5"/>
  <c r="G8534" i="5"/>
  <c r="F8534" i="5"/>
  <c r="E8534" i="5"/>
  <c r="E7414" i="5"/>
  <c r="F7414" i="5"/>
  <c r="G7414" i="5"/>
  <c r="H7414" i="5"/>
  <c r="I7414" i="5"/>
  <c r="J7414" i="5"/>
  <c r="K7414" i="5"/>
  <c r="J13726" i="5"/>
  <c r="F13726" i="5"/>
  <c r="K13724" i="5"/>
  <c r="G13724" i="5"/>
  <c r="J13724" i="5"/>
  <c r="F13724" i="5"/>
  <c r="I13724" i="5"/>
  <c r="E13724" i="5"/>
  <c r="H13724" i="5"/>
  <c r="K13720" i="5"/>
  <c r="G13720" i="5"/>
  <c r="J13720" i="5"/>
  <c r="F13720" i="5"/>
  <c r="I13720" i="5"/>
  <c r="E13720" i="5"/>
  <c r="H13720" i="5"/>
  <c r="K12470" i="5"/>
  <c r="G12470" i="5"/>
  <c r="J12470" i="5"/>
  <c r="F12470" i="5"/>
  <c r="I12470" i="5"/>
  <c r="H12470" i="5"/>
  <c r="E12470" i="5"/>
  <c r="K12464" i="5"/>
  <c r="F12464" i="5"/>
  <c r="K12467" i="5"/>
  <c r="G12467" i="5"/>
  <c r="K12465" i="5"/>
  <c r="G12465" i="5"/>
  <c r="J12465" i="5"/>
  <c r="F12465" i="5"/>
  <c r="I12465" i="5"/>
  <c r="H12465" i="5"/>
  <c r="E12465" i="5"/>
  <c r="K12463" i="5"/>
  <c r="G12463" i="5"/>
  <c r="K12466" i="5"/>
  <c r="G12466" i="5"/>
  <c r="I12466" i="5"/>
  <c r="J11205" i="5"/>
  <c r="F11205" i="5"/>
  <c r="I11205" i="5"/>
  <c r="E11205" i="5"/>
  <c r="G11205" i="5"/>
  <c r="K11205" i="5"/>
  <c r="H11205" i="5"/>
  <c r="J11204" i="5"/>
  <c r="F11204" i="5"/>
  <c r="I11204" i="5"/>
  <c r="E11204" i="5"/>
  <c r="E11220" i="5"/>
  <c r="G11204" i="5"/>
  <c r="K11204" i="5"/>
  <c r="H11204" i="5"/>
  <c r="J11200" i="5"/>
  <c r="F11200" i="5"/>
  <c r="I11200" i="5"/>
  <c r="E11200" i="5"/>
  <c r="E11216" i="5"/>
  <c r="G11200" i="5"/>
  <c r="K11200" i="5"/>
  <c r="H11200" i="5"/>
  <c r="D7317" i="5"/>
  <c r="D7316" i="5"/>
  <c r="D7332" i="5" s="1"/>
  <c r="D7315" i="5"/>
  <c r="D7314" i="5"/>
  <c r="D7313" i="5"/>
  <c r="H7313" i="5" s="1"/>
  <c r="D7312" i="5"/>
  <c r="K7312" i="5" s="1"/>
  <c r="D7311" i="5"/>
  <c r="K7311" i="5" s="1"/>
  <c r="D7310" i="5"/>
  <c r="D7309" i="5"/>
  <c r="J7309" i="5" s="1"/>
  <c r="D7308" i="5"/>
  <c r="G7308" i="5" s="1"/>
  <c r="D7307" i="5"/>
  <c r="I7307" i="5" s="1"/>
  <c r="D7306" i="5"/>
  <c r="D7305" i="5"/>
  <c r="D7304" i="5"/>
  <c r="D7320" i="5" s="1"/>
  <c r="J7320" i="5" s="1"/>
  <c r="D7303" i="5"/>
  <c r="D7302" i="5"/>
  <c r="F7302" i="5" s="1"/>
  <c r="K7301" i="5"/>
  <c r="J7301" i="5"/>
  <c r="I7301" i="5"/>
  <c r="H7301" i="5"/>
  <c r="G7301" i="5"/>
  <c r="F7301" i="5"/>
  <c r="E7301" i="5"/>
  <c r="K7300" i="5"/>
  <c r="J7300" i="5"/>
  <c r="I7300" i="5"/>
  <c r="H7300" i="5"/>
  <c r="G7300" i="5"/>
  <c r="F7300" i="5"/>
  <c r="E7300" i="5"/>
  <c r="K7299" i="5"/>
  <c r="J7299" i="5"/>
  <c r="I7299" i="5"/>
  <c r="H7299" i="5"/>
  <c r="G7299" i="5"/>
  <c r="F7299" i="5"/>
  <c r="E7299" i="5"/>
  <c r="K7298" i="5"/>
  <c r="J7298" i="5"/>
  <c r="I7298" i="5"/>
  <c r="H7298" i="5"/>
  <c r="G7298" i="5"/>
  <c r="F7298" i="5"/>
  <c r="E7298" i="5"/>
  <c r="K7297" i="5"/>
  <c r="J7297" i="5"/>
  <c r="I7297" i="5"/>
  <c r="H7297" i="5"/>
  <c r="G7297" i="5"/>
  <c r="F7297" i="5"/>
  <c r="E7297" i="5"/>
  <c r="K7296" i="5"/>
  <c r="J7296" i="5"/>
  <c r="I7296" i="5"/>
  <c r="H7296" i="5"/>
  <c r="G7296" i="5"/>
  <c r="F7296" i="5"/>
  <c r="E7296" i="5"/>
  <c r="K7295" i="5"/>
  <c r="J7295" i="5"/>
  <c r="I7295" i="5"/>
  <c r="H7295" i="5"/>
  <c r="G7295" i="5"/>
  <c r="F7295" i="5"/>
  <c r="E7295" i="5"/>
  <c r="K7294" i="5"/>
  <c r="J7294" i="5"/>
  <c r="I7294" i="5"/>
  <c r="H7294" i="5"/>
  <c r="G7294" i="5"/>
  <c r="F7294" i="5"/>
  <c r="E7294" i="5"/>
  <c r="K7293" i="5"/>
  <c r="J7293" i="5"/>
  <c r="I7293" i="5"/>
  <c r="H7293" i="5"/>
  <c r="G7293" i="5"/>
  <c r="F7293" i="5"/>
  <c r="E7293" i="5"/>
  <c r="K7292" i="5"/>
  <c r="J7292" i="5"/>
  <c r="I7292" i="5"/>
  <c r="H7292" i="5"/>
  <c r="G7292" i="5"/>
  <c r="F7292" i="5"/>
  <c r="E7292" i="5"/>
  <c r="K7291" i="5"/>
  <c r="J7291" i="5"/>
  <c r="I7291" i="5"/>
  <c r="H7291" i="5"/>
  <c r="G7291" i="5"/>
  <c r="F7291" i="5"/>
  <c r="E7291" i="5"/>
  <c r="K7290" i="5"/>
  <c r="J7290" i="5"/>
  <c r="I7290" i="5"/>
  <c r="H7290" i="5"/>
  <c r="G7290" i="5"/>
  <c r="F7290" i="5"/>
  <c r="E7290" i="5"/>
  <c r="K7289" i="5"/>
  <c r="J7289" i="5"/>
  <c r="I7289" i="5"/>
  <c r="H7289" i="5"/>
  <c r="G7289" i="5"/>
  <c r="F7289" i="5"/>
  <c r="E7289" i="5"/>
  <c r="K7288" i="5"/>
  <c r="J7288" i="5"/>
  <c r="I7288" i="5"/>
  <c r="H7288" i="5"/>
  <c r="G7288" i="5"/>
  <c r="F7288" i="5"/>
  <c r="E7288" i="5"/>
  <c r="K7287" i="5"/>
  <c r="J7287" i="5"/>
  <c r="I7287" i="5"/>
  <c r="H7287" i="5"/>
  <c r="G7287" i="5"/>
  <c r="F7287" i="5"/>
  <c r="E7287" i="5"/>
  <c r="K7286" i="5"/>
  <c r="J7286" i="5"/>
  <c r="I7286" i="5"/>
  <c r="H7286" i="5"/>
  <c r="G7286" i="5"/>
  <c r="F7286" i="5"/>
  <c r="E7286" i="5"/>
  <c r="F12480" i="5"/>
  <c r="E12480" i="5"/>
  <c r="K12481" i="5"/>
  <c r="G12481" i="5"/>
  <c r="J12481" i="5"/>
  <c r="F12481" i="5"/>
  <c r="I12481" i="5"/>
  <c r="H12481" i="5"/>
  <c r="E12481" i="5"/>
  <c r="F11216" i="5"/>
  <c r="I11216" i="5"/>
  <c r="H11216" i="5"/>
  <c r="K11216" i="5"/>
  <c r="F11220" i="5"/>
  <c r="I11220" i="5"/>
  <c r="H11220" i="5"/>
  <c r="K11220" i="5"/>
  <c r="J11221" i="5"/>
  <c r="F11221" i="5"/>
  <c r="I11221" i="5"/>
  <c r="E11221" i="5"/>
  <c r="H11221" i="5"/>
  <c r="K11221" i="5"/>
  <c r="G11221" i="5"/>
  <c r="K9951" i="5"/>
  <c r="G9951" i="5"/>
  <c r="J9951" i="5"/>
  <c r="F9951" i="5"/>
  <c r="I9951" i="5"/>
  <c r="E9951" i="5"/>
  <c r="H9951" i="5"/>
  <c r="K9955" i="5"/>
  <c r="G9955" i="5"/>
  <c r="J9955" i="5"/>
  <c r="F9955" i="5"/>
  <c r="I9955" i="5"/>
  <c r="E9955" i="5"/>
  <c r="H9955" i="5"/>
  <c r="K9948" i="5"/>
  <c r="G9948" i="5"/>
  <c r="J9948" i="5"/>
  <c r="F9948" i="5"/>
  <c r="I9948" i="5"/>
  <c r="E9948" i="5"/>
  <c r="H9948" i="5"/>
  <c r="K9949" i="5"/>
  <c r="G9949" i="5"/>
  <c r="J9949" i="5"/>
  <c r="F9949" i="5"/>
  <c r="I9949" i="5"/>
  <c r="E9949" i="5"/>
  <c r="H9949" i="5"/>
  <c r="K9953" i="5"/>
  <c r="G9953" i="5"/>
  <c r="J9953" i="5"/>
  <c r="F9953" i="5"/>
  <c r="I9953" i="5"/>
  <c r="E9953" i="5"/>
  <c r="H9953" i="5"/>
  <c r="H9945" i="5"/>
  <c r="K9945" i="5"/>
  <c r="G9945" i="5"/>
  <c r="J9945" i="5"/>
  <c r="F9945" i="5"/>
  <c r="I9945" i="5"/>
  <c r="E9945" i="5"/>
  <c r="K9947" i="5"/>
  <c r="J9947" i="5"/>
  <c r="I9947" i="5"/>
  <c r="H9947" i="5"/>
  <c r="G9947" i="5"/>
  <c r="F9947" i="5"/>
  <c r="E9947" i="5"/>
  <c r="H9946" i="5"/>
  <c r="K9946" i="5"/>
  <c r="G9946" i="5"/>
  <c r="J9946" i="5"/>
  <c r="F9946" i="5"/>
  <c r="I9946" i="5"/>
  <c r="E9946" i="5"/>
  <c r="K7416" i="5"/>
  <c r="G7416" i="5"/>
  <c r="J7416" i="5"/>
  <c r="F7416" i="5"/>
  <c r="I7416" i="5"/>
  <c r="H7416" i="5"/>
  <c r="K7418" i="5"/>
  <c r="G7418" i="5"/>
  <c r="J7418" i="5"/>
  <c r="F7418" i="5"/>
  <c r="I7418" i="5"/>
  <c r="H7418" i="5"/>
  <c r="K7420" i="5"/>
  <c r="G7420" i="5"/>
  <c r="J7420" i="5"/>
  <c r="F7420" i="5"/>
  <c r="I7420" i="5"/>
  <c r="H7420" i="5"/>
  <c r="K7422" i="5"/>
  <c r="G7422" i="5"/>
  <c r="J7422" i="5"/>
  <c r="F7422" i="5"/>
  <c r="I7422" i="5"/>
  <c r="H7422" i="5"/>
  <c r="K7424" i="5"/>
  <c r="G7424" i="5"/>
  <c r="J7424" i="5"/>
  <c r="F7424" i="5"/>
  <c r="I7424" i="5"/>
  <c r="H7424" i="5"/>
  <c r="K7426" i="5"/>
  <c r="G7426" i="5"/>
  <c r="J7426" i="5"/>
  <c r="F7426" i="5"/>
  <c r="I7426" i="5"/>
  <c r="H7426" i="5"/>
  <c r="K7428" i="5"/>
  <c r="G7428" i="5"/>
  <c r="J7428" i="5"/>
  <c r="F7428" i="5"/>
  <c r="I7428" i="5"/>
  <c r="H7428" i="5"/>
  <c r="E7416" i="5"/>
  <c r="E7418" i="5"/>
  <c r="E7420" i="5"/>
  <c r="E7422" i="5"/>
  <c r="E7424" i="5"/>
  <c r="E7426" i="5"/>
  <c r="E7428" i="5"/>
  <c r="K7415" i="5"/>
  <c r="G7415" i="5"/>
  <c r="J7415" i="5"/>
  <c r="F7415" i="5"/>
  <c r="I7415" i="5"/>
  <c r="H7415" i="5"/>
  <c r="K7417" i="5"/>
  <c r="G7417" i="5"/>
  <c r="J7417" i="5"/>
  <c r="F7417" i="5"/>
  <c r="I7417" i="5"/>
  <c r="H7417" i="5"/>
  <c r="K7419" i="5"/>
  <c r="G7419" i="5"/>
  <c r="J7419" i="5"/>
  <c r="F7419" i="5"/>
  <c r="I7419" i="5"/>
  <c r="H7419" i="5"/>
  <c r="K7421" i="5"/>
  <c r="G7421" i="5"/>
  <c r="J7421" i="5"/>
  <c r="F7421" i="5"/>
  <c r="I7421" i="5"/>
  <c r="H7421" i="5"/>
  <c r="K7423" i="5"/>
  <c r="G7423" i="5"/>
  <c r="J7423" i="5"/>
  <c r="F7423" i="5"/>
  <c r="I7423" i="5"/>
  <c r="H7423" i="5"/>
  <c r="K7425" i="5"/>
  <c r="G7425" i="5"/>
  <c r="J7425" i="5"/>
  <c r="F7425" i="5"/>
  <c r="I7425" i="5"/>
  <c r="H7425" i="5"/>
  <c r="K7427" i="5"/>
  <c r="G7427" i="5"/>
  <c r="J7427" i="5"/>
  <c r="F7427" i="5"/>
  <c r="I7427" i="5"/>
  <c r="H7427" i="5"/>
  <c r="K7429" i="5"/>
  <c r="G7429" i="5"/>
  <c r="J7429" i="5"/>
  <c r="F7429" i="5"/>
  <c r="I7429" i="5"/>
  <c r="H7429" i="5"/>
  <c r="E7415" i="5"/>
  <c r="E7417" i="5"/>
  <c r="E7419" i="5"/>
  <c r="E7421" i="5"/>
  <c r="E7423" i="5"/>
  <c r="E7425" i="5"/>
  <c r="E7427" i="5"/>
  <c r="E7429" i="5"/>
  <c r="D6181" i="5"/>
  <c r="G6181" i="5" s="1"/>
  <c r="D6180" i="5"/>
  <c r="G6180" i="5" s="1"/>
  <c r="D6179" i="5"/>
  <c r="K6179" i="5" s="1"/>
  <c r="D6178" i="5"/>
  <c r="D6177" i="5"/>
  <c r="F6177" i="5" s="1"/>
  <c r="D6176" i="5"/>
  <c r="J6176" i="5" s="1"/>
  <c r="D6175" i="5"/>
  <c r="H6175" i="5" s="1"/>
  <c r="D6174" i="5"/>
  <c r="D6173" i="5"/>
  <c r="D6189" i="5" s="1"/>
  <c r="I6189" i="5" s="1"/>
  <c r="D6172" i="5"/>
  <c r="I6172" i="5" s="1"/>
  <c r="D6171" i="5"/>
  <c r="D6170" i="5"/>
  <c r="D6169" i="5"/>
  <c r="I6169" i="5" s="1"/>
  <c r="D6168" i="5"/>
  <c r="D6167" i="5"/>
  <c r="K6167" i="5" s="1"/>
  <c r="D6166" i="5"/>
  <c r="D6182" i="5" s="1"/>
  <c r="K6165" i="5"/>
  <c r="J6165" i="5"/>
  <c r="I6165" i="5"/>
  <c r="H6165" i="5"/>
  <c r="G6165" i="5"/>
  <c r="F6165" i="5"/>
  <c r="E6165" i="5"/>
  <c r="K6164" i="5"/>
  <c r="J6164" i="5"/>
  <c r="I6164" i="5"/>
  <c r="H6164" i="5"/>
  <c r="G6164" i="5"/>
  <c r="F6164" i="5"/>
  <c r="E6164" i="5"/>
  <c r="K6163" i="5"/>
  <c r="J6163" i="5"/>
  <c r="I6163" i="5"/>
  <c r="H6163" i="5"/>
  <c r="G6163" i="5"/>
  <c r="F6163" i="5"/>
  <c r="E6163" i="5"/>
  <c r="K6162" i="5"/>
  <c r="J6162" i="5"/>
  <c r="I6162" i="5"/>
  <c r="H6162" i="5"/>
  <c r="G6162" i="5"/>
  <c r="F6162" i="5"/>
  <c r="E6162" i="5"/>
  <c r="K6161" i="5"/>
  <c r="J6161" i="5"/>
  <c r="I6161" i="5"/>
  <c r="H6161" i="5"/>
  <c r="G6161" i="5"/>
  <c r="F6161" i="5"/>
  <c r="E6161" i="5"/>
  <c r="K6160" i="5"/>
  <c r="J6160" i="5"/>
  <c r="I6160" i="5"/>
  <c r="H6160" i="5"/>
  <c r="G6160" i="5"/>
  <c r="F6160" i="5"/>
  <c r="E6160" i="5"/>
  <c r="K6159" i="5"/>
  <c r="J6159" i="5"/>
  <c r="I6159" i="5"/>
  <c r="H6159" i="5"/>
  <c r="G6159" i="5"/>
  <c r="F6159" i="5"/>
  <c r="E6159" i="5"/>
  <c r="K6158" i="5"/>
  <c r="J6158" i="5"/>
  <c r="I6158" i="5"/>
  <c r="H6158" i="5"/>
  <c r="G6158" i="5"/>
  <c r="F6158" i="5"/>
  <c r="E6158" i="5"/>
  <c r="K6157" i="5"/>
  <c r="J6157" i="5"/>
  <c r="I6157" i="5"/>
  <c r="H6157" i="5"/>
  <c r="G6157" i="5"/>
  <c r="F6157" i="5"/>
  <c r="E6157" i="5"/>
  <c r="K6156" i="5"/>
  <c r="J6156" i="5"/>
  <c r="I6156" i="5"/>
  <c r="H6156" i="5"/>
  <c r="G6156" i="5"/>
  <c r="F6156" i="5"/>
  <c r="E6156" i="5"/>
  <c r="K6155" i="5"/>
  <c r="J6155" i="5"/>
  <c r="I6155" i="5"/>
  <c r="H6155" i="5"/>
  <c r="G6155" i="5"/>
  <c r="F6155" i="5"/>
  <c r="E6155" i="5"/>
  <c r="K6154" i="5"/>
  <c r="J6154" i="5"/>
  <c r="I6154" i="5"/>
  <c r="H6154" i="5"/>
  <c r="G6154" i="5"/>
  <c r="F6154" i="5"/>
  <c r="E6154" i="5"/>
  <c r="K6153" i="5"/>
  <c r="J6153" i="5"/>
  <c r="I6153" i="5"/>
  <c r="H6153" i="5"/>
  <c r="G6153" i="5"/>
  <c r="F6153" i="5"/>
  <c r="E6153" i="5"/>
  <c r="K6152" i="5"/>
  <c r="J6152" i="5"/>
  <c r="I6152" i="5"/>
  <c r="H6152" i="5"/>
  <c r="G6152" i="5"/>
  <c r="F6152" i="5"/>
  <c r="E6152" i="5"/>
  <c r="K6151" i="5"/>
  <c r="J6151" i="5"/>
  <c r="I6151" i="5"/>
  <c r="H6151" i="5"/>
  <c r="G6151" i="5"/>
  <c r="F6151" i="5"/>
  <c r="E6151" i="5"/>
  <c r="K6150" i="5"/>
  <c r="J6150" i="5"/>
  <c r="I6150" i="5"/>
  <c r="H6150" i="5"/>
  <c r="G6150" i="5"/>
  <c r="F6150" i="5"/>
  <c r="E6150" i="5"/>
  <c r="D6069" i="5"/>
  <c r="D6085" i="5" s="1"/>
  <c r="D6068" i="5"/>
  <c r="E6068" i="5" s="1"/>
  <c r="D6067" i="5"/>
  <c r="F6067" i="5" s="1"/>
  <c r="D6066" i="5"/>
  <c r="D6065" i="5"/>
  <c r="I6065" i="5" s="1"/>
  <c r="D6064" i="5"/>
  <c r="D6063" i="5"/>
  <c r="D6062" i="5"/>
  <c r="J6062" i="5" s="1"/>
  <c r="D6061" i="5"/>
  <c r="K6061" i="5" s="1"/>
  <c r="D6060" i="5"/>
  <c r="D6059" i="5"/>
  <c r="K6059" i="5" s="1"/>
  <c r="D6058" i="5"/>
  <c r="E6058" i="5" s="1"/>
  <c r="D6057" i="5"/>
  <c r="G6057" i="5" s="1"/>
  <c r="D6056" i="5"/>
  <c r="D6055" i="5"/>
  <c r="D6054" i="5"/>
  <c r="I6054" i="5" s="1"/>
  <c r="K6053" i="5"/>
  <c r="J6053" i="5"/>
  <c r="I6053" i="5"/>
  <c r="H6053" i="5"/>
  <c r="G6053" i="5"/>
  <c r="F6053" i="5"/>
  <c r="E6053" i="5"/>
  <c r="K6052" i="5"/>
  <c r="J6052" i="5"/>
  <c r="I6052" i="5"/>
  <c r="H6052" i="5"/>
  <c r="G6052" i="5"/>
  <c r="F6052" i="5"/>
  <c r="E6052" i="5"/>
  <c r="K6051" i="5"/>
  <c r="J6051" i="5"/>
  <c r="I6051" i="5"/>
  <c r="H6051" i="5"/>
  <c r="G6051" i="5"/>
  <c r="F6051" i="5"/>
  <c r="E6051" i="5"/>
  <c r="K6050" i="5"/>
  <c r="J6050" i="5"/>
  <c r="I6050" i="5"/>
  <c r="H6050" i="5"/>
  <c r="G6050" i="5"/>
  <c r="F6050" i="5"/>
  <c r="E6050" i="5"/>
  <c r="K6049" i="5"/>
  <c r="J6049" i="5"/>
  <c r="I6049" i="5"/>
  <c r="H6049" i="5"/>
  <c r="G6049" i="5"/>
  <c r="F6049" i="5"/>
  <c r="E6049" i="5"/>
  <c r="K6048" i="5"/>
  <c r="J6048" i="5"/>
  <c r="I6048" i="5"/>
  <c r="H6048" i="5"/>
  <c r="G6048" i="5"/>
  <c r="F6048" i="5"/>
  <c r="E6048" i="5"/>
  <c r="K6047" i="5"/>
  <c r="J6047" i="5"/>
  <c r="I6047" i="5"/>
  <c r="H6047" i="5"/>
  <c r="G6047" i="5"/>
  <c r="F6047" i="5"/>
  <c r="E6047" i="5"/>
  <c r="K6046" i="5"/>
  <c r="J6046" i="5"/>
  <c r="I6046" i="5"/>
  <c r="H6046" i="5"/>
  <c r="G6046" i="5"/>
  <c r="F6046" i="5"/>
  <c r="E6046" i="5"/>
  <c r="K6045" i="5"/>
  <c r="J6045" i="5"/>
  <c r="I6045" i="5"/>
  <c r="H6045" i="5"/>
  <c r="G6045" i="5"/>
  <c r="F6045" i="5"/>
  <c r="E6045" i="5"/>
  <c r="K6044" i="5"/>
  <c r="J6044" i="5"/>
  <c r="I6044" i="5"/>
  <c r="H6044" i="5"/>
  <c r="G6044" i="5"/>
  <c r="F6044" i="5"/>
  <c r="E6044" i="5"/>
  <c r="K6043" i="5"/>
  <c r="J6043" i="5"/>
  <c r="I6043" i="5"/>
  <c r="H6043" i="5"/>
  <c r="G6043" i="5"/>
  <c r="F6043" i="5"/>
  <c r="E6043" i="5"/>
  <c r="K6042" i="5"/>
  <c r="J6042" i="5"/>
  <c r="I6042" i="5"/>
  <c r="H6042" i="5"/>
  <c r="G6042" i="5"/>
  <c r="F6042" i="5"/>
  <c r="E6042" i="5"/>
  <c r="K6041" i="5"/>
  <c r="J6041" i="5"/>
  <c r="I6041" i="5"/>
  <c r="H6041" i="5"/>
  <c r="G6041" i="5"/>
  <c r="F6041" i="5"/>
  <c r="E6041" i="5"/>
  <c r="K6040" i="5"/>
  <c r="J6040" i="5"/>
  <c r="I6040" i="5"/>
  <c r="H6040" i="5"/>
  <c r="G6040" i="5"/>
  <c r="F6040" i="5"/>
  <c r="E6040" i="5"/>
  <c r="K6039" i="5"/>
  <c r="J6039" i="5"/>
  <c r="I6039" i="5"/>
  <c r="H6039" i="5"/>
  <c r="G6039" i="5"/>
  <c r="F6039" i="5"/>
  <c r="E6039" i="5"/>
  <c r="K6038" i="5"/>
  <c r="J6038" i="5"/>
  <c r="I6038" i="5"/>
  <c r="H6038" i="5"/>
  <c r="G6038" i="5"/>
  <c r="F6038" i="5"/>
  <c r="E6038" i="5"/>
  <c r="J11237" i="5"/>
  <c r="F11237" i="5"/>
  <c r="I11237" i="5"/>
  <c r="E11237" i="5"/>
  <c r="H11237" i="5"/>
  <c r="K11237" i="5"/>
  <c r="G11237" i="5"/>
  <c r="J9969" i="5"/>
  <c r="H9969" i="5"/>
  <c r="J9965" i="5"/>
  <c r="H9965" i="5"/>
  <c r="K9964" i="5"/>
  <c r="F9964" i="5"/>
  <c r="K9971" i="5"/>
  <c r="F9971" i="5"/>
  <c r="J9987" i="5"/>
  <c r="K9967" i="5"/>
  <c r="F9967" i="5"/>
  <c r="K9962" i="5"/>
  <c r="G9962" i="5"/>
  <c r="J9962" i="5"/>
  <c r="F9962" i="5"/>
  <c r="I9962" i="5"/>
  <c r="E9962" i="5"/>
  <c r="H9962" i="5"/>
  <c r="K9961" i="5"/>
  <c r="G9961" i="5"/>
  <c r="J9961" i="5"/>
  <c r="F9961" i="5"/>
  <c r="I9961" i="5"/>
  <c r="E9961" i="5"/>
  <c r="H9961" i="5"/>
  <c r="K9963" i="5"/>
  <c r="G9963" i="5"/>
  <c r="J9963" i="5"/>
  <c r="F9963" i="5"/>
  <c r="I9963" i="5"/>
  <c r="E9963" i="5"/>
  <c r="H9963" i="5"/>
  <c r="K8708" i="5"/>
  <c r="G8708" i="5"/>
  <c r="E8708" i="5"/>
  <c r="J8695" i="5"/>
  <c r="F8695" i="5"/>
  <c r="J8699" i="5"/>
  <c r="J8715" i="5"/>
  <c r="E8699" i="5"/>
  <c r="K8704" i="5"/>
  <c r="G8704" i="5"/>
  <c r="E8704" i="5"/>
  <c r="J8697" i="5"/>
  <c r="E8701" i="5"/>
  <c r="K8709" i="5"/>
  <c r="G8709" i="5"/>
  <c r="E8709" i="5"/>
  <c r="K8700" i="5"/>
  <c r="K8703" i="5"/>
  <c r="G8703" i="5"/>
  <c r="J8703" i="5"/>
  <c r="F8703" i="5"/>
  <c r="I8703" i="5"/>
  <c r="E8703" i="5"/>
  <c r="H8703" i="5"/>
  <c r="K8707" i="5"/>
  <c r="G8707" i="5"/>
  <c r="J8707" i="5"/>
  <c r="F8707" i="5"/>
  <c r="I8707" i="5"/>
  <c r="E8707" i="5"/>
  <c r="H8707" i="5"/>
  <c r="K7445" i="5"/>
  <c r="G7445" i="5"/>
  <c r="J7445" i="5"/>
  <c r="F7445" i="5"/>
  <c r="I7445" i="5"/>
  <c r="H7445" i="5"/>
  <c r="E7445" i="5"/>
  <c r="K7437" i="5"/>
  <c r="G7437" i="5"/>
  <c r="J7437" i="5"/>
  <c r="F7437" i="5"/>
  <c r="I7437" i="5"/>
  <c r="H7437" i="5"/>
  <c r="E7437" i="5"/>
  <c r="K7444" i="5"/>
  <c r="G7444" i="5"/>
  <c r="J7444" i="5"/>
  <c r="F7444" i="5"/>
  <c r="I7444" i="5"/>
  <c r="H7444" i="5"/>
  <c r="E7444" i="5"/>
  <c r="K7436" i="5"/>
  <c r="G7436" i="5"/>
  <c r="J7436" i="5"/>
  <c r="F7436" i="5"/>
  <c r="I7436" i="5"/>
  <c r="H7436" i="5"/>
  <c r="E7436" i="5"/>
  <c r="K7443" i="5"/>
  <c r="G7443" i="5"/>
  <c r="J7443" i="5"/>
  <c r="F7443" i="5"/>
  <c r="I7443" i="5"/>
  <c r="H7443" i="5"/>
  <c r="E7443" i="5"/>
  <c r="K7435" i="5"/>
  <c r="G7435" i="5"/>
  <c r="J7435" i="5"/>
  <c r="F7435" i="5"/>
  <c r="I7435" i="5"/>
  <c r="H7435" i="5"/>
  <c r="E7435" i="5"/>
  <c r="K7442" i="5"/>
  <c r="G7442" i="5"/>
  <c r="J7442" i="5"/>
  <c r="F7442" i="5"/>
  <c r="I7442" i="5"/>
  <c r="H7442" i="5"/>
  <c r="E7442" i="5"/>
  <c r="K7434" i="5"/>
  <c r="G7434" i="5"/>
  <c r="J7434" i="5"/>
  <c r="F7434" i="5"/>
  <c r="I7434" i="5"/>
  <c r="H7434" i="5"/>
  <c r="E7434" i="5"/>
  <c r="K7441" i="5"/>
  <c r="G7441" i="5"/>
  <c r="J7441" i="5"/>
  <c r="F7441" i="5"/>
  <c r="I7441" i="5"/>
  <c r="H7441" i="5"/>
  <c r="E7441" i="5"/>
  <c r="K7433" i="5"/>
  <c r="G7433" i="5"/>
  <c r="J7433" i="5"/>
  <c r="F7433" i="5"/>
  <c r="I7433" i="5"/>
  <c r="H7433" i="5"/>
  <c r="E7433" i="5"/>
  <c r="K7440" i="5"/>
  <c r="G7440" i="5"/>
  <c r="J7440" i="5"/>
  <c r="F7440" i="5"/>
  <c r="I7440" i="5"/>
  <c r="H7440" i="5"/>
  <c r="E7440" i="5"/>
  <c r="K7432" i="5"/>
  <c r="G7432" i="5"/>
  <c r="J7432" i="5"/>
  <c r="F7432" i="5"/>
  <c r="I7432" i="5"/>
  <c r="H7432" i="5"/>
  <c r="E7432" i="5"/>
  <c r="K7439" i="5"/>
  <c r="G7439" i="5"/>
  <c r="J7439" i="5"/>
  <c r="F7439" i="5"/>
  <c r="I7439" i="5"/>
  <c r="H7439" i="5"/>
  <c r="E7439" i="5"/>
  <c r="K7431" i="5"/>
  <c r="G7431" i="5"/>
  <c r="J7431" i="5"/>
  <c r="F7431" i="5"/>
  <c r="I7431" i="5"/>
  <c r="H7431" i="5"/>
  <c r="E7431" i="5"/>
  <c r="K7438" i="5"/>
  <c r="G7438" i="5"/>
  <c r="J7438" i="5"/>
  <c r="F7438" i="5"/>
  <c r="I7438" i="5"/>
  <c r="H7438" i="5"/>
  <c r="E7438" i="5"/>
  <c r="K7430" i="5"/>
  <c r="G7430" i="5"/>
  <c r="J7430" i="5"/>
  <c r="F7430" i="5"/>
  <c r="I7430" i="5"/>
  <c r="H7430" i="5"/>
  <c r="D4933" i="5"/>
  <c r="J4933" i="5" s="1"/>
  <c r="D4932" i="5"/>
  <c r="D4931" i="5"/>
  <c r="F4931" i="5" s="1"/>
  <c r="D4930" i="5"/>
  <c r="D4929" i="5"/>
  <c r="E4929" i="5" s="1"/>
  <c r="D4928" i="5"/>
  <c r="E4928" i="5" s="1"/>
  <c r="D4927" i="5"/>
  <c r="D4926" i="5"/>
  <c r="D4942" i="5" s="1"/>
  <c r="H4942" i="5" s="1"/>
  <c r="D4925" i="5"/>
  <c r="D4924" i="5"/>
  <c r="J4924" i="5" s="1"/>
  <c r="D4923" i="5"/>
  <c r="I4923" i="5" s="1"/>
  <c r="D4922" i="5"/>
  <c r="G4922" i="5" s="1"/>
  <c r="D4921" i="5"/>
  <c r="D4920" i="5"/>
  <c r="D4919" i="5"/>
  <c r="F4919" i="5" s="1"/>
  <c r="D4918" i="5"/>
  <c r="D4934" i="5" s="1"/>
  <c r="H4934" i="5" s="1"/>
  <c r="K4917" i="5"/>
  <c r="J4917" i="5"/>
  <c r="I4917" i="5"/>
  <c r="H4917" i="5"/>
  <c r="G4917" i="5"/>
  <c r="F4917" i="5"/>
  <c r="E4917" i="5"/>
  <c r="K4916" i="5"/>
  <c r="J4916" i="5"/>
  <c r="I4916" i="5"/>
  <c r="H4916" i="5"/>
  <c r="G4916" i="5"/>
  <c r="F4916" i="5"/>
  <c r="E4916" i="5"/>
  <c r="K4915" i="5"/>
  <c r="J4915" i="5"/>
  <c r="I4915" i="5"/>
  <c r="H4915" i="5"/>
  <c r="G4915" i="5"/>
  <c r="F4915" i="5"/>
  <c r="E4915" i="5"/>
  <c r="K4914" i="5"/>
  <c r="J4914" i="5"/>
  <c r="I4914" i="5"/>
  <c r="H4914" i="5"/>
  <c r="G4914" i="5"/>
  <c r="F4914" i="5"/>
  <c r="E4914" i="5"/>
  <c r="K4913" i="5"/>
  <c r="J4913" i="5"/>
  <c r="I4913" i="5"/>
  <c r="H4913" i="5"/>
  <c r="G4913" i="5"/>
  <c r="F4913" i="5"/>
  <c r="E4913" i="5"/>
  <c r="K4912" i="5"/>
  <c r="J4912" i="5"/>
  <c r="I4912" i="5"/>
  <c r="H4912" i="5"/>
  <c r="G4912" i="5"/>
  <c r="F4912" i="5"/>
  <c r="E4912" i="5"/>
  <c r="K4911" i="5"/>
  <c r="J4911" i="5"/>
  <c r="I4911" i="5"/>
  <c r="H4911" i="5"/>
  <c r="G4911" i="5"/>
  <c r="F4911" i="5"/>
  <c r="E4911" i="5"/>
  <c r="K4910" i="5"/>
  <c r="J4910" i="5"/>
  <c r="I4910" i="5"/>
  <c r="H4910" i="5"/>
  <c r="G4910" i="5"/>
  <c r="F4910" i="5"/>
  <c r="E4910" i="5"/>
  <c r="K4909" i="5"/>
  <c r="J4909" i="5"/>
  <c r="I4909" i="5"/>
  <c r="H4909" i="5"/>
  <c r="G4909" i="5"/>
  <c r="F4909" i="5"/>
  <c r="E4909" i="5"/>
  <c r="K4908" i="5"/>
  <c r="J4908" i="5"/>
  <c r="I4908" i="5"/>
  <c r="H4908" i="5"/>
  <c r="G4908" i="5"/>
  <c r="F4908" i="5"/>
  <c r="E4908" i="5"/>
  <c r="K4907" i="5"/>
  <c r="J4907" i="5"/>
  <c r="I4907" i="5"/>
  <c r="H4907" i="5"/>
  <c r="G4907" i="5"/>
  <c r="F4907" i="5"/>
  <c r="E4907" i="5"/>
  <c r="K4906" i="5"/>
  <c r="J4906" i="5"/>
  <c r="I4906" i="5"/>
  <c r="H4906" i="5"/>
  <c r="G4906" i="5"/>
  <c r="F4906" i="5"/>
  <c r="E4906" i="5"/>
  <c r="K4905" i="5"/>
  <c r="J4905" i="5"/>
  <c r="I4905" i="5"/>
  <c r="H4905" i="5"/>
  <c r="G4905" i="5"/>
  <c r="F4905" i="5"/>
  <c r="E4905" i="5"/>
  <c r="K4904" i="5"/>
  <c r="J4904" i="5"/>
  <c r="I4904" i="5"/>
  <c r="H4904" i="5"/>
  <c r="G4904" i="5"/>
  <c r="F4904" i="5"/>
  <c r="E4904" i="5"/>
  <c r="K4903" i="5"/>
  <c r="J4903" i="5"/>
  <c r="I4903" i="5"/>
  <c r="H4903" i="5"/>
  <c r="G4903" i="5"/>
  <c r="F4903" i="5"/>
  <c r="E4903" i="5"/>
  <c r="K4902" i="5"/>
  <c r="J4902" i="5"/>
  <c r="I4902" i="5"/>
  <c r="H4902" i="5"/>
  <c r="G4902" i="5"/>
  <c r="F4902" i="5"/>
  <c r="E4902" i="5"/>
  <c r="D4821" i="5"/>
  <c r="H4821" i="5" s="1"/>
  <c r="D4820" i="5"/>
  <c r="D4819" i="5"/>
  <c r="F4819" i="5" s="1"/>
  <c r="D4818" i="5"/>
  <c r="H4818" i="5" s="1"/>
  <c r="D4817" i="5"/>
  <c r="D4816" i="5"/>
  <c r="D4815" i="5"/>
  <c r="H4815" i="5" s="1"/>
  <c r="D4814" i="5"/>
  <c r="J4814" i="5" s="1"/>
  <c r="D4813" i="5"/>
  <c r="D4812" i="5"/>
  <c r="D4811" i="5"/>
  <c r="D4810" i="5"/>
  <c r="K4810" i="5" s="1"/>
  <c r="D4809" i="5"/>
  <c r="F4809" i="5" s="1"/>
  <c r="D4808" i="5"/>
  <c r="D4807" i="5"/>
  <c r="G4807" i="5" s="1"/>
  <c r="D4806" i="5"/>
  <c r="E4806" i="5" s="1"/>
  <c r="K4805" i="5"/>
  <c r="J4805" i="5"/>
  <c r="I4805" i="5"/>
  <c r="H4805" i="5"/>
  <c r="G4805" i="5"/>
  <c r="F4805" i="5"/>
  <c r="E4805" i="5"/>
  <c r="K4804" i="5"/>
  <c r="J4804" i="5"/>
  <c r="I4804" i="5"/>
  <c r="H4804" i="5"/>
  <c r="G4804" i="5"/>
  <c r="F4804" i="5"/>
  <c r="E4804" i="5"/>
  <c r="K4803" i="5"/>
  <c r="J4803" i="5"/>
  <c r="I4803" i="5"/>
  <c r="H4803" i="5"/>
  <c r="G4803" i="5"/>
  <c r="F4803" i="5"/>
  <c r="E4803" i="5"/>
  <c r="K4802" i="5"/>
  <c r="J4802" i="5"/>
  <c r="I4802" i="5"/>
  <c r="H4802" i="5"/>
  <c r="G4802" i="5"/>
  <c r="F4802" i="5"/>
  <c r="E4802" i="5"/>
  <c r="K4801" i="5"/>
  <c r="J4801" i="5"/>
  <c r="I4801" i="5"/>
  <c r="H4801" i="5"/>
  <c r="G4801" i="5"/>
  <c r="F4801" i="5"/>
  <c r="E4801" i="5"/>
  <c r="K4800" i="5"/>
  <c r="J4800" i="5"/>
  <c r="I4800" i="5"/>
  <c r="H4800" i="5"/>
  <c r="G4800" i="5"/>
  <c r="F4800" i="5"/>
  <c r="E4800" i="5"/>
  <c r="K4799" i="5"/>
  <c r="J4799" i="5"/>
  <c r="I4799" i="5"/>
  <c r="H4799" i="5"/>
  <c r="G4799" i="5"/>
  <c r="F4799" i="5"/>
  <c r="E4799" i="5"/>
  <c r="K4798" i="5"/>
  <c r="J4798" i="5"/>
  <c r="I4798" i="5"/>
  <c r="H4798" i="5"/>
  <c r="G4798" i="5"/>
  <c r="F4798" i="5"/>
  <c r="E4798" i="5"/>
  <c r="K4797" i="5"/>
  <c r="J4797" i="5"/>
  <c r="I4797" i="5"/>
  <c r="H4797" i="5"/>
  <c r="G4797" i="5"/>
  <c r="F4797" i="5"/>
  <c r="E4797" i="5"/>
  <c r="K4796" i="5"/>
  <c r="J4796" i="5"/>
  <c r="I4796" i="5"/>
  <c r="H4796" i="5"/>
  <c r="G4796" i="5"/>
  <c r="F4796" i="5"/>
  <c r="E4796" i="5"/>
  <c r="K4795" i="5"/>
  <c r="J4795" i="5"/>
  <c r="I4795" i="5"/>
  <c r="H4795" i="5"/>
  <c r="G4795" i="5"/>
  <c r="F4795" i="5"/>
  <c r="E4795" i="5"/>
  <c r="K4794" i="5"/>
  <c r="J4794" i="5"/>
  <c r="I4794" i="5"/>
  <c r="H4794" i="5"/>
  <c r="G4794" i="5"/>
  <c r="F4794" i="5"/>
  <c r="E4794" i="5"/>
  <c r="K4793" i="5"/>
  <c r="J4793" i="5"/>
  <c r="I4793" i="5"/>
  <c r="H4793" i="5"/>
  <c r="G4793" i="5"/>
  <c r="F4793" i="5"/>
  <c r="E4793" i="5"/>
  <c r="K4792" i="5"/>
  <c r="J4792" i="5"/>
  <c r="I4792" i="5"/>
  <c r="H4792" i="5"/>
  <c r="G4792" i="5"/>
  <c r="F4792" i="5"/>
  <c r="E4792" i="5"/>
  <c r="K4791" i="5"/>
  <c r="J4791" i="5"/>
  <c r="I4791" i="5"/>
  <c r="H4791" i="5"/>
  <c r="G4791" i="5"/>
  <c r="F4791" i="5"/>
  <c r="E4791" i="5"/>
  <c r="K4790" i="5"/>
  <c r="J4790" i="5"/>
  <c r="I4790" i="5"/>
  <c r="H4790" i="5"/>
  <c r="G4790" i="5"/>
  <c r="F4790" i="5"/>
  <c r="E4790" i="5"/>
  <c r="K9979" i="5"/>
  <c r="F9979" i="5"/>
  <c r="I9979" i="5"/>
  <c r="K9977" i="5"/>
  <c r="G9977" i="5"/>
  <c r="I9977" i="5"/>
  <c r="E9977" i="5"/>
  <c r="G9978" i="5"/>
  <c r="J9978" i="5"/>
  <c r="E9978" i="5"/>
  <c r="H9978" i="5"/>
  <c r="K9985" i="5"/>
  <c r="I9985" i="5"/>
  <c r="G9983" i="5"/>
  <c r="J9983" i="5"/>
  <c r="H9983" i="5"/>
  <c r="F9987" i="5"/>
  <c r="K9980" i="5"/>
  <c r="F9980" i="5"/>
  <c r="I9980" i="5"/>
  <c r="K8723" i="5"/>
  <c r="G8723" i="5"/>
  <c r="J8723" i="5"/>
  <c r="F8723" i="5"/>
  <c r="I8723" i="5"/>
  <c r="E8723" i="5"/>
  <c r="H8723" i="5"/>
  <c r="K8719" i="5"/>
  <c r="G8719" i="5"/>
  <c r="J8719" i="5"/>
  <c r="F8719" i="5"/>
  <c r="I8719" i="5"/>
  <c r="E8719" i="5"/>
  <c r="H8719" i="5"/>
  <c r="J8711" i="5"/>
  <c r="F8711" i="5"/>
  <c r="H8711" i="5"/>
  <c r="J4958" i="5"/>
  <c r="H4963" i="5"/>
  <c r="D3685" i="5"/>
  <c r="J3685" i="5" s="1"/>
  <c r="D3684" i="5"/>
  <c r="D3683" i="5"/>
  <c r="H3683" i="5" s="1"/>
  <c r="D3682" i="5"/>
  <c r="H3682" i="5" s="1"/>
  <c r="D3681" i="5"/>
  <c r="G3681" i="5" s="1"/>
  <c r="D3680" i="5"/>
  <c r="D3679" i="5"/>
  <c r="D3678" i="5"/>
  <c r="F3678" i="5" s="1"/>
  <c r="D3677" i="5"/>
  <c r="K3677" i="5" s="1"/>
  <c r="D3676" i="5"/>
  <c r="D3675" i="5"/>
  <c r="E3675" i="5" s="1"/>
  <c r="D3674" i="5"/>
  <c r="E3674" i="5" s="1"/>
  <c r="D3673" i="5"/>
  <c r="G3673" i="5" s="1"/>
  <c r="D3672" i="5"/>
  <c r="E3672" i="5" s="1"/>
  <c r="D3671" i="5"/>
  <c r="E3671" i="5" s="1"/>
  <c r="D3670" i="5"/>
  <c r="G3670" i="5" s="1"/>
  <c r="K3669" i="5"/>
  <c r="J3669" i="5"/>
  <c r="I3669" i="5"/>
  <c r="H3669" i="5"/>
  <c r="G3669" i="5"/>
  <c r="F3669" i="5"/>
  <c r="E3669" i="5"/>
  <c r="K3668" i="5"/>
  <c r="J3668" i="5"/>
  <c r="I3668" i="5"/>
  <c r="H3668" i="5"/>
  <c r="G3668" i="5"/>
  <c r="F3668" i="5"/>
  <c r="E3668" i="5"/>
  <c r="K3667" i="5"/>
  <c r="J3667" i="5"/>
  <c r="I3667" i="5"/>
  <c r="H3667" i="5"/>
  <c r="G3667" i="5"/>
  <c r="F3667" i="5"/>
  <c r="E3667" i="5"/>
  <c r="K3666" i="5"/>
  <c r="J3666" i="5"/>
  <c r="I3666" i="5"/>
  <c r="H3666" i="5"/>
  <c r="G3666" i="5"/>
  <c r="F3666" i="5"/>
  <c r="E3666" i="5"/>
  <c r="K3665" i="5"/>
  <c r="J3665" i="5"/>
  <c r="I3665" i="5"/>
  <c r="H3665" i="5"/>
  <c r="G3665" i="5"/>
  <c r="F3665" i="5"/>
  <c r="E3665" i="5"/>
  <c r="K3664" i="5"/>
  <c r="J3664" i="5"/>
  <c r="I3664" i="5"/>
  <c r="H3664" i="5"/>
  <c r="G3664" i="5"/>
  <c r="F3664" i="5"/>
  <c r="E3664" i="5"/>
  <c r="K3663" i="5"/>
  <c r="J3663" i="5"/>
  <c r="I3663" i="5"/>
  <c r="H3663" i="5"/>
  <c r="G3663" i="5"/>
  <c r="F3663" i="5"/>
  <c r="E3663" i="5"/>
  <c r="K3662" i="5"/>
  <c r="J3662" i="5"/>
  <c r="I3662" i="5"/>
  <c r="H3662" i="5"/>
  <c r="G3662" i="5"/>
  <c r="F3662" i="5"/>
  <c r="E3662" i="5"/>
  <c r="K3661" i="5"/>
  <c r="J3661" i="5"/>
  <c r="I3661" i="5"/>
  <c r="H3661" i="5"/>
  <c r="G3661" i="5"/>
  <c r="F3661" i="5"/>
  <c r="E3661" i="5"/>
  <c r="K3660" i="5"/>
  <c r="J3660" i="5"/>
  <c r="I3660" i="5"/>
  <c r="H3660" i="5"/>
  <c r="G3660" i="5"/>
  <c r="F3660" i="5"/>
  <c r="E3660" i="5"/>
  <c r="K3659" i="5"/>
  <c r="J3659" i="5"/>
  <c r="I3659" i="5"/>
  <c r="H3659" i="5"/>
  <c r="G3659" i="5"/>
  <c r="F3659" i="5"/>
  <c r="E3659" i="5"/>
  <c r="K3658" i="5"/>
  <c r="J3658" i="5"/>
  <c r="I3658" i="5"/>
  <c r="H3658" i="5"/>
  <c r="G3658" i="5"/>
  <c r="F3658" i="5"/>
  <c r="E3658" i="5"/>
  <c r="K3657" i="5"/>
  <c r="J3657" i="5"/>
  <c r="I3657" i="5"/>
  <c r="H3657" i="5"/>
  <c r="G3657" i="5"/>
  <c r="F3657" i="5"/>
  <c r="E3657" i="5"/>
  <c r="K3656" i="5"/>
  <c r="J3656" i="5"/>
  <c r="I3656" i="5"/>
  <c r="H3656" i="5"/>
  <c r="G3656" i="5"/>
  <c r="F3656" i="5"/>
  <c r="E3656" i="5"/>
  <c r="K3655" i="5"/>
  <c r="J3655" i="5"/>
  <c r="I3655" i="5"/>
  <c r="H3655" i="5"/>
  <c r="G3655" i="5"/>
  <c r="F3655" i="5"/>
  <c r="E3655" i="5"/>
  <c r="K3654" i="5"/>
  <c r="J3654" i="5"/>
  <c r="I3654" i="5"/>
  <c r="H3654" i="5"/>
  <c r="G3654" i="5"/>
  <c r="F3654" i="5"/>
  <c r="E3654" i="5"/>
  <c r="D3573" i="5"/>
  <c r="D3572" i="5"/>
  <c r="J3572" i="5" s="1"/>
  <c r="D3571" i="5"/>
  <c r="D3570" i="5"/>
  <c r="F3570" i="5" s="1"/>
  <c r="D3569" i="5"/>
  <c r="F3569" i="5" s="1"/>
  <c r="D3568" i="5"/>
  <c r="D3567" i="5"/>
  <c r="I3567" i="5" s="1"/>
  <c r="D3566" i="5"/>
  <c r="J3566" i="5" s="1"/>
  <c r="D3565" i="5"/>
  <c r="E3565" i="5" s="1"/>
  <c r="D3564" i="5"/>
  <c r="D3563" i="5"/>
  <c r="D3579" i="5" s="1"/>
  <c r="J3579" i="5" s="1"/>
  <c r="D3562" i="5"/>
  <c r="G3562" i="5" s="1"/>
  <c r="D3561" i="5"/>
  <c r="D3577" i="5" s="1"/>
  <c r="D3593" i="5" s="1"/>
  <c r="J3593" i="5" s="1"/>
  <c r="D3560" i="5"/>
  <c r="D3576" i="5" s="1"/>
  <c r="D3559" i="5"/>
  <c r="J3559" i="5" s="1"/>
  <c r="D3558" i="5"/>
  <c r="E3558" i="5" s="1"/>
  <c r="K3557" i="5"/>
  <c r="J3557" i="5"/>
  <c r="I3557" i="5"/>
  <c r="H3557" i="5"/>
  <c r="G3557" i="5"/>
  <c r="F3557" i="5"/>
  <c r="E3557" i="5"/>
  <c r="K3556" i="5"/>
  <c r="J3556" i="5"/>
  <c r="I3556" i="5"/>
  <c r="H3556" i="5"/>
  <c r="G3556" i="5"/>
  <c r="F3556" i="5"/>
  <c r="E3556" i="5"/>
  <c r="K3555" i="5"/>
  <c r="J3555" i="5"/>
  <c r="I3555" i="5"/>
  <c r="H3555" i="5"/>
  <c r="G3555" i="5"/>
  <c r="F3555" i="5"/>
  <c r="E3555" i="5"/>
  <c r="K3554" i="5"/>
  <c r="J3554" i="5"/>
  <c r="I3554" i="5"/>
  <c r="H3554" i="5"/>
  <c r="G3554" i="5"/>
  <c r="F3554" i="5"/>
  <c r="E3554" i="5"/>
  <c r="K3553" i="5"/>
  <c r="J3553" i="5"/>
  <c r="I3553" i="5"/>
  <c r="H3553" i="5"/>
  <c r="G3553" i="5"/>
  <c r="F3553" i="5"/>
  <c r="E3553" i="5"/>
  <c r="K3552" i="5"/>
  <c r="J3552" i="5"/>
  <c r="I3552" i="5"/>
  <c r="H3552" i="5"/>
  <c r="G3552" i="5"/>
  <c r="F3552" i="5"/>
  <c r="E3552" i="5"/>
  <c r="K3551" i="5"/>
  <c r="J3551" i="5"/>
  <c r="I3551" i="5"/>
  <c r="H3551" i="5"/>
  <c r="G3551" i="5"/>
  <c r="F3551" i="5"/>
  <c r="E3551" i="5"/>
  <c r="K3550" i="5"/>
  <c r="J3550" i="5"/>
  <c r="I3550" i="5"/>
  <c r="H3550" i="5"/>
  <c r="G3550" i="5"/>
  <c r="F3550" i="5"/>
  <c r="E3550" i="5"/>
  <c r="K3549" i="5"/>
  <c r="J3549" i="5"/>
  <c r="I3549" i="5"/>
  <c r="H3549" i="5"/>
  <c r="G3549" i="5"/>
  <c r="F3549" i="5"/>
  <c r="E3549" i="5"/>
  <c r="K3548" i="5"/>
  <c r="J3548" i="5"/>
  <c r="I3548" i="5"/>
  <c r="H3548" i="5"/>
  <c r="G3548" i="5"/>
  <c r="F3548" i="5"/>
  <c r="E3548" i="5"/>
  <c r="K3547" i="5"/>
  <c r="J3547" i="5"/>
  <c r="I3547" i="5"/>
  <c r="H3547" i="5"/>
  <c r="G3547" i="5"/>
  <c r="F3547" i="5"/>
  <c r="E3547" i="5"/>
  <c r="K3546" i="5"/>
  <c r="J3546" i="5"/>
  <c r="I3546" i="5"/>
  <c r="H3546" i="5"/>
  <c r="G3546" i="5"/>
  <c r="F3546" i="5"/>
  <c r="E3546" i="5"/>
  <c r="K3545" i="5"/>
  <c r="J3545" i="5"/>
  <c r="I3545" i="5"/>
  <c r="H3545" i="5"/>
  <c r="G3545" i="5"/>
  <c r="F3545" i="5"/>
  <c r="E3545" i="5"/>
  <c r="K3544" i="5"/>
  <c r="J3544" i="5"/>
  <c r="I3544" i="5"/>
  <c r="H3544" i="5"/>
  <c r="G3544" i="5"/>
  <c r="F3544" i="5"/>
  <c r="E3544" i="5"/>
  <c r="K3543" i="5"/>
  <c r="J3543" i="5"/>
  <c r="I3543" i="5"/>
  <c r="H3543" i="5"/>
  <c r="G3543" i="5"/>
  <c r="F3543" i="5"/>
  <c r="E3543" i="5"/>
  <c r="K3542" i="5"/>
  <c r="J3542" i="5"/>
  <c r="I3542" i="5"/>
  <c r="H3542" i="5"/>
  <c r="G3542" i="5"/>
  <c r="F3542" i="5"/>
  <c r="E3542" i="5"/>
  <c r="D2422" i="5"/>
  <c r="I2422" i="5" s="1"/>
  <c r="J4963" i="5"/>
  <c r="G4958" i="5"/>
  <c r="G4963" i="5"/>
  <c r="G8735" i="5"/>
  <c r="J8735" i="5"/>
  <c r="E8735" i="5"/>
  <c r="H8735" i="5"/>
  <c r="J8739" i="5"/>
  <c r="F8739" i="5"/>
  <c r="H8739" i="5"/>
  <c r="J6205" i="5"/>
  <c r="F6205" i="5"/>
  <c r="D6221" i="5"/>
  <c r="H6205" i="5"/>
  <c r="G6205" i="5"/>
  <c r="K6205" i="5"/>
  <c r="E6205" i="5"/>
  <c r="I6205" i="5"/>
  <c r="K6211" i="5"/>
  <c r="G6211" i="5"/>
  <c r="J6211" i="5"/>
  <c r="F6211" i="5"/>
  <c r="I6211" i="5"/>
  <c r="E6211" i="5"/>
  <c r="D6227" i="5"/>
  <c r="E6227" i="5" s="1"/>
  <c r="H6211" i="5"/>
  <c r="H6198" i="5"/>
  <c r="J6198" i="5"/>
  <c r="F6198" i="5"/>
  <c r="E6198" i="5"/>
  <c r="J6208" i="5"/>
  <c r="E6208" i="5"/>
  <c r="D6224" i="5"/>
  <c r="G6208" i="5"/>
  <c r="J6203" i="5"/>
  <c r="G6203" i="5"/>
  <c r="K6203" i="5"/>
  <c r="E6203" i="5"/>
  <c r="D6218" i="5"/>
  <c r="H6218" i="5" s="1"/>
  <c r="E6202" i="5"/>
  <c r="K6210" i="5"/>
  <c r="I6210" i="5"/>
  <c r="E6210" i="5"/>
  <c r="G6210" i="5"/>
  <c r="K4958" i="5"/>
  <c r="I4963" i="5"/>
  <c r="K4963" i="5"/>
  <c r="F4958" i="5"/>
  <c r="H4958" i="5"/>
  <c r="D2437" i="5"/>
  <c r="J2437" i="5" s="1"/>
  <c r="D2436" i="5"/>
  <c r="K2436" i="5" s="1"/>
  <c r="D2435" i="5"/>
  <c r="H2435" i="5" s="1"/>
  <c r="D2434" i="5"/>
  <c r="D2433" i="5"/>
  <c r="J2433" i="5" s="1"/>
  <c r="D2432" i="5"/>
  <c r="E2432" i="5" s="1"/>
  <c r="D2431" i="5"/>
  <c r="E2431" i="5" s="1"/>
  <c r="D2430" i="5"/>
  <c r="I2430" i="5" s="1"/>
  <c r="D2429" i="5"/>
  <c r="D2428" i="5"/>
  <c r="F2428" i="5" s="1"/>
  <c r="D2427" i="5"/>
  <c r="H2427" i="5" s="1"/>
  <c r="D2426" i="5"/>
  <c r="J2426" i="5" s="1"/>
  <c r="D2425" i="5"/>
  <c r="D2424" i="5"/>
  <c r="I2424" i="5" s="1"/>
  <c r="D2423" i="5"/>
  <c r="E2423" i="5" s="1"/>
  <c r="K2421" i="5"/>
  <c r="J2421" i="5"/>
  <c r="I2421" i="5"/>
  <c r="H2421" i="5"/>
  <c r="G2421" i="5"/>
  <c r="F2421" i="5"/>
  <c r="E2421" i="5"/>
  <c r="K2420" i="5"/>
  <c r="J2420" i="5"/>
  <c r="I2420" i="5"/>
  <c r="H2420" i="5"/>
  <c r="G2420" i="5"/>
  <c r="F2420" i="5"/>
  <c r="E2420" i="5"/>
  <c r="K2419" i="5"/>
  <c r="J2419" i="5"/>
  <c r="I2419" i="5"/>
  <c r="H2419" i="5"/>
  <c r="G2419" i="5"/>
  <c r="F2419" i="5"/>
  <c r="E2419" i="5"/>
  <c r="K2418" i="5"/>
  <c r="J2418" i="5"/>
  <c r="I2418" i="5"/>
  <c r="H2418" i="5"/>
  <c r="G2418" i="5"/>
  <c r="F2418" i="5"/>
  <c r="E2418" i="5"/>
  <c r="K2417" i="5"/>
  <c r="J2417" i="5"/>
  <c r="I2417" i="5"/>
  <c r="H2417" i="5"/>
  <c r="G2417" i="5"/>
  <c r="F2417" i="5"/>
  <c r="E2417" i="5"/>
  <c r="K2416" i="5"/>
  <c r="J2416" i="5"/>
  <c r="I2416" i="5"/>
  <c r="H2416" i="5"/>
  <c r="G2416" i="5"/>
  <c r="F2416" i="5"/>
  <c r="E2416" i="5"/>
  <c r="K2415" i="5"/>
  <c r="J2415" i="5"/>
  <c r="I2415" i="5"/>
  <c r="H2415" i="5"/>
  <c r="G2415" i="5"/>
  <c r="F2415" i="5"/>
  <c r="E2415" i="5"/>
  <c r="K2414" i="5"/>
  <c r="J2414" i="5"/>
  <c r="I2414" i="5"/>
  <c r="H2414" i="5"/>
  <c r="G2414" i="5"/>
  <c r="F2414" i="5"/>
  <c r="E2414" i="5"/>
  <c r="K2413" i="5"/>
  <c r="J2413" i="5"/>
  <c r="I2413" i="5"/>
  <c r="H2413" i="5"/>
  <c r="G2413" i="5"/>
  <c r="F2413" i="5"/>
  <c r="E2413" i="5"/>
  <c r="K2412" i="5"/>
  <c r="J2412" i="5"/>
  <c r="I2412" i="5"/>
  <c r="H2412" i="5"/>
  <c r="G2412" i="5"/>
  <c r="F2412" i="5"/>
  <c r="E2412" i="5"/>
  <c r="K2411" i="5"/>
  <c r="J2411" i="5"/>
  <c r="I2411" i="5"/>
  <c r="H2411" i="5"/>
  <c r="G2411" i="5"/>
  <c r="F2411" i="5"/>
  <c r="E2411" i="5"/>
  <c r="K2410" i="5"/>
  <c r="J2410" i="5"/>
  <c r="I2410" i="5"/>
  <c r="H2410" i="5"/>
  <c r="G2410" i="5"/>
  <c r="F2410" i="5"/>
  <c r="E2410" i="5"/>
  <c r="K2409" i="5"/>
  <c r="J2409" i="5"/>
  <c r="I2409" i="5"/>
  <c r="H2409" i="5"/>
  <c r="G2409" i="5"/>
  <c r="F2409" i="5"/>
  <c r="E2409" i="5"/>
  <c r="K2408" i="5"/>
  <c r="J2408" i="5"/>
  <c r="I2408" i="5"/>
  <c r="H2408" i="5"/>
  <c r="G2408" i="5"/>
  <c r="F2408" i="5"/>
  <c r="E2408" i="5"/>
  <c r="K2407" i="5"/>
  <c r="J2407" i="5"/>
  <c r="I2407" i="5"/>
  <c r="H2407" i="5"/>
  <c r="G2407" i="5"/>
  <c r="F2407" i="5"/>
  <c r="E2407" i="5"/>
  <c r="K2406" i="5"/>
  <c r="J2406" i="5"/>
  <c r="I2406" i="5"/>
  <c r="H2406" i="5"/>
  <c r="G2406" i="5"/>
  <c r="F2406" i="5"/>
  <c r="E2406" i="5"/>
  <c r="D2325" i="5"/>
  <c r="I2325" i="5" s="1"/>
  <c r="D2324" i="5"/>
  <c r="F2324" i="5" s="1"/>
  <c r="D2323" i="5"/>
  <c r="D2322" i="5"/>
  <c r="D2321" i="5"/>
  <c r="D2320" i="5"/>
  <c r="D2319" i="5"/>
  <c r="D2318" i="5"/>
  <c r="D2317" i="5"/>
  <c r="F2317" i="5" s="1"/>
  <c r="D2316" i="5"/>
  <c r="D2315" i="5"/>
  <c r="K2315" i="5" s="1"/>
  <c r="D2314" i="5"/>
  <c r="F2314" i="5" s="1"/>
  <c r="D2313" i="5"/>
  <c r="D2312" i="5"/>
  <c r="F2312" i="5" s="1"/>
  <c r="D2311" i="5"/>
  <c r="D2310" i="5"/>
  <c r="D2326" i="5" s="1"/>
  <c r="E2326" i="5" s="1"/>
  <c r="K2309" i="5"/>
  <c r="J2309" i="5"/>
  <c r="I2309" i="5"/>
  <c r="H2309" i="5"/>
  <c r="G2309" i="5"/>
  <c r="F2309" i="5"/>
  <c r="E2309" i="5"/>
  <c r="K2308" i="5"/>
  <c r="J2308" i="5"/>
  <c r="I2308" i="5"/>
  <c r="H2308" i="5"/>
  <c r="G2308" i="5"/>
  <c r="F2308" i="5"/>
  <c r="E2308" i="5"/>
  <c r="K2307" i="5"/>
  <c r="J2307" i="5"/>
  <c r="I2307" i="5"/>
  <c r="H2307" i="5"/>
  <c r="G2307" i="5"/>
  <c r="F2307" i="5"/>
  <c r="E2307" i="5"/>
  <c r="K2306" i="5"/>
  <c r="J2306" i="5"/>
  <c r="I2306" i="5"/>
  <c r="H2306" i="5"/>
  <c r="G2306" i="5"/>
  <c r="F2306" i="5"/>
  <c r="E2306" i="5"/>
  <c r="K2305" i="5"/>
  <c r="J2305" i="5"/>
  <c r="I2305" i="5"/>
  <c r="H2305" i="5"/>
  <c r="G2305" i="5"/>
  <c r="F2305" i="5"/>
  <c r="E2305" i="5"/>
  <c r="K2304" i="5"/>
  <c r="J2304" i="5"/>
  <c r="I2304" i="5"/>
  <c r="H2304" i="5"/>
  <c r="G2304" i="5"/>
  <c r="F2304" i="5"/>
  <c r="E2304" i="5"/>
  <c r="K2303" i="5"/>
  <c r="J2303" i="5"/>
  <c r="I2303" i="5"/>
  <c r="H2303" i="5"/>
  <c r="G2303" i="5"/>
  <c r="F2303" i="5"/>
  <c r="E2303" i="5"/>
  <c r="K2302" i="5"/>
  <c r="J2302" i="5"/>
  <c r="I2302" i="5"/>
  <c r="H2302" i="5"/>
  <c r="G2302" i="5"/>
  <c r="F2302" i="5"/>
  <c r="E2302" i="5"/>
  <c r="K2301" i="5"/>
  <c r="J2301" i="5"/>
  <c r="I2301" i="5"/>
  <c r="H2301" i="5"/>
  <c r="G2301" i="5"/>
  <c r="F2301" i="5"/>
  <c r="E2301" i="5"/>
  <c r="K2300" i="5"/>
  <c r="J2300" i="5"/>
  <c r="I2300" i="5"/>
  <c r="H2300" i="5"/>
  <c r="G2300" i="5"/>
  <c r="F2300" i="5"/>
  <c r="E2300" i="5"/>
  <c r="K2299" i="5"/>
  <c r="J2299" i="5"/>
  <c r="I2299" i="5"/>
  <c r="H2299" i="5"/>
  <c r="G2299" i="5"/>
  <c r="F2299" i="5"/>
  <c r="E2299" i="5"/>
  <c r="K2298" i="5"/>
  <c r="J2298" i="5"/>
  <c r="I2298" i="5"/>
  <c r="H2298" i="5"/>
  <c r="G2298" i="5"/>
  <c r="F2298" i="5"/>
  <c r="E2298" i="5"/>
  <c r="K2297" i="5"/>
  <c r="J2297" i="5"/>
  <c r="I2297" i="5"/>
  <c r="H2297" i="5"/>
  <c r="G2297" i="5"/>
  <c r="F2297" i="5"/>
  <c r="E2297" i="5"/>
  <c r="K2296" i="5"/>
  <c r="J2296" i="5"/>
  <c r="I2296" i="5"/>
  <c r="H2296" i="5"/>
  <c r="G2296" i="5"/>
  <c r="F2296" i="5"/>
  <c r="E2296" i="5"/>
  <c r="K2295" i="5"/>
  <c r="J2295" i="5"/>
  <c r="I2295" i="5"/>
  <c r="H2295" i="5"/>
  <c r="G2295" i="5"/>
  <c r="F2295" i="5"/>
  <c r="E2295" i="5"/>
  <c r="K2294" i="5"/>
  <c r="J2294" i="5"/>
  <c r="I2294" i="5"/>
  <c r="H2294" i="5"/>
  <c r="G2294" i="5"/>
  <c r="F2294" i="5"/>
  <c r="E2294" i="5"/>
  <c r="I7372" i="5"/>
  <c r="E7372" i="5"/>
  <c r="G7372" i="5"/>
  <c r="K7372" i="5"/>
  <c r="F7372" i="5"/>
  <c r="J7372" i="5"/>
  <c r="H7372" i="5"/>
  <c r="I7374" i="5"/>
  <c r="E7374" i="5"/>
  <c r="G7374" i="5"/>
  <c r="K7374" i="5"/>
  <c r="F7374" i="5"/>
  <c r="J7374" i="5"/>
  <c r="H7374" i="5"/>
  <c r="I7370" i="5"/>
  <c r="E7370" i="5"/>
  <c r="G7370" i="5"/>
  <c r="K7370" i="5"/>
  <c r="F7370" i="5"/>
  <c r="J7370" i="5"/>
  <c r="H7370" i="5"/>
  <c r="I7368" i="5"/>
  <c r="E7368" i="5"/>
  <c r="G7368" i="5"/>
  <c r="K7368" i="5"/>
  <c r="F7368" i="5"/>
  <c r="J7368" i="5"/>
  <c r="H7368" i="5"/>
  <c r="I7381" i="5"/>
  <c r="E7381" i="5"/>
  <c r="H7381" i="5"/>
  <c r="K7381" i="5"/>
  <c r="J7381" i="5"/>
  <c r="G7381" i="5"/>
  <c r="F7381" i="5"/>
  <c r="I7369" i="5"/>
  <c r="E7369" i="5"/>
  <c r="J7369" i="5"/>
  <c r="H7369" i="5"/>
  <c r="G7369" i="5"/>
  <c r="K7369" i="5"/>
  <c r="F7369" i="5"/>
  <c r="I7375" i="5"/>
  <c r="E7375" i="5"/>
  <c r="H7375" i="5"/>
  <c r="K7375" i="5"/>
  <c r="J7375" i="5"/>
  <c r="G7375" i="5"/>
  <c r="F7375" i="5"/>
  <c r="I7379" i="5"/>
  <c r="E7379" i="5"/>
  <c r="H7379" i="5"/>
  <c r="K7379" i="5"/>
  <c r="J7379" i="5"/>
  <c r="G7379" i="5"/>
  <c r="F7379" i="5"/>
  <c r="I7376" i="5"/>
  <c r="E7376" i="5"/>
  <c r="H7376" i="5"/>
  <c r="K7376" i="5"/>
  <c r="J7376" i="5"/>
  <c r="G7376" i="5"/>
  <c r="F7376" i="5"/>
  <c r="H7366" i="5"/>
  <c r="K7366" i="5"/>
  <c r="G7366" i="5"/>
  <c r="J7366" i="5"/>
  <c r="F7366" i="5"/>
  <c r="I7366" i="5"/>
  <c r="E7366" i="5"/>
  <c r="I7371" i="5"/>
  <c r="E7371" i="5"/>
  <c r="J7371" i="5"/>
  <c r="H7371" i="5"/>
  <c r="G7371" i="5"/>
  <c r="K7371" i="5"/>
  <c r="F7371" i="5"/>
  <c r="I7367" i="5"/>
  <c r="E7367" i="5"/>
  <c r="J7367" i="5"/>
  <c r="H7367" i="5"/>
  <c r="G7367" i="5"/>
  <c r="K7367" i="5"/>
  <c r="F7367" i="5"/>
  <c r="I7377" i="5"/>
  <c r="E7377" i="5"/>
  <c r="H7377" i="5"/>
  <c r="K7377" i="5"/>
  <c r="J7377" i="5"/>
  <c r="G7377" i="5"/>
  <c r="F7377" i="5"/>
  <c r="I7380" i="5"/>
  <c r="E7380" i="5"/>
  <c r="H7380" i="5"/>
  <c r="K7380" i="5"/>
  <c r="J7380" i="5"/>
  <c r="G7380" i="5"/>
  <c r="F7380" i="5"/>
  <c r="I7373" i="5"/>
  <c r="E7373" i="5"/>
  <c r="J7373" i="5"/>
  <c r="H7373" i="5"/>
  <c r="G7373" i="5"/>
  <c r="K7373" i="5"/>
  <c r="F7373" i="5"/>
  <c r="I7378" i="5"/>
  <c r="E7378" i="5"/>
  <c r="H7378" i="5"/>
  <c r="K7378" i="5"/>
  <c r="J7378" i="5"/>
  <c r="G7378" i="5"/>
  <c r="F7378" i="5"/>
  <c r="K3716" i="5"/>
  <c r="G3716" i="5"/>
  <c r="J3716" i="5"/>
  <c r="F3716" i="5"/>
  <c r="I3716" i="5"/>
  <c r="E3716" i="5"/>
  <c r="H3716" i="5"/>
  <c r="K3715" i="5"/>
  <c r="G3715" i="5"/>
  <c r="J3715" i="5"/>
  <c r="F3715" i="5"/>
  <c r="I3715" i="5"/>
  <c r="E3715" i="5"/>
  <c r="H3715" i="5"/>
  <c r="K3713" i="5"/>
  <c r="G3713" i="5"/>
  <c r="J3713" i="5"/>
  <c r="F3713" i="5"/>
  <c r="I3713" i="5"/>
  <c r="E3713" i="5"/>
  <c r="H3713" i="5"/>
  <c r="K2464" i="5"/>
  <c r="G2464" i="5"/>
  <c r="J2464" i="5"/>
  <c r="F2464" i="5"/>
  <c r="I2464" i="5"/>
  <c r="E2464" i="5"/>
  <c r="H2464" i="5"/>
  <c r="D1175" i="5"/>
  <c r="E1175" i="5" s="1"/>
  <c r="D1176" i="5"/>
  <c r="D1177" i="5"/>
  <c r="D1193" i="5" s="1"/>
  <c r="E1193" i="5" s="1"/>
  <c r="D1178" i="5"/>
  <c r="D1179" i="5"/>
  <c r="H1179" i="5" s="1"/>
  <c r="D1180" i="5"/>
  <c r="D1181" i="5"/>
  <c r="D1182" i="5"/>
  <c r="D1183" i="5"/>
  <c r="J1183" i="5" s="1"/>
  <c r="D1184" i="5"/>
  <c r="D1185" i="5"/>
  <c r="D1186" i="5"/>
  <c r="G1186" i="5" s="1"/>
  <c r="D1187" i="5"/>
  <c r="I1187" i="5" s="1"/>
  <c r="D1188" i="5"/>
  <c r="D1189" i="5"/>
  <c r="H1189" i="5" s="1"/>
  <c r="D1174" i="5"/>
  <c r="I1174" i="5" s="1"/>
  <c r="D1063" i="5"/>
  <c r="K1063" i="5" s="1"/>
  <c r="D1064" i="5"/>
  <c r="D1065" i="5"/>
  <c r="I1065" i="5" s="1"/>
  <c r="D1066" i="5"/>
  <c r="J1066" i="5" s="1"/>
  <c r="D1067" i="5"/>
  <c r="I1067" i="5" s="1"/>
  <c r="D1068" i="5"/>
  <c r="D1069" i="5"/>
  <c r="D1070" i="5"/>
  <c r="D1071" i="5"/>
  <c r="G1071" i="5" s="1"/>
  <c r="D1072" i="5"/>
  <c r="D1073" i="5"/>
  <c r="D1089" i="5" s="1"/>
  <c r="D1074" i="5"/>
  <c r="D1075" i="5"/>
  <c r="D1091" i="5" s="1"/>
  <c r="D1076" i="5"/>
  <c r="I1076" i="5" s="1"/>
  <c r="D1077" i="5"/>
  <c r="D1062" i="5"/>
  <c r="G1062" i="5" s="1"/>
  <c r="E1047" i="5"/>
  <c r="F1047" i="5"/>
  <c r="G1047" i="5"/>
  <c r="H1047" i="5"/>
  <c r="I1047" i="5"/>
  <c r="J1047" i="5"/>
  <c r="K1047" i="5"/>
  <c r="E1048" i="5"/>
  <c r="F1048" i="5"/>
  <c r="G1048" i="5"/>
  <c r="H1048" i="5"/>
  <c r="I1048" i="5"/>
  <c r="J1048" i="5"/>
  <c r="K1048" i="5"/>
  <c r="E1049" i="5"/>
  <c r="F1049" i="5"/>
  <c r="G1049" i="5"/>
  <c r="H1049" i="5"/>
  <c r="I1049" i="5"/>
  <c r="J1049" i="5"/>
  <c r="K1049" i="5"/>
  <c r="E1050" i="5"/>
  <c r="F1050" i="5"/>
  <c r="G1050" i="5"/>
  <c r="H1050" i="5"/>
  <c r="I1050" i="5"/>
  <c r="J1050" i="5"/>
  <c r="K1050" i="5"/>
  <c r="E1051" i="5"/>
  <c r="F1051" i="5"/>
  <c r="G1051" i="5"/>
  <c r="H1051" i="5"/>
  <c r="I1051" i="5"/>
  <c r="J1051" i="5"/>
  <c r="K1051" i="5"/>
  <c r="E1052" i="5"/>
  <c r="F1052" i="5"/>
  <c r="G1052" i="5"/>
  <c r="H1052" i="5"/>
  <c r="I1052" i="5"/>
  <c r="J1052" i="5"/>
  <c r="K1052" i="5"/>
  <c r="E1053" i="5"/>
  <c r="F1053" i="5"/>
  <c r="G1053" i="5"/>
  <c r="H1053" i="5"/>
  <c r="I1053" i="5"/>
  <c r="J1053" i="5"/>
  <c r="K1053" i="5"/>
  <c r="E1054" i="5"/>
  <c r="F1054" i="5"/>
  <c r="G1054" i="5"/>
  <c r="H1054" i="5"/>
  <c r="I1054" i="5"/>
  <c r="J1054" i="5"/>
  <c r="K1054" i="5"/>
  <c r="E1055" i="5"/>
  <c r="F1055" i="5"/>
  <c r="G1055" i="5"/>
  <c r="H1055" i="5"/>
  <c r="I1055" i="5"/>
  <c r="J1055" i="5"/>
  <c r="K1055" i="5"/>
  <c r="E1056" i="5"/>
  <c r="F1056" i="5"/>
  <c r="G1056" i="5"/>
  <c r="H1056" i="5"/>
  <c r="I1056" i="5"/>
  <c r="J1056" i="5"/>
  <c r="K1056" i="5"/>
  <c r="E1057" i="5"/>
  <c r="F1057" i="5"/>
  <c r="G1057" i="5"/>
  <c r="H1057" i="5"/>
  <c r="I1057" i="5"/>
  <c r="J1057" i="5"/>
  <c r="K1057" i="5"/>
  <c r="E1058" i="5"/>
  <c r="F1058" i="5"/>
  <c r="G1058" i="5"/>
  <c r="H1058" i="5"/>
  <c r="I1058" i="5"/>
  <c r="J1058" i="5"/>
  <c r="K1058" i="5"/>
  <c r="E1059" i="5"/>
  <c r="F1059" i="5"/>
  <c r="G1059" i="5"/>
  <c r="H1059" i="5"/>
  <c r="I1059" i="5"/>
  <c r="J1059" i="5"/>
  <c r="K1059" i="5"/>
  <c r="E1060" i="5"/>
  <c r="F1060" i="5"/>
  <c r="G1060" i="5"/>
  <c r="H1060" i="5"/>
  <c r="I1060" i="5"/>
  <c r="J1060" i="5"/>
  <c r="K1060" i="5"/>
  <c r="E1061" i="5"/>
  <c r="F1061" i="5"/>
  <c r="G1061" i="5"/>
  <c r="H1061" i="5"/>
  <c r="I1061" i="5"/>
  <c r="J1061" i="5"/>
  <c r="K1061" i="5"/>
  <c r="H1068" i="5"/>
  <c r="E1158" i="5"/>
  <c r="F1158" i="5"/>
  <c r="G1158" i="5"/>
  <c r="H1158" i="5"/>
  <c r="I1158" i="5"/>
  <c r="J1158" i="5"/>
  <c r="K1158" i="5"/>
  <c r="E1159" i="5"/>
  <c r="F1159" i="5"/>
  <c r="G1159" i="5"/>
  <c r="H1159" i="5"/>
  <c r="I1159" i="5"/>
  <c r="J1159" i="5"/>
  <c r="K1159" i="5"/>
  <c r="E1160" i="5"/>
  <c r="F1160" i="5"/>
  <c r="G1160" i="5"/>
  <c r="H1160" i="5"/>
  <c r="I1160" i="5"/>
  <c r="J1160" i="5"/>
  <c r="K1160" i="5"/>
  <c r="E1161" i="5"/>
  <c r="F1161" i="5"/>
  <c r="G1161" i="5"/>
  <c r="H1161" i="5"/>
  <c r="I1161" i="5"/>
  <c r="J1161" i="5"/>
  <c r="K1161" i="5"/>
  <c r="E1162" i="5"/>
  <c r="F1162" i="5"/>
  <c r="G1162" i="5"/>
  <c r="H1162" i="5"/>
  <c r="I1162" i="5"/>
  <c r="J1162" i="5"/>
  <c r="K1162" i="5"/>
  <c r="E1163" i="5"/>
  <c r="F1163" i="5"/>
  <c r="G1163" i="5"/>
  <c r="H1163" i="5"/>
  <c r="I1163" i="5"/>
  <c r="J1163" i="5"/>
  <c r="K1163" i="5"/>
  <c r="E1164" i="5"/>
  <c r="F1164" i="5"/>
  <c r="G1164" i="5"/>
  <c r="H1164" i="5"/>
  <c r="I1164" i="5"/>
  <c r="J1164" i="5"/>
  <c r="K1164" i="5"/>
  <c r="E1165" i="5"/>
  <c r="F1165" i="5"/>
  <c r="G1165" i="5"/>
  <c r="H1165" i="5"/>
  <c r="I1165" i="5"/>
  <c r="J1165" i="5"/>
  <c r="K1165" i="5"/>
  <c r="E1166" i="5"/>
  <c r="F1166" i="5"/>
  <c r="G1166" i="5"/>
  <c r="H1166" i="5"/>
  <c r="I1166" i="5"/>
  <c r="J1166" i="5"/>
  <c r="K1166" i="5"/>
  <c r="E1167" i="5"/>
  <c r="F1167" i="5"/>
  <c r="G1167" i="5"/>
  <c r="H1167" i="5"/>
  <c r="I1167" i="5"/>
  <c r="J1167" i="5"/>
  <c r="K1167" i="5"/>
  <c r="E1168" i="5"/>
  <c r="F1168" i="5"/>
  <c r="G1168" i="5"/>
  <c r="H1168" i="5"/>
  <c r="I1168" i="5"/>
  <c r="J1168" i="5"/>
  <c r="K1168" i="5"/>
  <c r="E1169" i="5"/>
  <c r="F1169" i="5"/>
  <c r="G1169" i="5"/>
  <c r="H1169" i="5"/>
  <c r="I1169" i="5"/>
  <c r="J1169" i="5"/>
  <c r="K1169" i="5"/>
  <c r="E1170" i="5"/>
  <c r="F1170" i="5"/>
  <c r="G1170" i="5"/>
  <c r="H1170" i="5"/>
  <c r="I1170" i="5"/>
  <c r="J1170" i="5"/>
  <c r="K1170" i="5"/>
  <c r="E1171" i="5"/>
  <c r="F1171" i="5"/>
  <c r="G1171" i="5"/>
  <c r="H1171" i="5"/>
  <c r="I1171" i="5"/>
  <c r="J1171" i="5"/>
  <c r="K1171" i="5"/>
  <c r="E1172" i="5"/>
  <c r="F1172" i="5"/>
  <c r="G1172" i="5"/>
  <c r="H1172" i="5"/>
  <c r="I1172" i="5"/>
  <c r="J1172" i="5"/>
  <c r="K1172" i="5"/>
  <c r="E1173" i="5"/>
  <c r="F1173" i="5"/>
  <c r="G1173" i="5"/>
  <c r="H1173" i="5"/>
  <c r="I1173" i="5"/>
  <c r="J1173" i="5"/>
  <c r="K1173" i="5"/>
  <c r="E1046" i="5"/>
  <c r="F1046" i="5"/>
  <c r="G1046" i="5"/>
  <c r="H1046" i="5"/>
  <c r="I1046" i="5"/>
  <c r="J1046" i="5"/>
  <c r="K1046" i="5"/>
  <c r="K1068" i="5"/>
  <c r="I7394" i="5"/>
  <c r="E7394" i="5"/>
  <c r="H7394" i="5"/>
  <c r="K7394" i="5"/>
  <c r="J7394" i="5"/>
  <c r="G7394" i="5"/>
  <c r="F7394" i="5"/>
  <c r="I7389" i="5"/>
  <c r="E7389" i="5"/>
  <c r="H7389" i="5"/>
  <c r="K7389" i="5"/>
  <c r="J7389" i="5"/>
  <c r="G7389" i="5"/>
  <c r="F7389" i="5"/>
  <c r="K7396" i="5"/>
  <c r="J7396" i="5"/>
  <c r="I7396" i="5"/>
  <c r="E7396" i="5"/>
  <c r="H7396" i="5"/>
  <c r="G7396" i="5"/>
  <c r="F7396" i="5"/>
  <c r="I7393" i="5"/>
  <c r="E7393" i="5"/>
  <c r="H7393" i="5"/>
  <c r="K7393" i="5"/>
  <c r="J7393" i="5"/>
  <c r="G7393" i="5"/>
  <c r="F7393" i="5"/>
  <c r="I7383" i="5"/>
  <c r="E7383" i="5"/>
  <c r="H7383" i="5"/>
  <c r="K7383" i="5"/>
  <c r="J7383" i="5"/>
  <c r="G7383" i="5"/>
  <c r="F7383" i="5"/>
  <c r="I7387" i="5"/>
  <c r="E7387" i="5"/>
  <c r="H7387" i="5"/>
  <c r="K7387" i="5"/>
  <c r="J7387" i="5"/>
  <c r="G7387" i="5"/>
  <c r="F7387" i="5"/>
  <c r="I7392" i="5"/>
  <c r="E7392" i="5"/>
  <c r="H7392" i="5"/>
  <c r="K7392" i="5"/>
  <c r="J7392" i="5"/>
  <c r="G7392" i="5"/>
  <c r="F7392" i="5"/>
  <c r="I7395" i="5"/>
  <c r="E7395" i="5"/>
  <c r="H7395" i="5"/>
  <c r="K7395" i="5"/>
  <c r="J7395" i="5"/>
  <c r="G7395" i="5"/>
  <c r="F7395" i="5"/>
  <c r="I7391" i="5"/>
  <c r="E7391" i="5"/>
  <c r="H7391" i="5"/>
  <c r="K7391" i="5"/>
  <c r="J7391" i="5"/>
  <c r="G7391" i="5"/>
  <c r="F7391" i="5"/>
  <c r="I7385" i="5"/>
  <c r="E7385" i="5"/>
  <c r="H7385" i="5"/>
  <c r="K7385" i="5"/>
  <c r="J7385" i="5"/>
  <c r="G7385" i="5"/>
  <c r="F7385" i="5"/>
  <c r="I7384" i="5"/>
  <c r="E7384" i="5"/>
  <c r="H7384" i="5"/>
  <c r="K7384" i="5"/>
  <c r="J7384" i="5"/>
  <c r="G7384" i="5"/>
  <c r="F7384" i="5"/>
  <c r="I7386" i="5"/>
  <c r="E7386" i="5"/>
  <c r="H7386" i="5"/>
  <c r="K7386" i="5"/>
  <c r="J7386" i="5"/>
  <c r="G7386" i="5"/>
  <c r="F7386" i="5"/>
  <c r="I7390" i="5"/>
  <c r="E7390" i="5"/>
  <c r="H7390" i="5"/>
  <c r="K7390" i="5"/>
  <c r="J7390" i="5"/>
  <c r="G7390" i="5"/>
  <c r="F7390" i="5"/>
  <c r="I7388" i="5"/>
  <c r="E7388" i="5"/>
  <c r="H7388" i="5"/>
  <c r="K7388" i="5"/>
  <c r="J7388" i="5"/>
  <c r="G7388" i="5"/>
  <c r="F7388" i="5"/>
  <c r="I7382" i="5"/>
  <c r="E7382" i="5"/>
  <c r="H7382" i="5"/>
  <c r="K7382" i="5"/>
  <c r="J7382" i="5"/>
  <c r="G7382" i="5"/>
  <c r="F7382" i="5"/>
  <c r="K7397" i="5"/>
  <c r="G7397" i="5"/>
  <c r="J7397" i="5"/>
  <c r="F7397" i="5"/>
  <c r="I7397" i="5"/>
  <c r="H7397" i="5"/>
  <c r="E7397" i="5"/>
  <c r="D1225" i="5"/>
  <c r="G1225" i="5" s="1"/>
  <c r="K3729" i="5"/>
  <c r="G3729" i="5"/>
  <c r="J3729" i="5"/>
  <c r="F3729" i="5"/>
  <c r="I3729" i="5"/>
  <c r="E3729" i="5"/>
  <c r="H3729" i="5"/>
  <c r="K3710" i="5"/>
  <c r="G3710" i="5"/>
  <c r="J3710" i="5"/>
  <c r="F3710" i="5"/>
  <c r="I3710" i="5"/>
  <c r="E3710" i="5"/>
  <c r="H3710" i="5"/>
  <c r="K3732" i="5"/>
  <c r="G3732" i="5"/>
  <c r="J3732" i="5"/>
  <c r="F3732" i="5"/>
  <c r="I3732" i="5"/>
  <c r="E3732" i="5"/>
  <c r="H3732" i="5"/>
  <c r="K3731" i="5"/>
  <c r="G3731" i="5"/>
  <c r="J3731" i="5"/>
  <c r="F3731" i="5"/>
  <c r="I3731" i="5"/>
  <c r="E3731" i="5"/>
  <c r="H3731" i="5"/>
  <c r="H3705" i="5"/>
  <c r="J3705" i="5"/>
  <c r="I3705" i="5"/>
  <c r="K3707" i="5"/>
  <c r="J3707" i="5"/>
  <c r="G3707" i="5"/>
  <c r="K3708" i="5"/>
  <c r="G3708" i="5"/>
  <c r="I3708" i="5"/>
  <c r="E3708" i="5"/>
  <c r="H3702" i="5"/>
  <c r="K3702" i="5"/>
  <c r="I3702" i="5"/>
  <c r="F3702" i="5"/>
  <c r="H3706" i="5"/>
  <c r="K3706" i="5"/>
  <c r="I3706" i="5"/>
  <c r="F3706" i="5"/>
  <c r="H3704" i="5"/>
  <c r="K3704" i="5"/>
  <c r="I3704" i="5"/>
  <c r="K2460" i="5"/>
  <c r="G2460" i="5"/>
  <c r="J2460" i="5"/>
  <c r="F2460" i="5"/>
  <c r="I2460" i="5"/>
  <c r="E2460" i="5"/>
  <c r="H2460" i="5"/>
  <c r="H2458" i="5"/>
  <c r="K2458" i="5"/>
  <c r="G2458" i="5"/>
  <c r="J2458" i="5"/>
  <c r="F2458" i="5"/>
  <c r="E2458" i="5"/>
  <c r="I2458" i="5"/>
  <c r="K2469" i="5"/>
  <c r="G2469" i="5"/>
  <c r="J2469" i="5"/>
  <c r="F2469" i="5"/>
  <c r="I2469" i="5"/>
  <c r="E2469" i="5"/>
  <c r="H2469" i="5"/>
  <c r="J2467" i="5"/>
  <c r="F2467" i="5"/>
  <c r="H2467" i="5"/>
  <c r="J2466" i="5"/>
  <c r="F2466" i="5"/>
  <c r="H2466" i="5"/>
  <c r="K2461" i="5"/>
  <c r="G2461" i="5"/>
  <c r="J2461" i="5"/>
  <c r="F2461" i="5"/>
  <c r="I2461" i="5"/>
  <c r="E2461" i="5"/>
  <c r="H2461" i="5"/>
  <c r="H2454" i="5"/>
  <c r="K2454" i="5"/>
  <c r="G2454" i="5"/>
  <c r="J2454" i="5"/>
  <c r="F2454" i="5"/>
  <c r="E2454" i="5"/>
  <c r="I2454" i="5"/>
  <c r="K2459" i="5"/>
  <c r="J2459" i="5"/>
  <c r="I2459" i="5"/>
  <c r="H2459" i="5"/>
  <c r="G2459" i="5"/>
  <c r="F2459" i="5"/>
  <c r="E2459" i="5"/>
  <c r="H2456" i="5"/>
  <c r="K2456" i="5"/>
  <c r="G2456" i="5"/>
  <c r="J2456" i="5"/>
  <c r="F2456" i="5"/>
  <c r="I2456" i="5"/>
  <c r="E2456" i="5"/>
  <c r="K2465" i="5"/>
  <c r="G2465" i="5"/>
  <c r="J2465" i="5"/>
  <c r="F2465" i="5"/>
  <c r="I2465" i="5"/>
  <c r="E2465" i="5"/>
  <c r="H2465" i="5"/>
  <c r="K2468" i="5"/>
  <c r="G2468" i="5"/>
  <c r="J2468" i="5"/>
  <c r="F2468" i="5"/>
  <c r="I2468" i="5"/>
  <c r="E2468" i="5"/>
  <c r="H2468" i="5"/>
  <c r="K2463" i="5"/>
  <c r="G2463" i="5"/>
  <c r="J2463" i="5"/>
  <c r="F2463" i="5"/>
  <c r="I2463" i="5"/>
  <c r="E2463" i="5"/>
  <c r="H2463" i="5"/>
  <c r="H2457" i="5"/>
  <c r="K2457" i="5"/>
  <c r="G2457" i="5"/>
  <c r="J2457" i="5"/>
  <c r="F2457" i="5"/>
  <c r="I2457" i="5"/>
  <c r="E2457" i="5"/>
  <c r="D1237" i="5"/>
  <c r="E1237" i="5" s="1"/>
  <c r="D1226" i="5"/>
  <c r="D1228" i="5"/>
  <c r="E1228" i="5" s="1"/>
  <c r="D1236" i="5"/>
  <c r="I1236" i="5" s="1"/>
  <c r="D1232" i="5"/>
  <c r="D1248" i="5" s="1"/>
  <c r="K3748" i="5"/>
  <c r="G3748" i="5"/>
  <c r="J3748" i="5"/>
  <c r="F3748" i="5"/>
  <c r="I3748" i="5"/>
  <c r="E3748" i="5"/>
  <c r="H3748" i="5"/>
  <c r="K3747" i="5"/>
  <c r="G3747" i="5"/>
  <c r="J3747" i="5"/>
  <c r="F3747" i="5"/>
  <c r="I3747" i="5"/>
  <c r="E3747" i="5"/>
  <c r="H3747" i="5"/>
  <c r="K3745" i="5"/>
  <c r="G3745" i="5"/>
  <c r="J3745" i="5"/>
  <c r="F3745" i="5"/>
  <c r="I3745" i="5"/>
  <c r="E3745" i="5"/>
  <c r="H3745" i="5"/>
  <c r="K3721" i="5"/>
  <c r="G3721" i="5"/>
  <c r="J3721" i="5"/>
  <c r="F3721" i="5"/>
  <c r="I3721" i="5"/>
  <c r="E3721" i="5"/>
  <c r="H3721" i="5"/>
  <c r="K3726" i="5"/>
  <c r="G3726" i="5"/>
  <c r="J3726" i="5"/>
  <c r="F3726" i="5"/>
  <c r="I3726" i="5"/>
  <c r="E3726" i="5"/>
  <c r="H3726" i="5"/>
  <c r="K3720" i="5"/>
  <c r="G3720" i="5"/>
  <c r="J3720" i="5"/>
  <c r="F3720" i="5"/>
  <c r="I3720" i="5"/>
  <c r="E3720" i="5"/>
  <c r="H3720" i="5"/>
  <c r="K3723" i="5"/>
  <c r="G3723" i="5"/>
  <c r="J3723" i="5"/>
  <c r="F3723" i="5"/>
  <c r="I3723" i="5"/>
  <c r="E3723" i="5"/>
  <c r="H3723" i="5"/>
  <c r="K2496" i="5"/>
  <c r="G2496" i="5"/>
  <c r="J2496" i="5"/>
  <c r="F2496" i="5"/>
  <c r="I2496" i="5"/>
  <c r="E2496" i="5"/>
  <c r="H2496" i="5"/>
  <c r="D1222" i="5"/>
  <c r="E1222" i="5" s="1"/>
  <c r="J50" i="21"/>
  <c r="I50" i="21"/>
  <c r="H50" i="21"/>
  <c r="G50" i="21"/>
  <c r="F50" i="21"/>
  <c r="E50" i="21"/>
  <c r="D50" i="21"/>
  <c r="C50" i="21"/>
  <c r="J49" i="21"/>
  <c r="I49" i="21"/>
  <c r="H49" i="21"/>
  <c r="G49" i="21"/>
  <c r="F49" i="21"/>
  <c r="E49" i="21"/>
  <c r="D49" i="21"/>
  <c r="J48" i="21"/>
  <c r="I48" i="21"/>
  <c r="H48" i="21"/>
  <c r="G48" i="21"/>
  <c r="F48" i="21"/>
  <c r="E48" i="21"/>
  <c r="D48" i="21"/>
  <c r="C48" i="21"/>
  <c r="J47" i="21"/>
  <c r="I47" i="21"/>
  <c r="H47" i="21"/>
  <c r="G47" i="21"/>
  <c r="F47" i="21"/>
  <c r="E47" i="21"/>
  <c r="D47" i="21"/>
  <c r="C47" i="21"/>
  <c r="J46" i="21"/>
  <c r="I46" i="21"/>
  <c r="H46" i="21"/>
  <c r="G46" i="21"/>
  <c r="F46" i="21"/>
  <c r="E46" i="21"/>
  <c r="D46" i="21"/>
  <c r="C46" i="21"/>
  <c r="J45" i="21"/>
  <c r="I45" i="21"/>
  <c r="H45" i="21"/>
  <c r="G45" i="21"/>
  <c r="F45" i="21"/>
  <c r="E45" i="21"/>
  <c r="D45" i="21"/>
  <c r="C45" i="21"/>
  <c r="J44" i="21"/>
  <c r="I44" i="21"/>
  <c r="H44" i="21"/>
  <c r="G44" i="21"/>
  <c r="F44" i="21"/>
  <c r="E44" i="21"/>
  <c r="D44" i="21"/>
  <c r="C44" i="21"/>
  <c r="J43" i="21"/>
  <c r="I43" i="21"/>
  <c r="H43" i="21"/>
  <c r="G43" i="21"/>
  <c r="F43" i="21"/>
  <c r="E43" i="21"/>
  <c r="D43" i="21"/>
  <c r="C43" i="21"/>
  <c r="J42" i="21"/>
  <c r="I42" i="21"/>
  <c r="H42" i="21"/>
  <c r="G42" i="21"/>
  <c r="F42" i="21"/>
  <c r="E42" i="21"/>
  <c r="D42" i="21"/>
  <c r="C42" i="21"/>
  <c r="J41" i="21"/>
  <c r="I41" i="21"/>
  <c r="H41" i="21"/>
  <c r="G41" i="21"/>
  <c r="F41" i="21"/>
  <c r="E41" i="21"/>
  <c r="D41" i="21"/>
  <c r="C41" i="21"/>
  <c r="J40" i="21"/>
  <c r="I40" i="21"/>
  <c r="H40" i="21"/>
  <c r="G40" i="21"/>
  <c r="F40" i="21"/>
  <c r="E40" i="21"/>
  <c r="D40" i="21"/>
  <c r="C40" i="21"/>
  <c r="J39" i="21"/>
  <c r="I39" i="21"/>
  <c r="H39" i="21"/>
  <c r="G39" i="21"/>
  <c r="F39" i="21"/>
  <c r="E39" i="21"/>
  <c r="D39" i="21"/>
  <c r="C39" i="21"/>
  <c r="J38" i="21"/>
  <c r="I38" i="21"/>
  <c r="H38" i="21"/>
  <c r="G38" i="21"/>
  <c r="F38" i="21"/>
  <c r="E38" i="21"/>
  <c r="D38" i="21"/>
  <c r="C38" i="21"/>
  <c r="J37" i="21"/>
  <c r="I37" i="21"/>
  <c r="H37" i="21"/>
  <c r="G37" i="21"/>
  <c r="F37" i="21"/>
  <c r="E37" i="21"/>
  <c r="D37" i="21"/>
  <c r="C37" i="21"/>
  <c r="J36" i="21"/>
  <c r="I36" i="21"/>
  <c r="H36" i="21"/>
  <c r="G36" i="21"/>
  <c r="F36" i="21"/>
  <c r="E36" i="21"/>
  <c r="D36" i="21"/>
  <c r="C36" i="21"/>
  <c r="J35" i="21"/>
  <c r="I35" i="21"/>
  <c r="H35" i="21"/>
  <c r="G35" i="21"/>
  <c r="F35" i="21"/>
  <c r="E35" i="21"/>
  <c r="D35" i="21"/>
  <c r="C35" i="21"/>
  <c r="J34" i="21"/>
  <c r="I34" i="21"/>
  <c r="H34" i="21"/>
  <c r="G34" i="21"/>
  <c r="F34" i="21"/>
  <c r="E34" i="21"/>
  <c r="D34" i="21"/>
  <c r="C34" i="21"/>
  <c r="J33" i="21"/>
  <c r="I33" i="21"/>
  <c r="H33" i="21"/>
  <c r="G33" i="21"/>
  <c r="F33" i="21"/>
  <c r="E33" i="21"/>
  <c r="D33" i="21"/>
  <c r="C33" i="21"/>
  <c r="J32" i="21"/>
  <c r="I32" i="21"/>
  <c r="H32" i="21"/>
  <c r="G32" i="21"/>
  <c r="F32" i="21"/>
  <c r="E32" i="21"/>
  <c r="D32" i="21"/>
  <c r="C32" i="21"/>
  <c r="J31" i="21"/>
  <c r="I31" i="21"/>
  <c r="H31" i="21"/>
  <c r="G31" i="21"/>
  <c r="F31" i="21"/>
  <c r="E31" i="21"/>
  <c r="D31" i="21"/>
  <c r="C31" i="21"/>
  <c r="J30" i="21"/>
  <c r="I30" i="21"/>
  <c r="H30" i="21"/>
  <c r="G30" i="21"/>
  <c r="F30" i="21"/>
  <c r="E30" i="21"/>
  <c r="D30" i="21"/>
  <c r="C30" i="21"/>
  <c r="J29" i="21"/>
  <c r="I29" i="21"/>
  <c r="H29" i="21"/>
  <c r="G29" i="21"/>
  <c r="F29" i="21"/>
  <c r="E29" i="21"/>
  <c r="D29" i="21"/>
  <c r="C29" i="21"/>
  <c r="J28" i="21"/>
  <c r="I28" i="21"/>
  <c r="H28" i="21"/>
  <c r="G28" i="21"/>
  <c r="F28" i="21"/>
  <c r="E28" i="21"/>
  <c r="D28" i="21"/>
  <c r="C28" i="21"/>
  <c r="J27" i="21"/>
  <c r="I27" i="21"/>
  <c r="H27" i="21"/>
  <c r="G27" i="21"/>
  <c r="F27" i="21"/>
  <c r="E27" i="21"/>
  <c r="D27" i="21"/>
  <c r="C27" i="21"/>
  <c r="J26" i="21"/>
  <c r="I26" i="21"/>
  <c r="H26" i="21"/>
  <c r="G26" i="21"/>
  <c r="F26" i="21"/>
  <c r="E26" i="21"/>
  <c r="D26" i="21"/>
  <c r="C26" i="21"/>
  <c r="J25" i="21"/>
  <c r="I25" i="21"/>
  <c r="H25" i="21"/>
  <c r="G25" i="21"/>
  <c r="F25" i="21"/>
  <c r="E25" i="21"/>
  <c r="D25" i="21"/>
  <c r="C25" i="21"/>
  <c r="J24" i="21"/>
  <c r="I24" i="21"/>
  <c r="H24" i="21"/>
  <c r="G24" i="21"/>
  <c r="F24" i="21"/>
  <c r="E24" i="21"/>
  <c r="D24" i="21"/>
  <c r="C24" i="21"/>
  <c r="J23" i="21"/>
  <c r="I23" i="21"/>
  <c r="H23" i="21"/>
  <c r="G23" i="21"/>
  <c r="F23" i="21"/>
  <c r="E23" i="21"/>
  <c r="D23" i="21"/>
  <c r="C23" i="21"/>
  <c r="J22" i="21"/>
  <c r="I22" i="21"/>
  <c r="H22" i="21"/>
  <c r="G22" i="21"/>
  <c r="F22" i="21"/>
  <c r="E22" i="21"/>
  <c r="D22" i="21"/>
  <c r="C22" i="21"/>
  <c r="N21" i="21"/>
  <c r="J95" i="21"/>
  <c r="I95" i="21"/>
  <c r="H95" i="21"/>
  <c r="G95" i="21"/>
  <c r="F95" i="21"/>
  <c r="E95" i="21"/>
  <c r="D95" i="21"/>
  <c r="C95" i="21"/>
  <c r="J94" i="21"/>
  <c r="I94" i="21"/>
  <c r="H94" i="21"/>
  <c r="G94" i="21"/>
  <c r="F94" i="21"/>
  <c r="E94" i="21"/>
  <c r="D94" i="21"/>
  <c r="C94" i="21"/>
  <c r="J93" i="21"/>
  <c r="I93" i="21"/>
  <c r="H93" i="21"/>
  <c r="G93" i="21"/>
  <c r="F93" i="21"/>
  <c r="E93" i="21"/>
  <c r="D93" i="21"/>
  <c r="C93" i="21"/>
  <c r="J92" i="21"/>
  <c r="I92" i="21"/>
  <c r="H92" i="21"/>
  <c r="G92" i="21"/>
  <c r="F92" i="21"/>
  <c r="E92" i="21"/>
  <c r="D92" i="21"/>
  <c r="C92" i="21"/>
  <c r="J91" i="21"/>
  <c r="I91" i="21"/>
  <c r="H91" i="21"/>
  <c r="G91" i="21"/>
  <c r="F91" i="21"/>
  <c r="E91" i="21"/>
  <c r="D91" i="21"/>
  <c r="C91" i="21"/>
  <c r="J90" i="21"/>
  <c r="I90" i="21"/>
  <c r="H90" i="21"/>
  <c r="G90" i="21"/>
  <c r="F90" i="21"/>
  <c r="E90" i="21"/>
  <c r="D90" i="21"/>
  <c r="C90" i="21"/>
  <c r="J89" i="21"/>
  <c r="I89" i="21"/>
  <c r="H89" i="21"/>
  <c r="G89" i="21"/>
  <c r="F89" i="21"/>
  <c r="E89" i="21"/>
  <c r="D89" i="21"/>
  <c r="C89" i="21"/>
  <c r="J88" i="21"/>
  <c r="I88" i="21"/>
  <c r="H88" i="21"/>
  <c r="G88" i="21"/>
  <c r="F88" i="21"/>
  <c r="E88" i="21"/>
  <c r="D88" i="21"/>
  <c r="C88" i="21"/>
  <c r="J87" i="21"/>
  <c r="I87" i="21"/>
  <c r="H87" i="21"/>
  <c r="G87" i="21"/>
  <c r="F87" i="21"/>
  <c r="E87" i="21"/>
  <c r="D87" i="21"/>
  <c r="C87" i="21"/>
  <c r="J86" i="21"/>
  <c r="I86" i="21"/>
  <c r="H86" i="21"/>
  <c r="G86" i="21"/>
  <c r="F86" i="21"/>
  <c r="E86" i="21"/>
  <c r="D86" i="21"/>
  <c r="C86" i="21"/>
  <c r="J85" i="21"/>
  <c r="I85" i="21"/>
  <c r="H85" i="21"/>
  <c r="G85" i="21"/>
  <c r="F85" i="21"/>
  <c r="E85" i="21"/>
  <c r="D85" i="21"/>
  <c r="C85" i="21"/>
  <c r="J84" i="21"/>
  <c r="I84" i="21"/>
  <c r="H84" i="21"/>
  <c r="G84" i="21"/>
  <c r="F84" i="21"/>
  <c r="E84" i="21"/>
  <c r="D84" i="21"/>
  <c r="C84" i="21"/>
  <c r="J83" i="21"/>
  <c r="I83" i="21"/>
  <c r="H83" i="21"/>
  <c r="G83" i="21"/>
  <c r="F83" i="21"/>
  <c r="E83" i="21"/>
  <c r="D83" i="21"/>
  <c r="C83" i="21"/>
  <c r="J82" i="21"/>
  <c r="I82" i="21"/>
  <c r="H82" i="21"/>
  <c r="G82" i="21"/>
  <c r="F82" i="21"/>
  <c r="E82" i="21"/>
  <c r="D82" i="21"/>
  <c r="C82" i="21"/>
  <c r="J81" i="21"/>
  <c r="I81" i="21"/>
  <c r="H81" i="21"/>
  <c r="G81" i="21"/>
  <c r="F81" i="21"/>
  <c r="E81" i="21"/>
  <c r="D81" i="21"/>
  <c r="C81" i="21"/>
  <c r="J80" i="21"/>
  <c r="I80" i="21"/>
  <c r="H80" i="21"/>
  <c r="G80" i="21"/>
  <c r="F80" i="21"/>
  <c r="E80" i="21"/>
  <c r="D80" i="21"/>
  <c r="C80" i="21"/>
  <c r="J79" i="21"/>
  <c r="I79" i="21"/>
  <c r="H79" i="21"/>
  <c r="G79" i="21"/>
  <c r="F79" i="21"/>
  <c r="E79" i="21"/>
  <c r="D79" i="21"/>
  <c r="C79" i="21"/>
  <c r="J78" i="21"/>
  <c r="I78" i="21"/>
  <c r="H78" i="21"/>
  <c r="G78" i="21"/>
  <c r="F78" i="21"/>
  <c r="E78" i="21"/>
  <c r="D78" i="21"/>
  <c r="C78" i="21"/>
  <c r="J77" i="21"/>
  <c r="I77" i="21"/>
  <c r="H77" i="21"/>
  <c r="G77" i="21"/>
  <c r="F77" i="21"/>
  <c r="E77" i="21"/>
  <c r="D77" i="21"/>
  <c r="C77" i="21"/>
  <c r="J76" i="21"/>
  <c r="I76" i="21"/>
  <c r="H76" i="21"/>
  <c r="G76" i="21"/>
  <c r="F76" i="21"/>
  <c r="E76" i="21"/>
  <c r="D76" i="21"/>
  <c r="C76" i="21"/>
  <c r="J75" i="21"/>
  <c r="I75" i="21"/>
  <c r="H75" i="21"/>
  <c r="G75" i="21"/>
  <c r="F75" i="21"/>
  <c r="E75" i="21"/>
  <c r="D75" i="21"/>
  <c r="C75" i="21"/>
  <c r="J74" i="21"/>
  <c r="I74" i="21"/>
  <c r="H74" i="21"/>
  <c r="G74" i="21"/>
  <c r="F74" i="21"/>
  <c r="E74" i="21"/>
  <c r="D74" i="21"/>
  <c r="C74" i="21"/>
  <c r="J73" i="21"/>
  <c r="I73" i="21"/>
  <c r="H73" i="21"/>
  <c r="G73" i="21"/>
  <c r="F73" i="21"/>
  <c r="E73" i="21"/>
  <c r="D73" i="21"/>
  <c r="C73" i="21"/>
  <c r="J72" i="21"/>
  <c r="I72" i="21"/>
  <c r="H72" i="21"/>
  <c r="G72" i="21"/>
  <c r="F72" i="21"/>
  <c r="E72" i="21"/>
  <c r="D72" i="21"/>
  <c r="C72" i="21"/>
  <c r="J71" i="21"/>
  <c r="I71" i="21"/>
  <c r="H71" i="21"/>
  <c r="G71" i="21"/>
  <c r="F71" i="21"/>
  <c r="E71" i="21"/>
  <c r="D71" i="21"/>
  <c r="C71" i="21"/>
  <c r="J70" i="21"/>
  <c r="I70" i="21"/>
  <c r="H70" i="21"/>
  <c r="G70" i="21"/>
  <c r="F70" i="21"/>
  <c r="E70" i="21"/>
  <c r="D70" i="21"/>
  <c r="C70" i="21"/>
  <c r="J69" i="21"/>
  <c r="I69" i="21"/>
  <c r="H69" i="21"/>
  <c r="G69" i="21"/>
  <c r="F69" i="21"/>
  <c r="E69" i="21"/>
  <c r="D69" i="21"/>
  <c r="C69" i="21"/>
  <c r="J68" i="21"/>
  <c r="I68" i="21"/>
  <c r="H68" i="21"/>
  <c r="G68" i="21"/>
  <c r="F68" i="21"/>
  <c r="E68" i="21"/>
  <c r="D68" i="21"/>
  <c r="C68" i="21"/>
  <c r="J67" i="21"/>
  <c r="I67" i="21"/>
  <c r="H67" i="21"/>
  <c r="G67" i="21"/>
  <c r="F67" i="21"/>
  <c r="E67" i="21"/>
  <c r="D67" i="21"/>
  <c r="C67" i="21"/>
  <c r="J66" i="21"/>
  <c r="I66" i="21"/>
  <c r="H66" i="21"/>
  <c r="G66" i="21"/>
  <c r="F66" i="21"/>
  <c r="E66" i="21"/>
  <c r="D66" i="21"/>
  <c r="C66" i="21"/>
  <c r="J199" i="21"/>
  <c r="G198" i="21"/>
  <c r="J197" i="21"/>
  <c r="J196" i="21"/>
  <c r="F195" i="21"/>
  <c r="F194" i="21"/>
  <c r="F193" i="21"/>
  <c r="F192" i="21"/>
  <c r="J191" i="21"/>
  <c r="G191" i="21"/>
  <c r="J190" i="21"/>
  <c r="E190" i="21"/>
  <c r="F183" i="21"/>
  <c r="F182" i="21"/>
  <c r="J181" i="21"/>
  <c r="J180" i="21"/>
  <c r="J179" i="21"/>
  <c r="J178" i="21"/>
  <c r="C178" i="21"/>
  <c r="F177" i="21"/>
  <c r="C177" i="21"/>
  <c r="F176" i="21"/>
  <c r="E176" i="21"/>
  <c r="E174" i="21"/>
  <c r="J335" i="21"/>
  <c r="I335" i="21"/>
  <c r="H335" i="21"/>
  <c r="G335" i="21"/>
  <c r="F335" i="21"/>
  <c r="E335" i="21"/>
  <c r="D335" i="21"/>
  <c r="C335" i="21"/>
  <c r="J334" i="21"/>
  <c r="I334" i="21"/>
  <c r="H334" i="21"/>
  <c r="G334" i="21"/>
  <c r="F334" i="21"/>
  <c r="E334" i="21"/>
  <c r="D334" i="21"/>
  <c r="C334" i="21"/>
  <c r="J333" i="21"/>
  <c r="I333" i="21"/>
  <c r="H333" i="21"/>
  <c r="G333" i="21"/>
  <c r="F333" i="21"/>
  <c r="E333" i="21"/>
  <c r="D333" i="21"/>
  <c r="C333" i="21"/>
  <c r="J332" i="21"/>
  <c r="I332" i="21"/>
  <c r="H332" i="21"/>
  <c r="G332" i="21"/>
  <c r="F332" i="21"/>
  <c r="E332" i="21"/>
  <c r="D332" i="21"/>
  <c r="C332" i="21"/>
  <c r="J331" i="21"/>
  <c r="I331" i="21"/>
  <c r="H331" i="21"/>
  <c r="G331" i="21"/>
  <c r="F331" i="21"/>
  <c r="E331" i="21"/>
  <c r="D331" i="21"/>
  <c r="C331" i="21"/>
  <c r="J330" i="21"/>
  <c r="I330" i="21"/>
  <c r="H330" i="21"/>
  <c r="G330" i="21"/>
  <c r="F330" i="21"/>
  <c r="E330" i="21"/>
  <c r="D330" i="21"/>
  <c r="C330" i="21"/>
  <c r="J329" i="21"/>
  <c r="I329" i="21"/>
  <c r="H329" i="21"/>
  <c r="G329" i="21"/>
  <c r="F329" i="21"/>
  <c r="E329" i="21"/>
  <c r="D329" i="21"/>
  <c r="C329" i="21"/>
  <c r="J328" i="21"/>
  <c r="I328" i="21"/>
  <c r="H328" i="21"/>
  <c r="G328" i="21"/>
  <c r="F328" i="21"/>
  <c r="E328" i="21"/>
  <c r="D328" i="21"/>
  <c r="C328" i="21"/>
  <c r="J327" i="21"/>
  <c r="I327" i="21"/>
  <c r="H327" i="21"/>
  <c r="G327" i="21"/>
  <c r="F327" i="21"/>
  <c r="E327" i="21"/>
  <c r="D327" i="21"/>
  <c r="C327" i="21"/>
  <c r="J326" i="21"/>
  <c r="I326" i="21"/>
  <c r="H326" i="21"/>
  <c r="G326" i="21"/>
  <c r="F326" i="21"/>
  <c r="E326" i="21"/>
  <c r="D326" i="21"/>
  <c r="C326" i="21"/>
  <c r="J325" i="21"/>
  <c r="I325" i="21"/>
  <c r="H325" i="21"/>
  <c r="G325" i="21"/>
  <c r="F325" i="21"/>
  <c r="E325" i="21"/>
  <c r="D325" i="21"/>
  <c r="C325" i="21"/>
  <c r="J324" i="21"/>
  <c r="I324" i="21"/>
  <c r="H324" i="21"/>
  <c r="G324" i="21"/>
  <c r="F324" i="21"/>
  <c r="E324" i="21"/>
  <c r="D324" i="21"/>
  <c r="C324" i="21"/>
  <c r="J323" i="21"/>
  <c r="I323" i="21"/>
  <c r="H323" i="21"/>
  <c r="G323" i="21"/>
  <c r="F323" i="21"/>
  <c r="E323" i="21"/>
  <c r="D323" i="21"/>
  <c r="C323" i="21"/>
  <c r="J322" i="21"/>
  <c r="I322" i="21"/>
  <c r="H322" i="21"/>
  <c r="G322" i="21"/>
  <c r="F322" i="21"/>
  <c r="E322" i="21"/>
  <c r="D322" i="21"/>
  <c r="C322" i="21"/>
  <c r="J321" i="21"/>
  <c r="I321" i="21"/>
  <c r="H321" i="21"/>
  <c r="G321" i="21"/>
  <c r="F321" i="21"/>
  <c r="E321" i="21"/>
  <c r="D321" i="21"/>
  <c r="C321" i="21"/>
  <c r="J320" i="21"/>
  <c r="I320" i="21"/>
  <c r="H320" i="21"/>
  <c r="G320" i="21"/>
  <c r="F320" i="21"/>
  <c r="E320" i="21"/>
  <c r="D320" i="21"/>
  <c r="C320" i="21"/>
  <c r="J319" i="21"/>
  <c r="I319" i="21"/>
  <c r="H319" i="21"/>
  <c r="G319" i="21"/>
  <c r="F319" i="21"/>
  <c r="E319" i="21"/>
  <c r="D319" i="21"/>
  <c r="C319" i="21"/>
  <c r="J318" i="21"/>
  <c r="I318" i="21"/>
  <c r="H318" i="21"/>
  <c r="G318" i="21"/>
  <c r="F318" i="21"/>
  <c r="E318" i="21"/>
  <c r="D318" i="21"/>
  <c r="C318" i="21"/>
  <c r="J317" i="21"/>
  <c r="I317" i="21"/>
  <c r="H317" i="21"/>
  <c r="G317" i="21"/>
  <c r="F317" i="21"/>
  <c r="E317" i="21"/>
  <c r="D317" i="21"/>
  <c r="C317" i="21"/>
  <c r="J316" i="21"/>
  <c r="I316" i="21"/>
  <c r="H316" i="21"/>
  <c r="G316" i="21"/>
  <c r="F316" i="21"/>
  <c r="E316" i="21"/>
  <c r="D316" i="21"/>
  <c r="C316" i="21"/>
  <c r="J315" i="21"/>
  <c r="I315" i="21"/>
  <c r="H315" i="21"/>
  <c r="G315" i="21"/>
  <c r="F315" i="21"/>
  <c r="E315" i="21"/>
  <c r="D315" i="21"/>
  <c r="C315" i="21"/>
  <c r="J314" i="21"/>
  <c r="I314" i="21"/>
  <c r="H314" i="21"/>
  <c r="G314" i="21"/>
  <c r="F314" i="21"/>
  <c r="E314" i="21"/>
  <c r="D314" i="21"/>
  <c r="C314" i="21"/>
  <c r="J313" i="21"/>
  <c r="I313" i="21"/>
  <c r="H313" i="21"/>
  <c r="G313" i="21"/>
  <c r="F313" i="21"/>
  <c r="E313" i="21"/>
  <c r="D313" i="21"/>
  <c r="C313" i="21"/>
  <c r="J312" i="21"/>
  <c r="I312" i="21"/>
  <c r="H312" i="21"/>
  <c r="G312" i="21"/>
  <c r="F312" i="21"/>
  <c r="E312" i="21"/>
  <c r="D312" i="21"/>
  <c r="C312" i="21"/>
  <c r="J311" i="21"/>
  <c r="I311" i="21"/>
  <c r="H311" i="21"/>
  <c r="G311" i="21"/>
  <c r="F311" i="21"/>
  <c r="E311" i="21"/>
  <c r="D311" i="21"/>
  <c r="C311" i="21"/>
  <c r="J310" i="21"/>
  <c r="I310" i="21"/>
  <c r="H310" i="21"/>
  <c r="G310" i="21"/>
  <c r="F310" i="21"/>
  <c r="E310" i="21"/>
  <c r="D310" i="21"/>
  <c r="C310" i="21"/>
  <c r="J309" i="21"/>
  <c r="I309" i="21"/>
  <c r="H309" i="21"/>
  <c r="G309" i="21"/>
  <c r="F309" i="21"/>
  <c r="E309" i="21"/>
  <c r="D309" i="21"/>
  <c r="C309" i="21"/>
  <c r="J308" i="21"/>
  <c r="I308" i="21"/>
  <c r="H308" i="21"/>
  <c r="G308" i="21"/>
  <c r="F308" i="21"/>
  <c r="E308" i="21"/>
  <c r="D308" i="21"/>
  <c r="C308" i="21"/>
  <c r="J307" i="21"/>
  <c r="I307" i="21"/>
  <c r="H307" i="21"/>
  <c r="G307" i="21"/>
  <c r="F307" i="21"/>
  <c r="E307" i="21"/>
  <c r="D307" i="21"/>
  <c r="C307" i="21"/>
  <c r="J306" i="21"/>
  <c r="I306" i="21"/>
  <c r="H306" i="21"/>
  <c r="G306" i="21"/>
  <c r="F306" i="21"/>
  <c r="E306" i="21"/>
  <c r="D306" i="21"/>
  <c r="C306" i="21"/>
  <c r="J245" i="21"/>
  <c r="I245" i="21"/>
  <c r="H245" i="21"/>
  <c r="G245" i="21"/>
  <c r="F245" i="21"/>
  <c r="E245" i="21"/>
  <c r="D245" i="21"/>
  <c r="C245" i="21"/>
  <c r="J244" i="21"/>
  <c r="I244" i="21"/>
  <c r="H244" i="21"/>
  <c r="G244" i="21"/>
  <c r="F244" i="21"/>
  <c r="E244" i="21"/>
  <c r="D244" i="21"/>
  <c r="C244" i="21"/>
  <c r="J243" i="21"/>
  <c r="I243" i="21"/>
  <c r="H243" i="21"/>
  <c r="G243" i="21"/>
  <c r="F243" i="21"/>
  <c r="E243" i="21"/>
  <c r="D243" i="21"/>
  <c r="C243" i="21"/>
  <c r="J242" i="21"/>
  <c r="I242" i="21"/>
  <c r="H242" i="21"/>
  <c r="G242" i="21"/>
  <c r="F242" i="21"/>
  <c r="E242" i="21"/>
  <c r="D242" i="21"/>
  <c r="C242" i="21"/>
  <c r="J241" i="21"/>
  <c r="I241" i="21"/>
  <c r="H241" i="21"/>
  <c r="G241" i="21"/>
  <c r="F241" i="21"/>
  <c r="E241" i="21"/>
  <c r="D241" i="21"/>
  <c r="C241" i="21"/>
  <c r="J240" i="21"/>
  <c r="I240" i="21"/>
  <c r="H240" i="21"/>
  <c r="G240" i="21"/>
  <c r="F240" i="21"/>
  <c r="E240" i="21"/>
  <c r="D240" i="21"/>
  <c r="C240" i="21"/>
  <c r="J239" i="21"/>
  <c r="I239" i="21"/>
  <c r="H239" i="21"/>
  <c r="G239" i="21"/>
  <c r="F239" i="21"/>
  <c r="E239" i="21"/>
  <c r="D239" i="21"/>
  <c r="C239" i="21"/>
  <c r="J238" i="21"/>
  <c r="I238" i="21"/>
  <c r="H238" i="21"/>
  <c r="G238" i="21"/>
  <c r="F238" i="21"/>
  <c r="E238" i="21"/>
  <c r="D238" i="21"/>
  <c r="C238" i="21"/>
  <c r="J237" i="21"/>
  <c r="I237" i="21"/>
  <c r="H237" i="21"/>
  <c r="G237" i="21"/>
  <c r="F237" i="21"/>
  <c r="E237" i="21"/>
  <c r="D237" i="21"/>
  <c r="C237" i="21"/>
  <c r="J236" i="21"/>
  <c r="I236" i="21"/>
  <c r="H236" i="21"/>
  <c r="G236" i="21"/>
  <c r="F236" i="21"/>
  <c r="E236" i="21"/>
  <c r="D236" i="21"/>
  <c r="C236" i="21"/>
  <c r="J235" i="21"/>
  <c r="I235" i="21"/>
  <c r="H235" i="21"/>
  <c r="G235" i="21"/>
  <c r="F235" i="21"/>
  <c r="E235" i="21"/>
  <c r="D235" i="21"/>
  <c r="C235" i="21"/>
  <c r="J234" i="21"/>
  <c r="I234" i="21"/>
  <c r="H234" i="21"/>
  <c r="G234" i="21"/>
  <c r="F234" i="21"/>
  <c r="E234" i="21"/>
  <c r="D234" i="21"/>
  <c r="C234" i="21"/>
  <c r="J233" i="21"/>
  <c r="I233" i="21"/>
  <c r="H233" i="21"/>
  <c r="G233" i="21"/>
  <c r="F233" i="21"/>
  <c r="E233" i="21"/>
  <c r="D233" i="21"/>
  <c r="C233" i="21"/>
  <c r="J232" i="21"/>
  <c r="I232" i="21"/>
  <c r="H232" i="21"/>
  <c r="G232" i="21"/>
  <c r="F232" i="21"/>
  <c r="E232" i="21"/>
  <c r="D232" i="21"/>
  <c r="C232" i="21"/>
  <c r="D231" i="21"/>
  <c r="E231" i="21"/>
  <c r="F231" i="21"/>
  <c r="G231" i="21"/>
  <c r="H231" i="21"/>
  <c r="I231" i="21"/>
  <c r="J231" i="21"/>
  <c r="C231" i="21"/>
  <c r="C217" i="21"/>
  <c r="D217" i="21"/>
  <c r="E217" i="21"/>
  <c r="F217" i="21"/>
  <c r="G217" i="21"/>
  <c r="H217" i="21"/>
  <c r="I217" i="21"/>
  <c r="J217" i="21"/>
  <c r="C218" i="21"/>
  <c r="D218" i="21"/>
  <c r="E218" i="21"/>
  <c r="F218" i="21"/>
  <c r="G218" i="21"/>
  <c r="H218" i="21"/>
  <c r="I218" i="21"/>
  <c r="J218" i="21"/>
  <c r="C219" i="21"/>
  <c r="D219" i="21"/>
  <c r="E219" i="21"/>
  <c r="F219" i="21"/>
  <c r="G219" i="21"/>
  <c r="H219" i="21"/>
  <c r="I219" i="21"/>
  <c r="J219" i="21"/>
  <c r="C220" i="21"/>
  <c r="D220" i="21"/>
  <c r="E220" i="21"/>
  <c r="F220" i="21"/>
  <c r="G220" i="21"/>
  <c r="H220" i="21"/>
  <c r="I220" i="21"/>
  <c r="J220" i="21"/>
  <c r="C221" i="21"/>
  <c r="D221" i="21"/>
  <c r="E221" i="21"/>
  <c r="F221" i="21"/>
  <c r="G221" i="21"/>
  <c r="H221" i="21"/>
  <c r="I221" i="21"/>
  <c r="J221" i="21"/>
  <c r="C222" i="21"/>
  <c r="D222" i="21"/>
  <c r="E222" i="21"/>
  <c r="F222" i="21"/>
  <c r="G222" i="21"/>
  <c r="H222" i="21"/>
  <c r="I222" i="21"/>
  <c r="J222" i="21"/>
  <c r="C223" i="21"/>
  <c r="D223" i="21"/>
  <c r="E223" i="21"/>
  <c r="F223" i="21"/>
  <c r="G223" i="21"/>
  <c r="H223" i="21"/>
  <c r="I223" i="21"/>
  <c r="J223" i="21"/>
  <c r="C224" i="21"/>
  <c r="D224" i="21"/>
  <c r="E224" i="21"/>
  <c r="F224" i="21"/>
  <c r="G224" i="21"/>
  <c r="H224" i="21"/>
  <c r="I224" i="21"/>
  <c r="J224" i="21"/>
  <c r="C225" i="21"/>
  <c r="D225" i="21"/>
  <c r="E225" i="21"/>
  <c r="F225" i="21"/>
  <c r="G225" i="21"/>
  <c r="H225" i="21"/>
  <c r="I225" i="21"/>
  <c r="J225" i="21"/>
  <c r="C226" i="21"/>
  <c r="D226" i="21"/>
  <c r="E226" i="21"/>
  <c r="F226" i="21"/>
  <c r="G226" i="21"/>
  <c r="H226" i="21"/>
  <c r="I226" i="21"/>
  <c r="J226" i="21"/>
  <c r="C227" i="21"/>
  <c r="D227" i="21"/>
  <c r="E227" i="21"/>
  <c r="F227" i="21"/>
  <c r="G227" i="21"/>
  <c r="H227" i="21"/>
  <c r="I227" i="21"/>
  <c r="J227" i="21"/>
  <c r="C228" i="21"/>
  <c r="D228" i="21"/>
  <c r="E228" i="21"/>
  <c r="F228" i="21"/>
  <c r="G228" i="21"/>
  <c r="H228" i="21"/>
  <c r="I228" i="21"/>
  <c r="J228" i="21"/>
  <c r="C229" i="21"/>
  <c r="D229" i="21"/>
  <c r="E229" i="21"/>
  <c r="F229" i="21"/>
  <c r="G229" i="21"/>
  <c r="H229" i="21"/>
  <c r="I229" i="21"/>
  <c r="J229" i="21"/>
  <c r="C230" i="21"/>
  <c r="D230" i="21"/>
  <c r="E230" i="21"/>
  <c r="F230" i="21"/>
  <c r="G230" i="21"/>
  <c r="H230" i="21"/>
  <c r="I230" i="21"/>
  <c r="J230" i="21"/>
  <c r="D216" i="21"/>
  <c r="E216" i="21"/>
  <c r="F216" i="21"/>
  <c r="G216" i="21"/>
  <c r="H216" i="21"/>
  <c r="I216" i="21"/>
  <c r="J216" i="21"/>
  <c r="C216" i="21"/>
  <c r="D1224" i="5"/>
  <c r="D1234" i="5"/>
  <c r="D1235" i="5"/>
  <c r="H1235" i="5" s="1"/>
  <c r="D1231" i="5"/>
  <c r="E1231" i="5" s="1"/>
  <c r="D1223" i="5"/>
  <c r="D1227" i="5"/>
  <c r="G1227" i="5" s="1"/>
  <c r="K3742" i="5"/>
  <c r="G3742" i="5"/>
  <c r="J3742" i="5"/>
  <c r="F3742" i="5"/>
  <c r="I3742" i="5"/>
  <c r="E3742" i="5"/>
  <c r="H3742" i="5"/>
  <c r="K3737" i="5"/>
  <c r="G3737" i="5"/>
  <c r="J3737" i="5"/>
  <c r="F3737" i="5"/>
  <c r="I3737" i="5"/>
  <c r="E3737" i="5"/>
  <c r="H3737" i="5"/>
  <c r="K3739" i="5"/>
  <c r="G3739" i="5"/>
  <c r="J3739" i="5"/>
  <c r="F3739" i="5"/>
  <c r="I3739" i="5"/>
  <c r="E3739" i="5"/>
  <c r="H3739" i="5"/>
  <c r="K3736" i="5"/>
  <c r="G3736" i="5"/>
  <c r="J3736" i="5"/>
  <c r="F3736" i="5"/>
  <c r="I3736" i="5"/>
  <c r="E3736" i="5"/>
  <c r="H3736" i="5"/>
  <c r="K2492" i="5"/>
  <c r="G2492" i="5"/>
  <c r="J2492" i="5"/>
  <c r="F2492" i="5"/>
  <c r="I2492" i="5"/>
  <c r="E2492" i="5"/>
  <c r="H2492" i="5"/>
  <c r="K2501" i="5"/>
  <c r="G2501" i="5"/>
  <c r="J2501" i="5"/>
  <c r="F2501" i="5"/>
  <c r="I2501" i="5"/>
  <c r="E2501" i="5"/>
  <c r="H2501" i="5"/>
  <c r="K2500" i="5"/>
  <c r="G2500" i="5"/>
  <c r="J2500" i="5"/>
  <c r="F2500" i="5"/>
  <c r="I2500" i="5"/>
  <c r="E2500" i="5"/>
  <c r="H2500" i="5"/>
  <c r="K2491" i="5"/>
  <c r="G2491" i="5"/>
  <c r="J2491" i="5"/>
  <c r="F2491" i="5"/>
  <c r="I2491" i="5"/>
  <c r="E2491" i="5"/>
  <c r="H2491" i="5"/>
  <c r="K2493" i="5"/>
  <c r="G2493" i="5"/>
  <c r="J2493" i="5"/>
  <c r="F2493" i="5"/>
  <c r="I2493" i="5"/>
  <c r="E2493" i="5"/>
  <c r="H2493" i="5"/>
  <c r="K2490" i="5"/>
  <c r="G2490" i="5"/>
  <c r="J2490" i="5"/>
  <c r="F2490" i="5"/>
  <c r="I2490" i="5"/>
  <c r="E2490" i="5"/>
  <c r="H2490" i="5"/>
  <c r="K2486" i="5"/>
  <c r="G2486" i="5"/>
  <c r="J2486" i="5"/>
  <c r="F2486" i="5"/>
  <c r="I2486" i="5"/>
  <c r="E2486" i="5"/>
  <c r="H2486" i="5"/>
  <c r="K2488" i="5"/>
  <c r="G2488" i="5"/>
  <c r="J2488" i="5"/>
  <c r="F2488" i="5"/>
  <c r="I2488" i="5"/>
  <c r="E2488" i="5"/>
  <c r="H2488" i="5"/>
  <c r="K2489" i="5"/>
  <c r="G2489" i="5"/>
  <c r="J2489" i="5"/>
  <c r="F2489" i="5"/>
  <c r="I2489" i="5"/>
  <c r="E2489" i="5"/>
  <c r="H2489" i="5"/>
  <c r="K2499" i="5"/>
  <c r="G2499" i="5"/>
  <c r="J2499" i="5"/>
  <c r="F2499" i="5"/>
  <c r="I2499" i="5"/>
  <c r="E2499" i="5"/>
  <c r="H2499" i="5"/>
  <c r="K2498" i="5"/>
  <c r="G2498" i="5"/>
  <c r="J2498" i="5"/>
  <c r="F2498" i="5"/>
  <c r="I2498" i="5"/>
  <c r="E2498" i="5"/>
  <c r="H2498" i="5"/>
  <c r="K2497" i="5"/>
  <c r="G2497" i="5"/>
  <c r="J2497" i="5"/>
  <c r="F2497" i="5"/>
  <c r="I2497" i="5"/>
  <c r="E2497" i="5"/>
  <c r="H2497" i="5"/>
  <c r="K2495" i="5"/>
  <c r="G2495" i="5"/>
  <c r="J2495" i="5"/>
  <c r="F2495" i="5"/>
  <c r="I2495" i="5"/>
  <c r="E2495" i="5"/>
  <c r="H2495" i="5"/>
  <c r="C112" i="21"/>
  <c r="C127" i="21" s="1"/>
  <c r="D112" i="21"/>
  <c r="E112" i="21"/>
  <c r="E127" i="21" s="1"/>
  <c r="F112" i="21"/>
  <c r="F127" i="21" s="1"/>
  <c r="G112" i="21"/>
  <c r="G127" i="21" s="1"/>
  <c r="H112" i="21"/>
  <c r="H142" i="21" s="1"/>
  <c r="I112" i="21"/>
  <c r="I127" i="21" s="1"/>
  <c r="J112" i="21"/>
  <c r="J127" i="21" s="1"/>
  <c r="C113" i="21"/>
  <c r="D113" i="21"/>
  <c r="D128" i="21" s="1"/>
  <c r="E113" i="21"/>
  <c r="E128" i="21" s="1"/>
  <c r="F113" i="21"/>
  <c r="F128" i="21" s="1"/>
  <c r="G113" i="21"/>
  <c r="G128" i="21" s="1"/>
  <c r="H113" i="21"/>
  <c r="H143" i="21" s="1"/>
  <c r="I113" i="21"/>
  <c r="I128" i="21" s="1"/>
  <c r="J113" i="21"/>
  <c r="C114" i="21"/>
  <c r="C129" i="21" s="1"/>
  <c r="D114" i="21"/>
  <c r="D144" i="21" s="1"/>
  <c r="E114" i="21"/>
  <c r="E129" i="21" s="1"/>
  <c r="F114" i="21"/>
  <c r="F144" i="21" s="1"/>
  <c r="G114" i="21"/>
  <c r="G129" i="21" s="1"/>
  <c r="H114" i="21"/>
  <c r="H144" i="21" s="1"/>
  <c r="I114" i="21"/>
  <c r="I129" i="21" s="1"/>
  <c r="J114" i="21"/>
  <c r="J144" i="21" s="1"/>
  <c r="C115" i="21"/>
  <c r="C130" i="21" s="1"/>
  <c r="D115" i="21"/>
  <c r="D145" i="21" s="1"/>
  <c r="E115" i="21"/>
  <c r="E145" i="21" s="1"/>
  <c r="F115" i="21"/>
  <c r="F145" i="21" s="1"/>
  <c r="G115" i="21"/>
  <c r="G130" i="21" s="1"/>
  <c r="H115" i="21"/>
  <c r="H145" i="21" s="1"/>
  <c r="I115" i="21"/>
  <c r="I145" i="21" s="1"/>
  <c r="J115" i="21"/>
  <c r="J130" i="21" s="1"/>
  <c r="C131" i="21"/>
  <c r="D146" i="21"/>
  <c r="F146" i="21"/>
  <c r="G131" i="21"/>
  <c r="H146" i="21"/>
  <c r="I116" i="21"/>
  <c r="I146" i="21" s="1"/>
  <c r="J116" i="21"/>
  <c r="J131" i="21" s="1"/>
  <c r="C117" i="21"/>
  <c r="C132" i="21" s="1"/>
  <c r="D117" i="21"/>
  <c r="D147" i="21" s="1"/>
  <c r="E117" i="21"/>
  <c r="E132" i="21" s="1"/>
  <c r="F117" i="21"/>
  <c r="F132" i="21" s="1"/>
  <c r="G117" i="21"/>
  <c r="G132" i="21" s="1"/>
  <c r="H117" i="21"/>
  <c r="H147" i="21" s="1"/>
  <c r="I117" i="21"/>
  <c r="J117" i="21"/>
  <c r="J132" i="21" s="1"/>
  <c r="C118" i="21"/>
  <c r="C148" i="21" s="1"/>
  <c r="D118" i="21"/>
  <c r="E118" i="21"/>
  <c r="E133" i="21" s="1"/>
  <c r="F118" i="21"/>
  <c r="F148" i="21" s="1"/>
  <c r="G118" i="21"/>
  <c r="G133" i="21" s="1"/>
  <c r="H118" i="21"/>
  <c r="H148" i="21" s="1"/>
  <c r="I118" i="21"/>
  <c r="I133" i="21" s="1"/>
  <c r="J118" i="21"/>
  <c r="J133" i="21" s="1"/>
  <c r="C119" i="21"/>
  <c r="D119" i="21"/>
  <c r="D134" i="21" s="1"/>
  <c r="E119" i="21"/>
  <c r="E134" i="21" s="1"/>
  <c r="F119" i="21"/>
  <c r="F134" i="21" s="1"/>
  <c r="G119" i="21"/>
  <c r="G134" i="21" s="1"/>
  <c r="H119" i="21"/>
  <c r="H149" i="21" s="1"/>
  <c r="I119" i="21"/>
  <c r="I134" i="21" s="1"/>
  <c r="J119" i="21"/>
  <c r="C120" i="21"/>
  <c r="C135" i="21" s="1"/>
  <c r="D120" i="21"/>
  <c r="D135" i="21" s="1"/>
  <c r="E120" i="21"/>
  <c r="E135" i="21" s="1"/>
  <c r="F120" i="21"/>
  <c r="F135" i="21" s="1"/>
  <c r="G120" i="21"/>
  <c r="G135" i="21" s="1"/>
  <c r="H120" i="21"/>
  <c r="H150" i="21" s="1"/>
  <c r="I120" i="21"/>
  <c r="J120" i="21"/>
  <c r="J150" i="21" s="1"/>
  <c r="C121" i="21"/>
  <c r="C136" i="21" s="1"/>
  <c r="D121" i="21"/>
  <c r="D136" i="21" s="1"/>
  <c r="E121" i="21"/>
  <c r="E136" i="21" s="1"/>
  <c r="F121" i="21"/>
  <c r="F136" i="21" s="1"/>
  <c r="G121" i="21"/>
  <c r="G136" i="21" s="1"/>
  <c r="H121" i="21"/>
  <c r="H151" i="21" s="1"/>
  <c r="I121" i="21"/>
  <c r="I136" i="21" s="1"/>
  <c r="J121" i="21"/>
  <c r="J151" i="21" s="1"/>
  <c r="C122" i="21"/>
  <c r="C137" i="21" s="1"/>
  <c r="D122" i="21"/>
  <c r="E122" i="21"/>
  <c r="E137" i="21" s="1"/>
  <c r="F122" i="21"/>
  <c r="F137" i="21" s="1"/>
  <c r="G122" i="21"/>
  <c r="G137" i="21" s="1"/>
  <c r="H122" i="21"/>
  <c r="H137" i="21" s="1"/>
  <c r="I122" i="21"/>
  <c r="I137" i="21" s="1"/>
  <c r="J122" i="21"/>
  <c r="J152" i="21" s="1"/>
  <c r="C138" i="21"/>
  <c r="D153" i="21"/>
  <c r="E138" i="21"/>
  <c r="G138" i="21"/>
  <c r="H138" i="21"/>
  <c r="I123" i="21"/>
  <c r="I138" i="21" s="1"/>
  <c r="J123" i="21"/>
  <c r="C124" i="21"/>
  <c r="C139" i="21" s="1"/>
  <c r="D124" i="21"/>
  <c r="D154" i="21" s="1"/>
  <c r="E124" i="21"/>
  <c r="F124" i="21"/>
  <c r="F154" i="21" s="1"/>
  <c r="G124" i="21"/>
  <c r="G139" i="21" s="1"/>
  <c r="H124" i="21"/>
  <c r="H154" i="21" s="1"/>
  <c r="I124" i="21"/>
  <c r="I154" i="21" s="1"/>
  <c r="J124" i="21"/>
  <c r="J154" i="21" s="1"/>
  <c r="C125" i="21"/>
  <c r="C155" i="21" s="1"/>
  <c r="D125" i="21"/>
  <c r="D155" i="21" s="1"/>
  <c r="E125" i="21"/>
  <c r="E140" i="21" s="1"/>
  <c r="F125" i="21"/>
  <c r="F155" i="21" s="1"/>
  <c r="G125" i="21"/>
  <c r="G155" i="21" s="1"/>
  <c r="H125" i="21"/>
  <c r="H155" i="21" s="1"/>
  <c r="I125" i="21"/>
  <c r="I155" i="21" s="1"/>
  <c r="J125" i="21"/>
  <c r="D111" i="21"/>
  <c r="D141" i="21" s="1"/>
  <c r="E111" i="21"/>
  <c r="F111" i="21"/>
  <c r="F126" i="21" s="1"/>
  <c r="G111" i="21"/>
  <c r="H111" i="21"/>
  <c r="H141" i="21" s="1"/>
  <c r="I111" i="21"/>
  <c r="I141" i="21" s="1"/>
  <c r="J111" i="21"/>
  <c r="J141" i="21" s="1"/>
  <c r="C111" i="21"/>
  <c r="O125" i="21"/>
  <c r="N125" i="21"/>
  <c r="J38" i="19"/>
  <c r="I38" i="19"/>
  <c r="H38" i="19"/>
  <c r="G38" i="19"/>
  <c r="F38" i="19"/>
  <c r="E38" i="19"/>
  <c r="D38" i="19"/>
  <c r="C38" i="19"/>
  <c r="J37" i="19"/>
  <c r="I37" i="19"/>
  <c r="H37" i="19"/>
  <c r="G37" i="19"/>
  <c r="F37" i="19"/>
  <c r="E37" i="19"/>
  <c r="D37" i="19"/>
  <c r="C37" i="19"/>
  <c r="J14" i="19"/>
  <c r="I14" i="19"/>
  <c r="H14" i="19"/>
  <c r="G14" i="19"/>
  <c r="F14" i="19"/>
  <c r="E14" i="19"/>
  <c r="D14" i="19"/>
  <c r="C14" i="19"/>
  <c r="J13" i="19"/>
  <c r="I13" i="19"/>
  <c r="H13" i="19"/>
  <c r="G13" i="19"/>
  <c r="F13" i="19"/>
  <c r="E13" i="19"/>
  <c r="D13" i="19"/>
  <c r="C13" i="19"/>
  <c r="J7" i="19"/>
  <c r="I7" i="19"/>
  <c r="H7" i="19"/>
  <c r="G7" i="19"/>
  <c r="F7" i="19"/>
  <c r="E7" i="19"/>
  <c r="D7" i="19"/>
  <c r="C7" i="19"/>
  <c r="D6" i="19"/>
  <c r="E6" i="19"/>
  <c r="F6" i="19"/>
  <c r="G6" i="19"/>
  <c r="H6" i="19"/>
  <c r="I6" i="19"/>
  <c r="J6" i="19"/>
  <c r="C6" i="19"/>
  <c r="J10" i="19"/>
  <c r="I10" i="19"/>
  <c r="H10" i="19"/>
  <c r="G10" i="19"/>
  <c r="F10" i="19"/>
  <c r="E10" i="19"/>
  <c r="D10" i="19"/>
  <c r="C10" i="19"/>
  <c r="W16" i="19"/>
  <c r="V16" i="19"/>
  <c r="U16" i="19"/>
  <c r="T16" i="19"/>
  <c r="S16" i="19"/>
  <c r="R16" i="19"/>
  <c r="Q16" i="19"/>
  <c r="P16" i="19"/>
  <c r="W13" i="19"/>
  <c r="V13" i="19"/>
  <c r="U13" i="19"/>
  <c r="T13" i="19"/>
  <c r="S13" i="19"/>
  <c r="R13" i="19"/>
  <c r="Q13" i="19"/>
  <c r="P13" i="19"/>
  <c r="J11" i="19"/>
  <c r="I11" i="19"/>
  <c r="H11" i="19"/>
  <c r="G11" i="19"/>
  <c r="F11" i="19"/>
  <c r="E11" i="19"/>
  <c r="D11" i="19"/>
  <c r="C11" i="19"/>
  <c r="J12" i="19"/>
  <c r="H12" i="19"/>
  <c r="F12" i="19"/>
  <c r="D12" i="19"/>
  <c r="C12" i="19"/>
  <c r="I12" i="20"/>
  <c r="G12" i="20"/>
  <c r="E12" i="20"/>
  <c r="D15" i="19"/>
  <c r="E15" i="19"/>
  <c r="F15" i="19"/>
  <c r="G15" i="19"/>
  <c r="H15" i="19"/>
  <c r="I15" i="19"/>
  <c r="J15" i="19"/>
  <c r="C15" i="19"/>
  <c r="J16" i="19"/>
  <c r="I16" i="19"/>
  <c r="H16" i="19"/>
  <c r="G16" i="19"/>
  <c r="F16" i="19"/>
  <c r="E16" i="19"/>
  <c r="D16" i="19"/>
  <c r="C16" i="19"/>
  <c r="J17" i="19"/>
  <c r="I17" i="19"/>
  <c r="H17" i="19"/>
  <c r="G17" i="19"/>
  <c r="F17" i="19"/>
  <c r="E17" i="19"/>
  <c r="D17" i="19"/>
  <c r="C17" i="19"/>
  <c r="J30" i="19"/>
  <c r="I30" i="19"/>
  <c r="H30" i="19"/>
  <c r="G30" i="19"/>
  <c r="F30" i="19"/>
  <c r="E30" i="19"/>
  <c r="D30" i="19"/>
  <c r="C30" i="19"/>
  <c r="J29" i="19"/>
  <c r="I29" i="19"/>
  <c r="H29" i="19"/>
  <c r="G29" i="19"/>
  <c r="F29" i="19"/>
  <c r="E29" i="19"/>
  <c r="D29" i="19"/>
  <c r="C29" i="19"/>
  <c r="J41" i="19"/>
  <c r="I41" i="19"/>
  <c r="H41" i="19"/>
  <c r="G41" i="19"/>
  <c r="F41" i="19"/>
  <c r="E41" i="19"/>
  <c r="D41" i="19"/>
  <c r="C41" i="19"/>
  <c r="F42" i="19"/>
  <c r="E42" i="19"/>
  <c r="J42" i="19"/>
  <c r="I42" i="19"/>
  <c r="H42" i="19"/>
  <c r="G42" i="19"/>
  <c r="D42" i="19"/>
  <c r="C42" i="19"/>
  <c r="D46" i="19"/>
  <c r="E46" i="19"/>
  <c r="F46" i="19"/>
  <c r="G46" i="19"/>
  <c r="H46" i="19"/>
  <c r="I46" i="19"/>
  <c r="J46" i="19"/>
  <c r="C46" i="19"/>
  <c r="I50" i="19"/>
  <c r="H50" i="19"/>
  <c r="G50" i="19"/>
  <c r="F50" i="19"/>
  <c r="E50" i="19"/>
  <c r="D50" i="19"/>
  <c r="C49" i="19"/>
  <c r="D49" i="19"/>
  <c r="E49" i="19"/>
  <c r="F49" i="19"/>
  <c r="G49" i="19"/>
  <c r="H49" i="19"/>
  <c r="I49" i="19"/>
  <c r="J49" i="19"/>
  <c r="D51" i="19"/>
  <c r="E51" i="19"/>
  <c r="F51" i="19"/>
  <c r="G51" i="19"/>
  <c r="H51" i="19"/>
  <c r="I51" i="19"/>
  <c r="J51" i="19"/>
  <c r="C51" i="19"/>
  <c r="U64" i="19"/>
  <c r="T64" i="19"/>
  <c r="Q64" i="19"/>
  <c r="P64" i="19"/>
  <c r="U63" i="19"/>
  <c r="T63" i="19"/>
  <c r="Q63" i="19"/>
  <c r="P63" i="19"/>
  <c r="D66" i="19"/>
  <c r="E66" i="19"/>
  <c r="F66" i="19"/>
  <c r="G66" i="19"/>
  <c r="H66" i="19"/>
  <c r="I66" i="19"/>
  <c r="J66" i="19"/>
  <c r="C66" i="19"/>
  <c r="D65" i="19"/>
  <c r="E65" i="19"/>
  <c r="F65" i="19"/>
  <c r="G65" i="19"/>
  <c r="H65" i="19"/>
  <c r="I65" i="19"/>
  <c r="J65" i="19"/>
  <c r="C65" i="19"/>
  <c r="P70" i="19"/>
  <c r="Q70" i="19"/>
  <c r="R70" i="19"/>
  <c r="S70" i="19"/>
  <c r="T70" i="19"/>
  <c r="U70" i="19"/>
  <c r="V70" i="19"/>
  <c r="O70" i="19"/>
  <c r="D69" i="19"/>
  <c r="E69" i="19"/>
  <c r="F69" i="19"/>
  <c r="G69" i="19"/>
  <c r="H69" i="19"/>
  <c r="I69" i="19"/>
  <c r="J69" i="19"/>
  <c r="C69" i="19"/>
  <c r="I51" i="20"/>
  <c r="G51" i="20"/>
  <c r="E51" i="20"/>
  <c r="Q10" i="3"/>
  <c r="W16" i="20"/>
  <c r="V16" i="20"/>
  <c r="U16" i="20"/>
  <c r="T16" i="20"/>
  <c r="S16" i="20"/>
  <c r="R16" i="20"/>
  <c r="Q16" i="20"/>
  <c r="P16" i="20"/>
  <c r="E80" i="20"/>
  <c r="G80" i="20"/>
  <c r="I80" i="20"/>
  <c r="E11" i="20"/>
  <c r="I14" i="20"/>
  <c r="G14" i="20"/>
  <c r="E14" i="20"/>
  <c r="E13" i="20"/>
  <c r="G13" i="20"/>
  <c r="I13" i="20"/>
  <c r="I45" i="20"/>
  <c r="H45" i="20"/>
  <c r="G45" i="20"/>
  <c r="F45" i="20"/>
  <c r="E45" i="20"/>
  <c r="D45" i="20"/>
  <c r="D50" i="20"/>
  <c r="E50" i="20"/>
  <c r="F50" i="20"/>
  <c r="G50" i="20"/>
  <c r="H50" i="20"/>
  <c r="I50" i="20"/>
  <c r="Q13" i="20"/>
  <c r="R13" i="20"/>
  <c r="S13" i="20"/>
  <c r="T13" i="20"/>
  <c r="U13" i="20"/>
  <c r="V13" i="20"/>
  <c r="W13" i="20"/>
  <c r="P13" i="20"/>
  <c r="P9" i="20"/>
  <c r="P8" i="20"/>
  <c r="I36" i="20"/>
  <c r="G36" i="20"/>
  <c r="E36" i="20"/>
  <c r="I28" i="20"/>
  <c r="G28" i="20"/>
  <c r="E28" i="20"/>
  <c r="I33" i="20"/>
  <c r="G33" i="20"/>
  <c r="E33" i="20"/>
  <c r="I42" i="20"/>
  <c r="G42" i="20"/>
  <c r="E42" i="20"/>
  <c r="I41" i="20"/>
  <c r="G41" i="20"/>
  <c r="E41" i="20"/>
  <c r="I44" i="20"/>
  <c r="G44" i="20"/>
  <c r="E44" i="20"/>
  <c r="W71" i="20"/>
  <c r="U71" i="20"/>
  <c r="S71" i="20"/>
  <c r="Q71" i="20"/>
  <c r="P71" i="20"/>
  <c r="E66" i="20"/>
  <c r="I10" i="20"/>
  <c r="G10" i="20"/>
  <c r="E10" i="20"/>
  <c r="I49" i="20"/>
  <c r="G49" i="20"/>
  <c r="E49" i="20"/>
  <c r="R65" i="20"/>
  <c r="S65" i="20"/>
  <c r="W65" i="20"/>
  <c r="P65" i="20"/>
  <c r="R64" i="20"/>
  <c r="S64" i="20"/>
  <c r="T64" i="20"/>
  <c r="W64" i="20"/>
  <c r="P64" i="20"/>
  <c r="W6" i="62"/>
  <c r="W7" i="62"/>
  <c r="W8" i="62"/>
  <c r="W10" i="62"/>
  <c r="W11" i="62"/>
  <c r="W12" i="62"/>
  <c r="W13" i="62"/>
  <c r="W15" i="62"/>
  <c r="W16" i="62"/>
  <c r="W17" i="62"/>
  <c r="W18" i="62"/>
  <c r="W20" i="62"/>
  <c r="W21" i="62"/>
  <c r="W22" i="62"/>
  <c r="W5" i="62"/>
  <c r="R24" i="42"/>
  <c r="R23" i="42"/>
  <c r="R22" i="42"/>
  <c r="R21" i="42"/>
  <c r="R19" i="42"/>
  <c r="S19" i="42" s="1"/>
  <c r="R18" i="42"/>
  <c r="R17" i="42"/>
  <c r="R16" i="42"/>
  <c r="R14" i="42"/>
  <c r="R13" i="42"/>
  <c r="R12" i="42"/>
  <c r="R11" i="42"/>
  <c r="R7" i="42"/>
  <c r="R8" i="42"/>
  <c r="R9" i="42"/>
  <c r="R6" i="42"/>
  <c r="M7" i="42"/>
  <c r="M8" i="42"/>
  <c r="M9" i="42"/>
  <c r="M6" i="42"/>
  <c r="S24" i="42"/>
  <c r="S12" i="42"/>
  <c r="S9" i="42"/>
  <c r="E16229" i="5"/>
  <c r="I16225" i="5"/>
  <c r="E16221" i="5"/>
  <c r="I16217" i="5"/>
  <c r="F14974" i="5"/>
  <c r="I14972" i="5"/>
  <c r="K14972" i="5"/>
  <c r="E14973" i="5"/>
  <c r="K14974" i="5"/>
  <c r="J14972" i="5"/>
  <c r="F14973" i="5"/>
  <c r="J14973" i="5"/>
  <c r="I14977" i="5"/>
  <c r="E14972" i="5"/>
  <c r="H14973" i="5"/>
  <c r="J14976" i="5"/>
  <c r="G14976" i="5"/>
  <c r="F14977" i="5"/>
  <c r="K14977" i="5"/>
  <c r="I14974" i="5"/>
  <c r="J14961" i="5"/>
  <c r="H14960" i="5"/>
  <c r="H14952" i="5"/>
  <c r="G14980" i="5"/>
  <c r="E14976" i="5"/>
  <c r="K14976" i="5"/>
  <c r="E14977" i="5"/>
  <c r="J14974" i="5"/>
  <c r="H14974" i="5"/>
  <c r="G14961" i="5"/>
  <c r="G14960" i="5"/>
  <c r="G14952" i="5"/>
  <c r="K14980" i="5"/>
  <c r="H14977" i="5"/>
  <c r="E14974" i="5"/>
  <c r="J13713" i="5"/>
  <c r="E13713" i="5"/>
  <c r="G13713" i="5"/>
  <c r="I13713" i="5"/>
  <c r="J11220" i="5"/>
  <c r="J11216" i="5"/>
  <c r="G11220" i="5"/>
  <c r="G11216" i="5"/>
  <c r="K2467" i="5"/>
  <c r="I2467" i="5"/>
  <c r="G2467" i="5"/>
  <c r="E2467" i="5"/>
  <c r="K3705" i="5"/>
  <c r="F3705" i="5"/>
  <c r="G3705" i="5"/>
  <c r="E3705" i="5"/>
  <c r="I3707" i="5"/>
  <c r="F3707" i="5"/>
  <c r="H3707" i="5"/>
  <c r="E3707" i="5"/>
  <c r="J3708" i="5"/>
  <c r="H3708" i="5"/>
  <c r="F3708" i="5"/>
  <c r="G3702" i="5"/>
  <c r="E3702" i="5"/>
  <c r="J3702" i="5"/>
  <c r="G3706" i="5"/>
  <c r="J3706" i="5"/>
  <c r="E3706" i="5"/>
  <c r="G3704" i="5"/>
  <c r="F3704" i="5"/>
  <c r="J3704" i="5"/>
  <c r="E3704" i="5"/>
  <c r="D1229" i="5"/>
  <c r="K2466" i="5"/>
  <c r="I2466" i="5"/>
  <c r="G2466" i="5"/>
  <c r="E2466" i="5"/>
  <c r="F4964" i="5"/>
  <c r="E4964" i="5"/>
  <c r="D4980" i="5"/>
  <c r="J4964" i="5"/>
  <c r="G4964" i="5"/>
  <c r="H6202" i="5"/>
  <c r="F6202" i="5"/>
  <c r="K6202" i="5"/>
  <c r="I6202" i="5"/>
  <c r="K9981" i="5"/>
  <c r="I9981" i="5"/>
  <c r="G9981" i="5"/>
  <c r="E9981" i="5"/>
  <c r="J9981" i="5"/>
  <c r="F9981" i="5"/>
  <c r="H9981" i="5"/>
  <c r="J11201" i="5"/>
  <c r="F11201" i="5"/>
  <c r="G11201" i="5"/>
  <c r="I11201" i="5"/>
  <c r="E11201" i="5"/>
  <c r="K11201" i="5"/>
  <c r="H11201" i="5"/>
  <c r="J6202" i="5"/>
  <c r="K4964" i="5"/>
  <c r="H4964" i="5"/>
  <c r="J6210" i="5"/>
  <c r="D6226" i="5"/>
  <c r="I6226" i="5" s="1"/>
  <c r="F6210" i="5"/>
  <c r="H6210" i="5"/>
  <c r="G6202" i="5"/>
  <c r="I4964" i="5"/>
  <c r="F4963" i="5"/>
  <c r="E4963" i="5"/>
  <c r="D4979" i="5"/>
  <c r="J4979" i="5" s="1"/>
  <c r="K8715" i="5"/>
  <c r="I8715" i="5"/>
  <c r="G8715" i="5"/>
  <c r="E8715" i="5"/>
  <c r="F8715" i="5"/>
  <c r="H8715" i="5"/>
  <c r="F8697" i="5"/>
  <c r="G8697" i="5"/>
  <c r="I8697" i="5"/>
  <c r="K8697" i="5"/>
  <c r="E8697" i="5"/>
  <c r="H8697" i="5"/>
  <c r="F8701" i="5"/>
  <c r="H8701" i="5"/>
  <c r="I8701" i="5"/>
  <c r="G8701" i="5"/>
  <c r="K8701" i="5"/>
  <c r="J8701" i="5"/>
  <c r="J8705" i="5"/>
  <c r="F8705" i="5"/>
  <c r="H8705" i="5"/>
  <c r="I8705" i="5"/>
  <c r="K8705" i="5"/>
  <c r="G8705" i="5"/>
  <c r="E8705" i="5"/>
  <c r="I8700" i="5"/>
  <c r="H8700" i="5"/>
  <c r="E8700" i="5"/>
  <c r="G8700" i="5"/>
  <c r="J8700" i="5"/>
  <c r="F8700" i="5"/>
  <c r="G9980" i="5"/>
  <c r="E9980" i="5"/>
  <c r="J9980" i="5"/>
  <c r="H9980" i="5"/>
  <c r="I8695" i="5"/>
  <c r="G8695" i="5"/>
  <c r="E8695" i="5"/>
  <c r="K8695" i="5"/>
  <c r="H8695" i="5"/>
  <c r="K8699" i="5"/>
  <c r="H8699" i="5"/>
  <c r="F8699" i="5"/>
  <c r="G8699" i="5"/>
  <c r="I8699" i="5"/>
  <c r="J8709" i="5"/>
  <c r="F8709" i="5"/>
  <c r="H8709" i="5"/>
  <c r="I8709" i="5"/>
  <c r="K9969" i="5"/>
  <c r="I9969" i="5"/>
  <c r="G9969" i="5"/>
  <c r="E9969" i="5"/>
  <c r="F9969" i="5"/>
  <c r="K9965" i="5"/>
  <c r="I9965" i="5"/>
  <c r="G9965" i="5"/>
  <c r="E9965" i="5"/>
  <c r="F9965" i="5"/>
  <c r="K12480" i="5"/>
  <c r="I12480" i="5"/>
  <c r="G12480" i="5"/>
  <c r="H12480" i="5"/>
  <c r="J12480" i="5"/>
  <c r="H12442" i="5"/>
  <c r="J12442" i="5"/>
  <c r="K12442" i="5"/>
  <c r="F12442" i="5"/>
  <c r="G12442" i="5"/>
  <c r="I12442" i="5"/>
  <c r="E12442" i="5"/>
  <c r="E4958" i="5"/>
  <c r="I4958" i="5"/>
  <c r="D4974" i="5"/>
  <c r="K6198" i="5"/>
  <c r="D6214" i="5"/>
  <c r="K6214" i="5" s="1"/>
  <c r="G6198" i="5"/>
  <c r="I6198" i="5"/>
  <c r="F6208" i="5"/>
  <c r="K6208" i="5"/>
  <c r="I6208" i="5"/>
  <c r="H6208" i="5"/>
  <c r="D6219" i="5"/>
  <c r="F6203" i="5"/>
  <c r="H6203" i="5"/>
  <c r="I6203" i="5"/>
  <c r="K8711" i="5"/>
  <c r="I8711" i="5"/>
  <c r="G8711" i="5"/>
  <c r="E8711" i="5"/>
  <c r="K9987" i="5"/>
  <c r="I9987" i="5"/>
  <c r="G9987" i="5"/>
  <c r="E9987" i="5"/>
  <c r="H9987" i="5"/>
  <c r="J8704" i="5"/>
  <c r="F8704" i="5"/>
  <c r="H8704" i="5"/>
  <c r="I8704" i="5"/>
  <c r="G9964" i="5"/>
  <c r="E9964" i="5"/>
  <c r="J9964" i="5"/>
  <c r="H9964" i="5"/>
  <c r="I9964" i="5"/>
  <c r="G9971" i="5"/>
  <c r="E9971" i="5"/>
  <c r="J9971" i="5"/>
  <c r="H9971" i="5"/>
  <c r="I9971" i="5"/>
  <c r="G9967" i="5"/>
  <c r="E9967" i="5"/>
  <c r="J9967" i="5"/>
  <c r="H9967" i="5"/>
  <c r="I9967" i="5"/>
  <c r="F9983" i="5"/>
  <c r="K9983" i="5"/>
  <c r="I9983" i="5"/>
  <c r="E9983" i="5"/>
  <c r="G9985" i="5"/>
  <c r="E9985" i="5"/>
  <c r="J9985" i="5"/>
  <c r="H9985" i="5"/>
  <c r="F9985" i="5"/>
  <c r="J8708" i="5"/>
  <c r="F8708" i="5"/>
  <c r="H8708" i="5"/>
  <c r="I8708" i="5"/>
  <c r="J12467" i="5"/>
  <c r="E12467" i="5"/>
  <c r="F12467" i="5"/>
  <c r="I12467" i="5"/>
  <c r="H12467" i="5"/>
  <c r="J12463" i="5"/>
  <c r="E12463" i="5"/>
  <c r="F12463" i="5"/>
  <c r="I12463" i="5"/>
  <c r="H12463" i="5"/>
  <c r="F8735" i="5"/>
  <c r="K8735" i="5"/>
  <c r="I8735" i="5"/>
  <c r="K8739" i="5"/>
  <c r="I8739" i="5"/>
  <c r="G8739" i="5"/>
  <c r="E8739" i="5"/>
  <c r="G9979" i="5"/>
  <c r="E9979" i="5"/>
  <c r="J9979" i="5"/>
  <c r="H9979" i="5"/>
  <c r="J9977" i="5"/>
  <c r="H9977" i="5"/>
  <c r="F9977" i="5"/>
  <c r="F9978" i="5"/>
  <c r="K9978" i="5"/>
  <c r="I9978" i="5"/>
  <c r="K13726" i="5"/>
  <c r="I13726" i="5"/>
  <c r="G13726" i="5"/>
  <c r="E13726" i="5"/>
  <c r="H13726" i="5"/>
  <c r="H9912" i="5"/>
  <c r="J13711" i="5"/>
  <c r="F13711" i="5"/>
  <c r="H13711" i="5"/>
  <c r="K13711" i="5"/>
  <c r="G13711" i="5"/>
  <c r="E13711" i="5"/>
  <c r="G13702" i="5"/>
  <c r="E13702" i="5"/>
  <c r="J13702" i="5"/>
  <c r="I13702" i="5"/>
  <c r="H13702" i="5"/>
  <c r="F13702" i="5"/>
  <c r="J18698" i="5"/>
  <c r="H18698" i="5"/>
  <c r="F18698" i="5"/>
  <c r="I18698" i="5"/>
  <c r="E18698" i="5"/>
  <c r="K18698" i="5"/>
  <c r="G18698" i="5"/>
  <c r="J8674" i="5"/>
  <c r="D17309" i="5"/>
  <c r="F17309" i="5" s="1"/>
  <c r="F17293" i="5"/>
  <c r="K17293" i="5"/>
  <c r="H17293" i="5"/>
  <c r="H18538" i="5"/>
  <c r="E12441" i="5"/>
  <c r="H12441" i="5"/>
  <c r="J12441" i="5"/>
  <c r="I12441" i="5"/>
  <c r="K12441" i="5"/>
  <c r="F13693" i="5"/>
  <c r="K13693" i="5"/>
  <c r="I13693" i="5"/>
  <c r="H13693" i="5"/>
  <c r="G13693" i="5"/>
  <c r="F16223" i="5"/>
  <c r="K16223" i="5"/>
  <c r="I16223" i="5"/>
  <c r="G16223" i="5"/>
  <c r="J16223" i="5"/>
  <c r="E16223" i="5"/>
  <c r="H16223" i="5"/>
  <c r="H14938" i="5"/>
  <c r="I14938" i="5"/>
  <c r="E14938" i="5"/>
  <c r="F14938" i="5"/>
  <c r="G14938" i="5"/>
  <c r="J14938" i="5"/>
  <c r="K14938" i="5"/>
  <c r="G12464" i="5"/>
  <c r="H12464" i="5"/>
  <c r="J12464" i="5"/>
  <c r="E12464" i="5"/>
  <c r="J12466" i="5"/>
  <c r="E12466" i="5"/>
  <c r="F12466" i="5"/>
  <c r="F11191" i="5"/>
  <c r="I11191" i="5"/>
  <c r="K11191" i="5"/>
  <c r="E11191" i="5"/>
  <c r="J12452" i="5"/>
  <c r="E12452" i="5"/>
  <c r="K12452" i="5"/>
  <c r="H12452" i="5"/>
  <c r="G12452" i="5"/>
  <c r="J12450" i="5"/>
  <c r="E12450" i="5"/>
  <c r="F12450" i="5"/>
  <c r="I12450" i="5"/>
  <c r="G12439" i="5"/>
  <c r="I12439" i="5"/>
  <c r="E12439" i="5"/>
  <c r="F12439" i="5"/>
  <c r="K12439" i="5"/>
  <c r="H12440" i="5"/>
  <c r="J12440" i="5"/>
  <c r="K12440" i="5"/>
  <c r="F12440" i="5"/>
  <c r="I12440" i="5"/>
  <c r="K16207" i="5"/>
  <c r="I16207" i="5"/>
  <c r="G16207" i="5"/>
  <c r="E16207" i="5"/>
  <c r="H16207" i="5"/>
  <c r="J16207" i="5"/>
  <c r="F16207" i="5"/>
  <c r="K16199" i="5"/>
  <c r="I16199" i="5"/>
  <c r="G16199" i="5"/>
  <c r="E16199" i="5"/>
  <c r="H16199" i="5"/>
  <c r="J16199" i="5"/>
  <c r="F16199" i="5"/>
  <c r="J12448" i="5"/>
  <c r="E12448" i="5"/>
  <c r="J12454" i="5"/>
  <c r="E12454" i="5"/>
  <c r="J12445" i="5"/>
  <c r="E12445" i="5"/>
  <c r="F12445" i="5"/>
  <c r="I12443" i="5"/>
  <c r="E12443" i="5"/>
  <c r="F12443" i="5"/>
  <c r="F13694" i="5"/>
  <c r="K13694" i="5"/>
  <c r="I13694" i="5"/>
  <c r="H13694" i="5"/>
  <c r="K13687" i="5"/>
  <c r="E13687" i="5"/>
  <c r="G13687" i="5"/>
  <c r="J13687" i="5"/>
  <c r="K13689" i="5"/>
  <c r="J13689" i="5"/>
  <c r="G13689" i="5"/>
  <c r="E13691" i="5"/>
  <c r="H13691" i="5"/>
  <c r="K13691" i="5"/>
  <c r="G13686" i="5"/>
  <c r="I13686" i="5"/>
  <c r="H13686" i="5"/>
  <c r="F13686" i="5"/>
  <c r="K13686" i="5"/>
  <c r="E13686" i="5"/>
  <c r="J13701" i="5"/>
  <c r="F13701" i="5"/>
  <c r="H13701" i="5"/>
  <c r="H13699" i="5"/>
  <c r="F13699" i="5"/>
  <c r="G13699" i="5"/>
  <c r="I13699" i="5"/>
  <c r="J13699" i="5"/>
  <c r="E13699" i="5"/>
  <c r="K13699" i="5"/>
  <c r="H14843" i="5"/>
  <c r="J12447" i="5"/>
  <c r="E12447" i="5"/>
  <c r="J12449" i="5"/>
  <c r="E12449" i="5"/>
  <c r="J12451" i="5"/>
  <c r="E12451" i="5"/>
  <c r="J13703" i="5"/>
  <c r="F13703" i="5"/>
  <c r="H13703" i="5"/>
  <c r="K13710" i="5"/>
  <c r="I13710" i="5"/>
  <c r="G13710" i="5"/>
  <c r="E13710" i="5"/>
  <c r="H12438" i="5"/>
  <c r="J12438" i="5"/>
  <c r="K12438" i="5"/>
  <c r="F12438" i="5"/>
  <c r="K14953" i="5"/>
  <c r="F14953" i="5"/>
  <c r="G14953" i="5"/>
  <c r="I14953" i="5"/>
  <c r="H14953" i="5"/>
  <c r="G16222" i="5"/>
  <c r="E16222" i="5"/>
  <c r="J16222" i="5"/>
  <c r="H16222" i="5"/>
  <c r="K16222" i="5"/>
  <c r="K14963" i="5"/>
  <c r="G14963" i="5"/>
  <c r="I14963" i="5"/>
  <c r="J14949" i="5"/>
  <c r="F14949" i="5"/>
  <c r="E14949" i="5"/>
  <c r="J14947" i="5"/>
  <c r="H14947" i="5"/>
  <c r="E14947" i="5"/>
  <c r="F14947" i="5"/>
  <c r="K14902" i="5"/>
  <c r="J14902" i="5"/>
  <c r="D14918" i="5"/>
  <c r="G14918" i="5" s="1"/>
  <c r="G14902" i="5"/>
  <c r="F14952" i="5"/>
  <c r="K14952" i="5"/>
  <c r="E14952" i="5"/>
  <c r="F14960" i="5"/>
  <c r="I14960" i="5"/>
  <c r="K14960" i="5"/>
  <c r="E14960" i="5"/>
  <c r="E14961" i="5"/>
  <c r="H14961" i="5"/>
  <c r="K14961" i="5"/>
  <c r="F14961" i="5"/>
  <c r="H14980" i="5"/>
  <c r="E14980" i="5"/>
  <c r="J14980" i="5"/>
  <c r="F16214" i="5"/>
  <c r="K16214" i="5"/>
  <c r="I16214" i="5"/>
  <c r="J16217" i="5"/>
  <c r="H16217" i="5"/>
  <c r="F16217" i="5"/>
  <c r="F16221" i="5"/>
  <c r="K16221" i="5"/>
  <c r="I16221" i="5"/>
  <c r="G16225" i="5"/>
  <c r="E16225" i="5"/>
  <c r="J16225" i="5"/>
  <c r="H16225" i="5"/>
  <c r="J16229" i="5"/>
  <c r="H16229" i="5"/>
  <c r="F16229" i="5"/>
  <c r="K16206" i="5"/>
  <c r="I16206" i="5"/>
  <c r="G16206" i="5"/>
  <c r="E16206" i="5"/>
  <c r="H16206" i="5"/>
  <c r="J16206" i="5"/>
  <c r="J17476" i="5"/>
  <c r="H17476" i="5"/>
  <c r="F17476" i="5"/>
  <c r="G17476" i="5"/>
  <c r="I17476" i="5"/>
  <c r="F17470" i="5"/>
  <c r="K17470" i="5"/>
  <c r="I17470" i="5"/>
  <c r="J17470" i="5"/>
  <c r="E17470" i="5"/>
  <c r="F16190" i="5"/>
  <c r="K16190" i="5"/>
  <c r="I16190" i="5"/>
  <c r="H16190" i="5"/>
  <c r="J16190" i="5"/>
  <c r="E16190" i="5"/>
  <c r="G14964" i="5"/>
  <c r="I14964" i="5"/>
  <c r="H14964" i="5"/>
  <c r="F14964" i="5"/>
  <c r="K16205" i="5"/>
  <c r="I16205" i="5"/>
  <c r="G16205" i="5"/>
  <c r="E16205" i="5"/>
  <c r="K16201" i="5"/>
  <c r="I16201" i="5"/>
  <c r="G16201" i="5"/>
  <c r="E16201" i="5"/>
  <c r="K16198" i="5"/>
  <c r="I16198" i="5"/>
  <c r="G16198" i="5"/>
  <c r="E16198" i="5"/>
  <c r="F17474" i="5"/>
  <c r="K17474" i="5"/>
  <c r="I17474" i="5"/>
  <c r="G17477" i="5"/>
  <c r="E17477" i="5"/>
  <c r="J17477" i="5"/>
  <c r="H17477" i="5"/>
  <c r="J17471" i="5"/>
  <c r="H17471" i="5"/>
  <c r="F17471" i="5"/>
  <c r="K17466" i="5"/>
  <c r="I17466" i="5"/>
  <c r="G17466" i="5"/>
  <c r="E17466" i="5"/>
  <c r="G17463" i="5"/>
  <c r="E17463" i="5"/>
  <c r="J17463" i="5"/>
  <c r="H17463" i="5"/>
  <c r="J16182" i="5"/>
  <c r="H16182" i="5"/>
  <c r="F16182" i="5"/>
  <c r="K16182" i="5"/>
  <c r="F16183" i="5"/>
  <c r="H16183" i="5"/>
  <c r="I16183" i="5"/>
  <c r="K16183" i="5"/>
  <c r="I16187" i="5"/>
  <c r="E16187" i="5"/>
  <c r="H16187" i="5"/>
  <c r="F16191" i="5"/>
  <c r="K16191" i="5"/>
  <c r="I16191" i="5"/>
  <c r="H16191" i="5"/>
  <c r="G16195" i="5"/>
  <c r="E16195" i="5"/>
  <c r="J16195" i="5"/>
  <c r="G18724" i="5"/>
  <c r="E18724" i="5"/>
  <c r="K17437" i="5"/>
  <c r="I17437" i="5"/>
  <c r="G17437" i="5"/>
  <c r="H17437" i="5"/>
  <c r="D14810" i="5"/>
  <c r="E14810" i="5" s="1"/>
  <c r="F14794" i="5"/>
  <c r="K17436" i="5"/>
  <c r="E14790" i="5"/>
  <c r="J14790" i="5"/>
  <c r="K16042" i="5"/>
  <c r="H16042" i="5"/>
  <c r="I16042" i="5"/>
  <c r="D16058" i="5"/>
  <c r="I16058" i="5" s="1"/>
  <c r="G16042" i="5"/>
  <c r="K16050" i="5"/>
  <c r="I16050" i="5"/>
  <c r="D16066" i="5"/>
  <c r="I16066" i="5" s="1"/>
  <c r="G16050" i="5"/>
  <c r="J16154" i="5"/>
  <c r="G16154" i="5"/>
  <c r="H16154" i="5"/>
  <c r="D16170" i="5"/>
  <c r="K16170" i="5" s="1"/>
  <c r="E16154" i="5"/>
  <c r="F16154" i="5"/>
  <c r="I16154" i="5"/>
  <c r="J16162" i="5"/>
  <c r="K16162" i="5"/>
  <c r="G16162" i="5"/>
  <c r="H16162" i="5"/>
  <c r="D16178" i="5"/>
  <c r="E16162" i="5"/>
  <c r="F16162" i="5"/>
  <c r="I16162" i="5"/>
  <c r="J17440" i="5"/>
  <c r="F17440" i="5"/>
  <c r="H17440" i="5"/>
  <c r="I17440" i="5"/>
  <c r="E17440" i="5"/>
  <c r="H17401" i="5"/>
  <c r="G17401" i="5"/>
  <c r="E17401" i="5"/>
  <c r="J17401" i="5"/>
  <c r="I17401" i="5"/>
  <c r="K16046" i="5"/>
  <c r="H16046" i="5"/>
  <c r="K16158" i="5"/>
  <c r="J18688" i="5"/>
  <c r="H18688" i="5"/>
  <c r="F18688" i="5"/>
  <c r="G13729" i="5"/>
  <c r="E13729" i="5"/>
  <c r="J13729" i="5"/>
  <c r="H13729" i="5"/>
  <c r="K13729" i="5"/>
  <c r="F13729" i="5"/>
  <c r="I13729" i="5"/>
  <c r="J11232" i="5"/>
  <c r="H11232" i="5"/>
  <c r="F11232" i="5"/>
  <c r="K11232" i="5"/>
  <c r="I11232" i="5"/>
  <c r="G11232" i="5"/>
  <c r="E11232" i="5"/>
  <c r="E11236" i="5"/>
  <c r="I11236" i="5"/>
  <c r="J11236" i="5"/>
  <c r="H11236" i="5"/>
  <c r="F11236" i="5"/>
  <c r="K11236" i="5"/>
  <c r="G11236" i="5"/>
  <c r="J18684" i="5"/>
  <c r="F18684" i="5"/>
  <c r="I18684" i="5"/>
  <c r="H18684" i="5"/>
  <c r="E18684" i="5"/>
  <c r="G18684" i="5"/>
  <c r="K18684" i="5"/>
  <c r="K17435" i="5"/>
  <c r="F17435" i="5"/>
  <c r="I17435" i="5"/>
  <c r="J17435" i="5"/>
  <c r="E17435" i="5"/>
  <c r="G17435" i="5"/>
  <c r="H17435" i="5"/>
  <c r="J12468" i="5"/>
  <c r="E12468" i="5"/>
  <c r="F12468" i="5"/>
  <c r="I12468" i="5"/>
  <c r="H12468" i="5"/>
  <c r="K12468" i="5"/>
  <c r="G12468" i="5"/>
  <c r="F16188" i="5"/>
  <c r="K16188" i="5"/>
  <c r="I16188" i="5"/>
  <c r="H16188" i="5"/>
  <c r="J16188" i="5"/>
  <c r="E16188" i="5"/>
  <c r="G16188" i="5"/>
  <c r="K13718" i="5"/>
  <c r="I13718" i="5"/>
  <c r="G13718" i="5"/>
  <c r="E13718" i="5"/>
  <c r="H13718" i="5"/>
  <c r="F13718" i="5"/>
  <c r="J13718" i="5"/>
  <c r="H4950" i="5"/>
  <c r="K4950" i="5"/>
  <c r="I4950" i="5"/>
  <c r="J4950" i="5"/>
  <c r="E4950" i="5"/>
  <c r="D4966" i="5"/>
  <c r="F4950" i="5"/>
  <c r="G4950" i="5"/>
  <c r="K8725" i="5"/>
  <c r="I8725" i="5"/>
  <c r="G8725" i="5"/>
  <c r="E8725" i="5"/>
  <c r="J8725" i="5"/>
  <c r="F8725" i="5"/>
  <c r="H8725" i="5"/>
  <c r="K8716" i="5"/>
  <c r="I8716" i="5"/>
  <c r="G8716" i="5"/>
  <c r="E8716" i="5"/>
  <c r="F8716" i="5"/>
  <c r="H8716" i="5"/>
  <c r="J8716" i="5"/>
  <c r="K8713" i="5"/>
  <c r="I8713" i="5"/>
  <c r="G8713" i="5"/>
  <c r="E8713" i="5"/>
  <c r="J8713" i="5"/>
  <c r="F8713" i="5"/>
  <c r="H8713" i="5"/>
  <c r="J8731" i="5"/>
  <c r="H8731" i="5"/>
  <c r="F8731" i="5"/>
  <c r="K8731" i="5"/>
  <c r="G8731" i="5"/>
  <c r="I8731" i="5"/>
  <c r="E8731" i="5"/>
  <c r="D6215" i="5"/>
  <c r="I6215" i="5" s="1"/>
  <c r="F6199" i="5"/>
  <c r="K6199" i="5"/>
  <c r="I6199" i="5"/>
  <c r="G6199" i="5"/>
  <c r="J6199" i="5"/>
  <c r="E6199" i="5"/>
  <c r="H6199" i="5"/>
  <c r="E11217" i="5"/>
  <c r="G11217" i="5"/>
  <c r="J11217" i="5"/>
  <c r="K11217" i="5"/>
  <c r="F11217" i="5"/>
  <c r="H11217" i="5"/>
  <c r="I11217" i="5"/>
  <c r="F2455" i="5"/>
  <c r="K2455" i="5"/>
  <c r="I2455" i="5"/>
  <c r="G2455" i="5"/>
  <c r="E2455" i="5"/>
  <c r="H2455" i="5"/>
  <c r="J2455" i="5"/>
  <c r="D1233" i="5"/>
  <c r="J1233" i="5" s="1"/>
  <c r="G18693" i="5"/>
  <c r="E18693" i="5"/>
  <c r="J18693" i="5"/>
  <c r="H18693" i="5"/>
  <c r="F18693" i="5"/>
  <c r="K18693" i="5"/>
  <c r="I18693" i="5"/>
  <c r="K18704" i="5"/>
  <c r="I18704" i="5"/>
  <c r="G18704" i="5"/>
  <c r="E18704" i="5"/>
  <c r="F18704" i="5"/>
  <c r="H18704" i="5"/>
  <c r="J18704" i="5"/>
  <c r="K17433" i="5"/>
  <c r="I17433" i="5"/>
  <c r="G17433" i="5"/>
  <c r="E17433" i="5"/>
  <c r="F17433" i="5"/>
  <c r="J17433" i="5"/>
  <c r="H17433" i="5"/>
  <c r="K17441" i="5"/>
  <c r="I17441" i="5"/>
  <c r="G17441" i="5"/>
  <c r="E17441" i="5"/>
  <c r="F17441" i="5"/>
  <c r="J17441" i="5"/>
  <c r="H17441" i="5"/>
  <c r="K16211" i="5"/>
  <c r="I16211" i="5"/>
  <c r="G16211" i="5"/>
  <c r="E16211" i="5"/>
  <c r="H16211" i="5"/>
  <c r="J16211" i="5"/>
  <c r="F16211" i="5"/>
  <c r="H14968" i="5"/>
  <c r="I14968" i="5"/>
  <c r="F14968" i="5"/>
  <c r="G14968" i="5"/>
  <c r="E14968" i="5"/>
  <c r="K14968" i="5"/>
  <c r="J14968" i="5"/>
  <c r="G16196" i="5"/>
  <c r="E16196" i="5"/>
  <c r="J16196" i="5"/>
  <c r="K16196" i="5"/>
  <c r="F16196" i="5"/>
  <c r="H16196" i="5"/>
  <c r="I16196" i="5"/>
  <c r="J14965" i="5"/>
  <c r="F14965" i="5"/>
  <c r="E14965" i="5"/>
  <c r="I14965" i="5"/>
  <c r="H14965" i="5"/>
  <c r="K14965" i="5"/>
  <c r="G14965" i="5"/>
  <c r="J14969" i="5"/>
  <c r="H14969" i="5"/>
  <c r="E14969" i="5"/>
  <c r="I14969" i="5"/>
  <c r="K14969" i="5"/>
  <c r="G14969" i="5"/>
  <c r="F14969" i="5"/>
  <c r="J13719" i="5"/>
  <c r="H13719" i="5"/>
  <c r="F13719" i="5"/>
  <c r="E13719" i="5"/>
  <c r="K13719" i="5"/>
  <c r="I13719" i="5"/>
  <c r="G13719" i="5"/>
  <c r="J13707" i="5"/>
  <c r="F13707" i="5"/>
  <c r="H13707" i="5"/>
  <c r="K13707" i="5"/>
  <c r="G13707" i="5"/>
  <c r="I13707" i="5"/>
  <c r="E13707" i="5"/>
  <c r="J12461" i="5"/>
  <c r="E12461" i="5"/>
  <c r="F12461" i="5"/>
  <c r="K12461" i="5"/>
  <c r="G12461" i="5"/>
  <c r="H12461" i="5"/>
  <c r="I12461" i="5"/>
  <c r="J12456" i="5"/>
  <c r="E12456" i="5"/>
  <c r="F12456" i="5"/>
  <c r="I12456" i="5"/>
  <c r="K12456" i="5"/>
  <c r="G12456" i="5"/>
  <c r="H12456" i="5"/>
  <c r="J12482" i="5"/>
  <c r="E12482" i="5"/>
  <c r="F12482" i="5"/>
  <c r="G12482" i="5"/>
  <c r="I12482" i="5"/>
  <c r="H12482" i="5"/>
  <c r="K12482" i="5"/>
  <c r="G16192" i="5"/>
  <c r="E16192" i="5"/>
  <c r="J16192" i="5"/>
  <c r="K16192" i="5"/>
  <c r="F16192" i="5"/>
  <c r="I16192" i="5"/>
  <c r="H16192" i="5"/>
  <c r="K13709" i="5"/>
  <c r="I13709" i="5"/>
  <c r="G13709" i="5"/>
  <c r="E13709" i="5"/>
  <c r="H13709" i="5"/>
  <c r="J13709" i="5"/>
  <c r="F13709" i="5"/>
  <c r="J11193" i="5"/>
  <c r="K11193" i="5"/>
  <c r="E11193" i="5"/>
  <c r="F11193" i="5"/>
  <c r="G11193" i="5"/>
  <c r="I11193" i="5"/>
  <c r="H11193" i="5"/>
  <c r="G13727" i="5"/>
  <c r="E13727" i="5"/>
  <c r="J13727" i="5"/>
  <c r="H13727" i="5"/>
  <c r="I13727" i="5"/>
  <c r="K13727" i="5"/>
  <c r="F13727" i="5"/>
  <c r="K4953" i="5"/>
  <c r="D4969" i="5"/>
  <c r="J4969" i="5" s="1"/>
  <c r="F4953" i="5"/>
  <c r="I4953" i="5"/>
  <c r="E4953" i="5"/>
  <c r="G4953" i="5"/>
  <c r="H4953" i="5"/>
  <c r="J4953" i="5"/>
  <c r="F12479" i="5"/>
  <c r="K12479" i="5"/>
  <c r="I12479" i="5"/>
  <c r="J12479" i="5"/>
  <c r="H12479" i="5"/>
  <c r="G12479" i="5"/>
  <c r="E12479" i="5"/>
  <c r="K8724" i="5"/>
  <c r="I8724" i="5"/>
  <c r="G8724" i="5"/>
  <c r="E8724" i="5"/>
  <c r="F8724" i="5"/>
  <c r="H8724" i="5"/>
  <c r="J8724" i="5"/>
  <c r="G8727" i="5"/>
  <c r="E8727" i="5"/>
  <c r="J8727" i="5"/>
  <c r="H8727" i="5"/>
  <c r="K8727" i="5"/>
  <c r="F8727" i="5"/>
  <c r="I8727" i="5"/>
  <c r="F6209" i="5"/>
  <c r="K6209" i="5"/>
  <c r="I6209" i="5"/>
  <c r="H6209" i="5"/>
  <c r="E6209" i="5"/>
  <c r="D6225" i="5"/>
  <c r="G6209" i="5"/>
  <c r="J6209" i="5"/>
  <c r="G6213" i="5"/>
  <c r="E6213" i="5"/>
  <c r="J6213" i="5"/>
  <c r="D6229" i="5"/>
  <c r="H6213" i="5"/>
  <c r="K6213" i="5"/>
  <c r="F6213" i="5"/>
  <c r="I6213" i="5"/>
  <c r="G3714" i="5"/>
  <c r="E3714" i="5"/>
  <c r="J3714" i="5"/>
  <c r="H3714" i="5"/>
  <c r="F3714" i="5"/>
  <c r="I3714" i="5"/>
  <c r="K3714" i="5"/>
  <c r="K3722" i="5"/>
  <c r="I3722" i="5"/>
  <c r="G3722" i="5"/>
  <c r="E3722" i="5"/>
  <c r="J3722" i="5"/>
  <c r="H3722" i="5"/>
  <c r="F3722" i="5"/>
  <c r="G3724" i="5"/>
  <c r="E3724" i="5"/>
  <c r="J3724" i="5"/>
  <c r="H3724" i="5"/>
  <c r="F3724" i="5"/>
  <c r="K3724" i="5"/>
  <c r="I3724" i="5"/>
  <c r="K17456" i="5"/>
  <c r="I17456" i="5"/>
  <c r="G17456" i="5"/>
  <c r="E17456" i="5"/>
  <c r="F17456" i="5"/>
  <c r="H17456" i="5"/>
  <c r="J17456" i="5"/>
  <c r="G17453" i="5"/>
  <c r="E17453" i="5"/>
  <c r="J17453" i="5"/>
  <c r="K17453" i="5"/>
  <c r="F17453" i="5"/>
  <c r="H17453" i="5"/>
  <c r="I17453" i="5"/>
  <c r="K16203" i="5"/>
  <c r="I16203" i="5"/>
  <c r="G16203" i="5"/>
  <c r="E16203" i="5"/>
  <c r="H16203" i="5"/>
  <c r="J16203" i="5"/>
  <c r="F16203" i="5"/>
  <c r="K17430" i="5"/>
  <c r="F17430" i="5"/>
  <c r="G17430" i="5"/>
  <c r="I17430" i="5"/>
  <c r="J17430" i="5"/>
  <c r="E17430" i="5"/>
  <c r="H17430" i="5"/>
  <c r="H13690" i="5"/>
  <c r="E13690" i="5"/>
  <c r="K13690" i="5"/>
  <c r="J13690" i="5"/>
  <c r="F13690" i="5"/>
  <c r="I13690" i="5"/>
  <c r="G13690" i="5"/>
  <c r="G13717" i="5"/>
  <c r="E13717" i="5"/>
  <c r="J13717" i="5"/>
  <c r="I13717" i="5"/>
  <c r="H13717" i="5"/>
  <c r="F13717" i="5"/>
  <c r="K13717" i="5"/>
  <c r="K13705" i="5"/>
  <c r="I13705" i="5"/>
  <c r="G13705" i="5"/>
  <c r="E13705" i="5"/>
  <c r="H13705" i="5"/>
  <c r="J13705" i="5"/>
  <c r="F13705" i="5"/>
  <c r="J11197" i="5"/>
  <c r="I11197" i="5"/>
  <c r="H11197" i="5"/>
  <c r="E11197" i="5"/>
  <c r="F11197" i="5"/>
  <c r="G11197" i="5"/>
  <c r="K11197" i="5"/>
  <c r="H9943" i="5"/>
  <c r="J9943" i="5"/>
  <c r="F9943" i="5"/>
  <c r="K9943" i="5"/>
  <c r="G9943" i="5"/>
  <c r="I9943" i="5"/>
  <c r="E9943" i="5"/>
  <c r="J16215" i="5"/>
  <c r="H16215" i="5"/>
  <c r="F16215" i="5"/>
  <c r="K16215" i="5"/>
  <c r="G16215" i="5"/>
  <c r="E16215" i="5"/>
  <c r="I16215" i="5"/>
  <c r="G12455" i="5"/>
  <c r="H12455" i="5"/>
  <c r="J12455" i="5"/>
  <c r="E12455" i="5"/>
  <c r="K12455" i="5"/>
  <c r="I12455" i="5"/>
  <c r="F12455" i="5"/>
  <c r="J11207" i="5"/>
  <c r="F11207" i="5"/>
  <c r="H11207" i="5"/>
  <c r="I11207" i="5"/>
  <c r="E11207" i="5"/>
  <c r="K11207" i="5"/>
  <c r="G11207" i="5"/>
  <c r="J12453" i="5"/>
  <c r="E12453" i="5"/>
  <c r="K12453" i="5"/>
  <c r="H12453" i="5"/>
  <c r="G12453" i="5"/>
  <c r="I12453" i="5"/>
  <c r="F12453" i="5"/>
  <c r="H4951" i="5"/>
  <c r="J4951" i="5"/>
  <c r="K4951" i="5"/>
  <c r="E4951" i="5"/>
  <c r="D4967" i="5"/>
  <c r="G4951" i="5"/>
  <c r="I4951" i="5"/>
  <c r="F4951" i="5"/>
  <c r="H4954" i="5"/>
  <c r="E4954" i="5"/>
  <c r="I4954" i="5"/>
  <c r="K4954" i="5"/>
  <c r="G4954" i="5"/>
  <c r="J4954" i="5"/>
  <c r="F4954" i="5"/>
  <c r="D4970" i="5"/>
  <c r="I4970" i="5" s="1"/>
  <c r="G4961" i="5"/>
  <c r="E4961" i="5"/>
  <c r="J4961" i="5"/>
  <c r="H4961" i="5"/>
  <c r="I4961" i="5"/>
  <c r="D4977" i="5"/>
  <c r="H4977" i="5" s="1"/>
  <c r="K4961" i="5"/>
  <c r="F4961" i="5"/>
  <c r="F6207" i="5"/>
  <c r="K6207" i="5"/>
  <c r="I6207" i="5"/>
  <c r="H6207" i="5"/>
  <c r="E6207" i="5"/>
  <c r="D6223" i="5"/>
  <c r="F6223" i="5" s="1"/>
  <c r="G6207" i="5"/>
  <c r="J6207" i="5"/>
  <c r="D1230" i="5"/>
  <c r="G17452" i="5"/>
  <c r="E17452" i="5"/>
  <c r="J17452" i="5"/>
  <c r="K17452" i="5"/>
  <c r="F17452" i="5"/>
  <c r="I17452" i="5"/>
  <c r="H17452" i="5"/>
  <c r="F14939" i="5"/>
  <c r="H14939" i="5"/>
  <c r="G14939" i="5"/>
  <c r="J14939" i="5"/>
  <c r="E14939" i="5"/>
  <c r="I14939" i="5"/>
  <c r="K14939" i="5"/>
  <c r="K14946" i="5"/>
  <c r="G14946" i="5"/>
  <c r="J14946" i="5"/>
  <c r="F14946" i="5"/>
  <c r="H14946" i="5"/>
  <c r="E14946" i="5"/>
  <c r="I14946" i="5"/>
  <c r="K14935" i="5"/>
  <c r="H14935" i="5"/>
  <c r="E14935" i="5"/>
  <c r="G14935" i="5"/>
  <c r="F14935" i="5"/>
  <c r="I14935" i="5"/>
  <c r="J14935" i="5"/>
  <c r="K14979" i="5"/>
  <c r="I14979" i="5"/>
  <c r="G14979" i="5"/>
  <c r="H14979" i="5"/>
  <c r="J14979" i="5"/>
  <c r="F14979" i="5"/>
  <c r="E14979" i="5"/>
  <c r="J11195" i="5"/>
  <c r="F11195" i="5"/>
  <c r="H11195" i="5"/>
  <c r="G11195" i="5"/>
  <c r="E11195" i="5"/>
  <c r="I11195" i="5"/>
  <c r="K11195" i="5"/>
  <c r="K14843" i="5"/>
  <c r="J13715" i="5"/>
  <c r="F13715" i="5"/>
  <c r="H13715" i="5"/>
  <c r="E13715" i="5"/>
  <c r="K13715" i="5"/>
  <c r="G13715" i="5"/>
  <c r="I13715" i="5"/>
  <c r="G12459" i="5"/>
  <c r="H12459" i="5"/>
  <c r="J12459" i="5"/>
  <c r="E12459" i="5"/>
  <c r="K12459" i="5"/>
  <c r="I12459" i="5"/>
  <c r="F12459" i="5"/>
  <c r="E13696" i="5"/>
  <c r="G13696" i="5"/>
  <c r="J13696" i="5"/>
  <c r="I13696" i="5"/>
  <c r="K13696" i="5"/>
  <c r="F13696" i="5"/>
  <c r="H13696" i="5"/>
  <c r="H14954" i="5"/>
  <c r="I14954" i="5"/>
  <c r="E14954" i="5"/>
  <c r="F14954" i="5"/>
  <c r="J14954" i="5"/>
  <c r="K14954" i="5"/>
  <c r="G14954" i="5"/>
  <c r="E13698" i="5"/>
  <c r="G13698" i="5"/>
  <c r="J13698" i="5"/>
  <c r="I13698" i="5"/>
  <c r="K13698" i="5"/>
  <c r="F13698" i="5"/>
  <c r="H13698" i="5"/>
  <c r="G12457" i="5"/>
  <c r="H12457" i="5"/>
  <c r="J12457" i="5"/>
  <c r="E12457" i="5"/>
  <c r="K12457" i="5"/>
  <c r="F12457" i="5"/>
  <c r="I12457" i="5"/>
  <c r="K9956" i="5"/>
  <c r="I9956" i="5"/>
  <c r="G9956" i="5"/>
  <c r="E9956" i="5"/>
  <c r="F9956" i="5"/>
  <c r="J9956" i="5"/>
  <c r="H9956" i="5"/>
  <c r="K18679" i="5"/>
  <c r="I18679" i="5"/>
  <c r="G18679" i="5"/>
  <c r="E18679" i="5"/>
  <c r="H18679" i="5"/>
  <c r="J18679" i="5"/>
  <c r="F18679" i="5"/>
  <c r="J18714" i="5"/>
  <c r="H18714" i="5"/>
  <c r="F18714" i="5"/>
  <c r="G18714" i="5"/>
  <c r="I18714" i="5"/>
  <c r="E18714" i="5"/>
  <c r="K18714" i="5"/>
  <c r="G12483" i="5"/>
  <c r="H12483" i="5"/>
  <c r="J12483" i="5"/>
  <c r="E12483" i="5"/>
  <c r="I12483" i="5"/>
  <c r="K12483" i="5"/>
  <c r="F12483" i="5"/>
  <c r="K4957" i="5"/>
  <c r="I4957" i="5"/>
  <c r="G4957" i="5"/>
  <c r="E4957" i="5"/>
  <c r="F4957" i="5"/>
  <c r="H4957" i="5"/>
  <c r="D4973" i="5"/>
  <c r="J4957" i="5"/>
  <c r="D6217" i="5"/>
  <c r="H6217" i="5" s="1"/>
  <c r="F6201" i="5"/>
  <c r="K6201" i="5"/>
  <c r="I6201" i="5"/>
  <c r="G6201" i="5"/>
  <c r="J6201" i="5"/>
  <c r="E6201" i="5"/>
  <c r="H6201" i="5"/>
  <c r="K8720" i="5"/>
  <c r="I8720" i="5"/>
  <c r="G8720" i="5"/>
  <c r="E8720" i="5"/>
  <c r="F8720" i="5"/>
  <c r="H8720" i="5"/>
  <c r="J8720" i="5"/>
  <c r="J12458" i="5"/>
  <c r="E12458" i="5"/>
  <c r="K12458" i="5"/>
  <c r="H12458" i="5"/>
  <c r="G12458" i="5"/>
  <c r="F12458" i="5"/>
  <c r="I12458" i="5"/>
  <c r="K8721" i="5"/>
  <c r="I8721" i="5"/>
  <c r="G8721" i="5"/>
  <c r="E8721" i="5"/>
  <c r="J8721" i="5"/>
  <c r="F8721" i="5"/>
  <c r="H8721" i="5"/>
  <c r="K8717" i="5"/>
  <c r="I8717" i="5"/>
  <c r="G8717" i="5"/>
  <c r="E8717" i="5"/>
  <c r="J8717" i="5"/>
  <c r="F8717" i="5"/>
  <c r="H8717" i="5"/>
  <c r="K4960" i="5"/>
  <c r="I4960" i="5"/>
  <c r="G4960" i="5"/>
  <c r="E4960" i="5"/>
  <c r="F4960" i="5"/>
  <c r="D4976" i="5"/>
  <c r="E4976" i="5" s="1"/>
  <c r="H4960" i="5"/>
  <c r="J4960" i="5"/>
  <c r="G3717" i="5"/>
  <c r="E3717" i="5"/>
  <c r="J3717" i="5"/>
  <c r="H3717" i="5"/>
  <c r="F3717" i="5"/>
  <c r="I3717" i="5"/>
  <c r="K3717" i="5"/>
  <c r="J18678" i="5"/>
  <c r="I18678" i="5"/>
  <c r="H18678" i="5"/>
  <c r="F18678" i="5"/>
  <c r="K18678" i="5"/>
  <c r="E18678" i="5"/>
  <c r="G18678" i="5"/>
  <c r="K3718" i="5"/>
  <c r="I3718" i="5"/>
  <c r="G3718" i="5"/>
  <c r="E3718" i="5"/>
  <c r="J3718" i="5"/>
  <c r="H3718" i="5"/>
  <c r="F3718" i="5"/>
  <c r="J18694" i="5"/>
  <c r="H18694" i="5"/>
  <c r="F18694" i="5"/>
  <c r="I18694" i="5"/>
  <c r="E18694" i="5"/>
  <c r="G18694" i="5"/>
  <c r="K18694" i="5"/>
  <c r="K12474" i="5"/>
  <c r="I12474" i="5"/>
  <c r="G12474" i="5"/>
  <c r="H12474" i="5"/>
  <c r="J12474" i="5"/>
  <c r="F12474" i="5"/>
  <c r="E12474" i="5"/>
  <c r="F6206" i="5"/>
  <c r="K6206" i="5"/>
  <c r="I6206" i="5"/>
  <c r="H6206" i="5"/>
  <c r="D6222" i="5"/>
  <c r="E6206" i="5"/>
  <c r="G6206" i="5"/>
  <c r="J6206" i="5"/>
  <c r="J11211" i="5"/>
  <c r="F11211" i="5"/>
  <c r="H11211" i="5"/>
  <c r="I11211" i="5"/>
  <c r="E11211" i="5"/>
  <c r="K11211" i="5"/>
  <c r="G11211" i="5"/>
  <c r="G17468" i="5"/>
  <c r="E17468" i="5"/>
  <c r="J17468" i="5"/>
  <c r="H17468" i="5"/>
  <c r="I17468" i="5"/>
  <c r="K17468" i="5"/>
  <c r="F17468" i="5"/>
  <c r="K4965" i="5"/>
  <c r="I4965" i="5"/>
  <c r="G4965" i="5"/>
  <c r="E4965" i="5"/>
  <c r="F4965" i="5"/>
  <c r="H4965" i="5"/>
  <c r="D4981" i="5"/>
  <c r="H4981" i="5" s="1"/>
  <c r="J4965" i="5"/>
  <c r="K11190" i="5"/>
  <c r="F11190" i="5"/>
  <c r="G11190" i="5"/>
  <c r="I11190" i="5"/>
  <c r="J11190" i="5"/>
  <c r="E11190" i="5"/>
  <c r="H11190" i="5"/>
  <c r="J12471" i="5"/>
  <c r="E12471" i="5"/>
  <c r="F12471" i="5"/>
  <c r="I12471" i="5"/>
  <c r="H12471" i="5"/>
  <c r="K12471" i="5"/>
  <c r="G12471" i="5"/>
  <c r="G13733" i="5"/>
  <c r="E13733" i="5"/>
  <c r="J13733" i="5"/>
  <c r="H13733" i="5"/>
  <c r="K13733" i="5"/>
  <c r="F13733" i="5"/>
  <c r="I13733" i="5"/>
  <c r="K9954" i="5"/>
  <c r="I9954" i="5"/>
  <c r="G9954" i="5"/>
  <c r="E9954" i="5"/>
  <c r="F9954" i="5"/>
  <c r="H9954" i="5"/>
  <c r="J9954" i="5"/>
  <c r="K13706" i="5"/>
  <c r="I13706" i="5"/>
  <c r="G13706" i="5"/>
  <c r="E13706" i="5"/>
  <c r="H13706" i="5"/>
  <c r="J13706" i="5"/>
  <c r="F13706" i="5"/>
  <c r="G16219" i="5"/>
  <c r="E16219" i="5"/>
  <c r="J16219" i="5"/>
  <c r="H16219" i="5"/>
  <c r="K16219" i="5"/>
  <c r="I16219" i="5"/>
  <c r="F16219" i="5"/>
  <c r="F17469" i="5"/>
  <c r="K17469" i="5"/>
  <c r="I17469" i="5"/>
  <c r="H17469" i="5"/>
  <c r="G17469" i="5"/>
  <c r="E17469" i="5"/>
  <c r="J17469" i="5"/>
  <c r="F8698" i="5"/>
  <c r="G8698" i="5"/>
  <c r="I8698" i="5"/>
  <c r="K8698" i="5"/>
  <c r="E8698" i="5"/>
  <c r="J8698" i="5"/>
  <c r="H8698" i="5"/>
  <c r="F18691" i="5"/>
  <c r="K18691" i="5"/>
  <c r="I18691" i="5"/>
  <c r="E18691" i="5"/>
  <c r="H18691" i="5"/>
  <c r="J18691" i="5"/>
  <c r="G18691" i="5"/>
  <c r="J11196" i="5"/>
  <c r="G11196" i="5"/>
  <c r="F11196" i="5"/>
  <c r="K11196" i="5"/>
  <c r="I11196" i="5"/>
  <c r="E11196" i="5"/>
  <c r="H11196" i="5"/>
  <c r="I13700" i="5"/>
  <c r="H13700" i="5"/>
  <c r="E13700" i="5"/>
  <c r="G13700" i="5"/>
  <c r="K13700" i="5"/>
  <c r="J13700" i="5"/>
  <c r="F13700" i="5"/>
  <c r="J12477" i="5"/>
  <c r="E12477" i="5"/>
  <c r="F12477" i="5"/>
  <c r="K12477" i="5"/>
  <c r="G12477" i="5"/>
  <c r="I12477" i="5"/>
  <c r="H12477" i="5"/>
  <c r="J3709" i="5"/>
  <c r="H3709" i="5"/>
  <c r="F3709" i="5"/>
  <c r="G3709" i="5"/>
  <c r="I3709" i="5"/>
  <c r="E3709" i="5"/>
  <c r="K3709" i="5"/>
  <c r="D4972" i="5"/>
  <c r="I4956" i="5"/>
  <c r="K4956" i="5"/>
  <c r="J4956" i="5"/>
  <c r="G4956" i="5"/>
  <c r="F4956" i="5"/>
  <c r="E4956" i="5"/>
  <c r="H4956" i="5"/>
  <c r="F11194" i="5"/>
  <c r="G11194" i="5"/>
  <c r="H11194" i="5"/>
  <c r="J11194" i="5"/>
  <c r="I11194" i="5"/>
  <c r="E11194" i="5"/>
  <c r="K11194" i="5"/>
  <c r="H18680" i="5"/>
  <c r="F18680" i="5"/>
  <c r="K18680" i="5"/>
  <c r="E18680" i="5"/>
  <c r="G18680" i="5"/>
  <c r="J18680" i="5"/>
  <c r="I18680" i="5"/>
  <c r="J3733" i="5"/>
  <c r="H3733" i="5"/>
  <c r="F3733" i="5"/>
  <c r="G3733" i="5"/>
  <c r="I3733" i="5"/>
  <c r="E3733" i="5"/>
  <c r="K3733" i="5"/>
  <c r="F8736" i="5"/>
  <c r="K8736" i="5"/>
  <c r="I8736" i="5"/>
  <c r="E8736" i="5"/>
  <c r="H8736" i="5"/>
  <c r="G8736" i="5"/>
  <c r="J8736" i="5"/>
  <c r="J11198" i="5"/>
  <c r="I11198" i="5"/>
  <c r="H11198" i="5"/>
  <c r="E11198" i="5"/>
  <c r="G11198" i="5"/>
  <c r="K11198" i="5"/>
  <c r="F11198" i="5"/>
  <c r="J11203" i="5"/>
  <c r="F11203" i="5"/>
  <c r="G11203" i="5"/>
  <c r="I11203" i="5"/>
  <c r="E11203" i="5"/>
  <c r="K11203" i="5"/>
  <c r="H11203" i="5"/>
  <c r="K13731" i="5"/>
  <c r="I13731" i="5"/>
  <c r="G13731" i="5"/>
  <c r="E13731" i="5"/>
  <c r="F13731" i="5"/>
  <c r="H13731" i="5"/>
  <c r="J13731" i="5"/>
  <c r="E14951" i="5"/>
  <c r="I14951" i="5"/>
  <c r="K14951" i="5"/>
  <c r="H14951" i="5"/>
  <c r="F14951" i="5"/>
  <c r="J14951" i="5"/>
  <c r="G14951" i="5"/>
  <c r="J14943" i="5"/>
  <c r="I14943" i="5"/>
  <c r="E14943" i="5"/>
  <c r="G14943" i="5"/>
  <c r="H14943" i="5"/>
  <c r="K14943" i="5"/>
  <c r="F14943" i="5"/>
  <c r="G16194" i="5"/>
  <c r="E16194" i="5"/>
  <c r="J16194" i="5"/>
  <c r="K16194" i="5"/>
  <c r="F16194" i="5"/>
  <c r="H16194" i="5"/>
  <c r="I16194" i="5"/>
  <c r="H4952" i="5"/>
  <c r="J4952" i="5"/>
  <c r="D4968" i="5"/>
  <c r="I4968" i="5" s="1"/>
  <c r="F4952" i="5"/>
  <c r="G4952" i="5"/>
  <c r="E4952" i="5"/>
  <c r="K4952" i="5"/>
  <c r="I4952" i="5"/>
  <c r="J8706" i="5"/>
  <c r="F8706" i="5"/>
  <c r="H8706" i="5"/>
  <c r="I8706" i="5"/>
  <c r="E8706" i="5"/>
  <c r="K8706" i="5"/>
  <c r="G8706" i="5"/>
  <c r="F9959" i="5"/>
  <c r="K9959" i="5"/>
  <c r="I9959" i="5"/>
  <c r="H9959" i="5"/>
  <c r="G9959" i="5"/>
  <c r="J9959" i="5"/>
  <c r="E9959" i="5"/>
  <c r="F17446" i="5"/>
  <c r="H17446" i="5"/>
  <c r="K17446" i="5"/>
  <c r="I17446" i="5"/>
  <c r="E17446" i="5"/>
  <c r="J17446" i="5"/>
  <c r="G17446" i="5"/>
  <c r="G3740" i="5"/>
  <c r="E3740" i="5"/>
  <c r="J3740" i="5"/>
  <c r="H3740" i="5"/>
  <c r="F3740" i="5"/>
  <c r="K3740" i="5"/>
  <c r="I3740" i="5"/>
  <c r="J3730" i="5"/>
  <c r="H3730" i="5"/>
  <c r="F3730" i="5"/>
  <c r="G3730" i="5"/>
  <c r="I3730" i="5"/>
  <c r="E3730" i="5"/>
  <c r="K3730" i="5"/>
  <c r="K4955" i="5"/>
  <c r="F4955" i="5"/>
  <c r="J4955" i="5"/>
  <c r="E4955" i="5"/>
  <c r="H4955" i="5"/>
  <c r="G4955" i="5"/>
  <c r="D4971" i="5"/>
  <c r="H4971" i="5" s="1"/>
  <c r="I4955" i="5"/>
  <c r="K6200" i="5"/>
  <c r="D6216" i="5"/>
  <c r="G6200" i="5"/>
  <c r="I6200" i="5"/>
  <c r="J6200" i="5"/>
  <c r="F6200" i="5"/>
  <c r="E6200" i="5"/>
  <c r="H6200" i="5"/>
  <c r="J11209" i="5"/>
  <c r="F11209" i="5"/>
  <c r="H11209" i="5"/>
  <c r="I11209" i="5"/>
  <c r="E11209" i="5"/>
  <c r="K11209" i="5"/>
  <c r="G11209" i="5"/>
  <c r="K16208" i="5"/>
  <c r="I16208" i="5"/>
  <c r="G16208" i="5"/>
  <c r="E16208" i="5"/>
  <c r="H16208" i="5"/>
  <c r="J16208" i="5"/>
  <c r="F16208" i="5"/>
  <c r="K18720" i="5"/>
  <c r="I18720" i="5"/>
  <c r="F18720" i="5"/>
  <c r="E18720" i="5"/>
  <c r="G18720" i="5"/>
  <c r="J18720" i="5"/>
  <c r="H18720" i="5"/>
  <c r="E11233" i="5"/>
  <c r="J11233" i="5"/>
  <c r="H11233" i="5"/>
  <c r="I11233" i="5"/>
  <c r="K11233" i="5"/>
  <c r="G11233" i="5"/>
  <c r="F11233" i="5"/>
  <c r="G6212" i="5"/>
  <c r="E6212" i="5"/>
  <c r="J6212" i="5"/>
  <c r="D6228" i="5"/>
  <c r="G6228" i="5" s="1"/>
  <c r="F6212" i="5"/>
  <c r="I6212" i="5"/>
  <c r="H6212" i="5"/>
  <c r="K6212" i="5"/>
  <c r="F18687" i="5"/>
  <c r="K18687" i="5"/>
  <c r="I18687" i="5"/>
  <c r="E18687" i="5"/>
  <c r="H18687" i="5"/>
  <c r="G18687" i="5"/>
  <c r="J18687" i="5"/>
  <c r="K9952" i="5"/>
  <c r="I9952" i="5"/>
  <c r="G9952" i="5"/>
  <c r="E9952" i="5"/>
  <c r="F9952" i="5"/>
  <c r="J9952" i="5"/>
  <c r="H9952" i="5"/>
  <c r="G12484" i="5"/>
  <c r="H12484" i="5"/>
  <c r="J12484" i="5"/>
  <c r="E12484" i="5"/>
  <c r="K12484" i="5"/>
  <c r="F12484" i="5"/>
  <c r="I12484" i="5"/>
  <c r="G17451" i="5"/>
  <c r="E17451" i="5"/>
  <c r="J17451" i="5"/>
  <c r="K17451" i="5"/>
  <c r="F17451" i="5"/>
  <c r="I17451" i="5"/>
  <c r="H17451" i="5"/>
  <c r="K3734" i="5"/>
  <c r="I3734" i="5"/>
  <c r="G3734" i="5"/>
  <c r="E3734" i="5"/>
  <c r="J3734" i="5"/>
  <c r="H3734" i="5"/>
  <c r="F3734" i="5"/>
  <c r="K8737" i="5"/>
  <c r="I8737" i="5"/>
  <c r="G8737" i="5"/>
  <c r="E8737" i="5"/>
  <c r="H8737" i="5"/>
  <c r="J8737" i="5"/>
  <c r="F8737" i="5"/>
  <c r="F12473" i="5"/>
  <c r="K12473" i="5"/>
  <c r="I12473" i="5"/>
  <c r="H12473" i="5"/>
  <c r="E12473" i="5"/>
  <c r="G12473" i="5"/>
  <c r="J12473" i="5"/>
  <c r="E14970" i="5"/>
  <c r="K14970" i="5"/>
  <c r="J14970" i="5"/>
  <c r="F14970" i="5"/>
  <c r="G14970" i="5"/>
  <c r="H14970" i="5"/>
  <c r="I14970" i="5"/>
  <c r="K12475" i="5"/>
  <c r="I12475" i="5"/>
  <c r="G12475" i="5"/>
  <c r="H12475" i="5"/>
  <c r="E12475" i="5"/>
  <c r="J12475" i="5"/>
  <c r="F12475" i="5"/>
  <c r="H14934" i="5"/>
  <c r="E14934" i="5"/>
  <c r="G14934" i="5"/>
  <c r="F14934" i="5"/>
  <c r="K14934" i="5"/>
  <c r="I14934" i="5"/>
  <c r="J14934" i="5"/>
  <c r="J14955" i="5"/>
  <c r="H14955" i="5"/>
  <c r="E14955" i="5"/>
  <c r="F14955" i="5"/>
  <c r="I14955" i="5"/>
  <c r="K14955" i="5"/>
  <c r="G14955" i="5"/>
  <c r="J16184" i="5"/>
  <c r="H16184" i="5"/>
  <c r="F16184" i="5"/>
  <c r="K16184" i="5"/>
  <c r="I16184" i="5"/>
  <c r="E16184" i="5"/>
  <c r="G16184" i="5"/>
  <c r="J16186" i="5"/>
  <c r="H16186" i="5"/>
  <c r="F16186" i="5"/>
  <c r="K16186" i="5"/>
  <c r="I16186" i="5"/>
  <c r="G16186" i="5"/>
  <c r="E16186" i="5"/>
  <c r="G2462" i="5"/>
  <c r="E2462" i="5"/>
  <c r="J2462" i="5"/>
  <c r="H2462" i="5"/>
  <c r="F2462" i="5"/>
  <c r="K2462" i="5"/>
  <c r="I2462" i="5"/>
  <c r="J11202" i="5"/>
  <c r="F11202" i="5"/>
  <c r="G11202" i="5"/>
  <c r="I11202" i="5"/>
  <c r="E11202" i="5"/>
  <c r="K11202" i="5"/>
  <c r="H11202" i="5"/>
  <c r="F8696" i="5"/>
  <c r="G8696" i="5"/>
  <c r="I8696" i="5"/>
  <c r="K8696" i="5"/>
  <c r="E8696" i="5"/>
  <c r="J8696" i="5"/>
  <c r="H8696" i="5"/>
  <c r="J11213" i="5"/>
  <c r="F11213" i="5"/>
  <c r="H11213" i="5"/>
  <c r="I11213" i="5"/>
  <c r="E11213" i="5"/>
  <c r="K11213" i="5"/>
  <c r="G11213" i="5"/>
  <c r="F11192" i="5"/>
  <c r="I11192" i="5"/>
  <c r="K11192" i="5"/>
  <c r="E11192" i="5"/>
  <c r="J11192" i="5"/>
  <c r="H11192" i="5"/>
  <c r="G11192" i="5"/>
  <c r="K17472" i="5"/>
  <c r="I17472" i="5"/>
  <c r="G17472" i="5"/>
  <c r="E17472" i="5"/>
  <c r="J17472" i="5"/>
  <c r="F17472" i="5"/>
  <c r="H17472" i="5"/>
  <c r="J8740" i="5"/>
  <c r="H8740" i="5"/>
  <c r="F8740" i="5"/>
  <c r="I8740" i="5"/>
  <c r="E8740" i="5"/>
  <c r="K8740" i="5"/>
  <c r="G8740" i="5"/>
  <c r="H9944" i="5"/>
  <c r="F9944" i="5"/>
  <c r="K9944" i="5"/>
  <c r="G9944" i="5"/>
  <c r="J9944" i="5"/>
  <c r="I9944" i="5"/>
  <c r="E9944" i="5"/>
  <c r="G8694" i="5"/>
  <c r="I8694" i="5"/>
  <c r="K8694" i="5"/>
  <c r="E8694" i="5"/>
  <c r="J8694" i="5"/>
  <c r="F8694" i="5"/>
  <c r="H8694" i="5"/>
  <c r="J11199" i="5"/>
  <c r="F11199" i="5"/>
  <c r="G11199" i="5"/>
  <c r="I11199" i="5"/>
  <c r="E11199" i="5"/>
  <c r="K11199" i="5"/>
  <c r="H11199" i="5"/>
  <c r="F13725" i="5"/>
  <c r="K13725" i="5"/>
  <c r="I13725" i="5"/>
  <c r="E13725" i="5"/>
  <c r="H13725" i="5"/>
  <c r="J13725" i="5"/>
  <c r="G13725" i="5"/>
  <c r="F13723" i="5"/>
  <c r="K13723" i="5"/>
  <c r="I13723" i="5"/>
  <c r="J13723" i="5"/>
  <c r="E13723" i="5"/>
  <c r="G13723" i="5"/>
  <c r="H13723" i="5"/>
  <c r="K3703" i="5"/>
  <c r="F3703" i="5"/>
  <c r="G3703" i="5"/>
  <c r="E3703" i="5"/>
  <c r="J3703" i="5"/>
  <c r="I3703" i="5"/>
  <c r="H3703" i="5"/>
  <c r="G8741" i="5"/>
  <c r="E8741" i="5"/>
  <c r="J8741" i="5"/>
  <c r="H8741" i="5"/>
  <c r="K8741" i="5"/>
  <c r="F8741" i="5"/>
  <c r="I8741" i="5"/>
  <c r="G3712" i="5"/>
  <c r="E3712" i="5"/>
  <c r="J3712" i="5"/>
  <c r="H3712" i="5"/>
  <c r="F3712" i="5"/>
  <c r="K3712" i="5"/>
  <c r="I3712" i="5"/>
  <c r="H4966" i="5"/>
  <c r="F6204" i="5"/>
  <c r="I6204" i="5"/>
  <c r="D6220" i="5"/>
  <c r="H6204" i="5"/>
  <c r="K6204" i="5"/>
  <c r="E6204" i="5"/>
  <c r="G6204" i="5"/>
  <c r="J6204" i="5"/>
  <c r="K16204" i="5"/>
  <c r="I16204" i="5"/>
  <c r="G16204" i="5"/>
  <c r="E16204" i="5"/>
  <c r="H16204" i="5"/>
  <c r="J16204" i="5"/>
  <c r="F16204" i="5"/>
  <c r="K18700" i="5"/>
  <c r="I18700" i="5"/>
  <c r="G18700" i="5"/>
  <c r="E18700" i="5"/>
  <c r="J18700" i="5"/>
  <c r="H18700" i="5"/>
  <c r="F18700" i="5"/>
  <c r="K8733" i="5"/>
  <c r="I8733" i="5"/>
  <c r="G8733" i="5"/>
  <c r="E8733" i="5"/>
  <c r="H8733" i="5"/>
  <c r="J8733" i="5"/>
  <c r="F8733" i="5"/>
  <c r="F4959" i="5"/>
  <c r="G4959" i="5"/>
  <c r="E4959" i="5"/>
  <c r="J4959" i="5"/>
  <c r="H4959" i="5"/>
  <c r="K4959" i="5"/>
  <c r="D4975" i="5"/>
  <c r="G4975" i="5" s="1"/>
  <c r="I4959" i="5"/>
  <c r="K4962" i="5"/>
  <c r="I4962" i="5"/>
  <c r="G4962" i="5"/>
  <c r="E4962" i="5"/>
  <c r="F4962" i="5"/>
  <c r="H4962" i="5"/>
  <c r="D4978" i="5"/>
  <c r="J4962" i="5"/>
  <c r="K17443" i="5"/>
  <c r="I17443" i="5"/>
  <c r="G17443" i="5"/>
  <c r="E17443" i="5"/>
  <c r="F17443" i="5"/>
  <c r="H17443" i="5"/>
  <c r="J17443" i="5"/>
  <c r="J18695" i="5"/>
  <c r="H18695" i="5"/>
  <c r="F18695" i="5"/>
  <c r="I18695" i="5"/>
  <c r="E18695" i="5"/>
  <c r="K18695" i="5"/>
  <c r="G18695" i="5"/>
  <c r="G9972" i="5"/>
  <c r="E9972" i="5"/>
  <c r="J9972" i="5"/>
  <c r="H9972" i="5"/>
  <c r="I9972" i="5"/>
  <c r="K9972" i="5"/>
  <c r="F9972" i="5"/>
  <c r="G13714" i="5"/>
  <c r="E13714" i="5"/>
  <c r="J13714" i="5"/>
  <c r="I13714" i="5"/>
  <c r="H13714" i="5"/>
  <c r="K13714" i="5"/>
  <c r="F13714" i="5"/>
  <c r="G13712" i="5"/>
  <c r="E13712" i="5"/>
  <c r="J13712" i="5"/>
  <c r="I13712" i="5"/>
  <c r="H13712" i="5"/>
  <c r="K13712" i="5"/>
  <c r="F13712" i="5"/>
  <c r="H14962" i="5"/>
  <c r="I14962" i="5"/>
  <c r="E14962" i="5"/>
  <c r="F14962" i="5"/>
  <c r="G14962" i="5"/>
  <c r="K14962" i="5"/>
  <c r="J14962" i="5"/>
  <c r="J12444" i="5"/>
  <c r="E12444" i="5"/>
  <c r="F12444" i="5"/>
  <c r="H12444" i="5"/>
  <c r="K12444" i="5"/>
  <c r="G12444" i="5"/>
  <c r="I12444" i="5"/>
  <c r="F9950" i="5"/>
  <c r="K9950" i="5"/>
  <c r="I9950" i="5"/>
  <c r="H9950" i="5"/>
  <c r="G9950" i="5"/>
  <c r="E9950" i="5"/>
  <c r="J9950" i="5"/>
  <c r="J12469" i="5"/>
  <c r="E12469" i="5"/>
  <c r="F12469" i="5"/>
  <c r="I12469" i="5"/>
  <c r="H12469" i="5"/>
  <c r="K12469" i="5"/>
  <c r="G12469" i="5"/>
  <c r="J11223" i="5"/>
  <c r="H11223" i="5"/>
  <c r="F11223" i="5"/>
  <c r="K11223" i="5"/>
  <c r="E11223" i="5"/>
  <c r="G11223" i="5"/>
  <c r="I11223" i="5"/>
  <c r="J13721" i="5"/>
  <c r="H13721" i="5"/>
  <c r="F13721" i="5"/>
  <c r="I13721" i="5"/>
  <c r="E13721" i="5"/>
  <c r="K13721" i="5"/>
  <c r="G13721" i="5"/>
  <c r="G3738" i="5"/>
  <c r="E3738" i="5"/>
  <c r="J3738" i="5"/>
  <c r="H3738" i="5"/>
  <c r="F3738" i="5"/>
  <c r="K3738" i="5"/>
  <c r="I3738" i="5"/>
  <c r="G12472" i="5"/>
  <c r="H12472" i="5"/>
  <c r="J12472" i="5"/>
  <c r="E12472" i="5"/>
  <c r="F12472" i="5"/>
  <c r="I12472" i="5"/>
  <c r="K12472" i="5"/>
  <c r="K14981" i="5"/>
  <c r="I14981" i="5"/>
  <c r="G14981" i="5"/>
  <c r="H14981" i="5"/>
  <c r="J14981" i="5"/>
  <c r="E14981" i="5"/>
  <c r="F14981" i="5"/>
  <c r="K16212" i="5"/>
  <c r="I16212" i="5"/>
  <c r="G16212" i="5"/>
  <c r="E16212" i="5"/>
  <c r="H16212" i="5"/>
  <c r="J16212" i="5"/>
  <c r="F16212" i="5"/>
  <c r="J16227" i="5"/>
  <c r="H16227" i="5"/>
  <c r="F16227" i="5"/>
  <c r="K16227" i="5"/>
  <c r="G16227" i="5"/>
  <c r="I16227" i="5"/>
  <c r="E16227" i="5"/>
  <c r="K17457" i="5"/>
  <c r="I17457" i="5"/>
  <c r="G17457" i="5"/>
  <c r="E17457" i="5"/>
  <c r="H17457" i="5"/>
  <c r="J17457" i="5"/>
  <c r="F17457" i="5"/>
  <c r="G17449" i="5"/>
  <c r="E17449" i="5"/>
  <c r="J17449" i="5"/>
  <c r="K17449" i="5"/>
  <c r="F17449" i="5"/>
  <c r="I17449" i="5"/>
  <c r="H17449" i="5"/>
  <c r="J18709" i="5"/>
  <c r="H18709" i="5"/>
  <c r="F18709" i="5"/>
  <c r="I18709" i="5"/>
  <c r="E18709" i="5"/>
  <c r="K18709" i="5"/>
  <c r="G18709" i="5"/>
  <c r="G3711" i="5"/>
  <c r="E3711" i="5"/>
  <c r="J3711" i="5"/>
  <c r="H3711" i="5"/>
  <c r="F3711" i="5"/>
  <c r="K3711" i="5"/>
  <c r="I3711" i="5"/>
  <c r="F8729" i="5"/>
  <c r="K8729" i="5"/>
  <c r="I8729" i="5"/>
  <c r="E8729" i="5"/>
  <c r="H8729" i="5"/>
  <c r="G8729" i="5"/>
  <c r="J8729" i="5"/>
  <c r="J8732" i="5"/>
  <c r="H8732" i="5"/>
  <c r="F8732" i="5"/>
  <c r="K8732" i="5"/>
  <c r="G8732" i="5"/>
  <c r="I8732" i="5"/>
  <c r="E8732" i="5"/>
  <c r="J8702" i="5"/>
  <c r="F8702" i="5"/>
  <c r="H8702" i="5"/>
  <c r="I8702" i="5"/>
  <c r="G8702" i="5"/>
  <c r="E8702" i="5"/>
  <c r="K8702" i="5"/>
  <c r="H9942" i="5"/>
  <c r="F9942" i="5"/>
  <c r="K9942" i="5"/>
  <c r="I9942" i="5"/>
  <c r="G9942" i="5"/>
  <c r="J9942" i="5"/>
  <c r="E9942" i="5"/>
  <c r="J12446" i="5"/>
  <c r="E12446" i="5"/>
  <c r="F12446" i="5"/>
  <c r="I12446" i="5"/>
  <c r="H12446" i="5"/>
  <c r="K12446" i="5"/>
  <c r="G12446" i="5"/>
  <c r="K9957" i="5"/>
  <c r="I9957" i="5"/>
  <c r="G9957" i="5"/>
  <c r="E9957" i="5"/>
  <c r="J9957" i="5"/>
  <c r="F9957" i="5"/>
  <c r="H9957" i="5"/>
  <c r="F9958" i="5"/>
  <c r="K9958" i="5"/>
  <c r="I9958" i="5"/>
  <c r="H9958" i="5"/>
  <c r="G9958" i="5"/>
  <c r="E9958" i="5"/>
  <c r="J9958" i="5"/>
  <c r="K17465" i="5"/>
  <c r="I17465" i="5"/>
  <c r="G17465" i="5"/>
  <c r="E17465" i="5"/>
  <c r="J17465" i="5"/>
  <c r="F17465" i="5"/>
  <c r="H17465" i="5"/>
  <c r="J3727" i="5"/>
  <c r="H3727" i="5"/>
  <c r="F3727" i="5"/>
  <c r="G3727" i="5"/>
  <c r="I3727" i="5"/>
  <c r="E3727" i="5"/>
  <c r="K3727" i="5"/>
  <c r="E14978" i="5"/>
  <c r="K14978" i="5"/>
  <c r="J14978" i="5"/>
  <c r="I14978" i="5"/>
  <c r="F14978" i="5"/>
  <c r="G14978" i="5"/>
  <c r="H14978" i="5"/>
  <c r="F9988" i="5"/>
  <c r="K9988" i="5"/>
  <c r="I9988" i="5"/>
  <c r="G9988" i="5"/>
  <c r="J9988" i="5"/>
  <c r="E9988" i="5"/>
  <c r="H9988" i="5"/>
  <c r="F17459" i="5"/>
  <c r="H17459" i="5"/>
  <c r="K17459" i="5"/>
  <c r="I17459" i="5"/>
  <c r="E17459" i="5"/>
  <c r="G17459" i="5"/>
  <c r="J17459" i="5"/>
  <c r="G18716" i="5"/>
  <c r="E18716" i="5"/>
  <c r="J18716" i="5"/>
  <c r="F18716" i="5"/>
  <c r="I18716" i="5"/>
  <c r="H18716" i="5"/>
  <c r="K18716" i="5"/>
  <c r="E11229" i="5"/>
  <c r="J11229" i="5"/>
  <c r="H11229" i="5"/>
  <c r="G11229" i="5"/>
  <c r="F11229" i="5"/>
  <c r="K11229" i="5"/>
  <c r="I11229" i="5"/>
  <c r="J17467" i="5"/>
  <c r="H17467" i="5"/>
  <c r="F17467" i="5"/>
  <c r="E17467" i="5"/>
  <c r="K17467" i="5"/>
  <c r="G17467" i="5"/>
  <c r="I17467" i="5"/>
  <c r="G18703" i="5"/>
  <c r="E18703" i="5"/>
  <c r="J18703" i="5"/>
  <c r="H18703" i="5"/>
  <c r="K18703" i="5"/>
  <c r="F18703" i="5"/>
  <c r="I18703" i="5"/>
  <c r="E11219" i="5"/>
  <c r="G11219" i="5"/>
  <c r="J11219" i="5"/>
  <c r="K11219" i="5"/>
  <c r="F11219" i="5"/>
  <c r="I11219" i="5"/>
  <c r="H11219" i="5"/>
  <c r="J11214" i="5"/>
  <c r="F11214" i="5"/>
  <c r="H11214" i="5"/>
  <c r="I11214" i="5"/>
  <c r="E11214" i="5"/>
  <c r="K11214" i="5"/>
  <c r="G11214" i="5"/>
  <c r="J11210" i="5"/>
  <c r="F11210" i="5"/>
  <c r="H11210" i="5"/>
  <c r="I11210" i="5"/>
  <c r="E11210" i="5"/>
  <c r="K11210" i="5"/>
  <c r="G11210" i="5"/>
  <c r="J11212" i="5"/>
  <c r="F11212" i="5"/>
  <c r="H11212" i="5"/>
  <c r="I11212" i="5"/>
  <c r="E11212" i="5"/>
  <c r="K11212" i="5"/>
  <c r="G11212" i="5"/>
  <c r="I11227" i="5"/>
  <c r="G11227" i="5"/>
  <c r="E11227" i="5"/>
  <c r="K11227" i="5"/>
  <c r="J11227" i="5"/>
  <c r="H11227" i="5"/>
  <c r="F11227" i="5"/>
  <c r="F18710" i="5"/>
  <c r="K18710" i="5"/>
  <c r="I18710" i="5"/>
  <c r="J18710" i="5"/>
  <c r="E18710" i="5"/>
  <c r="G18710" i="5"/>
  <c r="H18710" i="5"/>
  <c r="K16228" i="5"/>
  <c r="I16228" i="5"/>
  <c r="G16228" i="5"/>
  <c r="E16228" i="5"/>
  <c r="J16228" i="5"/>
  <c r="F16228" i="5"/>
  <c r="H16228" i="5"/>
  <c r="F9966" i="5"/>
  <c r="K9966" i="5"/>
  <c r="I9966" i="5"/>
  <c r="H9966" i="5"/>
  <c r="G9966" i="5"/>
  <c r="J9966" i="5"/>
  <c r="E9966" i="5"/>
  <c r="E11215" i="5"/>
  <c r="G11215" i="5"/>
  <c r="J11215" i="5"/>
  <c r="K11215" i="5"/>
  <c r="F11215" i="5"/>
  <c r="H11215" i="5"/>
  <c r="I11215" i="5"/>
  <c r="J11208" i="5"/>
  <c r="F11208" i="5"/>
  <c r="H11208" i="5"/>
  <c r="I11208" i="5"/>
  <c r="E11208" i="5"/>
  <c r="K11208" i="5"/>
  <c r="G11208" i="5"/>
  <c r="G9968" i="5"/>
  <c r="E9968" i="5"/>
  <c r="J9968" i="5"/>
  <c r="H9968" i="5"/>
  <c r="I9968" i="5"/>
  <c r="K9968" i="5"/>
  <c r="F9968" i="5"/>
  <c r="J11225" i="5"/>
  <c r="H11225" i="5"/>
  <c r="F11225" i="5"/>
  <c r="K11225" i="5"/>
  <c r="I11225" i="5"/>
  <c r="E11225" i="5"/>
  <c r="G11225" i="5"/>
  <c r="G14967" i="5"/>
  <c r="F14967" i="5"/>
  <c r="J14967" i="5"/>
  <c r="I14967" i="5"/>
  <c r="K14967" i="5"/>
  <c r="E14967" i="5"/>
  <c r="H14967" i="5"/>
  <c r="K3749" i="5"/>
  <c r="I3749" i="5"/>
  <c r="G3749" i="5"/>
  <c r="E3749" i="5"/>
  <c r="J3749" i="5"/>
  <c r="H3749" i="5"/>
  <c r="F3749" i="5"/>
  <c r="F9973" i="5"/>
  <c r="K9973" i="5"/>
  <c r="I9973" i="5"/>
  <c r="H9973" i="5"/>
  <c r="G9973" i="5"/>
  <c r="J9973" i="5"/>
  <c r="E9973" i="5"/>
  <c r="K13728" i="5"/>
  <c r="I13728" i="5"/>
  <c r="G13728" i="5"/>
  <c r="E13728" i="5"/>
  <c r="J13728" i="5"/>
  <c r="F13728" i="5"/>
  <c r="H13728" i="5"/>
  <c r="G13730" i="5"/>
  <c r="E13730" i="5"/>
  <c r="J13730" i="5"/>
  <c r="H13730" i="5"/>
  <c r="K13730" i="5"/>
  <c r="F13730" i="5"/>
  <c r="I13730" i="5"/>
  <c r="G18711" i="5"/>
  <c r="E18711" i="5"/>
  <c r="J18711" i="5"/>
  <c r="H18711" i="5"/>
  <c r="K18711" i="5"/>
  <c r="F18711" i="5"/>
  <c r="I18711" i="5"/>
  <c r="G16220" i="5"/>
  <c r="E16220" i="5"/>
  <c r="J16220" i="5"/>
  <c r="H16220" i="5"/>
  <c r="F16220" i="5"/>
  <c r="I16220" i="5"/>
  <c r="K16220" i="5"/>
  <c r="K8710" i="5"/>
  <c r="I8710" i="5"/>
  <c r="G8710" i="5"/>
  <c r="E8710" i="5"/>
  <c r="J8710" i="5"/>
  <c r="F8710" i="5"/>
  <c r="H8710" i="5"/>
  <c r="K16202" i="5"/>
  <c r="I16202" i="5"/>
  <c r="G16202" i="5"/>
  <c r="E16202" i="5"/>
  <c r="H16202" i="5"/>
  <c r="J16202" i="5"/>
  <c r="F16202" i="5"/>
  <c r="K16200" i="5"/>
  <c r="I16200" i="5"/>
  <c r="G16200" i="5"/>
  <c r="E16200" i="5"/>
  <c r="H16200" i="5"/>
  <c r="J16200" i="5"/>
  <c r="F16200" i="5"/>
  <c r="K14971" i="5"/>
  <c r="I14971" i="5"/>
  <c r="G14971" i="5"/>
  <c r="H14971" i="5"/>
  <c r="J14971" i="5"/>
  <c r="F14971" i="5"/>
  <c r="E14971" i="5"/>
  <c r="K17462" i="5"/>
  <c r="I17462" i="5"/>
  <c r="G17462" i="5"/>
  <c r="E17462" i="5"/>
  <c r="F17462" i="5"/>
  <c r="H17462" i="5"/>
  <c r="J17462" i="5"/>
  <c r="G9975" i="5"/>
  <c r="E9975" i="5"/>
  <c r="J9975" i="5"/>
  <c r="H9975" i="5"/>
  <c r="I9975" i="5"/>
  <c r="K9975" i="5"/>
  <c r="F9975" i="5"/>
  <c r="K8722" i="5"/>
  <c r="I8722" i="5"/>
  <c r="G8722" i="5"/>
  <c r="E8722" i="5"/>
  <c r="H8722" i="5"/>
  <c r="J8722" i="5"/>
  <c r="F8722" i="5"/>
  <c r="G13716" i="5"/>
  <c r="E13716" i="5"/>
  <c r="J13716" i="5"/>
  <c r="I13716" i="5"/>
  <c r="H13716" i="5"/>
  <c r="K13716" i="5"/>
  <c r="F13716" i="5"/>
  <c r="G13722" i="5"/>
  <c r="E13722" i="5"/>
  <c r="J13722" i="5"/>
  <c r="H13722" i="5"/>
  <c r="K13722" i="5"/>
  <c r="I13722" i="5"/>
  <c r="F13722" i="5"/>
  <c r="J12462" i="5"/>
  <c r="E12462" i="5"/>
  <c r="F12462" i="5"/>
  <c r="K12462" i="5"/>
  <c r="G12462" i="5"/>
  <c r="I12462" i="5"/>
  <c r="H12462" i="5"/>
  <c r="K8718" i="5"/>
  <c r="I8718" i="5"/>
  <c r="G8718" i="5"/>
  <c r="E8718" i="5"/>
  <c r="J8718" i="5"/>
  <c r="H8718" i="5"/>
  <c r="F8718" i="5"/>
  <c r="K18725" i="5"/>
  <c r="I18725" i="5"/>
  <c r="G18725" i="5"/>
  <c r="E18725" i="5"/>
  <c r="J18725" i="5"/>
  <c r="H18725" i="5"/>
  <c r="F18725" i="5"/>
  <c r="K17473" i="5"/>
  <c r="I17473" i="5"/>
  <c r="G17473" i="5"/>
  <c r="E17473" i="5"/>
  <c r="F17473" i="5"/>
  <c r="H17473" i="5"/>
  <c r="J17473" i="5"/>
  <c r="J12485" i="5"/>
  <c r="E12485" i="5"/>
  <c r="F12485" i="5"/>
  <c r="H12485" i="5"/>
  <c r="K12485" i="5"/>
  <c r="I12485" i="5"/>
  <c r="G12485" i="5"/>
  <c r="J12460" i="5"/>
  <c r="E12460" i="5"/>
  <c r="F12460" i="5"/>
  <c r="K12460" i="5"/>
  <c r="G12460" i="5"/>
  <c r="I12460" i="5"/>
  <c r="H12460" i="5"/>
  <c r="J3728" i="5"/>
  <c r="H3728" i="5"/>
  <c r="F3728" i="5"/>
  <c r="G3728" i="5"/>
  <c r="I3728" i="5"/>
  <c r="E3728" i="5"/>
  <c r="K3728" i="5"/>
  <c r="F3719" i="5"/>
  <c r="K3719" i="5"/>
  <c r="I3719" i="5"/>
  <c r="G3719" i="5"/>
  <c r="E3719" i="5"/>
  <c r="J3719" i="5"/>
  <c r="H3719" i="5"/>
  <c r="K9960" i="5"/>
  <c r="I9960" i="5"/>
  <c r="G9960" i="5"/>
  <c r="E9960" i="5"/>
  <c r="F9960" i="5"/>
  <c r="J9960" i="5"/>
  <c r="H9960" i="5"/>
  <c r="K8712" i="5"/>
  <c r="I8712" i="5"/>
  <c r="G8712" i="5"/>
  <c r="E8712" i="5"/>
  <c r="F8712" i="5"/>
  <c r="H8712" i="5"/>
  <c r="J8712" i="5"/>
  <c r="E11218" i="5"/>
  <c r="G11218" i="5"/>
  <c r="J11218" i="5"/>
  <c r="K11218" i="5"/>
  <c r="F11218" i="5"/>
  <c r="I11218" i="5"/>
  <c r="H11218" i="5"/>
  <c r="H14950" i="5"/>
  <c r="E14950" i="5"/>
  <c r="I14950" i="5"/>
  <c r="F14950" i="5"/>
  <c r="J14950" i="5"/>
  <c r="G14950" i="5"/>
  <c r="K14950" i="5"/>
  <c r="F16224" i="5"/>
  <c r="K16224" i="5"/>
  <c r="I16224" i="5"/>
  <c r="G16224" i="5"/>
  <c r="J16224" i="5"/>
  <c r="E16224" i="5"/>
  <c r="H16224" i="5"/>
  <c r="F3746" i="5"/>
  <c r="K3746" i="5"/>
  <c r="I3746" i="5"/>
  <c r="G3746" i="5"/>
  <c r="E3746" i="5"/>
  <c r="J3746" i="5"/>
  <c r="H3746" i="5"/>
  <c r="K16210" i="5"/>
  <c r="I16210" i="5"/>
  <c r="G16210" i="5"/>
  <c r="E16210" i="5"/>
  <c r="H16210" i="5"/>
  <c r="J16210" i="5"/>
  <c r="F16210" i="5"/>
  <c r="J14959" i="5"/>
  <c r="I14959" i="5"/>
  <c r="E14959" i="5"/>
  <c r="H14959" i="5"/>
  <c r="F14959" i="5"/>
  <c r="G14959" i="5"/>
  <c r="K14959" i="5"/>
  <c r="J18696" i="5"/>
  <c r="H18696" i="5"/>
  <c r="F18696" i="5"/>
  <c r="I18696" i="5"/>
  <c r="E18696" i="5"/>
  <c r="G18696" i="5"/>
  <c r="K18696" i="5"/>
  <c r="F3725" i="5"/>
  <c r="K3725" i="5"/>
  <c r="I3725" i="5"/>
  <c r="G3725" i="5"/>
  <c r="E3725" i="5"/>
  <c r="J3725" i="5"/>
  <c r="H3725" i="5"/>
  <c r="F2487" i="5"/>
  <c r="K2487" i="5"/>
  <c r="I2487" i="5"/>
  <c r="G2487" i="5"/>
  <c r="E2487" i="5"/>
  <c r="J2487" i="5"/>
  <c r="H2487" i="5"/>
  <c r="F18707" i="5"/>
  <c r="K18707" i="5"/>
  <c r="I18707" i="5"/>
  <c r="E18707" i="5"/>
  <c r="H18707" i="5"/>
  <c r="G18707" i="5"/>
  <c r="J18707" i="5"/>
  <c r="K8714" i="5"/>
  <c r="I8714" i="5"/>
  <c r="G8714" i="5"/>
  <c r="E8714" i="5"/>
  <c r="H8714" i="5"/>
  <c r="J8714" i="5"/>
  <c r="F8714" i="5"/>
  <c r="G9970" i="5"/>
  <c r="E9970" i="5"/>
  <c r="J9970" i="5"/>
  <c r="H9970" i="5"/>
  <c r="I9970" i="5"/>
  <c r="K9970" i="5"/>
  <c r="F9970" i="5"/>
  <c r="E11206" i="5"/>
  <c r="H11206" i="5"/>
  <c r="J11206" i="5"/>
  <c r="K11206" i="5"/>
  <c r="F11206" i="5"/>
  <c r="I11206" i="5"/>
  <c r="G11206" i="5"/>
  <c r="E11234" i="5"/>
  <c r="J11234" i="5"/>
  <c r="H11234" i="5"/>
  <c r="K11234" i="5"/>
  <c r="I11234" i="5"/>
  <c r="G11234" i="5"/>
  <c r="F11234" i="5"/>
  <c r="K9976" i="5"/>
  <c r="I9976" i="5"/>
  <c r="G9976" i="5"/>
  <c r="E9976" i="5"/>
  <c r="F9976" i="5"/>
  <c r="J9976" i="5"/>
  <c r="H9976" i="5"/>
  <c r="F3744" i="5"/>
  <c r="K3744" i="5"/>
  <c r="I3744" i="5"/>
  <c r="G3744" i="5"/>
  <c r="E3744" i="5"/>
  <c r="J3744" i="5"/>
  <c r="H3744" i="5"/>
  <c r="G12478" i="5"/>
  <c r="H12478" i="5"/>
  <c r="J12478" i="5"/>
  <c r="E12478" i="5"/>
  <c r="K12478" i="5"/>
  <c r="F12478" i="5"/>
  <c r="I12478" i="5"/>
  <c r="G8738" i="5"/>
  <c r="E8738" i="5"/>
  <c r="J8738" i="5"/>
  <c r="H8738" i="5"/>
  <c r="F8738" i="5"/>
  <c r="I8738" i="5"/>
  <c r="K8738" i="5"/>
  <c r="F11224" i="5"/>
  <c r="K11224" i="5"/>
  <c r="I11224" i="5"/>
  <c r="G11224" i="5"/>
  <c r="J11224" i="5"/>
  <c r="E11224" i="5"/>
  <c r="H11224" i="5"/>
  <c r="F17475" i="5"/>
  <c r="K17475" i="5"/>
  <c r="I17475" i="5"/>
  <c r="H17475" i="5"/>
  <c r="G17475" i="5"/>
  <c r="J17475" i="5"/>
  <c r="E17475" i="5"/>
  <c r="F11222" i="5"/>
  <c r="K11222" i="5"/>
  <c r="I11222" i="5"/>
  <c r="G11222" i="5"/>
  <c r="J11222" i="5"/>
  <c r="E11222" i="5"/>
  <c r="H11222" i="5"/>
  <c r="F18712" i="5"/>
  <c r="K18712" i="5"/>
  <c r="I18712" i="5"/>
  <c r="H18712" i="5"/>
  <c r="G18712" i="5"/>
  <c r="J18712" i="5"/>
  <c r="E18712" i="5"/>
  <c r="E14975" i="5"/>
  <c r="K14975" i="5"/>
  <c r="H14975" i="5"/>
  <c r="I14975" i="5"/>
  <c r="G14975" i="5"/>
  <c r="J14975" i="5"/>
  <c r="F14975" i="5"/>
  <c r="K16226" i="5"/>
  <c r="I16226" i="5"/>
  <c r="G16226" i="5"/>
  <c r="E16226" i="5"/>
  <c r="H16226" i="5"/>
  <c r="J16226" i="5"/>
  <c r="F16226" i="5"/>
  <c r="G14966" i="5"/>
  <c r="J14966" i="5"/>
  <c r="H14966" i="5"/>
  <c r="E14966" i="5"/>
  <c r="I14966" i="5"/>
  <c r="F14966" i="5"/>
  <c r="K14966" i="5"/>
  <c r="F8726" i="5"/>
  <c r="K8726" i="5"/>
  <c r="I8726" i="5"/>
  <c r="G8726" i="5"/>
  <c r="J8726" i="5"/>
  <c r="E8726" i="5"/>
  <c r="H8726" i="5"/>
  <c r="J9984" i="5"/>
  <c r="H9984" i="5"/>
  <c r="F9984" i="5"/>
  <c r="K9984" i="5"/>
  <c r="E9984" i="5"/>
  <c r="G9984" i="5"/>
  <c r="I9984" i="5"/>
  <c r="F2494" i="5"/>
  <c r="K2494" i="5"/>
  <c r="I2494" i="5"/>
  <c r="G2494" i="5"/>
  <c r="E2494" i="5"/>
  <c r="J2494" i="5"/>
  <c r="H2494" i="5"/>
  <c r="J9986" i="5"/>
  <c r="H9986" i="5"/>
  <c r="F9986" i="5"/>
  <c r="I9986" i="5"/>
  <c r="G9986" i="5"/>
  <c r="E9986" i="5"/>
  <c r="K9986" i="5"/>
  <c r="J18723" i="5"/>
  <c r="H18723" i="5"/>
  <c r="F18723" i="5"/>
  <c r="I18723" i="5"/>
  <c r="E18723" i="5"/>
  <c r="G18723" i="5"/>
  <c r="K18723" i="5"/>
  <c r="F9989" i="5"/>
  <c r="K9989" i="5"/>
  <c r="I9989" i="5"/>
  <c r="H9989" i="5"/>
  <c r="G9989" i="5"/>
  <c r="J9989" i="5"/>
  <c r="E9989" i="5"/>
  <c r="F11231" i="5"/>
  <c r="K11231" i="5"/>
  <c r="I11231" i="5"/>
  <c r="G11231" i="5"/>
  <c r="H11231" i="5"/>
  <c r="J11231" i="5"/>
  <c r="E11231" i="5"/>
  <c r="F9982" i="5"/>
  <c r="K9982" i="5"/>
  <c r="I9982" i="5"/>
  <c r="E9982" i="5"/>
  <c r="G9982" i="5"/>
  <c r="J9982" i="5"/>
  <c r="H9982" i="5"/>
  <c r="E11230" i="5"/>
  <c r="J11230" i="5"/>
  <c r="H11230" i="5"/>
  <c r="I11230" i="5"/>
  <c r="K11230" i="5"/>
  <c r="F11230" i="5"/>
  <c r="G11230" i="5"/>
  <c r="J18719" i="5"/>
  <c r="H18719" i="5"/>
  <c r="K18719" i="5"/>
  <c r="E18719" i="5"/>
  <c r="G18719" i="5"/>
  <c r="F18719" i="5"/>
  <c r="I18719" i="5"/>
  <c r="J3743" i="5"/>
  <c r="H3743" i="5"/>
  <c r="F3743" i="5"/>
  <c r="K3743" i="5"/>
  <c r="I3743" i="5"/>
  <c r="G3743" i="5"/>
  <c r="E3743" i="5"/>
  <c r="J9974" i="5"/>
  <c r="H9974" i="5"/>
  <c r="F9974" i="5"/>
  <c r="E9974" i="5"/>
  <c r="I9974" i="5"/>
  <c r="K9974" i="5"/>
  <c r="G9974" i="5"/>
  <c r="G8730" i="5"/>
  <c r="E8730" i="5"/>
  <c r="J8730" i="5"/>
  <c r="H8730" i="5"/>
  <c r="F8730" i="5"/>
  <c r="I8730" i="5"/>
  <c r="K8730" i="5"/>
  <c r="G3735" i="5"/>
  <c r="E3735" i="5"/>
  <c r="J3735" i="5"/>
  <c r="H3735" i="5"/>
  <c r="F3735" i="5"/>
  <c r="K3735" i="5"/>
  <c r="I3735" i="5"/>
  <c r="F3741" i="5"/>
  <c r="K3741" i="5"/>
  <c r="I3741" i="5"/>
  <c r="G3741" i="5"/>
  <c r="E3741" i="5"/>
  <c r="J3741" i="5"/>
  <c r="H3741" i="5"/>
  <c r="J8728" i="5"/>
  <c r="H8728" i="5"/>
  <c r="F8728" i="5"/>
  <c r="I8728" i="5"/>
  <c r="E8728" i="5"/>
  <c r="K8728" i="5"/>
  <c r="G8728" i="5"/>
  <c r="F12476" i="5"/>
  <c r="K12476" i="5"/>
  <c r="I12476" i="5"/>
  <c r="G12476" i="5"/>
  <c r="J12476" i="5"/>
  <c r="H12476" i="5"/>
  <c r="E12476" i="5"/>
  <c r="K8734" i="5"/>
  <c r="I8734" i="5"/>
  <c r="G8734" i="5"/>
  <c r="E8734" i="5"/>
  <c r="J8734" i="5"/>
  <c r="F8734" i="5"/>
  <c r="H8734" i="5"/>
  <c r="F13732" i="5"/>
  <c r="K13732" i="5"/>
  <c r="I13732" i="5"/>
  <c r="E13732" i="5"/>
  <c r="H13732" i="5"/>
  <c r="J13732" i="5"/>
  <c r="G13732" i="5"/>
  <c r="K16216" i="5"/>
  <c r="I16216" i="5"/>
  <c r="G16216" i="5"/>
  <c r="E16216" i="5"/>
  <c r="J16216" i="5"/>
  <c r="F16216" i="5"/>
  <c r="H16216" i="5"/>
  <c r="K16218" i="5"/>
  <c r="I16218" i="5"/>
  <c r="G16218" i="5"/>
  <c r="E16218" i="5"/>
  <c r="H16218" i="5"/>
  <c r="F16218" i="5"/>
  <c r="J16218" i="5"/>
  <c r="I11228" i="5"/>
  <c r="G11228" i="5"/>
  <c r="E11228" i="5"/>
  <c r="F11228" i="5"/>
  <c r="H11228" i="5"/>
  <c r="J11228" i="5"/>
  <c r="K11228" i="5"/>
  <c r="F11226" i="5"/>
  <c r="K11226" i="5"/>
  <c r="I11226" i="5"/>
  <c r="G11226" i="5"/>
  <c r="H11226" i="5"/>
  <c r="E11226" i="5"/>
  <c r="J11226" i="5"/>
  <c r="I11235" i="5"/>
  <c r="G11235" i="5"/>
  <c r="E11235" i="5"/>
  <c r="K11235" i="5"/>
  <c r="F11235" i="5"/>
  <c r="H11235" i="5"/>
  <c r="J11235" i="5"/>
  <c r="K1232" i="5"/>
  <c r="D16177" i="5"/>
  <c r="I16177" i="5" s="1"/>
  <c r="D16057" i="5"/>
  <c r="G2435" i="5"/>
  <c r="I16161" i="5"/>
  <c r="H16161" i="5"/>
  <c r="J2322" i="5"/>
  <c r="E6215" i="5"/>
  <c r="F13668" i="5"/>
  <c r="I13668" i="5"/>
  <c r="J7312" i="5"/>
  <c r="D7328" i="5"/>
  <c r="I7316" i="5"/>
  <c r="G7316" i="5"/>
  <c r="J1237" i="5"/>
  <c r="J7316" i="5"/>
  <c r="E9812" i="5"/>
  <c r="J17410" i="5"/>
  <c r="F14913" i="5"/>
  <c r="I14905" i="5"/>
  <c r="G12408" i="5"/>
  <c r="K11167" i="5"/>
  <c r="J6168" i="5"/>
  <c r="K18538" i="5"/>
  <c r="G18538" i="5"/>
  <c r="I18538" i="5"/>
  <c r="J18538" i="5"/>
  <c r="H18546" i="5"/>
  <c r="I18546" i="5"/>
  <c r="J18546" i="5"/>
  <c r="G18646" i="5"/>
  <c r="K18646" i="5"/>
  <c r="I4926" i="5"/>
  <c r="G4930" i="5"/>
  <c r="G12411" i="5"/>
  <c r="E12419" i="5"/>
  <c r="G6217" i="5"/>
  <c r="H11171" i="5"/>
  <c r="E13660" i="5"/>
  <c r="K16052" i="5"/>
  <c r="E6180" i="5"/>
  <c r="K9813" i="5"/>
  <c r="F12295" i="5"/>
  <c r="J1184" i="5"/>
  <c r="K3674" i="5"/>
  <c r="J12411" i="5"/>
  <c r="H14793" i="5"/>
  <c r="H74" i="17"/>
  <c r="G74" i="17"/>
  <c r="I74" i="17"/>
  <c r="K74" i="17"/>
  <c r="F74" i="17"/>
  <c r="J74" i="17"/>
  <c r="F1180" i="5"/>
  <c r="I3558" i="5"/>
  <c r="D12435" i="5"/>
  <c r="F12435" i="5" s="1"/>
  <c r="I18650" i="5"/>
  <c r="H18650" i="5"/>
  <c r="V65" i="20"/>
  <c r="R71" i="20"/>
  <c r="V71" i="20"/>
  <c r="E17398" i="5"/>
  <c r="G17398" i="5"/>
  <c r="I8570" i="5"/>
  <c r="E12412" i="5"/>
  <c r="G12416" i="5"/>
  <c r="D12436" i="5"/>
  <c r="E12436" i="5" s="1"/>
  <c r="K12416" i="5"/>
  <c r="D2338" i="5"/>
  <c r="E2427" i="5"/>
  <c r="E3680" i="5"/>
  <c r="K16038" i="5"/>
  <c r="F16038" i="5"/>
  <c r="E16038" i="5"/>
  <c r="J16038" i="5"/>
  <c r="G16038" i="5"/>
  <c r="I16038" i="5"/>
  <c r="D16054" i="5"/>
  <c r="F16054" i="5" s="1"/>
  <c r="H16038" i="5"/>
  <c r="I16046" i="5"/>
  <c r="F16046" i="5"/>
  <c r="G16046" i="5"/>
  <c r="J16046" i="5"/>
  <c r="D16062" i="5"/>
  <c r="K16062" i="5" s="1"/>
  <c r="J16150" i="5"/>
  <c r="G16150" i="5"/>
  <c r="H16150" i="5"/>
  <c r="K16150" i="5"/>
  <c r="E16150" i="5"/>
  <c r="F16150" i="5"/>
  <c r="D16166" i="5"/>
  <c r="F16166" i="5" s="1"/>
  <c r="G16158" i="5"/>
  <c r="D16174" i="5"/>
  <c r="F16158" i="5"/>
  <c r="E16158" i="5"/>
  <c r="H16158" i="5"/>
  <c r="H1234" i="5"/>
  <c r="D3692" i="5"/>
  <c r="F3692" i="5" s="1"/>
  <c r="I16158" i="5"/>
  <c r="E16046" i="5"/>
  <c r="G6065" i="5"/>
  <c r="G6069" i="5"/>
  <c r="K6169" i="5"/>
  <c r="E6177" i="5"/>
  <c r="D6197" i="5"/>
  <c r="F6181" i="5"/>
  <c r="H6181" i="5"/>
  <c r="D9937" i="5"/>
  <c r="J9937" i="5" s="1"/>
  <c r="D11063" i="5"/>
  <c r="K11063" i="5" s="1"/>
  <c r="J11047" i="5"/>
  <c r="I12309" i="5"/>
  <c r="K12309" i="5"/>
  <c r="G12309" i="5"/>
  <c r="J12309" i="5"/>
  <c r="E13553" i="5"/>
  <c r="D13674" i="5"/>
  <c r="K13674" i="5" s="1"/>
  <c r="J13662" i="5"/>
  <c r="H13666" i="5"/>
  <c r="I17297" i="5"/>
  <c r="J17297" i="5"/>
  <c r="H17297" i="5"/>
  <c r="E17297" i="5"/>
  <c r="G17297" i="5"/>
  <c r="K1223" i="5"/>
  <c r="I18537" i="5"/>
  <c r="J18537" i="5"/>
  <c r="K18537" i="5"/>
  <c r="G18541" i="5"/>
  <c r="D18557" i="5"/>
  <c r="J18557" i="5" s="1"/>
  <c r="K18545" i="5"/>
  <c r="S14" i="42"/>
  <c r="S21" i="42"/>
  <c r="S13" i="42"/>
  <c r="S16" i="42"/>
  <c r="P10" i="20"/>
  <c r="I12" i="19"/>
  <c r="F151" i="21"/>
  <c r="F131" i="21"/>
  <c r="S7" i="42"/>
  <c r="S11" i="42"/>
  <c r="S8" i="42"/>
  <c r="S6" i="42"/>
  <c r="E153" i="21"/>
  <c r="I152" i="21"/>
  <c r="I151" i="21"/>
  <c r="E149" i="21"/>
  <c r="I148" i="21"/>
  <c r="E146" i="21"/>
  <c r="E131" i="21"/>
  <c r="C146" i="21"/>
  <c r="S17" i="42"/>
  <c r="S23" i="42"/>
  <c r="S22" i="42"/>
  <c r="T71" i="20"/>
  <c r="E12" i="19"/>
  <c r="C145" i="21"/>
  <c r="G17298" i="5"/>
  <c r="H17298" i="5"/>
  <c r="I2433" i="5"/>
  <c r="J16153" i="5"/>
  <c r="E16153" i="5"/>
  <c r="F16153" i="5"/>
  <c r="H16153" i="5"/>
  <c r="G16153" i="5"/>
  <c r="D16169" i="5"/>
  <c r="G16169" i="5" s="1"/>
  <c r="J16157" i="5"/>
  <c r="H16157" i="5"/>
  <c r="D16173" i="5"/>
  <c r="J16173" i="5" s="1"/>
  <c r="E16157" i="5"/>
  <c r="I16157" i="5"/>
  <c r="F16157" i="5"/>
  <c r="D2439" i="5"/>
  <c r="F2439" i="5" s="1"/>
  <c r="G7303" i="5"/>
  <c r="G12296" i="5"/>
  <c r="H12296" i="5"/>
  <c r="H12304" i="5"/>
  <c r="J16050" i="5"/>
  <c r="E16050" i="5"/>
  <c r="H16050" i="5"/>
  <c r="K3682" i="5"/>
  <c r="F14910" i="5"/>
  <c r="J3674" i="5"/>
  <c r="I8555" i="5"/>
  <c r="F8555" i="5"/>
  <c r="H14906" i="5"/>
  <c r="K14906" i="5"/>
  <c r="J14906" i="5"/>
  <c r="K14914" i="5"/>
  <c r="I14914" i="5"/>
  <c r="F16050" i="5"/>
  <c r="H2424" i="5"/>
  <c r="G2325" i="5"/>
  <c r="I6177" i="5"/>
  <c r="F11057" i="5"/>
  <c r="J13667" i="5"/>
  <c r="I14909" i="5"/>
  <c r="J14917" i="5"/>
  <c r="G14917" i="5"/>
  <c r="I14917" i="5"/>
  <c r="H14917" i="5"/>
  <c r="K14917" i="5"/>
  <c r="E14917" i="5"/>
  <c r="G17294" i="5"/>
  <c r="K17294" i="5"/>
  <c r="F17294" i="5"/>
  <c r="I17294" i="5"/>
  <c r="E17294" i="5"/>
  <c r="F18652" i="5"/>
  <c r="D18676" i="5"/>
  <c r="F18676" i="5" s="1"/>
  <c r="K18660" i="5"/>
  <c r="G18660" i="5"/>
  <c r="J18660" i="5"/>
  <c r="F18660" i="5"/>
  <c r="I18660" i="5"/>
  <c r="I13557" i="5"/>
  <c r="K13557" i="5"/>
  <c r="E14910" i="5"/>
  <c r="G14910" i="5"/>
  <c r="K18549" i="5"/>
  <c r="J18549" i="5"/>
  <c r="F2437" i="5"/>
  <c r="G13662" i="5"/>
  <c r="D18662" i="5"/>
  <c r="F18646" i="5"/>
  <c r="E18646" i="5"/>
  <c r="F6218" i="5"/>
  <c r="D13672" i="5"/>
  <c r="E13672" i="5" s="1"/>
  <c r="F13656" i="5"/>
  <c r="H14929" i="5"/>
  <c r="H16165" i="5"/>
  <c r="J1175" i="5"/>
  <c r="G6218" i="5"/>
  <c r="K6177" i="5"/>
  <c r="H9808" i="5"/>
  <c r="F12409" i="5"/>
  <c r="J12409" i="5"/>
  <c r="H12409" i="5"/>
  <c r="F9808" i="5"/>
  <c r="I11159" i="5"/>
  <c r="E12307" i="5"/>
  <c r="D12433" i="5"/>
  <c r="J12433" i="5" s="1"/>
  <c r="F12417" i="5"/>
  <c r="K3680" i="5"/>
  <c r="D8691" i="5"/>
  <c r="E8691" i="5" s="1"/>
  <c r="G12409" i="5"/>
  <c r="F16049" i="5"/>
  <c r="D16065" i="5"/>
  <c r="F16065" i="5" s="1"/>
  <c r="J16049" i="5"/>
  <c r="G16049" i="5"/>
  <c r="E16049" i="5"/>
  <c r="I17410" i="5"/>
  <c r="E17410" i="5"/>
  <c r="H17410" i="5"/>
  <c r="K12297" i="5"/>
  <c r="E14913" i="5"/>
  <c r="I14802" i="5"/>
  <c r="F17297" i="5"/>
  <c r="K14913" i="5"/>
  <c r="K17297" i="5"/>
  <c r="D17313" i="5"/>
  <c r="K17313" i="5" s="1"/>
  <c r="H17413" i="5"/>
  <c r="G18545" i="5"/>
  <c r="F13660" i="5"/>
  <c r="J14913" i="5"/>
  <c r="I17413" i="5"/>
  <c r="D18666" i="5"/>
  <c r="G18666" i="5" s="1"/>
  <c r="F17413" i="5"/>
  <c r="J18650" i="5"/>
  <c r="K14802" i="5"/>
  <c r="U64" i="20"/>
  <c r="K92" i="3"/>
  <c r="G92" i="3"/>
  <c r="E91" i="3"/>
  <c r="E90" i="3"/>
  <c r="K89" i="3"/>
  <c r="G89" i="3"/>
  <c r="J75" i="3"/>
  <c r="F75" i="3"/>
  <c r="J76" i="3"/>
  <c r="F76" i="3"/>
  <c r="K20" i="3"/>
  <c r="G20" i="3"/>
  <c r="E21" i="3"/>
  <c r="I21" i="3"/>
  <c r="K18" i="3"/>
  <c r="G18" i="3"/>
  <c r="K19" i="3"/>
  <c r="G19" i="3"/>
  <c r="J92" i="3"/>
  <c r="F92" i="3"/>
  <c r="G91" i="3"/>
  <c r="I90" i="3"/>
  <c r="J89" i="3"/>
  <c r="F89" i="3"/>
  <c r="I75" i="3"/>
  <c r="E75" i="3"/>
  <c r="I76" i="3"/>
  <c r="E76" i="3"/>
  <c r="J20" i="3"/>
  <c r="F20" i="3"/>
  <c r="F21" i="3"/>
  <c r="J21" i="3"/>
  <c r="J18" i="3"/>
  <c r="F18" i="3"/>
  <c r="J19" i="3"/>
  <c r="F19" i="3"/>
  <c r="I92" i="3"/>
  <c r="E92" i="3"/>
  <c r="I91" i="3"/>
  <c r="H91" i="3" s="1"/>
  <c r="G90" i="3"/>
  <c r="H90" i="3" s="1"/>
  <c r="K90" i="3"/>
  <c r="J90" i="3" s="1"/>
  <c r="I89" i="3"/>
  <c r="E89" i="3"/>
  <c r="D75" i="3"/>
  <c r="H75" i="3"/>
  <c r="D76" i="3"/>
  <c r="H76" i="3"/>
  <c r="I20" i="3"/>
  <c r="E20" i="3"/>
  <c r="G21" i="3"/>
  <c r="K21" i="3"/>
  <c r="I18" i="3"/>
  <c r="E18" i="3"/>
  <c r="I19" i="3"/>
  <c r="E19" i="3"/>
  <c r="D92" i="3"/>
  <c r="G93" i="3" s="1"/>
  <c r="H92" i="3"/>
  <c r="D91" i="3"/>
  <c r="K91" i="3"/>
  <c r="D90" i="3"/>
  <c r="D89" i="3"/>
  <c r="H89" i="3"/>
  <c r="K75" i="3"/>
  <c r="G75" i="3"/>
  <c r="K76" i="3"/>
  <c r="G76" i="3"/>
  <c r="D20" i="3"/>
  <c r="H20" i="3"/>
  <c r="D21" i="3"/>
  <c r="H21" i="3"/>
  <c r="D18" i="3"/>
  <c r="H18" i="3"/>
  <c r="D19" i="3"/>
  <c r="I17309" i="5"/>
  <c r="I13546" i="5"/>
  <c r="E18653" i="5"/>
  <c r="G18657" i="5"/>
  <c r="H18657" i="5"/>
  <c r="J18657" i="5"/>
  <c r="D18673" i="5"/>
  <c r="I18673" i="5" s="1"/>
  <c r="F18657" i="5"/>
  <c r="K18657" i="5"/>
  <c r="D1080" i="5"/>
  <c r="I1080" i="5" s="1"/>
  <c r="F1064" i="5"/>
  <c r="I1186" i="5"/>
  <c r="D2447" i="5"/>
  <c r="I2447" i="5" s="1"/>
  <c r="F2431" i="5"/>
  <c r="G2431" i="5"/>
  <c r="K2431" i="5"/>
  <c r="I3566" i="5"/>
  <c r="D3586" i="5"/>
  <c r="G3586" i="5" s="1"/>
  <c r="K3570" i="5"/>
  <c r="F3681" i="5"/>
  <c r="E3681" i="5"/>
  <c r="D2330" i="5"/>
  <c r="J2330" i="5" s="1"/>
  <c r="K2314" i="5"/>
  <c r="E2314" i="5"/>
  <c r="H1071" i="5"/>
  <c r="J2436" i="5"/>
  <c r="H1232" i="5"/>
  <c r="H6173" i="5"/>
  <c r="K6173" i="5"/>
  <c r="I6173" i="5"/>
  <c r="J6173" i="5"/>
  <c r="D6192" i="5"/>
  <c r="H6192" i="5" s="1"/>
  <c r="G4923" i="5"/>
  <c r="K8662" i="5"/>
  <c r="J9804" i="5"/>
  <c r="H13654" i="5"/>
  <c r="F13654" i="5"/>
  <c r="D13670" i="5"/>
  <c r="F13670" i="5" s="1"/>
  <c r="J13654" i="5"/>
  <c r="I6061" i="5"/>
  <c r="H6061" i="5"/>
  <c r="G6061" i="5"/>
  <c r="G8667" i="5"/>
  <c r="E9917" i="5"/>
  <c r="G9917" i="5"/>
  <c r="H11159" i="5"/>
  <c r="G11159" i="5"/>
  <c r="F11159" i="5"/>
  <c r="I12305" i="5"/>
  <c r="K12305" i="5"/>
  <c r="G12305" i="5"/>
  <c r="H12305" i="5"/>
  <c r="J12305" i="5"/>
  <c r="F12305" i="5"/>
  <c r="D7319" i="5"/>
  <c r="E7319" i="5" s="1"/>
  <c r="J7307" i="5"/>
  <c r="F8551" i="5"/>
  <c r="I8563" i="5"/>
  <c r="F9805" i="5"/>
  <c r="J9805" i="5"/>
  <c r="J13656" i="5"/>
  <c r="G13656" i="5"/>
  <c r="H13656" i="5"/>
  <c r="I12299" i="5"/>
  <c r="E12299" i="5"/>
  <c r="F12299" i="5"/>
  <c r="H12299" i="5"/>
  <c r="K12299" i="5"/>
  <c r="D12315" i="5"/>
  <c r="G12299" i="5"/>
  <c r="I12303" i="5"/>
  <c r="H12303" i="5"/>
  <c r="K12303" i="5"/>
  <c r="D12319" i="5"/>
  <c r="G12319" i="5" s="1"/>
  <c r="G12303" i="5"/>
  <c r="J12303" i="5"/>
  <c r="D12429" i="5"/>
  <c r="E12429" i="5" s="1"/>
  <c r="F12413" i="5"/>
  <c r="E12413" i="5"/>
  <c r="I12413" i="5"/>
  <c r="J12413" i="5"/>
  <c r="G12413" i="5"/>
  <c r="H12417" i="5"/>
  <c r="J12417" i="5"/>
  <c r="K12417" i="5"/>
  <c r="G12417" i="5"/>
  <c r="E12417" i="5"/>
  <c r="F12421" i="5"/>
  <c r="J12421" i="5"/>
  <c r="E14794" i="5"/>
  <c r="J14794" i="5"/>
  <c r="I14794" i="5"/>
  <c r="H14794" i="5"/>
  <c r="G14916" i="5"/>
  <c r="F16042" i="5"/>
  <c r="E16042" i="5"/>
  <c r="J16042" i="5"/>
  <c r="K16045" i="5"/>
  <c r="G16045" i="5"/>
  <c r="E16045" i="5"/>
  <c r="D16061" i="5"/>
  <c r="K16061" i="5" s="1"/>
  <c r="F16045" i="5"/>
  <c r="I16045" i="5"/>
  <c r="J16045" i="5"/>
  <c r="H16045" i="5"/>
  <c r="J16165" i="5"/>
  <c r="D16181" i="5"/>
  <c r="I16181" i="5" s="1"/>
  <c r="I16165" i="5"/>
  <c r="F16165" i="5"/>
  <c r="G16165" i="5"/>
  <c r="K16165" i="5"/>
  <c r="E9913" i="5"/>
  <c r="E12303" i="5"/>
  <c r="H12407" i="5"/>
  <c r="G12407" i="5"/>
  <c r="F12407" i="5"/>
  <c r="D12423" i="5"/>
  <c r="I12407" i="5"/>
  <c r="K12407" i="5"/>
  <c r="J12407" i="5"/>
  <c r="I13555" i="5"/>
  <c r="J13555" i="5"/>
  <c r="K13555" i="5"/>
  <c r="E13555" i="5"/>
  <c r="F13664" i="5"/>
  <c r="J13664" i="5"/>
  <c r="D17302" i="5"/>
  <c r="G17286" i="5"/>
  <c r="I17286" i="5"/>
  <c r="K17286" i="5"/>
  <c r="E17286" i="5"/>
  <c r="H17286" i="5"/>
  <c r="J17406" i="5"/>
  <c r="H17406" i="5"/>
  <c r="F17406" i="5"/>
  <c r="I17406" i="5"/>
  <c r="D17422" i="5"/>
  <c r="H17422" i="5" s="1"/>
  <c r="G17406" i="5"/>
  <c r="J14909" i="5"/>
  <c r="F14909" i="5"/>
  <c r="D14925" i="5"/>
  <c r="I14925" i="5" s="1"/>
  <c r="D14930" i="5"/>
  <c r="G14930" i="5" s="1"/>
  <c r="G14914" i="5"/>
  <c r="D17314" i="5"/>
  <c r="K17298" i="5"/>
  <c r="I17298" i="5"/>
  <c r="E17298" i="5"/>
  <c r="F17298" i="5"/>
  <c r="J17298" i="5"/>
  <c r="J17289" i="5"/>
  <c r="H17289" i="5"/>
  <c r="E17289" i="5"/>
  <c r="H18536" i="5"/>
  <c r="I14843" i="5"/>
  <c r="J14843" i="5"/>
  <c r="F14843" i="5"/>
  <c r="D14859" i="5"/>
  <c r="E14859" i="5" s="1"/>
  <c r="G14843" i="5"/>
  <c r="E14843" i="5"/>
  <c r="I18534" i="5"/>
  <c r="K18534" i="5"/>
  <c r="F18534" i="5"/>
  <c r="D18550" i="5"/>
  <c r="I18550" i="5" s="1"/>
  <c r="E18534" i="5"/>
  <c r="G18534" i="5"/>
  <c r="J18534" i="5"/>
  <c r="H18534" i="5"/>
  <c r="J18542" i="5"/>
  <c r="E18542" i="5"/>
  <c r="D18558" i="5"/>
  <c r="F18558" i="5" s="1"/>
  <c r="H18542" i="5"/>
  <c r="E6217" i="5"/>
  <c r="K3577" i="5"/>
  <c r="K3579" i="5"/>
  <c r="E3678" i="5"/>
  <c r="D4822" i="5"/>
  <c r="J4822" i="5" s="1"/>
  <c r="F4806" i="5"/>
  <c r="G4806" i="5"/>
  <c r="D4948" i="5"/>
  <c r="F4948" i="5" s="1"/>
  <c r="I1228" i="5"/>
  <c r="D1244" i="5"/>
  <c r="J1244" i="5" s="1"/>
  <c r="G1228" i="5"/>
  <c r="K1228" i="5"/>
  <c r="E1062" i="5"/>
  <c r="F9800" i="5"/>
  <c r="K9800" i="5"/>
  <c r="H9800" i="5"/>
  <c r="E9800" i="5"/>
  <c r="H9807" i="5"/>
  <c r="K9920" i="5"/>
  <c r="F11163" i="5"/>
  <c r="E11163" i="5"/>
  <c r="K11163" i="5"/>
  <c r="G11163" i="5"/>
  <c r="F1176" i="5"/>
  <c r="J3684" i="5"/>
  <c r="H2315" i="5"/>
  <c r="J2434" i="5"/>
  <c r="K2422" i="5"/>
  <c r="J2422" i="5"/>
  <c r="K3561" i="5"/>
  <c r="I3561" i="5"/>
  <c r="J3670" i="5"/>
  <c r="D3686" i="5"/>
  <c r="E3686" i="5" s="1"/>
  <c r="K3673" i="5"/>
  <c r="H4814" i="5"/>
  <c r="G4814" i="5"/>
  <c r="F4814" i="5"/>
  <c r="K4814" i="5"/>
  <c r="J4919" i="5"/>
  <c r="H13549" i="5"/>
  <c r="D13565" i="5"/>
  <c r="K13565" i="5" s="1"/>
  <c r="K13549" i="5"/>
  <c r="I13549" i="5"/>
  <c r="E13549" i="5"/>
  <c r="G13549" i="5"/>
  <c r="J13549" i="5"/>
  <c r="F13549" i="5"/>
  <c r="I2315" i="5"/>
  <c r="D6073" i="5"/>
  <c r="J6073" i="5" s="1"/>
  <c r="J6057" i="5"/>
  <c r="I6057" i="5"/>
  <c r="K6057" i="5"/>
  <c r="E6169" i="5"/>
  <c r="J6169" i="5"/>
  <c r="G6172" i="5"/>
  <c r="I8551" i="5"/>
  <c r="J8551" i="5"/>
  <c r="E8551" i="5"/>
  <c r="D11075" i="5"/>
  <c r="E11075" i="5" s="1"/>
  <c r="F11059" i="5"/>
  <c r="G11059" i="5"/>
  <c r="H11059" i="5"/>
  <c r="D6081" i="5"/>
  <c r="K6081" i="5" s="1"/>
  <c r="J6065" i="5"/>
  <c r="K7315" i="5"/>
  <c r="G7315" i="5"/>
  <c r="J9809" i="5"/>
  <c r="D9825" i="5"/>
  <c r="H9825" i="5" s="1"/>
  <c r="I9809" i="5"/>
  <c r="I9924" i="5"/>
  <c r="E9924" i="5"/>
  <c r="I11051" i="5"/>
  <c r="H11051" i="5"/>
  <c r="K11051" i="5"/>
  <c r="G7304" i="5"/>
  <c r="I7304" i="5"/>
  <c r="F7304" i="5"/>
  <c r="H7308" i="5"/>
  <c r="K7308" i="5"/>
  <c r="I7312" i="5"/>
  <c r="K8667" i="5"/>
  <c r="E8667" i="5"/>
  <c r="F8667" i="5"/>
  <c r="D8683" i="5"/>
  <c r="J8683" i="5" s="1"/>
  <c r="K8671" i="5"/>
  <c r="H8671" i="5"/>
  <c r="J8671" i="5"/>
  <c r="G8671" i="5"/>
  <c r="D8687" i="5"/>
  <c r="K8687" i="5" s="1"/>
  <c r="G13547" i="5"/>
  <c r="I13547" i="5"/>
  <c r="D13563" i="5"/>
  <c r="G13563" i="5" s="1"/>
  <c r="F13547" i="5"/>
  <c r="E13547" i="5"/>
  <c r="K13547" i="5"/>
  <c r="H13545" i="5"/>
  <c r="J13545" i="5"/>
  <c r="K13545" i="5"/>
  <c r="D13561" i="5"/>
  <c r="E13561" i="5" s="1"/>
  <c r="G13545" i="5"/>
  <c r="I13545" i="5"/>
  <c r="K16053" i="5"/>
  <c r="E16053" i="5"/>
  <c r="J16053" i="5"/>
  <c r="D16069" i="5"/>
  <c r="F16069" i="5" s="1"/>
  <c r="H16053" i="5"/>
  <c r="I16053" i="5"/>
  <c r="G16053" i="5"/>
  <c r="F16053" i="5"/>
  <c r="J13547" i="5"/>
  <c r="H13547" i="5"/>
  <c r="G13543" i="5"/>
  <c r="E13543" i="5"/>
  <c r="H13543" i="5"/>
  <c r="J13543" i="5"/>
  <c r="F13543" i="5"/>
  <c r="D13559" i="5"/>
  <c r="G13559" i="5" s="1"/>
  <c r="K13543" i="5"/>
  <c r="H13551" i="5"/>
  <c r="D13567" i="5"/>
  <c r="G13567" i="5" s="1"/>
  <c r="E13551" i="5"/>
  <c r="I13551" i="5"/>
  <c r="K13551" i="5"/>
  <c r="F13551" i="5"/>
  <c r="G13551" i="5"/>
  <c r="K14800" i="5"/>
  <c r="D14814" i="5"/>
  <c r="J14798" i="5"/>
  <c r="F14798" i="5"/>
  <c r="E14798" i="5"/>
  <c r="I14798" i="5"/>
  <c r="H14798" i="5"/>
  <c r="K14798" i="5"/>
  <c r="G14798" i="5"/>
  <c r="D14821" i="5"/>
  <c r="F14821" i="5" s="1"/>
  <c r="E14805" i="5"/>
  <c r="G14805" i="5"/>
  <c r="I14805" i="5"/>
  <c r="J14805" i="5"/>
  <c r="F14805" i="5"/>
  <c r="K14805" i="5"/>
  <c r="D14806" i="5"/>
  <c r="G14790" i="5"/>
  <c r="K14790" i="5"/>
  <c r="H14790" i="5"/>
  <c r="E14796" i="5"/>
  <c r="F17402" i="5"/>
  <c r="K17402" i="5"/>
  <c r="I17402" i="5"/>
  <c r="G17402" i="5"/>
  <c r="E17402" i="5"/>
  <c r="J17402" i="5"/>
  <c r="H17402" i="5"/>
  <c r="D17418" i="5"/>
  <c r="J17418" i="5" s="1"/>
  <c r="J18654" i="5"/>
  <c r="E18654" i="5"/>
  <c r="D18670" i="5"/>
  <c r="G18670" i="5" s="1"/>
  <c r="F18654" i="5"/>
  <c r="K18654" i="5"/>
  <c r="I18654" i="5"/>
  <c r="E18658" i="5"/>
  <c r="D18674" i="5"/>
  <c r="I18674" i="5" s="1"/>
  <c r="H17409" i="5"/>
  <c r="F17409" i="5"/>
  <c r="K17409" i="5"/>
  <c r="I17409" i="5"/>
  <c r="G17409" i="5"/>
  <c r="E17409" i="5"/>
  <c r="D17425" i="5"/>
  <c r="E17425" i="5" s="1"/>
  <c r="I18549" i="5"/>
  <c r="E18549" i="5"/>
  <c r="F18549" i="5"/>
  <c r="G18549" i="5"/>
  <c r="H18549" i="5"/>
  <c r="D18665" i="5"/>
  <c r="H18665" i="5" s="1"/>
  <c r="E18649" i="5"/>
  <c r="J18649" i="5"/>
  <c r="D17306" i="5"/>
  <c r="G17306" i="5" s="1"/>
  <c r="F17290" i="5"/>
  <c r="E17290" i="5"/>
  <c r="J17290" i="5"/>
  <c r="G17290" i="5"/>
  <c r="H17290" i="5"/>
  <c r="K17290" i="5"/>
  <c r="D17423" i="5"/>
  <c r="D18565" i="5"/>
  <c r="H18565" i="5" s="1"/>
  <c r="G12" i="19"/>
  <c r="R63" i="19"/>
  <c r="V63" i="19"/>
  <c r="J14929" i="5"/>
  <c r="F14929" i="5"/>
  <c r="G1125" i="5"/>
  <c r="D2354" i="5"/>
  <c r="J2354" i="5" s="1"/>
  <c r="G11101" i="5"/>
  <c r="I11101" i="5"/>
  <c r="H11101" i="5"/>
  <c r="E11101" i="5"/>
  <c r="I12334" i="5"/>
  <c r="K1125" i="5"/>
  <c r="F11101" i="5"/>
  <c r="K11101" i="5"/>
  <c r="H9846" i="5"/>
  <c r="I9846" i="5"/>
  <c r="F9846" i="5"/>
  <c r="K9846" i="5"/>
  <c r="G9846" i="5"/>
  <c r="D9862" i="5"/>
  <c r="E9846" i="5"/>
  <c r="J9846" i="5"/>
  <c r="F9929" i="5"/>
  <c r="E9929" i="5"/>
  <c r="G18596" i="5"/>
  <c r="H18596" i="5"/>
  <c r="I18596" i="5"/>
  <c r="J18596" i="5"/>
  <c r="K18596" i="5"/>
  <c r="D18612" i="5"/>
  <c r="E18596" i="5"/>
  <c r="F18596" i="5"/>
  <c r="I13674" i="5"/>
  <c r="G2439" i="5"/>
  <c r="F3615" i="5"/>
  <c r="H3615" i="5"/>
  <c r="D3631" i="5"/>
  <c r="F3631" i="5" s="1"/>
  <c r="E3615" i="5"/>
  <c r="I3615" i="5"/>
  <c r="K3615" i="5"/>
  <c r="G3615" i="5"/>
  <c r="J3615" i="5"/>
  <c r="K12330" i="5"/>
  <c r="H8691" i="5"/>
  <c r="J8691" i="5"/>
  <c r="J17314" i="5"/>
  <c r="H17314" i="5"/>
  <c r="J17339" i="5"/>
  <c r="I17339" i="5"/>
  <c r="F17339" i="5"/>
  <c r="E17339" i="5"/>
  <c r="D17355" i="5"/>
  <c r="K17355" i="5" s="1"/>
  <c r="H17339" i="5"/>
  <c r="G17339" i="5"/>
  <c r="K17339" i="5"/>
  <c r="G14845" i="5"/>
  <c r="D14861" i="5"/>
  <c r="I14861" i="5" s="1"/>
  <c r="K14845" i="5"/>
  <c r="H14845" i="5"/>
  <c r="I14845" i="5"/>
  <c r="F14845" i="5"/>
  <c r="J14845" i="5"/>
  <c r="E14845" i="5"/>
  <c r="F6114" i="5"/>
  <c r="E6114" i="5"/>
  <c r="K6114" i="5"/>
  <c r="D6130" i="5"/>
  <c r="E6130" i="5" s="1"/>
  <c r="H6114" i="5"/>
  <c r="I6114" i="5"/>
  <c r="G6114" i="5"/>
  <c r="J6114" i="5"/>
  <c r="H3617" i="5"/>
  <c r="D3633" i="5"/>
  <c r="F3617" i="5"/>
  <c r="G3617" i="5"/>
  <c r="I3617" i="5"/>
  <c r="E3617" i="5"/>
  <c r="J3617" i="5"/>
  <c r="K3617" i="5"/>
  <c r="F13563" i="5"/>
  <c r="G13590" i="5"/>
  <c r="I13590" i="5"/>
  <c r="J13590" i="5"/>
  <c r="F13590" i="5"/>
  <c r="K13590" i="5"/>
  <c r="D13606" i="5"/>
  <c r="J13606" i="5" s="1"/>
  <c r="E13590" i="5"/>
  <c r="H13590" i="5"/>
  <c r="E14924" i="5"/>
  <c r="K14924" i="5"/>
  <c r="H18592" i="5"/>
  <c r="J18592" i="5"/>
  <c r="I18592" i="5"/>
  <c r="K18592" i="5"/>
  <c r="E18592" i="5"/>
  <c r="G18592" i="5"/>
  <c r="D18608" i="5"/>
  <c r="J18608" i="5" s="1"/>
  <c r="F18592" i="5"/>
  <c r="I17344" i="5"/>
  <c r="G13561" i="5"/>
  <c r="D13577" i="5"/>
  <c r="J13577" i="5" s="1"/>
  <c r="I4856" i="5"/>
  <c r="J4856" i="5"/>
  <c r="H12349" i="5"/>
  <c r="G12349" i="5"/>
  <c r="E12349" i="5"/>
  <c r="I12349" i="5"/>
  <c r="K12349" i="5"/>
  <c r="J12349" i="5"/>
  <c r="F12349" i="5"/>
  <c r="J1125" i="5"/>
  <c r="D1141" i="5"/>
  <c r="F1141" i="5" s="1"/>
  <c r="I1125" i="5"/>
  <c r="H1125" i="5"/>
  <c r="K11094" i="5"/>
  <c r="E4867" i="5"/>
  <c r="J4867" i="5"/>
  <c r="K7350" i="5"/>
  <c r="G8605" i="5"/>
  <c r="F8605" i="5"/>
  <c r="D8621" i="5"/>
  <c r="J8605" i="5"/>
  <c r="K8605" i="5"/>
  <c r="E8605" i="5"/>
  <c r="H8605" i="5"/>
  <c r="I8605" i="5"/>
  <c r="D8618" i="5"/>
  <c r="K8618" i="5" s="1"/>
  <c r="E8602" i="5"/>
  <c r="F8602" i="5"/>
  <c r="I8602" i="5"/>
  <c r="H8602" i="5"/>
  <c r="G8602" i="5"/>
  <c r="K8602" i="5"/>
  <c r="J8602" i="5"/>
  <c r="G17348" i="5"/>
  <c r="F1117" i="5"/>
  <c r="K14849" i="5"/>
  <c r="H14849" i="5"/>
  <c r="I14849" i="5"/>
  <c r="J14849" i="5"/>
  <c r="F14849" i="5"/>
  <c r="D14865" i="5"/>
  <c r="D14881" i="5" s="1"/>
  <c r="G14849" i="5"/>
  <c r="E14849" i="5"/>
  <c r="J2358" i="5"/>
  <c r="I16086" i="5"/>
  <c r="H8604" i="5"/>
  <c r="F8604" i="5"/>
  <c r="G8609" i="5"/>
  <c r="D11125" i="5"/>
  <c r="D11141" i="5" s="1"/>
  <c r="E4866" i="5"/>
  <c r="H4866" i="5"/>
  <c r="G4866" i="5"/>
  <c r="I4866" i="5"/>
  <c r="F4866" i="5"/>
  <c r="K4866" i="5"/>
  <c r="D4882" i="5"/>
  <c r="J4866" i="5"/>
  <c r="E16097" i="5"/>
  <c r="J16091" i="5"/>
  <c r="K12355" i="5"/>
  <c r="J12355" i="5"/>
  <c r="K1111" i="5"/>
  <c r="H14841" i="5"/>
  <c r="E14841" i="5"/>
  <c r="I14841" i="5"/>
  <c r="F14841" i="5"/>
  <c r="G14841" i="5"/>
  <c r="D14857" i="5"/>
  <c r="J14841" i="5"/>
  <c r="K14841" i="5"/>
  <c r="G4859" i="5"/>
  <c r="D4875" i="5"/>
  <c r="J13600" i="5"/>
  <c r="I13600" i="5"/>
  <c r="E13600" i="5"/>
  <c r="H13600" i="5"/>
  <c r="K13600" i="5"/>
  <c r="G13600" i="5"/>
  <c r="D13616" i="5"/>
  <c r="F13616" i="5" s="1"/>
  <c r="F13600" i="5"/>
  <c r="E8600" i="5"/>
  <c r="D8616" i="5"/>
  <c r="I8600" i="5"/>
  <c r="J8600" i="5"/>
  <c r="F8600" i="5"/>
  <c r="K8600" i="5"/>
  <c r="G8600" i="5"/>
  <c r="H8600" i="5"/>
  <c r="F9850" i="5"/>
  <c r="F1118" i="5"/>
  <c r="H1118" i="5"/>
  <c r="K12342" i="5"/>
  <c r="K1124" i="5"/>
  <c r="F1124" i="5"/>
  <c r="D1140" i="5"/>
  <c r="E1140" i="5" s="1"/>
  <c r="I1124" i="5"/>
  <c r="G1124" i="5"/>
  <c r="J1124" i="5"/>
  <c r="E1124" i="5"/>
  <c r="H1124" i="5"/>
  <c r="H6109" i="5"/>
  <c r="F17341" i="5"/>
  <c r="G17341" i="5"/>
  <c r="D17357" i="5"/>
  <c r="D17373" i="5" s="1"/>
  <c r="I17341" i="5"/>
  <c r="H17341" i="5"/>
  <c r="K17341" i="5"/>
  <c r="E17341" i="5"/>
  <c r="J17341" i="5"/>
  <c r="F7353" i="5"/>
  <c r="D9869" i="5"/>
  <c r="H13598" i="5"/>
  <c r="G13598" i="5"/>
  <c r="I13598" i="5"/>
  <c r="F13598" i="5"/>
  <c r="E13598" i="5"/>
  <c r="D13614" i="5"/>
  <c r="E13614" i="5" s="1"/>
  <c r="J13598" i="5"/>
  <c r="K13598" i="5"/>
  <c r="H12347" i="5"/>
  <c r="D14863" i="5"/>
  <c r="G1123" i="5"/>
  <c r="H1123" i="5"/>
  <c r="H2361" i="5"/>
  <c r="F2361" i="5"/>
  <c r="G2361" i="5"/>
  <c r="I2361" i="5"/>
  <c r="K6111" i="5"/>
  <c r="I6111" i="5"/>
  <c r="H6111" i="5"/>
  <c r="E6111" i="5"/>
  <c r="D6127" i="5"/>
  <c r="D6143" i="5" s="1"/>
  <c r="F6111" i="5"/>
  <c r="J6111" i="5"/>
  <c r="G6111" i="5"/>
  <c r="G7354" i="5"/>
  <c r="I8611" i="5"/>
  <c r="F8611" i="5"/>
  <c r="G8611" i="5"/>
  <c r="E8611" i="5"/>
  <c r="D8627" i="5"/>
  <c r="J8611" i="5"/>
  <c r="K8611" i="5"/>
  <c r="H8611" i="5"/>
  <c r="F17344" i="5"/>
  <c r="D17360" i="5"/>
  <c r="I17360" i="5" s="1"/>
  <c r="H16098" i="5"/>
  <c r="G16098" i="5"/>
  <c r="F16098" i="5"/>
  <c r="E16098" i="5"/>
  <c r="J16098" i="5"/>
  <c r="K16098" i="5"/>
  <c r="D16114" i="5"/>
  <c r="I16098" i="5"/>
  <c r="E13603" i="5"/>
  <c r="D13619" i="5"/>
  <c r="J13619" i="5" s="1"/>
  <c r="H13603" i="5"/>
  <c r="J13603" i="5"/>
  <c r="I13603" i="5"/>
  <c r="G13603" i="5"/>
  <c r="K13603" i="5"/>
  <c r="F13603" i="5"/>
  <c r="K16087" i="5"/>
  <c r="G16087" i="5"/>
  <c r="I16087" i="5"/>
  <c r="E16087" i="5"/>
  <c r="F16087" i="5"/>
  <c r="D16103" i="5"/>
  <c r="D16119" i="5" s="1"/>
  <c r="J16087" i="5"/>
  <c r="H16087" i="5"/>
  <c r="H2362" i="5"/>
  <c r="G2362" i="5"/>
  <c r="G2370" i="5"/>
  <c r="F2370" i="5"/>
  <c r="D8623" i="5"/>
  <c r="I8623" i="5" s="1"/>
  <c r="J8607" i="5"/>
  <c r="K8607" i="5"/>
  <c r="F8607" i="5"/>
  <c r="I8607" i="5"/>
  <c r="H8607" i="5"/>
  <c r="G8607" i="5"/>
  <c r="E8607" i="5"/>
  <c r="F16100" i="5"/>
  <c r="F4855" i="5"/>
  <c r="K4855" i="5"/>
  <c r="H4855" i="5"/>
  <c r="D4871" i="5"/>
  <c r="K4871" i="5" s="1"/>
  <c r="I4855" i="5"/>
  <c r="J4855" i="5"/>
  <c r="G4855" i="5"/>
  <c r="E4855" i="5"/>
  <c r="K3609" i="5"/>
  <c r="J3609" i="5"/>
  <c r="H3609" i="5"/>
  <c r="D3625" i="5"/>
  <c r="E3625" i="5" s="1"/>
  <c r="G3609" i="5"/>
  <c r="F3609" i="5"/>
  <c r="E3609" i="5"/>
  <c r="I3609" i="5"/>
  <c r="J6103" i="5"/>
  <c r="E6103" i="5"/>
  <c r="K6103" i="5"/>
  <c r="G6103" i="5"/>
  <c r="F6103" i="5"/>
  <c r="D6119" i="5"/>
  <c r="I6103" i="5"/>
  <c r="H6103" i="5"/>
  <c r="J11107" i="5"/>
  <c r="D13610" i="5"/>
  <c r="H13610" i="5" s="1"/>
  <c r="J13594" i="5"/>
  <c r="H13594" i="5"/>
  <c r="G13594" i="5"/>
  <c r="F11108" i="5"/>
  <c r="D14862" i="5"/>
  <c r="D14869" i="5"/>
  <c r="I17345" i="5"/>
  <c r="D17361" i="5"/>
  <c r="I17361" i="5" s="1"/>
  <c r="G17345" i="5"/>
  <c r="J17345" i="5"/>
  <c r="H17345" i="5"/>
  <c r="K17345" i="5"/>
  <c r="F17345" i="5"/>
  <c r="E17345" i="5"/>
  <c r="K2366" i="5"/>
  <c r="J2366" i="5"/>
  <c r="I2366" i="5"/>
  <c r="D2382" i="5"/>
  <c r="G2382" i="5" s="1"/>
  <c r="H2366" i="5"/>
  <c r="G2366" i="5"/>
  <c r="F2366" i="5"/>
  <c r="E2366" i="5"/>
  <c r="D17364" i="5"/>
  <c r="F17364" i="5" s="1"/>
  <c r="H17348" i="5"/>
  <c r="G4857" i="5"/>
  <c r="I4857" i="5"/>
  <c r="J4857" i="5"/>
  <c r="D4873" i="5"/>
  <c r="I4873" i="5" s="1"/>
  <c r="F4857" i="5"/>
  <c r="K4857" i="5"/>
  <c r="H4857" i="5"/>
  <c r="E4857" i="5"/>
  <c r="K4865" i="5"/>
  <c r="I4865" i="5"/>
  <c r="D4881" i="5"/>
  <c r="I4881" i="5" s="1"/>
  <c r="G4865" i="5"/>
  <c r="J4865" i="5"/>
  <c r="E4865" i="5"/>
  <c r="H4865" i="5"/>
  <c r="F4865" i="5"/>
  <c r="J11102" i="5"/>
  <c r="E11102" i="5"/>
  <c r="D11118" i="5"/>
  <c r="K11118" i="5" s="1"/>
  <c r="H11102" i="5"/>
  <c r="G11102" i="5"/>
  <c r="K11102" i="5"/>
  <c r="I11102" i="5"/>
  <c r="F11102" i="5"/>
  <c r="H11094" i="5"/>
  <c r="J1116" i="5"/>
  <c r="K1116" i="5"/>
  <c r="H1116" i="5"/>
  <c r="E1116" i="5"/>
  <c r="F1116" i="5"/>
  <c r="G1116" i="5"/>
  <c r="I1116" i="5"/>
  <c r="D1132" i="5"/>
  <c r="F12350" i="5"/>
  <c r="K12350" i="5"/>
  <c r="J12350" i="5"/>
  <c r="H12366" i="5"/>
  <c r="I12350" i="5"/>
  <c r="E12350" i="5"/>
  <c r="H12350" i="5"/>
  <c r="G12350" i="5"/>
  <c r="F4869" i="5"/>
  <c r="I4869" i="5"/>
  <c r="K4869" i="5"/>
  <c r="D4885" i="5"/>
  <c r="J4869" i="5"/>
  <c r="G4869" i="5"/>
  <c r="H4869" i="5"/>
  <c r="E4869" i="5"/>
  <c r="E16088" i="5"/>
  <c r="F16088" i="5"/>
  <c r="G16088" i="5"/>
  <c r="I16088" i="5"/>
  <c r="D16104" i="5"/>
  <c r="H16104" i="5" s="1"/>
  <c r="H16088" i="5"/>
  <c r="K16088" i="5"/>
  <c r="J16088" i="5"/>
  <c r="I7362" i="5"/>
  <c r="E7362" i="5"/>
  <c r="H7362" i="5"/>
  <c r="J7362" i="5"/>
  <c r="K7362" i="5"/>
  <c r="G7362" i="5"/>
  <c r="F7362" i="5"/>
  <c r="E12343" i="5"/>
  <c r="J12359" i="5"/>
  <c r="I9861" i="5"/>
  <c r="H9861" i="5"/>
  <c r="F9861" i="5"/>
  <c r="J9861" i="5"/>
  <c r="E9861" i="5"/>
  <c r="K9861" i="5"/>
  <c r="D9877" i="5"/>
  <c r="G9861" i="5"/>
  <c r="F1115" i="5"/>
  <c r="H1115" i="5"/>
  <c r="K1115" i="5"/>
  <c r="I1115" i="5"/>
  <c r="J1115" i="5"/>
  <c r="D1131" i="5"/>
  <c r="D1147" i="5" s="1"/>
  <c r="I1147" i="5" s="1"/>
  <c r="E1115" i="5"/>
  <c r="G1115" i="5"/>
  <c r="F17348" i="5"/>
  <c r="E17348" i="5"/>
  <c r="J16086" i="5"/>
  <c r="F2358" i="5"/>
  <c r="F12373" i="5"/>
  <c r="F12357" i="5"/>
  <c r="K12357" i="5"/>
  <c r="E12357" i="5"/>
  <c r="G12357" i="5"/>
  <c r="I12357" i="5"/>
  <c r="J12357" i="5"/>
  <c r="H12357" i="5"/>
  <c r="F13601" i="5"/>
  <c r="G13601" i="5"/>
  <c r="D13617" i="5"/>
  <c r="J13617" i="5" s="1"/>
  <c r="J13601" i="5"/>
  <c r="I13601" i="5"/>
  <c r="H13601" i="5"/>
  <c r="K13601" i="5"/>
  <c r="E13601" i="5"/>
  <c r="I17348" i="5"/>
  <c r="J17348" i="5"/>
  <c r="G11095" i="5"/>
  <c r="I11095" i="5"/>
  <c r="D11111" i="5"/>
  <c r="H11111" i="5" s="1"/>
  <c r="F11095" i="5"/>
  <c r="H11095" i="5"/>
  <c r="E11095" i="5"/>
  <c r="J11095" i="5"/>
  <c r="K11095" i="5"/>
  <c r="J3608" i="5"/>
  <c r="K3608" i="5"/>
  <c r="F3608" i="5"/>
  <c r="E3608" i="5"/>
  <c r="D3624" i="5"/>
  <c r="K3624" i="5" s="1"/>
  <c r="H3608" i="5"/>
  <c r="G3608" i="5"/>
  <c r="I3608" i="5"/>
  <c r="K17348" i="5"/>
  <c r="J13604" i="5"/>
  <c r="F13604" i="5"/>
  <c r="K13604" i="5"/>
  <c r="H13604" i="5"/>
  <c r="E13604" i="5"/>
  <c r="D13620" i="5"/>
  <c r="I13620" i="5" s="1"/>
  <c r="G13604" i="5"/>
  <c r="I13604" i="5"/>
  <c r="H6107" i="5"/>
  <c r="I6107" i="5"/>
  <c r="G6107" i="5"/>
  <c r="D6123" i="5"/>
  <c r="K6123" i="5" s="1"/>
  <c r="E6107" i="5"/>
  <c r="F6107" i="5"/>
  <c r="J6107" i="5"/>
  <c r="K6107" i="5"/>
  <c r="K1113" i="5"/>
  <c r="D1129" i="5"/>
  <c r="J1129" i="5" s="1"/>
  <c r="E1113" i="5"/>
  <c r="F1113" i="5"/>
  <c r="G1113" i="5"/>
  <c r="I1113" i="5"/>
  <c r="J1113" i="5"/>
  <c r="H1113" i="5"/>
  <c r="J4858" i="5"/>
  <c r="H4858" i="5"/>
  <c r="G4858" i="5"/>
  <c r="K4858" i="5"/>
  <c r="F9851" i="5"/>
  <c r="I9851" i="5"/>
  <c r="J9851" i="5"/>
  <c r="H9851" i="5"/>
  <c r="K9851" i="5"/>
  <c r="E9851" i="5"/>
  <c r="G9851" i="5"/>
  <c r="D9867" i="5"/>
  <c r="G9867" i="5" s="1"/>
  <c r="F3612" i="5"/>
  <c r="I3612" i="5"/>
  <c r="K3612" i="5"/>
  <c r="H3612" i="5"/>
  <c r="G3612" i="5"/>
  <c r="D3628" i="5"/>
  <c r="E3628" i="5" s="1"/>
  <c r="J3612" i="5"/>
  <c r="E3612" i="5"/>
  <c r="E11106" i="5"/>
  <c r="H11106" i="5"/>
  <c r="J11106" i="5"/>
  <c r="F11106" i="5"/>
  <c r="D11122" i="5"/>
  <c r="G11122" i="5" s="1"/>
  <c r="G11106" i="5"/>
  <c r="I11106" i="5"/>
  <c r="K11106" i="5"/>
  <c r="G16097" i="5"/>
  <c r="D16113" i="5"/>
  <c r="G16113" i="5" s="1"/>
  <c r="F16097" i="5"/>
  <c r="I12346" i="5"/>
  <c r="F12346" i="5"/>
  <c r="E12346" i="5"/>
  <c r="K12346" i="5"/>
  <c r="F12362" i="5"/>
  <c r="G12346" i="5"/>
  <c r="H12346" i="5"/>
  <c r="J12346" i="5"/>
  <c r="G17336" i="5"/>
  <c r="I17336" i="5"/>
  <c r="J17336" i="5"/>
  <c r="H17336" i="5"/>
  <c r="K17336" i="5"/>
  <c r="F17336" i="5"/>
  <c r="E17336" i="5"/>
  <c r="D17352" i="5"/>
  <c r="J17352" i="5" s="1"/>
  <c r="H17342" i="5"/>
  <c r="F17342" i="5"/>
  <c r="I17342" i="5"/>
  <c r="D17358" i="5"/>
  <c r="G17358" i="5" s="1"/>
  <c r="J17342" i="5"/>
  <c r="K17342" i="5"/>
  <c r="E17342" i="5"/>
  <c r="G17342" i="5"/>
  <c r="H9858" i="5"/>
  <c r="I9858" i="5"/>
  <c r="J9858" i="5"/>
  <c r="D9874" i="5"/>
  <c r="F9874" i="5" s="1"/>
  <c r="F9858" i="5"/>
  <c r="K9858" i="5"/>
  <c r="G9858" i="5"/>
  <c r="E9858" i="5"/>
  <c r="I14847" i="5"/>
  <c r="J12347" i="5"/>
  <c r="F12347" i="5"/>
  <c r="G12347" i="5"/>
  <c r="H12363" i="5"/>
  <c r="G9853" i="5"/>
  <c r="J9853" i="5"/>
  <c r="F9853" i="5"/>
  <c r="K9853" i="5"/>
  <c r="I9853" i="5"/>
  <c r="K7353" i="5"/>
  <c r="J7353" i="5"/>
  <c r="I7353" i="5"/>
  <c r="G7353" i="5"/>
  <c r="H7353" i="5"/>
  <c r="E7353" i="5"/>
  <c r="J6109" i="5"/>
  <c r="I6109" i="5"/>
  <c r="D6125" i="5"/>
  <c r="J6125" i="5" s="1"/>
  <c r="K6109" i="5"/>
  <c r="E6109" i="5"/>
  <c r="F6109" i="5"/>
  <c r="E12342" i="5"/>
  <c r="I12358" i="5"/>
  <c r="J12342" i="5"/>
  <c r="I12342" i="5"/>
  <c r="H12342" i="5"/>
  <c r="G12342" i="5"/>
  <c r="G7365" i="5"/>
  <c r="I7365" i="5"/>
  <c r="E7365" i="5"/>
  <c r="H7365" i="5"/>
  <c r="J7365" i="5"/>
  <c r="K7365" i="5"/>
  <c r="F7365" i="5"/>
  <c r="G6115" i="5"/>
  <c r="J6115" i="5"/>
  <c r="F6115" i="5"/>
  <c r="E6115" i="5"/>
  <c r="K6115" i="5"/>
  <c r="D6131" i="5"/>
  <c r="I6131" i="5" s="1"/>
  <c r="I6115" i="5"/>
  <c r="H6115" i="5"/>
  <c r="E17346" i="5"/>
  <c r="K17346" i="5"/>
  <c r="I18595" i="5"/>
  <c r="K18595" i="5"/>
  <c r="E18595" i="5"/>
  <c r="G18595" i="5"/>
  <c r="D18611" i="5"/>
  <c r="K18611" i="5" s="1"/>
  <c r="F18595" i="5"/>
  <c r="J18595" i="5"/>
  <c r="H18595" i="5"/>
  <c r="J7351" i="5"/>
  <c r="E7351" i="5"/>
  <c r="H7351" i="5"/>
  <c r="K7351" i="5"/>
  <c r="F7351" i="5"/>
  <c r="G7351" i="5"/>
  <c r="I7351" i="5"/>
  <c r="G8612" i="5"/>
  <c r="H8612" i="5"/>
  <c r="D8628" i="5"/>
  <c r="D8644" i="5" s="1"/>
  <c r="J8612" i="5"/>
  <c r="K8612" i="5"/>
  <c r="F8612" i="5"/>
  <c r="E8612" i="5"/>
  <c r="I8612" i="5"/>
  <c r="E16093" i="5"/>
  <c r="D16109" i="5"/>
  <c r="E12351" i="5"/>
  <c r="H18590" i="5"/>
  <c r="J18590" i="5"/>
  <c r="I18590" i="5"/>
  <c r="K18590" i="5"/>
  <c r="E18590" i="5"/>
  <c r="G18590" i="5"/>
  <c r="F18590" i="5"/>
  <c r="D18606" i="5"/>
  <c r="E18606" i="5" s="1"/>
  <c r="E7354" i="5"/>
  <c r="G13595" i="5"/>
  <c r="E13595" i="5"/>
  <c r="D13611" i="5"/>
  <c r="G13611" i="5" s="1"/>
  <c r="J13595" i="5"/>
  <c r="I13595" i="5"/>
  <c r="K13595" i="5"/>
  <c r="H13595" i="5"/>
  <c r="F13595" i="5"/>
  <c r="K17338" i="5"/>
  <c r="D17354" i="5"/>
  <c r="D17370" i="5" s="1"/>
  <c r="K17370" i="5" s="1"/>
  <c r="E17338" i="5"/>
  <c r="J17338" i="5"/>
  <c r="G17338" i="5"/>
  <c r="F17338" i="5"/>
  <c r="I17338" i="5"/>
  <c r="H17338" i="5"/>
  <c r="I1110" i="5"/>
  <c r="H1110" i="5"/>
  <c r="K2372" i="5"/>
  <c r="I2372" i="5"/>
  <c r="G2372" i="5"/>
  <c r="H2372" i="5"/>
  <c r="J2372" i="5"/>
  <c r="E2372" i="5"/>
  <c r="D2388" i="5"/>
  <c r="F2388" i="5" s="1"/>
  <c r="F2372" i="5"/>
  <c r="J13591" i="5"/>
  <c r="I13591" i="5"/>
  <c r="K13591" i="5"/>
  <c r="D13607" i="5"/>
  <c r="H13607" i="5" s="1"/>
  <c r="E13591" i="5"/>
  <c r="H13591" i="5"/>
  <c r="F13591" i="5"/>
  <c r="G13591" i="5"/>
  <c r="G16101" i="5"/>
  <c r="D16117" i="5"/>
  <c r="F16117" i="5" s="1"/>
  <c r="I16101" i="5"/>
  <c r="E16101" i="5"/>
  <c r="F16101" i="5"/>
  <c r="H16101" i="5"/>
  <c r="J16101" i="5"/>
  <c r="K16101" i="5"/>
  <c r="G13597" i="5"/>
  <c r="E13597" i="5"/>
  <c r="E13593" i="5"/>
  <c r="G13593" i="5"/>
  <c r="H13593" i="5"/>
  <c r="F13593" i="5"/>
  <c r="D13609" i="5"/>
  <c r="K13609" i="5" s="1"/>
  <c r="J13593" i="5"/>
  <c r="I13593" i="5"/>
  <c r="K13593" i="5"/>
  <c r="K6105" i="5"/>
  <c r="D6121" i="5"/>
  <c r="G6121" i="5" s="1"/>
  <c r="I6105" i="5"/>
  <c r="G6105" i="5"/>
  <c r="H6105" i="5"/>
  <c r="J6105" i="5"/>
  <c r="E6105" i="5"/>
  <c r="F6105" i="5"/>
  <c r="J9857" i="5"/>
  <c r="G9857" i="5"/>
  <c r="D9873" i="5"/>
  <c r="J9873" i="5" s="1"/>
  <c r="I9857" i="5"/>
  <c r="F9857" i="5"/>
  <c r="E9857" i="5"/>
  <c r="K9857" i="5"/>
  <c r="H9857" i="5"/>
  <c r="E4862" i="5"/>
  <c r="H4862" i="5"/>
  <c r="G4862" i="5"/>
  <c r="I4862" i="5"/>
  <c r="F4862" i="5"/>
  <c r="K4862" i="5"/>
  <c r="D4878" i="5"/>
  <c r="F4878" i="5" s="1"/>
  <c r="J4862" i="5"/>
  <c r="F18597" i="5"/>
  <c r="D13615" i="5"/>
  <c r="G13615" i="5" s="1"/>
  <c r="J13599" i="5"/>
  <c r="I13599" i="5"/>
  <c r="K13599" i="5"/>
  <c r="H13599" i="5"/>
  <c r="E13599" i="5"/>
  <c r="F13599" i="5"/>
  <c r="G13599" i="5"/>
  <c r="G14853" i="5"/>
  <c r="E14853" i="5"/>
  <c r="E14846" i="5"/>
  <c r="F14846" i="5"/>
  <c r="J13610" i="5"/>
  <c r="D9871" i="5"/>
  <c r="J9871" i="5" s="1"/>
  <c r="E9855" i="5"/>
  <c r="I18582" i="5"/>
  <c r="D18598" i="5"/>
  <c r="D18614" i="5" s="1"/>
  <c r="K9859" i="5"/>
  <c r="I9859" i="5"/>
  <c r="J9859" i="5"/>
  <c r="G9859" i="5"/>
  <c r="D9875" i="5"/>
  <c r="E9859" i="5"/>
  <c r="F9859" i="5"/>
  <c r="H9859" i="5"/>
  <c r="K9848" i="5"/>
  <c r="I9848" i="5"/>
  <c r="J9848" i="5"/>
  <c r="G9848" i="5"/>
  <c r="D9864" i="5"/>
  <c r="D9880" i="5" s="1"/>
  <c r="F9880" i="5" s="1"/>
  <c r="E9848" i="5"/>
  <c r="F9848" i="5"/>
  <c r="H9848" i="5"/>
  <c r="E7358" i="5"/>
  <c r="K7358" i="5"/>
  <c r="J7358" i="5"/>
  <c r="I7358" i="5"/>
  <c r="F7358" i="5"/>
  <c r="H7358" i="5"/>
  <c r="G7358" i="5"/>
  <c r="E8599" i="5"/>
  <c r="F6113" i="5"/>
  <c r="E6113" i="5"/>
  <c r="K6113" i="5"/>
  <c r="D6129" i="5"/>
  <c r="G6129" i="5" s="1"/>
  <c r="I6113" i="5"/>
  <c r="H6113" i="5"/>
  <c r="G6113" i="5"/>
  <c r="J6113" i="5"/>
  <c r="E1131" i="5"/>
  <c r="E12363" i="5"/>
  <c r="E6131" i="5"/>
  <c r="N126" i="66"/>
  <c r="W126" i="66" s="1"/>
  <c r="N206" i="66"/>
  <c r="N222" i="66"/>
  <c r="N46" i="66"/>
  <c r="N62" i="66"/>
  <c r="W62" i="66" s="1"/>
  <c r="N142" i="66"/>
  <c r="W142" i="66"/>
  <c r="N158" i="66"/>
  <c r="W158" i="66" s="1"/>
  <c r="N238" i="66"/>
  <c r="N174" i="66"/>
  <c r="W174" i="66" s="1"/>
  <c r="N14" i="66"/>
  <c r="W14" i="66"/>
  <c r="N78" i="66"/>
  <c r="W78" i="66"/>
  <c r="N190" i="66"/>
  <c r="W190" i="66"/>
  <c r="N94" i="66"/>
  <c r="W94" i="66" s="1"/>
  <c r="N30" i="66"/>
  <c r="N110" i="66"/>
  <c r="W110" i="66" s="1"/>
  <c r="N127" i="66"/>
  <c r="W127" i="66" s="1"/>
  <c r="N191" i="66"/>
  <c r="W191" i="66" s="1"/>
  <c r="N79" i="66"/>
  <c r="W79" i="66" s="1"/>
  <c r="N175" i="66"/>
  <c r="W175" i="66" s="1"/>
  <c r="N31" i="66"/>
  <c r="W31" i="66"/>
  <c r="N47" i="66"/>
  <c r="N159" i="66"/>
  <c r="W159" i="66"/>
  <c r="N111" i="66"/>
  <c r="W111" i="66" s="1"/>
  <c r="N143" i="66"/>
  <c r="W143" i="66" s="1"/>
  <c r="N239" i="66"/>
  <c r="N15" i="66"/>
  <c r="W15" i="66" s="1"/>
  <c r="N95" i="66"/>
  <c r="W95" i="66" s="1"/>
  <c r="N223" i="66"/>
  <c r="W223" i="66"/>
  <c r="N63" i="66"/>
  <c r="AC16" i="66"/>
  <c r="N128" i="66" s="1"/>
  <c r="W128" i="66" s="1"/>
  <c r="N48" i="66"/>
  <c r="N207" i="66"/>
  <c r="W207" i="66" s="1"/>
  <c r="N240" i="66"/>
  <c r="N208" i="66"/>
  <c r="N224" i="66"/>
  <c r="N80" i="66"/>
  <c r="N64" i="66"/>
  <c r="N176" i="66"/>
  <c r="N144" i="66"/>
  <c r="W144" i="66" s="1"/>
  <c r="K11187" i="5" l="1"/>
  <c r="J11187" i="5"/>
  <c r="I11163" i="5"/>
  <c r="D11179" i="5"/>
  <c r="K11159" i="5"/>
  <c r="D11175" i="5"/>
  <c r="G11175" i="5" s="1"/>
  <c r="J11163" i="5"/>
  <c r="E11159" i="5"/>
  <c r="D14875" i="5"/>
  <c r="I14875" i="5" s="1"/>
  <c r="J11063" i="5"/>
  <c r="H17407" i="5"/>
  <c r="F17295" i="5"/>
  <c r="J17399" i="5"/>
  <c r="H4919" i="5"/>
  <c r="K4919" i="5"/>
  <c r="F3670" i="5"/>
  <c r="E3670" i="5"/>
  <c r="F2315" i="5"/>
  <c r="K3678" i="5"/>
  <c r="G3678" i="5"/>
  <c r="D6233" i="5"/>
  <c r="H6233" i="5" s="1"/>
  <c r="I3570" i="5"/>
  <c r="F3566" i="5"/>
  <c r="K3566" i="5"/>
  <c r="G4815" i="5"/>
  <c r="D3574" i="5"/>
  <c r="D3590" i="5" s="1"/>
  <c r="D3690" i="5"/>
  <c r="F16164" i="5"/>
  <c r="J16040" i="5"/>
  <c r="I6228" i="5"/>
  <c r="D11079" i="5"/>
  <c r="F11079" i="5" s="1"/>
  <c r="K17399" i="5"/>
  <c r="E4919" i="5"/>
  <c r="G4919" i="5"/>
  <c r="D4935" i="5"/>
  <c r="H4935" i="5" s="1"/>
  <c r="I3670" i="5"/>
  <c r="H3670" i="5"/>
  <c r="E2315" i="5"/>
  <c r="D3694" i="5"/>
  <c r="G3694" i="5" s="1"/>
  <c r="H3678" i="5"/>
  <c r="K6217" i="5"/>
  <c r="I6217" i="5"/>
  <c r="F17403" i="5"/>
  <c r="G7309" i="5"/>
  <c r="G3570" i="5"/>
  <c r="E3566" i="5"/>
  <c r="D3582" i="5"/>
  <c r="I17407" i="5"/>
  <c r="I4815" i="5"/>
  <c r="G17403" i="5"/>
  <c r="I3562" i="5"/>
  <c r="E4931" i="5"/>
  <c r="I16156" i="5"/>
  <c r="F4923" i="5"/>
  <c r="F16040" i="5"/>
  <c r="J9825" i="5"/>
  <c r="K18676" i="5"/>
  <c r="G17295" i="5"/>
  <c r="K3670" i="5"/>
  <c r="I4919" i="5"/>
  <c r="F6217" i="5"/>
  <c r="J6217" i="5"/>
  <c r="H1236" i="5"/>
  <c r="H3570" i="5"/>
  <c r="D6234" i="5"/>
  <c r="I6234" i="5" s="1"/>
  <c r="K3558" i="5"/>
  <c r="F6215" i="5"/>
  <c r="F13561" i="5"/>
  <c r="H13561" i="5"/>
  <c r="F17306" i="5"/>
  <c r="H11063" i="5"/>
  <c r="E11063" i="5"/>
  <c r="D4984" i="5"/>
  <c r="H16065" i="5"/>
  <c r="G11063" i="5"/>
  <c r="I11063" i="5"/>
  <c r="E4968" i="5"/>
  <c r="J4968" i="5"/>
  <c r="G9922" i="5"/>
  <c r="F9924" i="5"/>
  <c r="K9912" i="5"/>
  <c r="D9936" i="5"/>
  <c r="J9936" i="5" s="1"/>
  <c r="I2429" i="5"/>
  <c r="F2429" i="5"/>
  <c r="D4828" i="5"/>
  <c r="H4828" i="5" s="1"/>
  <c r="K4812" i="5"/>
  <c r="I16044" i="5"/>
  <c r="K16044" i="5"/>
  <c r="H16156" i="5"/>
  <c r="F16156" i="5"/>
  <c r="G16156" i="5"/>
  <c r="I17291" i="5"/>
  <c r="E17291" i="5"/>
  <c r="I17411" i="5"/>
  <c r="E17411" i="5"/>
  <c r="D17415" i="5"/>
  <c r="J17415" i="5" s="1"/>
  <c r="E2324" i="5"/>
  <c r="E1067" i="5"/>
  <c r="F7303" i="5"/>
  <c r="E7303" i="5"/>
  <c r="F8662" i="5"/>
  <c r="E8662" i="5"/>
  <c r="H2316" i="5"/>
  <c r="F2316" i="5"/>
  <c r="K2425" i="5"/>
  <c r="E2425" i="5"/>
  <c r="I2437" i="5"/>
  <c r="D2453" i="5"/>
  <c r="I2453" i="5" s="1"/>
  <c r="G4820" i="5"/>
  <c r="J4820" i="5"/>
  <c r="J9915" i="5"/>
  <c r="G9915" i="5"/>
  <c r="G16048" i="5"/>
  <c r="E16048" i="5"/>
  <c r="I16160" i="5"/>
  <c r="F16160" i="5"/>
  <c r="K16160" i="5"/>
  <c r="F17287" i="5"/>
  <c r="E17287" i="5"/>
  <c r="J17407" i="5"/>
  <c r="J17295" i="5"/>
  <c r="D17419" i="5"/>
  <c r="H17419" i="5" s="1"/>
  <c r="D1087" i="5"/>
  <c r="I16164" i="5"/>
  <c r="F16052" i="5"/>
  <c r="D16056" i="5"/>
  <c r="D16072" i="5" s="1"/>
  <c r="F16072" i="5" s="1"/>
  <c r="G16160" i="5"/>
  <c r="F17411" i="5"/>
  <c r="H1178" i="5"/>
  <c r="E1178" i="5"/>
  <c r="K6234" i="5"/>
  <c r="E17407" i="5"/>
  <c r="G17399" i="5"/>
  <c r="H17295" i="5"/>
  <c r="E17295" i="5"/>
  <c r="J9924" i="5"/>
  <c r="F6068" i="5"/>
  <c r="E6172" i="5"/>
  <c r="G2312" i="5"/>
  <c r="F9912" i="5"/>
  <c r="J9800" i="5"/>
  <c r="G9800" i="5"/>
  <c r="G3559" i="5"/>
  <c r="I17403" i="5"/>
  <c r="J17403" i="5"/>
  <c r="H7303" i="5"/>
  <c r="I9804" i="5"/>
  <c r="F2433" i="5"/>
  <c r="J1071" i="5"/>
  <c r="K1175" i="5"/>
  <c r="K9808" i="5"/>
  <c r="G9808" i="5"/>
  <c r="F1075" i="5"/>
  <c r="F1237" i="5"/>
  <c r="E3560" i="5"/>
  <c r="D16172" i="5"/>
  <c r="G16172" i="5" s="1"/>
  <c r="F16044" i="5"/>
  <c r="K4809" i="5"/>
  <c r="F6228" i="5"/>
  <c r="H6228" i="5"/>
  <c r="E6228" i="5"/>
  <c r="K4968" i="5"/>
  <c r="F4968" i="5"/>
  <c r="J16160" i="5"/>
  <c r="H17411" i="5"/>
  <c r="G11049" i="5"/>
  <c r="E18537" i="5"/>
  <c r="H18537" i="5"/>
  <c r="G18537" i="5"/>
  <c r="F18541" i="5"/>
  <c r="H18541" i="5"/>
  <c r="E18541" i="5"/>
  <c r="I18541" i="5"/>
  <c r="E18657" i="5"/>
  <c r="I18657" i="5"/>
  <c r="J9862" i="5"/>
  <c r="D9878" i="5"/>
  <c r="I2320" i="5"/>
  <c r="J2320" i="5"/>
  <c r="I4816" i="5"/>
  <c r="K4816" i="5"/>
  <c r="E4932" i="5"/>
  <c r="H4932" i="5"/>
  <c r="I13661" i="5"/>
  <c r="H13661" i="5"/>
  <c r="J16052" i="5"/>
  <c r="D16068" i="5"/>
  <c r="G16052" i="5"/>
  <c r="I16052" i="5"/>
  <c r="I16152" i="5"/>
  <c r="E16152" i="5"/>
  <c r="H16152" i="5"/>
  <c r="D16180" i="5"/>
  <c r="K16164" i="5"/>
  <c r="G16164" i="5"/>
  <c r="H17399" i="5"/>
  <c r="I17299" i="5"/>
  <c r="E16156" i="5"/>
  <c r="J16044" i="5"/>
  <c r="I4812" i="5"/>
  <c r="I4966" i="5"/>
  <c r="D4982" i="5"/>
  <c r="K4982" i="5" s="1"/>
  <c r="K1070" i="5"/>
  <c r="F1070" i="5"/>
  <c r="K1174" i="5"/>
  <c r="G1174" i="5"/>
  <c r="E1182" i="5"/>
  <c r="I1182" i="5"/>
  <c r="H2425" i="5"/>
  <c r="H18670" i="5"/>
  <c r="G6192" i="5"/>
  <c r="G3579" i="5"/>
  <c r="F17407" i="5"/>
  <c r="G17407" i="5"/>
  <c r="K17295" i="5"/>
  <c r="D17311" i="5"/>
  <c r="I17311" i="5" s="1"/>
  <c r="H4924" i="5"/>
  <c r="J9920" i="5"/>
  <c r="E9912" i="5"/>
  <c r="D9816" i="5"/>
  <c r="F9816" i="5" s="1"/>
  <c r="F16066" i="5"/>
  <c r="K3559" i="5"/>
  <c r="K2426" i="5"/>
  <c r="K17403" i="5"/>
  <c r="H17403" i="5"/>
  <c r="I8662" i="5"/>
  <c r="E1232" i="5"/>
  <c r="F3683" i="5"/>
  <c r="I1066" i="5"/>
  <c r="H2320" i="5"/>
  <c r="G17291" i="5"/>
  <c r="K16152" i="5"/>
  <c r="I2316" i="5"/>
  <c r="I1178" i="5"/>
  <c r="J1070" i="5"/>
  <c r="D16176" i="5"/>
  <c r="F16176" i="5" s="1"/>
  <c r="K16156" i="5"/>
  <c r="E16052" i="5"/>
  <c r="D16060" i="5"/>
  <c r="E16060" i="5" s="1"/>
  <c r="J9808" i="5"/>
  <c r="F11050" i="5"/>
  <c r="F17291" i="5"/>
  <c r="F16048" i="5"/>
  <c r="J17287" i="5"/>
  <c r="H11057" i="5"/>
  <c r="G11057" i="5"/>
  <c r="G11061" i="5"/>
  <c r="F11061" i="5"/>
  <c r="K11061" i="5"/>
  <c r="G11165" i="5"/>
  <c r="E11165" i="5"/>
  <c r="J11169" i="5"/>
  <c r="D11185" i="5"/>
  <c r="I11185" i="5" s="1"/>
  <c r="E12305" i="5"/>
  <c r="D12321" i="5"/>
  <c r="H12321" i="5" s="1"/>
  <c r="H12309" i="5"/>
  <c r="D12325" i="5"/>
  <c r="I12409" i="5"/>
  <c r="E12409" i="5"/>
  <c r="H12413" i="5"/>
  <c r="K12413" i="5"/>
  <c r="I12421" i="5"/>
  <c r="D12437" i="5"/>
  <c r="G12437" i="5" s="1"/>
  <c r="D13676" i="5"/>
  <c r="H13676" i="5" s="1"/>
  <c r="G13660" i="5"/>
  <c r="K13660" i="5"/>
  <c r="H13660" i="5"/>
  <c r="K13664" i="5"/>
  <c r="E13664" i="5"/>
  <c r="D13680" i="5"/>
  <c r="G13680" i="5" s="1"/>
  <c r="J13668" i="5"/>
  <c r="G13668" i="5"/>
  <c r="E13654" i="5"/>
  <c r="I13654" i="5"/>
  <c r="I14790" i="5"/>
  <c r="F14790" i="5"/>
  <c r="G14794" i="5"/>
  <c r="K14794" i="5"/>
  <c r="F14802" i="5"/>
  <c r="J14802" i="5"/>
  <c r="H14902" i="5"/>
  <c r="I14902" i="5"/>
  <c r="F14902" i="5"/>
  <c r="E14902" i="5"/>
  <c r="D14922" i="5"/>
  <c r="G14906" i="5"/>
  <c r="I14906" i="5"/>
  <c r="D14926" i="5"/>
  <c r="H14910" i="5"/>
  <c r="I14910" i="5"/>
  <c r="K14910" i="5"/>
  <c r="J14910" i="5"/>
  <c r="F14914" i="5"/>
  <c r="H14914" i="5"/>
  <c r="J14914" i="5"/>
  <c r="E14914" i="5"/>
  <c r="J17286" i="5"/>
  <c r="F17286" i="5"/>
  <c r="D17310" i="5"/>
  <c r="J17310" i="5" s="1"/>
  <c r="H17294" i="5"/>
  <c r="J17294" i="5"/>
  <c r="H17398" i="5"/>
  <c r="J17398" i="5"/>
  <c r="F17398" i="5"/>
  <c r="K17398" i="5"/>
  <c r="F18538" i="5"/>
  <c r="E18538" i="5"/>
  <c r="D18554" i="5"/>
  <c r="G18554" i="5" s="1"/>
  <c r="D18562" i="5"/>
  <c r="F18546" i="5"/>
  <c r="E18546" i="5"/>
  <c r="K18546" i="5"/>
  <c r="G18546" i="5"/>
  <c r="H18646" i="5"/>
  <c r="I18646" i="5"/>
  <c r="J18646" i="5"/>
  <c r="E18650" i="5"/>
  <c r="G18650" i="5"/>
  <c r="K18650" i="5"/>
  <c r="F18650" i="5"/>
  <c r="G18654" i="5"/>
  <c r="H18654" i="5"/>
  <c r="H1184" i="5"/>
  <c r="D1200" i="5"/>
  <c r="K1200" i="5" s="1"/>
  <c r="F3558" i="5"/>
  <c r="G3558" i="5"/>
  <c r="K3562" i="5"/>
  <c r="D3578" i="5"/>
  <c r="F3578" i="5" s="1"/>
  <c r="I12295" i="5"/>
  <c r="G12295" i="5"/>
  <c r="F16041" i="5"/>
  <c r="E16041" i="5"/>
  <c r="K16153" i="5"/>
  <c r="I16153" i="5"/>
  <c r="K16157" i="5"/>
  <c r="G16157" i="5"/>
  <c r="I6085" i="5"/>
  <c r="D6101" i="5"/>
  <c r="H6101" i="5" s="1"/>
  <c r="G6085" i="5"/>
  <c r="F7332" i="5"/>
  <c r="H7332" i="5"/>
  <c r="I7332" i="5"/>
  <c r="K7332" i="5"/>
  <c r="J7332" i="5"/>
  <c r="G7332" i="5"/>
  <c r="E3593" i="5"/>
  <c r="G9825" i="5"/>
  <c r="I14859" i="5"/>
  <c r="H2439" i="5"/>
  <c r="G13674" i="5"/>
  <c r="F8671" i="5"/>
  <c r="E8671" i="5"/>
  <c r="H8667" i="5"/>
  <c r="G7312" i="5"/>
  <c r="D7324" i="5"/>
  <c r="H7304" i="5"/>
  <c r="K7304" i="5"/>
  <c r="G9809" i="5"/>
  <c r="F6065" i="5"/>
  <c r="D8567" i="5"/>
  <c r="G8567" i="5" s="1"/>
  <c r="F6169" i="5"/>
  <c r="G6169" i="5"/>
  <c r="F6057" i="5"/>
  <c r="J4926" i="5"/>
  <c r="I4814" i="5"/>
  <c r="D4830" i="5"/>
  <c r="E4830" i="5" s="1"/>
  <c r="D3689" i="5"/>
  <c r="F3689" i="5" s="1"/>
  <c r="H2422" i="5"/>
  <c r="F2422" i="5"/>
  <c r="K4806" i="5"/>
  <c r="H4806" i="5"/>
  <c r="I16062" i="5"/>
  <c r="D9821" i="5"/>
  <c r="J8563" i="5"/>
  <c r="K9917" i="5"/>
  <c r="E6061" i="5"/>
  <c r="F6061" i="5"/>
  <c r="E6173" i="5"/>
  <c r="F6173" i="5"/>
  <c r="H2314" i="5"/>
  <c r="G2314" i="5"/>
  <c r="K3681" i="5"/>
  <c r="J2431" i="5"/>
  <c r="H2431" i="5"/>
  <c r="I2427" i="5"/>
  <c r="H16177" i="5"/>
  <c r="G8675" i="5"/>
  <c r="F8675" i="5"/>
  <c r="E8675" i="5"/>
  <c r="D8571" i="5"/>
  <c r="H8571" i="5" s="1"/>
  <c r="G12304" i="5"/>
  <c r="G4918" i="5"/>
  <c r="F9913" i="5"/>
  <c r="K6181" i="5"/>
  <c r="H6177" i="5"/>
  <c r="H12420" i="5"/>
  <c r="G9801" i="5"/>
  <c r="J14905" i="5"/>
  <c r="D14809" i="5"/>
  <c r="F7316" i="5"/>
  <c r="J7308" i="5"/>
  <c r="I16041" i="5"/>
  <c r="E14905" i="5"/>
  <c r="K16161" i="5"/>
  <c r="F16161" i="5"/>
  <c r="F7308" i="5"/>
  <c r="H16041" i="5"/>
  <c r="K3593" i="5"/>
  <c r="I9825" i="5"/>
  <c r="H14859" i="5"/>
  <c r="H6234" i="5"/>
  <c r="J8667" i="5"/>
  <c r="E7308" i="5"/>
  <c r="H6065" i="5"/>
  <c r="K9809" i="5"/>
  <c r="E6065" i="5"/>
  <c r="D6185" i="5"/>
  <c r="H6169" i="5"/>
  <c r="E6057" i="5"/>
  <c r="E4814" i="5"/>
  <c r="E3673" i="5"/>
  <c r="E3561" i="5"/>
  <c r="E2422" i="5"/>
  <c r="E9805" i="5"/>
  <c r="J6061" i="5"/>
  <c r="D6077" i="5"/>
  <c r="J6077" i="5" s="1"/>
  <c r="G6173" i="5"/>
  <c r="I2314" i="5"/>
  <c r="J2314" i="5"/>
  <c r="I2431" i="5"/>
  <c r="D6193" i="5"/>
  <c r="I6193" i="5" s="1"/>
  <c r="G6177" i="5"/>
  <c r="J6177" i="5"/>
  <c r="E3685" i="5"/>
  <c r="J6181" i="5"/>
  <c r="I6181" i="5"/>
  <c r="K6065" i="5"/>
  <c r="D14921" i="5"/>
  <c r="E7316" i="5"/>
  <c r="I7308" i="5"/>
  <c r="H16049" i="5"/>
  <c r="I16049" i="5"/>
  <c r="F14859" i="5"/>
  <c r="E3690" i="5"/>
  <c r="F16062" i="5"/>
  <c r="K6131" i="5"/>
  <c r="G11075" i="5"/>
  <c r="J17405" i="5"/>
  <c r="E4948" i="5"/>
  <c r="F2447" i="5"/>
  <c r="K17413" i="5"/>
  <c r="K9816" i="5"/>
  <c r="K16060" i="5"/>
  <c r="H1066" i="5"/>
  <c r="K2324" i="5"/>
  <c r="J2324" i="5"/>
  <c r="J2312" i="5"/>
  <c r="E4924" i="5"/>
  <c r="G1237" i="5"/>
  <c r="D1078" i="5"/>
  <c r="J4932" i="5"/>
  <c r="J3563" i="5"/>
  <c r="D3575" i="5"/>
  <c r="J3575" i="5" s="1"/>
  <c r="H3579" i="5"/>
  <c r="F4812" i="5"/>
  <c r="G1232" i="5"/>
  <c r="F1232" i="5"/>
  <c r="J3683" i="5"/>
  <c r="E3683" i="5"/>
  <c r="E2433" i="5"/>
  <c r="J1178" i="5"/>
  <c r="E1066" i="5"/>
  <c r="K2320" i="5"/>
  <c r="D2336" i="5"/>
  <c r="F1186" i="5"/>
  <c r="E2437" i="5"/>
  <c r="G1182" i="5"/>
  <c r="K2437" i="5"/>
  <c r="G3683" i="5"/>
  <c r="H2437" i="5"/>
  <c r="F4928" i="5"/>
  <c r="K2433" i="5"/>
  <c r="K2429" i="5"/>
  <c r="E2429" i="5"/>
  <c r="E4816" i="5"/>
  <c r="D2332" i="5"/>
  <c r="F2425" i="5"/>
  <c r="K1066" i="5"/>
  <c r="I1070" i="5"/>
  <c r="I1235" i="5"/>
  <c r="I2425" i="5"/>
  <c r="J2425" i="5"/>
  <c r="E1070" i="5"/>
  <c r="K2316" i="5"/>
  <c r="G9816" i="5"/>
  <c r="G3686" i="5"/>
  <c r="G2388" i="5"/>
  <c r="H9816" i="5"/>
  <c r="J4942" i="5"/>
  <c r="H6081" i="5"/>
  <c r="H17418" i="5"/>
  <c r="G14859" i="5"/>
  <c r="K14859" i="5"/>
  <c r="G7319" i="5"/>
  <c r="H6189" i="5"/>
  <c r="J12436" i="5"/>
  <c r="I16054" i="5"/>
  <c r="G12325" i="5"/>
  <c r="E6085" i="5"/>
  <c r="K2330" i="5"/>
  <c r="K16068" i="5"/>
  <c r="F16068" i="5"/>
  <c r="G1066" i="5"/>
  <c r="I2324" i="5"/>
  <c r="D2340" i="5"/>
  <c r="K2340" i="5" s="1"/>
  <c r="I2312" i="5"/>
  <c r="H1237" i="5"/>
  <c r="I1062" i="5"/>
  <c r="H1062" i="5"/>
  <c r="G4932" i="5"/>
  <c r="H3563" i="5"/>
  <c r="F3559" i="5"/>
  <c r="E3579" i="5"/>
  <c r="K6223" i="5"/>
  <c r="H4812" i="5"/>
  <c r="I1232" i="5"/>
  <c r="I3683" i="5"/>
  <c r="D3699" i="5"/>
  <c r="G3699" i="5" s="1"/>
  <c r="D2449" i="5"/>
  <c r="G2449" i="5" s="1"/>
  <c r="K1178" i="5"/>
  <c r="E2320" i="5"/>
  <c r="J1186" i="5"/>
  <c r="E1186" i="5"/>
  <c r="J2316" i="5"/>
  <c r="H1182" i="5"/>
  <c r="J1182" i="5"/>
  <c r="F1182" i="5"/>
  <c r="E2316" i="5"/>
  <c r="H2433" i="5"/>
  <c r="J2429" i="5"/>
  <c r="D2445" i="5"/>
  <c r="J2445" i="5" s="1"/>
  <c r="I4820" i="5"/>
  <c r="J4816" i="5"/>
  <c r="H1070" i="5"/>
  <c r="F1174" i="5"/>
  <c r="G3563" i="5"/>
  <c r="H13670" i="5"/>
  <c r="H6131" i="5"/>
  <c r="G9832" i="5"/>
  <c r="E2354" i="5"/>
  <c r="E4942" i="5"/>
  <c r="J14859" i="5"/>
  <c r="J12319" i="5"/>
  <c r="G6189" i="5"/>
  <c r="E3586" i="5"/>
  <c r="E16169" i="5"/>
  <c r="G12436" i="5"/>
  <c r="J16056" i="5"/>
  <c r="D16084" i="5"/>
  <c r="E16084" i="5" s="1"/>
  <c r="D3595" i="5"/>
  <c r="E3595" i="5" s="1"/>
  <c r="G2324" i="5"/>
  <c r="K2312" i="5"/>
  <c r="D2328" i="5"/>
  <c r="K3563" i="5"/>
  <c r="D16082" i="5"/>
  <c r="I16082" i="5" s="1"/>
  <c r="J1232" i="5"/>
  <c r="K3683" i="5"/>
  <c r="G2433" i="5"/>
  <c r="F1178" i="5"/>
  <c r="F2320" i="5"/>
  <c r="G2320" i="5"/>
  <c r="G2316" i="5"/>
  <c r="E2312" i="5"/>
  <c r="H2312" i="5"/>
  <c r="H2324" i="5"/>
  <c r="F9803" i="5"/>
  <c r="G2429" i="5"/>
  <c r="K1237" i="5"/>
  <c r="H1174" i="5"/>
  <c r="G2437" i="5"/>
  <c r="F4981" i="5"/>
  <c r="H2429" i="5"/>
  <c r="I1237" i="5"/>
  <c r="G12363" i="5"/>
  <c r="I6055" i="5"/>
  <c r="K6055" i="5"/>
  <c r="I6063" i="5"/>
  <c r="H6063" i="5"/>
  <c r="K7314" i="5"/>
  <c r="G7314" i="5"/>
  <c r="K16174" i="5"/>
  <c r="H16174" i="5"/>
  <c r="I8553" i="5"/>
  <c r="D8569" i="5"/>
  <c r="J8569" i="5" s="1"/>
  <c r="J8553" i="5"/>
  <c r="F8553" i="5"/>
  <c r="K8553" i="5"/>
  <c r="F8557" i="5"/>
  <c r="H8557" i="5"/>
  <c r="E8557" i="5"/>
  <c r="J8557" i="5"/>
  <c r="G8561" i="5"/>
  <c r="I8561" i="5"/>
  <c r="K8561" i="5"/>
  <c r="H8561" i="5"/>
  <c r="E8561" i="5"/>
  <c r="E8565" i="5"/>
  <c r="I8565" i="5"/>
  <c r="K8565" i="5"/>
  <c r="H8565" i="5"/>
  <c r="J8669" i="5"/>
  <c r="K8669" i="5"/>
  <c r="I8669" i="5"/>
  <c r="H8669" i="5"/>
  <c r="D8685" i="5"/>
  <c r="F8669" i="5"/>
  <c r="E8669" i="5"/>
  <c r="G8673" i="5"/>
  <c r="F8673" i="5"/>
  <c r="E8673" i="5"/>
  <c r="J8673" i="5"/>
  <c r="G8677" i="5"/>
  <c r="H8677" i="5"/>
  <c r="K8677" i="5"/>
  <c r="I8677" i="5"/>
  <c r="E8677" i="5"/>
  <c r="F8677" i="5"/>
  <c r="H9799" i="5"/>
  <c r="F9799" i="5"/>
  <c r="E9799" i="5"/>
  <c r="K9799" i="5"/>
  <c r="D9815" i="5"/>
  <c r="F9815" i="5" s="1"/>
  <c r="I9799" i="5"/>
  <c r="J9807" i="5"/>
  <c r="D9823" i="5"/>
  <c r="I9823" i="5" s="1"/>
  <c r="G9807" i="5"/>
  <c r="I9807" i="5"/>
  <c r="F9807" i="5"/>
  <c r="E9807" i="5"/>
  <c r="D9927" i="5"/>
  <c r="H9911" i="5"/>
  <c r="K9911" i="5"/>
  <c r="J9911" i="5"/>
  <c r="E9911" i="5"/>
  <c r="F9911" i="5"/>
  <c r="G9911" i="5"/>
  <c r="I9911" i="5"/>
  <c r="H9915" i="5"/>
  <c r="I9915" i="5"/>
  <c r="D9931" i="5"/>
  <c r="K9931" i="5" s="1"/>
  <c r="H9923" i="5"/>
  <c r="K9923" i="5"/>
  <c r="J9923" i="5"/>
  <c r="I9923" i="5"/>
  <c r="G9923" i="5"/>
  <c r="E9923" i="5"/>
  <c r="F9923" i="5"/>
  <c r="G11046" i="5"/>
  <c r="K11046" i="5"/>
  <c r="I11054" i="5"/>
  <c r="G11054" i="5"/>
  <c r="D11182" i="5"/>
  <c r="E11182" i="5" s="1"/>
  <c r="F11166" i="5"/>
  <c r="G12294" i="5"/>
  <c r="D12310" i="5"/>
  <c r="K12310" i="5" s="1"/>
  <c r="J13556" i="5"/>
  <c r="H13556" i="5"/>
  <c r="G13657" i="5"/>
  <c r="D13673" i="5"/>
  <c r="E13665" i="5"/>
  <c r="D13681" i="5"/>
  <c r="F13681" i="5" s="1"/>
  <c r="F13665" i="5"/>
  <c r="I13665" i="5"/>
  <c r="E13669" i="5"/>
  <c r="G13669" i="5"/>
  <c r="D13685" i="5"/>
  <c r="K13685" i="5" s="1"/>
  <c r="F13669" i="5"/>
  <c r="J13669" i="5"/>
  <c r="K13669" i="5"/>
  <c r="K14903" i="5"/>
  <c r="I14903" i="5"/>
  <c r="G18674" i="5"/>
  <c r="E17418" i="5"/>
  <c r="E16174" i="5"/>
  <c r="H13669" i="5"/>
  <c r="K13556" i="5"/>
  <c r="K8557" i="5"/>
  <c r="F9915" i="5"/>
  <c r="E9915" i="5"/>
  <c r="F8565" i="5"/>
  <c r="J4974" i="5"/>
  <c r="I4974" i="5"/>
  <c r="H1227" i="5"/>
  <c r="I1227" i="5"/>
  <c r="D1250" i="5"/>
  <c r="E1234" i="5"/>
  <c r="G1234" i="5"/>
  <c r="J1077" i="5"/>
  <c r="H1077" i="5"/>
  <c r="F1077" i="5"/>
  <c r="J1089" i="5"/>
  <c r="E1089" i="5"/>
  <c r="E1189" i="5"/>
  <c r="F1189" i="5"/>
  <c r="J1189" i="5"/>
  <c r="I2313" i="5"/>
  <c r="E2313" i="5"/>
  <c r="I2317" i="5"/>
  <c r="G2317" i="5"/>
  <c r="D2333" i="5"/>
  <c r="K2333" i="5" s="1"/>
  <c r="G2321" i="5"/>
  <c r="K2321" i="5"/>
  <c r="I2434" i="5"/>
  <c r="G2434" i="5"/>
  <c r="D6240" i="5"/>
  <c r="G6240" i="5" s="1"/>
  <c r="G6224" i="5"/>
  <c r="I6221" i="5"/>
  <c r="H6221" i="5"/>
  <c r="F6221" i="5"/>
  <c r="I3576" i="5"/>
  <c r="H3576" i="5"/>
  <c r="D3580" i="5"/>
  <c r="F3580" i="5" s="1"/>
  <c r="F3564" i="5"/>
  <c r="G3572" i="5"/>
  <c r="E3572" i="5"/>
  <c r="H3572" i="5"/>
  <c r="H3676" i="5"/>
  <c r="K3676" i="5"/>
  <c r="H3680" i="5"/>
  <c r="J3680" i="5"/>
  <c r="G3684" i="5"/>
  <c r="I3684" i="5"/>
  <c r="E3684" i="5"/>
  <c r="D3700" i="5"/>
  <c r="K3700" i="5" s="1"/>
  <c r="I4817" i="5"/>
  <c r="F4817" i="5"/>
  <c r="E14814" i="5"/>
  <c r="I14814" i="5"/>
  <c r="H6067" i="5"/>
  <c r="J6067" i="5"/>
  <c r="D6083" i="5"/>
  <c r="G6067" i="5"/>
  <c r="I6067" i="5"/>
  <c r="K6171" i="5"/>
  <c r="G6171" i="5"/>
  <c r="H6179" i="5"/>
  <c r="I6179" i="5"/>
  <c r="J6179" i="5"/>
  <c r="E6179" i="5"/>
  <c r="F6179" i="5"/>
  <c r="K7302" i="5"/>
  <c r="I7302" i="5"/>
  <c r="J7306" i="5"/>
  <c r="K7306" i="5"/>
  <c r="D7322" i="5"/>
  <c r="H7306" i="5"/>
  <c r="G7306" i="5"/>
  <c r="I7306" i="5"/>
  <c r="I7310" i="5"/>
  <c r="K7310" i="5"/>
  <c r="F7310" i="5"/>
  <c r="H7310" i="5"/>
  <c r="G7310" i="5"/>
  <c r="E9803" i="5"/>
  <c r="H9803" i="5"/>
  <c r="I9803" i="5"/>
  <c r="K9803" i="5"/>
  <c r="D9819" i="5"/>
  <c r="J9819" i="5" s="1"/>
  <c r="G9803" i="5"/>
  <c r="H9811" i="5"/>
  <c r="I9811" i="5"/>
  <c r="D9827" i="5"/>
  <c r="G9811" i="5"/>
  <c r="F9811" i="5"/>
  <c r="E9811" i="5"/>
  <c r="E9919" i="5"/>
  <c r="G9919" i="5"/>
  <c r="K9919" i="5"/>
  <c r="D9935" i="5"/>
  <c r="F9919" i="5"/>
  <c r="G11158" i="5"/>
  <c r="I11158" i="5"/>
  <c r="J12298" i="5"/>
  <c r="F12298" i="5"/>
  <c r="K12298" i="5"/>
  <c r="D12322" i="5"/>
  <c r="I12322" i="5" s="1"/>
  <c r="G12306" i="5"/>
  <c r="K16113" i="5"/>
  <c r="J4878" i="5"/>
  <c r="F12379" i="5"/>
  <c r="K11111" i="5"/>
  <c r="I11079" i="5"/>
  <c r="D7336" i="5"/>
  <c r="K13665" i="5"/>
  <c r="D7326" i="5"/>
  <c r="H3689" i="5"/>
  <c r="J3689" i="5"/>
  <c r="K9811" i="5"/>
  <c r="K17314" i="5"/>
  <c r="E17314" i="5"/>
  <c r="I13669" i="5"/>
  <c r="E11162" i="5"/>
  <c r="E13556" i="5"/>
  <c r="D12314" i="5"/>
  <c r="I12314" i="5" s="1"/>
  <c r="G9799" i="5"/>
  <c r="K9937" i="5"/>
  <c r="E9937" i="5"/>
  <c r="G2453" i="5"/>
  <c r="D8681" i="5"/>
  <c r="J9919" i="5"/>
  <c r="D11178" i="5"/>
  <c r="I11178" i="5" s="1"/>
  <c r="K17418" i="5"/>
  <c r="K8673" i="5"/>
  <c r="F7306" i="5"/>
  <c r="K9807" i="5"/>
  <c r="E9821" i="5"/>
  <c r="K9821" i="5"/>
  <c r="D1103" i="5"/>
  <c r="H1103" i="5" s="1"/>
  <c r="K1087" i="5"/>
  <c r="D9939" i="5"/>
  <c r="F9939" i="5" s="1"/>
  <c r="G12320" i="5"/>
  <c r="K12320" i="5"/>
  <c r="F12320" i="5"/>
  <c r="J9799" i="5"/>
  <c r="E2439" i="5"/>
  <c r="J2439" i="5"/>
  <c r="K2439" i="5"/>
  <c r="J8565" i="5"/>
  <c r="E7306" i="5"/>
  <c r="K11058" i="5"/>
  <c r="K9915" i="5"/>
  <c r="H17301" i="5"/>
  <c r="E17301" i="5"/>
  <c r="D17429" i="5"/>
  <c r="H17429" i="5" s="1"/>
  <c r="F17301" i="5"/>
  <c r="E16072" i="5"/>
  <c r="H2388" i="5"/>
  <c r="G6131" i="5"/>
  <c r="D6147" i="5"/>
  <c r="K6147" i="5" s="1"/>
  <c r="J12363" i="5"/>
  <c r="D13636" i="5"/>
  <c r="G13636" i="5" s="1"/>
  <c r="J4873" i="5"/>
  <c r="I2354" i="5"/>
  <c r="E7324" i="5"/>
  <c r="D7340" i="5"/>
  <c r="D13575" i="5"/>
  <c r="I13575" i="5" s="1"/>
  <c r="F17418" i="5"/>
  <c r="G17418" i="5"/>
  <c r="G3689" i="5"/>
  <c r="D6089" i="5"/>
  <c r="E6089" i="5" s="1"/>
  <c r="E12321" i="5"/>
  <c r="F13674" i="5"/>
  <c r="I16060" i="5"/>
  <c r="F1228" i="5"/>
  <c r="F11046" i="5"/>
  <c r="D11062" i="5"/>
  <c r="E11046" i="5"/>
  <c r="H11046" i="5"/>
  <c r="I11046" i="5"/>
  <c r="J11046" i="5"/>
  <c r="D11066" i="5"/>
  <c r="D11082" i="5" s="1"/>
  <c r="G11050" i="5"/>
  <c r="I11050" i="5"/>
  <c r="K11050" i="5"/>
  <c r="H11050" i="5"/>
  <c r="J11050" i="5"/>
  <c r="J11054" i="5"/>
  <c r="E11054" i="5"/>
  <c r="H11054" i="5"/>
  <c r="D11070" i="5"/>
  <c r="D11086" i="5" s="1"/>
  <c r="H11086" i="5" s="1"/>
  <c r="F11054" i="5"/>
  <c r="K11054" i="5"/>
  <c r="I11058" i="5"/>
  <c r="D11074" i="5"/>
  <c r="E11074" i="5" s="1"/>
  <c r="F11058" i="5"/>
  <c r="H11058" i="5"/>
  <c r="G11058" i="5"/>
  <c r="J11058" i="5"/>
  <c r="J11158" i="5"/>
  <c r="D11174" i="5"/>
  <c r="F11174" i="5" s="1"/>
  <c r="K11158" i="5"/>
  <c r="F11158" i="5"/>
  <c r="H11158" i="5"/>
  <c r="E11158" i="5"/>
  <c r="G11162" i="5"/>
  <c r="K11162" i="5"/>
  <c r="I11162" i="5"/>
  <c r="J11162" i="5"/>
  <c r="F11162" i="5"/>
  <c r="E11166" i="5"/>
  <c r="H11166" i="5"/>
  <c r="K11166" i="5"/>
  <c r="G11166" i="5"/>
  <c r="I11166" i="5"/>
  <c r="J11166" i="5"/>
  <c r="E11170" i="5"/>
  <c r="G11170" i="5"/>
  <c r="E12298" i="5"/>
  <c r="H12298" i="5"/>
  <c r="I12298" i="5"/>
  <c r="G12298" i="5"/>
  <c r="D12318" i="5"/>
  <c r="F12302" i="5"/>
  <c r="H12306" i="5"/>
  <c r="I12306" i="5"/>
  <c r="J12306" i="5"/>
  <c r="K12306" i="5"/>
  <c r="F12306" i="5"/>
  <c r="E13544" i="5"/>
  <c r="F13544" i="5"/>
  <c r="D13560" i="5"/>
  <c r="F13560" i="5" s="1"/>
  <c r="K13544" i="5"/>
  <c r="H13544" i="5"/>
  <c r="G13544" i="5"/>
  <c r="K13548" i="5"/>
  <c r="H13548" i="5"/>
  <c r="G13548" i="5"/>
  <c r="D13564" i="5"/>
  <c r="J13564" i="5" s="1"/>
  <c r="I13548" i="5"/>
  <c r="J13548" i="5"/>
  <c r="E13548" i="5"/>
  <c r="I13552" i="5"/>
  <c r="H13552" i="5"/>
  <c r="K13552" i="5"/>
  <c r="D13568" i="5"/>
  <c r="G13568" i="5" s="1"/>
  <c r="E13552" i="5"/>
  <c r="G13556" i="5"/>
  <c r="I13556" i="5"/>
  <c r="D13572" i="5"/>
  <c r="K13572" i="5" s="1"/>
  <c r="F13556" i="5"/>
  <c r="H13657" i="5"/>
  <c r="E13657" i="5"/>
  <c r="K13657" i="5"/>
  <c r="I13657" i="5"/>
  <c r="F13657" i="5"/>
  <c r="J13657" i="5"/>
  <c r="J13661" i="5"/>
  <c r="D13677" i="5"/>
  <c r="E13677" i="5" s="1"/>
  <c r="E13661" i="5"/>
  <c r="K13661" i="5"/>
  <c r="F13661" i="5"/>
  <c r="G13661" i="5"/>
  <c r="D1245" i="5"/>
  <c r="G1245" i="5" s="1"/>
  <c r="I1229" i="5"/>
  <c r="G1223" i="5"/>
  <c r="E1223" i="5"/>
  <c r="H1223" i="5"/>
  <c r="D1239" i="5"/>
  <c r="I1223" i="5"/>
  <c r="J1223" i="5"/>
  <c r="E1076" i="5"/>
  <c r="K1076" i="5"/>
  <c r="H1076" i="5"/>
  <c r="F1076" i="5"/>
  <c r="D1092" i="5"/>
  <c r="E1092" i="5" s="1"/>
  <c r="I1072" i="5"/>
  <c r="K1072" i="5"/>
  <c r="H1072" i="5"/>
  <c r="E1072" i="5"/>
  <c r="J1072" i="5"/>
  <c r="D1088" i="5"/>
  <c r="I1068" i="5"/>
  <c r="G1068" i="5"/>
  <c r="D1084" i="5"/>
  <c r="J1068" i="5"/>
  <c r="K1184" i="5"/>
  <c r="E1184" i="5"/>
  <c r="G1184" i="5"/>
  <c r="I1184" i="5"/>
  <c r="F1184" i="5"/>
  <c r="D1196" i="5"/>
  <c r="F1196" i="5" s="1"/>
  <c r="E1180" i="5"/>
  <c r="H1180" i="5"/>
  <c r="G1180" i="5"/>
  <c r="I1180" i="5"/>
  <c r="K1180" i="5"/>
  <c r="J1180" i="5"/>
  <c r="G1176" i="5"/>
  <c r="J1176" i="5"/>
  <c r="E1176" i="5"/>
  <c r="K1176" i="5"/>
  <c r="D1192" i="5"/>
  <c r="F1192" i="5" s="1"/>
  <c r="H1176" i="5"/>
  <c r="D2334" i="5"/>
  <c r="H2318" i="5"/>
  <c r="F2318" i="5"/>
  <c r="G2318" i="5"/>
  <c r="F2322" i="5"/>
  <c r="E2322" i="5"/>
  <c r="G2322" i="5"/>
  <c r="H2322" i="5"/>
  <c r="K2423" i="5"/>
  <c r="H2423" i="5"/>
  <c r="I2423" i="5"/>
  <c r="J2423" i="5"/>
  <c r="J2427" i="5"/>
  <c r="K2427" i="5"/>
  <c r="D2443" i="5"/>
  <c r="G2427" i="5"/>
  <c r="E2435" i="5"/>
  <c r="J2435" i="5"/>
  <c r="K3573" i="5"/>
  <c r="J3573" i="5"/>
  <c r="F4810" i="5"/>
  <c r="I4810" i="5"/>
  <c r="E4810" i="5"/>
  <c r="F4818" i="5"/>
  <c r="D4834" i="5"/>
  <c r="I4818" i="5"/>
  <c r="G4818" i="5"/>
  <c r="F4918" i="5"/>
  <c r="H4918" i="5"/>
  <c r="E4918" i="5"/>
  <c r="H4922" i="5"/>
  <c r="D4938" i="5"/>
  <c r="F4938" i="5" s="1"/>
  <c r="F4922" i="5"/>
  <c r="K4922" i="5"/>
  <c r="E4926" i="5"/>
  <c r="K4926" i="5"/>
  <c r="J4930" i="5"/>
  <c r="I4930" i="5"/>
  <c r="F4930" i="5"/>
  <c r="J6064" i="5"/>
  <c r="G6064" i="5"/>
  <c r="E6064" i="5"/>
  <c r="G6068" i="5"/>
  <c r="H6068" i="5"/>
  <c r="G6168" i="5"/>
  <c r="K6168" i="5"/>
  <c r="K6172" i="5"/>
  <c r="F6172" i="5"/>
  <c r="G6176" i="5"/>
  <c r="I6176" i="5"/>
  <c r="H6180" i="5"/>
  <c r="K6180" i="5"/>
  <c r="I7303" i="5"/>
  <c r="K7303" i="5"/>
  <c r="J7303" i="5"/>
  <c r="K7307" i="5"/>
  <c r="F7307" i="5"/>
  <c r="H7307" i="5"/>
  <c r="E7307" i="5"/>
  <c r="D7323" i="5"/>
  <c r="J7323" i="5" s="1"/>
  <c r="G7307" i="5"/>
  <c r="D7327" i="5"/>
  <c r="G7327" i="5" s="1"/>
  <c r="H7311" i="5"/>
  <c r="G7311" i="5"/>
  <c r="E7311" i="5"/>
  <c r="I7311" i="5"/>
  <c r="J7311" i="5"/>
  <c r="F7311" i="5"/>
  <c r="G8570" i="5"/>
  <c r="E8570" i="5"/>
  <c r="K8570" i="5"/>
  <c r="F8570" i="5"/>
  <c r="D8586" i="5"/>
  <c r="K8666" i="5"/>
  <c r="I8666" i="5"/>
  <c r="F8670" i="5"/>
  <c r="E8670" i="5"/>
  <c r="K8670" i="5"/>
  <c r="H8674" i="5"/>
  <c r="D8690" i="5"/>
  <c r="F8690" i="5" s="1"/>
  <c r="F8674" i="5"/>
  <c r="K8674" i="5"/>
  <c r="F9804" i="5"/>
  <c r="E9804" i="5"/>
  <c r="K9804" i="5"/>
  <c r="D9820" i="5"/>
  <c r="F9820" i="5" s="1"/>
  <c r="H9804" i="5"/>
  <c r="D9824" i="5"/>
  <c r="F9824" i="5" s="1"/>
  <c r="E9808" i="5"/>
  <c r="H9812" i="5"/>
  <c r="K9812" i="5"/>
  <c r="F9812" i="5"/>
  <c r="J9812" i="5"/>
  <c r="G9912" i="5"/>
  <c r="I9912" i="5"/>
  <c r="J9912" i="5"/>
  <c r="I9920" i="5"/>
  <c r="E9920" i="5"/>
  <c r="G9920" i="5"/>
  <c r="H9920" i="5"/>
  <c r="D9940" i="5"/>
  <c r="H9924" i="5"/>
  <c r="G9924" i="5"/>
  <c r="E6129" i="5"/>
  <c r="J6131" i="5"/>
  <c r="K12363" i="5"/>
  <c r="I12363" i="5"/>
  <c r="I1131" i="5"/>
  <c r="E13610" i="5"/>
  <c r="I8618" i="5"/>
  <c r="K7324" i="5"/>
  <c r="F18674" i="5"/>
  <c r="K1244" i="5"/>
  <c r="I17418" i="5"/>
  <c r="I11175" i="5"/>
  <c r="E16066" i="5"/>
  <c r="K16066" i="5"/>
  <c r="H16066" i="5"/>
  <c r="D6084" i="5"/>
  <c r="K11185" i="5"/>
  <c r="G11185" i="5"/>
  <c r="H11185" i="5"/>
  <c r="F11185" i="5"/>
  <c r="J11185" i="5"/>
  <c r="H1228" i="5"/>
  <c r="J1228" i="5"/>
  <c r="G16066" i="5"/>
  <c r="G1076" i="5"/>
  <c r="G2310" i="5"/>
  <c r="I1176" i="5"/>
  <c r="F1223" i="5"/>
  <c r="H1229" i="5"/>
  <c r="F2310" i="5"/>
  <c r="I3673" i="5"/>
  <c r="I11165" i="5"/>
  <c r="I11169" i="5"/>
  <c r="F11161" i="5"/>
  <c r="K11057" i="5"/>
  <c r="J12418" i="5"/>
  <c r="K12409" i="5"/>
  <c r="H12410" i="5"/>
  <c r="D12426" i="5"/>
  <c r="E12426" i="5" s="1"/>
  <c r="D12425" i="5"/>
  <c r="H12425" i="5" s="1"/>
  <c r="I12406" i="5"/>
  <c r="H12436" i="5"/>
  <c r="J12410" i="5"/>
  <c r="F12410" i="5"/>
  <c r="K12406" i="5"/>
  <c r="F12418" i="5"/>
  <c r="D12434" i="5"/>
  <c r="J12434" i="5" s="1"/>
  <c r="K12410" i="5"/>
  <c r="D12422" i="5"/>
  <c r="E12422" i="5" s="1"/>
  <c r="I12418" i="5"/>
  <c r="K12418" i="5"/>
  <c r="H14791" i="5"/>
  <c r="I14791" i="5"/>
  <c r="D14807" i="5"/>
  <c r="K14807" i="5" s="1"/>
  <c r="G14791" i="5"/>
  <c r="F14791" i="5"/>
  <c r="J14791" i="5"/>
  <c r="H14799" i="5"/>
  <c r="J14799" i="5"/>
  <c r="D14815" i="5"/>
  <c r="F14815" i="5" s="1"/>
  <c r="I14799" i="5"/>
  <c r="D14923" i="5"/>
  <c r="I14907" i="5"/>
  <c r="H14907" i="5"/>
  <c r="K14907" i="5"/>
  <c r="F14907" i="5"/>
  <c r="J14915" i="5"/>
  <c r="F14915" i="5"/>
  <c r="H14915" i="5"/>
  <c r="D4894" i="5"/>
  <c r="E4894" i="5" s="1"/>
  <c r="H13617" i="5"/>
  <c r="G1131" i="5"/>
  <c r="F13610" i="5"/>
  <c r="E11079" i="5"/>
  <c r="F2354" i="5"/>
  <c r="G2354" i="5"/>
  <c r="F3686" i="5"/>
  <c r="G6233" i="5"/>
  <c r="G13681" i="5"/>
  <c r="K7322" i="5"/>
  <c r="K6077" i="5"/>
  <c r="F9821" i="5"/>
  <c r="J6189" i="5"/>
  <c r="K6192" i="5"/>
  <c r="H3699" i="5"/>
  <c r="K11074" i="5"/>
  <c r="E9815" i="5"/>
  <c r="I2439" i="5"/>
  <c r="F11063" i="5"/>
  <c r="F17313" i="5"/>
  <c r="J4828" i="5"/>
  <c r="F14799" i="5"/>
  <c r="I1192" i="5"/>
  <c r="H16060" i="5"/>
  <c r="J16060" i="5"/>
  <c r="G16060" i="5"/>
  <c r="F16060" i="5"/>
  <c r="D16076" i="5"/>
  <c r="K16056" i="5"/>
  <c r="H9928" i="5"/>
  <c r="E9928" i="5"/>
  <c r="H2338" i="5"/>
  <c r="K2338" i="5"/>
  <c r="D14811" i="5"/>
  <c r="I14795" i="5"/>
  <c r="G14795" i="5"/>
  <c r="E14803" i="5"/>
  <c r="K14803" i="5"/>
  <c r="D14819" i="5"/>
  <c r="H14819" i="5" s="1"/>
  <c r="J14803" i="5"/>
  <c r="F14803" i="5"/>
  <c r="I14803" i="5"/>
  <c r="G14903" i="5"/>
  <c r="F14903" i="5"/>
  <c r="H14903" i="5"/>
  <c r="E14903" i="5"/>
  <c r="J14903" i="5"/>
  <c r="E11111" i="5"/>
  <c r="K13610" i="5"/>
  <c r="I18608" i="5"/>
  <c r="H13606" i="5"/>
  <c r="D18566" i="5"/>
  <c r="I18566" i="5" s="1"/>
  <c r="H2354" i="5"/>
  <c r="F2340" i="5"/>
  <c r="H16082" i="5"/>
  <c r="I3686" i="5"/>
  <c r="E7322" i="5"/>
  <c r="H12437" i="5"/>
  <c r="G14803" i="5"/>
  <c r="G14799" i="5"/>
  <c r="J7305" i="5"/>
  <c r="D7321" i="5"/>
  <c r="G7321" i="5" s="1"/>
  <c r="K7313" i="5"/>
  <c r="D7329" i="5"/>
  <c r="K7317" i="5"/>
  <c r="J7317" i="5"/>
  <c r="G8564" i="5"/>
  <c r="I8564" i="5"/>
  <c r="G9802" i="5"/>
  <c r="K9802" i="5"/>
  <c r="J9810" i="5"/>
  <c r="D9826" i="5"/>
  <c r="D9930" i="5"/>
  <c r="F9930" i="5" s="1"/>
  <c r="K9914" i="5"/>
  <c r="I11177" i="5"/>
  <c r="F11177" i="5"/>
  <c r="J12296" i="5"/>
  <c r="D12312" i="5"/>
  <c r="I12312" i="5" s="1"/>
  <c r="I12304" i="5"/>
  <c r="F12304" i="5"/>
  <c r="J12308" i="5"/>
  <c r="G12308" i="5"/>
  <c r="J12408" i="5"/>
  <c r="H12408" i="5"/>
  <c r="F12408" i="5"/>
  <c r="I12408" i="5"/>
  <c r="J12412" i="5"/>
  <c r="G12412" i="5"/>
  <c r="I12412" i="5"/>
  <c r="E12416" i="5"/>
  <c r="F12416" i="5"/>
  <c r="K12420" i="5"/>
  <c r="J12420" i="5"/>
  <c r="E12420" i="5"/>
  <c r="J18550" i="5"/>
  <c r="K2354" i="5"/>
  <c r="G17313" i="5"/>
  <c r="I2338" i="5"/>
  <c r="E2338" i="5"/>
  <c r="G2338" i="5"/>
  <c r="E14799" i="5"/>
  <c r="J14907" i="5"/>
  <c r="H14795" i="5"/>
  <c r="D14919" i="5"/>
  <c r="E14907" i="5"/>
  <c r="H1250" i="5"/>
  <c r="K1250" i="5"/>
  <c r="E1227" i="5"/>
  <c r="F1227" i="5"/>
  <c r="K1227" i="5"/>
  <c r="D1243" i="5"/>
  <c r="J1227" i="5"/>
  <c r="K1234" i="5"/>
  <c r="F1234" i="5"/>
  <c r="I1234" i="5"/>
  <c r="F1236" i="5"/>
  <c r="E1236" i="5"/>
  <c r="K1236" i="5"/>
  <c r="I1077" i="5"/>
  <c r="G1077" i="5"/>
  <c r="K1077" i="5"/>
  <c r="G1189" i="5"/>
  <c r="I1189" i="5"/>
  <c r="D1205" i="5"/>
  <c r="K1189" i="5"/>
  <c r="E1181" i="5"/>
  <c r="G1181" i="5"/>
  <c r="D1197" i="5"/>
  <c r="K2317" i="5"/>
  <c r="J2317" i="5"/>
  <c r="H2317" i="5"/>
  <c r="E2317" i="5"/>
  <c r="D2442" i="5"/>
  <c r="E2442" i="5" s="1"/>
  <c r="H2426" i="5"/>
  <c r="E2426" i="5"/>
  <c r="H2434" i="5"/>
  <c r="D2450" i="5"/>
  <c r="E2450" i="5" s="1"/>
  <c r="E2434" i="5"/>
  <c r="F6224" i="5"/>
  <c r="H6224" i="5"/>
  <c r="I6224" i="5"/>
  <c r="E6224" i="5"/>
  <c r="I6227" i="5"/>
  <c r="H6227" i="5"/>
  <c r="G6227" i="5"/>
  <c r="F6227" i="5"/>
  <c r="D6243" i="5"/>
  <c r="K6221" i="5"/>
  <c r="G6221" i="5"/>
  <c r="D6237" i="5"/>
  <c r="F6237" i="5" s="1"/>
  <c r="J6221" i="5"/>
  <c r="E6221" i="5"/>
  <c r="F3560" i="5"/>
  <c r="K3560" i="5"/>
  <c r="G3560" i="5"/>
  <c r="J3560" i="5"/>
  <c r="K3564" i="5"/>
  <c r="E3564" i="5"/>
  <c r="I3564" i="5"/>
  <c r="G3564" i="5"/>
  <c r="H3564" i="5"/>
  <c r="J3564" i="5"/>
  <c r="K3568" i="5"/>
  <c r="J3568" i="5"/>
  <c r="D3588" i="5"/>
  <c r="F3588" i="5" s="1"/>
  <c r="I3572" i="5"/>
  <c r="K3572" i="5"/>
  <c r="F3572" i="5"/>
  <c r="K3672" i="5"/>
  <c r="D3688" i="5"/>
  <c r="G3688" i="5" s="1"/>
  <c r="F3672" i="5"/>
  <c r="I3672" i="5"/>
  <c r="H3672" i="5"/>
  <c r="F3676" i="5"/>
  <c r="E3676" i="5"/>
  <c r="G3676" i="5"/>
  <c r="I3680" i="5"/>
  <c r="F3680" i="5"/>
  <c r="D3696" i="5"/>
  <c r="G3680" i="5"/>
  <c r="K3684" i="5"/>
  <c r="H3684" i="5"/>
  <c r="F3684" i="5"/>
  <c r="K4921" i="5"/>
  <c r="F4921" i="5"/>
  <c r="H6057" i="5"/>
  <c r="G6182" i="5"/>
  <c r="F6182" i="5"/>
  <c r="F16109" i="5"/>
  <c r="G16109" i="5"/>
  <c r="J7336" i="5"/>
  <c r="F7336" i="5"/>
  <c r="H7336" i="5"/>
  <c r="E7336" i="5"/>
  <c r="F7340" i="5"/>
  <c r="J7340" i="5"/>
  <c r="D9891" i="5"/>
  <c r="E9891" i="5" s="1"/>
  <c r="F9875" i="5"/>
  <c r="G12379" i="5"/>
  <c r="K12379" i="5"/>
  <c r="K7336" i="5"/>
  <c r="E4813" i="5"/>
  <c r="K4813" i="5"/>
  <c r="H4813" i="5"/>
  <c r="G4813" i="5"/>
  <c r="D4829" i="5"/>
  <c r="F4829" i="5" s="1"/>
  <c r="J4813" i="5"/>
  <c r="I4813" i="5"/>
  <c r="K4925" i="5"/>
  <c r="I4925" i="5"/>
  <c r="E4925" i="5"/>
  <c r="H4925" i="5"/>
  <c r="G4925" i="5"/>
  <c r="F4925" i="5"/>
  <c r="J4925" i="5"/>
  <c r="K6062" i="5"/>
  <c r="F6062" i="5"/>
  <c r="H6062" i="5"/>
  <c r="G6062" i="5"/>
  <c r="J6170" i="5"/>
  <c r="G6170" i="5"/>
  <c r="I6178" i="5"/>
  <c r="F6178" i="5"/>
  <c r="J8556" i="5"/>
  <c r="I8556" i="5"/>
  <c r="H8556" i="5"/>
  <c r="H8668" i="5"/>
  <c r="D8684" i="5"/>
  <c r="F8684" i="5" s="1"/>
  <c r="G11168" i="5"/>
  <c r="F11168" i="5"/>
  <c r="D11184" i="5"/>
  <c r="I11184" i="5" s="1"/>
  <c r="H11168" i="5"/>
  <c r="G13577" i="5"/>
  <c r="G11079" i="5"/>
  <c r="J11079" i="5"/>
  <c r="K11075" i="5"/>
  <c r="E6081" i="5"/>
  <c r="D18581" i="5"/>
  <c r="H18581" i="5" s="1"/>
  <c r="H3593" i="5"/>
  <c r="I3593" i="5"/>
  <c r="H7320" i="5"/>
  <c r="I7329" i="5"/>
  <c r="J1193" i="5"/>
  <c r="G6083" i="5"/>
  <c r="K3574" i="5"/>
  <c r="I2330" i="5"/>
  <c r="G2330" i="5"/>
  <c r="I9922" i="5"/>
  <c r="H9922" i="5"/>
  <c r="F9914" i="5"/>
  <c r="H4817" i="5"/>
  <c r="D9818" i="5"/>
  <c r="H9818" i="5" s="1"/>
  <c r="G7317" i="5"/>
  <c r="J7313" i="5"/>
  <c r="I7313" i="5"/>
  <c r="K7309" i="5"/>
  <c r="I8668" i="5"/>
  <c r="K11168" i="5"/>
  <c r="F8668" i="5"/>
  <c r="H8560" i="5"/>
  <c r="F4933" i="5"/>
  <c r="G2422" i="5"/>
  <c r="D2438" i="5"/>
  <c r="G2438" i="5" s="1"/>
  <c r="J3561" i="5"/>
  <c r="F3561" i="5"/>
  <c r="J3565" i="5"/>
  <c r="K3565" i="5"/>
  <c r="J3569" i="5"/>
  <c r="E3569" i="5"/>
  <c r="I3569" i="5"/>
  <c r="G3569" i="5"/>
  <c r="H3569" i="5"/>
  <c r="I3573" i="5"/>
  <c r="H3573" i="5"/>
  <c r="E3573" i="5"/>
  <c r="F3573" i="5"/>
  <c r="J3677" i="5"/>
  <c r="F3677" i="5"/>
  <c r="I3677" i="5"/>
  <c r="D3693" i="5"/>
  <c r="J3693" i="5" s="1"/>
  <c r="G3677" i="5"/>
  <c r="H3677" i="5"/>
  <c r="E3677" i="5"/>
  <c r="D3697" i="5"/>
  <c r="E3697" i="5" s="1"/>
  <c r="J3681" i="5"/>
  <c r="I3681" i="5"/>
  <c r="H3681" i="5"/>
  <c r="K3685" i="5"/>
  <c r="I3685" i="5"/>
  <c r="D3701" i="5"/>
  <c r="H3701" i="5" s="1"/>
  <c r="H3685" i="5"/>
  <c r="F3685" i="5"/>
  <c r="G3685" i="5"/>
  <c r="G13560" i="5"/>
  <c r="D13576" i="5"/>
  <c r="H4809" i="5"/>
  <c r="J4809" i="5"/>
  <c r="E4809" i="5"/>
  <c r="G4809" i="5"/>
  <c r="G4821" i="5"/>
  <c r="J4821" i="5"/>
  <c r="I4821" i="5"/>
  <c r="D4837" i="5"/>
  <c r="H4837" i="5" s="1"/>
  <c r="E4821" i="5"/>
  <c r="K4821" i="5"/>
  <c r="F4821" i="5"/>
  <c r="J4929" i="5"/>
  <c r="K4929" i="5"/>
  <c r="G4929" i="5"/>
  <c r="I4929" i="5"/>
  <c r="K6058" i="5"/>
  <c r="J6058" i="5"/>
  <c r="E6174" i="5"/>
  <c r="I6174" i="5"/>
  <c r="G7305" i="5"/>
  <c r="H7305" i="5"/>
  <c r="I8664" i="5"/>
  <c r="G8664" i="5"/>
  <c r="G11048" i="5"/>
  <c r="J11048" i="5"/>
  <c r="K18606" i="5"/>
  <c r="I6125" i="5"/>
  <c r="J16113" i="5"/>
  <c r="H18608" i="5"/>
  <c r="K11079" i="5"/>
  <c r="H11079" i="5"/>
  <c r="J16082" i="5"/>
  <c r="J11075" i="5"/>
  <c r="I6081" i="5"/>
  <c r="G3593" i="5"/>
  <c r="F13565" i="5"/>
  <c r="K7320" i="5"/>
  <c r="F16061" i="5"/>
  <c r="I6083" i="5"/>
  <c r="J4938" i="5"/>
  <c r="K9928" i="5"/>
  <c r="G1200" i="5"/>
  <c r="J9922" i="5"/>
  <c r="H9914" i="5"/>
  <c r="J9802" i="5"/>
  <c r="D8576" i="5"/>
  <c r="J8576" i="5" s="1"/>
  <c r="E4817" i="5"/>
  <c r="K8664" i="5"/>
  <c r="H6058" i="5"/>
  <c r="D4945" i="5"/>
  <c r="E4945" i="5" s="1"/>
  <c r="F6170" i="5"/>
  <c r="D7333" i="5"/>
  <c r="I7333" i="5" s="1"/>
  <c r="I7317" i="5"/>
  <c r="E7313" i="5"/>
  <c r="D7325" i="5"/>
  <c r="G7325" i="5" s="1"/>
  <c r="H7309" i="5"/>
  <c r="K7305" i="5"/>
  <c r="F4929" i="5"/>
  <c r="H8552" i="5"/>
  <c r="I6058" i="5"/>
  <c r="K1222" i="5"/>
  <c r="D1238" i="5"/>
  <c r="H1222" i="5"/>
  <c r="F1222" i="5"/>
  <c r="E1226" i="5"/>
  <c r="I1226" i="5"/>
  <c r="J1226" i="5"/>
  <c r="I1075" i="5"/>
  <c r="E1075" i="5"/>
  <c r="K1075" i="5"/>
  <c r="J1075" i="5"/>
  <c r="H1075" i="5"/>
  <c r="G1075" i="5"/>
  <c r="E1071" i="5"/>
  <c r="F1071" i="5"/>
  <c r="K1071" i="5"/>
  <c r="I1071" i="5"/>
  <c r="K1067" i="5"/>
  <c r="F1067" i="5"/>
  <c r="J1067" i="5"/>
  <c r="H1067" i="5"/>
  <c r="D1083" i="5"/>
  <c r="K1083" i="5" s="1"/>
  <c r="G1067" i="5"/>
  <c r="E1063" i="5"/>
  <c r="H1063" i="5"/>
  <c r="G1063" i="5"/>
  <c r="J1063" i="5"/>
  <c r="F1063" i="5"/>
  <c r="D1079" i="5"/>
  <c r="H1079" i="5" s="1"/>
  <c r="I1063" i="5"/>
  <c r="F1187" i="5"/>
  <c r="H1187" i="5"/>
  <c r="J1187" i="5"/>
  <c r="E1187" i="5"/>
  <c r="G1187" i="5"/>
  <c r="D1199" i="5"/>
  <c r="I1199" i="5" s="1"/>
  <c r="F1183" i="5"/>
  <c r="K1183" i="5"/>
  <c r="H1183" i="5"/>
  <c r="I1183" i="5"/>
  <c r="I1179" i="5"/>
  <c r="K1179" i="5"/>
  <c r="G1179" i="5"/>
  <c r="F1179" i="5"/>
  <c r="E1179" i="5"/>
  <c r="J1179" i="5"/>
  <c r="D1195" i="5"/>
  <c r="G1195" i="5" s="1"/>
  <c r="D1191" i="5"/>
  <c r="G1175" i="5"/>
  <c r="H1175" i="5"/>
  <c r="F1175" i="5"/>
  <c r="I1175" i="5"/>
  <c r="G2319" i="5"/>
  <c r="I2319" i="5"/>
  <c r="J2319" i="5"/>
  <c r="D2440" i="5"/>
  <c r="K2440" i="5" s="1"/>
  <c r="G2424" i="5"/>
  <c r="F2432" i="5"/>
  <c r="I2432" i="5"/>
  <c r="J2432" i="5"/>
  <c r="I2436" i="5"/>
  <c r="F2436" i="5"/>
  <c r="D2452" i="5"/>
  <c r="J2452" i="5" s="1"/>
  <c r="H2436" i="5"/>
  <c r="E14809" i="5"/>
  <c r="H14809" i="5"/>
  <c r="G4817" i="5"/>
  <c r="D4833" i="5"/>
  <c r="J4817" i="5"/>
  <c r="D4949" i="5"/>
  <c r="G4933" i="5"/>
  <c r="K4933" i="5"/>
  <c r="E4933" i="5"/>
  <c r="I4933" i="5"/>
  <c r="H4933" i="5"/>
  <c r="J6066" i="5"/>
  <c r="F6066" i="5"/>
  <c r="E6066" i="5"/>
  <c r="E6166" i="5"/>
  <c r="I6166" i="5"/>
  <c r="E8672" i="5"/>
  <c r="I8672" i="5"/>
  <c r="F8672" i="5"/>
  <c r="D8688" i="5"/>
  <c r="J8688" i="5" s="1"/>
  <c r="J8672" i="5"/>
  <c r="E16082" i="5"/>
  <c r="F3593" i="5"/>
  <c r="I3694" i="5"/>
  <c r="I13565" i="5"/>
  <c r="G8685" i="5"/>
  <c r="F3574" i="5"/>
  <c r="H3574" i="5"/>
  <c r="G9928" i="5"/>
  <c r="I9914" i="5"/>
  <c r="I9802" i="5"/>
  <c r="K4817" i="5"/>
  <c r="I4809" i="5"/>
  <c r="F3577" i="5"/>
  <c r="D8580" i="5"/>
  <c r="J8580" i="5" s="1"/>
  <c r="F6058" i="5"/>
  <c r="E11177" i="5"/>
  <c r="D6186" i="5"/>
  <c r="J6186" i="5" s="1"/>
  <c r="H7317" i="5"/>
  <c r="I7309" i="5"/>
  <c r="F7305" i="5"/>
  <c r="F4813" i="5"/>
  <c r="D4941" i="5"/>
  <c r="F4941" i="5" s="1"/>
  <c r="H4929" i="5"/>
  <c r="D4825" i="5"/>
  <c r="F4825" i="5" s="1"/>
  <c r="G6178" i="5"/>
  <c r="E1235" i="5"/>
  <c r="D1251" i="5"/>
  <c r="J1235" i="5"/>
  <c r="J12295" i="5"/>
  <c r="D12311" i="5"/>
  <c r="E12311" i="5" s="1"/>
  <c r="H12295" i="5"/>
  <c r="K12295" i="5"/>
  <c r="D12323" i="5"/>
  <c r="E12323" i="5" s="1"/>
  <c r="K12307" i="5"/>
  <c r="F12307" i="5"/>
  <c r="J12307" i="5"/>
  <c r="G12307" i="5"/>
  <c r="I12307" i="5"/>
  <c r="D12427" i="5"/>
  <c r="F12427" i="5" s="1"/>
  <c r="F12411" i="5"/>
  <c r="K12411" i="5"/>
  <c r="I12411" i="5"/>
  <c r="H12411" i="5"/>
  <c r="E12411" i="5"/>
  <c r="E12415" i="5"/>
  <c r="G12415" i="5"/>
  <c r="I12415" i="5"/>
  <c r="H12415" i="5"/>
  <c r="F12415" i="5"/>
  <c r="D12431" i="5"/>
  <c r="K12415" i="5"/>
  <c r="F12419" i="5"/>
  <c r="K12419" i="5"/>
  <c r="H12419" i="5"/>
  <c r="G12419" i="5"/>
  <c r="J12419" i="5"/>
  <c r="I12419" i="5"/>
  <c r="F13545" i="5"/>
  <c r="E13545" i="5"/>
  <c r="J13553" i="5"/>
  <c r="H13553" i="5"/>
  <c r="F13553" i="5"/>
  <c r="D13569" i="5"/>
  <c r="G13553" i="5"/>
  <c r="I13553" i="5"/>
  <c r="K13553" i="5"/>
  <c r="F13557" i="5"/>
  <c r="E13557" i="5"/>
  <c r="D13573" i="5"/>
  <c r="D13589" i="5" s="1"/>
  <c r="J13589" i="5" s="1"/>
  <c r="G13557" i="5"/>
  <c r="J13557" i="5"/>
  <c r="J13658" i="5"/>
  <c r="E13658" i="5"/>
  <c r="H13658" i="5"/>
  <c r="K13658" i="5"/>
  <c r="F13658" i="5"/>
  <c r="K13662" i="5"/>
  <c r="F13662" i="5"/>
  <c r="I13662" i="5"/>
  <c r="D13678" i="5"/>
  <c r="K13678" i="5" s="1"/>
  <c r="H13662" i="5"/>
  <c r="I13666" i="5"/>
  <c r="D13682" i="5"/>
  <c r="J13682" i="5" s="1"/>
  <c r="G13666" i="5"/>
  <c r="E13666" i="5"/>
  <c r="F13666" i="5"/>
  <c r="K13666" i="5"/>
  <c r="J13666" i="5"/>
  <c r="J14795" i="5"/>
  <c r="K14791" i="5"/>
  <c r="J12379" i="5"/>
  <c r="E12379" i="5"/>
  <c r="I130" i="21"/>
  <c r="J146" i="21"/>
  <c r="F147" i="21"/>
  <c r="E150" i="21"/>
  <c r="J147" i="21"/>
  <c r="E130" i="21"/>
  <c r="E148" i="21"/>
  <c r="E151" i="21"/>
  <c r="J148" i="21"/>
  <c r="F129" i="21"/>
  <c r="C184" i="21"/>
  <c r="D169" i="21"/>
  <c r="E169" i="21" s="1"/>
  <c r="E184" i="21" s="1"/>
  <c r="J129" i="21"/>
  <c r="I126" i="21"/>
  <c r="I17422" i="5"/>
  <c r="G17422" i="5"/>
  <c r="K18666" i="5"/>
  <c r="J18666" i="5"/>
  <c r="I18666" i="5"/>
  <c r="H6193" i="5"/>
  <c r="K6193" i="5"/>
  <c r="J18662" i="5"/>
  <c r="K18662" i="5"/>
  <c r="H18662" i="5"/>
  <c r="G18662" i="5"/>
  <c r="D17326" i="5"/>
  <c r="J17326" i="5" s="1"/>
  <c r="G17310" i="5"/>
  <c r="D8587" i="5"/>
  <c r="J8587" i="5" s="1"/>
  <c r="E8571" i="5"/>
  <c r="G9873" i="5"/>
  <c r="J18606" i="5"/>
  <c r="E11122" i="5"/>
  <c r="K18550" i="5"/>
  <c r="E18550" i="5"/>
  <c r="E17306" i="5"/>
  <c r="K1205" i="5"/>
  <c r="E4822" i="5"/>
  <c r="J17422" i="5"/>
  <c r="F14925" i="5"/>
  <c r="J6193" i="5"/>
  <c r="J17313" i="5"/>
  <c r="H18666" i="5"/>
  <c r="I18662" i="5"/>
  <c r="H17310" i="5"/>
  <c r="K13682" i="5"/>
  <c r="G11187" i="5"/>
  <c r="K4837" i="5"/>
  <c r="K13561" i="5"/>
  <c r="J13561" i="5"/>
  <c r="I13561" i="5"/>
  <c r="E9825" i="5"/>
  <c r="F9825" i="5"/>
  <c r="K9825" i="5"/>
  <c r="H9841" i="5"/>
  <c r="F7322" i="5"/>
  <c r="H7322" i="5"/>
  <c r="G7322" i="5"/>
  <c r="I7322" i="5"/>
  <c r="I4948" i="5"/>
  <c r="H4948" i="5"/>
  <c r="F12319" i="5"/>
  <c r="I9821" i="5"/>
  <c r="J9821" i="5"/>
  <c r="G9821" i="5"/>
  <c r="H9821" i="5"/>
  <c r="H7319" i="5"/>
  <c r="D7335" i="5"/>
  <c r="G7335" i="5" s="1"/>
  <c r="F4945" i="5"/>
  <c r="I6077" i="5"/>
  <c r="G2447" i="5"/>
  <c r="J2447" i="5"/>
  <c r="H2447" i="5"/>
  <c r="K2447" i="5"/>
  <c r="F8691" i="5"/>
  <c r="G8691" i="5"/>
  <c r="I8691" i="5"/>
  <c r="K8691" i="5"/>
  <c r="F18554" i="5"/>
  <c r="D18570" i="5"/>
  <c r="G18570" i="5" s="1"/>
  <c r="H9871" i="5"/>
  <c r="K9873" i="5"/>
  <c r="D18622" i="5"/>
  <c r="H18622" i="5" s="1"/>
  <c r="G11118" i="5"/>
  <c r="F18550" i="5"/>
  <c r="G18550" i="5"/>
  <c r="F18662" i="5"/>
  <c r="H11187" i="5"/>
  <c r="J7326" i="5"/>
  <c r="F7326" i="5"/>
  <c r="J3686" i="5"/>
  <c r="K3686" i="5"/>
  <c r="H3686" i="5"/>
  <c r="I2452" i="5"/>
  <c r="E17323" i="5"/>
  <c r="I17323" i="5"/>
  <c r="H17306" i="5"/>
  <c r="K17306" i="5"/>
  <c r="J17306" i="5"/>
  <c r="I17306" i="5"/>
  <c r="G1244" i="5"/>
  <c r="E1244" i="5"/>
  <c r="I1244" i="5"/>
  <c r="F1244" i="5"/>
  <c r="I1205" i="5"/>
  <c r="H1205" i="5"/>
  <c r="F1205" i="5"/>
  <c r="I6233" i="5"/>
  <c r="J6233" i="5"/>
  <c r="E6233" i="5"/>
  <c r="F6233" i="5"/>
  <c r="E14930" i="5"/>
  <c r="K14930" i="5"/>
  <c r="G14925" i="5"/>
  <c r="E14925" i="5"/>
  <c r="D17329" i="5"/>
  <c r="I17313" i="5"/>
  <c r="F13682" i="5"/>
  <c r="K16166" i="5"/>
  <c r="G16166" i="5"/>
  <c r="J16166" i="5"/>
  <c r="F13615" i="5"/>
  <c r="E11118" i="5"/>
  <c r="I13606" i="5"/>
  <c r="H18550" i="5"/>
  <c r="D17322" i="5"/>
  <c r="J17322" i="5" s="1"/>
  <c r="H1244" i="5"/>
  <c r="K6233" i="5"/>
  <c r="E1205" i="5"/>
  <c r="I14930" i="5"/>
  <c r="E18662" i="5"/>
  <c r="E13682" i="5"/>
  <c r="D16077" i="5"/>
  <c r="I16077" i="5" s="1"/>
  <c r="G16061" i="5"/>
  <c r="E18665" i="5"/>
  <c r="F18665" i="5"/>
  <c r="K6197" i="5"/>
  <c r="E6197" i="5"/>
  <c r="J3576" i="5"/>
  <c r="E3576" i="5"/>
  <c r="J2326" i="5"/>
  <c r="G2326" i="5"/>
  <c r="F11187" i="5"/>
  <c r="E11187" i="5"/>
  <c r="I11187" i="5"/>
  <c r="E14922" i="5"/>
  <c r="I14922" i="5"/>
  <c r="J14922" i="5"/>
  <c r="F14922" i="5"/>
  <c r="E8690" i="5"/>
  <c r="D4990" i="5"/>
  <c r="H4990" i="5" s="1"/>
  <c r="D6188" i="5"/>
  <c r="G6188" i="5" s="1"/>
  <c r="K6068" i="5"/>
  <c r="F6176" i="5"/>
  <c r="K6176" i="5"/>
  <c r="K6064" i="5"/>
  <c r="E12301" i="5"/>
  <c r="I13544" i="5"/>
  <c r="G3690" i="5"/>
  <c r="J12320" i="5"/>
  <c r="K4974" i="5"/>
  <c r="J6172" i="5"/>
  <c r="J6068" i="5"/>
  <c r="E6176" i="5"/>
  <c r="H6176" i="5"/>
  <c r="G12301" i="5"/>
  <c r="I13677" i="5"/>
  <c r="J16169" i="5"/>
  <c r="I3690" i="5"/>
  <c r="J16066" i="5"/>
  <c r="I1225" i="5"/>
  <c r="F4974" i="5"/>
  <c r="H6172" i="5"/>
  <c r="I6068" i="5"/>
  <c r="D6184" i="5"/>
  <c r="F6184" i="5" s="1"/>
  <c r="H12307" i="5"/>
  <c r="C185" i="21"/>
  <c r="C142" i="21"/>
  <c r="I149" i="21"/>
  <c r="E152" i="21"/>
  <c r="F142" i="21"/>
  <c r="F130" i="21"/>
  <c r="F185" i="21"/>
  <c r="I153" i="21"/>
  <c r="I140" i="21"/>
  <c r="J142" i="21"/>
  <c r="J171" i="21"/>
  <c r="F187" i="21"/>
  <c r="J198" i="21"/>
  <c r="C133" i="21"/>
  <c r="E147" i="21"/>
  <c r="D151" i="21"/>
  <c r="J145" i="21"/>
  <c r="J136" i="21"/>
  <c r="F174" i="21"/>
  <c r="C147" i="21"/>
  <c r="C144" i="21"/>
  <c r="F143" i="21"/>
  <c r="I139" i="21"/>
  <c r="G180" i="21"/>
  <c r="C196" i="21"/>
  <c r="D143" i="21"/>
  <c r="E155" i="21"/>
  <c r="E172" i="21"/>
  <c r="G181" i="21"/>
  <c r="E188" i="21"/>
  <c r="C195" i="21"/>
  <c r="D150" i="21"/>
  <c r="D130" i="21"/>
  <c r="H152" i="21"/>
  <c r="D149" i="21"/>
  <c r="H153" i="21"/>
  <c r="F141" i="21"/>
  <c r="G144" i="21"/>
  <c r="F150" i="21"/>
  <c r="F152" i="21"/>
  <c r="J172" i="21"/>
  <c r="F175" i="21"/>
  <c r="J188" i="21"/>
  <c r="G142" i="21"/>
  <c r="G143" i="21"/>
  <c r="J135" i="21"/>
  <c r="F186" i="21"/>
  <c r="J189" i="21"/>
  <c r="D129" i="21"/>
  <c r="G145" i="21"/>
  <c r="D126" i="21"/>
  <c r="D140" i="21"/>
  <c r="H133" i="21"/>
  <c r="H134" i="21"/>
  <c r="H135" i="21"/>
  <c r="H136" i="21"/>
  <c r="D138" i="21"/>
  <c r="D139" i="21"/>
  <c r="I131" i="21"/>
  <c r="H139" i="21"/>
  <c r="H126" i="21"/>
  <c r="G173" i="21"/>
  <c r="I143" i="21"/>
  <c r="H140" i="21"/>
  <c r="E180" i="21"/>
  <c r="C186" i="21"/>
  <c r="C188" i="21"/>
  <c r="E194" i="21"/>
  <c r="E198" i="21"/>
  <c r="C187" i="21"/>
  <c r="N126" i="21"/>
  <c r="G172" i="21"/>
  <c r="E178" i="21"/>
  <c r="E182" i="21"/>
  <c r="G190" i="21"/>
  <c r="E192" i="21"/>
  <c r="E196" i="21"/>
  <c r="E200" i="21"/>
  <c r="I13683" i="5"/>
  <c r="F13683" i="5"/>
  <c r="K13683" i="5"/>
  <c r="J13683" i="5"/>
  <c r="G13683" i="5"/>
  <c r="E13683" i="5"/>
  <c r="H13683" i="5"/>
  <c r="I13554" i="5"/>
  <c r="D13570" i="5"/>
  <c r="K13554" i="5"/>
  <c r="E13554" i="5"/>
  <c r="J13554" i="5"/>
  <c r="F13554" i="5"/>
  <c r="G13659" i="5"/>
  <c r="H13659" i="5"/>
  <c r="K13659" i="5"/>
  <c r="I13659" i="5"/>
  <c r="J13659" i="5"/>
  <c r="D13675" i="5"/>
  <c r="H13675" i="5" s="1"/>
  <c r="I14792" i="5"/>
  <c r="E14792" i="5"/>
  <c r="H14792" i="5"/>
  <c r="J14792" i="5"/>
  <c r="D14808" i="5"/>
  <c r="E14808" i="5" s="1"/>
  <c r="G14792" i="5"/>
  <c r="E16047" i="5"/>
  <c r="H16047" i="5"/>
  <c r="D16063" i="5"/>
  <c r="I16047" i="5"/>
  <c r="K16151" i="5"/>
  <c r="J16151" i="5"/>
  <c r="D16167" i="5"/>
  <c r="F16167" i="5" s="1"/>
  <c r="G16151" i="5"/>
  <c r="E16151" i="5"/>
  <c r="I17288" i="5"/>
  <c r="E17288" i="5"/>
  <c r="K17288" i="5"/>
  <c r="I17412" i="5"/>
  <c r="E17412" i="5"/>
  <c r="H17412" i="5"/>
  <c r="K3582" i="5"/>
  <c r="E3582" i="5"/>
  <c r="H13542" i="5"/>
  <c r="J13542" i="5"/>
  <c r="K13542" i="5"/>
  <c r="D13558" i="5"/>
  <c r="G13558" i="5" s="1"/>
  <c r="F13542" i="5"/>
  <c r="G13542" i="5"/>
  <c r="D13671" i="5"/>
  <c r="I13655" i="5"/>
  <c r="H13655" i="5"/>
  <c r="E13655" i="5"/>
  <c r="K13655" i="5"/>
  <c r="G13655" i="5"/>
  <c r="F13655" i="5"/>
  <c r="K14796" i="5"/>
  <c r="J14796" i="5"/>
  <c r="D14812" i="5"/>
  <c r="G14812" i="5" s="1"/>
  <c r="F14796" i="5"/>
  <c r="J14916" i="5"/>
  <c r="I14916" i="5"/>
  <c r="F14916" i="5"/>
  <c r="D14932" i="5"/>
  <c r="H14932" i="5" s="1"/>
  <c r="I16043" i="5"/>
  <c r="K16043" i="5"/>
  <c r="E16043" i="5"/>
  <c r="I16155" i="5"/>
  <c r="G16155" i="5"/>
  <c r="K16155" i="5"/>
  <c r="H17404" i="5"/>
  <c r="D17420" i="5"/>
  <c r="G17420" i="5" s="1"/>
  <c r="I17404" i="5"/>
  <c r="G3624" i="5"/>
  <c r="E13559" i="5"/>
  <c r="J14924" i="5"/>
  <c r="K14792" i="5"/>
  <c r="E13659" i="5"/>
  <c r="F16043" i="5"/>
  <c r="J13655" i="5"/>
  <c r="D17428" i="5"/>
  <c r="K17428" i="5" s="1"/>
  <c r="G11184" i="5"/>
  <c r="J11184" i="5"/>
  <c r="J6216" i="5"/>
  <c r="F6216" i="5"/>
  <c r="D1246" i="5"/>
  <c r="J1230" i="5"/>
  <c r="K1230" i="5"/>
  <c r="I1230" i="5"/>
  <c r="H1230" i="5"/>
  <c r="E4967" i="5"/>
  <c r="G4967" i="5"/>
  <c r="E6225" i="5"/>
  <c r="G6225" i="5"/>
  <c r="E16178" i="5"/>
  <c r="F16178" i="5"/>
  <c r="I13542" i="5"/>
  <c r="I13564" i="5"/>
  <c r="E13546" i="5"/>
  <c r="F13546" i="5"/>
  <c r="J13546" i="5"/>
  <c r="G13546" i="5"/>
  <c r="H13546" i="5"/>
  <c r="K13546" i="5"/>
  <c r="F13663" i="5"/>
  <c r="D13679" i="5"/>
  <c r="I13663" i="5"/>
  <c r="I14800" i="5"/>
  <c r="D14816" i="5"/>
  <c r="D14832" i="5" s="1"/>
  <c r="G14832" i="5" s="1"/>
  <c r="D14920" i="5"/>
  <c r="F14904" i="5"/>
  <c r="K16039" i="5"/>
  <c r="E16039" i="5"/>
  <c r="I16039" i="5"/>
  <c r="D16179" i="5"/>
  <c r="K16163" i="5"/>
  <c r="D17312" i="5"/>
  <c r="G17312" i="5" s="1"/>
  <c r="I17296" i="5"/>
  <c r="H17296" i="5"/>
  <c r="D17424" i="5"/>
  <c r="K17424" i="5" s="1"/>
  <c r="I17408" i="5"/>
  <c r="E17408" i="5"/>
  <c r="F17408" i="5"/>
  <c r="H17408" i="5"/>
  <c r="H12379" i="5"/>
  <c r="I13611" i="5"/>
  <c r="H16117" i="5"/>
  <c r="I4878" i="5"/>
  <c r="H18606" i="5"/>
  <c r="F6125" i="5"/>
  <c r="D13633" i="5"/>
  <c r="J13633" i="5" s="1"/>
  <c r="G7336" i="5"/>
  <c r="I7336" i="5"/>
  <c r="H9832" i="5"/>
  <c r="I13559" i="5"/>
  <c r="I14924" i="5"/>
  <c r="G14924" i="5"/>
  <c r="G18665" i="5"/>
  <c r="F14792" i="5"/>
  <c r="J13563" i="5"/>
  <c r="H13563" i="5"/>
  <c r="G8683" i="5"/>
  <c r="E8683" i="5"/>
  <c r="D17330" i="5"/>
  <c r="F17330" i="5" s="1"/>
  <c r="G17314" i="5"/>
  <c r="F17314" i="5"/>
  <c r="I17314" i="5"/>
  <c r="E16155" i="5"/>
  <c r="F13659" i="5"/>
  <c r="K12321" i="5"/>
  <c r="I12321" i="5"/>
  <c r="G12321" i="5"/>
  <c r="K11175" i="5"/>
  <c r="E11175" i="5"/>
  <c r="F11175" i="5"/>
  <c r="J6083" i="5"/>
  <c r="E6083" i="5"/>
  <c r="H6083" i="5"/>
  <c r="K6083" i="5"/>
  <c r="G1193" i="5"/>
  <c r="K1193" i="5"/>
  <c r="H1193" i="5"/>
  <c r="H7329" i="5"/>
  <c r="H16043" i="5"/>
  <c r="D1107" i="5"/>
  <c r="I1107" i="5" s="1"/>
  <c r="G1091" i="5"/>
  <c r="J17323" i="5"/>
  <c r="K17323" i="5"/>
  <c r="J13550" i="5"/>
  <c r="D13566" i="5"/>
  <c r="E13550" i="5"/>
  <c r="F13550" i="5"/>
  <c r="K13550" i="5"/>
  <c r="G13550" i="5"/>
  <c r="H13550" i="5"/>
  <c r="F13667" i="5"/>
  <c r="G13667" i="5"/>
  <c r="H13667" i="5"/>
  <c r="K13667" i="5"/>
  <c r="I13667" i="5"/>
  <c r="E13667" i="5"/>
  <c r="K14912" i="5"/>
  <c r="H14912" i="5"/>
  <c r="J14912" i="5"/>
  <c r="D14928" i="5"/>
  <c r="I14928" i="5" s="1"/>
  <c r="D16175" i="5"/>
  <c r="I16175" i="5" s="1"/>
  <c r="G16159" i="5"/>
  <c r="G17300" i="5"/>
  <c r="K17300" i="5"/>
  <c r="I17300" i="5"/>
  <c r="H17300" i="5"/>
  <c r="D17416" i="5"/>
  <c r="K17416" i="5" s="1"/>
  <c r="F17400" i="5"/>
  <c r="K17400" i="5"/>
  <c r="G17400" i="5"/>
  <c r="E17400" i="5"/>
  <c r="I12379" i="5"/>
  <c r="H4878" i="5"/>
  <c r="F9873" i="5"/>
  <c r="I18606" i="5"/>
  <c r="F18606" i="5"/>
  <c r="K6125" i="5"/>
  <c r="H8628" i="5"/>
  <c r="J3628" i="5"/>
  <c r="E13617" i="5"/>
  <c r="G12359" i="5"/>
  <c r="J14865" i="5"/>
  <c r="I9832" i="5"/>
  <c r="K9837" i="5"/>
  <c r="J3631" i="5"/>
  <c r="F14924" i="5"/>
  <c r="I16069" i="5"/>
  <c r="I3689" i="5"/>
  <c r="E3689" i="5"/>
  <c r="K3689" i="5"/>
  <c r="E18558" i="5"/>
  <c r="I18558" i="5"/>
  <c r="J16155" i="5"/>
  <c r="D13562" i="5"/>
  <c r="E16054" i="5"/>
  <c r="K16054" i="5"/>
  <c r="H3696" i="5"/>
  <c r="E3696" i="5"/>
  <c r="F1195" i="5"/>
  <c r="E11174" i="5"/>
  <c r="E11062" i="5"/>
  <c r="G11062" i="5"/>
  <c r="H11062" i="5"/>
  <c r="K9936" i="5"/>
  <c r="E8555" i="5"/>
  <c r="J8555" i="5"/>
  <c r="K8555" i="5"/>
  <c r="G8555" i="5"/>
  <c r="E8559" i="5"/>
  <c r="D8575" i="5"/>
  <c r="G8559" i="5"/>
  <c r="K8559" i="5"/>
  <c r="J8559" i="5"/>
  <c r="F8663" i="5"/>
  <c r="J8663" i="5"/>
  <c r="K8675" i="5"/>
  <c r="I8675" i="5"/>
  <c r="H8675" i="5"/>
  <c r="J9801" i="5"/>
  <c r="I9801" i="5"/>
  <c r="H9801" i="5"/>
  <c r="F9813" i="5"/>
  <c r="I9813" i="5"/>
  <c r="D9829" i="5"/>
  <c r="J9813" i="5"/>
  <c r="E9921" i="5"/>
  <c r="I9921" i="5"/>
  <c r="H9921" i="5"/>
  <c r="J9921" i="5"/>
  <c r="K9921" i="5"/>
  <c r="I11047" i="5"/>
  <c r="E11047" i="5"/>
  <c r="K11047" i="5"/>
  <c r="H11047" i="5"/>
  <c r="F11047" i="5"/>
  <c r="G11047" i="5"/>
  <c r="D11183" i="5"/>
  <c r="H11183" i="5" s="1"/>
  <c r="F11167" i="5"/>
  <c r="I11167" i="5"/>
  <c r="E11167" i="5"/>
  <c r="J11167" i="5"/>
  <c r="G11167" i="5"/>
  <c r="I11171" i="5"/>
  <c r="J11171" i="5"/>
  <c r="K11171" i="5"/>
  <c r="E11171" i="5"/>
  <c r="F11171" i="5"/>
  <c r="G11171" i="5"/>
  <c r="J12294" i="5"/>
  <c r="I12294" i="5"/>
  <c r="J12302" i="5"/>
  <c r="H12302" i="5"/>
  <c r="G12302" i="5"/>
  <c r="E12302" i="5"/>
  <c r="K12302" i="5"/>
  <c r="G12406" i="5"/>
  <c r="H12406" i="5"/>
  <c r="H12414" i="5"/>
  <c r="D12430" i="5"/>
  <c r="G12430" i="5" s="1"/>
  <c r="J12414" i="5"/>
  <c r="I12414" i="5"/>
  <c r="G12414" i="5"/>
  <c r="F12414" i="5"/>
  <c r="G12418" i="5"/>
  <c r="E12418" i="5"/>
  <c r="F1224" i="5"/>
  <c r="D1240" i="5"/>
  <c r="H1240" i="5" s="1"/>
  <c r="J1224" i="5"/>
  <c r="G1236" i="5"/>
  <c r="J1236" i="5"/>
  <c r="D1252" i="5"/>
  <c r="F1252" i="5" s="1"/>
  <c r="J1073" i="5"/>
  <c r="F1073" i="5"/>
  <c r="K1073" i="5"/>
  <c r="H1073" i="5"/>
  <c r="H1069" i="5"/>
  <c r="J1069" i="5"/>
  <c r="I1069" i="5"/>
  <c r="K1065" i="5"/>
  <c r="H1065" i="5"/>
  <c r="F1065" i="5"/>
  <c r="J1065" i="5"/>
  <c r="G1065" i="5"/>
  <c r="E1065" i="5"/>
  <c r="K1185" i="5"/>
  <c r="I1185" i="5"/>
  <c r="F1185" i="5"/>
  <c r="J1181" i="5"/>
  <c r="F1181" i="5"/>
  <c r="J1177" i="5"/>
  <c r="G1177" i="5"/>
  <c r="E1177" i="5"/>
  <c r="J2313" i="5"/>
  <c r="F2313" i="5"/>
  <c r="G2313" i="5"/>
  <c r="E2321" i="5"/>
  <c r="H2321" i="5"/>
  <c r="E2325" i="5"/>
  <c r="H2325" i="5"/>
  <c r="J2325" i="5"/>
  <c r="F2325" i="5"/>
  <c r="J2430" i="5"/>
  <c r="E2430" i="5"/>
  <c r="G2430" i="5"/>
  <c r="D2446" i="5"/>
  <c r="H2446" i="5" s="1"/>
  <c r="F2434" i="5"/>
  <c r="K2434" i="5"/>
  <c r="I3559" i="5"/>
  <c r="H3559" i="5"/>
  <c r="E3559" i="5"/>
  <c r="D3583" i="5"/>
  <c r="H3583" i="5" s="1"/>
  <c r="G3567" i="5"/>
  <c r="H3567" i="5"/>
  <c r="E3567" i="5"/>
  <c r="J3567" i="5"/>
  <c r="K3571" i="5"/>
  <c r="E3571" i="5"/>
  <c r="J3679" i="5"/>
  <c r="F3679" i="5"/>
  <c r="E4807" i="5"/>
  <c r="J4807" i="5"/>
  <c r="H4811" i="5"/>
  <c r="D4827" i="5"/>
  <c r="D4843" i="5" s="1"/>
  <c r="I4843" i="5" s="1"/>
  <c r="F4811" i="5"/>
  <c r="K4815" i="5"/>
  <c r="J4815" i="5"/>
  <c r="D4831" i="5"/>
  <c r="K4831" i="5" s="1"/>
  <c r="D4835" i="5"/>
  <c r="F4835" i="5" s="1"/>
  <c r="G4819" i="5"/>
  <c r="I4819" i="5"/>
  <c r="K4923" i="5"/>
  <c r="H4923" i="5"/>
  <c r="E4923" i="5"/>
  <c r="J4923" i="5"/>
  <c r="G4927" i="5"/>
  <c r="J4927" i="5"/>
  <c r="I4927" i="5"/>
  <c r="D4943" i="5"/>
  <c r="E4943" i="5" s="1"/>
  <c r="G4931" i="5"/>
  <c r="I4931" i="5"/>
  <c r="H4931" i="5"/>
  <c r="J4931" i="5"/>
  <c r="E6055" i="5"/>
  <c r="J6055" i="5"/>
  <c r="F6055" i="5"/>
  <c r="D6075" i="5"/>
  <c r="J6059" i="5"/>
  <c r="E6059" i="5"/>
  <c r="G6059" i="5"/>
  <c r="J6063" i="5"/>
  <c r="D6079" i="5"/>
  <c r="D6095" i="5" s="1"/>
  <c r="G6095" i="5" s="1"/>
  <c r="F6063" i="5"/>
  <c r="G6167" i="5"/>
  <c r="E6167" i="5"/>
  <c r="H6167" i="5"/>
  <c r="J6167" i="5"/>
  <c r="E6171" i="5"/>
  <c r="J6171" i="5"/>
  <c r="F6171" i="5"/>
  <c r="F6175" i="5"/>
  <c r="J6175" i="5"/>
  <c r="K6175" i="5"/>
  <c r="D6195" i="5"/>
  <c r="H6195" i="5" s="1"/>
  <c r="G6179" i="5"/>
  <c r="J7302" i="5"/>
  <c r="D7318" i="5"/>
  <c r="G7302" i="5"/>
  <c r="H7302" i="5"/>
  <c r="E7302" i="5"/>
  <c r="J7310" i="5"/>
  <c r="E7310" i="5"/>
  <c r="D7330" i="5"/>
  <c r="E7314" i="5"/>
  <c r="F7314" i="5"/>
  <c r="I7314" i="5"/>
  <c r="J7314" i="5"/>
  <c r="H7314" i="5"/>
  <c r="D8579" i="5"/>
  <c r="G4878" i="5"/>
  <c r="K4878" i="5"/>
  <c r="J18598" i="5"/>
  <c r="F9864" i="5"/>
  <c r="E6125" i="5"/>
  <c r="J3624" i="5"/>
  <c r="F17361" i="5"/>
  <c r="J6119" i="5"/>
  <c r="E6119" i="5"/>
  <c r="I6119" i="5"/>
  <c r="H3633" i="5"/>
  <c r="D3649" i="5"/>
  <c r="I3649" i="5" s="1"/>
  <c r="I1243" i="5"/>
  <c r="H1243" i="5"/>
  <c r="J1243" i="5"/>
  <c r="E14857" i="5"/>
  <c r="K14857" i="5"/>
  <c r="D14873" i="5"/>
  <c r="F14873" i="5" s="1"/>
  <c r="E14875" i="5"/>
  <c r="H14875" i="5"/>
  <c r="G18598" i="5"/>
  <c r="J14857" i="5"/>
  <c r="D16130" i="5"/>
  <c r="F16130" i="5" s="1"/>
  <c r="I16114" i="5"/>
  <c r="D4898" i="5"/>
  <c r="H4898" i="5" s="1"/>
  <c r="H4882" i="5"/>
  <c r="G8621" i="5"/>
  <c r="E8621" i="5"/>
  <c r="D14831" i="5"/>
  <c r="K14831" i="5" s="1"/>
  <c r="F13559" i="5"/>
  <c r="J13559" i="5"/>
  <c r="K13559" i="5"/>
  <c r="H13559" i="5"/>
  <c r="G16069" i="5"/>
  <c r="H16069" i="5"/>
  <c r="I13681" i="5"/>
  <c r="K13681" i="5"/>
  <c r="H13681" i="5"/>
  <c r="J13681" i="5"/>
  <c r="E13681" i="5"/>
  <c r="K13563" i="5"/>
  <c r="D13579" i="5"/>
  <c r="I13579" i="5" s="1"/>
  <c r="E13563" i="5"/>
  <c r="I13563" i="5"/>
  <c r="J6081" i="5"/>
  <c r="F6081" i="5"/>
  <c r="G6081" i="5"/>
  <c r="D6097" i="5"/>
  <c r="F6097" i="5" s="1"/>
  <c r="H11075" i="5"/>
  <c r="I11075" i="5"/>
  <c r="D11091" i="5"/>
  <c r="E11091" i="5" s="1"/>
  <c r="F11075" i="5"/>
  <c r="J8685" i="5"/>
  <c r="I8685" i="5"/>
  <c r="H8685" i="5"/>
  <c r="K8685" i="5"/>
  <c r="H11179" i="5"/>
  <c r="I6129" i="5"/>
  <c r="E18611" i="5"/>
  <c r="K12359" i="5"/>
  <c r="H14857" i="5"/>
  <c r="F14875" i="5"/>
  <c r="I18665" i="5"/>
  <c r="K18665" i="5"/>
  <c r="J18665" i="5"/>
  <c r="J16061" i="5"/>
  <c r="H16061" i="5"/>
  <c r="E16061" i="5"/>
  <c r="I16061" i="5"/>
  <c r="I12319" i="5"/>
  <c r="H12319" i="5"/>
  <c r="K12319" i="5"/>
  <c r="E12319" i="5"/>
  <c r="K3699" i="5"/>
  <c r="F3699" i="5"/>
  <c r="H4970" i="5"/>
  <c r="G4970" i="5"/>
  <c r="K4970" i="5"/>
  <c r="E1233" i="5"/>
  <c r="I1233" i="5"/>
  <c r="F1233" i="5"/>
  <c r="D1249" i="5"/>
  <c r="D16055" i="5"/>
  <c r="H16039" i="5"/>
  <c r="F16039" i="5"/>
  <c r="G16039" i="5"/>
  <c r="J16039" i="5"/>
  <c r="D16059" i="5"/>
  <c r="E16059" i="5" s="1"/>
  <c r="J16043" i="5"/>
  <c r="G16043" i="5"/>
  <c r="F16047" i="5"/>
  <c r="G16047" i="5"/>
  <c r="K16047" i="5"/>
  <c r="J16047" i="5"/>
  <c r="D16067" i="5"/>
  <c r="J16067" i="5" s="1"/>
  <c r="H16051" i="5"/>
  <c r="J16051" i="5"/>
  <c r="I16051" i="5"/>
  <c r="H16151" i="5"/>
  <c r="F16151" i="5"/>
  <c r="H16155" i="5"/>
  <c r="F16155" i="5"/>
  <c r="D16171" i="5"/>
  <c r="J16171" i="5" s="1"/>
  <c r="J16159" i="5"/>
  <c r="K16159" i="5"/>
  <c r="E16159" i="5"/>
  <c r="H16159" i="5"/>
  <c r="I16159" i="5"/>
  <c r="F16163" i="5"/>
  <c r="I16163" i="5"/>
  <c r="H16163" i="5"/>
  <c r="E16163" i="5"/>
  <c r="H17288" i="5"/>
  <c r="G17288" i="5"/>
  <c r="J17288" i="5"/>
  <c r="D17304" i="5"/>
  <c r="G17304" i="5" s="1"/>
  <c r="F17288" i="5"/>
  <c r="D17308" i="5"/>
  <c r="E17292" i="5"/>
  <c r="G17292" i="5"/>
  <c r="I17292" i="5"/>
  <c r="H17292" i="5"/>
  <c r="J17292" i="5"/>
  <c r="K17292" i="5"/>
  <c r="G17296" i="5"/>
  <c r="E17296" i="5"/>
  <c r="K17296" i="5"/>
  <c r="D17316" i="5"/>
  <c r="G17316" i="5" s="1"/>
  <c r="J17300" i="5"/>
  <c r="E17300" i="5"/>
  <c r="F17300" i="5"/>
  <c r="I17400" i="5"/>
  <c r="J17400" i="5"/>
  <c r="G17404" i="5"/>
  <c r="J17404" i="5"/>
  <c r="F17404" i="5"/>
  <c r="K17404" i="5"/>
  <c r="E17404" i="5"/>
  <c r="G17408" i="5"/>
  <c r="K17408" i="5"/>
  <c r="J17408" i="5"/>
  <c r="K17412" i="5"/>
  <c r="J17412" i="5"/>
  <c r="G17412" i="5"/>
  <c r="F17412" i="5"/>
  <c r="K18655" i="5"/>
  <c r="J18655" i="5"/>
  <c r="D2350" i="5"/>
  <c r="I2350" i="5" s="1"/>
  <c r="J1200" i="5"/>
  <c r="G4828" i="5"/>
  <c r="J4970" i="5"/>
  <c r="H4808" i="5"/>
  <c r="I4808" i="5"/>
  <c r="K4808" i="5"/>
  <c r="G4808" i="5"/>
  <c r="D4824" i="5"/>
  <c r="E4808" i="5"/>
  <c r="F4808" i="5"/>
  <c r="J4808" i="5"/>
  <c r="J4812" i="5"/>
  <c r="E4812" i="5"/>
  <c r="F4816" i="5"/>
  <c r="G4816" i="5"/>
  <c r="H4816" i="5"/>
  <c r="D4832" i="5"/>
  <c r="H4820" i="5"/>
  <c r="F4820" i="5"/>
  <c r="K4820" i="5"/>
  <c r="D4836" i="5"/>
  <c r="H4836" i="5" s="1"/>
  <c r="E4820" i="5"/>
  <c r="I4920" i="5"/>
  <c r="D4936" i="5"/>
  <c r="I4936" i="5" s="1"/>
  <c r="H4920" i="5"/>
  <c r="J4920" i="5"/>
  <c r="K4924" i="5"/>
  <c r="F4924" i="5"/>
  <c r="I4924" i="5"/>
  <c r="D4944" i="5"/>
  <c r="K4944" i="5" s="1"/>
  <c r="I4928" i="5"/>
  <c r="K4928" i="5"/>
  <c r="H4928" i="5"/>
  <c r="G4928" i="5"/>
  <c r="I4932" i="5"/>
  <c r="F4932" i="5"/>
  <c r="K4932" i="5"/>
  <c r="K8552" i="5"/>
  <c r="I8552" i="5"/>
  <c r="D8568" i="5"/>
  <c r="J8568" i="5" s="1"/>
  <c r="E8552" i="5"/>
  <c r="J8552" i="5"/>
  <c r="G8552" i="5"/>
  <c r="K8556" i="5"/>
  <c r="F8556" i="5"/>
  <c r="E8556" i="5"/>
  <c r="D8572" i="5"/>
  <c r="I8572" i="5" s="1"/>
  <c r="G8556" i="5"/>
  <c r="G8560" i="5"/>
  <c r="K8560" i="5"/>
  <c r="I8560" i="5"/>
  <c r="E8560" i="5"/>
  <c r="F8564" i="5"/>
  <c r="J8564" i="5"/>
  <c r="E8564" i="5"/>
  <c r="K8564" i="5"/>
  <c r="H8564" i="5"/>
  <c r="D8680" i="5"/>
  <c r="F8664" i="5"/>
  <c r="J8664" i="5"/>
  <c r="H8664" i="5"/>
  <c r="J8668" i="5"/>
  <c r="K8668" i="5"/>
  <c r="E8668" i="5"/>
  <c r="G8668" i="5"/>
  <c r="H8672" i="5"/>
  <c r="G8672" i="5"/>
  <c r="K8672" i="5"/>
  <c r="F8676" i="5"/>
  <c r="I8676" i="5"/>
  <c r="E8676" i="5"/>
  <c r="K8676" i="5"/>
  <c r="D9814" i="5"/>
  <c r="F9814" i="5" s="1"/>
  <c r="G9798" i="5"/>
  <c r="I9798" i="5"/>
  <c r="G9810" i="5"/>
  <c r="F9810" i="5"/>
  <c r="H9810" i="5"/>
  <c r="I9810" i="5"/>
  <c r="E9810" i="5"/>
  <c r="K9810" i="5"/>
  <c r="G9910" i="5"/>
  <c r="I9910" i="5"/>
  <c r="H9910" i="5"/>
  <c r="E9914" i="5"/>
  <c r="G9914" i="5"/>
  <c r="J9914" i="5"/>
  <c r="K9918" i="5"/>
  <c r="G9918" i="5"/>
  <c r="E9918" i="5"/>
  <c r="H11048" i="5"/>
  <c r="F11048" i="5"/>
  <c r="E11052" i="5"/>
  <c r="J11052" i="5"/>
  <c r="K11052" i="5"/>
  <c r="D11072" i="5"/>
  <c r="E11072" i="5" s="1"/>
  <c r="K11056" i="5"/>
  <c r="E11056" i="5"/>
  <c r="I11056" i="5"/>
  <c r="G11060" i="5"/>
  <c r="I11060" i="5"/>
  <c r="F11060" i="5"/>
  <c r="K11160" i="5"/>
  <c r="G11160" i="5"/>
  <c r="J11160" i="5"/>
  <c r="E11164" i="5"/>
  <c r="J11164" i="5"/>
  <c r="H11172" i="5"/>
  <c r="J11172" i="5"/>
  <c r="I11172" i="5"/>
  <c r="E11172" i="5"/>
  <c r="H12325" i="5"/>
  <c r="G16174" i="5"/>
  <c r="E1200" i="5"/>
  <c r="I1200" i="5"/>
  <c r="D4986" i="5"/>
  <c r="H1233" i="5"/>
  <c r="G1233" i="5"/>
  <c r="G16051" i="5"/>
  <c r="G4812" i="5"/>
  <c r="G2315" i="5"/>
  <c r="D2331" i="5"/>
  <c r="D2347" i="5" s="1"/>
  <c r="J2315" i="5"/>
  <c r="D2335" i="5"/>
  <c r="K2319" i="5"/>
  <c r="F2319" i="5"/>
  <c r="H2319" i="5"/>
  <c r="E2319" i="5"/>
  <c r="F2424" i="5"/>
  <c r="K2424" i="5"/>
  <c r="J2424" i="5"/>
  <c r="E2424" i="5"/>
  <c r="D2444" i="5"/>
  <c r="H2428" i="5"/>
  <c r="G2428" i="5"/>
  <c r="I2428" i="5"/>
  <c r="J2428" i="5"/>
  <c r="K2428" i="5"/>
  <c r="E2428" i="5"/>
  <c r="D2448" i="5"/>
  <c r="G2432" i="5"/>
  <c r="K2432" i="5"/>
  <c r="H2432" i="5"/>
  <c r="G2436" i="5"/>
  <c r="E2436" i="5"/>
  <c r="F18557" i="5"/>
  <c r="F1200" i="5"/>
  <c r="J2334" i="5"/>
  <c r="J1091" i="5"/>
  <c r="F4970" i="5"/>
  <c r="E4970" i="5"/>
  <c r="K1233" i="5"/>
  <c r="J17296" i="5"/>
  <c r="F16051" i="5"/>
  <c r="J8560" i="5"/>
  <c r="K14793" i="5"/>
  <c r="E14793" i="5"/>
  <c r="I14797" i="5"/>
  <c r="J14797" i="5"/>
  <c r="I14801" i="5"/>
  <c r="F14801" i="5"/>
  <c r="D1085" i="5"/>
  <c r="G1085" i="5" s="1"/>
  <c r="G1069" i="5"/>
  <c r="G1185" i="5"/>
  <c r="J1185" i="5"/>
  <c r="D1201" i="5"/>
  <c r="G1201" i="5" s="1"/>
  <c r="H1177" i="5"/>
  <c r="I1177" i="5"/>
  <c r="K1177" i="5"/>
  <c r="F1177" i="5"/>
  <c r="D6070" i="5"/>
  <c r="H6070" i="5" s="1"/>
  <c r="J6054" i="5"/>
  <c r="D6074" i="5"/>
  <c r="E6074" i="5" s="1"/>
  <c r="G6058" i="5"/>
  <c r="J6166" i="5"/>
  <c r="H6166" i="5"/>
  <c r="J6174" i="5"/>
  <c r="H6174" i="5"/>
  <c r="K6174" i="5"/>
  <c r="E6178" i="5"/>
  <c r="K6178" i="5"/>
  <c r="H6178" i="5"/>
  <c r="J6224" i="5"/>
  <c r="K6224" i="5"/>
  <c r="J3672" i="5"/>
  <c r="G3672" i="5"/>
  <c r="J3676" i="5"/>
  <c r="I3676" i="5"/>
  <c r="G12297" i="5"/>
  <c r="E12297" i="5"/>
  <c r="H12297" i="5"/>
  <c r="I12301" i="5"/>
  <c r="J12301" i="5"/>
  <c r="D12317" i="5"/>
  <c r="F12301" i="5"/>
  <c r="K12301" i="5"/>
  <c r="E12309" i="5"/>
  <c r="F12309" i="5"/>
  <c r="E4974" i="5"/>
  <c r="K4811" i="5"/>
  <c r="J13663" i="5"/>
  <c r="G13663" i="5"/>
  <c r="H13554" i="5"/>
  <c r="E6181" i="5"/>
  <c r="E13663" i="5"/>
  <c r="K13663" i="5"/>
  <c r="E13542" i="5"/>
  <c r="G13554" i="5"/>
  <c r="H13663" i="5"/>
  <c r="D131" i="21"/>
  <c r="G174" i="21"/>
  <c r="C179" i="21"/>
  <c r="G182" i="21"/>
  <c r="C189" i="21"/>
  <c r="C190" i="21"/>
  <c r="G192" i="21"/>
  <c r="G193" i="21"/>
  <c r="C197" i="21"/>
  <c r="C198" i="21"/>
  <c r="G200" i="21"/>
  <c r="F140" i="21"/>
  <c r="G152" i="21"/>
  <c r="H127" i="21"/>
  <c r="H128" i="21"/>
  <c r="H129" i="21"/>
  <c r="D132" i="21"/>
  <c r="C150" i="21"/>
  <c r="G153" i="21"/>
  <c r="F133" i="21"/>
  <c r="F149" i="21"/>
  <c r="G186" i="21"/>
  <c r="F188" i="21"/>
  <c r="C191" i="21"/>
  <c r="J192" i="21"/>
  <c r="G194" i="21"/>
  <c r="F196" i="21"/>
  <c r="C199" i="21"/>
  <c r="J200" i="21"/>
  <c r="C154" i="21"/>
  <c r="I144" i="21"/>
  <c r="J126" i="21"/>
  <c r="C153" i="21"/>
  <c r="G146" i="21"/>
  <c r="I142" i="21"/>
  <c r="G147" i="21"/>
  <c r="J139" i="21"/>
  <c r="E186" i="21"/>
  <c r="F139" i="21"/>
  <c r="G148" i="21"/>
  <c r="H130" i="21"/>
  <c r="H131" i="21"/>
  <c r="H132" i="21"/>
  <c r="E142" i="21"/>
  <c r="E143" i="21"/>
  <c r="E144" i="21"/>
  <c r="G151" i="21"/>
  <c r="J137" i="21"/>
  <c r="C151" i="21"/>
  <c r="C152" i="21"/>
  <c r="G149" i="21"/>
  <c r="G140" i="21"/>
  <c r="I172" i="21"/>
  <c r="I174" i="21"/>
  <c r="I176" i="21"/>
  <c r="I178" i="21"/>
  <c r="I180" i="21"/>
  <c r="I182" i="21"/>
  <c r="I186" i="21"/>
  <c r="I188" i="21"/>
  <c r="I190" i="21"/>
  <c r="I192" i="21"/>
  <c r="I194" i="21"/>
  <c r="I196" i="21"/>
  <c r="I198" i="21"/>
  <c r="I200" i="21"/>
  <c r="G150" i="21"/>
  <c r="D6137" i="5"/>
  <c r="G6137" i="5" s="1"/>
  <c r="E4878" i="5"/>
  <c r="D9889" i="5"/>
  <c r="I9889" i="5" s="1"/>
  <c r="G18606" i="5"/>
  <c r="F12358" i="5"/>
  <c r="F6131" i="5"/>
  <c r="F12363" i="5"/>
  <c r="J11122" i="5"/>
  <c r="J6123" i="5"/>
  <c r="F13617" i="5"/>
  <c r="H11125" i="5"/>
  <c r="D18624" i="5"/>
  <c r="E18624" i="5" s="1"/>
  <c r="E18608" i="5"/>
  <c r="K18608" i="5"/>
  <c r="F18608" i="5"/>
  <c r="G18608" i="5"/>
  <c r="H13577" i="5"/>
  <c r="I17355" i="5"/>
  <c r="D17371" i="5"/>
  <c r="J17371" i="5" s="1"/>
  <c r="E17355" i="5"/>
  <c r="F17355" i="5"/>
  <c r="G16077" i="5"/>
  <c r="J6121" i="5"/>
  <c r="I9871" i="5"/>
  <c r="H13615" i="5"/>
  <c r="H9875" i="5"/>
  <c r="H9864" i="5"/>
  <c r="I16109" i="5"/>
  <c r="K9874" i="5"/>
  <c r="F11122" i="5"/>
  <c r="K11122" i="5"/>
  <c r="E17352" i="5"/>
  <c r="I6123" i="5"/>
  <c r="G13617" i="5"/>
  <c r="I13617" i="5"/>
  <c r="F4873" i="5"/>
  <c r="I14857" i="5"/>
  <c r="F14857" i="5"/>
  <c r="E16077" i="5"/>
  <c r="G17355" i="5"/>
  <c r="E12365" i="5"/>
  <c r="G12330" i="5"/>
  <c r="H12330" i="5"/>
  <c r="K9871" i="5"/>
  <c r="F9871" i="5"/>
  <c r="J17354" i="5"/>
  <c r="K9875" i="5"/>
  <c r="I11122" i="5"/>
  <c r="J12389" i="5"/>
  <c r="K16077" i="5"/>
  <c r="H17355" i="5"/>
  <c r="E13615" i="5"/>
  <c r="K9864" i="5"/>
  <c r="D11138" i="5"/>
  <c r="I11138" i="5" s="1"/>
  <c r="D4889" i="5"/>
  <c r="H4889" i="5" s="1"/>
  <c r="E13619" i="5"/>
  <c r="D13625" i="5"/>
  <c r="K13625" i="5" s="1"/>
  <c r="G9871" i="5"/>
  <c r="H17354" i="5"/>
  <c r="K13615" i="5"/>
  <c r="I9875" i="5"/>
  <c r="I9864" i="5"/>
  <c r="F18611" i="5"/>
  <c r="H11122" i="5"/>
  <c r="K13620" i="5"/>
  <c r="K13617" i="5"/>
  <c r="G17357" i="5"/>
  <c r="G14857" i="5"/>
  <c r="K6130" i="5"/>
  <c r="J17355" i="5"/>
  <c r="G17423" i="5"/>
  <c r="K17423" i="5"/>
  <c r="E17317" i="5"/>
  <c r="D17333" i="5"/>
  <c r="H17333" i="5" s="1"/>
  <c r="G17317" i="5"/>
  <c r="J17317" i="5"/>
  <c r="F17317" i="5"/>
  <c r="I17317" i="5"/>
  <c r="H17317" i="5"/>
  <c r="K17317" i="5"/>
  <c r="J14821" i="5"/>
  <c r="J4976" i="5"/>
  <c r="D17421" i="5"/>
  <c r="E17405" i="5"/>
  <c r="G17405" i="5"/>
  <c r="K17301" i="5"/>
  <c r="I17301" i="5"/>
  <c r="F16082" i="5"/>
  <c r="K16082" i="5"/>
  <c r="K4942" i="5"/>
  <c r="G6185" i="5"/>
  <c r="J13565" i="5"/>
  <c r="K18558" i="5"/>
  <c r="I17329" i="5"/>
  <c r="J17329" i="5"/>
  <c r="J11175" i="5"/>
  <c r="H11175" i="5"/>
  <c r="F7325" i="5"/>
  <c r="F12321" i="5"/>
  <c r="J12321" i="5"/>
  <c r="I11074" i="5"/>
  <c r="D11090" i="5"/>
  <c r="K11090" i="5" s="1"/>
  <c r="F14919" i="5"/>
  <c r="E18666" i="5"/>
  <c r="H9939" i="5"/>
  <c r="F16169" i="5"/>
  <c r="J13569" i="5"/>
  <c r="I13569" i="5"/>
  <c r="D1105" i="5"/>
  <c r="H17313" i="5"/>
  <c r="H6197" i="5"/>
  <c r="G1089" i="5"/>
  <c r="E12327" i="5"/>
  <c r="F8572" i="5"/>
  <c r="I9928" i="5"/>
  <c r="J9928" i="5"/>
  <c r="H16169" i="5"/>
  <c r="F2334" i="5"/>
  <c r="G9935" i="5"/>
  <c r="K8684" i="5"/>
  <c r="I14929" i="5"/>
  <c r="D17417" i="5"/>
  <c r="H17417" i="5" s="1"/>
  <c r="I17405" i="5"/>
  <c r="K17405" i="5"/>
  <c r="G17301" i="5"/>
  <c r="G16082" i="5"/>
  <c r="D13583" i="5"/>
  <c r="E13583" i="5" s="1"/>
  <c r="K17329" i="5"/>
  <c r="H7325" i="5"/>
  <c r="K12337" i="5"/>
  <c r="E17313" i="5"/>
  <c r="H11074" i="5"/>
  <c r="K14919" i="5"/>
  <c r="F18666" i="5"/>
  <c r="I16169" i="5"/>
  <c r="F13569" i="5"/>
  <c r="I1089" i="5"/>
  <c r="E2447" i="5"/>
  <c r="J6197" i="5"/>
  <c r="F1089" i="5"/>
  <c r="F9928" i="5"/>
  <c r="G2334" i="5"/>
  <c r="H2334" i="5"/>
  <c r="F17405" i="5"/>
  <c r="K17401" i="5"/>
  <c r="J17301" i="5"/>
  <c r="E18660" i="5"/>
  <c r="D9887" i="5"/>
  <c r="J9887" i="5" s="1"/>
  <c r="J13615" i="5"/>
  <c r="I13615" i="5"/>
  <c r="E9875" i="5"/>
  <c r="J9875" i="5"/>
  <c r="E9864" i="5"/>
  <c r="J9864" i="5"/>
  <c r="E16103" i="5"/>
  <c r="F4882" i="5"/>
  <c r="G4882" i="5"/>
  <c r="I4882" i="5"/>
  <c r="F13614" i="5"/>
  <c r="J13614" i="5"/>
  <c r="F8616" i="5"/>
  <c r="J8616" i="5"/>
  <c r="H8621" i="5"/>
  <c r="I8621" i="5"/>
  <c r="F8621" i="5"/>
  <c r="E13577" i="5"/>
  <c r="I13577" i="5"/>
  <c r="F13577" i="5"/>
  <c r="H6089" i="5"/>
  <c r="E9862" i="5"/>
  <c r="F9878" i="5"/>
  <c r="J16072" i="5"/>
  <c r="K16084" i="5"/>
  <c r="H16084" i="5"/>
  <c r="D8583" i="5"/>
  <c r="E8583" i="5" s="1"/>
  <c r="I8567" i="5"/>
  <c r="E7326" i="5"/>
  <c r="G7326" i="5"/>
  <c r="H7326" i="5"/>
  <c r="D2356" i="5"/>
  <c r="K2356" i="5" s="1"/>
  <c r="F3700" i="5"/>
  <c r="E1078" i="5"/>
  <c r="F1078" i="5"/>
  <c r="I14815" i="5"/>
  <c r="H14815" i="5"/>
  <c r="E14815" i="5"/>
  <c r="J14815" i="5"/>
  <c r="K14815" i="5"/>
  <c r="G14815" i="5"/>
  <c r="I17419" i="5"/>
  <c r="E9871" i="5"/>
  <c r="I16117" i="5"/>
  <c r="D13631" i="5"/>
  <c r="I13631" i="5" s="1"/>
  <c r="G9875" i="5"/>
  <c r="G9864" i="5"/>
  <c r="H12381" i="5"/>
  <c r="K13577" i="5"/>
  <c r="K9832" i="5"/>
  <c r="J9832" i="5"/>
  <c r="F9832" i="5"/>
  <c r="E9832" i="5"/>
  <c r="I7340" i="5"/>
  <c r="G7340" i="5"/>
  <c r="K16175" i="5"/>
  <c r="J16175" i="5"/>
  <c r="I13616" i="5"/>
  <c r="K13616" i="5"/>
  <c r="K14875" i="5"/>
  <c r="G14875" i="5"/>
  <c r="J14875" i="5"/>
  <c r="E14861" i="5"/>
  <c r="F14861" i="5"/>
  <c r="I17326" i="5"/>
  <c r="E6185" i="5"/>
  <c r="I6185" i="5"/>
  <c r="J6185" i="5"/>
  <c r="F6185" i="5"/>
  <c r="F4942" i="5"/>
  <c r="G4942" i="5"/>
  <c r="I4942" i="5"/>
  <c r="G13565" i="5"/>
  <c r="H13565" i="5"/>
  <c r="D13581" i="5"/>
  <c r="E13565" i="5"/>
  <c r="I2442" i="5"/>
  <c r="H18558" i="5"/>
  <c r="J18558" i="5"/>
  <c r="D18574" i="5"/>
  <c r="F18574" i="5" s="1"/>
  <c r="G18558" i="5"/>
  <c r="G12315" i="5"/>
  <c r="F12315" i="5"/>
  <c r="F12310" i="5"/>
  <c r="I12310" i="5"/>
  <c r="G4945" i="5"/>
  <c r="I4945" i="5"/>
  <c r="H6077" i="5"/>
  <c r="E6192" i="5"/>
  <c r="I6192" i="5"/>
  <c r="J6192" i="5"/>
  <c r="F6192" i="5"/>
  <c r="F6189" i="5"/>
  <c r="E6189" i="5"/>
  <c r="K6189" i="5"/>
  <c r="E6193" i="5"/>
  <c r="G6193" i="5"/>
  <c r="F6193" i="5"/>
  <c r="J12314" i="5"/>
  <c r="E6234" i="5"/>
  <c r="J6234" i="5"/>
  <c r="G6234" i="5"/>
  <c r="F6234" i="5"/>
  <c r="I17310" i="5"/>
  <c r="K17310" i="5"/>
  <c r="E17310" i="5"/>
  <c r="F17310" i="5"/>
  <c r="D16075" i="5"/>
  <c r="I16075" i="5" s="1"/>
  <c r="I12320" i="5"/>
  <c r="E12320" i="5"/>
  <c r="I12336" i="5"/>
  <c r="H12320" i="5"/>
  <c r="E8688" i="5"/>
  <c r="K9819" i="5"/>
  <c r="F9831" i="5"/>
  <c r="E6182" i="5"/>
  <c r="K6182" i="5"/>
  <c r="J6182" i="5"/>
  <c r="J13673" i="5"/>
  <c r="E13673" i="5"/>
  <c r="I13673" i="5"/>
  <c r="I12325" i="5"/>
  <c r="F12325" i="5"/>
  <c r="E12325" i="5"/>
  <c r="H9929" i="5"/>
  <c r="G9929" i="5"/>
  <c r="K9929" i="5"/>
  <c r="J9929" i="5"/>
  <c r="J6085" i="5"/>
  <c r="H6085" i="5"/>
  <c r="F6085" i="5"/>
  <c r="K6085" i="5"/>
  <c r="E3692" i="5"/>
  <c r="G3692" i="5"/>
  <c r="H3692" i="5"/>
  <c r="J16174" i="5"/>
  <c r="I16174" i="5"/>
  <c r="F16174" i="5"/>
  <c r="K3576" i="5"/>
  <c r="F3576" i="5"/>
  <c r="D3592" i="5"/>
  <c r="G3576" i="5"/>
  <c r="H2326" i="5"/>
  <c r="F2326" i="5"/>
  <c r="K2326" i="5"/>
  <c r="I2326" i="5"/>
  <c r="D2342" i="5"/>
  <c r="E2342" i="5" s="1"/>
  <c r="F1091" i="5"/>
  <c r="E1091" i="5"/>
  <c r="K1091" i="5"/>
  <c r="H1091" i="5"/>
  <c r="I1091" i="5"/>
  <c r="K14920" i="5"/>
  <c r="G14920" i="5"/>
  <c r="H1083" i="5"/>
  <c r="G13676" i="5"/>
  <c r="K13676" i="5"/>
  <c r="F6240" i="5"/>
  <c r="I6240" i="5"/>
  <c r="E4973" i="5"/>
  <c r="G4973" i="5"/>
  <c r="D14833" i="5"/>
  <c r="I14817" i="5"/>
  <c r="H14817" i="5"/>
  <c r="G14817" i="5"/>
  <c r="E14817" i="5"/>
  <c r="J14817" i="5"/>
  <c r="F14817" i="5"/>
  <c r="E17309" i="5"/>
  <c r="J17309" i="5"/>
  <c r="G17309" i="5"/>
  <c r="D17325" i="5"/>
  <c r="J6084" i="5"/>
  <c r="H6084" i="5"/>
  <c r="F6084" i="5"/>
  <c r="I6084" i="5"/>
  <c r="G6084" i="5"/>
  <c r="D4995" i="5"/>
  <c r="H4995" i="5" s="1"/>
  <c r="E4979" i="5"/>
  <c r="J6226" i="5"/>
  <c r="G6226" i="5"/>
  <c r="G3577" i="5"/>
  <c r="J3577" i="5"/>
  <c r="H3577" i="5"/>
  <c r="I3577" i="5"/>
  <c r="H12435" i="5"/>
  <c r="H6240" i="5"/>
  <c r="F9834" i="5"/>
  <c r="G13670" i="5"/>
  <c r="I13670" i="5"/>
  <c r="I3699" i="5"/>
  <c r="J3699" i="5"/>
  <c r="E3699" i="5"/>
  <c r="D6232" i="5"/>
  <c r="I6232" i="5" s="1"/>
  <c r="J8583" i="5"/>
  <c r="F1080" i="5"/>
  <c r="D1096" i="5"/>
  <c r="K1080" i="5"/>
  <c r="G1080" i="5"/>
  <c r="D8585" i="5"/>
  <c r="H8585" i="5" s="1"/>
  <c r="G1084" i="5"/>
  <c r="H1084" i="5"/>
  <c r="I1084" i="5"/>
  <c r="E1084" i="5"/>
  <c r="K1084" i="5"/>
  <c r="J1084" i="5"/>
  <c r="J6219" i="5"/>
  <c r="I6219" i="5"/>
  <c r="D6235" i="5"/>
  <c r="G6219" i="5"/>
  <c r="K6219" i="5"/>
  <c r="H6219" i="5"/>
  <c r="F6219" i="5"/>
  <c r="D18569" i="5"/>
  <c r="I18569" i="5" s="1"/>
  <c r="I18553" i="5"/>
  <c r="F18553" i="5"/>
  <c r="J18539" i="5"/>
  <c r="E18539" i="5"/>
  <c r="I18539" i="5"/>
  <c r="J18547" i="5"/>
  <c r="G18547" i="5"/>
  <c r="I18547" i="5"/>
  <c r="H18547" i="5"/>
  <c r="D18563" i="5"/>
  <c r="E18547" i="5"/>
  <c r="K18547" i="5"/>
  <c r="F18651" i="5"/>
  <c r="D18667" i="5"/>
  <c r="K18667" i="5" s="1"/>
  <c r="J18651" i="5"/>
  <c r="K18651" i="5"/>
  <c r="I18651" i="5"/>
  <c r="D18677" i="5"/>
  <c r="J18677" i="5" s="1"/>
  <c r="H18661" i="5"/>
  <c r="J18661" i="5"/>
  <c r="K18661" i="5"/>
  <c r="F18661" i="5"/>
  <c r="H9874" i="5"/>
  <c r="I12362" i="5"/>
  <c r="I9867" i="5"/>
  <c r="D11127" i="5"/>
  <c r="H11127" i="5" s="1"/>
  <c r="F12359" i="5"/>
  <c r="F6119" i="5"/>
  <c r="G13606" i="5"/>
  <c r="I9837" i="5"/>
  <c r="H18674" i="5"/>
  <c r="F1197" i="5"/>
  <c r="H14814" i="5"/>
  <c r="D1100" i="5"/>
  <c r="H18651" i="5"/>
  <c r="K6073" i="5"/>
  <c r="F6073" i="5"/>
  <c r="G6073" i="5"/>
  <c r="I6073" i="5"/>
  <c r="G18661" i="5"/>
  <c r="J7321" i="5"/>
  <c r="D18551" i="5"/>
  <c r="J18551" i="5" s="1"/>
  <c r="D11092" i="5"/>
  <c r="G11076" i="5"/>
  <c r="K11076" i="5"/>
  <c r="J11076" i="5"/>
  <c r="J6243" i="5"/>
  <c r="F6243" i="5"/>
  <c r="I6243" i="5"/>
  <c r="H4982" i="5"/>
  <c r="G4982" i="5"/>
  <c r="E18540" i="5"/>
  <c r="H18540" i="5"/>
  <c r="I18540" i="5"/>
  <c r="D18556" i="5"/>
  <c r="G18556" i="5" s="1"/>
  <c r="F18540" i="5"/>
  <c r="G18540" i="5"/>
  <c r="J18548" i="5"/>
  <c r="K18548" i="5"/>
  <c r="E18548" i="5"/>
  <c r="I18548" i="5"/>
  <c r="D18564" i="5"/>
  <c r="G18548" i="5"/>
  <c r="F18548" i="5"/>
  <c r="H18548" i="5"/>
  <c r="F18648" i="5"/>
  <c r="G18648" i="5"/>
  <c r="E18648" i="5"/>
  <c r="I18648" i="5"/>
  <c r="D18664" i="5"/>
  <c r="K18648" i="5"/>
  <c r="J18648" i="5"/>
  <c r="H18655" i="5"/>
  <c r="F18655" i="5"/>
  <c r="G18655" i="5"/>
  <c r="I18655" i="5"/>
  <c r="E18655" i="5"/>
  <c r="D18671" i="5"/>
  <c r="F1147" i="5"/>
  <c r="K13607" i="5"/>
  <c r="D6141" i="5"/>
  <c r="I6141" i="5" s="1"/>
  <c r="G6125" i="5"/>
  <c r="F17358" i="5"/>
  <c r="D9890" i="5"/>
  <c r="F9890" i="5" s="1"/>
  <c r="K12362" i="5"/>
  <c r="F6123" i="5"/>
  <c r="I11111" i="5"/>
  <c r="J11111" i="5"/>
  <c r="H12359" i="5"/>
  <c r="E12359" i="5"/>
  <c r="K16104" i="5"/>
  <c r="I13610" i="5"/>
  <c r="G13610" i="5"/>
  <c r="G6119" i="5"/>
  <c r="H6119" i="5"/>
  <c r="G8616" i="5"/>
  <c r="K13614" i="5"/>
  <c r="E4882" i="5"/>
  <c r="K4882" i="5"/>
  <c r="J8621" i="5"/>
  <c r="D8637" i="5"/>
  <c r="E8637" i="5" s="1"/>
  <c r="I6089" i="5"/>
  <c r="G6130" i="5"/>
  <c r="D13622" i="5"/>
  <c r="G13622" i="5" s="1"/>
  <c r="F13606" i="5"/>
  <c r="H9837" i="5"/>
  <c r="G9837" i="5"/>
  <c r="J16084" i="5"/>
  <c r="G16084" i="5"/>
  <c r="F16084" i="5"/>
  <c r="E18674" i="5"/>
  <c r="J18674" i="5"/>
  <c r="F2333" i="5"/>
  <c r="J1197" i="5"/>
  <c r="K1197" i="5"/>
  <c r="I7326" i="5"/>
  <c r="D7342" i="5"/>
  <c r="F8567" i="5"/>
  <c r="H6073" i="5"/>
  <c r="J1080" i="5"/>
  <c r="H11076" i="5"/>
  <c r="G7320" i="5"/>
  <c r="I7320" i="5"/>
  <c r="F7320" i="5"/>
  <c r="E7320" i="5"/>
  <c r="F4986" i="5"/>
  <c r="G4986" i="5"/>
  <c r="I18661" i="5"/>
  <c r="H14930" i="5"/>
  <c r="F14930" i="5"/>
  <c r="J14930" i="5"/>
  <c r="H14925" i="5"/>
  <c r="J14925" i="5"/>
  <c r="K14925" i="5"/>
  <c r="F17422" i="5"/>
  <c r="E17422" i="5"/>
  <c r="K17422" i="5"/>
  <c r="K9826" i="5"/>
  <c r="H4831" i="5"/>
  <c r="I4834" i="5"/>
  <c r="J4834" i="5"/>
  <c r="H4834" i="5"/>
  <c r="E4834" i="5"/>
  <c r="I9937" i="5"/>
  <c r="H9937" i="5"/>
  <c r="G9937" i="5"/>
  <c r="F9937" i="5"/>
  <c r="H1092" i="5"/>
  <c r="J16054" i="5"/>
  <c r="H16054" i="5"/>
  <c r="D16070" i="5"/>
  <c r="I16070" i="5" s="1"/>
  <c r="G16054" i="5"/>
  <c r="I3696" i="5"/>
  <c r="F3696" i="5"/>
  <c r="J3696" i="5"/>
  <c r="F17323" i="5"/>
  <c r="H17323" i="5"/>
  <c r="G17323" i="5"/>
  <c r="E16180" i="5"/>
  <c r="J16180" i="5"/>
  <c r="H16180" i="5"/>
  <c r="K16180" i="5"/>
  <c r="I16068" i="5"/>
  <c r="G16068" i="5"/>
  <c r="I4934" i="5"/>
  <c r="K4934" i="5"/>
  <c r="K18540" i="5"/>
  <c r="E17307" i="5"/>
  <c r="G17307" i="5"/>
  <c r="J17307" i="5"/>
  <c r="H17307" i="5"/>
  <c r="F17307" i="5"/>
  <c r="E13568" i="5"/>
  <c r="D14837" i="5"/>
  <c r="H14821" i="5"/>
  <c r="G14821" i="5"/>
  <c r="E14821" i="5"/>
  <c r="D14830" i="5"/>
  <c r="F14814" i="5"/>
  <c r="K14814" i="5"/>
  <c r="J14814" i="5"/>
  <c r="K13567" i="5"/>
  <c r="H13567" i="5"/>
  <c r="I13567" i="5"/>
  <c r="J13567" i="5"/>
  <c r="F9823" i="5"/>
  <c r="H9823" i="5"/>
  <c r="J12311" i="5"/>
  <c r="I12311" i="5"/>
  <c r="H12311" i="5"/>
  <c r="F12311" i="5"/>
  <c r="K6184" i="5"/>
  <c r="G6184" i="5"/>
  <c r="H6184" i="5"/>
  <c r="E18535" i="5"/>
  <c r="H18535" i="5"/>
  <c r="F18535" i="5"/>
  <c r="G18535" i="5"/>
  <c r="I18535" i="5"/>
  <c r="K18535" i="5"/>
  <c r="K18543" i="5"/>
  <c r="I18543" i="5"/>
  <c r="F18543" i="5"/>
  <c r="D18663" i="5"/>
  <c r="G18663" i="5" s="1"/>
  <c r="F18647" i="5"/>
  <c r="K18647" i="5"/>
  <c r="I18647" i="5"/>
  <c r="E18647" i="5"/>
  <c r="G18647" i="5"/>
  <c r="E17358" i="5"/>
  <c r="F17352" i="5"/>
  <c r="F11111" i="5"/>
  <c r="I12359" i="5"/>
  <c r="K6119" i="5"/>
  <c r="H8616" i="5"/>
  <c r="G9841" i="5"/>
  <c r="D6146" i="5"/>
  <c r="E6146" i="5" s="1"/>
  <c r="K13606" i="5"/>
  <c r="F9837" i="5"/>
  <c r="G1197" i="5"/>
  <c r="K9823" i="5"/>
  <c r="F13567" i="5"/>
  <c r="K14821" i="5"/>
  <c r="E1080" i="5"/>
  <c r="G12311" i="5"/>
  <c r="J18647" i="5"/>
  <c r="E12310" i="5"/>
  <c r="G12310" i="5"/>
  <c r="H12310" i="5"/>
  <c r="E4978" i="5"/>
  <c r="K4978" i="5"/>
  <c r="F4978" i="5"/>
  <c r="G4978" i="5"/>
  <c r="I4978" i="5"/>
  <c r="D4994" i="5"/>
  <c r="D4991" i="5"/>
  <c r="J4991" i="5" s="1"/>
  <c r="E4975" i="5"/>
  <c r="J4975" i="5"/>
  <c r="H4975" i="5"/>
  <c r="D6239" i="5"/>
  <c r="H6223" i="5"/>
  <c r="E6223" i="5"/>
  <c r="J6223" i="5"/>
  <c r="G6223" i="5"/>
  <c r="I6223" i="5"/>
  <c r="G4977" i="5"/>
  <c r="K4977" i="5"/>
  <c r="I4977" i="5"/>
  <c r="D4993" i="5"/>
  <c r="F4977" i="5"/>
  <c r="J4977" i="5"/>
  <c r="J18536" i="5"/>
  <c r="K18536" i="5"/>
  <c r="F18536" i="5"/>
  <c r="G18544" i="5"/>
  <c r="H18544" i="5"/>
  <c r="E18544" i="5"/>
  <c r="D18560" i="5"/>
  <c r="I18544" i="5"/>
  <c r="E18652" i="5"/>
  <c r="G18652" i="5"/>
  <c r="D18668" i="5"/>
  <c r="K18652" i="5"/>
  <c r="H18652" i="5"/>
  <c r="I18652" i="5"/>
  <c r="F18658" i="5"/>
  <c r="J18658" i="5"/>
  <c r="K18658" i="5"/>
  <c r="I13609" i="5"/>
  <c r="G13607" i="5"/>
  <c r="E12358" i="5"/>
  <c r="H6125" i="5"/>
  <c r="E9874" i="5"/>
  <c r="G11111" i="5"/>
  <c r="D16120" i="5"/>
  <c r="I16120" i="5" s="1"/>
  <c r="D13626" i="5"/>
  <c r="G17360" i="5"/>
  <c r="D6135" i="5"/>
  <c r="H6135" i="5" s="1"/>
  <c r="K8616" i="5"/>
  <c r="I1140" i="5"/>
  <c r="J4882" i="5"/>
  <c r="K8621" i="5"/>
  <c r="J6130" i="5"/>
  <c r="E13606" i="5"/>
  <c r="D3647" i="5"/>
  <c r="J3647" i="5" s="1"/>
  <c r="I16084" i="5"/>
  <c r="K18674" i="5"/>
  <c r="H1197" i="5"/>
  <c r="K7326" i="5"/>
  <c r="E6073" i="5"/>
  <c r="E13567" i="5"/>
  <c r="G14814" i="5"/>
  <c r="I14821" i="5"/>
  <c r="H1080" i="5"/>
  <c r="J12310" i="5"/>
  <c r="F11076" i="5"/>
  <c r="K12311" i="5"/>
  <c r="G18651" i="5"/>
  <c r="I18658" i="5"/>
  <c r="J16069" i="5"/>
  <c r="K16069" i="5"/>
  <c r="D16085" i="5"/>
  <c r="E16069" i="5"/>
  <c r="I11076" i="5"/>
  <c r="K4948" i="5"/>
  <c r="J4948" i="5"/>
  <c r="G4948" i="5"/>
  <c r="E4977" i="5"/>
  <c r="E18661" i="5"/>
  <c r="F18539" i="5"/>
  <c r="K13670" i="5"/>
  <c r="J13670" i="5"/>
  <c r="E13670" i="5"/>
  <c r="F18547" i="5"/>
  <c r="E16175" i="5"/>
  <c r="H16175" i="5"/>
  <c r="F1084" i="5"/>
  <c r="J2338" i="5"/>
  <c r="F2338" i="5"/>
  <c r="I12436" i="5"/>
  <c r="F12436" i="5"/>
  <c r="K12436" i="5"/>
  <c r="E14920" i="5"/>
  <c r="I14920" i="5"/>
  <c r="F14920" i="5"/>
  <c r="G12435" i="5"/>
  <c r="J12435" i="5"/>
  <c r="E12435" i="5"/>
  <c r="K12435" i="5"/>
  <c r="G1083" i="5"/>
  <c r="E1083" i="5"/>
  <c r="D1099" i="5"/>
  <c r="J1083" i="5"/>
  <c r="F1083" i="5"/>
  <c r="I13676" i="5"/>
  <c r="J13676" i="5"/>
  <c r="F13676" i="5"/>
  <c r="E13676" i="5"/>
  <c r="F1201" i="5"/>
  <c r="E4827" i="5"/>
  <c r="K9820" i="5"/>
  <c r="J9820" i="5"/>
  <c r="I11070" i="5"/>
  <c r="E11070" i="5"/>
  <c r="H11070" i="5"/>
  <c r="F11070" i="5"/>
  <c r="H18648" i="5"/>
  <c r="K6240" i="5"/>
  <c r="J6240" i="5"/>
  <c r="E6240" i="5"/>
  <c r="I12430" i="5"/>
  <c r="H4984" i="5"/>
  <c r="I4984" i="5"/>
  <c r="J4984" i="5"/>
  <c r="G6220" i="5"/>
  <c r="J6220" i="5"/>
  <c r="D6236" i="5"/>
  <c r="K4966" i="5"/>
  <c r="J4966" i="5"/>
  <c r="F4966" i="5"/>
  <c r="G4966" i="5"/>
  <c r="E4966" i="5"/>
  <c r="G16170" i="5"/>
  <c r="H16170" i="5"/>
  <c r="I16170" i="5"/>
  <c r="F16170" i="5"/>
  <c r="J16170" i="5"/>
  <c r="E16170" i="5"/>
  <c r="H13566" i="5"/>
  <c r="K13566" i="5"/>
  <c r="J13566" i="5"/>
  <c r="G13566" i="5"/>
  <c r="D13582" i="5"/>
  <c r="K13582" i="5" s="1"/>
  <c r="G2440" i="5"/>
  <c r="G16177" i="5"/>
  <c r="E16177" i="5"/>
  <c r="J16177" i="5"/>
  <c r="K16177" i="5"/>
  <c r="F16177" i="5"/>
  <c r="G14819" i="5"/>
  <c r="D13580" i="5"/>
  <c r="I13580" i="5" s="1"/>
  <c r="E13564" i="5"/>
  <c r="K14929" i="5"/>
  <c r="G14929" i="5"/>
  <c r="K14918" i="5"/>
  <c r="D6231" i="5"/>
  <c r="F6231" i="5" s="1"/>
  <c r="G6215" i="5"/>
  <c r="K6215" i="5"/>
  <c r="J6215" i="5"/>
  <c r="D11088" i="5"/>
  <c r="E11088" i="5" s="1"/>
  <c r="H9814" i="5"/>
  <c r="K17309" i="5"/>
  <c r="H17309" i="5"/>
  <c r="G4980" i="5"/>
  <c r="H4980" i="5"/>
  <c r="I4980" i="5"/>
  <c r="H6055" i="5"/>
  <c r="D6071" i="5"/>
  <c r="E6071" i="5" s="1"/>
  <c r="G6055" i="5"/>
  <c r="F6059" i="5"/>
  <c r="I6059" i="5"/>
  <c r="H6059" i="5"/>
  <c r="K6063" i="5"/>
  <c r="E6063" i="5"/>
  <c r="G6063" i="5"/>
  <c r="K6067" i="5"/>
  <c r="E6067" i="5"/>
  <c r="D6183" i="5"/>
  <c r="F6167" i="5"/>
  <c r="I6167" i="5"/>
  <c r="I6171" i="5"/>
  <c r="H6171" i="5"/>
  <c r="D6187" i="5"/>
  <c r="F6187" i="5" s="1"/>
  <c r="E7305" i="5"/>
  <c r="I7305" i="5"/>
  <c r="E7309" i="5"/>
  <c r="F7309" i="5"/>
  <c r="G7313" i="5"/>
  <c r="F7313" i="5"/>
  <c r="F7317" i="5"/>
  <c r="E7317" i="5"/>
  <c r="D9817" i="5"/>
  <c r="E9833" i="5" s="1"/>
  <c r="E9801" i="5"/>
  <c r="F9801" i="5"/>
  <c r="G9805" i="5"/>
  <c r="I9805" i="5"/>
  <c r="K9805" i="5"/>
  <c r="F9809" i="5"/>
  <c r="E9809" i="5"/>
  <c r="H9813" i="5"/>
  <c r="E9813" i="5"/>
  <c r="G9813" i="5"/>
  <c r="G9913" i="5"/>
  <c r="J9913" i="5"/>
  <c r="I9913" i="5"/>
  <c r="K9913" i="5"/>
  <c r="H9913" i="5"/>
  <c r="F9917" i="5"/>
  <c r="D9933" i="5"/>
  <c r="E9933" i="5" s="1"/>
  <c r="I9917" i="5"/>
  <c r="J9917" i="5"/>
  <c r="G9921" i="5"/>
  <c r="F9921" i="5"/>
  <c r="K12296" i="5"/>
  <c r="I12296" i="5"/>
  <c r="E12296" i="5"/>
  <c r="J12304" i="5"/>
  <c r="K12304" i="5"/>
  <c r="E12304" i="5"/>
  <c r="K12308" i="5"/>
  <c r="H12308" i="5"/>
  <c r="D12324" i="5"/>
  <c r="I12324" i="5" s="1"/>
  <c r="I12308" i="5"/>
  <c r="F12308" i="5"/>
  <c r="E12408" i="5"/>
  <c r="K12408" i="5"/>
  <c r="D12424" i="5"/>
  <c r="D12428" i="5"/>
  <c r="F12412" i="5"/>
  <c r="H12412" i="5"/>
  <c r="J12416" i="5"/>
  <c r="I12416" i="5"/>
  <c r="D12432" i="5"/>
  <c r="I12432" i="5" s="1"/>
  <c r="G12420" i="5"/>
  <c r="F12420" i="5"/>
  <c r="F13679" i="5"/>
  <c r="I13679" i="5"/>
  <c r="J13679" i="5"/>
  <c r="E14912" i="5"/>
  <c r="I14912" i="5"/>
  <c r="F14912" i="5"/>
  <c r="K14916" i="5"/>
  <c r="E14916" i="5"/>
  <c r="H14916" i="5"/>
  <c r="I17429" i="5"/>
  <c r="K1252" i="5"/>
  <c r="I3579" i="5"/>
  <c r="F3579" i="5"/>
  <c r="D6238" i="5"/>
  <c r="E6238" i="5" s="1"/>
  <c r="G6222" i="5"/>
  <c r="I8690" i="5"/>
  <c r="E6188" i="5"/>
  <c r="K6188" i="5"/>
  <c r="G4979" i="5"/>
  <c r="K4979" i="5"/>
  <c r="I4979" i="5"/>
  <c r="D1247" i="5"/>
  <c r="H1247" i="5" s="1"/>
  <c r="F1231" i="5"/>
  <c r="F1225" i="5"/>
  <c r="E1225" i="5"/>
  <c r="H1225" i="5"/>
  <c r="J1225" i="5"/>
  <c r="F1062" i="5"/>
  <c r="J1062" i="5"/>
  <c r="K1062" i="5"/>
  <c r="G1070" i="5"/>
  <c r="D1086" i="5"/>
  <c r="G1086" i="5" s="1"/>
  <c r="F1066" i="5"/>
  <c r="D1082" i="5"/>
  <c r="D1098" i="5" s="1"/>
  <c r="J1174" i="5"/>
  <c r="E1174" i="5"/>
  <c r="D1190" i="5"/>
  <c r="D1202" i="5"/>
  <c r="K1186" i="5"/>
  <c r="H1186" i="5"/>
  <c r="D1198" i="5"/>
  <c r="K1182" i="5"/>
  <c r="D2329" i="5"/>
  <c r="G2329" i="5" s="1"/>
  <c r="K2313" i="5"/>
  <c r="H2313" i="5"/>
  <c r="J2321" i="5"/>
  <c r="F2321" i="5"/>
  <c r="G2426" i="5"/>
  <c r="F2426" i="5"/>
  <c r="I2426" i="5"/>
  <c r="K2430" i="5"/>
  <c r="H2430" i="5"/>
  <c r="F2430" i="5"/>
  <c r="J6218" i="5"/>
  <c r="K6218" i="5"/>
  <c r="E6218" i="5"/>
  <c r="I6218" i="5"/>
  <c r="H3558" i="5"/>
  <c r="J3558" i="5"/>
  <c r="H3562" i="5"/>
  <c r="J3562" i="5"/>
  <c r="F3562" i="5"/>
  <c r="E3562" i="5"/>
  <c r="H3566" i="5"/>
  <c r="G3566" i="5"/>
  <c r="J3570" i="5"/>
  <c r="E3570" i="5"/>
  <c r="H3674" i="5"/>
  <c r="F3674" i="5"/>
  <c r="G3674" i="5"/>
  <c r="I3674" i="5"/>
  <c r="J3678" i="5"/>
  <c r="I3678" i="5"/>
  <c r="I3682" i="5"/>
  <c r="E3682" i="5"/>
  <c r="J3682" i="5"/>
  <c r="G3682" i="5"/>
  <c r="J4806" i="5"/>
  <c r="I4806" i="5"/>
  <c r="G4810" i="5"/>
  <c r="H4810" i="5"/>
  <c r="J4810" i="5"/>
  <c r="D4826" i="5"/>
  <c r="K4818" i="5"/>
  <c r="E4818" i="5"/>
  <c r="J4818" i="5"/>
  <c r="K4918" i="5"/>
  <c r="J4918" i="5"/>
  <c r="I4918" i="5"/>
  <c r="J4922" i="5"/>
  <c r="E4922" i="5"/>
  <c r="I4922" i="5"/>
  <c r="F4926" i="5"/>
  <c r="H4926" i="5"/>
  <c r="G4926" i="5"/>
  <c r="D4946" i="5"/>
  <c r="H4930" i="5"/>
  <c r="K4930" i="5"/>
  <c r="E4930" i="5"/>
  <c r="F6064" i="5"/>
  <c r="I6064" i="5"/>
  <c r="D6080" i="5"/>
  <c r="K6080" i="5" s="1"/>
  <c r="H6064" i="5"/>
  <c r="G8553" i="5"/>
  <c r="E8553" i="5"/>
  <c r="D8573" i="5"/>
  <c r="I8557" i="5"/>
  <c r="G8557" i="5"/>
  <c r="F8561" i="5"/>
  <c r="D8577" i="5"/>
  <c r="D8593" i="5" s="1"/>
  <c r="D8581" i="5"/>
  <c r="K8581" i="5" s="1"/>
  <c r="G8565" i="5"/>
  <c r="D8692" i="5"/>
  <c r="J8676" i="5"/>
  <c r="G8676" i="5"/>
  <c r="F11052" i="5"/>
  <c r="G11052" i="5"/>
  <c r="H11052" i="5"/>
  <c r="D11068" i="5"/>
  <c r="H11068" i="5" s="1"/>
  <c r="I11052" i="5"/>
  <c r="G11056" i="5"/>
  <c r="H11056" i="5"/>
  <c r="F11056" i="5"/>
  <c r="J11060" i="5"/>
  <c r="K11060" i="5"/>
  <c r="H11060" i="5"/>
  <c r="E11060" i="5"/>
  <c r="E11160" i="5"/>
  <c r="H11160" i="5"/>
  <c r="D11176" i="5"/>
  <c r="F11160" i="5"/>
  <c r="I11160" i="5"/>
  <c r="I11164" i="5"/>
  <c r="K11164" i="5"/>
  <c r="G11164" i="5"/>
  <c r="D11180" i="5"/>
  <c r="H11180" i="5" s="1"/>
  <c r="F11164" i="5"/>
  <c r="H11164" i="5"/>
  <c r="J11168" i="5"/>
  <c r="E11168" i="5"/>
  <c r="I11168" i="5"/>
  <c r="K11172" i="5"/>
  <c r="D11188" i="5"/>
  <c r="J11188" i="5" s="1"/>
  <c r="G11172" i="5"/>
  <c r="H13555" i="5"/>
  <c r="D13571" i="5"/>
  <c r="E13571" i="5" s="1"/>
  <c r="G13555" i="5"/>
  <c r="E13656" i="5"/>
  <c r="I13656" i="5"/>
  <c r="I13660" i="5"/>
  <c r="J13660" i="5"/>
  <c r="G13664" i="5"/>
  <c r="H13664" i="5"/>
  <c r="I13664" i="5"/>
  <c r="K13668" i="5"/>
  <c r="H13668" i="5"/>
  <c r="E13668" i="5"/>
  <c r="D13684" i="5"/>
  <c r="G13654" i="5"/>
  <c r="K13654" i="5"/>
  <c r="I14793" i="5"/>
  <c r="F14793" i="5"/>
  <c r="G14793" i="5"/>
  <c r="D14813" i="5"/>
  <c r="H14797" i="5"/>
  <c r="K14797" i="5"/>
  <c r="E14797" i="5"/>
  <c r="J14801" i="5"/>
  <c r="G14801" i="5"/>
  <c r="K14801" i="5"/>
  <c r="H14801" i="5"/>
  <c r="H14905" i="5"/>
  <c r="K14905" i="5"/>
  <c r="G14905" i="5"/>
  <c r="H14909" i="5"/>
  <c r="G14909" i="5"/>
  <c r="K14909" i="5"/>
  <c r="E14909" i="5"/>
  <c r="H14913" i="5"/>
  <c r="G14913" i="5"/>
  <c r="I14913" i="5"/>
  <c r="D14933" i="5"/>
  <c r="K14933" i="5" s="1"/>
  <c r="F14917" i="5"/>
  <c r="I17287" i="5"/>
  <c r="G17287" i="5"/>
  <c r="K17287" i="5"/>
  <c r="D17303" i="5"/>
  <c r="E17303" i="5" s="1"/>
  <c r="H17287" i="5"/>
  <c r="H17291" i="5"/>
  <c r="K17291" i="5"/>
  <c r="J17291" i="5"/>
  <c r="D17315" i="5"/>
  <c r="J17299" i="5"/>
  <c r="K17299" i="5"/>
  <c r="D17414" i="5"/>
  <c r="I17398" i="5"/>
  <c r="E17406" i="5"/>
  <c r="K17406" i="5"/>
  <c r="G17410" i="5"/>
  <c r="F17410" i="5"/>
  <c r="D17426" i="5"/>
  <c r="H17426" i="5" s="1"/>
  <c r="K1229" i="5"/>
  <c r="G1229" i="5"/>
  <c r="E1077" i="5"/>
  <c r="D1093" i="5"/>
  <c r="K1093" i="5" s="1"/>
  <c r="G1073" i="5"/>
  <c r="I1073" i="5"/>
  <c r="D1194" i="5"/>
  <c r="G1178" i="5"/>
  <c r="K2310" i="5"/>
  <c r="H2310" i="5"/>
  <c r="K2318" i="5"/>
  <c r="E2318" i="5"/>
  <c r="D2451" i="5"/>
  <c r="F2435" i="5"/>
  <c r="K4807" i="5"/>
  <c r="H4807" i="5"/>
  <c r="F4807" i="5"/>
  <c r="D4823" i="5"/>
  <c r="E4811" i="5"/>
  <c r="G4811" i="5"/>
  <c r="J4811" i="5"/>
  <c r="F4815" i="5"/>
  <c r="E4815" i="5"/>
  <c r="F4927" i="5"/>
  <c r="K4927" i="5"/>
  <c r="E4927" i="5"/>
  <c r="H4927" i="5"/>
  <c r="E8562" i="5"/>
  <c r="F8562" i="5"/>
  <c r="J8666" i="5"/>
  <c r="G8666" i="5"/>
  <c r="H8666" i="5"/>
  <c r="K9798" i="5"/>
  <c r="H9798" i="5"/>
  <c r="J9798" i="5"/>
  <c r="E9802" i="5"/>
  <c r="H9802" i="5"/>
  <c r="D9926" i="5"/>
  <c r="F9910" i="5"/>
  <c r="K9910" i="5"/>
  <c r="I9918" i="5"/>
  <c r="D9934" i="5"/>
  <c r="E9934" i="5" s="1"/>
  <c r="J9918" i="5"/>
  <c r="K9922" i="5"/>
  <c r="D9938" i="5"/>
  <c r="F9922" i="5"/>
  <c r="D11065" i="5"/>
  <c r="G11065" i="5" s="1"/>
  <c r="I11049" i="5"/>
  <c r="J11049" i="5"/>
  <c r="D11069" i="5"/>
  <c r="K11053" i="5"/>
  <c r="H11053" i="5"/>
  <c r="J11053" i="5"/>
  <c r="G11053" i="5"/>
  <c r="D11077" i="5"/>
  <c r="I11061" i="5"/>
  <c r="J11061" i="5"/>
  <c r="H11161" i="5"/>
  <c r="K11161" i="5"/>
  <c r="G11161" i="5"/>
  <c r="D11181" i="5"/>
  <c r="K11181" i="5" s="1"/>
  <c r="J11165" i="5"/>
  <c r="H11165" i="5"/>
  <c r="F11165" i="5"/>
  <c r="K11165" i="5"/>
  <c r="G11169" i="5"/>
  <c r="E11169" i="5"/>
  <c r="F11169" i="5"/>
  <c r="J12406" i="5"/>
  <c r="E12406" i="5"/>
  <c r="G12410" i="5"/>
  <c r="E12410" i="5"/>
  <c r="F16152" i="5"/>
  <c r="J16152" i="5"/>
  <c r="D16168" i="5"/>
  <c r="H16164" i="5"/>
  <c r="E16164" i="5"/>
  <c r="K17411" i="5"/>
  <c r="J17411" i="5"/>
  <c r="D17427" i="5"/>
  <c r="J18541" i="5"/>
  <c r="K18541" i="5"/>
  <c r="F2427" i="5"/>
  <c r="D1081" i="5"/>
  <c r="I1081" i="5" s="1"/>
  <c r="G2423" i="5"/>
  <c r="F2423" i="5"/>
  <c r="I2318" i="5"/>
  <c r="I2322" i="5"/>
  <c r="J2318" i="5"/>
  <c r="I2310" i="5"/>
  <c r="K1069" i="5"/>
  <c r="E1073" i="5"/>
  <c r="J8570" i="5"/>
  <c r="D4947" i="5"/>
  <c r="K4931" i="5"/>
  <c r="J8677" i="5"/>
  <c r="F3567" i="5"/>
  <c r="K3567" i="5"/>
  <c r="D4939" i="5"/>
  <c r="E4939" i="5" s="1"/>
  <c r="D8693" i="5"/>
  <c r="K8693" i="5" s="1"/>
  <c r="E11185" i="5"/>
  <c r="K12414" i="5"/>
  <c r="I12302" i="5"/>
  <c r="E1185" i="5"/>
  <c r="H1185" i="5"/>
  <c r="I4811" i="5"/>
  <c r="K2435" i="5"/>
  <c r="I2435" i="5"/>
  <c r="K2322" i="5"/>
  <c r="D6244" i="5"/>
  <c r="G6244" i="5" s="1"/>
  <c r="J6228" i="5"/>
  <c r="K6228" i="5"/>
  <c r="H4968" i="5"/>
  <c r="G4968" i="5"/>
  <c r="H8570" i="5"/>
  <c r="E16160" i="5"/>
  <c r="G16152" i="5"/>
  <c r="F9802" i="5"/>
  <c r="F9798" i="5"/>
  <c r="J9910" i="5"/>
  <c r="G17411" i="5"/>
  <c r="F9918" i="5"/>
  <c r="E8666" i="5"/>
  <c r="G4974" i="5"/>
  <c r="H4974" i="5"/>
  <c r="I4807" i="5"/>
  <c r="F1068" i="5"/>
  <c r="E1068" i="5"/>
  <c r="D1204" i="5"/>
  <c r="J1204" i="5" s="1"/>
  <c r="F1188" i="5"/>
  <c r="K1196" i="5"/>
  <c r="G6066" i="5"/>
  <c r="H6066" i="5"/>
  <c r="D6082" i="5"/>
  <c r="I6066" i="5"/>
  <c r="K6066" i="5"/>
  <c r="F6166" i="5"/>
  <c r="G6166" i="5"/>
  <c r="K6166" i="5"/>
  <c r="G6174" i="5"/>
  <c r="F6174" i="5"/>
  <c r="D6190" i="5"/>
  <c r="F7312" i="5"/>
  <c r="E7312" i="5"/>
  <c r="H7316" i="5"/>
  <c r="K7316" i="5"/>
  <c r="G8563" i="5"/>
  <c r="E8563" i="5"/>
  <c r="F8563" i="5"/>
  <c r="K8563" i="5"/>
  <c r="K8663" i="5"/>
  <c r="H8663" i="5"/>
  <c r="D8679" i="5"/>
  <c r="E8663" i="5"/>
  <c r="G8663" i="5"/>
  <c r="G8674" i="5"/>
  <c r="I8674" i="5"/>
  <c r="E8674" i="5"/>
  <c r="I11161" i="5"/>
  <c r="H11169" i="5"/>
  <c r="H11061" i="5"/>
  <c r="K11049" i="5"/>
  <c r="F11049" i="5"/>
  <c r="E11053" i="5"/>
  <c r="K16041" i="5"/>
  <c r="G16041" i="5"/>
  <c r="J16041" i="5"/>
  <c r="I17293" i="5"/>
  <c r="J17293" i="5"/>
  <c r="E17293" i="5"/>
  <c r="G17293" i="5"/>
  <c r="K1187" i="5"/>
  <c r="D1203" i="5"/>
  <c r="D2441" i="5"/>
  <c r="K2441" i="5" s="1"/>
  <c r="G2425" i="5"/>
  <c r="H3561" i="5"/>
  <c r="G3561" i="5"/>
  <c r="K3569" i="5"/>
  <c r="D3585" i="5"/>
  <c r="D3589" i="5"/>
  <c r="G3589" i="5" s="1"/>
  <c r="G3573" i="5"/>
  <c r="G9812" i="5"/>
  <c r="D9828" i="5"/>
  <c r="J9828" i="5" s="1"/>
  <c r="G13552" i="5"/>
  <c r="J13552" i="5"/>
  <c r="J17413" i="5"/>
  <c r="E17413" i="5"/>
  <c r="J14881" i="5"/>
  <c r="E14881" i="5"/>
  <c r="F14881" i="5"/>
  <c r="K14881" i="5"/>
  <c r="G14881" i="5"/>
  <c r="H14881" i="5"/>
  <c r="I14881" i="5"/>
  <c r="I6137" i="5"/>
  <c r="H12362" i="5"/>
  <c r="E12362" i="5"/>
  <c r="K9867" i="5"/>
  <c r="I12373" i="5"/>
  <c r="F12366" i="5"/>
  <c r="H14865" i="5"/>
  <c r="D13630" i="5"/>
  <c r="H13614" i="5"/>
  <c r="G13614" i="5"/>
  <c r="I13614" i="5"/>
  <c r="I2342" i="5"/>
  <c r="D1157" i="5"/>
  <c r="E1157" i="5" s="1"/>
  <c r="J1141" i="5"/>
  <c r="J12362" i="5"/>
  <c r="G12362" i="5"/>
  <c r="F16075" i="5"/>
  <c r="F9867" i="5"/>
  <c r="E9867" i="5"/>
  <c r="H9867" i="5"/>
  <c r="D9883" i="5"/>
  <c r="H9883" i="5" s="1"/>
  <c r="E12373" i="5"/>
  <c r="H12373" i="5"/>
  <c r="G12373" i="5"/>
  <c r="J12373" i="5"/>
  <c r="G9877" i="5"/>
  <c r="K9877" i="5"/>
  <c r="I4885" i="5"/>
  <c r="J4885" i="5"/>
  <c r="H1132" i="5"/>
  <c r="K1132" i="5"/>
  <c r="G14865" i="5"/>
  <c r="I14865" i="5"/>
  <c r="E14865" i="5"/>
  <c r="K14865" i="5"/>
  <c r="E6097" i="5"/>
  <c r="K18581" i="5"/>
  <c r="J18581" i="5"/>
  <c r="F1096" i="5"/>
  <c r="H1096" i="5"/>
  <c r="E1096" i="5"/>
  <c r="G1096" i="5"/>
  <c r="J1096" i="5"/>
  <c r="K1096" i="5"/>
  <c r="K9834" i="5"/>
  <c r="K16070" i="5"/>
  <c r="F12334" i="5"/>
  <c r="H12334" i="5"/>
  <c r="G12334" i="5"/>
  <c r="K12334" i="5"/>
  <c r="E12334" i="5"/>
  <c r="J12334" i="5"/>
  <c r="I8687" i="5"/>
  <c r="J8687" i="5"/>
  <c r="F8687" i="5"/>
  <c r="E8687" i="5"/>
  <c r="G8687" i="5"/>
  <c r="H8687" i="5"/>
  <c r="K6095" i="5"/>
  <c r="F16181" i="5"/>
  <c r="K16181" i="5"/>
  <c r="H16181" i="5"/>
  <c r="G16181" i="5"/>
  <c r="K4889" i="5"/>
  <c r="J9867" i="5"/>
  <c r="K12373" i="5"/>
  <c r="G6123" i="5"/>
  <c r="E6123" i="5"/>
  <c r="H6123" i="5"/>
  <c r="D6139" i="5"/>
  <c r="I6139" i="5" s="1"/>
  <c r="F14865" i="5"/>
  <c r="I3624" i="5"/>
  <c r="F3624" i="5"/>
  <c r="D3640" i="5"/>
  <c r="F3640" i="5" s="1"/>
  <c r="E3624" i="5"/>
  <c r="J1131" i="5"/>
  <c r="H1131" i="5"/>
  <c r="K1131" i="5"/>
  <c r="F1131" i="5"/>
  <c r="K4873" i="5"/>
  <c r="E4873" i="5"/>
  <c r="H4873" i="5"/>
  <c r="G4873" i="5"/>
  <c r="F4871" i="5"/>
  <c r="E4871" i="5"/>
  <c r="J16114" i="5"/>
  <c r="G16114" i="5"/>
  <c r="E16114" i="5"/>
  <c r="D8643" i="5"/>
  <c r="K8643" i="5" s="1"/>
  <c r="J8627" i="5"/>
  <c r="I1096" i="5"/>
  <c r="H13575" i="5"/>
  <c r="E13575" i="5"/>
  <c r="F13575" i="5"/>
  <c r="G13575" i="5"/>
  <c r="J13575" i="5"/>
  <c r="E17322" i="5"/>
  <c r="F17322" i="5"/>
  <c r="I13583" i="5"/>
  <c r="I7335" i="5"/>
  <c r="J12335" i="5"/>
  <c r="I12335" i="5"/>
  <c r="E12335" i="5"/>
  <c r="G12335" i="5"/>
  <c r="F12335" i="5"/>
  <c r="H13672" i="5"/>
  <c r="G13672" i="5"/>
  <c r="J13672" i="5"/>
  <c r="I13672" i="5"/>
  <c r="K13672" i="5"/>
  <c r="F13672" i="5"/>
  <c r="I3580" i="5"/>
  <c r="G12314" i="5"/>
  <c r="D2346" i="5"/>
  <c r="F2330" i="5"/>
  <c r="E2330" i="5"/>
  <c r="H2330" i="5"/>
  <c r="I8684" i="5"/>
  <c r="J3574" i="5"/>
  <c r="K16169" i="5"/>
  <c r="I4976" i="5"/>
  <c r="I16178" i="5"/>
  <c r="G13677" i="5"/>
  <c r="J13677" i="5"/>
  <c r="F17316" i="5"/>
  <c r="F3690" i="5"/>
  <c r="J3690" i="5"/>
  <c r="H6243" i="5"/>
  <c r="G3574" i="5"/>
  <c r="H6182" i="5"/>
  <c r="I3692" i="5"/>
  <c r="J3692" i="5"/>
  <c r="G6197" i="5"/>
  <c r="I6197" i="5"/>
  <c r="H1089" i="5"/>
  <c r="K2445" i="5"/>
  <c r="H12328" i="5"/>
  <c r="E13572" i="5"/>
  <c r="E1238" i="5"/>
  <c r="D8588" i="5"/>
  <c r="E12312" i="5"/>
  <c r="H8684" i="5"/>
  <c r="D14825" i="5"/>
  <c r="F4834" i="5"/>
  <c r="K4976" i="5"/>
  <c r="K16178" i="5"/>
  <c r="K13677" i="5"/>
  <c r="K17316" i="5"/>
  <c r="K6243" i="5"/>
  <c r="E3574" i="5"/>
  <c r="I6182" i="5"/>
  <c r="K3692" i="5"/>
  <c r="F6197" i="5"/>
  <c r="I3574" i="5"/>
  <c r="I2445" i="5"/>
  <c r="H2445" i="5"/>
  <c r="K1089" i="5"/>
  <c r="G4834" i="5"/>
  <c r="J1238" i="5"/>
  <c r="D4850" i="5"/>
  <c r="F12312" i="5"/>
  <c r="K1238" i="5"/>
  <c r="K14809" i="5"/>
  <c r="F11062" i="5"/>
  <c r="F4976" i="5"/>
  <c r="G16178" i="5"/>
  <c r="G11174" i="5"/>
  <c r="K18544" i="5"/>
  <c r="G4894" i="5"/>
  <c r="I6121" i="5"/>
  <c r="E6121" i="5"/>
  <c r="E16117" i="5"/>
  <c r="G16117" i="5"/>
  <c r="G17354" i="5"/>
  <c r="E17354" i="5"/>
  <c r="I4894" i="5"/>
  <c r="I12389" i="5"/>
  <c r="F6121" i="5"/>
  <c r="K6121" i="5"/>
  <c r="D16133" i="5"/>
  <c r="K16117" i="5"/>
  <c r="F17354" i="5"/>
  <c r="I17354" i="5"/>
  <c r="K6137" i="5"/>
  <c r="H6121" i="5"/>
  <c r="J16117" i="5"/>
  <c r="K17354" i="5"/>
  <c r="J6147" i="5"/>
  <c r="H16109" i="5"/>
  <c r="D16125" i="5"/>
  <c r="J16125" i="5" s="1"/>
  <c r="I8683" i="5"/>
  <c r="H8683" i="5"/>
  <c r="K8683" i="5"/>
  <c r="F8683" i="5"/>
  <c r="K8567" i="5"/>
  <c r="J8567" i="5"/>
  <c r="E8567" i="5"/>
  <c r="H8567" i="5"/>
  <c r="G12429" i="5"/>
  <c r="I12429" i="5"/>
  <c r="F12429" i="5"/>
  <c r="K12429" i="5"/>
  <c r="J12429" i="5"/>
  <c r="K12315" i="5"/>
  <c r="J12315" i="5"/>
  <c r="E12315" i="5"/>
  <c r="H12315" i="5"/>
  <c r="I12315" i="5"/>
  <c r="J7319" i="5"/>
  <c r="K7319" i="5"/>
  <c r="F7319" i="5"/>
  <c r="I7319" i="5"/>
  <c r="F8580" i="5"/>
  <c r="H12429" i="5"/>
  <c r="K12437" i="5"/>
  <c r="E12437" i="5"/>
  <c r="F12437" i="5"/>
  <c r="J12437" i="5"/>
  <c r="I12437" i="5"/>
  <c r="G6147" i="5"/>
  <c r="I4889" i="5"/>
  <c r="E16109" i="5"/>
  <c r="J16109" i="5"/>
  <c r="F3583" i="5"/>
  <c r="D3599" i="5"/>
  <c r="G3599" i="5" s="1"/>
  <c r="H9889" i="5"/>
  <c r="E17370" i="5"/>
  <c r="I6147" i="5"/>
  <c r="K16109" i="5"/>
  <c r="K2450" i="5"/>
  <c r="E9823" i="5"/>
  <c r="G9823" i="5"/>
  <c r="J9823" i="5"/>
  <c r="I1078" i="5"/>
  <c r="J1078" i="5"/>
  <c r="K1078" i="5"/>
  <c r="D1094" i="5"/>
  <c r="F1243" i="5"/>
  <c r="K1243" i="5"/>
  <c r="G1243" i="5"/>
  <c r="E1243" i="5"/>
  <c r="J4986" i="5"/>
  <c r="H4986" i="5"/>
  <c r="K4986" i="5"/>
  <c r="I16065" i="5"/>
  <c r="D16081" i="5"/>
  <c r="K16081" i="5" s="1"/>
  <c r="K16065" i="5"/>
  <c r="G16065" i="5"/>
  <c r="E16065" i="5"/>
  <c r="J16065" i="5"/>
  <c r="E12322" i="5"/>
  <c r="G13678" i="5"/>
  <c r="D4992" i="5"/>
  <c r="E6219" i="5"/>
  <c r="J6188" i="5"/>
  <c r="I6188" i="5"/>
  <c r="I6168" i="5"/>
  <c r="H4979" i="5"/>
  <c r="F4920" i="5"/>
  <c r="J1188" i="5"/>
  <c r="J4928" i="5"/>
  <c r="F6168" i="5"/>
  <c r="D6194" i="5"/>
  <c r="J14918" i="5"/>
  <c r="D13574" i="5"/>
  <c r="F4979" i="5"/>
  <c r="H6188" i="5"/>
  <c r="F6188" i="5"/>
  <c r="E8558" i="5"/>
  <c r="H7312" i="5"/>
  <c r="F8666" i="5"/>
  <c r="E8550" i="5"/>
  <c r="E6168" i="5"/>
  <c r="H6168" i="5"/>
  <c r="G4924" i="5"/>
  <c r="J6178" i="5"/>
  <c r="K4920" i="5"/>
  <c r="I13678" i="5"/>
  <c r="E3577" i="5"/>
  <c r="D8682" i="5"/>
  <c r="D4940" i="5"/>
  <c r="E4920" i="5"/>
  <c r="G4920" i="5"/>
  <c r="D18627" i="5"/>
  <c r="J18627" i="5" s="1"/>
  <c r="G18611" i="5"/>
  <c r="H18611" i="5"/>
  <c r="I18611" i="5"/>
  <c r="J18611" i="5"/>
  <c r="H17373" i="5"/>
  <c r="I17373" i="5"/>
  <c r="F17373" i="5"/>
  <c r="I17358" i="5"/>
  <c r="I17352" i="5"/>
  <c r="D17374" i="5"/>
  <c r="F17374" i="5" s="1"/>
  <c r="J17358" i="5"/>
  <c r="K17352" i="5"/>
  <c r="H17352" i="5"/>
  <c r="K17358" i="5"/>
  <c r="D17368" i="5"/>
  <c r="H17358" i="5"/>
  <c r="G17352" i="5"/>
  <c r="H16119" i="5"/>
  <c r="G16119" i="5"/>
  <c r="K16119" i="5"/>
  <c r="E16119" i="5"/>
  <c r="J16119" i="5"/>
  <c r="F16119" i="5"/>
  <c r="I16119" i="5"/>
  <c r="I16104" i="5"/>
  <c r="F16104" i="5"/>
  <c r="F16114" i="5"/>
  <c r="K16114" i="5"/>
  <c r="J16130" i="5"/>
  <c r="J16104" i="5"/>
  <c r="E16104" i="5"/>
  <c r="G16104" i="5"/>
  <c r="H16114" i="5"/>
  <c r="H14861" i="5"/>
  <c r="J14861" i="5"/>
  <c r="D14877" i="5"/>
  <c r="H14877" i="5" s="1"/>
  <c r="K14861" i="5"/>
  <c r="G14861" i="5"/>
  <c r="H13611" i="5"/>
  <c r="D13623" i="5"/>
  <c r="F13607" i="5"/>
  <c r="J13620" i="5"/>
  <c r="H13620" i="5"/>
  <c r="J13616" i="5"/>
  <c r="H13616" i="5"/>
  <c r="I13636" i="5"/>
  <c r="J13611" i="5"/>
  <c r="J13607" i="5"/>
  <c r="E13607" i="5"/>
  <c r="E13620" i="5"/>
  <c r="F13620" i="5"/>
  <c r="D13632" i="5"/>
  <c r="E13616" i="5"/>
  <c r="F13611" i="5"/>
  <c r="I13607" i="5"/>
  <c r="G13620" i="5"/>
  <c r="G13616" i="5"/>
  <c r="I9877" i="5"/>
  <c r="I9862" i="5"/>
  <c r="J9889" i="5"/>
  <c r="H9873" i="5"/>
  <c r="I9873" i="5"/>
  <c r="H9862" i="5"/>
  <c r="F9862" i="5"/>
  <c r="G9862" i="5"/>
  <c r="E9873" i="5"/>
  <c r="K9862" i="5"/>
  <c r="E8618" i="5"/>
  <c r="I8616" i="5"/>
  <c r="E8616" i="5"/>
  <c r="H8618" i="5"/>
  <c r="K8628" i="5"/>
  <c r="D8632" i="5"/>
  <c r="E8632" i="5" s="1"/>
  <c r="H6137" i="5"/>
  <c r="F6147" i="5"/>
  <c r="E6147" i="5"/>
  <c r="D6145" i="5"/>
  <c r="J6129" i="5"/>
  <c r="H6130" i="5"/>
  <c r="F6130" i="5"/>
  <c r="H6129" i="5"/>
  <c r="F6129" i="5"/>
  <c r="H6147" i="5"/>
  <c r="K6129" i="5"/>
  <c r="I6130" i="5"/>
  <c r="J4871" i="5"/>
  <c r="I4871" i="5"/>
  <c r="D4887" i="5"/>
  <c r="H4871" i="5"/>
  <c r="G4871" i="5"/>
  <c r="D3641" i="5"/>
  <c r="I3641" i="5" s="1"/>
  <c r="E3631" i="5"/>
  <c r="G3631" i="5"/>
  <c r="H3624" i="5"/>
  <c r="H3631" i="5"/>
  <c r="K3631" i="5"/>
  <c r="I3631" i="5"/>
  <c r="E1141" i="5"/>
  <c r="G1141" i="5"/>
  <c r="H1141" i="5"/>
  <c r="I1141" i="5"/>
  <c r="K1141" i="5"/>
  <c r="F8644" i="5"/>
  <c r="G8644" i="5"/>
  <c r="H14869" i="5"/>
  <c r="D14885" i="5"/>
  <c r="E14885" i="5" s="1"/>
  <c r="I14869" i="5"/>
  <c r="E14869" i="5"/>
  <c r="G14869" i="5"/>
  <c r="K14869" i="5"/>
  <c r="F14869" i="5"/>
  <c r="J14869" i="5"/>
  <c r="E14862" i="5"/>
  <c r="H14862" i="5"/>
  <c r="I14862" i="5"/>
  <c r="J14862" i="5"/>
  <c r="K14862" i="5"/>
  <c r="G14862" i="5"/>
  <c r="F14862" i="5"/>
  <c r="D14878" i="5"/>
  <c r="J14878" i="5" s="1"/>
  <c r="K9869" i="5"/>
  <c r="D9885" i="5"/>
  <c r="E9869" i="5"/>
  <c r="H9869" i="5"/>
  <c r="J9869" i="5"/>
  <c r="G9869" i="5"/>
  <c r="F9869" i="5"/>
  <c r="I9869" i="5"/>
  <c r="K2335" i="5"/>
  <c r="J2335" i="5"/>
  <c r="G2335" i="5"/>
  <c r="E2335" i="5"/>
  <c r="I2335" i="5"/>
  <c r="H2335" i="5"/>
  <c r="D2351" i="5"/>
  <c r="F2335" i="5"/>
  <c r="G9889" i="5"/>
  <c r="K9889" i="5"/>
  <c r="H9880" i="5"/>
  <c r="H9887" i="5"/>
  <c r="J13631" i="5"/>
  <c r="I17370" i="5"/>
  <c r="F17370" i="5"/>
  <c r="K13636" i="5"/>
  <c r="J2388" i="5"/>
  <c r="I2388" i="5"/>
  <c r="H12358" i="5"/>
  <c r="G12358" i="5"/>
  <c r="G17373" i="5"/>
  <c r="F8628" i="5"/>
  <c r="G8628" i="5"/>
  <c r="D16129" i="5"/>
  <c r="K16129" i="5" s="1"/>
  <c r="H16113" i="5"/>
  <c r="F1129" i="5"/>
  <c r="F11118" i="5"/>
  <c r="J11118" i="5"/>
  <c r="H14846" i="5"/>
  <c r="G14846" i="5"/>
  <c r="H14853" i="5"/>
  <c r="F14853" i="5"/>
  <c r="E9853" i="5"/>
  <c r="I12347" i="5"/>
  <c r="E12347" i="5"/>
  <c r="K3590" i="5"/>
  <c r="G3590" i="5"/>
  <c r="I1248" i="5"/>
  <c r="E1248" i="5"/>
  <c r="G1248" i="5"/>
  <c r="K1248" i="5"/>
  <c r="H1248" i="5"/>
  <c r="F1248" i="5"/>
  <c r="J1248" i="5"/>
  <c r="E9889" i="5"/>
  <c r="K13631" i="5"/>
  <c r="H13631" i="5"/>
  <c r="H17370" i="5"/>
  <c r="G17370" i="5"/>
  <c r="D2404" i="5"/>
  <c r="K2404" i="5" s="1"/>
  <c r="K2388" i="5"/>
  <c r="J12358" i="5"/>
  <c r="E17373" i="5"/>
  <c r="K17373" i="5"/>
  <c r="E8628" i="5"/>
  <c r="I8628" i="5"/>
  <c r="E16113" i="5"/>
  <c r="I16113" i="5"/>
  <c r="E1129" i="5"/>
  <c r="H11118" i="5"/>
  <c r="I11118" i="5"/>
  <c r="J14846" i="5"/>
  <c r="K14846" i="5"/>
  <c r="I14853" i="5"/>
  <c r="J14853" i="5"/>
  <c r="F12342" i="5"/>
  <c r="G6109" i="5"/>
  <c r="H9853" i="5"/>
  <c r="K12347" i="5"/>
  <c r="I11183" i="5"/>
  <c r="F9889" i="5"/>
  <c r="E13631" i="5"/>
  <c r="J17370" i="5"/>
  <c r="E2388" i="5"/>
  <c r="K12358" i="5"/>
  <c r="J17373" i="5"/>
  <c r="J8628" i="5"/>
  <c r="F16113" i="5"/>
  <c r="K3628" i="5"/>
  <c r="D11134" i="5"/>
  <c r="I14846" i="5"/>
  <c r="K14853" i="5"/>
  <c r="J4875" i="5"/>
  <c r="G4875" i="5"/>
  <c r="J16097" i="5"/>
  <c r="K16097" i="5"/>
  <c r="I16097" i="5"/>
  <c r="H16097" i="5"/>
  <c r="E4858" i="5"/>
  <c r="F4858" i="5"/>
  <c r="D4874" i="5"/>
  <c r="I4858" i="5"/>
  <c r="J8618" i="5"/>
  <c r="F8618" i="5"/>
  <c r="G8618" i="5"/>
  <c r="D8634" i="5"/>
  <c r="I13594" i="5"/>
  <c r="F13594" i="5"/>
  <c r="K13594" i="5"/>
  <c r="E13594" i="5"/>
  <c r="J18566" i="5"/>
  <c r="E18566" i="5"/>
  <c r="H18594" i="5"/>
  <c r="F18594" i="5"/>
  <c r="F2362" i="5"/>
  <c r="E2362" i="5"/>
  <c r="K2362" i="5"/>
  <c r="D2378" i="5"/>
  <c r="I2362" i="5"/>
  <c r="J2362" i="5"/>
  <c r="I2370" i="5"/>
  <c r="E2370" i="5"/>
  <c r="J2370" i="5"/>
  <c r="D2386" i="5"/>
  <c r="H2370" i="5"/>
  <c r="K2370" i="5"/>
  <c r="H13685" i="5"/>
  <c r="I12435" i="5"/>
  <c r="K4981" i="5"/>
  <c r="K6220" i="5"/>
  <c r="H4978" i="5"/>
  <c r="E6220" i="5"/>
  <c r="K6222" i="5"/>
  <c r="E14918" i="5"/>
  <c r="F1229" i="5"/>
  <c r="F4980" i="5"/>
  <c r="K4980" i="5"/>
  <c r="I1188" i="5"/>
  <c r="G1188" i="5"/>
  <c r="E1188" i="5"/>
  <c r="G17344" i="5"/>
  <c r="K17344" i="5"/>
  <c r="E1125" i="5"/>
  <c r="G13685" i="5"/>
  <c r="F1125" i="5"/>
  <c r="E13685" i="5"/>
  <c r="J13685" i="5"/>
  <c r="K4834" i="5"/>
  <c r="J4981" i="5"/>
  <c r="F6220" i="5"/>
  <c r="J4978" i="5"/>
  <c r="H6220" i="5"/>
  <c r="H6222" i="5"/>
  <c r="I14918" i="5"/>
  <c r="F14918" i="5"/>
  <c r="J1229" i="5"/>
  <c r="J4980" i="5"/>
  <c r="E4980" i="5"/>
  <c r="I13568" i="5"/>
  <c r="H1188" i="5"/>
  <c r="D1241" i="5"/>
  <c r="J1076" i="5"/>
  <c r="J17344" i="5"/>
  <c r="H17344" i="5"/>
  <c r="H1200" i="5"/>
  <c r="I6220" i="5"/>
  <c r="H6215" i="5"/>
  <c r="H14918" i="5"/>
  <c r="E1229" i="5"/>
  <c r="D4996" i="5"/>
  <c r="F11072" i="5"/>
  <c r="K1188" i="5"/>
  <c r="K1225" i="5"/>
  <c r="G17299" i="5"/>
  <c r="E17299" i="5"/>
  <c r="E17344" i="5"/>
  <c r="H17299" i="5"/>
  <c r="J11141" i="5"/>
  <c r="F11141" i="5"/>
  <c r="H200" i="21"/>
  <c r="H185" i="21"/>
  <c r="E9880" i="5"/>
  <c r="I18622" i="5"/>
  <c r="J13636" i="5"/>
  <c r="J1147" i="5"/>
  <c r="H1147" i="5"/>
  <c r="G13609" i="5"/>
  <c r="H13609" i="5"/>
  <c r="F9877" i="5"/>
  <c r="H9877" i="5"/>
  <c r="H9855" i="5"/>
  <c r="K9855" i="5"/>
  <c r="J9855" i="5"/>
  <c r="F9855" i="5"/>
  <c r="G9855" i="5"/>
  <c r="I9855" i="5"/>
  <c r="I16103" i="5"/>
  <c r="J16103" i="5"/>
  <c r="H16103" i="5"/>
  <c r="F16103" i="5"/>
  <c r="K16103" i="5"/>
  <c r="G16103" i="5"/>
  <c r="I13597" i="5"/>
  <c r="F13597" i="5"/>
  <c r="K13597" i="5"/>
  <c r="D13613" i="5"/>
  <c r="H13597" i="5"/>
  <c r="J13597" i="5"/>
  <c r="F13619" i="5"/>
  <c r="G13619" i="5"/>
  <c r="K13619" i="5"/>
  <c r="H13619" i="5"/>
  <c r="I13619" i="5"/>
  <c r="D13635" i="5"/>
  <c r="F13635" i="5" s="1"/>
  <c r="D17362" i="5"/>
  <c r="F17346" i="5"/>
  <c r="I17346" i="5"/>
  <c r="H17346" i="5"/>
  <c r="G17346" i="5"/>
  <c r="J17346" i="5"/>
  <c r="K17357" i="5"/>
  <c r="I17357" i="5"/>
  <c r="H17357" i="5"/>
  <c r="E17357" i="5"/>
  <c r="F17357" i="5"/>
  <c r="J17357" i="5"/>
  <c r="F1140" i="5"/>
  <c r="H1140" i="5"/>
  <c r="D1156" i="5"/>
  <c r="J1140" i="5"/>
  <c r="K1140" i="5"/>
  <c r="G1140" i="5"/>
  <c r="G12343" i="5"/>
  <c r="J12343" i="5"/>
  <c r="F12343" i="5"/>
  <c r="K12343" i="5"/>
  <c r="I12343" i="5"/>
  <c r="H12343" i="5"/>
  <c r="F8609" i="5"/>
  <c r="H8609" i="5"/>
  <c r="D8625" i="5"/>
  <c r="I8609" i="5"/>
  <c r="J8609" i="5"/>
  <c r="K8609" i="5"/>
  <c r="E8609" i="5"/>
  <c r="H12336" i="5"/>
  <c r="F11109" i="5"/>
  <c r="I11109" i="5"/>
  <c r="K11109" i="5"/>
  <c r="G11109" i="5"/>
  <c r="J11109" i="5"/>
  <c r="H11109" i="5"/>
  <c r="E11109" i="5"/>
  <c r="J9850" i="5"/>
  <c r="G9850" i="5"/>
  <c r="D9866" i="5"/>
  <c r="E9850" i="5"/>
  <c r="K9850" i="5"/>
  <c r="I9850" i="5"/>
  <c r="K8587" i="5"/>
  <c r="I8587" i="5"/>
  <c r="W65" i="66"/>
  <c r="H198" i="21"/>
  <c r="H183" i="21"/>
  <c r="H197" i="21"/>
  <c r="H182" i="21"/>
  <c r="H196" i="21"/>
  <c r="H181" i="21"/>
  <c r="H195" i="21"/>
  <c r="H180" i="21"/>
  <c r="H194" i="21"/>
  <c r="H179" i="21"/>
  <c r="H193" i="21"/>
  <c r="H178" i="21"/>
  <c r="D192" i="21"/>
  <c r="D177" i="21"/>
  <c r="H191" i="21"/>
  <c r="H176" i="21"/>
  <c r="H190" i="21"/>
  <c r="H175" i="21"/>
  <c r="H189" i="21"/>
  <c r="H174" i="21"/>
  <c r="D188" i="21"/>
  <c r="D173" i="21"/>
  <c r="D187" i="21"/>
  <c r="D172" i="21"/>
  <c r="D186" i="21"/>
  <c r="D171" i="21"/>
  <c r="W240" i="66"/>
  <c r="J9880" i="5"/>
  <c r="E18627" i="5"/>
  <c r="F13636" i="5"/>
  <c r="E13636" i="5"/>
  <c r="G12389" i="5"/>
  <c r="E1147" i="5"/>
  <c r="K1147" i="5"/>
  <c r="F13609" i="5"/>
  <c r="J13609" i="5"/>
  <c r="J9877" i="5"/>
  <c r="D9893" i="5"/>
  <c r="H9850" i="5"/>
  <c r="J17361" i="5"/>
  <c r="G17361" i="5"/>
  <c r="H17361" i="5"/>
  <c r="K17361" i="5"/>
  <c r="D17377" i="5"/>
  <c r="J17377" i="5" s="1"/>
  <c r="E17361" i="5"/>
  <c r="E17302" i="5"/>
  <c r="I17302" i="5"/>
  <c r="K17302" i="5"/>
  <c r="G17302" i="5"/>
  <c r="H17302" i="5"/>
  <c r="D17318" i="5"/>
  <c r="J17302" i="5"/>
  <c r="F17302" i="5"/>
  <c r="F13680" i="5"/>
  <c r="I12423" i="5"/>
  <c r="G12423" i="5"/>
  <c r="K12423" i="5"/>
  <c r="J12423" i="5"/>
  <c r="E12423" i="5"/>
  <c r="H12423" i="5"/>
  <c r="F12423" i="5"/>
  <c r="F3697" i="5"/>
  <c r="F12353" i="5"/>
  <c r="K12353" i="5"/>
  <c r="G16091" i="5"/>
  <c r="H16091" i="5"/>
  <c r="I16091" i="5"/>
  <c r="F16091" i="5"/>
  <c r="E16091" i="5"/>
  <c r="D16107" i="5"/>
  <c r="H16107" i="5" s="1"/>
  <c r="J11125" i="5"/>
  <c r="G11125" i="5"/>
  <c r="E11125" i="5"/>
  <c r="F11125" i="5"/>
  <c r="K11125" i="5"/>
  <c r="I11125" i="5"/>
  <c r="I16076" i="5"/>
  <c r="H16076" i="5"/>
  <c r="K16076" i="5"/>
  <c r="J16076" i="5"/>
  <c r="E16076" i="5"/>
  <c r="F16076" i="5"/>
  <c r="S196" i="66"/>
  <c r="S212" i="66"/>
  <c r="S52" i="66"/>
  <c r="W52" i="66" s="1"/>
  <c r="S244" i="66"/>
  <c r="S36" i="66"/>
  <c r="X20" i="66"/>
  <c r="S228" i="66"/>
  <c r="W228" i="66" s="1"/>
  <c r="S180" i="66"/>
  <c r="S164" i="66"/>
  <c r="S148" i="66"/>
  <c r="S68" i="66"/>
  <c r="S84" i="66"/>
  <c r="S116" i="66"/>
  <c r="S132" i="66"/>
  <c r="D200" i="21"/>
  <c r="D185" i="21"/>
  <c r="D199" i="21"/>
  <c r="D184" i="21"/>
  <c r="D198" i="21"/>
  <c r="D183" i="21"/>
  <c r="D197" i="21"/>
  <c r="D182" i="21"/>
  <c r="D196" i="21"/>
  <c r="D181" i="21"/>
  <c r="D195" i="21"/>
  <c r="D180" i="21"/>
  <c r="D194" i="21"/>
  <c r="D179" i="21"/>
  <c r="D193" i="21"/>
  <c r="D178" i="21"/>
  <c r="H192" i="21"/>
  <c r="H177" i="21"/>
  <c r="D191" i="21"/>
  <c r="D176" i="21"/>
  <c r="D190" i="21"/>
  <c r="D175" i="21"/>
  <c r="D189" i="21"/>
  <c r="D174" i="21"/>
  <c r="H188" i="21"/>
  <c r="H173" i="21"/>
  <c r="H187" i="21"/>
  <c r="H172" i="21"/>
  <c r="H186" i="21"/>
  <c r="H171" i="21"/>
  <c r="N20" i="66"/>
  <c r="N180" i="66"/>
  <c r="N164" i="66"/>
  <c r="W164" i="66" s="1"/>
  <c r="N244" i="66"/>
  <c r="N228" i="66"/>
  <c r="N100" i="66"/>
  <c r="N68" i="66"/>
  <c r="N148" i="66"/>
  <c r="N52" i="66"/>
  <c r="N196" i="66"/>
  <c r="N132" i="66"/>
  <c r="N84" i="66"/>
  <c r="N36" i="66"/>
  <c r="N116" i="66"/>
  <c r="N212" i="66"/>
  <c r="W212" i="66" s="1"/>
  <c r="W239" i="66"/>
  <c r="W63" i="66"/>
  <c r="W47" i="66"/>
  <c r="K9880" i="5"/>
  <c r="H13636" i="5"/>
  <c r="K12389" i="5"/>
  <c r="G1147" i="5"/>
  <c r="E13609" i="5"/>
  <c r="E9877" i="5"/>
  <c r="K16091" i="5"/>
  <c r="I3625" i="5"/>
  <c r="H3625" i="5"/>
  <c r="J3625" i="5"/>
  <c r="G3625" i="5"/>
  <c r="K3625" i="5"/>
  <c r="F3625" i="5"/>
  <c r="G1110" i="5"/>
  <c r="J1110" i="5"/>
  <c r="K1110" i="5"/>
  <c r="F1110" i="5"/>
  <c r="D1126" i="5"/>
  <c r="I1126" i="5" s="1"/>
  <c r="E1110" i="5"/>
  <c r="G16076" i="5"/>
  <c r="F17415" i="5"/>
  <c r="E17415" i="5"/>
  <c r="K17415" i="5"/>
  <c r="H17415" i="5"/>
  <c r="I17415" i="5"/>
  <c r="G17415" i="5"/>
  <c r="J14812" i="5"/>
  <c r="K14812" i="5"/>
  <c r="D14828" i="5"/>
  <c r="F14812" i="5"/>
  <c r="H14812" i="5"/>
  <c r="E14812" i="5"/>
  <c r="I14812" i="5"/>
  <c r="J14806" i="5"/>
  <c r="G14806" i="5"/>
  <c r="F14806" i="5"/>
  <c r="D14822" i="5"/>
  <c r="H14806" i="5"/>
  <c r="E14806" i="5"/>
  <c r="K14806" i="5"/>
  <c r="I14806" i="5"/>
  <c r="G1105" i="5"/>
  <c r="J1105" i="5"/>
  <c r="F1105" i="5"/>
  <c r="H1105" i="5"/>
  <c r="I1105" i="5"/>
  <c r="F18570" i="5"/>
  <c r="J17423" i="5"/>
  <c r="I17423" i="5"/>
  <c r="H17423" i="5"/>
  <c r="E17423" i="5"/>
  <c r="F17423" i="5"/>
  <c r="G6232" i="5"/>
  <c r="E4831" i="5"/>
  <c r="I4831" i="5"/>
  <c r="G9930" i="5"/>
  <c r="G16173" i="5"/>
  <c r="I16173" i="5"/>
  <c r="H16173" i="5"/>
  <c r="F16173" i="5"/>
  <c r="G4829" i="5"/>
  <c r="H17428" i="5"/>
  <c r="I18557" i="5"/>
  <c r="E18557" i="5"/>
  <c r="K18557" i="5"/>
  <c r="D18573" i="5"/>
  <c r="G18557" i="5"/>
  <c r="H18557" i="5"/>
  <c r="I9931" i="5"/>
  <c r="E7328" i="5"/>
  <c r="K7328" i="5"/>
  <c r="G7328" i="5"/>
  <c r="H7328" i="5"/>
  <c r="D7344" i="5"/>
  <c r="F7328" i="5"/>
  <c r="I7328" i="5"/>
  <c r="J7328" i="5"/>
  <c r="F16057" i="5"/>
  <c r="H16057" i="5"/>
  <c r="I16057" i="5"/>
  <c r="K16057" i="5"/>
  <c r="E16057" i="5"/>
  <c r="D16073" i="5"/>
  <c r="G16057" i="5"/>
  <c r="J16057" i="5"/>
  <c r="I4971" i="5"/>
  <c r="G4971" i="5"/>
  <c r="F4971" i="5"/>
  <c r="G18612" i="5"/>
  <c r="I18612" i="5"/>
  <c r="G4856" i="5"/>
  <c r="K4856" i="5"/>
  <c r="D4872" i="5"/>
  <c r="H4856" i="5"/>
  <c r="E4856" i="5"/>
  <c r="F4856" i="5"/>
  <c r="F4867" i="5"/>
  <c r="G4867" i="5"/>
  <c r="D4883" i="5"/>
  <c r="H4867" i="5"/>
  <c r="K4867" i="5"/>
  <c r="I4867" i="5"/>
  <c r="K4822" i="5"/>
  <c r="D4838" i="5"/>
  <c r="I4822" i="5"/>
  <c r="G4822" i="5"/>
  <c r="F4822" i="5"/>
  <c r="H4822" i="5"/>
  <c r="E3694" i="5"/>
  <c r="K3694" i="5"/>
  <c r="J3694" i="5"/>
  <c r="F3694" i="5"/>
  <c r="H3694" i="5"/>
  <c r="G3578" i="5"/>
  <c r="H3578" i="5"/>
  <c r="J3578" i="5"/>
  <c r="I3578" i="5"/>
  <c r="D3594" i="5"/>
  <c r="K3578" i="5"/>
  <c r="E3578" i="5"/>
  <c r="K11182" i="5"/>
  <c r="J11178" i="5"/>
  <c r="F11178" i="5"/>
  <c r="G11178" i="5"/>
  <c r="K6229" i="5"/>
  <c r="E6229" i="5"/>
  <c r="J6229" i="5"/>
  <c r="G6229" i="5"/>
  <c r="I6229" i="5"/>
  <c r="H6229" i="5"/>
  <c r="F6229" i="5"/>
  <c r="D6245" i="5"/>
  <c r="I12330" i="5"/>
  <c r="J12330" i="5"/>
  <c r="E12330" i="5"/>
  <c r="F12330" i="5"/>
  <c r="F6101" i="5"/>
  <c r="H3595" i="5"/>
  <c r="J3595" i="5"/>
  <c r="K3595" i="5"/>
  <c r="I3595" i="5"/>
  <c r="G3595" i="5"/>
  <c r="K14816" i="5"/>
  <c r="G14816" i="5"/>
  <c r="E16181" i="5"/>
  <c r="J16181" i="5"/>
  <c r="I4836" i="5"/>
  <c r="F11184" i="5"/>
  <c r="E11184" i="5"/>
  <c r="K11184" i="5"/>
  <c r="H11184" i="5"/>
  <c r="E1239" i="5"/>
  <c r="K1239" i="5"/>
  <c r="D16083" i="5"/>
  <c r="K16083" i="5" s="1"/>
  <c r="H16067" i="5"/>
  <c r="F16067" i="5"/>
  <c r="G16067" i="5"/>
  <c r="I16067" i="5"/>
  <c r="E16067" i="5"/>
  <c r="F4828" i="5"/>
  <c r="D4844" i="5"/>
  <c r="I4828" i="5"/>
  <c r="E4828" i="5"/>
  <c r="K4828" i="5"/>
  <c r="G4969" i="5"/>
  <c r="E4969" i="5"/>
  <c r="K4969" i="5"/>
  <c r="K14819" i="5"/>
  <c r="E14819" i="5"/>
  <c r="F14819" i="5"/>
  <c r="D14835" i="5"/>
  <c r="J14819" i="5"/>
  <c r="I14819" i="5"/>
  <c r="J11051" i="5"/>
  <c r="D11067" i="5"/>
  <c r="G11051" i="5"/>
  <c r="E11051" i="5"/>
  <c r="F11051" i="5"/>
  <c r="J11055" i="5"/>
  <c r="K11055" i="5"/>
  <c r="H11055" i="5"/>
  <c r="D11071" i="5"/>
  <c r="F11055" i="5"/>
  <c r="I11055" i="5"/>
  <c r="G11055" i="5"/>
  <c r="E11059" i="5"/>
  <c r="I11059" i="5"/>
  <c r="J11059" i="5"/>
  <c r="K11059" i="5"/>
  <c r="K11183" i="5"/>
  <c r="H11170" i="5"/>
  <c r="K11170" i="5"/>
  <c r="J11170" i="5"/>
  <c r="D11186" i="5"/>
  <c r="F11170" i="5"/>
  <c r="I11170" i="5"/>
  <c r="K11173" i="5"/>
  <c r="I11173" i="5"/>
  <c r="G11173" i="5"/>
  <c r="E11173" i="5"/>
  <c r="J11173" i="5"/>
  <c r="H11173" i="5"/>
  <c r="D11189" i="5"/>
  <c r="I12313" i="5"/>
  <c r="H12313" i="5"/>
  <c r="K12313" i="5"/>
  <c r="K12300" i="5"/>
  <c r="E12300" i="5"/>
  <c r="I12300" i="5"/>
  <c r="J12300" i="5"/>
  <c r="H12300" i="5"/>
  <c r="D12316" i="5"/>
  <c r="I12316" i="5" s="1"/>
  <c r="G12300" i="5"/>
  <c r="F12300" i="5"/>
  <c r="I14796" i="5"/>
  <c r="G14796" i="5"/>
  <c r="H14796" i="5"/>
  <c r="H14800" i="5"/>
  <c r="G14800" i="5"/>
  <c r="E14800" i="5"/>
  <c r="F14800" i="5"/>
  <c r="J14800" i="5"/>
  <c r="H14804" i="5"/>
  <c r="I14804" i="5"/>
  <c r="J14804" i="5"/>
  <c r="E14804" i="5"/>
  <c r="D14820" i="5"/>
  <c r="J14820" i="5" s="1"/>
  <c r="G14804" i="5"/>
  <c r="F14804" i="5"/>
  <c r="J14904" i="5"/>
  <c r="E14904" i="5"/>
  <c r="H14904" i="5"/>
  <c r="I14904" i="5"/>
  <c r="K14904" i="5"/>
  <c r="G14904" i="5"/>
  <c r="J14908" i="5"/>
  <c r="H14908" i="5"/>
  <c r="K14908" i="5"/>
  <c r="I14908" i="5"/>
  <c r="E14908" i="5"/>
  <c r="F14908" i="5"/>
  <c r="G14908" i="5"/>
  <c r="I14911" i="5"/>
  <c r="D14927" i="5"/>
  <c r="E14911" i="5"/>
  <c r="K14911" i="5"/>
  <c r="H14911" i="5"/>
  <c r="G14911" i="5"/>
  <c r="J14911" i="5"/>
  <c r="K14915" i="5"/>
  <c r="D14931" i="5"/>
  <c r="G14915" i="5"/>
  <c r="I14915" i="5"/>
  <c r="F17289" i="5"/>
  <c r="I17289" i="5"/>
  <c r="D17305" i="5"/>
  <c r="G17305" i="5" s="1"/>
  <c r="G17289" i="5"/>
  <c r="K17289" i="5"/>
  <c r="E18536" i="5"/>
  <c r="D18552" i="5"/>
  <c r="G18536" i="5"/>
  <c r="I18536" i="5"/>
  <c r="K18539" i="5"/>
  <c r="G18539" i="5"/>
  <c r="D18555" i="5"/>
  <c r="H18539" i="5"/>
  <c r="I18542" i="5"/>
  <c r="K18542" i="5"/>
  <c r="F18542" i="5"/>
  <c r="G18542" i="5"/>
  <c r="D18561" i="5"/>
  <c r="H18545" i="5"/>
  <c r="I18545" i="5"/>
  <c r="J18545" i="5"/>
  <c r="F18545" i="5"/>
  <c r="E18545" i="5"/>
  <c r="F18649" i="5"/>
  <c r="K18649" i="5"/>
  <c r="I18649" i="5"/>
  <c r="H18649" i="5"/>
  <c r="G18653" i="5"/>
  <c r="D18669" i="5"/>
  <c r="F18669" i="5" s="1"/>
  <c r="H18653" i="5"/>
  <c r="F18653" i="5"/>
  <c r="J18653" i="5"/>
  <c r="K18653" i="5"/>
  <c r="I18656" i="5"/>
  <c r="K18656" i="5"/>
  <c r="G18656" i="5"/>
  <c r="J18659" i="5"/>
  <c r="K18659" i="5"/>
  <c r="E18659" i="5"/>
  <c r="I18659" i="5"/>
  <c r="G18659" i="5"/>
  <c r="D18675" i="5"/>
  <c r="H18659" i="5"/>
  <c r="F18659" i="5"/>
  <c r="Q65" i="20"/>
  <c r="Q64" i="20"/>
  <c r="O63" i="19"/>
  <c r="O64" i="19"/>
  <c r="S63" i="19"/>
  <c r="S64" i="19"/>
  <c r="F16175" i="5"/>
  <c r="G16175" i="5"/>
  <c r="J1240" i="5"/>
  <c r="E1245" i="5"/>
  <c r="F4973" i="5"/>
  <c r="I4973" i="5"/>
  <c r="H4973" i="5"/>
  <c r="D4989" i="5"/>
  <c r="K4973" i="5"/>
  <c r="J4973" i="5"/>
  <c r="H14807" i="5"/>
  <c r="F14807" i="5"/>
  <c r="J14807" i="5"/>
  <c r="I150" i="21"/>
  <c r="I135" i="21"/>
  <c r="E1224" i="5"/>
  <c r="G1224" i="5"/>
  <c r="I1224" i="5"/>
  <c r="H1224" i="5"/>
  <c r="K1224" i="5"/>
  <c r="I1064" i="5"/>
  <c r="J1064" i="5"/>
  <c r="G1064" i="5"/>
  <c r="E1064" i="5"/>
  <c r="K1064" i="5"/>
  <c r="H1064" i="5"/>
  <c r="F3568" i="5"/>
  <c r="G3568" i="5"/>
  <c r="H3568" i="5"/>
  <c r="D3584" i="5"/>
  <c r="I3568" i="5"/>
  <c r="E3568" i="5"/>
  <c r="H3571" i="5"/>
  <c r="D3587" i="5"/>
  <c r="I3571" i="5"/>
  <c r="G3571" i="5"/>
  <c r="J3571" i="5"/>
  <c r="F3571" i="5"/>
  <c r="K3671" i="5"/>
  <c r="I3671" i="5"/>
  <c r="G3671" i="5"/>
  <c r="D3687" i="5"/>
  <c r="F3671" i="5"/>
  <c r="H3671" i="5"/>
  <c r="J3671" i="5"/>
  <c r="H3675" i="5"/>
  <c r="F3675" i="5"/>
  <c r="G3675" i="5"/>
  <c r="K3675" i="5"/>
  <c r="I3675" i="5"/>
  <c r="D3691" i="5"/>
  <c r="J3675" i="5"/>
  <c r="H3679" i="5"/>
  <c r="G3679" i="5"/>
  <c r="E3679" i="5"/>
  <c r="K3679" i="5"/>
  <c r="I3679" i="5"/>
  <c r="D3695" i="5"/>
  <c r="I4921" i="5"/>
  <c r="H4921" i="5"/>
  <c r="G4921" i="5"/>
  <c r="D4937" i="5"/>
  <c r="G4937" i="5" s="1"/>
  <c r="J4921" i="5"/>
  <c r="E4921" i="5"/>
  <c r="E4944" i="5"/>
  <c r="E6056" i="5"/>
  <c r="I6056" i="5"/>
  <c r="D6072" i="5"/>
  <c r="E6072" i="5" s="1"/>
  <c r="F6056" i="5"/>
  <c r="J6056" i="5"/>
  <c r="H6056" i="5"/>
  <c r="K6056" i="5"/>
  <c r="G6056" i="5"/>
  <c r="I6060" i="5"/>
  <c r="E6060" i="5"/>
  <c r="H6060" i="5"/>
  <c r="J6060" i="5"/>
  <c r="D6076" i="5"/>
  <c r="I6076" i="5" s="1"/>
  <c r="K6060" i="5"/>
  <c r="J6069" i="5"/>
  <c r="F6069" i="5"/>
  <c r="E6069" i="5"/>
  <c r="I6069" i="5"/>
  <c r="K6069" i="5"/>
  <c r="H6069" i="5"/>
  <c r="E7327" i="5"/>
  <c r="I7315" i="5"/>
  <c r="J7315" i="5"/>
  <c r="H7315" i="5"/>
  <c r="D7331" i="5"/>
  <c r="F7315" i="5"/>
  <c r="E7315" i="5"/>
  <c r="I8665" i="5"/>
  <c r="J8665" i="5"/>
  <c r="K8665" i="5"/>
  <c r="G8665" i="5"/>
  <c r="E8665" i="5"/>
  <c r="F8665" i="5"/>
  <c r="H8673" i="5"/>
  <c r="I8673" i="5"/>
  <c r="D8689" i="5"/>
  <c r="G1250" i="5"/>
  <c r="J1250" i="5"/>
  <c r="D11117" i="5"/>
  <c r="J11101" i="5"/>
  <c r="J4972" i="5"/>
  <c r="H4972" i="5"/>
  <c r="I4972" i="5"/>
  <c r="D4988" i="5"/>
  <c r="F4972" i="5"/>
  <c r="K4972" i="5"/>
  <c r="E4972" i="5"/>
  <c r="G4972" i="5"/>
  <c r="J6225" i="5"/>
  <c r="I6225" i="5"/>
  <c r="F6225" i="5"/>
  <c r="D6241" i="5"/>
  <c r="K6225" i="5"/>
  <c r="H6225" i="5"/>
  <c r="I13685" i="5"/>
  <c r="F1072" i="5"/>
  <c r="G1072" i="5"/>
  <c r="D3581" i="5"/>
  <c r="H3581" i="5" s="1"/>
  <c r="H3565" i="5"/>
  <c r="I3565" i="5"/>
  <c r="F3565" i="5"/>
  <c r="G3565" i="5"/>
  <c r="K4819" i="5"/>
  <c r="J4819" i="5"/>
  <c r="H4819" i="5"/>
  <c r="E4819" i="5"/>
  <c r="G8550" i="5"/>
  <c r="J8550" i="5"/>
  <c r="H8550" i="5"/>
  <c r="K8550" i="5"/>
  <c r="D8566" i="5"/>
  <c r="G8566" i="5" s="1"/>
  <c r="I8550" i="5"/>
  <c r="I8554" i="5"/>
  <c r="F8554" i="5"/>
  <c r="E8554" i="5"/>
  <c r="G8554" i="5"/>
  <c r="J8554" i="5"/>
  <c r="H8554" i="5"/>
  <c r="K8554" i="5"/>
  <c r="I8558" i="5"/>
  <c r="H8558" i="5"/>
  <c r="J8558" i="5"/>
  <c r="D8574" i="5"/>
  <c r="K8558" i="5"/>
  <c r="F8558" i="5"/>
  <c r="G8562" i="5"/>
  <c r="J8562" i="5"/>
  <c r="H8562" i="5"/>
  <c r="K8562" i="5"/>
  <c r="D8578" i="5"/>
  <c r="I8578" i="5" s="1"/>
  <c r="I8562" i="5"/>
  <c r="H8662" i="5"/>
  <c r="G8662" i="5"/>
  <c r="J8662" i="5"/>
  <c r="D8678" i="5"/>
  <c r="G8670" i="5"/>
  <c r="H8670" i="5"/>
  <c r="J8670" i="5"/>
  <c r="D8686" i="5"/>
  <c r="I9919" i="5"/>
  <c r="H9919" i="5"/>
  <c r="G11177" i="5"/>
  <c r="J11177" i="5"/>
  <c r="K11177" i="5"/>
  <c r="H11177" i="5"/>
  <c r="I11048" i="5"/>
  <c r="D11064" i="5"/>
  <c r="K11048" i="5"/>
  <c r="E11048" i="5"/>
  <c r="I12297" i="5"/>
  <c r="J12297" i="5"/>
  <c r="F12297" i="5"/>
  <c r="G13658" i="5"/>
  <c r="I13658" i="5"/>
  <c r="J16161" i="5"/>
  <c r="E16161" i="5"/>
  <c r="F91" i="3"/>
  <c r="G1196" i="5"/>
  <c r="W84" i="66"/>
  <c r="G1226" i="5"/>
  <c r="F1226" i="5"/>
  <c r="H1226" i="5"/>
  <c r="K1226" i="5"/>
  <c r="D1242" i="5"/>
  <c r="E2310" i="5"/>
  <c r="J2310" i="5"/>
  <c r="J6227" i="5"/>
  <c r="K6227" i="5"/>
  <c r="D3698" i="5"/>
  <c r="F3682" i="5"/>
  <c r="K6170" i="5"/>
  <c r="H6170" i="5"/>
  <c r="I6180" i="5"/>
  <c r="J6180" i="5"/>
  <c r="D6196" i="5"/>
  <c r="F6180" i="5"/>
  <c r="G12421" i="5"/>
  <c r="K12421" i="5"/>
  <c r="H12421" i="5"/>
  <c r="E12421" i="5"/>
  <c r="H13570" i="5"/>
  <c r="G13570" i="5"/>
  <c r="J13570" i="5"/>
  <c r="D13586" i="5"/>
  <c r="G13586" i="5" s="1"/>
  <c r="H16040" i="5"/>
  <c r="E16040" i="5"/>
  <c r="K16040" i="5"/>
  <c r="G16040" i="5"/>
  <c r="E16044" i="5"/>
  <c r="G16044" i="5"/>
  <c r="H16044" i="5"/>
  <c r="J16048" i="5"/>
  <c r="K16048" i="5"/>
  <c r="D16064" i="5"/>
  <c r="H16048" i="5"/>
  <c r="I16048" i="5"/>
  <c r="I17399" i="5"/>
  <c r="F17399" i="5"/>
  <c r="D1253" i="5"/>
  <c r="K1253" i="5" s="1"/>
  <c r="J200" i="66"/>
  <c r="W200" i="66" s="1"/>
  <c r="J184" i="66"/>
  <c r="J72" i="66"/>
  <c r="J8" i="66"/>
  <c r="J136" i="66"/>
  <c r="W136" i="66" s="1"/>
  <c r="J120" i="66"/>
  <c r="J40" i="66"/>
  <c r="J152" i="66"/>
  <c r="J104" i="66"/>
  <c r="W104" i="66" s="1"/>
  <c r="J232" i="66"/>
  <c r="W232" i="66" s="1"/>
  <c r="J56" i="66"/>
  <c r="J168" i="66"/>
  <c r="P216" i="66"/>
  <c r="P200" i="66"/>
  <c r="P72" i="66"/>
  <c r="P24" i="66"/>
  <c r="W24" i="66" s="1"/>
  <c r="P56" i="66"/>
  <c r="P88" i="66"/>
  <c r="P152" i="66"/>
  <c r="P136" i="66"/>
  <c r="P168" i="66"/>
  <c r="W168" i="66" s="1"/>
  <c r="P40" i="66"/>
  <c r="P8" i="66"/>
  <c r="P120" i="66"/>
  <c r="X8" i="66"/>
  <c r="P104" i="66"/>
  <c r="P184" i="66"/>
  <c r="J74" i="66"/>
  <c r="J10" i="66"/>
  <c r="W10" i="66" s="1"/>
  <c r="J42" i="66"/>
  <c r="J202" i="66"/>
  <c r="J186" i="66"/>
  <c r="J218" i="66"/>
  <c r="W218" i="66" s="1"/>
  <c r="J234" i="66"/>
  <c r="J154" i="66"/>
  <c r="J26" i="66"/>
  <c r="J90" i="66"/>
  <c r="W90" i="66" s="1"/>
  <c r="J106" i="66"/>
  <c r="J170" i="66"/>
  <c r="J122" i="66"/>
  <c r="R234" i="66"/>
  <c r="R218" i="66"/>
  <c r="R170" i="66"/>
  <c r="R154" i="66"/>
  <c r="R58" i="66"/>
  <c r="R90" i="66"/>
  <c r="R186" i="66"/>
  <c r="R42" i="66"/>
  <c r="R106" i="66"/>
  <c r="R122" i="66"/>
  <c r="R202" i="66"/>
  <c r="R10" i="66"/>
  <c r="R74" i="66"/>
  <c r="X12" i="66"/>
  <c r="P220" i="66"/>
  <c r="P204" i="66"/>
  <c r="P12" i="66"/>
  <c r="P156" i="66"/>
  <c r="P140" i="66"/>
  <c r="P172" i="66"/>
  <c r="P108" i="66"/>
  <c r="P44" i="66"/>
  <c r="P76" i="66"/>
  <c r="P28" i="66"/>
  <c r="P92" i="66"/>
  <c r="W92" i="66" s="1"/>
  <c r="P188" i="66"/>
  <c r="P124" i="66"/>
  <c r="J1234" i="5"/>
  <c r="C140" i="21"/>
  <c r="G154" i="21"/>
  <c r="J216" i="66"/>
  <c r="S18" i="42"/>
  <c r="W170" i="66"/>
  <c r="P58" i="66"/>
  <c r="W58" i="66" s="1"/>
  <c r="Q108" i="66"/>
  <c r="Q204" i="66"/>
  <c r="Q188" i="66"/>
  <c r="Q76" i="66"/>
  <c r="W76" i="66" s="1"/>
  <c r="Q12" i="66"/>
  <c r="Q140" i="66"/>
  <c r="Q124" i="66"/>
  <c r="W124" i="66" s="1"/>
  <c r="M112" i="66"/>
  <c r="M48" i="66"/>
  <c r="W48" i="66" s="1"/>
  <c r="M176" i="66"/>
  <c r="W176" i="66" s="1"/>
  <c r="M80" i="66"/>
  <c r="W80" i="66" s="1"/>
  <c r="U240" i="66"/>
  <c r="U224" i="66"/>
  <c r="U96" i="66"/>
  <c r="U64" i="66"/>
  <c r="W64" i="66" s="1"/>
  <c r="U48" i="66"/>
  <c r="U80" i="66"/>
  <c r="U176" i="66"/>
  <c r="U160" i="66"/>
  <c r="W130" i="66"/>
  <c r="M116" i="66"/>
  <c r="M20" i="66"/>
  <c r="W74" i="66"/>
  <c r="W244" i="66"/>
  <c r="W184" i="66"/>
  <c r="W6" i="66"/>
  <c r="W7" i="66"/>
  <c r="W9" i="66"/>
  <c r="P218" i="66"/>
  <c r="P202" i="66"/>
  <c r="W202" i="66" s="1"/>
  <c r="X10" i="66"/>
  <c r="P42" i="66"/>
  <c r="U212" i="66"/>
  <c r="U196" i="66"/>
  <c r="U36" i="66"/>
  <c r="U116" i="66"/>
  <c r="U20" i="66"/>
  <c r="U148" i="66"/>
  <c r="U132" i="66"/>
  <c r="W25" i="66"/>
  <c r="W49" i="66"/>
  <c r="W51" i="66"/>
  <c r="W53" i="66"/>
  <c r="W54" i="66"/>
  <c r="W55" i="66"/>
  <c r="W57" i="66"/>
  <c r="W59" i="66"/>
  <c r="W205" i="66"/>
  <c r="W88" i="66"/>
  <c r="M36" i="66"/>
  <c r="Q28" i="66"/>
  <c r="M132" i="66"/>
  <c r="M148" i="66"/>
  <c r="W148" i="66" s="1"/>
  <c r="M96" i="66"/>
  <c r="M224" i="66"/>
  <c r="W224" i="66" s="1"/>
  <c r="P90" i="66"/>
  <c r="P26" i="66"/>
  <c r="U146" i="66"/>
  <c r="P106" i="66"/>
  <c r="P154" i="66"/>
  <c r="W154" i="66" s="1"/>
  <c r="Q156" i="66"/>
  <c r="U68" i="66"/>
  <c r="U180" i="66"/>
  <c r="W180" i="66" s="1"/>
  <c r="U192" i="66"/>
  <c r="M16" i="66"/>
  <c r="S16" i="66"/>
  <c r="S80" i="66"/>
  <c r="S48" i="66"/>
  <c r="S192" i="66"/>
  <c r="S208" i="66"/>
  <c r="W208" i="66" s="1"/>
  <c r="O82" i="66"/>
  <c r="O18" i="66"/>
  <c r="O50" i="66"/>
  <c r="W81" i="66"/>
  <c r="W87" i="66"/>
  <c r="W93" i="66"/>
  <c r="W97" i="66"/>
  <c r="W99" i="66"/>
  <c r="W102" i="66"/>
  <c r="W103" i="66"/>
  <c r="W105" i="66"/>
  <c r="W115" i="66"/>
  <c r="W119" i="66"/>
  <c r="W182" i="66"/>
  <c r="W13" i="66"/>
  <c r="W17" i="66"/>
  <c r="W29" i="66"/>
  <c r="W35" i="66"/>
  <c r="W37" i="66"/>
  <c r="W38" i="66"/>
  <c r="W39" i="66"/>
  <c r="W41" i="66"/>
  <c r="W43" i="66"/>
  <c r="W109" i="66"/>
  <c r="W117" i="66"/>
  <c r="W118" i="66"/>
  <c r="W123" i="66"/>
  <c r="W173" i="66"/>
  <c r="W189" i="66"/>
  <c r="W198" i="66"/>
  <c r="W199" i="66"/>
  <c r="W201" i="66"/>
  <c r="W209" i="66"/>
  <c r="W211" i="66"/>
  <c r="W213" i="66"/>
  <c r="W214" i="66"/>
  <c r="W217" i="66"/>
  <c r="W219" i="66"/>
  <c r="W140" i="66"/>
  <c r="W11" i="66"/>
  <c r="W61" i="66"/>
  <c r="W70" i="66"/>
  <c r="W71" i="66"/>
  <c r="W73" i="66"/>
  <c r="W86" i="66"/>
  <c r="W91" i="66"/>
  <c r="W157" i="66"/>
  <c r="W166" i="66"/>
  <c r="W167" i="66"/>
  <c r="W169" i="66"/>
  <c r="J93" i="3"/>
  <c r="F93" i="3"/>
  <c r="I93" i="3"/>
  <c r="J91" i="3"/>
  <c r="D93" i="3"/>
  <c r="F90" i="3"/>
  <c r="H93" i="3"/>
  <c r="E93" i="3"/>
  <c r="K93" i="3"/>
  <c r="E110" i="3"/>
  <c r="F110" i="3" s="1"/>
  <c r="G110" i="3" s="1"/>
  <c r="H110" i="3" s="1"/>
  <c r="I110" i="3" s="1"/>
  <c r="J110" i="3" s="1"/>
  <c r="K110" i="3" s="1"/>
  <c r="J6143" i="5"/>
  <c r="F6143" i="5"/>
  <c r="H6143" i="5"/>
  <c r="K6143" i="5"/>
  <c r="I6143" i="5"/>
  <c r="E6143" i="5"/>
  <c r="G6143" i="5"/>
  <c r="H18614" i="5"/>
  <c r="G18614" i="5"/>
  <c r="E18614" i="5"/>
  <c r="I18614" i="5"/>
  <c r="J18614" i="5"/>
  <c r="F18614" i="5"/>
  <c r="K18614" i="5"/>
  <c r="E14863" i="5"/>
  <c r="J14863" i="5"/>
  <c r="F14863" i="5"/>
  <c r="H14863" i="5"/>
  <c r="I14863" i="5"/>
  <c r="K14863" i="5"/>
  <c r="D14879" i="5"/>
  <c r="G14863" i="5"/>
  <c r="K1129" i="5"/>
  <c r="H13592" i="5"/>
  <c r="F13592" i="5"/>
  <c r="E13592" i="5"/>
  <c r="D13608" i="5"/>
  <c r="G13592" i="5"/>
  <c r="J13592" i="5"/>
  <c r="I13592" i="5"/>
  <c r="J7352" i="5"/>
  <c r="H7352" i="5"/>
  <c r="G7352" i="5"/>
  <c r="K7352" i="5"/>
  <c r="F7352" i="5"/>
  <c r="H18597" i="5"/>
  <c r="I18597" i="5"/>
  <c r="G18597" i="5"/>
  <c r="E18597" i="5"/>
  <c r="J18597" i="5"/>
  <c r="K18597" i="5"/>
  <c r="F6146" i="5"/>
  <c r="H6146" i="5"/>
  <c r="E14848" i="5"/>
  <c r="F14848" i="5"/>
  <c r="D14864" i="5"/>
  <c r="I14848" i="5"/>
  <c r="K14848" i="5"/>
  <c r="J14848" i="5"/>
  <c r="J13622" i="5"/>
  <c r="I1112" i="5"/>
  <c r="E1112" i="5"/>
  <c r="J1112" i="5"/>
  <c r="D1128" i="5"/>
  <c r="F1112" i="5"/>
  <c r="G1112" i="5"/>
  <c r="D16116" i="5"/>
  <c r="H16100" i="5"/>
  <c r="E16100" i="5"/>
  <c r="J16100" i="5"/>
  <c r="I16100" i="5"/>
  <c r="K16100" i="5"/>
  <c r="G2336" i="5"/>
  <c r="I2336" i="5"/>
  <c r="H2336" i="5"/>
  <c r="F2336" i="5"/>
  <c r="E2336" i="5"/>
  <c r="K2336" i="5"/>
  <c r="J2336" i="5"/>
  <c r="D2352" i="5"/>
  <c r="E1199" i="5"/>
  <c r="J1199" i="5"/>
  <c r="J140" i="21"/>
  <c r="J155" i="21"/>
  <c r="F138" i="21"/>
  <c r="F153" i="21"/>
  <c r="H2323" i="5"/>
  <c r="G2323" i="5"/>
  <c r="D2339" i="5"/>
  <c r="F2323" i="5"/>
  <c r="K2323" i="5"/>
  <c r="I2323" i="5"/>
  <c r="E2323" i="5"/>
  <c r="J2323" i="5"/>
  <c r="K9806" i="5"/>
  <c r="D9822" i="5"/>
  <c r="H9806" i="5"/>
  <c r="E9806" i="5"/>
  <c r="G9806" i="5"/>
  <c r="I9806" i="5"/>
  <c r="F9806" i="5"/>
  <c r="J9806" i="5"/>
  <c r="I9916" i="5"/>
  <c r="F9916" i="5"/>
  <c r="H9916" i="5"/>
  <c r="J9916" i="5"/>
  <c r="E9916" i="5"/>
  <c r="G9916" i="5"/>
  <c r="D9932" i="5"/>
  <c r="K9916" i="5"/>
  <c r="H4894" i="5"/>
  <c r="I8644" i="5"/>
  <c r="H18598" i="5"/>
  <c r="I18598" i="5"/>
  <c r="I3628" i="5"/>
  <c r="D1145" i="5"/>
  <c r="G16100" i="5"/>
  <c r="H4875" i="5"/>
  <c r="F4875" i="5"/>
  <c r="E4875" i="5"/>
  <c r="I4875" i="5"/>
  <c r="D4891" i="5"/>
  <c r="K4875" i="5"/>
  <c r="J17349" i="5"/>
  <c r="H17349" i="5"/>
  <c r="G17349" i="5"/>
  <c r="K17349" i="5"/>
  <c r="F17349" i="5"/>
  <c r="D17365" i="5"/>
  <c r="E3633" i="5"/>
  <c r="I3633" i="5"/>
  <c r="G3633" i="5"/>
  <c r="K3633" i="5"/>
  <c r="F3633" i="5"/>
  <c r="J3633" i="5"/>
  <c r="K6116" i="5"/>
  <c r="F6116" i="5"/>
  <c r="D6132" i="5"/>
  <c r="E6116" i="5"/>
  <c r="I6116" i="5"/>
  <c r="J6116" i="5"/>
  <c r="N16" i="66"/>
  <c r="N112" i="66"/>
  <c r="W112" i="66" s="1"/>
  <c r="N160" i="66"/>
  <c r="W160" i="66" s="1"/>
  <c r="N192" i="66"/>
  <c r="W192" i="66" s="1"/>
  <c r="N96" i="66"/>
  <c r="W96" i="66" s="1"/>
  <c r="N32" i="66"/>
  <c r="W32" i="66" s="1"/>
  <c r="I9880" i="5"/>
  <c r="G9880" i="5"/>
  <c r="G18622" i="5"/>
  <c r="F4894" i="5"/>
  <c r="J4894" i="5"/>
  <c r="I9887" i="5"/>
  <c r="K8644" i="5"/>
  <c r="E8644" i="5"/>
  <c r="H11138" i="5"/>
  <c r="D13627" i="5"/>
  <c r="E13611" i="5"/>
  <c r="E18598" i="5"/>
  <c r="K18598" i="5"/>
  <c r="I9874" i="5"/>
  <c r="J9874" i="5"/>
  <c r="G3628" i="5"/>
  <c r="F3628" i="5"/>
  <c r="E11141" i="5"/>
  <c r="K11141" i="5"/>
  <c r="H1129" i="5"/>
  <c r="I1129" i="5"/>
  <c r="E7352" i="5"/>
  <c r="H14848" i="5"/>
  <c r="H1112" i="5"/>
  <c r="G6116" i="5"/>
  <c r="I17349" i="5"/>
  <c r="F7354" i="5"/>
  <c r="I7354" i="5"/>
  <c r="J7354" i="5"/>
  <c r="H7354" i="5"/>
  <c r="K7354" i="5"/>
  <c r="K16093" i="5"/>
  <c r="J16093" i="5"/>
  <c r="G16093" i="5"/>
  <c r="H16093" i="5"/>
  <c r="I16093" i="5"/>
  <c r="F16093" i="5"/>
  <c r="K16086" i="5"/>
  <c r="F16086" i="5"/>
  <c r="E16086" i="5"/>
  <c r="G16086" i="5"/>
  <c r="D16102" i="5"/>
  <c r="H16086" i="5"/>
  <c r="D2374" i="5"/>
  <c r="H2358" i="5"/>
  <c r="K2358" i="5"/>
  <c r="I2358" i="5"/>
  <c r="E2358" i="5"/>
  <c r="G2358" i="5"/>
  <c r="I11094" i="5"/>
  <c r="D11110" i="5"/>
  <c r="F11094" i="5"/>
  <c r="J11094" i="5"/>
  <c r="G11094" i="5"/>
  <c r="E11094" i="5"/>
  <c r="E1117" i="5"/>
  <c r="G1117" i="5"/>
  <c r="J1117" i="5"/>
  <c r="K1117" i="5"/>
  <c r="I1117" i="5"/>
  <c r="H1117" i="5"/>
  <c r="D1133" i="5"/>
  <c r="K4881" i="5"/>
  <c r="G4881" i="5"/>
  <c r="F4881" i="5"/>
  <c r="H4881" i="5"/>
  <c r="E4881" i="5"/>
  <c r="D4897" i="5"/>
  <c r="I17364" i="5"/>
  <c r="G17364" i="5"/>
  <c r="H17364" i="5"/>
  <c r="K17364" i="5"/>
  <c r="D17380" i="5"/>
  <c r="J17364" i="5"/>
  <c r="J2382" i="5"/>
  <c r="D2398" i="5"/>
  <c r="H2382" i="5"/>
  <c r="I2382" i="5"/>
  <c r="F2382" i="5"/>
  <c r="E2382" i="5"/>
  <c r="J8599" i="5"/>
  <c r="H8599" i="5"/>
  <c r="K8599" i="5"/>
  <c r="G8599" i="5"/>
  <c r="D8615" i="5"/>
  <c r="F8599" i="5"/>
  <c r="F11107" i="5"/>
  <c r="G11107" i="5"/>
  <c r="I11107" i="5"/>
  <c r="E11107" i="5"/>
  <c r="K11107" i="5"/>
  <c r="D11123" i="5"/>
  <c r="G6127" i="5"/>
  <c r="K6127" i="5"/>
  <c r="F6127" i="5"/>
  <c r="H6127" i="5"/>
  <c r="I6127" i="5"/>
  <c r="J6127" i="5"/>
  <c r="K12351" i="5"/>
  <c r="J12351" i="5"/>
  <c r="H12351" i="5"/>
  <c r="G12351" i="5"/>
  <c r="F12351" i="5"/>
  <c r="H12353" i="5"/>
  <c r="J12353" i="5"/>
  <c r="I12353" i="5"/>
  <c r="E12353" i="5"/>
  <c r="G12353" i="5"/>
  <c r="H7350" i="5"/>
  <c r="G7350" i="5"/>
  <c r="I7350" i="5"/>
  <c r="F7350" i="5"/>
  <c r="E7350" i="5"/>
  <c r="I11108" i="5"/>
  <c r="H11108" i="5"/>
  <c r="G11108" i="5"/>
  <c r="E11108" i="5"/>
  <c r="K11108" i="5"/>
  <c r="D11124" i="5"/>
  <c r="G2443" i="5"/>
  <c r="K2443" i="5"/>
  <c r="F2443" i="5"/>
  <c r="E2443" i="5"/>
  <c r="H2443" i="5"/>
  <c r="J2443" i="5"/>
  <c r="I2443" i="5"/>
  <c r="C126" i="21"/>
  <c r="C141" i="21"/>
  <c r="E154" i="21"/>
  <c r="E139" i="21"/>
  <c r="J153" i="21"/>
  <c r="J138" i="21"/>
  <c r="G1074" i="5"/>
  <c r="D1090" i="5"/>
  <c r="F1074" i="5"/>
  <c r="H1074" i="5"/>
  <c r="E1074" i="5"/>
  <c r="K1074" i="5"/>
  <c r="J1074" i="5"/>
  <c r="I1074" i="5"/>
  <c r="H2311" i="5"/>
  <c r="E2311" i="5"/>
  <c r="F2311" i="5"/>
  <c r="G2311" i="5"/>
  <c r="D2327" i="5"/>
  <c r="I2311" i="5"/>
  <c r="J2311" i="5"/>
  <c r="K2311" i="5"/>
  <c r="I9925" i="5"/>
  <c r="D9941" i="5"/>
  <c r="K9925" i="5"/>
  <c r="G9925" i="5"/>
  <c r="J9925" i="5"/>
  <c r="H9925" i="5"/>
  <c r="E9925" i="5"/>
  <c r="F9925" i="5"/>
  <c r="E108" i="3"/>
  <c r="F108" i="3" s="1"/>
  <c r="G108" i="3" s="1"/>
  <c r="H108" i="3" s="1"/>
  <c r="I108" i="3" s="1"/>
  <c r="J108" i="3" s="1"/>
  <c r="K108" i="3" s="1"/>
  <c r="E107" i="3"/>
  <c r="E109" i="3"/>
  <c r="F109" i="3" s="1"/>
  <c r="G109" i="3" s="1"/>
  <c r="H109" i="3" s="1"/>
  <c r="I109" i="3" s="1"/>
  <c r="J109" i="3" s="1"/>
  <c r="K109" i="3" s="1"/>
  <c r="J8644" i="5"/>
  <c r="D3644" i="5"/>
  <c r="H11141" i="5"/>
  <c r="G11141" i="5"/>
  <c r="J4881" i="5"/>
  <c r="I8599" i="5"/>
  <c r="E6127" i="5"/>
  <c r="I12351" i="5"/>
  <c r="J7350" i="5"/>
  <c r="J11108" i="5"/>
  <c r="G8623" i="5"/>
  <c r="E8623" i="5"/>
  <c r="K8623" i="5"/>
  <c r="H8623" i="5"/>
  <c r="J8623" i="5"/>
  <c r="D8639" i="5"/>
  <c r="E14847" i="5"/>
  <c r="H14847" i="5"/>
  <c r="J14847" i="5"/>
  <c r="F14847" i="5"/>
  <c r="K14847" i="5"/>
  <c r="G14847" i="5"/>
  <c r="F1111" i="5"/>
  <c r="H1111" i="5"/>
  <c r="I1111" i="5"/>
  <c r="D1127" i="5"/>
  <c r="J1111" i="5"/>
  <c r="G1111" i="5"/>
  <c r="K4894" i="5"/>
  <c r="H8644" i="5"/>
  <c r="G11138" i="5"/>
  <c r="K13611" i="5"/>
  <c r="F18598" i="5"/>
  <c r="G9874" i="5"/>
  <c r="H3628" i="5"/>
  <c r="I11141" i="5"/>
  <c r="G1129" i="5"/>
  <c r="K2382" i="5"/>
  <c r="I7352" i="5"/>
  <c r="E17364" i="5"/>
  <c r="G14848" i="5"/>
  <c r="D18613" i="5"/>
  <c r="F8623" i="5"/>
  <c r="H11107" i="5"/>
  <c r="K1112" i="5"/>
  <c r="E1111" i="5"/>
  <c r="F4885" i="5"/>
  <c r="K4885" i="5"/>
  <c r="E4885" i="5"/>
  <c r="G4885" i="5"/>
  <c r="D4901" i="5"/>
  <c r="H4885" i="5"/>
  <c r="I12366" i="5"/>
  <c r="E12366" i="5"/>
  <c r="K12366" i="5"/>
  <c r="J12366" i="5"/>
  <c r="G12366" i="5"/>
  <c r="J1132" i="5"/>
  <c r="I1132" i="5"/>
  <c r="G1132" i="5"/>
  <c r="F1132" i="5"/>
  <c r="D1148" i="5"/>
  <c r="E1132" i="5"/>
  <c r="H6116" i="5"/>
  <c r="E17349" i="5"/>
  <c r="K18582" i="5"/>
  <c r="F18582" i="5"/>
  <c r="H18582" i="5"/>
  <c r="E18582" i="5"/>
  <c r="J18582" i="5"/>
  <c r="G18582" i="5"/>
  <c r="K17360" i="5"/>
  <c r="H17360" i="5"/>
  <c r="J17360" i="5"/>
  <c r="D17376" i="5"/>
  <c r="E17360" i="5"/>
  <c r="F17360" i="5"/>
  <c r="I8627" i="5"/>
  <c r="F8627" i="5"/>
  <c r="G8627" i="5"/>
  <c r="E8627" i="5"/>
  <c r="K8627" i="5"/>
  <c r="H8627" i="5"/>
  <c r="G17371" i="5"/>
  <c r="I17371" i="5"/>
  <c r="K13592" i="5"/>
  <c r="I16176" i="5"/>
  <c r="G16176" i="5"/>
  <c r="K16176" i="5"/>
  <c r="E16176" i="5"/>
  <c r="H16176" i="5"/>
  <c r="J16176" i="5"/>
  <c r="I18594" i="5"/>
  <c r="E18594" i="5"/>
  <c r="J18594" i="5"/>
  <c r="K18594" i="5"/>
  <c r="G18594" i="5"/>
  <c r="D18610" i="5"/>
  <c r="K7340" i="5"/>
  <c r="H7340" i="5"/>
  <c r="E7340" i="5"/>
  <c r="K2361" i="5"/>
  <c r="J2361" i="5"/>
  <c r="E2361" i="5"/>
  <c r="D2377" i="5"/>
  <c r="H4859" i="5"/>
  <c r="J4859" i="5"/>
  <c r="K4859" i="5"/>
  <c r="F4859" i="5"/>
  <c r="E4859" i="5"/>
  <c r="I4859" i="5"/>
  <c r="H3575" i="5"/>
  <c r="G3575" i="5"/>
  <c r="D3591" i="5"/>
  <c r="F3575" i="5"/>
  <c r="E3575" i="5"/>
  <c r="K3575" i="5"/>
  <c r="I16171" i="5"/>
  <c r="H16171" i="5"/>
  <c r="G16171" i="5"/>
  <c r="F16171" i="5"/>
  <c r="E16171" i="5"/>
  <c r="K16171" i="5"/>
  <c r="F14928" i="5"/>
  <c r="J11088" i="5"/>
  <c r="F3586" i="5"/>
  <c r="I3586" i="5"/>
  <c r="H3586" i="5"/>
  <c r="K3586" i="5"/>
  <c r="D3602" i="5"/>
  <c r="J3586" i="5"/>
  <c r="H3582" i="5"/>
  <c r="I3582" i="5"/>
  <c r="J3582" i="5"/>
  <c r="G3582" i="5"/>
  <c r="D3598" i="5"/>
  <c r="F3582" i="5"/>
  <c r="F12337" i="5"/>
  <c r="J12337" i="5"/>
  <c r="I12337" i="5"/>
  <c r="G12337" i="5"/>
  <c r="E12337" i="5"/>
  <c r="H12337" i="5"/>
  <c r="H12355" i="5"/>
  <c r="F12355" i="5"/>
  <c r="I12355" i="5"/>
  <c r="E12355" i="5"/>
  <c r="G12355" i="5"/>
  <c r="E8604" i="5"/>
  <c r="I8604" i="5"/>
  <c r="D8620" i="5"/>
  <c r="J8604" i="5"/>
  <c r="K8604" i="5"/>
  <c r="G8604" i="5"/>
  <c r="J12328" i="5"/>
  <c r="G4935" i="5"/>
  <c r="F4935" i="5"/>
  <c r="E4935" i="5"/>
  <c r="K4935" i="5"/>
  <c r="I4935" i="5"/>
  <c r="J4935" i="5"/>
  <c r="K2331" i="5"/>
  <c r="I1087" i="5"/>
  <c r="H1087" i="5"/>
  <c r="J1087" i="5"/>
  <c r="F1087" i="5"/>
  <c r="G1087" i="5"/>
  <c r="E1087" i="5"/>
  <c r="H18673" i="5"/>
  <c r="G18673" i="5"/>
  <c r="F18673" i="5"/>
  <c r="E18673" i="5"/>
  <c r="K18673" i="5"/>
  <c r="J18673" i="5"/>
  <c r="G12433" i="5"/>
  <c r="E12433" i="5"/>
  <c r="K12433" i="5"/>
  <c r="I12433" i="5"/>
  <c r="F12433" i="5"/>
  <c r="H12433" i="5"/>
  <c r="D1104" i="5"/>
  <c r="J1088" i="5"/>
  <c r="K1088" i="5"/>
  <c r="E1088" i="5"/>
  <c r="H1088" i="5"/>
  <c r="G1088" i="5"/>
  <c r="E18676" i="5"/>
  <c r="G18676" i="5"/>
  <c r="I18676" i="5"/>
  <c r="J18676" i="5"/>
  <c r="H18676" i="5"/>
  <c r="I8569" i="5"/>
  <c r="H2332" i="5"/>
  <c r="K2332" i="5"/>
  <c r="I2332" i="5"/>
  <c r="J2332" i="5"/>
  <c r="D2348" i="5"/>
  <c r="G2332" i="5"/>
  <c r="F1121" i="5"/>
  <c r="E1121" i="5"/>
  <c r="K1121" i="5"/>
  <c r="H1121" i="5"/>
  <c r="I1121" i="5"/>
  <c r="J1121" i="5"/>
  <c r="K16095" i="5"/>
  <c r="F16095" i="5"/>
  <c r="G16095" i="5"/>
  <c r="D16111" i="5"/>
  <c r="I16095" i="5"/>
  <c r="J16095" i="5"/>
  <c r="I1123" i="5"/>
  <c r="D1139" i="5"/>
  <c r="K1123" i="5"/>
  <c r="J1123" i="5"/>
  <c r="E1123" i="5"/>
  <c r="F1123" i="5"/>
  <c r="I12365" i="5"/>
  <c r="J12365" i="5"/>
  <c r="F12365" i="5"/>
  <c r="H12365" i="5"/>
  <c r="G12365" i="5"/>
  <c r="K12365" i="5"/>
  <c r="F1103" i="5"/>
  <c r="G1118" i="5"/>
  <c r="E1118" i="5"/>
  <c r="D1134" i="5"/>
  <c r="K1118" i="5"/>
  <c r="J1118" i="5"/>
  <c r="I1118" i="5"/>
  <c r="K12338" i="5"/>
  <c r="G12338" i="5"/>
  <c r="J12338" i="5"/>
  <c r="F12338" i="5"/>
  <c r="I12338" i="5"/>
  <c r="J9831" i="5"/>
  <c r="F18612" i="5"/>
  <c r="H18612" i="5"/>
  <c r="K18612" i="5"/>
  <c r="E18612" i="5"/>
  <c r="J18612" i="5"/>
  <c r="D18628" i="5"/>
  <c r="K11086" i="5"/>
  <c r="E11086" i="5"/>
  <c r="F11086" i="5"/>
  <c r="I11086" i="5"/>
  <c r="G11086" i="5"/>
  <c r="J11086" i="5"/>
  <c r="G18565" i="5"/>
  <c r="E18565" i="5"/>
  <c r="K18565" i="5"/>
  <c r="F18565" i="5"/>
  <c r="J18565" i="5"/>
  <c r="I18565" i="5"/>
  <c r="H18667" i="5"/>
  <c r="K17425" i="5"/>
  <c r="F17425" i="5"/>
  <c r="G17425" i="5"/>
  <c r="H17425" i="5"/>
  <c r="J17425" i="5"/>
  <c r="I17425" i="5"/>
  <c r="F18670" i="5"/>
  <c r="I18670" i="5"/>
  <c r="K18670" i="5"/>
  <c r="J18670" i="5"/>
  <c r="E18670" i="5"/>
  <c r="E17311" i="5"/>
  <c r="F17311" i="5"/>
  <c r="G17311" i="5"/>
  <c r="J17311" i="5"/>
  <c r="D17327" i="5"/>
  <c r="H17311" i="5"/>
  <c r="H3590" i="5"/>
  <c r="I3590" i="5"/>
  <c r="J3590" i="5"/>
  <c r="F3590" i="5"/>
  <c r="E3590" i="5"/>
  <c r="I7323" i="5"/>
  <c r="H7323" i="5"/>
  <c r="K4946" i="5"/>
  <c r="H4946" i="5"/>
  <c r="E4946" i="5"/>
  <c r="I4946" i="5"/>
  <c r="J4946" i="5"/>
  <c r="E16058" i="5"/>
  <c r="K16058" i="5"/>
  <c r="D16074" i="5"/>
  <c r="H16058" i="5"/>
  <c r="J16058" i="5"/>
  <c r="F16058" i="5"/>
  <c r="G16058" i="5"/>
  <c r="G2452" i="5"/>
  <c r="D16078" i="5"/>
  <c r="J16062" i="5"/>
  <c r="G16062" i="5"/>
  <c r="E16062" i="5"/>
  <c r="H16062" i="5"/>
  <c r="J1195" i="5"/>
  <c r="D7348" i="5"/>
  <c r="E7332" i="5"/>
  <c r="G6216" i="5"/>
  <c r="H6216" i="5"/>
  <c r="I6216" i="5"/>
  <c r="K6216" i="5"/>
  <c r="E6216" i="5"/>
  <c r="G1246" i="5"/>
  <c r="K1246" i="5"/>
  <c r="E1246" i="5"/>
  <c r="H1246" i="5"/>
  <c r="F1246" i="5"/>
  <c r="J1246" i="5"/>
  <c r="I1246" i="5"/>
  <c r="E141" i="21"/>
  <c r="E126" i="21"/>
  <c r="C128" i="21"/>
  <c r="C143" i="21"/>
  <c r="D142" i="21"/>
  <c r="D127" i="21"/>
  <c r="K16173" i="5"/>
  <c r="E16173" i="5"/>
  <c r="E17428" i="5"/>
  <c r="J13674" i="5"/>
  <c r="E13674" i="5"/>
  <c r="H13674" i="5"/>
  <c r="E16166" i="5"/>
  <c r="I16166" i="5"/>
  <c r="H16166" i="5"/>
  <c r="I11066" i="5"/>
  <c r="F11066" i="5"/>
  <c r="J11066" i="5"/>
  <c r="K11066" i="5"/>
  <c r="E12318" i="5"/>
  <c r="K12318" i="5"/>
  <c r="J4967" i="5"/>
  <c r="I4967" i="5"/>
  <c r="H4967" i="5"/>
  <c r="D4983" i="5"/>
  <c r="K4967" i="5"/>
  <c r="F4967" i="5"/>
  <c r="H4940" i="5"/>
  <c r="G4940" i="5"/>
  <c r="F4940" i="5"/>
  <c r="I4940" i="5"/>
  <c r="K4940" i="5"/>
  <c r="J4940" i="5"/>
  <c r="E4940" i="5"/>
  <c r="J6214" i="5"/>
  <c r="H6214" i="5"/>
  <c r="G6214" i="5"/>
  <c r="D6230" i="5"/>
  <c r="I6214" i="5"/>
  <c r="F6214" i="5"/>
  <c r="E6214" i="5"/>
  <c r="G141" i="21"/>
  <c r="G126" i="21"/>
  <c r="C134" i="21"/>
  <c r="C149" i="21"/>
  <c r="D148" i="21"/>
  <c r="D133" i="21"/>
  <c r="I147" i="21"/>
  <c r="I132" i="21"/>
  <c r="J143" i="21"/>
  <c r="J128" i="21"/>
  <c r="I1193" i="5"/>
  <c r="F1193" i="5"/>
  <c r="G13562" i="5"/>
  <c r="I13562" i="5"/>
  <c r="J4934" i="5"/>
  <c r="G4934" i="5"/>
  <c r="E4934" i="5"/>
  <c r="F4934" i="5"/>
  <c r="E11178" i="5"/>
  <c r="H11178" i="5"/>
  <c r="K11178" i="5"/>
  <c r="G14810" i="5"/>
  <c r="D14826" i="5"/>
  <c r="F14810" i="5"/>
  <c r="K14810" i="5"/>
  <c r="H14810" i="5"/>
  <c r="I14810" i="5"/>
  <c r="J14810" i="5"/>
  <c r="J11068" i="5"/>
  <c r="E6070" i="5"/>
  <c r="G6070" i="5"/>
  <c r="J6070" i="5"/>
  <c r="F6070" i="5"/>
  <c r="K6070" i="5"/>
  <c r="I6070" i="5"/>
  <c r="D6086" i="5"/>
  <c r="D152" i="21"/>
  <c r="D137" i="21"/>
  <c r="J149" i="21"/>
  <c r="J134" i="21"/>
  <c r="G13564" i="5"/>
  <c r="K13564" i="5"/>
  <c r="D3605" i="5"/>
  <c r="K25" i="3"/>
  <c r="G25" i="3"/>
  <c r="J25" i="3"/>
  <c r="F25" i="3"/>
  <c r="I25" i="3"/>
  <c r="E25" i="3"/>
  <c r="H25" i="3"/>
  <c r="D25" i="3"/>
  <c r="H19" i="3"/>
  <c r="J1231" i="5"/>
  <c r="H1231" i="5"/>
  <c r="K1231" i="5"/>
  <c r="I1231" i="5"/>
  <c r="G1222" i="5"/>
  <c r="J1222" i="5"/>
  <c r="D2337" i="5"/>
  <c r="I2321" i="5"/>
  <c r="H3560" i="5"/>
  <c r="I3560" i="5"/>
  <c r="I3563" i="5"/>
  <c r="F3563" i="5"/>
  <c r="E3563" i="5"/>
  <c r="J3673" i="5"/>
  <c r="H3673" i="5"/>
  <c r="F3673" i="5"/>
  <c r="G6054" i="5"/>
  <c r="K6054" i="5"/>
  <c r="H6054" i="5"/>
  <c r="F6054" i="5"/>
  <c r="E6054" i="5"/>
  <c r="F6074" i="5"/>
  <c r="I6062" i="5"/>
  <c r="E6062" i="5"/>
  <c r="D6078" i="5"/>
  <c r="G6175" i="5"/>
  <c r="D6191" i="5"/>
  <c r="I6175" i="5"/>
  <c r="E6175" i="5"/>
  <c r="E7304" i="5"/>
  <c r="J7304" i="5"/>
  <c r="G14809" i="5"/>
  <c r="J14809" i="5"/>
  <c r="F14809" i="5"/>
  <c r="K4984" i="5"/>
  <c r="E4984" i="5"/>
  <c r="G4984" i="5"/>
  <c r="H4976" i="5"/>
  <c r="G4976" i="5"/>
  <c r="E1230" i="5"/>
  <c r="F1230" i="5"/>
  <c r="G1230" i="5"/>
  <c r="H16178" i="5"/>
  <c r="J16178" i="5"/>
  <c r="K9934" i="5"/>
  <c r="K6190" i="5"/>
  <c r="J6190" i="5"/>
  <c r="I6190" i="5"/>
  <c r="G6190" i="5"/>
  <c r="D6242" i="5"/>
  <c r="F6226" i="5"/>
  <c r="H6226" i="5"/>
  <c r="E6226" i="5"/>
  <c r="K6226" i="5"/>
  <c r="G1235" i="5"/>
  <c r="F1235" i="5"/>
  <c r="K1235" i="5"/>
  <c r="I1181" i="5"/>
  <c r="K1181" i="5"/>
  <c r="H1181" i="5"/>
  <c r="H13665" i="5"/>
  <c r="J13665" i="5"/>
  <c r="G13665" i="5"/>
  <c r="G18553" i="5"/>
  <c r="H18553" i="5"/>
  <c r="K18553" i="5"/>
  <c r="E18553" i="5"/>
  <c r="J18553" i="5"/>
  <c r="J18543" i="5"/>
  <c r="D18559" i="5"/>
  <c r="H18543" i="5"/>
  <c r="E18543" i="5"/>
  <c r="I14809" i="5"/>
  <c r="F4984" i="5"/>
  <c r="I4975" i="5"/>
  <c r="F4975" i="5"/>
  <c r="K4975" i="5"/>
  <c r="E4971" i="5"/>
  <c r="K4971" i="5"/>
  <c r="D4987" i="5"/>
  <c r="J4971" i="5"/>
  <c r="G4981" i="5"/>
  <c r="E4981" i="5"/>
  <c r="D4997" i="5"/>
  <c r="I4981" i="5"/>
  <c r="E6222" i="5"/>
  <c r="F6222" i="5"/>
  <c r="J6222" i="5"/>
  <c r="I6222" i="5"/>
  <c r="D4985" i="5"/>
  <c r="I4969" i="5"/>
  <c r="H4969" i="5"/>
  <c r="F4969" i="5"/>
  <c r="F13564" i="5"/>
  <c r="K17307" i="5"/>
  <c r="I17307" i="5"/>
  <c r="D14823" i="5"/>
  <c r="E14807" i="5"/>
  <c r="G14807" i="5"/>
  <c r="I14807" i="5"/>
  <c r="G1231" i="5"/>
  <c r="I1222" i="5"/>
  <c r="E1069" i="5"/>
  <c r="F1069" i="5"/>
  <c r="E1183" i="5"/>
  <c r="G1183" i="5"/>
  <c r="D2341" i="5"/>
  <c r="K2325" i="5"/>
  <c r="G12313" i="5"/>
  <c r="F12313" i="5"/>
  <c r="E12313" i="5"/>
  <c r="E12294" i="5"/>
  <c r="H12294" i="5"/>
  <c r="K12294" i="5"/>
  <c r="F12294" i="5"/>
  <c r="F6060" i="5"/>
  <c r="G6060" i="5"/>
  <c r="E6170" i="5"/>
  <c r="I6170" i="5"/>
  <c r="D11073" i="5"/>
  <c r="J11057" i="5"/>
  <c r="I11057" i="5"/>
  <c r="E11057" i="5"/>
  <c r="J11181" i="5"/>
  <c r="H8551" i="5"/>
  <c r="G8551" i="5"/>
  <c r="I8559" i="5"/>
  <c r="F8559" i="5"/>
  <c r="H8559" i="5"/>
  <c r="D14818" i="5"/>
  <c r="G14802" i="5"/>
  <c r="H14802" i="5"/>
  <c r="E14802" i="5"/>
  <c r="F14906" i="5"/>
  <c r="E14906" i="5"/>
  <c r="J16163" i="5"/>
  <c r="G16163" i="5"/>
  <c r="E14801" i="5"/>
  <c r="H18656" i="5"/>
  <c r="J18540" i="5"/>
  <c r="U34" i="66"/>
  <c r="W34" i="66" s="1"/>
  <c r="G14797" i="5"/>
  <c r="F14795" i="5"/>
  <c r="W234" i="66"/>
  <c r="W122" i="66"/>
  <c r="W220" i="66"/>
  <c r="W236" i="66"/>
  <c r="W120" i="66"/>
  <c r="W172" i="66"/>
  <c r="W152" i="66"/>
  <c r="D18672" i="5"/>
  <c r="J18656" i="5"/>
  <c r="E18656" i="5"/>
  <c r="F18656" i="5"/>
  <c r="W44" i="66"/>
  <c r="W18" i="66"/>
  <c r="W146" i="66"/>
  <c r="U82" i="66"/>
  <c r="W82" i="66" s="1"/>
  <c r="U18" i="66"/>
  <c r="U226" i="66"/>
  <c r="W226" i="66" s="1"/>
  <c r="U242" i="66"/>
  <c r="W242" i="66" s="1"/>
  <c r="U114" i="66"/>
  <c r="W114" i="66" s="1"/>
  <c r="U66" i="66"/>
  <c r="W66" i="66" s="1"/>
  <c r="U194" i="66"/>
  <c r="W194" i="66" s="1"/>
  <c r="U210" i="66"/>
  <c r="W210" i="66" s="1"/>
  <c r="U50" i="66"/>
  <c r="W50" i="66" s="1"/>
  <c r="U162" i="66"/>
  <c r="W162" i="66" s="1"/>
  <c r="U178" i="66"/>
  <c r="W178" i="66" s="1"/>
  <c r="U98" i="66"/>
  <c r="W98" i="66" s="1"/>
  <c r="R108" i="66"/>
  <c r="R12" i="66"/>
  <c r="H75" i="17"/>
  <c r="K75" i="17"/>
  <c r="G75" i="17"/>
  <c r="J75" i="17"/>
  <c r="F75" i="17"/>
  <c r="R156" i="66"/>
  <c r="W156" i="66" s="1"/>
  <c r="R172" i="66"/>
  <c r="R60" i="66"/>
  <c r="W60" i="66" s="1"/>
  <c r="S20" i="66"/>
  <c r="W20" i="66" s="1"/>
  <c r="S100" i="66"/>
  <c r="W100" i="66" s="1"/>
  <c r="W221" i="66"/>
  <c r="W237" i="66"/>
  <c r="R188" i="66"/>
  <c r="R204" i="66"/>
  <c r="W204" i="66" s="1"/>
  <c r="R28" i="66"/>
  <c r="W45" i="66"/>
  <c r="E11179" i="5" l="1"/>
  <c r="J11179" i="5"/>
  <c r="G11179" i="5"/>
  <c r="H11174" i="5"/>
  <c r="K11179" i="5"/>
  <c r="J11174" i="5"/>
  <c r="I11179" i="5"/>
  <c r="F11179" i="5"/>
  <c r="K11174" i="5"/>
  <c r="I11174" i="5"/>
  <c r="K3690" i="5"/>
  <c r="H3690" i="5"/>
  <c r="E11138" i="5"/>
  <c r="F11138" i="5"/>
  <c r="I4835" i="5"/>
  <c r="J6184" i="5"/>
  <c r="E6184" i="5"/>
  <c r="I8583" i="5"/>
  <c r="H4945" i="5"/>
  <c r="H11090" i="5"/>
  <c r="G8572" i="5"/>
  <c r="H14873" i="5"/>
  <c r="D2349" i="5"/>
  <c r="I2349" i="5" s="1"/>
  <c r="H13677" i="5"/>
  <c r="K17311" i="5"/>
  <c r="I13682" i="5"/>
  <c r="G4837" i="5"/>
  <c r="J18554" i="5"/>
  <c r="K4945" i="5"/>
  <c r="K18554" i="5"/>
  <c r="F16172" i="5"/>
  <c r="J1192" i="5"/>
  <c r="E2453" i="5"/>
  <c r="J11070" i="5"/>
  <c r="G11070" i="5"/>
  <c r="E18554" i="5"/>
  <c r="K16172" i="5"/>
  <c r="J2453" i="5"/>
  <c r="H2453" i="5"/>
  <c r="K2453" i="5"/>
  <c r="F13631" i="5"/>
  <c r="K11138" i="5"/>
  <c r="I6184" i="5"/>
  <c r="I17333" i="5"/>
  <c r="I1083" i="5"/>
  <c r="H13564" i="5"/>
  <c r="K11070" i="5"/>
  <c r="J4945" i="5"/>
  <c r="H16172" i="5"/>
  <c r="F2453" i="5"/>
  <c r="J16172" i="5"/>
  <c r="E9936" i="5"/>
  <c r="G9936" i="5"/>
  <c r="F9936" i="5"/>
  <c r="H9936" i="5"/>
  <c r="I9936" i="5"/>
  <c r="K6074" i="5"/>
  <c r="G13580" i="5"/>
  <c r="K1195" i="5"/>
  <c r="H2452" i="5"/>
  <c r="G7323" i="5"/>
  <c r="E7323" i="5"/>
  <c r="G1103" i="5"/>
  <c r="E8569" i="5"/>
  <c r="I18669" i="5"/>
  <c r="J2331" i="5"/>
  <c r="H9891" i="5"/>
  <c r="J3649" i="5"/>
  <c r="I1196" i="5"/>
  <c r="K1245" i="5"/>
  <c r="I6101" i="5"/>
  <c r="E6101" i="5"/>
  <c r="I11182" i="5"/>
  <c r="H11182" i="5"/>
  <c r="H9931" i="5"/>
  <c r="F9931" i="5"/>
  <c r="I9930" i="5"/>
  <c r="E13680" i="5"/>
  <c r="G9891" i="5"/>
  <c r="E8587" i="5"/>
  <c r="F8587" i="5"/>
  <c r="G9824" i="5"/>
  <c r="E7325" i="5"/>
  <c r="F12322" i="5"/>
  <c r="H12322" i="5"/>
  <c r="G2450" i="5"/>
  <c r="F6137" i="5"/>
  <c r="G4938" i="5"/>
  <c r="H12314" i="5"/>
  <c r="J3580" i="5"/>
  <c r="K1103" i="5"/>
  <c r="G17322" i="5"/>
  <c r="I18574" i="5"/>
  <c r="H1196" i="5"/>
  <c r="H8690" i="5"/>
  <c r="K17429" i="5"/>
  <c r="E4982" i="5"/>
  <c r="H2333" i="5"/>
  <c r="F1092" i="5"/>
  <c r="J17333" i="5"/>
  <c r="G6089" i="5"/>
  <c r="J4982" i="5"/>
  <c r="I4982" i="5"/>
  <c r="E12314" i="5"/>
  <c r="E6077" i="5"/>
  <c r="F2442" i="5"/>
  <c r="J17419" i="5"/>
  <c r="I3700" i="5"/>
  <c r="H2340" i="5"/>
  <c r="K16072" i="5"/>
  <c r="K6089" i="5"/>
  <c r="J3588" i="5"/>
  <c r="J7325" i="5"/>
  <c r="I17304" i="5"/>
  <c r="G3588" i="5"/>
  <c r="K2442" i="5"/>
  <c r="I2333" i="5"/>
  <c r="I4830" i="5"/>
  <c r="I4837" i="5"/>
  <c r="F2452" i="5"/>
  <c r="K12322" i="5"/>
  <c r="I8571" i="5"/>
  <c r="K8571" i="5"/>
  <c r="H3580" i="5"/>
  <c r="E4938" i="5"/>
  <c r="K13560" i="5"/>
  <c r="J13560" i="5"/>
  <c r="I16056" i="5"/>
  <c r="E2333" i="5"/>
  <c r="H16056" i="5"/>
  <c r="I16072" i="5"/>
  <c r="G4830" i="5"/>
  <c r="K18562" i="5"/>
  <c r="J18562" i="5"/>
  <c r="H18562" i="5"/>
  <c r="G18562" i="5"/>
  <c r="D18578" i="5"/>
  <c r="I18562" i="5"/>
  <c r="E18562" i="5"/>
  <c r="F18562" i="5"/>
  <c r="K14922" i="5"/>
  <c r="G14922" i="5"/>
  <c r="H14922" i="5"/>
  <c r="J12325" i="5"/>
  <c r="K12325" i="5"/>
  <c r="I16180" i="5"/>
  <c r="F16180" i="5"/>
  <c r="G16180" i="5"/>
  <c r="G6074" i="5"/>
  <c r="F7323" i="5"/>
  <c r="K7323" i="5"/>
  <c r="J1103" i="5"/>
  <c r="F8569" i="5"/>
  <c r="H8569" i="5"/>
  <c r="G2331" i="5"/>
  <c r="F2331" i="5"/>
  <c r="K13675" i="5"/>
  <c r="F2349" i="5"/>
  <c r="J1196" i="5"/>
  <c r="F1245" i="5"/>
  <c r="I1245" i="5"/>
  <c r="G6101" i="5"/>
  <c r="J11182" i="5"/>
  <c r="E9931" i="5"/>
  <c r="J9931" i="5"/>
  <c r="J9930" i="5"/>
  <c r="I9891" i="5"/>
  <c r="K13680" i="5"/>
  <c r="J13680" i="5"/>
  <c r="H8587" i="5"/>
  <c r="K9891" i="5"/>
  <c r="E6137" i="5"/>
  <c r="G12322" i="5"/>
  <c r="K12426" i="5"/>
  <c r="J2438" i="5"/>
  <c r="K2438" i="5"/>
  <c r="I1092" i="5"/>
  <c r="K12314" i="5"/>
  <c r="E3580" i="5"/>
  <c r="E1103" i="5"/>
  <c r="H17322" i="5"/>
  <c r="G8690" i="5"/>
  <c r="K8690" i="5"/>
  <c r="D1108" i="5"/>
  <c r="J2450" i="5"/>
  <c r="I17322" i="5"/>
  <c r="F4982" i="5"/>
  <c r="H4943" i="5"/>
  <c r="K8569" i="5"/>
  <c r="D6093" i="5"/>
  <c r="J2442" i="5"/>
  <c r="K17326" i="5"/>
  <c r="K13579" i="5"/>
  <c r="E17419" i="5"/>
  <c r="G17419" i="5"/>
  <c r="G3700" i="5"/>
  <c r="E2340" i="5"/>
  <c r="G16072" i="5"/>
  <c r="J6089" i="5"/>
  <c r="D3604" i="5"/>
  <c r="H2442" i="5"/>
  <c r="K4830" i="5"/>
  <c r="F4837" i="5"/>
  <c r="K2452" i="5"/>
  <c r="J8571" i="5"/>
  <c r="I3588" i="5"/>
  <c r="G8571" i="5"/>
  <c r="F8571" i="5"/>
  <c r="D3596" i="5"/>
  <c r="H13560" i="5"/>
  <c r="H4938" i="5"/>
  <c r="E13560" i="5"/>
  <c r="G16056" i="5"/>
  <c r="G2340" i="5"/>
  <c r="J4830" i="5"/>
  <c r="H16072" i="5"/>
  <c r="F4830" i="5"/>
  <c r="J6101" i="5"/>
  <c r="E16056" i="5"/>
  <c r="H18554" i="5"/>
  <c r="I18554" i="5"/>
  <c r="E14926" i="5"/>
  <c r="H14926" i="5"/>
  <c r="I14926" i="5"/>
  <c r="K14926" i="5"/>
  <c r="G14926" i="5"/>
  <c r="F14926" i="5"/>
  <c r="J14926" i="5"/>
  <c r="E9816" i="5"/>
  <c r="I9816" i="5"/>
  <c r="J9816" i="5"/>
  <c r="E16172" i="5"/>
  <c r="I16172" i="5"/>
  <c r="E2452" i="5"/>
  <c r="D7339" i="5"/>
  <c r="K7339" i="5" s="1"/>
  <c r="I1103" i="5"/>
  <c r="G8569" i="5"/>
  <c r="F17420" i="5"/>
  <c r="E2331" i="5"/>
  <c r="J9891" i="5"/>
  <c r="E1196" i="5"/>
  <c r="E18569" i="5"/>
  <c r="J1245" i="5"/>
  <c r="H1245" i="5"/>
  <c r="K6101" i="5"/>
  <c r="G9931" i="5"/>
  <c r="H9930" i="5"/>
  <c r="K9930" i="5"/>
  <c r="H13680" i="5"/>
  <c r="I13680" i="5"/>
  <c r="G8587" i="5"/>
  <c r="F9891" i="5"/>
  <c r="J6137" i="5"/>
  <c r="H13678" i="5"/>
  <c r="E13678" i="5"/>
  <c r="J12322" i="5"/>
  <c r="F2450" i="5"/>
  <c r="F12314" i="5"/>
  <c r="K3580" i="5"/>
  <c r="K17322" i="5"/>
  <c r="J8690" i="5"/>
  <c r="F6089" i="5"/>
  <c r="K1092" i="5"/>
  <c r="H2450" i="5"/>
  <c r="G2333" i="5"/>
  <c r="G6077" i="5"/>
  <c r="G2442" i="5"/>
  <c r="G13579" i="5"/>
  <c r="F17419" i="5"/>
  <c r="H17304" i="5"/>
  <c r="E9930" i="5"/>
  <c r="J2333" i="5"/>
  <c r="K17419" i="5"/>
  <c r="F6077" i="5"/>
  <c r="G3580" i="5"/>
  <c r="I13560" i="5"/>
  <c r="F16056" i="5"/>
  <c r="J16068" i="5"/>
  <c r="E16068" i="5"/>
  <c r="H16068" i="5"/>
  <c r="F9887" i="5"/>
  <c r="G9887" i="5"/>
  <c r="K9887" i="5"/>
  <c r="E9887" i="5"/>
  <c r="F17428" i="5"/>
  <c r="J4831" i="5"/>
  <c r="F4831" i="5"/>
  <c r="E4889" i="5"/>
  <c r="G3583" i="5"/>
  <c r="I3583" i="5"/>
  <c r="E17416" i="5"/>
  <c r="J6195" i="5"/>
  <c r="H6095" i="5"/>
  <c r="J16070" i="5"/>
  <c r="K6079" i="5"/>
  <c r="J4827" i="5"/>
  <c r="F6079" i="5"/>
  <c r="H7333" i="5"/>
  <c r="J2440" i="5"/>
  <c r="G7324" i="5"/>
  <c r="F7324" i="5"/>
  <c r="I7324" i="5"/>
  <c r="J7324" i="5"/>
  <c r="H7324" i="5"/>
  <c r="K9828" i="5"/>
  <c r="J17428" i="5"/>
  <c r="J18622" i="5"/>
  <c r="F18622" i="5"/>
  <c r="H4944" i="5"/>
  <c r="E1240" i="5"/>
  <c r="E3581" i="5"/>
  <c r="E4990" i="5"/>
  <c r="G13573" i="5"/>
  <c r="G8585" i="5"/>
  <c r="J9817" i="5"/>
  <c r="K1240" i="5"/>
  <c r="D4847" i="5"/>
  <c r="E18622" i="5"/>
  <c r="K18622" i="5"/>
  <c r="K3583" i="5"/>
  <c r="E3583" i="5"/>
  <c r="G4889" i="5"/>
  <c r="F12323" i="5"/>
  <c r="H17424" i="5"/>
  <c r="F6195" i="5"/>
  <c r="I18663" i="5"/>
  <c r="E6095" i="5"/>
  <c r="K2342" i="5"/>
  <c r="K11091" i="5"/>
  <c r="E6079" i="5"/>
  <c r="F4827" i="5"/>
  <c r="K17333" i="5"/>
  <c r="J6079" i="5"/>
  <c r="E3693" i="5"/>
  <c r="I6079" i="5"/>
  <c r="J13579" i="5"/>
  <c r="J14921" i="5"/>
  <c r="H14921" i="5"/>
  <c r="I14921" i="5"/>
  <c r="G14921" i="5"/>
  <c r="F14921" i="5"/>
  <c r="E14921" i="5"/>
  <c r="K14921" i="5"/>
  <c r="H4830" i="5"/>
  <c r="D4846" i="5"/>
  <c r="F1240" i="5"/>
  <c r="I1240" i="5"/>
  <c r="I13573" i="5"/>
  <c r="I13589" i="5"/>
  <c r="J14885" i="5"/>
  <c r="I8585" i="5"/>
  <c r="J17416" i="5"/>
  <c r="G1240" i="5"/>
  <c r="H14808" i="5"/>
  <c r="G4831" i="5"/>
  <c r="H18627" i="5"/>
  <c r="E17424" i="5"/>
  <c r="J3583" i="5"/>
  <c r="G16167" i="5"/>
  <c r="F4889" i="5"/>
  <c r="G12323" i="5"/>
  <c r="F6095" i="5"/>
  <c r="E9834" i="5"/>
  <c r="K12430" i="5"/>
  <c r="H6079" i="5"/>
  <c r="G4827" i="5"/>
  <c r="J4889" i="5"/>
  <c r="G6079" i="5"/>
  <c r="F17424" i="5"/>
  <c r="H13579" i="5"/>
  <c r="K4943" i="5"/>
  <c r="G13572" i="5"/>
  <c r="J2449" i="5"/>
  <c r="H6185" i="5"/>
  <c r="K6185" i="5"/>
  <c r="F1085" i="5"/>
  <c r="I4990" i="5"/>
  <c r="G8688" i="5"/>
  <c r="J18667" i="5"/>
  <c r="H9831" i="5"/>
  <c r="I17420" i="5"/>
  <c r="K17420" i="5"/>
  <c r="F13573" i="5"/>
  <c r="E18669" i="5"/>
  <c r="J13675" i="5"/>
  <c r="E13675" i="5"/>
  <c r="G13589" i="5"/>
  <c r="J4990" i="5"/>
  <c r="E9831" i="5"/>
  <c r="J17420" i="5"/>
  <c r="K13573" i="5"/>
  <c r="H18669" i="5"/>
  <c r="F13675" i="5"/>
  <c r="K13589" i="5"/>
  <c r="J2404" i="5"/>
  <c r="K1199" i="5"/>
  <c r="I13622" i="5"/>
  <c r="F7327" i="5"/>
  <c r="G4836" i="5"/>
  <c r="F14816" i="5"/>
  <c r="J14816" i="5"/>
  <c r="D4845" i="5"/>
  <c r="I4829" i="5"/>
  <c r="H18570" i="5"/>
  <c r="E13625" i="5"/>
  <c r="K3697" i="5"/>
  <c r="G3697" i="5"/>
  <c r="K18566" i="5"/>
  <c r="I17416" i="5"/>
  <c r="G8580" i="5"/>
  <c r="D8596" i="5"/>
  <c r="I8596" i="5" s="1"/>
  <c r="H12323" i="5"/>
  <c r="G12312" i="5"/>
  <c r="J1085" i="5"/>
  <c r="E4941" i="5"/>
  <c r="J4941" i="5"/>
  <c r="G4941" i="5"/>
  <c r="E18677" i="5"/>
  <c r="H2342" i="5"/>
  <c r="G2342" i="5"/>
  <c r="I9834" i="5"/>
  <c r="G18581" i="5"/>
  <c r="I2440" i="5"/>
  <c r="G9820" i="5"/>
  <c r="J1201" i="5"/>
  <c r="K13568" i="5"/>
  <c r="E7321" i="5"/>
  <c r="K9818" i="5"/>
  <c r="H3693" i="5"/>
  <c r="I9815" i="5"/>
  <c r="H9819" i="5"/>
  <c r="K8688" i="5"/>
  <c r="G17416" i="5"/>
  <c r="K9841" i="5"/>
  <c r="J13572" i="5"/>
  <c r="D7349" i="5"/>
  <c r="J9939" i="5"/>
  <c r="E2440" i="5"/>
  <c r="K2449" i="5"/>
  <c r="H2449" i="5"/>
  <c r="F13685" i="5"/>
  <c r="J13568" i="5"/>
  <c r="G11066" i="5"/>
  <c r="F8688" i="5"/>
  <c r="D13588" i="5"/>
  <c r="E2445" i="5"/>
  <c r="F6080" i="5"/>
  <c r="K4990" i="5"/>
  <c r="I8688" i="5"/>
  <c r="K9831" i="5"/>
  <c r="H17420" i="5"/>
  <c r="E17420" i="5"/>
  <c r="J13573" i="5"/>
  <c r="H13573" i="5"/>
  <c r="H12422" i="5"/>
  <c r="G13675" i="5"/>
  <c r="E13589" i="5"/>
  <c r="F13589" i="5"/>
  <c r="H13622" i="5"/>
  <c r="E16129" i="5"/>
  <c r="F1199" i="5"/>
  <c r="H1199" i="5"/>
  <c r="K13622" i="5"/>
  <c r="E17417" i="5"/>
  <c r="F17416" i="5"/>
  <c r="K7327" i="5"/>
  <c r="H7327" i="5"/>
  <c r="D4852" i="5"/>
  <c r="E14816" i="5"/>
  <c r="H4829" i="5"/>
  <c r="E4829" i="5"/>
  <c r="E18570" i="5"/>
  <c r="I18570" i="5"/>
  <c r="J3697" i="5"/>
  <c r="H3697" i="5"/>
  <c r="F17312" i="5"/>
  <c r="F18566" i="5"/>
  <c r="G18566" i="5"/>
  <c r="H17416" i="5"/>
  <c r="H8580" i="5"/>
  <c r="I12323" i="5"/>
  <c r="K12323" i="5"/>
  <c r="H12312" i="5"/>
  <c r="E13573" i="5"/>
  <c r="E9818" i="5"/>
  <c r="G9834" i="5"/>
  <c r="E18663" i="5"/>
  <c r="F2342" i="5"/>
  <c r="J9834" i="5"/>
  <c r="I17330" i="5"/>
  <c r="F18581" i="5"/>
  <c r="I18581" i="5"/>
  <c r="J9814" i="5"/>
  <c r="E9820" i="5"/>
  <c r="H13568" i="5"/>
  <c r="F13568" i="5"/>
  <c r="F14932" i="5"/>
  <c r="D7337" i="5"/>
  <c r="E9841" i="5"/>
  <c r="K7321" i="5"/>
  <c r="F9841" i="5"/>
  <c r="F9818" i="5"/>
  <c r="K3693" i="5"/>
  <c r="K9815" i="5"/>
  <c r="E9819" i="5"/>
  <c r="F13572" i="5"/>
  <c r="G7333" i="5"/>
  <c r="K13575" i="5"/>
  <c r="I2449" i="5"/>
  <c r="J7333" i="5"/>
  <c r="I3575" i="5"/>
  <c r="G1199" i="5"/>
  <c r="D7343" i="5"/>
  <c r="H14816" i="5"/>
  <c r="J4829" i="5"/>
  <c r="K4829" i="5"/>
  <c r="I3697" i="5"/>
  <c r="H18566" i="5"/>
  <c r="G8637" i="5"/>
  <c r="E8580" i="5"/>
  <c r="I8580" i="5"/>
  <c r="J12323" i="5"/>
  <c r="K1085" i="5"/>
  <c r="G17330" i="5"/>
  <c r="J8637" i="5"/>
  <c r="F18677" i="5"/>
  <c r="J2342" i="5"/>
  <c r="H9834" i="5"/>
  <c r="E18581" i="5"/>
  <c r="H2440" i="5"/>
  <c r="H7321" i="5"/>
  <c r="J9841" i="5"/>
  <c r="D13584" i="5"/>
  <c r="F7321" i="5"/>
  <c r="H8688" i="5"/>
  <c r="I9841" i="5"/>
  <c r="F2445" i="5"/>
  <c r="E17312" i="5"/>
  <c r="F2440" i="5"/>
  <c r="G2445" i="5"/>
  <c r="E2449" i="5"/>
  <c r="F2449" i="5"/>
  <c r="F3595" i="5"/>
  <c r="I12425" i="5"/>
  <c r="F12425" i="5"/>
  <c r="H2328" i="5"/>
  <c r="I2328" i="5"/>
  <c r="J2328" i="5"/>
  <c r="K2328" i="5"/>
  <c r="D2344" i="5"/>
  <c r="F2328" i="5"/>
  <c r="E2328" i="5"/>
  <c r="G2328" i="5"/>
  <c r="E2332" i="5"/>
  <c r="F2332" i="5"/>
  <c r="J2340" i="5"/>
  <c r="I2340" i="5"/>
  <c r="K6071" i="5"/>
  <c r="I6071" i="5"/>
  <c r="H1078" i="5"/>
  <c r="G1078" i="5"/>
  <c r="H13582" i="5"/>
  <c r="F11082" i="5"/>
  <c r="K11082" i="5"/>
  <c r="I11082" i="5"/>
  <c r="H11082" i="5"/>
  <c r="G11082" i="5"/>
  <c r="E11082" i="5"/>
  <c r="J11082" i="5"/>
  <c r="F3581" i="5"/>
  <c r="I17305" i="5"/>
  <c r="K3647" i="5"/>
  <c r="E3647" i="5"/>
  <c r="I9939" i="5"/>
  <c r="K9939" i="5"/>
  <c r="I9827" i="5"/>
  <c r="H9827" i="5"/>
  <c r="E9827" i="5"/>
  <c r="F9827" i="5"/>
  <c r="J9827" i="5"/>
  <c r="K9827" i="5"/>
  <c r="G9827" i="5"/>
  <c r="I9819" i="5"/>
  <c r="F9819" i="5"/>
  <c r="G9819" i="5"/>
  <c r="E9927" i="5"/>
  <c r="K9927" i="5"/>
  <c r="G9927" i="5"/>
  <c r="H9927" i="5"/>
  <c r="I9927" i="5"/>
  <c r="F9927" i="5"/>
  <c r="J9927" i="5"/>
  <c r="G9815" i="5"/>
  <c r="J9815" i="5"/>
  <c r="H9815" i="5"/>
  <c r="K8578" i="5"/>
  <c r="G18627" i="5"/>
  <c r="E1204" i="5"/>
  <c r="I3647" i="5"/>
  <c r="E4843" i="5"/>
  <c r="G17424" i="5"/>
  <c r="J11138" i="5"/>
  <c r="G9939" i="5"/>
  <c r="E9935" i="5"/>
  <c r="I9935" i="5"/>
  <c r="J9935" i="5"/>
  <c r="F9935" i="5"/>
  <c r="H9935" i="5"/>
  <c r="K9935" i="5"/>
  <c r="J7322" i="5"/>
  <c r="D7338" i="5"/>
  <c r="F1250" i="5"/>
  <c r="I1250" i="5"/>
  <c r="E1250" i="5"/>
  <c r="E8685" i="5"/>
  <c r="F8685" i="5"/>
  <c r="J6076" i="5"/>
  <c r="J3581" i="5"/>
  <c r="F9883" i="5"/>
  <c r="H9878" i="5"/>
  <c r="H4843" i="5"/>
  <c r="E11090" i="5"/>
  <c r="E9939" i="5"/>
  <c r="I7321" i="5"/>
  <c r="G17429" i="5"/>
  <c r="J17429" i="5"/>
  <c r="F17429" i="5"/>
  <c r="E17429" i="5"/>
  <c r="J3700" i="5"/>
  <c r="E3700" i="5"/>
  <c r="H3700" i="5"/>
  <c r="G11182" i="5"/>
  <c r="F11182" i="5"/>
  <c r="F4843" i="5"/>
  <c r="E14831" i="5"/>
  <c r="E14873" i="5"/>
  <c r="H6237" i="5"/>
  <c r="F8681" i="5"/>
  <c r="H8681" i="5"/>
  <c r="K8681" i="5"/>
  <c r="E8681" i="5"/>
  <c r="G8681" i="5"/>
  <c r="J8681" i="5"/>
  <c r="I8681" i="5"/>
  <c r="D6099" i="5"/>
  <c r="F6083" i="5"/>
  <c r="H13673" i="5"/>
  <c r="K13673" i="5"/>
  <c r="F13673" i="5"/>
  <c r="G13673" i="5"/>
  <c r="F8583" i="5"/>
  <c r="E4837" i="5"/>
  <c r="K8580" i="5"/>
  <c r="H3588" i="5"/>
  <c r="E7333" i="5"/>
  <c r="H13589" i="5"/>
  <c r="I2450" i="5"/>
  <c r="F13677" i="5"/>
  <c r="K6084" i="5"/>
  <c r="D6100" i="5"/>
  <c r="E6084" i="5"/>
  <c r="K9940" i="5"/>
  <c r="H9940" i="5"/>
  <c r="F9940" i="5"/>
  <c r="J9940" i="5"/>
  <c r="I9940" i="5"/>
  <c r="E9940" i="5"/>
  <c r="G9940" i="5"/>
  <c r="F8586" i="5"/>
  <c r="K8586" i="5"/>
  <c r="E8586" i="5"/>
  <c r="J8586" i="5"/>
  <c r="G8586" i="5"/>
  <c r="I8586" i="5"/>
  <c r="H8586" i="5"/>
  <c r="I2334" i="5"/>
  <c r="K2334" i="5"/>
  <c r="E2334" i="5"/>
  <c r="I1239" i="5"/>
  <c r="F1239" i="5"/>
  <c r="H1239" i="5"/>
  <c r="J1239" i="5"/>
  <c r="G1239" i="5"/>
  <c r="I11062" i="5"/>
  <c r="D11078" i="5"/>
  <c r="K11062" i="5"/>
  <c r="J11062" i="5"/>
  <c r="K13586" i="5"/>
  <c r="H17303" i="5"/>
  <c r="J4843" i="5"/>
  <c r="G13631" i="5"/>
  <c r="H8583" i="5"/>
  <c r="K16067" i="5"/>
  <c r="I3701" i="5"/>
  <c r="G11074" i="5"/>
  <c r="E9824" i="5"/>
  <c r="H9824" i="5"/>
  <c r="J9824" i="5"/>
  <c r="I9824" i="5"/>
  <c r="K9824" i="5"/>
  <c r="I4938" i="5"/>
  <c r="K4938" i="5"/>
  <c r="J1092" i="5"/>
  <c r="G1092" i="5"/>
  <c r="H9934" i="5"/>
  <c r="E13586" i="5"/>
  <c r="G17303" i="5"/>
  <c r="G1192" i="5"/>
  <c r="E1192" i="5"/>
  <c r="H1192" i="5"/>
  <c r="K1192" i="5"/>
  <c r="J12318" i="5"/>
  <c r="F12318" i="5"/>
  <c r="I12318" i="5"/>
  <c r="H12318" i="5"/>
  <c r="G12318" i="5"/>
  <c r="F11074" i="5"/>
  <c r="J11074" i="5"/>
  <c r="H9820" i="5"/>
  <c r="I9820" i="5"/>
  <c r="J7327" i="5"/>
  <c r="I7327" i="5"/>
  <c r="F1088" i="5"/>
  <c r="I1088" i="5"/>
  <c r="H13572" i="5"/>
  <c r="I13572" i="5"/>
  <c r="H11066" i="5"/>
  <c r="E11066" i="5"/>
  <c r="H12430" i="5"/>
  <c r="E12430" i="5"/>
  <c r="G12426" i="5"/>
  <c r="G12427" i="5"/>
  <c r="F12426" i="5"/>
  <c r="F12434" i="5"/>
  <c r="I12426" i="5"/>
  <c r="E12434" i="5"/>
  <c r="J12426" i="5"/>
  <c r="H12426" i="5"/>
  <c r="I12427" i="5"/>
  <c r="K12427" i="5"/>
  <c r="K12425" i="5"/>
  <c r="E12425" i="5"/>
  <c r="H12427" i="5"/>
  <c r="J12425" i="5"/>
  <c r="J12427" i="5"/>
  <c r="G12425" i="5"/>
  <c r="E12427" i="5"/>
  <c r="K12422" i="5"/>
  <c r="G12422" i="5"/>
  <c r="I12422" i="5"/>
  <c r="F12422" i="5"/>
  <c r="H12434" i="5"/>
  <c r="G12434" i="5"/>
  <c r="I12434" i="5"/>
  <c r="K12434" i="5"/>
  <c r="J12422" i="5"/>
  <c r="K6237" i="5"/>
  <c r="E6237" i="5"/>
  <c r="F9826" i="5"/>
  <c r="H9826" i="5"/>
  <c r="F7329" i="5"/>
  <c r="G7329" i="5"/>
  <c r="E6076" i="5"/>
  <c r="I9828" i="5"/>
  <c r="J16129" i="5"/>
  <c r="F13625" i="5"/>
  <c r="I13625" i="5"/>
  <c r="G13625" i="5"/>
  <c r="J17417" i="5"/>
  <c r="E4995" i="5"/>
  <c r="G11183" i="5"/>
  <c r="H6232" i="5"/>
  <c r="J6232" i="5"/>
  <c r="J6238" i="5"/>
  <c r="F11183" i="5"/>
  <c r="K9878" i="5"/>
  <c r="J4936" i="5"/>
  <c r="J6135" i="5"/>
  <c r="D17332" i="5"/>
  <c r="K17332" i="5" s="1"/>
  <c r="I17426" i="5"/>
  <c r="E7335" i="5"/>
  <c r="F18624" i="5"/>
  <c r="F16070" i="5"/>
  <c r="G6097" i="5"/>
  <c r="E8568" i="5"/>
  <c r="E4825" i="5"/>
  <c r="E2446" i="5"/>
  <c r="J9826" i="5"/>
  <c r="I13675" i="5"/>
  <c r="I14932" i="5"/>
  <c r="J9878" i="5"/>
  <c r="J13678" i="5"/>
  <c r="F16059" i="5"/>
  <c r="I4825" i="5"/>
  <c r="D17320" i="5"/>
  <c r="I3688" i="5"/>
  <c r="K3688" i="5"/>
  <c r="K7329" i="5"/>
  <c r="F3701" i="5"/>
  <c r="I6186" i="5"/>
  <c r="E3688" i="5"/>
  <c r="J6237" i="5"/>
  <c r="I9826" i="5"/>
  <c r="E9826" i="5"/>
  <c r="E3588" i="5"/>
  <c r="K3588" i="5"/>
  <c r="E9837" i="5"/>
  <c r="J9837" i="5"/>
  <c r="D14827" i="5"/>
  <c r="F14811" i="5"/>
  <c r="K14811" i="5"/>
  <c r="J14811" i="5"/>
  <c r="I14811" i="5"/>
  <c r="E14811" i="5"/>
  <c r="H14811" i="5"/>
  <c r="G14811" i="5"/>
  <c r="F14923" i="5"/>
  <c r="J14923" i="5"/>
  <c r="G14923" i="5"/>
  <c r="K14923" i="5"/>
  <c r="H14923" i="5"/>
  <c r="I14923" i="5"/>
  <c r="E14923" i="5"/>
  <c r="E8693" i="5"/>
  <c r="H6238" i="5"/>
  <c r="E9828" i="5"/>
  <c r="E12316" i="5"/>
  <c r="E6141" i="5"/>
  <c r="J13625" i="5"/>
  <c r="I17417" i="5"/>
  <c r="E11183" i="5"/>
  <c r="E6232" i="5"/>
  <c r="G16125" i="5"/>
  <c r="J11183" i="5"/>
  <c r="G9878" i="5"/>
  <c r="E9878" i="5"/>
  <c r="F13678" i="5"/>
  <c r="G16059" i="5"/>
  <c r="I16059" i="5"/>
  <c r="F4990" i="5"/>
  <c r="F7335" i="5"/>
  <c r="H18624" i="5"/>
  <c r="H16070" i="5"/>
  <c r="J6097" i="5"/>
  <c r="K6141" i="5"/>
  <c r="I8568" i="5"/>
  <c r="E6186" i="5"/>
  <c r="I2446" i="5"/>
  <c r="G9826" i="5"/>
  <c r="G14932" i="5"/>
  <c r="H14832" i="5"/>
  <c r="E17316" i="5"/>
  <c r="F3688" i="5"/>
  <c r="J16077" i="5"/>
  <c r="I18624" i="5"/>
  <c r="H16077" i="5"/>
  <c r="D17328" i="5"/>
  <c r="K17328" i="5" s="1"/>
  <c r="E7329" i="5"/>
  <c r="J3688" i="5"/>
  <c r="I1197" i="5"/>
  <c r="E1197" i="5"/>
  <c r="J1205" i="5"/>
  <c r="G1205" i="5"/>
  <c r="J14919" i="5"/>
  <c r="E14919" i="5"/>
  <c r="G14919" i="5"/>
  <c r="I14919" i="5"/>
  <c r="H14919" i="5"/>
  <c r="K12312" i="5"/>
  <c r="J12312" i="5"/>
  <c r="F9828" i="5"/>
  <c r="F12316" i="5"/>
  <c r="J17305" i="5"/>
  <c r="I9883" i="5"/>
  <c r="I9878" i="5"/>
  <c r="I17316" i="5"/>
  <c r="H16059" i="5"/>
  <c r="J7335" i="5"/>
  <c r="K18624" i="5"/>
  <c r="K6097" i="5"/>
  <c r="H6097" i="5"/>
  <c r="I6097" i="5"/>
  <c r="G4990" i="5"/>
  <c r="I14816" i="5"/>
  <c r="J14832" i="5"/>
  <c r="F16077" i="5"/>
  <c r="J7329" i="5"/>
  <c r="H3688" i="5"/>
  <c r="I6237" i="5"/>
  <c r="D7345" i="5"/>
  <c r="G6237" i="5"/>
  <c r="G3696" i="5"/>
  <c r="K3696" i="5"/>
  <c r="E6243" i="5"/>
  <c r="G6243" i="5"/>
  <c r="G1079" i="5"/>
  <c r="I1079" i="5"/>
  <c r="D1095" i="5"/>
  <c r="K1079" i="5"/>
  <c r="K8576" i="5"/>
  <c r="G8576" i="5"/>
  <c r="I8576" i="5"/>
  <c r="J8684" i="5"/>
  <c r="E8684" i="5"/>
  <c r="G8684" i="5"/>
  <c r="J16083" i="5"/>
  <c r="K8637" i="5"/>
  <c r="G16130" i="5"/>
  <c r="D1101" i="5"/>
  <c r="H8637" i="5"/>
  <c r="G11091" i="5"/>
  <c r="E18574" i="5"/>
  <c r="J4835" i="5"/>
  <c r="I13558" i="5"/>
  <c r="K1201" i="5"/>
  <c r="E1201" i="5"/>
  <c r="F6186" i="5"/>
  <c r="H4825" i="5"/>
  <c r="K14832" i="5"/>
  <c r="E14832" i="5"/>
  <c r="D8592" i="5"/>
  <c r="D4841" i="5"/>
  <c r="E8576" i="5"/>
  <c r="G14873" i="5"/>
  <c r="I3596" i="5"/>
  <c r="K17312" i="5"/>
  <c r="G3701" i="5"/>
  <c r="K3701" i="5"/>
  <c r="G6186" i="5"/>
  <c r="E1079" i="5"/>
  <c r="H13682" i="5"/>
  <c r="G13682" i="5"/>
  <c r="H13569" i="5"/>
  <c r="D13585" i="5"/>
  <c r="G13569" i="5"/>
  <c r="E13569" i="5"/>
  <c r="K13569" i="5"/>
  <c r="F1251" i="5"/>
  <c r="J1251" i="5"/>
  <c r="E1251" i="5"/>
  <c r="K1251" i="5"/>
  <c r="H1251" i="5"/>
  <c r="I1251" i="5"/>
  <c r="G1251" i="5"/>
  <c r="E4833" i="5"/>
  <c r="G4833" i="5"/>
  <c r="F4833" i="5"/>
  <c r="J4833" i="5"/>
  <c r="K4833" i="5"/>
  <c r="I4833" i="5"/>
  <c r="D4849" i="5"/>
  <c r="H4833" i="5"/>
  <c r="I1191" i="5"/>
  <c r="J1191" i="5"/>
  <c r="G1191" i="5"/>
  <c r="H1191" i="5"/>
  <c r="E1191" i="5"/>
  <c r="F1191" i="5"/>
  <c r="K1191" i="5"/>
  <c r="F7333" i="5"/>
  <c r="K7333" i="5"/>
  <c r="K1157" i="5"/>
  <c r="H13625" i="5"/>
  <c r="K16130" i="5"/>
  <c r="E6135" i="5"/>
  <c r="H1085" i="5"/>
  <c r="F8637" i="5"/>
  <c r="J11091" i="5"/>
  <c r="G18574" i="5"/>
  <c r="K18574" i="5"/>
  <c r="K4835" i="5"/>
  <c r="K13558" i="5"/>
  <c r="I1201" i="5"/>
  <c r="J4825" i="5"/>
  <c r="I14832" i="5"/>
  <c r="H6186" i="5"/>
  <c r="F13558" i="5"/>
  <c r="F8576" i="5"/>
  <c r="J14873" i="5"/>
  <c r="I17312" i="5"/>
  <c r="J3701" i="5"/>
  <c r="J1079" i="5"/>
  <c r="G12431" i="5"/>
  <c r="K12431" i="5"/>
  <c r="J12431" i="5"/>
  <c r="I12431" i="5"/>
  <c r="F12431" i="5"/>
  <c r="E12431" i="5"/>
  <c r="H12431" i="5"/>
  <c r="E1195" i="5"/>
  <c r="H1195" i="5"/>
  <c r="I1195" i="5"/>
  <c r="D7341" i="5"/>
  <c r="I7325" i="5"/>
  <c r="K7325" i="5"/>
  <c r="G3693" i="5"/>
  <c r="F3693" i="5"/>
  <c r="I3693" i="5"/>
  <c r="J9818" i="5"/>
  <c r="I9818" i="5"/>
  <c r="G9818" i="5"/>
  <c r="K11065" i="5"/>
  <c r="G1157" i="5"/>
  <c r="I8637" i="5"/>
  <c r="F2441" i="5"/>
  <c r="I11091" i="5"/>
  <c r="H11091" i="5"/>
  <c r="F11091" i="5"/>
  <c r="H13558" i="5"/>
  <c r="H1201" i="5"/>
  <c r="K6186" i="5"/>
  <c r="K4825" i="5"/>
  <c r="F14832" i="5"/>
  <c r="H8576" i="5"/>
  <c r="G4825" i="5"/>
  <c r="J17312" i="5"/>
  <c r="H17312" i="5"/>
  <c r="E3701" i="5"/>
  <c r="F1079" i="5"/>
  <c r="I4941" i="5"/>
  <c r="K4941" i="5"/>
  <c r="H4941" i="5"/>
  <c r="K4949" i="5"/>
  <c r="G4949" i="5"/>
  <c r="I4949" i="5"/>
  <c r="E4949" i="5"/>
  <c r="H4949" i="5"/>
  <c r="J4949" i="5"/>
  <c r="F4949" i="5"/>
  <c r="I1238" i="5"/>
  <c r="G1238" i="5"/>
  <c r="F1238" i="5"/>
  <c r="H1238" i="5"/>
  <c r="J4837" i="5"/>
  <c r="D4853" i="5"/>
  <c r="K13576" i="5"/>
  <c r="I13576" i="5"/>
  <c r="H13576" i="5"/>
  <c r="E13576" i="5"/>
  <c r="J13576" i="5"/>
  <c r="G13576" i="5"/>
  <c r="F13576" i="5"/>
  <c r="F2438" i="5"/>
  <c r="H2438" i="5"/>
  <c r="E2438" i="5"/>
  <c r="I2438" i="5"/>
  <c r="F169" i="21"/>
  <c r="E199" i="21"/>
  <c r="G17326" i="5"/>
  <c r="H17326" i="5"/>
  <c r="E17326" i="5"/>
  <c r="F17326" i="5"/>
  <c r="G9833" i="5"/>
  <c r="F13586" i="5"/>
  <c r="J11065" i="5"/>
  <c r="F16125" i="5"/>
  <c r="H1157" i="5"/>
  <c r="F1157" i="5"/>
  <c r="J2441" i="5"/>
  <c r="H7335" i="5"/>
  <c r="K7335" i="5"/>
  <c r="H9833" i="5"/>
  <c r="H13586" i="5"/>
  <c r="E1253" i="5"/>
  <c r="H11065" i="5"/>
  <c r="I11065" i="5"/>
  <c r="K16125" i="5"/>
  <c r="J1157" i="5"/>
  <c r="I1157" i="5"/>
  <c r="G2441" i="5"/>
  <c r="I2441" i="5"/>
  <c r="D1102" i="5"/>
  <c r="F1102" i="5" s="1"/>
  <c r="F1086" i="5"/>
  <c r="H1086" i="5"/>
  <c r="I13586" i="5"/>
  <c r="D11081" i="5"/>
  <c r="K11081" i="5" s="1"/>
  <c r="E6139" i="5"/>
  <c r="H2441" i="5"/>
  <c r="E2441" i="5"/>
  <c r="I1086" i="5"/>
  <c r="J13588" i="5"/>
  <c r="F13588" i="5"/>
  <c r="H13588" i="5"/>
  <c r="K13588" i="5"/>
  <c r="I13588" i="5"/>
  <c r="G13588" i="5"/>
  <c r="E13588" i="5"/>
  <c r="H17329" i="5"/>
  <c r="F17329" i="5"/>
  <c r="G17329" i="5"/>
  <c r="E17329" i="5"/>
  <c r="K18570" i="5"/>
  <c r="J18570" i="5"/>
  <c r="H12335" i="5"/>
  <c r="K12335" i="5"/>
  <c r="H8579" i="5"/>
  <c r="F8579" i="5"/>
  <c r="K8579" i="5"/>
  <c r="J8579" i="5"/>
  <c r="E8579" i="5"/>
  <c r="G8579" i="5"/>
  <c r="I8579" i="5"/>
  <c r="D8595" i="5"/>
  <c r="E7318" i="5"/>
  <c r="D7334" i="5"/>
  <c r="F7318" i="5"/>
  <c r="I7318" i="5"/>
  <c r="H7318" i="5"/>
  <c r="G7318" i="5"/>
  <c r="J7318" i="5"/>
  <c r="K7318" i="5"/>
  <c r="K8575" i="5"/>
  <c r="J8575" i="5"/>
  <c r="E8575" i="5"/>
  <c r="H8575" i="5"/>
  <c r="G8575" i="5"/>
  <c r="F8575" i="5"/>
  <c r="D8591" i="5"/>
  <c r="I8575" i="5"/>
  <c r="D11084" i="5"/>
  <c r="H12316" i="5"/>
  <c r="K12316" i="5"/>
  <c r="D17321" i="5"/>
  <c r="K17321" i="5" s="1"/>
  <c r="K17305" i="5"/>
  <c r="G3604" i="5"/>
  <c r="H3604" i="5"/>
  <c r="I17303" i="5"/>
  <c r="J17303" i="5"/>
  <c r="K11088" i="5"/>
  <c r="J14928" i="5"/>
  <c r="E17371" i="5"/>
  <c r="F8585" i="5"/>
  <c r="E8585" i="5"/>
  <c r="E12389" i="5"/>
  <c r="E3649" i="5"/>
  <c r="G3649" i="5"/>
  <c r="K6146" i="5"/>
  <c r="I6146" i="5"/>
  <c r="E2349" i="5"/>
  <c r="F11188" i="5"/>
  <c r="K4995" i="5"/>
  <c r="D8597" i="5"/>
  <c r="K8597" i="5" s="1"/>
  <c r="I4944" i="5"/>
  <c r="G4944" i="5"/>
  <c r="J14808" i="5"/>
  <c r="D14824" i="5"/>
  <c r="E14824" i="5" s="1"/>
  <c r="J12336" i="5"/>
  <c r="H12389" i="5"/>
  <c r="G6141" i="5"/>
  <c r="I4898" i="5"/>
  <c r="H16167" i="5"/>
  <c r="F2329" i="5"/>
  <c r="H13583" i="5"/>
  <c r="K13583" i="5"/>
  <c r="F4898" i="5"/>
  <c r="E17330" i="5"/>
  <c r="H17330" i="5"/>
  <c r="H16075" i="5"/>
  <c r="I12327" i="5"/>
  <c r="G2356" i="5"/>
  <c r="G12327" i="5"/>
  <c r="F4943" i="5"/>
  <c r="J12327" i="5"/>
  <c r="H14831" i="5"/>
  <c r="K7349" i="5"/>
  <c r="K13633" i="5"/>
  <c r="K1107" i="5"/>
  <c r="F2446" i="5"/>
  <c r="J2446" i="5"/>
  <c r="K2446" i="5"/>
  <c r="G2446" i="5"/>
  <c r="J14920" i="5"/>
  <c r="H14920" i="5"/>
  <c r="E13679" i="5"/>
  <c r="K13679" i="5"/>
  <c r="G13679" i="5"/>
  <c r="H13679" i="5"/>
  <c r="K14932" i="5"/>
  <c r="J14932" i="5"/>
  <c r="E14932" i="5"/>
  <c r="H14928" i="5"/>
  <c r="E14928" i="5"/>
  <c r="J16179" i="5"/>
  <c r="E16179" i="5"/>
  <c r="G16179" i="5"/>
  <c r="F16179" i="5"/>
  <c r="H16179" i="5"/>
  <c r="I16179" i="5"/>
  <c r="H16063" i="5"/>
  <c r="F16063" i="5"/>
  <c r="D16079" i="5"/>
  <c r="E16063" i="5"/>
  <c r="J16063" i="5"/>
  <c r="G16063" i="5"/>
  <c r="I16063" i="5"/>
  <c r="H12324" i="5"/>
  <c r="I9934" i="5"/>
  <c r="G6238" i="5"/>
  <c r="K12324" i="5"/>
  <c r="G9934" i="5"/>
  <c r="F6238" i="5"/>
  <c r="E12324" i="5"/>
  <c r="K11068" i="5"/>
  <c r="E11068" i="5"/>
  <c r="G12316" i="5"/>
  <c r="H3599" i="5"/>
  <c r="F17305" i="5"/>
  <c r="H17305" i="5"/>
  <c r="K3604" i="5"/>
  <c r="D17319" i="5"/>
  <c r="J17319" i="5" s="1"/>
  <c r="K17303" i="5"/>
  <c r="G11088" i="5"/>
  <c r="K14928" i="5"/>
  <c r="F17371" i="5"/>
  <c r="E17374" i="5"/>
  <c r="J8585" i="5"/>
  <c r="J2349" i="5"/>
  <c r="F12389" i="5"/>
  <c r="H3649" i="5"/>
  <c r="J6146" i="5"/>
  <c r="H2349" i="5"/>
  <c r="F8581" i="5"/>
  <c r="J4944" i="5"/>
  <c r="I14808" i="5"/>
  <c r="K3649" i="5"/>
  <c r="E12336" i="5"/>
  <c r="G12336" i="5"/>
  <c r="J6141" i="5"/>
  <c r="K4898" i="5"/>
  <c r="K16167" i="5"/>
  <c r="I16167" i="5"/>
  <c r="K16179" i="5"/>
  <c r="J13583" i="5"/>
  <c r="G4898" i="5"/>
  <c r="J17330" i="5"/>
  <c r="G16075" i="5"/>
  <c r="J16075" i="5"/>
  <c r="J4943" i="5"/>
  <c r="H13633" i="5"/>
  <c r="G4943" i="5"/>
  <c r="F14831" i="5"/>
  <c r="E7349" i="5"/>
  <c r="I13633" i="5"/>
  <c r="E13633" i="5"/>
  <c r="H7330" i="5"/>
  <c r="K7330" i="5"/>
  <c r="E7330" i="5"/>
  <c r="D7346" i="5"/>
  <c r="J7330" i="5"/>
  <c r="F7330" i="5"/>
  <c r="I7330" i="5"/>
  <c r="G7330" i="5"/>
  <c r="D4851" i="5"/>
  <c r="E4835" i="5"/>
  <c r="H4835" i="5"/>
  <c r="G4835" i="5"/>
  <c r="G9829" i="5"/>
  <c r="E9829" i="5"/>
  <c r="I9829" i="5"/>
  <c r="F9829" i="5"/>
  <c r="K9829" i="5"/>
  <c r="J9829" i="5"/>
  <c r="H9829" i="5"/>
  <c r="E13562" i="5"/>
  <c r="J13562" i="5"/>
  <c r="H13562" i="5"/>
  <c r="D13578" i="5"/>
  <c r="K13562" i="5"/>
  <c r="F13562" i="5"/>
  <c r="G17428" i="5"/>
  <c r="I17428" i="5"/>
  <c r="J13558" i="5"/>
  <c r="E13558" i="5"/>
  <c r="J6075" i="5"/>
  <c r="H6075" i="5"/>
  <c r="G6075" i="5"/>
  <c r="F6075" i="5"/>
  <c r="I6075" i="5"/>
  <c r="E6075" i="5"/>
  <c r="D6091" i="5"/>
  <c r="K6075" i="5"/>
  <c r="F1107" i="5"/>
  <c r="G1107" i="5"/>
  <c r="J1107" i="5"/>
  <c r="E1107" i="5"/>
  <c r="H1107" i="5"/>
  <c r="G14808" i="5"/>
  <c r="K14808" i="5"/>
  <c r="F9934" i="5"/>
  <c r="J9934" i="5"/>
  <c r="K6238" i="5"/>
  <c r="F11068" i="5"/>
  <c r="J12316" i="5"/>
  <c r="E17305" i="5"/>
  <c r="I4937" i="5"/>
  <c r="F17303" i="5"/>
  <c r="F11088" i="5"/>
  <c r="G14928" i="5"/>
  <c r="K8585" i="5"/>
  <c r="I17374" i="5"/>
  <c r="F3649" i="5"/>
  <c r="G6146" i="5"/>
  <c r="G2349" i="5"/>
  <c r="J8581" i="5"/>
  <c r="F4944" i="5"/>
  <c r="F14808" i="5"/>
  <c r="K12336" i="5"/>
  <c r="F12336" i="5"/>
  <c r="E16167" i="5"/>
  <c r="J16167" i="5"/>
  <c r="K17330" i="5"/>
  <c r="I4943" i="5"/>
  <c r="F13633" i="5"/>
  <c r="K16063" i="5"/>
  <c r="G13633" i="5"/>
  <c r="G6195" i="5"/>
  <c r="E6195" i="5"/>
  <c r="K6195" i="5"/>
  <c r="I6195" i="5"/>
  <c r="J6095" i="5"/>
  <c r="I6095" i="5"/>
  <c r="I4827" i="5"/>
  <c r="H4827" i="5"/>
  <c r="K4827" i="5"/>
  <c r="H1252" i="5"/>
  <c r="I1252" i="5"/>
  <c r="J1252" i="5"/>
  <c r="G1252" i="5"/>
  <c r="E1252" i="5"/>
  <c r="J12430" i="5"/>
  <c r="F12430" i="5"/>
  <c r="F13566" i="5"/>
  <c r="I13566" i="5"/>
  <c r="E13566" i="5"/>
  <c r="I17424" i="5"/>
  <c r="J17424" i="5"/>
  <c r="E13671" i="5"/>
  <c r="G13671" i="5"/>
  <c r="I13671" i="5"/>
  <c r="F13671" i="5"/>
  <c r="H13671" i="5"/>
  <c r="K13671" i="5"/>
  <c r="J13671" i="5"/>
  <c r="I13570" i="5"/>
  <c r="F13570" i="5"/>
  <c r="E13570" i="5"/>
  <c r="K13570" i="5"/>
  <c r="J6139" i="5"/>
  <c r="G6139" i="5"/>
  <c r="E13582" i="5"/>
  <c r="J13582" i="5"/>
  <c r="I2329" i="5"/>
  <c r="K8583" i="5"/>
  <c r="G8583" i="5"/>
  <c r="H2444" i="5"/>
  <c r="K2444" i="5"/>
  <c r="J2444" i="5"/>
  <c r="F2444" i="5"/>
  <c r="I2444" i="5"/>
  <c r="G2444" i="5"/>
  <c r="E2444" i="5"/>
  <c r="J8680" i="5"/>
  <c r="E8680" i="5"/>
  <c r="F8680" i="5"/>
  <c r="H8680" i="5"/>
  <c r="K8680" i="5"/>
  <c r="G8680" i="5"/>
  <c r="I8680" i="5"/>
  <c r="K17308" i="5"/>
  <c r="H17308" i="5"/>
  <c r="E17308" i="5"/>
  <c r="G17308" i="5"/>
  <c r="D17324" i="5"/>
  <c r="I17308" i="5"/>
  <c r="F17308" i="5"/>
  <c r="J17308" i="5"/>
  <c r="E1249" i="5"/>
  <c r="G1249" i="5"/>
  <c r="I1249" i="5"/>
  <c r="F1249" i="5"/>
  <c r="H1249" i="5"/>
  <c r="K1249" i="5"/>
  <c r="J1249" i="5"/>
  <c r="J14831" i="5"/>
  <c r="I14831" i="5"/>
  <c r="G14831" i="5"/>
  <c r="E4898" i="5"/>
  <c r="J4898" i="5"/>
  <c r="H14885" i="5"/>
  <c r="H1253" i="5"/>
  <c r="F14885" i="5"/>
  <c r="G8581" i="5"/>
  <c r="H8581" i="5"/>
  <c r="I2404" i="5"/>
  <c r="I6238" i="5"/>
  <c r="E16125" i="5"/>
  <c r="H16125" i="5"/>
  <c r="F13582" i="5"/>
  <c r="E2329" i="5"/>
  <c r="H2329" i="5"/>
  <c r="H2448" i="5"/>
  <c r="F2448" i="5"/>
  <c r="E2448" i="5"/>
  <c r="I2448" i="5"/>
  <c r="G2448" i="5"/>
  <c r="J2448" i="5"/>
  <c r="K2448" i="5"/>
  <c r="I9814" i="5"/>
  <c r="G9814" i="5"/>
  <c r="K9814" i="5"/>
  <c r="E9814" i="5"/>
  <c r="F4836" i="5"/>
  <c r="E4836" i="5"/>
  <c r="J4836" i="5"/>
  <c r="K4836" i="5"/>
  <c r="E4832" i="5"/>
  <c r="D4848" i="5"/>
  <c r="H4832" i="5"/>
  <c r="J4832" i="5"/>
  <c r="G4832" i="5"/>
  <c r="I4832" i="5"/>
  <c r="K4832" i="5"/>
  <c r="F4832" i="5"/>
  <c r="D6088" i="5"/>
  <c r="I6088" i="5" s="1"/>
  <c r="G1253" i="5"/>
  <c r="I16125" i="5"/>
  <c r="J2329" i="5"/>
  <c r="E12317" i="5"/>
  <c r="I12317" i="5"/>
  <c r="J12317" i="5"/>
  <c r="K12317" i="5"/>
  <c r="H12317" i="5"/>
  <c r="F12317" i="5"/>
  <c r="G12317" i="5"/>
  <c r="I1085" i="5"/>
  <c r="E1085" i="5"/>
  <c r="K11072" i="5"/>
  <c r="I11072" i="5"/>
  <c r="H11072" i="5"/>
  <c r="G11072" i="5"/>
  <c r="J11072" i="5"/>
  <c r="H8568" i="5"/>
  <c r="G8568" i="5"/>
  <c r="K8568" i="5"/>
  <c r="F8568" i="5"/>
  <c r="D8584" i="5"/>
  <c r="K4936" i="5"/>
  <c r="F4936" i="5"/>
  <c r="H4936" i="5"/>
  <c r="G4936" i="5"/>
  <c r="E4936" i="5"/>
  <c r="G4824" i="5"/>
  <c r="I4824" i="5"/>
  <c r="K4824" i="5"/>
  <c r="H4824" i="5"/>
  <c r="J4824" i="5"/>
  <c r="E4824" i="5"/>
  <c r="F4824" i="5"/>
  <c r="D4840" i="5"/>
  <c r="H2350" i="5"/>
  <c r="F2350" i="5"/>
  <c r="K2350" i="5"/>
  <c r="J2350" i="5"/>
  <c r="G2350" i="5"/>
  <c r="E2350" i="5"/>
  <c r="H17316" i="5"/>
  <c r="J17316" i="5"/>
  <c r="E17304" i="5"/>
  <c r="F17304" i="5"/>
  <c r="J17304" i="5"/>
  <c r="K17304" i="5"/>
  <c r="J16059" i="5"/>
  <c r="K16059" i="5"/>
  <c r="E16130" i="5"/>
  <c r="H16130" i="5"/>
  <c r="I16130" i="5"/>
  <c r="K14873" i="5"/>
  <c r="I14873" i="5"/>
  <c r="G17328" i="5"/>
  <c r="J17328" i="5"/>
  <c r="I6074" i="5"/>
  <c r="H6074" i="5"/>
  <c r="J6074" i="5"/>
  <c r="D6090" i="5"/>
  <c r="I2331" i="5"/>
  <c r="H2331" i="5"/>
  <c r="E4986" i="5"/>
  <c r="I4986" i="5"/>
  <c r="E8572" i="5"/>
  <c r="J8572" i="5"/>
  <c r="H8572" i="5"/>
  <c r="K8572" i="5"/>
  <c r="H16055" i="5"/>
  <c r="E16055" i="5"/>
  <c r="F16055" i="5"/>
  <c r="K16055" i="5"/>
  <c r="J16055" i="5"/>
  <c r="I16055" i="5"/>
  <c r="D16071" i="5"/>
  <c r="G16055" i="5"/>
  <c r="F13579" i="5"/>
  <c r="E13579" i="5"/>
  <c r="F6139" i="5"/>
  <c r="H6139" i="5"/>
  <c r="K6139" i="5"/>
  <c r="J18624" i="5"/>
  <c r="G18624" i="5"/>
  <c r="J3641" i="5"/>
  <c r="F3641" i="5"/>
  <c r="F7349" i="5"/>
  <c r="J7349" i="5"/>
  <c r="H7349" i="5"/>
  <c r="G13583" i="5"/>
  <c r="F13583" i="5"/>
  <c r="K12327" i="5"/>
  <c r="H12327" i="5"/>
  <c r="F12327" i="5"/>
  <c r="J3604" i="5"/>
  <c r="I3604" i="5"/>
  <c r="K17421" i="5"/>
  <c r="H17421" i="5"/>
  <c r="I17421" i="5"/>
  <c r="G17421" i="5"/>
  <c r="F17421" i="5"/>
  <c r="E17421" i="5"/>
  <c r="J17421" i="5"/>
  <c r="H17371" i="5"/>
  <c r="K17371" i="5"/>
  <c r="I8643" i="5"/>
  <c r="G1204" i="5"/>
  <c r="E9890" i="5"/>
  <c r="F17417" i="5"/>
  <c r="K17417" i="5"/>
  <c r="G17417" i="5"/>
  <c r="K1105" i="5"/>
  <c r="E1105" i="5"/>
  <c r="G11090" i="5"/>
  <c r="I11090" i="5"/>
  <c r="J11090" i="5"/>
  <c r="F11090" i="5"/>
  <c r="G17333" i="5"/>
  <c r="E17333" i="5"/>
  <c r="F17333" i="5"/>
  <c r="J12381" i="5"/>
  <c r="F12381" i="5"/>
  <c r="G12381" i="5"/>
  <c r="E12381" i="5"/>
  <c r="I12381" i="5"/>
  <c r="K12381" i="5"/>
  <c r="G12328" i="5"/>
  <c r="E14820" i="5"/>
  <c r="E1247" i="5"/>
  <c r="E8578" i="5"/>
  <c r="J1253" i="5"/>
  <c r="F1253" i="5"/>
  <c r="J14877" i="5"/>
  <c r="E6231" i="5"/>
  <c r="F8643" i="5"/>
  <c r="E3589" i="5"/>
  <c r="G1082" i="5"/>
  <c r="D8582" i="5"/>
  <c r="K8582" i="5" s="1"/>
  <c r="E6080" i="5"/>
  <c r="H8566" i="5"/>
  <c r="F13580" i="5"/>
  <c r="G16081" i="5"/>
  <c r="F8578" i="5"/>
  <c r="I1253" i="5"/>
  <c r="F9836" i="5"/>
  <c r="J14933" i="5"/>
  <c r="G12432" i="5"/>
  <c r="I1082" i="5"/>
  <c r="D18567" i="5"/>
  <c r="E18567" i="5" s="1"/>
  <c r="F6232" i="5"/>
  <c r="K6232" i="5"/>
  <c r="I17325" i="5"/>
  <c r="E17325" i="5"/>
  <c r="K17325" i="5"/>
  <c r="G17325" i="5"/>
  <c r="F17325" i="5"/>
  <c r="J17325" i="5"/>
  <c r="H17325" i="5"/>
  <c r="K14833" i="5"/>
  <c r="G14833" i="5"/>
  <c r="F14833" i="5"/>
  <c r="J14833" i="5"/>
  <c r="E14833" i="5"/>
  <c r="H14833" i="5"/>
  <c r="I14833" i="5"/>
  <c r="I3592" i="5"/>
  <c r="J3592" i="5"/>
  <c r="F3592" i="5"/>
  <c r="H3592" i="5"/>
  <c r="E3592" i="5"/>
  <c r="K3592" i="5"/>
  <c r="G3592" i="5"/>
  <c r="I9831" i="5"/>
  <c r="G9831" i="5"/>
  <c r="E8592" i="5"/>
  <c r="I8592" i="5"/>
  <c r="F2356" i="5"/>
  <c r="J2356" i="5"/>
  <c r="I2356" i="5"/>
  <c r="H2356" i="5"/>
  <c r="E2356" i="5"/>
  <c r="I12341" i="5"/>
  <c r="G12341" i="5"/>
  <c r="J12341" i="5"/>
  <c r="F12341" i="5"/>
  <c r="K12341" i="5"/>
  <c r="E12341" i="5"/>
  <c r="H12341" i="5"/>
  <c r="I9835" i="5"/>
  <c r="J9835" i="5"/>
  <c r="K9835" i="5"/>
  <c r="E9835" i="5"/>
  <c r="F9835" i="5"/>
  <c r="H9835" i="5"/>
  <c r="G9835" i="5"/>
  <c r="K4843" i="5"/>
  <c r="G4843" i="5"/>
  <c r="J4995" i="5"/>
  <c r="F4995" i="5"/>
  <c r="G4995" i="5"/>
  <c r="I4995" i="5"/>
  <c r="E16075" i="5"/>
  <c r="K16075" i="5"/>
  <c r="F6093" i="5"/>
  <c r="J6093" i="5"/>
  <c r="I6093" i="5"/>
  <c r="K6093" i="5"/>
  <c r="H6093" i="5"/>
  <c r="G6093" i="5"/>
  <c r="E6093" i="5"/>
  <c r="H18574" i="5"/>
  <c r="J18574" i="5"/>
  <c r="F13581" i="5"/>
  <c r="G13581" i="5"/>
  <c r="E13581" i="5"/>
  <c r="H13581" i="5"/>
  <c r="J13581" i="5"/>
  <c r="I13581" i="5"/>
  <c r="K13581" i="5"/>
  <c r="K1098" i="5"/>
  <c r="J1098" i="5"/>
  <c r="I1098" i="5"/>
  <c r="G1098" i="5"/>
  <c r="F1098" i="5"/>
  <c r="K13571" i="5"/>
  <c r="J13571" i="5"/>
  <c r="G13571" i="5"/>
  <c r="E11176" i="5"/>
  <c r="G11176" i="5"/>
  <c r="I11176" i="5"/>
  <c r="K11176" i="5"/>
  <c r="J11176" i="5"/>
  <c r="F11176" i="5"/>
  <c r="H11176" i="5"/>
  <c r="J8573" i="5"/>
  <c r="F8573" i="5"/>
  <c r="G8573" i="5"/>
  <c r="I8573" i="5"/>
  <c r="K8573" i="5"/>
  <c r="D8589" i="5"/>
  <c r="H8573" i="5"/>
  <c r="E8573" i="5"/>
  <c r="J1202" i="5"/>
  <c r="F1202" i="5"/>
  <c r="H1202" i="5"/>
  <c r="K1202" i="5"/>
  <c r="I1202" i="5"/>
  <c r="E1202" i="5"/>
  <c r="G1202" i="5"/>
  <c r="G9933" i="5"/>
  <c r="I9933" i="5"/>
  <c r="J9933" i="5"/>
  <c r="E18560" i="5"/>
  <c r="H18560" i="5"/>
  <c r="D18576" i="5"/>
  <c r="G18560" i="5"/>
  <c r="J18560" i="5"/>
  <c r="I18560" i="5"/>
  <c r="K18560" i="5"/>
  <c r="F18560" i="5"/>
  <c r="J14830" i="5"/>
  <c r="K14830" i="5"/>
  <c r="G14830" i="5"/>
  <c r="H14830" i="5"/>
  <c r="E14830" i="5"/>
  <c r="F14830" i="5"/>
  <c r="I14830" i="5"/>
  <c r="H6072" i="5"/>
  <c r="K3589" i="5"/>
  <c r="H6080" i="5"/>
  <c r="G6231" i="5"/>
  <c r="H14820" i="5"/>
  <c r="F1247" i="5"/>
  <c r="J13580" i="5"/>
  <c r="F16081" i="5"/>
  <c r="I4845" i="5"/>
  <c r="K9836" i="5"/>
  <c r="J16120" i="5"/>
  <c r="H14933" i="5"/>
  <c r="I1204" i="5"/>
  <c r="J12432" i="5"/>
  <c r="F1082" i="5"/>
  <c r="E1082" i="5"/>
  <c r="H18551" i="5"/>
  <c r="I13571" i="5"/>
  <c r="D1097" i="5"/>
  <c r="H1081" i="5"/>
  <c r="E1081" i="5"/>
  <c r="K1081" i="5"/>
  <c r="J1081" i="5"/>
  <c r="D1109" i="5"/>
  <c r="H1093" i="5"/>
  <c r="E1093" i="5"/>
  <c r="J1093" i="5"/>
  <c r="G1093" i="5"/>
  <c r="G17426" i="5"/>
  <c r="E17426" i="5"/>
  <c r="J17426" i="5"/>
  <c r="J8692" i="5"/>
  <c r="H8692" i="5"/>
  <c r="F8692" i="5"/>
  <c r="E8692" i="5"/>
  <c r="I8692" i="5"/>
  <c r="G8692" i="5"/>
  <c r="K8692" i="5"/>
  <c r="I1190" i="5"/>
  <c r="K1190" i="5"/>
  <c r="F1190" i="5"/>
  <c r="H1190" i="5"/>
  <c r="J1190" i="5"/>
  <c r="G1190" i="5"/>
  <c r="E1190" i="5"/>
  <c r="G9817" i="5"/>
  <c r="I9817" i="5"/>
  <c r="K9817" i="5"/>
  <c r="J6071" i="5"/>
  <c r="D6087" i="5"/>
  <c r="H6071" i="5"/>
  <c r="F6071" i="5"/>
  <c r="K12375" i="5"/>
  <c r="H12375" i="5"/>
  <c r="F12375" i="5"/>
  <c r="E12375" i="5"/>
  <c r="J12375" i="5"/>
  <c r="E12326" i="5"/>
  <c r="F12326" i="5"/>
  <c r="K12326" i="5"/>
  <c r="J12326" i="5"/>
  <c r="H12326" i="5"/>
  <c r="G12326" i="5"/>
  <c r="I12326" i="5"/>
  <c r="F7342" i="5"/>
  <c r="H7342" i="5"/>
  <c r="G7342" i="5"/>
  <c r="E7342" i="5"/>
  <c r="I7342" i="5"/>
  <c r="J7342" i="5"/>
  <c r="K7342" i="5"/>
  <c r="E11127" i="5"/>
  <c r="F11127" i="5"/>
  <c r="J11127" i="5"/>
  <c r="F18667" i="5"/>
  <c r="G18667" i="5"/>
  <c r="J6072" i="5"/>
  <c r="J9833" i="5"/>
  <c r="K3581" i="5"/>
  <c r="F8566" i="5"/>
  <c r="G3581" i="5"/>
  <c r="F9833" i="5"/>
  <c r="I6231" i="5"/>
  <c r="H9828" i="5"/>
  <c r="D14836" i="5"/>
  <c r="J14836" i="5" s="1"/>
  <c r="G14820" i="5"/>
  <c r="F9933" i="5"/>
  <c r="J1247" i="5"/>
  <c r="G1247" i="5"/>
  <c r="K13580" i="5"/>
  <c r="E13580" i="5"/>
  <c r="E18667" i="5"/>
  <c r="H16081" i="5"/>
  <c r="J16081" i="5"/>
  <c r="G18669" i="5"/>
  <c r="F12328" i="5"/>
  <c r="K12328" i="5"/>
  <c r="J8578" i="5"/>
  <c r="G8578" i="5"/>
  <c r="F4845" i="5"/>
  <c r="G13635" i="5"/>
  <c r="G12375" i="5"/>
  <c r="H9890" i="5"/>
  <c r="K13635" i="5"/>
  <c r="I12375" i="5"/>
  <c r="E14878" i="5"/>
  <c r="F13622" i="5"/>
  <c r="K17374" i="5"/>
  <c r="H9817" i="5"/>
  <c r="G9836" i="5"/>
  <c r="K16120" i="5"/>
  <c r="J9883" i="5"/>
  <c r="E8643" i="5"/>
  <c r="E9883" i="5"/>
  <c r="H17374" i="5"/>
  <c r="F14933" i="5"/>
  <c r="I14933" i="5"/>
  <c r="K1204" i="5"/>
  <c r="F1204" i="5"/>
  <c r="H6231" i="5"/>
  <c r="H3647" i="5"/>
  <c r="G8643" i="5"/>
  <c r="K9883" i="5"/>
  <c r="E16120" i="5"/>
  <c r="G11127" i="5"/>
  <c r="K11127" i="5"/>
  <c r="F6135" i="5"/>
  <c r="G6071" i="5"/>
  <c r="F1081" i="5"/>
  <c r="K17426" i="5"/>
  <c r="F13571" i="5"/>
  <c r="F18663" i="5"/>
  <c r="F3647" i="5"/>
  <c r="F6190" i="5"/>
  <c r="E6190" i="5"/>
  <c r="H6190" i="5"/>
  <c r="H6082" i="5"/>
  <c r="K6082" i="5"/>
  <c r="F6082" i="5"/>
  <c r="G6082" i="5"/>
  <c r="I6082" i="5"/>
  <c r="E6082" i="5"/>
  <c r="D6098" i="5"/>
  <c r="J6082" i="5"/>
  <c r="K4939" i="5"/>
  <c r="F4939" i="5"/>
  <c r="G4939" i="5"/>
  <c r="J4939" i="5"/>
  <c r="I4939" i="5"/>
  <c r="H4939" i="5"/>
  <c r="H16168" i="5"/>
  <c r="F16168" i="5"/>
  <c r="J16168" i="5"/>
  <c r="I16168" i="5"/>
  <c r="G16168" i="5"/>
  <c r="K16168" i="5"/>
  <c r="E16168" i="5"/>
  <c r="G11077" i="5"/>
  <c r="F11077" i="5"/>
  <c r="J11077" i="5"/>
  <c r="H11077" i="5"/>
  <c r="K11077" i="5"/>
  <c r="I11077" i="5"/>
  <c r="E11077" i="5"/>
  <c r="D11093" i="5"/>
  <c r="E11065" i="5"/>
  <c r="F11065" i="5"/>
  <c r="J1194" i="5"/>
  <c r="F1194" i="5"/>
  <c r="E1194" i="5"/>
  <c r="H1194" i="5"/>
  <c r="G1194" i="5"/>
  <c r="I1194" i="5"/>
  <c r="K1194" i="5"/>
  <c r="G17315" i="5"/>
  <c r="J17315" i="5"/>
  <c r="F17315" i="5"/>
  <c r="H17315" i="5"/>
  <c r="D17331" i="5"/>
  <c r="E17315" i="5"/>
  <c r="K17315" i="5"/>
  <c r="I17315" i="5"/>
  <c r="F14813" i="5"/>
  <c r="D14829" i="5"/>
  <c r="I14813" i="5"/>
  <c r="H14813" i="5"/>
  <c r="G14813" i="5"/>
  <c r="J14813" i="5"/>
  <c r="E14813" i="5"/>
  <c r="K14813" i="5"/>
  <c r="G11180" i="5"/>
  <c r="E11180" i="5"/>
  <c r="K11180" i="5"/>
  <c r="I11180" i="5"/>
  <c r="F11180" i="5"/>
  <c r="J11180" i="5"/>
  <c r="G4946" i="5"/>
  <c r="F4946" i="5"/>
  <c r="K1086" i="5"/>
  <c r="E1086" i="5"/>
  <c r="J1086" i="5"/>
  <c r="K12424" i="5"/>
  <c r="H12424" i="5"/>
  <c r="E12424" i="5"/>
  <c r="I12424" i="5"/>
  <c r="G12424" i="5"/>
  <c r="J12424" i="5"/>
  <c r="F12424" i="5"/>
  <c r="H6187" i="5"/>
  <c r="I6187" i="5"/>
  <c r="K6187" i="5"/>
  <c r="E6187" i="5"/>
  <c r="J6187" i="5"/>
  <c r="G6187" i="5"/>
  <c r="E1099" i="5"/>
  <c r="I1099" i="5"/>
  <c r="J1099" i="5"/>
  <c r="G1099" i="5"/>
  <c r="F1099" i="5"/>
  <c r="K1099" i="5"/>
  <c r="H1099" i="5"/>
  <c r="E6239" i="5"/>
  <c r="F6239" i="5"/>
  <c r="K6239" i="5"/>
  <c r="H6239" i="5"/>
  <c r="G6239" i="5"/>
  <c r="I6239" i="5"/>
  <c r="J6239" i="5"/>
  <c r="G4991" i="5"/>
  <c r="K4991" i="5"/>
  <c r="H4991" i="5"/>
  <c r="E4991" i="5"/>
  <c r="F4991" i="5"/>
  <c r="I4991" i="5"/>
  <c r="F13584" i="5"/>
  <c r="E13584" i="5"/>
  <c r="J13584" i="5"/>
  <c r="I13584" i="5"/>
  <c r="H13584" i="5"/>
  <c r="K13584" i="5"/>
  <c r="G13584" i="5"/>
  <c r="G16070" i="5"/>
  <c r="E16070" i="5"/>
  <c r="E1100" i="5"/>
  <c r="H1100" i="5"/>
  <c r="G1100" i="5"/>
  <c r="F1100" i="5"/>
  <c r="I1100" i="5"/>
  <c r="J1100" i="5"/>
  <c r="K1100" i="5"/>
  <c r="H3589" i="5"/>
  <c r="J3589" i="5"/>
  <c r="F11181" i="5"/>
  <c r="I11181" i="5"/>
  <c r="G11181" i="5"/>
  <c r="E11181" i="5"/>
  <c r="I9938" i="5"/>
  <c r="H9938" i="5"/>
  <c r="G9938" i="5"/>
  <c r="J9938" i="5"/>
  <c r="F9938" i="5"/>
  <c r="K9938" i="5"/>
  <c r="K2451" i="5"/>
  <c r="E2451" i="5"/>
  <c r="J2451" i="5"/>
  <c r="H2451" i="5"/>
  <c r="I2451" i="5"/>
  <c r="G2451" i="5"/>
  <c r="F2451" i="5"/>
  <c r="E13684" i="5"/>
  <c r="J13684" i="5"/>
  <c r="K13684" i="5"/>
  <c r="I13684" i="5"/>
  <c r="F13684" i="5"/>
  <c r="H13684" i="5"/>
  <c r="G13684" i="5"/>
  <c r="G8577" i="5"/>
  <c r="E8577" i="5"/>
  <c r="J8577" i="5"/>
  <c r="K8577" i="5"/>
  <c r="H8577" i="5"/>
  <c r="I8577" i="5"/>
  <c r="J6080" i="5"/>
  <c r="I6080" i="5"/>
  <c r="G6080" i="5"/>
  <c r="H1082" i="5"/>
  <c r="K1082" i="5"/>
  <c r="E12432" i="5"/>
  <c r="K12432" i="5"/>
  <c r="G16085" i="5"/>
  <c r="J16085" i="5"/>
  <c r="I16085" i="5"/>
  <c r="F16085" i="5"/>
  <c r="H16085" i="5"/>
  <c r="K16085" i="5"/>
  <c r="E16085" i="5"/>
  <c r="I18668" i="5"/>
  <c r="H18668" i="5"/>
  <c r="G18668" i="5"/>
  <c r="J18668" i="5"/>
  <c r="K18668" i="5"/>
  <c r="F18668" i="5"/>
  <c r="E18668" i="5"/>
  <c r="J14837" i="5"/>
  <c r="I14837" i="5"/>
  <c r="E14837" i="5"/>
  <c r="H14837" i="5"/>
  <c r="G14837" i="5"/>
  <c r="F14837" i="5"/>
  <c r="K14837" i="5"/>
  <c r="I9890" i="5"/>
  <c r="J9890" i="5"/>
  <c r="I18671" i="5"/>
  <c r="J18671" i="5"/>
  <c r="E18671" i="5"/>
  <c r="H18671" i="5"/>
  <c r="F18671" i="5"/>
  <c r="G18671" i="5"/>
  <c r="K18671" i="5"/>
  <c r="F18664" i="5"/>
  <c r="E18664" i="5"/>
  <c r="J18664" i="5"/>
  <c r="K18664" i="5"/>
  <c r="G18664" i="5"/>
  <c r="I18664" i="5"/>
  <c r="H18564" i="5"/>
  <c r="D18580" i="5"/>
  <c r="G18564" i="5"/>
  <c r="K18564" i="5"/>
  <c r="I18564" i="5"/>
  <c r="J18564" i="5"/>
  <c r="E18564" i="5"/>
  <c r="F18564" i="5"/>
  <c r="I18551" i="5"/>
  <c r="K18551" i="5"/>
  <c r="G18551" i="5"/>
  <c r="F18551" i="5"/>
  <c r="G6235" i="5"/>
  <c r="E6235" i="5"/>
  <c r="F6235" i="5"/>
  <c r="K6235" i="5"/>
  <c r="I6235" i="5"/>
  <c r="H6235" i="5"/>
  <c r="J6235" i="5"/>
  <c r="F6072" i="5"/>
  <c r="E9938" i="5"/>
  <c r="I8566" i="5"/>
  <c r="F14820" i="5"/>
  <c r="K9933" i="5"/>
  <c r="I1247" i="5"/>
  <c r="H13580" i="5"/>
  <c r="G9890" i="5"/>
  <c r="H9836" i="5"/>
  <c r="G16120" i="5"/>
  <c r="H16120" i="5"/>
  <c r="H18664" i="5"/>
  <c r="E14933" i="5"/>
  <c r="H1204" i="5"/>
  <c r="K6231" i="5"/>
  <c r="D3601" i="5"/>
  <c r="F3585" i="5"/>
  <c r="H3585" i="5"/>
  <c r="E3585" i="5"/>
  <c r="G3585" i="5"/>
  <c r="K3585" i="5"/>
  <c r="I3585" i="5"/>
  <c r="J3585" i="5"/>
  <c r="J8693" i="5"/>
  <c r="F8693" i="5"/>
  <c r="G8693" i="5"/>
  <c r="H8693" i="5"/>
  <c r="I8693" i="5"/>
  <c r="H17427" i="5"/>
  <c r="J17427" i="5"/>
  <c r="E17427" i="5"/>
  <c r="F17427" i="5"/>
  <c r="G17427" i="5"/>
  <c r="I17427" i="5"/>
  <c r="K17427" i="5"/>
  <c r="J1198" i="5"/>
  <c r="H1198" i="5"/>
  <c r="G1198" i="5"/>
  <c r="I1198" i="5"/>
  <c r="F1198" i="5"/>
  <c r="E1198" i="5"/>
  <c r="K1198" i="5"/>
  <c r="G12428" i="5"/>
  <c r="J12428" i="5"/>
  <c r="H12428" i="5"/>
  <c r="K12428" i="5"/>
  <c r="I12428" i="5"/>
  <c r="F12428" i="5"/>
  <c r="E12428" i="5"/>
  <c r="G6135" i="5"/>
  <c r="K6135" i="5"/>
  <c r="F4993" i="5"/>
  <c r="K4993" i="5"/>
  <c r="G4993" i="5"/>
  <c r="J4993" i="5"/>
  <c r="H4993" i="5"/>
  <c r="E4993" i="5"/>
  <c r="I4993" i="5"/>
  <c r="H18663" i="5"/>
  <c r="K18663" i="5"/>
  <c r="I9842" i="5"/>
  <c r="G9842" i="5"/>
  <c r="E9842" i="5"/>
  <c r="H9842" i="5"/>
  <c r="K9842" i="5"/>
  <c r="J9842" i="5"/>
  <c r="F9842" i="5"/>
  <c r="G7337" i="5"/>
  <c r="J7337" i="5"/>
  <c r="F7337" i="5"/>
  <c r="K7337" i="5"/>
  <c r="I7337" i="5"/>
  <c r="E7337" i="5"/>
  <c r="H7337" i="5"/>
  <c r="G18677" i="5"/>
  <c r="I18677" i="5"/>
  <c r="D18579" i="5"/>
  <c r="F18563" i="5"/>
  <c r="G18563" i="5"/>
  <c r="I18563" i="5"/>
  <c r="E18563" i="5"/>
  <c r="H18563" i="5"/>
  <c r="J18563" i="5"/>
  <c r="K18563" i="5"/>
  <c r="H11181" i="5"/>
  <c r="I3589" i="5"/>
  <c r="D6096" i="5"/>
  <c r="G6096" i="5" s="1"/>
  <c r="J6231" i="5"/>
  <c r="G9828" i="5"/>
  <c r="H9933" i="5"/>
  <c r="K1247" i="5"/>
  <c r="I18667" i="5"/>
  <c r="I16081" i="5"/>
  <c r="E16081" i="5"/>
  <c r="I12328" i="5"/>
  <c r="E12328" i="5"/>
  <c r="D8594" i="5"/>
  <c r="K8594" i="5" s="1"/>
  <c r="H8578" i="5"/>
  <c r="E4845" i="5"/>
  <c r="H8643" i="5"/>
  <c r="J8643" i="5"/>
  <c r="E13622" i="5"/>
  <c r="F9817" i="5"/>
  <c r="E9817" i="5"/>
  <c r="I9836" i="5"/>
  <c r="G9883" i="5"/>
  <c r="G14933" i="5"/>
  <c r="G3647" i="5"/>
  <c r="F3589" i="5"/>
  <c r="F12432" i="5"/>
  <c r="H12432" i="5"/>
  <c r="K9890" i="5"/>
  <c r="J1082" i="5"/>
  <c r="I11127" i="5"/>
  <c r="I6135" i="5"/>
  <c r="F16120" i="5"/>
  <c r="F1093" i="5"/>
  <c r="G1081" i="5"/>
  <c r="I1093" i="5"/>
  <c r="F8577" i="5"/>
  <c r="F17426" i="5"/>
  <c r="E18551" i="5"/>
  <c r="H13571" i="5"/>
  <c r="D13587" i="5"/>
  <c r="H13587" i="5" s="1"/>
  <c r="J18663" i="5"/>
  <c r="H18677" i="5"/>
  <c r="K18677" i="5"/>
  <c r="J1203" i="5"/>
  <c r="G1203" i="5"/>
  <c r="I1203" i="5"/>
  <c r="H1203" i="5"/>
  <c r="K1203" i="5"/>
  <c r="F1203" i="5"/>
  <c r="E1203" i="5"/>
  <c r="I8679" i="5"/>
  <c r="J8679" i="5"/>
  <c r="G8679" i="5"/>
  <c r="H8679" i="5"/>
  <c r="E8679" i="5"/>
  <c r="K8679" i="5"/>
  <c r="F8679" i="5"/>
  <c r="H6244" i="5"/>
  <c r="F6244" i="5"/>
  <c r="I6244" i="5"/>
  <c r="J6244" i="5"/>
  <c r="K6244" i="5"/>
  <c r="E6244" i="5"/>
  <c r="J4947" i="5"/>
  <c r="F4947" i="5"/>
  <c r="I4947" i="5"/>
  <c r="K4947" i="5"/>
  <c r="E4947" i="5"/>
  <c r="H4947" i="5"/>
  <c r="G4947" i="5"/>
  <c r="I11069" i="5"/>
  <c r="F11069" i="5"/>
  <c r="D11085" i="5"/>
  <c r="G11069" i="5"/>
  <c r="K11069" i="5"/>
  <c r="H11069" i="5"/>
  <c r="J11069" i="5"/>
  <c r="E11069" i="5"/>
  <c r="J9926" i="5"/>
  <c r="I9926" i="5"/>
  <c r="K9926" i="5"/>
  <c r="E9926" i="5"/>
  <c r="H9926" i="5"/>
  <c r="G9926" i="5"/>
  <c r="F9926" i="5"/>
  <c r="D4839" i="5"/>
  <c r="J4823" i="5"/>
  <c r="H4823" i="5"/>
  <c r="F4823" i="5"/>
  <c r="I4823" i="5"/>
  <c r="E4823" i="5"/>
  <c r="G4823" i="5"/>
  <c r="K4823" i="5"/>
  <c r="J17414" i="5"/>
  <c r="G17414" i="5"/>
  <c r="E17414" i="5"/>
  <c r="F17414" i="5"/>
  <c r="H17414" i="5"/>
  <c r="I17414" i="5"/>
  <c r="K17414" i="5"/>
  <c r="K11188" i="5"/>
  <c r="G11188" i="5"/>
  <c r="H11188" i="5"/>
  <c r="E11188" i="5"/>
  <c r="I11188" i="5"/>
  <c r="G11068" i="5"/>
  <c r="I11068" i="5"/>
  <c r="I8581" i="5"/>
  <c r="E8581" i="5"/>
  <c r="D4842" i="5"/>
  <c r="H4826" i="5"/>
  <c r="G4826" i="5"/>
  <c r="J4826" i="5"/>
  <c r="I4826" i="5"/>
  <c r="E4826" i="5"/>
  <c r="F4826" i="5"/>
  <c r="K4826" i="5"/>
  <c r="D2345" i="5"/>
  <c r="K2329" i="5"/>
  <c r="G12324" i="5"/>
  <c r="F12324" i="5"/>
  <c r="J12324" i="5"/>
  <c r="E6183" i="5"/>
  <c r="I6183" i="5"/>
  <c r="H6183" i="5"/>
  <c r="F6183" i="5"/>
  <c r="G6183" i="5"/>
  <c r="J6183" i="5"/>
  <c r="K6183" i="5"/>
  <c r="I11088" i="5"/>
  <c r="H11088" i="5"/>
  <c r="I13582" i="5"/>
  <c r="G13582" i="5"/>
  <c r="F6236" i="5"/>
  <c r="K6236" i="5"/>
  <c r="E6236" i="5"/>
  <c r="I6236" i="5"/>
  <c r="J6236" i="5"/>
  <c r="G6236" i="5"/>
  <c r="H6236" i="5"/>
  <c r="F13626" i="5"/>
  <c r="G13626" i="5"/>
  <c r="J13626" i="5"/>
  <c r="I13626" i="5"/>
  <c r="H13626" i="5"/>
  <c r="K13626" i="5"/>
  <c r="E13626" i="5"/>
  <c r="K4994" i="5"/>
  <c r="G4994" i="5"/>
  <c r="F4994" i="5"/>
  <c r="I4994" i="5"/>
  <c r="H4994" i="5"/>
  <c r="E4994" i="5"/>
  <c r="J4994" i="5"/>
  <c r="K1108" i="5"/>
  <c r="I1108" i="5"/>
  <c r="H1108" i="5"/>
  <c r="E1108" i="5"/>
  <c r="J1108" i="5"/>
  <c r="F1108" i="5"/>
  <c r="G1108" i="5"/>
  <c r="F6141" i="5"/>
  <c r="H6141" i="5"/>
  <c r="E18556" i="5"/>
  <c r="I18556" i="5"/>
  <c r="F18556" i="5"/>
  <c r="J18556" i="5"/>
  <c r="H18556" i="5"/>
  <c r="K18556" i="5"/>
  <c r="D18572" i="5"/>
  <c r="F11092" i="5"/>
  <c r="K11092" i="5"/>
  <c r="G11092" i="5"/>
  <c r="H11092" i="5"/>
  <c r="E11092" i="5"/>
  <c r="I11092" i="5"/>
  <c r="J11092" i="5"/>
  <c r="K18569" i="5"/>
  <c r="H18569" i="5"/>
  <c r="J18569" i="5"/>
  <c r="G18569" i="5"/>
  <c r="F18569" i="5"/>
  <c r="H17332" i="5"/>
  <c r="F17332" i="5"/>
  <c r="J8588" i="5"/>
  <c r="H8588" i="5"/>
  <c r="K8588" i="5"/>
  <c r="I8588" i="5"/>
  <c r="E8588" i="5"/>
  <c r="F8588" i="5"/>
  <c r="G8588" i="5"/>
  <c r="E8593" i="5"/>
  <c r="H8593" i="5"/>
  <c r="K8593" i="5"/>
  <c r="G8593" i="5"/>
  <c r="F8593" i="5"/>
  <c r="J8593" i="5"/>
  <c r="I8593" i="5"/>
  <c r="J12378" i="5"/>
  <c r="H12378" i="5"/>
  <c r="K12378" i="5"/>
  <c r="G12378" i="5"/>
  <c r="E12378" i="5"/>
  <c r="I12378" i="5"/>
  <c r="F12378" i="5"/>
  <c r="G14825" i="5"/>
  <c r="J14825" i="5"/>
  <c r="H14825" i="5"/>
  <c r="F14825" i="5"/>
  <c r="I14825" i="5"/>
  <c r="K14825" i="5"/>
  <c r="E14825" i="5"/>
  <c r="I4850" i="5"/>
  <c r="H4850" i="5"/>
  <c r="E4850" i="5"/>
  <c r="G4850" i="5"/>
  <c r="J4850" i="5"/>
  <c r="K4850" i="5"/>
  <c r="F4850" i="5"/>
  <c r="J3640" i="5"/>
  <c r="H3640" i="5"/>
  <c r="I3640" i="5"/>
  <c r="G3640" i="5"/>
  <c r="K3640" i="5"/>
  <c r="E3640" i="5"/>
  <c r="I13630" i="5"/>
  <c r="H13630" i="5"/>
  <c r="K13630" i="5"/>
  <c r="G13630" i="5"/>
  <c r="E13630" i="5"/>
  <c r="F13630" i="5"/>
  <c r="J13630" i="5"/>
  <c r="F1101" i="5"/>
  <c r="K1101" i="5"/>
  <c r="I1101" i="5"/>
  <c r="J1101" i="5"/>
  <c r="G1101" i="5"/>
  <c r="H1101" i="5"/>
  <c r="E1101" i="5"/>
  <c r="H2346" i="5"/>
  <c r="G2346" i="5"/>
  <c r="K2346" i="5"/>
  <c r="J2346" i="5"/>
  <c r="I2346" i="5"/>
  <c r="E2346" i="5"/>
  <c r="F2346" i="5"/>
  <c r="E12339" i="5"/>
  <c r="G12339" i="5"/>
  <c r="K12339" i="5"/>
  <c r="I12339" i="5"/>
  <c r="H12339" i="5"/>
  <c r="J12339" i="5"/>
  <c r="F12339" i="5"/>
  <c r="I16133" i="5"/>
  <c r="H16133" i="5"/>
  <c r="F16133" i="5"/>
  <c r="E16133" i="5"/>
  <c r="K16133" i="5"/>
  <c r="G16133" i="5"/>
  <c r="J16133" i="5"/>
  <c r="F13574" i="5"/>
  <c r="G13574" i="5"/>
  <c r="E13574" i="5"/>
  <c r="J13574" i="5"/>
  <c r="K13574" i="5"/>
  <c r="I13574" i="5"/>
  <c r="H13574" i="5"/>
  <c r="H12338" i="5"/>
  <c r="E12338" i="5"/>
  <c r="I1094" i="5"/>
  <c r="G1094" i="5"/>
  <c r="F1094" i="5"/>
  <c r="E1094" i="5"/>
  <c r="K1094" i="5"/>
  <c r="H1094" i="5"/>
  <c r="J1094" i="5"/>
  <c r="K3599" i="5"/>
  <c r="I3599" i="5"/>
  <c r="J3599" i="5"/>
  <c r="E3599" i="5"/>
  <c r="F3599" i="5"/>
  <c r="E1098" i="5"/>
  <c r="H1098" i="5"/>
  <c r="H8596" i="5"/>
  <c r="K8596" i="5"/>
  <c r="F8682" i="5"/>
  <c r="I8682" i="5"/>
  <c r="K8682" i="5"/>
  <c r="G8682" i="5"/>
  <c r="J8682" i="5"/>
  <c r="H8682" i="5"/>
  <c r="E8682" i="5"/>
  <c r="I6194" i="5"/>
  <c r="G6194" i="5"/>
  <c r="H6194" i="5"/>
  <c r="K6194" i="5"/>
  <c r="E6194" i="5"/>
  <c r="J6194" i="5"/>
  <c r="F6194" i="5"/>
  <c r="K4992" i="5"/>
  <c r="I4992" i="5"/>
  <c r="J4992" i="5"/>
  <c r="G4992" i="5"/>
  <c r="E4992" i="5"/>
  <c r="H4992" i="5"/>
  <c r="F4992" i="5"/>
  <c r="I9839" i="5"/>
  <c r="F9839" i="5"/>
  <c r="E9839" i="5"/>
  <c r="G9839" i="5"/>
  <c r="H9839" i="5"/>
  <c r="K9839" i="5"/>
  <c r="J9839" i="5"/>
  <c r="H12331" i="5"/>
  <c r="J12331" i="5"/>
  <c r="K12331" i="5"/>
  <c r="E12331" i="5"/>
  <c r="G12331" i="5"/>
  <c r="F12331" i="5"/>
  <c r="I12331" i="5"/>
  <c r="I18627" i="5"/>
  <c r="K18627" i="5"/>
  <c r="F18627" i="5"/>
  <c r="H17368" i="5"/>
  <c r="K17368" i="5"/>
  <c r="E17368" i="5"/>
  <c r="J17368" i="5"/>
  <c r="F17368" i="5"/>
  <c r="G17368" i="5"/>
  <c r="I17368" i="5"/>
  <c r="J17374" i="5"/>
  <c r="G17374" i="5"/>
  <c r="K14878" i="5"/>
  <c r="E14877" i="5"/>
  <c r="I14877" i="5"/>
  <c r="G14877" i="5"/>
  <c r="K14877" i="5"/>
  <c r="F14877" i="5"/>
  <c r="G13632" i="5"/>
  <c r="E13632" i="5"/>
  <c r="J13632" i="5"/>
  <c r="K13632" i="5"/>
  <c r="H13632" i="5"/>
  <c r="F13632" i="5"/>
  <c r="I13632" i="5"/>
  <c r="H13623" i="5"/>
  <c r="J13623" i="5"/>
  <c r="K13623" i="5"/>
  <c r="G13623" i="5"/>
  <c r="F13623" i="5"/>
  <c r="I13623" i="5"/>
  <c r="E13623" i="5"/>
  <c r="H8632" i="5"/>
  <c r="K8632" i="5"/>
  <c r="I8632" i="5"/>
  <c r="J8632" i="5"/>
  <c r="G8632" i="5"/>
  <c r="F8632" i="5"/>
  <c r="F6145" i="5"/>
  <c r="K6145" i="5"/>
  <c r="G6145" i="5"/>
  <c r="I6145" i="5"/>
  <c r="E6145" i="5"/>
  <c r="H6145" i="5"/>
  <c r="J6145" i="5"/>
  <c r="K4887" i="5"/>
  <c r="H4887" i="5"/>
  <c r="I4887" i="5"/>
  <c r="J4887" i="5"/>
  <c r="F4887" i="5"/>
  <c r="E4887" i="5"/>
  <c r="G4887" i="5"/>
  <c r="H3641" i="5"/>
  <c r="E3641" i="5"/>
  <c r="K3641" i="5"/>
  <c r="G3641" i="5"/>
  <c r="E2404" i="5"/>
  <c r="H2404" i="5"/>
  <c r="F2404" i="5"/>
  <c r="G2404" i="5"/>
  <c r="H4996" i="5"/>
  <c r="F4996" i="5"/>
  <c r="J4996" i="5"/>
  <c r="I4996" i="5"/>
  <c r="K4996" i="5"/>
  <c r="G4996" i="5"/>
  <c r="E4996" i="5"/>
  <c r="I2378" i="5"/>
  <c r="E2378" i="5"/>
  <c r="D2394" i="5"/>
  <c r="G2378" i="5"/>
  <c r="K2378" i="5"/>
  <c r="F2378" i="5"/>
  <c r="H2378" i="5"/>
  <c r="J2378" i="5"/>
  <c r="J8634" i="5"/>
  <c r="F8634" i="5"/>
  <c r="I8634" i="5"/>
  <c r="K8634" i="5"/>
  <c r="H8634" i="5"/>
  <c r="E8634" i="5"/>
  <c r="G8634" i="5"/>
  <c r="F11134" i="5"/>
  <c r="I11134" i="5"/>
  <c r="K11134" i="5"/>
  <c r="G11134" i="5"/>
  <c r="E11134" i="5"/>
  <c r="H11134" i="5"/>
  <c r="J11134" i="5"/>
  <c r="G12374" i="5"/>
  <c r="K12374" i="5"/>
  <c r="I12374" i="5"/>
  <c r="F12374" i="5"/>
  <c r="J12374" i="5"/>
  <c r="E12374" i="5"/>
  <c r="H12374" i="5"/>
  <c r="I9885" i="5"/>
  <c r="F9885" i="5"/>
  <c r="J9885" i="5"/>
  <c r="K9885" i="5"/>
  <c r="E9885" i="5"/>
  <c r="H9885" i="5"/>
  <c r="G9885" i="5"/>
  <c r="I14885" i="5"/>
  <c r="G14885" i="5"/>
  <c r="K14885" i="5"/>
  <c r="I7357" i="5"/>
  <c r="G7357" i="5"/>
  <c r="H7357" i="5"/>
  <c r="J7357" i="5"/>
  <c r="E7357" i="5"/>
  <c r="K7357" i="5"/>
  <c r="F7357" i="5"/>
  <c r="D4890" i="5"/>
  <c r="H4874" i="5"/>
  <c r="J4874" i="5"/>
  <c r="F4874" i="5"/>
  <c r="I4874" i="5"/>
  <c r="E4874" i="5"/>
  <c r="K4874" i="5"/>
  <c r="G4874" i="5"/>
  <c r="F16129" i="5"/>
  <c r="H16129" i="5"/>
  <c r="I16129" i="5"/>
  <c r="G16129" i="5"/>
  <c r="H2386" i="5"/>
  <c r="E2386" i="5"/>
  <c r="F2386" i="5"/>
  <c r="G2386" i="5"/>
  <c r="I2386" i="5"/>
  <c r="D2402" i="5"/>
  <c r="K2386" i="5"/>
  <c r="J2386" i="5"/>
  <c r="I14878" i="5"/>
  <c r="F14878" i="5"/>
  <c r="H14878" i="5"/>
  <c r="G14878" i="5"/>
  <c r="J1241" i="5"/>
  <c r="K1241" i="5"/>
  <c r="E1241" i="5"/>
  <c r="H1241" i="5"/>
  <c r="I1241" i="5"/>
  <c r="F1241" i="5"/>
  <c r="G1241" i="5"/>
  <c r="J2351" i="5"/>
  <c r="G2351" i="5"/>
  <c r="H2351" i="5"/>
  <c r="E2351" i="5"/>
  <c r="F2351" i="5"/>
  <c r="I2351" i="5"/>
  <c r="K2351" i="5"/>
  <c r="H11081" i="5"/>
  <c r="H11064" i="5"/>
  <c r="J11064" i="5"/>
  <c r="F11064" i="5"/>
  <c r="G11064" i="5"/>
  <c r="K11064" i="5"/>
  <c r="E11064" i="5"/>
  <c r="F11117" i="5"/>
  <c r="I11117" i="5"/>
  <c r="K11117" i="5"/>
  <c r="D11133" i="5"/>
  <c r="J11117" i="5"/>
  <c r="E11117" i="5"/>
  <c r="H11117" i="5"/>
  <c r="G11117" i="5"/>
  <c r="E18555" i="5"/>
  <c r="G18555" i="5"/>
  <c r="D18571" i="5"/>
  <c r="F18555" i="5"/>
  <c r="K18555" i="5"/>
  <c r="I18555" i="5"/>
  <c r="J18555" i="5"/>
  <c r="H18555" i="5"/>
  <c r="E11186" i="5"/>
  <c r="J11186" i="5"/>
  <c r="F11186" i="5"/>
  <c r="H11186" i="5"/>
  <c r="G11186" i="5"/>
  <c r="K11186" i="5"/>
  <c r="I11186" i="5"/>
  <c r="H16083" i="5"/>
  <c r="F16083" i="5"/>
  <c r="E16083" i="5"/>
  <c r="D1142" i="5"/>
  <c r="G1126" i="5"/>
  <c r="F1126" i="5"/>
  <c r="J1126" i="5"/>
  <c r="E1126" i="5"/>
  <c r="J12352" i="5"/>
  <c r="H12352" i="5"/>
  <c r="E12352" i="5"/>
  <c r="I12352" i="5"/>
  <c r="K12352" i="5"/>
  <c r="F12352" i="5"/>
  <c r="G12352" i="5"/>
  <c r="W188" i="66"/>
  <c r="D11080" i="5"/>
  <c r="I11080" i="5" s="1"/>
  <c r="J4937" i="5"/>
  <c r="I16107" i="5"/>
  <c r="E17377" i="5"/>
  <c r="W26" i="66"/>
  <c r="W186" i="66"/>
  <c r="W8" i="66"/>
  <c r="G6196" i="5"/>
  <c r="F6196" i="5"/>
  <c r="I6196" i="5"/>
  <c r="J6196" i="5"/>
  <c r="E6196" i="5"/>
  <c r="K6196" i="5"/>
  <c r="H6196" i="5"/>
  <c r="F8686" i="5"/>
  <c r="G8686" i="5"/>
  <c r="H8686" i="5"/>
  <c r="E8686" i="5"/>
  <c r="K8686" i="5"/>
  <c r="I8686" i="5"/>
  <c r="J8686" i="5"/>
  <c r="F8678" i="5"/>
  <c r="E8678" i="5"/>
  <c r="G8678" i="5"/>
  <c r="J8678" i="5"/>
  <c r="I8678" i="5"/>
  <c r="K8678" i="5"/>
  <c r="H8678" i="5"/>
  <c r="G8574" i="5"/>
  <c r="I8574" i="5"/>
  <c r="E8574" i="5"/>
  <c r="J8574" i="5"/>
  <c r="H8574" i="5"/>
  <c r="D8590" i="5"/>
  <c r="F8574" i="5"/>
  <c r="K8574" i="5"/>
  <c r="J8566" i="5"/>
  <c r="K8566" i="5"/>
  <c r="E8566" i="5"/>
  <c r="F8689" i="5"/>
  <c r="K8689" i="5"/>
  <c r="E8689" i="5"/>
  <c r="G8689" i="5"/>
  <c r="H8689" i="5"/>
  <c r="I8689" i="5"/>
  <c r="J8689" i="5"/>
  <c r="G6072" i="5"/>
  <c r="I6072" i="5"/>
  <c r="K6072" i="5"/>
  <c r="K18585" i="5"/>
  <c r="G18585" i="5"/>
  <c r="D18601" i="5"/>
  <c r="H18585" i="5"/>
  <c r="I18585" i="5"/>
  <c r="E18585" i="5"/>
  <c r="J18585" i="5"/>
  <c r="F18585" i="5"/>
  <c r="E4989" i="5"/>
  <c r="J4989" i="5"/>
  <c r="I4989" i="5"/>
  <c r="H4989" i="5"/>
  <c r="G4989" i="5"/>
  <c r="F4989" i="5"/>
  <c r="K4989" i="5"/>
  <c r="J18552" i="5"/>
  <c r="K18552" i="5"/>
  <c r="G18552" i="5"/>
  <c r="I18552" i="5"/>
  <c r="F18552" i="5"/>
  <c r="E18552" i="5"/>
  <c r="D18568" i="5"/>
  <c r="H18552" i="5"/>
  <c r="F14927" i="5"/>
  <c r="H14927" i="5"/>
  <c r="G14927" i="5"/>
  <c r="J14927" i="5"/>
  <c r="K14927" i="5"/>
  <c r="I14927" i="5"/>
  <c r="E14927" i="5"/>
  <c r="H12329" i="5"/>
  <c r="F12329" i="5"/>
  <c r="K12329" i="5"/>
  <c r="I12329" i="5"/>
  <c r="G12329" i="5"/>
  <c r="J12329" i="5"/>
  <c r="E12329" i="5"/>
  <c r="J4844" i="5"/>
  <c r="I4844" i="5"/>
  <c r="F4844" i="5"/>
  <c r="G4844" i="5"/>
  <c r="K4844" i="5"/>
  <c r="H4844" i="5"/>
  <c r="E4844" i="5"/>
  <c r="I4852" i="5"/>
  <c r="K4852" i="5"/>
  <c r="H4852" i="5"/>
  <c r="G4852" i="5"/>
  <c r="E4852" i="5"/>
  <c r="F4852" i="5"/>
  <c r="J4852" i="5"/>
  <c r="J14824" i="5"/>
  <c r="J3611" i="5"/>
  <c r="F3611" i="5"/>
  <c r="D3627" i="5"/>
  <c r="K3611" i="5"/>
  <c r="H3611" i="5"/>
  <c r="E3611" i="5"/>
  <c r="G3611" i="5"/>
  <c r="I3611" i="5"/>
  <c r="E16095" i="5"/>
  <c r="H16095" i="5"/>
  <c r="I4872" i="5"/>
  <c r="J4872" i="5"/>
  <c r="E4872" i="5"/>
  <c r="D4888" i="5"/>
  <c r="H4872" i="5"/>
  <c r="G4872" i="5"/>
  <c r="F4872" i="5"/>
  <c r="K4872" i="5"/>
  <c r="K18573" i="5"/>
  <c r="G18573" i="5"/>
  <c r="J18573" i="5"/>
  <c r="I18573" i="5"/>
  <c r="E18573" i="5"/>
  <c r="H18573" i="5"/>
  <c r="F18573" i="5"/>
  <c r="G1121" i="5"/>
  <c r="D1137" i="5"/>
  <c r="W116" i="66"/>
  <c r="W196" i="66"/>
  <c r="J13635" i="5"/>
  <c r="E13635" i="5"/>
  <c r="I13635" i="5"/>
  <c r="H13635" i="5"/>
  <c r="H13613" i="5"/>
  <c r="K13613" i="5"/>
  <c r="G13613" i="5"/>
  <c r="D13629" i="5"/>
  <c r="J13613" i="5"/>
  <c r="E13613" i="5"/>
  <c r="F13613" i="5"/>
  <c r="I13613" i="5"/>
  <c r="W216" i="66"/>
  <c r="K16064" i="5"/>
  <c r="H16064" i="5"/>
  <c r="I16064" i="5"/>
  <c r="D16080" i="5"/>
  <c r="G16064" i="5"/>
  <c r="E16064" i="5"/>
  <c r="F16064" i="5"/>
  <c r="J16064" i="5"/>
  <c r="F6241" i="5"/>
  <c r="K6241" i="5"/>
  <c r="G6241" i="5"/>
  <c r="H6241" i="5"/>
  <c r="J6241" i="5"/>
  <c r="E6241" i="5"/>
  <c r="I6241" i="5"/>
  <c r="E3695" i="5"/>
  <c r="F3695" i="5"/>
  <c r="H3695" i="5"/>
  <c r="J3695" i="5"/>
  <c r="I3695" i="5"/>
  <c r="G3695" i="5"/>
  <c r="K3695" i="5"/>
  <c r="K3687" i="5"/>
  <c r="E3687" i="5"/>
  <c r="J3687" i="5"/>
  <c r="I3687" i="5"/>
  <c r="G3687" i="5"/>
  <c r="F3687" i="5"/>
  <c r="H3687" i="5"/>
  <c r="K3584" i="5"/>
  <c r="E3584" i="5"/>
  <c r="F3584" i="5"/>
  <c r="I3584" i="5"/>
  <c r="D3600" i="5"/>
  <c r="G3584" i="5"/>
  <c r="H3584" i="5"/>
  <c r="J3584" i="5"/>
  <c r="G3594" i="5"/>
  <c r="I3594" i="5"/>
  <c r="F3594" i="5"/>
  <c r="E3594" i="5"/>
  <c r="H3594" i="5"/>
  <c r="J3594" i="5"/>
  <c r="K3594" i="5"/>
  <c r="W12" i="66"/>
  <c r="I11064" i="5"/>
  <c r="G16083" i="5"/>
  <c r="I17377" i="5"/>
  <c r="W16" i="66"/>
  <c r="W56" i="66"/>
  <c r="W40" i="66"/>
  <c r="W72" i="66"/>
  <c r="J13586" i="5"/>
  <c r="K9833" i="5"/>
  <c r="I9833" i="5"/>
  <c r="D3597" i="5"/>
  <c r="I3581" i="5"/>
  <c r="G8597" i="5"/>
  <c r="I8597" i="5"/>
  <c r="H7331" i="5"/>
  <c r="K7331" i="5"/>
  <c r="E7331" i="5"/>
  <c r="J7331" i="5"/>
  <c r="I7331" i="5"/>
  <c r="F7331" i="5"/>
  <c r="D7347" i="5"/>
  <c r="G7331" i="5"/>
  <c r="F18675" i="5"/>
  <c r="I18675" i="5"/>
  <c r="E18675" i="5"/>
  <c r="H18675" i="5"/>
  <c r="G18675" i="5"/>
  <c r="J18675" i="5"/>
  <c r="K18675" i="5"/>
  <c r="G18561" i="5"/>
  <c r="J18561" i="5"/>
  <c r="E18561" i="5"/>
  <c r="D18577" i="5"/>
  <c r="I18561" i="5"/>
  <c r="H18561" i="5"/>
  <c r="F18561" i="5"/>
  <c r="K18561" i="5"/>
  <c r="I14931" i="5"/>
  <c r="G14931" i="5"/>
  <c r="J14931" i="5"/>
  <c r="K14931" i="5"/>
  <c r="E14931" i="5"/>
  <c r="H14931" i="5"/>
  <c r="F14931" i="5"/>
  <c r="K14820" i="5"/>
  <c r="I14820" i="5"/>
  <c r="E11067" i="5"/>
  <c r="H11067" i="5"/>
  <c r="D11083" i="5"/>
  <c r="F11067" i="5"/>
  <c r="K11067" i="5"/>
  <c r="G11067" i="5"/>
  <c r="I11067" i="5"/>
  <c r="J11067" i="5"/>
  <c r="F6245" i="5"/>
  <c r="G6245" i="5"/>
  <c r="J6245" i="5"/>
  <c r="E6245" i="5"/>
  <c r="K6245" i="5"/>
  <c r="I6245" i="5"/>
  <c r="H6245" i="5"/>
  <c r="G4838" i="5"/>
  <c r="I4838" i="5"/>
  <c r="E4838" i="5"/>
  <c r="H4838" i="5"/>
  <c r="K4838" i="5"/>
  <c r="F4838" i="5"/>
  <c r="J4838" i="5"/>
  <c r="H4845" i="5"/>
  <c r="K4845" i="5"/>
  <c r="K4847" i="5"/>
  <c r="J4847" i="5"/>
  <c r="E4847" i="5"/>
  <c r="G4847" i="5"/>
  <c r="H4847" i="5"/>
  <c r="F4847" i="5"/>
  <c r="I4847" i="5"/>
  <c r="K14822" i="5"/>
  <c r="F14822" i="5"/>
  <c r="I14822" i="5"/>
  <c r="G14822" i="5"/>
  <c r="H14822" i="5"/>
  <c r="J14822" i="5"/>
  <c r="E14822" i="5"/>
  <c r="I14828" i="5"/>
  <c r="K14828" i="5"/>
  <c r="J14828" i="5"/>
  <c r="G14828" i="5"/>
  <c r="H14828" i="5"/>
  <c r="E14828" i="5"/>
  <c r="F14828" i="5"/>
  <c r="W36" i="66"/>
  <c r="F8608" i="5"/>
  <c r="H8608" i="5"/>
  <c r="I8608" i="5"/>
  <c r="J8608" i="5"/>
  <c r="E8608" i="5"/>
  <c r="D8624" i="5"/>
  <c r="K8608" i="5"/>
  <c r="G8608" i="5"/>
  <c r="J9893" i="5"/>
  <c r="F9893" i="5"/>
  <c r="K9893" i="5"/>
  <c r="I9893" i="5"/>
  <c r="H9893" i="5"/>
  <c r="G9893" i="5"/>
  <c r="E9893" i="5"/>
  <c r="H9866" i="5"/>
  <c r="K9866" i="5"/>
  <c r="F9866" i="5"/>
  <c r="I9866" i="5"/>
  <c r="E9866" i="5"/>
  <c r="G9866" i="5"/>
  <c r="D9882" i="5"/>
  <c r="J9866" i="5"/>
  <c r="J1156" i="5"/>
  <c r="H1156" i="5"/>
  <c r="E1156" i="5"/>
  <c r="G1156" i="5"/>
  <c r="F1156" i="5"/>
  <c r="K1156" i="5"/>
  <c r="I1156" i="5"/>
  <c r="J1242" i="5"/>
  <c r="E1242" i="5"/>
  <c r="G1242" i="5"/>
  <c r="H1242" i="5"/>
  <c r="I1242" i="5"/>
  <c r="K1242" i="5"/>
  <c r="F1242" i="5"/>
  <c r="F4988" i="5"/>
  <c r="E4988" i="5"/>
  <c r="J4988" i="5"/>
  <c r="I4988" i="5"/>
  <c r="G4988" i="5"/>
  <c r="H4988" i="5"/>
  <c r="K4988" i="5"/>
  <c r="F4937" i="5"/>
  <c r="H4937" i="5"/>
  <c r="K4937" i="5"/>
  <c r="E4937" i="5"/>
  <c r="D3603" i="5"/>
  <c r="E3587" i="5"/>
  <c r="F3587" i="5"/>
  <c r="J3587" i="5"/>
  <c r="G3587" i="5"/>
  <c r="H3587" i="5"/>
  <c r="K3587" i="5"/>
  <c r="I3587" i="5"/>
  <c r="G6117" i="5"/>
  <c r="E6117" i="5"/>
  <c r="J6117" i="5"/>
  <c r="D6133" i="5"/>
  <c r="I6117" i="5"/>
  <c r="F6117" i="5"/>
  <c r="H6117" i="5"/>
  <c r="K6117" i="5"/>
  <c r="E7344" i="5"/>
  <c r="K7344" i="5"/>
  <c r="F7344" i="5"/>
  <c r="J7344" i="5"/>
  <c r="G7344" i="5"/>
  <c r="I7344" i="5"/>
  <c r="H7344" i="5"/>
  <c r="E11098" i="5"/>
  <c r="K11098" i="5"/>
  <c r="H11098" i="5"/>
  <c r="J11098" i="5"/>
  <c r="G11098" i="5"/>
  <c r="I11098" i="5"/>
  <c r="D11114" i="5"/>
  <c r="F11098" i="5"/>
  <c r="W68" i="66"/>
  <c r="E16107" i="5"/>
  <c r="F16107" i="5"/>
  <c r="G16107" i="5"/>
  <c r="J16107" i="5"/>
  <c r="D16123" i="5"/>
  <c r="F17377" i="5"/>
  <c r="G17377" i="5"/>
  <c r="K17377" i="5"/>
  <c r="H17377" i="5"/>
  <c r="E17362" i="5"/>
  <c r="F17362" i="5"/>
  <c r="K17362" i="5"/>
  <c r="H17362" i="5"/>
  <c r="I17362" i="5"/>
  <c r="J17362" i="5"/>
  <c r="D17378" i="5"/>
  <c r="G17362" i="5"/>
  <c r="W28" i="66"/>
  <c r="W108" i="66"/>
  <c r="F11081" i="5"/>
  <c r="I16083" i="5"/>
  <c r="H1126" i="5"/>
  <c r="K16107" i="5"/>
  <c r="K1126" i="5"/>
  <c r="W132" i="66"/>
  <c r="W106" i="66"/>
  <c r="W42" i="66"/>
  <c r="H3698" i="5"/>
  <c r="K3698" i="5"/>
  <c r="I3698" i="5"/>
  <c r="F3698" i="5"/>
  <c r="E3698" i="5"/>
  <c r="G3698" i="5"/>
  <c r="J3698" i="5"/>
  <c r="I7343" i="5"/>
  <c r="K7343" i="5"/>
  <c r="F7343" i="5"/>
  <c r="E7343" i="5"/>
  <c r="J7343" i="5"/>
  <c r="G7343" i="5"/>
  <c r="H7343" i="5"/>
  <c r="G6076" i="5"/>
  <c r="F6076" i="5"/>
  <c r="H6076" i="5"/>
  <c r="D6092" i="5"/>
  <c r="K6076" i="5"/>
  <c r="H3691" i="5"/>
  <c r="I3691" i="5"/>
  <c r="K3691" i="5"/>
  <c r="E3691" i="5"/>
  <c r="G3691" i="5"/>
  <c r="F3691" i="5"/>
  <c r="J3691" i="5"/>
  <c r="K18669" i="5"/>
  <c r="J18669" i="5"/>
  <c r="H11189" i="5"/>
  <c r="J11189" i="5"/>
  <c r="K11189" i="5"/>
  <c r="I11189" i="5"/>
  <c r="E11189" i="5"/>
  <c r="G11189" i="5"/>
  <c r="F11189" i="5"/>
  <c r="E11071" i="5"/>
  <c r="H11071" i="5"/>
  <c r="I11071" i="5"/>
  <c r="K11071" i="5"/>
  <c r="J11071" i="5"/>
  <c r="F11071" i="5"/>
  <c r="G11071" i="5"/>
  <c r="D11087" i="5"/>
  <c r="J14835" i="5"/>
  <c r="E14835" i="5"/>
  <c r="K14835" i="5"/>
  <c r="G14835" i="5"/>
  <c r="H14835" i="5"/>
  <c r="I14835" i="5"/>
  <c r="F14835" i="5"/>
  <c r="F9852" i="5"/>
  <c r="J9852" i="5"/>
  <c r="E9852" i="5"/>
  <c r="G9852" i="5"/>
  <c r="K9852" i="5"/>
  <c r="D9868" i="5"/>
  <c r="H9852" i="5"/>
  <c r="I9852" i="5"/>
  <c r="K4883" i="5"/>
  <c r="I4883" i="5"/>
  <c r="H4883" i="5"/>
  <c r="G4883" i="5"/>
  <c r="E4883" i="5"/>
  <c r="D4899" i="5"/>
  <c r="J4883" i="5"/>
  <c r="F4883" i="5"/>
  <c r="G16073" i="5"/>
  <c r="F16073" i="5"/>
  <c r="H16073" i="5"/>
  <c r="K16073" i="5"/>
  <c r="J16073" i="5"/>
  <c r="E16073" i="5"/>
  <c r="I16073" i="5"/>
  <c r="K18586" i="5"/>
  <c r="G18586" i="5"/>
  <c r="I18586" i="5"/>
  <c r="J18586" i="5"/>
  <c r="E18586" i="5"/>
  <c r="H18586" i="5"/>
  <c r="D18602" i="5"/>
  <c r="F18586" i="5"/>
  <c r="G17340" i="5"/>
  <c r="K17340" i="5"/>
  <c r="J17340" i="5"/>
  <c r="F17340" i="5"/>
  <c r="E17340" i="5"/>
  <c r="I17340" i="5"/>
  <c r="D17356" i="5"/>
  <c r="H17340" i="5"/>
  <c r="G16092" i="5"/>
  <c r="D16108" i="5"/>
  <c r="E16092" i="5"/>
  <c r="J16092" i="5"/>
  <c r="I16092" i="5"/>
  <c r="H16092" i="5"/>
  <c r="K16092" i="5"/>
  <c r="F16092" i="5"/>
  <c r="I17318" i="5"/>
  <c r="E17318" i="5"/>
  <c r="H17318" i="5"/>
  <c r="K17318" i="5"/>
  <c r="G17318" i="5"/>
  <c r="F17318" i="5"/>
  <c r="J17318" i="5"/>
  <c r="E8603" i="5"/>
  <c r="F8603" i="5"/>
  <c r="I8603" i="5"/>
  <c r="D8619" i="5"/>
  <c r="H8603" i="5"/>
  <c r="J8603" i="5"/>
  <c r="G8603" i="5"/>
  <c r="K8603" i="5"/>
  <c r="F8625" i="5"/>
  <c r="I8625" i="5"/>
  <c r="E8625" i="5"/>
  <c r="G8625" i="5"/>
  <c r="K8625" i="5"/>
  <c r="H8625" i="5"/>
  <c r="D8641" i="5"/>
  <c r="J8625" i="5"/>
  <c r="F4864" i="5"/>
  <c r="G4864" i="5"/>
  <c r="D4880" i="5"/>
  <c r="H4864" i="5"/>
  <c r="E4864" i="5"/>
  <c r="J4864" i="5"/>
  <c r="K4864" i="5"/>
  <c r="I4864" i="5"/>
  <c r="F107" i="3"/>
  <c r="F111" i="3" s="1"/>
  <c r="E111" i="3"/>
  <c r="E14818" i="5"/>
  <c r="D14834" i="5"/>
  <c r="H14818" i="5"/>
  <c r="G14818" i="5"/>
  <c r="F14818" i="5"/>
  <c r="J14818" i="5"/>
  <c r="K14818" i="5"/>
  <c r="I14818" i="5"/>
  <c r="H6088" i="5"/>
  <c r="F6088" i="5"/>
  <c r="I4985" i="5"/>
  <c r="E4985" i="5"/>
  <c r="F4985" i="5"/>
  <c r="G4985" i="5"/>
  <c r="J4985" i="5"/>
  <c r="H4985" i="5"/>
  <c r="K4985" i="5"/>
  <c r="F4997" i="5"/>
  <c r="K4997" i="5"/>
  <c r="I4997" i="5"/>
  <c r="H4997" i="5"/>
  <c r="E4997" i="5"/>
  <c r="J4997" i="5"/>
  <c r="G4997" i="5"/>
  <c r="G6078" i="5"/>
  <c r="D6094" i="5"/>
  <c r="J6078" i="5"/>
  <c r="E6078" i="5"/>
  <c r="I6078" i="5"/>
  <c r="K6078" i="5"/>
  <c r="F6078" i="5"/>
  <c r="H6078" i="5"/>
  <c r="K6086" i="5"/>
  <c r="G6086" i="5"/>
  <c r="I6086" i="5"/>
  <c r="F6086" i="5"/>
  <c r="E6086" i="5"/>
  <c r="J6086" i="5"/>
  <c r="H6086" i="5"/>
  <c r="F14836" i="5"/>
  <c r="D13612" i="5"/>
  <c r="I13596" i="5"/>
  <c r="H13596" i="5"/>
  <c r="E13596" i="5"/>
  <c r="G13596" i="5"/>
  <c r="J13596" i="5"/>
  <c r="K13596" i="5"/>
  <c r="F13596" i="5"/>
  <c r="H7339" i="5"/>
  <c r="F7339" i="5"/>
  <c r="E9856" i="5"/>
  <c r="G9856" i="5"/>
  <c r="D9872" i="5"/>
  <c r="I9856" i="5"/>
  <c r="J9856" i="5"/>
  <c r="F9856" i="5"/>
  <c r="K9856" i="5"/>
  <c r="H9856" i="5"/>
  <c r="F12344" i="5"/>
  <c r="G12344" i="5"/>
  <c r="K12344" i="5"/>
  <c r="H12344" i="5"/>
  <c r="I12344" i="5"/>
  <c r="E12344" i="5"/>
  <c r="J12344" i="5"/>
  <c r="E7361" i="5"/>
  <c r="F7361" i="5"/>
  <c r="H7361" i="5"/>
  <c r="J7361" i="5"/>
  <c r="K7361" i="5"/>
  <c r="G7361" i="5"/>
  <c r="I7361" i="5"/>
  <c r="J11104" i="5"/>
  <c r="E11104" i="5"/>
  <c r="H11104" i="5"/>
  <c r="I11104" i="5"/>
  <c r="F11104" i="5"/>
  <c r="G11104" i="5"/>
  <c r="D11120" i="5"/>
  <c r="K11104" i="5"/>
  <c r="J17376" i="5"/>
  <c r="H17376" i="5"/>
  <c r="F17376" i="5"/>
  <c r="I17376" i="5"/>
  <c r="E17376" i="5"/>
  <c r="K17376" i="5"/>
  <c r="G17376" i="5"/>
  <c r="F11124" i="5"/>
  <c r="I11124" i="5"/>
  <c r="J11124" i="5"/>
  <c r="G11124" i="5"/>
  <c r="K11124" i="5"/>
  <c r="H11124" i="5"/>
  <c r="E11124" i="5"/>
  <c r="D11140" i="5"/>
  <c r="I2398" i="5"/>
  <c r="J2398" i="5"/>
  <c r="F2398" i="5"/>
  <c r="H2398" i="5"/>
  <c r="E2398" i="5"/>
  <c r="G2398" i="5"/>
  <c r="K2398" i="5"/>
  <c r="G2374" i="5"/>
  <c r="J2374" i="5"/>
  <c r="I2374" i="5"/>
  <c r="F2374" i="5"/>
  <c r="E2374" i="5"/>
  <c r="H2374" i="5"/>
  <c r="D2390" i="5"/>
  <c r="K2374" i="5"/>
  <c r="I14879" i="5"/>
  <c r="H14879" i="5"/>
  <c r="F14879" i="5"/>
  <c r="E14879" i="5"/>
  <c r="K14879" i="5"/>
  <c r="G14879" i="5"/>
  <c r="J14879" i="5"/>
  <c r="D2357" i="5"/>
  <c r="I2341" i="5"/>
  <c r="J2341" i="5"/>
  <c r="F2341" i="5"/>
  <c r="K2341" i="5"/>
  <c r="G2341" i="5"/>
  <c r="H2341" i="5"/>
  <c r="E2341" i="5"/>
  <c r="G6191" i="5"/>
  <c r="J6191" i="5"/>
  <c r="H6191" i="5"/>
  <c r="E6191" i="5"/>
  <c r="K6191" i="5"/>
  <c r="F6191" i="5"/>
  <c r="I6191" i="5"/>
  <c r="E11084" i="5"/>
  <c r="J11084" i="5"/>
  <c r="K11084" i="5"/>
  <c r="G11084" i="5"/>
  <c r="I11084" i="5"/>
  <c r="H11084" i="5"/>
  <c r="F11084" i="5"/>
  <c r="F14826" i="5"/>
  <c r="K14826" i="5"/>
  <c r="E14826" i="5"/>
  <c r="I14826" i="5"/>
  <c r="G14826" i="5"/>
  <c r="H14826" i="5"/>
  <c r="J14826" i="5"/>
  <c r="F16078" i="5"/>
  <c r="I16078" i="5"/>
  <c r="H16078" i="5"/>
  <c r="K16078" i="5"/>
  <c r="E16078" i="5"/>
  <c r="G16078" i="5"/>
  <c r="J16078" i="5"/>
  <c r="I18628" i="5"/>
  <c r="G18628" i="5"/>
  <c r="F18628" i="5"/>
  <c r="J18628" i="5"/>
  <c r="K18628" i="5"/>
  <c r="E18628" i="5"/>
  <c r="H18628" i="5"/>
  <c r="H2360" i="5"/>
  <c r="K2360" i="5"/>
  <c r="E2360" i="5"/>
  <c r="J2360" i="5"/>
  <c r="F2360" i="5"/>
  <c r="I2360" i="5"/>
  <c r="G2360" i="5"/>
  <c r="D2376" i="5"/>
  <c r="K3598" i="5"/>
  <c r="H3598" i="5"/>
  <c r="J3598" i="5"/>
  <c r="F3598" i="5"/>
  <c r="G3598" i="5"/>
  <c r="E3598" i="5"/>
  <c r="I3598" i="5"/>
  <c r="F4861" i="5"/>
  <c r="J4861" i="5"/>
  <c r="D4877" i="5"/>
  <c r="G4861" i="5"/>
  <c r="H4861" i="5"/>
  <c r="K4861" i="5"/>
  <c r="E4861" i="5"/>
  <c r="I4861" i="5"/>
  <c r="E13605" i="5"/>
  <c r="J13605" i="5"/>
  <c r="I13605" i="5"/>
  <c r="K13605" i="5"/>
  <c r="H13605" i="5"/>
  <c r="G13605" i="5"/>
  <c r="D13621" i="5"/>
  <c r="F13605" i="5"/>
  <c r="I1148" i="5"/>
  <c r="G1148" i="5"/>
  <c r="J1148" i="5"/>
  <c r="E1148" i="5"/>
  <c r="F1148" i="5"/>
  <c r="H1148" i="5"/>
  <c r="K1148" i="5"/>
  <c r="J4901" i="5"/>
  <c r="G4901" i="5"/>
  <c r="H4901" i="5"/>
  <c r="E4901" i="5"/>
  <c r="F4901" i="5"/>
  <c r="K4901" i="5"/>
  <c r="I4901" i="5"/>
  <c r="F18613" i="5"/>
  <c r="J18613" i="5"/>
  <c r="E18613" i="5"/>
  <c r="G18613" i="5"/>
  <c r="K18613" i="5"/>
  <c r="D18629" i="5"/>
  <c r="I18613" i="5"/>
  <c r="H18613" i="5"/>
  <c r="H1127" i="5"/>
  <c r="I1127" i="5"/>
  <c r="F1127" i="5"/>
  <c r="E1127" i="5"/>
  <c r="K1127" i="5"/>
  <c r="D1143" i="5"/>
  <c r="J1127" i="5"/>
  <c r="G1127" i="5"/>
  <c r="F12369" i="5"/>
  <c r="E12369" i="5"/>
  <c r="K12369" i="5"/>
  <c r="J12369" i="5"/>
  <c r="I12369" i="5"/>
  <c r="H12369" i="5"/>
  <c r="G12369" i="5"/>
  <c r="E11110" i="5"/>
  <c r="D11126" i="5"/>
  <c r="I11110" i="5"/>
  <c r="G11110" i="5"/>
  <c r="K11110" i="5"/>
  <c r="F11110" i="5"/>
  <c r="H11110" i="5"/>
  <c r="J11110" i="5"/>
  <c r="E2352" i="5"/>
  <c r="F2352" i="5"/>
  <c r="K2352" i="5"/>
  <c r="J2352" i="5"/>
  <c r="I2352" i="5"/>
  <c r="G2352" i="5"/>
  <c r="H2352" i="5"/>
  <c r="J1128" i="5"/>
  <c r="K1128" i="5"/>
  <c r="F1128" i="5"/>
  <c r="G1128" i="5"/>
  <c r="I1128" i="5"/>
  <c r="D1144" i="5"/>
  <c r="H1128" i="5"/>
  <c r="E1128" i="5"/>
  <c r="D14880" i="5"/>
  <c r="E14864" i="5"/>
  <c r="G14864" i="5"/>
  <c r="K14864" i="5"/>
  <c r="H14864" i="5"/>
  <c r="I14864" i="5"/>
  <c r="J14864" i="5"/>
  <c r="F14864" i="5"/>
  <c r="G11073" i="5"/>
  <c r="F11073" i="5"/>
  <c r="I11073" i="5"/>
  <c r="D11089" i="5"/>
  <c r="K11073" i="5"/>
  <c r="H11073" i="5"/>
  <c r="J11073" i="5"/>
  <c r="E11073" i="5"/>
  <c r="E14823" i="5"/>
  <c r="J14823" i="5"/>
  <c r="I14823" i="5"/>
  <c r="F14823" i="5"/>
  <c r="K14823" i="5"/>
  <c r="H14823" i="5"/>
  <c r="G14823" i="5"/>
  <c r="E8582" i="5"/>
  <c r="I8582" i="5"/>
  <c r="E3605" i="5"/>
  <c r="F3605" i="5"/>
  <c r="J3605" i="5"/>
  <c r="H3605" i="5"/>
  <c r="G3605" i="5"/>
  <c r="K3605" i="5"/>
  <c r="I3605" i="5"/>
  <c r="G11080" i="5"/>
  <c r="G16099" i="5"/>
  <c r="H16099" i="5"/>
  <c r="D16115" i="5"/>
  <c r="J16099" i="5"/>
  <c r="I16099" i="5"/>
  <c r="K16099" i="5"/>
  <c r="F16099" i="5"/>
  <c r="E16099" i="5"/>
  <c r="J6230" i="5"/>
  <c r="E6230" i="5"/>
  <c r="H6230" i="5"/>
  <c r="I6230" i="5"/>
  <c r="F6230" i="5"/>
  <c r="K6230" i="5"/>
  <c r="G6230" i="5"/>
  <c r="J12332" i="5"/>
  <c r="E12332" i="5"/>
  <c r="F12332" i="5"/>
  <c r="K12332" i="5"/>
  <c r="G12332" i="5"/>
  <c r="H12332" i="5"/>
  <c r="I12332" i="5"/>
  <c r="K4983" i="5"/>
  <c r="E4983" i="5"/>
  <c r="J4983" i="5"/>
  <c r="H4983" i="5"/>
  <c r="F4983" i="5"/>
  <c r="G4983" i="5"/>
  <c r="I4983" i="5"/>
  <c r="D3622" i="5"/>
  <c r="I3606" i="5"/>
  <c r="K3606" i="5"/>
  <c r="G3606" i="5"/>
  <c r="J3606" i="5"/>
  <c r="F3606" i="5"/>
  <c r="E3606" i="5"/>
  <c r="H3606" i="5"/>
  <c r="E9847" i="5"/>
  <c r="J9847" i="5"/>
  <c r="H9847" i="5"/>
  <c r="I9847" i="5"/>
  <c r="D9863" i="5"/>
  <c r="G9847" i="5"/>
  <c r="K9847" i="5"/>
  <c r="F9847" i="5"/>
  <c r="K12354" i="5"/>
  <c r="J12354" i="5"/>
  <c r="F12354" i="5"/>
  <c r="H12354" i="5"/>
  <c r="G12354" i="5"/>
  <c r="I12354" i="5"/>
  <c r="E12354" i="5"/>
  <c r="H1139" i="5"/>
  <c r="K1139" i="5"/>
  <c r="G1139" i="5"/>
  <c r="I1139" i="5"/>
  <c r="F1139" i="5"/>
  <c r="J1139" i="5"/>
  <c r="E1139" i="5"/>
  <c r="D1155" i="5"/>
  <c r="J16111" i="5"/>
  <c r="K16111" i="5"/>
  <c r="G16111" i="5"/>
  <c r="F16111" i="5"/>
  <c r="E16111" i="5"/>
  <c r="I16111" i="5"/>
  <c r="H16111" i="5"/>
  <c r="D16127" i="5"/>
  <c r="F8594" i="5"/>
  <c r="F3602" i="5"/>
  <c r="K3602" i="5"/>
  <c r="E3602" i="5"/>
  <c r="I3602" i="5"/>
  <c r="H3602" i="5"/>
  <c r="G3602" i="5"/>
  <c r="J3602" i="5"/>
  <c r="K3591" i="5"/>
  <c r="I3591" i="5"/>
  <c r="G3591" i="5"/>
  <c r="J3591" i="5"/>
  <c r="F3591" i="5"/>
  <c r="H3591" i="5"/>
  <c r="E3591" i="5"/>
  <c r="E7356" i="5"/>
  <c r="F7356" i="5"/>
  <c r="H7356" i="5"/>
  <c r="G7356" i="5"/>
  <c r="J7356" i="5"/>
  <c r="I7356" i="5"/>
  <c r="K7356" i="5"/>
  <c r="K8639" i="5"/>
  <c r="F8639" i="5"/>
  <c r="J8639" i="5"/>
  <c r="E8639" i="5"/>
  <c r="G8639" i="5"/>
  <c r="I8639" i="5"/>
  <c r="H8639" i="5"/>
  <c r="E9941" i="5"/>
  <c r="F9941" i="5"/>
  <c r="H9941" i="5"/>
  <c r="G9941" i="5"/>
  <c r="J9941" i="5"/>
  <c r="I9941" i="5"/>
  <c r="K9941" i="5"/>
  <c r="H1090" i="5"/>
  <c r="I1090" i="5"/>
  <c r="F1090" i="5"/>
  <c r="D1106" i="5"/>
  <c r="J1090" i="5"/>
  <c r="G1090" i="5"/>
  <c r="E1090" i="5"/>
  <c r="K1090" i="5"/>
  <c r="E12367" i="5"/>
  <c r="K12367" i="5"/>
  <c r="F12367" i="5"/>
  <c r="I12367" i="5"/>
  <c r="G12367" i="5"/>
  <c r="H12367" i="5"/>
  <c r="J12367" i="5"/>
  <c r="I8615" i="5"/>
  <c r="G8615" i="5"/>
  <c r="F8615" i="5"/>
  <c r="D8631" i="5"/>
  <c r="J8615" i="5"/>
  <c r="E8615" i="5"/>
  <c r="H8615" i="5"/>
  <c r="K8615" i="5"/>
  <c r="H17380" i="5"/>
  <c r="E17380" i="5"/>
  <c r="F17380" i="5"/>
  <c r="J17380" i="5"/>
  <c r="K17380" i="5"/>
  <c r="G17380" i="5"/>
  <c r="I17380" i="5"/>
  <c r="I8601" i="5"/>
  <c r="H8601" i="5"/>
  <c r="F8601" i="5"/>
  <c r="G8601" i="5"/>
  <c r="D8617" i="5"/>
  <c r="J8601" i="5"/>
  <c r="K8601" i="5"/>
  <c r="E8601" i="5"/>
  <c r="E17365" i="5"/>
  <c r="H17365" i="5"/>
  <c r="K17365" i="5"/>
  <c r="F17365" i="5"/>
  <c r="J17365" i="5"/>
  <c r="D17381" i="5"/>
  <c r="I17365" i="5"/>
  <c r="G17365" i="5"/>
  <c r="H9932" i="5"/>
  <c r="F9932" i="5"/>
  <c r="G9932" i="5"/>
  <c r="E9932" i="5"/>
  <c r="I9932" i="5"/>
  <c r="K9932" i="5"/>
  <c r="J9932" i="5"/>
  <c r="K2339" i="5"/>
  <c r="G2339" i="5"/>
  <c r="J2339" i="5"/>
  <c r="H2339" i="5"/>
  <c r="E2339" i="5"/>
  <c r="D2355" i="5"/>
  <c r="I2339" i="5"/>
  <c r="F2339" i="5"/>
  <c r="G18588" i="5"/>
  <c r="I18588" i="5"/>
  <c r="F18588" i="5"/>
  <c r="J18588" i="5"/>
  <c r="E18588" i="5"/>
  <c r="K18588" i="5"/>
  <c r="H18588" i="5"/>
  <c r="D18604" i="5"/>
  <c r="J4987" i="5"/>
  <c r="I4987" i="5"/>
  <c r="K4987" i="5"/>
  <c r="H4987" i="5"/>
  <c r="E4987" i="5"/>
  <c r="G4987" i="5"/>
  <c r="F4987" i="5"/>
  <c r="J18559" i="5"/>
  <c r="E18559" i="5"/>
  <c r="G18559" i="5"/>
  <c r="I18559" i="5"/>
  <c r="D18575" i="5"/>
  <c r="H18559" i="5"/>
  <c r="F18559" i="5"/>
  <c r="K18559" i="5"/>
  <c r="K6242" i="5"/>
  <c r="H6242" i="5"/>
  <c r="F6242" i="5"/>
  <c r="G6242" i="5"/>
  <c r="J6242" i="5"/>
  <c r="I6242" i="5"/>
  <c r="E6242" i="5"/>
  <c r="J6106" i="5"/>
  <c r="G6106" i="5"/>
  <c r="I6106" i="5"/>
  <c r="F6106" i="5"/>
  <c r="K6106" i="5"/>
  <c r="H6106" i="5"/>
  <c r="D6122" i="5"/>
  <c r="E6106" i="5"/>
  <c r="D2353" i="5"/>
  <c r="F2337" i="5"/>
  <c r="K2337" i="5"/>
  <c r="I2337" i="5"/>
  <c r="J2337" i="5"/>
  <c r="G2337" i="5"/>
  <c r="E2337" i="5"/>
  <c r="H2337" i="5"/>
  <c r="I9844" i="5"/>
  <c r="F9844" i="5"/>
  <c r="G9844" i="5"/>
  <c r="E9844" i="5"/>
  <c r="K9844" i="5"/>
  <c r="J9844" i="5"/>
  <c r="H9844" i="5"/>
  <c r="F17327" i="5"/>
  <c r="G17327" i="5"/>
  <c r="I17327" i="5"/>
  <c r="H17327" i="5"/>
  <c r="E17327" i="5"/>
  <c r="J17327" i="5"/>
  <c r="K17327" i="5"/>
  <c r="I18583" i="5"/>
  <c r="H18583" i="5"/>
  <c r="K18583" i="5"/>
  <c r="D18599" i="5"/>
  <c r="E18583" i="5"/>
  <c r="F18583" i="5"/>
  <c r="J18583" i="5"/>
  <c r="G18583" i="5"/>
  <c r="I2347" i="5"/>
  <c r="F2347" i="5"/>
  <c r="K2347" i="5"/>
  <c r="J2347" i="5"/>
  <c r="E2347" i="5"/>
  <c r="G2347" i="5"/>
  <c r="H2347" i="5"/>
  <c r="I3620" i="5"/>
  <c r="E3620" i="5"/>
  <c r="K3620" i="5"/>
  <c r="J3620" i="5"/>
  <c r="H3620" i="5"/>
  <c r="D3636" i="5"/>
  <c r="G3620" i="5"/>
  <c r="F3620" i="5"/>
  <c r="H18610" i="5"/>
  <c r="K18610" i="5"/>
  <c r="G18610" i="5"/>
  <c r="D18626" i="5"/>
  <c r="J18610" i="5"/>
  <c r="F18610" i="5"/>
  <c r="E18610" i="5"/>
  <c r="I18610" i="5"/>
  <c r="K2327" i="5"/>
  <c r="E2327" i="5"/>
  <c r="G2327" i="5"/>
  <c r="J2327" i="5"/>
  <c r="D2343" i="5"/>
  <c r="H2327" i="5"/>
  <c r="I2327" i="5"/>
  <c r="F2327" i="5"/>
  <c r="G11123" i="5"/>
  <c r="F11123" i="5"/>
  <c r="E11123" i="5"/>
  <c r="I11123" i="5"/>
  <c r="J11123" i="5"/>
  <c r="K11123" i="5"/>
  <c r="H11123" i="5"/>
  <c r="D11139" i="5"/>
  <c r="I4897" i="5"/>
  <c r="E4897" i="5"/>
  <c r="F4897" i="5"/>
  <c r="H4897" i="5"/>
  <c r="K4897" i="5"/>
  <c r="G4897" i="5"/>
  <c r="J4897" i="5"/>
  <c r="K13627" i="5"/>
  <c r="H13627" i="5"/>
  <c r="I13627" i="5"/>
  <c r="J13627" i="5"/>
  <c r="E13627" i="5"/>
  <c r="G13627" i="5"/>
  <c r="F13627" i="5"/>
  <c r="J9822" i="5"/>
  <c r="I9822" i="5"/>
  <c r="K9822" i="5"/>
  <c r="F9822" i="5"/>
  <c r="H9822" i="5"/>
  <c r="E9822" i="5"/>
  <c r="G9822" i="5"/>
  <c r="D13624" i="5"/>
  <c r="H13608" i="5"/>
  <c r="E13608" i="5"/>
  <c r="J13608" i="5"/>
  <c r="I13608" i="5"/>
  <c r="F13608" i="5"/>
  <c r="K13608" i="5"/>
  <c r="G13608" i="5"/>
  <c r="F2365" i="5"/>
  <c r="I2365" i="5"/>
  <c r="G2365" i="5"/>
  <c r="D2381" i="5"/>
  <c r="H2365" i="5"/>
  <c r="K2365" i="5"/>
  <c r="E2365" i="5"/>
  <c r="J2365" i="5"/>
  <c r="J18672" i="5"/>
  <c r="F18672" i="5"/>
  <c r="I18672" i="5"/>
  <c r="K18672" i="5"/>
  <c r="E18672" i="5"/>
  <c r="H18672" i="5"/>
  <c r="G18672" i="5"/>
  <c r="K6096" i="5"/>
  <c r="J17321" i="5"/>
  <c r="F17321" i="5"/>
  <c r="I17321" i="5"/>
  <c r="E17321" i="5"/>
  <c r="H7348" i="5"/>
  <c r="G7348" i="5"/>
  <c r="J7348" i="5"/>
  <c r="E7348" i="5"/>
  <c r="K7348" i="5"/>
  <c r="F7348" i="5"/>
  <c r="I7348" i="5"/>
  <c r="K16074" i="5"/>
  <c r="G16074" i="5"/>
  <c r="H16074" i="5"/>
  <c r="E16074" i="5"/>
  <c r="I16074" i="5"/>
  <c r="F16074" i="5"/>
  <c r="J16074" i="5"/>
  <c r="H12356" i="5"/>
  <c r="J12356" i="5"/>
  <c r="E12356" i="5"/>
  <c r="I12356" i="5"/>
  <c r="F12356" i="5"/>
  <c r="G12356" i="5"/>
  <c r="K12356" i="5"/>
  <c r="E17347" i="5"/>
  <c r="G17347" i="5"/>
  <c r="J17347" i="5"/>
  <c r="F17347" i="5"/>
  <c r="I17347" i="5"/>
  <c r="K17347" i="5"/>
  <c r="D17363" i="5"/>
  <c r="H17347" i="5"/>
  <c r="G1134" i="5"/>
  <c r="K1134" i="5"/>
  <c r="F1134" i="5"/>
  <c r="J1134" i="5"/>
  <c r="H1134" i="5"/>
  <c r="E1134" i="5"/>
  <c r="I1134" i="5"/>
  <c r="D1150" i="5"/>
  <c r="J1119" i="5"/>
  <c r="F1119" i="5"/>
  <c r="I1119" i="5"/>
  <c r="H1119" i="5"/>
  <c r="K1119" i="5"/>
  <c r="G1119" i="5"/>
  <c r="E1119" i="5"/>
  <c r="D1135" i="5"/>
  <c r="I2348" i="5"/>
  <c r="F2348" i="5"/>
  <c r="J2348" i="5"/>
  <c r="E2348" i="5"/>
  <c r="K2348" i="5"/>
  <c r="H2348" i="5"/>
  <c r="G2348" i="5"/>
  <c r="F1104" i="5"/>
  <c r="G1104" i="5"/>
  <c r="I1104" i="5"/>
  <c r="K1104" i="5"/>
  <c r="J1104" i="5"/>
  <c r="H1104" i="5"/>
  <c r="E1104" i="5"/>
  <c r="K8620" i="5"/>
  <c r="E8620" i="5"/>
  <c r="D8636" i="5"/>
  <c r="H8620" i="5"/>
  <c r="G8620" i="5"/>
  <c r="F8620" i="5"/>
  <c r="J8620" i="5"/>
  <c r="I8620" i="5"/>
  <c r="J12371" i="5"/>
  <c r="G12371" i="5"/>
  <c r="I12371" i="5"/>
  <c r="E12371" i="5"/>
  <c r="H12371" i="5"/>
  <c r="F12371" i="5"/>
  <c r="K12371" i="5"/>
  <c r="K1114" i="5"/>
  <c r="G1114" i="5"/>
  <c r="E1114" i="5"/>
  <c r="D1130" i="5"/>
  <c r="F1114" i="5"/>
  <c r="J1114" i="5"/>
  <c r="H1114" i="5"/>
  <c r="I1114" i="5"/>
  <c r="K2377" i="5"/>
  <c r="J2377" i="5"/>
  <c r="I2377" i="5"/>
  <c r="E2377" i="5"/>
  <c r="G2377" i="5"/>
  <c r="D2393" i="5"/>
  <c r="F2377" i="5"/>
  <c r="H2377" i="5"/>
  <c r="G12382" i="5"/>
  <c r="E12382" i="5"/>
  <c r="H12382" i="5"/>
  <c r="K12382" i="5"/>
  <c r="I12382" i="5"/>
  <c r="F12382" i="5"/>
  <c r="J12382" i="5"/>
  <c r="I3644" i="5"/>
  <c r="K3644" i="5"/>
  <c r="H3644" i="5"/>
  <c r="G3644" i="5"/>
  <c r="F3644" i="5"/>
  <c r="J3644" i="5"/>
  <c r="E3644" i="5"/>
  <c r="K1133" i="5"/>
  <c r="E1133" i="5"/>
  <c r="H1133" i="5"/>
  <c r="D1149" i="5"/>
  <c r="F1133" i="5"/>
  <c r="I1133" i="5"/>
  <c r="J1133" i="5"/>
  <c r="G1133" i="5"/>
  <c r="I16102" i="5"/>
  <c r="E16102" i="5"/>
  <c r="J16102" i="5"/>
  <c r="G16102" i="5"/>
  <c r="K16102" i="5"/>
  <c r="H16102" i="5"/>
  <c r="F16102" i="5"/>
  <c r="D16118" i="5"/>
  <c r="D6148" i="5"/>
  <c r="J6132" i="5"/>
  <c r="G6132" i="5"/>
  <c r="K6132" i="5"/>
  <c r="F6132" i="5"/>
  <c r="H6132" i="5"/>
  <c r="E6132" i="5"/>
  <c r="I6132" i="5"/>
  <c r="I4891" i="5"/>
  <c r="K4891" i="5"/>
  <c r="H4891" i="5"/>
  <c r="F4891" i="5"/>
  <c r="J4891" i="5"/>
  <c r="G4891" i="5"/>
  <c r="E4891" i="5"/>
  <c r="E1145" i="5"/>
  <c r="H1145" i="5"/>
  <c r="G1145" i="5"/>
  <c r="K1145" i="5"/>
  <c r="I1145" i="5"/>
  <c r="J1145" i="5"/>
  <c r="F1145" i="5"/>
  <c r="I16116" i="5"/>
  <c r="J16116" i="5"/>
  <c r="H16116" i="5"/>
  <c r="D16132" i="5"/>
  <c r="G16116" i="5"/>
  <c r="E16116" i="5"/>
  <c r="F16116" i="5"/>
  <c r="K16116" i="5"/>
  <c r="G107" i="3" l="1"/>
  <c r="G111" i="3" s="1"/>
  <c r="I11081" i="5"/>
  <c r="G1102" i="5"/>
  <c r="E1102" i="5"/>
  <c r="K2349" i="5"/>
  <c r="E6088" i="5"/>
  <c r="E11081" i="5"/>
  <c r="J11081" i="5"/>
  <c r="J1102" i="5"/>
  <c r="K1102" i="5"/>
  <c r="G11081" i="5"/>
  <c r="I1102" i="5"/>
  <c r="F17319" i="5"/>
  <c r="J7339" i="5"/>
  <c r="I7339" i="5"/>
  <c r="F8597" i="5"/>
  <c r="H8597" i="5"/>
  <c r="G14824" i="5"/>
  <c r="I14824" i="5"/>
  <c r="E8596" i="5"/>
  <c r="J8596" i="5"/>
  <c r="J17332" i="5"/>
  <c r="I17332" i="5"/>
  <c r="G17319" i="5"/>
  <c r="E7339" i="5"/>
  <c r="J8597" i="5"/>
  <c r="F14824" i="5"/>
  <c r="H14824" i="5"/>
  <c r="F8596" i="5"/>
  <c r="G8596" i="5"/>
  <c r="E17332" i="5"/>
  <c r="G17332" i="5"/>
  <c r="J3596" i="5"/>
  <c r="F3596" i="5"/>
  <c r="H3596" i="5"/>
  <c r="K3596" i="5"/>
  <c r="G3596" i="5"/>
  <c r="E3596" i="5"/>
  <c r="K18578" i="5"/>
  <c r="G18578" i="5"/>
  <c r="J18578" i="5"/>
  <c r="I18578" i="5"/>
  <c r="E18578" i="5"/>
  <c r="H18578" i="5"/>
  <c r="F18578" i="5"/>
  <c r="H17319" i="5"/>
  <c r="G7339" i="5"/>
  <c r="E8597" i="5"/>
  <c r="K14824" i="5"/>
  <c r="I17328" i="5"/>
  <c r="F3604" i="5"/>
  <c r="E3604" i="5"/>
  <c r="J4846" i="5"/>
  <c r="I4846" i="5"/>
  <c r="G4846" i="5"/>
  <c r="K4846" i="5"/>
  <c r="H4846" i="5"/>
  <c r="F4846" i="5"/>
  <c r="E4846" i="5"/>
  <c r="E9836" i="5"/>
  <c r="J9836" i="5"/>
  <c r="G4845" i="5"/>
  <c r="J4845" i="5"/>
  <c r="I7349" i="5"/>
  <c r="G7349" i="5"/>
  <c r="E2344" i="5"/>
  <c r="F2344" i="5"/>
  <c r="H2344" i="5"/>
  <c r="J2344" i="5"/>
  <c r="G2344" i="5"/>
  <c r="I2344" i="5"/>
  <c r="K2344" i="5"/>
  <c r="H17328" i="5"/>
  <c r="G6099" i="5"/>
  <c r="F6099" i="5"/>
  <c r="J6099" i="5"/>
  <c r="I6099" i="5"/>
  <c r="K6099" i="5"/>
  <c r="E6099" i="5"/>
  <c r="H6099" i="5"/>
  <c r="F9843" i="5"/>
  <c r="E9843" i="5"/>
  <c r="J9843" i="5"/>
  <c r="I9843" i="5"/>
  <c r="G9843" i="5"/>
  <c r="K9843" i="5"/>
  <c r="H9843" i="5"/>
  <c r="G7338" i="5"/>
  <c r="F7338" i="5"/>
  <c r="I7338" i="5"/>
  <c r="E7338" i="5"/>
  <c r="K7338" i="5"/>
  <c r="J7338" i="5"/>
  <c r="H7338" i="5"/>
  <c r="H1102" i="5"/>
  <c r="I8594" i="5"/>
  <c r="E13587" i="5"/>
  <c r="F9840" i="5"/>
  <c r="J9840" i="5"/>
  <c r="G9840" i="5"/>
  <c r="H9840" i="5"/>
  <c r="I9840" i="5"/>
  <c r="E9840" i="5"/>
  <c r="K9840" i="5"/>
  <c r="G11078" i="5"/>
  <c r="K11078" i="5"/>
  <c r="J11078" i="5"/>
  <c r="I11078" i="5"/>
  <c r="H11078" i="5"/>
  <c r="E11078" i="5"/>
  <c r="F11078" i="5"/>
  <c r="H8594" i="5"/>
  <c r="J6100" i="5"/>
  <c r="E6100" i="5"/>
  <c r="I6100" i="5"/>
  <c r="F6100" i="5"/>
  <c r="H6100" i="5"/>
  <c r="K6100" i="5"/>
  <c r="G6100" i="5"/>
  <c r="G8594" i="5"/>
  <c r="J13587" i="5"/>
  <c r="H7345" i="5"/>
  <c r="J7345" i="5"/>
  <c r="I7345" i="5"/>
  <c r="G7345" i="5"/>
  <c r="K7345" i="5"/>
  <c r="F7345" i="5"/>
  <c r="E7345" i="5"/>
  <c r="J17320" i="5"/>
  <c r="H17320" i="5"/>
  <c r="F17320" i="5"/>
  <c r="E17320" i="5"/>
  <c r="G17320" i="5"/>
  <c r="K17320" i="5"/>
  <c r="I17320" i="5"/>
  <c r="F17328" i="5"/>
  <c r="E17328" i="5"/>
  <c r="F14827" i="5"/>
  <c r="H14827" i="5"/>
  <c r="I14827" i="5"/>
  <c r="E14827" i="5"/>
  <c r="G14827" i="5"/>
  <c r="K14827" i="5"/>
  <c r="J14827" i="5"/>
  <c r="G13585" i="5"/>
  <c r="F13585" i="5"/>
  <c r="K13585" i="5"/>
  <c r="H13585" i="5"/>
  <c r="I13585" i="5"/>
  <c r="J13585" i="5"/>
  <c r="E13585" i="5"/>
  <c r="G7341" i="5"/>
  <c r="K7341" i="5"/>
  <c r="I7341" i="5"/>
  <c r="J7341" i="5"/>
  <c r="H7341" i="5"/>
  <c r="F7341" i="5"/>
  <c r="E7341" i="5"/>
  <c r="H4841" i="5"/>
  <c r="G4841" i="5"/>
  <c r="E4841" i="5"/>
  <c r="K4841" i="5"/>
  <c r="I4841" i="5"/>
  <c r="F4841" i="5"/>
  <c r="J4841" i="5"/>
  <c r="E1095" i="5"/>
  <c r="K1095" i="5"/>
  <c r="J1095" i="5"/>
  <c r="F1095" i="5"/>
  <c r="G1095" i="5"/>
  <c r="H1095" i="5"/>
  <c r="I1095" i="5"/>
  <c r="H8592" i="5"/>
  <c r="J8592" i="5"/>
  <c r="K8592" i="5"/>
  <c r="G8592" i="5"/>
  <c r="F8592" i="5"/>
  <c r="J4853" i="5"/>
  <c r="H4853" i="5"/>
  <c r="F4853" i="5"/>
  <c r="G4853" i="5"/>
  <c r="E4853" i="5"/>
  <c r="I4853" i="5"/>
  <c r="K4853" i="5"/>
  <c r="J4849" i="5"/>
  <c r="G4849" i="5"/>
  <c r="H4849" i="5"/>
  <c r="F4849" i="5"/>
  <c r="K4849" i="5"/>
  <c r="I4849" i="5"/>
  <c r="E4849" i="5"/>
  <c r="G169" i="21"/>
  <c r="F199" i="21"/>
  <c r="F184" i="21"/>
  <c r="K9845" i="5"/>
  <c r="E9845" i="5"/>
  <c r="J9845" i="5"/>
  <c r="F9845" i="5"/>
  <c r="H9845" i="5"/>
  <c r="G9845" i="5"/>
  <c r="I9845" i="5"/>
  <c r="F16079" i="5"/>
  <c r="H16079" i="5"/>
  <c r="J16079" i="5"/>
  <c r="I16079" i="5"/>
  <c r="G16079" i="5"/>
  <c r="K16079" i="5"/>
  <c r="E16079" i="5"/>
  <c r="F8595" i="5"/>
  <c r="K8595" i="5"/>
  <c r="I8595" i="5"/>
  <c r="E8595" i="5"/>
  <c r="G8595" i="5"/>
  <c r="J8595" i="5"/>
  <c r="H8595" i="5"/>
  <c r="G17321" i="5"/>
  <c r="F6096" i="5"/>
  <c r="E17319" i="5"/>
  <c r="K17319" i="5"/>
  <c r="K14836" i="5"/>
  <c r="K6088" i="5"/>
  <c r="J6088" i="5"/>
  <c r="F6091" i="5"/>
  <c r="K6091" i="5"/>
  <c r="E6091" i="5"/>
  <c r="H6091" i="5"/>
  <c r="G6091" i="5"/>
  <c r="I6091" i="5"/>
  <c r="J6091" i="5"/>
  <c r="I4851" i="5"/>
  <c r="K4851" i="5"/>
  <c r="F4851" i="5"/>
  <c r="G4851" i="5"/>
  <c r="H4851" i="5"/>
  <c r="J4851" i="5"/>
  <c r="E4851" i="5"/>
  <c r="E8591" i="5"/>
  <c r="H8591" i="5"/>
  <c r="F8591" i="5"/>
  <c r="I8591" i="5"/>
  <c r="K8591" i="5"/>
  <c r="J8591" i="5"/>
  <c r="G8591" i="5"/>
  <c r="H17321" i="5"/>
  <c r="J6096" i="5"/>
  <c r="I17319" i="5"/>
  <c r="H14836" i="5"/>
  <c r="G6088" i="5"/>
  <c r="E13578" i="5"/>
  <c r="G13578" i="5"/>
  <c r="I13578" i="5"/>
  <c r="J13578" i="5"/>
  <c r="K13578" i="5"/>
  <c r="H13578" i="5"/>
  <c r="F13578" i="5"/>
  <c r="I7346" i="5"/>
  <c r="E7346" i="5"/>
  <c r="G7346" i="5"/>
  <c r="K7346" i="5"/>
  <c r="H7346" i="5"/>
  <c r="J7346" i="5"/>
  <c r="F7346" i="5"/>
  <c r="J7334" i="5"/>
  <c r="G7334" i="5"/>
  <c r="F7334" i="5"/>
  <c r="E7334" i="5"/>
  <c r="I7334" i="5"/>
  <c r="K7334" i="5"/>
  <c r="H7334" i="5"/>
  <c r="E16071" i="5"/>
  <c r="F16071" i="5"/>
  <c r="J16071" i="5"/>
  <c r="I16071" i="5"/>
  <c r="H16071" i="5"/>
  <c r="G16071" i="5"/>
  <c r="K16071" i="5"/>
  <c r="E12333" i="5"/>
  <c r="I12333" i="5"/>
  <c r="H12333" i="5"/>
  <c r="J12333" i="5"/>
  <c r="G12333" i="5"/>
  <c r="K12333" i="5"/>
  <c r="F12333" i="5"/>
  <c r="K4848" i="5"/>
  <c r="I4848" i="5"/>
  <c r="H4848" i="5"/>
  <c r="F4848" i="5"/>
  <c r="J4848" i="5"/>
  <c r="G4848" i="5"/>
  <c r="E4848" i="5"/>
  <c r="F13587" i="5"/>
  <c r="H4840" i="5"/>
  <c r="E4840" i="5"/>
  <c r="F4840" i="5"/>
  <c r="J4840" i="5"/>
  <c r="I4840" i="5"/>
  <c r="K4840" i="5"/>
  <c r="G4840" i="5"/>
  <c r="F17324" i="5"/>
  <c r="G17324" i="5"/>
  <c r="K17324" i="5"/>
  <c r="H17324" i="5"/>
  <c r="J17324" i="5"/>
  <c r="I17324" i="5"/>
  <c r="E17324" i="5"/>
  <c r="K13587" i="5"/>
  <c r="I6090" i="5"/>
  <c r="G6090" i="5"/>
  <c r="K6090" i="5"/>
  <c r="F6090" i="5"/>
  <c r="J6090" i="5"/>
  <c r="H6090" i="5"/>
  <c r="E6090" i="5"/>
  <c r="K8584" i="5"/>
  <c r="F8584" i="5"/>
  <c r="E8584" i="5"/>
  <c r="I8584" i="5"/>
  <c r="J8584" i="5"/>
  <c r="H8584" i="5"/>
  <c r="G8584" i="5"/>
  <c r="K9830" i="5"/>
  <c r="H9830" i="5"/>
  <c r="G9830" i="5"/>
  <c r="I9830" i="5"/>
  <c r="E9830" i="5"/>
  <c r="J9830" i="5"/>
  <c r="F9830" i="5"/>
  <c r="J8582" i="5"/>
  <c r="F8582" i="5"/>
  <c r="H8582" i="5"/>
  <c r="G8582" i="5"/>
  <c r="K18567" i="5"/>
  <c r="F18567" i="5"/>
  <c r="H6096" i="5"/>
  <c r="E6096" i="5"/>
  <c r="J11080" i="5"/>
  <c r="H18567" i="5"/>
  <c r="G18567" i="5"/>
  <c r="I6096" i="5"/>
  <c r="J18567" i="5"/>
  <c r="I18567" i="5"/>
  <c r="J1097" i="5"/>
  <c r="G1097" i="5"/>
  <c r="K1097" i="5"/>
  <c r="F1097" i="5"/>
  <c r="E1097" i="5"/>
  <c r="H1097" i="5"/>
  <c r="I1097" i="5"/>
  <c r="H18576" i="5"/>
  <c r="G18576" i="5"/>
  <c r="I18576" i="5"/>
  <c r="F18576" i="5"/>
  <c r="K18576" i="5"/>
  <c r="E18576" i="5"/>
  <c r="J18576" i="5"/>
  <c r="H11080" i="5"/>
  <c r="K17331" i="5"/>
  <c r="F17331" i="5"/>
  <c r="G17331" i="5"/>
  <c r="H17331" i="5"/>
  <c r="E17331" i="5"/>
  <c r="I17331" i="5"/>
  <c r="J17331" i="5"/>
  <c r="I6087" i="5"/>
  <c r="J6087" i="5"/>
  <c r="E6087" i="5"/>
  <c r="G6087" i="5"/>
  <c r="K6087" i="5"/>
  <c r="H6087" i="5"/>
  <c r="F6087" i="5"/>
  <c r="J8594" i="5"/>
  <c r="K11080" i="5"/>
  <c r="G14836" i="5"/>
  <c r="E14836" i="5"/>
  <c r="G13587" i="5"/>
  <c r="F18572" i="5"/>
  <c r="G18572" i="5"/>
  <c r="I18572" i="5"/>
  <c r="J18572" i="5"/>
  <c r="K18572" i="5"/>
  <c r="H18572" i="5"/>
  <c r="E18572" i="5"/>
  <c r="I12340" i="5"/>
  <c r="G12340" i="5"/>
  <c r="F12340" i="5"/>
  <c r="H12340" i="5"/>
  <c r="E12340" i="5"/>
  <c r="J12340" i="5"/>
  <c r="K12340" i="5"/>
  <c r="I3601" i="5"/>
  <c r="E3601" i="5"/>
  <c r="K3601" i="5"/>
  <c r="G3601" i="5"/>
  <c r="F3601" i="5"/>
  <c r="J3601" i="5"/>
  <c r="H3601" i="5"/>
  <c r="G11085" i="5"/>
  <c r="H11085" i="5"/>
  <c r="K11085" i="5"/>
  <c r="I11085" i="5"/>
  <c r="F11085" i="5"/>
  <c r="E11085" i="5"/>
  <c r="J11085" i="5"/>
  <c r="H14829" i="5"/>
  <c r="G14829" i="5"/>
  <c r="F14829" i="5"/>
  <c r="E14829" i="5"/>
  <c r="J14829" i="5"/>
  <c r="I14829" i="5"/>
  <c r="K14829" i="5"/>
  <c r="E11080" i="5"/>
  <c r="K18579" i="5"/>
  <c r="G18579" i="5"/>
  <c r="F18579" i="5"/>
  <c r="E18579" i="5"/>
  <c r="I18579" i="5"/>
  <c r="H18579" i="5"/>
  <c r="J18579" i="5"/>
  <c r="I18580" i="5"/>
  <c r="K18580" i="5"/>
  <c r="H18580" i="5"/>
  <c r="G18580" i="5"/>
  <c r="F18580" i="5"/>
  <c r="E18580" i="5"/>
  <c r="J18580" i="5"/>
  <c r="E6098" i="5"/>
  <c r="F6098" i="5"/>
  <c r="H6098" i="5"/>
  <c r="G6098" i="5"/>
  <c r="I6098" i="5"/>
  <c r="J6098" i="5"/>
  <c r="K6098" i="5"/>
  <c r="E8594" i="5"/>
  <c r="F11080" i="5"/>
  <c r="I14836" i="5"/>
  <c r="I13587" i="5"/>
  <c r="I2345" i="5"/>
  <c r="J2345" i="5"/>
  <c r="K2345" i="5"/>
  <c r="E2345" i="5"/>
  <c r="H2345" i="5"/>
  <c r="F2345" i="5"/>
  <c r="G2345" i="5"/>
  <c r="F4842" i="5"/>
  <c r="E4842" i="5"/>
  <c r="J4842" i="5"/>
  <c r="K4842" i="5"/>
  <c r="I4842" i="5"/>
  <c r="H4842" i="5"/>
  <c r="G4842" i="5"/>
  <c r="J4839" i="5"/>
  <c r="F4839" i="5"/>
  <c r="K4839" i="5"/>
  <c r="H4839" i="5"/>
  <c r="I4839" i="5"/>
  <c r="E4839" i="5"/>
  <c r="G4839" i="5"/>
  <c r="E11093" i="5"/>
  <c r="J11093" i="5"/>
  <c r="G11093" i="5"/>
  <c r="F11093" i="5"/>
  <c r="K11093" i="5"/>
  <c r="H11093" i="5"/>
  <c r="I11093" i="5"/>
  <c r="J1109" i="5"/>
  <c r="E1109" i="5"/>
  <c r="F1109" i="5"/>
  <c r="H1109" i="5"/>
  <c r="K1109" i="5"/>
  <c r="I1109" i="5"/>
  <c r="G1109" i="5"/>
  <c r="F8589" i="5"/>
  <c r="G8589" i="5"/>
  <c r="I8589" i="5"/>
  <c r="K8589" i="5"/>
  <c r="J8589" i="5"/>
  <c r="H8589" i="5"/>
  <c r="E8589" i="5"/>
  <c r="E2402" i="5"/>
  <c r="K2402" i="5"/>
  <c r="J2402" i="5"/>
  <c r="I2402" i="5"/>
  <c r="G2402" i="5"/>
  <c r="H2402" i="5"/>
  <c r="F2402" i="5"/>
  <c r="H2367" i="5"/>
  <c r="K2367" i="5"/>
  <c r="E2367" i="5"/>
  <c r="J2367" i="5"/>
  <c r="F2367" i="5"/>
  <c r="I2367" i="5"/>
  <c r="G2367" i="5"/>
  <c r="D2383" i="5"/>
  <c r="K4890" i="5"/>
  <c r="E4890" i="5"/>
  <c r="G4890" i="5"/>
  <c r="I4890" i="5"/>
  <c r="H4890" i="5"/>
  <c r="F4890" i="5"/>
  <c r="J4890" i="5"/>
  <c r="E2394" i="5"/>
  <c r="J2394" i="5"/>
  <c r="K2394" i="5"/>
  <c r="I2394" i="5"/>
  <c r="F2394" i="5"/>
  <c r="G2394" i="5"/>
  <c r="H2394" i="5"/>
  <c r="E16108" i="5"/>
  <c r="G16108" i="5"/>
  <c r="D16124" i="5"/>
  <c r="H16108" i="5"/>
  <c r="F16108" i="5"/>
  <c r="K16108" i="5"/>
  <c r="I16108" i="5"/>
  <c r="J16108" i="5"/>
  <c r="I4899" i="5"/>
  <c r="E4899" i="5"/>
  <c r="G4899" i="5"/>
  <c r="H4899" i="5"/>
  <c r="K4899" i="5"/>
  <c r="J4899" i="5"/>
  <c r="F4899" i="5"/>
  <c r="J9868" i="5"/>
  <c r="I9868" i="5"/>
  <c r="K9868" i="5"/>
  <c r="E9868" i="5"/>
  <c r="D9884" i="5"/>
  <c r="G9868" i="5"/>
  <c r="H9868" i="5"/>
  <c r="F9868" i="5"/>
  <c r="I16123" i="5"/>
  <c r="F16123" i="5"/>
  <c r="J16123" i="5"/>
  <c r="K16123" i="5"/>
  <c r="G16123" i="5"/>
  <c r="E16123" i="5"/>
  <c r="H16123" i="5"/>
  <c r="K7360" i="5"/>
  <c r="I7360" i="5"/>
  <c r="E7360" i="5"/>
  <c r="H7360" i="5"/>
  <c r="F7360" i="5"/>
  <c r="J7360" i="5"/>
  <c r="G7360" i="5"/>
  <c r="F9882" i="5"/>
  <c r="J9882" i="5"/>
  <c r="E9882" i="5"/>
  <c r="K9882" i="5"/>
  <c r="G9882" i="5"/>
  <c r="I9882" i="5"/>
  <c r="H9882" i="5"/>
  <c r="H8624" i="5"/>
  <c r="K8624" i="5"/>
  <c r="D8640" i="5"/>
  <c r="J8624" i="5"/>
  <c r="E8624" i="5"/>
  <c r="I8624" i="5"/>
  <c r="F8624" i="5"/>
  <c r="G8624" i="5"/>
  <c r="D4870" i="5"/>
  <c r="E4854" i="5"/>
  <c r="H4854" i="5"/>
  <c r="K4854" i="5"/>
  <c r="I4854" i="5"/>
  <c r="G4854" i="5"/>
  <c r="F4854" i="5"/>
  <c r="J4854" i="5"/>
  <c r="G16080" i="5"/>
  <c r="H16080" i="5"/>
  <c r="E16080" i="5"/>
  <c r="I16080" i="5"/>
  <c r="J16080" i="5"/>
  <c r="F16080" i="5"/>
  <c r="K16080" i="5"/>
  <c r="F3627" i="5"/>
  <c r="J3627" i="5"/>
  <c r="E3627" i="5"/>
  <c r="G3627" i="5"/>
  <c r="I3627" i="5"/>
  <c r="K3627" i="5"/>
  <c r="H3627" i="5"/>
  <c r="D3643" i="5"/>
  <c r="G4860" i="5"/>
  <c r="H4860" i="5"/>
  <c r="D4876" i="5"/>
  <c r="K4860" i="5"/>
  <c r="F4860" i="5"/>
  <c r="E4860" i="5"/>
  <c r="I4860" i="5"/>
  <c r="J4860" i="5"/>
  <c r="E12345" i="5"/>
  <c r="I12345" i="5"/>
  <c r="F12345" i="5"/>
  <c r="H12345" i="5"/>
  <c r="J12345" i="5"/>
  <c r="G12345" i="5"/>
  <c r="K12345" i="5"/>
  <c r="H8590" i="5"/>
  <c r="K8590" i="5"/>
  <c r="G8590" i="5"/>
  <c r="J8590" i="5"/>
  <c r="F8590" i="5"/>
  <c r="E8590" i="5"/>
  <c r="I8590" i="5"/>
  <c r="H12368" i="5"/>
  <c r="G12368" i="5"/>
  <c r="F12368" i="5"/>
  <c r="J12368" i="5"/>
  <c r="I12368" i="5"/>
  <c r="E12368" i="5"/>
  <c r="K12368" i="5"/>
  <c r="I1142" i="5"/>
  <c r="K1142" i="5"/>
  <c r="G1142" i="5"/>
  <c r="F1142" i="5"/>
  <c r="H1142" i="5"/>
  <c r="E1142" i="5"/>
  <c r="J1142" i="5"/>
  <c r="H18571" i="5"/>
  <c r="G18571" i="5"/>
  <c r="F18571" i="5"/>
  <c r="J18571" i="5"/>
  <c r="E18571" i="5"/>
  <c r="K18571" i="5"/>
  <c r="I18571" i="5"/>
  <c r="H4880" i="5"/>
  <c r="I4880" i="5"/>
  <c r="K4880" i="5"/>
  <c r="G4880" i="5"/>
  <c r="D4896" i="5"/>
  <c r="J4880" i="5"/>
  <c r="F4880" i="5"/>
  <c r="E4880" i="5"/>
  <c r="D17372" i="5"/>
  <c r="K17356" i="5"/>
  <c r="E17356" i="5"/>
  <c r="F17356" i="5"/>
  <c r="I17356" i="5"/>
  <c r="G17356" i="5"/>
  <c r="H17356" i="5"/>
  <c r="J17356" i="5"/>
  <c r="D14856" i="5"/>
  <c r="I14840" i="5"/>
  <c r="J14840" i="5"/>
  <c r="F14840" i="5"/>
  <c r="E14840" i="5"/>
  <c r="G14840" i="5"/>
  <c r="H14840" i="5"/>
  <c r="K14840" i="5"/>
  <c r="E18568" i="5"/>
  <c r="I18568" i="5"/>
  <c r="F18568" i="5"/>
  <c r="H18568" i="5"/>
  <c r="G18568" i="5"/>
  <c r="J18568" i="5"/>
  <c r="K18568" i="5"/>
  <c r="D17350" i="5"/>
  <c r="K17334" i="5"/>
  <c r="G17334" i="5"/>
  <c r="F17334" i="5"/>
  <c r="J17334" i="5"/>
  <c r="I17334" i="5"/>
  <c r="H17334" i="5"/>
  <c r="E17334" i="5"/>
  <c r="I16089" i="5"/>
  <c r="F16089" i="5"/>
  <c r="E16089" i="5"/>
  <c r="D16105" i="5"/>
  <c r="K16089" i="5"/>
  <c r="J16089" i="5"/>
  <c r="G16089" i="5"/>
  <c r="H16089" i="5"/>
  <c r="F7359" i="5"/>
  <c r="I7359" i="5"/>
  <c r="J7359" i="5"/>
  <c r="H7359" i="5"/>
  <c r="G7359" i="5"/>
  <c r="K7359" i="5"/>
  <c r="E7359" i="5"/>
  <c r="H17378" i="5"/>
  <c r="I17378" i="5"/>
  <c r="E17378" i="5"/>
  <c r="K17378" i="5"/>
  <c r="G17378" i="5"/>
  <c r="F17378" i="5"/>
  <c r="J17378" i="5"/>
  <c r="G3603" i="5"/>
  <c r="I3603" i="5"/>
  <c r="F3603" i="5"/>
  <c r="H3603" i="5"/>
  <c r="E3603" i="5"/>
  <c r="K3603" i="5"/>
  <c r="J3603" i="5"/>
  <c r="I11083" i="5"/>
  <c r="E11083" i="5"/>
  <c r="K11083" i="5"/>
  <c r="H11083" i="5"/>
  <c r="F11083" i="5"/>
  <c r="J11083" i="5"/>
  <c r="G11083" i="5"/>
  <c r="G18577" i="5"/>
  <c r="H18577" i="5"/>
  <c r="E18577" i="5"/>
  <c r="K18577" i="5"/>
  <c r="F18577" i="5"/>
  <c r="J18577" i="5"/>
  <c r="I18577" i="5"/>
  <c r="J7347" i="5"/>
  <c r="G7347" i="5"/>
  <c r="H7347" i="5"/>
  <c r="I7347" i="5"/>
  <c r="E7347" i="5"/>
  <c r="F7347" i="5"/>
  <c r="K7347" i="5"/>
  <c r="H3597" i="5"/>
  <c r="J3597" i="5"/>
  <c r="E3597" i="5"/>
  <c r="G3597" i="5"/>
  <c r="I3597" i="5"/>
  <c r="F3597" i="5"/>
  <c r="K3597" i="5"/>
  <c r="I3610" i="5"/>
  <c r="H3610" i="5"/>
  <c r="G3610" i="5"/>
  <c r="K3610" i="5"/>
  <c r="F3610" i="5"/>
  <c r="J3610" i="5"/>
  <c r="D3626" i="5"/>
  <c r="E3610" i="5"/>
  <c r="K13629" i="5"/>
  <c r="I13629" i="5"/>
  <c r="J13629" i="5"/>
  <c r="E13629" i="5"/>
  <c r="G13629" i="5"/>
  <c r="F13629" i="5"/>
  <c r="H13629" i="5"/>
  <c r="H4888" i="5"/>
  <c r="G4888" i="5"/>
  <c r="F4888" i="5"/>
  <c r="K4888" i="5"/>
  <c r="I4888" i="5"/>
  <c r="E4888" i="5"/>
  <c r="J4888" i="5"/>
  <c r="K11097" i="5"/>
  <c r="J11097" i="5"/>
  <c r="H11097" i="5"/>
  <c r="G11097" i="5"/>
  <c r="D11113" i="5"/>
  <c r="F11097" i="5"/>
  <c r="E11097" i="5"/>
  <c r="I11097" i="5"/>
  <c r="J8641" i="5"/>
  <c r="H8641" i="5"/>
  <c r="K8641" i="5"/>
  <c r="I8641" i="5"/>
  <c r="G8641" i="5"/>
  <c r="E8641" i="5"/>
  <c r="F8641" i="5"/>
  <c r="K18602" i="5"/>
  <c r="E18602" i="5"/>
  <c r="J18602" i="5"/>
  <c r="I18602" i="5"/>
  <c r="H18602" i="5"/>
  <c r="G18602" i="5"/>
  <c r="F18602" i="5"/>
  <c r="D18618" i="5"/>
  <c r="F6092" i="5"/>
  <c r="H6092" i="5"/>
  <c r="E6092" i="5"/>
  <c r="I6092" i="5"/>
  <c r="J6092" i="5"/>
  <c r="G6092" i="5"/>
  <c r="K6092" i="5"/>
  <c r="H11114" i="5"/>
  <c r="F11114" i="5"/>
  <c r="J11114" i="5"/>
  <c r="G11114" i="5"/>
  <c r="D11130" i="5"/>
  <c r="I11114" i="5"/>
  <c r="E11114" i="5"/>
  <c r="K11114" i="5"/>
  <c r="F9849" i="5"/>
  <c r="D9865" i="5"/>
  <c r="I9849" i="5"/>
  <c r="H9849" i="5"/>
  <c r="J9849" i="5"/>
  <c r="E9849" i="5"/>
  <c r="K9849" i="5"/>
  <c r="G9849" i="5"/>
  <c r="H1137" i="5"/>
  <c r="D1153" i="5"/>
  <c r="E1137" i="5"/>
  <c r="J1137" i="5"/>
  <c r="K1137" i="5"/>
  <c r="G1137" i="5"/>
  <c r="I1137" i="5"/>
  <c r="F1137" i="5"/>
  <c r="D4884" i="5"/>
  <c r="G4868" i="5"/>
  <c r="E4868" i="5"/>
  <c r="I4868" i="5"/>
  <c r="K4868" i="5"/>
  <c r="J4868" i="5"/>
  <c r="H4868" i="5"/>
  <c r="F4868" i="5"/>
  <c r="F11133" i="5"/>
  <c r="I11133" i="5"/>
  <c r="J11133" i="5"/>
  <c r="G11133" i="5"/>
  <c r="E11133" i="5"/>
  <c r="H11133" i="5"/>
  <c r="K11133" i="5"/>
  <c r="K8619" i="5"/>
  <c r="G8619" i="5"/>
  <c r="D8635" i="5"/>
  <c r="J8619" i="5"/>
  <c r="I8619" i="5"/>
  <c r="F8619" i="5"/>
  <c r="E8619" i="5"/>
  <c r="H8619" i="5"/>
  <c r="I14851" i="5"/>
  <c r="E14851" i="5"/>
  <c r="J14851" i="5"/>
  <c r="G14851" i="5"/>
  <c r="K14851" i="5"/>
  <c r="H14851" i="5"/>
  <c r="F14851" i="5"/>
  <c r="D14867" i="5"/>
  <c r="G11087" i="5"/>
  <c r="I11087" i="5"/>
  <c r="J11087" i="5"/>
  <c r="F11087" i="5"/>
  <c r="E11087" i="5"/>
  <c r="H11087" i="5"/>
  <c r="K11087" i="5"/>
  <c r="J6133" i="5"/>
  <c r="D6149" i="5"/>
  <c r="G6133" i="5"/>
  <c r="K6133" i="5"/>
  <c r="F6133" i="5"/>
  <c r="E6133" i="5"/>
  <c r="H6133" i="5"/>
  <c r="I6133" i="5"/>
  <c r="D14860" i="5"/>
  <c r="I14844" i="5"/>
  <c r="K14844" i="5"/>
  <c r="J14844" i="5"/>
  <c r="G14844" i="5"/>
  <c r="H14844" i="5"/>
  <c r="E14844" i="5"/>
  <c r="F14844" i="5"/>
  <c r="F14838" i="5"/>
  <c r="E14838" i="5"/>
  <c r="K14838" i="5"/>
  <c r="I14838" i="5"/>
  <c r="G14838" i="5"/>
  <c r="J14838" i="5"/>
  <c r="H14838" i="5"/>
  <c r="D14854" i="5"/>
  <c r="G4863" i="5"/>
  <c r="D4879" i="5"/>
  <c r="H4863" i="5"/>
  <c r="J4863" i="5"/>
  <c r="F4863" i="5"/>
  <c r="K4863" i="5"/>
  <c r="I4863" i="5"/>
  <c r="E4863" i="5"/>
  <c r="E8613" i="5"/>
  <c r="J8613" i="5"/>
  <c r="H8613" i="5"/>
  <c r="D8629" i="5"/>
  <c r="G8613" i="5"/>
  <c r="K8613" i="5"/>
  <c r="I8613" i="5"/>
  <c r="F8613" i="5"/>
  <c r="H13602" i="5"/>
  <c r="K13602" i="5"/>
  <c r="G13602" i="5"/>
  <c r="I13602" i="5"/>
  <c r="J13602" i="5"/>
  <c r="E13602" i="5"/>
  <c r="F13602" i="5"/>
  <c r="D13618" i="5"/>
  <c r="E3600" i="5"/>
  <c r="I3600" i="5"/>
  <c r="K3600" i="5"/>
  <c r="J3600" i="5"/>
  <c r="H3600" i="5"/>
  <c r="G3600" i="5"/>
  <c r="F3600" i="5"/>
  <c r="D18605" i="5"/>
  <c r="E18589" i="5"/>
  <c r="G18589" i="5"/>
  <c r="J18589" i="5"/>
  <c r="F18589" i="5"/>
  <c r="K18589" i="5"/>
  <c r="H18589" i="5"/>
  <c r="I18589" i="5"/>
  <c r="H18601" i="5"/>
  <c r="E18601" i="5"/>
  <c r="D18617" i="5"/>
  <c r="K18601" i="5"/>
  <c r="J18601" i="5"/>
  <c r="F18601" i="5"/>
  <c r="I18601" i="5"/>
  <c r="G18601" i="5"/>
  <c r="H107" i="3"/>
  <c r="H111" i="3" s="1"/>
  <c r="F6148" i="5"/>
  <c r="K6148" i="5"/>
  <c r="J6148" i="5"/>
  <c r="G6148" i="5"/>
  <c r="I6148" i="5"/>
  <c r="E6148" i="5"/>
  <c r="H6148" i="5"/>
  <c r="E12387" i="5"/>
  <c r="G12387" i="5"/>
  <c r="F12387" i="5"/>
  <c r="I12387" i="5"/>
  <c r="K12387" i="5"/>
  <c r="H12387" i="5"/>
  <c r="J12387" i="5"/>
  <c r="E1150" i="5"/>
  <c r="I1150" i="5"/>
  <c r="H1150" i="5"/>
  <c r="J1150" i="5"/>
  <c r="G1150" i="5"/>
  <c r="F1150" i="5"/>
  <c r="K1150" i="5"/>
  <c r="H17337" i="5"/>
  <c r="E17337" i="5"/>
  <c r="J17337" i="5"/>
  <c r="K17337" i="5"/>
  <c r="D17353" i="5"/>
  <c r="F17337" i="5"/>
  <c r="I17337" i="5"/>
  <c r="G17337" i="5"/>
  <c r="F11139" i="5"/>
  <c r="K11139" i="5"/>
  <c r="I11139" i="5"/>
  <c r="H11139" i="5"/>
  <c r="E11139" i="5"/>
  <c r="J11139" i="5"/>
  <c r="G11139" i="5"/>
  <c r="G18626" i="5"/>
  <c r="E18626" i="5"/>
  <c r="K18626" i="5"/>
  <c r="I18626" i="5"/>
  <c r="J18626" i="5"/>
  <c r="H18626" i="5"/>
  <c r="F18626" i="5"/>
  <c r="E18599" i="5"/>
  <c r="H18599" i="5"/>
  <c r="D18615" i="5"/>
  <c r="G18599" i="5"/>
  <c r="K18599" i="5"/>
  <c r="F18599" i="5"/>
  <c r="I18599" i="5"/>
  <c r="J18599" i="5"/>
  <c r="E2355" i="5"/>
  <c r="F2355" i="5"/>
  <c r="J2355" i="5"/>
  <c r="I2355" i="5"/>
  <c r="K2355" i="5"/>
  <c r="H2355" i="5"/>
  <c r="G2355" i="5"/>
  <c r="K8631" i="5"/>
  <c r="F8631" i="5"/>
  <c r="J8631" i="5"/>
  <c r="I8631" i="5"/>
  <c r="G8631" i="5"/>
  <c r="H8631" i="5"/>
  <c r="E8631" i="5"/>
  <c r="J3618" i="5"/>
  <c r="F3618" i="5"/>
  <c r="E3618" i="5"/>
  <c r="D3634" i="5"/>
  <c r="H3618" i="5"/>
  <c r="I3618" i="5"/>
  <c r="K3618" i="5"/>
  <c r="G3618" i="5"/>
  <c r="K16127" i="5"/>
  <c r="H16127" i="5"/>
  <c r="E16127" i="5"/>
  <c r="I16127" i="5"/>
  <c r="G16127" i="5"/>
  <c r="J16127" i="5"/>
  <c r="F16127" i="5"/>
  <c r="F1155" i="5"/>
  <c r="J1155" i="5"/>
  <c r="I1155" i="5"/>
  <c r="K1155" i="5"/>
  <c r="G1155" i="5"/>
  <c r="E1155" i="5"/>
  <c r="H1155" i="5"/>
  <c r="G14839" i="5"/>
  <c r="K14839" i="5"/>
  <c r="E14839" i="5"/>
  <c r="F14839" i="5"/>
  <c r="I14839" i="5"/>
  <c r="H14839" i="5"/>
  <c r="J14839" i="5"/>
  <c r="D14855" i="5"/>
  <c r="F2376" i="5"/>
  <c r="I2376" i="5"/>
  <c r="G2376" i="5"/>
  <c r="D2392" i="5"/>
  <c r="H2376" i="5"/>
  <c r="E2376" i="5"/>
  <c r="J2376" i="5"/>
  <c r="K2376" i="5"/>
  <c r="D14868" i="5"/>
  <c r="H14852" i="5"/>
  <c r="J14852" i="5"/>
  <c r="F14852" i="5"/>
  <c r="G14852" i="5"/>
  <c r="K14852" i="5"/>
  <c r="E14852" i="5"/>
  <c r="I14852" i="5"/>
  <c r="I17363" i="5"/>
  <c r="G17363" i="5"/>
  <c r="E17363" i="5"/>
  <c r="F17363" i="5"/>
  <c r="K17363" i="5"/>
  <c r="H17363" i="5"/>
  <c r="J17363" i="5"/>
  <c r="D17379" i="5"/>
  <c r="K7364" i="5"/>
  <c r="H7364" i="5"/>
  <c r="E7364" i="5"/>
  <c r="I7364" i="5"/>
  <c r="F7364" i="5"/>
  <c r="J7364" i="5"/>
  <c r="G7364" i="5"/>
  <c r="J13624" i="5"/>
  <c r="I13624" i="5"/>
  <c r="H13624" i="5"/>
  <c r="G13624" i="5"/>
  <c r="F13624" i="5"/>
  <c r="E13624" i="5"/>
  <c r="K13624" i="5"/>
  <c r="F2363" i="5"/>
  <c r="E2363" i="5"/>
  <c r="K2363" i="5"/>
  <c r="J2363" i="5"/>
  <c r="I2363" i="5"/>
  <c r="D2379" i="5"/>
  <c r="G2363" i="5"/>
  <c r="H2363" i="5"/>
  <c r="F9860" i="5"/>
  <c r="J9860" i="5"/>
  <c r="I9860" i="5"/>
  <c r="G9860" i="5"/>
  <c r="K9860" i="5"/>
  <c r="D9876" i="5"/>
  <c r="E9860" i="5"/>
  <c r="H9860" i="5"/>
  <c r="H14880" i="5"/>
  <c r="G14880" i="5"/>
  <c r="I14880" i="5"/>
  <c r="K14880" i="5"/>
  <c r="J14880" i="5"/>
  <c r="F14880" i="5"/>
  <c r="E14880" i="5"/>
  <c r="E12385" i="5"/>
  <c r="K12385" i="5"/>
  <c r="G12385" i="5"/>
  <c r="H12385" i="5"/>
  <c r="F12385" i="5"/>
  <c r="I12385" i="5"/>
  <c r="J12385" i="5"/>
  <c r="G4877" i="5"/>
  <c r="D4893" i="5"/>
  <c r="H4877" i="5"/>
  <c r="J4877" i="5"/>
  <c r="K4877" i="5"/>
  <c r="E4877" i="5"/>
  <c r="I4877" i="5"/>
  <c r="F4877" i="5"/>
  <c r="J14842" i="5"/>
  <c r="D14858" i="5"/>
  <c r="K14842" i="5"/>
  <c r="E14842" i="5"/>
  <c r="I14842" i="5"/>
  <c r="G14842" i="5"/>
  <c r="F14842" i="5"/>
  <c r="H14842" i="5"/>
  <c r="K2357" i="5"/>
  <c r="J2357" i="5"/>
  <c r="I2357" i="5"/>
  <c r="G2357" i="5"/>
  <c r="H2357" i="5"/>
  <c r="E2357" i="5"/>
  <c r="F2357" i="5"/>
  <c r="J13612" i="5"/>
  <c r="F13612" i="5"/>
  <c r="H13612" i="5"/>
  <c r="K13612" i="5"/>
  <c r="G13612" i="5"/>
  <c r="I13612" i="5"/>
  <c r="E13612" i="5"/>
  <c r="D13628" i="5"/>
  <c r="J2393" i="5"/>
  <c r="I2393" i="5"/>
  <c r="K2393" i="5"/>
  <c r="H2393" i="5"/>
  <c r="F2393" i="5"/>
  <c r="E2393" i="5"/>
  <c r="G2393" i="5"/>
  <c r="K1120" i="5"/>
  <c r="G1120" i="5"/>
  <c r="E1120" i="5"/>
  <c r="F1120" i="5"/>
  <c r="I1120" i="5"/>
  <c r="J1120" i="5"/>
  <c r="D1136" i="5"/>
  <c r="H1120" i="5"/>
  <c r="K2381" i="5"/>
  <c r="D2397" i="5"/>
  <c r="I2381" i="5"/>
  <c r="J2381" i="5"/>
  <c r="H2381" i="5"/>
  <c r="E2381" i="5"/>
  <c r="F2381" i="5"/>
  <c r="G2381" i="5"/>
  <c r="J3636" i="5"/>
  <c r="K3636" i="5"/>
  <c r="G3636" i="5"/>
  <c r="I3636" i="5"/>
  <c r="D3652" i="5"/>
  <c r="H3636" i="5"/>
  <c r="E3636" i="5"/>
  <c r="F3636" i="5"/>
  <c r="K18575" i="5"/>
  <c r="G18575" i="5"/>
  <c r="H18575" i="5"/>
  <c r="F18575" i="5"/>
  <c r="J18575" i="5"/>
  <c r="I18575" i="5"/>
  <c r="E18575" i="5"/>
  <c r="E18604" i="5"/>
  <c r="K18604" i="5"/>
  <c r="H18604" i="5"/>
  <c r="I18604" i="5"/>
  <c r="F18604" i="5"/>
  <c r="G18604" i="5"/>
  <c r="J18604" i="5"/>
  <c r="D18620" i="5"/>
  <c r="H17335" i="5"/>
  <c r="F17335" i="5"/>
  <c r="K17335" i="5"/>
  <c r="I17335" i="5"/>
  <c r="D17351" i="5"/>
  <c r="E17335" i="5"/>
  <c r="G17335" i="5"/>
  <c r="J17335" i="5"/>
  <c r="G8610" i="5"/>
  <c r="D8626" i="5"/>
  <c r="E8610" i="5"/>
  <c r="I8610" i="5"/>
  <c r="K8610" i="5"/>
  <c r="J8610" i="5"/>
  <c r="H8610" i="5"/>
  <c r="F8610" i="5"/>
  <c r="G3621" i="5"/>
  <c r="D3637" i="5"/>
  <c r="H3621" i="5"/>
  <c r="E3621" i="5"/>
  <c r="K3621" i="5"/>
  <c r="F3621" i="5"/>
  <c r="J3621" i="5"/>
  <c r="I3621" i="5"/>
  <c r="I11089" i="5"/>
  <c r="G11089" i="5"/>
  <c r="K11089" i="5"/>
  <c r="F11089" i="5"/>
  <c r="E11089" i="5"/>
  <c r="J11089" i="5"/>
  <c r="H11089" i="5"/>
  <c r="H3614" i="5"/>
  <c r="I3614" i="5"/>
  <c r="D3630" i="5"/>
  <c r="E3614" i="5"/>
  <c r="F3614" i="5"/>
  <c r="J3614" i="5"/>
  <c r="K3614" i="5"/>
  <c r="G3614" i="5"/>
  <c r="D16110" i="5"/>
  <c r="E16094" i="5"/>
  <c r="I16094" i="5"/>
  <c r="J16094" i="5"/>
  <c r="K16094" i="5"/>
  <c r="H16094" i="5"/>
  <c r="F16094" i="5"/>
  <c r="G16094" i="5"/>
  <c r="K11100" i="5"/>
  <c r="G11100" i="5"/>
  <c r="J11100" i="5"/>
  <c r="D11116" i="5"/>
  <c r="H11100" i="5"/>
  <c r="I11100" i="5"/>
  <c r="F11100" i="5"/>
  <c r="E11100" i="5"/>
  <c r="G2390" i="5"/>
  <c r="I2390" i="5"/>
  <c r="J2390" i="5"/>
  <c r="H2390" i="5"/>
  <c r="K2390" i="5"/>
  <c r="F2390" i="5"/>
  <c r="E2390" i="5"/>
  <c r="E6102" i="5"/>
  <c r="G6102" i="5"/>
  <c r="J6102" i="5"/>
  <c r="F6102" i="5"/>
  <c r="I6102" i="5"/>
  <c r="K6102" i="5"/>
  <c r="D6118" i="5"/>
  <c r="H6102" i="5"/>
  <c r="K14834" i="5"/>
  <c r="E14834" i="5"/>
  <c r="H14834" i="5"/>
  <c r="J14834" i="5"/>
  <c r="I14834" i="5"/>
  <c r="F14834" i="5"/>
  <c r="G14834" i="5"/>
  <c r="J1130" i="5"/>
  <c r="D1146" i="5"/>
  <c r="I1130" i="5"/>
  <c r="K1130" i="5"/>
  <c r="G1130" i="5"/>
  <c r="F1130" i="5"/>
  <c r="E1130" i="5"/>
  <c r="H1130" i="5"/>
  <c r="F1135" i="5"/>
  <c r="H1135" i="5"/>
  <c r="D1151" i="5"/>
  <c r="K1135" i="5"/>
  <c r="I1135" i="5"/>
  <c r="G1135" i="5"/>
  <c r="E1135" i="5"/>
  <c r="J1135" i="5"/>
  <c r="K17343" i="5"/>
  <c r="G17343" i="5"/>
  <c r="F17343" i="5"/>
  <c r="J17343" i="5"/>
  <c r="E17343" i="5"/>
  <c r="I17343" i="5"/>
  <c r="H17343" i="5"/>
  <c r="D17359" i="5"/>
  <c r="J8617" i="5"/>
  <c r="G8617" i="5"/>
  <c r="F8617" i="5"/>
  <c r="E8617" i="5"/>
  <c r="K8617" i="5"/>
  <c r="D8633" i="5"/>
  <c r="I8617" i="5"/>
  <c r="H8617" i="5"/>
  <c r="K1144" i="5"/>
  <c r="E1144" i="5"/>
  <c r="H1144" i="5"/>
  <c r="I1144" i="5"/>
  <c r="G1144" i="5"/>
  <c r="F1144" i="5"/>
  <c r="J1144" i="5"/>
  <c r="G11126" i="5"/>
  <c r="K11126" i="5"/>
  <c r="F11126" i="5"/>
  <c r="H11126" i="5"/>
  <c r="E11126" i="5"/>
  <c r="J11126" i="5"/>
  <c r="I11126" i="5"/>
  <c r="E1143" i="5"/>
  <c r="I1143" i="5"/>
  <c r="J1143" i="5"/>
  <c r="K1143" i="5"/>
  <c r="H1143" i="5"/>
  <c r="F1143" i="5"/>
  <c r="G1143" i="5"/>
  <c r="G18629" i="5"/>
  <c r="J18629" i="5"/>
  <c r="I18629" i="5"/>
  <c r="E18629" i="5"/>
  <c r="H18629" i="5"/>
  <c r="K18629" i="5"/>
  <c r="F18629" i="5"/>
  <c r="J11140" i="5"/>
  <c r="K11140" i="5"/>
  <c r="I11140" i="5"/>
  <c r="H11140" i="5"/>
  <c r="E11140" i="5"/>
  <c r="F11140" i="5"/>
  <c r="G11140" i="5"/>
  <c r="J11120" i="5"/>
  <c r="D11136" i="5"/>
  <c r="K11120" i="5"/>
  <c r="H11120" i="5"/>
  <c r="I11120" i="5"/>
  <c r="F11120" i="5"/>
  <c r="G11120" i="5"/>
  <c r="E11120" i="5"/>
  <c r="F12360" i="5"/>
  <c r="E12360" i="5"/>
  <c r="J12360" i="5"/>
  <c r="G12360" i="5"/>
  <c r="K12360" i="5"/>
  <c r="I12360" i="5"/>
  <c r="H12360" i="5"/>
  <c r="K7355" i="5"/>
  <c r="E7355" i="5"/>
  <c r="J7355" i="5"/>
  <c r="G7355" i="5"/>
  <c r="I7355" i="5"/>
  <c r="F7355" i="5"/>
  <c r="H7355" i="5"/>
  <c r="J6094" i="5"/>
  <c r="K6094" i="5"/>
  <c r="E6094" i="5"/>
  <c r="H6094" i="5"/>
  <c r="F6094" i="5"/>
  <c r="G6094" i="5"/>
  <c r="I6094" i="5"/>
  <c r="J16118" i="5"/>
  <c r="K16118" i="5"/>
  <c r="I16118" i="5"/>
  <c r="F16118" i="5"/>
  <c r="H16118" i="5"/>
  <c r="E16118" i="5"/>
  <c r="G16118" i="5"/>
  <c r="E1149" i="5"/>
  <c r="G1149" i="5"/>
  <c r="F1149" i="5"/>
  <c r="I1149" i="5"/>
  <c r="H1149" i="5"/>
  <c r="K1149" i="5"/>
  <c r="J1149" i="5"/>
  <c r="H8636" i="5"/>
  <c r="K8636" i="5"/>
  <c r="E8636" i="5"/>
  <c r="J8636" i="5"/>
  <c r="G8636" i="5"/>
  <c r="I8636" i="5"/>
  <c r="F8636" i="5"/>
  <c r="G2364" i="5"/>
  <c r="D2380" i="5"/>
  <c r="H2364" i="5"/>
  <c r="K2364" i="5"/>
  <c r="J2364" i="5"/>
  <c r="E2364" i="5"/>
  <c r="I2364" i="5"/>
  <c r="F2364" i="5"/>
  <c r="E16090" i="5"/>
  <c r="K16090" i="5"/>
  <c r="D16106" i="5"/>
  <c r="H16090" i="5"/>
  <c r="I16090" i="5"/>
  <c r="G16090" i="5"/>
  <c r="J16090" i="5"/>
  <c r="F16090" i="5"/>
  <c r="H6112" i="5"/>
  <c r="I6112" i="5"/>
  <c r="F6112" i="5"/>
  <c r="G6112" i="5"/>
  <c r="E6112" i="5"/>
  <c r="D6128" i="5"/>
  <c r="J6112" i="5"/>
  <c r="K6112" i="5"/>
  <c r="I6122" i="5"/>
  <c r="E6122" i="5"/>
  <c r="G6122" i="5"/>
  <c r="H6122" i="5"/>
  <c r="F6122" i="5"/>
  <c r="K6122" i="5"/>
  <c r="D6138" i="5"/>
  <c r="J6122" i="5"/>
  <c r="F3607" i="5"/>
  <c r="G3607" i="5"/>
  <c r="I3607" i="5"/>
  <c r="D3623" i="5"/>
  <c r="K3607" i="5"/>
  <c r="E3607" i="5"/>
  <c r="H3607" i="5"/>
  <c r="J3607" i="5"/>
  <c r="I12348" i="5"/>
  <c r="K12348" i="5"/>
  <c r="F12348" i="5"/>
  <c r="E12348" i="5"/>
  <c r="G12348" i="5"/>
  <c r="J12348" i="5"/>
  <c r="H12348" i="5"/>
  <c r="I13621" i="5"/>
  <c r="D13637" i="5"/>
  <c r="G13621" i="5"/>
  <c r="E13621" i="5"/>
  <c r="K13621" i="5"/>
  <c r="J13621" i="5"/>
  <c r="H13621" i="5"/>
  <c r="F13621" i="5"/>
  <c r="I6104" i="5"/>
  <c r="H6104" i="5"/>
  <c r="G6104" i="5"/>
  <c r="E6104" i="5"/>
  <c r="F6104" i="5"/>
  <c r="D6120" i="5"/>
  <c r="K6104" i="5"/>
  <c r="J6104" i="5"/>
  <c r="J16132" i="5"/>
  <c r="I16132" i="5"/>
  <c r="H16132" i="5"/>
  <c r="F16132" i="5"/>
  <c r="G16132" i="5"/>
  <c r="E16132" i="5"/>
  <c r="K16132" i="5"/>
  <c r="K12372" i="5"/>
  <c r="H12372" i="5"/>
  <c r="F12372" i="5"/>
  <c r="G12372" i="5"/>
  <c r="E12372" i="5"/>
  <c r="I12372" i="5"/>
  <c r="J12372" i="5"/>
  <c r="G9838" i="5"/>
  <c r="K9838" i="5"/>
  <c r="J9838" i="5"/>
  <c r="I9838" i="5"/>
  <c r="E9838" i="5"/>
  <c r="H9838" i="5"/>
  <c r="F9838" i="5"/>
  <c r="H2343" i="5"/>
  <c r="J2343" i="5"/>
  <c r="F2343" i="5"/>
  <c r="I2343" i="5"/>
  <c r="E2343" i="5"/>
  <c r="G2343" i="5"/>
  <c r="K2343" i="5"/>
  <c r="H2353" i="5"/>
  <c r="E2353" i="5"/>
  <c r="K2353" i="5"/>
  <c r="F2353" i="5"/>
  <c r="I2353" i="5"/>
  <c r="J2353" i="5"/>
  <c r="G2353" i="5"/>
  <c r="K17381" i="5"/>
  <c r="F17381" i="5"/>
  <c r="H17381" i="5"/>
  <c r="E17381" i="5"/>
  <c r="J17381" i="5"/>
  <c r="G17381" i="5"/>
  <c r="I17381" i="5"/>
  <c r="G12383" i="5"/>
  <c r="H12383" i="5"/>
  <c r="K12383" i="5"/>
  <c r="I12383" i="5"/>
  <c r="E12383" i="5"/>
  <c r="J12383" i="5"/>
  <c r="F12383" i="5"/>
  <c r="G1106" i="5"/>
  <c r="H1106" i="5"/>
  <c r="E1106" i="5"/>
  <c r="F1106" i="5"/>
  <c r="I1106" i="5"/>
  <c r="K1106" i="5"/>
  <c r="J1106" i="5"/>
  <c r="E12370" i="5"/>
  <c r="I12370" i="5"/>
  <c r="G12370" i="5"/>
  <c r="F12370" i="5"/>
  <c r="J12370" i="5"/>
  <c r="H12370" i="5"/>
  <c r="K12370" i="5"/>
  <c r="J9863" i="5"/>
  <c r="K9863" i="5"/>
  <c r="G9863" i="5"/>
  <c r="I9863" i="5"/>
  <c r="F9863" i="5"/>
  <c r="H9863" i="5"/>
  <c r="E9863" i="5"/>
  <c r="D9879" i="5"/>
  <c r="I3622" i="5"/>
  <c r="H3622" i="5"/>
  <c r="J3622" i="5"/>
  <c r="G3622" i="5"/>
  <c r="K3622" i="5"/>
  <c r="F3622" i="5"/>
  <c r="E3622" i="5"/>
  <c r="D3638" i="5"/>
  <c r="J16115" i="5"/>
  <c r="E16115" i="5"/>
  <c r="I16115" i="5"/>
  <c r="D16131" i="5"/>
  <c r="F16115" i="5"/>
  <c r="H16115" i="5"/>
  <c r="K16115" i="5"/>
  <c r="G16115" i="5"/>
  <c r="H11096" i="5"/>
  <c r="I11096" i="5"/>
  <c r="F11096" i="5"/>
  <c r="E11096" i="5"/>
  <c r="K11096" i="5"/>
  <c r="G11096" i="5"/>
  <c r="J11096" i="5"/>
  <c r="D11112" i="5"/>
  <c r="E8598" i="5"/>
  <c r="I8598" i="5"/>
  <c r="H8598" i="5"/>
  <c r="J8598" i="5"/>
  <c r="K8598" i="5"/>
  <c r="G8598" i="5"/>
  <c r="D8614" i="5"/>
  <c r="F8598" i="5"/>
  <c r="F2368" i="5"/>
  <c r="E2368" i="5"/>
  <c r="K2368" i="5"/>
  <c r="D2384" i="5"/>
  <c r="I2368" i="5"/>
  <c r="J2368" i="5"/>
  <c r="H2368" i="5"/>
  <c r="G2368" i="5"/>
  <c r="H9872" i="5"/>
  <c r="E9872" i="5"/>
  <c r="I9872" i="5"/>
  <c r="J9872" i="5"/>
  <c r="F9872" i="5"/>
  <c r="G9872" i="5"/>
  <c r="D9888" i="5"/>
  <c r="K9872" i="5"/>
  <c r="H169" i="21" l="1"/>
  <c r="G199" i="21"/>
  <c r="G184" i="21"/>
  <c r="J2383" i="5"/>
  <c r="D2399" i="5"/>
  <c r="F2383" i="5"/>
  <c r="I2383" i="5"/>
  <c r="G2383" i="5"/>
  <c r="H2383" i="5"/>
  <c r="E2383" i="5"/>
  <c r="K2383" i="5"/>
  <c r="J1153" i="5"/>
  <c r="K1153" i="5"/>
  <c r="E1153" i="5"/>
  <c r="F1153" i="5"/>
  <c r="H1153" i="5"/>
  <c r="G1153" i="5"/>
  <c r="I1153" i="5"/>
  <c r="E3626" i="5"/>
  <c r="K3626" i="5"/>
  <c r="H3626" i="5"/>
  <c r="G3626" i="5"/>
  <c r="I3626" i="5"/>
  <c r="J3626" i="5"/>
  <c r="F3626" i="5"/>
  <c r="D3642" i="5"/>
  <c r="K14856" i="5"/>
  <c r="G14856" i="5"/>
  <c r="D14872" i="5"/>
  <c r="E14856" i="5"/>
  <c r="I14856" i="5"/>
  <c r="F14856" i="5"/>
  <c r="J14856" i="5"/>
  <c r="H14856" i="5"/>
  <c r="F3616" i="5"/>
  <c r="J3616" i="5"/>
  <c r="H3616" i="5"/>
  <c r="E3616" i="5"/>
  <c r="D3632" i="5"/>
  <c r="I3616" i="5"/>
  <c r="K3616" i="5"/>
  <c r="G3616" i="5"/>
  <c r="K4879" i="5"/>
  <c r="D4895" i="5"/>
  <c r="E4879" i="5"/>
  <c r="G4879" i="5"/>
  <c r="J4879" i="5"/>
  <c r="I4879" i="5"/>
  <c r="F4879" i="5"/>
  <c r="H4879" i="5"/>
  <c r="F6149" i="5"/>
  <c r="K6149" i="5"/>
  <c r="J6149" i="5"/>
  <c r="I6149" i="5"/>
  <c r="H6149" i="5"/>
  <c r="E6149" i="5"/>
  <c r="G6149" i="5"/>
  <c r="G11103" i="5"/>
  <c r="K11103" i="5"/>
  <c r="D11119" i="5"/>
  <c r="E11103" i="5"/>
  <c r="H11103" i="5"/>
  <c r="J11103" i="5"/>
  <c r="I11103" i="5"/>
  <c r="F11103" i="5"/>
  <c r="G4884" i="5"/>
  <c r="I4884" i="5"/>
  <c r="H4884" i="5"/>
  <c r="D4900" i="5"/>
  <c r="K4884" i="5"/>
  <c r="E4884" i="5"/>
  <c r="J4884" i="5"/>
  <c r="F4884" i="5"/>
  <c r="K11130" i="5"/>
  <c r="E11130" i="5"/>
  <c r="J11130" i="5"/>
  <c r="H11130" i="5"/>
  <c r="F11130" i="5"/>
  <c r="G11130" i="5"/>
  <c r="I11130" i="5"/>
  <c r="K6108" i="5"/>
  <c r="I6108" i="5"/>
  <c r="G6108" i="5"/>
  <c r="D6124" i="5"/>
  <c r="E6108" i="5"/>
  <c r="F6108" i="5"/>
  <c r="J6108" i="5"/>
  <c r="H6108" i="5"/>
  <c r="G11099" i="5"/>
  <c r="F11099" i="5"/>
  <c r="E11099" i="5"/>
  <c r="I11099" i="5"/>
  <c r="K11099" i="5"/>
  <c r="J11099" i="5"/>
  <c r="D11115" i="5"/>
  <c r="H11099" i="5"/>
  <c r="J3619" i="5"/>
  <c r="F3619" i="5"/>
  <c r="D3635" i="5"/>
  <c r="G3619" i="5"/>
  <c r="I3619" i="5"/>
  <c r="H3619" i="5"/>
  <c r="E3619" i="5"/>
  <c r="K3619" i="5"/>
  <c r="J16105" i="5"/>
  <c r="E16105" i="5"/>
  <c r="K16105" i="5"/>
  <c r="G16105" i="5"/>
  <c r="F16105" i="5"/>
  <c r="I16105" i="5"/>
  <c r="H16105" i="5"/>
  <c r="D16121" i="5"/>
  <c r="E18584" i="5"/>
  <c r="F18584" i="5"/>
  <c r="J18584" i="5"/>
  <c r="D18600" i="5"/>
  <c r="K18584" i="5"/>
  <c r="G18584" i="5"/>
  <c r="I18584" i="5"/>
  <c r="H18584" i="5"/>
  <c r="D4892" i="5"/>
  <c r="H4876" i="5"/>
  <c r="K4876" i="5"/>
  <c r="E4876" i="5"/>
  <c r="F4876" i="5"/>
  <c r="J4876" i="5"/>
  <c r="I4876" i="5"/>
  <c r="G4876" i="5"/>
  <c r="J8640" i="5"/>
  <c r="I8640" i="5"/>
  <c r="F8640" i="5"/>
  <c r="G8640" i="5"/>
  <c r="E8640" i="5"/>
  <c r="K8640" i="5"/>
  <c r="H8640" i="5"/>
  <c r="J16124" i="5"/>
  <c r="F16124" i="5"/>
  <c r="E16124" i="5"/>
  <c r="G16124" i="5"/>
  <c r="I16124" i="5"/>
  <c r="H16124" i="5"/>
  <c r="K16124" i="5"/>
  <c r="E9865" i="5"/>
  <c r="K9865" i="5"/>
  <c r="G9865" i="5"/>
  <c r="J9865" i="5"/>
  <c r="F9865" i="5"/>
  <c r="D9881" i="5"/>
  <c r="H9865" i="5"/>
  <c r="I9865" i="5"/>
  <c r="K7363" i="5"/>
  <c r="E7363" i="5"/>
  <c r="F7363" i="5"/>
  <c r="I7363" i="5"/>
  <c r="H7363" i="5"/>
  <c r="G7363" i="5"/>
  <c r="J7363" i="5"/>
  <c r="H17372" i="5"/>
  <c r="I17372" i="5"/>
  <c r="E17372" i="5"/>
  <c r="G17372" i="5"/>
  <c r="J17372" i="5"/>
  <c r="F17372" i="5"/>
  <c r="K17372" i="5"/>
  <c r="J3643" i="5"/>
  <c r="G3643" i="5"/>
  <c r="K3643" i="5"/>
  <c r="E3643" i="5"/>
  <c r="F3643" i="5"/>
  <c r="I3643" i="5"/>
  <c r="H3643" i="5"/>
  <c r="I18605" i="5"/>
  <c r="J18605" i="5"/>
  <c r="H18605" i="5"/>
  <c r="K18605" i="5"/>
  <c r="F18605" i="5"/>
  <c r="E18605" i="5"/>
  <c r="G18605" i="5"/>
  <c r="D18621" i="5"/>
  <c r="F14860" i="5"/>
  <c r="K14860" i="5"/>
  <c r="G14860" i="5"/>
  <c r="D14876" i="5"/>
  <c r="E14860" i="5"/>
  <c r="H14860" i="5"/>
  <c r="I14860" i="5"/>
  <c r="J14860" i="5"/>
  <c r="I18618" i="5"/>
  <c r="F18618" i="5"/>
  <c r="K18618" i="5"/>
  <c r="E18618" i="5"/>
  <c r="J18618" i="5"/>
  <c r="G18618" i="5"/>
  <c r="H18618" i="5"/>
  <c r="K3613" i="5"/>
  <c r="G3613" i="5"/>
  <c r="F3613" i="5"/>
  <c r="J3613" i="5"/>
  <c r="D3629" i="5"/>
  <c r="E3613" i="5"/>
  <c r="H3613" i="5"/>
  <c r="I3613" i="5"/>
  <c r="G12361" i="5"/>
  <c r="K12361" i="5"/>
  <c r="E12361" i="5"/>
  <c r="F12361" i="5"/>
  <c r="I12361" i="5"/>
  <c r="J12361" i="5"/>
  <c r="H12361" i="5"/>
  <c r="E18617" i="5"/>
  <c r="F18617" i="5"/>
  <c r="G18617" i="5"/>
  <c r="K18617" i="5"/>
  <c r="J18617" i="5"/>
  <c r="I18617" i="5"/>
  <c r="H18617" i="5"/>
  <c r="K8635" i="5"/>
  <c r="H8635" i="5"/>
  <c r="J8635" i="5"/>
  <c r="F8635" i="5"/>
  <c r="G8635" i="5"/>
  <c r="E8635" i="5"/>
  <c r="I8635" i="5"/>
  <c r="I11113" i="5"/>
  <c r="E11113" i="5"/>
  <c r="G11113" i="5"/>
  <c r="H11113" i="5"/>
  <c r="K11113" i="5"/>
  <c r="J11113" i="5"/>
  <c r="F11113" i="5"/>
  <c r="D11129" i="5"/>
  <c r="G17350" i="5"/>
  <c r="I17350" i="5"/>
  <c r="F17350" i="5"/>
  <c r="H17350" i="5"/>
  <c r="J17350" i="5"/>
  <c r="D17366" i="5"/>
  <c r="K17350" i="5"/>
  <c r="E17350" i="5"/>
  <c r="H4896" i="5"/>
  <c r="I4896" i="5"/>
  <c r="E4896" i="5"/>
  <c r="G4896" i="5"/>
  <c r="J4896" i="5"/>
  <c r="F4896" i="5"/>
  <c r="K4896" i="5"/>
  <c r="I9884" i="5"/>
  <c r="J9884" i="5"/>
  <c r="H9884" i="5"/>
  <c r="K9884" i="5"/>
  <c r="G9884" i="5"/>
  <c r="F9884" i="5"/>
  <c r="E9884" i="5"/>
  <c r="J13618" i="5"/>
  <c r="E13618" i="5"/>
  <c r="F13618" i="5"/>
  <c r="H13618" i="5"/>
  <c r="D13634" i="5"/>
  <c r="G13618" i="5"/>
  <c r="K13618" i="5"/>
  <c r="I13618" i="5"/>
  <c r="G8629" i="5"/>
  <c r="I8629" i="5"/>
  <c r="F8629" i="5"/>
  <c r="K8629" i="5"/>
  <c r="D8645" i="5"/>
  <c r="J8629" i="5"/>
  <c r="E8629" i="5"/>
  <c r="H8629" i="5"/>
  <c r="H14854" i="5"/>
  <c r="D14870" i="5"/>
  <c r="I14854" i="5"/>
  <c r="G14854" i="5"/>
  <c r="J14854" i="5"/>
  <c r="E14854" i="5"/>
  <c r="K14854" i="5"/>
  <c r="F14854" i="5"/>
  <c r="G14867" i="5"/>
  <c r="D14883" i="5"/>
  <c r="E14867" i="5"/>
  <c r="I14867" i="5"/>
  <c r="F14867" i="5"/>
  <c r="K14867" i="5"/>
  <c r="J14867" i="5"/>
  <c r="H14867" i="5"/>
  <c r="K18593" i="5"/>
  <c r="D18609" i="5"/>
  <c r="I18593" i="5"/>
  <c r="E18593" i="5"/>
  <c r="F18593" i="5"/>
  <c r="H18593" i="5"/>
  <c r="J18593" i="5"/>
  <c r="G18593" i="5"/>
  <c r="H18587" i="5"/>
  <c r="F18587" i="5"/>
  <c r="D18603" i="5"/>
  <c r="E18587" i="5"/>
  <c r="I18587" i="5"/>
  <c r="G18587" i="5"/>
  <c r="K18587" i="5"/>
  <c r="J18587" i="5"/>
  <c r="F12384" i="5"/>
  <c r="G12384" i="5"/>
  <c r="H12384" i="5"/>
  <c r="I12384" i="5"/>
  <c r="K12384" i="5"/>
  <c r="J12384" i="5"/>
  <c r="E12384" i="5"/>
  <c r="I8606" i="5"/>
  <c r="D8622" i="5"/>
  <c r="H8606" i="5"/>
  <c r="J8606" i="5"/>
  <c r="K8606" i="5"/>
  <c r="G8606" i="5"/>
  <c r="E8606" i="5"/>
  <c r="F8606" i="5"/>
  <c r="E16096" i="5"/>
  <c r="I16096" i="5"/>
  <c r="H16096" i="5"/>
  <c r="J16096" i="5"/>
  <c r="G16096" i="5"/>
  <c r="K16096" i="5"/>
  <c r="F16096" i="5"/>
  <c r="D16112" i="5"/>
  <c r="E4870" i="5"/>
  <c r="K4870" i="5"/>
  <c r="F4870" i="5"/>
  <c r="G4870" i="5"/>
  <c r="I4870" i="5"/>
  <c r="J4870" i="5"/>
  <c r="H4870" i="5"/>
  <c r="D4886" i="5"/>
  <c r="I107" i="3"/>
  <c r="I111" i="3" s="1"/>
  <c r="F12386" i="5"/>
  <c r="E12386" i="5"/>
  <c r="J12386" i="5"/>
  <c r="K12386" i="5"/>
  <c r="G12386" i="5"/>
  <c r="I12386" i="5"/>
  <c r="H12386" i="5"/>
  <c r="F2369" i="5"/>
  <c r="I2369" i="5"/>
  <c r="E2369" i="5"/>
  <c r="G2369" i="5"/>
  <c r="J2369" i="5"/>
  <c r="K2369" i="5"/>
  <c r="H2369" i="5"/>
  <c r="D2385" i="5"/>
  <c r="E12388" i="5"/>
  <c r="G12388" i="5"/>
  <c r="H12388" i="5"/>
  <c r="J12388" i="5"/>
  <c r="K12388" i="5"/>
  <c r="F12388" i="5"/>
  <c r="I12388" i="5"/>
  <c r="E16106" i="5"/>
  <c r="G16106" i="5"/>
  <c r="H16106" i="5"/>
  <c r="D16122" i="5"/>
  <c r="K16106" i="5"/>
  <c r="F16106" i="5"/>
  <c r="I16106" i="5"/>
  <c r="J16106" i="5"/>
  <c r="E8633" i="5"/>
  <c r="F8633" i="5"/>
  <c r="J8633" i="5"/>
  <c r="H8633" i="5"/>
  <c r="G8633" i="5"/>
  <c r="I8633" i="5"/>
  <c r="K8633" i="5"/>
  <c r="D11132" i="5"/>
  <c r="H11116" i="5"/>
  <c r="K11116" i="5"/>
  <c r="G11116" i="5"/>
  <c r="E11116" i="5"/>
  <c r="J11116" i="5"/>
  <c r="F11116" i="5"/>
  <c r="I11116" i="5"/>
  <c r="F14868" i="5"/>
  <c r="I14868" i="5"/>
  <c r="E14868" i="5"/>
  <c r="H14868" i="5"/>
  <c r="G14868" i="5"/>
  <c r="K14868" i="5"/>
  <c r="J14868" i="5"/>
  <c r="D14884" i="5"/>
  <c r="J14855" i="5"/>
  <c r="E14855" i="5"/>
  <c r="D14871" i="5"/>
  <c r="H14855" i="5"/>
  <c r="I14855" i="5"/>
  <c r="F14855" i="5"/>
  <c r="G14855" i="5"/>
  <c r="K14855" i="5"/>
  <c r="F6128" i="5"/>
  <c r="H6128" i="5"/>
  <c r="E6128" i="5"/>
  <c r="J6128" i="5"/>
  <c r="K6128" i="5"/>
  <c r="G6128" i="5"/>
  <c r="D6144" i="5"/>
  <c r="I6128" i="5"/>
  <c r="K11136" i="5"/>
  <c r="I11136" i="5"/>
  <c r="E11136" i="5"/>
  <c r="J11136" i="5"/>
  <c r="F11136" i="5"/>
  <c r="H11136" i="5"/>
  <c r="G11136" i="5"/>
  <c r="H11105" i="5"/>
  <c r="K11105" i="5"/>
  <c r="J11105" i="5"/>
  <c r="G11105" i="5"/>
  <c r="D11121" i="5"/>
  <c r="E11105" i="5"/>
  <c r="I11105" i="5"/>
  <c r="F11105" i="5"/>
  <c r="F8626" i="5"/>
  <c r="K8626" i="5"/>
  <c r="E8626" i="5"/>
  <c r="I8626" i="5"/>
  <c r="H8626" i="5"/>
  <c r="G8626" i="5"/>
  <c r="J8626" i="5"/>
  <c r="D8642" i="5"/>
  <c r="J2371" i="5"/>
  <c r="D2387" i="5"/>
  <c r="K2371" i="5"/>
  <c r="G2371" i="5"/>
  <c r="F2371" i="5"/>
  <c r="E2371" i="5"/>
  <c r="H2371" i="5"/>
  <c r="I2371" i="5"/>
  <c r="H2384" i="5"/>
  <c r="F2384" i="5"/>
  <c r="K2384" i="5"/>
  <c r="J2384" i="5"/>
  <c r="I2384" i="5"/>
  <c r="E2384" i="5"/>
  <c r="G2384" i="5"/>
  <c r="D2400" i="5"/>
  <c r="H11112" i="5"/>
  <c r="K11112" i="5"/>
  <c r="J11112" i="5"/>
  <c r="I11112" i="5"/>
  <c r="F11112" i="5"/>
  <c r="G11112" i="5"/>
  <c r="D11128" i="5"/>
  <c r="E11112" i="5"/>
  <c r="G16131" i="5"/>
  <c r="F16131" i="5"/>
  <c r="I16131" i="5"/>
  <c r="K16131" i="5"/>
  <c r="J16131" i="5"/>
  <c r="H16131" i="5"/>
  <c r="E16131" i="5"/>
  <c r="K3638" i="5"/>
  <c r="H3638" i="5"/>
  <c r="I3638" i="5"/>
  <c r="G3638" i="5"/>
  <c r="J3638" i="5"/>
  <c r="F3638" i="5"/>
  <c r="E3638" i="5"/>
  <c r="F9879" i="5"/>
  <c r="E9879" i="5"/>
  <c r="K9879" i="5"/>
  <c r="J9879" i="5"/>
  <c r="H9879" i="5"/>
  <c r="G9879" i="5"/>
  <c r="I9879" i="5"/>
  <c r="K9854" i="5"/>
  <c r="H9854" i="5"/>
  <c r="D9870" i="5"/>
  <c r="G9854" i="5"/>
  <c r="E9854" i="5"/>
  <c r="J9854" i="5"/>
  <c r="I9854" i="5"/>
  <c r="F9854" i="5"/>
  <c r="I12364" i="5"/>
  <c r="K12364" i="5"/>
  <c r="E12364" i="5"/>
  <c r="H12364" i="5"/>
  <c r="G12364" i="5"/>
  <c r="J12364" i="5"/>
  <c r="F12364" i="5"/>
  <c r="F12376" i="5"/>
  <c r="J12376" i="5"/>
  <c r="I12376" i="5"/>
  <c r="H12376" i="5"/>
  <c r="K12376" i="5"/>
  <c r="G12376" i="5"/>
  <c r="E12376" i="5"/>
  <c r="K17359" i="5"/>
  <c r="H17359" i="5"/>
  <c r="G17359" i="5"/>
  <c r="E17359" i="5"/>
  <c r="D17375" i="5"/>
  <c r="F17359" i="5"/>
  <c r="J17359" i="5"/>
  <c r="I17359" i="5"/>
  <c r="J3637" i="5"/>
  <c r="I3637" i="5"/>
  <c r="H3637" i="5"/>
  <c r="E3637" i="5"/>
  <c r="D3653" i="5"/>
  <c r="F3637" i="5"/>
  <c r="G3637" i="5"/>
  <c r="K3637" i="5"/>
  <c r="J17351" i="5"/>
  <c r="H17351" i="5"/>
  <c r="F17351" i="5"/>
  <c r="I17351" i="5"/>
  <c r="G17351" i="5"/>
  <c r="E17351" i="5"/>
  <c r="K17351" i="5"/>
  <c r="D17367" i="5"/>
  <c r="D18607" i="5"/>
  <c r="H18591" i="5"/>
  <c r="I18591" i="5"/>
  <c r="E18591" i="5"/>
  <c r="J18591" i="5"/>
  <c r="F18591" i="5"/>
  <c r="K18591" i="5"/>
  <c r="G18591" i="5"/>
  <c r="E3652" i="5"/>
  <c r="H3652" i="5"/>
  <c r="G3652" i="5"/>
  <c r="K3652" i="5"/>
  <c r="J3652" i="5"/>
  <c r="I3652" i="5"/>
  <c r="F3652" i="5"/>
  <c r="F3634" i="5"/>
  <c r="D3650" i="5"/>
  <c r="G3634" i="5"/>
  <c r="H3634" i="5"/>
  <c r="K3634" i="5"/>
  <c r="I3634" i="5"/>
  <c r="J3634" i="5"/>
  <c r="E3634" i="5"/>
  <c r="F18615" i="5"/>
  <c r="K18615" i="5"/>
  <c r="G18615" i="5"/>
  <c r="I18615" i="5"/>
  <c r="E18615" i="5"/>
  <c r="J18615" i="5"/>
  <c r="H18615" i="5"/>
  <c r="J17353" i="5"/>
  <c r="I17353" i="5"/>
  <c r="G17353" i="5"/>
  <c r="D17369" i="5"/>
  <c r="H17353" i="5"/>
  <c r="E17353" i="5"/>
  <c r="K17353" i="5"/>
  <c r="F17353" i="5"/>
  <c r="I9888" i="5"/>
  <c r="F9888" i="5"/>
  <c r="E9888" i="5"/>
  <c r="G9888" i="5"/>
  <c r="J9888" i="5"/>
  <c r="H9888" i="5"/>
  <c r="K9888" i="5"/>
  <c r="H1122" i="5"/>
  <c r="E1122" i="5"/>
  <c r="D1138" i="5"/>
  <c r="I1122" i="5"/>
  <c r="K1122" i="5"/>
  <c r="F1122" i="5"/>
  <c r="G1122" i="5"/>
  <c r="J1122" i="5"/>
  <c r="E6138" i="5"/>
  <c r="F6138" i="5"/>
  <c r="H6138" i="5"/>
  <c r="J6138" i="5"/>
  <c r="I6138" i="5"/>
  <c r="G6138" i="5"/>
  <c r="K6138" i="5"/>
  <c r="G1146" i="5"/>
  <c r="K1146" i="5"/>
  <c r="I1146" i="5"/>
  <c r="J1146" i="5"/>
  <c r="F1146" i="5"/>
  <c r="H1146" i="5"/>
  <c r="E1146" i="5"/>
  <c r="I2397" i="5"/>
  <c r="K2397" i="5"/>
  <c r="J2397" i="5"/>
  <c r="E2397" i="5"/>
  <c r="H2397" i="5"/>
  <c r="G2397" i="5"/>
  <c r="F2397" i="5"/>
  <c r="H2373" i="5"/>
  <c r="F2373" i="5"/>
  <c r="J2373" i="5"/>
  <c r="K2373" i="5"/>
  <c r="E2373" i="5"/>
  <c r="I2373" i="5"/>
  <c r="D2389" i="5"/>
  <c r="G2373" i="5"/>
  <c r="E2392" i="5"/>
  <c r="H2392" i="5"/>
  <c r="G2392" i="5"/>
  <c r="F2392" i="5"/>
  <c r="I2392" i="5"/>
  <c r="K2392" i="5"/>
  <c r="J2392" i="5"/>
  <c r="F2359" i="5"/>
  <c r="K2359" i="5"/>
  <c r="H2359" i="5"/>
  <c r="E2359" i="5"/>
  <c r="D2375" i="5"/>
  <c r="I2359" i="5"/>
  <c r="G2359" i="5"/>
  <c r="J2359" i="5"/>
  <c r="J6120" i="5"/>
  <c r="K6120" i="5"/>
  <c r="I6120" i="5"/>
  <c r="F6120" i="5"/>
  <c r="D6136" i="5"/>
  <c r="H6120" i="5"/>
  <c r="E6120" i="5"/>
  <c r="G6120" i="5"/>
  <c r="G13637" i="5"/>
  <c r="I13637" i="5"/>
  <c r="E13637" i="5"/>
  <c r="H13637" i="5"/>
  <c r="J13637" i="5"/>
  <c r="K13637" i="5"/>
  <c r="F13637" i="5"/>
  <c r="E2380" i="5"/>
  <c r="H2380" i="5"/>
  <c r="I2380" i="5"/>
  <c r="F2380" i="5"/>
  <c r="G2380" i="5"/>
  <c r="J2380" i="5"/>
  <c r="K2380" i="5"/>
  <c r="D2396" i="5"/>
  <c r="J14850" i="5"/>
  <c r="G14850" i="5"/>
  <c r="E14850" i="5"/>
  <c r="F14850" i="5"/>
  <c r="K14850" i="5"/>
  <c r="I14850" i="5"/>
  <c r="H14850" i="5"/>
  <c r="D14866" i="5"/>
  <c r="G3630" i="5"/>
  <c r="I3630" i="5"/>
  <c r="K3630" i="5"/>
  <c r="E3630" i="5"/>
  <c r="F3630" i="5"/>
  <c r="H3630" i="5"/>
  <c r="J3630" i="5"/>
  <c r="D3646" i="5"/>
  <c r="F13628" i="5"/>
  <c r="G13628" i="5"/>
  <c r="E13628" i="5"/>
  <c r="I13628" i="5"/>
  <c r="J13628" i="5"/>
  <c r="K13628" i="5"/>
  <c r="H13628" i="5"/>
  <c r="H9876" i="5"/>
  <c r="J9876" i="5"/>
  <c r="G9876" i="5"/>
  <c r="F9876" i="5"/>
  <c r="K9876" i="5"/>
  <c r="D9892" i="5"/>
  <c r="E9876" i="5"/>
  <c r="I9876" i="5"/>
  <c r="G2379" i="5"/>
  <c r="D2395" i="5"/>
  <c r="J2379" i="5"/>
  <c r="E2379" i="5"/>
  <c r="H2379" i="5"/>
  <c r="F2379" i="5"/>
  <c r="K2379" i="5"/>
  <c r="I2379" i="5"/>
  <c r="G17379" i="5"/>
  <c r="J17379" i="5"/>
  <c r="E17379" i="5"/>
  <c r="K17379" i="5"/>
  <c r="H17379" i="5"/>
  <c r="F17379" i="5"/>
  <c r="I17379" i="5"/>
  <c r="D8630" i="5"/>
  <c r="F8614" i="5"/>
  <c r="K8614" i="5"/>
  <c r="I8614" i="5"/>
  <c r="J8614" i="5"/>
  <c r="E8614" i="5"/>
  <c r="H8614" i="5"/>
  <c r="G8614" i="5"/>
  <c r="E3623" i="5"/>
  <c r="F3623" i="5"/>
  <c r="H3623" i="5"/>
  <c r="I3623" i="5"/>
  <c r="K3623" i="5"/>
  <c r="J3623" i="5"/>
  <c r="D3639" i="5"/>
  <c r="G3623" i="5"/>
  <c r="G6110" i="5"/>
  <c r="K6110" i="5"/>
  <c r="F6110" i="5"/>
  <c r="E6110" i="5"/>
  <c r="J6110" i="5"/>
  <c r="D6126" i="5"/>
  <c r="I6110" i="5"/>
  <c r="H6110" i="5"/>
  <c r="H1151" i="5"/>
  <c r="J1151" i="5"/>
  <c r="F1151" i="5"/>
  <c r="I1151" i="5"/>
  <c r="K1151" i="5"/>
  <c r="G1151" i="5"/>
  <c r="E1151" i="5"/>
  <c r="J6118" i="5"/>
  <c r="K6118" i="5"/>
  <c r="I6118" i="5"/>
  <c r="F6118" i="5"/>
  <c r="D6134" i="5"/>
  <c r="G6118" i="5"/>
  <c r="E6118" i="5"/>
  <c r="H6118" i="5"/>
  <c r="K16110" i="5"/>
  <c r="E16110" i="5"/>
  <c r="G16110" i="5"/>
  <c r="H16110" i="5"/>
  <c r="F16110" i="5"/>
  <c r="D16126" i="5"/>
  <c r="J16110" i="5"/>
  <c r="I16110" i="5"/>
  <c r="H18620" i="5"/>
  <c r="K18620" i="5"/>
  <c r="I18620" i="5"/>
  <c r="F18620" i="5"/>
  <c r="E18620" i="5"/>
  <c r="G18620" i="5"/>
  <c r="J18620" i="5"/>
  <c r="E1136" i="5"/>
  <c r="H1136" i="5"/>
  <c r="F1136" i="5"/>
  <c r="K1136" i="5"/>
  <c r="I1136" i="5"/>
  <c r="D1152" i="5"/>
  <c r="J1136" i="5"/>
  <c r="G1136" i="5"/>
  <c r="K14858" i="5"/>
  <c r="D14874" i="5"/>
  <c r="H14858" i="5"/>
  <c r="I14858" i="5"/>
  <c r="J14858" i="5"/>
  <c r="G14858" i="5"/>
  <c r="F14858" i="5"/>
  <c r="E14858" i="5"/>
  <c r="G4893" i="5"/>
  <c r="I4893" i="5"/>
  <c r="J4893" i="5"/>
  <c r="H4893" i="5"/>
  <c r="E4893" i="5"/>
  <c r="F4893" i="5"/>
  <c r="K4893" i="5"/>
  <c r="I169" i="21" l="1"/>
  <c r="H199" i="21"/>
  <c r="H184" i="21"/>
  <c r="G2399" i="5"/>
  <c r="K2399" i="5"/>
  <c r="J2399" i="5"/>
  <c r="F2399" i="5"/>
  <c r="H2399" i="5"/>
  <c r="I2399" i="5"/>
  <c r="E2399" i="5"/>
  <c r="F8645" i="5"/>
  <c r="I8645" i="5"/>
  <c r="E8645" i="5"/>
  <c r="H8645" i="5"/>
  <c r="J8645" i="5"/>
  <c r="G8645" i="5"/>
  <c r="K8645" i="5"/>
  <c r="I18621" i="5"/>
  <c r="E18621" i="5"/>
  <c r="F18621" i="5"/>
  <c r="G18621" i="5"/>
  <c r="J18621" i="5"/>
  <c r="H18621" i="5"/>
  <c r="K18621" i="5"/>
  <c r="F11115" i="5"/>
  <c r="G11115" i="5"/>
  <c r="I11115" i="5"/>
  <c r="D11131" i="5"/>
  <c r="K11115" i="5"/>
  <c r="J11115" i="5"/>
  <c r="E11115" i="5"/>
  <c r="H11115" i="5"/>
  <c r="I17366" i="5"/>
  <c r="H17366" i="5"/>
  <c r="J17366" i="5"/>
  <c r="E17366" i="5"/>
  <c r="G17366" i="5"/>
  <c r="K17366" i="5"/>
  <c r="F17366" i="5"/>
  <c r="G3642" i="5"/>
  <c r="I3642" i="5"/>
  <c r="F3642" i="5"/>
  <c r="K3642" i="5"/>
  <c r="H3642" i="5"/>
  <c r="J3642" i="5"/>
  <c r="E3642" i="5"/>
  <c r="F8622" i="5"/>
  <c r="I8622" i="5"/>
  <c r="E8622" i="5"/>
  <c r="G8622" i="5"/>
  <c r="K8622" i="5"/>
  <c r="H8622" i="5"/>
  <c r="J8622" i="5"/>
  <c r="D8638" i="5"/>
  <c r="K3635" i="5"/>
  <c r="E3635" i="5"/>
  <c r="G3635" i="5"/>
  <c r="I3635" i="5"/>
  <c r="J3635" i="5"/>
  <c r="D3651" i="5"/>
  <c r="F3635" i="5"/>
  <c r="H3635" i="5"/>
  <c r="H3632" i="5"/>
  <c r="D3648" i="5"/>
  <c r="J3632" i="5"/>
  <c r="I3632" i="5"/>
  <c r="E3632" i="5"/>
  <c r="F3632" i="5"/>
  <c r="K3632" i="5"/>
  <c r="G3632" i="5"/>
  <c r="E4886" i="5"/>
  <c r="G4886" i="5"/>
  <c r="F4886" i="5"/>
  <c r="I4886" i="5"/>
  <c r="K4886" i="5"/>
  <c r="H4886" i="5"/>
  <c r="J4886" i="5"/>
  <c r="I16112" i="5"/>
  <c r="F16112" i="5"/>
  <c r="E16112" i="5"/>
  <c r="K16112" i="5"/>
  <c r="D16128" i="5"/>
  <c r="G16112" i="5"/>
  <c r="H16112" i="5"/>
  <c r="J16112" i="5"/>
  <c r="F18603" i="5"/>
  <c r="H18603" i="5"/>
  <c r="E18603" i="5"/>
  <c r="G18603" i="5"/>
  <c r="D18619" i="5"/>
  <c r="J18603" i="5"/>
  <c r="K18603" i="5"/>
  <c r="I18603" i="5"/>
  <c r="K4892" i="5"/>
  <c r="H4892" i="5"/>
  <c r="F4892" i="5"/>
  <c r="I4892" i="5"/>
  <c r="G4892" i="5"/>
  <c r="E4892" i="5"/>
  <c r="J4892" i="5"/>
  <c r="I4900" i="5"/>
  <c r="F4900" i="5"/>
  <c r="K4900" i="5"/>
  <c r="J4900" i="5"/>
  <c r="H4900" i="5"/>
  <c r="E4900" i="5"/>
  <c r="G4900" i="5"/>
  <c r="E14872" i="5"/>
  <c r="G14872" i="5"/>
  <c r="J14872" i="5"/>
  <c r="K14872" i="5"/>
  <c r="H14872" i="5"/>
  <c r="I14872" i="5"/>
  <c r="F14872" i="5"/>
  <c r="K13634" i="5"/>
  <c r="E13634" i="5"/>
  <c r="H13634" i="5"/>
  <c r="J13634" i="5"/>
  <c r="I13634" i="5"/>
  <c r="G13634" i="5"/>
  <c r="F13634" i="5"/>
  <c r="E3629" i="5"/>
  <c r="J3629" i="5"/>
  <c r="K3629" i="5"/>
  <c r="G3629" i="5"/>
  <c r="D3645" i="5"/>
  <c r="F3629" i="5"/>
  <c r="I3629" i="5"/>
  <c r="H3629" i="5"/>
  <c r="K14876" i="5"/>
  <c r="G14876" i="5"/>
  <c r="F14876" i="5"/>
  <c r="H14876" i="5"/>
  <c r="E14876" i="5"/>
  <c r="J14876" i="5"/>
  <c r="I14876" i="5"/>
  <c r="F18609" i="5"/>
  <c r="D18625" i="5"/>
  <c r="J18609" i="5"/>
  <c r="E18609" i="5"/>
  <c r="G18609" i="5"/>
  <c r="K18609" i="5"/>
  <c r="I18609" i="5"/>
  <c r="H18609" i="5"/>
  <c r="E14883" i="5"/>
  <c r="I14883" i="5"/>
  <c r="H14883" i="5"/>
  <c r="J14883" i="5"/>
  <c r="G14883" i="5"/>
  <c r="K14883" i="5"/>
  <c r="F14883" i="5"/>
  <c r="E14870" i="5"/>
  <c r="F14870" i="5"/>
  <c r="H14870" i="5"/>
  <c r="J14870" i="5"/>
  <c r="I14870" i="5"/>
  <c r="G14870" i="5"/>
  <c r="K14870" i="5"/>
  <c r="H11129" i="5"/>
  <c r="K11129" i="5"/>
  <c r="J11129" i="5"/>
  <c r="G11129" i="5"/>
  <c r="F11129" i="5"/>
  <c r="E11129" i="5"/>
  <c r="I11129" i="5"/>
  <c r="I12377" i="5"/>
  <c r="K12377" i="5"/>
  <c r="F12377" i="5"/>
  <c r="G12377" i="5"/>
  <c r="H12377" i="5"/>
  <c r="E12377" i="5"/>
  <c r="J12377" i="5"/>
  <c r="J9881" i="5"/>
  <c r="F9881" i="5"/>
  <c r="K9881" i="5"/>
  <c r="E9881" i="5"/>
  <c r="I9881" i="5"/>
  <c r="G9881" i="5"/>
  <c r="H9881" i="5"/>
  <c r="D18616" i="5"/>
  <c r="E18600" i="5"/>
  <c r="J18600" i="5"/>
  <c r="F18600" i="5"/>
  <c r="H18600" i="5"/>
  <c r="G18600" i="5"/>
  <c r="K18600" i="5"/>
  <c r="I18600" i="5"/>
  <c r="E16121" i="5"/>
  <c r="F16121" i="5"/>
  <c r="H16121" i="5"/>
  <c r="J16121" i="5"/>
  <c r="K16121" i="5"/>
  <c r="G16121" i="5"/>
  <c r="I16121" i="5"/>
  <c r="I6124" i="5"/>
  <c r="H6124" i="5"/>
  <c r="D6140" i="5"/>
  <c r="G6124" i="5"/>
  <c r="J6124" i="5"/>
  <c r="F6124" i="5"/>
  <c r="E6124" i="5"/>
  <c r="K6124" i="5"/>
  <c r="E11119" i="5"/>
  <c r="G11119" i="5"/>
  <c r="F11119" i="5"/>
  <c r="K11119" i="5"/>
  <c r="I11119" i="5"/>
  <c r="D11135" i="5"/>
  <c r="J11119" i="5"/>
  <c r="H11119" i="5"/>
  <c r="G4895" i="5"/>
  <c r="I4895" i="5"/>
  <c r="F4895" i="5"/>
  <c r="J4895" i="5"/>
  <c r="H4895" i="5"/>
  <c r="E4895" i="5"/>
  <c r="K4895" i="5"/>
  <c r="J107" i="3"/>
  <c r="J111" i="3" s="1"/>
  <c r="K2395" i="5"/>
  <c r="J2395" i="5"/>
  <c r="F2395" i="5"/>
  <c r="I2395" i="5"/>
  <c r="G2395" i="5"/>
  <c r="E2395" i="5"/>
  <c r="H2395" i="5"/>
  <c r="G2389" i="5"/>
  <c r="J2389" i="5"/>
  <c r="F2389" i="5"/>
  <c r="I2389" i="5"/>
  <c r="D2405" i="5"/>
  <c r="H2389" i="5"/>
  <c r="K2389" i="5"/>
  <c r="E2389" i="5"/>
  <c r="J3650" i="5"/>
  <c r="F3650" i="5"/>
  <c r="I3650" i="5"/>
  <c r="K3650" i="5"/>
  <c r="H3650" i="5"/>
  <c r="E3650" i="5"/>
  <c r="G3650" i="5"/>
  <c r="J9870" i="5"/>
  <c r="F9870" i="5"/>
  <c r="G9870" i="5"/>
  <c r="K9870" i="5"/>
  <c r="E9870" i="5"/>
  <c r="D9886" i="5"/>
  <c r="I9870" i="5"/>
  <c r="H9870" i="5"/>
  <c r="K14871" i="5"/>
  <c r="F14871" i="5"/>
  <c r="G14871" i="5"/>
  <c r="I14871" i="5"/>
  <c r="E14871" i="5"/>
  <c r="H14871" i="5"/>
  <c r="J14871" i="5"/>
  <c r="J6126" i="5"/>
  <c r="I6126" i="5"/>
  <c r="E6126" i="5"/>
  <c r="K6126" i="5"/>
  <c r="G6126" i="5"/>
  <c r="D6142" i="5"/>
  <c r="H6126" i="5"/>
  <c r="F6126" i="5"/>
  <c r="K2396" i="5"/>
  <c r="G2396" i="5"/>
  <c r="E2396" i="5"/>
  <c r="J2396" i="5"/>
  <c r="F2396" i="5"/>
  <c r="H2396" i="5"/>
  <c r="I2396" i="5"/>
  <c r="H2385" i="5"/>
  <c r="G2385" i="5"/>
  <c r="J2385" i="5"/>
  <c r="K2385" i="5"/>
  <c r="E2385" i="5"/>
  <c r="I2385" i="5"/>
  <c r="F2385" i="5"/>
  <c r="D2401" i="5"/>
  <c r="I16126" i="5"/>
  <c r="E16126" i="5"/>
  <c r="H16126" i="5"/>
  <c r="K16126" i="5"/>
  <c r="G16126" i="5"/>
  <c r="F16126" i="5"/>
  <c r="J16126" i="5"/>
  <c r="I8630" i="5"/>
  <c r="J8630" i="5"/>
  <c r="K8630" i="5"/>
  <c r="F8630" i="5"/>
  <c r="E8630" i="5"/>
  <c r="G8630" i="5"/>
  <c r="H8630" i="5"/>
  <c r="F2387" i="5"/>
  <c r="J2387" i="5"/>
  <c r="E2387" i="5"/>
  <c r="I2387" i="5"/>
  <c r="D2403" i="5"/>
  <c r="H2387" i="5"/>
  <c r="K2387" i="5"/>
  <c r="G2387" i="5"/>
  <c r="K11132" i="5"/>
  <c r="G11132" i="5"/>
  <c r="J11132" i="5"/>
  <c r="I11132" i="5"/>
  <c r="H11132" i="5"/>
  <c r="E11132" i="5"/>
  <c r="F11132" i="5"/>
  <c r="F16122" i="5"/>
  <c r="G16122" i="5"/>
  <c r="K16122" i="5"/>
  <c r="I16122" i="5"/>
  <c r="J16122" i="5"/>
  <c r="H16122" i="5"/>
  <c r="E16122" i="5"/>
  <c r="F3639" i="5"/>
  <c r="E3639" i="5"/>
  <c r="K3639" i="5"/>
  <c r="I3639" i="5"/>
  <c r="H3639" i="5"/>
  <c r="G3639" i="5"/>
  <c r="J3639" i="5"/>
  <c r="K9892" i="5"/>
  <c r="J9892" i="5"/>
  <c r="I9892" i="5"/>
  <c r="E9892" i="5"/>
  <c r="G9892" i="5"/>
  <c r="H9892" i="5"/>
  <c r="F9892" i="5"/>
  <c r="F17367" i="5"/>
  <c r="I17367" i="5"/>
  <c r="G17367" i="5"/>
  <c r="E17367" i="5"/>
  <c r="H17367" i="5"/>
  <c r="K17367" i="5"/>
  <c r="J17367" i="5"/>
  <c r="J2400" i="5"/>
  <c r="I2400" i="5"/>
  <c r="F2400" i="5"/>
  <c r="K2400" i="5"/>
  <c r="H2400" i="5"/>
  <c r="G2400" i="5"/>
  <c r="E2400" i="5"/>
  <c r="I8642" i="5"/>
  <c r="F8642" i="5"/>
  <c r="H8642" i="5"/>
  <c r="J8642" i="5"/>
  <c r="E8642" i="5"/>
  <c r="G8642" i="5"/>
  <c r="K8642" i="5"/>
  <c r="E6144" i="5"/>
  <c r="G6144" i="5"/>
  <c r="J6144" i="5"/>
  <c r="I6144" i="5"/>
  <c r="F6144" i="5"/>
  <c r="H6144" i="5"/>
  <c r="K6144" i="5"/>
  <c r="K3646" i="5"/>
  <c r="H3646" i="5"/>
  <c r="I3646" i="5"/>
  <c r="J3646" i="5"/>
  <c r="E3646" i="5"/>
  <c r="G3646" i="5"/>
  <c r="F3646" i="5"/>
  <c r="F14866" i="5"/>
  <c r="G14866" i="5"/>
  <c r="H14866" i="5"/>
  <c r="K14866" i="5"/>
  <c r="J14866" i="5"/>
  <c r="E14866" i="5"/>
  <c r="D14882" i="5"/>
  <c r="I14866" i="5"/>
  <c r="F1138" i="5"/>
  <c r="D1154" i="5"/>
  <c r="E1138" i="5"/>
  <c r="H1138" i="5"/>
  <c r="J1138" i="5"/>
  <c r="I1138" i="5"/>
  <c r="K1138" i="5"/>
  <c r="G1138" i="5"/>
  <c r="J11128" i="5"/>
  <c r="E11128" i="5"/>
  <c r="H11128" i="5"/>
  <c r="K11128" i="5"/>
  <c r="I11128" i="5"/>
  <c r="G11128" i="5"/>
  <c r="F11128" i="5"/>
  <c r="K14874" i="5"/>
  <c r="G14874" i="5"/>
  <c r="F14874" i="5"/>
  <c r="I14874" i="5"/>
  <c r="E14874" i="5"/>
  <c r="H14874" i="5"/>
  <c r="J14874" i="5"/>
  <c r="K1152" i="5"/>
  <c r="F1152" i="5"/>
  <c r="H1152" i="5"/>
  <c r="J1152" i="5"/>
  <c r="I1152" i="5"/>
  <c r="E1152" i="5"/>
  <c r="G1152" i="5"/>
  <c r="H6134" i="5"/>
  <c r="I6134" i="5"/>
  <c r="J6134" i="5"/>
  <c r="F6134" i="5"/>
  <c r="G6134" i="5"/>
  <c r="K6134" i="5"/>
  <c r="E6134" i="5"/>
  <c r="F6136" i="5"/>
  <c r="J6136" i="5"/>
  <c r="G6136" i="5"/>
  <c r="K6136" i="5"/>
  <c r="I6136" i="5"/>
  <c r="H6136" i="5"/>
  <c r="E6136" i="5"/>
  <c r="H2375" i="5"/>
  <c r="E2375" i="5"/>
  <c r="K2375" i="5"/>
  <c r="D2391" i="5"/>
  <c r="J2375" i="5"/>
  <c r="G2375" i="5"/>
  <c r="F2375" i="5"/>
  <c r="I2375" i="5"/>
  <c r="K17369" i="5"/>
  <c r="H17369" i="5"/>
  <c r="F17369" i="5"/>
  <c r="E17369" i="5"/>
  <c r="J17369" i="5"/>
  <c r="I17369" i="5"/>
  <c r="G17369" i="5"/>
  <c r="E18607" i="5"/>
  <c r="G18607" i="5"/>
  <c r="I18607" i="5"/>
  <c r="H18607" i="5"/>
  <c r="F18607" i="5"/>
  <c r="K18607" i="5"/>
  <c r="J18607" i="5"/>
  <c r="D18623" i="5"/>
  <c r="F3653" i="5"/>
  <c r="H3653" i="5"/>
  <c r="J3653" i="5"/>
  <c r="K3653" i="5"/>
  <c r="G3653" i="5"/>
  <c r="E3653" i="5"/>
  <c r="I3653" i="5"/>
  <c r="E17375" i="5"/>
  <c r="G17375" i="5"/>
  <c r="K17375" i="5"/>
  <c r="H17375" i="5"/>
  <c r="J17375" i="5"/>
  <c r="I17375" i="5"/>
  <c r="F17375" i="5"/>
  <c r="F12380" i="5"/>
  <c r="K12380" i="5"/>
  <c r="H12380" i="5"/>
  <c r="I12380" i="5"/>
  <c r="E12380" i="5"/>
  <c r="G12380" i="5"/>
  <c r="J12380" i="5"/>
  <c r="J11121" i="5"/>
  <c r="E11121" i="5"/>
  <c r="F11121" i="5"/>
  <c r="H11121" i="5"/>
  <c r="D11137" i="5"/>
  <c r="G11121" i="5"/>
  <c r="K11121" i="5"/>
  <c r="I11121" i="5"/>
  <c r="H14884" i="5"/>
  <c r="K14884" i="5"/>
  <c r="I14884" i="5"/>
  <c r="E14884" i="5"/>
  <c r="F14884" i="5"/>
  <c r="J14884" i="5"/>
  <c r="G14884" i="5"/>
  <c r="I199" i="21" l="1"/>
  <c r="I184" i="21"/>
  <c r="F18625" i="5"/>
  <c r="H18625" i="5"/>
  <c r="G18625" i="5"/>
  <c r="I18625" i="5"/>
  <c r="K18625" i="5"/>
  <c r="E18625" i="5"/>
  <c r="J18625" i="5"/>
  <c r="F3645" i="5"/>
  <c r="H3645" i="5"/>
  <c r="I3645" i="5"/>
  <c r="J3645" i="5"/>
  <c r="G3645" i="5"/>
  <c r="K3645" i="5"/>
  <c r="E3645" i="5"/>
  <c r="G18619" i="5"/>
  <c r="E18619" i="5"/>
  <c r="J18619" i="5"/>
  <c r="F18619" i="5"/>
  <c r="I18619" i="5"/>
  <c r="H18619" i="5"/>
  <c r="K18619" i="5"/>
  <c r="F6140" i="5"/>
  <c r="G6140" i="5"/>
  <c r="K6140" i="5"/>
  <c r="E6140" i="5"/>
  <c r="I6140" i="5"/>
  <c r="J6140" i="5"/>
  <c r="H6140" i="5"/>
  <c r="H16128" i="5"/>
  <c r="F16128" i="5"/>
  <c r="G16128" i="5"/>
  <c r="J16128" i="5"/>
  <c r="I16128" i="5"/>
  <c r="E16128" i="5"/>
  <c r="K16128" i="5"/>
  <c r="E8638" i="5"/>
  <c r="H8638" i="5"/>
  <c r="F8638" i="5"/>
  <c r="K8638" i="5"/>
  <c r="I8638" i="5"/>
  <c r="G8638" i="5"/>
  <c r="J8638" i="5"/>
  <c r="E11135" i="5"/>
  <c r="F11135" i="5"/>
  <c r="I11135" i="5"/>
  <c r="J11135" i="5"/>
  <c r="G11135" i="5"/>
  <c r="K11135" i="5"/>
  <c r="H11135" i="5"/>
  <c r="I18616" i="5"/>
  <c r="G18616" i="5"/>
  <c r="K18616" i="5"/>
  <c r="H18616" i="5"/>
  <c r="E18616" i="5"/>
  <c r="J18616" i="5"/>
  <c r="F18616" i="5"/>
  <c r="H3648" i="5"/>
  <c r="E3648" i="5"/>
  <c r="J3648" i="5"/>
  <c r="F3648" i="5"/>
  <c r="I3648" i="5"/>
  <c r="K3648" i="5"/>
  <c r="G3648" i="5"/>
  <c r="J3651" i="5"/>
  <c r="F3651" i="5"/>
  <c r="G3651" i="5"/>
  <c r="E3651" i="5"/>
  <c r="K3651" i="5"/>
  <c r="H3651" i="5"/>
  <c r="I3651" i="5"/>
  <c r="J11131" i="5"/>
  <c r="K11131" i="5"/>
  <c r="H11131" i="5"/>
  <c r="E11131" i="5"/>
  <c r="G11131" i="5"/>
  <c r="I11131" i="5"/>
  <c r="F11131" i="5"/>
  <c r="K107" i="3"/>
  <c r="K111" i="3" s="1"/>
  <c r="H9886" i="5"/>
  <c r="G9886" i="5"/>
  <c r="J9886" i="5"/>
  <c r="K9886" i="5"/>
  <c r="E9886" i="5"/>
  <c r="F9886" i="5"/>
  <c r="I9886" i="5"/>
  <c r="H2403" i="5"/>
  <c r="K2403" i="5"/>
  <c r="F2403" i="5"/>
  <c r="E2403" i="5"/>
  <c r="G2403" i="5"/>
  <c r="J2403" i="5"/>
  <c r="I2403" i="5"/>
  <c r="E2391" i="5"/>
  <c r="G2391" i="5"/>
  <c r="I2391" i="5"/>
  <c r="H2391" i="5"/>
  <c r="K2391" i="5"/>
  <c r="J2391" i="5"/>
  <c r="F2391" i="5"/>
  <c r="H14882" i="5"/>
  <c r="I14882" i="5"/>
  <c r="G14882" i="5"/>
  <c r="F14882" i="5"/>
  <c r="K14882" i="5"/>
  <c r="E14882" i="5"/>
  <c r="J14882" i="5"/>
  <c r="F2401" i="5"/>
  <c r="H2401" i="5"/>
  <c r="K2401" i="5"/>
  <c r="G2401" i="5"/>
  <c r="J2401" i="5"/>
  <c r="E2401" i="5"/>
  <c r="I2401" i="5"/>
  <c r="I2405" i="5"/>
  <c r="E2405" i="5"/>
  <c r="F2405" i="5"/>
  <c r="H2405" i="5"/>
  <c r="K2405" i="5"/>
  <c r="J2405" i="5"/>
  <c r="G2405" i="5"/>
  <c r="H18623" i="5"/>
  <c r="I18623" i="5"/>
  <c r="K18623" i="5"/>
  <c r="J18623" i="5"/>
  <c r="G18623" i="5"/>
  <c r="E18623" i="5"/>
  <c r="F18623" i="5"/>
  <c r="J1154" i="5"/>
  <c r="K1154" i="5"/>
  <c r="G1154" i="5"/>
  <c r="H1154" i="5"/>
  <c r="I1154" i="5"/>
  <c r="F1154" i="5"/>
  <c r="E1154" i="5"/>
  <c r="K6142" i="5"/>
  <c r="J6142" i="5"/>
  <c r="G6142" i="5"/>
  <c r="F6142" i="5"/>
  <c r="H6142" i="5"/>
  <c r="I6142" i="5"/>
  <c r="E6142" i="5"/>
  <c r="H11137" i="5"/>
  <c r="I11137" i="5"/>
  <c r="K11137" i="5"/>
  <c r="F11137" i="5"/>
  <c r="J11137" i="5"/>
  <c r="G11137" i="5"/>
  <c r="E11137" i="5"/>
</calcChain>
</file>

<file path=xl/sharedStrings.xml><?xml version="1.0" encoding="utf-8"?>
<sst xmlns="http://schemas.openxmlformats.org/spreadsheetml/2006/main" count="88079" uniqueCount="584">
  <si>
    <t>CO2</t>
  </si>
  <si>
    <t>NOX</t>
  </si>
  <si>
    <t>E01</t>
  </si>
  <si>
    <t>E21</t>
  </si>
  <si>
    <t>E31</t>
  </si>
  <si>
    <t>E51</t>
  </si>
  <si>
    <t>E70</t>
  </si>
  <si>
    <t>IMPDSL1</t>
  </si>
  <si>
    <t>IMPGSL1</t>
  </si>
  <si>
    <t>IMPHCO1</t>
  </si>
  <si>
    <t>IMPOIL1</t>
  </si>
  <si>
    <t>IMPURN1</t>
  </si>
  <si>
    <t>RHE</t>
  </si>
  <si>
    <t>RHO</t>
  </si>
  <si>
    <t>RL1</t>
  </si>
  <si>
    <t>SRE</t>
  </si>
  <si>
    <t>TXD</t>
  </si>
  <si>
    <t>TXE</t>
  </si>
  <si>
    <t>TXG</t>
  </si>
  <si>
    <t>RIV</t>
  </si>
  <si>
    <t>RLu</t>
  </si>
  <si>
    <t>RHu</t>
  </si>
  <si>
    <t>DSL</t>
  </si>
  <si>
    <t>ELC</t>
  </si>
  <si>
    <t>GSL</t>
  </si>
  <si>
    <t>HCO</t>
  </si>
  <si>
    <t>HYD</t>
  </si>
  <si>
    <t>OIL</t>
  </si>
  <si>
    <t>URN</t>
  </si>
  <si>
    <t>RH</t>
  </si>
  <si>
    <t>RL</t>
  </si>
  <si>
    <t>TX</t>
  </si>
  <si>
    <t>ID</t>
  </si>
  <si>
    <t>IN</t>
  </si>
  <si>
    <t>SD</t>
  </si>
  <si>
    <t>SN</t>
  </si>
  <si>
    <t>WD</t>
  </si>
  <si>
    <t>WN</t>
  </si>
  <si>
    <t>Utopia</t>
  </si>
  <si>
    <t>DAM</t>
  </si>
  <si>
    <t>DiscountRate</t>
  </si>
  <si>
    <t>SpecifiedDemandProfile{r in REGION, l in TIMESLICE, f in FUEL, y in YEAR} Units: Fraction</t>
  </si>
  <si>
    <t>Indicates the proportion of energy demand required in each time slice. For each year the sum must be equal to 1.</t>
  </si>
  <si>
    <t>SpecifiedAnnualDemand{r in REGION, f in FUEL, y in YEAR}  Units: PJ</t>
  </si>
  <si>
    <t>The annual requirement for each output fuel.</t>
  </si>
  <si>
    <t>AccumulatedAnnualDemand{r in REGION, f in FUEL, y in YEAR}  Units: PJ</t>
  </si>
  <si>
    <t>This type of demand can be satisfied at any time of the year, as long as the total is met.</t>
  </si>
  <si>
    <t>YearSplit{l in TIMESLICE, y in YEAR}  Units: Fraction of 8760 hours</t>
  </si>
  <si>
    <t>The fraction of the year in each time slice.</t>
  </si>
  <si>
    <t>CapacityToActivityUnit{r in REGION, t in TECHNOLOGY};  Units: PJ/GW-YR</t>
  </si>
  <si>
    <t>Thus here we use a factor of 31.536, which is the level of energy production in PJ produced from 1 GW operating for 1 year (1GW * 8760 * 3600 / 10^6)</t>
  </si>
  <si>
    <t>UTOPIA</t>
  </si>
  <si>
    <t>TechWithCapacityNeededToMeetPeakTS{r in Region, t in Technology}  Units: 1=yes, 0=no</t>
  </si>
  <si>
    <t>Flags the technologies that can be used to meet the peak demand for the fuel they produce.</t>
  </si>
  <si>
    <t>InputActivityRatio{r in REGION, t in TECHNOLOGY, f in FUEL, m in MODE_OF_OPERATION, y in YEAR}  Units: Ratio</t>
  </si>
  <si>
    <t>The input (use) of fuel per unit of activity for each technology.</t>
  </si>
  <si>
    <t>OutputActivityRatio{r in Region, t in Technology, f in Fuel, m in ModeOfOperation, y in Year}  Units: Ratio</t>
  </si>
  <si>
    <t>Ratio of output to activity.</t>
  </si>
  <si>
    <t>Should be 1 for power plants/electricity, 1 for supply technologies and their respective fuels and zero for rest.</t>
  </si>
  <si>
    <t>TXu</t>
  </si>
  <si>
    <t>FixedCost{r in Region, t in Technology, y in Year} Units: M€/GW of Capacity</t>
  </si>
  <si>
    <t>The annual cost per unit of capacity of a technology.</t>
  </si>
  <si>
    <t>CapitalCost{r in Region, t in Technology, y in Year} Units: M€/GW Capacity</t>
  </si>
  <si>
    <t>Total capital cost (including interest paid during construction)per unit of capacity for new capacity additions</t>
  </si>
  <si>
    <t>VariableCost{r in Region, t in Technology, m in ModeOfOperation, y in Year} Units: Million €/PJ = €/GJ</t>
  </si>
  <si>
    <t>Cost per unit of activity of the technology</t>
  </si>
  <si>
    <t>This variable records both the nonfuel O&amp;M costs of processes and fuel costs of each fuel supplied to those processes.</t>
  </si>
  <si>
    <t xml:space="preserve">RHu </t>
  </si>
  <si>
    <t xml:space="preserve">RLu </t>
  </si>
  <si>
    <t>ResidualCapacity{r in Region, t in Technology, y in Year} Units: GW</t>
  </si>
  <si>
    <t>The capacity left over from periods prior to the modeling period.</t>
  </si>
  <si>
    <t>AvailabilityFactor{r in Region, t in Technology, y in Year} Units: Fraction of Hours in Year</t>
  </si>
  <si>
    <t>Maximum time technology may run for the whole year. Often used to simulate planned outages. OSeMOSYS will choose when to run or not run.</t>
  </si>
  <si>
    <t>CapacityFactor{r in Region, t in Technology, l in TIMESLICE, y in Year} Units: Fraction of Hours in Year</t>
  </si>
  <si>
    <t>Indicates the maximum time technology may run in a given time slice.</t>
  </si>
  <si>
    <t>EmissionActivityRatio{r in Region, t in Technology, e in Emission, m in ModeOfOperation, y in Year}  Units: Tonnes/PJ Output</t>
  </si>
  <si>
    <t>Emissions factor per unit of activity.</t>
  </si>
  <si>
    <t>EmissionsPenalty{r in Region, e in Emission, y in Year} Units: Million $/Tonne of Pollutant</t>
  </si>
  <si>
    <t>Externality cost per unit of emission</t>
  </si>
  <si>
    <t>ReserveMarginTagFuel{r in Region,f in Fuel, y in Year} Units: 1=yes, 0=no</t>
  </si>
  <si>
    <t>Indicates if the output fuel has a reserve margin associated with it</t>
  </si>
  <si>
    <t>ReserveMargin{r in Region, y in Year} Units: Ratio (Installed/Peak)</t>
  </si>
  <si>
    <t>The reserve (installed) capacity required relative to the peak demand for the specified fuel.</t>
  </si>
  <si>
    <t>ReserveMarginTagTechnology{r in Region,t in Technology, y in Year} Units: fraction</t>
  </si>
  <si>
    <t>Amount the technology contributes to the reserve margin 1=100%  0.2=20%.</t>
  </si>
  <si>
    <t>OperationalLife{r in Region, t in Technology};  Units: years</t>
  </si>
  <si>
    <t>Operational lifespan of a process in years.</t>
  </si>
  <si>
    <t>TotalAnnualMaxCapacity{r in Region, t in Technology, y in Year} Units: GW</t>
  </si>
  <si>
    <t>Maximum total (residual and new) capacity each year.</t>
  </si>
  <si>
    <t>TotalAnnualMinCapacity{r in Region, t in Technology, y in Year} Units: GW</t>
  </si>
  <si>
    <t>Minimum total (residual and new) capacity each year.</t>
  </si>
  <si>
    <t>TotalAnnualMaxCapacityInvestment{r in Region, t in Technology, y in Year} Units: GW</t>
  </si>
  <si>
    <t>Maximum new capacity each year.  Use this to stop OSeMOSYS investing in existing technologies.</t>
  </si>
  <si>
    <t>TotalAnnualMaxCapacityInvestment</t>
  </si>
  <si>
    <t>TotalAnnualMinCapacityInvestment{r in Region, t in Technology, y in Year} Units: GW</t>
  </si>
  <si>
    <t>TotalAnnualMinCapacityInvestment</t>
  </si>
  <si>
    <t>TotalTechnologyAnnualActivityUpperLimit</t>
  </si>
  <si>
    <t>TotalTechnologyAnnualActivityUpperLimit{r in Region, t in Technology, y in Year} Units: PJ</t>
  </si>
  <si>
    <t>Maximum amount of activity that a technology can perform each year.</t>
  </si>
  <si>
    <t>TotalTechnologyAnnualActivityLowerLimit{r in Region, t in Technology, y in Year} Units: PJ</t>
  </si>
  <si>
    <t>Minimum activity that a technology can perform each year.</t>
  </si>
  <si>
    <t>TotalTechnologyAnnualActivityLowerLimit</t>
  </si>
  <si>
    <t>TotalTechnologyModelPeriodActivityUpperLimit{r in Region, t in Technology} Units: PJ</t>
  </si>
  <si>
    <t>Maximum level of activity by a technology over the whole model period.</t>
  </si>
  <si>
    <t>TotalTechnologyModelPeriodActivityUpperLimit</t>
  </si>
  <si>
    <t>TotalTechnologyModelPeriodActivityLowerLimit{r in Region, t in Technology} Units: PJ</t>
  </si>
  <si>
    <t>Minimum level of activity by a technology over the whole model period.</t>
  </si>
  <si>
    <t>TotalTechnologyModelPeriodActivityLowerLimit</t>
  </si>
  <si>
    <t>RETagTechnology{r in Region, t in Technology, y in Year} Units: 1=yes, 0=no</t>
  </si>
  <si>
    <t>Flags technologies that are allowed to contribute to the renewable capacity of the system.</t>
  </si>
  <si>
    <t>RETagTechnology</t>
  </si>
  <si>
    <t>RETagFuel{r in Region,f in Fuel, y in Year} Units: 1=yes, 0=no</t>
  </si>
  <si>
    <t># The fuels for which there is a renewable target.</t>
  </si>
  <si>
    <t>RETagFuel</t>
  </si>
  <si>
    <t>REMinProductionTarget{r in Region, y in Year}  Units: Fraction</t>
  </si>
  <si>
    <t>What fraction of the fuels (tagged in the RETagFuel parameter) must come from the Renewable technologies (tagged in the RETagTechnology parameter)</t>
  </si>
  <si>
    <t>REMinProductionTarget</t>
  </si>
  <si>
    <t>Conversionls{l in TIMESLICE, ls in SEASON}</t>
  </si>
  <si>
    <t>Set equal to 1 to assign a particular time slice to a season. Set equal to 0 in order not to assign a particular time slice to a season.</t>
  </si>
  <si>
    <t>Conversionld{l in TIMESLICE, ld in DAYTYPE}</t>
  </si>
  <si>
    <t>Set equal to 1 to assign a particular time slice to a day type. Set equal to 0 in order not to assign a particular time slice to a day type.</t>
  </si>
  <si>
    <t xml:space="preserve">Conversionlh{l in TIMESLICE, lh in DAILYTIMEBRACKET} </t>
  </si>
  <si>
    <t>Set equal to 1 to assign a particular time slice to a daily time bracket. Set equal to 0 in order not to assign a particular time slice to a daily time bracket.</t>
  </si>
  <si>
    <t>DaySplit{lh in DAILYTIMEBRACKET, y in YEAR};</t>
  </si>
  <si>
    <t>The length of one time bracket in one specific day as a fraction of the year, e.g., when distinguishing between days and night: 12h/(24h*365d)</t>
  </si>
  <si>
    <t>DaySplit</t>
  </si>
  <si>
    <t>TechnologyToStorage{r in REGION, t in TECHNOLOGY, s in STORAGE, m in MODE_OF_OPERATION}</t>
  </si>
  <si>
    <t>TechnologyFromStorage{r in REGION, t in TECHNOLOGY, s in STORAGE, m in MODE_OF_OPERATION}</t>
  </si>
  <si>
    <t>StorageLevelStart{r in REGION, s in STORAGE}</t>
  </si>
  <si>
    <t xml:space="preserve">At beginning of first year. Attention: if zero, OSeMOSYS will use the first time slices in the entire first day type in the entire first season to fill the storage. </t>
  </si>
  <si>
    <t xml:space="preserve">To avoid OSeMOSYS taking a whole part of a season to fill up the storage, and to avoid defining smaller seasons, set it to zero, run the model, and check the StorageLevelYearStart </t>
  </si>
  <si>
    <t>variable of the following year and use a similar value for StorageLevelStart. Alternatively, model a few years before the first year of your interest.</t>
  </si>
  <si>
    <t>StorageLevelStart</t>
  </si>
  <si>
    <t>DaysInDayType{ls in SEASON, ld in DAYTYPE, y in YEAR};</t>
  </si>
  <si>
    <t>Number of days for each day type within a week, i.e., out of 7</t>
  </si>
  <si>
    <t>DaysInDayType</t>
  </si>
  <si>
    <t>StorageMaxChargeRate{r in REGION, s in STORAGE}; Unit: GW</t>
  </si>
  <si>
    <t>StorageMaxChargeRate</t>
  </si>
  <si>
    <t>StorageMaxDischargeRate{r in REGION, s in STORAGE}; Unit: GW</t>
  </si>
  <si>
    <t>StorageMaxDischargeRate</t>
  </si>
  <si>
    <t>MinStorageCharge{r in REGION, s in STORAGE, y in YEAR}; Unit: fraction of MaxStorageCharge, i.e., between 0.00 and 0.99</t>
  </si>
  <si>
    <t>MinStorageCharge</t>
  </si>
  <si>
    <t>OperationalLifeStorage{r in REGION, s in STORAGE, y in YEAR}; Unit: years</t>
  </si>
  <si>
    <t>OperationalLifeStorage</t>
  </si>
  <si>
    <t>CapitalCostStorage{r in REGION, s in STORAGE, y in YEAR}; Unit: USD/GWa</t>
  </si>
  <si>
    <t>CapitalCostStorage</t>
  </si>
  <si>
    <t xml:space="preserve">ResidualStorageCapacity{r in REGION, s in STORAGE, y in YEAR}; </t>
  </si>
  <si>
    <t>Storage capacity which is available from before the modelling period, or which is know to become available in a specific year. Unit: GWa</t>
  </si>
  <si>
    <t>ResidualStorageCapacity</t>
  </si>
  <si>
    <t>CapacityOfOneTechnologyUnit{r in REGION, t in TECHNOLOGY, y in YEAR}; Unit: GW</t>
  </si>
  <si>
    <t>Defines the minimum size of one capacity addition. If set to zero, no mixed integer linear programming (MILP) is used and computational time will decrease.</t>
  </si>
  <si>
    <t>CapacityOfOneTechnologyUnit</t>
  </si>
  <si>
    <t>TradeRoute{r in REGION, rr in REGION, f in FUEL, y in YEAR}</t>
  </si>
  <si>
    <t>Defines which region r is linked with which region rr in order to enable or disable trading of a specific fuel. Unit: Fraction, either 1 or 0</t>
  </si>
  <si>
    <t>1 defines a trade link and 0 ensuring that no trade occurs. Values inbetween are not allowed. If r is linked to rr, rr has also to be linked with r.</t>
  </si>
  <si>
    <t>I.e., for one specific year and fuel, this parameter is entered as a symmetric matrix (with a diagonal of zeros).</t>
  </si>
  <si>
    <t>TradeRoute</t>
  </si>
  <si>
    <t>CO3</t>
  </si>
  <si>
    <t>CO4</t>
  </si>
  <si>
    <t>CO5</t>
  </si>
  <si>
    <t>Minimum new capacity each year.</t>
  </si>
  <si>
    <t>default</t>
  </si>
  <si>
    <t>Region</t>
  </si>
  <si>
    <t>Fuel</t>
  </si>
  <si>
    <t>Mode of Op.</t>
  </si>
  <si>
    <t>Der Parameter beschreibt zusammen mit "OutputActivityRatio" das Verhältnis, in dem Fuels in eine Technologie reinfließen und wieder rausfließen. Er ist somit eine Art Wirkungsgrad. Wichtig ist hier, dass bei "InputActivityRatio" die inverse Effizient reingeschrieben wid. Beispiel: Ein Kraftwerk hat einen Wirkungsgrad von 50%. Das heißt, dass für jede Einheit Strom die rausfließt, zwei Einheiten Rohstoff reinfließen. Somit muss bei "InputActivityRatio" eine 2 eingetragen werden, da der Output immer auf eins normiert werden soll.</t>
  </si>
  <si>
    <t>Dieser Parameter beschreibt zusammen mit "InputActivityRatio" das Verhältnis, in dem Fuels in eine Technologie rein- und rausfließen. Er sollte für jede Technology, Region und ModeOfOperation auf eins normiert werden. Wenn eine Technologie zwei verschiedene Fuels zurückgibt, wird der prozentuale Anteil jeweils eingetragen, sodass sich beide auf 1 addieren.</t>
  </si>
  <si>
    <t>Beschreibt, wieviel die Investition in zusätzliche Kapazitäten kostet. In diesem beispiel sind die Kapitalkosten für Importe=0.</t>
  </si>
  <si>
    <t>Beschreibt, wieviel Infrastruktur vorhanden ist und nicht "gebaut" werden muss.</t>
  </si>
  <si>
    <t>Werte nur zwischen 0 und 1. Falls Technologies gewartet werden müssen im Jahr.</t>
  </si>
  <si>
    <t>Falls technologies in bestimmten Timeslices nicht komplett laufen können, hier den prozentualen Anteil reinschreiben!</t>
  </si>
  <si>
    <t>Default: 0</t>
  </si>
  <si>
    <t>P_Gas</t>
  </si>
  <si>
    <t>P_Nuclear</t>
  </si>
  <si>
    <t>Power</t>
  </si>
  <si>
    <t>Emission</t>
  </si>
  <si>
    <t>Technology</t>
  </si>
  <si>
    <t>Year</t>
  </si>
  <si>
    <t>Timeslice</t>
  </si>
  <si>
    <t>Mode_of_operation</t>
  </si>
  <si>
    <t>Season</t>
  </si>
  <si>
    <t>Daytype</t>
  </si>
  <si>
    <t>Daylitimebracket</t>
  </si>
  <si>
    <t>Storage</t>
  </si>
  <si>
    <t>01 AA</t>
  </si>
  <si>
    <r>
      <t xml:space="preserve">InputActivityRatio{r in REGION, t in TECHNOLOGY, f in FUEL, m in MODE_OF_OPERATION, y in YEAR}  Units: Ratio per Output - </t>
    </r>
    <r>
      <rPr>
        <b/>
        <sz val="11"/>
        <color rgb="FFFF0000"/>
        <rFont val="Calibri"/>
        <family val="2"/>
        <scheme val="minor"/>
      </rPr>
      <t>Hier pro Petajoule außer bei Flächen (dort 100km^2/PJ)</t>
    </r>
  </si>
  <si>
    <t>Heat_High</t>
  </si>
  <si>
    <t>Heat_Low</t>
  </si>
  <si>
    <t>Value</t>
  </si>
  <si>
    <t>Default=10</t>
  </si>
  <si>
    <t>AccumulatedAnnualDemand{r in REGION, f in FUEL, y in YEAR}  Units: Gpkm/Gtkm</t>
  </si>
  <si>
    <t>in Spalten: Jahr</t>
  </si>
  <si>
    <t>The annual requirement for each output fuel. Wird mit dem nächsten Parameter auf die Timeslices aufgeteilt.</t>
  </si>
  <si>
    <t>power</t>
  </si>
  <si>
    <t>heat_high</t>
  </si>
  <si>
    <t>heat_low</t>
  </si>
  <si>
    <t>SpecifiedDemandProfile{r in REGION,  f in FUEL, l in TIMESLICE, y in YEAR} Units: Prozentzahl 0,00-1,00</t>
  </si>
  <si>
    <t>ModalSplitByFuelAndModalType(REGION,FUEL,YEAR,MODALTYPE)</t>
  </si>
  <si>
    <t>Gibt den Modal-Split (Verkehrsmittelverteilung pro Fuel und Verkehrsmitteltyp an)</t>
  </si>
  <si>
    <t>Zeilensumme darf maximal 1 ergeben!!!</t>
  </si>
  <si>
    <t>MT_PSNG_ROAD</t>
  </si>
  <si>
    <t>MT_PSNG_RAIL</t>
  </si>
  <si>
    <t>MT_PSNG_AIR</t>
  </si>
  <si>
    <t>MT_FRT_ROAD</t>
  </si>
  <si>
    <t>MT_FRT_RAIL</t>
  </si>
  <si>
    <t>MT_FRT_SHIP</t>
  </si>
  <si>
    <t>MT_PSNG_ROAD_RE</t>
  </si>
  <si>
    <t>MT_PSNG_RAIL_RE</t>
  </si>
  <si>
    <t>MT_PSNG_AIR_RE</t>
  </si>
  <si>
    <t>MT_FRT_ROAD_RE</t>
  </si>
  <si>
    <t>MT_FRT_RAIL_RE</t>
  </si>
  <si>
    <t>MT_FRT_SHIP_RE</t>
  </si>
  <si>
    <t>MT_PSNG_ROAD_CONV</t>
  </si>
  <si>
    <t>MT_PSNG_RAIL_CONV</t>
  </si>
  <si>
    <t>MT_PSNG_AIR_CONV</t>
  </si>
  <si>
    <t>MT_FRT_ROAD_CONV</t>
  </si>
  <si>
    <t>MT_FRT_RAIL_CONV</t>
  </si>
  <si>
    <t>MT_FRT_SHIP_CONV</t>
  </si>
  <si>
    <t>BASE_MT_PSNG_ROAD_RE</t>
  </si>
  <si>
    <t>BASE_MT_PSNG_RAIL_RE</t>
  </si>
  <si>
    <t>BASE_MT_PSNG_AIR_RE</t>
  </si>
  <si>
    <t>BASE_MT_FRT_ROAD_RE</t>
  </si>
  <si>
    <t>BASE_MT_FRT_RAIL_RE</t>
  </si>
  <si>
    <t>BASE_MT_FRT_SHIP_RE</t>
  </si>
  <si>
    <t>BASE_MT_PSNG_ROAD_CONV</t>
  </si>
  <si>
    <t>BASE_MT_PSNG_RAIL_CONV</t>
  </si>
  <si>
    <t>BASE_MT_PSNG_AIR_CONV</t>
  </si>
  <si>
    <t>BASE_MT_FRT_ROAD_CONV</t>
  </si>
  <si>
    <t>BASE_MT_FRT_RAIL_CONV</t>
  </si>
  <si>
    <t>BASE_MT_FRT_SHIP_CONV</t>
  </si>
  <si>
    <t>TagTechnologyToModalType(TECHNOLOGY,MODALTYPE)</t>
  </si>
  <si>
    <t>Tagt Technologien, die zu einem bestimmten Modal-Typen beitragen</t>
  </si>
  <si>
    <t>TradeRoute(YEAR,FUEL,REGION1,REGION2); Units: 1=yes, 0=no</t>
  </si>
  <si>
    <t>Defines trade links between regions for specific fuels. If r is linked to rr, rr has also to be linked with r. Symmetrical matrix with diagonal of zeroes</t>
  </si>
  <si>
    <t>TotalAnnualMinCapacity{r in Region, t in Technology, y in Year} Units: PJ</t>
  </si>
  <si>
    <t>Minimum total activity each year.</t>
  </si>
  <si>
    <t>ModalType</t>
  </si>
  <si>
    <t>P_Oil</t>
  </si>
  <si>
    <t>FRT_Ship_Conv</t>
  </si>
  <si>
    <t>FRT_Ship_Bio</t>
  </si>
  <si>
    <t>FRT_Road_H2</t>
  </si>
  <si>
    <t>PSNG_Air_Conv</t>
  </si>
  <si>
    <t>PSNG_Road_ICE</t>
  </si>
  <si>
    <t>PSNG_Road_BEV</t>
  </si>
  <si>
    <t>Default=1</t>
  </si>
  <si>
    <t>TradeRoute(YEAR,FUEL,REGION1,REGION2); Units: Power [EUR/TWh], Conv_Coal [EUR/PJ]</t>
  </si>
  <si>
    <t>Distance [km]</t>
  </si>
  <si>
    <t>EmissionsPenalty{r in Region, e in Emission, y in Year} Units: € / tCO2e of Pollutant</t>
  </si>
  <si>
    <t>1€ = 1,15$</t>
  </si>
  <si>
    <t>Verbindet Technologien mit Storage-Inputs (Technology zu Storage). Eine 1 stellt eine Verknüpfung für den entsprechenden Mode of Operation für die Technology her.</t>
  </si>
  <si>
    <t>Mode of operation</t>
  </si>
  <si>
    <t>in den Spalten: Storage</t>
  </si>
  <si>
    <t>TechnologyFromStorage{r in REGION, m in MODE_OF_OPERATION, t in TECHNOLOGY, s in STORAGE}; Default = 0; Units: 1=true; 0=false</t>
  </si>
  <si>
    <t>Verbindet Technologien mit Storage-Outputs (Storage zu Technology). Eine 1 stellt eine Verknüpfung für den entsprechenden Mode of Operation für die Technology her.</t>
  </si>
  <si>
    <t>StorageLevelStart(REGION,STORAGE); Default = 0; Unit = PJ</t>
  </si>
  <si>
    <t>Legt den Speicherstand zu Beginn des ersten Modelljahres fest. Bei 0 berechnet das Modell selbst einen Wert, ausgehend vom ersten Timeslice.</t>
  </si>
  <si>
    <t>Rücksprache mit Modellierungsgruppe eventuell nötig bzgl. Startwert, evtl. nachprüfen, wie das Modell den Startwert berechnet, wenn wir von 0 ausgehen!</t>
  </si>
  <si>
    <t>Zeilen: Regionen; Spalten: Speicher</t>
  </si>
  <si>
    <t>StorageMaxChargeRate(REGION,STORAGE); Default = 99; Units: GW</t>
  </si>
  <si>
    <t>Beschreibt die maximale Leistung, die der Speicher aufnehmen kann.</t>
  </si>
  <si>
    <t>StorageMaxDischargeRate(REGION,STORAGE); Default = 99; Units: GW</t>
  </si>
  <si>
    <t>Beschreibt die maximale Leistung, die der Speicher abgeben kann / zu der er entladen werden kann.</t>
  </si>
  <si>
    <t>MinStorageCharge(REGION,STORAGE,YEAR); Default = 0; Unit: Prozentualer Anteil 0,00-0,99</t>
  </si>
  <si>
    <t>Beschreibt den prozentualen Anteil des Speichers, der nicht unterschritten werden darf.</t>
  </si>
  <si>
    <t>OperationalLifeStorage(REGION,STORAGE,YEAR); Unit: Years</t>
  </si>
  <si>
    <t>Beschreibt die Lebensdauer von Speichern in Jahren.</t>
  </si>
  <si>
    <t>CapitalCostStorage(REGION,STORAGE,YEAR); Unit = Millionen € / PJ</t>
  </si>
  <si>
    <t>Beschreibt die Investitionskosten für neue Speicher, definiert per Region, Speichertyp und Jahr. Wird angegeben in Kosten pro Energieeinheit.</t>
  </si>
  <si>
    <t>ResidualStorageCapacity(REGION,STORAGE,YEAR); Default = 0; Unit = PJ</t>
  </si>
  <si>
    <t>Gibt die vor Modellbeginn vorhandene Speicherkapazität an, die in einem bestimmten Jahr verfügbar wird. Angegeben in Energieeinheiten.</t>
  </si>
  <si>
    <t>Speicher</t>
  </si>
  <si>
    <t>Discountrate</t>
  </si>
  <si>
    <t>DepreciationMethod</t>
  </si>
  <si>
    <t>AnnualExogenousEmission(REGION,EMISSION,YEAR); Default = 0; Unit: tonnes</t>
  </si>
  <si>
    <t>Amount of external Emissions for a year in a certain region.</t>
  </si>
  <si>
    <t>AnnualEmissionLimit(REGION,EMISSION,YEAR); Default = 9999; Unit: tonnes</t>
  </si>
  <si>
    <t>Limits the maximum amount of Emissions for a certain region in a year.</t>
  </si>
  <si>
    <t>Q1A</t>
  </si>
  <si>
    <t>Q1N</t>
  </si>
  <si>
    <t>Q1M</t>
  </si>
  <si>
    <t>Q1P</t>
  </si>
  <si>
    <t>Q2N</t>
  </si>
  <si>
    <t>Q2M</t>
  </si>
  <si>
    <t>Q2P</t>
  </si>
  <si>
    <t>Q2A</t>
  </si>
  <si>
    <t>Q3N</t>
  </si>
  <si>
    <t>Q3M</t>
  </si>
  <si>
    <t>Q3P</t>
  </si>
  <si>
    <t>Q3A</t>
  </si>
  <si>
    <t>Q4N</t>
  </si>
  <si>
    <t>Q4M</t>
  </si>
  <si>
    <t>Q4P</t>
  </si>
  <si>
    <t>Q4A</t>
  </si>
  <si>
    <t>Europe_AT</t>
  </si>
  <si>
    <t>Europe_Balt</t>
  </si>
  <si>
    <t>Europe_BeLux</t>
  </si>
  <si>
    <t>Europe_CH</t>
  </si>
  <si>
    <t>Europe_CZ</t>
  </si>
  <si>
    <t>Europe_DE</t>
  </si>
  <si>
    <t>Europe_DK</t>
  </si>
  <si>
    <t>Europe_FR</t>
  </si>
  <si>
    <t>Europe_GB</t>
  </si>
  <si>
    <t>Europe_Iberia</t>
  </si>
  <si>
    <t>Europe_IT</t>
  </si>
  <si>
    <t>Europe_NL</t>
  </si>
  <si>
    <t>Europe_PL</t>
  </si>
  <si>
    <t>Europe_Scand</t>
  </si>
  <si>
    <t>Europe_SouthEast</t>
  </si>
  <si>
    <t>Q1</t>
  </si>
  <si>
    <t>Q2</t>
  </si>
  <si>
    <t>Q3</t>
  </si>
  <si>
    <t>Q4</t>
  </si>
  <si>
    <t>Q1:</t>
  </si>
  <si>
    <t>N</t>
  </si>
  <si>
    <t>M</t>
  </si>
  <si>
    <t>P</t>
  </si>
  <si>
    <t>A</t>
  </si>
  <si>
    <t>Q2:</t>
  </si>
  <si>
    <t>Q3:</t>
  </si>
  <si>
    <t>Q4:</t>
  </si>
  <si>
    <t>R_Gas</t>
  </si>
  <si>
    <t>R_Coal_Lignite</t>
  </si>
  <si>
    <t>R_Coal_Hardcoal</t>
  </si>
  <si>
    <t>R_Nuclear</t>
  </si>
  <si>
    <t>R_Oil</t>
  </si>
  <si>
    <t>A_Rooftop</t>
  </si>
  <si>
    <t>RES_PV_Utility_Inf</t>
  </si>
  <si>
    <t>RES_PV_Utility_Avg</t>
  </si>
  <si>
    <t>RES_PV_Utility_Opt</t>
  </si>
  <si>
    <t>RES_Wind_Onshore_Inf</t>
  </si>
  <si>
    <t>RES_Wind_Onshore_Avg</t>
  </si>
  <si>
    <t>RES_Wind_Onshore_Opt</t>
  </si>
  <si>
    <t>RES_PV_Rooftop</t>
  </si>
  <si>
    <t>RES_CSP</t>
  </si>
  <si>
    <t>RES_CSP_Storage</t>
  </si>
  <si>
    <t>RES_Hydro_Large</t>
  </si>
  <si>
    <t>RES_Hydro_Small</t>
  </si>
  <si>
    <t>RES_Ocean</t>
  </si>
  <si>
    <t>RES_Geothermal</t>
  </si>
  <si>
    <t>P_Coal_Lignite</t>
  </si>
  <si>
    <t>P_Coal_Hardcoal</t>
  </si>
  <si>
    <t>CHP_Coal_Hardcoal</t>
  </si>
  <si>
    <t>CHP_Coal_Lignite</t>
  </si>
  <si>
    <t>CHP_Gas</t>
  </si>
  <si>
    <t>CHP_Nuclear</t>
  </si>
  <si>
    <t>HHT_Biomass</t>
  </si>
  <si>
    <t>HHT_Coal_Hardcoal</t>
  </si>
  <si>
    <t>HHT_Coal_Lignite</t>
  </si>
  <si>
    <t>HHT_Electric_Furnace</t>
  </si>
  <si>
    <t>HHT_Gas</t>
  </si>
  <si>
    <t>HHT_Geothermal</t>
  </si>
  <si>
    <t>HLT_Biomass</t>
  </si>
  <si>
    <t>HLT_Coal_Hardcoal</t>
  </si>
  <si>
    <t>HLT_Coal_Lignite</t>
  </si>
  <si>
    <t>HLT_Electric_Furnace</t>
  </si>
  <si>
    <t>HLT_Gas</t>
  </si>
  <si>
    <t>HLT_Geothermal</t>
  </si>
  <si>
    <t>HLT_Heatpump</t>
  </si>
  <si>
    <t>HLT_Rooftop</t>
  </si>
  <si>
    <t>X_Electrolysis</t>
  </si>
  <si>
    <t>X_Fuel_Cell</t>
  </si>
  <si>
    <t>PSNG_Road_H2</t>
  </si>
  <si>
    <t>PSNG_Road_PHEV</t>
  </si>
  <si>
    <t>FRT_Road_BEV</t>
  </si>
  <si>
    <t>FRT_Road_ICE</t>
  </si>
  <si>
    <t>FRT_Road_PHEV</t>
  </si>
  <si>
    <t>PSNG_Rail_Conv</t>
  </si>
  <si>
    <t>PSNG_Rail_Electric</t>
  </si>
  <si>
    <t>FRT_Rail_Conv</t>
  </si>
  <si>
    <t>FRT_Rail_Electric</t>
  </si>
  <si>
    <t>FRT_Ship_H2</t>
  </si>
  <si>
    <t>PSNG_Air_Bio</t>
  </si>
  <si>
    <t>PSNG_Air_H2</t>
  </si>
  <si>
    <t>D_PHS</t>
  </si>
  <si>
    <t>D_Battery_Li-Ion</t>
  </si>
  <si>
    <t>D_Battery_Redox</t>
  </si>
  <si>
    <t>D_Heat</t>
  </si>
  <si>
    <t>D_PHS_Residual</t>
  </si>
  <si>
    <t>Oil</t>
  </si>
  <si>
    <t>Nuclear</t>
  </si>
  <si>
    <t>Methane</t>
  </si>
  <si>
    <t>H2</t>
  </si>
  <si>
    <t>Biomass</t>
  </si>
  <si>
    <t>S_PHS</t>
  </si>
  <si>
    <t>S_Battery_Li-Ion</t>
  </si>
  <si>
    <t>S_Battery_Redox</t>
  </si>
  <si>
    <t>S_Heat</t>
  </si>
  <si>
    <t>Mobility_Freight</t>
  </si>
  <si>
    <t>Mobility_Passenger</t>
  </si>
  <si>
    <t>D_Gas_H2</t>
  </si>
  <si>
    <t>D_Gas_Methane</t>
  </si>
  <si>
    <t>S_Gas_H2</t>
  </si>
  <si>
    <t>S_Gas_Methane</t>
  </si>
  <si>
    <t>Hardcoal</t>
  </si>
  <si>
    <t>Lignite</t>
  </si>
  <si>
    <t>RES_Biomass</t>
  </si>
  <si>
    <t>Source</t>
  </si>
  <si>
    <t>Breyer/Gulagi</t>
  </si>
  <si>
    <t>Assumptions</t>
  </si>
  <si>
    <t>CSP Turbine</t>
  </si>
  <si>
    <t>CSP Solar Field</t>
  </si>
  <si>
    <t>Solar Field + Turbine</t>
  </si>
  <si>
    <t>Li-Ion Battery</t>
  </si>
  <si>
    <t>CSP</t>
  </si>
  <si>
    <t>CSP Storage</t>
  </si>
  <si>
    <t>Solar Field + Turbine + Li-Ion Battery</t>
  </si>
  <si>
    <t>CHP_Biomass</t>
  </si>
  <si>
    <t>ETRI 2014</t>
  </si>
  <si>
    <t>same as power generation</t>
  </si>
  <si>
    <t>&lt;10 MW</t>
  </si>
  <si>
    <t>Residential solar PV &lt;100kW</t>
  </si>
  <si>
    <t>Mittelwert zw Tidal and Wave</t>
  </si>
  <si>
    <t>Wave</t>
  </si>
  <si>
    <t>Tidal</t>
  </si>
  <si>
    <t>Ocean</t>
  </si>
  <si>
    <t>Ground Source electrically driven heat pump - residential</t>
  </si>
  <si>
    <t>Ground Source electrically driven heat pump - commercial</t>
  </si>
  <si>
    <t>Air Source electrically driven heat pump</t>
  </si>
  <si>
    <t>p_coal</t>
  </si>
  <si>
    <t>chp_coal</t>
  </si>
  <si>
    <t>DEA/ Fraunhofer ISE</t>
  </si>
  <si>
    <t>aus altem Studienprojekt erstmal</t>
  </si>
  <si>
    <t>HLT_Oil</t>
  </si>
  <si>
    <t>HHT_Oil</t>
  </si>
  <si>
    <t>Schröder et al 2014</t>
  </si>
  <si>
    <t>Bereich von 650-490 angegeben, Annahme: linear sinkende kosten von 650 zu 490</t>
  </si>
  <si>
    <t>DEA/ Krey</t>
  </si>
  <si>
    <t>Compressed Air storage</t>
  </si>
  <si>
    <t>wie D_PHS</t>
  </si>
  <si>
    <t>Molten carbonate fuel cell</t>
  </si>
  <si>
    <t>CCGT + 26% wegen CHP</t>
  </si>
  <si>
    <t>power generation + 26% wegen CHP</t>
  </si>
  <si>
    <t>€/kWh</t>
  </si>
  <si>
    <t>m€/PJ</t>
  </si>
  <si>
    <t>inkl. Biomass digestion</t>
  </si>
  <si>
    <t>X_Methanation</t>
  </si>
  <si>
    <t>Breyer/Gulagi+ETRI 2014</t>
  </si>
  <si>
    <t>P_Biomass</t>
  </si>
  <si>
    <t>RES</t>
  </si>
  <si>
    <t>Only Fuel-Costs</t>
  </si>
  <si>
    <t>Only Fuel-Costs (?)</t>
  </si>
  <si>
    <t>FOM</t>
  </si>
  <si>
    <t>CAPEX</t>
  </si>
  <si>
    <t>Bereich von 5,91-6,96 angegeben, Annahme: linear sinkende kosten von 650 zu 490</t>
  </si>
  <si>
    <t>no assumtions given from source</t>
  </si>
  <si>
    <t>costs only for charging</t>
  </si>
  <si>
    <t>same factor as P_Coal</t>
  </si>
  <si>
    <t>P_Coal(Dummy)</t>
  </si>
  <si>
    <t>http://www.iea.org/ciab/EU28_Role_Coal_Energy_Security.pdf</t>
  </si>
  <si>
    <t>P_Nuclear(dummy)</t>
  </si>
  <si>
    <t>CHP share from</t>
  </si>
  <si>
    <t>https://www.eea.europa.eu/data-and-maps/figures/share-of-combined-heat-and-3</t>
  </si>
  <si>
    <t>same as austria</t>
  </si>
  <si>
    <t>mittelwert schweden und finnland</t>
  </si>
  <si>
    <t>P_Biomass(dummy)</t>
  </si>
  <si>
    <t>CHP_Oil</t>
  </si>
  <si>
    <t>P_Oil(dummy)</t>
  </si>
  <si>
    <t>P_Gas(dummy)</t>
  </si>
  <si>
    <t>P_Coal_Hardcoal(dummy)</t>
  </si>
  <si>
    <t>P_Coal_Lignite(dummy)</t>
  </si>
  <si>
    <t xml:space="preserve">Share of Coal_Lignite from </t>
  </si>
  <si>
    <t>https://energymag.net/technologies/availability-factor/</t>
  </si>
  <si>
    <t>own assumtion</t>
  </si>
  <si>
    <t>Energy Efficiency:  A Worldwide Review,World Energy Counsil, 2004</t>
  </si>
  <si>
    <t>Renewable Energy Essentials: Geothermal, IEA, 2010</t>
  </si>
  <si>
    <t>Studienprojekt</t>
  </si>
  <si>
    <t>Climate Change Fuel Cell Program - final Report</t>
  </si>
  <si>
    <t>same as Fuell_Cell</t>
  </si>
  <si>
    <t>Own Assumption</t>
  </si>
  <si>
    <t>same as Fuel_Cell</t>
  </si>
  <si>
    <t>Renewables.ninja</t>
  </si>
  <si>
    <t>norden = opt</t>
  </si>
  <si>
    <t>süden = inf</t>
  </si>
  <si>
    <t>avg</t>
  </si>
  <si>
    <t>opt = süden</t>
  </si>
  <si>
    <t>inf norden</t>
  </si>
  <si>
    <t>verbesserung wie chp GAS</t>
  </si>
  <si>
    <t>bis 2030 gen 3, danach gen 4</t>
  </si>
  <si>
    <t>Efficiency in Electricity Generation, EURELECTRIC, 2003</t>
  </si>
  <si>
    <t>ggf nochmal neu suchen</t>
  </si>
  <si>
    <t>Mapping and analyses of the current and future (2020 - 2030) heating/cooling fuel deployment (fossil/renewables), EUROPEAN COMMISSION DIRECTORATE-GENERAL FOR ENERGY, 2012</t>
  </si>
  <si>
    <t>technologieverbesserung</t>
  </si>
  <si>
    <t>Report on conversion efficiency of biomass, Biomass Availability and Sustainability Information System, 2015</t>
  </si>
  <si>
    <t>Annahme, dass technologyverbesserung bis hin zu 100% effizienz möglich ist (selbe quelle)</t>
  </si>
  <si>
    <t>thermal</t>
  </si>
  <si>
    <t>elec</t>
  </si>
  <si>
    <t>Electrical Efficiency of Electrolytic Hydrogen Production, 2012</t>
  </si>
  <si>
    <t>Annahme: start bei 64% effizienz, ende siehe quelle</t>
  </si>
  <si>
    <t>Breyer</t>
  </si>
  <si>
    <t>m2</t>
  </si>
  <si>
    <t>kW</t>
  </si>
  <si>
    <t>Source:</t>
  </si>
  <si>
    <t>RENEWABLE ENERGY TECHNOLOGIES: COST ANALYSIS SERIES: Concentrating Solar Power, IRENA, 2012</t>
  </si>
  <si>
    <t>€/kW</t>
  </si>
  <si>
    <t>€/m2</t>
  </si>
  <si>
    <t>CAPEX Solar Field CSP</t>
  </si>
  <si>
    <t>TODO</t>
  </si>
  <si>
    <t>was ist mit CSP_storage?</t>
  </si>
  <si>
    <t>RES_Wind_Offshore_Transitional</t>
  </si>
  <si>
    <t>RES_Wind_Offshore_Shallow</t>
  </si>
  <si>
    <t>RES_Wind_Offshore_Deep</t>
  </si>
  <si>
    <t>Area_Rooftop_Residential</t>
  </si>
  <si>
    <t>Area_Rooftop_Commercial</t>
  </si>
  <si>
    <t>A_Rooftop_Commercial</t>
  </si>
  <si>
    <t>A_Rooftop_Residential</t>
  </si>
  <si>
    <t>RES_PV_Rooftop_Commercial</t>
  </si>
  <si>
    <t>RES_PV_Rooftop_Residential</t>
  </si>
  <si>
    <t>HLT_Rooftop_Commercial</t>
  </si>
  <si>
    <t>HLT_Rooftop_Residential</t>
  </si>
  <si>
    <t>Commercial solar PV system 0.1 - 2 MW</t>
  </si>
  <si>
    <t>CAPEX (com Roof)</t>
  </si>
  <si>
    <t>http://www.dbresearch.de/PROD/DBR_INTERNET_DE-PROD/PROD0000000000264559.pdf</t>
  </si>
  <si>
    <t>economic potential</t>
  </si>
  <si>
    <t>Western 28%</t>
  </si>
  <si>
    <t>SE 41%</t>
  </si>
  <si>
    <t>CEEC 81</t>
  </si>
  <si>
    <t>FRT_Road_OH</t>
  </si>
  <si>
    <t xml:space="preserve">Defines the capacities for trade between two regions in a specific year and for a specific fuel. </t>
  </si>
  <si>
    <t>TradeCapacity(YEAR,FUEL,REGION1,REGION2); Units: GW</t>
  </si>
  <si>
    <t>Maximum total activity for the complete model period.</t>
  </si>
  <si>
    <t>http://www.transport.gov.za/Portals/0/ITP/NATMAP%202050/7%20Freight%20Transport%20(v10).pdf</t>
  </si>
  <si>
    <t>Studienprojektbericht</t>
  </si>
  <si>
    <t>This type of demand can be satisfied at any time of the year, as long as the total is met. Sinnvoll, wenn Storage kein Problem ist, oder keine exakte Zeitabhängigkeit besteht. NICHT verwenden für Elektrizität. Mobility_Passenger in pkm und Mobility_Freight in tkm</t>
  </si>
  <si>
    <t>Infeasability_Mob_pass</t>
  </si>
  <si>
    <t>Infeasability_Mob_freight</t>
  </si>
  <si>
    <t>Z_Import_Gas</t>
  </si>
  <si>
    <t>Z_Import_Hardcoal</t>
  </si>
  <si>
    <t>Z_Import_Oil</t>
  </si>
  <si>
    <t>FRT_Road_ICE_Bio</t>
  </si>
  <si>
    <t>FRT_Road_PHEV_Bio</t>
  </si>
  <si>
    <t>PSNG_Road_ICE_Bio</t>
  </si>
  <si>
    <t>PSNG_Road_PHEV_Bio</t>
  </si>
  <si>
    <t>PSNG_Road_PHEV_bio</t>
  </si>
  <si>
    <t>FRT_Road_PHEV_bio</t>
  </si>
  <si>
    <t>PSNG_Road_ICE_bio</t>
  </si>
  <si>
    <t>Breyer, OnTheRoleOfSolarPVinGlobalEnergyTransitionScenarios + Interaktion_EEStrom_Waerme_Verkehr__Endberich</t>
  </si>
  <si>
    <t>HHT_H2</t>
  </si>
  <si>
    <t>CCS_Biomass</t>
  </si>
  <si>
    <t>dynElmod</t>
  </si>
  <si>
    <t>MoO</t>
  </si>
  <si>
    <t>Das sind die Kosten für Indien (Studienprojekt)</t>
  </si>
  <si>
    <t>TechnologyToStorage{y in YEAR, m in MODE_OF_OPERATION, t in TECHNOLOGY, s in STORAGE}; Default = 0; Units: 1=true; 0=false</t>
  </si>
  <si>
    <t>D_CAES</t>
  </si>
  <si>
    <t>S_CAES</t>
  </si>
  <si>
    <t>ETRI 2015</t>
  </si>
  <si>
    <t>CHP_Biomass_CCS</t>
  </si>
  <si>
    <t>P_Biomass_CCS</t>
  </si>
  <si>
    <t>A_CCS_Capacity</t>
  </si>
  <si>
    <t>CCS</t>
  </si>
  <si>
    <t>ETRI 2014*1.5</t>
  </si>
  <si>
    <t>Gas_Natural</t>
  </si>
  <si>
    <t>Gas_Bio</t>
  </si>
  <si>
    <t>Gas_Synth</t>
  </si>
  <si>
    <t>dynElmod (+ Aufschlag für Variable Cost Biomassekraftwerke iHv 1.66€/MJ)</t>
  </si>
  <si>
    <t>Expert  Assessment cfg: "halb so teuer wie Steinkohle"</t>
  </si>
  <si>
    <t>dynelmod (Aufschlag CCS Variable Kosten)</t>
  </si>
  <si>
    <t>ETRI 2014, Fluidized bed lignite</t>
  </si>
  <si>
    <t xml:space="preserve"> https://www.dei.gr/documents2/investors/meleth%20booz/understanding%20lignite%20generation%20costs%20in%20europe.pdf  mal 0.8 (teilweise unsicherheit wieder abgezogen)</t>
  </si>
  <si>
    <t>Ignore</t>
  </si>
  <si>
    <t>EmissionContentPerFuel{f in Fuel, e in Emission}   Units: Tonnes/PJ Primary Energy</t>
  </si>
  <si>
    <t>WEO</t>
  </si>
  <si>
    <t>per GJ</t>
  </si>
  <si>
    <t>Heizwert GJ/t</t>
  </si>
  <si>
    <t>€/t (2015</t>
  </si>
  <si>
    <t>Ram / Breyer 2017</t>
  </si>
  <si>
    <t>Assumption: World Price -5%</t>
  </si>
  <si>
    <t>Average of other countries</t>
  </si>
  <si>
    <t>Europe_Pl</t>
  </si>
  <si>
    <t>Assumption: World Price</t>
  </si>
  <si>
    <t>IPCC 2006</t>
  </si>
  <si>
    <t>http://www.ipcc-nggip.iges.or.jp/public/2006gl/pdf/2_Volume2/V2_2_Ch2_Stationary_Combustion.pdf</t>
  </si>
  <si>
    <t>dynelmod</t>
  </si>
  <si>
    <t>dynelmod + 15%</t>
  </si>
  <si>
    <t>ETRI 2014 (%CapEx)</t>
  </si>
  <si>
    <t>ETRI</t>
  </si>
  <si>
    <t>http://www.rte-france.com/en/eco2mix/eco2mix-mix-energetique-en</t>
  </si>
  <si>
    <t>dynelmod - 15%</t>
  </si>
  <si>
    <t>Quelle: www.paih.gov.pl/files/?id_plik=21681</t>
  </si>
  <si>
    <t>402 MW in 2017 dazu, 1,904 GW in 2018+2019 dazu</t>
  </si>
  <si>
    <t>600 MW in 2017 dazu, 380 MW in 2021</t>
  </si>
  <si>
    <t>582 MW in 2016, 1022 in 2017, 350 in 2018, 497 in 2019 dazu</t>
  </si>
  <si>
    <t>400 MW in 2019, 600 MW in 2021</t>
  </si>
  <si>
    <t>Oei et al. 2014,  Modeling a Carbon Capture, Transport, and Storage Infrastructure for Europe</t>
  </si>
  <si>
    <t>EmissionContentPerFuel*EmissionActivityRatio*InputActivitivyRatio(Biomass)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</si>
</sst>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2">
    <font>
      <sz val="11"/>
      <color theme="1"/>
      <name val="Calibri"/>
      <family val="2"/>
      <scheme val="minor"/>
    </font>
    <font>
      <sz val="10"/>
      <color theme="1"/>
      <name val="Arial Unicode MS"/>
      <family val="2"/>
    </font>
    <font>
      <u/>
      <sz val="11"/>
      <color theme="10"/>
      <name val="Calibri"/>
      <family val="2"/>
      <scheme val="minor"/>
    </font>
    <font>
      <u/>
      <sz val="11"/>
      <color theme="11"/>
      <name val="Calibri"/>
      <family val="2"/>
      <scheme val="minor"/>
    </font>
    <font>
      <sz val="11"/>
      <color rgb="FFFF0000"/>
      <name val="Calibri (Textkörpe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sz val="11"/>
      <color theme="0"/>
      <name val="Calibri"/>
      <family val="2"/>
      <scheme val="minor"/>
    </font>
    <font>
      <sz val="12"/>
      <color theme="1"/>
      <name val="Calibri"/>
      <family val="2"/>
      <scheme val="minor"/>
    </font>
    <font>
      <sz val="11"/>
      <color rgb="FF000000"/>
      <name val="Calibri"/>
      <family val="2"/>
      <charset val="1"/>
    </font>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scheme val="minor"/>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s>
  <fills count="5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bgColor indexed="64"/>
      </patternFill>
    </fill>
    <fill>
      <patternFill patternType="solid">
        <fgColor rgb="FFBDD7EE"/>
        <bgColor rgb="FFC5E0B4"/>
      </patternFill>
    </fill>
    <fill>
      <patternFill patternType="solid">
        <fgColor theme="5"/>
        <bgColor indexed="64"/>
      </patternFill>
    </fill>
    <fill>
      <patternFill patternType="solid">
        <fgColor rgb="FFFFE699"/>
        <bgColor rgb="FFFFCC99"/>
      </patternFill>
    </fill>
    <fill>
      <patternFill patternType="solid">
        <fgColor rgb="FFBDD7EE"/>
        <bgColor rgb="FFB9CDE5"/>
      </patternFill>
    </fill>
    <fill>
      <patternFill patternType="solid">
        <fgColor rgb="FFC5E0B4"/>
        <bgColor rgb="FFBDD7EE"/>
      </patternFill>
    </fill>
    <fill>
      <patternFill patternType="solid">
        <fgColor rgb="FFFF0000"/>
        <bgColor rgb="FF993300"/>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00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14999847407452621"/>
        <bgColor rgb="FFC5E0B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32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0" fillId="0" borderId="0"/>
    <xf numFmtId="0" fontId="11" fillId="0" borderId="0"/>
    <xf numFmtId="0" fontId="12"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2" borderId="0" applyNumberFormat="0" applyBorder="0" applyAlignment="0" applyProtection="0"/>
    <xf numFmtId="0" fontId="24" fillId="23" borderId="0" applyNumberFormat="0" applyBorder="0" applyAlignment="0" applyProtection="0"/>
    <xf numFmtId="0" fontId="25" fillId="24" borderId="0" applyNumberFormat="0" applyBorder="0" applyAlignment="0" applyProtection="0"/>
    <xf numFmtId="0" fontId="26" fillId="25" borderId="4" applyNumberFormat="0" applyAlignment="0" applyProtection="0"/>
    <xf numFmtId="0" fontId="27" fillId="26" borderId="5" applyNumberFormat="0" applyAlignment="0" applyProtection="0"/>
    <xf numFmtId="0" fontId="28" fillId="26" borderId="4" applyNumberFormat="0" applyAlignment="0" applyProtection="0"/>
    <xf numFmtId="0" fontId="29" fillId="0" borderId="6" applyNumberFormat="0" applyFill="0" applyAlignment="0" applyProtection="0"/>
    <xf numFmtId="0" fontId="30" fillId="27" borderId="7" applyNumberFormat="0" applyAlignment="0" applyProtection="0"/>
    <xf numFmtId="0" fontId="5" fillId="0" borderId="0" applyNumberFormat="0" applyFill="0" applyBorder="0" applyAlignment="0" applyProtection="0"/>
    <xf numFmtId="0" fontId="13" fillId="28" borderId="8" applyNumberFormat="0" applyFont="0" applyAlignment="0" applyProtection="0"/>
    <xf numFmtId="0" fontId="31" fillId="0" borderId="0" applyNumberFormat="0" applyFill="0" applyBorder="0" applyAlignment="0" applyProtection="0"/>
    <xf numFmtId="0" fontId="6" fillId="0" borderId="9" applyNumberFormat="0" applyFill="0" applyAlignment="0" applyProtection="0"/>
    <xf numFmtId="0" fontId="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9"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9" fillId="37"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9" fillId="41"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9" fillId="45"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9" fillId="49"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cellStyleXfs>
  <cellXfs count="126">
    <xf numFmtId="0" fontId="0" fillId="0" borderId="0" xfId="0"/>
    <xf numFmtId="0" fontId="1" fillId="0" borderId="0" xfId="0" applyFont="1" applyAlignment="1">
      <alignment vertical="center"/>
    </xf>
    <xf numFmtId="0" fontId="0" fillId="2" borderId="0" xfId="0" applyFill="1"/>
    <xf numFmtId="0" fontId="0" fillId="3" borderId="0" xfId="0" applyFill="1"/>
    <xf numFmtId="0" fontId="0" fillId="4" borderId="0" xfId="0" applyFill="1"/>
    <xf numFmtId="0" fontId="0" fillId="0" borderId="0" xfId="0" applyFill="1"/>
    <xf numFmtId="0" fontId="4" fillId="0" borderId="0" xfId="0" applyFont="1"/>
    <xf numFmtId="0" fontId="6" fillId="5" borderId="0" xfId="0" applyFont="1" applyFill="1" applyBorder="1"/>
    <xf numFmtId="2" fontId="0" fillId="0" borderId="0" xfId="0" applyNumberFormat="1"/>
    <xf numFmtId="0" fontId="0" fillId="4" borderId="0" xfId="0" applyFill="1" applyBorder="1" applyAlignment="1">
      <alignment horizontal="right"/>
    </xf>
    <xf numFmtId="0" fontId="0" fillId="3" borderId="0" xfId="0" applyFill="1" applyBorder="1" applyAlignment="1">
      <alignment horizontal="right"/>
    </xf>
    <xf numFmtId="0" fontId="0" fillId="0" borderId="0" xfId="0" applyBorder="1" applyAlignment="1">
      <alignment horizontal="right"/>
    </xf>
    <xf numFmtId="0" fontId="5" fillId="0" borderId="0" xfId="0" applyFont="1" applyFill="1"/>
    <xf numFmtId="1" fontId="7" fillId="0" borderId="0" xfId="0" applyNumberFormat="1" applyFont="1" applyFill="1"/>
    <xf numFmtId="1" fontId="7" fillId="0" borderId="0" xfId="0" applyNumberFormat="1" applyFont="1"/>
    <xf numFmtId="0" fontId="10" fillId="0" borderId="0" xfId="1281"/>
    <xf numFmtId="0" fontId="9" fillId="7" borderId="0" xfId="0" applyFont="1" applyFill="1"/>
    <xf numFmtId="0" fontId="0" fillId="0" borderId="0" xfId="0" applyFill="1" applyAlignment="1">
      <alignment wrapText="1"/>
    </xf>
    <xf numFmtId="0" fontId="6" fillId="0" borderId="0" xfId="0" applyFont="1"/>
    <xf numFmtId="3" fontId="0" fillId="0" borderId="0" xfId="0" applyNumberFormat="1"/>
    <xf numFmtId="0" fontId="11" fillId="8" borderId="0" xfId="1282" applyFont="1" applyFill="1"/>
    <xf numFmtId="0" fontId="11" fillId="0" borderId="0" xfId="1282"/>
    <xf numFmtId="0" fontId="11" fillId="9" borderId="0" xfId="1282" applyFont="1" applyFill="1"/>
    <xf numFmtId="0" fontId="5" fillId="4" borderId="0" xfId="0" applyFont="1" applyFill="1"/>
    <xf numFmtId="0" fontId="11" fillId="10" borderId="0" xfId="1282" applyFont="1" applyFill="1"/>
    <xf numFmtId="0" fontId="11" fillId="6" borderId="0" xfId="1282" applyFill="1"/>
    <xf numFmtId="0" fontId="11" fillId="11" borderId="0" xfId="1282" applyFont="1" applyFill="1"/>
    <xf numFmtId="0" fontId="11" fillId="0" borderId="0" xfId="1282" quotePrefix="1"/>
    <xf numFmtId="0" fontId="0" fillId="0" borderId="0" xfId="0" applyFont="1" applyAlignment="1">
      <alignment wrapText="1"/>
    </xf>
    <xf numFmtId="0" fontId="0" fillId="12" borderId="0" xfId="0" applyFill="1"/>
    <xf numFmtId="0" fontId="0" fillId="0" borderId="0" xfId="0" applyAlignment="1">
      <alignment wrapText="1"/>
    </xf>
    <xf numFmtId="0" fontId="0" fillId="13" borderId="0" xfId="0" applyFill="1"/>
    <xf numFmtId="164" fontId="0" fillId="0" borderId="0" xfId="0" applyNumberFormat="1"/>
    <xf numFmtId="1" fontId="0" fillId="13" borderId="0" xfId="0" applyNumberFormat="1" applyFill="1"/>
    <xf numFmtId="0" fontId="0" fillId="4" borderId="0" xfId="0" applyFill="1" applyAlignment="1">
      <alignment horizontal="left"/>
    </xf>
    <xf numFmtId="0" fontId="0" fillId="0" borderId="0" xfId="0" applyAlignment="1">
      <alignment horizontal="left"/>
    </xf>
    <xf numFmtId="0" fontId="0" fillId="0" borderId="0" xfId="0" applyAlignment="1">
      <alignment horizontal="left" wrapText="1"/>
    </xf>
    <xf numFmtId="2" fontId="0" fillId="0" borderId="0" xfId="0" applyNumberFormat="1" applyAlignment="1">
      <alignment wrapText="1"/>
    </xf>
    <xf numFmtId="2" fontId="0" fillId="2" borderId="0" xfId="0" applyNumberFormat="1" applyFill="1"/>
    <xf numFmtId="0" fontId="0" fillId="0" borderId="0" xfId="0" applyAlignment="1"/>
    <xf numFmtId="0" fontId="0" fillId="14" borderId="0" xfId="0" applyFill="1"/>
    <xf numFmtId="0" fontId="0" fillId="15" borderId="0" xfId="0" applyFill="1"/>
    <xf numFmtId="1" fontId="0" fillId="0" borderId="0" xfId="0" applyNumberFormat="1" applyFill="1"/>
    <xf numFmtId="0" fontId="7" fillId="0" borderId="0" xfId="0" applyFont="1" applyFill="1"/>
    <xf numFmtId="165" fontId="0" fillId="0" borderId="0" xfId="0" applyNumberFormat="1"/>
    <xf numFmtId="165" fontId="0" fillId="13" borderId="0" xfId="0" applyNumberFormat="1" applyFill="1"/>
    <xf numFmtId="0" fontId="5" fillId="16" borderId="0" xfId="0" applyFont="1" applyFill="1"/>
    <xf numFmtId="0" fontId="0" fillId="17" borderId="0" xfId="0" applyFont="1" applyFill="1"/>
    <xf numFmtId="0" fontId="0" fillId="0" borderId="0" xfId="0" applyFont="1"/>
    <xf numFmtId="0" fontId="0" fillId="0" borderId="0" xfId="0" applyAlignment="1">
      <alignment horizontal="left" vertical="top"/>
    </xf>
    <xf numFmtId="0" fontId="0" fillId="0" borderId="0" xfId="0" applyFont="1" applyAlignment="1">
      <alignment horizontal="center" vertical="center"/>
    </xf>
    <xf numFmtId="0" fontId="0" fillId="17" borderId="0" xfId="0" applyFont="1" applyFill="1" applyAlignment="1">
      <alignment horizontal="center" vertical="center"/>
    </xf>
    <xf numFmtId="0" fontId="0" fillId="0" borderId="0" xfId="0" applyFont="1" applyAlignment="1">
      <alignment horizontal="left" vertical="top"/>
    </xf>
    <xf numFmtId="0" fontId="9" fillId="0" borderId="0" xfId="0" applyFont="1" applyFill="1"/>
    <xf numFmtId="0" fontId="0" fillId="6" borderId="0" xfId="0" applyFill="1"/>
    <xf numFmtId="0" fontId="0" fillId="18" borderId="0" xfId="0" applyFill="1"/>
    <xf numFmtId="0" fontId="0" fillId="13" borderId="0" xfId="0" applyFill="1" applyAlignment="1">
      <alignment horizontal="left"/>
    </xf>
    <xf numFmtId="0" fontId="0" fillId="19" borderId="0" xfId="0" applyFill="1"/>
    <xf numFmtId="1" fontId="12" fillId="0" borderId="0" xfId="1283" applyNumberFormat="1"/>
    <xf numFmtId="0" fontId="11" fillId="0" borderId="0" xfId="1282" applyFill="1"/>
    <xf numFmtId="0" fontId="0" fillId="20" borderId="0" xfId="0" applyFill="1"/>
    <xf numFmtId="0" fontId="11" fillId="21" borderId="0" xfId="1282" applyFill="1"/>
    <xf numFmtId="0" fontId="11" fillId="20" borderId="0" xfId="1282" applyFill="1"/>
    <xf numFmtId="0" fontId="11" fillId="0" borderId="0" xfId="1282" applyFont="1" applyFill="1"/>
    <xf numFmtId="0" fontId="13" fillId="4" borderId="0" xfId="0" applyFont="1" applyFill="1"/>
    <xf numFmtId="0" fontId="13" fillId="0" borderId="0" xfId="0" applyFont="1"/>
    <xf numFmtId="0" fontId="13" fillId="2" borderId="0" xfId="0" applyFont="1" applyFill="1"/>
    <xf numFmtId="0" fontId="13" fillId="3" borderId="0" xfId="0" applyFont="1" applyFill="1"/>
    <xf numFmtId="0" fontId="13" fillId="0" borderId="0" xfId="0" applyFont="1" applyFill="1"/>
    <xf numFmtId="0" fontId="13" fillId="2" borderId="0" xfId="0" applyFont="1" applyFill="1" applyAlignment="1">
      <alignment horizontal="left" vertical="center"/>
    </xf>
    <xf numFmtId="0" fontId="13" fillId="2" borderId="0" xfId="0" applyFont="1" applyFill="1" applyAlignment="1">
      <alignment horizontal="left" vertical="center" wrapText="1"/>
    </xf>
    <xf numFmtId="0" fontId="13" fillId="12" borderId="0" xfId="0" applyFont="1" applyFill="1"/>
    <xf numFmtId="0" fontId="13" fillId="0" borderId="0" xfId="0" applyFont="1" applyAlignment="1">
      <alignment horizontal="left" vertical="center"/>
    </xf>
    <xf numFmtId="0" fontId="13" fillId="0" borderId="0" xfId="0" applyFont="1" applyAlignment="1">
      <alignment horizontal="left" vertical="center" wrapText="1"/>
    </xf>
    <xf numFmtId="0" fontId="14" fillId="4" borderId="0" xfId="0" applyFont="1" applyFill="1"/>
    <xf numFmtId="0" fontId="14" fillId="0" borderId="0" xfId="0" applyFont="1"/>
    <xf numFmtId="0" fontId="14" fillId="2" borderId="0" xfId="0" applyFont="1" applyFill="1"/>
    <xf numFmtId="0" fontId="14" fillId="3" borderId="0" xfId="0" applyFont="1" applyFill="1"/>
    <xf numFmtId="0" fontId="14" fillId="0" borderId="0" xfId="0" applyFont="1" applyAlignment="1"/>
    <xf numFmtId="0" fontId="14" fillId="0" borderId="0" xfId="0" applyFont="1" applyFill="1"/>
    <xf numFmtId="0" fontId="14" fillId="0" borderId="0" xfId="0" applyFont="1" applyAlignment="1">
      <alignment wrapText="1"/>
    </xf>
    <xf numFmtId="165" fontId="14" fillId="13" borderId="0" xfId="0" applyNumberFormat="1" applyFont="1" applyFill="1"/>
    <xf numFmtId="0" fontId="14" fillId="13" borderId="0" xfId="0" applyFont="1" applyFill="1"/>
    <xf numFmtId="0" fontId="14" fillId="14" borderId="0" xfId="0" applyFont="1" applyFill="1"/>
    <xf numFmtId="0" fontId="14" fillId="12" borderId="0" xfId="0" applyFont="1" applyFill="1"/>
    <xf numFmtId="0" fontId="15" fillId="4" borderId="0" xfId="0" applyFont="1" applyFill="1"/>
    <xf numFmtId="0" fontId="15" fillId="0" borderId="0" xfId="0" applyFont="1"/>
    <xf numFmtId="0" fontId="15" fillId="2" borderId="0" xfId="0" applyFont="1" applyFill="1"/>
    <xf numFmtId="0" fontId="15" fillId="3" borderId="0" xfId="0" applyFont="1" applyFill="1" applyAlignment="1">
      <alignment horizontal="center"/>
    </xf>
    <xf numFmtId="0" fontId="15" fillId="0" borderId="0" xfId="0" applyFont="1" applyFill="1"/>
    <xf numFmtId="0" fontId="15" fillId="0" borderId="0" xfId="0" applyFont="1" applyAlignment="1">
      <alignment wrapText="1"/>
    </xf>
    <xf numFmtId="0" fontId="15" fillId="13" borderId="0" xfId="0" applyFont="1" applyFill="1"/>
    <xf numFmtId="0" fontId="15" fillId="14" borderId="0" xfId="0" applyFont="1" applyFill="1"/>
    <xf numFmtId="0" fontId="15" fillId="0" borderId="0" xfId="0" applyNumberFormat="1" applyFont="1"/>
    <xf numFmtId="0" fontId="15" fillId="18" borderId="0" xfId="0" applyFont="1" applyFill="1"/>
    <xf numFmtId="0" fontId="16" fillId="4" borderId="0" xfId="0" applyFont="1" applyFill="1"/>
    <xf numFmtId="0" fontId="16" fillId="0" borderId="0" xfId="0" applyFont="1"/>
    <xf numFmtId="0" fontId="16" fillId="3" borderId="0" xfId="0" applyFont="1" applyFill="1"/>
    <xf numFmtId="0" fontId="16" fillId="13" borderId="0" xfId="0" applyFont="1" applyFill="1"/>
    <xf numFmtId="0" fontId="16" fillId="0" borderId="0" xfId="0" applyFont="1" applyAlignment="1">
      <alignment wrapText="1"/>
    </xf>
    <xf numFmtId="164" fontId="16" fillId="0" borderId="0" xfId="0" applyNumberFormat="1" applyFont="1"/>
    <xf numFmtId="0" fontId="17" fillId="2" borderId="0" xfId="0" applyFont="1" applyFill="1"/>
    <xf numFmtId="0" fontId="16" fillId="12" borderId="0" xfId="0" applyFont="1" applyFill="1"/>
    <xf numFmtId="0" fontId="0" fillId="13" borderId="0" xfId="0" applyFont="1" applyFill="1"/>
    <xf numFmtId="0" fontId="0" fillId="14" borderId="0" xfId="0" applyFill="1" applyAlignment="1">
      <alignment wrapText="1"/>
    </xf>
    <xf numFmtId="0" fontId="16" fillId="19" borderId="0" xfId="0" applyFont="1" applyFill="1"/>
    <xf numFmtId="0" fontId="16" fillId="19" borderId="0" xfId="0" applyFont="1" applyFill="1" applyAlignment="1">
      <alignment wrapText="1"/>
    </xf>
    <xf numFmtId="1" fontId="18" fillId="19" borderId="0" xfId="1283" applyNumberFormat="1" applyFont="1" applyFill="1"/>
    <xf numFmtId="1" fontId="0" fillId="0" borderId="0" xfId="0" applyNumberFormat="1" applyAlignment="1">
      <alignment horizontal="left" vertical="center"/>
    </xf>
    <xf numFmtId="1" fontId="0" fillId="0" borderId="0" xfId="0" applyNumberFormat="1"/>
    <xf numFmtId="1" fontId="0" fillId="0" borderId="0" xfId="0" applyNumberFormat="1" applyAlignment="1">
      <alignment horizontal="left" vertical="center" wrapText="1"/>
    </xf>
    <xf numFmtId="0" fontId="12" fillId="0" borderId="0" xfId="1283"/>
    <xf numFmtId="0" fontId="0" fillId="3" borderId="0" xfId="0" applyFill="1"/>
    <xf numFmtId="0" fontId="0" fillId="0" borderId="0" xfId="0"/>
    <xf numFmtId="0" fontId="0" fillId="0" borderId="0" xfId="0"/>
    <xf numFmtId="0" fontId="0" fillId="0" borderId="0" xfId="0" applyFont="1" applyFill="1"/>
    <xf numFmtId="0" fontId="0" fillId="2" borderId="0" xfId="0" applyFont="1" applyFill="1"/>
    <xf numFmtId="0" fontId="0" fillId="0" borderId="0" xfId="0" applyAlignment="1">
      <alignment vertical="center"/>
    </xf>
    <xf numFmtId="0" fontId="0" fillId="4" borderId="0" xfId="0" applyFill="1"/>
    <xf numFmtId="0" fontId="0" fillId="4" borderId="0" xfId="0" applyFill="1"/>
    <xf numFmtId="0" fontId="0" fillId="4" borderId="0" xfId="0" applyFill="1"/>
    <xf numFmtId="0" fontId="0" fillId="3" borderId="0" xfId="0" applyFill="1"/>
    <xf numFmtId="165" fontId="13" fillId="13" borderId="0" xfId="0" applyNumberFormat="1" applyFont="1" applyFill="1"/>
    <xf numFmtId="165" fontId="14" fillId="0" borderId="0" xfId="0" applyNumberFormat="1" applyFont="1"/>
    <xf numFmtId="0" fontId="15" fillId="2" borderId="0" xfId="0" applyFont="1" applyFill="1" applyAlignment="1">
      <alignment horizontal="left" wrapText="1"/>
    </xf>
    <xf numFmtId="0" fontId="0" fillId="2" borderId="0" xfId="0" applyFill="1" applyAlignment="1">
      <alignment horizontal="left" wrapText="1"/>
    </xf>
  </cellXfs>
  <cellStyles count="1325">
    <cellStyle name="20 % - Akzent1" xfId="1302" builtinId="30" customBuiltin="1"/>
    <cellStyle name="20 % - Akzent2" xfId="1306" builtinId="34" customBuiltin="1"/>
    <cellStyle name="20 % - Akzent3" xfId="1310" builtinId="38" customBuiltin="1"/>
    <cellStyle name="20 % - Akzent4" xfId="1314" builtinId="42" customBuiltin="1"/>
    <cellStyle name="20 % - Akzent5" xfId="1318" builtinId="46" customBuiltin="1"/>
    <cellStyle name="20 % - Akzent6" xfId="1322" builtinId="50" customBuiltin="1"/>
    <cellStyle name="40 % - Akzent1" xfId="1303" builtinId="31" customBuiltin="1"/>
    <cellStyle name="40 % - Akzent2" xfId="1307" builtinId="35" customBuiltin="1"/>
    <cellStyle name="40 % - Akzent3" xfId="1311" builtinId="39" customBuiltin="1"/>
    <cellStyle name="40 % - Akzent4" xfId="1315" builtinId="43" customBuiltin="1"/>
    <cellStyle name="40 % - Akzent5" xfId="1319" builtinId="47" customBuiltin="1"/>
    <cellStyle name="40 % - Akzent6" xfId="1323" builtinId="51" customBuiltin="1"/>
    <cellStyle name="60 % - Akzent1" xfId="1304" builtinId="32" customBuiltin="1"/>
    <cellStyle name="60 % - Akzent2" xfId="1308" builtinId="36" customBuiltin="1"/>
    <cellStyle name="60 % - Akzent3" xfId="1312" builtinId="40" customBuiltin="1"/>
    <cellStyle name="60 % - Akzent4" xfId="1316" builtinId="44" customBuiltin="1"/>
    <cellStyle name="60 % - Akzent5" xfId="1320" builtinId="48" customBuiltin="1"/>
    <cellStyle name="60 % - Akzent6" xfId="1324" builtinId="52" customBuiltin="1"/>
    <cellStyle name="Akzent1" xfId="1301" builtinId="29" customBuiltin="1"/>
    <cellStyle name="Akzent2" xfId="1305" builtinId="33" customBuiltin="1"/>
    <cellStyle name="Akzent3" xfId="1309" builtinId="37" customBuiltin="1"/>
    <cellStyle name="Akzent4" xfId="1313" builtinId="41" customBuiltin="1"/>
    <cellStyle name="Akzent5" xfId="1317" builtinId="45" customBuiltin="1"/>
    <cellStyle name="Akzent6" xfId="1321" builtinId="49" customBuiltin="1"/>
    <cellStyle name="Ausgabe" xfId="1293" builtinId="21" customBuiltin="1"/>
    <cellStyle name="Berechnung" xfId="1294" builtinId="22" customBuiltin="1"/>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Besuchter Hyperlink" xfId="68" builtinId="9" hidden="1"/>
    <cellStyle name="Besuchter Hyperlink" xfId="70" builtinId="9" hidden="1"/>
    <cellStyle name="Besuchter Hyperlink" xfId="72" builtinId="9" hidden="1"/>
    <cellStyle name="Besuchter Hyperlink" xfId="74" builtinId="9" hidden="1"/>
    <cellStyle name="Besuchter Hyperlink" xfId="76" builtinId="9" hidden="1"/>
    <cellStyle name="Besuchter Hyperlink" xfId="78" builtinId="9" hidden="1"/>
    <cellStyle name="Besuchter Hyperlink" xfId="80" builtinId="9" hidden="1"/>
    <cellStyle name="Besuchter Hyperlink" xfId="82" builtinId="9" hidden="1"/>
    <cellStyle name="Besuchter Hyperlink" xfId="84" builtinId="9" hidden="1"/>
    <cellStyle name="Besuchter Hyperlink" xfId="86" builtinId="9" hidden="1"/>
    <cellStyle name="Besuchter Hyperlink" xfId="88" builtinId="9" hidden="1"/>
    <cellStyle name="Besuchter Hyperlink" xfId="90" builtinId="9" hidden="1"/>
    <cellStyle name="Besuchter Hyperlink" xfId="92" builtinId="9" hidden="1"/>
    <cellStyle name="Besuchter Hyperlink" xfId="94" builtinId="9" hidden="1"/>
    <cellStyle name="Besuchter Hyperlink" xfId="96" builtinId="9" hidden="1"/>
    <cellStyle name="Besuchter Hyperlink" xfId="98" builtinId="9" hidden="1"/>
    <cellStyle name="Besuchter Hyperlink" xfId="100" builtinId="9" hidden="1"/>
    <cellStyle name="Besuchter Hyperlink" xfId="102" builtinId="9" hidden="1"/>
    <cellStyle name="Besuchter Hyperlink" xfId="104" builtinId="9" hidden="1"/>
    <cellStyle name="Besuchter Hyperlink" xfId="106" builtinId="9" hidden="1"/>
    <cellStyle name="Besuchter Hyperlink" xfId="108" builtinId="9" hidden="1"/>
    <cellStyle name="Besuchter Hyperlink" xfId="110" builtinId="9" hidden="1"/>
    <cellStyle name="Besuchter Hyperlink" xfId="112" builtinId="9" hidden="1"/>
    <cellStyle name="Besuchter Hyperlink" xfId="114" builtinId="9" hidden="1"/>
    <cellStyle name="Besuchter Hyperlink" xfId="116" builtinId="9" hidden="1"/>
    <cellStyle name="Besuchter Hyperlink" xfId="118" builtinId="9" hidden="1"/>
    <cellStyle name="Besuchter Hyperlink" xfId="120" builtinId="9" hidden="1"/>
    <cellStyle name="Besuchter Hyperlink" xfId="122" builtinId="9" hidden="1"/>
    <cellStyle name="Besuchter Hyperlink" xfId="124" builtinId="9" hidden="1"/>
    <cellStyle name="Besuchter Hyperlink" xfId="126" builtinId="9" hidden="1"/>
    <cellStyle name="Besuchter Hyperlink" xfId="128" builtinId="9" hidden="1"/>
    <cellStyle name="Besuchter Hyperlink" xfId="130" builtinId="9" hidden="1"/>
    <cellStyle name="Besuchter Hyperlink" xfId="132" builtinId="9" hidden="1"/>
    <cellStyle name="Besuchter Hyperlink" xfId="134" builtinId="9" hidden="1"/>
    <cellStyle name="Besuchter Hyperlink" xfId="136" builtinId="9" hidden="1"/>
    <cellStyle name="Besuchter Hyperlink" xfId="138" builtinId="9" hidden="1"/>
    <cellStyle name="Besuchter Hyperlink" xfId="140" builtinId="9" hidden="1"/>
    <cellStyle name="Besuchter Hyperlink" xfId="142" builtinId="9" hidden="1"/>
    <cellStyle name="Besuchter Hyperlink" xfId="144" builtinId="9" hidden="1"/>
    <cellStyle name="Besuchter Hyperlink" xfId="146" builtinId="9" hidden="1"/>
    <cellStyle name="Besuchter Hyperlink" xfId="148" builtinId="9" hidden="1"/>
    <cellStyle name="Besuchter Hyperlink" xfId="150" builtinId="9" hidden="1"/>
    <cellStyle name="Besuchter Hyperlink" xfId="152" builtinId="9" hidden="1"/>
    <cellStyle name="Besuchter Hyperlink" xfId="154" builtinId="9" hidden="1"/>
    <cellStyle name="Besuchter Hyperlink" xfId="156" builtinId="9" hidden="1"/>
    <cellStyle name="Besuchter Hyperlink" xfId="158" builtinId="9" hidden="1"/>
    <cellStyle name="Besuchter Hyperlink" xfId="160" builtinId="9" hidden="1"/>
    <cellStyle name="Besuchter Hyperlink" xfId="162" builtinId="9" hidden="1"/>
    <cellStyle name="Besuchter Hyperlink" xfId="164" builtinId="9" hidden="1"/>
    <cellStyle name="Besuchter Hyperlink" xfId="166" builtinId="9" hidden="1"/>
    <cellStyle name="Besuchter Hyperlink" xfId="168" builtinId="9" hidden="1"/>
    <cellStyle name="Besuchter Hyperlink" xfId="170" builtinId="9" hidden="1"/>
    <cellStyle name="Besuchter Hyperlink" xfId="172" builtinId="9" hidden="1"/>
    <cellStyle name="Besuchter Hyperlink" xfId="174" builtinId="9" hidden="1"/>
    <cellStyle name="Besuchter Hyperlink" xfId="176" builtinId="9" hidden="1"/>
    <cellStyle name="Besuchter Hyperlink" xfId="178" builtinId="9" hidden="1"/>
    <cellStyle name="Besuchter Hyperlink" xfId="180" builtinId="9" hidden="1"/>
    <cellStyle name="Besuchter Hyperlink" xfId="182" builtinId="9" hidden="1"/>
    <cellStyle name="Besuchter Hyperlink" xfId="184" builtinId="9" hidden="1"/>
    <cellStyle name="Besuchter Hyperlink" xfId="186" builtinId="9" hidden="1"/>
    <cellStyle name="Besuchter Hyperlink" xfId="188" builtinId="9" hidden="1"/>
    <cellStyle name="Besuchter Hyperlink" xfId="190" builtinId="9" hidden="1"/>
    <cellStyle name="Besuchter Hyperlink" xfId="192" builtinId="9" hidden="1"/>
    <cellStyle name="Besuchter Hyperlink" xfId="194" builtinId="9" hidden="1"/>
    <cellStyle name="Besuchter Hyperlink" xfId="196" builtinId="9" hidden="1"/>
    <cellStyle name="Besuchter Hyperlink" xfId="198" builtinId="9" hidden="1"/>
    <cellStyle name="Besuchter Hyperlink" xfId="200" builtinId="9" hidden="1"/>
    <cellStyle name="Besuchter Hyperlink" xfId="202" builtinId="9" hidden="1"/>
    <cellStyle name="Besuchter Hyperlink" xfId="204" builtinId="9" hidden="1"/>
    <cellStyle name="Besuchter Hyperlink" xfId="206" builtinId="9" hidden="1"/>
    <cellStyle name="Besuchter Hyperlink" xfId="208" builtinId="9" hidden="1"/>
    <cellStyle name="Besuchter Hyperlink" xfId="210" builtinId="9" hidden="1"/>
    <cellStyle name="Besuchter Hyperlink" xfId="212" builtinId="9" hidden="1"/>
    <cellStyle name="Besuchter Hyperlink" xfId="214" builtinId="9" hidden="1"/>
    <cellStyle name="Besuchter Hyperlink" xfId="216" builtinId="9" hidden="1"/>
    <cellStyle name="Besuchter Hyperlink" xfId="218" builtinId="9" hidden="1"/>
    <cellStyle name="Besuchter Hyperlink" xfId="220" builtinId="9" hidden="1"/>
    <cellStyle name="Besuchter Hyperlink" xfId="222" builtinId="9" hidden="1"/>
    <cellStyle name="Besuchter Hyperlink" xfId="224" builtinId="9" hidden="1"/>
    <cellStyle name="Besuchter Hyperlink" xfId="226" builtinId="9" hidden="1"/>
    <cellStyle name="Besuchter Hyperlink" xfId="228" builtinId="9" hidden="1"/>
    <cellStyle name="Besuchter Hyperlink" xfId="230" builtinId="9" hidden="1"/>
    <cellStyle name="Besuchter Hyperlink" xfId="232" builtinId="9" hidden="1"/>
    <cellStyle name="Besuchter Hyperlink" xfId="234" builtinId="9" hidden="1"/>
    <cellStyle name="Besuchter Hyperlink" xfId="236" builtinId="9" hidden="1"/>
    <cellStyle name="Besuchter Hyperlink" xfId="238" builtinId="9" hidden="1"/>
    <cellStyle name="Besuchter Hyperlink" xfId="240" builtinId="9" hidden="1"/>
    <cellStyle name="Besuchter Hyperlink" xfId="242" builtinId="9" hidden="1"/>
    <cellStyle name="Besuchter Hyperlink" xfId="244" builtinId="9" hidden="1"/>
    <cellStyle name="Besuchter Hyperlink" xfId="246" builtinId="9" hidden="1"/>
    <cellStyle name="Besuchter Hyperlink" xfId="248" builtinId="9" hidden="1"/>
    <cellStyle name="Besuchter Hyperlink" xfId="250" builtinId="9" hidden="1"/>
    <cellStyle name="Besuchter Hyperlink" xfId="252" builtinId="9" hidden="1"/>
    <cellStyle name="Besuchter Hyperlink" xfId="254" builtinId="9" hidden="1"/>
    <cellStyle name="Besuchter Hyperlink" xfId="256" builtinId="9" hidden="1"/>
    <cellStyle name="Besuchter Hyperlink" xfId="258" builtinId="9" hidden="1"/>
    <cellStyle name="Besuchter Hyperlink" xfId="260" builtinId="9" hidden="1"/>
    <cellStyle name="Besuchter Hyperlink" xfId="262" builtinId="9" hidden="1"/>
    <cellStyle name="Besuchter Hyperlink" xfId="264" builtinId="9" hidden="1"/>
    <cellStyle name="Besuchter Hyperlink" xfId="266" builtinId="9" hidden="1"/>
    <cellStyle name="Besuchter Hyperlink" xfId="268" builtinId="9" hidden="1"/>
    <cellStyle name="Besuchter Hyperlink" xfId="270" builtinId="9" hidden="1"/>
    <cellStyle name="Besuchter Hyperlink" xfId="272" builtinId="9" hidden="1"/>
    <cellStyle name="Besuchter Hyperlink" xfId="274" builtinId="9" hidden="1"/>
    <cellStyle name="Besuchter Hyperlink" xfId="276" builtinId="9" hidden="1"/>
    <cellStyle name="Besuchter Hyperlink" xfId="278" builtinId="9" hidden="1"/>
    <cellStyle name="Besuchter Hyperlink" xfId="280" builtinId="9" hidden="1"/>
    <cellStyle name="Besuchter Hyperlink" xfId="282" builtinId="9" hidden="1"/>
    <cellStyle name="Besuchter Hyperlink" xfId="284" builtinId="9" hidden="1"/>
    <cellStyle name="Besuchter Hyperlink" xfId="286" builtinId="9" hidden="1"/>
    <cellStyle name="Besuchter Hyperlink" xfId="288" builtinId="9" hidden="1"/>
    <cellStyle name="Besuchter Hyperlink" xfId="290" builtinId="9" hidden="1"/>
    <cellStyle name="Besuchter Hyperlink" xfId="292" builtinId="9" hidden="1"/>
    <cellStyle name="Besuchter Hyperlink" xfId="294" builtinId="9" hidden="1"/>
    <cellStyle name="Besuchter Hyperlink" xfId="296" builtinId="9" hidden="1"/>
    <cellStyle name="Besuchter Hyperlink" xfId="298" builtinId="9" hidden="1"/>
    <cellStyle name="Besuchter Hyperlink" xfId="300" builtinId="9" hidden="1"/>
    <cellStyle name="Besuchter Hyperlink" xfId="302" builtinId="9" hidden="1"/>
    <cellStyle name="Besuchter Hyperlink" xfId="304" builtinId="9" hidden="1"/>
    <cellStyle name="Besuchter Hyperlink" xfId="306" builtinId="9" hidden="1"/>
    <cellStyle name="Besuchter Hyperlink" xfId="308" builtinId="9" hidden="1"/>
    <cellStyle name="Besuchter Hyperlink" xfId="310" builtinId="9" hidden="1"/>
    <cellStyle name="Besuchter Hyperlink" xfId="312" builtinId="9" hidden="1"/>
    <cellStyle name="Besuchter Hyperlink" xfId="314" builtinId="9" hidden="1"/>
    <cellStyle name="Besuchter Hyperlink" xfId="316" builtinId="9" hidden="1"/>
    <cellStyle name="Besuchter Hyperlink" xfId="318" builtinId="9" hidden="1"/>
    <cellStyle name="Besuchter Hyperlink" xfId="320" builtinId="9" hidden="1"/>
    <cellStyle name="Besuchter Hyperlink" xfId="322" builtinId="9" hidden="1"/>
    <cellStyle name="Besuchter Hyperlink" xfId="324" builtinId="9" hidden="1"/>
    <cellStyle name="Besuchter Hyperlink" xfId="326" builtinId="9" hidden="1"/>
    <cellStyle name="Besuchter Hyperlink" xfId="328" builtinId="9" hidden="1"/>
    <cellStyle name="Besuchter Hyperlink" xfId="330" builtinId="9" hidden="1"/>
    <cellStyle name="Besuchter Hyperlink" xfId="332" builtinId="9" hidden="1"/>
    <cellStyle name="Besuchter Hyperlink" xfId="334" builtinId="9" hidden="1"/>
    <cellStyle name="Besuchter Hyperlink" xfId="336" builtinId="9" hidden="1"/>
    <cellStyle name="Besuchter Hyperlink" xfId="338" builtinId="9" hidden="1"/>
    <cellStyle name="Besuchter Hyperlink" xfId="340" builtinId="9" hidden="1"/>
    <cellStyle name="Besuchter Hyperlink" xfId="342" builtinId="9" hidden="1"/>
    <cellStyle name="Besuchter Hyperlink" xfId="344" builtinId="9" hidden="1"/>
    <cellStyle name="Besuchter Hyperlink" xfId="346" builtinId="9" hidden="1"/>
    <cellStyle name="Besuchter Hyperlink" xfId="348" builtinId="9" hidden="1"/>
    <cellStyle name="Besuchter Hyperlink" xfId="350" builtinId="9" hidden="1"/>
    <cellStyle name="Besuchter Hyperlink" xfId="352" builtinId="9" hidden="1"/>
    <cellStyle name="Besuchter Hyperlink" xfId="354" builtinId="9" hidden="1"/>
    <cellStyle name="Besuchter Hyperlink" xfId="356" builtinId="9" hidden="1"/>
    <cellStyle name="Besuchter Hyperlink" xfId="358" builtinId="9" hidden="1"/>
    <cellStyle name="Besuchter Hyperlink" xfId="360" builtinId="9" hidden="1"/>
    <cellStyle name="Besuchter Hyperlink" xfId="362" builtinId="9" hidden="1"/>
    <cellStyle name="Besuchter Hyperlink" xfId="364" builtinId="9" hidden="1"/>
    <cellStyle name="Besuchter Hyperlink" xfId="366" builtinId="9" hidden="1"/>
    <cellStyle name="Besuchter Hyperlink" xfId="368" builtinId="9" hidden="1"/>
    <cellStyle name="Besuchter Hyperlink" xfId="370" builtinId="9" hidden="1"/>
    <cellStyle name="Besuchter Hyperlink" xfId="372" builtinId="9" hidden="1"/>
    <cellStyle name="Besuchter Hyperlink" xfId="374" builtinId="9" hidden="1"/>
    <cellStyle name="Besuchter Hyperlink" xfId="376" builtinId="9" hidden="1"/>
    <cellStyle name="Besuchter Hyperlink" xfId="378" builtinId="9" hidden="1"/>
    <cellStyle name="Besuchter Hyperlink" xfId="380" builtinId="9" hidden="1"/>
    <cellStyle name="Besuchter Hyperlink" xfId="382" builtinId="9" hidden="1"/>
    <cellStyle name="Besuchter Hyperlink" xfId="384" builtinId="9" hidden="1"/>
    <cellStyle name="Besuchter Hyperlink" xfId="386" builtinId="9" hidden="1"/>
    <cellStyle name="Besuchter Hyperlink" xfId="388" builtinId="9" hidden="1"/>
    <cellStyle name="Besuchter Hyperlink" xfId="390" builtinId="9" hidden="1"/>
    <cellStyle name="Besuchter Hyperlink" xfId="392" builtinId="9" hidden="1"/>
    <cellStyle name="Besuchter Hyperlink" xfId="394" builtinId="9" hidden="1"/>
    <cellStyle name="Besuchter Hyperlink" xfId="396" builtinId="9" hidden="1"/>
    <cellStyle name="Besuchter Hyperlink" xfId="398" builtinId="9" hidden="1"/>
    <cellStyle name="Besuchter Hyperlink" xfId="400" builtinId="9" hidden="1"/>
    <cellStyle name="Besuchter Hyperlink" xfId="402" builtinId="9" hidden="1"/>
    <cellStyle name="Besuchter Hyperlink" xfId="404" builtinId="9" hidden="1"/>
    <cellStyle name="Besuchter Hyperlink" xfId="406" builtinId="9" hidden="1"/>
    <cellStyle name="Besuchter Hyperlink" xfId="408" builtinId="9" hidden="1"/>
    <cellStyle name="Besuchter Hyperlink" xfId="410" builtinId="9" hidden="1"/>
    <cellStyle name="Besuchter Hyperlink" xfId="412" builtinId="9" hidden="1"/>
    <cellStyle name="Besuchter Hyperlink" xfId="414" builtinId="9" hidden="1"/>
    <cellStyle name="Besuchter Hyperlink" xfId="416" builtinId="9" hidden="1"/>
    <cellStyle name="Besuchter Hyperlink" xfId="418" builtinId="9" hidden="1"/>
    <cellStyle name="Besuchter Hyperlink" xfId="420" builtinId="9" hidden="1"/>
    <cellStyle name="Besuchter Hyperlink" xfId="422" builtinId="9" hidden="1"/>
    <cellStyle name="Besuchter Hyperlink" xfId="424" builtinId="9" hidden="1"/>
    <cellStyle name="Besuchter Hyperlink" xfId="426" builtinId="9" hidden="1"/>
    <cellStyle name="Besuchter Hyperlink" xfId="428" builtinId="9" hidden="1"/>
    <cellStyle name="Besuchter Hyperlink" xfId="430" builtinId="9" hidden="1"/>
    <cellStyle name="Besuchter Hyperlink" xfId="432" builtinId="9" hidden="1"/>
    <cellStyle name="Besuchter Hyperlink" xfId="434" builtinId="9" hidden="1"/>
    <cellStyle name="Besuchter Hyperlink" xfId="436" builtinId="9" hidden="1"/>
    <cellStyle name="Besuchter Hyperlink" xfId="438" builtinId="9" hidden="1"/>
    <cellStyle name="Besuchter Hyperlink" xfId="440" builtinId="9" hidden="1"/>
    <cellStyle name="Besuchter Hyperlink" xfId="442" builtinId="9" hidden="1"/>
    <cellStyle name="Besuchter Hyperlink" xfId="444" builtinId="9" hidden="1"/>
    <cellStyle name="Besuchter Hyperlink" xfId="446" builtinId="9" hidden="1"/>
    <cellStyle name="Besuchter Hyperlink" xfId="448" builtinId="9" hidden="1"/>
    <cellStyle name="Besuchter Hyperlink" xfId="450" builtinId="9" hidden="1"/>
    <cellStyle name="Besuchter Hyperlink" xfId="452" builtinId="9" hidden="1"/>
    <cellStyle name="Besuchter Hyperlink" xfId="454" builtinId="9" hidden="1"/>
    <cellStyle name="Besuchter Hyperlink" xfId="456" builtinId="9" hidden="1"/>
    <cellStyle name="Besuchter Hyperlink" xfId="458" builtinId="9" hidden="1"/>
    <cellStyle name="Besuchter Hyperlink" xfId="460" builtinId="9" hidden="1"/>
    <cellStyle name="Besuchter Hyperlink" xfId="462" builtinId="9" hidden="1"/>
    <cellStyle name="Besuchter Hyperlink" xfId="464" builtinId="9" hidden="1"/>
    <cellStyle name="Besuchter Hyperlink" xfId="466" builtinId="9" hidden="1"/>
    <cellStyle name="Besuchter Hyperlink" xfId="468" builtinId="9" hidden="1"/>
    <cellStyle name="Besuchter Hyperlink" xfId="470" builtinId="9" hidden="1"/>
    <cellStyle name="Besuchter Hyperlink" xfId="472" builtinId="9" hidden="1"/>
    <cellStyle name="Besuchter Hyperlink" xfId="474" builtinId="9" hidden="1"/>
    <cellStyle name="Besuchter Hyperlink" xfId="476" builtinId="9" hidden="1"/>
    <cellStyle name="Besuchter Hyperlink" xfId="478" builtinId="9" hidden="1"/>
    <cellStyle name="Besuchter Hyperlink" xfId="480" builtinId="9" hidden="1"/>
    <cellStyle name="Besuchter Hyperlink" xfId="482" builtinId="9" hidden="1"/>
    <cellStyle name="Besuchter Hyperlink" xfId="484" builtinId="9" hidden="1"/>
    <cellStyle name="Besuchter Hyperlink" xfId="486" builtinId="9" hidden="1"/>
    <cellStyle name="Besuchter Hyperlink" xfId="488" builtinId="9" hidden="1"/>
    <cellStyle name="Besuchter Hyperlink" xfId="490" builtinId="9" hidden="1"/>
    <cellStyle name="Besuchter Hyperlink" xfId="492" builtinId="9" hidden="1"/>
    <cellStyle name="Besuchter Hyperlink" xfId="494" builtinId="9" hidden="1"/>
    <cellStyle name="Besuchter Hyperlink" xfId="496" builtinId="9" hidden="1"/>
    <cellStyle name="Besuchter Hyperlink" xfId="498" builtinId="9" hidden="1"/>
    <cellStyle name="Besuchter Hyperlink" xfId="500" builtinId="9" hidden="1"/>
    <cellStyle name="Besuchter Hyperlink" xfId="502" builtinId="9" hidden="1"/>
    <cellStyle name="Besuchter Hyperlink" xfId="504" builtinId="9" hidden="1"/>
    <cellStyle name="Besuchter Hyperlink" xfId="506" builtinId="9" hidden="1"/>
    <cellStyle name="Besuchter Hyperlink" xfId="508" builtinId="9" hidden="1"/>
    <cellStyle name="Besuchter Hyperlink" xfId="510" builtinId="9" hidden="1"/>
    <cellStyle name="Besuchter Hyperlink" xfId="512" builtinId="9" hidden="1"/>
    <cellStyle name="Besuchter Hyperlink" xfId="514" builtinId="9" hidden="1"/>
    <cellStyle name="Besuchter Hyperlink" xfId="516" builtinId="9" hidden="1"/>
    <cellStyle name="Besuchter Hyperlink" xfId="518" builtinId="9" hidden="1"/>
    <cellStyle name="Besuchter Hyperlink" xfId="520" builtinId="9" hidden="1"/>
    <cellStyle name="Besuchter Hyperlink" xfId="522" builtinId="9" hidden="1"/>
    <cellStyle name="Besuchter Hyperlink" xfId="524" builtinId="9" hidden="1"/>
    <cellStyle name="Besuchter Hyperlink" xfId="526" builtinId="9" hidden="1"/>
    <cellStyle name="Besuchter Hyperlink" xfId="528" builtinId="9" hidden="1"/>
    <cellStyle name="Besuchter Hyperlink" xfId="530" builtinId="9" hidden="1"/>
    <cellStyle name="Besuchter Hyperlink" xfId="532" builtinId="9" hidden="1"/>
    <cellStyle name="Besuchter Hyperlink" xfId="534" builtinId="9" hidden="1"/>
    <cellStyle name="Besuchter Hyperlink" xfId="536" builtinId="9" hidden="1"/>
    <cellStyle name="Besuchter Hyperlink" xfId="538" builtinId="9" hidden="1"/>
    <cellStyle name="Besuchter Hyperlink" xfId="540" builtinId="9" hidden="1"/>
    <cellStyle name="Besuchter Hyperlink" xfId="542" builtinId="9" hidden="1"/>
    <cellStyle name="Besuchter Hyperlink" xfId="544" builtinId="9" hidden="1"/>
    <cellStyle name="Besuchter Hyperlink" xfId="546" builtinId="9" hidden="1"/>
    <cellStyle name="Besuchter Hyperlink" xfId="548" builtinId="9" hidden="1"/>
    <cellStyle name="Besuchter Hyperlink" xfId="550" builtinId="9" hidden="1"/>
    <cellStyle name="Besuchter Hyperlink" xfId="552" builtinId="9" hidden="1"/>
    <cellStyle name="Besuchter Hyperlink" xfId="554" builtinId="9" hidden="1"/>
    <cellStyle name="Besuchter Hyperlink" xfId="556" builtinId="9" hidden="1"/>
    <cellStyle name="Besuchter Hyperlink" xfId="558" builtinId="9" hidden="1"/>
    <cellStyle name="Besuchter Hyperlink" xfId="560" builtinId="9" hidden="1"/>
    <cellStyle name="Besuchter Hyperlink" xfId="562" builtinId="9" hidden="1"/>
    <cellStyle name="Besuchter Hyperlink" xfId="564" builtinId="9" hidden="1"/>
    <cellStyle name="Besuchter Hyperlink" xfId="566" builtinId="9" hidden="1"/>
    <cellStyle name="Besuchter Hyperlink" xfId="568" builtinId="9" hidden="1"/>
    <cellStyle name="Besuchter Hyperlink" xfId="570" builtinId="9" hidden="1"/>
    <cellStyle name="Besuchter Hyperlink" xfId="572" builtinId="9" hidden="1"/>
    <cellStyle name="Besuchter Hyperlink" xfId="574" builtinId="9" hidden="1"/>
    <cellStyle name="Besuchter Hyperlink" xfId="576" builtinId="9" hidden="1"/>
    <cellStyle name="Besuchter Hyperlink" xfId="578" builtinId="9" hidden="1"/>
    <cellStyle name="Besuchter Hyperlink" xfId="580" builtinId="9" hidden="1"/>
    <cellStyle name="Besuchter Hyperlink" xfId="582" builtinId="9" hidden="1"/>
    <cellStyle name="Besuchter Hyperlink" xfId="584" builtinId="9" hidden="1"/>
    <cellStyle name="Besuchter Hyperlink" xfId="586" builtinId="9" hidden="1"/>
    <cellStyle name="Besuchter Hyperlink" xfId="588" builtinId="9" hidden="1"/>
    <cellStyle name="Besuchter Hyperlink" xfId="590" builtinId="9" hidden="1"/>
    <cellStyle name="Besuchter Hyperlink" xfId="592" builtinId="9" hidden="1"/>
    <cellStyle name="Besuchter Hyperlink" xfId="594" builtinId="9" hidden="1"/>
    <cellStyle name="Besuchter Hyperlink" xfId="596" builtinId="9" hidden="1"/>
    <cellStyle name="Besuchter Hyperlink" xfId="598" builtinId="9" hidden="1"/>
    <cellStyle name="Besuchter Hyperlink" xfId="600" builtinId="9" hidden="1"/>
    <cellStyle name="Besuchter Hyperlink" xfId="602" builtinId="9" hidden="1"/>
    <cellStyle name="Besuchter Hyperlink" xfId="604" builtinId="9" hidden="1"/>
    <cellStyle name="Besuchter Hyperlink" xfId="606" builtinId="9" hidden="1"/>
    <cellStyle name="Besuchter Hyperlink" xfId="608" builtinId="9" hidden="1"/>
    <cellStyle name="Besuchter Hyperlink" xfId="610" builtinId="9" hidden="1"/>
    <cellStyle name="Besuchter Hyperlink" xfId="612" builtinId="9" hidden="1"/>
    <cellStyle name="Besuchter Hyperlink" xfId="614" builtinId="9" hidden="1"/>
    <cellStyle name="Besuchter Hyperlink" xfId="616" builtinId="9" hidden="1"/>
    <cellStyle name="Besuchter Hyperlink" xfId="618" builtinId="9" hidden="1"/>
    <cellStyle name="Besuchter Hyperlink" xfId="620" builtinId="9" hidden="1"/>
    <cellStyle name="Besuchter Hyperlink" xfId="622" builtinId="9" hidden="1"/>
    <cellStyle name="Besuchter Hyperlink" xfId="624" builtinId="9" hidden="1"/>
    <cellStyle name="Besuchter Hyperlink" xfId="626" builtinId="9" hidden="1"/>
    <cellStyle name="Besuchter Hyperlink" xfId="628" builtinId="9" hidden="1"/>
    <cellStyle name="Besuchter Hyperlink" xfId="630" builtinId="9" hidden="1"/>
    <cellStyle name="Besuchter Hyperlink" xfId="632" builtinId="9" hidden="1"/>
    <cellStyle name="Besuchter Hyperlink" xfId="634" builtinId="9" hidden="1"/>
    <cellStyle name="Besuchter Hyperlink" xfId="636" builtinId="9" hidden="1"/>
    <cellStyle name="Besuchter Hyperlink" xfId="638" builtinId="9" hidden="1"/>
    <cellStyle name="Besuchter Hyperlink" xfId="640" builtinId="9" hidden="1"/>
    <cellStyle name="Besuchter Hyperlink" xfId="642" builtinId="9" hidden="1"/>
    <cellStyle name="Besuchter Hyperlink" xfId="644" builtinId="9" hidden="1"/>
    <cellStyle name="Besuchter Hyperlink" xfId="646" builtinId="9" hidden="1"/>
    <cellStyle name="Besuchter Hyperlink" xfId="648" builtinId="9" hidden="1"/>
    <cellStyle name="Besuchter Hyperlink" xfId="650" builtinId="9" hidden="1"/>
    <cellStyle name="Besuchter Hyperlink" xfId="652" builtinId="9" hidden="1"/>
    <cellStyle name="Besuchter Hyperlink" xfId="654" builtinId="9" hidden="1"/>
    <cellStyle name="Besuchter Hyperlink" xfId="656" builtinId="9" hidden="1"/>
    <cellStyle name="Besuchter Hyperlink" xfId="658" builtinId="9" hidden="1"/>
    <cellStyle name="Besuchter Hyperlink" xfId="660" builtinId="9" hidden="1"/>
    <cellStyle name="Besuchter Hyperlink" xfId="662" builtinId="9" hidden="1"/>
    <cellStyle name="Besuchter Hyperlink" xfId="664" builtinId="9" hidden="1"/>
    <cellStyle name="Besuchter Hyperlink" xfId="666" builtinId="9" hidden="1"/>
    <cellStyle name="Besuchter Hyperlink" xfId="668" builtinId="9" hidden="1"/>
    <cellStyle name="Besuchter Hyperlink" xfId="670" builtinId="9" hidden="1"/>
    <cellStyle name="Besuchter Hyperlink" xfId="672" builtinId="9" hidden="1"/>
    <cellStyle name="Besuchter Hyperlink" xfId="674" builtinId="9" hidden="1"/>
    <cellStyle name="Besuchter Hyperlink" xfId="676" builtinId="9" hidden="1"/>
    <cellStyle name="Besuchter Hyperlink" xfId="678" builtinId="9" hidden="1"/>
    <cellStyle name="Besuchter Hyperlink" xfId="680" builtinId="9" hidden="1"/>
    <cellStyle name="Besuchter Hyperlink" xfId="682" builtinId="9" hidden="1"/>
    <cellStyle name="Besuchter Hyperlink" xfId="684" builtinId="9" hidden="1"/>
    <cellStyle name="Besuchter Hyperlink" xfId="686" builtinId="9" hidden="1"/>
    <cellStyle name="Besuchter Hyperlink" xfId="688" builtinId="9" hidden="1"/>
    <cellStyle name="Besuchter Hyperlink" xfId="690" builtinId="9" hidden="1"/>
    <cellStyle name="Besuchter Hyperlink" xfId="692" builtinId="9" hidden="1"/>
    <cellStyle name="Besuchter Hyperlink" xfId="694" builtinId="9" hidden="1"/>
    <cellStyle name="Besuchter Hyperlink" xfId="696" builtinId="9" hidden="1"/>
    <cellStyle name="Besuchter Hyperlink" xfId="698" builtinId="9" hidden="1"/>
    <cellStyle name="Besuchter Hyperlink" xfId="700" builtinId="9" hidden="1"/>
    <cellStyle name="Besuchter Hyperlink" xfId="702" builtinId="9" hidden="1"/>
    <cellStyle name="Besuchter Hyperlink" xfId="704" builtinId="9" hidden="1"/>
    <cellStyle name="Besuchter Hyperlink" xfId="706" builtinId="9" hidden="1"/>
    <cellStyle name="Besuchter Hyperlink" xfId="708" builtinId="9" hidden="1"/>
    <cellStyle name="Besuchter Hyperlink" xfId="710" builtinId="9" hidden="1"/>
    <cellStyle name="Besuchter Hyperlink" xfId="712" builtinId="9" hidden="1"/>
    <cellStyle name="Besuchter Hyperlink" xfId="714" builtinId="9" hidden="1"/>
    <cellStyle name="Besuchter Hyperlink" xfId="716" builtinId="9" hidden="1"/>
    <cellStyle name="Besuchter Hyperlink" xfId="718" builtinId="9" hidden="1"/>
    <cellStyle name="Besuchter Hyperlink" xfId="720" builtinId="9" hidden="1"/>
    <cellStyle name="Besuchter Hyperlink" xfId="722" builtinId="9" hidden="1"/>
    <cellStyle name="Besuchter Hyperlink" xfId="724" builtinId="9" hidden="1"/>
    <cellStyle name="Besuchter Hyperlink" xfId="726" builtinId="9" hidden="1"/>
    <cellStyle name="Besuchter Hyperlink" xfId="728" builtinId="9" hidden="1"/>
    <cellStyle name="Besuchter Hyperlink" xfId="730" builtinId="9" hidden="1"/>
    <cellStyle name="Besuchter Hyperlink" xfId="732" builtinId="9" hidden="1"/>
    <cellStyle name="Besuchter Hyperlink" xfId="734" builtinId="9" hidden="1"/>
    <cellStyle name="Besuchter Hyperlink" xfId="736" builtinId="9" hidden="1"/>
    <cellStyle name="Besuchter Hyperlink" xfId="738" builtinId="9" hidden="1"/>
    <cellStyle name="Besuchter Hyperlink" xfId="740" builtinId="9" hidden="1"/>
    <cellStyle name="Besuchter Hyperlink" xfId="742" builtinId="9" hidden="1"/>
    <cellStyle name="Besuchter Hyperlink" xfId="744" builtinId="9" hidden="1"/>
    <cellStyle name="Besuchter Hyperlink" xfId="746" builtinId="9" hidden="1"/>
    <cellStyle name="Besuchter Hyperlink" xfId="748" builtinId="9" hidden="1"/>
    <cellStyle name="Besuchter Hyperlink" xfId="750" builtinId="9" hidden="1"/>
    <cellStyle name="Besuchter Hyperlink" xfId="752" builtinId="9" hidden="1"/>
    <cellStyle name="Besuchter Hyperlink" xfId="754" builtinId="9" hidden="1"/>
    <cellStyle name="Besuchter Hyperlink" xfId="756" builtinId="9" hidden="1"/>
    <cellStyle name="Besuchter Hyperlink" xfId="758" builtinId="9" hidden="1"/>
    <cellStyle name="Besuchter Hyperlink" xfId="760" builtinId="9" hidden="1"/>
    <cellStyle name="Besuchter Hyperlink" xfId="762" builtinId="9" hidden="1"/>
    <cellStyle name="Besuchter Hyperlink" xfId="764" builtinId="9" hidden="1"/>
    <cellStyle name="Besuchter Hyperlink" xfId="766" builtinId="9" hidden="1"/>
    <cellStyle name="Besuchter Hyperlink" xfId="768" builtinId="9" hidden="1"/>
    <cellStyle name="Besuchter Hyperlink" xfId="770" builtinId="9" hidden="1"/>
    <cellStyle name="Besuchter Hyperlink" xfId="772" builtinId="9" hidden="1"/>
    <cellStyle name="Besuchter Hyperlink" xfId="774" builtinId="9" hidden="1"/>
    <cellStyle name="Besuchter Hyperlink" xfId="776" builtinId="9" hidden="1"/>
    <cellStyle name="Besuchter Hyperlink" xfId="778" builtinId="9" hidden="1"/>
    <cellStyle name="Besuchter Hyperlink" xfId="780" builtinId="9" hidden="1"/>
    <cellStyle name="Besuchter Hyperlink" xfId="782" builtinId="9" hidden="1"/>
    <cellStyle name="Besuchter Hyperlink" xfId="784" builtinId="9" hidden="1"/>
    <cellStyle name="Besuchter Hyperlink" xfId="786" builtinId="9" hidden="1"/>
    <cellStyle name="Besuchter Hyperlink" xfId="788" builtinId="9" hidden="1"/>
    <cellStyle name="Besuchter Hyperlink" xfId="790" builtinId="9" hidden="1"/>
    <cellStyle name="Besuchter Hyperlink" xfId="792" builtinId="9" hidden="1"/>
    <cellStyle name="Besuchter Hyperlink" xfId="794" builtinId="9" hidden="1"/>
    <cellStyle name="Besuchter Hyperlink" xfId="796" builtinId="9" hidden="1"/>
    <cellStyle name="Besuchter Hyperlink" xfId="798" builtinId="9" hidden="1"/>
    <cellStyle name="Besuchter Hyperlink" xfId="800" builtinId="9" hidden="1"/>
    <cellStyle name="Besuchter Hyperlink" xfId="802" builtinId="9" hidden="1"/>
    <cellStyle name="Besuchter Hyperlink" xfId="804" builtinId="9" hidden="1"/>
    <cellStyle name="Besuchter Hyperlink" xfId="806" builtinId="9" hidden="1"/>
    <cellStyle name="Besuchter Hyperlink" xfId="808" builtinId="9" hidden="1"/>
    <cellStyle name="Besuchter Hyperlink" xfId="810" builtinId="9" hidden="1"/>
    <cellStyle name="Besuchter Hyperlink" xfId="812" builtinId="9" hidden="1"/>
    <cellStyle name="Besuchter Hyperlink" xfId="814" builtinId="9" hidden="1"/>
    <cellStyle name="Besuchter Hyperlink" xfId="816" builtinId="9" hidden="1"/>
    <cellStyle name="Besuchter Hyperlink" xfId="818" builtinId="9" hidden="1"/>
    <cellStyle name="Besuchter Hyperlink" xfId="820" builtinId="9" hidden="1"/>
    <cellStyle name="Besuchter Hyperlink" xfId="822" builtinId="9" hidden="1"/>
    <cellStyle name="Besuchter Hyperlink" xfId="824" builtinId="9" hidden="1"/>
    <cellStyle name="Besuchter Hyperlink" xfId="826" builtinId="9" hidden="1"/>
    <cellStyle name="Besuchter Hyperlink" xfId="828" builtinId="9" hidden="1"/>
    <cellStyle name="Besuchter Hyperlink" xfId="830" builtinId="9" hidden="1"/>
    <cellStyle name="Besuchter Hyperlink" xfId="832" builtinId="9" hidden="1"/>
    <cellStyle name="Besuchter Hyperlink" xfId="834" builtinId="9" hidden="1"/>
    <cellStyle name="Besuchter Hyperlink" xfId="836" builtinId="9" hidden="1"/>
    <cellStyle name="Besuchter Hyperlink" xfId="838" builtinId="9" hidden="1"/>
    <cellStyle name="Besuchter Hyperlink" xfId="840" builtinId="9" hidden="1"/>
    <cellStyle name="Besuchter Hyperlink" xfId="842" builtinId="9" hidden="1"/>
    <cellStyle name="Besuchter Hyperlink" xfId="844" builtinId="9" hidden="1"/>
    <cellStyle name="Besuchter Hyperlink" xfId="846" builtinId="9" hidden="1"/>
    <cellStyle name="Besuchter Hyperlink" xfId="848" builtinId="9" hidden="1"/>
    <cellStyle name="Besuchter Hyperlink" xfId="850" builtinId="9" hidden="1"/>
    <cellStyle name="Besuchter Hyperlink" xfId="852" builtinId="9" hidden="1"/>
    <cellStyle name="Besuchter Hyperlink" xfId="854" builtinId="9" hidden="1"/>
    <cellStyle name="Besuchter Hyperlink" xfId="856" builtinId="9" hidden="1"/>
    <cellStyle name="Besuchter Hyperlink" xfId="858" builtinId="9" hidden="1"/>
    <cellStyle name="Besuchter Hyperlink" xfId="860" builtinId="9" hidden="1"/>
    <cellStyle name="Besuchter Hyperlink" xfId="862" builtinId="9" hidden="1"/>
    <cellStyle name="Besuchter Hyperlink" xfId="864" builtinId="9" hidden="1"/>
    <cellStyle name="Besuchter Hyperlink" xfId="866" builtinId="9" hidden="1"/>
    <cellStyle name="Besuchter Hyperlink" xfId="868" builtinId="9" hidden="1"/>
    <cellStyle name="Besuchter Hyperlink" xfId="870" builtinId="9" hidden="1"/>
    <cellStyle name="Besuchter Hyperlink" xfId="872" builtinId="9" hidden="1"/>
    <cellStyle name="Besuchter Hyperlink" xfId="874" builtinId="9" hidden="1"/>
    <cellStyle name="Besuchter Hyperlink" xfId="876" builtinId="9" hidden="1"/>
    <cellStyle name="Besuchter Hyperlink" xfId="878" builtinId="9" hidden="1"/>
    <cellStyle name="Besuchter Hyperlink" xfId="880" builtinId="9" hidden="1"/>
    <cellStyle name="Besuchter Hyperlink" xfId="882" builtinId="9" hidden="1"/>
    <cellStyle name="Besuchter Hyperlink" xfId="884" builtinId="9" hidden="1"/>
    <cellStyle name="Besuchter Hyperlink" xfId="886" builtinId="9" hidden="1"/>
    <cellStyle name="Besuchter Hyperlink" xfId="888" builtinId="9" hidden="1"/>
    <cellStyle name="Besuchter Hyperlink" xfId="890" builtinId="9" hidden="1"/>
    <cellStyle name="Besuchter Hyperlink" xfId="892" builtinId="9" hidden="1"/>
    <cellStyle name="Besuchter Hyperlink" xfId="894" builtinId="9" hidden="1"/>
    <cellStyle name="Besuchter Hyperlink" xfId="896" builtinId="9" hidden="1"/>
    <cellStyle name="Besuchter Hyperlink" xfId="898" builtinId="9" hidden="1"/>
    <cellStyle name="Besuchter Hyperlink" xfId="900" builtinId="9" hidden="1"/>
    <cellStyle name="Besuchter Hyperlink" xfId="902" builtinId="9" hidden="1"/>
    <cellStyle name="Besuchter Hyperlink" xfId="904" builtinId="9" hidden="1"/>
    <cellStyle name="Besuchter Hyperlink" xfId="906" builtinId="9" hidden="1"/>
    <cellStyle name="Besuchter Hyperlink" xfId="908" builtinId="9" hidden="1"/>
    <cellStyle name="Besuchter Hyperlink" xfId="910" builtinId="9" hidden="1"/>
    <cellStyle name="Besuchter Hyperlink" xfId="912" builtinId="9" hidden="1"/>
    <cellStyle name="Besuchter Hyperlink" xfId="914" builtinId="9" hidden="1"/>
    <cellStyle name="Besuchter Hyperlink" xfId="916" builtinId="9" hidden="1"/>
    <cellStyle name="Besuchter Hyperlink" xfId="918" builtinId="9" hidden="1"/>
    <cellStyle name="Besuchter Hyperlink" xfId="920" builtinId="9" hidden="1"/>
    <cellStyle name="Besuchter Hyperlink" xfId="922" builtinId="9" hidden="1"/>
    <cellStyle name="Besuchter Hyperlink" xfId="924" builtinId="9" hidden="1"/>
    <cellStyle name="Besuchter Hyperlink" xfId="926" builtinId="9" hidden="1"/>
    <cellStyle name="Besuchter Hyperlink" xfId="928" builtinId="9" hidden="1"/>
    <cellStyle name="Besuchter Hyperlink" xfId="930" builtinId="9" hidden="1"/>
    <cellStyle name="Besuchter Hyperlink" xfId="932" builtinId="9" hidden="1"/>
    <cellStyle name="Besuchter Hyperlink" xfId="934" builtinId="9" hidden="1"/>
    <cellStyle name="Besuchter Hyperlink" xfId="936" builtinId="9" hidden="1"/>
    <cellStyle name="Besuchter Hyperlink" xfId="938" builtinId="9" hidden="1"/>
    <cellStyle name="Besuchter Hyperlink" xfId="940" builtinId="9" hidden="1"/>
    <cellStyle name="Besuchter Hyperlink" xfId="942" builtinId="9" hidden="1"/>
    <cellStyle name="Besuchter Hyperlink" xfId="944" builtinId="9" hidden="1"/>
    <cellStyle name="Besuchter Hyperlink" xfId="946" builtinId="9" hidden="1"/>
    <cellStyle name="Besuchter Hyperlink" xfId="948" builtinId="9" hidden="1"/>
    <cellStyle name="Besuchter Hyperlink" xfId="950" builtinId="9" hidden="1"/>
    <cellStyle name="Besuchter Hyperlink" xfId="952" builtinId="9" hidden="1"/>
    <cellStyle name="Besuchter Hyperlink" xfId="954" builtinId="9" hidden="1"/>
    <cellStyle name="Besuchter Hyperlink" xfId="956" builtinId="9" hidden="1"/>
    <cellStyle name="Besuchter Hyperlink" xfId="958" builtinId="9" hidden="1"/>
    <cellStyle name="Besuchter Hyperlink" xfId="960" builtinId="9" hidden="1"/>
    <cellStyle name="Besuchter Hyperlink" xfId="962" builtinId="9" hidden="1"/>
    <cellStyle name="Besuchter Hyperlink" xfId="964" builtinId="9" hidden="1"/>
    <cellStyle name="Besuchter Hyperlink" xfId="966" builtinId="9" hidden="1"/>
    <cellStyle name="Besuchter Hyperlink" xfId="968" builtinId="9" hidden="1"/>
    <cellStyle name="Besuchter Hyperlink" xfId="970" builtinId="9" hidden="1"/>
    <cellStyle name="Besuchter Hyperlink" xfId="972" builtinId="9" hidden="1"/>
    <cellStyle name="Besuchter Hyperlink" xfId="974" builtinId="9" hidden="1"/>
    <cellStyle name="Besuchter Hyperlink" xfId="976" builtinId="9" hidden="1"/>
    <cellStyle name="Besuchter Hyperlink" xfId="978" builtinId="9" hidden="1"/>
    <cellStyle name="Besuchter Hyperlink" xfId="980" builtinId="9" hidden="1"/>
    <cellStyle name="Besuchter Hyperlink" xfId="982" builtinId="9" hidden="1"/>
    <cellStyle name="Besuchter Hyperlink" xfId="984" builtinId="9" hidden="1"/>
    <cellStyle name="Besuchter Hyperlink" xfId="986" builtinId="9" hidden="1"/>
    <cellStyle name="Besuchter Hyperlink" xfId="988" builtinId="9" hidden="1"/>
    <cellStyle name="Besuchter Hyperlink" xfId="990" builtinId="9" hidden="1"/>
    <cellStyle name="Besuchter Hyperlink" xfId="992" builtinId="9" hidden="1"/>
    <cellStyle name="Besuchter Hyperlink" xfId="994" builtinId="9" hidden="1"/>
    <cellStyle name="Besuchter Hyperlink" xfId="996" builtinId="9" hidden="1"/>
    <cellStyle name="Besuchter Hyperlink" xfId="998" builtinId="9" hidden="1"/>
    <cellStyle name="Besuchter Hyperlink" xfId="1000" builtinId="9" hidden="1"/>
    <cellStyle name="Besuchter Hyperlink" xfId="1002" builtinId="9" hidden="1"/>
    <cellStyle name="Besuchter Hyperlink" xfId="1004" builtinId="9" hidden="1"/>
    <cellStyle name="Besuchter Hyperlink" xfId="1006" builtinId="9" hidden="1"/>
    <cellStyle name="Besuchter Hyperlink" xfId="1008" builtinId="9" hidden="1"/>
    <cellStyle name="Besuchter Hyperlink" xfId="1010" builtinId="9" hidden="1"/>
    <cellStyle name="Besuchter Hyperlink" xfId="1012" builtinId="9" hidden="1"/>
    <cellStyle name="Besuchter Hyperlink" xfId="1014" builtinId="9" hidden="1"/>
    <cellStyle name="Besuchter Hyperlink" xfId="1016" builtinId="9" hidden="1"/>
    <cellStyle name="Besuchter Hyperlink" xfId="1018" builtinId="9" hidden="1"/>
    <cellStyle name="Besuchter Hyperlink" xfId="1020" builtinId="9" hidden="1"/>
    <cellStyle name="Besuchter Hyperlink" xfId="1022" builtinId="9" hidden="1"/>
    <cellStyle name="Besuchter Hyperlink" xfId="1024" builtinId="9" hidden="1"/>
    <cellStyle name="Besuchter Hyperlink" xfId="1026" builtinId="9" hidden="1"/>
    <cellStyle name="Besuchter Hyperlink" xfId="1028" builtinId="9" hidden="1"/>
    <cellStyle name="Besuchter Hyperlink" xfId="1030" builtinId="9" hidden="1"/>
    <cellStyle name="Besuchter Hyperlink" xfId="1032" builtinId="9" hidden="1"/>
    <cellStyle name="Besuchter Hyperlink" xfId="1034" builtinId="9" hidden="1"/>
    <cellStyle name="Besuchter Hyperlink" xfId="1036" builtinId="9" hidden="1"/>
    <cellStyle name="Besuchter Hyperlink" xfId="1038" builtinId="9" hidden="1"/>
    <cellStyle name="Besuchter Hyperlink" xfId="1040" builtinId="9" hidden="1"/>
    <cellStyle name="Besuchter Hyperlink" xfId="1042" builtinId="9" hidden="1"/>
    <cellStyle name="Besuchter Hyperlink" xfId="1044" builtinId="9" hidden="1"/>
    <cellStyle name="Besuchter Hyperlink" xfId="1046" builtinId="9" hidden="1"/>
    <cellStyle name="Besuchter Hyperlink" xfId="1048" builtinId="9" hidden="1"/>
    <cellStyle name="Besuchter Hyperlink" xfId="1050" builtinId="9" hidden="1"/>
    <cellStyle name="Besuchter Hyperlink" xfId="1052" builtinId="9" hidden="1"/>
    <cellStyle name="Besuchter Hyperlink" xfId="1054" builtinId="9" hidden="1"/>
    <cellStyle name="Besuchter Hyperlink" xfId="1056" builtinId="9" hidden="1"/>
    <cellStyle name="Besuchter Hyperlink" xfId="1058" builtinId="9" hidden="1"/>
    <cellStyle name="Besuchter Hyperlink" xfId="1060" builtinId="9" hidden="1"/>
    <cellStyle name="Besuchter Hyperlink" xfId="1062" builtinId="9" hidden="1"/>
    <cellStyle name="Besuchter Hyperlink" xfId="1064" builtinId="9" hidden="1"/>
    <cellStyle name="Besuchter Hyperlink" xfId="1066" builtinId="9" hidden="1"/>
    <cellStyle name="Besuchter Hyperlink" xfId="1068" builtinId="9" hidden="1"/>
    <cellStyle name="Besuchter Hyperlink" xfId="1070" builtinId="9" hidden="1"/>
    <cellStyle name="Besuchter Hyperlink" xfId="1072" builtinId="9" hidden="1"/>
    <cellStyle name="Besuchter Hyperlink" xfId="1074" builtinId="9" hidden="1"/>
    <cellStyle name="Besuchter Hyperlink" xfId="1076" builtinId="9" hidden="1"/>
    <cellStyle name="Besuchter Hyperlink" xfId="1078" builtinId="9" hidden="1"/>
    <cellStyle name="Besuchter Hyperlink" xfId="1080" builtinId="9" hidden="1"/>
    <cellStyle name="Besuchter Hyperlink" xfId="1082" builtinId="9" hidden="1"/>
    <cellStyle name="Besuchter Hyperlink" xfId="1084" builtinId="9" hidden="1"/>
    <cellStyle name="Besuchter Hyperlink" xfId="1086" builtinId="9" hidden="1"/>
    <cellStyle name="Besuchter Hyperlink" xfId="1088" builtinId="9" hidden="1"/>
    <cellStyle name="Besuchter Hyperlink" xfId="1090" builtinId="9" hidden="1"/>
    <cellStyle name="Besuchter Hyperlink" xfId="1092" builtinId="9" hidden="1"/>
    <cellStyle name="Besuchter Hyperlink" xfId="1094" builtinId="9" hidden="1"/>
    <cellStyle name="Besuchter Hyperlink" xfId="1096" builtinId="9" hidden="1"/>
    <cellStyle name="Besuchter Hyperlink" xfId="1098" builtinId="9" hidden="1"/>
    <cellStyle name="Besuchter Hyperlink" xfId="1100" builtinId="9" hidden="1"/>
    <cellStyle name="Besuchter Hyperlink" xfId="1102" builtinId="9" hidden="1"/>
    <cellStyle name="Besuchter Hyperlink" xfId="1104" builtinId="9" hidden="1"/>
    <cellStyle name="Besuchter Hyperlink" xfId="1106" builtinId="9" hidden="1"/>
    <cellStyle name="Besuchter Hyperlink" xfId="1108" builtinId="9" hidden="1"/>
    <cellStyle name="Besuchter Hyperlink" xfId="1110" builtinId="9" hidden="1"/>
    <cellStyle name="Besuchter Hyperlink" xfId="1112" builtinId="9" hidden="1"/>
    <cellStyle name="Besuchter Hyperlink" xfId="1114" builtinId="9" hidden="1"/>
    <cellStyle name="Besuchter Hyperlink" xfId="1116" builtinId="9" hidden="1"/>
    <cellStyle name="Besuchter Hyperlink" xfId="1118" builtinId="9" hidden="1"/>
    <cellStyle name="Besuchter Hyperlink" xfId="1120" builtinId="9" hidden="1"/>
    <cellStyle name="Besuchter Hyperlink" xfId="1122" builtinId="9" hidden="1"/>
    <cellStyle name="Besuchter Hyperlink" xfId="1124" builtinId="9" hidden="1"/>
    <cellStyle name="Besuchter Hyperlink" xfId="1126" builtinId="9" hidden="1"/>
    <cellStyle name="Besuchter Hyperlink" xfId="1128" builtinId="9" hidden="1"/>
    <cellStyle name="Besuchter Hyperlink" xfId="1130" builtinId="9" hidden="1"/>
    <cellStyle name="Besuchter Hyperlink" xfId="1132" builtinId="9" hidden="1"/>
    <cellStyle name="Besuchter Hyperlink" xfId="1134" builtinId="9" hidden="1"/>
    <cellStyle name="Besuchter Hyperlink" xfId="1136" builtinId="9" hidden="1"/>
    <cellStyle name="Besuchter Hyperlink" xfId="1138" builtinId="9" hidden="1"/>
    <cellStyle name="Besuchter Hyperlink" xfId="1140" builtinId="9" hidden="1"/>
    <cellStyle name="Besuchter Hyperlink" xfId="1142" builtinId="9" hidden="1"/>
    <cellStyle name="Besuchter Hyperlink" xfId="1144" builtinId="9" hidden="1"/>
    <cellStyle name="Besuchter Hyperlink" xfId="1146" builtinId="9" hidden="1"/>
    <cellStyle name="Besuchter Hyperlink" xfId="1148" builtinId="9" hidden="1"/>
    <cellStyle name="Besuchter Hyperlink" xfId="1150" builtinId="9" hidden="1"/>
    <cellStyle name="Besuchter Hyperlink" xfId="1152" builtinId="9" hidden="1"/>
    <cellStyle name="Besuchter Hyperlink" xfId="1154" builtinId="9" hidden="1"/>
    <cellStyle name="Besuchter Hyperlink" xfId="1156" builtinId="9" hidden="1"/>
    <cellStyle name="Besuchter Hyperlink" xfId="1158" builtinId="9" hidden="1"/>
    <cellStyle name="Besuchter Hyperlink" xfId="1160" builtinId="9" hidden="1"/>
    <cellStyle name="Besuchter Hyperlink" xfId="1162" builtinId="9" hidden="1"/>
    <cellStyle name="Besuchter Hyperlink" xfId="1164" builtinId="9" hidden="1"/>
    <cellStyle name="Besuchter Hyperlink" xfId="1166" builtinId="9" hidden="1"/>
    <cellStyle name="Besuchter Hyperlink" xfId="1168" builtinId="9" hidden="1"/>
    <cellStyle name="Besuchter Hyperlink" xfId="1170" builtinId="9" hidden="1"/>
    <cellStyle name="Besuchter Hyperlink" xfId="1172" builtinId="9" hidden="1"/>
    <cellStyle name="Besuchter Hyperlink" xfId="1174" builtinId="9" hidden="1"/>
    <cellStyle name="Besuchter Hyperlink" xfId="1176" builtinId="9" hidden="1"/>
    <cellStyle name="Besuchter Hyperlink" xfId="1178" builtinId="9" hidden="1"/>
    <cellStyle name="Besuchter Hyperlink" xfId="1180" builtinId="9" hidden="1"/>
    <cellStyle name="Besuchter Hyperlink" xfId="1182" builtinId="9" hidden="1"/>
    <cellStyle name="Besuchter Hyperlink" xfId="1184" builtinId="9" hidden="1"/>
    <cellStyle name="Besuchter Hyperlink" xfId="1186" builtinId="9" hidden="1"/>
    <cellStyle name="Besuchter Hyperlink" xfId="1188" builtinId="9" hidden="1"/>
    <cellStyle name="Besuchter Hyperlink" xfId="1190" builtinId="9" hidden="1"/>
    <cellStyle name="Besuchter Hyperlink" xfId="1192" builtinId="9" hidden="1"/>
    <cellStyle name="Besuchter Hyperlink" xfId="1194" builtinId="9" hidden="1"/>
    <cellStyle name="Besuchter Hyperlink" xfId="1196" builtinId="9" hidden="1"/>
    <cellStyle name="Besuchter Hyperlink" xfId="1198" builtinId="9" hidden="1"/>
    <cellStyle name="Besuchter Hyperlink" xfId="1200" builtinId="9" hidden="1"/>
    <cellStyle name="Besuchter Hyperlink" xfId="1202" builtinId="9" hidden="1"/>
    <cellStyle name="Besuchter Hyperlink" xfId="1204" builtinId="9" hidden="1"/>
    <cellStyle name="Besuchter Hyperlink" xfId="1206" builtinId="9" hidden="1"/>
    <cellStyle name="Besuchter Hyperlink" xfId="1208" builtinId="9" hidden="1"/>
    <cellStyle name="Besuchter Hyperlink" xfId="1210" builtinId="9" hidden="1"/>
    <cellStyle name="Besuchter Hyperlink" xfId="1212" builtinId="9" hidden="1"/>
    <cellStyle name="Besuchter Hyperlink" xfId="1214" builtinId="9" hidden="1"/>
    <cellStyle name="Besuchter Hyperlink" xfId="1216" builtinId="9" hidden="1"/>
    <cellStyle name="Besuchter Hyperlink" xfId="1218" builtinId="9" hidden="1"/>
    <cellStyle name="Besuchter Hyperlink" xfId="1220" builtinId="9" hidden="1"/>
    <cellStyle name="Besuchter Hyperlink" xfId="1222" builtinId="9" hidden="1"/>
    <cellStyle name="Besuchter Hyperlink" xfId="1224" builtinId="9" hidden="1"/>
    <cellStyle name="Besuchter Hyperlink" xfId="1226" builtinId="9" hidden="1"/>
    <cellStyle name="Besuchter Hyperlink" xfId="1228" builtinId="9" hidden="1"/>
    <cellStyle name="Besuchter Hyperlink" xfId="1230" builtinId="9" hidden="1"/>
    <cellStyle name="Besuchter Hyperlink" xfId="1232" builtinId="9" hidden="1"/>
    <cellStyle name="Besuchter Hyperlink" xfId="1234" builtinId="9" hidden="1"/>
    <cellStyle name="Besuchter Hyperlink" xfId="1236" builtinId="9" hidden="1"/>
    <cellStyle name="Besuchter Hyperlink" xfId="1238" builtinId="9" hidden="1"/>
    <cellStyle name="Besuchter Hyperlink" xfId="1240" builtinId="9" hidden="1"/>
    <cellStyle name="Besuchter Hyperlink" xfId="1242" builtinId="9" hidden="1"/>
    <cellStyle name="Besuchter Hyperlink" xfId="1244" builtinId="9" hidden="1"/>
    <cellStyle name="Besuchter Hyperlink" xfId="1246" builtinId="9" hidden="1"/>
    <cellStyle name="Besuchter Hyperlink" xfId="1248" builtinId="9" hidden="1"/>
    <cellStyle name="Besuchter Hyperlink" xfId="1250" builtinId="9" hidden="1"/>
    <cellStyle name="Besuchter Hyperlink" xfId="1252" builtinId="9" hidden="1"/>
    <cellStyle name="Besuchter Hyperlink" xfId="1254" builtinId="9" hidden="1"/>
    <cellStyle name="Besuchter Hyperlink" xfId="1256" builtinId="9" hidden="1"/>
    <cellStyle name="Besuchter Hyperlink" xfId="1258" builtinId="9" hidden="1"/>
    <cellStyle name="Besuchter Hyperlink" xfId="1260" builtinId="9" hidden="1"/>
    <cellStyle name="Besuchter Hyperlink" xfId="1262" builtinId="9" hidden="1"/>
    <cellStyle name="Besuchter Hyperlink" xfId="1264" builtinId="9" hidden="1"/>
    <cellStyle name="Besuchter Hyperlink" xfId="1266" builtinId="9" hidden="1"/>
    <cellStyle name="Besuchter Hyperlink" xfId="1268" builtinId="9" hidden="1"/>
    <cellStyle name="Besuchter Hyperlink" xfId="1270" builtinId="9" hidden="1"/>
    <cellStyle name="Besuchter Hyperlink" xfId="1272" builtinId="9" hidden="1"/>
    <cellStyle name="Besuchter Hyperlink" xfId="1274" builtinId="9" hidden="1"/>
    <cellStyle name="Besuchter Hyperlink" xfId="1276" builtinId="9" hidden="1"/>
    <cellStyle name="Besuchter Hyperlink" xfId="1278" builtinId="9" hidden="1"/>
    <cellStyle name="Besuchter Hyperlink" xfId="1280" builtinId="9" hidden="1"/>
    <cellStyle name="Eingabe" xfId="1292" builtinId="20" customBuiltin="1"/>
    <cellStyle name="Ergebnis" xfId="1300" builtinId="25" customBuiltin="1"/>
    <cellStyle name="Erklärender Text" xfId="1299" builtinId="53" customBuiltin="1"/>
    <cellStyle name="Gut" xfId="1289" builtinId="26" customBuilti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Link" xfId="331" builtinId="8" hidden="1"/>
    <cellStyle name="Link" xfId="333" builtinId="8" hidden="1"/>
    <cellStyle name="Link" xfId="335" builtinId="8" hidden="1"/>
    <cellStyle name="Link" xfId="337" builtinId="8" hidden="1"/>
    <cellStyle name="Link" xfId="339" builtinId="8" hidden="1"/>
    <cellStyle name="Link" xfId="341" builtinId="8" hidden="1"/>
    <cellStyle name="Link" xfId="343" builtinId="8" hidden="1"/>
    <cellStyle name="Link" xfId="345" builtinId="8" hidden="1"/>
    <cellStyle name="Link" xfId="347" builtinId="8" hidden="1"/>
    <cellStyle name="Link" xfId="349" builtinId="8" hidden="1"/>
    <cellStyle name="Link" xfId="351" builtinId="8" hidden="1"/>
    <cellStyle name="Link" xfId="353" builtinId="8" hidden="1"/>
    <cellStyle name="Link" xfId="355" builtinId="8" hidden="1"/>
    <cellStyle name="Link" xfId="357" builtinId="8" hidden="1"/>
    <cellStyle name="Link" xfId="359" builtinId="8" hidden="1"/>
    <cellStyle name="Link" xfId="361" builtinId="8" hidden="1"/>
    <cellStyle name="Link" xfId="363" builtinId="8" hidden="1"/>
    <cellStyle name="Link" xfId="365" builtinId="8" hidden="1"/>
    <cellStyle name="Link" xfId="367" builtinId="8" hidden="1"/>
    <cellStyle name="Link" xfId="369" builtinId="8" hidden="1"/>
    <cellStyle name="Link" xfId="371" builtinId="8" hidden="1"/>
    <cellStyle name="Link" xfId="373" builtinId="8" hidden="1"/>
    <cellStyle name="Link" xfId="375" builtinId="8" hidden="1"/>
    <cellStyle name="Link" xfId="377" builtinId="8" hidden="1"/>
    <cellStyle name="Link" xfId="379" builtinId="8" hidden="1"/>
    <cellStyle name="Link" xfId="381" builtinId="8" hidden="1"/>
    <cellStyle name="Link" xfId="383" builtinId="8" hidden="1"/>
    <cellStyle name="Link" xfId="385" builtinId="8" hidden="1"/>
    <cellStyle name="Link" xfId="387" builtinId="8" hidden="1"/>
    <cellStyle name="Link" xfId="389" builtinId="8" hidden="1"/>
    <cellStyle name="Link" xfId="391" builtinId="8" hidden="1"/>
    <cellStyle name="Link" xfId="393" builtinId="8" hidden="1"/>
    <cellStyle name="Link" xfId="395" builtinId="8" hidden="1"/>
    <cellStyle name="Link" xfId="397" builtinId="8" hidden="1"/>
    <cellStyle name="Link" xfId="399" builtinId="8" hidden="1"/>
    <cellStyle name="Link" xfId="401" builtinId="8" hidden="1"/>
    <cellStyle name="Link" xfId="403" builtinId="8" hidden="1"/>
    <cellStyle name="Link" xfId="405" builtinId="8" hidden="1"/>
    <cellStyle name="Link" xfId="407" builtinId="8" hidden="1"/>
    <cellStyle name="Link" xfId="409" builtinId="8" hidden="1"/>
    <cellStyle name="Link" xfId="411" builtinId="8" hidden="1"/>
    <cellStyle name="Link" xfId="413" builtinId="8" hidden="1"/>
    <cellStyle name="Link" xfId="415" builtinId="8" hidden="1"/>
    <cellStyle name="Link" xfId="417" builtinId="8" hidden="1"/>
    <cellStyle name="Link" xfId="419" builtinId="8" hidden="1"/>
    <cellStyle name="Link" xfId="421" builtinId="8" hidden="1"/>
    <cellStyle name="Link" xfId="423" builtinId="8" hidden="1"/>
    <cellStyle name="Link" xfId="425" builtinId="8" hidden="1"/>
    <cellStyle name="Link" xfId="427" builtinId="8" hidden="1"/>
    <cellStyle name="Link" xfId="429" builtinId="8" hidden="1"/>
    <cellStyle name="Link" xfId="431" builtinId="8" hidden="1"/>
    <cellStyle name="Link" xfId="433" builtinId="8" hidden="1"/>
    <cellStyle name="Link" xfId="435" builtinId="8" hidden="1"/>
    <cellStyle name="Link" xfId="437" builtinId="8" hidden="1"/>
    <cellStyle name="Link" xfId="439" builtinId="8" hidden="1"/>
    <cellStyle name="Link" xfId="441" builtinId="8" hidden="1"/>
    <cellStyle name="Link" xfId="443" builtinId="8" hidden="1"/>
    <cellStyle name="Link" xfId="445" builtinId="8" hidden="1"/>
    <cellStyle name="Link" xfId="447" builtinId="8" hidden="1"/>
    <cellStyle name="Link" xfId="449" builtinId="8" hidden="1"/>
    <cellStyle name="Link" xfId="451" builtinId="8" hidden="1"/>
    <cellStyle name="Link" xfId="453" builtinId="8" hidden="1"/>
    <cellStyle name="Link" xfId="455" builtinId="8" hidden="1"/>
    <cellStyle name="Link" xfId="457" builtinId="8" hidden="1"/>
    <cellStyle name="Link" xfId="459" builtinId="8" hidden="1"/>
    <cellStyle name="Link" xfId="461" builtinId="8" hidden="1"/>
    <cellStyle name="Link" xfId="463" builtinId="8" hidden="1"/>
    <cellStyle name="Link" xfId="465" builtinId="8" hidden="1"/>
    <cellStyle name="Link" xfId="467" builtinId="8" hidden="1"/>
    <cellStyle name="Link" xfId="469" builtinId="8" hidden="1"/>
    <cellStyle name="Link" xfId="471" builtinId="8" hidden="1"/>
    <cellStyle name="Link" xfId="473" builtinId="8" hidden="1"/>
    <cellStyle name="Link" xfId="475" builtinId="8" hidden="1"/>
    <cellStyle name="Link" xfId="477" builtinId="8" hidden="1"/>
    <cellStyle name="Link" xfId="479" builtinId="8" hidden="1"/>
    <cellStyle name="Link" xfId="481" builtinId="8" hidden="1"/>
    <cellStyle name="Link" xfId="483" builtinId="8" hidden="1"/>
    <cellStyle name="Link" xfId="485" builtinId="8" hidden="1"/>
    <cellStyle name="Link" xfId="487" builtinId="8" hidden="1"/>
    <cellStyle name="Link" xfId="489" builtinId="8" hidden="1"/>
    <cellStyle name="Link" xfId="491" builtinId="8" hidden="1"/>
    <cellStyle name="Link" xfId="493" builtinId="8" hidden="1"/>
    <cellStyle name="Link" xfId="495" builtinId="8" hidden="1"/>
    <cellStyle name="Link" xfId="497" builtinId="8" hidden="1"/>
    <cellStyle name="Link" xfId="499" builtinId="8" hidden="1"/>
    <cellStyle name="Link" xfId="501" builtinId="8" hidden="1"/>
    <cellStyle name="Link" xfId="503" builtinId="8" hidden="1"/>
    <cellStyle name="Link" xfId="505" builtinId="8" hidden="1"/>
    <cellStyle name="Link" xfId="507" builtinId="8" hidden="1"/>
    <cellStyle name="Link" xfId="509" builtinId="8" hidden="1"/>
    <cellStyle name="Link" xfId="511" builtinId="8" hidden="1"/>
    <cellStyle name="Link" xfId="513" builtinId="8" hidden="1"/>
    <cellStyle name="Link" xfId="515" builtinId="8" hidden="1"/>
    <cellStyle name="Link" xfId="517" builtinId="8" hidden="1"/>
    <cellStyle name="Link" xfId="519" builtinId="8" hidden="1"/>
    <cellStyle name="Link" xfId="521" builtinId="8" hidden="1"/>
    <cellStyle name="Link" xfId="523" builtinId="8" hidden="1"/>
    <cellStyle name="Link" xfId="525" builtinId="8" hidden="1"/>
    <cellStyle name="Link" xfId="527" builtinId="8" hidden="1"/>
    <cellStyle name="Link" xfId="529" builtinId="8" hidden="1"/>
    <cellStyle name="Link" xfId="531" builtinId="8" hidden="1"/>
    <cellStyle name="Link" xfId="533" builtinId="8" hidden="1"/>
    <cellStyle name="Link" xfId="535" builtinId="8" hidden="1"/>
    <cellStyle name="Link" xfId="537" builtinId="8" hidden="1"/>
    <cellStyle name="Link" xfId="539" builtinId="8" hidden="1"/>
    <cellStyle name="Link" xfId="541" builtinId="8" hidden="1"/>
    <cellStyle name="Link" xfId="543" builtinId="8" hidden="1"/>
    <cellStyle name="Link" xfId="545" builtinId="8" hidden="1"/>
    <cellStyle name="Link" xfId="547" builtinId="8" hidden="1"/>
    <cellStyle name="Link" xfId="549" builtinId="8" hidden="1"/>
    <cellStyle name="Link" xfId="551" builtinId="8" hidden="1"/>
    <cellStyle name="Link" xfId="553" builtinId="8" hidden="1"/>
    <cellStyle name="Link" xfId="555" builtinId="8" hidden="1"/>
    <cellStyle name="Link" xfId="557" builtinId="8" hidden="1"/>
    <cellStyle name="Link" xfId="559" builtinId="8" hidden="1"/>
    <cellStyle name="Link" xfId="561" builtinId="8" hidden="1"/>
    <cellStyle name="Link" xfId="563" builtinId="8" hidden="1"/>
    <cellStyle name="Link" xfId="565" builtinId="8" hidden="1"/>
    <cellStyle name="Link" xfId="567" builtinId="8" hidden="1"/>
    <cellStyle name="Link" xfId="569" builtinId="8" hidden="1"/>
    <cellStyle name="Link" xfId="571" builtinId="8" hidden="1"/>
    <cellStyle name="Link" xfId="573" builtinId="8" hidden="1"/>
    <cellStyle name="Link" xfId="575" builtinId="8" hidden="1"/>
    <cellStyle name="Link" xfId="577" builtinId="8" hidden="1"/>
    <cellStyle name="Link" xfId="579" builtinId="8" hidden="1"/>
    <cellStyle name="Link" xfId="581" builtinId="8" hidden="1"/>
    <cellStyle name="Link" xfId="583" builtinId="8" hidden="1"/>
    <cellStyle name="Link" xfId="585" builtinId="8" hidden="1"/>
    <cellStyle name="Link" xfId="587" builtinId="8" hidden="1"/>
    <cellStyle name="Link" xfId="589" builtinId="8" hidden="1"/>
    <cellStyle name="Link" xfId="591" builtinId="8" hidden="1"/>
    <cellStyle name="Link" xfId="593" builtinId="8" hidden="1"/>
    <cellStyle name="Link" xfId="595" builtinId="8" hidden="1"/>
    <cellStyle name="Link" xfId="597" builtinId="8" hidden="1"/>
    <cellStyle name="Link" xfId="599" builtinId="8" hidden="1"/>
    <cellStyle name="Link" xfId="601" builtinId="8" hidden="1"/>
    <cellStyle name="Link" xfId="603" builtinId="8" hidden="1"/>
    <cellStyle name="Link" xfId="605" builtinId="8" hidden="1"/>
    <cellStyle name="Link" xfId="607" builtinId="8" hidden="1"/>
    <cellStyle name="Link" xfId="609" builtinId="8" hidden="1"/>
    <cellStyle name="Link" xfId="611" builtinId="8" hidden="1"/>
    <cellStyle name="Link" xfId="613" builtinId="8" hidden="1"/>
    <cellStyle name="Link" xfId="615" builtinId="8" hidden="1"/>
    <cellStyle name="Link" xfId="617" builtinId="8" hidden="1"/>
    <cellStyle name="Link" xfId="619" builtinId="8" hidden="1"/>
    <cellStyle name="Link" xfId="621" builtinId="8" hidden="1"/>
    <cellStyle name="Link" xfId="623" builtinId="8" hidden="1"/>
    <cellStyle name="Link" xfId="625" builtinId="8" hidden="1"/>
    <cellStyle name="Link" xfId="627" builtinId="8" hidden="1"/>
    <cellStyle name="Link" xfId="629" builtinId="8" hidden="1"/>
    <cellStyle name="Link" xfId="631" builtinId="8" hidden="1"/>
    <cellStyle name="Link" xfId="633" builtinId="8" hidden="1"/>
    <cellStyle name="Link" xfId="635" builtinId="8" hidden="1"/>
    <cellStyle name="Link" xfId="637" builtinId="8" hidden="1"/>
    <cellStyle name="Link" xfId="639" builtinId="8" hidden="1"/>
    <cellStyle name="Link" xfId="641" builtinId="8" hidden="1"/>
    <cellStyle name="Link" xfId="643" builtinId="8" hidden="1"/>
    <cellStyle name="Link" xfId="645" builtinId="8" hidden="1"/>
    <cellStyle name="Link" xfId="647" builtinId="8" hidden="1"/>
    <cellStyle name="Link" xfId="649" builtinId="8" hidden="1"/>
    <cellStyle name="Link" xfId="651" builtinId="8" hidden="1"/>
    <cellStyle name="Link" xfId="653" builtinId="8" hidden="1"/>
    <cellStyle name="Link" xfId="655" builtinId="8" hidden="1"/>
    <cellStyle name="Link" xfId="657" builtinId="8" hidden="1"/>
    <cellStyle name="Link" xfId="659" builtinId="8" hidden="1"/>
    <cellStyle name="Link" xfId="661" builtinId="8" hidden="1"/>
    <cellStyle name="Link" xfId="663" builtinId="8" hidden="1"/>
    <cellStyle name="Link" xfId="665" builtinId="8" hidden="1"/>
    <cellStyle name="Link" xfId="667" builtinId="8" hidden="1"/>
    <cellStyle name="Link" xfId="669" builtinId="8" hidden="1"/>
    <cellStyle name="Link" xfId="671" builtinId="8" hidden="1"/>
    <cellStyle name="Link" xfId="673" builtinId="8" hidden="1"/>
    <cellStyle name="Link" xfId="675" builtinId="8" hidden="1"/>
    <cellStyle name="Link" xfId="677" builtinId="8" hidden="1"/>
    <cellStyle name="Link" xfId="679" builtinId="8" hidden="1"/>
    <cellStyle name="Link" xfId="681" builtinId="8" hidden="1"/>
    <cellStyle name="Link" xfId="683" builtinId="8" hidden="1"/>
    <cellStyle name="Link" xfId="685" builtinId="8" hidden="1"/>
    <cellStyle name="Link" xfId="687" builtinId="8" hidden="1"/>
    <cellStyle name="Link" xfId="689" builtinId="8" hidden="1"/>
    <cellStyle name="Link" xfId="691" builtinId="8" hidden="1"/>
    <cellStyle name="Link" xfId="693" builtinId="8" hidden="1"/>
    <cellStyle name="Link" xfId="695" builtinId="8" hidden="1"/>
    <cellStyle name="Link" xfId="697" builtinId="8" hidden="1"/>
    <cellStyle name="Link" xfId="699" builtinId="8" hidden="1"/>
    <cellStyle name="Link" xfId="701" builtinId="8" hidden="1"/>
    <cellStyle name="Link" xfId="703" builtinId="8" hidden="1"/>
    <cellStyle name="Link" xfId="705" builtinId="8" hidden="1"/>
    <cellStyle name="Link" xfId="707" builtinId="8" hidden="1"/>
    <cellStyle name="Link" xfId="709" builtinId="8" hidden="1"/>
    <cellStyle name="Link" xfId="711" builtinId="8" hidden="1"/>
    <cellStyle name="Link" xfId="713" builtinId="8" hidden="1"/>
    <cellStyle name="Link" xfId="715" builtinId="8" hidden="1"/>
    <cellStyle name="Link" xfId="717" builtinId="8" hidden="1"/>
    <cellStyle name="Link" xfId="719" builtinId="8" hidden="1"/>
    <cellStyle name="Link" xfId="721" builtinId="8" hidden="1"/>
    <cellStyle name="Link" xfId="723" builtinId="8" hidden="1"/>
    <cellStyle name="Link" xfId="725" builtinId="8" hidden="1"/>
    <cellStyle name="Link" xfId="727" builtinId="8" hidden="1"/>
    <cellStyle name="Link" xfId="729" builtinId="8" hidden="1"/>
    <cellStyle name="Link" xfId="731" builtinId="8" hidden="1"/>
    <cellStyle name="Link" xfId="733" builtinId="8" hidden="1"/>
    <cellStyle name="Link" xfId="735" builtinId="8" hidden="1"/>
    <cellStyle name="Link" xfId="737" builtinId="8" hidden="1"/>
    <cellStyle name="Link" xfId="739" builtinId="8" hidden="1"/>
    <cellStyle name="Link" xfId="741" builtinId="8" hidden="1"/>
    <cellStyle name="Link" xfId="743" builtinId="8" hidden="1"/>
    <cellStyle name="Link" xfId="745" builtinId="8" hidden="1"/>
    <cellStyle name="Link" xfId="747" builtinId="8" hidden="1"/>
    <cellStyle name="Link" xfId="749" builtinId="8" hidden="1"/>
    <cellStyle name="Link" xfId="751" builtinId="8" hidden="1"/>
    <cellStyle name="Link" xfId="753" builtinId="8" hidden="1"/>
    <cellStyle name="Link" xfId="755" builtinId="8" hidden="1"/>
    <cellStyle name="Link" xfId="757" builtinId="8" hidden="1"/>
    <cellStyle name="Link" xfId="759" builtinId="8" hidden="1"/>
    <cellStyle name="Link" xfId="761" builtinId="8" hidden="1"/>
    <cellStyle name="Link" xfId="763" builtinId="8" hidden="1"/>
    <cellStyle name="Link" xfId="765" builtinId="8" hidden="1"/>
    <cellStyle name="Link" xfId="767" builtinId="8" hidden="1"/>
    <cellStyle name="Link" xfId="769" builtinId="8" hidden="1"/>
    <cellStyle name="Link" xfId="771" builtinId="8" hidden="1"/>
    <cellStyle name="Link" xfId="773" builtinId="8" hidden="1"/>
    <cellStyle name="Link" xfId="775" builtinId="8" hidden="1"/>
    <cellStyle name="Link" xfId="777" builtinId="8" hidden="1"/>
    <cellStyle name="Link" xfId="779" builtinId="8" hidden="1"/>
    <cellStyle name="Link" xfId="781" builtinId="8" hidden="1"/>
    <cellStyle name="Link" xfId="783" builtinId="8" hidden="1"/>
    <cellStyle name="Link" xfId="785" builtinId="8" hidden="1"/>
    <cellStyle name="Link" xfId="787" builtinId="8" hidden="1"/>
    <cellStyle name="Link" xfId="789" builtinId="8" hidden="1"/>
    <cellStyle name="Link" xfId="791" builtinId="8" hidden="1"/>
    <cellStyle name="Link" xfId="793" builtinId="8" hidden="1"/>
    <cellStyle name="Link" xfId="795" builtinId="8" hidden="1"/>
    <cellStyle name="Link" xfId="797" builtinId="8" hidden="1"/>
    <cellStyle name="Link" xfId="799" builtinId="8" hidden="1"/>
    <cellStyle name="Link" xfId="801" builtinId="8" hidden="1"/>
    <cellStyle name="Link" xfId="803" builtinId="8" hidden="1"/>
    <cellStyle name="Link" xfId="805" builtinId="8" hidden="1"/>
    <cellStyle name="Link" xfId="807" builtinId="8" hidden="1"/>
    <cellStyle name="Link" xfId="809" builtinId="8" hidden="1"/>
    <cellStyle name="Link" xfId="811" builtinId="8" hidden="1"/>
    <cellStyle name="Link" xfId="813" builtinId="8" hidden="1"/>
    <cellStyle name="Link" xfId="815" builtinId="8" hidden="1"/>
    <cellStyle name="Link" xfId="817" builtinId="8" hidden="1"/>
    <cellStyle name="Link" xfId="819" builtinId="8" hidden="1"/>
    <cellStyle name="Link" xfId="821" builtinId="8" hidden="1"/>
    <cellStyle name="Link" xfId="823" builtinId="8" hidden="1"/>
    <cellStyle name="Link" xfId="825" builtinId="8" hidden="1"/>
    <cellStyle name="Link" xfId="827" builtinId="8" hidden="1"/>
    <cellStyle name="Link" xfId="829" builtinId="8" hidden="1"/>
    <cellStyle name="Link" xfId="831" builtinId="8" hidden="1"/>
    <cellStyle name="Link" xfId="833" builtinId="8" hidden="1"/>
    <cellStyle name="Link" xfId="835" builtinId="8" hidden="1"/>
    <cellStyle name="Link" xfId="837" builtinId="8" hidden="1"/>
    <cellStyle name="Link" xfId="839" builtinId="8" hidden="1"/>
    <cellStyle name="Link" xfId="841" builtinId="8" hidden="1"/>
    <cellStyle name="Link" xfId="843" builtinId="8" hidden="1"/>
    <cellStyle name="Link" xfId="845" builtinId="8" hidden="1"/>
    <cellStyle name="Link" xfId="847" builtinId="8" hidden="1"/>
    <cellStyle name="Link" xfId="849" builtinId="8" hidden="1"/>
    <cellStyle name="Link" xfId="851" builtinId="8" hidden="1"/>
    <cellStyle name="Link" xfId="853" builtinId="8" hidden="1"/>
    <cellStyle name="Link" xfId="855" builtinId="8" hidden="1"/>
    <cellStyle name="Link" xfId="857" builtinId="8" hidden="1"/>
    <cellStyle name="Link" xfId="859" builtinId="8" hidden="1"/>
    <cellStyle name="Link" xfId="861" builtinId="8" hidden="1"/>
    <cellStyle name="Link" xfId="863" builtinId="8" hidden="1"/>
    <cellStyle name="Link" xfId="865" builtinId="8" hidden="1"/>
    <cellStyle name="Link" xfId="867" builtinId="8" hidden="1"/>
    <cellStyle name="Link" xfId="869" builtinId="8" hidden="1"/>
    <cellStyle name="Link" xfId="871" builtinId="8" hidden="1"/>
    <cellStyle name="Link" xfId="873" builtinId="8" hidden="1"/>
    <cellStyle name="Link" xfId="875" builtinId="8" hidden="1"/>
    <cellStyle name="Link" xfId="877" builtinId="8" hidden="1"/>
    <cellStyle name="Link" xfId="879" builtinId="8" hidden="1"/>
    <cellStyle name="Link" xfId="881" builtinId="8" hidden="1"/>
    <cellStyle name="Link" xfId="883" builtinId="8" hidden="1"/>
    <cellStyle name="Link" xfId="885" builtinId="8" hidden="1"/>
    <cellStyle name="Link" xfId="887" builtinId="8" hidden="1"/>
    <cellStyle name="Link" xfId="889" builtinId="8" hidden="1"/>
    <cellStyle name="Link" xfId="891" builtinId="8" hidden="1"/>
    <cellStyle name="Link" xfId="893" builtinId="8" hidden="1"/>
    <cellStyle name="Link" xfId="895" builtinId="8" hidden="1"/>
    <cellStyle name="Link" xfId="897" builtinId="8" hidden="1"/>
    <cellStyle name="Link" xfId="899" builtinId="8" hidden="1"/>
    <cellStyle name="Link" xfId="901" builtinId="8" hidden="1"/>
    <cellStyle name="Link" xfId="903" builtinId="8" hidden="1"/>
    <cellStyle name="Link" xfId="905" builtinId="8" hidden="1"/>
    <cellStyle name="Link" xfId="907" builtinId="8" hidden="1"/>
    <cellStyle name="Link" xfId="909" builtinId="8" hidden="1"/>
    <cellStyle name="Link" xfId="911" builtinId="8" hidden="1"/>
    <cellStyle name="Link" xfId="913" builtinId="8" hidden="1"/>
    <cellStyle name="Link" xfId="915" builtinId="8" hidden="1"/>
    <cellStyle name="Link" xfId="917" builtinId="8" hidden="1"/>
    <cellStyle name="Link" xfId="919" builtinId="8" hidden="1"/>
    <cellStyle name="Link" xfId="921" builtinId="8" hidden="1"/>
    <cellStyle name="Link" xfId="923" builtinId="8" hidden="1"/>
    <cellStyle name="Link" xfId="925" builtinId="8" hidden="1"/>
    <cellStyle name="Link" xfId="927" builtinId="8" hidden="1"/>
    <cellStyle name="Link" xfId="929" builtinId="8" hidden="1"/>
    <cellStyle name="Link" xfId="931" builtinId="8" hidden="1"/>
    <cellStyle name="Link" xfId="933" builtinId="8" hidden="1"/>
    <cellStyle name="Link" xfId="935" builtinId="8" hidden="1"/>
    <cellStyle name="Link" xfId="937" builtinId="8" hidden="1"/>
    <cellStyle name="Link" xfId="939" builtinId="8" hidden="1"/>
    <cellStyle name="Link" xfId="941" builtinId="8" hidden="1"/>
    <cellStyle name="Link" xfId="943" builtinId="8" hidden="1"/>
    <cellStyle name="Link" xfId="945" builtinId="8" hidden="1"/>
    <cellStyle name="Link" xfId="947" builtinId="8" hidden="1"/>
    <cellStyle name="Link" xfId="949" builtinId="8" hidden="1"/>
    <cellStyle name="Link" xfId="951" builtinId="8" hidden="1"/>
    <cellStyle name="Link" xfId="953" builtinId="8" hidden="1"/>
    <cellStyle name="Link" xfId="955" builtinId="8" hidden="1"/>
    <cellStyle name="Link" xfId="957" builtinId="8" hidden="1"/>
    <cellStyle name="Link" xfId="959" builtinId="8" hidden="1"/>
    <cellStyle name="Link" xfId="961" builtinId="8" hidden="1"/>
    <cellStyle name="Link" xfId="963" builtinId="8" hidden="1"/>
    <cellStyle name="Link" xfId="965" builtinId="8" hidden="1"/>
    <cellStyle name="Link" xfId="967" builtinId="8" hidden="1"/>
    <cellStyle name="Link" xfId="969" builtinId="8" hidden="1"/>
    <cellStyle name="Link" xfId="971" builtinId="8" hidden="1"/>
    <cellStyle name="Link" xfId="973" builtinId="8" hidden="1"/>
    <cellStyle name="Link" xfId="975" builtinId="8" hidden="1"/>
    <cellStyle name="Link" xfId="977" builtinId="8" hidden="1"/>
    <cellStyle name="Link" xfId="979" builtinId="8" hidden="1"/>
    <cellStyle name="Link" xfId="981" builtinId="8" hidden="1"/>
    <cellStyle name="Link" xfId="983" builtinId="8" hidden="1"/>
    <cellStyle name="Link" xfId="985" builtinId="8" hidden="1"/>
    <cellStyle name="Link" xfId="987" builtinId="8" hidden="1"/>
    <cellStyle name="Link" xfId="989" builtinId="8" hidden="1"/>
    <cellStyle name="Link" xfId="991" builtinId="8" hidden="1"/>
    <cellStyle name="Link" xfId="993" builtinId="8" hidden="1"/>
    <cellStyle name="Link" xfId="995" builtinId="8" hidden="1"/>
    <cellStyle name="Link" xfId="997" builtinId="8" hidden="1"/>
    <cellStyle name="Link" xfId="999" builtinId="8" hidden="1"/>
    <cellStyle name="Link" xfId="1001" builtinId="8" hidden="1"/>
    <cellStyle name="Link" xfId="1003" builtinId="8" hidden="1"/>
    <cellStyle name="Link" xfId="1005" builtinId="8" hidden="1"/>
    <cellStyle name="Link" xfId="1007" builtinId="8" hidden="1"/>
    <cellStyle name="Link" xfId="1009" builtinId="8" hidden="1"/>
    <cellStyle name="Link" xfId="1011" builtinId="8" hidden="1"/>
    <cellStyle name="Link" xfId="1013" builtinId="8" hidden="1"/>
    <cellStyle name="Link" xfId="1015" builtinId="8" hidden="1"/>
    <cellStyle name="Link" xfId="1017" builtinId="8" hidden="1"/>
    <cellStyle name="Link" xfId="1019" builtinId="8" hidden="1"/>
    <cellStyle name="Link" xfId="1021" builtinId="8" hidden="1"/>
    <cellStyle name="Link" xfId="1023" builtinId="8" hidden="1"/>
    <cellStyle name="Link" xfId="1025" builtinId="8" hidden="1"/>
    <cellStyle name="Link" xfId="1027" builtinId="8" hidden="1"/>
    <cellStyle name="Link" xfId="1029" builtinId="8" hidden="1"/>
    <cellStyle name="Link" xfId="1031" builtinId="8" hidden="1"/>
    <cellStyle name="Link" xfId="1033" builtinId="8" hidden="1"/>
    <cellStyle name="Link" xfId="1035" builtinId="8" hidden="1"/>
    <cellStyle name="Link" xfId="1037" builtinId="8" hidden="1"/>
    <cellStyle name="Link" xfId="1039" builtinId="8" hidden="1"/>
    <cellStyle name="Link" xfId="1041" builtinId="8" hidden="1"/>
    <cellStyle name="Link" xfId="1043" builtinId="8" hidden="1"/>
    <cellStyle name="Link" xfId="1045" builtinId="8" hidden="1"/>
    <cellStyle name="Link" xfId="1047" builtinId="8" hidden="1"/>
    <cellStyle name="Link" xfId="1049" builtinId="8" hidden="1"/>
    <cellStyle name="Link" xfId="1051" builtinId="8" hidden="1"/>
    <cellStyle name="Link" xfId="1053" builtinId="8" hidden="1"/>
    <cellStyle name="Link" xfId="1055" builtinId="8" hidden="1"/>
    <cellStyle name="Link" xfId="1057" builtinId="8" hidden="1"/>
    <cellStyle name="Link" xfId="1059" builtinId="8" hidden="1"/>
    <cellStyle name="Link" xfId="1061" builtinId="8" hidden="1"/>
    <cellStyle name="Link" xfId="1063" builtinId="8" hidden="1"/>
    <cellStyle name="Link" xfId="1065" builtinId="8" hidden="1"/>
    <cellStyle name="Link" xfId="1067" builtinId="8" hidden="1"/>
    <cellStyle name="Link" xfId="1069" builtinId="8" hidden="1"/>
    <cellStyle name="Link" xfId="1071" builtinId="8" hidden="1"/>
    <cellStyle name="Link" xfId="1073" builtinId="8" hidden="1"/>
    <cellStyle name="Link" xfId="1075" builtinId="8" hidden="1"/>
    <cellStyle name="Link" xfId="1077" builtinId="8" hidden="1"/>
    <cellStyle name="Link" xfId="1079" builtinId="8" hidden="1"/>
    <cellStyle name="Link" xfId="1081" builtinId="8" hidden="1"/>
    <cellStyle name="Link" xfId="1083" builtinId="8" hidden="1"/>
    <cellStyle name="Link" xfId="1085" builtinId="8" hidden="1"/>
    <cellStyle name="Link" xfId="1087" builtinId="8" hidden="1"/>
    <cellStyle name="Link" xfId="1089" builtinId="8" hidden="1"/>
    <cellStyle name="Link" xfId="1091" builtinId="8" hidden="1"/>
    <cellStyle name="Link" xfId="1093" builtinId="8" hidden="1"/>
    <cellStyle name="Link" xfId="1095" builtinId="8" hidden="1"/>
    <cellStyle name="Link" xfId="1097" builtinId="8" hidden="1"/>
    <cellStyle name="Link" xfId="1099" builtinId="8" hidden="1"/>
    <cellStyle name="Link" xfId="1101" builtinId="8" hidden="1"/>
    <cellStyle name="Link" xfId="1103" builtinId="8" hidden="1"/>
    <cellStyle name="Link" xfId="1105" builtinId="8" hidden="1"/>
    <cellStyle name="Link" xfId="1107" builtinId="8" hidden="1"/>
    <cellStyle name="Link" xfId="1109" builtinId="8" hidden="1"/>
    <cellStyle name="Link" xfId="1111" builtinId="8" hidden="1"/>
    <cellStyle name="Link" xfId="1113" builtinId="8" hidden="1"/>
    <cellStyle name="Link" xfId="1115" builtinId="8" hidden="1"/>
    <cellStyle name="Link" xfId="1117" builtinId="8" hidden="1"/>
    <cellStyle name="Link" xfId="1119" builtinId="8" hidden="1"/>
    <cellStyle name="Link" xfId="1121" builtinId="8" hidden="1"/>
    <cellStyle name="Link" xfId="1123" builtinId="8" hidden="1"/>
    <cellStyle name="Link" xfId="1125" builtinId="8" hidden="1"/>
    <cellStyle name="Link" xfId="1127" builtinId="8" hidden="1"/>
    <cellStyle name="Link" xfId="1129" builtinId="8" hidden="1"/>
    <cellStyle name="Link" xfId="1131" builtinId="8" hidden="1"/>
    <cellStyle name="Link" xfId="1133" builtinId="8" hidden="1"/>
    <cellStyle name="Link" xfId="1135" builtinId="8" hidden="1"/>
    <cellStyle name="Link" xfId="1137" builtinId="8" hidden="1"/>
    <cellStyle name="Link" xfId="1139" builtinId="8" hidden="1"/>
    <cellStyle name="Link" xfId="1141" builtinId="8" hidden="1"/>
    <cellStyle name="Link" xfId="1143" builtinId="8" hidden="1"/>
    <cellStyle name="Link" xfId="1145" builtinId="8" hidden="1"/>
    <cellStyle name="Link" xfId="1147" builtinId="8" hidden="1"/>
    <cellStyle name="Link" xfId="1149" builtinId="8" hidden="1"/>
    <cellStyle name="Link" xfId="1151" builtinId="8" hidden="1"/>
    <cellStyle name="Link" xfId="1153" builtinId="8" hidden="1"/>
    <cellStyle name="Link" xfId="1155" builtinId="8" hidden="1"/>
    <cellStyle name="Link" xfId="1157" builtinId="8" hidden="1"/>
    <cellStyle name="Link" xfId="1159" builtinId="8" hidden="1"/>
    <cellStyle name="Link" xfId="1161" builtinId="8" hidden="1"/>
    <cellStyle name="Link" xfId="1163" builtinId="8" hidden="1"/>
    <cellStyle name="Link" xfId="1165" builtinId="8" hidden="1"/>
    <cellStyle name="Link" xfId="1167" builtinId="8" hidden="1"/>
    <cellStyle name="Link" xfId="1169" builtinId="8" hidden="1"/>
    <cellStyle name="Link" xfId="1171" builtinId="8" hidden="1"/>
    <cellStyle name="Link" xfId="1173" builtinId="8" hidden="1"/>
    <cellStyle name="Link" xfId="1175" builtinId="8" hidden="1"/>
    <cellStyle name="Link" xfId="1177" builtinId="8" hidden="1"/>
    <cellStyle name="Link" xfId="1179" builtinId="8" hidden="1"/>
    <cellStyle name="Link" xfId="1181" builtinId="8" hidden="1"/>
    <cellStyle name="Link" xfId="1183" builtinId="8" hidden="1"/>
    <cellStyle name="Link" xfId="1185" builtinId="8" hidden="1"/>
    <cellStyle name="Link" xfId="1187" builtinId="8" hidden="1"/>
    <cellStyle name="Link" xfId="1189" builtinId="8" hidden="1"/>
    <cellStyle name="Link" xfId="1191" builtinId="8" hidden="1"/>
    <cellStyle name="Link" xfId="1193" builtinId="8" hidden="1"/>
    <cellStyle name="Link" xfId="1195" builtinId="8" hidden="1"/>
    <cellStyle name="Link" xfId="1197" builtinId="8" hidden="1"/>
    <cellStyle name="Link" xfId="1199" builtinId="8" hidden="1"/>
    <cellStyle name="Link" xfId="1201" builtinId="8" hidden="1"/>
    <cellStyle name="Link" xfId="1203" builtinId="8" hidden="1"/>
    <cellStyle name="Link" xfId="1205" builtinId="8" hidden="1"/>
    <cellStyle name="Link" xfId="1207" builtinId="8" hidden="1"/>
    <cellStyle name="Link" xfId="1209" builtinId="8" hidden="1"/>
    <cellStyle name="Link" xfId="1211" builtinId="8" hidden="1"/>
    <cellStyle name="Link" xfId="1213" builtinId="8" hidden="1"/>
    <cellStyle name="Link" xfId="1215" builtinId="8" hidden="1"/>
    <cellStyle name="Link" xfId="1217" builtinId="8" hidden="1"/>
    <cellStyle name="Link" xfId="1219" builtinId="8" hidden="1"/>
    <cellStyle name="Link" xfId="1221" builtinId="8" hidden="1"/>
    <cellStyle name="Link" xfId="1223" builtinId="8" hidden="1"/>
    <cellStyle name="Link" xfId="1225" builtinId="8" hidden="1"/>
    <cellStyle name="Link" xfId="1227" builtinId="8" hidden="1"/>
    <cellStyle name="Link" xfId="1229" builtinId="8" hidden="1"/>
    <cellStyle name="Link" xfId="1231" builtinId="8" hidden="1"/>
    <cellStyle name="Link" xfId="1233" builtinId="8" hidden="1"/>
    <cellStyle name="Link" xfId="1235" builtinId="8" hidden="1"/>
    <cellStyle name="Link" xfId="1237" builtinId="8" hidden="1"/>
    <cellStyle name="Link" xfId="1239" builtinId="8" hidden="1"/>
    <cellStyle name="Link" xfId="1241" builtinId="8" hidden="1"/>
    <cellStyle name="Link" xfId="1243" builtinId="8" hidden="1"/>
    <cellStyle name="Link" xfId="1245" builtinId="8" hidden="1"/>
    <cellStyle name="Link" xfId="1247" builtinId="8" hidden="1"/>
    <cellStyle name="Link" xfId="1249" builtinId="8" hidden="1"/>
    <cellStyle name="Link" xfId="1251" builtinId="8" hidden="1"/>
    <cellStyle name="Link" xfId="1253" builtinId="8" hidden="1"/>
    <cellStyle name="Link" xfId="1255" builtinId="8" hidden="1"/>
    <cellStyle name="Link" xfId="1257" builtinId="8" hidden="1"/>
    <cellStyle name="Link" xfId="1259" builtinId="8" hidden="1"/>
    <cellStyle name="Link" xfId="1261" builtinId="8" hidden="1"/>
    <cellStyle name="Link" xfId="1263" builtinId="8" hidden="1"/>
    <cellStyle name="Link" xfId="1265" builtinId="8" hidden="1"/>
    <cellStyle name="Link" xfId="1267" builtinId="8" hidden="1"/>
    <cellStyle name="Link" xfId="1269" builtinId="8" hidden="1"/>
    <cellStyle name="Link" xfId="1271" builtinId="8" hidden="1"/>
    <cellStyle name="Link" xfId="1273" builtinId="8" hidden="1"/>
    <cellStyle name="Link" xfId="1275" builtinId="8" hidden="1"/>
    <cellStyle name="Link" xfId="1277" builtinId="8" hidden="1"/>
    <cellStyle name="Link" xfId="1279" builtinId="8" hidden="1"/>
    <cellStyle name="Neutral" xfId="1291" builtinId="28" customBuiltin="1"/>
    <cellStyle name="Notiz" xfId="1298" builtinId="10" customBuiltin="1"/>
    <cellStyle name="Schlecht" xfId="1290" builtinId="27" customBuiltin="1"/>
    <cellStyle name="Standard" xfId="0" builtinId="0"/>
    <cellStyle name="Standard 2" xfId="1281" xr:uid="{00000000-0005-0000-0000-000001050000}"/>
    <cellStyle name="Standard 3" xfId="1282" xr:uid="{00000000-0005-0000-0000-000002050000}"/>
    <cellStyle name="Standard_Technologies_cna_fk_v01_14062010" xfId="1283" xr:uid="{00000000-0005-0000-0000-000003050000}"/>
    <cellStyle name="Überschrift" xfId="1284" builtinId="15" customBuiltin="1"/>
    <cellStyle name="Überschrift 1" xfId="1285" builtinId="16" customBuiltin="1"/>
    <cellStyle name="Überschrift 2" xfId="1286" builtinId="17" customBuiltin="1"/>
    <cellStyle name="Überschrift 3" xfId="1287" builtinId="18" customBuiltin="1"/>
    <cellStyle name="Überschrift 4" xfId="1288" builtinId="19" customBuiltin="1"/>
    <cellStyle name="Verknüpfte Zelle" xfId="1295" builtinId="24" customBuiltin="1"/>
    <cellStyle name="Warnender Text" xfId="1297" builtinId="11" customBuiltin="1"/>
    <cellStyle name="Zelle überprüfen" xfId="1296" builtinId="23"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ReserveMargin development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lineChart>
        <c:grouping val="standard"/>
        <c:varyColors val="0"/>
        <c:ser>
          <c:idx val="0"/>
          <c:order val="0"/>
          <c:tx>
            <c:strRef>
              <c:f>Par_ReserveMargin!$A$6</c:f>
              <c:strCache>
                <c:ptCount val="1"/>
                <c:pt idx="0">
                  <c:v>Europe_AT</c:v>
                </c:pt>
              </c:strCache>
            </c:strRef>
          </c:tx>
          <c:spPr>
            <a:ln w="28575" cap="rnd">
              <a:solidFill>
                <a:schemeClr val="accent1"/>
              </a:solidFill>
              <a:round/>
            </a:ln>
            <a:effectLst/>
          </c:spPr>
          <c:marker>
            <c:symbol val="none"/>
          </c:marker>
          <c:cat>
            <c:numRef>
              <c:f>Par_ReserveMargin!$B$5:$I$5</c:f>
              <c:numCache>
                <c:formatCode>General</c:formatCode>
                <c:ptCount val="8"/>
                <c:pt idx="0">
                  <c:v>2015</c:v>
                </c:pt>
                <c:pt idx="1">
                  <c:v>2020</c:v>
                </c:pt>
                <c:pt idx="2">
                  <c:v>2025</c:v>
                </c:pt>
                <c:pt idx="3">
                  <c:v>2030</c:v>
                </c:pt>
                <c:pt idx="4">
                  <c:v>2035</c:v>
                </c:pt>
                <c:pt idx="5">
                  <c:v>2040</c:v>
                </c:pt>
                <c:pt idx="6">
                  <c:v>2045</c:v>
                </c:pt>
                <c:pt idx="7">
                  <c:v>2050</c:v>
                </c:pt>
              </c:numCache>
            </c:numRef>
          </c:cat>
          <c:val>
            <c:numRef>
              <c:f>Par_ReserveMargin!$B$6:$I$6</c:f>
              <c:numCache>
                <c:formatCode>General</c:formatCode>
                <c:ptCount val="8"/>
                <c:pt idx="0">
                  <c:v>0.1</c:v>
                </c:pt>
                <c:pt idx="1">
                  <c:v>0.105</c:v>
                </c:pt>
                <c:pt idx="2">
                  <c:v>0.11</c:v>
                </c:pt>
                <c:pt idx="3">
                  <c:v>0.115</c:v>
                </c:pt>
                <c:pt idx="4">
                  <c:v>0.11</c:v>
                </c:pt>
                <c:pt idx="5">
                  <c:v>0.1</c:v>
                </c:pt>
                <c:pt idx="6">
                  <c:v>8.5000000000000006E-2</c:v>
                </c:pt>
                <c:pt idx="7">
                  <c:v>7.0000000000000007E-2</c:v>
                </c:pt>
              </c:numCache>
            </c:numRef>
          </c:val>
          <c:smooth val="0"/>
          <c:extLst>
            <c:ext xmlns:c16="http://schemas.microsoft.com/office/drawing/2014/chart" uri="{C3380CC4-5D6E-409C-BE32-E72D297353CC}">
              <c16:uniqueId val="{00000000-6DDC-4A87-A0B6-5961E4089922}"/>
            </c:ext>
          </c:extLst>
        </c:ser>
        <c:dLbls>
          <c:showLegendKey val="0"/>
          <c:showVal val="0"/>
          <c:showCatName val="0"/>
          <c:showSerName val="0"/>
          <c:showPercent val="0"/>
          <c:showBubbleSize val="0"/>
        </c:dLbls>
        <c:smooth val="0"/>
        <c:axId val="600688736"/>
        <c:axId val="600688408"/>
      </c:lineChart>
      <c:catAx>
        <c:axId val="60068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00688408"/>
        <c:crosses val="autoZero"/>
        <c:auto val="1"/>
        <c:lblAlgn val="ctr"/>
        <c:lblOffset val="100"/>
        <c:noMultiLvlLbl val="0"/>
      </c:catAx>
      <c:valAx>
        <c:axId val="600688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00688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617220</xdr:colOff>
      <xdr:row>3</xdr:row>
      <xdr:rowOff>125730</xdr:rowOff>
    </xdr:from>
    <xdr:to>
      <xdr:col>17</xdr:col>
      <xdr:colOff>480060</xdr:colOff>
      <xdr:row>18</xdr:row>
      <xdr:rowOff>125730</xdr:rowOff>
    </xdr:to>
    <xdr:graphicFrame macro="">
      <xdr:nvGraphicFramePr>
        <xdr:cNvPr id="2" name="Diagramm 1">
          <a:extLst>
            <a:ext uri="{FF2B5EF4-FFF2-40B4-BE49-F238E27FC236}">
              <a16:creationId xmlns:a16="http://schemas.microsoft.com/office/drawing/2014/main" id="{6FFC331D-8DF5-49FE-808C-5193363FC4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rlo/Documents/Uni/OR-Studienprojekt/Modell/OR-RES/Inputdata/Data_Supply_2050_V16_kh_27-06-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_Global_v20_jk_15-09-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ta_India_Legacy_v01_kl_11-07-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ta_sectors_v61_kh_29-05-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
      <sheetName val="Data"/>
      <sheetName val="Par_TWCNToMPTS"/>
      <sheetName val="Par_InputActivityRatio"/>
      <sheetName val="Par_OutputActivityRatio"/>
      <sheetName val="Par_FixedCost"/>
      <sheetName val="Par_CapitalCost"/>
      <sheetName val="Par_VariableCost"/>
      <sheetName val="Par_ResidualCapacity"/>
      <sheetName val="Par_AvailabilityFactor"/>
      <sheetName val="Par_CapacityFactor"/>
      <sheetName val="Par_EmissionActivityRatio"/>
      <sheetName val="Par_ReserveMarginTagTechnology"/>
      <sheetName val="Par_OperationalLife"/>
      <sheetName val="Par_TotalAnnualMaxCapacity"/>
      <sheetName val="Par_TotalAnnualMinCapacity"/>
    </sheetNames>
    <sheetDataSet>
      <sheetData sheetId="0"/>
      <sheetData sheetId="1">
        <row r="2">
          <cell r="B2" t="str">
            <v>Res_Wind_Offshore</v>
          </cell>
          <cell r="C2" t="str">
            <v>Power</v>
          </cell>
        </row>
        <row r="3">
          <cell r="B3" t="str">
            <v>Res_Wind_Onshore</v>
          </cell>
          <cell r="C3" t="str">
            <v>Heat_low</v>
          </cell>
        </row>
        <row r="4">
          <cell r="B4" t="str">
            <v>Res_PV_residential</v>
          </cell>
          <cell r="C4" t="str">
            <v>Heat_high</v>
          </cell>
        </row>
        <row r="5">
          <cell r="B5" t="str">
            <v>Res_PV_commercial</v>
          </cell>
          <cell r="C5" t="str">
            <v>Mob_pass</v>
          </cell>
        </row>
        <row r="6">
          <cell r="B6" t="str">
            <v>Res_PV_utility</v>
          </cell>
          <cell r="C6" t="str">
            <v>Mob_freight</v>
          </cell>
        </row>
        <row r="7">
          <cell r="B7" t="str">
            <v>Res_CSP_Storage</v>
          </cell>
          <cell r="C7" t="str">
            <v>Conv_oil</v>
          </cell>
        </row>
        <row r="8">
          <cell r="B8" t="str">
            <v>Res_CSP</v>
          </cell>
          <cell r="C8" t="str">
            <v>Conv_coal</v>
          </cell>
        </row>
        <row r="9">
          <cell r="B9" t="str">
            <v>Res_Thermal_Solar</v>
          </cell>
          <cell r="C9" t="str">
            <v>Conv_uranium</v>
          </cell>
        </row>
        <row r="10">
          <cell r="B10" t="str">
            <v>Res_Thermal_Geo</v>
          </cell>
          <cell r="C10" t="str">
            <v>Conv_lignite</v>
          </cell>
        </row>
        <row r="11">
          <cell r="B11" t="str">
            <v>Res_Hydro_Small</v>
          </cell>
          <cell r="C11" t="str">
            <v>Conv_gas</v>
          </cell>
        </row>
        <row r="12">
          <cell r="B12" t="str">
            <v>Res_Hydro_Large</v>
          </cell>
          <cell r="C12" t="str">
            <v>Conv_gasoline</v>
          </cell>
        </row>
        <row r="13">
          <cell r="B13" t="str">
            <v>Res_Wave</v>
          </cell>
          <cell r="C13" t="str">
            <v>Conv_diesel</v>
          </cell>
        </row>
        <row r="14">
          <cell r="B14" t="str">
            <v>Res_Tidal</v>
          </cell>
          <cell r="C14" t="str">
            <v>Bio_m</v>
          </cell>
        </row>
        <row r="15">
          <cell r="B15" t="str">
            <v>BIOFLREFINERY</v>
          </cell>
          <cell r="C15" t="str">
            <v>Bio_f</v>
          </cell>
        </row>
        <row r="16">
          <cell r="B16" t="str">
            <v>BioFuels</v>
          </cell>
          <cell r="C16" t="str">
            <v>H2G</v>
          </cell>
        </row>
        <row r="17">
          <cell r="B17" t="str">
            <v>ELYSER</v>
          </cell>
          <cell r="C17" t="str">
            <v>H2L</v>
          </cell>
        </row>
        <row r="18">
          <cell r="B18" t="str">
            <v>H2TL</v>
          </cell>
          <cell r="C18" t="str">
            <v>Landuse_Wind_Offshore</v>
          </cell>
        </row>
        <row r="19">
          <cell r="B19" t="str">
            <v>BIOFPLANT</v>
          </cell>
          <cell r="C19" t="str">
            <v>Landuse_Wind_Onshore</v>
          </cell>
        </row>
        <row r="20">
          <cell r="B20" t="str">
            <v>HEATP</v>
          </cell>
          <cell r="C20" t="str">
            <v>Landuse_Solar_Roof</v>
          </cell>
        </row>
        <row r="21">
          <cell r="B21" t="str">
            <v>ELFUR</v>
          </cell>
          <cell r="C21" t="str">
            <v>Landuse_PV_commercial</v>
          </cell>
        </row>
        <row r="22">
          <cell r="B22" t="str">
            <v>CHP</v>
          </cell>
          <cell r="C22" t="str">
            <v>Landuse_PV_utility</v>
          </cell>
        </row>
        <row r="23">
          <cell r="B23" t="str">
            <v>PSNG-ROAD-BEV</v>
          </cell>
          <cell r="C23" t="str">
            <v>Landuse_CSP_Storage</v>
          </cell>
        </row>
        <row r="24">
          <cell r="B24" t="str">
            <v>PSNG-ROAD-FCEV</v>
          </cell>
          <cell r="C24" t="str">
            <v>Landuse_CSP</v>
          </cell>
        </row>
        <row r="25">
          <cell r="B25" t="str">
            <v>PSNG-RAIL-ELC</v>
          </cell>
          <cell r="C25" t="str">
            <v>Landuse_Solar_Roof</v>
          </cell>
        </row>
        <row r="26">
          <cell r="B26" t="str">
            <v>PSNG-AIR-BIO</v>
          </cell>
          <cell r="C26" t="str">
            <v>Landuse_Thermal_Geo</v>
          </cell>
        </row>
        <row r="27">
          <cell r="B27" t="str">
            <v>FRT-ROAD-H2</v>
          </cell>
          <cell r="C27" t="str">
            <v>Landuse_Hydro_Small</v>
          </cell>
        </row>
        <row r="28">
          <cell r="B28" t="str">
            <v>FRT-RAIL-ELC</v>
          </cell>
          <cell r="C28" t="str">
            <v>Landuse_Hydro_Large</v>
          </cell>
        </row>
        <row r="29">
          <cell r="B29" t="str">
            <v>FRT-SHIP-BIO</v>
          </cell>
          <cell r="C29" t="str">
            <v>Landuse_Wave</v>
          </cell>
        </row>
        <row r="30">
          <cell r="B30" t="str">
            <v>PV_area</v>
          </cell>
          <cell r="C30" t="str">
            <v>Landuse_Tidal</v>
          </cell>
        </row>
        <row r="31">
          <cell r="B31" t="str">
            <v>available_roofs</v>
          </cell>
          <cell r="C31" t="str">
            <v>Landuse_Biofuels</v>
          </cell>
        </row>
        <row r="32">
          <cell r="B32" t="str">
            <v>Windon_area</v>
          </cell>
        </row>
        <row r="33">
          <cell r="B33" t="str">
            <v>Bio_area</v>
          </cell>
        </row>
        <row r="34">
          <cell r="B34" t="str">
            <v>river_area</v>
          </cell>
        </row>
        <row r="35">
          <cell r="B35" t="str">
            <v>Windoff_area</v>
          </cell>
        </row>
        <row r="36">
          <cell r="B36" t="str">
            <v>Geo_Area</v>
          </cell>
        </row>
        <row r="37">
          <cell r="B37" t="str">
            <v>_T_heat_big</v>
          </cell>
        </row>
        <row r="38">
          <cell r="B38" t="str">
            <v>_T_heat_small</v>
          </cell>
        </row>
        <row r="39">
          <cell r="B39" t="str">
            <v>_CAS</v>
          </cell>
        </row>
        <row r="40">
          <cell r="B40" t="str">
            <v>_H2</v>
          </cell>
        </row>
        <row r="41">
          <cell r="B41" t="str">
            <v>_PSP</v>
          </cell>
        </row>
        <row r="42">
          <cell r="B42" t="str">
            <v>_Lithium_Ion</v>
          </cell>
        </row>
        <row r="43">
          <cell r="B43" t="str">
            <v>PSNG_ROAD_BEV</v>
          </cell>
        </row>
        <row r="44">
          <cell r="B44" t="str">
            <v>PSNG_AIR_H2L</v>
          </cell>
        </row>
        <row r="45">
          <cell r="B45" t="str">
            <v>FRT_SHIP_BIO</v>
          </cell>
        </row>
        <row r="46">
          <cell r="B46" t="str">
            <v>PSNG_ROAD_ICE</v>
          </cell>
        </row>
        <row r="47">
          <cell r="B47" t="str">
            <v>PSNG_AIR_CONV</v>
          </cell>
        </row>
        <row r="48">
          <cell r="B48" t="str">
            <v>FRT_ROAD_CONV</v>
          </cell>
        </row>
        <row r="49">
          <cell r="B49" t="str">
            <v>FRT_SHIP_CONV</v>
          </cell>
        </row>
        <row r="50">
          <cell r="B50" t="str">
            <v>FUEL_CELL</v>
          </cell>
        </row>
        <row r="51">
          <cell r="B51" t="str">
            <v>PSNG_ROAD_FCEV</v>
          </cell>
        </row>
        <row r="52">
          <cell r="B52" t="str">
            <v>PSNG_RAIL_ELC</v>
          </cell>
        </row>
        <row r="53">
          <cell r="B53" t="str">
            <v>PSNG_RAIL_PETRO</v>
          </cell>
        </row>
        <row r="54">
          <cell r="B54" t="str">
            <v>FRT_ROAD_H2</v>
          </cell>
        </row>
        <row r="55">
          <cell r="B55" t="str">
            <v>FRT_RAIL_ELC</v>
          </cell>
        </row>
        <row r="56">
          <cell r="B56" t="str">
            <v>FRT_RAIL_PETRO</v>
          </cell>
        </row>
        <row r="57">
          <cell r="B57" t="str">
            <v>_CAS_CONV</v>
          </cell>
        </row>
        <row r="58">
          <cell r="B58" t="str">
            <v>Battery_Lion</v>
          </cell>
        </row>
        <row r="59">
          <cell r="B59" t="str">
            <v>REFINERY</v>
          </cell>
        </row>
        <row r="60">
          <cell r="B60" t="str">
            <v>gas_heating</v>
          </cell>
        </row>
        <row r="61">
          <cell r="B61" t="str">
            <v>oil_heating</v>
          </cell>
        </row>
        <row r="62">
          <cell r="B62" t="str">
            <v>coal_heating</v>
          </cell>
        </row>
        <row r="63">
          <cell r="B63" t="str">
            <v>bio_heating</v>
          </cell>
        </row>
        <row r="64">
          <cell r="B64" t="str">
            <v>chp_coal</v>
          </cell>
        </row>
        <row r="65">
          <cell r="B65" t="str">
            <v>chp_gas</v>
          </cell>
        </row>
        <row r="66">
          <cell r="B66" t="str">
            <v>chp_lignite</v>
          </cell>
        </row>
        <row r="67">
          <cell r="B67" t="str">
            <v>chp_fueloil</v>
          </cell>
        </row>
        <row r="68">
          <cell r="B68" t="str">
            <v>CHP_biom</v>
          </cell>
        </row>
        <row r="69">
          <cell r="B69" t="str">
            <v>Area_Wind_Offshore</v>
          </cell>
        </row>
        <row r="70">
          <cell r="B70" t="str">
            <v>Area_Wind_Onshore</v>
          </cell>
        </row>
        <row r="71">
          <cell r="B71" t="str">
            <v>Area_Solar_Roof</v>
          </cell>
        </row>
        <row r="72">
          <cell r="B72" t="str">
            <v>Area_PV_commercial</v>
          </cell>
        </row>
        <row r="73">
          <cell r="B73" t="str">
            <v>Area_PV_utility</v>
          </cell>
        </row>
        <row r="74">
          <cell r="B74" t="str">
            <v>Area_CSP_Storage</v>
          </cell>
        </row>
        <row r="75">
          <cell r="B75" t="str">
            <v>Area_CSP</v>
          </cell>
        </row>
        <row r="76">
          <cell r="B76" t="str">
            <v>Area_Solar_Roof</v>
          </cell>
        </row>
        <row r="77">
          <cell r="B77" t="str">
            <v>Area_Thermal_Geo</v>
          </cell>
        </row>
        <row r="78">
          <cell r="B78" t="str">
            <v>Area_Hydro_Small</v>
          </cell>
        </row>
        <row r="79">
          <cell r="B79" t="str">
            <v>Area_Hydro_Large</v>
          </cell>
        </row>
        <row r="80">
          <cell r="B80" t="str">
            <v>Area_Wave</v>
          </cell>
        </row>
        <row r="81">
          <cell r="B81" t="str">
            <v>Area_Tidal</v>
          </cell>
        </row>
        <row r="82">
          <cell r="B82" t="str">
            <v>Area_Biofuels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
      <sheetName val="Deckblatt"/>
      <sheetName val="Data"/>
      <sheetName val="Par_ReserveMargin"/>
      <sheetName val="Par_TradeRoute_2015"/>
      <sheetName val="Par_TradeRoute_2050"/>
      <sheetName val="Par_TransportCosts"/>
      <sheetName val="Par_EmissionsPenalty"/>
      <sheetName val="Par_AnnualExogenousEmission"/>
      <sheetName val="Par_AnnualEmissionLimit"/>
      <sheetName val="Par_ReserveMarginTagFuel"/>
      <sheetName val="Par_ReserveMarginTagTechnology"/>
      <sheetName val="GDP_Population"/>
      <sheetName val="Changelog"/>
    </sheetNames>
    <sheetDataSet>
      <sheetData sheetId="0"/>
      <sheetData sheetId="1"/>
      <sheetData sheetId="2">
        <row r="2">
          <cell r="C2" t="str">
            <v>Power</v>
          </cell>
          <cell r="G2" t="str">
            <v>Europe</v>
          </cell>
        </row>
        <row r="3">
          <cell r="C3" t="str">
            <v>Heat_low</v>
          </cell>
          <cell r="G3" t="str">
            <v>Africa</v>
          </cell>
        </row>
        <row r="4">
          <cell r="C4" t="str">
            <v>Heat_high</v>
          </cell>
          <cell r="G4" t="str">
            <v>North_America</v>
          </cell>
        </row>
        <row r="5">
          <cell r="C5" t="str">
            <v>Mob_pass</v>
          </cell>
          <cell r="G5" t="str">
            <v>South_America</v>
          </cell>
        </row>
        <row r="6">
          <cell r="C6" t="str">
            <v>Mob_freight</v>
          </cell>
          <cell r="G6" t="str">
            <v>Oceania</v>
          </cell>
        </row>
        <row r="7">
          <cell r="C7" t="str">
            <v>Conv_oil</v>
          </cell>
          <cell r="G7" t="str">
            <v>China</v>
          </cell>
        </row>
        <row r="8">
          <cell r="C8" t="str">
            <v>Conv_coal</v>
          </cell>
          <cell r="G8" t="str">
            <v>India</v>
          </cell>
        </row>
        <row r="9">
          <cell r="C9" t="str">
            <v>Conv_uranium</v>
          </cell>
          <cell r="G9" t="str">
            <v>Middle_East</v>
          </cell>
        </row>
        <row r="10">
          <cell r="C10" t="str">
            <v>Conv_lignite</v>
          </cell>
          <cell r="G10" t="str">
            <v>FSU</v>
          </cell>
        </row>
        <row r="11">
          <cell r="C11" t="str">
            <v>Conv_gas</v>
          </cell>
          <cell r="G11" t="str">
            <v>Asia_Rest</v>
          </cell>
        </row>
        <row r="12">
          <cell r="C12" t="str">
            <v>Conv_gasoline</v>
          </cell>
        </row>
        <row r="13">
          <cell r="C13" t="str">
            <v>Conv_diesel</v>
          </cell>
        </row>
        <row r="14">
          <cell r="C14" t="str">
            <v>Bio_m</v>
          </cell>
        </row>
        <row r="15">
          <cell r="C15" t="str">
            <v>Bio_f</v>
          </cell>
        </row>
        <row r="16">
          <cell r="C16" t="str">
            <v>H2G</v>
          </cell>
        </row>
        <row r="17">
          <cell r="C17" t="str">
            <v>H2L</v>
          </cell>
        </row>
        <row r="18">
          <cell r="C18" t="str">
            <v>Area_roofs</v>
          </cell>
        </row>
        <row r="19">
          <cell r="C19" t="str">
            <v>Area_windon</v>
          </cell>
        </row>
        <row r="20">
          <cell r="C20" t="str">
            <v>River</v>
          </cell>
        </row>
        <row r="21">
          <cell r="C21" t="str">
            <v>Area_Biofuels</v>
          </cell>
        </row>
        <row r="22">
          <cell r="C22" t="str">
            <v>area_pv</v>
          </cell>
        </row>
        <row r="23">
          <cell r="C23" t="str">
            <v>Area_windoff</v>
          </cell>
        </row>
        <row r="24">
          <cell r="C24" t="str">
            <v>Area_Geo</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
      <sheetName val="Data"/>
      <sheetName val="Par_TradeRoute"/>
      <sheetName val="Par_TradeCapacity"/>
      <sheetName val="Par_AccumulatedAnnualDemand"/>
      <sheetName val="Par_SpecifiedAnnualDemand"/>
      <sheetName val="Par_SpecifiedDemandProfile"/>
      <sheetName val="Par_ReserveMarginTagFuel"/>
      <sheetName val="Par_ReserveMarginTagTechnology"/>
      <sheetName val="Par_InputActivityRatio"/>
      <sheetName val="Par_OutputActivityRatio"/>
      <sheetName val="Par_FixedCost"/>
      <sheetName val="Par_CapitalCost"/>
      <sheetName val="Par_VariableCost"/>
      <sheetName val="Par_ResidualCapacity"/>
      <sheetName val="Par_AvailabilityFactor"/>
      <sheetName val="Par_CapacityFactor"/>
      <sheetName val="Par_EmissionActivityRatio"/>
      <sheetName val="Par_OperationalLife"/>
      <sheetName val="Par_TotalAnnualMaxActivity"/>
      <sheetName val="Par_TotalAnnualMaxCapacity"/>
      <sheetName val="Par_TotalAnnualMinCapacity"/>
      <sheetName val="Par_ModalSplitByFuel"/>
      <sheetName val="Par_TagTechnology"/>
      <sheetName val="Change_log"/>
    </sheetNames>
    <sheetDataSet>
      <sheetData sheetId="0" refreshError="1"/>
      <sheetData sheetId="1">
        <row r="2">
          <cell r="C2" t="str">
            <v>Bio_F</v>
          </cell>
          <cell r="E2" t="str">
            <v>ID</v>
          </cell>
          <cell r="G2" t="str">
            <v>India_E</v>
          </cell>
        </row>
        <row r="3">
          <cell r="C3" t="str">
            <v>Bio_M</v>
          </cell>
          <cell r="E3" t="str">
            <v>IN</v>
          </cell>
          <cell r="G3" t="str">
            <v>India_CE</v>
          </cell>
        </row>
        <row r="4">
          <cell r="C4" t="str">
            <v>Conv_Coal</v>
          </cell>
          <cell r="E4" t="str">
            <v>SD</v>
          </cell>
          <cell r="G4" t="str">
            <v>India_W</v>
          </cell>
        </row>
        <row r="5">
          <cell r="C5" t="str">
            <v>Conv_Fueloil</v>
          </cell>
          <cell r="E5" t="str">
            <v>SN</v>
          </cell>
          <cell r="G5" t="str">
            <v>India_CW</v>
          </cell>
        </row>
        <row r="6">
          <cell r="C6" t="str">
            <v>Conv_Gas</v>
          </cell>
          <cell r="E6" t="str">
            <v>WD</v>
          </cell>
          <cell r="G6" t="str">
            <v>India_N</v>
          </cell>
        </row>
        <row r="7">
          <cell r="C7" t="str">
            <v>Conv_Nuclear</v>
          </cell>
          <cell r="E7" t="str">
            <v>WN</v>
          </cell>
          <cell r="G7" t="str">
            <v>India_NW</v>
          </cell>
        </row>
        <row r="8">
          <cell r="C8" t="str">
            <v>Conv_Oil</v>
          </cell>
          <cell r="G8" t="str">
            <v>India_UP</v>
          </cell>
        </row>
        <row r="9">
          <cell r="C9" t="str">
            <v>Conv_Petrofuel</v>
          </cell>
          <cell r="G9" t="str">
            <v>India_S</v>
          </cell>
        </row>
        <row r="10">
          <cell r="C10" t="str">
            <v>H2G</v>
          </cell>
          <cell r="G10" t="str">
            <v>India_CS</v>
          </cell>
        </row>
        <row r="11">
          <cell r="C11" t="str">
            <v>H2L</v>
          </cell>
          <cell r="G11" t="str">
            <v>India_NE</v>
          </cell>
        </row>
        <row r="12">
          <cell r="C12" t="str">
            <v>Heat_High</v>
          </cell>
        </row>
        <row r="13">
          <cell r="C13" t="str">
            <v>Heat_Low</v>
          </cell>
        </row>
        <row r="14">
          <cell r="C14" t="str">
            <v>Landuse_Biofuels</v>
          </cell>
        </row>
        <row r="15">
          <cell r="C15" t="str">
            <v>Landuse_CSP</v>
          </cell>
        </row>
        <row r="16">
          <cell r="C16" t="str">
            <v>Landuse_CSP_Storage</v>
          </cell>
        </row>
        <row r="17">
          <cell r="C17" t="str">
            <v>Landuse_Hydro_Large</v>
          </cell>
        </row>
        <row r="18">
          <cell r="C18" t="str">
            <v>Landuse_Hydro_Small</v>
          </cell>
        </row>
        <row r="19">
          <cell r="C19" t="str">
            <v>Landuse_PV_Commercial</v>
          </cell>
        </row>
        <row r="20">
          <cell r="C20" t="str">
            <v>Landuse_PV_Utility_avg</v>
          </cell>
        </row>
        <row r="21">
          <cell r="C21" t="str">
            <v>Landuse_PV_Utility_inf</v>
          </cell>
        </row>
        <row r="22">
          <cell r="C22" t="str">
            <v>Landuse_PV_Utility_opt</v>
          </cell>
        </row>
        <row r="23">
          <cell r="C23" t="str">
            <v>Landuse_Solar_Roof</v>
          </cell>
        </row>
        <row r="24">
          <cell r="C24" t="str">
            <v>Landuse_Thermal_Geo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Data"/>
      <sheetName val="Parameter"/>
      <sheetName val="Par_TWCNToMPTS"/>
      <sheetName val="Par_InputActivityRatio"/>
      <sheetName val="Par_OutputActivityRatio"/>
      <sheetName val="Par_CapitalCost"/>
      <sheetName val="Par_FixedCost"/>
      <sheetName val="Par_VariableCost"/>
      <sheetName val="Par_ResidualCapacity"/>
      <sheetName val="Par_AvailabilityFactor"/>
      <sheetName val="Par_CapacityFactor"/>
      <sheetName val="Par_EmissionActivityRatio"/>
      <sheetName val="Par_ReserveMarginTagTechnology"/>
      <sheetName val="Par_OperationalLife"/>
      <sheetName val="Par_TotalAnnualMaxCapacity"/>
      <sheetName val="Par_TotalAnnualMinCapacity"/>
      <sheetName val="Par_TotalAnnualMinActivity"/>
    </sheetNames>
    <sheetDataSet>
      <sheetData sheetId="0" refreshError="1"/>
      <sheetData sheetId="1">
        <row r="2">
          <cell r="B2" t="str">
            <v>Area_Biofuels</v>
          </cell>
          <cell r="C2" t="str">
            <v>Power</v>
          </cell>
          <cell r="G2" t="str">
            <v>Europe</v>
          </cell>
        </row>
        <row r="3">
          <cell r="B3" t="str">
            <v>Area_CSP</v>
          </cell>
          <cell r="C3" t="str">
            <v>Heat_low</v>
          </cell>
          <cell r="G3" t="str">
            <v>Africa</v>
          </cell>
        </row>
        <row r="4">
          <cell r="B4" t="str">
            <v>Area_CSP_Storage</v>
          </cell>
          <cell r="C4" t="str">
            <v>Heat_high</v>
          </cell>
          <cell r="G4" t="str">
            <v>North_America</v>
          </cell>
        </row>
        <row r="5">
          <cell r="B5" t="str">
            <v>Area_Hydro_Large</v>
          </cell>
          <cell r="C5" t="str">
            <v>Mob_pass</v>
          </cell>
          <cell r="G5" t="str">
            <v>South_America</v>
          </cell>
        </row>
        <row r="6">
          <cell r="B6" t="str">
            <v>Area_Hydro_Small</v>
          </cell>
          <cell r="C6" t="str">
            <v>Mob_freight</v>
          </cell>
          <cell r="G6" t="str">
            <v>Oceania</v>
          </cell>
        </row>
        <row r="7">
          <cell r="B7" t="str">
            <v>Area_PV_Commercial</v>
          </cell>
          <cell r="C7" t="str">
            <v>Conv_oil</v>
          </cell>
          <cell r="G7" t="str">
            <v>China</v>
          </cell>
        </row>
        <row r="8">
          <cell r="B8" t="str">
            <v>Area_PV_Utility</v>
          </cell>
          <cell r="C8" t="str">
            <v>Conv_coal</v>
          </cell>
          <cell r="G8" t="str">
            <v>India</v>
          </cell>
        </row>
        <row r="9">
          <cell r="B9" t="str">
            <v>Area_Solar_Roof</v>
          </cell>
          <cell r="C9" t="str">
            <v>Conv_uranium</v>
          </cell>
          <cell r="G9" t="str">
            <v>Middle_East</v>
          </cell>
        </row>
        <row r="10">
          <cell r="B10" t="str">
            <v>Area_Thermal_Geo</v>
          </cell>
          <cell r="C10" t="str">
            <v>Conv_lignite</v>
          </cell>
          <cell r="G10" t="str">
            <v>FSU</v>
          </cell>
        </row>
        <row r="11">
          <cell r="B11" t="str">
            <v>Area_Tidal</v>
          </cell>
          <cell r="C11" t="str">
            <v>Conv_gas</v>
          </cell>
          <cell r="G11" t="str">
            <v>Asia_Rest</v>
          </cell>
        </row>
        <row r="12">
          <cell r="B12" t="str">
            <v>Area_Wave</v>
          </cell>
          <cell r="C12" t="str">
            <v>conv_fueloil</v>
          </cell>
        </row>
        <row r="13">
          <cell r="B13" t="str">
            <v>Area_Wind_Offshore</v>
          </cell>
          <cell r="C13" t="str">
            <v>conv_petrofuel</v>
          </cell>
        </row>
        <row r="14">
          <cell r="B14" t="str">
            <v>Area_Wind_Onshore</v>
          </cell>
          <cell r="C14" t="str">
            <v>Bio_m</v>
          </cell>
        </row>
        <row r="15">
          <cell r="B15" t="str">
            <v>BIOFLREFINERY</v>
          </cell>
          <cell r="C15" t="str">
            <v>Bio_f</v>
          </cell>
        </row>
        <row r="16">
          <cell r="B16" t="str">
            <v>C_Coal</v>
          </cell>
          <cell r="C16" t="str">
            <v>H2G</v>
          </cell>
        </row>
        <row r="17">
          <cell r="B17" t="str">
            <v>C_Gas</v>
          </cell>
          <cell r="C17" t="str">
            <v>H2L</v>
          </cell>
        </row>
        <row r="18">
          <cell r="B18" t="str">
            <v>C_Nuclear</v>
          </cell>
          <cell r="C18" t="str">
            <v>Area_roofs</v>
          </cell>
        </row>
        <row r="19">
          <cell r="B19" t="str">
            <v>C_Oil</v>
          </cell>
          <cell r="C19" t="str">
            <v>Area_windon</v>
          </cell>
        </row>
        <row r="20">
          <cell r="B20" t="str">
            <v>ELYSER</v>
          </cell>
          <cell r="C20" t="str">
            <v>River</v>
          </cell>
        </row>
        <row r="21">
          <cell r="B21" t="str">
            <v>FRT_Rail_ELC</v>
          </cell>
          <cell r="C21" t="str">
            <v>Area_Biofuels</v>
          </cell>
        </row>
        <row r="22">
          <cell r="B22" t="str">
            <v>FRT_Rail_Petro</v>
          </cell>
          <cell r="C22" t="str">
            <v>area_pv</v>
          </cell>
        </row>
        <row r="23">
          <cell r="B23" t="str">
            <v>FRT_Road_Bio</v>
          </cell>
          <cell r="C23" t="str">
            <v>Area_windoff</v>
          </cell>
        </row>
        <row r="24">
          <cell r="B24" t="str">
            <v>FRT_Road_Conv</v>
          </cell>
          <cell r="C24" t="str">
            <v>Area_Geo</v>
          </cell>
        </row>
        <row r="25">
          <cell r="B25" t="str">
            <v>FRT_Road_H2</v>
          </cell>
        </row>
        <row r="26">
          <cell r="B26" t="str">
            <v>FRT_Ship_Bio</v>
          </cell>
        </row>
        <row r="27">
          <cell r="B27" t="str">
            <v>FRT_Ship_Conv</v>
          </cell>
        </row>
        <row r="28">
          <cell r="B28" t="str">
            <v>FUEL_CELL</v>
          </cell>
        </row>
        <row r="29">
          <cell r="B29" t="str">
            <v>H2TL</v>
          </cell>
        </row>
        <row r="30">
          <cell r="B30" t="str">
            <v>P_Coal</v>
          </cell>
        </row>
        <row r="31">
          <cell r="B31" t="str">
            <v>P_Gas</v>
          </cell>
        </row>
        <row r="32">
          <cell r="B32" t="str">
            <v>P_Nuclear</v>
          </cell>
        </row>
        <row r="33">
          <cell r="B33" t="str">
            <v>P_Oil</v>
          </cell>
        </row>
        <row r="34">
          <cell r="B34" t="str">
            <v>PSNG_Air_Conv</v>
          </cell>
        </row>
        <row r="35">
          <cell r="B35" t="str">
            <v>PSNG_Air_H2L</v>
          </cell>
        </row>
        <row r="36">
          <cell r="B36" t="str">
            <v>PSNG_Rail_ELC</v>
          </cell>
        </row>
        <row r="37">
          <cell r="B37" t="str">
            <v>PSNG_Rail_Petro</v>
          </cell>
        </row>
        <row r="38">
          <cell r="B38" t="str">
            <v>PSNG_Road_BEV</v>
          </cell>
        </row>
        <row r="39">
          <cell r="B39" t="str">
            <v>PSNG_Road_Bio</v>
          </cell>
        </row>
        <row r="40">
          <cell r="B40" t="str">
            <v>PSNG_Road_FCEV</v>
          </cell>
        </row>
        <row r="41">
          <cell r="B41" t="str">
            <v>PSNG_Road_ICE</v>
          </cell>
        </row>
        <row r="42">
          <cell r="B42" t="str">
            <v>Res_BioMass</v>
          </cell>
        </row>
        <row r="43">
          <cell r="B43" t="str">
            <v>Res_CSP</v>
          </cell>
        </row>
        <row r="44">
          <cell r="B44" t="str">
            <v>Res_CSP_Storage</v>
          </cell>
        </row>
        <row r="45">
          <cell r="B45" t="str">
            <v>Res_Hydro_Large</v>
          </cell>
        </row>
        <row r="46">
          <cell r="B46" t="str">
            <v>Res_Hydro_Small</v>
          </cell>
        </row>
        <row r="47">
          <cell r="B47" t="str">
            <v>Res_PV_Commercial</v>
          </cell>
        </row>
        <row r="48">
          <cell r="B48" t="str">
            <v>Res_PV_Residential</v>
          </cell>
        </row>
        <row r="49">
          <cell r="B49" t="str">
            <v>Res_PV_Utility</v>
          </cell>
        </row>
        <row r="50">
          <cell r="B50" t="str">
            <v>Res_Thermal_Geo</v>
          </cell>
        </row>
        <row r="51">
          <cell r="B51" t="str">
            <v>Res_Thermal_Solar</v>
          </cell>
        </row>
        <row r="52">
          <cell r="B52" t="str">
            <v>Res_Tidal</v>
          </cell>
        </row>
        <row r="53">
          <cell r="B53" t="str">
            <v>Res_Wave</v>
          </cell>
        </row>
        <row r="54">
          <cell r="B54" t="str">
            <v>Res_Wind_Offshore</v>
          </cell>
        </row>
        <row r="55">
          <cell r="B55" t="str">
            <v>Res_Wind_Onshore</v>
          </cell>
        </row>
        <row r="56">
          <cell r="B56" t="str">
            <v>ST_Battery_Lion</v>
          </cell>
        </row>
        <row r="57">
          <cell r="B57" t="str">
            <v>ST_H2</v>
          </cell>
        </row>
        <row r="58">
          <cell r="B58" t="str">
            <v>ST_Heat_dec</v>
          </cell>
        </row>
        <row r="59">
          <cell r="B59" t="str">
            <v>ST_Heat_cen</v>
          </cell>
        </row>
        <row r="60">
          <cell r="B60" t="str">
            <v>ST_PSP</v>
          </cell>
        </row>
        <row r="61">
          <cell r="B61" t="str">
            <v>T_heat_low_heatpump</v>
          </cell>
        </row>
        <row r="62">
          <cell r="B62" t="str">
            <v>T_heat_low_elfur</v>
          </cell>
        </row>
        <row r="63">
          <cell r="B63" t="str">
            <v>T_heat_low_bio_chp</v>
          </cell>
        </row>
        <row r="64">
          <cell r="B64" t="str">
            <v>T_heat_low_bio</v>
          </cell>
        </row>
        <row r="65">
          <cell r="B65" t="str">
            <v>T_heat_low_solartherm</v>
          </cell>
        </row>
        <row r="66">
          <cell r="B66" t="str">
            <v>T_heat_low_res-gas</v>
          </cell>
        </row>
        <row r="67">
          <cell r="B67" t="str">
            <v>T_heat_low_res-gas_chp</v>
          </cell>
        </row>
        <row r="68">
          <cell r="B68" t="str">
            <v>T_heat_low_gas</v>
          </cell>
        </row>
        <row r="69">
          <cell r="B69" t="str">
            <v>T_heat_low_oil</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2:Y457"/>
  <sheetViews>
    <sheetView topLeftCell="A25" workbookViewId="0">
      <selection activeCell="A394" sqref="A394:XFD404"/>
    </sheetView>
  </sheetViews>
  <sheetFormatPr baseColWidth="10" defaultColWidth="11.42578125" defaultRowHeight="15"/>
  <cols>
    <col min="1" max="1" width="39" customWidth="1"/>
  </cols>
  <sheetData>
    <row r="2" spans="1:22">
      <c r="A2" t="s">
        <v>40</v>
      </c>
      <c r="B2">
        <v>0.05</v>
      </c>
    </row>
    <row r="6" spans="1:22">
      <c r="A6" t="s">
        <v>47</v>
      </c>
    </row>
    <row r="7" spans="1:22">
      <c r="A7" t="s">
        <v>48</v>
      </c>
    </row>
    <row r="8" spans="1:22">
      <c r="B8">
        <v>1990</v>
      </c>
      <c r="C8">
        <v>1991</v>
      </c>
      <c r="D8">
        <v>1992</v>
      </c>
      <c r="E8">
        <v>1993</v>
      </c>
      <c r="F8">
        <v>1994</v>
      </c>
      <c r="G8">
        <v>1995</v>
      </c>
      <c r="H8">
        <v>1996</v>
      </c>
      <c r="I8">
        <v>1997</v>
      </c>
      <c r="J8">
        <v>1998</v>
      </c>
      <c r="K8">
        <v>1999</v>
      </c>
      <c r="L8">
        <v>2000</v>
      </c>
      <c r="M8">
        <v>2001</v>
      </c>
      <c r="N8">
        <v>2002</v>
      </c>
      <c r="O8">
        <v>2003</v>
      </c>
      <c r="P8">
        <v>2004</v>
      </c>
      <c r="Q8">
        <v>2005</v>
      </c>
      <c r="R8">
        <v>2006</v>
      </c>
      <c r="S8">
        <v>2007</v>
      </c>
      <c r="T8">
        <v>2008</v>
      </c>
      <c r="U8">
        <v>2009</v>
      </c>
      <c r="V8">
        <v>2010</v>
      </c>
    </row>
    <row r="9" spans="1:22">
      <c r="A9" t="s">
        <v>32</v>
      </c>
      <c r="B9">
        <v>0.16669999999999999</v>
      </c>
      <c r="C9">
        <v>0.16669999999999999</v>
      </c>
      <c r="D9">
        <v>0.16669999999999999</v>
      </c>
      <c r="E9">
        <v>0.16669999999999999</v>
      </c>
      <c r="F9">
        <v>0.16669999999999999</v>
      </c>
      <c r="G9">
        <v>0.16669999999999999</v>
      </c>
      <c r="H9">
        <v>0.16669999999999999</v>
      </c>
      <c r="I9">
        <v>0.16669999999999999</v>
      </c>
      <c r="J9">
        <v>0.16669999999999999</v>
      </c>
      <c r="K9">
        <v>0.16669999999999999</v>
      </c>
      <c r="L9">
        <v>0.16669999999999999</v>
      </c>
      <c r="M9">
        <v>0.16669999999999999</v>
      </c>
      <c r="N9">
        <v>0.16669999999999999</v>
      </c>
      <c r="O9">
        <v>0.16669999999999999</v>
      </c>
      <c r="P9">
        <v>0.16669999999999999</v>
      </c>
      <c r="Q9">
        <v>0.16669999999999999</v>
      </c>
      <c r="R9">
        <v>0.16669999999999999</v>
      </c>
      <c r="S9">
        <v>0.16669999999999999</v>
      </c>
      <c r="T9">
        <v>0.16669999999999999</v>
      </c>
      <c r="U9">
        <v>0.16669999999999999</v>
      </c>
      <c r="V9">
        <v>0.16669999999999999</v>
      </c>
    </row>
    <row r="10" spans="1:22">
      <c r="A10" t="s">
        <v>33</v>
      </c>
      <c r="B10">
        <v>8.3299999999999999E-2</v>
      </c>
      <c r="C10">
        <v>8.3299999999999999E-2</v>
      </c>
      <c r="D10">
        <v>8.3299999999999999E-2</v>
      </c>
      <c r="E10">
        <v>8.3299999999999999E-2</v>
      </c>
      <c r="F10">
        <v>8.3299999999999999E-2</v>
      </c>
      <c r="G10">
        <v>8.3299999999999999E-2</v>
      </c>
      <c r="H10">
        <v>8.3299999999999999E-2</v>
      </c>
      <c r="I10">
        <v>8.3299999999999999E-2</v>
      </c>
      <c r="J10">
        <v>8.3299999999999999E-2</v>
      </c>
      <c r="K10">
        <v>8.3299999999999999E-2</v>
      </c>
      <c r="L10">
        <v>8.3299999999999999E-2</v>
      </c>
      <c r="M10">
        <v>8.3299999999999999E-2</v>
      </c>
      <c r="N10">
        <v>8.3299999999999999E-2</v>
      </c>
      <c r="O10">
        <v>8.3299999999999999E-2</v>
      </c>
      <c r="P10">
        <v>8.3299999999999999E-2</v>
      </c>
      <c r="Q10">
        <v>8.3299999999999999E-2</v>
      </c>
      <c r="R10">
        <v>8.3299999999999999E-2</v>
      </c>
      <c r="S10">
        <v>8.3299999999999999E-2</v>
      </c>
      <c r="T10">
        <v>8.3299999999999999E-2</v>
      </c>
      <c r="U10">
        <v>8.3299999999999999E-2</v>
      </c>
      <c r="V10">
        <v>8.3299999999999999E-2</v>
      </c>
    </row>
    <row r="11" spans="1:22">
      <c r="A11" t="s">
        <v>34</v>
      </c>
      <c r="B11">
        <v>0.16669999999999999</v>
      </c>
      <c r="C11">
        <v>0.16669999999999999</v>
      </c>
      <c r="D11">
        <v>0.16669999999999999</v>
      </c>
      <c r="E11">
        <v>0.16669999999999999</v>
      </c>
      <c r="F11">
        <v>0.16669999999999999</v>
      </c>
      <c r="G11">
        <v>0.16669999999999999</v>
      </c>
      <c r="H11">
        <v>0.16669999999999999</v>
      </c>
      <c r="I11">
        <v>0.16669999999999999</v>
      </c>
      <c r="J11">
        <v>0.16669999999999999</v>
      </c>
      <c r="K11">
        <v>0.16669999999999999</v>
      </c>
      <c r="L11">
        <v>0.16669999999999999</v>
      </c>
      <c r="M11">
        <v>0.16669999999999999</v>
      </c>
      <c r="N11">
        <v>0.16669999999999999</v>
      </c>
      <c r="O11">
        <v>0.16669999999999999</v>
      </c>
      <c r="P11">
        <v>0.16669999999999999</v>
      </c>
      <c r="Q11">
        <v>0.16669999999999999</v>
      </c>
      <c r="R11">
        <v>0.16669999999999999</v>
      </c>
      <c r="S11">
        <v>0.16669999999999999</v>
      </c>
      <c r="T11">
        <v>0.16669999999999999</v>
      </c>
      <c r="U11">
        <v>0.16669999999999999</v>
      </c>
      <c r="V11">
        <v>0.16669999999999999</v>
      </c>
    </row>
    <row r="12" spans="1:22">
      <c r="A12" t="s">
        <v>35</v>
      </c>
      <c r="B12">
        <v>8.3299999999999999E-2</v>
      </c>
      <c r="C12">
        <v>8.3299999999999999E-2</v>
      </c>
      <c r="D12">
        <v>8.3299999999999999E-2</v>
      </c>
      <c r="E12">
        <v>8.3299999999999999E-2</v>
      </c>
      <c r="F12">
        <v>8.3299999999999999E-2</v>
      </c>
      <c r="G12">
        <v>8.3299999999999999E-2</v>
      </c>
      <c r="H12">
        <v>8.3299999999999999E-2</v>
      </c>
      <c r="I12">
        <v>8.3299999999999999E-2</v>
      </c>
      <c r="J12">
        <v>8.3299999999999999E-2</v>
      </c>
      <c r="K12">
        <v>8.3299999999999999E-2</v>
      </c>
      <c r="L12">
        <v>8.3299999999999999E-2</v>
      </c>
      <c r="M12">
        <v>8.3299999999999999E-2</v>
      </c>
      <c r="N12">
        <v>8.3299999999999999E-2</v>
      </c>
      <c r="O12">
        <v>8.3299999999999999E-2</v>
      </c>
      <c r="P12">
        <v>8.3299999999999999E-2</v>
      </c>
      <c r="Q12">
        <v>8.3299999999999999E-2</v>
      </c>
      <c r="R12">
        <v>8.3299999999999999E-2</v>
      </c>
      <c r="S12">
        <v>8.3299999999999999E-2</v>
      </c>
      <c r="T12">
        <v>8.3299999999999999E-2</v>
      </c>
      <c r="U12">
        <v>8.3299999999999999E-2</v>
      </c>
      <c r="V12">
        <v>8.3299999999999999E-2</v>
      </c>
    </row>
    <row r="13" spans="1:22">
      <c r="A13" t="s">
        <v>36</v>
      </c>
      <c r="B13">
        <v>0.33329999999999999</v>
      </c>
      <c r="C13">
        <v>0.33329999999999999</v>
      </c>
      <c r="D13">
        <v>0.33329999999999999</v>
      </c>
      <c r="E13">
        <v>0.33329999999999999</v>
      </c>
      <c r="F13">
        <v>0.33329999999999999</v>
      </c>
      <c r="G13">
        <v>0.33329999999999999</v>
      </c>
      <c r="H13">
        <v>0.33329999999999999</v>
      </c>
      <c r="I13">
        <v>0.33329999999999999</v>
      </c>
      <c r="J13">
        <v>0.33329999999999999</v>
      </c>
      <c r="K13">
        <v>0.33329999999999999</v>
      </c>
      <c r="L13">
        <v>0.33329999999999999</v>
      </c>
      <c r="M13">
        <v>0.33329999999999999</v>
      </c>
      <c r="N13">
        <v>0.33329999999999999</v>
      </c>
      <c r="O13">
        <v>0.33329999999999999</v>
      </c>
      <c r="P13">
        <v>0.33329999999999999</v>
      </c>
      <c r="Q13">
        <v>0.33329999999999999</v>
      </c>
      <c r="R13">
        <v>0.33329999999999999</v>
      </c>
      <c r="S13">
        <v>0.33329999999999999</v>
      </c>
      <c r="T13">
        <v>0.33329999999999999</v>
      </c>
      <c r="U13">
        <v>0.33329999999999999</v>
      </c>
      <c r="V13">
        <v>0.33329999999999999</v>
      </c>
    </row>
    <row r="14" spans="1:22">
      <c r="A14" t="s">
        <v>37</v>
      </c>
      <c r="B14">
        <v>0.16669999999999999</v>
      </c>
      <c r="C14">
        <v>0.16669999999999999</v>
      </c>
      <c r="D14">
        <v>0.16669999999999999</v>
      </c>
      <c r="E14">
        <v>0.16669999999999999</v>
      </c>
      <c r="F14">
        <v>0.16669999999999999</v>
      </c>
      <c r="G14">
        <v>0.16669999999999999</v>
      </c>
      <c r="H14">
        <v>0.16669999999999999</v>
      </c>
      <c r="I14">
        <v>0.16669999999999999</v>
      </c>
      <c r="J14">
        <v>0.16669999999999999</v>
      </c>
      <c r="K14">
        <v>0.16669999999999999</v>
      </c>
      <c r="L14">
        <v>0.16669999999999999</v>
      </c>
      <c r="M14">
        <v>0.16669999999999999</v>
      </c>
      <c r="N14">
        <v>0.16669999999999999</v>
      </c>
      <c r="O14">
        <v>0.16669999999999999</v>
      </c>
      <c r="P14">
        <v>0.16669999999999999</v>
      </c>
      <c r="Q14">
        <v>0.16669999999999999</v>
      </c>
      <c r="R14">
        <v>0.16669999999999999</v>
      </c>
      <c r="S14">
        <v>0.16669999999999999</v>
      </c>
      <c r="T14">
        <v>0.16669999999999999</v>
      </c>
      <c r="U14">
        <v>0.16669999999999999</v>
      </c>
      <c r="V14">
        <v>0.16669999999999999</v>
      </c>
    </row>
    <row r="17" spans="1:4">
      <c r="A17" t="s">
        <v>45</v>
      </c>
    </row>
    <row r="18" spans="1:4">
      <c r="A18" t="s">
        <v>46</v>
      </c>
    </row>
    <row r="19" spans="1:4">
      <c r="A19" t="s">
        <v>38</v>
      </c>
      <c r="B19" t="s">
        <v>31</v>
      </c>
      <c r="C19">
        <v>1990</v>
      </c>
      <c r="D19">
        <v>5.2</v>
      </c>
    </row>
    <row r="20" spans="1:4">
      <c r="A20" t="s">
        <v>38</v>
      </c>
      <c r="B20" t="s">
        <v>31</v>
      </c>
      <c r="C20">
        <v>1991</v>
      </c>
      <c r="D20">
        <v>5.46</v>
      </c>
    </row>
    <row r="21" spans="1:4">
      <c r="A21" t="s">
        <v>38</v>
      </c>
      <c r="B21" t="s">
        <v>31</v>
      </c>
      <c r="C21">
        <v>1992</v>
      </c>
      <c r="D21">
        <v>5.72</v>
      </c>
    </row>
    <row r="22" spans="1:4">
      <c r="A22" t="s">
        <v>38</v>
      </c>
      <c r="B22" t="s">
        <v>31</v>
      </c>
      <c r="C22">
        <v>1993</v>
      </c>
      <c r="D22">
        <v>5.98</v>
      </c>
    </row>
    <row r="23" spans="1:4">
      <c r="A23" t="s">
        <v>38</v>
      </c>
      <c r="B23" t="s">
        <v>31</v>
      </c>
      <c r="C23">
        <v>1994</v>
      </c>
      <c r="D23">
        <v>6.24</v>
      </c>
    </row>
    <row r="24" spans="1:4">
      <c r="A24" t="s">
        <v>38</v>
      </c>
      <c r="B24" t="s">
        <v>31</v>
      </c>
      <c r="C24">
        <v>1995</v>
      </c>
      <c r="D24">
        <v>6.5</v>
      </c>
    </row>
    <row r="25" spans="1:4">
      <c r="A25" t="s">
        <v>38</v>
      </c>
      <c r="B25" t="s">
        <v>31</v>
      </c>
      <c r="C25">
        <v>1996</v>
      </c>
      <c r="D25">
        <v>6.76</v>
      </c>
    </row>
    <row r="26" spans="1:4">
      <c r="A26" t="s">
        <v>38</v>
      </c>
      <c r="B26" t="s">
        <v>31</v>
      </c>
      <c r="C26">
        <v>1997</v>
      </c>
      <c r="D26">
        <v>7.02</v>
      </c>
    </row>
    <row r="27" spans="1:4">
      <c r="A27" t="s">
        <v>38</v>
      </c>
      <c r="B27" t="s">
        <v>31</v>
      </c>
      <c r="C27">
        <v>1998</v>
      </c>
      <c r="D27">
        <v>7.28</v>
      </c>
    </row>
    <row r="28" spans="1:4">
      <c r="A28" t="s">
        <v>38</v>
      </c>
      <c r="B28" t="s">
        <v>31</v>
      </c>
      <c r="C28">
        <v>1999</v>
      </c>
      <c r="D28">
        <v>7.54</v>
      </c>
    </row>
    <row r="29" spans="1:4">
      <c r="A29" t="s">
        <v>38</v>
      </c>
      <c r="B29" t="s">
        <v>31</v>
      </c>
      <c r="C29">
        <v>2000</v>
      </c>
      <c r="D29">
        <v>7.8</v>
      </c>
    </row>
    <row r="30" spans="1:4">
      <c r="A30" t="s">
        <v>38</v>
      </c>
      <c r="B30" t="s">
        <v>31</v>
      </c>
      <c r="C30">
        <v>2001</v>
      </c>
      <c r="D30">
        <v>8.1890000000000001</v>
      </c>
    </row>
    <row r="31" spans="1:4">
      <c r="A31" t="s">
        <v>38</v>
      </c>
      <c r="B31" t="s">
        <v>31</v>
      </c>
      <c r="C31">
        <v>2002</v>
      </c>
      <c r="D31">
        <v>8.5779999999999994</v>
      </c>
    </row>
    <row r="32" spans="1:4">
      <c r="A32" t="s">
        <v>38</v>
      </c>
      <c r="B32" t="s">
        <v>31</v>
      </c>
      <c r="C32">
        <v>2003</v>
      </c>
      <c r="D32">
        <v>8.9670000000000005</v>
      </c>
    </row>
    <row r="33" spans="1:23">
      <c r="A33" t="s">
        <v>38</v>
      </c>
      <c r="B33" t="s">
        <v>31</v>
      </c>
      <c r="C33">
        <v>2004</v>
      </c>
      <c r="D33">
        <v>9.3559999999999999</v>
      </c>
    </row>
    <row r="34" spans="1:23">
      <c r="A34" t="s">
        <v>38</v>
      </c>
      <c r="B34" t="s">
        <v>31</v>
      </c>
      <c r="C34">
        <v>2005</v>
      </c>
      <c r="D34">
        <v>9.7449999999999992</v>
      </c>
    </row>
    <row r="35" spans="1:23">
      <c r="A35" t="s">
        <v>38</v>
      </c>
      <c r="B35" t="s">
        <v>31</v>
      </c>
      <c r="C35">
        <v>2006</v>
      </c>
      <c r="D35">
        <v>10.134</v>
      </c>
    </row>
    <row r="36" spans="1:23">
      <c r="A36" t="s">
        <v>38</v>
      </c>
      <c r="B36" t="s">
        <v>31</v>
      </c>
      <c r="C36">
        <v>2007</v>
      </c>
      <c r="D36">
        <v>10.523</v>
      </c>
    </row>
    <row r="37" spans="1:23">
      <c r="A37" t="s">
        <v>38</v>
      </c>
      <c r="B37" t="s">
        <v>31</v>
      </c>
      <c r="C37">
        <v>2008</v>
      </c>
      <c r="D37">
        <v>10.912000000000001</v>
      </c>
    </row>
    <row r="38" spans="1:23">
      <c r="A38" t="s">
        <v>38</v>
      </c>
      <c r="B38" t="s">
        <v>31</v>
      </c>
      <c r="C38">
        <v>2009</v>
      </c>
      <c r="D38">
        <v>11.301</v>
      </c>
    </row>
    <row r="39" spans="1:23">
      <c r="A39" t="s">
        <v>38</v>
      </c>
      <c r="B39" t="s">
        <v>31</v>
      </c>
      <c r="C39">
        <v>2010</v>
      </c>
      <c r="D39">
        <v>11.69</v>
      </c>
    </row>
    <row r="41" spans="1:23">
      <c r="A41" t="s">
        <v>43</v>
      </c>
    </row>
    <row r="42" spans="1:23">
      <c r="A42" t="s">
        <v>44</v>
      </c>
    </row>
    <row r="43" spans="1:23">
      <c r="C43">
        <v>1990</v>
      </c>
      <c r="D43">
        <v>1991</v>
      </c>
      <c r="E43">
        <v>1992</v>
      </c>
      <c r="F43">
        <v>1993</v>
      </c>
      <c r="G43">
        <v>1994</v>
      </c>
      <c r="H43">
        <v>1995</v>
      </c>
      <c r="I43">
        <v>1996</v>
      </c>
      <c r="J43">
        <v>1997</v>
      </c>
      <c r="K43">
        <v>1998</v>
      </c>
      <c r="L43">
        <v>1999</v>
      </c>
      <c r="M43">
        <v>2000</v>
      </c>
      <c r="N43">
        <v>2001</v>
      </c>
      <c r="O43">
        <v>2002</v>
      </c>
      <c r="P43">
        <v>2003</v>
      </c>
      <c r="Q43">
        <v>2004</v>
      </c>
      <c r="R43">
        <v>2005</v>
      </c>
      <c r="S43">
        <v>2006</v>
      </c>
      <c r="T43">
        <v>2007</v>
      </c>
      <c r="U43">
        <v>2008</v>
      </c>
      <c r="V43">
        <v>2009</v>
      </c>
      <c r="W43">
        <v>2010</v>
      </c>
    </row>
    <row r="44" spans="1:23">
      <c r="A44" t="s">
        <v>38</v>
      </c>
      <c r="B44" t="s">
        <v>29</v>
      </c>
      <c r="C44">
        <v>25.2</v>
      </c>
      <c r="D44">
        <v>26.46</v>
      </c>
      <c r="E44">
        <v>27.72</v>
      </c>
      <c r="F44">
        <v>28.98</v>
      </c>
      <c r="G44">
        <v>30.24</v>
      </c>
      <c r="H44">
        <v>31.5</v>
      </c>
      <c r="I44">
        <v>32.76</v>
      </c>
      <c r="J44">
        <v>34.020000000000003</v>
      </c>
      <c r="K44">
        <v>35.28</v>
      </c>
      <c r="L44">
        <v>36.54</v>
      </c>
      <c r="M44">
        <v>37.799999999999997</v>
      </c>
      <c r="N44">
        <v>39.69</v>
      </c>
      <c r="O44">
        <v>41.58</v>
      </c>
      <c r="P44">
        <v>43.47</v>
      </c>
      <c r="Q44">
        <v>45.36</v>
      </c>
      <c r="R44">
        <v>47.25</v>
      </c>
      <c r="S44">
        <v>49.14</v>
      </c>
      <c r="T44">
        <v>51.03</v>
      </c>
      <c r="U44">
        <v>52.92</v>
      </c>
      <c r="V44">
        <v>54.81</v>
      </c>
      <c r="W44">
        <v>56.7</v>
      </c>
    </row>
    <row r="45" spans="1:23">
      <c r="A45" t="s">
        <v>38</v>
      </c>
      <c r="B45" t="s">
        <v>30</v>
      </c>
      <c r="C45">
        <v>5.6</v>
      </c>
      <c r="D45">
        <v>5.88</v>
      </c>
      <c r="E45">
        <v>6.16</v>
      </c>
      <c r="F45">
        <v>6.44</v>
      </c>
      <c r="G45">
        <v>6.72</v>
      </c>
      <c r="H45">
        <v>7</v>
      </c>
      <c r="I45">
        <v>7.28</v>
      </c>
      <c r="J45">
        <v>7.56</v>
      </c>
      <c r="K45">
        <v>7.84</v>
      </c>
      <c r="L45">
        <v>8.1199999999999992</v>
      </c>
      <c r="M45">
        <v>8.4</v>
      </c>
      <c r="N45">
        <v>8.82</v>
      </c>
      <c r="O45">
        <v>9.24</v>
      </c>
      <c r="P45">
        <v>9.66</v>
      </c>
      <c r="Q45">
        <v>10.08</v>
      </c>
      <c r="R45">
        <v>10.5</v>
      </c>
      <c r="S45">
        <v>10.92</v>
      </c>
      <c r="T45">
        <v>11.34</v>
      </c>
      <c r="U45">
        <v>11.76</v>
      </c>
      <c r="V45">
        <v>12.18</v>
      </c>
      <c r="W45">
        <v>12.6</v>
      </c>
    </row>
    <row r="49" spans="1:24">
      <c r="A49" t="s">
        <v>41</v>
      </c>
    </row>
    <row r="50" spans="1:24">
      <c r="A50" t="s">
        <v>42</v>
      </c>
    </row>
    <row r="51" spans="1:24">
      <c r="D51">
        <v>1990</v>
      </c>
      <c r="E51">
        <v>1991</v>
      </c>
      <c r="F51">
        <v>1992</v>
      </c>
      <c r="G51">
        <v>1993</v>
      </c>
      <c r="H51">
        <v>1994</v>
      </c>
      <c r="I51">
        <v>1995</v>
      </c>
      <c r="J51">
        <v>1996</v>
      </c>
      <c r="K51">
        <v>1997</v>
      </c>
      <c r="L51">
        <v>1998</v>
      </c>
      <c r="M51">
        <v>1999</v>
      </c>
      <c r="N51">
        <v>2000</v>
      </c>
      <c r="O51">
        <v>2001</v>
      </c>
      <c r="P51">
        <v>2002</v>
      </c>
      <c r="Q51">
        <v>2003</v>
      </c>
      <c r="R51">
        <v>2004</v>
      </c>
      <c r="S51">
        <v>2005</v>
      </c>
      <c r="T51">
        <v>2006</v>
      </c>
      <c r="U51">
        <v>2007</v>
      </c>
      <c r="V51">
        <v>2008</v>
      </c>
      <c r="W51">
        <v>2009</v>
      </c>
      <c r="X51">
        <v>2010</v>
      </c>
    </row>
    <row r="52" spans="1:24">
      <c r="A52" t="s">
        <v>38</v>
      </c>
      <c r="B52" t="s">
        <v>29</v>
      </c>
      <c r="C52" t="s">
        <v>32</v>
      </c>
      <c r="D52">
        <v>0.12</v>
      </c>
      <c r="E52">
        <v>0.12</v>
      </c>
      <c r="F52">
        <v>0.12</v>
      </c>
      <c r="G52">
        <v>0.12</v>
      </c>
      <c r="H52">
        <v>0.12</v>
      </c>
      <c r="I52">
        <v>0.12</v>
      </c>
      <c r="J52">
        <v>0.12</v>
      </c>
      <c r="K52">
        <v>0.12</v>
      </c>
      <c r="L52">
        <v>0.12</v>
      </c>
      <c r="M52">
        <v>0.12</v>
      </c>
      <c r="N52">
        <v>0.12</v>
      </c>
      <c r="O52">
        <v>0.12</v>
      </c>
      <c r="P52">
        <v>0.12</v>
      </c>
      <c r="Q52">
        <v>0.12</v>
      </c>
      <c r="R52">
        <v>0.12</v>
      </c>
      <c r="S52">
        <v>0.12</v>
      </c>
      <c r="T52">
        <v>0.12</v>
      </c>
      <c r="U52">
        <v>0.12</v>
      </c>
      <c r="V52">
        <v>0.12</v>
      </c>
      <c r="W52">
        <v>0.12</v>
      </c>
      <c r="X52">
        <v>0.12</v>
      </c>
    </row>
    <row r="53" spans="1:24">
      <c r="A53" t="s">
        <v>38</v>
      </c>
      <c r="B53" t="s">
        <v>29</v>
      </c>
      <c r="C53" t="s">
        <v>33</v>
      </c>
      <c r="D53">
        <v>0.06</v>
      </c>
      <c r="E53">
        <v>0.06</v>
      </c>
      <c r="F53">
        <v>0.06</v>
      </c>
      <c r="G53">
        <v>0.06</v>
      </c>
      <c r="H53">
        <v>0.06</v>
      </c>
      <c r="I53">
        <v>0.06</v>
      </c>
      <c r="J53">
        <v>0.06</v>
      </c>
      <c r="K53">
        <v>0.06</v>
      </c>
      <c r="L53">
        <v>0.06</v>
      </c>
      <c r="M53">
        <v>0.06</v>
      </c>
      <c r="N53">
        <v>0.06</v>
      </c>
      <c r="O53">
        <v>0.06</v>
      </c>
      <c r="P53">
        <v>0.06</v>
      </c>
      <c r="Q53">
        <v>0.06</v>
      </c>
      <c r="R53">
        <v>0.06</v>
      </c>
      <c r="S53">
        <v>0.06</v>
      </c>
      <c r="T53">
        <v>0.06</v>
      </c>
      <c r="U53">
        <v>0.06</v>
      </c>
      <c r="V53">
        <v>0.06</v>
      </c>
      <c r="W53">
        <v>0.06</v>
      </c>
      <c r="X53">
        <v>0.06</v>
      </c>
    </row>
    <row r="54" spans="1:24">
      <c r="A54" t="s">
        <v>38</v>
      </c>
      <c r="B54" t="s">
        <v>29</v>
      </c>
      <c r="C54" t="s">
        <v>34</v>
      </c>
      <c r="D54">
        <v>0</v>
      </c>
      <c r="F54">
        <v>0</v>
      </c>
      <c r="H54">
        <v>0</v>
      </c>
      <c r="J54">
        <v>0</v>
      </c>
      <c r="L54">
        <v>0</v>
      </c>
      <c r="N54">
        <v>0</v>
      </c>
      <c r="P54">
        <v>0</v>
      </c>
      <c r="R54">
        <v>0</v>
      </c>
      <c r="T54">
        <v>0</v>
      </c>
      <c r="V54">
        <v>0</v>
      </c>
      <c r="X54">
        <v>0</v>
      </c>
    </row>
    <row r="55" spans="1:24">
      <c r="A55" t="s">
        <v>38</v>
      </c>
      <c r="B55" t="s">
        <v>29</v>
      </c>
      <c r="C55" t="s">
        <v>35</v>
      </c>
      <c r="D55">
        <v>0</v>
      </c>
      <c r="F55">
        <v>0</v>
      </c>
      <c r="H55">
        <v>0</v>
      </c>
      <c r="J55">
        <v>0</v>
      </c>
      <c r="L55">
        <v>0</v>
      </c>
      <c r="N55">
        <v>0</v>
      </c>
      <c r="P55">
        <v>0</v>
      </c>
      <c r="R55">
        <v>0</v>
      </c>
      <c r="T55">
        <v>0</v>
      </c>
      <c r="V55">
        <v>0</v>
      </c>
      <c r="X55">
        <v>0</v>
      </c>
    </row>
    <row r="56" spans="1:24">
      <c r="A56" t="s">
        <v>38</v>
      </c>
      <c r="B56" t="s">
        <v>29</v>
      </c>
      <c r="C56" t="s">
        <v>36</v>
      </c>
      <c r="D56">
        <v>0.54669999999999996</v>
      </c>
      <c r="E56">
        <v>0.54669999999999996</v>
      </c>
      <c r="F56">
        <v>0.54669999999999996</v>
      </c>
      <c r="G56">
        <v>0.54669999999999996</v>
      </c>
      <c r="H56">
        <v>0.54669999999999996</v>
      </c>
      <c r="I56">
        <v>0.54669999999999996</v>
      </c>
      <c r="J56">
        <v>0.54669999999999996</v>
      </c>
      <c r="K56">
        <v>0.54669999999999996</v>
      </c>
      <c r="L56">
        <v>0.54669999999999996</v>
      </c>
      <c r="M56">
        <v>0.54669999999999996</v>
      </c>
      <c r="N56">
        <v>0.54669999999999996</v>
      </c>
      <c r="O56">
        <v>0.54669999999999996</v>
      </c>
      <c r="P56">
        <v>0.54669999999999996</v>
      </c>
      <c r="Q56">
        <v>0.54669999999999996</v>
      </c>
      <c r="R56">
        <v>0.54669999999999996</v>
      </c>
      <c r="S56">
        <v>0.54669999999999996</v>
      </c>
      <c r="T56">
        <v>0.54669999999999996</v>
      </c>
      <c r="U56">
        <v>0.54669999999999996</v>
      </c>
      <c r="V56">
        <v>0.54669999999999996</v>
      </c>
      <c r="W56">
        <v>0.54669999999999996</v>
      </c>
      <c r="X56">
        <v>0.54669999999999996</v>
      </c>
    </row>
    <row r="57" spans="1:24">
      <c r="A57" t="s">
        <v>38</v>
      </c>
      <c r="B57" t="s">
        <v>29</v>
      </c>
      <c r="C57" t="s">
        <v>37</v>
      </c>
      <c r="D57">
        <v>0.27329999999999999</v>
      </c>
      <c r="E57">
        <v>0.27329999999999999</v>
      </c>
      <c r="F57">
        <v>0.27329999999999999</v>
      </c>
      <c r="G57">
        <v>0.27329999999999999</v>
      </c>
      <c r="H57">
        <v>0.27329999999999999</v>
      </c>
      <c r="I57">
        <v>0.27329999999999999</v>
      </c>
      <c r="J57">
        <v>0.27329999999999999</v>
      </c>
      <c r="K57">
        <v>0.27329999999999999</v>
      </c>
      <c r="L57">
        <v>0.27329999999999999</v>
      </c>
      <c r="M57">
        <v>0.27329999999999999</v>
      </c>
      <c r="N57">
        <v>0.27329999999999999</v>
      </c>
      <c r="O57">
        <v>0.27329999999999999</v>
      </c>
      <c r="P57">
        <v>0.27329999999999999</v>
      </c>
      <c r="Q57">
        <v>0.27329999999999999</v>
      </c>
      <c r="R57">
        <v>0.27329999999999999</v>
      </c>
      <c r="S57">
        <v>0.27329999999999999</v>
      </c>
      <c r="T57">
        <v>0.27329999999999999</v>
      </c>
      <c r="U57">
        <v>0.27329999999999999</v>
      </c>
      <c r="V57">
        <v>0.27329999999999999</v>
      </c>
      <c r="W57">
        <v>0.27329999999999999</v>
      </c>
      <c r="X57">
        <v>0.27329999999999999</v>
      </c>
    </row>
    <row r="58" spans="1:24">
      <c r="A58" t="s">
        <v>38</v>
      </c>
      <c r="B58" t="s">
        <v>30</v>
      </c>
      <c r="C58" t="s">
        <v>32</v>
      </c>
      <c r="D58">
        <v>0.15</v>
      </c>
      <c r="E58">
        <v>0.15</v>
      </c>
      <c r="F58">
        <v>0.15</v>
      </c>
      <c r="G58">
        <v>0.15</v>
      </c>
      <c r="H58">
        <v>0.15</v>
      </c>
      <c r="I58">
        <v>0.15</v>
      </c>
      <c r="J58">
        <v>0.15</v>
      </c>
      <c r="K58">
        <v>0.15</v>
      </c>
      <c r="L58">
        <v>0.15</v>
      </c>
      <c r="M58">
        <v>0.15</v>
      </c>
      <c r="N58">
        <v>0.15</v>
      </c>
      <c r="O58">
        <v>0.15</v>
      </c>
      <c r="P58">
        <v>0.15</v>
      </c>
      <c r="Q58">
        <v>0.15</v>
      </c>
      <c r="R58">
        <v>0.15</v>
      </c>
      <c r="S58">
        <v>0.15</v>
      </c>
      <c r="T58">
        <v>0.15</v>
      </c>
      <c r="U58">
        <v>0.15</v>
      </c>
      <c r="V58">
        <v>0.15</v>
      </c>
      <c r="W58">
        <v>0.15</v>
      </c>
      <c r="X58">
        <v>0.15</v>
      </c>
    </row>
    <row r="59" spans="1:24">
      <c r="A59" t="s">
        <v>38</v>
      </c>
      <c r="B59" t="s">
        <v>30</v>
      </c>
      <c r="C59" t="s">
        <v>33</v>
      </c>
      <c r="D59">
        <v>0.05</v>
      </c>
      <c r="E59">
        <v>0.05</v>
      </c>
      <c r="F59">
        <v>0.05</v>
      </c>
      <c r="G59">
        <v>0.05</v>
      </c>
      <c r="H59">
        <v>0.05</v>
      </c>
      <c r="I59">
        <v>0.05</v>
      </c>
      <c r="J59">
        <v>0.05</v>
      </c>
      <c r="K59">
        <v>0.05</v>
      </c>
      <c r="L59">
        <v>0.05</v>
      </c>
      <c r="M59">
        <v>0.05</v>
      </c>
      <c r="N59">
        <v>0.05</v>
      </c>
      <c r="O59">
        <v>0.05</v>
      </c>
      <c r="P59">
        <v>0.05</v>
      </c>
      <c r="Q59">
        <v>0.05</v>
      </c>
      <c r="R59">
        <v>0.05</v>
      </c>
      <c r="S59">
        <v>0.05</v>
      </c>
      <c r="T59">
        <v>0.05</v>
      </c>
      <c r="U59">
        <v>0.05</v>
      </c>
      <c r="V59">
        <v>0.05</v>
      </c>
      <c r="W59">
        <v>0.05</v>
      </c>
      <c r="X59">
        <v>0.05</v>
      </c>
    </row>
    <row r="60" spans="1:24">
      <c r="A60" t="s">
        <v>38</v>
      </c>
      <c r="B60" t="s">
        <v>30</v>
      </c>
      <c r="C60" t="s">
        <v>34</v>
      </c>
      <c r="D60">
        <v>0.15</v>
      </c>
      <c r="E60">
        <v>0.15</v>
      </c>
      <c r="F60">
        <v>0.15</v>
      </c>
      <c r="G60">
        <v>0.15</v>
      </c>
      <c r="H60">
        <v>0.15</v>
      </c>
      <c r="I60">
        <v>0.15</v>
      </c>
      <c r="J60">
        <v>0.15</v>
      </c>
      <c r="K60">
        <v>0.15</v>
      </c>
      <c r="L60">
        <v>0.15</v>
      </c>
      <c r="M60">
        <v>0.15</v>
      </c>
      <c r="N60">
        <v>0.15</v>
      </c>
      <c r="O60">
        <v>0.15</v>
      </c>
      <c r="P60">
        <v>0.15</v>
      </c>
      <c r="Q60">
        <v>0.15</v>
      </c>
      <c r="R60">
        <v>0.15</v>
      </c>
      <c r="S60">
        <v>0.15</v>
      </c>
      <c r="T60">
        <v>0.15</v>
      </c>
      <c r="U60">
        <v>0.15</v>
      </c>
      <c r="V60">
        <v>0.15</v>
      </c>
      <c r="W60">
        <v>0.15</v>
      </c>
      <c r="X60">
        <v>0.15</v>
      </c>
    </row>
    <row r="61" spans="1:24">
      <c r="A61" t="s">
        <v>38</v>
      </c>
      <c r="B61" t="s">
        <v>30</v>
      </c>
      <c r="C61" t="s">
        <v>35</v>
      </c>
      <c r="D61">
        <v>0.05</v>
      </c>
      <c r="E61">
        <v>0.05</v>
      </c>
      <c r="F61">
        <v>0.05</v>
      </c>
      <c r="G61">
        <v>0.05</v>
      </c>
      <c r="H61">
        <v>0.05</v>
      </c>
      <c r="I61">
        <v>0.05</v>
      </c>
      <c r="J61">
        <v>0.05</v>
      </c>
      <c r="K61">
        <v>0.05</v>
      </c>
      <c r="L61">
        <v>0.05</v>
      </c>
      <c r="M61">
        <v>0.05</v>
      </c>
      <c r="N61">
        <v>0.05</v>
      </c>
      <c r="O61">
        <v>0.05</v>
      </c>
      <c r="P61">
        <v>0.05</v>
      </c>
      <c r="Q61">
        <v>0.05</v>
      </c>
      <c r="R61">
        <v>0.05</v>
      </c>
      <c r="S61">
        <v>0.05</v>
      </c>
      <c r="T61">
        <v>0.05</v>
      </c>
      <c r="U61">
        <v>0.05</v>
      </c>
      <c r="V61">
        <v>0.05</v>
      </c>
      <c r="W61">
        <v>0.05</v>
      </c>
      <c r="X61">
        <v>0.05</v>
      </c>
    </row>
    <row r="62" spans="1:24">
      <c r="A62" t="s">
        <v>38</v>
      </c>
      <c r="B62" t="s">
        <v>30</v>
      </c>
      <c r="C62" t="s">
        <v>36</v>
      </c>
      <c r="D62">
        <v>0.5</v>
      </c>
      <c r="E62">
        <v>0.5</v>
      </c>
      <c r="F62">
        <v>0.5</v>
      </c>
      <c r="G62">
        <v>0.5</v>
      </c>
      <c r="H62">
        <v>0.5</v>
      </c>
      <c r="I62">
        <v>0.5</v>
      </c>
      <c r="J62">
        <v>0.5</v>
      </c>
      <c r="K62">
        <v>0.5</v>
      </c>
      <c r="L62">
        <v>0.5</v>
      </c>
      <c r="M62">
        <v>0.5</v>
      </c>
      <c r="N62">
        <v>0.5</v>
      </c>
      <c r="O62">
        <v>0.5</v>
      </c>
      <c r="P62">
        <v>0.5</v>
      </c>
      <c r="Q62">
        <v>0.5</v>
      </c>
      <c r="R62">
        <v>0.5</v>
      </c>
      <c r="S62">
        <v>0.5</v>
      </c>
      <c r="T62">
        <v>0.5</v>
      </c>
      <c r="U62">
        <v>0.5</v>
      </c>
      <c r="V62">
        <v>0.5</v>
      </c>
      <c r="W62">
        <v>0.5</v>
      </c>
      <c r="X62">
        <v>0.5</v>
      </c>
    </row>
    <row r="63" spans="1:24">
      <c r="A63" t="s">
        <v>38</v>
      </c>
      <c r="B63" t="s">
        <v>30</v>
      </c>
      <c r="C63" t="s">
        <v>37</v>
      </c>
      <c r="D63">
        <v>0.1</v>
      </c>
      <c r="E63">
        <v>0.1</v>
      </c>
      <c r="F63">
        <v>0.1</v>
      </c>
      <c r="G63">
        <v>0.1</v>
      </c>
      <c r="H63">
        <v>0.1</v>
      </c>
      <c r="I63">
        <v>0.1</v>
      </c>
      <c r="J63">
        <v>0.1</v>
      </c>
      <c r="K63">
        <v>0.1</v>
      </c>
      <c r="L63">
        <v>0.1</v>
      </c>
      <c r="M63">
        <v>0.1</v>
      </c>
      <c r="N63">
        <v>0.1</v>
      </c>
      <c r="O63">
        <v>0.1</v>
      </c>
      <c r="P63">
        <v>0.1</v>
      </c>
      <c r="Q63">
        <v>0.1</v>
      </c>
      <c r="R63">
        <v>0.1</v>
      </c>
      <c r="S63">
        <v>0.1</v>
      </c>
      <c r="T63">
        <v>0.1</v>
      </c>
      <c r="U63">
        <v>0.1</v>
      </c>
      <c r="V63">
        <v>0.1</v>
      </c>
      <c r="W63">
        <v>0.1</v>
      </c>
      <c r="X63">
        <v>0.1</v>
      </c>
    </row>
    <row r="67" spans="1:6">
      <c r="A67" t="s">
        <v>49</v>
      </c>
    </row>
    <row r="68" spans="1:6">
      <c r="A68" t="s">
        <v>50</v>
      </c>
    </row>
    <row r="70" spans="1:6">
      <c r="B70" t="s">
        <v>2</v>
      </c>
      <c r="C70" t="s">
        <v>3</v>
      </c>
      <c r="D70" t="s">
        <v>4</v>
      </c>
      <c r="E70" t="s">
        <v>5</v>
      </c>
      <c r="F70" t="s">
        <v>6</v>
      </c>
    </row>
    <row r="71" spans="1:6">
      <c r="A71" t="s">
        <v>38</v>
      </c>
      <c r="B71">
        <v>31.536000000000001</v>
      </c>
      <c r="C71">
        <v>31.536000000000001</v>
      </c>
      <c r="D71">
        <v>31.536000000000001</v>
      </c>
      <c r="E71">
        <v>31.536000000000001</v>
      </c>
      <c r="F71">
        <v>31.536000000000001</v>
      </c>
    </row>
    <row r="74" spans="1:6">
      <c r="A74" t="s">
        <v>52</v>
      </c>
    </row>
    <row r="75" spans="1:6">
      <c r="A75" t="s">
        <v>53</v>
      </c>
    </row>
    <row r="77" spans="1:6">
      <c r="B77" t="s">
        <v>2</v>
      </c>
      <c r="C77" t="s">
        <v>3</v>
      </c>
      <c r="D77" t="s">
        <v>4</v>
      </c>
      <c r="E77" t="s">
        <v>5</v>
      </c>
      <c r="F77" t="s">
        <v>6</v>
      </c>
    </row>
    <row r="78" spans="1:6">
      <c r="A78" t="s">
        <v>51</v>
      </c>
      <c r="B78">
        <v>1</v>
      </c>
      <c r="C78">
        <v>1</v>
      </c>
      <c r="D78">
        <v>1</v>
      </c>
      <c r="E78">
        <v>1</v>
      </c>
      <c r="F78">
        <v>1</v>
      </c>
    </row>
    <row r="81" spans="1:25">
      <c r="A81" t="s">
        <v>54</v>
      </c>
    </row>
    <row r="82" spans="1:25">
      <c r="A82" t="s">
        <v>55</v>
      </c>
    </row>
    <row r="83" spans="1:25">
      <c r="E83">
        <v>1990</v>
      </c>
      <c r="F83">
        <v>1991</v>
      </c>
      <c r="G83">
        <v>1992</v>
      </c>
      <c r="H83">
        <v>1993</v>
      </c>
      <c r="I83">
        <v>1994</v>
      </c>
      <c r="J83">
        <v>1995</v>
      </c>
      <c r="K83">
        <v>1996</v>
      </c>
      <c r="L83">
        <v>1997</v>
      </c>
      <c r="M83">
        <v>1998</v>
      </c>
      <c r="N83">
        <v>1999</v>
      </c>
      <c r="O83">
        <v>2000</v>
      </c>
      <c r="P83">
        <v>2001</v>
      </c>
      <c r="Q83">
        <v>2002</v>
      </c>
      <c r="R83">
        <v>2003</v>
      </c>
      <c r="S83">
        <v>2004</v>
      </c>
      <c r="T83">
        <v>2005</v>
      </c>
      <c r="U83">
        <v>2006</v>
      </c>
      <c r="V83">
        <v>2007</v>
      </c>
      <c r="W83">
        <v>2008</v>
      </c>
      <c r="X83">
        <v>2009</v>
      </c>
      <c r="Y83">
        <v>2010</v>
      </c>
    </row>
    <row r="84" spans="1:25">
      <c r="A84" t="s">
        <v>38</v>
      </c>
      <c r="B84" t="s">
        <v>6</v>
      </c>
      <c r="C84" t="s">
        <v>22</v>
      </c>
      <c r="D84">
        <v>1</v>
      </c>
      <c r="E84">
        <v>3.4</v>
      </c>
      <c r="F84">
        <v>3.4</v>
      </c>
      <c r="G84">
        <v>3.4</v>
      </c>
      <c r="H84">
        <v>3.4</v>
      </c>
      <c r="I84">
        <v>3.4</v>
      </c>
      <c r="J84">
        <v>3.4</v>
      </c>
      <c r="K84">
        <v>3.4</v>
      </c>
      <c r="L84">
        <v>3.4</v>
      </c>
      <c r="M84">
        <v>3.4</v>
      </c>
      <c r="N84">
        <v>3.4</v>
      </c>
      <c r="O84">
        <v>3.4</v>
      </c>
      <c r="P84">
        <v>3.4</v>
      </c>
      <c r="Q84">
        <v>3.4</v>
      </c>
      <c r="R84">
        <v>3.4</v>
      </c>
      <c r="S84">
        <v>3.4</v>
      </c>
      <c r="T84">
        <v>3.4</v>
      </c>
      <c r="U84">
        <v>3.4</v>
      </c>
      <c r="V84">
        <v>3.4</v>
      </c>
      <c r="W84">
        <v>3.4</v>
      </c>
      <c r="X84">
        <v>3.4</v>
      </c>
      <c r="Y84">
        <v>3.4</v>
      </c>
    </row>
    <row r="85" spans="1:25">
      <c r="A85" t="s">
        <v>38</v>
      </c>
      <c r="B85" t="s">
        <v>13</v>
      </c>
      <c r="C85" t="s">
        <v>22</v>
      </c>
      <c r="D85">
        <v>1</v>
      </c>
      <c r="E85">
        <v>1.428571429</v>
      </c>
      <c r="F85">
        <v>1.428571429</v>
      </c>
      <c r="G85">
        <v>1.428571429</v>
      </c>
      <c r="H85">
        <v>1.428571429</v>
      </c>
      <c r="I85">
        <v>1.428571429</v>
      </c>
      <c r="J85">
        <v>1.428571429</v>
      </c>
      <c r="K85">
        <v>1.428571429</v>
      </c>
      <c r="L85">
        <v>1.428571429</v>
      </c>
      <c r="M85">
        <v>1.428571429</v>
      </c>
      <c r="N85">
        <v>1.428571429</v>
      </c>
      <c r="O85">
        <v>1.428571429</v>
      </c>
      <c r="P85">
        <v>1.428571429</v>
      </c>
      <c r="Q85">
        <v>1.428571429</v>
      </c>
      <c r="R85">
        <v>1.428571429</v>
      </c>
      <c r="S85">
        <v>1.428571429</v>
      </c>
      <c r="T85">
        <v>1.428571429</v>
      </c>
      <c r="U85">
        <v>1.428571429</v>
      </c>
      <c r="V85">
        <v>1.428571429</v>
      </c>
      <c r="W85">
        <v>1.428571429</v>
      </c>
      <c r="X85">
        <v>1.428571429</v>
      </c>
      <c r="Y85">
        <v>1.428571429</v>
      </c>
    </row>
    <row r="86" spans="1:25">
      <c r="A86" t="s">
        <v>38</v>
      </c>
      <c r="B86" t="s">
        <v>16</v>
      </c>
      <c r="C86" t="s">
        <v>22</v>
      </c>
      <c r="D86">
        <v>1</v>
      </c>
      <c r="E86">
        <v>1</v>
      </c>
      <c r="F86">
        <v>1</v>
      </c>
      <c r="G86">
        <v>1</v>
      </c>
      <c r="H86">
        <v>1</v>
      </c>
      <c r="I86">
        <v>1</v>
      </c>
      <c r="J86">
        <v>1</v>
      </c>
      <c r="K86">
        <v>1</v>
      </c>
      <c r="L86">
        <v>1</v>
      </c>
      <c r="M86">
        <v>1</v>
      </c>
      <c r="N86">
        <v>1</v>
      </c>
      <c r="O86">
        <v>1</v>
      </c>
      <c r="P86">
        <v>1</v>
      </c>
      <c r="Q86">
        <v>1</v>
      </c>
      <c r="R86">
        <v>1</v>
      </c>
      <c r="S86">
        <v>1</v>
      </c>
      <c r="T86">
        <v>1</v>
      </c>
      <c r="U86">
        <v>1</v>
      </c>
      <c r="V86">
        <v>1</v>
      </c>
      <c r="W86">
        <v>1</v>
      </c>
      <c r="X86">
        <v>1</v>
      </c>
      <c r="Y86">
        <v>1</v>
      </c>
    </row>
    <row r="87" spans="1:25">
      <c r="A87" t="s">
        <v>38</v>
      </c>
      <c r="B87" t="s">
        <v>12</v>
      </c>
      <c r="C87" t="s">
        <v>23</v>
      </c>
      <c r="D87">
        <v>1</v>
      </c>
      <c r="E87">
        <v>1</v>
      </c>
      <c r="F87">
        <v>1</v>
      </c>
      <c r="G87">
        <v>1</v>
      </c>
      <c r="H87">
        <v>1</v>
      </c>
      <c r="I87">
        <v>1</v>
      </c>
      <c r="J87">
        <v>1</v>
      </c>
      <c r="K87">
        <v>1</v>
      </c>
      <c r="L87">
        <v>1</v>
      </c>
      <c r="M87">
        <v>1</v>
      </c>
      <c r="N87">
        <v>1</v>
      </c>
      <c r="O87">
        <v>1</v>
      </c>
      <c r="P87">
        <v>1</v>
      </c>
      <c r="Q87">
        <v>1</v>
      </c>
      <c r="R87">
        <v>1</v>
      </c>
      <c r="S87">
        <v>1</v>
      </c>
      <c r="T87">
        <v>1</v>
      </c>
      <c r="U87">
        <v>1</v>
      </c>
      <c r="V87">
        <v>1</v>
      </c>
      <c r="W87">
        <v>1</v>
      </c>
      <c r="X87">
        <v>1</v>
      </c>
      <c r="Y87">
        <v>1</v>
      </c>
    </row>
    <row r="88" spans="1:25">
      <c r="A88" t="s">
        <v>38</v>
      </c>
      <c r="B88" t="s">
        <v>14</v>
      </c>
      <c r="C88" t="s">
        <v>23</v>
      </c>
      <c r="D88">
        <v>1</v>
      </c>
      <c r="E88">
        <v>1</v>
      </c>
      <c r="F88">
        <v>1</v>
      </c>
      <c r="G88">
        <v>1</v>
      </c>
      <c r="H88">
        <v>1</v>
      </c>
      <c r="I88">
        <v>1</v>
      </c>
      <c r="J88">
        <v>1</v>
      </c>
      <c r="K88">
        <v>1</v>
      </c>
      <c r="L88">
        <v>1</v>
      </c>
      <c r="M88">
        <v>1</v>
      </c>
      <c r="N88">
        <v>1</v>
      </c>
      <c r="O88">
        <v>1</v>
      </c>
      <c r="P88">
        <v>1</v>
      </c>
      <c r="Q88">
        <v>1</v>
      </c>
      <c r="R88">
        <v>1</v>
      </c>
      <c r="S88">
        <v>1</v>
      </c>
      <c r="T88">
        <v>1</v>
      </c>
      <c r="U88">
        <v>1</v>
      </c>
      <c r="V88">
        <v>1</v>
      </c>
      <c r="W88">
        <v>1</v>
      </c>
      <c r="X88">
        <v>1</v>
      </c>
      <c r="Y88">
        <v>1</v>
      </c>
    </row>
    <row r="89" spans="1:25">
      <c r="A89" t="s">
        <v>38</v>
      </c>
      <c r="B89" t="s">
        <v>17</v>
      </c>
      <c r="C89" t="s">
        <v>23</v>
      </c>
      <c r="D89">
        <v>1</v>
      </c>
      <c r="E89">
        <v>1</v>
      </c>
      <c r="F89">
        <v>1</v>
      </c>
      <c r="G89">
        <v>1</v>
      </c>
      <c r="H89">
        <v>1</v>
      </c>
      <c r="I89">
        <v>1</v>
      </c>
      <c r="J89">
        <v>1</v>
      </c>
      <c r="K89">
        <v>1</v>
      </c>
      <c r="L89">
        <v>1</v>
      </c>
      <c r="M89">
        <v>1</v>
      </c>
      <c r="N89">
        <v>1</v>
      </c>
      <c r="O89">
        <v>1</v>
      </c>
      <c r="P89">
        <v>1</v>
      </c>
      <c r="Q89">
        <v>1</v>
      </c>
      <c r="R89">
        <v>1</v>
      </c>
      <c r="S89">
        <v>1</v>
      </c>
      <c r="T89">
        <v>1</v>
      </c>
      <c r="U89">
        <v>1</v>
      </c>
      <c r="V89">
        <v>1</v>
      </c>
      <c r="W89">
        <v>1</v>
      </c>
      <c r="X89">
        <v>1</v>
      </c>
      <c r="Y89">
        <v>1</v>
      </c>
    </row>
    <row r="90" spans="1:25">
      <c r="A90" t="s">
        <v>38</v>
      </c>
      <c r="B90" t="s">
        <v>18</v>
      </c>
      <c r="C90" t="s">
        <v>24</v>
      </c>
      <c r="D90">
        <v>1</v>
      </c>
      <c r="E90">
        <v>1</v>
      </c>
      <c r="F90">
        <v>1</v>
      </c>
      <c r="G90">
        <v>1</v>
      </c>
      <c r="H90">
        <v>1</v>
      </c>
      <c r="I90">
        <v>1</v>
      </c>
      <c r="J90">
        <v>1</v>
      </c>
      <c r="K90">
        <v>1</v>
      </c>
      <c r="L90">
        <v>1</v>
      </c>
      <c r="M90">
        <v>1</v>
      </c>
      <c r="N90">
        <v>1</v>
      </c>
      <c r="O90">
        <v>1</v>
      </c>
      <c r="P90">
        <v>1</v>
      </c>
      <c r="Q90">
        <v>1</v>
      </c>
      <c r="R90">
        <v>1</v>
      </c>
      <c r="S90">
        <v>1</v>
      </c>
      <c r="T90">
        <v>1</v>
      </c>
      <c r="U90">
        <v>1</v>
      </c>
      <c r="V90">
        <v>1</v>
      </c>
      <c r="W90">
        <v>1</v>
      </c>
      <c r="X90">
        <v>1</v>
      </c>
      <c r="Y90">
        <v>1</v>
      </c>
    </row>
    <row r="91" spans="1:25">
      <c r="A91" t="s">
        <v>38</v>
      </c>
      <c r="B91" t="s">
        <v>2</v>
      </c>
      <c r="C91" t="s">
        <v>25</v>
      </c>
      <c r="D91">
        <v>1</v>
      </c>
      <c r="E91" s="1">
        <v>3.125</v>
      </c>
      <c r="F91" s="1">
        <v>3.125</v>
      </c>
      <c r="G91" s="1">
        <v>3.125</v>
      </c>
      <c r="H91" s="1">
        <v>3.125</v>
      </c>
      <c r="I91" s="1">
        <v>3.125</v>
      </c>
      <c r="J91" s="1">
        <v>3.125</v>
      </c>
      <c r="K91" s="1">
        <v>3.125</v>
      </c>
      <c r="L91" s="1">
        <v>3.125</v>
      </c>
      <c r="M91" s="1">
        <v>3.125</v>
      </c>
      <c r="N91" s="1">
        <v>3.125</v>
      </c>
      <c r="O91" s="1">
        <v>3.125</v>
      </c>
      <c r="P91" s="1">
        <v>3.125</v>
      </c>
      <c r="Q91" s="1">
        <v>3.125</v>
      </c>
      <c r="R91" s="1">
        <v>3.125</v>
      </c>
      <c r="S91" s="1">
        <v>3.125</v>
      </c>
      <c r="T91" s="1">
        <v>3.125</v>
      </c>
      <c r="U91" s="1">
        <v>3.125</v>
      </c>
      <c r="V91" s="1">
        <v>3.125</v>
      </c>
      <c r="W91" s="1">
        <v>3.125</v>
      </c>
      <c r="X91" s="1">
        <v>3.125</v>
      </c>
      <c r="Y91" s="1">
        <v>3.125</v>
      </c>
    </row>
    <row r="92" spans="1:25">
      <c r="A92" t="s">
        <v>38</v>
      </c>
      <c r="B92" t="s">
        <v>4</v>
      </c>
      <c r="C92" t="s">
        <v>26</v>
      </c>
      <c r="D92">
        <v>1</v>
      </c>
      <c r="E92">
        <v>3.125</v>
      </c>
      <c r="F92">
        <v>3.125</v>
      </c>
      <c r="G92">
        <v>3.125</v>
      </c>
      <c r="H92">
        <v>3.125</v>
      </c>
      <c r="I92">
        <v>3.125</v>
      </c>
      <c r="J92">
        <v>3.125</v>
      </c>
      <c r="K92">
        <v>3.125</v>
      </c>
      <c r="L92">
        <v>3.125</v>
      </c>
      <c r="M92">
        <v>3.125</v>
      </c>
      <c r="N92">
        <v>3.125</v>
      </c>
      <c r="O92">
        <v>3.125</v>
      </c>
      <c r="P92">
        <v>3.125</v>
      </c>
      <c r="Q92">
        <v>3.125</v>
      </c>
      <c r="R92">
        <v>3.125</v>
      </c>
      <c r="S92">
        <v>3.125</v>
      </c>
      <c r="T92">
        <v>3.125</v>
      </c>
      <c r="U92">
        <v>3.125</v>
      </c>
      <c r="V92">
        <v>3.125</v>
      </c>
      <c r="W92">
        <v>3.125</v>
      </c>
      <c r="X92">
        <v>3.125</v>
      </c>
      <c r="Y92">
        <v>3.125</v>
      </c>
    </row>
    <row r="93" spans="1:25">
      <c r="A93" t="s">
        <v>38</v>
      </c>
      <c r="B93" t="s">
        <v>15</v>
      </c>
      <c r="C93" t="s">
        <v>27</v>
      </c>
      <c r="D93">
        <v>1</v>
      </c>
      <c r="E93">
        <v>1</v>
      </c>
      <c r="F93">
        <v>1</v>
      </c>
      <c r="G93">
        <v>1</v>
      </c>
      <c r="H93">
        <v>1</v>
      </c>
      <c r="I93">
        <v>1</v>
      </c>
      <c r="J93">
        <v>1</v>
      </c>
      <c r="K93">
        <v>1</v>
      </c>
      <c r="L93">
        <v>1</v>
      </c>
      <c r="M93">
        <v>1</v>
      </c>
      <c r="N93">
        <v>1</v>
      </c>
      <c r="O93">
        <v>1</v>
      </c>
      <c r="P93">
        <v>1</v>
      </c>
      <c r="Q93">
        <v>1</v>
      </c>
      <c r="R93">
        <v>1</v>
      </c>
      <c r="S93">
        <v>1</v>
      </c>
      <c r="T93">
        <v>1</v>
      </c>
      <c r="U93">
        <v>1</v>
      </c>
      <c r="V93">
        <v>1</v>
      </c>
      <c r="W93">
        <v>1</v>
      </c>
      <c r="X93">
        <v>1</v>
      </c>
      <c r="Y93">
        <v>1</v>
      </c>
    </row>
    <row r="94" spans="1:25">
      <c r="A94" t="s">
        <v>38</v>
      </c>
      <c r="B94" t="s">
        <v>3</v>
      </c>
      <c r="C94" t="s">
        <v>28</v>
      </c>
      <c r="D94">
        <v>1</v>
      </c>
      <c r="E94">
        <v>1</v>
      </c>
      <c r="F94">
        <v>1</v>
      </c>
      <c r="G94">
        <v>1</v>
      </c>
      <c r="H94">
        <v>1</v>
      </c>
      <c r="I94">
        <v>1</v>
      </c>
      <c r="J94">
        <v>1</v>
      </c>
      <c r="K94">
        <v>1</v>
      </c>
      <c r="L94">
        <v>1</v>
      </c>
      <c r="M94">
        <v>1</v>
      </c>
      <c r="N94">
        <v>1</v>
      </c>
      <c r="O94">
        <v>1</v>
      </c>
      <c r="P94">
        <v>1</v>
      </c>
      <c r="Q94">
        <v>1</v>
      </c>
      <c r="R94">
        <v>1</v>
      </c>
      <c r="S94">
        <v>1</v>
      </c>
      <c r="T94">
        <v>1</v>
      </c>
      <c r="U94">
        <v>1</v>
      </c>
      <c r="V94">
        <v>1</v>
      </c>
      <c r="W94">
        <v>1</v>
      </c>
      <c r="X94">
        <v>1</v>
      </c>
      <c r="Y94">
        <v>1</v>
      </c>
    </row>
    <row r="95" spans="1:25">
      <c r="A95" t="s">
        <v>38</v>
      </c>
      <c r="B95" t="s">
        <v>5</v>
      </c>
      <c r="C95" t="s">
        <v>23</v>
      </c>
      <c r="D95">
        <v>2</v>
      </c>
      <c r="E95">
        <v>1.3889</v>
      </c>
      <c r="F95">
        <v>1.3889</v>
      </c>
      <c r="G95">
        <v>1.3889</v>
      </c>
      <c r="H95">
        <v>1.3889</v>
      </c>
      <c r="I95">
        <v>1.3889</v>
      </c>
      <c r="J95">
        <v>1.3889</v>
      </c>
      <c r="K95">
        <v>1.3889</v>
      </c>
      <c r="L95">
        <v>1.3889</v>
      </c>
      <c r="M95">
        <v>1.3889</v>
      </c>
      <c r="N95">
        <v>1.3889</v>
      </c>
      <c r="O95">
        <v>1.3889</v>
      </c>
      <c r="P95">
        <v>1.3889</v>
      </c>
      <c r="Q95">
        <v>1.3889</v>
      </c>
      <c r="R95">
        <v>1.3889</v>
      </c>
      <c r="S95">
        <v>1.3889</v>
      </c>
      <c r="T95">
        <v>1.3889</v>
      </c>
      <c r="U95">
        <v>1.3889</v>
      </c>
      <c r="V95">
        <v>1.3889</v>
      </c>
      <c r="W95">
        <v>1.3889</v>
      </c>
      <c r="X95">
        <v>1.3889</v>
      </c>
      <c r="Y95">
        <v>1.3889</v>
      </c>
    </row>
    <row r="97" spans="1:25">
      <c r="A97" t="s">
        <v>56</v>
      </c>
    </row>
    <row r="98" spans="1:25">
      <c r="A98" t="s">
        <v>57</v>
      </c>
    </row>
    <row r="99" spans="1:25">
      <c r="A99" t="s">
        <v>58</v>
      </c>
    </row>
    <row r="100" spans="1:25">
      <c r="E100">
        <v>1990</v>
      </c>
      <c r="F100">
        <v>1991</v>
      </c>
      <c r="G100">
        <v>1992</v>
      </c>
      <c r="H100">
        <v>1993</v>
      </c>
      <c r="I100">
        <v>1994</v>
      </c>
      <c r="J100">
        <v>1995</v>
      </c>
      <c r="K100">
        <v>1996</v>
      </c>
      <c r="L100">
        <v>1997</v>
      </c>
      <c r="M100">
        <v>1998</v>
      </c>
      <c r="N100">
        <v>1999</v>
      </c>
      <c r="O100">
        <v>2000</v>
      </c>
      <c r="P100">
        <v>2001</v>
      </c>
      <c r="Q100">
        <v>2002</v>
      </c>
      <c r="R100">
        <v>2003</v>
      </c>
      <c r="S100">
        <v>2004</v>
      </c>
      <c r="T100">
        <v>2005</v>
      </c>
      <c r="U100">
        <v>2006</v>
      </c>
      <c r="V100">
        <v>2007</v>
      </c>
      <c r="W100">
        <v>2008</v>
      </c>
      <c r="X100">
        <v>2009</v>
      </c>
      <c r="Y100">
        <v>2010</v>
      </c>
    </row>
    <row r="101" spans="1:25">
      <c r="A101" t="s">
        <v>38</v>
      </c>
      <c r="B101" t="s">
        <v>12</v>
      </c>
      <c r="C101" t="s">
        <v>29</v>
      </c>
      <c r="D101">
        <v>1</v>
      </c>
      <c r="E101">
        <v>1</v>
      </c>
      <c r="F101">
        <v>1</v>
      </c>
      <c r="G101">
        <v>1</v>
      </c>
      <c r="H101">
        <v>1</v>
      </c>
      <c r="I101">
        <v>1</v>
      </c>
      <c r="J101">
        <v>1</v>
      </c>
      <c r="K101">
        <v>1</v>
      </c>
      <c r="L101">
        <v>1</v>
      </c>
      <c r="M101">
        <v>1</v>
      </c>
      <c r="N101">
        <v>1</v>
      </c>
      <c r="O101">
        <v>1</v>
      </c>
      <c r="P101">
        <v>1</v>
      </c>
      <c r="Q101">
        <v>1</v>
      </c>
      <c r="R101">
        <v>1</v>
      </c>
      <c r="S101">
        <v>1</v>
      </c>
      <c r="T101">
        <v>1</v>
      </c>
      <c r="U101">
        <v>1</v>
      </c>
      <c r="V101">
        <v>1</v>
      </c>
      <c r="W101">
        <v>1</v>
      </c>
      <c r="X101">
        <v>1</v>
      </c>
      <c r="Y101">
        <v>1</v>
      </c>
    </row>
    <row r="102" spans="1:25">
      <c r="A102" t="s">
        <v>38</v>
      </c>
      <c r="B102" t="s">
        <v>13</v>
      </c>
      <c r="C102" t="s">
        <v>29</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row>
    <row r="103" spans="1:25">
      <c r="A103" t="s">
        <v>38</v>
      </c>
      <c r="B103" t="s">
        <v>21</v>
      </c>
      <c r="C103" t="s">
        <v>29</v>
      </c>
      <c r="D103">
        <v>1</v>
      </c>
      <c r="E103">
        <v>1</v>
      </c>
      <c r="F103">
        <v>1</v>
      </c>
      <c r="G103">
        <v>1</v>
      </c>
      <c r="H103">
        <v>1</v>
      </c>
      <c r="I103">
        <v>1</v>
      </c>
      <c r="J103">
        <v>1</v>
      </c>
      <c r="K103">
        <v>1</v>
      </c>
      <c r="L103">
        <v>1</v>
      </c>
      <c r="M103">
        <v>1</v>
      </c>
      <c r="N103">
        <v>1</v>
      </c>
      <c r="O103">
        <v>1</v>
      </c>
      <c r="P103">
        <v>1</v>
      </c>
      <c r="Q103">
        <v>1</v>
      </c>
      <c r="R103">
        <v>1</v>
      </c>
      <c r="S103">
        <v>1</v>
      </c>
      <c r="T103">
        <v>1</v>
      </c>
      <c r="U103">
        <v>1</v>
      </c>
      <c r="V103">
        <v>1</v>
      </c>
      <c r="W103">
        <v>1</v>
      </c>
      <c r="X103">
        <v>1</v>
      </c>
      <c r="Y103">
        <v>1</v>
      </c>
    </row>
    <row r="104" spans="1:25">
      <c r="A104" t="s">
        <v>38</v>
      </c>
      <c r="B104" t="s">
        <v>14</v>
      </c>
      <c r="C104" t="s">
        <v>30</v>
      </c>
      <c r="D104">
        <v>1</v>
      </c>
      <c r="E104">
        <v>1</v>
      </c>
      <c r="F104">
        <v>1</v>
      </c>
      <c r="G104">
        <v>1</v>
      </c>
      <c r="H104">
        <v>1</v>
      </c>
      <c r="I104">
        <v>1</v>
      </c>
      <c r="J104">
        <v>1</v>
      </c>
      <c r="K104">
        <v>1</v>
      </c>
      <c r="L104">
        <v>1</v>
      </c>
      <c r="M104">
        <v>1</v>
      </c>
      <c r="N104">
        <v>1</v>
      </c>
      <c r="O104">
        <v>1</v>
      </c>
      <c r="P104">
        <v>1</v>
      </c>
      <c r="Q104">
        <v>1</v>
      </c>
      <c r="R104">
        <v>1</v>
      </c>
      <c r="S104">
        <v>1</v>
      </c>
      <c r="T104">
        <v>1</v>
      </c>
      <c r="U104">
        <v>1</v>
      </c>
      <c r="V104">
        <v>1</v>
      </c>
      <c r="W104">
        <v>1</v>
      </c>
      <c r="X104">
        <v>1</v>
      </c>
      <c r="Y104">
        <v>1</v>
      </c>
    </row>
    <row r="105" spans="1:25">
      <c r="A105" t="s">
        <v>38</v>
      </c>
      <c r="B105" t="s">
        <v>20</v>
      </c>
      <c r="C105" t="s">
        <v>30</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c r="Y105">
        <v>1</v>
      </c>
    </row>
    <row r="106" spans="1:25">
      <c r="A106" t="s">
        <v>38</v>
      </c>
      <c r="B106" t="s">
        <v>16</v>
      </c>
      <c r="C106" t="s">
        <v>31</v>
      </c>
      <c r="D106">
        <v>1</v>
      </c>
      <c r="E106">
        <v>1</v>
      </c>
      <c r="F106">
        <v>1</v>
      </c>
      <c r="G106">
        <v>1</v>
      </c>
      <c r="H106">
        <v>1</v>
      </c>
      <c r="I106">
        <v>1</v>
      </c>
      <c r="J106">
        <v>1</v>
      </c>
      <c r="K106">
        <v>1</v>
      </c>
      <c r="L106">
        <v>1</v>
      </c>
      <c r="M106">
        <v>1</v>
      </c>
      <c r="N106">
        <v>1</v>
      </c>
      <c r="O106">
        <v>1</v>
      </c>
      <c r="P106">
        <v>1</v>
      </c>
      <c r="Q106">
        <v>1</v>
      </c>
      <c r="R106">
        <v>1</v>
      </c>
      <c r="S106">
        <v>1</v>
      </c>
      <c r="T106">
        <v>1</v>
      </c>
      <c r="U106">
        <v>1</v>
      </c>
      <c r="V106">
        <v>1</v>
      </c>
      <c r="W106">
        <v>1</v>
      </c>
      <c r="X106">
        <v>1</v>
      </c>
      <c r="Y106">
        <v>1</v>
      </c>
    </row>
    <row r="107" spans="1:25">
      <c r="A107" t="s">
        <v>38</v>
      </c>
      <c r="B107" t="s">
        <v>17</v>
      </c>
      <c r="C107" t="s">
        <v>31</v>
      </c>
      <c r="D107">
        <v>1</v>
      </c>
      <c r="E107">
        <v>1</v>
      </c>
      <c r="F107">
        <v>1</v>
      </c>
      <c r="G107">
        <v>1</v>
      </c>
      <c r="H107">
        <v>1</v>
      </c>
      <c r="I107">
        <v>1</v>
      </c>
      <c r="J107">
        <v>1</v>
      </c>
      <c r="K107">
        <v>1</v>
      </c>
      <c r="L107">
        <v>1</v>
      </c>
      <c r="M107">
        <v>1</v>
      </c>
      <c r="N107">
        <v>1</v>
      </c>
      <c r="O107">
        <v>1</v>
      </c>
      <c r="P107">
        <v>1</v>
      </c>
      <c r="Q107">
        <v>1</v>
      </c>
      <c r="R107">
        <v>1</v>
      </c>
      <c r="S107">
        <v>1</v>
      </c>
      <c r="T107">
        <v>1</v>
      </c>
      <c r="U107">
        <v>1</v>
      </c>
      <c r="V107">
        <v>1</v>
      </c>
      <c r="W107">
        <v>1</v>
      </c>
      <c r="X107">
        <v>1</v>
      </c>
      <c r="Y107">
        <v>1</v>
      </c>
    </row>
    <row r="108" spans="1:25">
      <c r="A108" t="s">
        <v>38</v>
      </c>
      <c r="B108" t="s">
        <v>18</v>
      </c>
      <c r="C108" t="s">
        <v>31</v>
      </c>
      <c r="D108">
        <v>1</v>
      </c>
      <c r="E108">
        <v>1</v>
      </c>
      <c r="F108">
        <v>1</v>
      </c>
      <c r="G108">
        <v>1</v>
      </c>
      <c r="H108">
        <v>1</v>
      </c>
      <c r="I108">
        <v>1</v>
      </c>
      <c r="J108">
        <v>1</v>
      </c>
      <c r="K108">
        <v>1</v>
      </c>
      <c r="L108">
        <v>1</v>
      </c>
      <c r="M108">
        <v>1</v>
      </c>
      <c r="N108">
        <v>1</v>
      </c>
      <c r="O108">
        <v>1</v>
      </c>
      <c r="P108">
        <v>1</v>
      </c>
      <c r="Q108">
        <v>1</v>
      </c>
      <c r="R108">
        <v>1</v>
      </c>
      <c r="S108">
        <v>1</v>
      </c>
      <c r="T108">
        <v>1</v>
      </c>
      <c r="U108">
        <v>1</v>
      </c>
      <c r="V108">
        <v>1</v>
      </c>
      <c r="W108">
        <v>1</v>
      </c>
      <c r="X108">
        <v>1</v>
      </c>
      <c r="Y108">
        <v>1</v>
      </c>
    </row>
    <row r="109" spans="1:25">
      <c r="A109" t="s">
        <v>38</v>
      </c>
      <c r="B109" t="s">
        <v>59</v>
      </c>
      <c r="C109" t="s">
        <v>31</v>
      </c>
      <c r="D109">
        <v>1</v>
      </c>
      <c r="E109">
        <v>1</v>
      </c>
      <c r="F109">
        <v>1</v>
      </c>
      <c r="G109">
        <v>1</v>
      </c>
      <c r="H109">
        <v>1</v>
      </c>
      <c r="I109">
        <v>1</v>
      </c>
      <c r="J109">
        <v>1</v>
      </c>
      <c r="K109">
        <v>1</v>
      </c>
      <c r="L109">
        <v>1</v>
      </c>
      <c r="M109">
        <v>1</v>
      </c>
      <c r="N109">
        <v>1</v>
      </c>
      <c r="O109">
        <v>1</v>
      </c>
      <c r="P109">
        <v>1</v>
      </c>
      <c r="Q109">
        <v>1</v>
      </c>
      <c r="R109">
        <v>1</v>
      </c>
      <c r="S109">
        <v>1</v>
      </c>
      <c r="T109">
        <v>1</v>
      </c>
      <c r="U109">
        <v>1</v>
      </c>
      <c r="V109">
        <v>1</v>
      </c>
      <c r="W109">
        <v>1</v>
      </c>
      <c r="X109">
        <v>1</v>
      </c>
      <c r="Y109">
        <v>1</v>
      </c>
    </row>
    <row r="110" spans="1:25">
      <c r="A110" t="s">
        <v>38</v>
      </c>
      <c r="B110" t="s">
        <v>15</v>
      </c>
      <c r="C110" t="s">
        <v>22</v>
      </c>
      <c r="D110">
        <v>1</v>
      </c>
      <c r="E110">
        <v>0.7</v>
      </c>
      <c r="F110">
        <v>0.7</v>
      </c>
      <c r="G110">
        <v>0.7</v>
      </c>
      <c r="H110">
        <v>0.7</v>
      </c>
      <c r="I110">
        <v>0.7</v>
      </c>
      <c r="J110">
        <v>0.7</v>
      </c>
      <c r="K110">
        <v>0.7</v>
      </c>
      <c r="M110">
        <v>0.7</v>
      </c>
      <c r="O110">
        <v>0.7</v>
      </c>
      <c r="Q110">
        <v>0.7</v>
      </c>
      <c r="S110">
        <v>0.7</v>
      </c>
      <c r="U110">
        <v>0.7</v>
      </c>
      <c r="W110">
        <v>0.7</v>
      </c>
      <c r="Y110">
        <v>0.7</v>
      </c>
    </row>
    <row r="111" spans="1:25">
      <c r="A111" t="s">
        <v>38</v>
      </c>
      <c r="B111" t="s">
        <v>7</v>
      </c>
      <c r="C111" t="s">
        <v>22</v>
      </c>
      <c r="D111">
        <v>1</v>
      </c>
      <c r="E111">
        <v>1</v>
      </c>
      <c r="F111">
        <v>1</v>
      </c>
      <c r="G111">
        <v>1</v>
      </c>
      <c r="H111">
        <v>1</v>
      </c>
      <c r="I111">
        <v>1</v>
      </c>
      <c r="J111">
        <v>1</v>
      </c>
      <c r="K111">
        <v>1</v>
      </c>
      <c r="L111">
        <v>1</v>
      </c>
      <c r="M111">
        <v>1</v>
      </c>
      <c r="N111">
        <v>1</v>
      </c>
      <c r="O111">
        <v>1</v>
      </c>
      <c r="P111">
        <v>1</v>
      </c>
      <c r="Q111">
        <v>1</v>
      </c>
      <c r="R111">
        <v>1</v>
      </c>
      <c r="S111">
        <v>1</v>
      </c>
      <c r="T111">
        <v>1</v>
      </c>
      <c r="U111">
        <v>1</v>
      </c>
      <c r="V111">
        <v>1</v>
      </c>
      <c r="W111">
        <v>1</v>
      </c>
      <c r="X111">
        <v>1</v>
      </c>
      <c r="Y111">
        <v>1</v>
      </c>
    </row>
    <row r="112" spans="1:25">
      <c r="A112" t="s">
        <v>38</v>
      </c>
      <c r="B112" t="s">
        <v>2</v>
      </c>
      <c r="C112" t="s">
        <v>23</v>
      </c>
      <c r="D112">
        <v>1</v>
      </c>
      <c r="E112">
        <v>1</v>
      </c>
      <c r="F112">
        <v>1</v>
      </c>
      <c r="G112">
        <v>1</v>
      </c>
      <c r="H112">
        <v>1</v>
      </c>
      <c r="I112">
        <v>1</v>
      </c>
      <c r="J112">
        <v>1</v>
      </c>
      <c r="K112">
        <v>1</v>
      </c>
      <c r="L112">
        <v>1</v>
      </c>
      <c r="M112">
        <v>1</v>
      </c>
      <c r="N112">
        <v>1</v>
      </c>
      <c r="O112">
        <v>1</v>
      </c>
      <c r="P112">
        <v>1</v>
      </c>
      <c r="Q112">
        <v>1</v>
      </c>
      <c r="R112">
        <v>1</v>
      </c>
      <c r="S112">
        <v>1</v>
      </c>
      <c r="T112">
        <v>1</v>
      </c>
      <c r="U112">
        <v>1</v>
      </c>
      <c r="V112">
        <v>1</v>
      </c>
      <c r="W112">
        <v>1</v>
      </c>
      <c r="X112">
        <v>1</v>
      </c>
      <c r="Y112">
        <v>1</v>
      </c>
    </row>
    <row r="113" spans="1:25">
      <c r="A113" t="s">
        <v>38</v>
      </c>
      <c r="B113" t="s">
        <v>3</v>
      </c>
      <c r="C113" t="s">
        <v>23</v>
      </c>
      <c r="D113">
        <v>1</v>
      </c>
      <c r="E113">
        <v>1</v>
      </c>
      <c r="F113">
        <v>1</v>
      </c>
      <c r="G113">
        <v>1</v>
      </c>
      <c r="H113">
        <v>1</v>
      </c>
      <c r="I113">
        <v>1</v>
      </c>
      <c r="J113">
        <v>1</v>
      </c>
      <c r="K113">
        <v>1</v>
      </c>
      <c r="L113">
        <v>1</v>
      </c>
      <c r="M113">
        <v>1</v>
      </c>
      <c r="N113">
        <v>1</v>
      </c>
      <c r="O113">
        <v>1</v>
      </c>
      <c r="P113">
        <v>1</v>
      </c>
      <c r="Q113">
        <v>1</v>
      </c>
      <c r="R113">
        <v>1</v>
      </c>
      <c r="S113">
        <v>1</v>
      </c>
      <c r="T113">
        <v>1</v>
      </c>
      <c r="U113">
        <v>1</v>
      </c>
      <c r="V113">
        <v>1</v>
      </c>
      <c r="W113">
        <v>1</v>
      </c>
      <c r="X113">
        <v>1</v>
      </c>
      <c r="Y113">
        <v>1</v>
      </c>
    </row>
    <row r="114" spans="1:25">
      <c r="A114" t="s">
        <v>38</v>
      </c>
      <c r="B114" t="s">
        <v>4</v>
      </c>
      <c r="C114" t="s">
        <v>23</v>
      </c>
      <c r="D114">
        <v>1</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c r="Y114">
        <v>1</v>
      </c>
    </row>
    <row r="115" spans="1:25">
      <c r="A115" t="s">
        <v>38</v>
      </c>
      <c r="B115" t="s">
        <v>5</v>
      </c>
      <c r="C115" t="s">
        <v>23</v>
      </c>
      <c r="D115">
        <v>1</v>
      </c>
      <c r="E115">
        <v>1</v>
      </c>
      <c r="F115">
        <v>1</v>
      </c>
      <c r="G115">
        <v>1</v>
      </c>
      <c r="H115">
        <v>1</v>
      </c>
      <c r="I115">
        <v>1</v>
      </c>
      <c r="J115">
        <v>1</v>
      </c>
      <c r="K115">
        <v>1</v>
      </c>
      <c r="L115">
        <v>1</v>
      </c>
      <c r="M115">
        <v>1</v>
      </c>
      <c r="N115">
        <v>1</v>
      </c>
      <c r="O115">
        <v>1</v>
      </c>
      <c r="P115">
        <v>1</v>
      </c>
      <c r="Q115">
        <v>1</v>
      </c>
      <c r="R115">
        <v>1</v>
      </c>
      <c r="S115">
        <v>1</v>
      </c>
      <c r="T115">
        <v>1</v>
      </c>
      <c r="U115">
        <v>1</v>
      </c>
      <c r="V115">
        <v>1</v>
      </c>
      <c r="W115">
        <v>1</v>
      </c>
      <c r="X115">
        <v>1</v>
      </c>
      <c r="Y115">
        <v>1</v>
      </c>
    </row>
    <row r="116" spans="1:25">
      <c r="A116" t="s">
        <v>38</v>
      </c>
      <c r="B116" t="s">
        <v>6</v>
      </c>
      <c r="C116" t="s">
        <v>23</v>
      </c>
      <c r="D116">
        <v>1</v>
      </c>
      <c r="E116">
        <v>1</v>
      </c>
      <c r="F116">
        <v>1</v>
      </c>
      <c r="G116">
        <v>1</v>
      </c>
      <c r="H116">
        <v>1</v>
      </c>
      <c r="I116">
        <v>1</v>
      </c>
      <c r="J116">
        <v>1</v>
      </c>
      <c r="K116">
        <v>1</v>
      </c>
      <c r="L116">
        <v>1</v>
      </c>
      <c r="M116">
        <v>1</v>
      </c>
      <c r="N116">
        <v>1</v>
      </c>
      <c r="O116">
        <v>1</v>
      </c>
      <c r="P116">
        <v>1</v>
      </c>
      <c r="Q116">
        <v>1</v>
      </c>
      <c r="R116">
        <v>1</v>
      </c>
      <c r="S116">
        <v>1</v>
      </c>
      <c r="T116">
        <v>1</v>
      </c>
      <c r="U116">
        <v>1</v>
      </c>
      <c r="V116">
        <v>1</v>
      </c>
      <c r="W116">
        <v>1</v>
      </c>
      <c r="X116">
        <v>1</v>
      </c>
      <c r="Y116">
        <v>1</v>
      </c>
    </row>
    <row r="117" spans="1:25">
      <c r="A117" t="s">
        <v>38</v>
      </c>
      <c r="B117" t="s">
        <v>15</v>
      </c>
      <c r="C117" t="s">
        <v>24</v>
      </c>
      <c r="D117">
        <v>1</v>
      </c>
      <c r="E117">
        <v>0.3</v>
      </c>
      <c r="F117">
        <v>0.3</v>
      </c>
      <c r="G117">
        <v>0.3</v>
      </c>
      <c r="H117">
        <v>0.3</v>
      </c>
      <c r="I117">
        <v>0.3</v>
      </c>
      <c r="J117">
        <v>0.3</v>
      </c>
      <c r="K117">
        <v>0.3</v>
      </c>
      <c r="L117">
        <v>0.3</v>
      </c>
      <c r="M117">
        <v>0.3</v>
      </c>
      <c r="N117">
        <v>0.3</v>
      </c>
      <c r="O117">
        <v>0.3</v>
      </c>
      <c r="P117">
        <v>0.3</v>
      </c>
      <c r="Q117">
        <v>0.3</v>
      </c>
      <c r="R117">
        <v>0.3</v>
      </c>
      <c r="S117">
        <v>0.3</v>
      </c>
      <c r="T117">
        <v>0.3</v>
      </c>
      <c r="U117">
        <v>0.3</v>
      </c>
      <c r="V117">
        <v>0.3</v>
      </c>
      <c r="W117">
        <v>0.3</v>
      </c>
      <c r="X117">
        <v>0.3</v>
      </c>
      <c r="Y117">
        <v>0.3</v>
      </c>
    </row>
    <row r="118" spans="1:25">
      <c r="A118" t="s">
        <v>38</v>
      </c>
      <c r="B118" t="s">
        <v>8</v>
      </c>
      <c r="C118" t="s">
        <v>24</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row>
    <row r="119" spans="1:25">
      <c r="A119" t="s">
        <v>38</v>
      </c>
      <c r="B119" t="s">
        <v>9</v>
      </c>
      <c r="C119" t="s">
        <v>25</v>
      </c>
      <c r="D119">
        <v>1</v>
      </c>
      <c r="E119">
        <v>1</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row>
    <row r="120" spans="1:25">
      <c r="A120" t="s">
        <v>38</v>
      </c>
      <c r="B120" t="s">
        <v>19</v>
      </c>
      <c r="C120" t="s">
        <v>26</v>
      </c>
      <c r="D120">
        <v>1</v>
      </c>
      <c r="E120">
        <v>1</v>
      </c>
      <c r="F120">
        <v>1</v>
      </c>
      <c r="G120">
        <v>1</v>
      </c>
      <c r="H120">
        <v>1</v>
      </c>
      <c r="I120">
        <v>1</v>
      </c>
      <c r="J120">
        <v>1</v>
      </c>
      <c r="K120">
        <v>1</v>
      </c>
      <c r="L120">
        <v>1</v>
      </c>
      <c r="M120">
        <v>1</v>
      </c>
      <c r="N120">
        <v>1</v>
      </c>
      <c r="O120">
        <v>1</v>
      </c>
      <c r="P120">
        <v>1</v>
      </c>
      <c r="Q120">
        <v>1</v>
      </c>
      <c r="R120">
        <v>1</v>
      </c>
      <c r="S120">
        <v>1</v>
      </c>
      <c r="T120">
        <v>1</v>
      </c>
      <c r="U120">
        <v>1</v>
      </c>
      <c r="V120">
        <v>1</v>
      </c>
      <c r="W120">
        <v>1</v>
      </c>
      <c r="X120">
        <v>1</v>
      </c>
      <c r="Y120">
        <v>1</v>
      </c>
    </row>
    <row r="121" spans="1:25">
      <c r="A121" t="s">
        <v>38</v>
      </c>
      <c r="B121" t="s">
        <v>10</v>
      </c>
      <c r="C121" t="s">
        <v>27</v>
      </c>
      <c r="D121">
        <v>1</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c r="Y121">
        <v>1</v>
      </c>
    </row>
    <row r="122" spans="1:25">
      <c r="A122" t="s">
        <v>38</v>
      </c>
      <c r="B122" t="s">
        <v>11</v>
      </c>
      <c r="C122" t="s">
        <v>28</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row>
    <row r="125" spans="1:25">
      <c r="A125" t="s">
        <v>60</v>
      </c>
    </row>
    <row r="126" spans="1:25">
      <c r="A126" t="s">
        <v>61</v>
      </c>
    </row>
    <row r="127" spans="1:25">
      <c r="C127">
        <v>1990</v>
      </c>
      <c r="D127">
        <v>1991</v>
      </c>
      <c r="E127">
        <v>1992</v>
      </c>
      <c r="F127">
        <v>1993</v>
      </c>
      <c r="G127">
        <v>1994</v>
      </c>
      <c r="H127">
        <v>1995</v>
      </c>
      <c r="I127">
        <v>1996</v>
      </c>
      <c r="J127">
        <v>1997</v>
      </c>
      <c r="K127">
        <v>1998</v>
      </c>
      <c r="L127">
        <v>1999</v>
      </c>
      <c r="M127">
        <v>2000</v>
      </c>
      <c r="N127">
        <v>2001</v>
      </c>
      <c r="O127">
        <v>2002</v>
      </c>
      <c r="P127">
        <v>2003</v>
      </c>
      <c r="Q127">
        <v>2004</v>
      </c>
      <c r="R127">
        <v>2005</v>
      </c>
      <c r="S127">
        <v>2006</v>
      </c>
      <c r="T127">
        <v>2007</v>
      </c>
      <c r="U127">
        <v>2008</v>
      </c>
      <c r="V127">
        <v>2009</v>
      </c>
      <c r="W127">
        <v>2010</v>
      </c>
    </row>
    <row r="128" spans="1:25">
      <c r="A128" t="s">
        <v>38</v>
      </c>
      <c r="B128" t="s">
        <v>2</v>
      </c>
      <c r="C128">
        <v>40</v>
      </c>
      <c r="D128">
        <v>40</v>
      </c>
      <c r="E128">
        <v>40</v>
      </c>
      <c r="F128">
        <v>40</v>
      </c>
      <c r="G128">
        <v>40</v>
      </c>
      <c r="H128">
        <v>40</v>
      </c>
      <c r="I128">
        <v>40</v>
      </c>
      <c r="J128">
        <v>40</v>
      </c>
      <c r="K128">
        <v>40</v>
      </c>
      <c r="L128">
        <v>40</v>
      </c>
      <c r="M128">
        <v>40</v>
      </c>
      <c r="N128">
        <v>40</v>
      </c>
      <c r="O128">
        <v>40</v>
      </c>
      <c r="P128">
        <v>40</v>
      </c>
      <c r="Q128">
        <v>40</v>
      </c>
      <c r="R128">
        <v>40</v>
      </c>
      <c r="S128">
        <v>40</v>
      </c>
      <c r="T128">
        <v>40</v>
      </c>
      <c r="U128">
        <v>40</v>
      </c>
      <c r="V128">
        <v>40</v>
      </c>
      <c r="W128">
        <v>40</v>
      </c>
    </row>
    <row r="129" spans="1:23">
      <c r="A129" t="s">
        <v>38</v>
      </c>
      <c r="B129" t="s">
        <v>3</v>
      </c>
      <c r="C129">
        <v>500</v>
      </c>
      <c r="D129">
        <v>500</v>
      </c>
      <c r="E129">
        <v>500</v>
      </c>
      <c r="F129">
        <v>500</v>
      </c>
      <c r="G129">
        <v>500</v>
      </c>
      <c r="H129">
        <v>500</v>
      </c>
      <c r="I129">
        <v>500</v>
      </c>
      <c r="J129">
        <v>500</v>
      </c>
      <c r="K129">
        <v>500</v>
      </c>
      <c r="L129">
        <v>500</v>
      </c>
      <c r="M129">
        <v>500</v>
      </c>
      <c r="N129">
        <v>500</v>
      </c>
      <c r="O129">
        <v>500</v>
      </c>
      <c r="P129">
        <v>500</v>
      </c>
      <c r="Q129">
        <v>500</v>
      </c>
      <c r="R129">
        <v>500</v>
      </c>
      <c r="S129">
        <v>500</v>
      </c>
      <c r="T129">
        <v>500</v>
      </c>
      <c r="U129">
        <v>500</v>
      </c>
      <c r="V129">
        <v>500</v>
      </c>
      <c r="W129">
        <v>500</v>
      </c>
    </row>
    <row r="130" spans="1:23">
      <c r="A130" t="s">
        <v>38</v>
      </c>
      <c r="B130" t="s">
        <v>4</v>
      </c>
      <c r="C130">
        <v>75</v>
      </c>
      <c r="D130">
        <v>75</v>
      </c>
      <c r="E130">
        <v>75</v>
      </c>
      <c r="F130">
        <v>75</v>
      </c>
      <c r="G130">
        <v>75</v>
      </c>
      <c r="H130">
        <v>75</v>
      </c>
      <c r="I130">
        <v>75</v>
      </c>
      <c r="J130">
        <v>75</v>
      </c>
      <c r="K130">
        <v>75</v>
      </c>
      <c r="L130">
        <v>75</v>
      </c>
      <c r="M130">
        <v>75</v>
      </c>
      <c r="N130">
        <v>75</v>
      </c>
      <c r="O130">
        <v>75</v>
      </c>
      <c r="P130">
        <v>75</v>
      </c>
      <c r="Q130">
        <v>75</v>
      </c>
      <c r="R130">
        <v>75</v>
      </c>
      <c r="S130">
        <v>75</v>
      </c>
      <c r="T130">
        <v>75</v>
      </c>
      <c r="U130">
        <v>75</v>
      </c>
      <c r="V130">
        <v>75</v>
      </c>
      <c r="W130">
        <v>75</v>
      </c>
    </row>
    <row r="131" spans="1:23">
      <c r="A131" t="s">
        <v>38</v>
      </c>
      <c r="B131" t="s">
        <v>5</v>
      </c>
      <c r="C131">
        <v>30</v>
      </c>
      <c r="D131">
        <v>30</v>
      </c>
      <c r="E131">
        <v>30</v>
      </c>
      <c r="F131">
        <v>30</v>
      </c>
      <c r="G131">
        <v>30</v>
      </c>
      <c r="H131">
        <v>30</v>
      </c>
      <c r="I131">
        <v>30</v>
      </c>
      <c r="J131">
        <v>30</v>
      </c>
      <c r="K131">
        <v>30</v>
      </c>
      <c r="L131">
        <v>30</v>
      </c>
      <c r="M131">
        <v>30</v>
      </c>
      <c r="N131">
        <v>30</v>
      </c>
      <c r="O131">
        <v>30</v>
      </c>
      <c r="P131">
        <v>30</v>
      </c>
      <c r="Q131">
        <v>30</v>
      </c>
      <c r="R131">
        <v>30</v>
      </c>
      <c r="S131">
        <v>30</v>
      </c>
      <c r="T131">
        <v>30</v>
      </c>
      <c r="U131">
        <v>30</v>
      </c>
      <c r="V131">
        <v>30</v>
      </c>
      <c r="W131">
        <v>30</v>
      </c>
    </row>
    <row r="132" spans="1:23">
      <c r="A132" t="s">
        <v>38</v>
      </c>
      <c r="B132" t="s">
        <v>6</v>
      </c>
      <c r="C132">
        <v>30</v>
      </c>
      <c r="D132">
        <v>30</v>
      </c>
      <c r="E132">
        <v>30</v>
      </c>
      <c r="F132">
        <v>30</v>
      </c>
      <c r="G132">
        <v>30</v>
      </c>
      <c r="H132">
        <v>30</v>
      </c>
      <c r="I132">
        <v>30</v>
      </c>
      <c r="J132">
        <v>30</v>
      </c>
      <c r="K132">
        <v>30</v>
      </c>
      <c r="L132">
        <v>30</v>
      </c>
      <c r="M132">
        <v>30</v>
      </c>
      <c r="N132">
        <v>30</v>
      </c>
      <c r="O132">
        <v>30</v>
      </c>
      <c r="P132">
        <v>30</v>
      </c>
      <c r="Q132">
        <v>30</v>
      </c>
      <c r="R132">
        <v>30</v>
      </c>
      <c r="S132">
        <v>30</v>
      </c>
      <c r="T132">
        <v>30</v>
      </c>
      <c r="U132">
        <v>30</v>
      </c>
      <c r="V132">
        <v>30</v>
      </c>
      <c r="W132">
        <v>30</v>
      </c>
    </row>
    <row r="133" spans="1:23">
      <c r="A133" t="s">
        <v>38</v>
      </c>
      <c r="B133" t="s">
        <v>13</v>
      </c>
      <c r="C133">
        <v>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row>
    <row r="134" spans="1:23">
      <c r="A134" t="s">
        <v>38</v>
      </c>
      <c r="B134" t="s">
        <v>14</v>
      </c>
      <c r="C134">
        <v>9.4600000000000009</v>
      </c>
      <c r="D134">
        <v>9.4600000000000009</v>
      </c>
      <c r="E134">
        <v>9.4600000000000009</v>
      </c>
      <c r="F134">
        <v>9.4600000000000009</v>
      </c>
      <c r="G134">
        <v>9.4600000000000009</v>
      </c>
      <c r="H134">
        <v>9.4600000000000009</v>
      </c>
      <c r="I134">
        <v>9.4600000000000009</v>
      </c>
      <c r="J134">
        <v>9.4600000000000009</v>
      </c>
      <c r="K134">
        <v>9.4600000000000009</v>
      </c>
      <c r="L134">
        <v>9.4600000000000009</v>
      </c>
      <c r="M134">
        <v>9.4600000000000009</v>
      </c>
      <c r="N134">
        <v>9.4600000000000009</v>
      </c>
      <c r="O134">
        <v>9.4600000000000009</v>
      </c>
      <c r="P134">
        <v>9.4600000000000009</v>
      </c>
      <c r="Q134">
        <v>9.4600000000000009</v>
      </c>
      <c r="R134">
        <v>9.4600000000000009</v>
      </c>
      <c r="S134">
        <v>9.4600000000000009</v>
      </c>
      <c r="T134">
        <v>9.4600000000000009</v>
      </c>
      <c r="U134">
        <v>9.4600000000000009</v>
      </c>
      <c r="V134">
        <v>9.4600000000000009</v>
      </c>
      <c r="W134">
        <v>9.4600000000000009</v>
      </c>
    </row>
    <row r="135" spans="1:23">
      <c r="A135" t="s">
        <v>38</v>
      </c>
      <c r="B135" t="s">
        <v>16</v>
      </c>
      <c r="C135">
        <v>52</v>
      </c>
      <c r="D135">
        <v>52</v>
      </c>
      <c r="E135">
        <v>52</v>
      </c>
      <c r="F135">
        <v>52</v>
      </c>
      <c r="G135">
        <v>52</v>
      </c>
      <c r="H135">
        <v>52</v>
      </c>
      <c r="I135">
        <v>52</v>
      </c>
      <c r="J135">
        <v>52</v>
      </c>
      <c r="K135">
        <v>52</v>
      </c>
      <c r="L135">
        <v>52</v>
      </c>
      <c r="M135">
        <v>52</v>
      </c>
      <c r="N135">
        <v>52</v>
      </c>
      <c r="O135">
        <v>52</v>
      </c>
      <c r="P135">
        <v>52</v>
      </c>
      <c r="Q135">
        <v>52</v>
      </c>
      <c r="R135">
        <v>52</v>
      </c>
      <c r="S135">
        <v>52</v>
      </c>
      <c r="T135">
        <v>52</v>
      </c>
      <c r="U135">
        <v>52</v>
      </c>
      <c r="V135">
        <v>52</v>
      </c>
      <c r="W135">
        <v>52</v>
      </c>
    </row>
    <row r="136" spans="1:23">
      <c r="A136" t="s">
        <v>38</v>
      </c>
      <c r="B136" t="s">
        <v>17</v>
      </c>
      <c r="C136">
        <v>100</v>
      </c>
      <c r="D136">
        <v>100</v>
      </c>
      <c r="E136">
        <v>100</v>
      </c>
      <c r="F136">
        <v>100</v>
      </c>
      <c r="G136">
        <v>100</v>
      </c>
      <c r="H136">
        <v>100</v>
      </c>
      <c r="I136">
        <v>100</v>
      </c>
      <c r="J136">
        <v>100</v>
      </c>
      <c r="K136">
        <v>100</v>
      </c>
      <c r="L136">
        <v>100</v>
      </c>
      <c r="M136">
        <v>100</v>
      </c>
      <c r="N136">
        <v>100</v>
      </c>
      <c r="O136">
        <v>100</v>
      </c>
      <c r="P136">
        <v>100</v>
      </c>
      <c r="Q136">
        <v>100</v>
      </c>
      <c r="R136">
        <v>100</v>
      </c>
      <c r="S136">
        <v>100</v>
      </c>
      <c r="T136">
        <v>100</v>
      </c>
      <c r="U136">
        <v>100</v>
      </c>
      <c r="V136">
        <v>100</v>
      </c>
      <c r="W136">
        <v>100</v>
      </c>
    </row>
    <row r="137" spans="1:23">
      <c r="A137" t="s">
        <v>38</v>
      </c>
      <c r="B137" t="s">
        <v>18</v>
      </c>
      <c r="C137">
        <v>48</v>
      </c>
      <c r="D137">
        <v>48</v>
      </c>
      <c r="E137">
        <v>48</v>
      </c>
      <c r="F137">
        <v>48</v>
      </c>
      <c r="G137">
        <v>48</v>
      </c>
      <c r="H137">
        <v>48</v>
      </c>
      <c r="I137">
        <v>48</v>
      </c>
      <c r="J137">
        <v>48</v>
      </c>
      <c r="K137">
        <v>48</v>
      </c>
      <c r="L137">
        <v>48</v>
      </c>
      <c r="M137">
        <v>48</v>
      </c>
      <c r="N137">
        <v>48</v>
      </c>
      <c r="O137">
        <v>48</v>
      </c>
      <c r="P137">
        <v>48</v>
      </c>
      <c r="Q137">
        <v>48</v>
      </c>
      <c r="R137">
        <v>48</v>
      </c>
      <c r="S137">
        <v>48</v>
      </c>
      <c r="T137">
        <v>48</v>
      </c>
      <c r="U137">
        <v>48</v>
      </c>
      <c r="V137">
        <v>48</v>
      </c>
      <c r="W137">
        <v>48</v>
      </c>
    </row>
    <row r="140" spans="1:23">
      <c r="A140" t="s">
        <v>62</v>
      </c>
    </row>
    <row r="141" spans="1:23">
      <c r="A141" t="s">
        <v>63</v>
      </c>
    </row>
    <row r="143" spans="1:23">
      <c r="C143">
        <v>1990</v>
      </c>
      <c r="D143">
        <v>1991</v>
      </c>
      <c r="E143">
        <v>1992</v>
      </c>
      <c r="F143">
        <v>1993</v>
      </c>
      <c r="G143">
        <v>1994</v>
      </c>
      <c r="H143">
        <v>1995</v>
      </c>
      <c r="I143">
        <v>1996</v>
      </c>
      <c r="J143">
        <v>1997</v>
      </c>
      <c r="K143">
        <v>1998</v>
      </c>
      <c r="L143">
        <v>1999</v>
      </c>
      <c r="M143">
        <v>2000</v>
      </c>
      <c r="N143">
        <v>2001</v>
      </c>
      <c r="O143">
        <v>2002</v>
      </c>
      <c r="P143">
        <v>2003</v>
      </c>
      <c r="Q143">
        <v>2004</v>
      </c>
      <c r="R143">
        <v>2005</v>
      </c>
      <c r="S143">
        <v>2006</v>
      </c>
      <c r="T143">
        <v>2007</v>
      </c>
      <c r="U143">
        <v>2008</v>
      </c>
      <c r="V143">
        <v>2009</v>
      </c>
      <c r="W143">
        <v>2010</v>
      </c>
    </row>
    <row r="144" spans="1:23">
      <c r="A144" t="s">
        <v>38</v>
      </c>
      <c r="B144" t="s">
        <v>2</v>
      </c>
      <c r="C144">
        <v>1400</v>
      </c>
      <c r="D144">
        <v>1390</v>
      </c>
      <c r="E144">
        <v>1380</v>
      </c>
      <c r="F144">
        <v>1370</v>
      </c>
      <c r="G144">
        <v>1360</v>
      </c>
      <c r="H144">
        <v>1350</v>
      </c>
      <c r="I144">
        <v>1340</v>
      </c>
      <c r="J144">
        <v>1330</v>
      </c>
      <c r="K144">
        <v>1320</v>
      </c>
      <c r="L144">
        <v>1310</v>
      </c>
      <c r="M144">
        <v>1300</v>
      </c>
      <c r="N144">
        <v>1290</v>
      </c>
      <c r="O144">
        <v>1280</v>
      </c>
      <c r="P144">
        <v>1270</v>
      </c>
      <c r="Q144">
        <v>1260</v>
      </c>
      <c r="R144">
        <v>1250</v>
      </c>
      <c r="S144">
        <v>1240</v>
      </c>
      <c r="T144">
        <v>1230</v>
      </c>
      <c r="U144">
        <v>1220</v>
      </c>
      <c r="V144">
        <v>1210</v>
      </c>
      <c r="W144">
        <v>1200</v>
      </c>
    </row>
    <row r="145" spans="1:23">
      <c r="A145" t="s">
        <v>38</v>
      </c>
      <c r="B145" t="s">
        <v>3</v>
      </c>
      <c r="C145">
        <v>5000</v>
      </c>
      <c r="D145">
        <v>5000</v>
      </c>
      <c r="E145">
        <v>5000</v>
      </c>
      <c r="F145">
        <v>5000</v>
      </c>
      <c r="G145">
        <v>5000</v>
      </c>
      <c r="H145">
        <v>5000</v>
      </c>
      <c r="I145">
        <v>5000</v>
      </c>
      <c r="J145">
        <v>5000</v>
      </c>
      <c r="K145">
        <v>5000</v>
      </c>
      <c r="L145">
        <v>5000</v>
      </c>
      <c r="M145">
        <v>5000</v>
      </c>
      <c r="N145">
        <v>5000</v>
      </c>
      <c r="O145">
        <v>5000</v>
      </c>
      <c r="P145">
        <v>5000</v>
      </c>
      <c r="Q145">
        <v>5000</v>
      </c>
      <c r="R145">
        <v>5000</v>
      </c>
      <c r="S145">
        <v>5000</v>
      </c>
      <c r="T145">
        <v>5000</v>
      </c>
      <c r="U145">
        <v>5000</v>
      </c>
      <c r="V145">
        <v>5000</v>
      </c>
      <c r="W145">
        <v>5000</v>
      </c>
    </row>
    <row r="146" spans="1:23">
      <c r="A146" t="s">
        <v>38</v>
      </c>
      <c r="B146" t="s">
        <v>4</v>
      </c>
      <c r="C146">
        <v>3000</v>
      </c>
      <c r="D146">
        <v>3000</v>
      </c>
      <c r="E146">
        <v>3000</v>
      </c>
      <c r="F146">
        <v>3000</v>
      </c>
      <c r="G146">
        <v>3000</v>
      </c>
      <c r="H146">
        <v>3000</v>
      </c>
      <c r="I146">
        <v>3000</v>
      </c>
      <c r="J146">
        <v>3000</v>
      </c>
      <c r="K146">
        <v>3000</v>
      </c>
      <c r="L146">
        <v>3000</v>
      </c>
      <c r="M146">
        <v>3000</v>
      </c>
      <c r="N146">
        <v>3000</v>
      </c>
      <c r="O146">
        <v>3000</v>
      </c>
      <c r="P146">
        <v>3000</v>
      </c>
      <c r="Q146">
        <v>3000</v>
      </c>
      <c r="R146">
        <v>3000</v>
      </c>
      <c r="S146">
        <v>3000</v>
      </c>
      <c r="T146">
        <v>3000</v>
      </c>
      <c r="U146">
        <v>3000</v>
      </c>
      <c r="V146">
        <v>3000</v>
      </c>
      <c r="W146">
        <v>3000</v>
      </c>
    </row>
    <row r="147" spans="1:23">
      <c r="A147" t="s">
        <v>38</v>
      </c>
      <c r="B147" t="s">
        <v>5</v>
      </c>
      <c r="C147">
        <v>900</v>
      </c>
      <c r="D147">
        <v>900</v>
      </c>
      <c r="E147">
        <v>900</v>
      </c>
      <c r="F147">
        <v>900</v>
      </c>
      <c r="G147">
        <v>900</v>
      </c>
      <c r="H147">
        <v>900</v>
      </c>
      <c r="I147">
        <v>900</v>
      </c>
      <c r="J147">
        <v>900</v>
      </c>
      <c r="K147">
        <v>900</v>
      </c>
      <c r="L147">
        <v>900</v>
      </c>
      <c r="M147">
        <v>900</v>
      </c>
      <c r="N147">
        <v>900</v>
      </c>
      <c r="O147">
        <v>900</v>
      </c>
      <c r="P147">
        <v>900</v>
      </c>
      <c r="Q147">
        <v>900</v>
      </c>
      <c r="R147">
        <v>900</v>
      </c>
      <c r="S147">
        <v>900</v>
      </c>
      <c r="T147">
        <v>900</v>
      </c>
      <c r="U147">
        <v>900</v>
      </c>
      <c r="V147">
        <v>900</v>
      </c>
      <c r="W147">
        <v>900</v>
      </c>
    </row>
    <row r="148" spans="1:23">
      <c r="A148" t="s">
        <v>38</v>
      </c>
      <c r="B148" t="s">
        <v>6</v>
      </c>
      <c r="C148">
        <v>1000</v>
      </c>
      <c r="D148">
        <v>1000</v>
      </c>
      <c r="E148">
        <v>1000</v>
      </c>
      <c r="F148">
        <v>1000</v>
      </c>
      <c r="G148">
        <v>1000</v>
      </c>
      <c r="H148">
        <v>1000</v>
      </c>
      <c r="I148">
        <v>1000</v>
      </c>
      <c r="J148">
        <v>1000</v>
      </c>
      <c r="K148">
        <v>1000</v>
      </c>
      <c r="L148">
        <v>1000</v>
      </c>
      <c r="M148">
        <v>1000</v>
      </c>
      <c r="N148">
        <v>1000</v>
      </c>
      <c r="O148">
        <v>1000</v>
      </c>
      <c r="P148">
        <v>1000</v>
      </c>
      <c r="Q148">
        <v>1000</v>
      </c>
      <c r="R148">
        <v>1000</v>
      </c>
      <c r="S148">
        <v>1000</v>
      </c>
      <c r="T148">
        <v>1000</v>
      </c>
      <c r="U148">
        <v>1000</v>
      </c>
      <c r="V148">
        <v>1000</v>
      </c>
      <c r="W148">
        <v>1000</v>
      </c>
    </row>
    <row r="149" spans="1:23">
      <c r="A149" t="s">
        <v>38</v>
      </c>
      <c r="B149" t="s">
        <v>7</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row>
    <row r="150" spans="1:23">
      <c r="A150" t="s">
        <v>38</v>
      </c>
      <c r="B150" t="s">
        <v>8</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row>
    <row r="151" spans="1:23">
      <c r="A151" t="s">
        <v>38</v>
      </c>
      <c r="B151" t="s">
        <v>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row>
    <row r="152" spans="1:23">
      <c r="A152" t="s">
        <v>38</v>
      </c>
      <c r="B152" t="s">
        <v>10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row>
    <row r="153" spans="1:23">
      <c r="A153" t="s">
        <v>38</v>
      </c>
      <c r="B153" t="s">
        <v>11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row>
    <row r="154" spans="1:23">
      <c r="A154" t="s">
        <v>38</v>
      </c>
      <c r="B154" t="s">
        <v>12</v>
      </c>
      <c r="C154">
        <v>90</v>
      </c>
      <c r="D154">
        <v>90</v>
      </c>
      <c r="E154">
        <v>90</v>
      </c>
      <c r="F154">
        <v>90</v>
      </c>
      <c r="G154">
        <v>90</v>
      </c>
      <c r="H154">
        <v>90</v>
      </c>
      <c r="I154">
        <v>90</v>
      </c>
      <c r="J154">
        <v>90</v>
      </c>
      <c r="K154">
        <v>90</v>
      </c>
      <c r="L154">
        <v>90</v>
      </c>
      <c r="M154">
        <v>90</v>
      </c>
      <c r="N154">
        <v>90</v>
      </c>
      <c r="O154">
        <v>90</v>
      </c>
      <c r="P154">
        <v>90</v>
      </c>
      <c r="Q154">
        <v>90</v>
      </c>
      <c r="R154">
        <v>90</v>
      </c>
      <c r="S154">
        <v>90</v>
      </c>
      <c r="T154">
        <v>90</v>
      </c>
      <c r="U154">
        <v>90</v>
      </c>
      <c r="V154">
        <v>90</v>
      </c>
      <c r="W154">
        <v>90</v>
      </c>
    </row>
    <row r="155" spans="1:23">
      <c r="A155" t="s">
        <v>38</v>
      </c>
      <c r="B155" t="s">
        <v>13</v>
      </c>
      <c r="C155">
        <v>100</v>
      </c>
      <c r="D155">
        <v>100</v>
      </c>
      <c r="E155">
        <v>100</v>
      </c>
      <c r="F155">
        <v>100</v>
      </c>
      <c r="G155">
        <v>100</v>
      </c>
      <c r="H155">
        <v>100</v>
      </c>
      <c r="I155">
        <v>100</v>
      </c>
      <c r="J155">
        <v>100</v>
      </c>
      <c r="K155">
        <v>100</v>
      </c>
      <c r="L155">
        <v>100</v>
      </c>
      <c r="M155">
        <v>100</v>
      </c>
      <c r="N155">
        <v>100</v>
      </c>
      <c r="O155">
        <v>100</v>
      </c>
      <c r="P155">
        <v>100</v>
      </c>
      <c r="Q155">
        <v>100</v>
      </c>
      <c r="R155">
        <v>100</v>
      </c>
      <c r="S155">
        <v>100</v>
      </c>
      <c r="T155">
        <v>100</v>
      </c>
      <c r="U155">
        <v>100</v>
      </c>
      <c r="V155">
        <v>100</v>
      </c>
      <c r="W155">
        <v>100</v>
      </c>
    </row>
    <row r="156" spans="1:23">
      <c r="A156" t="s">
        <v>38</v>
      </c>
      <c r="B156" t="s">
        <v>14</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row>
    <row r="157" spans="1:23">
      <c r="A157" t="s">
        <v>38</v>
      </c>
      <c r="B157" t="s">
        <v>15</v>
      </c>
      <c r="C157">
        <v>100</v>
      </c>
      <c r="D157">
        <v>100</v>
      </c>
      <c r="E157">
        <v>100</v>
      </c>
      <c r="F157">
        <v>100</v>
      </c>
      <c r="G157">
        <v>100</v>
      </c>
      <c r="H157">
        <v>100</v>
      </c>
      <c r="I157">
        <v>100</v>
      </c>
      <c r="J157">
        <v>100</v>
      </c>
      <c r="K157">
        <v>100</v>
      </c>
      <c r="L157">
        <v>100</v>
      </c>
      <c r="M157">
        <v>100</v>
      </c>
      <c r="N157">
        <v>100</v>
      </c>
      <c r="O157">
        <v>100</v>
      </c>
      <c r="P157">
        <v>100</v>
      </c>
      <c r="Q157">
        <v>100</v>
      </c>
      <c r="R157">
        <v>100</v>
      </c>
      <c r="S157">
        <v>100</v>
      </c>
      <c r="T157">
        <v>100</v>
      </c>
      <c r="U157">
        <v>100</v>
      </c>
      <c r="V157">
        <v>100</v>
      </c>
      <c r="W157">
        <v>100</v>
      </c>
    </row>
    <row r="158" spans="1:23">
      <c r="A158" t="s">
        <v>38</v>
      </c>
      <c r="B158" t="s">
        <v>16</v>
      </c>
      <c r="C158">
        <v>1044</v>
      </c>
      <c r="D158">
        <v>1044</v>
      </c>
      <c r="E158">
        <v>1044</v>
      </c>
      <c r="F158">
        <v>1044</v>
      </c>
      <c r="G158">
        <v>1044</v>
      </c>
      <c r="H158">
        <v>1044</v>
      </c>
      <c r="I158">
        <v>1044</v>
      </c>
      <c r="J158">
        <v>1044</v>
      </c>
      <c r="K158">
        <v>1044</v>
      </c>
      <c r="L158">
        <v>1044</v>
      </c>
      <c r="M158">
        <v>1044</v>
      </c>
      <c r="N158">
        <v>1044</v>
      </c>
      <c r="O158">
        <v>1044</v>
      </c>
      <c r="P158">
        <v>1044</v>
      </c>
      <c r="Q158">
        <v>1044</v>
      </c>
      <c r="R158">
        <v>1044</v>
      </c>
      <c r="S158">
        <v>1044</v>
      </c>
      <c r="T158">
        <v>1044</v>
      </c>
      <c r="U158">
        <v>1044</v>
      </c>
      <c r="V158">
        <v>1044</v>
      </c>
      <c r="W158">
        <v>1044</v>
      </c>
    </row>
    <row r="159" spans="1:23">
      <c r="A159" t="s">
        <v>38</v>
      </c>
      <c r="B159" t="s">
        <v>17</v>
      </c>
      <c r="C159">
        <v>2000</v>
      </c>
      <c r="D159">
        <v>1975</v>
      </c>
      <c r="E159">
        <v>1950</v>
      </c>
      <c r="F159">
        <v>1925</v>
      </c>
      <c r="G159">
        <v>1900</v>
      </c>
      <c r="H159">
        <v>1875</v>
      </c>
      <c r="I159">
        <v>1850</v>
      </c>
      <c r="J159">
        <v>1825</v>
      </c>
      <c r="K159">
        <v>1800</v>
      </c>
      <c r="L159">
        <v>1775</v>
      </c>
      <c r="M159">
        <v>1750</v>
      </c>
      <c r="N159">
        <v>1725</v>
      </c>
      <c r="O159">
        <v>1700</v>
      </c>
      <c r="P159">
        <v>1675</v>
      </c>
      <c r="Q159">
        <v>1650</v>
      </c>
      <c r="R159">
        <v>1625</v>
      </c>
      <c r="S159">
        <v>1600</v>
      </c>
      <c r="T159">
        <v>1575</v>
      </c>
      <c r="U159">
        <v>1550</v>
      </c>
      <c r="V159">
        <v>1525</v>
      </c>
      <c r="W159">
        <v>1500</v>
      </c>
    </row>
    <row r="160" spans="1:23">
      <c r="A160" t="s">
        <v>38</v>
      </c>
      <c r="B160" t="s">
        <v>18</v>
      </c>
      <c r="C160">
        <v>1044</v>
      </c>
      <c r="D160">
        <v>1044</v>
      </c>
      <c r="E160">
        <v>1044</v>
      </c>
      <c r="F160">
        <v>1044</v>
      </c>
      <c r="G160">
        <v>1044</v>
      </c>
      <c r="H160">
        <v>1044</v>
      </c>
      <c r="I160">
        <v>1044</v>
      </c>
      <c r="J160">
        <v>1044</v>
      </c>
      <c r="K160">
        <v>1044</v>
      </c>
      <c r="L160">
        <v>1044</v>
      </c>
      <c r="M160">
        <v>1044</v>
      </c>
      <c r="N160">
        <v>1044</v>
      </c>
      <c r="O160">
        <v>1044</v>
      </c>
      <c r="P160">
        <v>1044</v>
      </c>
      <c r="Q160">
        <v>1044</v>
      </c>
      <c r="R160">
        <v>1044</v>
      </c>
      <c r="S160">
        <v>1044</v>
      </c>
      <c r="T160">
        <v>1044</v>
      </c>
      <c r="U160">
        <v>1044</v>
      </c>
      <c r="V160">
        <v>1044</v>
      </c>
      <c r="W160">
        <v>1044</v>
      </c>
    </row>
    <row r="161" spans="1:24">
      <c r="A161" t="s">
        <v>38</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row>
    <row r="162" spans="1:24">
      <c r="A162" t="s">
        <v>38</v>
      </c>
      <c r="B162" t="s">
        <v>21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row>
    <row r="163" spans="1:24">
      <c r="A163" t="s">
        <v>38</v>
      </c>
      <c r="B163" t="s">
        <v>20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row>
    <row r="164" spans="1:24">
      <c r="A164" t="s">
        <v>38</v>
      </c>
      <c r="B164" t="s">
        <v>59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row>
    <row r="167" spans="1:24">
      <c r="A167" t="s">
        <v>64</v>
      </c>
    </row>
    <row r="168" spans="1:24">
      <c r="A168" t="s">
        <v>65</v>
      </c>
    </row>
    <row r="169" spans="1:24">
      <c r="A169" t="s">
        <v>66</v>
      </c>
    </row>
    <row r="171" spans="1:24">
      <c r="D171">
        <v>1990</v>
      </c>
      <c r="E171">
        <v>1991</v>
      </c>
      <c r="F171">
        <v>1992</v>
      </c>
      <c r="G171">
        <v>1993</v>
      </c>
      <c r="H171">
        <v>1994</v>
      </c>
      <c r="I171">
        <v>1995</v>
      </c>
      <c r="J171">
        <v>1996</v>
      </c>
      <c r="K171">
        <v>1997</v>
      </c>
      <c r="L171">
        <v>1998</v>
      </c>
      <c r="M171">
        <v>1999</v>
      </c>
      <c r="N171">
        <v>2000</v>
      </c>
      <c r="O171">
        <v>2001</v>
      </c>
      <c r="P171">
        <v>2002</v>
      </c>
      <c r="Q171">
        <v>2003</v>
      </c>
      <c r="R171">
        <v>2004</v>
      </c>
      <c r="S171">
        <v>2005</v>
      </c>
      <c r="T171">
        <v>2006</v>
      </c>
      <c r="U171">
        <v>2007</v>
      </c>
      <c r="V171">
        <v>2008</v>
      </c>
      <c r="W171">
        <v>2009</v>
      </c>
      <c r="X171">
        <v>2010</v>
      </c>
    </row>
    <row r="172" spans="1:24">
      <c r="A172" t="s">
        <v>38</v>
      </c>
      <c r="B172" t="s">
        <v>2</v>
      </c>
      <c r="C172">
        <v>1</v>
      </c>
      <c r="D172">
        <v>0.3</v>
      </c>
      <c r="E172">
        <v>0.3</v>
      </c>
      <c r="F172">
        <v>0.3</v>
      </c>
      <c r="G172">
        <v>0.3</v>
      </c>
      <c r="H172">
        <v>0.3</v>
      </c>
      <c r="I172">
        <v>0.3</v>
      </c>
      <c r="J172">
        <v>0.3</v>
      </c>
      <c r="K172">
        <v>0.3</v>
      </c>
      <c r="L172">
        <v>0.3</v>
      </c>
      <c r="M172">
        <v>0.3</v>
      </c>
      <c r="N172">
        <v>0.3</v>
      </c>
      <c r="O172">
        <v>0.3</v>
      </c>
      <c r="P172">
        <v>0.3</v>
      </c>
      <c r="Q172">
        <v>0.3</v>
      </c>
      <c r="R172">
        <v>0.3</v>
      </c>
      <c r="S172">
        <v>0.3</v>
      </c>
      <c r="T172">
        <v>0.3</v>
      </c>
      <c r="U172">
        <v>0.3</v>
      </c>
      <c r="V172">
        <v>0.3</v>
      </c>
      <c r="W172">
        <v>0.3</v>
      </c>
      <c r="X172">
        <v>0.3</v>
      </c>
    </row>
    <row r="173" spans="1:24">
      <c r="A173" t="s">
        <v>38</v>
      </c>
      <c r="B173" t="s">
        <v>3</v>
      </c>
      <c r="C173">
        <v>1</v>
      </c>
      <c r="D173">
        <v>1.5</v>
      </c>
      <c r="E173">
        <v>1.5</v>
      </c>
      <c r="F173">
        <v>1.5</v>
      </c>
      <c r="G173">
        <v>1.5</v>
      </c>
      <c r="H173">
        <v>1.5</v>
      </c>
      <c r="I173">
        <v>1.5</v>
      </c>
      <c r="J173">
        <v>1.5</v>
      </c>
      <c r="K173">
        <v>1.5</v>
      </c>
      <c r="L173">
        <v>1.5</v>
      </c>
      <c r="M173">
        <v>1.5</v>
      </c>
      <c r="N173">
        <v>1.5</v>
      </c>
      <c r="O173">
        <v>1.5</v>
      </c>
      <c r="P173">
        <v>1.5</v>
      </c>
      <c r="Q173">
        <v>1.5</v>
      </c>
      <c r="R173">
        <v>1.5</v>
      </c>
      <c r="S173">
        <v>1.5</v>
      </c>
      <c r="T173">
        <v>1.5</v>
      </c>
      <c r="U173">
        <v>1.5</v>
      </c>
      <c r="V173">
        <v>1.5</v>
      </c>
      <c r="W173">
        <v>1.5</v>
      </c>
      <c r="X173">
        <v>1.5</v>
      </c>
    </row>
    <row r="174" spans="1:24">
      <c r="A174" t="s">
        <v>38</v>
      </c>
      <c r="B174" t="s">
        <v>6</v>
      </c>
      <c r="C174">
        <v>1</v>
      </c>
      <c r="D174">
        <v>0.4</v>
      </c>
      <c r="E174">
        <v>0.4</v>
      </c>
      <c r="F174">
        <v>0.4</v>
      </c>
      <c r="G174">
        <v>0.4</v>
      </c>
      <c r="H174">
        <v>0.4</v>
      </c>
      <c r="I174">
        <v>0.4</v>
      </c>
      <c r="J174">
        <v>0.4</v>
      </c>
      <c r="K174">
        <v>0.4</v>
      </c>
      <c r="L174">
        <v>0.4</v>
      </c>
      <c r="M174">
        <v>0.4</v>
      </c>
      <c r="N174">
        <v>0.4</v>
      </c>
      <c r="O174">
        <v>0.4</v>
      </c>
      <c r="P174">
        <v>0.4</v>
      </c>
      <c r="Q174">
        <v>0.4</v>
      </c>
      <c r="R174">
        <v>0.4</v>
      </c>
      <c r="S174">
        <v>0.4</v>
      </c>
      <c r="T174">
        <v>0.4</v>
      </c>
      <c r="U174">
        <v>0.4</v>
      </c>
      <c r="V174">
        <v>0.4</v>
      </c>
      <c r="W174">
        <v>0.4</v>
      </c>
      <c r="X174">
        <v>0.4</v>
      </c>
    </row>
    <row r="175" spans="1:24">
      <c r="A175" t="s">
        <v>38</v>
      </c>
      <c r="B175" t="s">
        <v>15</v>
      </c>
      <c r="C175">
        <v>1</v>
      </c>
      <c r="D175">
        <v>10</v>
      </c>
      <c r="E175">
        <v>10</v>
      </c>
      <c r="F175">
        <v>10</v>
      </c>
      <c r="G175">
        <v>10</v>
      </c>
      <c r="H175">
        <v>10</v>
      </c>
      <c r="I175">
        <v>10</v>
      </c>
      <c r="J175">
        <v>10</v>
      </c>
      <c r="K175">
        <v>10</v>
      </c>
      <c r="L175">
        <v>10</v>
      </c>
      <c r="M175">
        <v>10</v>
      </c>
      <c r="N175">
        <v>10</v>
      </c>
      <c r="O175">
        <v>10</v>
      </c>
      <c r="P175">
        <v>10</v>
      </c>
      <c r="Q175">
        <v>10</v>
      </c>
      <c r="R175">
        <v>10</v>
      </c>
      <c r="S175">
        <v>10</v>
      </c>
      <c r="T175">
        <v>10</v>
      </c>
      <c r="U175">
        <v>10</v>
      </c>
      <c r="V175">
        <v>10</v>
      </c>
      <c r="W175">
        <v>10</v>
      </c>
      <c r="X175">
        <v>10</v>
      </c>
    </row>
    <row r="176" spans="1:24">
      <c r="A176" t="s">
        <v>38</v>
      </c>
      <c r="B176" t="s">
        <v>7</v>
      </c>
      <c r="C176">
        <v>1</v>
      </c>
      <c r="D176">
        <v>10</v>
      </c>
      <c r="E176">
        <v>10</v>
      </c>
      <c r="F176">
        <v>10</v>
      </c>
      <c r="G176">
        <v>10</v>
      </c>
      <c r="H176">
        <v>10</v>
      </c>
      <c r="I176">
        <v>10</v>
      </c>
      <c r="J176">
        <v>10</v>
      </c>
      <c r="K176">
        <v>10</v>
      </c>
      <c r="L176">
        <v>10</v>
      </c>
      <c r="M176">
        <v>10</v>
      </c>
      <c r="N176">
        <v>10</v>
      </c>
      <c r="O176">
        <v>10</v>
      </c>
      <c r="P176">
        <v>10</v>
      </c>
      <c r="Q176">
        <v>10</v>
      </c>
      <c r="R176">
        <v>10</v>
      </c>
      <c r="S176">
        <v>10</v>
      </c>
      <c r="T176">
        <v>10</v>
      </c>
      <c r="U176">
        <v>10</v>
      </c>
      <c r="V176">
        <v>10</v>
      </c>
      <c r="W176">
        <v>10</v>
      </c>
      <c r="X176">
        <v>10</v>
      </c>
    </row>
    <row r="177" spans="1:24">
      <c r="A177" t="s">
        <v>38</v>
      </c>
      <c r="B177" t="s">
        <v>8</v>
      </c>
      <c r="C177">
        <v>1</v>
      </c>
      <c r="D177">
        <v>15</v>
      </c>
      <c r="E177">
        <v>15</v>
      </c>
      <c r="F177">
        <v>15</v>
      </c>
      <c r="G177">
        <v>15</v>
      </c>
      <c r="H177">
        <v>15</v>
      </c>
      <c r="I177">
        <v>15</v>
      </c>
      <c r="J177">
        <v>15</v>
      </c>
      <c r="K177">
        <v>15</v>
      </c>
      <c r="L177">
        <v>15</v>
      </c>
      <c r="M177">
        <v>15</v>
      </c>
      <c r="N177">
        <v>15</v>
      </c>
      <c r="O177">
        <v>15</v>
      </c>
      <c r="P177">
        <v>15</v>
      </c>
      <c r="Q177">
        <v>15</v>
      </c>
      <c r="R177">
        <v>15</v>
      </c>
      <c r="S177">
        <v>15</v>
      </c>
      <c r="T177">
        <v>15</v>
      </c>
      <c r="U177">
        <v>15</v>
      </c>
      <c r="V177">
        <v>15</v>
      </c>
      <c r="W177">
        <v>15</v>
      </c>
      <c r="X177">
        <v>15</v>
      </c>
    </row>
    <row r="178" spans="1:24">
      <c r="A178" t="s">
        <v>38</v>
      </c>
      <c r="B178" t="s">
        <v>9</v>
      </c>
      <c r="C178">
        <v>1</v>
      </c>
      <c r="D178">
        <v>2</v>
      </c>
      <c r="E178">
        <v>2</v>
      </c>
      <c r="F178">
        <v>2</v>
      </c>
      <c r="G178">
        <v>2</v>
      </c>
      <c r="H178">
        <v>2</v>
      </c>
      <c r="I178">
        <v>2</v>
      </c>
      <c r="J178">
        <v>2</v>
      </c>
      <c r="K178">
        <v>2</v>
      </c>
      <c r="L178">
        <v>2</v>
      </c>
      <c r="M178">
        <v>2</v>
      </c>
      <c r="N178">
        <v>2</v>
      </c>
      <c r="O178">
        <v>2</v>
      </c>
      <c r="P178">
        <v>2</v>
      </c>
      <c r="Q178">
        <v>2</v>
      </c>
      <c r="R178">
        <v>2</v>
      </c>
      <c r="S178">
        <v>2</v>
      </c>
      <c r="T178">
        <v>2</v>
      </c>
      <c r="U178">
        <v>2</v>
      </c>
      <c r="V178">
        <v>2</v>
      </c>
      <c r="W178">
        <v>2</v>
      </c>
      <c r="X178">
        <v>2</v>
      </c>
    </row>
    <row r="179" spans="1:24">
      <c r="A179" t="s">
        <v>38</v>
      </c>
      <c r="B179" t="s">
        <v>10</v>
      </c>
      <c r="C179">
        <v>1</v>
      </c>
      <c r="D179">
        <v>8</v>
      </c>
      <c r="E179">
        <v>8</v>
      </c>
      <c r="F179">
        <v>8</v>
      </c>
      <c r="G179">
        <v>8</v>
      </c>
      <c r="H179">
        <v>8</v>
      </c>
      <c r="I179">
        <v>8</v>
      </c>
      <c r="J179">
        <v>8</v>
      </c>
      <c r="K179">
        <v>8</v>
      </c>
      <c r="L179">
        <v>8</v>
      </c>
      <c r="M179">
        <v>8</v>
      </c>
      <c r="N179">
        <v>8</v>
      </c>
      <c r="O179">
        <v>8</v>
      </c>
      <c r="P179">
        <v>8</v>
      </c>
      <c r="Q179">
        <v>8</v>
      </c>
      <c r="R179">
        <v>8</v>
      </c>
      <c r="S179">
        <v>8</v>
      </c>
      <c r="T179">
        <v>8</v>
      </c>
      <c r="U179">
        <v>8</v>
      </c>
      <c r="V179">
        <v>8</v>
      </c>
      <c r="W179">
        <v>8</v>
      </c>
      <c r="X179">
        <v>8</v>
      </c>
    </row>
    <row r="180" spans="1:24">
      <c r="A180" t="s">
        <v>38</v>
      </c>
      <c r="B180" t="s">
        <v>11</v>
      </c>
      <c r="C180">
        <v>1</v>
      </c>
      <c r="D180">
        <v>2</v>
      </c>
      <c r="E180">
        <v>2</v>
      </c>
      <c r="F180">
        <v>2</v>
      </c>
      <c r="G180">
        <v>2</v>
      </c>
      <c r="H180">
        <v>2</v>
      </c>
      <c r="I180">
        <v>2</v>
      </c>
      <c r="J180">
        <v>2</v>
      </c>
      <c r="K180">
        <v>2</v>
      </c>
      <c r="L180">
        <v>2</v>
      </c>
      <c r="M180">
        <v>2</v>
      </c>
      <c r="N180">
        <v>2</v>
      </c>
      <c r="O180">
        <v>2</v>
      </c>
      <c r="P180">
        <v>2</v>
      </c>
      <c r="Q180">
        <v>2</v>
      </c>
      <c r="R180">
        <v>2</v>
      </c>
      <c r="S180">
        <v>2</v>
      </c>
      <c r="T180">
        <v>2</v>
      </c>
      <c r="U180">
        <v>2</v>
      </c>
      <c r="V180">
        <v>2</v>
      </c>
      <c r="W180">
        <v>2</v>
      </c>
      <c r="X180">
        <v>2</v>
      </c>
    </row>
    <row r="181" spans="1:24">
      <c r="A181" t="s">
        <v>38</v>
      </c>
      <c r="B181" t="s">
        <v>67</v>
      </c>
      <c r="C181">
        <v>1</v>
      </c>
      <c r="D181">
        <v>99999</v>
      </c>
      <c r="E181">
        <v>99999</v>
      </c>
      <c r="F181">
        <v>99999</v>
      </c>
      <c r="G181">
        <v>99999</v>
      </c>
      <c r="H181">
        <v>99999</v>
      </c>
      <c r="I181">
        <v>99999</v>
      </c>
      <c r="J181">
        <v>99999</v>
      </c>
      <c r="K181">
        <v>99999</v>
      </c>
      <c r="L181">
        <v>99999</v>
      </c>
      <c r="M181">
        <v>99999</v>
      </c>
      <c r="N181">
        <v>99999</v>
      </c>
      <c r="O181">
        <v>99999</v>
      </c>
      <c r="P181">
        <v>99999</v>
      </c>
      <c r="Q181">
        <v>99999</v>
      </c>
      <c r="R181">
        <v>99999</v>
      </c>
      <c r="S181">
        <v>99999</v>
      </c>
      <c r="T181">
        <v>99999</v>
      </c>
      <c r="U181">
        <v>99999</v>
      </c>
      <c r="V181">
        <v>99999</v>
      </c>
      <c r="W181">
        <v>99999</v>
      </c>
      <c r="X181">
        <v>99999</v>
      </c>
    </row>
    <row r="182" spans="1:24">
      <c r="A182" t="s">
        <v>38</v>
      </c>
      <c r="B182" t="s">
        <v>68</v>
      </c>
      <c r="C182">
        <v>1</v>
      </c>
      <c r="D182">
        <v>99999</v>
      </c>
      <c r="E182">
        <v>99999</v>
      </c>
      <c r="F182">
        <v>99999</v>
      </c>
      <c r="G182">
        <v>99999</v>
      </c>
      <c r="H182">
        <v>99999</v>
      </c>
      <c r="I182">
        <v>99999</v>
      </c>
      <c r="J182">
        <v>99999</v>
      </c>
      <c r="K182">
        <v>99999</v>
      </c>
      <c r="L182">
        <v>99999</v>
      </c>
      <c r="M182">
        <v>99999</v>
      </c>
      <c r="N182">
        <v>99999</v>
      </c>
      <c r="O182">
        <v>99999</v>
      </c>
      <c r="P182">
        <v>99999</v>
      </c>
      <c r="Q182">
        <v>99999</v>
      </c>
      <c r="R182">
        <v>99999</v>
      </c>
      <c r="S182">
        <v>99999</v>
      </c>
      <c r="T182">
        <v>99999</v>
      </c>
      <c r="U182">
        <v>99999</v>
      </c>
      <c r="V182">
        <v>99999</v>
      </c>
      <c r="W182">
        <v>99999</v>
      </c>
      <c r="X182">
        <v>99999</v>
      </c>
    </row>
    <row r="183" spans="1:24">
      <c r="A183" t="s">
        <v>38</v>
      </c>
      <c r="B183" t="s">
        <v>59</v>
      </c>
      <c r="C183">
        <v>1</v>
      </c>
      <c r="D183">
        <v>99999</v>
      </c>
      <c r="E183">
        <v>99999</v>
      </c>
      <c r="F183">
        <v>99999</v>
      </c>
      <c r="G183">
        <v>99999</v>
      </c>
      <c r="H183">
        <v>99999</v>
      </c>
      <c r="I183">
        <v>99999</v>
      </c>
      <c r="J183">
        <v>99999</v>
      </c>
      <c r="K183">
        <v>99999</v>
      </c>
      <c r="L183">
        <v>99999</v>
      </c>
      <c r="M183">
        <v>99999</v>
      </c>
      <c r="N183">
        <v>99999</v>
      </c>
      <c r="O183">
        <v>99999</v>
      </c>
      <c r="P183">
        <v>99999</v>
      </c>
      <c r="Q183">
        <v>99999</v>
      </c>
      <c r="R183">
        <v>99999</v>
      </c>
      <c r="S183">
        <v>99999</v>
      </c>
      <c r="T183">
        <v>99999</v>
      </c>
      <c r="U183">
        <v>99999</v>
      </c>
      <c r="V183">
        <v>99999</v>
      </c>
      <c r="W183">
        <v>99999</v>
      </c>
      <c r="X183">
        <v>99999</v>
      </c>
    </row>
    <row r="187" spans="1:24">
      <c r="A187" t="s">
        <v>69</v>
      </c>
    </row>
    <row r="188" spans="1:24">
      <c r="A188" t="s">
        <v>70</v>
      </c>
    </row>
    <row r="191" spans="1:24">
      <c r="C191">
        <v>1990</v>
      </c>
      <c r="D191">
        <v>1991</v>
      </c>
      <c r="E191">
        <v>1992</v>
      </c>
      <c r="F191">
        <v>1993</v>
      </c>
      <c r="G191">
        <v>1994</v>
      </c>
      <c r="H191">
        <v>1995</v>
      </c>
      <c r="I191">
        <v>1996</v>
      </c>
      <c r="J191">
        <v>1997</v>
      </c>
      <c r="K191">
        <v>1998</v>
      </c>
      <c r="L191">
        <v>1999</v>
      </c>
      <c r="M191">
        <v>2000</v>
      </c>
      <c r="N191">
        <v>2001</v>
      </c>
      <c r="O191">
        <v>2002</v>
      </c>
      <c r="P191">
        <v>2003</v>
      </c>
      <c r="Q191">
        <v>2004</v>
      </c>
      <c r="R191">
        <v>2005</v>
      </c>
      <c r="S191">
        <v>2006</v>
      </c>
      <c r="T191">
        <v>2007</v>
      </c>
      <c r="U191">
        <v>2008</v>
      </c>
      <c r="V191">
        <v>2009</v>
      </c>
      <c r="W191">
        <v>2010</v>
      </c>
    </row>
    <row r="192" spans="1:24">
      <c r="A192" t="s">
        <v>38</v>
      </c>
      <c r="B192" t="s">
        <v>2</v>
      </c>
      <c r="C192">
        <v>0.5</v>
      </c>
      <c r="D192">
        <v>0.5</v>
      </c>
      <c r="E192">
        <v>0.5</v>
      </c>
      <c r="F192">
        <v>0.4</v>
      </c>
      <c r="G192">
        <v>0.4</v>
      </c>
      <c r="H192">
        <v>0.4</v>
      </c>
      <c r="I192">
        <v>0.4</v>
      </c>
      <c r="J192">
        <v>0.4</v>
      </c>
      <c r="K192">
        <v>0.4</v>
      </c>
      <c r="L192">
        <v>0.3</v>
      </c>
      <c r="M192">
        <v>0.32</v>
      </c>
      <c r="N192">
        <v>0.3</v>
      </c>
      <c r="O192">
        <v>0.3</v>
      </c>
      <c r="P192">
        <v>0.3</v>
      </c>
      <c r="Q192">
        <v>0.3</v>
      </c>
      <c r="R192">
        <v>0.2</v>
      </c>
      <c r="S192">
        <v>0.2</v>
      </c>
      <c r="T192">
        <v>0.2</v>
      </c>
      <c r="U192">
        <v>0.2</v>
      </c>
      <c r="V192">
        <v>0.2</v>
      </c>
      <c r="W192">
        <v>0.15</v>
      </c>
    </row>
    <row r="193" spans="1:23">
      <c r="A193" t="s">
        <v>38</v>
      </c>
      <c r="B193" t="s">
        <v>3</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row>
    <row r="194" spans="1:23">
      <c r="A194" t="s">
        <v>38</v>
      </c>
      <c r="B194" t="s">
        <v>4</v>
      </c>
      <c r="C194">
        <v>0.1</v>
      </c>
      <c r="D194">
        <v>0.1</v>
      </c>
      <c r="E194">
        <v>0.1</v>
      </c>
      <c r="F194">
        <v>0.1</v>
      </c>
      <c r="G194">
        <v>0.1</v>
      </c>
      <c r="H194">
        <v>0.1</v>
      </c>
      <c r="I194">
        <v>0.1</v>
      </c>
      <c r="J194">
        <v>0.1</v>
      </c>
      <c r="K194">
        <v>0.1</v>
      </c>
      <c r="L194">
        <v>0.1</v>
      </c>
      <c r="M194">
        <v>0.1</v>
      </c>
      <c r="N194">
        <v>0.1</v>
      </c>
      <c r="O194">
        <v>0.1</v>
      </c>
      <c r="P194">
        <v>0.1</v>
      </c>
      <c r="Q194">
        <v>0.1</v>
      </c>
      <c r="R194">
        <v>0.1</v>
      </c>
      <c r="S194">
        <v>0.1</v>
      </c>
      <c r="T194">
        <v>0.1</v>
      </c>
      <c r="U194">
        <v>0.1</v>
      </c>
      <c r="V194">
        <v>0.1</v>
      </c>
      <c r="W194">
        <v>0.1</v>
      </c>
    </row>
    <row r="195" spans="1:23">
      <c r="A195" t="s">
        <v>38</v>
      </c>
      <c r="B195" t="s">
        <v>5</v>
      </c>
      <c r="C195">
        <v>0.5</v>
      </c>
      <c r="D195">
        <v>0.5</v>
      </c>
      <c r="E195">
        <v>0.5</v>
      </c>
      <c r="F195">
        <v>0.5</v>
      </c>
      <c r="G195">
        <v>0.5</v>
      </c>
      <c r="H195">
        <v>0.5</v>
      </c>
      <c r="I195">
        <v>0.5</v>
      </c>
      <c r="J195">
        <v>0.5</v>
      </c>
      <c r="K195">
        <v>0.5</v>
      </c>
      <c r="L195">
        <v>0.5</v>
      </c>
      <c r="M195">
        <v>0.5</v>
      </c>
      <c r="N195">
        <v>0.5</v>
      </c>
      <c r="O195">
        <v>0.5</v>
      </c>
      <c r="P195">
        <v>0.5</v>
      </c>
      <c r="Q195">
        <v>0.5</v>
      </c>
      <c r="R195">
        <v>0.5</v>
      </c>
      <c r="S195">
        <v>0.5</v>
      </c>
      <c r="T195">
        <v>0.5</v>
      </c>
      <c r="U195">
        <v>0.5</v>
      </c>
      <c r="V195">
        <v>0.5</v>
      </c>
      <c r="W195">
        <v>0.5</v>
      </c>
    </row>
    <row r="196" spans="1:23">
      <c r="A196" t="s">
        <v>38</v>
      </c>
      <c r="B196" t="s">
        <v>6</v>
      </c>
      <c r="C196">
        <v>0.3</v>
      </c>
      <c r="D196">
        <v>0.3</v>
      </c>
      <c r="E196">
        <v>0.28999999999999998</v>
      </c>
      <c r="F196">
        <v>0.28999999999999998</v>
      </c>
      <c r="G196">
        <v>0.28000000000000003</v>
      </c>
      <c r="H196">
        <v>0.28000000000000003</v>
      </c>
      <c r="I196">
        <v>0.27</v>
      </c>
      <c r="J196">
        <v>0.27</v>
      </c>
      <c r="K196">
        <v>0.26</v>
      </c>
      <c r="L196">
        <v>0.26</v>
      </c>
      <c r="M196">
        <v>0.25</v>
      </c>
      <c r="N196">
        <v>0.26</v>
      </c>
      <c r="O196">
        <v>0.26</v>
      </c>
      <c r="P196">
        <v>0.27</v>
      </c>
      <c r="Q196">
        <v>0.27</v>
      </c>
      <c r="R196">
        <v>0.28000000000000003</v>
      </c>
      <c r="S196">
        <v>0.28000000000000003</v>
      </c>
      <c r="T196">
        <v>0.28999999999999998</v>
      </c>
      <c r="U196">
        <v>0.28999999999999998</v>
      </c>
      <c r="V196">
        <v>0.3</v>
      </c>
      <c r="W196">
        <v>0.2</v>
      </c>
    </row>
    <row r="197" spans="1:23">
      <c r="A197" t="s">
        <v>38</v>
      </c>
      <c r="B197" t="s">
        <v>12</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row>
    <row r="198" spans="1:23">
      <c r="A198" t="s">
        <v>38</v>
      </c>
      <c r="B198" t="s">
        <v>13</v>
      </c>
      <c r="C198">
        <v>25</v>
      </c>
      <c r="D198">
        <v>23.8</v>
      </c>
      <c r="E198">
        <v>22.5</v>
      </c>
      <c r="F198">
        <v>21.3</v>
      </c>
      <c r="G198">
        <v>20</v>
      </c>
      <c r="H198">
        <v>18.8</v>
      </c>
      <c r="I198">
        <v>17.5</v>
      </c>
      <c r="J198">
        <v>16.3</v>
      </c>
      <c r="K198">
        <v>15</v>
      </c>
      <c r="L198">
        <v>13.8</v>
      </c>
      <c r="M198">
        <v>12.5</v>
      </c>
      <c r="N198">
        <v>11.3</v>
      </c>
      <c r="O198">
        <v>10</v>
      </c>
      <c r="P198">
        <v>8.8000000000000007</v>
      </c>
      <c r="Q198">
        <v>7.5</v>
      </c>
      <c r="R198">
        <v>6.3</v>
      </c>
      <c r="S198">
        <v>5</v>
      </c>
      <c r="T198">
        <v>3.8</v>
      </c>
      <c r="U198">
        <v>2.5</v>
      </c>
      <c r="V198">
        <v>1.3</v>
      </c>
      <c r="W198">
        <v>0</v>
      </c>
    </row>
    <row r="199" spans="1:23">
      <c r="A199" t="s">
        <v>38</v>
      </c>
      <c r="B199" t="s">
        <v>14</v>
      </c>
      <c r="C199">
        <v>5.6</v>
      </c>
      <c r="D199">
        <v>5</v>
      </c>
      <c r="E199">
        <v>4.5</v>
      </c>
      <c r="F199">
        <v>3.9</v>
      </c>
      <c r="G199">
        <v>3.4</v>
      </c>
      <c r="H199">
        <v>2.8</v>
      </c>
      <c r="I199">
        <v>2.2000000000000002</v>
      </c>
      <c r="J199">
        <v>1.7</v>
      </c>
      <c r="K199">
        <v>1.1000000000000001</v>
      </c>
      <c r="L199">
        <v>0.6</v>
      </c>
      <c r="M199">
        <v>0</v>
      </c>
      <c r="N199">
        <v>0</v>
      </c>
      <c r="O199">
        <v>0</v>
      </c>
      <c r="P199">
        <v>0</v>
      </c>
      <c r="Q199">
        <v>0</v>
      </c>
      <c r="R199">
        <v>0</v>
      </c>
      <c r="S199">
        <v>0</v>
      </c>
      <c r="T199">
        <v>0</v>
      </c>
      <c r="U199">
        <v>0</v>
      </c>
      <c r="V199">
        <v>0</v>
      </c>
      <c r="W199">
        <v>0</v>
      </c>
    </row>
    <row r="200" spans="1:23">
      <c r="A200" t="s">
        <v>38</v>
      </c>
      <c r="B200" t="s">
        <v>16</v>
      </c>
      <c r="C200">
        <v>0.6</v>
      </c>
      <c r="D200">
        <v>0.6</v>
      </c>
      <c r="E200">
        <v>0.5</v>
      </c>
      <c r="F200">
        <v>0.5</v>
      </c>
      <c r="G200">
        <v>0.4</v>
      </c>
      <c r="H200">
        <v>0.4</v>
      </c>
      <c r="I200">
        <v>0.4</v>
      </c>
      <c r="J200">
        <v>0.3</v>
      </c>
      <c r="K200">
        <v>0.3</v>
      </c>
      <c r="L200">
        <v>0.2</v>
      </c>
      <c r="M200">
        <v>0.2</v>
      </c>
      <c r="N200">
        <v>0.2</v>
      </c>
      <c r="O200">
        <v>0.2</v>
      </c>
      <c r="P200">
        <v>0.1</v>
      </c>
      <c r="Q200">
        <v>0.1</v>
      </c>
      <c r="R200">
        <v>0.1</v>
      </c>
      <c r="S200">
        <v>0.1</v>
      </c>
      <c r="T200">
        <v>0.1</v>
      </c>
      <c r="U200">
        <v>0</v>
      </c>
      <c r="V200">
        <v>0</v>
      </c>
      <c r="W200">
        <v>0</v>
      </c>
    </row>
    <row r="203" spans="1:23">
      <c r="A203" t="s">
        <v>71</v>
      </c>
    </row>
    <row r="204" spans="1:23">
      <c r="A204" t="s">
        <v>72</v>
      </c>
    </row>
    <row r="207" spans="1:23">
      <c r="C207">
        <v>1990</v>
      </c>
      <c r="D207">
        <v>1991</v>
      </c>
      <c r="E207">
        <v>1992</v>
      </c>
      <c r="F207">
        <v>1993</v>
      </c>
      <c r="G207">
        <v>1994</v>
      </c>
      <c r="H207">
        <v>1995</v>
      </c>
      <c r="I207">
        <v>1996</v>
      </c>
      <c r="J207">
        <v>1997</v>
      </c>
      <c r="K207">
        <v>1998</v>
      </c>
      <c r="L207">
        <v>1999</v>
      </c>
      <c r="M207">
        <v>2000</v>
      </c>
      <c r="N207">
        <v>2001</v>
      </c>
      <c r="O207">
        <v>2002</v>
      </c>
      <c r="P207">
        <v>2003</v>
      </c>
      <c r="Q207">
        <v>2004</v>
      </c>
      <c r="R207">
        <v>2005</v>
      </c>
      <c r="S207">
        <v>2006</v>
      </c>
      <c r="T207">
        <v>2007</v>
      </c>
      <c r="U207">
        <v>2008</v>
      </c>
      <c r="V207">
        <v>2009</v>
      </c>
      <c r="W207">
        <v>2010</v>
      </c>
    </row>
    <row r="208" spans="1:23">
      <c r="A208" t="s">
        <v>38</v>
      </c>
      <c r="B208" t="s">
        <v>12</v>
      </c>
      <c r="C208">
        <v>1</v>
      </c>
      <c r="D208">
        <v>1</v>
      </c>
      <c r="E208">
        <v>1</v>
      </c>
      <c r="F208">
        <v>1</v>
      </c>
      <c r="G208">
        <v>1</v>
      </c>
      <c r="H208">
        <v>1</v>
      </c>
      <c r="I208">
        <v>1</v>
      </c>
      <c r="J208">
        <v>1</v>
      </c>
      <c r="K208">
        <v>1</v>
      </c>
      <c r="L208">
        <v>1</v>
      </c>
      <c r="M208">
        <v>1</v>
      </c>
      <c r="N208">
        <v>1</v>
      </c>
      <c r="O208">
        <v>1</v>
      </c>
      <c r="P208">
        <v>1</v>
      </c>
      <c r="Q208">
        <v>1</v>
      </c>
      <c r="R208">
        <v>1</v>
      </c>
      <c r="S208">
        <v>1</v>
      </c>
      <c r="T208">
        <v>1</v>
      </c>
      <c r="U208">
        <v>1</v>
      </c>
      <c r="V208">
        <v>1</v>
      </c>
      <c r="W208">
        <v>1</v>
      </c>
    </row>
    <row r="209" spans="1:23">
      <c r="A209" t="s">
        <v>38</v>
      </c>
      <c r="B209" t="s">
        <v>13</v>
      </c>
      <c r="C209">
        <v>1</v>
      </c>
      <c r="D209">
        <v>1</v>
      </c>
      <c r="E209">
        <v>1</v>
      </c>
      <c r="F209">
        <v>1</v>
      </c>
      <c r="G209">
        <v>1</v>
      </c>
      <c r="H209">
        <v>1</v>
      </c>
      <c r="I209">
        <v>1</v>
      </c>
      <c r="J209">
        <v>1</v>
      </c>
      <c r="K209">
        <v>1</v>
      </c>
      <c r="L209">
        <v>1</v>
      </c>
      <c r="M209">
        <v>1</v>
      </c>
      <c r="N209">
        <v>1</v>
      </c>
      <c r="O209">
        <v>1</v>
      </c>
      <c r="P209">
        <v>1</v>
      </c>
      <c r="Q209">
        <v>1</v>
      </c>
      <c r="R209">
        <v>1</v>
      </c>
      <c r="S209">
        <v>1</v>
      </c>
      <c r="T209">
        <v>1</v>
      </c>
      <c r="U209">
        <v>1</v>
      </c>
      <c r="V209">
        <v>1</v>
      </c>
      <c r="W209">
        <v>1</v>
      </c>
    </row>
    <row r="210" spans="1:23">
      <c r="A210" t="s">
        <v>38</v>
      </c>
      <c r="B210" t="s">
        <v>14</v>
      </c>
      <c r="C210">
        <v>1</v>
      </c>
      <c r="D210">
        <v>1</v>
      </c>
      <c r="E210">
        <v>1</v>
      </c>
      <c r="F210">
        <v>1</v>
      </c>
      <c r="G210">
        <v>1</v>
      </c>
      <c r="H210">
        <v>1</v>
      </c>
      <c r="I210">
        <v>1</v>
      </c>
      <c r="J210">
        <v>1</v>
      </c>
      <c r="K210">
        <v>1</v>
      </c>
      <c r="L210">
        <v>1</v>
      </c>
      <c r="M210">
        <v>1</v>
      </c>
      <c r="N210">
        <v>1</v>
      </c>
      <c r="O210">
        <v>1</v>
      </c>
      <c r="P210">
        <v>1</v>
      </c>
      <c r="Q210">
        <v>1</v>
      </c>
      <c r="R210">
        <v>1</v>
      </c>
      <c r="S210">
        <v>1</v>
      </c>
      <c r="T210">
        <v>1</v>
      </c>
      <c r="U210">
        <v>1</v>
      </c>
      <c r="V210">
        <v>1</v>
      </c>
      <c r="W210">
        <v>1</v>
      </c>
    </row>
    <row r="211" spans="1:23">
      <c r="A211" t="s">
        <v>38</v>
      </c>
      <c r="B211" t="s">
        <v>16</v>
      </c>
      <c r="C211">
        <v>1</v>
      </c>
      <c r="D211">
        <v>1</v>
      </c>
      <c r="E211">
        <v>1</v>
      </c>
      <c r="F211">
        <v>1</v>
      </c>
      <c r="G211">
        <v>1</v>
      </c>
      <c r="H211">
        <v>1</v>
      </c>
      <c r="I211">
        <v>1</v>
      </c>
      <c r="J211">
        <v>1</v>
      </c>
      <c r="K211">
        <v>1</v>
      </c>
      <c r="L211">
        <v>1</v>
      </c>
      <c r="M211">
        <v>1</v>
      </c>
      <c r="N211">
        <v>1</v>
      </c>
      <c r="O211">
        <v>1</v>
      </c>
      <c r="P211">
        <v>1</v>
      </c>
      <c r="Q211">
        <v>1</v>
      </c>
      <c r="R211">
        <v>1</v>
      </c>
      <c r="S211">
        <v>1</v>
      </c>
      <c r="T211">
        <v>1</v>
      </c>
      <c r="U211">
        <v>1</v>
      </c>
      <c r="V211">
        <v>1</v>
      </c>
      <c r="W211">
        <v>1</v>
      </c>
    </row>
    <row r="212" spans="1:23">
      <c r="A212" t="s">
        <v>38</v>
      </c>
      <c r="B212" t="s">
        <v>17</v>
      </c>
      <c r="C212">
        <v>1</v>
      </c>
      <c r="D212">
        <v>1</v>
      </c>
      <c r="E212">
        <v>1</v>
      </c>
      <c r="F212">
        <v>1</v>
      </c>
      <c r="G212">
        <v>1</v>
      </c>
      <c r="H212">
        <v>1</v>
      </c>
      <c r="I212">
        <v>1</v>
      </c>
      <c r="J212">
        <v>1</v>
      </c>
      <c r="K212">
        <v>1</v>
      </c>
      <c r="L212">
        <v>1</v>
      </c>
      <c r="M212">
        <v>1</v>
      </c>
      <c r="N212">
        <v>1</v>
      </c>
      <c r="O212">
        <v>1</v>
      </c>
      <c r="P212">
        <v>1</v>
      </c>
      <c r="Q212">
        <v>1</v>
      </c>
      <c r="R212">
        <v>1</v>
      </c>
      <c r="S212">
        <v>1</v>
      </c>
      <c r="T212">
        <v>1</v>
      </c>
      <c r="U212">
        <v>1</v>
      </c>
      <c r="V212">
        <v>1</v>
      </c>
      <c r="W212">
        <v>1</v>
      </c>
    </row>
    <row r="213" spans="1:23">
      <c r="A213" t="s">
        <v>38</v>
      </c>
      <c r="B213" t="s">
        <v>18</v>
      </c>
      <c r="C213">
        <v>1</v>
      </c>
      <c r="D213">
        <v>1</v>
      </c>
      <c r="E213">
        <v>1</v>
      </c>
      <c r="F213">
        <v>1</v>
      </c>
      <c r="G213">
        <v>1</v>
      </c>
      <c r="H213">
        <v>1</v>
      </c>
      <c r="I213">
        <v>1</v>
      </c>
      <c r="J213">
        <v>1</v>
      </c>
      <c r="K213">
        <v>1</v>
      </c>
      <c r="L213">
        <v>1</v>
      </c>
      <c r="M213">
        <v>1</v>
      </c>
      <c r="N213">
        <v>1</v>
      </c>
      <c r="O213">
        <v>1</v>
      </c>
      <c r="P213">
        <v>1</v>
      </c>
      <c r="Q213">
        <v>1</v>
      </c>
      <c r="R213">
        <v>1</v>
      </c>
      <c r="S213">
        <v>1</v>
      </c>
      <c r="T213">
        <v>1</v>
      </c>
      <c r="U213">
        <v>1</v>
      </c>
      <c r="V213">
        <v>1</v>
      </c>
      <c r="W213">
        <v>1</v>
      </c>
    </row>
    <row r="216" spans="1:23">
      <c r="A216" t="s">
        <v>73</v>
      </c>
    </row>
    <row r="217" spans="1:23">
      <c r="A217" t="s">
        <v>74</v>
      </c>
    </row>
    <row r="220" spans="1:23">
      <c r="C220">
        <v>1990</v>
      </c>
      <c r="D220">
        <v>1991</v>
      </c>
      <c r="E220">
        <v>1992</v>
      </c>
      <c r="F220">
        <v>1993</v>
      </c>
      <c r="G220">
        <v>1994</v>
      </c>
      <c r="H220">
        <v>1995</v>
      </c>
      <c r="I220">
        <v>1996</v>
      </c>
      <c r="J220">
        <v>1997</v>
      </c>
      <c r="K220">
        <v>1998</v>
      </c>
      <c r="L220">
        <v>1999</v>
      </c>
      <c r="M220">
        <v>2000</v>
      </c>
      <c r="N220">
        <v>2001</v>
      </c>
      <c r="O220">
        <v>2002</v>
      </c>
      <c r="P220">
        <v>2003</v>
      </c>
      <c r="Q220">
        <v>2004</v>
      </c>
      <c r="R220">
        <v>2005</v>
      </c>
      <c r="S220">
        <v>2006</v>
      </c>
      <c r="T220">
        <v>2007</v>
      </c>
      <c r="U220">
        <v>2008</v>
      </c>
      <c r="V220">
        <v>2009</v>
      </c>
      <c r="W220">
        <v>2010</v>
      </c>
    </row>
    <row r="221" spans="1:23">
      <c r="A221" t="s">
        <v>38</v>
      </c>
      <c r="B221" t="s">
        <v>2</v>
      </c>
      <c r="C221">
        <v>0.8</v>
      </c>
      <c r="D221">
        <v>0.8</v>
      </c>
      <c r="E221">
        <v>0.8</v>
      </c>
      <c r="F221">
        <v>0.8</v>
      </c>
      <c r="G221">
        <v>0.8</v>
      </c>
      <c r="H221">
        <v>0.8</v>
      </c>
      <c r="I221">
        <v>0.8</v>
      </c>
      <c r="J221">
        <v>0.8</v>
      </c>
      <c r="K221">
        <v>0.8</v>
      </c>
      <c r="L221">
        <v>0.8</v>
      </c>
      <c r="M221">
        <v>0.8</v>
      </c>
      <c r="N221">
        <v>0.8</v>
      </c>
      <c r="O221">
        <v>0.8</v>
      </c>
      <c r="P221">
        <v>0.8</v>
      </c>
      <c r="Q221">
        <v>0.8</v>
      </c>
      <c r="R221">
        <v>0.8</v>
      </c>
      <c r="S221">
        <v>0.8</v>
      </c>
      <c r="T221">
        <v>0.8</v>
      </c>
      <c r="U221">
        <v>0.8</v>
      </c>
      <c r="V221">
        <v>0.8</v>
      </c>
      <c r="W221">
        <v>0.8</v>
      </c>
    </row>
    <row r="222" spans="1:23">
      <c r="A222" t="s">
        <v>38</v>
      </c>
      <c r="B222" t="s">
        <v>3</v>
      </c>
      <c r="C222">
        <v>0.8</v>
      </c>
      <c r="D222">
        <v>0.8</v>
      </c>
      <c r="E222">
        <v>0.8</v>
      </c>
      <c r="F222">
        <v>0.8</v>
      </c>
      <c r="G222">
        <v>0.8</v>
      </c>
      <c r="H222">
        <v>0.8</v>
      </c>
      <c r="I222">
        <v>0.8</v>
      </c>
      <c r="J222">
        <v>0.8</v>
      </c>
      <c r="K222">
        <v>0.8</v>
      </c>
      <c r="L222">
        <v>0.8</v>
      </c>
      <c r="M222">
        <v>0.8</v>
      </c>
      <c r="N222">
        <v>0.8</v>
      </c>
      <c r="O222">
        <v>0.8</v>
      </c>
      <c r="P222">
        <v>0.8</v>
      </c>
      <c r="Q222">
        <v>0.8</v>
      </c>
      <c r="R222">
        <v>0.8</v>
      </c>
      <c r="S222">
        <v>0.8</v>
      </c>
      <c r="T222">
        <v>0.8</v>
      </c>
      <c r="U222">
        <v>0.8</v>
      </c>
      <c r="V222">
        <v>0.8</v>
      </c>
      <c r="W222">
        <v>0.8</v>
      </c>
    </row>
    <row r="223" spans="1:23">
      <c r="A223" t="s">
        <v>38</v>
      </c>
      <c r="B223" t="s">
        <v>4</v>
      </c>
      <c r="C223">
        <v>0.27</v>
      </c>
      <c r="D223">
        <v>0.27</v>
      </c>
      <c r="E223">
        <v>0.27</v>
      </c>
      <c r="F223">
        <v>0.27</v>
      </c>
      <c r="G223">
        <v>0.27</v>
      </c>
      <c r="H223">
        <v>0.27</v>
      </c>
      <c r="I223">
        <v>0.27</v>
      </c>
      <c r="J223">
        <v>0.27</v>
      </c>
      <c r="K223">
        <v>0.27</v>
      </c>
      <c r="L223">
        <v>0.27</v>
      </c>
      <c r="M223">
        <v>0.27</v>
      </c>
      <c r="N223">
        <v>0.27</v>
      </c>
      <c r="O223">
        <v>0.27</v>
      </c>
      <c r="P223">
        <v>0.27</v>
      </c>
      <c r="Q223">
        <v>0.27</v>
      </c>
      <c r="R223">
        <v>0.27</v>
      </c>
      <c r="S223">
        <v>0.27</v>
      </c>
      <c r="T223">
        <v>0.27</v>
      </c>
      <c r="U223">
        <v>0.27</v>
      </c>
      <c r="V223">
        <v>0.27</v>
      </c>
      <c r="W223">
        <v>0.27</v>
      </c>
    </row>
    <row r="224" spans="1:23">
      <c r="A224" t="s">
        <v>38</v>
      </c>
      <c r="B224" t="s">
        <v>5</v>
      </c>
      <c r="C224">
        <v>0.17</v>
      </c>
      <c r="D224">
        <v>0.17</v>
      </c>
      <c r="E224">
        <v>0.17</v>
      </c>
      <c r="F224">
        <v>0.17</v>
      </c>
      <c r="G224">
        <v>0.17</v>
      </c>
      <c r="H224">
        <v>0.17</v>
      </c>
      <c r="I224">
        <v>0.17</v>
      </c>
      <c r="J224">
        <v>0.17</v>
      </c>
      <c r="K224">
        <v>0.17</v>
      </c>
      <c r="L224">
        <v>0.17</v>
      </c>
      <c r="M224">
        <v>0.17</v>
      </c>
      <c r="N224">
        <v>0.17</v>
      </c>
      <c r="O224">
        <v>0.17</v>
      </c>
      <c r="P224">
        <v>0.17</v>
      </c>
      <c r="Q224">
        <v>0.17</v>
      </c>
      <c r="R224">
        <v>0.17</v>
      </c>
      <c r="S224">
        <v>0.17</v>
      </c>
      <c r="T224">
        <v>0.17</v>
      </c>
      <c r="U224">
        <v>0.17</v>
      </c>
      <c r="V224">
        <v>0.17</v>
      </c>
      <c r="W224">
        <v>0.17</v>
      </c>
    </row>
    <row r="225" spans="1:25">
      <c r="A225" t="s">
        <v>38</v>
      </c>
      <c r="B225" t="s">
        <v>6</v>
      </c>
      <c r="C225">
        <v>0.8</v>
      </c>
      <c r="D225">
        <v>0.8</v>
      </c>
      <c r="E225">
        <v>0.8</v>
      </c>
      <c r="F225">
        <v>0.8</v>
      </c>
      <c r="G225">
        <v>0.8</v>
      </c>
      <c r="H225">
        <v>0.8</v>
      </c>
      <c r="I225">
        <v>0.8</v>
      </c>
      <c r="J225">
        <v>0.8</v>
      </c>
      <c r="K225">
        <v>0.8</v>
      </c>
      <c r="L225">
        <v>0.8</v>
      </c>
      <c r="M225">
        <v>0.8</v>
      </c>
      <c r="N225">
        <v>0.8</v>
      </c>
      <c r="O225">
        <v>0.8</v>
      </c>
      <c r="P225">
        <v>0.8</v>
      </c>
      <c r="Q225">
        <v>0.8</v>
      </c>
      <c r="R225">
        <v>0.8</v>
      </c>
      <c r="S225">
        <v>0.8</v>
      </c>
      <c r="T225">
        <v>0.8</v>
      </c>
      <c r="U225">
        <v>0.8</v>
      </c>
      <c r="V225">
        <v>0.8</v>
      </c>
      <c r="W225">
        <v>0.8</v>
      </c>
    </row>
    <row r="229" spans="1:25">
      <c r="A229" t="s">
        <v>75</v>
      </c>
    </row>
    <row r="230" spans="1:25">
      <c r="A230" t="s">
        <v>76</v>
      </c>
    </row>
    <row r="233" spans="1:25">
      <c r="E233">
        <v>1990</v>
      </c>
      <c r="F233">
        <v>1991</v>
      </c>
      <c r="G233">
        <v>1992</v>
      </c>
      <c r="H233">
        <v>1993</v>
      </c>
      <c r="I233">
        <v>1994</v>
      </c>
      <c r="J233">
        <v>1995</v>
      </c>
      <c r="K233">
        <v>1996</v>
      </c>
      <c r="L233">
        <v>1997</v>
      </c>
      <c r="M233">
        <v>1998</v>
      </c>
      <c r="N233">
        <v>1999</v>
      </c>
      <c r="O233">
        <v>2000</v>
      </c>
      <c r="P233">
        <v>2001</v>
      </c>
      <c r="Q233">
        <v>2002</v>
      </c>
      <c r="R233">
        <v>2003</v>
      </c>
      <c r="S233">
        <v>2004</v>
      </c>
      <c r="T233">
        <v>2005</v>
      </c>
      <c r="U233">
        <v>2006</v>
      </c>
      <c r="V233">
        <v>2007</v>
      </c>
      <c r="W233">
        <v>2008</v>
      </c>
      <c r="X233">
        <v>2009</v>
      </c>
      <c r="Y233">
        <v>2010</v>
      </c>
    </row>
    <row r="234" spans="1:25">
      <c r="A234" t="s">
        <v>38</v>
      </c>
      <c r="B234" t="s">
        <v>7</v>
      </c>
      <c r="C234" t="s">
        <v>0</v>
      </c>
      <c r="D234">
        <v>1</v>
      </c>
      <c r="E234">
        <v>7.4999999999999997E-2</v>
      </c>
      <c r="F234">
        <v>7.4999999999999997E-2</v>
      </c>
      <c r="G234">
        <v>7.4999999999999997E-2</v>
      </c>
      <c r="H234">
        <v>7.4999999999999997E-2</v>
      </c>
      <c r="I234">
        <v>7.4999999999999997E-2</v>
      </c>
      <c r="J234">
        <v>7.4999999999999997E-2</v>
      </c>
      <c r="K234">
        <v>7.4999999999999997E-2</v>
      </c>
      <c r="L234">
        <v>7.4999999999999997E-2</v>
      </c>
      <c r="M234">
        <v>7.4999999999999997E-2</v>
      </c>
      <c r="N234">
        <v>7.4999999999999997E-2</v>
      </c>
      <c r="O234">
        <v>7.4999999999999997E-2</v>
      </c>
      <c r="P234">
        <v>7.4999999999999997E-2</v>
      </c>
      <c r="Q234">
        <v>7.4999999999999997E-2</v>
      </c>
      <c r="R234">
        <v>7.4999999999999997E-2</v>
      </c>
      <c r="S234">
        <v>7.4999999999999997E-2</v>
      </c>
      <c r="T234">
        <v>7.4999999999999997E-2</v>
      </c>
      <c r="U234">
        <v>7.4999999999999997E-2</v>
      </c>
      <c r="V234">
        <v>7.4999999999999997E-2</v>
      </c>
      <c r="W234">
        <v>7.4999999999999997E-2</v>
      </c>
      <c r="X234">
        <v>7.4999999999999997E-2</v>
      </c>
      <c r="Y234">
        <v>7.4999999999999997E-2</v>
      </c>
    </row>
    <row r="235" spans="1:25">
      <c r="A235" t="s">
        <v>38</v>
      </c>
      <c r="B235" t="s">
        <v>8</v>
      </c>
      <c r="C235" t="s">
        <v>157</v>
      </c>
      <c r="D235">
        <v>1</v>
      </c>
      <c r="E235">
        <v>7.4999999999999997E-2</v>
      </c>
      <c r="F235">
        <v>7.4999999999999997E-2</v>
      </c>
      <c r="G235">
        <v>7.4999999999999997E-2</v>
      </c>
      <c r="H235">
        <v>7.4999999999999997E-2</v>
      </c>
      <c r="I235">
        <v>7.4999999999999997E-2</v>
      </c>
      <c r="J235">
        <v>7.4999999999999997E-2</v>
      </c>
      <c r="K235">
        <v>7.4999999999999997E-2</v>
      </c>
      <c r="L235">
        <v>7.4999999999999997E-2</v>
      </c>
      <c r="M235">
        <v>7.4999999999999997E-2</v>
      </c>
      <c r="N235">
        <v>7.4999999999999997E-2</v>
      </c>
      <c r="O235">
        <v>7.4999999999999997E-2</v>
      </c>
      <c r="P235">
        <v>7.4999999999999997E-2</v>
      </c>
      <c r="Q235">
        <v>7.4999999999999997E-2</v>
      </c>
      <c r="R235">
        <v>7.4999999999999997E-2</v>
      </c>
      <c r="S235">
        <v>7.4999999999999997E-2</v>
      </c>
      <c r="T235">
        <v>7.4999999999999997E-2</v>
      </c>
      <c r="U235">
        <v>7.4999999999999997E-2</v>
      </c>
      <c r="V235">
        <v>7.4999999999999997E-2</v>
      </c>
      <c r="W235">
        <v>7.4999999999999997E-2</v>
      </c>
      <c r="X235">
        <v>7.4999999999999997E-2</v>
      </c>
      <c r="Y235">
        <v>7.4999999999999997E-2</v>
      </c>
    </row>
    <row r="236" spans="1:25">
      <c r="A236" t="s">
        <v>38</v>
      </c>
      <c r="B236" t="s">
        <v>9</v>
      </c>
      <c r="C236" t="s">
        <v>158</v>
      </c>
      <c r="D236">
        <v>1</v>
      </c>
      <c r="E236">
        <v>8.8999999999999996E-2</v>
      </c>
      <c r="F236">
        <v>8.8999999999999996E-2</v>
      </c>
      <c r="G236">
        <v>8.8999999999999996E-2</v>
      </c>
      <c r="H236">
        <v>8.8999999999999996E-2</v>
      </c>
      <c r="I236">
        <v>8.8999999999999996E-2</v>
      </c>
      <c r="J236">
        <v>8.8999999999999996E-2</v>
      </c>
      <c r="K236">
        <v>8.8999999999999996E-2</v>
      </c>
      <c r="L236">
        <v>8.8999999999999996E-2</v>
      </c>
      <c r="M236">
        <v>8.8999999999999996E-2</v>
      </c>
      <c r="N236">
        <v>8.8999999999999996E-2</v>
      </c>
      <c r="O236">
        <v>8.8999999999999996E-2</v>
      </c>
      <c r="P236">
        <v>8.8999999999999996E-2</v>
      </c>
      <c r="Q236">
        <v>8.8999999999999996E-2</v>
      </c>
      <c r="R236">
        <v>8.8999999999999996E-2</v>
      </c>
      <c r="S236">
        <v>8.8999999999999996E-2</v>
      </c>
      <c r="T236">
        <v>8.8999999999999996E-2</v>
      </c>
      <c r="U236">
        <v>8.8999999999999996E-2</v>
      </c>
      <c r="V236">
        <v>8.8999999999999996E-2</v>
      </c>
      <c r="W236">
        <v>8.8999999999999996E-2</v>
      </c>
      <c r="X236">
        <v>8.8999999999999996E-2</v>
      </c>
      <c r="Y236">
        <v>8.8999999999999996E-2</v>
      </c>
    </row>
    <row r="237" spans="1:25">
      <c r="A237" t="s">
        <v>38</v>
      </c>
      <c r="B237" t="s">
        <v>10</v>
      </c>
      <c r="C237" t="s">
        <v>159</v>
      </c>
      <c r="D237">
        <v>1</v>
      </c>
      <c r="E237">
        <v>7.4999999999999997E-2</v>
      </c>
      <c r="F237">
        <v>7.4999999999999997E-2</v>
      </c>
      <c r="G237">
        <v>7.4999999999999997E-2</v>
      </c>
      <c r="H237">
        <v>7.4999999999999997E-2</v>
      </c>
      <c r="I237">
        <v>7.4999999999999997E-2</v>
      </c>
      <c r="J237">
        <v>7.4999999999999997E-2</v>
      </c>
      <c r="K237">
        <v>7.4999999999999997E-2</v>
      </c>
      <c r="L237">
        <v>7.4999999999999997E-2</v>
      </c>
      <c r="M237">
        <v>7.4999999999999997E-2</v>
      </c>
      <c r="N237">
        <v>7.4999999999999997E-2</v>
      </c>
      <c r="O237">
        <v>7.4999999999999997E-2</v>
      </c>
      <c r="P237">
        <v>7.4999999999999997E-2</v>
      </c>
      <c r="Q237">
        <v>7.4999999999999997E-2</v>
      </c>
      <c r="R237">
        <v>7.4999999999999997E-2</v>
      </c>
      <c r="S237">
        <v>7.4999999999999997E-2</v>
      </c>
      <c r="T237">
        <v>7.4999999999999997E-2</v>
      </c>
      <c r="U237">
        <v>7.4999999999999997E-2</v>
      </c>
      <c r="V237">
        <v>7.4999999999999997E-2</v>
      </c>
      <c r="W237">
        <v>7.4999999999999997E-2</v>
      </c>
      <c r="X237">
        <v>7.4999999999999997E-2</v>
      </c>
      <c r="Y237">
        <v>7.4999999999999997E-2</v>
      </c>
    </row>
    <row r="238" spans="1:25">
      <c r="A238" t="s">
        <v>38</v>
      </c>
      <c r="B238" t="s">
        <v>16</v>
      </c>
      <c r="C238" t="s">
        <v>1</v>
      </c>
      <c r="D238">
        <v>1</v>
      </c>
      <c r="E238">
        <v>1</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row>
    <row r="239" spans="1:25">
      <c r="B239" t="s">
        <v>18</v>
      </c>
      <c r="C239" t="s">
        <v>1</v>
      </c>
      <c r="D239">
        <v>1</v>
      </c>
      <c r="E239">
        <v>1</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row>
    <row r="241" spans="1:23">
      <c r="A241" t="s">
        <v>77</v>
      </c>
    </row>
    <row r="242" spans="1:23">
      <c r="A242" t="s">
        <v>78</v>
      </c>
    </row>
    <row r="244" spans="1:23">
      <c r="C244">
        <v>1990</v>
      </c>
      <c r="D244">
        <v>1991</v>
      </c>
      <c r="E244">
        <v>1992</v>
      </c>
      <c r="F244">
        <v>1993</v>
      </c>
      <c r="G244">
        <v>1994</v>
      </c>
      <c r="H244">
        <v>1995</v>
      </c>
      <c r="I244">
        <v>1996</v>
      </c>
      <c r="J244">
        <v>1997</v>
      </c>
      <c r="K244">
        <v>1998</v>
      </c>
      <c r="L244">
        <v>1999</v>
      </c>
      <c r="M244">
        <v>2000</v>
      </c>
      <c r="N244">
        <v>2001</v>
      </c>
      <c r="O244">
        <v>2002</v>
      </c>
      <c r="P244">
        <v>2003</v>
      </c>
      <c r="Q244">
        <v>2004</v>
      </c>
      <c r="R244">
        <v>2005</v>
      </c>
      <c r="S244">
        <v>2006</v>
      </c>
      <c r="T244">
        <v>2007</v>
      </c>
      <c r="U244">
        <v>2008</v>
      </c>
      <c r="V244">
        <v>2009</v>
      </c>
      <c r="W244">
        <v>2010</v>
      </c>
    </row>
    <row r="245" spans="1:23">
      <c r="A245" t="s">
        <v>38</v>
      </c>
      <c r="B245" t="s">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row>
    <row r="246" spans="1:23">
      <c r="A246" t="s">
        <v>38</v>
      </c>
      <c r="B246" t="s">
        <v>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row>
    <row r="249" spans="1:23">
      <c r="A249" t="s">
        <v>79</v>
      </c>
    </row>
    <row r="250" spans="1:23">
      <c r="A250" t="s">
        <v>80</v>
      </c>
    </row>
    <row r="252" spans="1:23">
      <c r="C252">
        <v>1990</v>
      </c>
      <c r="D252">
        <v>1991</v>
      </c>
      <c r="E252">
        <v>1992</v>
      </c>
      <c r="F252">
        <v>1993</v>
      </c>
      <c r="G252">
        <v>1994</v>
      </c>
      <c r="H252">
        <v>1995</v>
      </c>
      <c r="I252">
        <v>1996</v>
      </c>
      <c r="J252">
        <v>1997</v>
      </c>
      <c r="K252">
        <v>1998</v>
      </c>
      <c r="L252">
        <v>1999</v>
      </c>
      <c r="M252">
        <v>2000</v>
      </c>
      <c r="N252">
        <v>2001</v>
      </c>
      <c r="O252">
        <v>2002</v>
      </c>
      <c r="P252">
        <v>2003</v>
      </c>
      <c r="Q252">
        <v>2004</v>
      </c>
      <c r="R252">
        <v>2005</v>
      </c>
      <c r="S252">
        <v>2006</v>
      </c>
      <c r="T252">
        <v>2007</v>
      </c>
      <c r="U252">
        <v>2008</v>
      </c>
      <c r="V252">
        <v>2009</v>
      </c>
      <c r="W252">
        <v>2010</v>
      </c>
    </row>
    <row r="253" spans="1:23">
      <c r="A253" t="s">
        <v>38</v>
      </c>
      <c r="B253" t="s">
        <v>23</v>
      </c>
      <c r="C253">
        <v>1</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row>
    <row r="256" spans="1:23">
      <c r="A256" t="s">
        <v>81</v>
      </c>
    </row>
    <row r="257" spans="1:23">
      <c r="A257" t="s">
        <v>82</v>
      </c>
    </row>
    <row r="259" spans="1:23">
      <c r="B259">
        <v>1990</v>
      </c>
      <c r="C259">
        <v>1991</v>
      </c>
      <c r="D259">
        <v>1992</v>
      </c>
      <c r="E259">
        <v>1993</v>
      </c>
      <c r="F259">
        <v>1994</v>
      </c>
      <c r="G259">
        <v>1995</v>
      </c>
      <c r="H259">
        <v>1996</v>
      </c>
      <c r="I259">
        <v>1997</v>
      </c>
      <c r="J259">
        <v>1998</v>
      </c>
      <c r="K259">
        <v>1999</v>
      </c>
      <c r="L259">
        <v>2000</v>
      </c>
      <c r="M259">
        <v>2001</v>
      </c>
      <c r="N259">
        <v>2002</v>
      </c>
      <c r="O259">
        <v>2003</v>
      </c>
      <c r="P259">
        <v>2004</v>
      </c>
      <c r="Q259">
        <v>2005</v>
      </c>
      <c r="R259">
        <v>2006</v>
      </c>
      <c r="S259">
        <v>2007</v>
      </c>
      <c r="T259">
        <v>2008</v>
      </c>
      <c r="U259">
        <v>2009</v>
      </c>
      <c r="V259">
        <v>2010</v>
      </c>
    </row>
    <row r="260" spans="1:23">
      <c r="A260" t="s">
        <v>38</v>
      </c>
      <c r="B260">
        <v>1.18</v>
      </c>
      <c r="C260">
        <v>1.18</v>
      </c>
      <c r="D260">
        <v>1.18</v>
      </c>
      <c r="E260">
        <v>1.18</v>
      </c>
      <c r="F260">
        <v>1.18</v>
      </c>
      <c r="G260">
        <v>1.18</v>
      </c>
      <c r="H260">
        <v>1.18</v>
      </c>
      <c r="I260">
        <v>1.18</v>
      </c>
      <c r="J260">
        <v>1.18</v>
      </c>
      <c r="K260">
        <v>1.18</v>
      </c>
      <c r="L260">
        <v>1.18</v>
      </c>
      <c r="M260">
        <v>1.18</v>
      </c>
      <c r="N260">
        <v>1.18</v>
      </c>
      <c r="O260">
        <v>1.18</v>
      </c>
      <c r="P260">
        <v>1.18</v>
      </c>
      <c r="Q260">
        <v>1.18</v>
      </c>
      <c r="R260">
        <v>1.18</v>
      </c>
      <c r="S260">
        <v>1.18</v>
      </c>
      <c r="T260">
        <v>1.18</v>
      </c>
      <c r="U260">
        <v>1.18</v>
      </c>
      <c r="V260">
        <v>1.18</v>
      </c>
    </row>
    <row r="263" spans="1:23">
      <c r="A263" t="s">
        <v>83</v>
      </c>
    </row>
    <row r="264" spans="1:23">
      <c r="A264" t="s">
        <v>84</v>
      </c>
    </row>
    <row r="266" spans="1:23">
      <c r="C266">
        <v>1990</v>
      </c>
      <c r="D266">
        <v>1991</v>
      </c>
      <c r="E266">
        <v>1992</v>
      </c>
      <c r="F266">
        <v>1993</v>
      </c>
      <c r="G266">
        <v>1994</v>
      </c>
      <c r="H266">
        <v>1995</v>
      </c>
      <c r="I266">
        <v>1996</v>
      </c>
      <c r="J266">
        <v>1997</v>
      </c>
      <c r="K266">
        <v>1998</v>
      </c>
      <c r="L266">
        <v>1999</v>
      </c>
      <c r="M266">
        <v>2000</v>
      </c>
      <c r="N266">
        <v>2001</v>
      </c>
      <c r="O266">
        <v>2002</v>
      </c>
      <c r="P266">
        <v>2003</v>
      </c>
      <c r="Q266">
        <v>2004</v>
      </c>
      <c r="R266">
        <v>2005</v>
      </c>
      <c r="S266">
        <v>2006</v>
      </c>
      <c r="T266">
        <v>2007</v>
      </c>
      <c r="U266">
        <v>2008</v>
      </c>
      <c r="V266">
        <v>2009</v>
      </c>
      <c r="W266">
        <v>2010</v>
      </c>
    </row>
    <row r="267" spans="1:23">
      <c r="A267" t="s">
        <v>38</v>
      </c>
      <c r="B267" t="s">
        <v>2</v>
      </c>
      <c r="C267">
        <v>1</v>
      </c>
      <c r="D267">
        <v>1</v>
      </c>
      <c r="E267">
        <v>1</v>
      </c>
      <c r="F267">
        <v>1</v>
      </c>
      <c r="G267">
        <v>1</v>
      </c>
      <c r="H267">
        <v>1</v>
      </c>
      <c r="I267">
        <v>1</v>
      </c>
      <c r="J267">
        <v>1</v>
      </c>
      <c r="K267">
        <v>1</v>
      </c>
      <c r="L267">
        <v>1</v>
      </c>
      <c r="M267">
        <v>1</v>
      </c>
      <c r="N267">
        <v>1</v>
      </c>
      <c r="O267">
        <v>1</v>
      </c>
      <c r="P267">
        <v>1</v>
      </c>
      <c r="Q267">
        <v>1</v>
      </c>
      <c r="R267">
        <v>1</v>
      </c>
      <c r="S267">
        <v>1</v>
      </c>
      <c r="T267">
        <v>1</v>
      </c>
      <c r="U267">
        <v>1</v>
      </c>
      <c r="V267">
        <v>1</v>
      </c>
      <c r="W267">
        <v>1</v>
      </c>
    </row>
    <row r="268" spans="1:23">
      <c r="A268" t="s">
        <v>38</v>
      </c>
      <c r="B268" t="s">
        <v>3</v>
      </c>
      <c r="C268">
        <v>1</v>
      </c>
      <c r="D268">
        <v>1</v>
      </c>
      <c r="E268">
        <v>1</v>
      </c>
      <c r="F268">
        <v>1</v>
      </c>
      <c r="G268">
        <v>1</v>
      </c>
      <c r="H268">
        <v>1</v>
      </c>
      <c r="I268">
        <v>1</v>
      </c>
      <c r="J268">
        <v>1</v>
      </c>
      <c r="K268">
        <v>1</v>
      </c>
      <c r="L268">
        <v>1</v>
      </c>
      <c r="M268">
        <v>1</v>
      </c>
      <c r="N268">
        <v>1</v>
      </c>
      <c r="O268">
        <v>1</v>
      </c>
      <c r="P268">
        <v>1</v>
      </c>
      <c r="Q268">
        <v>1</v>
      </c>
      <c r="R268">
        <v>1</v>
      </c>
      <c r="S268">
        <v>1</v>
      </c>
      <c r="T268">
        <v>1</v>
      </c>
      <c r="U268">
        <v>1</v>
      </c>
      <c r="V268">
        <v>1</v>
      </c>
      <c r="W268">
        <v>1</v>
      </c>
    </row>
    <row r="269" spans="1:23">
      <c r="A269" t="s">
        <v>38</v>
      </c>
      <c r="B269" t="s">
        <v>4</v>
      </c>
      <c r="C269">
        <v>1</v>
      </c>
      <c r="D269">
        <v>1</v>
      </c>
      <c r="E269">
        <v>1</v>
      </c>
      <c r="F269">
        <v>1</v>
      </c>
      <c r="G269">
        <v>1</v>
      </c>
      <c r="H269">
        <v>1</v>
      </c>
      <c r="I269">
        <v>1</v>
      </c>
      <c r="J269">
        <v>1</v>
      </c>
      <c r="K269">
        <v>1</v>
      </c>
      <c r="L269">
        <v>1</v>
      </c>
      <c r="M269">
        <v>1</v>
      </c>
      <c r="N269">
        <v>1</v>
      </c>
      <c r="O269">
        <v>1</v>
      </c>
      <c r="P269">
        <v>1</v>
      </c>
      <c r="Q269">
        <v>1</v>
      </c>
      <c r="R269">
        <v>1</v>
      </c>
      <c r="S269">
        <v>1</v>
      </c>
      <c r="T269">
        <v>1</v>
      </c>
      <c r="U269">
        <v>1</v>
      </c>
      <c r="V269">
        <v>1</v>
      </c>
      <c r="W269">
        <v>1</v>
      </c>
    </row>
    <row r="270" spans="1:23">
      <c r="A270" t="s">
        <v>38</v>
      </c>
      <c r="B270" t="s">
        <v>5</v>
      </c>
      <c r="C270">
        <v>1</v>
      </c>
      <c r="D270">
        <v>1</v>
      </c>
      <c r="E270">
        <v>1</v>
      </c>
      <c r="F270">
        <v>1</v>
      </c>
      <c r="G270">
        <v>1</v>
      </c>
      <c r="H270">
        <v>1</v>
      </c>
      <c r="I270">
        <v>1</v>
      </c>
      <c r="J270">
        <v>1</v>
      </c>
      <c r="K270">
        <v>1</v>
      </c>
      <c r="L270">
        <v>1</v>
      </c>
      <c r="M270">
        <v>1</v>
      </c>
      <c r="N270">
        <v>1</v>
      </c>
      <c r="O270">
        <v>1</v>
      </c>
      <c r="P270">
        <v>1</v>
      </c>
      <c r="Q270">
        <v>1</v>
      </c>
      <c r="R270">
        <v>1</v>
      </c>
      <c r="S270">
        <v>1</v>
      </c>
      <c r="T270">
        <v>1</v>
      </c>
      <c r="U270">
        <v>1</v>
      </c>
      <c r="V270">
        <v>1</v>
      </c>
      <c r="W270">
        <v>1</v>
      </c>
    </row>
    <row r="271" spans="1:23">
      <c r="A271" t="s">
        <v>38</v>
      </c>
      <c r="B271" t="s">
        <v>6</v>
      </c>
      <c r="C271">
        <v>1</v>
      </c>
      <c r="D271">
        <v>1</v>
      </c>
      <c r="E271">
        <v>1</v>
      </c>
      <c r="F271">
        <v>1</v>
      </c>
      <c r="G271">
        <v>1</v>
      </c>
      <c r="H271">
        <v>1</v>
      </c>
      <c r="I271">
        <v>1</v>
      </c>
      <c r="J271">
        <v>1</v>
      </c>
      <c r="K271">
        <v>1</v>
      </c>
      <c r="L271">
        <v>1</v>
      </c>
      <c r="M271">
        <v>1</v>
      </c>
      <c r="N271">
        <v>1</v>
      </c>
      <c r="O271">
        <v>1</v>
      </c>
      <c r="P271">
        <v>1</v>
      </c>
      <c r="Q271">
        <v>1</v>
      </c>
      <c r="R271">
        <v>1</v>
      </c>
      <c r="S271">
        <v>1</v>
      </c>
      <c r="T271">
        <v>1</v>
      </c>
      <c r="U271">
        <v>1</v>
      </c>
      <c r="V271">
        <v>1</v>
      </c>
      <c r="W271">
        <v>1</v>
      </c>
    </row>
    <row r="274" spans="1:23">
      <c r="A274" t="s">
        <v>85</v>
      </c>
    </row>
    <row r="275" spans="1:23">
      <c r="A275" t="s">
        <v>86</v>
      </c>
    </row>
    <row r="277" spans="1:23">
      <c r="B277" t="s">
        <v>2</v>
      </c>
      <c r="C277" t="s">
        <v>3</v>
      </c>
      <c r="D277" t="s">
        <v>4</v>
      </c>
      <c r="E277" t="s">
        <v>5</v>
      </c>
      <c r="F277" t="s">
        <v>6</v>
      </c>
      <c r="G277" t="s">
        <v>12</v>
      </c>
      <c r="H277" t="s">
        <v>13</v>
      </c>
      <c r="I277" t="s">
        <v>14</v>
      </c>
      <c r="J277" t="s">
        <v>15</v>
      </c>
      <c r="K277" t="s">
        <v>16</v>
      </c>
      <c r="L277" t="s">
        <v>17</v>
      </c>
      <c r="M277" t="s">
        <v>18</v>
      </c>
    </row>
    <row r="278" spans="1:23">
      <c r="A278" t="s">
        <v>51</v>
      </c>
      <c r="B278">
        <v>40</v>
      </c>
      <c r="C278">
        <v>40</v>
      </c>
      <c r="D278">
        <v>100</v>
      </c>
      <c r="E278">
        <v>100</v>
      </c>
      <c r="F278">
        <v>40</v>
      </c>
      <c r="G278">
        <v>30</v>
      </c>
      <c r="H278">
        <v>30</v>
      </c>
      <c r="I278">
        <v>10</v>
      </c>
      <c r="J278">
        <v>50</v>
      </c>
      <c r="K278">
        <v>15</v>
      </c>
      <c r="L278">
        <v>15</v>
      </c>
      <c r="M278">
        <v>15</v>
      </c>
    </row>
    <row r="281" spans="1:23">
      <c r="A281" t="s">
        <v>87</v>
      </c>
    </row>
    <row r="282" spans="1:23">
      <c r="A282" t="s">
        <v>88</v>
      </c>
    </row>
    <row r="284" spans="1:23">
      <c r="C284">
        <v>1990</v>
      </c>
      <c r="D284">
        <v>1991</v>
      </c>
      <c r="E284">
        <v>1992</v>
      </c>
      <c r="F284">
        <v>1993</v>
      </c>
      <c r="G284">
        <v>1994</v>
      </c>
      <c r="H284">
        <v>1995</v>
      </c>
      <c r="I284">
        <v>1996</v>
      </c>
      <c r="J284">
        <v>1997</v>
      </c>
      <c r="K284">
        <v>1998</v>
      </c>
      <c r="L284">
        <v>1999</v>
      </c>
      <c r="M284">
        <v>2000</v>
      </c>
      <c r="N284">
        <v>2001</v>
      </c>
      <c r="O284">
        <v>2002</v>
      </c>
      <c r="P284">
        <v>2003</v>
      </c>
      <c r="Q284">
        <v>2004</v>
      </c>
      <c r="R284">
        <v>2005</v>
      </c>
      <c r="S284">
        <v>2006</v>
      </c>
      <c r="T284">
        <v>2007</v>
      </c>
      <c r="U284">
        <v>2008</v>
      </c>
      <c r="V284">
        <v>2009</v>
      </c>
      <c r="W284">
        <v>2010</v>
      </c>
    </row>
    <row r="285" spans="1:23">
      <c r="A285" t="s">
        <v>38</v>
      </c>
      <c r="B285" t="s">
        <v>4</v>
      </c>
      <c r="C285">
        <v>0.13009999999999999</v>
      </c>
      <c r="D285">
        <v>0.1401</v>
      </c>
      <c r="E285">
        <v>0.1401</v>
      </c>
      <c r="F285">
        <v>0.15010000000000001</v>
      </c>
      <c r="G285">
        <v>0.15010000000000001</v>
      </c>
      <c r="H285">
        <v>0.15010000000000001</v>
      </c>
      <c r="I285">
        <v>0.16009999999999999</v>
      </c>
      <c r="J285">
        <v>0.16009999999999999</v>
      </c>
      <c r="K285">
        <v>0.16009999999999999</v>
      </c>
      <c r="L285">
        <v>0.16009999999999999</v>
      </c>
      <c r="M285">
        <v>0.1701</v>
      </c>
      <c r="N285">
        <v>0.20100000000000001</v>
      </c>
      <c r="O285">
        <v>0.20100000000000001</v>
      </c>
      <c r="P285">
        <v>0.20100000000000001</v>
      </c>
      <c r="Q285">
        <v>0.20100000000000001</v>
      </c>
      <c r="R285">
        <v>0.20100000000000001</v>
      </c>
      <c r="S285">
        <v>0.20100000000000001</v>
      </c>
      <c r="T285">
        <v>0.20100000000000001</v>
      </c>
      <c r="U285">
        <v>0.20100000000000001</v>
      </c>
      <c r="V285">
        <v>0.20100000000000001</v>
      </c>
      <c r="W285">
        <v>0.21010000000000001</v>
      </c>
    </row>
    <row r="286" spans="1:23">
      <c r="A286" t="s">
        <v>38</v>
      </c>
      <c r="B286" t="s">
        <v>5</v>
      </c>
      <c r="C286">
        <v>3</v>
      </c>
      <c r="D286">
        <v>3</v>
      </c>
      <c r="E286">
        <v>3</v>
      </c>
      <c r="F286">
        <v>3</v>
      </c>
      <c r="G286">
        <v>3</v>
      </c>
      <c r="H286">
        <v>3</v>
      </c>
      <c r="I286">
        <v>3</v>
      </c>
      <c r="J286">
        <v>3</v>
      </c>
      <c r="K286">
        <v>3</v>
      </c>
      <c r="L286">
        <v>3</v>
      </c>
      <c r="M286">
        <v>3</v>
      </c>
      <c r="N286">
        <v>3</v>
      </c>
      <c r="O286">
        <v>3</v>
      </c>
      <c r="P286">
        <v>3</v>
      </c>
      <c r="Q286">
        <v>3</v>
      </c>
      <c r="R286">
        <v>3</v>
      </c>
      <c r="S286">
        <v>3</v>
      </c>
      <c r="T286">
        <v>3</v>
      </c>
      <c r="U286">
        <v>3</v>
      </c>
      <c r="V286">
        <v>3</v>
      </c>
      <c r="W286">
        <v>3</v>
      </c>
    </row>
    <row r="287" spans="1:23">
      <c r="A287" t="s">
        <v>38</v>
      </c>
      <c r="B287" t="s">
        <v>12</v>
      </c>
      <c r="C287">
        <v>0</v>
      </c>
      <c r="D287">
        <v>0</v>
      </c>
      <c r="E287">
        <v>0</v>
      </c>
      <c r="F287">
        <v>0</v>
      </c>
      <c r="G287">
        <v>0</v>
      </c>
      <c r="H287">
        <v>0</v>
      </c>
      <c r="I287">
        <v>0</v>
      </c>
      <c r="J287">
        <v>0</v>
      </c>
      <c r="K287">
        <v>0</v>
      </c>
      <c r="L287">
        <v>0</v>
      </c>
      <c r="M287">
        <v>999999999</v>
      </c>
      <c r="N287">
        <v>999999999</v>
      </c>
      <c r="O287">
        <v>999999999</v>
      </c>
      <c r="P287">
        <v>999999999</v>
      </c>
      <c r="Q287">
        <v>999999999</v>
      </c>
      <c r="R287">
        <v>999999999</v>
      </c>
      <c r="S287">
        <v>999999999</v>
      </c>
      <c r="T287">
        <v>999999999</v>
      </c>
      <c r="U287">
        <v>999999999</v>
      </c>
      <c r="V287">
        <v>999999999</v>
      </c>
      <c r="W287">
        <v>999999999</v>
      </c>
    </row>
    <row r="288" spans="1:23">
      <c r="A288" t="s">
        <v>38</v>
      </c>
      <c r="B288" t="s">
        <v>15</v>
      </c>
      <c r="C288">
        <v>0.10009999999999999</v>
      </c>
      <c r="D288">
        <v>0.10009999999999999</v>
      </c>
      <c r="E288">
        <v>0.10009999999999999</v>
      </c>
      <c r="F288">
        <v>0.10009999999999999</v>
      </c>
      <c r="G288">
        <v>0.10009999999999999</v>
      </c>
      <c r="H288">
        <v>0.10009999999999999</v>
      </c>
      <c r="I288">
        <v>0.10009999999999999</v>
      </c>
      <c r="J288">
        <v>0.10009999999999999</v>
      </c>
      <c r="K288">
        <v>0.10009999999999999</v>
      </c>
      <c r="L288">
        <v>0.10009999999999999</v>
      </c>
      <c r="M288">
        <v>999999999</v>
      </c>
      <c r="N288">
        <v>999999999</v>
      </c>
      <c r="O288">
        <v>999999999</v>
      </c>
      <c r="P288">
        <v>999999999</v>
      </c>
      <c r="Q288">
        <v>999999999</v>
      </c>
      <c r="R288">
        <v>999999999</v>
      </c>
      <c r="S288">
        <v>999999999</v>
      </c>
      <c r="T288">
        <v>999999999</v>
      </c>
      <c r="U288">
        <v>999999999</v>
      </c>
      <c r="V288">
        <v>999999999</v>
      </c>
      <c r="W288">
        <v>999999999</v>
      </c>
    </row>
    <row r="289" spans="1:23">
      <c r="A289" t="s">
        <v>38</v>
      </c>
      <c r="B289" t="s">
        <v>17</v>
      </c>
      <c r="C289">
        <v>0</v>
      </c>
      <c r="D289">
        <v>0.4</v>
      </c>
      <c r="E289">
        <v>0.8</v>
      </c>
      <c r="F289">
        <v>1.2</v>
      </c>
      <c r="G289">
        <v>1.6</v>
      </c>
      <c r="H289">
        <v>2</v>
      </c>
      <c r="I289">
        <v>2.4</v>
      </c>
      <c r="J289">
        <v>2.8</v>
      </c>
      <c r="K289">
        <v>3.2</v>
      </c>
      <c r="L289">
        <v>3.6</v>
      </c>
      <c r="M289">
        <v>4</v>
      </c>
      <c r="N289">
        <v>4.5999999999999996</v>
      </c>
      <c r="O289">
        <v>5.2</v>
      </c>
      <c r="P289">
        <v>5.8</v>
      </c>
      <c r="Q289">
        <v>6.4</v>
      </c>
      <c r="R289">
        <v>7</v>
      </c>
      <c r="S289">
        <v>7.6</v>
      </c>
      <c r="T289">
        <v>8.1999999999999993</v>
      </c>
      <c r="U289">
        <v>8.8000000000000007</v>
      </c>
      <c r="V289">
        <v>9.4</v>
      </c>
      <c r="W289">
        <v>10</v>
      </c>
    </row>
    <row r="292" spans="1:23">
      <c r="A292" t="s">
        <v>89</v>
      </c>
    </row>
    <row r="293" spans="1:23">
      <c r="A293" t="s">
        <v>90</v>
      </c>
    </row>
    <row r="295" spans="1:23">
      <c r="C295">
        <v>1990</v>
      </c>
      <c r="D295">
        <v>1991</v>
      </c>
      <c r="E295">
        <v>1992</v>
      </c>
      <c r="F295">
        <v>1993</v>
      </c>
      <c r="G295">
        <v>1994</v>
      </c>
      <c r="H295">
        <v>1995</v>
      </c>
      <c r="I295">
        <v>1996</v>
      </c>
      <c r="J295">
        <v>1997</v>
      </c>
      <c r="K295">
        <v>1998</v>
      </c>
      <c r="L295">
        <v>1999</v>
      </c>
      <c r="M295">
        <v>2000</v>
      </c>
      <c r="N295">
        <v>2001</v>
      </c>
      <c r="O295">
        <v>2002</v>
      </c>
      <c r="P295">
        <v>2003</v>
      </c>
      <c r="Q295">
        <v>2004</v>
      </c>
      <c r="R295">
        <v>2005</v>
      </c>
      <c r="S295">
        <v>2006</v>
      </c>
      <c r="T295">
        <v>2007</v>
      </c>
      <c r="U295">
        <v>2008</v>
      </c>
      <c r="V295">
        <v>2009</v>
      </c>
      <c r="W295">
        <v>2010</v>
      </c>
    </row>
    <row r="296" spans="1:23">
      <c r="A296" t="s">
        <v>38</v>
      </c>
      <c r="B296" t="s">
        <v>4</v>
      </c>
      <c r="C296">
        <v>0.13</v>
      </c>
      <c r="D296">
        <v>0.14000000000000001</v>
      </c>
      <c r="E296">
        <v>0.14000000000000001</v>
      </c>
      <c r="F296">
        <v>0.15</v>
      </c>
      <c r="G296">
        <v>0.15</v>
      </c>
      <c r="H296">
        <v>0.15</v>
      </c>
      <c r="I296">
        <v>0.16</v>
      </c>
      <c r="J296">
        <v>0.16</v>
      </c>
      <c r="K296">
        <v>0.16</v>
      </c>
      <c r="L296">
        <v>0.16</v>
      </c>
      <c r="M296">
        <v>0.17</v>
      </c>
      <c r="N296">
        <v>0.2</v>
      </c>
      <c r="O296">
        <v>0.2</v>
      </c>
      <c r="P296">
        <v>0.2</v>
      </c>
      <c r="Q296">
        <v>0.2</v>
      </c>
      <c r="R296">
        <v>0.2</v>
      </c>
      <c r="S296">
        <v>0.2</v>
      </c>
      <c r="T296">
        <v>0.2</v>
      </c>
      <c r="U296">
        <v>0.2</v>
      </c>
      <c r="V296">
        <v>0.2</v>
      </c>
      <c r="W296">
        <v>0.21</v>
      </c>
    </row>
    <row r="297" spans="1:23">
      <c r="A297" t="s">
        <v>38</v>
      </c>
      <c r="B297" t="s">
        <v>15</v>
      </c>
      <c r="C297">
        <v>0.1</v>
      </c>
      <c r="D297">
        <v>0.1</v>
      </c>
      <c r="E297">
        <v>0.1</v>
      </c>
      <c r="F297">
        <v>0.1</v>
      </c>
      <c r="G297">
        <v>0.1</v>
      </c>
      <c r="H297">
        <v>0.1</v>
      </c>
      <c r="I297">
        <v>0.1</v>
      </c>
      <c r="J297">
        <v>0.1</v>
      </c>
      <c r="K297">
        <v>0.1</v>
      </c>
      <c r="L297">
        <v>0.1</v>
      </c>
      <c r="M297">
        <v>0</v>
      </c>
      <c r="N297">
        <v>0</v>
      </c>
      <c r="O297">
        <v>0</v>
      </c>
      <c r="P297">
        <v>0</v>
      </c>
      <c r="Q297">
        <v>0</v>
      </c>
      <c r="R297">
        <v>0</v>
      </c>
      <c r="S297">
        <v>0</v>
      </c>
      <c r="T297">
        <v>0</v>
      </c>
      <c r="U297">
        <v>0</v>
      </c>
      <c r="V297">
        <v>0</v>
      </c>
      <c r="W297">
        <v>0</v>
      </c>
    </row>
    <row r="300" spans="1:23">
      <c r="A300" t="s">
        <v>91</v>
      </c>
    </row>
    <row r="301" spans="1:23">
      <c r="A301" t="s">
        <v>92</v>
      </c>
    </row>
    <row r="303" spans="1:23">
      <c r="A303" t="s">
        <v>93</v>
      </c>
      <c r="B303">
        <v>99999</v>
      </c>
    </row>
    <row r="305" spans="1:2">
      <c r="A305" t="s">
        <v>94</v>
      </c>
    </row>
    <row r="306" spans="1:2">
      <c r="A306" t="s">
        <v>160</v>
      </c>
    </row>
    <row r="308" spans="1:2">
      <c r="A308" t="s">
        <v>95</v>
      </c>
      <c r="B308">
        <v>0</v>
      </c>
    </row>
    <row r="311" spans="1:2">
      <c r="A311" t="s">
        <v>97</v>
      </c>
    </row>
    <row r="312" spans="1:2">
      <c r="A312" t="s">
        <v>98</v>
      </c>
    </row>
    <row r="314" spans="1:2">
      <c r="A314" t="s">
        <v>96</v>
      </c>
      <c r="B314">
        <v>99999</v>
      </c>
    </row>
    <row r="316" spans="1:2">
      <c r="A316" t="s">
        <v>99</v>
      </c>
    </row>
    <row r="317" spans="1:2">
      <c r="A317" t="s">
        <v>100</v>
      </c>
    </row>
    <row r="319" spans="1:2">
      <c r="A319" t="s">
        <v>101</v>
      </c>
      <c r="B319">
        <v>0</v>
      </c>
    </row>
    <row r="321" spans="1:2">
      <c r="A321" t="s">
        <v>102</v>
      </c>
    </row>
    <row r="322" spans="1:2">
      <c r="A322" t="s">
        <v>103</v>
      </c>
    </row>
    <row r="324" spans="1:2">
      <c r="A324" t="s">
        <v>104</v>
      </c>
      <c r="B324">
        <v>99999</v>
      </c>
    </row>
    <row r="326" spans="1:2">
      <c r="A326" t="s">
        <v>105</v>
      </c>
    </row>
    <row r="327" spans="1:2">
      <c r="A327" t="s">
        <v>106</v>
      </c>
    </row>
    <row r="329" spans="1:2">
      <c r="A329" t="s">
        <v>107</v>
      </c>
      <c r="B329">
        <v>0</v>
      </c>
    </row>
    <row r="332" spans="1:2">
      <c r="A332" t="s">
        <v>108</v>
      </c>
    </row>
    <row r="333" spans="1:2">
      <c r="A333" t="s">
        <v>109</v>
      </c>
    </row>
    <row r="335" spans="1:2">
      <c r="A335" t="s">
        <v>110</v>
      </c>
      <c r="B335">
        <v>0</v>
      </c>
    </row>
    <row r="338" spans="1:2">
      <c r="A338" t="s">
        <v>111</v>
      </c>
    </row>
    <row r="339" spans="1:2">
      <c r="A339" t="s">
        <v>112</v>
      </c>
    </row>
    <row r="341" spans="1:2">
      <c r="A341" t="s">
        <v>113</v>
      </c>
      <c r="B341">
        <v>0</v>
      </c>
    </row>
    <row r="344" spans="1:2">
      <c r="A344" t="s">
        <v>114</v>
      </c>
    </row>
    <row r="345" spans="1:2">
      <c r="A345" t="s">
        <v>115</v>
      </c>
    </row>
    <row r="347" spans="1:2">
      <c r="A347" t="s">
        <v>116</v>
      </c>
      <c r="B347">
        <v>0</v>
      </c>
    </row>
    <row r="350" spans="1:2">
      <c r="A350" t="s">
        <v>117</v>
      </c>
    </row>
    <row r="351" spans="1:2">
      <c r="A351" t="s">
        <v>118</v>
      </c>
    </row>
    <row r="354" spans="1:4">
      <c r="B354">
        <v>1</v>
      </c>
      <c r="C354">
        <v>2</v>
      </c>
      <c r="D354">
        <v>3</v>
      </c>
    </row>
    <row r="355" spans="1:4">
      <c r="A355" t="s">
        <v>32</v>
      </c>
      <c r="B355">
        <v>0</v>
      </c>
      <c r="C355">
        <v>1</v>
      </c>
      <c r="D355">
        <v>0</v>
      </c>
    </row>
    <row r="356" spans="1:4">
      <c r="A356" t="s">
        <v>33</v>
      </c>
      <c r="B356">
        <v>0</v>
      </c>
      <c r="C356">
        <v>1</v>
      </c>
      <c r="D356">
        <v>0</v>
      </c>
    </row>
    <row r="357" spans="1:4">
      <c r="A357" t="s">
        <v>34</v>
      </c>
      <c r="B357">
        <v>0</v>
      </c>
      <c r="C357">
        <v>0</v>
      </c>
      <c r="D357">
        <v>1</v>
      </c>
    </row>
    <row r="358" spans="1:4">
      <c r="A358" t="s">
        <v>35</v>
      </c>
      <c r="B358">
        <v>0</v>
      </c>
      <c r="C358">
        <v>0</v>
      </c>
      <c r="D358">
        <v>1</v>
      </c>
    </row>
    <row r="359" spans="1:4">
      <c r="A359" t="s">
        <v>36</v>
      </c>
      <c r="B359">
        <v>1</v>
      </c>
      <c r="C359">
        <v>0</v>
      </c>
      <c r="D359">
        <v>0</v>
      </c>
    </row>
    <row r="360" spans="1:4">
      <c r="A360" t="s">
        <v>37</v>
      </c>
      <c r="B360">
        <v>1</v>
      </c>
      <c r="C360">
        <v>0</v>
      </c>
      <c r="D360">
        <v>0</v>
      </c>
    </row>
    <row r="362" spans="1:4">
      <c r="A362" t="s">
        <v>119</v>
      </c>
    </row>
    <row r="363" spans="1:4">
      <c r="A363" t="s">
        <v>120</v>
      </c>
    </row>
    <row r="366" spans="1:4">
      <c r="B366">
        <v>1</v>
      </c>
    </row>
    <row r="367" spans="1:4">
      <c r="A367" t="s">
        <v>32</v>
      </c>
      <c r="B367">
        <v>1</v>
      </c>
    </row>
    <row r="368" spans="1:4">
      <c r="A368" t="s">
        <v>33</v>
      </c>
      <c r="B368">
        <v>1</v>
      </c>
    </row>
    <row r="369" spans="1:3">
      <c r="A369" t="s">
        <v>34</v>
      </c>
      <c r="B369">
        <v>1</v>
      </c>
    </row>
    <row r="370" spans="1:3">
      <c r="A370" t="s">
        <v>35</v>
      </c>
      <c r="B370">
        <v>1</v>
      </c>
    </row>
    <row r="371" spans="1:3">
      <c r="A371" t="s">
        <v>36</v>
      </c>
      <c r="B371">
        <v>1</v>
      </c>
    </row>
    <row r="372" spans="1:3">
      <c r="A372" t="s">
        <v>37</v>
      </c>
      <c r="B372">
        <v>1</v>
      </c>
    </row>
    <row r="375" spans="1:3">
      <c r="A375" t="s">
        <v>121</v>
      </c>
    </row>
    <row r="376" spans="1:3">
      <c r="A376" t="s">
        <v>122</v>
      </c>
    </row>
    <row r="379" spans="1:3">
      <c r="B379">
        <v>1</v>
      </c>
      <c r="C379">
        <v>2</v>
      </c>
    </row>
    <row r="380" spans="1:3">
      <c r="A380" t="s">
        <v>32</v>
      </c>
      <c r="B380">
        <v>1</v>
      </c>
      <c r="C380">
        <v>0</v>
      </c>
    </row>
    <row r="381" spans="1:3">
      <c r="A381" t="s">
        <v>33</v>
      </c>
      <c r="B381">
        <v>0</v>
      </c>
      <c r="C381">
        <v>1</v>
      </c>
    </row>
    <row r="382" spans="1:3">
      <c r="A382" t="s">
        <v>34</v>
      </c>
      <c r="B382">
        <v>1</v>
      </c>
      <c r="C382">
        <v>0</v>
      </c>
    </row>
    <row r="383" spans="1:3">
      <c r="A383" t="s">
        <v>35</v>
      </c>
      <c r="B383">
        <v>0</v>
      </c>
      <c r="C383">
        <v>1</v>
      </c>
    </row>
    <row r="384" spans="1:3">
      <c r="A384" t="s">
        <v>36</v>
      </c>
      <c r="B384">
        <v>1</v>
      </c>
      <c r="C384">
        <v>0</v>
      </c>
    </row>
    <row r="385" spans="1:4">
      <c r="A385" t="s">
        <v>37</v>
      </c>
      <c r="B385">
        <v>0</v>
      </c>
      <c r="C385">
        <v>1</v>
      </c>
    </row>
    <row r="388" spans="1:4">
      <c r="A388" t="s">
        <v>123</v>
      </c>
    </row>
    <row r="389" spans="1:4">
      <c r="A389" t="s">
        <v>124</v>
      </c>
    </row>
    <row r="391" spans="1:4">
      <c r="A391" t="s">
        <v>125</v>
      </c>
      <c r="B391">
        <v>1.3699999999999999E-3</v>
      </c>
    </row>
    <row r="394" spans="1:4">
      <c r="A394" t="s">
        <v>126</v>
      </c>
    </row>
    <row r="396" spans="1:4">
      <c r="D396" t="s">
        <v>39</v>
      </c>
    </row>
    <row r="397" spans="1:4">
      <c r="A397" t="s">
        <v>38</v>
      </c>
      <c r="B397">
        <v>2</v>
      </c>
      <c r="C397" t="s">
        <v>5</v>
      </c>
      <c r="D397">
        <v>1</v>
      </c>
    </row>
    <row r="400" spans="1:4">
      <c r="A400" t="s">
        <v>127</v>
      </c>
    </row>
    <row r="403" spans="1:4">
      <c r="D403" t="s">
        <v>39</v>
      </c>
    </row>
    <row r="404" spans="1:4">
      <c r="A404" t="s">
        <v>38</v>
      </c>
      <c r="B404">
        <v>1</v>
      </c>
      <c r="C404" t="s">
        <v>5</v>
      </c>
      <c r="D404">
        <v>1</v>
      </c>
    </row>
    <row r="408" spans="1:4">
      <c r="A408" t="s">
        <v>128</v>
      </c>
    </row>
    <row r="409" spans="1:4">
      <c r="A409" t="s">
        <v>129</v>
      </c>
    </row>
    <row r="410" spans="1:4">
      <c r="A410" t="s">
        <v>130</v>
      </c>
    </row>
    <row r="411" spans="1:4">
      <c r="A411" t="s">
        <v>131</v>
      </c>
    </row>
    <row r="413" spans="1:4">
      <c r="A413" t="s">
        <v>132</v>
      </c>
      <c r="B413">
        <v>999</v>
      </c>
    </row>
    <row r="417" spans="1:2">
      <c r="A417" t="s">
        <v>133</v>
      </c>
    </row>
    <row r="418" spans="1:2">
      <c r="A418" t="s">
        <v>134</v>
      </c>
    </row>
    <row r="420" spans="1:2">
      <c r="A420" t="s">
        <v>135</v>
      </c>
      <c r="B420">
        <v>7</v>
      </c>
    </row>
    <row r="422" spans="1:2">
      <c r="A422" t="s">
        <v>136</v>
      </c>
    </row>
    <row r="424" spans="1:2">
      <c r="A424" t="s">
        <v>137</v>
      </c>
      <c r="B424">
        <v>99</v>
      </c>
    </row>
    <row r="426" spans="1:2">
      <c r="A426" t="s">
        <v>138</v>
      </c>
    </row>
    <row r="428" spans="1:2">
      <c r="A428" t="s">
        <v>139</v>
      </c>
      <c r="B428">
        <v>99</v>
      </c>
    </row>
    <row r="430" spans="1:2">
      <c r="A430" t="s">
        <v>140</v>
      </c>
    </row>
    <row r="432" spans="1:2">
      <c r="A432" t="s">
        <v>141</v>
      </c>
      <c r="B432">
        <v>0</v>
      </c>
    </row>
    <row r="434" spans="1:2">
      <c r="A434" t="s">
        <v>142</v>
      </c>
    </row>
    <row r="436" spans="1:2">
      <c r="A436" t="s">
        <v>143</v>
      </c>
      <c r="B436">
        <v>99</v>
      </c>
    </row>
    <row r="438" spans="1:2">
      <c r="A438" t="s">
        <v>144</v>
      </c>
    </row>
    <row r="440" spans="1:2">
      <c r="A440" t="s">
        <v>145</v>
      </c>
      <c r="B440">
        <v>0</v>
      </c>
    </row>
    <row r="442" spans="1:2">
      <c r="A442" t="s">
        <v>146</v>
      </c>
    </row>
    <row r="443" spans="1:2">
      <c r="A443" t="s">
        <v>147</v>
      </c>
    </row>
    <row r="445" spans="1:2">
      <c r="A445" t="s">
        <v>148</v>
      </c>
      <c r="B445">
        <v>999</v>
      </c>
    </row>
    <row r="447" spans="1:2">
      <c r="A447" t="s">
        <v>149</v>
      </c>
    </row>
    <row r="448" spans="1:2">
      <c r="A448" t="s">
        <v>150</v>
      </c>
    </row>
    <row r="450" spans="1:2">
      <c r="A450" t="s">
        <v>151</v>
      </c>
      <c r="B450">
        <v>0</v>
      </c>
    </row>
    <row r="452" spans="1:2">
      <c r="A452" t="s">
        <v>152</v>
      </c>
    </row>
    <row r="453" spans="1:2">
      <c r="A453" t="s">
        <v>153</v>
      </c>
    </row>
    <row r="454" spans="1:2">
      <c r="A454" t="s">
        <v>154</v>
      </c>
    </row>
    <row r="455" spans="1:2">
      <c r="A455" t="s">
        <v>155</v>
      </c>
    </row>
    <row r="457" spans="1:2">
      <c r="A457" t="s">
        <v>156</v>
      </c>
      <c r="B457">
        <v>0</v>
      </c>
    </row>
  </sheetData>
  <pageMargins left="0.7" right="0.7" top="0.78740157499999996" bottom="0.78740157499999996" header="0.3" footer="0.3"/>
  <pageSetup paperSize="9" orientation="portrait" horizontalDpi="4294967293" verticalDpi="42949672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7"/>
  <dimension ref="A1:L91"/>
  <sheetViews>
    <sheetView workbookViewId="0">
      <selection activeCell="F23" sqref="F23"/>
    </sheetView>
  </sheetViews>
  <sheetFormatPr baseColWidth="10" defaultColWidth="9.140625" defaultRowHeight="15"/>
  <cols>
    <col min="1" max="1" width="18.7109375" customWidth="1"/>
    <col min="2" max="2" width="19.42578125" customWidth="1"/>
    <col min="3" max="3" width="19" customWidth="1"/>
    <col min="6" max="6" width="19.7109375" bestFit="1" customWidth="1"/>
    <col min="7" max="7" width="15" bestFit="1" customWidth="1"/>
    <col min="10" max="10" width="15" customWidth="1"/>
    <col min="11" max="11" width="14.140625" bestFit="1" customWidth="1"/>
    <col min="12" max="12" width="19.85546875" bestFit="1" customWidth="1"/>
    <col min="13" max="13" width="22.28515625" bestFit="1" customWidth="1"/>
  </cols>
  <sheetData>
    <row r="1" spans="1:12">
      <c r="A1" s="7" t="s">
        <v>175</v>
      </c>
      <c r="B1" s="7" t="s">
        <v>176</v>
      </c>
      <c r="C1" s="7" t="s">
        <v>163</v>
      </c>
      <c r="D1" s="7" t="s">
        <v>177</v>
      </c>
      <c r="E1" s="7" t="s">
        <v>178</v>
      </c>
      <c r="F1" s="7" t="s">
        <v>179</v>
      </c>
      <c r="G1" s="7" t="s">
        <v>162</v>
      </c>
      <c r="H1" s="7" t="s">
        <v>180</v>
      </c>
      <c r="I1" s="7" t="s">
        <v>181</v>
      </c>
      <c r="J1" s="7" t="s">
        <v>182</v>
      </c>
      <c r="K1" s="7" t="s">
        <v>183</v>
      </c>
      <c r="L1" s="7" t="s">
        <v>236</v>
      </c>
    </row>
    <row r="2" spans="1:12">
      <c r="A2" t="s">
        <v>0</v>
      </c>
      <c r="B2" t="s">
        <v>503</v>
      </c>
      <c r="C2" t="s">
        <v>502</v>
      </c>
      <c r="D2">
        <v>2015</v>
      </c>
      <c r="E2" t="s">
        <v>279</v>
      </c>
      <c r="F2">
        <v>1</v>
      </c>
      <c r="G2" t="s">
        <v>293</v>
      </c>
      <c r="H2">
        <v>1</v>
      </c>
      <c r="I2">
        <v>1</v>
      </c>
      <c r="J2">
        <v>1</v>
      </c>
      <c r="K2" t="s">
        <v>383</v>
      </c>
      <c r="L2" t="s">
        <v>200</v>
      </c>
    </row>
    <row r="3" spans="1:12">
      <c r="B3" t="s">
        <v>504</v>
      </c>
      <c r="C3" t="s">
        <v>501</v>
      </c>
      <c r="D3">
        <v>2020</v>
      </c>
      <c r="E3" t="s">
        <v>280</v>
      </c>
      <c r="F3">
        <v>2</v>
      </c>
      <c r="G3" t="s">
        <v>294</v>
      </c>
      <c r="H3">
        <v>2</v>
      </c>
      <c r="J3">
        <v>2</v>
      </c>
      <c r="K3" t="s">
        <v>391</v>
      </c>
      <c r="L3" t="s">
        <v>201</v>
      </c>
    </row>
    <row r="4" spans="1:12">
      <c r="B4" t="s">
        <v>406</v>
      </c>
      <c r="C4" t="s">
        <v>382</v>
      </c>
      <c r="D4">
        <v>2025</v>
      </c>
      <c r="E4" t="s">
        <v>277</v>
      </c>
      <c r="F4">
        <v>3</v>
      </c>
      <c r="G4" t="s">
        <v>295</v>
      </c>
      <c r="H4">
        <v>3</v>
      </c>
      <c r="J4">
        <v>3</v>
      </c>
      <c r="K4" t="s">
        <v>384</v>
      </c>
      <c r="L4" t="s">
        <v>202</v>
      </c>
    </row>
    <row r="5" spans="1:12">
      <c r="B5" t="s">
        <v>341</v>
      </c>
      <c r="C5" t="s">
        <v>393</v>
      </c>
      <c r="D5">
        <v>2030</v>
      </c>
      <c r="E5" t="s">
        <v>278</v>
      </c>
      <c r="G5" t="s">
        <v>296</v>
      </c>
      <c r="H5">
        <v>4</v>
      </c>
      <c r="J5">
        <v>4</v>
      </c>
      <c r="K5" t="s">
        <v>385</v>
      </c>
      <c r="L5" t="s">
        <v>206</v>
      </c>
    </row>
    <row r="6" spans="1:12">
      <c r="B6" t="s">
        <v>342</v>
      </c>
      <c r="C6" t="s">
        <v>381</v>
      </c>
      <c r="D6">
        <v>2035</v>
      </c>
      <c r="E6" t="s">
        <v>282</v>
      </c>
      <c r="G6" t="s">
        <v>297</v>
      </c>
      <c r="K6" t="s">
        <v>386</v>
      </c>
      <c r="L6" t="s">
        <v>207</v>
      </c>
    </row>
    <row r="7" spans="1:12">
      <c r="B7" t="s">
        <v>343</v>
      </c>
      <c r="C7" s="5" t="s">
        <v>186</v>
      </c>
      <c r="D7">
        <v>2040</v>
      </c>
      <c r="E7" t="s">
        <v>283</v>
      </c>
      <c r="G7" t="s">
        <v>298</v>
      </c>
      <c r="K7" s="5" t="s">
        <v>543</v>
      </c>
      <c r="L7" t="s">
        <v>208</v>
      </c>
    </row>
    <row r="8" spans="1:12">
      <c r="B8" t="s">
        <v>344</v>
      </c>
      <c r="C8" t="s">
        <v>187</v>
      </c>
      <c r="D8">
        <v>2045</v>
      </c>
      <c r="E8" t="s">
        <v>284</v>
      </c>
      <c r="G8" t="s">
        <v>299</v>
      </c>
      <c r="L8" t="s">
        <v>212</v>
      </c>
    </row>
    <row r="9" spans="1:12">
      <c r="B9" t="s">
        <v>374</v>
      </c>
      <c r="C9" t="s">
        <v>550</v>
      </c>
      <c r="D9">
        <v>2050</v>
      </c>
      <c r="E9" t="s">
        <v>281</v>
      </c>
      <c r="G9" t="s">
        <v>300</v>
      </c>
      <c r="L9" t="s">
        <v>213</v>
      </c>
    </row>
    <row r="10" spans="1:12">
      <c r="B10" t="s">
        <v>375</v>
      </c>
      <c r="C10" t="s">
        <v>379</v>
      </c>
      <c r="E10" t="s">
        <v>286</v>
      </c>
      <c r="G10" t="s">
        <v>301</v>
      </c>
      <c r="L10" t="s">
        <v>214</v>
      </c>
    </row>
    <row r="11" spans="1:12">
      <c r="B11" t="s">
        <v>389</v>
      </c>
      <c r="C11" t="s">
        <v>378</v>
      </c>
      <c r="E11" t="s">
        <v>287</v>
      </c>
      <c r="G11" t="s">
        <v>302</v>
      </c>
      <c r="L11" t="s">
        <v>203</v>
      </c>
    </row>
    <row r="12" spans="1:12">
      <c r="B12" t="s">
        <v>376</v>
      </c>
      <c r="C12" t="s">
        <v>174</v>
      </c>
      <c r="E12" t="s">
        <v>288</v>
      </c>
      <c r="G12" t="s">
        <v>303</v>
      </c>
      <c r="L12" t="s">
        <v>204</v>
      </c>
    </row>
    <row r="13" spans="1:12">
      <c r="B13" t="s">
        <v>373</v>
      </c>
      <c r="C13" t="s">
        <v>387</v>
      </c>
      <c r="E13" t="s">
        <v>285</v>
      </c>
      <c r="G13" t="s">
        <v>304</v>
      </c>
      <c r="K13" t="s">
        <v>392</v>
      </c>
      <c r="L13" t="s">
        <v>209</v>
      </c>
    </row>
    <row r="14" spans="1:12">
      <c r="B14" t="s">
        <v>542</v>
      </c>
      <c r="C14" t="s">
        <v>388</v>
      </c>
      <c r="E14" t="s">
        <v>290</v>
      </c>
      <c r="G14" t="s">
        <v>305</v>
      </c>
      <c r="L14" s="57" t="s">
        <v>215</v>
      </c>
    </row>
    <row r="15" spans="1:12">
      <c r="B15" s="28" t="s">
        <v>368</v>
      </c>
      <c r="C15" t="s">
        <v>394</v>
      </c>
      <c r="E15" t="s">
        <v>291</v>
      </c>
      <c r="G15" t="s">
        <v>306</v>
      </c>
      <c r="L15" t="s">
        <v>210</v>
      </c>
    </row>
    <row r="16" spans="1:12">
      <c r="B16" s="28" t="s">
        <v>369</v>
      </c>
      <c r="C16" t="s">
        <v>548</v>
      </c>
      <c r="E16" t="s">
        <v>292</v>
      </c>
      <c r="G16" t="s">
        <v>307</v>
      </c>
      <c r="L16" s="57" t="s">
        <v>216</v>
      </c>
    </row>
    <row r="17" spans="2:12">
      <c r="B17" s="28" t="s">
        <v>363</v>
      </c>
      <c r="C17" t="s">
        <v>551</v>
      </c>
      <c r="E17" t="s">
        <v>289</v>
      </c>
      <c r="L17" t="s">
        <v>205</v>
      </c>
    </row>
    <row r="18" spans="2:12">
      <c r="B18" s="28" t="s">
        <v>240</v>
      </c>
      <c r="C18" t="s">
        <v>552</v>
      </c>
      <c r="L18" t="s">
        <v>217</v>
      </c>
    </row>
    <row r="19" spans="2:12">
      <c r="B19" s="28" t="s">
        <v>364</v>
      </c>
      <c r="C19" s="5"/>
      <c r="L19" t="s">
        <v>211</v>
      </c>
    </row>
    <row r="20" spans="2:12">
      <c r="B20" s="28" t="s">
        <v>365</v>
      </c>
      <c r="C20" s="5"/>
    </row>
    <row r="21" spans="2:12">
      <c r="B21" s="28" t="s">
        <v>516</v>
      </c>
    </row>
    <row r="22" spans="2:12">
      <c r="B22" s="28" t="s">
        <v>239</v>
      </c>
    </row>
    <row r="23" spans="2:12">
      <c r="B23" s="28" t="s">
        <v>238</v>
      </c>
    </row>
    <row r="24" spans="2:12">
      <c r="B24" t="s">
        <v>345</v>
      </c>
    </row>
    <row r="25" spans="2:12">
      <c r="B25" t="s">
        <v>346</v>
      </c>
    </row>
    <row r="26" spans="2:12">
      <c r="B26" t="s">
        <v>347</v>
      </c>
    </row>
    <row r="27" spans="2:12">
      <c r="B27" t="s">
        <v>348</v>
      </c>
    </row>
    <row r="28" spans="2:12">
      <c r="B28" t="s">
        <v>349</v>
      </c>
    </row>
    <row r="29" spans="2:12">
      <c r="B29" t="s">
        <v>350</v>
      </c>
    </row>
    <row r="30" spans="2:12">
      <c r="B30" t="s">
        <v>423</v>
      </c>
    </row>
    <row r="31" spans="2:12">
      <c r="B31" t="s">
        <v>536</v>
      </c>
    </row>
    <row r="32" spans="2:12">
      <c r="B32" t="s">
        <v>351</v>
      </c>
    </row>
    <row r="33" spans="2:2">
      <c r="B33" t="s">
        <v>352</v>
      </c>
    </row>
    <row r="34" spans="2:2">
      <c r="B34" t="s">
        <v>353</v>
      </c>
    </row>
    <row r="35" spans="2:2">
      <c r="B35" t="s">
        <v>354</v>
      </c>
    </row>
    <row r="36" spans="2:2">
      <c r="B36" t="s">
        <v>355</v>
      </c>
    </row>
    <row r="37" spans="2:2">
      <c r="B37" t="s">
        <v>356</v>
      </c>
    </row>
    <row r="38" spans="2:2">
      <c r="B38" t="s">
        <v>357</v>
      </c>
    </row>
    <row r="39" spans="2:2">
      <c r="B39" t="s">
        <v>422</v>
      </c>
    </row>
    <row r="40" spans="2:2">
      <c r="B40" t="s">
        <v>507</v>
      </c>
    </row>
    <row r="41" spans="2:2">
      <c r="B41" t="s">
        <v>508</v>
      </c>
    </row>
    <row r="42" spans="2:2">
      <c r="B42" t="s">
        <v>437</v>
      </c>
    </row>
    <row r="43" spans="2:2">
      <c r="B43" t="s">
        <v>340</v>
      </c>
    </row>
    <row r="44" spans="2:2">
      <c r="B44" t="s">
        <v>339</v>
      </c>
    </row>
    <row r="45" spans="2:2">
      <c r="B45" t="s">
        <v>172</v>
      </c>
    </row>
    <row r="46" spans="2:2">
      <c r="B46" t="s">
        <v>173</v>
      </c>
    </row>
    <row r="47" spans="2:2">
      <c r="B47" t="s">
        <v>237</v>
      </c>
    </row>
    <row r="48" spans="2:2">
      <c r="B48" s="28" t="s">
        <v>371</v>
      </c>
    </row>
    <row r="49" spans="2:2">
      <c r="B49" s="28" t="s">
        <v>241</v>
      </c>
    </row>
    <row r="50" spans="2:2">
      <c r="B50" s="28" t="s">
        <v>372</v>
      </c>
    </row>
    <row r="51" spans="2:2">
      <c r="B51" s="28" t="s">
        <v>366</v>
      </c>
    </row>
    <row r="52" spans="2:2">
      <c r="B52" s="28" t="s">
        <v>367</v>
      </c>
    </row>
    <row r="53" spans="2:2">
      <c r="B53" s="28" t="s">
        <v>243</v>
      </c>
    </row>
    <row r="54" spans="2:2">
      <c r="B54" s="28" t="s">
        <v>361</v>
      </c>
    </row>
    <row r="55" spans="2:2">
      <c r="B55" s="28" t="s">
        <v>242</v>
      </c>
    </row>
    <row r="56" spans="2:2">
      <c r="B56" s="28" t="s">
        <v>362</v>
      </c>
    </row>
    <row r="57" spans="2:2">
      <c r="B57" t="s">
        <v>322</v>
      </c>
    </row>
    <row r="58" spans="2:2">
      <c r="B58" t="s">
        <v>321</v>
      </c>
    </row>
    <row r="59" spans="2:2">
      <c r="B59" t="s">
        <v>320</v>
      </c>
    </row>
    <row r="60" spans="2:2">
      <c r="B60" t="s">
        <v>323</v>
      </c>
    </row>
    <row r="61" spans="2:2">
      <c r="B61" t="s">
        <v>324</v>
      </c>
    </row>
    <row r="62" spans="2:2">
      <c r="B62" t="s">
        <v>395</v>
      </c>
    </row>
    <row r="63" spans="2:2">
      <c r="B63" t="s">
        <v>333</v>
      </c>
    </row>
    <row r="64" spans="2:2">
      <c r="B64" t="s">
        <v>338</v>
      </c>
    </row>
    <row r="65" spans="2:2">
      <c r="B65" t="s">
        <v>335</v>
      </c>
    </row>
    <row r="66" spans="2:2">
      <c r="B66" t="s">
        <v>336</v>
      </c>
    </row>
    <row r="67" spans="2:2">
      <c r="B67" t="s">
        <v>337</v>
      </c>
    </row>
    <row r="68" spans="2:2">
      <c r="B68" t="s">
        <v>505</v>
      </c>
    </row>
    <row r="69" spans="2:2">
      <c r="B69" t="s">
        <v>506</v>
      </c>
    </row>
    <row r="70" spans="2:2">
      <c r="B70" t="s">
        <v>327</v>
      </c>
    </row>
    <row r="71" spans="2:2">
      <c r="B71" t="s">
        <v>326</v>
      </c>
    </row>
    <row r="72" spans="2:2">
      <c r="B72" t="s">
        <v>328</v>
      </c>
    </row>
    <row r="73" spans="2:2">
      <c r="B73" t="s">
        <v>498</v>
      </c>
    </row>
    <row r="74" spans="2:2">
      <c r="B74" t="s">
        <v>499</v>
      </c>
    </row>
    <row r="75" spans="2:2">
      <c r="B75" t="s">
        <v>500</v>
      </c>
    </row>
    <row r="76" spans="2:2">
      <c r="B76" t="s">
        <v>330</v>
      </c>
    </row>
    <row r="77" spans="2:2">
      <c r="B77" t="s">
        <v>329</v>
      </c>
    </row>
    <row r="78" spans="2:2">
      <c r="B78" t="s">
        <v>331</v>
      </c>
    </row>
    <row r="79" spans="2:2">
      <c r="B79" t="s">
        <v>359</v>
      </c>
    </row>
    <row r="80" spans="2:2">
      <c r="B80" t="s">
        <v>360</v>
      </c>
    </row>
    <row r="81" spans="2:2">
      <c r="B81" t="s">
        <v>435</v>
      </c>
    </row>
    <row r="82" spans="2:2">
      <c r="B82" t="s">
        <v>526</v>
      </c>
    </row>
    <row r="83" spans="2:2">
      <c r="B83" t="s">
        <v>525</v>
      </c>
    </row>
    <row r="84" spans="2:2">
      <c r="B84" t="s">
        <v>527</v>
      </c>
    </row>
    <row r="85" spans="2:2">
      <c r="B85" t="s">
        <v>545</v>
      </c>
    </row>
    <row r="86" spans="2:2">
      <c r="B86" t="s">
        <v>546</v>
      </c>
    </row>
    <row r="87" spans="2:2">
      <c r="B87" t="s">
        <v>547</v>
      </c>
    </row>
    <row r="90" spans="2:2">
      <c r="B90" s="29" t="s">
        <v>334</v>
      </c>
    </row>
    <row r="91" spans="2:2">
      <c r="B91" t="s">
        <v>390</v>
      </c>
    </row>
  </sheetData>
  <sortState ref="B2:B85">
    <sortCondition ref="B2"/>
  </sortState>
  <dataValidations count="2">
    <dataValidation type="list" allowBlank="1" showInputMessage="1" showErrorMessage="1" sqref="B80 B20:B34" xr:uid="{00000000-0002-0000-0100-000000000000}">
      <formula1>Technologies</formula1>
    </dataValidation>
    <dataValidation type="list" allowBlank="1" showInputMessage="1" showErrorMessage="1" sqref="C16:C17 C19:C20" xr:uid="{00000000-0002-0000-0100-000001000000}">
      <formula1>Fuels</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3"/>
  <dimension ref="A4:B5"/>
  <sheetViews>
    <sheetView workbookViewId="0">
      <selection activeCell="A9" sqref="A9"/>
    </sheetView>
  </sheetViews>
  <sheetFormatPr baseColWidth="10" defaultColWidth="11.5703125" defaultRowHeight="15"/>
  <cols>
    <col min="1" max="1" width="27.85546875" customWidth="1"/>
  </cols>
  <sheetData>
    <row r="4" spans="1:2">
      <c r="A4" t="s">
        <v>271</v>
      </c>
      <c r="B4">
        <v>0.05</v>
      </c>
    </row>
    <row r="5" spans="1:2">
      <c r="A5" t="s">
        <v>272</v>
      </c>
      <c r="B5">
        <v>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23"/>
  <sheetViews>
    <sheetView workbookViewId="0">
      <selection activeCell="D15" sqref="D15"/>
    </sheetView>
  </sheetViews>
  <sheetFormatPr baseColWidth="10" defaultColWidth="11.5703125" defaultRowHeight="15"/>
  <cols>
    <col min="7" max="7" width="13.42578125" customWidth="1"/>
  </cols>
  <sheetData>
    <row r="1" spans="1:23">
      <c r="A1" t="s">
        <v>47</v>
      </c>
    </row>
    <row r="2" spans="1:23">
      <c r="A2" t="s">
        <v>48</v>
      </c>
    </row>
    <row r="5" spans="1:23">
      <c r="A5" s="114"/>
      <c r="B5" s="114" t="s">
        <v>278</v>
      </c>
      <c r="C5" s="114" t="s">
        <v>279</v>
      </c>
      <c r="D5" s="114" t="s">
        <v>280</v>
      </c>
      <c r="E5" s="114" t="s">
        <v>277</v>
      </c>
      <c r="F5" s="114" t="s">
        <v>281</v>
      </c>
      <c r="G5" s="114" t="s">
        <v>282</v>
      </c>
      <c r="H5" s="114" t="s">
        <v>283</v>
      </c>
      <c r="I5" s="114" t="s">
        <v>284</v>
      </c>
      <c r="J5" s="114" t="s">
        <v>285</v>
      </c>
      <c r="K5" s="114" t="s">
        <v>286</v>
      </c>
      <c r="L5" s="114" t="s">
        <v>287</v>
      </c>
      <c r="M5" s="114" t="s">
        <v>288</v>
      </c>
      <c r="N5" s="114" t="s">
        <v>289</v>
      </c>
      <c r="O5" s="114" t="s">
        <v>290</v>
      </c>
      <c r="P5" s="114" t="s">
        <v>291</v>
      </c>
      <c r="Q5" s="114" t="s">
        <v>292</v>
      </c>
      <c r="T5" t="s">
        <v>312</v>
      </c>
      <c r="U5" t="s">
        <v>313</v>
      </c>
      <c r="V5">
        <v>14.5</v>
      </c>
      <c r="W5">
        <f>V5/8760</f>
        <v>1.6552511415525114E-3</v>
      </c>
    </row>
    <row r="6" spans="1:23">
      <c r="A6" s="114">
        <v>2015</v>
      </c>
      <c r="B6" s="114">
        <v>1.6552511415525114E-3</v>
      </c>
      <c r="C6" s="114">
        <v>1.7123287671232877E-4</v>
      </c>
      <c r="D6" s="114">
        <v>4.5662100456621003E-4</v>
      </c>
      <c r="E6" s="114">
        <v>4.5662100456621003E-4</v>
      </c>
      <c r="F6" s="114">
        <v>9.1324200913242006E-4</v>
      </c>
      <c r="G6" s="114">
        <v>3.4246575342465754E-4</v>
      </c>
      <c r="H6" s="114">
        <v>9.1324200913242006E-4</v>
      </c>
      <c r="I6" s="114">
        <v>5.7077625570776253E-4</v>
      </c>
      <c r="J6" s="114">
        <v>1.0844748858447489E-3</v>
      </c>
      <c r="K6" s="114">
        <v>2.2831050228310502E-4</v>
      </c>
      <c r="L6" s="114">
        <v>7.9908675799086762E-4</v>
      </c>
      <c r="M6" s="114">
        <v>6.278538812785388E-4</v>
      </c>
      <c r="N6" s="114">
        <v>1.769406392694064E-3</v>
      </c>
      <c r="O6" s="114">
        <v>3.9954337899543381E-4</v>
      </c>
      <c r="P6" s="114">
        <v>2.8538812785388126E-4</v>
      </c>
      <c r="Q6" s="114">
        <v>2.8538812785388126E-4</v>
      </c>
      <c r="U6" t="s">
        <v>314</v>
      </c>
      <c r="V6">
        <v>1.5</v>
      </c>
      <c r="W6">
        <f t="shared" ref="W6:W23" si="0">V6/8760</f>
        <v>1.7123287671232877E-4</v>
      </c>
    </row>
    <row r="7" spans="1:23">
      <c r="A7" s="114">
        <v>2020</v>
      </c>
      <c r="B7" s="114">
        <v>1.6552511415525114E-3</v>
      </c>
      <c r="C7" s="114">
        <v>1.7123287671232877E-4</v>
      </c>
      <c r="D7" s="114">
        <v>4.5662100456621003E-4</v>
      </c>
      <c r="E7" s="114">
        <v>4.5662100456621003E-4</v>
      </c>
      <c r="F7" s="114">
        <v>9.1324200913242006E-4</v>
      </c>
      <c r="G7" s="114">
        <v>3.4246575342465754E-4</v>
      </c>
      <c r="H7" s="114">
        <v>9.1324200913242006E-4</v>
      </c>
      <c r="I7" s="114">
        <v>5.7077625570776253E-4</v>
      </c>
      <c r="J7" s="114">
        <v>1.0844748858447489E-3</v>
      </c>
      <c r="K7" s="114">
        <v>2.2831050228310502E-4</v>
      </c>
      <c r="L7" s="114">
        <v>7.9908675799086762E-4</v>
      </c>
      <c r="M7" s="114">
        <v>6.278538812785388E-4</v>
      </c>
      <c r="N7" s="114">
        <v>1.769406392694064E-3</v>
      </c>
      <c r="O7" s="114">
        <v>3.9954337899543381E-4</v>
      </c>
      <c r="P7" s="114">
        <v>2.8538812785388126E-4</v>
      </c>
      <c r="Q7" s="114">
        <v>2.8538812785388126E-4</v>
      </c>
      <c r="U7" t="s">
        <v>315</v>
      </c>
      <c r="V7">
        <v>4</v>
      </c>
      <c r="W7">
        <f t="shared" si="0"/>
        <v>4.5662100456621003E-4</v>
      </c>
    </row>
    <row r="8" spans="1:23">
      <c r="A8" s="114">
        <v>2025</v>
      </c>
      <c r="B8" s="114">
        <v>1.6552511415525114E-3</v>
      </c>
      <c r="C8" s="114">
        <v>1.7123287671232877E-4</v>
      </c>
      <c r="D8" s="114">
        <v>4.5662100456621003E-4</v>
      </c>
      <c r="E8" s="114">
        <v>4.5662100456621003E-4</v>
      </c>
      <c r="F8" s="114">
        <v>9.1324200913242006E-4</v>
      </c>
      <c r="G8" s="114">
        <v>3.4246575342465754E-4</v>
      </c>
      <c r="H8" s="114">
        <v>9.1324200913242006E-4</v>
      </c>
      <c r="I8" s="114">
        <v>5.7077625570776253E-4</v>
      </c>
      <c r="J8" s="114">
        <v>1.0844748858447489E-3</v>
      </c>
      <c r="K8" s="114">
        <v>2.2831050228310502E-4</v>
      </c>
      <c r="L8" s="114">
        <v>7.9908675799086762E-4</v>
      </c>
      <c r="M8" s="114">
        <v>6.278538812785388E-4</v>
      </c>
      <c r="N8" s="114">
        <v>1.769406392694064E-3</v>
      </c>
      <c r="O8" s="114">
        <v>3.9954337899543381E-4</v>
      </c>
      <c r="P8" s="114">
        <v>2.8538812785388126E-4</v>
      </c>
      <c r="Q8" s="114">
        <v>2.8538812785388126E-4</v>
      </c>
      <c r="U8" t="s">
        <v>316</v>
      </c>
      <c r="V8">
        <v>4</v>
      </c>
      <c r="W8">
        <f t="shared" si="0"/>
        <v>4.5662100456621003E-4</v>
      </c>
    </row>
    <row r="9" spans="1:23">
      <c r="A9" s="114">
        <v>2030</v>
      </c>
      <c r="B9" s="114">
        <v>1.6552511415525114E-3</v>
      </c>
      <c r="C9" s="114">
        <v>1.7123287671232877E-4</v>
      </c>
      <c r="D9" s="114">
        <v>4.5662100456621003E-4</v>
      </c>
      <c r="E9" s="114">
        <v>4.5662100456621003E-4</v>
      </c>
      <c r="F9" s="114">
        <v>9.1324200913242006E-4</v>
      </c>
      <c r="G9" s="114">
        <v>3.4246575342465754E-4</v>
      </c>
      <c r="H9" s="114">
        <v>9.1324200913242006E-4</v>
      </c>
      <c r="I9" s="114">
        <v>5.7077625570776253E-4</v>
      </c>
      <c r="J9" s="114">
        <v>1.0844748858447489E-3</v>
      </c>
      <c r="K9" s="114">
        <v>2.2831050228310502E-4</v>
      </c>
      <c r="L9" s="114">
        <v>7.9908675799086762E-4</v>
      </c>
      <c r="M9" s="114">
        <v>6.278538812785388E-4</v>
      </c>
      <c r="N9" s="114">
        <v>1.769406392694064E-3</v>
      </c>
      <c r="O9" s="114">
        <v>3.9954337899543381E-4</v>
      </c>
      <c r="P9" s="114">
        <v>2.8538812785388126E-4</v>
      </c>
      <c r="Q9" s="114">
        <v>2.8538812785388126E-4</v>
      </c>
    </row>
    <row r="10" spans="1:23">
      <c r="A10" s="114">
        <v>2035</v>
      </c>
      <c r="B10" s="114">
        <v>1.6552511415525114E-3</v>
      </c>
      <c r="C10" s="114">
        <v>1.7123287671232877E-4</v>
      </c>
      <c r="D10" s="114">
        <v>4.5662100456621003E-4</v>
      </c>
      <c r="E10" s="114">
        <v>4.5662100456621003E-4</v>
      </c>
      <c r="F10" s="114">
        <v>9.1324200913242006E-4</v>
      </c>
      <c r="G10" s="114">
        <v>3.4246575342465754E-4</v>
      </c>
      <c r="H10" s="114">
        <v>9.1324200913242006E-4</v>
      </c>
      <c r="I10" s="114">
        <v>5.7077625570776253E-4</v>
      </c>
      <c r="J10" s="114">
        <v>1.0844748858447489E-3</v>
      </c>
      <c r="K10" s="114">
        <v>2.2831050228310502E-4</v>
      </c>
      <c r="L10" s="114">
        <v>7.9908675799086762E-4</v>
      </c>
      <c r="M10" s="114">
        <v>6.278538812785388E-4</v>
      </c>
      <c r="N10" s="114">
        <v>1.769406392694064E-3</v>
      </c>
      <c r="O10" s="114">
        <v>3.9954337899543381E-4</v>
      </c>
      <c r="P10" s="114">
        <v>2.8538812785388126E-4</v>
      </c>
      <c r="Q10" s="114">
        <v>2.8538812785388126E-4</v>
      </c>
      <c r="T10" t="s">
        <v>317</v>
      </c>
      <c r="U10" t="s">
        <v>313</v>
      </c>
      <c r="V10">
        <v>8</v>
      </c>
      <c r="W10">
        <f t="shared" si="0"/>
        <v>9.1324200913242006E-4</v>
      </c>
    </row>
    <row r="11" spans="1:23">
      <c r="A11" s="114">
        <v>2040</v>
      </c>
      <c r="B11" s="114">
        <v>1.6552511415525114E-3</v>
      </c>
      <c r="C11" s="114">
        <v>1.7123287671232877E-4</v>
      </c>
      <c r="D11" s="114">
        <v>4.5662100456621003E-4</v>
      </c>
      <c r="E11" s="114">
        <v>4.5662100456621003E-4</v>
      </c>
      <c r="F11" s="114">
        <v>9.1324200913242006E-4</v>
      </c>
      <c r="G11" s="114">
        <v>3.4246575342465754E-4</v>
      </c>
      <c r="H11" s="114">
        <v>9.1324200913242006E-4</v>
      </c>
      <c r="I11" s="114">
        <v>5.7077625570776253E-4</v>
      </c>
      <c r="J11" s="114">
        <v>1.0844748858447489E-3</v>
      </c>
      <c r="K11" s="114">
        <v>2.2831050228310502E-4</v>
      </c>
      <c r="L11" s="114">
        <v>7.9908675799086762E-4</v>
      </c>
      <c r="M11" s="114">
        <v>6.278538812785388E-4</v>
      </c>
      <c r="N11" s="114">
        <v>1.769406392694064E-3</v>
      </c>
      <c r="O11" s="114">
        <v>3.9954337899543381E-4</v>
      </c>
      <c r="P11" s="114">
        <v>2.8538812785388126E-4</v>
      </c>
      <c r="Q11" s="114">
        <v>2.8538812785388126E-4</v>
      </c>
      <c r="U11" t="s">
        <v>314</v>
      </c>
      <c r="V11">
        <v>3</v>
      </c>
      <c r="W11">
        <f t="shared" si="0"/>
        <v>3.4246575342465754E-4</v>
      </c>
    </row>
    <row r="12" spans="1:23">
      <c r="A12" s="114">
        <v>2045</v>
      </c>
      <c r="B12" s="114">
        <v>1.6552511415525114E-3</v>
      </c>
      <c r="C12" s="114">
        <v>1.7123287671232877E-4</v>
      </c>
      <c r="D12" s="114">
        <v>4.5662100456621003E-4</v>
      </c>
      <c r="E12" s="114">
        <v>4.5662100456621003E-4</v>
      </c>
      <c r="F12" s="114">
        <v>9.1324200913242006E-4</v>
      </c>
      <c r="G12" s="114">
        <v>3.4246575342465754E-4</v>
      </c>
      <c r="H12" s="114">
        <v>9.1324200913242006E-4</v>
      </c>
      <c r="I12" s="114">
        <v>5.7077625570776253E-4</v>
      </c>
      <c r="J12" s="114">
        <v>1.0844748858447489E-3</v>
      </c>
      <c r="K12" s="114">
        <v>2.2831050228310502E-4</v>
      </c>
      <c r="L12" s="114">
        <v>7.9908675799086762E-4</v>
      </c>
      <c r="M12" s="114">
        <v>6.278538812785388E-4</v>
      </c>
      <c r="N12" s="114">
        <v>1.769406392694064E-3</v>
      </c>
      <c r="O12" s="114">
        <v>3.9954337899543381E-4</v>
      </c>
      <c r="P12" s="114">
        <v>2.8538812785388126E-4</v>
      </c>
      <c r="Q12" s="114">
        <v>2.8538812785388126E-4</v>
      </c>
      <c r="U12" t="s">
        <v>315</v>
      </c>
      <c r="V12">
        <v>8</v>
      </c>
      <c r="W12">
        <f t="shared" si="0"/>
        <v>9.1324200913242006E-4</v>
      </c>
    </row>
    <row r="13" spans="1:23">
      <c r="A13" s="114">
        <v>2050</v>
      </c>
      <c r="B13" s="114">
        <v>1.6552511415525114E-3</v>
      </c>
      <c r="C13" s="114">
        <v>1.7123287671232877E-4</v>
      </c>
      <c r="D13" s="114">
        <v>4.5662100456621003E-4</v>
      </c>
      <c r="E13" s="114">
        <v>4.5662100456621003E-4</v>
      </c>
      <c r="F13" s="114">
        <v>9.1324200913242006E-4</v>
      </c>
      <c r="G13" s="114">
        <v>3.4246575342465754E-4</v>
      </c>
      <c r="H13" s="114">
        <v>9.1324200913242006E-4</v>
      </c>
      <c r="I13" s="114">
        <v>5.7077625570776253E-4</v>
      </c>
      <c r="J13" s="114">
        <v>1.0844748858447489E-3</v>
      </c>
      <c r="K13" s="114">
        <v>2.2831050228310502E-4</v>
      </c>
      <c r="L13" s="114">
        <v>7.9908675799086762E-4</v>
      </c>
      <c r="M13" s="114">
        <v>6.278538812785388E-4</v>
      </c>
      <c r="N13" s="114">
        <v>1.769406392694064E-3</v>
      </c>
      <c r="O13" s="114">
        <v>3.9954337899543381E-4</v>
      </c>
      <c r="P13" s="114">
        <v>2.8538812785388126E-4</v>
      </c>
      <c r="Q13" s="114">
        <v>2.8538812785388126E-4</v>
      </c>
      <c r="U13" t="s">
        <v>316</v>
      </c>
      <c r="V13">
        <v>5</v>
      </c>
      <c r="W13">
        <f t="shared" si="0"/>
        <v>5.7077625570776253E-4</v>
      </c>
    </row>
    <row r="15" spans="1:23">
      <c r="T15" t="s">
        <v>318</v>
      </c>
      <c r="U15" t="s">
        <v>313</v>
      </c>
      <c r="V15">
        <v>9.5</v>
      </c>
      <c r="W15">
        <f t="shared" si="0"/>
        <v>1.0844748858447489E-3</v>
      </c>
    </row>
    <row r="16" spans="1:23">
      <c r="U16" t="s">
        <v>314</v>
      </c>
      <c r="V16">
        <v>2</v>
      </c>
      <c r="W16">
        <f t="shared" si="0"/>
        <v>2.2831050228310502E-4</v>
      </c>
    </row>
    <row r="17" spans="20:23">
      <c r="U17" t="s">
        <v>315</v>
      </c>
      <c r="V17">
        <v>7</v>
      </c>
      <c r="W17">
        <f t="shared" si="0"/>
        <v>7.9908675799086762E-4</v>
      </c>
    </row>
    <row r="18" spans="20:23">
      <c r="U18" t="s">
        <v>316</v>
      </c>
      <c r="V18">
        <v>5.5</v>
      </c>
      <c r="W18">
        <f t="shared" si="0"/>
        <v>6.278538812785388E-4</v>
      </c>
    </row>
    <row r="20" spans="20:23">
      <c r="T20" t="s">
        <v>319</v>
      </c>
      <c r="U20" t="s">
        <v>313</v>
      </c>
      <c r="V20">
        <v>15.5</v>
      </c>
      <c r="W20">
        <f t="shared" si="0"/>
        <v>1.769406392694064E-3</v>
      </c>
    </row>
    <row r="21" spans="20:23">
      <c r="U21" t="s">
        <v>314</v>
      </c>
      <c r="V21">
        <v>3.5</v>
      </c>
      <c r="W21">
        <f t="shared" si="0"/>
        <v>3.9954337899543381E-4</v>
      </c>
    </row>
    <row r="22" spans="20:23">
      <c r="U22" t="s">
        <v>315</v>
      </c>
      <c r="V22">
        <v>2.5</v>
      </c>
      <c r="W22">
        <f t="shared" si="0"/>
        <v>2.8538812785388126E-4</v>
      </c>
    </row>
    <row r="23" spans="20:23">
      <c r="U23" t="s">
        <v>316</v>
      </c>
      <c r="V23">
        <v>2.5</v>
      </c>
      <c r="W23">
        <f t="shared" si="0"/>
        <v>2.8538812785388126E-4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28"/>
  <dimension ref="A1:S24"/>
  <sheetViews>
    <sheetView workbookViewId="0">
      <selection activeCell="F39" sqref="F39"/>
    </sheetView>
  </sheetViews>
  <sheetFormatPr baseColWidth="10" defaultColWidth="11.5703125" defaultRowHeight="15"/>
  <cols>
    <col min="8" max="8" width="13.42578125" customWidth="1"/>
  </cols>
  <sheetData>
    <row r="1" spans="1:19">
      <c r="A1" t="s">
        <v>47</v>
      </c>
    </row>
    <row r="2" spans="1:19">
      <c r="A2" t="s">
        <v>48</v>
      </c>
    </row>
    <row r="5" spans="1:19">
      <c r="B5">
        <v>2015</v>
      </c>
      <c r="C5">
        <v>2020</v>
      </c>
      <c r="D5">
        <v>2025</v>
      </c>
      <c r="E5">
        <v>2030</v>
      </c>
      <c r="F5">
        <v>2035</v>
      </c>
      <c r="G5">
        <v>2040</v>
      </c>
      <c r="H5">
        <v>2045</v>
      </c>
      <c r="I5">
        <v>2050</v>
      </c>
      <c r="L5">
        <v>1</v>
      </c>
      <c r="M5" t="s">
        <v>177</v>
      </c>
    </row>
    <row r="6" spans="1:19">
      <c r="A6" t="s">
        <v>278</v>
      </c>
      <c r="B6">
        <v>0.15104166666666666</v>
      </c>
      <c r="C6">
        <v>0.15104166666666666</v>
      </c>
      <c r="D6">
        <v>0.15104166666666666</v>
      </c>
      <c r="E6">
        <v>0.15104166666666666</v>
      </c>
      <c r="F6">
        <v>0.15104166666666666</v>
      </c>
      <c r="G6">
        <v>0.15104166666666666</v>
      </c>
      <c r="H6">
        <v>0.15104166666666666</v>
      </c>
      <c r="I6">
        <v>0.15104166666666666</v>
      </c>
      <c r="K6">
        <v>1</v>
      </c>
      <c r="L6" t="s">
        <v>308</v>
      </c>
      <c r="M6">
        <f>K6/4</f>
        <v>0.25</v>
      </c>
      <c r="O6" t="s">
        <v>312</v>
      </c>
      <c r="P6" t="s">
        <v>313</v>
      </c>
      <c r="Q6">
        <v>14.5</v>
      </c>
      <c r="R6">
        <f>Q6/24</f>
        <v>0.60416666666666663</v>
      </c>
      <c r="S6">
        <f>M$6*R6</f>
        <v>0.15104166666666666</v>
      </c>
    </row>
    <row r="7" spans="1:19">
      <c r="A7" t="s">
        <v>279</v>
      </c>
      <c r="B7">
        <v>1.5625E-2</v>
      </c>
      <c r="C7">
        <v>1.5625E-2</v>
      </c>
      <c r="D7">
        <v>1.5625E-2</v>
      </c>
      <c r="E7">
        <v>1.5625E-2</v>
      </c>
      <c r="F7">
        <v>1.5625E-2</v>
      </c>
      <c r="G7">
        <v>1.5625E-2</v>
      </c>
      <c r="H7">
        <v>1.5625E-2</v>
      </c>
      <c r="I7">
        <v>1.5625E-2</v>
      </c>
      <c r="K7">
        <v>1</v>
      </c>
      <c r="L7" t="s">
        <v>309</v>
      </c>
      <c r="M7">
        <f t="shared" ref="M7:M9" si="0">K7/4</f>
        <v>0.25</v>
      </c>
      <c r="P7" t="s">
        <v>314</v>
      </c>
      <c r="Q7">
        <v>1.5</v>
      </c>
      <c r="R7">
        <f t="shared" ref="R7:R9" si="1">Q7/24</f>
        <v>6.25E-2</v>
      </c>
      <c r="S7">
        <f>M$6*R7</f>
        <v>1.5625E-2</v>
      </c>
    </row>
    <row r="8" spans="1:19">
      <c r="A8" t="s">
        <v>280</v>
      </c>
      <c r="B8">
        <v>4.1666666666666664E-2</v>
      </c>
      <c r="C8">
        <v>4.1666666666666664E-2</v>
      </c>
      <c r="D8">
        <v>4.1666666666666664E-2</v>
      </c>
      <c r="E8">
        <v>4.1666666666666664E-2</v>
      </c>
      <c r="F8">
        <v>4.1666666666666664E-2</v>
      </c>
      <c r="G8">
        <v>4.1666666666666664E-2</v>
      </c>
      <c r="H8">
        <v>4.1666666666666664E-2</v>
      </c>
      <c r="I8">
        <v>4.1666666666666664E-2</v>
      </c>
      <c r="K8">
        <v>1</v>
      </c>
      <c r="L8" t="s">
        <v>310</v>
      </c>
      <c r="M8">
        <f t="shared" si="0"/>
        <v>0.25</v>
      </c>
      <c r="P8" t="s">
        <v>315</v>
      </c>
      <c r="Q8">
        <v>4</v>
      </c>
      <c r="R8">
        <f t="shared" si="1"/>
        <v>0.16666666666666666</v>
      </c>
      <c r="S8">
        <f>M$6*R8</f>
        <v>4.1666666666666664E-2</v>
      </c>
    </row>
    <row r="9" spans="1:19">
      <c r="A9" t="s">
        <v>277</v>
      </c>
      <c r="B9">
        <v>4.1666666666666664E-2</v>
      </c>
      <c r="C9">
        <v>4.1666666666666664E-2</v>
      </c>
      <c r="D9">
        <v>4.1666666666666664E-2</v>
      </c>
      <c r="E9">
        <v>4.1666666666666664E-2</v>
      </c>
      <c r="F9">
        <v>4.1666666666666664E-2</v>
      </c>
      <c r="G9">
        <v>4.1666666666666664E-2</v>
      </c>
      <c r="H9">
        <v>4.1666666666666664E-2</v>
      </c>
      <c r="I9">
        <v>4.1666666666666664E-2</v>
      </c>
      <c r="K9">
        <v>1</v>
      </c>
      <c r="L9" t="s">
        <v>311</v>
      </c>
      <c r="M9">
        <f t="shared" si="0"/>
        <v>0.25</v>
      </c>
      <c r="P9" t="s">
        <v>316</v>
      </c>
      <c r="Q9">
        <v>4</v>
      </c>
      <c r="R9">
        <f t="shared" si="1"/>
        <v>0.16666666666666666</v>
      </c>
      <c r="S9">
        <f>M$6*R9</f>
        <v>4.1666666666666664E-2</v>
      </c>
    </row>
    <row r="10" spans="1:19">
      <c r="A10" t="s">
        <v>281</v>
      </c>
      <c r="B10">
        <v>8.3333333333333329E-2</v>
      </c>
      <c r="C10">
        <v>8.3333333333333329E-2</v>
      </c>
      <c r="D10">
        <v>8.3333333333333329E-2</v>
      </c>
      <c r="E10">
        <v>8.3333333333333329E-2</v>
      </c>
      <c r="F10">
        <v>8.3333333333333329E-2</v>
      </c>
      <c r="G10">
        <v>8.3333333333333329E-2</v>
      </c>
      <c r="H10">
        <v>8.3333333333333329E-2</v>
      </c>
      <c r="I10">
        <v>8.3333333333333329E-2</v>
      </c>
    </row>
    <row r="11" spans="1:19">
      <c r="A11" t="s">
        <v>282</v>
      </c>
      <c r="B11">
        <v>3.125E-2</v>
      </c>
      <c r="C11">
        <v>3.125E-2</v>
      </c>
      <c r="D11">
        <v>3.125E-2</v>
      </c>
      <c r="E11">
        <v>3.125E-2</v>
      </c>
      <c r="F11">
        <v>3.125E-2</v>
      </c>
      <c r="G11">
        <v>3.125E-2</v>
      </c>
      <c r="H11">
        <v>3.125E-2</v>
      </c>
      <c r="I11">
        <v>3.125E-2</v>
      </c>
      <c r="O11" t="s">
        <v>317</v>
      </c>
      <c r="P11" t="s">
        <v>313</v>
      </c>
      <c r="Q11">
        <v>8</v>
      </c>
      <c r="R11">
        <f>Q11/24</f>
        <v>0.33333333333333331</v>
      </c>
      <c r="S11">
        <f>M$6*R11</f>
        <v>8.3333333333333329E-2</v>
      </c>
    </row>
    <row r="12" spans="1:19">
      <c r="A12" t="s">
        <v>283</v>
      </c>
      <c r="B12">
        <v>8.3333333333333329E-2</v>
      </c>
      <c r="C12">
        <v>8.3333333333333329E-2</v>
      </c>
      <c r="D12">
        <v>8.3333333333333329E-2</v>
      </c>
      <c r="E12">
        <v>8.3333333333333329E-2</v>
      </c>
      <c r="F12">
        <v>8.3333333333333329E-2</v>
      </c>
      <c r="G12">
        <v>8.3333333333333329E-2</v>
      </c>
      <c r="H12">
        <v>8.3333333333333329E-2</v>
      </c>
      <c r="I12">
        <v>8.3333333333333329E-2</v>
      </c>
      <c r="P12" t="s">
        <v>314</v>
      </c>
      <c r="Q12">
        <v>3</v>
      </c>
      <c r="R12">
        <f t="shared" ref="R12:R14" si="2">Q12/24</f>
        <v>0.125</v>
      </c>
      <c r="S12">
        <f>M$6*R12</f>
        <v>3.125E-2</v>
      </c>
    </row>
    <row r="13" spans="1:19">
      <c r="A13" t="s">
        <v>284</v>
      </c>
      <c r="B13">
        <v>5.2083333333333336E-2</v>
      </c>
      <c r="C13">
        <v>5.2083333333333336E-2</v>
      </c>
      <c r="D13">
        <v>5.2083333333333336E-2</v>
      </c>
      <c r="E13">
        <v>5.2083333333333336E-2</v>
      </c>
      <c r="F13">
        <v>5.2083333333333336E-2</v>
      </c>
      <c r="G13">
        <v>5.2083333333333336E-2</v>
      </c>
      <c r="H13">
        <v>5.2083333333333336E-2</v>
      </c>
      <c r="I13">
        <v>5.2083333333333336E-2</v>
      </c>
      <c r="P13" t="s">
        <v>315</v>
      </c>
      <c r="Q13">
        <v>8</v>
      </c>
      <c r="R13">
        <f t="shared" si="2"/>
        <v>0.33333333333333331</v>
      </c>
      <c r="S13">
        <f>M$6*R13</f>
        <v>8.3333333333333329E-2</v>
      </c>
    </row>
    <row r="14" spans="1:19">
      <c r="A14" t="s">
        <v>285</v>
      </c>
      <c r="B14">
        <v>9.8958333333333329E-2</v>
      </c>
      <c r="C14">
        <v>9.8958333333333329E-2</v>
      </c>
      <c r="D14">
        <v>9.8958333333333329E-2</v>
      </c>
      <c r="E14">
        <v>9.8958333333333329E-2</v>
      </c>
      <c r="F14">
        <v>9.8958333333333329E-2</v>
      </c>
      <c r="G14">
        <v>9.8958333333333329E-2</v>
      </c>
      <c r="H14">
        <v>9.8958333333333329E-2</v>
      </c>
      <c r="I14">
        <v>9.8958333333333329E-2</v>
      </c>
      <c r="P14" t="s">
        <v>316</v>
      </c>
      <c r="Q14">
        <v>5</v>
      </c>
      <c r="R14">
        <f t="shared" si="2"/>
        <v>0.20833333333333334</v>
      </c>
      <c r="S14">
        <f>M$6*R14</f>
        <v>5.2083333333333336E-2</v>
      </c>
    </row>
    <row r="15" spans="1:19">
      <c r="A15" t="s">
        <v>286</v>
      </c>
      <c r="B15">
        <v>2.0833333333333332E-2</v>
      </c>
      <c r="C15">
        <v>2.0833333333333332E-2</v>
      </c>
      <c r="D15">
        <v>2.0833333333333332E-2</v>
      </c>
      <c r="E15">
        <v>2.0833333333333332E-2</v>
      </c>
      <c r="F15">
        <v>2.0833333333333332E-2</v>
      </c>
      <c r="G15">
        <v>2.0833333333333332E-2</v>
      </c>
      <c r="H15">
        <v>2.0833333333333332E-2</v>
      </c>
      <c r="I15">
        <v>2.0833333333333332E-2</v>
      </c>
    </row>
    <row r="16" spans="1:19">
      <c r="A16" t="s">
        <v>287</v>
      </c>
      <c r="B16">
        <v>7.2916666666666671E-2</v>
      </c>
      <c r="C16">
        <v>7.2916666666666671E-2</v>
      </c>
      <c r="D16">
        <v>7.2916666666666671E-2</v>
      </c>
      <c r="E16">
        <v>7.2916666666666671E-2</v>
      </c>
      <c r="F16">
        <v>7.2916666666666671E-2</v>
      </c>
      <c r="G16">
        <v>7.2916666666666671E-2</v>
      </c>
      <c r="H16">
        <v>7.2916666666666671E-2</v>
      </c>
      <c r="I16">
        <v>7.2916666666666671E-2</v>
      </c>
      <c r="O16" t="s">
        <v>318</v>
      </c>
      <c r="P16" t="s">
        <v>313</v>
      </c>
      <c r="Q16">
        <v>9.5</v>
      </c>
      <c r="R16">
        <f>Q16/24</f>
        <v>0.39583333333333331</v>
      </c>
      <c r="S16">
        <f>M$6*R16</f>
        <v>9.8958333333333329E-2</v>
      </c>
    </row>
    <row r="17" spans="1:19">
      <c r="A17" t="s">
        <v>288</v>
      </c>
      <c r="B17">
        <v>5.7291666666666664E-2</v>
      </c>
      <c r="C17">
        <v>5.7291666666666664E-2</v>
      </c>
      <c r="D17">
        <v>5.7291666666666664E-2</v>
      </c>
      <c r="E17">
        <v>5.7291666666666664E-2</v>
      </c>
      <c r="F17">
        <v>5.7291666666666664E-2</v>
      </c>
      <c r="G17">
        <v>5.7291666666666664E-2</v>
      </c>
      <c r="H17">
        <v>5.7291666666666664E-2</v>
      </c>
      <c r="I17">
        <v>5.7291666666666664E-2</v>
      </c>
      <c r="P17" t="s">
        <v>314</v>
      </c>
      <c r="Q17">
        <v>2</v>
      </c>
      <c r="R17">
        <f t="shared" ref="R17:R19" si="3">Q17/24</f>
        <v>8.3333333333333329E-2</v>
      </c>
      <c r="S17">
        <f>M$6*R17</f>
        <v>2.0833333333333332E-2</v>
      </c>
    </row>
    <row r="18" spans="1:19">
      <c r="A18" t="s">
        <v>289</v>
      </c>
      <c r="B18">
        <v>0.16145833333333334</v>
      </c>
      <c r="C18">
        <v>0.16145833333333334</v>
      </c>
      <c r="D18">
        <v>0.16145833333333334</v>
      </c>
      <c r="E18">
        <v>0.16145833333333334</v>
      </c>
      <c r="F18">
        <v>0.16145833333333334</v>
      </c>
      <c r="G18">
        <v>0.16145833333333334</v>
      </c>
      <c r="H18">
        <v>0.16145833333333334</v>
      </c>
      <c r="I18">
        <v>0.16145833333333334</v>
      </c>
      <c r="P18" t="s">
        <v>315</v>
      </c>
      <c r="Q18">
        <v>7</v>
      </c>
      <c r="R18">
        <f t="shared" si="3"/>
        <v>0.29166666666666669</v>
      </c>
      <c r="S18">
        <f>M$6*R18</f>
        <v>7.2916666666666671E-2</v>
      </c>
    </row>
    <row r="19" spans="1:19">
      <c r="A19" t="s">
        <v>290</v>
      </c>
      <c r="B19">
        <v>3.6458333333333336E-2</v>
      </c>
      <c r="C19">
        <v>3.6458333333333336E-2</v>
      </c>
      <c r="D19">
        <v>3.6458333333333336E-2</v>
      </c>
      <c r="E19">
        <v>3.6458333333333336E-2</v>
      </c>
      <c r="F19">
        <v>3.6458333333333336E-2</v>
      </c>
      <c r="G19">
        <v>3.6458333333333336E-2</v>
      </c>
      <c r="H19">
        <v>3.6458333333333336E-2</v>
      </c>
      <c r="I19">
        <v>3.6458333333333336E-2</v>
      </c>
      <c r="P19" t="s">
        <v>316</v>
      </c>
      <c r="Q19">
        <v>5.5</v>
      </c>
      <c r="R19">
        <f t="shared" si="3"/>
        <v>0.22916666666666666</v>
      </c>
      <c r="S19">
        <f>M$6*R19</f>
        <v>5.7291666666666664E-2</v>
      </c>
    </row>
    <row r="20" spans="1:19">
      <c r="A20" t="s">
        <v>291</v>
      </c>
      <c r="B20">
        <v>2.6041666666666668E-2</v>
      </c>
      <c r="C20">
        <v>2.6041666666666668E-2</v>
      </c>
      <c r="D20">
        <v>2.6041666666666668E-2</v>
      </c>
      <c r="E20">
        <v>2.6041666666666668E-2</v>
      </c>
      <c r="F20">
        <v>2.6041666666666668E-2</v>
      </c>
      <c r="G20">
        <v>2.6041666666666668E-2</v>
      </c>
      <c r="H20">
        <v>2.6041666666666668E-2</v>
      </c>
      <c r="I20">
        <v>2.6041666666666668E-2</v>
      </c>
    </row>
    <row r="21" spans="1:19">
      <c r="A21" t="s">
        <v>292</v>
      </c>
      <c r="B21">
        <v>2.6041666666666668E-2</v>
      </c>
      <c r="C21">
        <v>2.6041666666666668E-2</v>
      </c>
      <c r="D21">
        <v>2.6041666666666668E-2</v>
      </c>
      <c r="E21">
        <v>2.6041666666666668E-2</v>
      </c>
      <c r="F21">
        <v>2.6041666666666668E-2</v>
      </c>
      <c r="G21">
        <v>2.6041666666666668E-2</v>
      </c>
      <c r="H21">
        <v>2.6041666666666668E-2</v>
      </c>
      <c r="I21">
        <v>2.6041666666666668E-2</v>
      </c>
      <c r="O21" t="s">
        <v>319</v>
      </c>
      <c r="P21" t="s">
        <v>313</v>
      </c>
      <c r="Q21">
        <v>15.5</v>
      </c>
      <c r="R21">
        <f>Q21/24</f>
        <v>0.64583333333333337</v>
      </c>
      <c r="S21">
        <f>M$6*R21</f>
        <v>0.16145833333333334</v>
      </c>
    </row>
    <row r="22" spans="1:19">
      <c r="P22" t="s">
        <v>314</v>
      </c>
      <c r="Q22">
        <v>3.5</v>
      </c>
      <c r="R22">
        <f t="shared" ref="R22:R24" si="4">Q22/24</f>
        <v>0.14583333333333334</v>
      </c>
      <c r="S22">
        <f>M$6*R22</f>
        <v>3.6458333333333336E-2</v>
      </c>
    </row>
    <row r="23" spans="1:19">
      <c r="P23" t="s">
        <v>315</v>
      </c>
      <c r="Q23">
        <v>2.5</v>
      </c>
      <c r="R23">
        <f t="shared" si="4"/>
        <v>0.10416666666666667</v>
      </c>
      <c r="S23">
        <f>M$6*R23</f>
        <v>2.6041666666666668E-2</v>
      </c>
    </row>
    <row r="24" spans="1:19">
      <c r="P24" t="s">
        <v>316</v>
      </c>
      <c r="Q24">
        <v>2.5</v>
      </c>
      <c r="R24">
        <f t="shared" si="4"/>
        <v>0.10416666666666667</v>
      </c>
      <c r="S24">
        <f>M$6*R24</f>
        <v>2.6041666666666668E-2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9"/>
  <dimension ref="A1:CK20"/>
  <sheetViews>
    <sheetView topLeftCell="BZ1" workbookViewId="0">
      <selection activeCell="CJ23" sqref="CJ23"/>
    </sheetView>
  </sheetViews>
  <sheetFormatPr baseColWidth="10" defaultColWidth="11.5703125" defaultRowHeight="15"/>
  <cols>
    <col min="1" max="1" width="17" customWidth="1"/>
    <col min="2" max="2" width="16.28515625" bestFit="1" customWidth="1"/>
    <col min="3" max="3" width="14.42578125" bestFit="1" customWidth="1"/>
    <col min="4" max="4" width="7.7109375" bestFit="1" customWidth="1"/>
    <col min="5" max="5" width="11" bestFit="1" customWidth="1"/>
    <col min="6" max="6" width="11" customWidth="1"/>
    <col min="7" max="7" width="14" bestFit="1" customWidth="1"/>
    <col min="8" max="8" width="14.42578125" bestFit="1" customWidth="1"/>
    <col min="9" max="9" width="8.42578125" bestFit="1" customWidth="1"/>
    <col min="10" max="10" width="6.5703125" bestFit="1" customWidth="1"/>
    <col min="11" max="11" width="6" bestFit="1" customWidth="1"/>
    <col min="12" max="12" width="13.42578125" bestFit="1" customWidth="1"/>
    <col min="13" max="13" width="11.42578125" bestFit="1" customWidth="1"/>
    <col min="14" max="14" width="16.42578125" bestFit="1" customWidth="1"/>
    <col min="15" max="15" width="14.5703125" bestFit="1" customWidth="1"/>
    <col min="16" max="16" width="18" bestFit="1" customWidth="1"/>
    <col min="17" max="17" width="7.85546875" bestFit="1" customWidth="1"/>
    <col min="18" max="18" width="14.28515625" bestFit="1" customWidth="1"/>
    <col min="19" max="19" width="11" bestFit="1" customWidth="1"/>
    <col min="20" max="20" width="16" bestFit="1" customWidth="1"/>
    <col min="21" max="21" width="14.140625" bestFit="1" customWidth="1"/>
    <col min="22" max="22" width="17.5703125" bestFit="1" customWidth="1"/>
    <col min="23" max="23" width="7.42578125" bestFit="1" customWidth="1"/>
    <col min="24" max="24" width="14" bestFit="1" customWidth="1"/>
    <col min="25" max="25" width="12.85546875" bestFit="1" customWidth="1"/>
    <col min="26" max="27" width="11" bestFit="1" customWidth="1"/>
    <col min="28" max="28" width="14" bestFit="1" customWidth="1"/>
    <col min="29" max="29" width="12.28515625" bestFit="1" customWidth="1"/>
    <col min="30" max="30" width="5.7109375" bestFit="1" customWidth="1"/>
    <col min="31" max="31" width="8.7109375" bestFit="1" customWidth="1"/>
    <col min="32" max="32" width="5.7109375" bestFit="1" customWidth="1"/>
    <col min="33" max="33" width="7.42578125" bestFit="1" customWidth="1"/>
    <col min="34" max="34" width="14.28515625" bestFit="1" customWidth="1"/>
    <col min="35" max="35" width="13.85546875" bestFit="1" customWidth="1"/>
    <col min="36" max="37" width="14.42578125" bestFit="1" customWidth="1"/>
    <col min="38" max="38" width="9.42578125" bestFit="1" customWidth="1"/>
    <col min="39" max="39" width="13.85546875" bestFit="1" customWidth="1"/>
    <col min="40" max="40" width="16.28515625" bestFit="1" customWidth="1"/>
    <col min="41" max="41" width="15.42578125" bestFit="1" customWidth="1"/>
    <col min="42" max="42" width="16.28515625" bestFit="1" customWidth="1"/>
    <col min="43" max="43" width="20.42578125" bestFit="1" customWidth="1"/>
    <col min="44" max="44" width="19.5703125" bestFit="1" customWidth="1"/>
    <col min="45" max="45" width="20.42578125" bestFit="1" customWidth="1"/>
    <col min="46" max="46" width="20.140625" bestFit="1" customWidth="1"/>
    <col min="47" max="47" width="19.28515625" bestFit="1" customWidth="1"/>
    <col min="48" max="48" width="20.140625" bestFit="1" customWidth="1"/>
    <col min="49" max="49" width="11.42578125" bestFit="1" customWidth="1"/>
    <col min="50" max="50" width="9.7109375" bestFit="1" customWidth="1"/>
    <col min="51" max="51" width="14.140625" bestFit="1" customWidth="1"/>
    <col min="55" max="55" width="12.28515625" style="39" bestFit="1" customWidth="1"/>
    <col min="56" max="56" width="14.140625" style="39" bestFit="1" customWidth="1"/>
    <col min="57" max="57" width="12.5703125" style="39" bestFit="1" customWidth="1"/>
    <col min="58" max="58" width="11.7109375" style="39" bestFit="1" customWidth="1"/>
    <col min="59" max="59" width="11.85546875" style="39" bestFit="1" customWidth="1"/>
    <col min="60" max="60" width="13.7109375" style="39" bestFit="1" customWidth="1"/>
    <col min="61" max="61" width="12" style="39" bestFit="1" customWidth="1"/>
    <col min="62" max="62" width="11.28515625" style="39" bestFit="1" customWidth="1"/>
    <col min="63" max="63" width="12.7109375" style="39" bestFit="1" customWidth="1"/>
    <col min="64" max="64" width="11.7109375" style="39" bestFit="1" customWidth="1"/>
    <col min="65" max="65" width="13" style="39" bestFit="1" customWidth="1"/>
    <col min="66" max="66" width="11.42578125" style="39" bestFit="1" customWidth="1"/>
    <col min="67" max="67" width="13.7109375" style="39" bestFit="1" customWidth="1"/>
    <col min="68" max="68" width="15.5703125" style="39" bestFit="1" customWidth="1"/>
    <col min="69" max="69" width="14" style="39" bestFit="1" customWidth="1"/>
    <col min="70" max="70" width="13.140625" style="39" bestFit="1" customWidth="1"/>
    <col min="71" max="71" width="13.28515625" style="39" bestFit="1" customWidth="1"/>
    <col min="72" max="72" width="15.140625" style="39" bestFit="1" customWidth="1"/>
  </cols>
  <sheetData>
    <row r="1" spans="1:89">
      <c r="A1" t="s">
        <v>49</v>
      </c>
      <c r="I1" t="s">
        <v>244</v>
      </c>
    </row>
    <row r="2" spans="1:89">
      <c r="A2" t="s">
        <v>50</v>
      </c>
    </row>
    <row r="3" spans="1:89">
      <c r="A3" t="s">
        <v>244</v>
      </c>
    </row>
    <row r="5" spans="1:89" ht="45">
      <c r="B5" t="s">
        <v>503</v>
      </c>
      <c r="C5" t="s">
        <v>504</v>
      </c>
      <c r="D5" t="s">
        <v>406</v>
      </c>
      <c r="E5" t="s">
        <v>341</v>
      </c>
      <c r="F5" t="s">
        <v>342</v>
      </c>
      <c r="G5" t="s">
        <v>343</v>
      </c>
      <c r="H5" t="s">
        <v>344</v>
      </c>
      <c r="I5" t="s">
        <v>374</v>
      </c>
      <c r="J5" t="s">
        <v>375</v>
      </c>
      <c r="K5" t="s">
        <v>389</v>
      </c>
      <c r="L5" t="s">
        <v>390</v>
      </c>
      <c r="M5" t="s">
        <v>376</v>
      </c>
      <c r="N5" t="s">
        <v>373</v>
      </c>
      <c r="O5" t="s">
        <v>377</v>
      </c>
      <c r="P5" s="28" t="s">
        <v>368</v>
      </c>
      <c r="Q5" s="28" t="s">
        <v>369</v>
      </c>
      <c r="R5" s="28" t="s">
        <v>363</v>
      </c>
      <c r="S5" s="28" t="s">
        <v>240</v>
      </c>
      <c r="T5" s="28" t="s">
        <v>364</v>
      </c>
      <c r="U5" s="28" t="s">
        <v>365</v>
      </c>
      <c r="V5" s="28" t="s">
        <v>516</v>
      </c>
      <c r="W5" s="28" t="s">
        <v>239</v>
      </c>
      <c r="X5" s="28" t="s">
        <v>238</v>
      </c>
      <c r="Y5" t="s">
        <v>345</v>
      </c>
      <c r="Z5" t="s">
        <v>346</v>
      </c>
      <c r="AA5" t="s">
        <v>347</v>
      </c>
      <c r="AB5" t="s">
        <v>348</v>
      </c>
      <c r="AC5" t="s">
        <v>349</v>
      </c>
      <c r="AD5" t="s">
        <v>350</v>
      </c>
      <c r="AE5" t="s">
        <v>423</v>
      </c>
      <c r="AF5" t="s">
        <v>351</v>
      </c>
      <c r="AG5" t="s">
        <v>352</v>
      </c>
      <c r="AH5" t="s">
        <v>353</v>
      </c>
      <c r="AI5" t="s">
        <v>354</v>
      </c>
      <c r="AJ5" t="s">
        <v>355</v>
      </c>
      <c r="AK5" t="s">
        <v>356</v>
      </c>
      <c r="AL5" t="s">
        <v>357</v>
      </c>
      <c r="AM5" t="s">
        <v>422</v>
      </c>
      <c r="AN5" t="s">
        <v>507</v>
      </c>
      <c r="AO5" t="s">
        <v>508</v>
      </c>
      <c r="AP5" t="s">
        <v>437</v>
      </c>
      <c r="AQ5" t="s">
        <v>340</v>
      </c>
      <c r="AR5" t="s">
        <v>339</v>
      </c>
      <c r="AS5" t="s">
        <v>172</v>
      </c>
      <c r="AT5" t="s">
        <v>173</v>
      </c>
      <c r="AU5" t="s">
        <v>237</v>
      </c>
      <c r="AV5" s="28" t="s">
        <v>371</v>
      </c>
      <c r="AW5" s="28" t="s">
        <v>241</v>
      </c>
      <c r="AX5" s="28" t="s">
        <v>372</v>
      </c>
      <c r="AY5" s="28" t="s">
        <v>366</v>
      </c>
      <c r="AZ5" s="28" t="s">
        <v>367</v>
      </c>
      <c r="BA5" s="28" t="s">
        <v>243</v>
      </c>
      <c r="BB5" s="28" t="s">
        <v>361</v>
      </c>
      <c r="BC5" s="28" t="s">
        <v>242</v>
      </c>
      <c r="BD5" s="28" t="s">
        <v>362</v>
      </c>
      <c r="BE5" t="s">
        <v>322</v>
      </c>
      <c r="BF5" t="s">
        <v>321</v>
      </c>
      <c r="BG5" t="s">
        <v>320</v>
      </c>
      <c r="BH5" t="s">
        <v>323</v>
      </c>
      <c r="BI5" t="s">
        <v>324</v>
      </c>
      <c r="BJ5" t="s">
        <v>395</v>
      </c>
      <c r="BK5" t="s">
        <v>333</v>
      </c>
      <c r="BL5" t="s">
        <v>338</v>
      </c>
      <c r="BM5" t="s">
        <v>335</v>
      </c>
      <c r="BN5" t="s">
        <v>336</v>
      </c>
      <c r="BO5" t="s">
        <v>337</v>
      </c>
      <c r="BP5" t="s">
        <v>505</v>
      </c>
      <c r="BQ5" t="s">
        <v>506</v>
      </c>
      <c r="BR5" t="s">
        <v>327</v>
      </c>
      <c r="BS5" t="s">
        <v>326</v>
      </c>
      <c r="BT5" t="s">
        <v>328</v>
      </c>
      <c r="BU5" t="s">
        <v>498</v>
      </c>
      <c r="BV5" t="s">
        <v>499</v>
      </c>
      <c r="BW5" t="s">
        <v>500</v>
      </c>
      <c r="BX5" t="s">
        <v>330</v>
      </c>
      <c r="BY5" t="s">
        <v>329</v>
      </c>
      <c r="BZ5" t="s">
        <v>331</v>
      </c>
      <c r="CA5" t="s">
        <v>359</v>
      </c>
      <c r="CB5" t="s">
        <v>360</v>
      </c>
      <c r="CC5" t="s">
        <v>435</v>
      </c>
      <c r="CD5" t="s">
        <v>526</v>
      </c>
      <c r="CE5" t="s">
        <v>525</v>
      </c>
      <c r="CF5" t="s">
        <v>527</v>
      </c>
      <c r="CG5" t="s">
        <v>536</v>
      </c>
      <c r="CH5" t="s">
        <v>542</v>
      </c>
      <c r="CI5" t="s">
        <v>545</v>
      </c>
      <c r="CJ5" t="s">
        <v>546</v>
      </c>
      <c r="CK5" t="s">
        <v>547</v>
      </c>
    </row>
    <row r="6" spans="1:89">
      <c r="A6" t="s">
        <v>293</v>
      </c>
      <c r="B6">
        <v>1</v>
      </c>
      <c r="C6">
        <v>1</v>
      </c>
      <c r="D6">
        <v>31.56</v>
      </c>
      <c r="E6">
        <v>31.56</v>
      </c>
      <c r="F6">
        <v>31.56</v>
      </c>
      <c r="G6">
        <v>31.56</v>
      </c>
      <c r="H6">
        <v>31.56</v>
      </c>
      <c r="I6">
        <v>31.56</v>
      </c>
      <c r="J6">
        <v>31.56</v>
      </c>
      <c r="K6">
        <v>31.56</v>
      </c>
      <c r="L6">
        <v>31.56</v>
      </c>
      <c r="M6">
        <v>31.56</v>
      </c>
      <c r="N6">
        <v>31.56</v>
      </c>
      <c r="O6">
        <v>31.56</v>
      </c>
      <c r="P6">
        <v>1</v>
      </c>
      <c r="Q6">
        <v>1</v>
      </c>
      <c r="R6">
        <v>1</v>
      </c>
      <c r="S6">
        <v>1</v>
      </c>
      <c r="T6">
        <v>1</v>
      </c>
      <c r="U6">
        <v>1</v>
      </c>
      <c r="V6">
        <v>1</v>
      </c>
      <c r="W6">
        <v>1</v>
      </c>
      <c r="X6">
        <v>1</v>
      </c>
      <c r="Y6">
        <v>31.56</v>
      </c>
      <c r="Z6">
        <v>31.56</v>
      </c>
      <c r="AA6">
        <v>31.56</v>
      </c>
      <c r="AB6">
        <v>31.56</v>
      </c>
      <c r="AC6">
        <v>31.56</v>
      </c>
      <c r="AD6">
        <v>31.56</v>
      </c>
      <c r="AE6">
        <v>31.56</v>
      </c>
      <c r="AF6">
        <v>31.56</v>
      </c>
      <c r="AG6">
        <v>31.56</v>
      </c>
      <c r="AH6">
        <v>31.56</v>
      </c>
      <c r="AI6">
        <v>31.56</v>
      </c>
      <c r="AJ6">
        <v>31.56</v>
      </c>
      <c r="AK6">
        <v>31.56</v>
      </c>
      <c r="AL6">
        <v>31.56</v>
      </c>
      <c r="AM6">
        <v>31.56</v>
      </c>
      <c r="AN6">
        <v>31.56</v>
      </c>
      <c r="AO6">
        <v>31.56</v>
      </c>
      <c r="AP6">
        <v>31.56</v>
      </c>
      <c r="AQ6">
        <v>31.56</v>
      </c>
      <c r="AR6">
        <v>31.56</v>
      </c>
      <c r="AS6">
        <v>31.56</v>
      </c>
      <c r="AT6">
        <v>31.56</v>
      </c>
      <c r="AU6">
        <v>31.56</v>
      </c>
      <c r="AV6">
        <v>1</v>
      </c>
      <c r="AW6">
        <v>1</v>
      </c>
      <c r="AX6">
        <v>1</v>
      </c>
      <c r="AY6">
        <v>1</v>
      </c>
      <c r="AZ6">
        <v>1</v>
      </c>
      <c r="BA6">
        <v>1</v>
      </c>
      <c r="BB6">
        <v>1</v>
      </c>
      <c r="BC6">
        <v>1</v>
      </c>
      <c r="BD6">
        <v>1</v>
      </c>
      <c r="BE6">
        <v>31.56</v>
      </c>
      <c r="BF6">
        <v>31.56</v>
      </c>
      <c r="BG6">
        <v>31.56</v>
      </c>
      <c r="BH6">
        <v>31.56</v>
      </c>
      <c r="BI6">
        <v>31.56</v>
      </c>
      <c r="BJ6">
        <v>31.56</v>
      </c>
      <c r="BK6">
        <v>31.56</v>
      </c>
      <c r="BL6">
        <v>31.56</v>
      </c>
      <c r="BM6">
        <v>31.56</v>
      </c>
      <c r="BN6">
        <v>31.56</v>
      </c>
      <c r="BO6">
        <v>31.56</v>
      </c>
      <c r="BP6">
        <v>31.56</v>
      </c>
      <c r="BQ6">
        <v>31.56</v>
      </c>
      <c r="BR6">
        <v>31.56</v>
      </c>
      <c r="BS6">
        <v>31.56</v>
      </c>
      <c r="BT6">
        <v>31.56</v>
      </c>
      <c r="BU6">
        <v>31.56</v>
      </c>
      <c r="BV6">
        <v>31.56</v>
      </c>
      <c r="BW6">
        <v>31.56</v>
      </c>
      <c r="BX6">
        <v>31.56</v>
      </c>
      <c r="BY6">
        <v>31.56</v>
      </c>
      <c r="BZ6">
        <v>31.56</v>
      </c>
      <c r="CA6">
        <v>31.56</v>
      </c>
      <c r="CB6">
        <v>31.56</v>
      </c>
      <c r="CC6">
        <v>31.56</v>
      </c>
      <c r="CD6">
        <v>31.56</v>
      </c>
      <c r="CE6">
        <v>31.56</v>
      </c>
      <c r="CF6">
        <v>31.56</v>
      </c>
      <c r="CG6">
        <v>31.56</v>
      </c>
      <c r="CH6">
        <v>31.56</v>
      </c>
      <c r="CI6">
        <v>31.56</v>
      </c>
      <c r="CJ6">
        <v>31.56</v>
      </c>
      <c r="CK6">
        <v>1</v>
      </c>
    </row>
    <row r="7" spans="1:89">
      <c r="A7" t="s">
        <v>294</v>
      </c>
      <c r="B7">
        <v>1</v>
      </c>
      <c r="C7">
        <v>1</v>
      </c>
      <c r="D7">
        <v>31.56</v>
      </c>
      <c r="E7">
        <v>31.56</v>
      </c>
      <c r="F7">
        <v>31.56</v>
      </c>
      <c r="G7">
        <v>31.56</v>
      </c>
      <c r="H7">
        <v>31.56</v>
      </c>
      <c r="I7">
        <v>31.56</v>
      </c>
      <c r="J7">
        <v>31.56</v>
      </c>
      <c r="K7">
        <v>31.56</v>
      </c>
      <c r="L7">
        <v>31.56</v>
      </c>
      <c r="M7">
        <v>31.56</v>
      </c>
      <c r="N7">
        <v>31.56</v>
      </c>
      <c r="O7">
        <v>31.56</v>
      </c>
      <c r="P7">
        <v>1</v>
      </c>
      <c r="Q7">
        <v>1</v>
      </c>
      <c r="R7">
        <v>1</v>
      </c>
      <c r="S7">
        <v>1</v>
      </c>
      <c r="T7">
        <v>1</v>
      </c>
      <c r="U7">
        <v>1</v>
      </c>
      <c r="V7">
        <v>1</v>
      </c>
      <c r="W7">
        <v>1</v>
      </c>
      <c r="X7">
        <v>1</v>
      </c>
      <c r="Y7">
        <v>31.56</v>
      </c>
      <c r="Z7">
        <v>31.56</v>
      </c>
      <c r="AA7">
        <v>31.56</v>
      </c>
      <c r="AB7">
        <v>31.56</v>
      </c>
      <c r="AC7">
        <v>31.56</v>
      </c>
      <c r="AD7">
        <v>31.56</v>
      </c>
      <c r="AE7">
        <v>31.56</v>
      </c>
      <c r="AF7">
        <v>31.56</v>
      </c>
      <c r="AG7">
        <v>31.56</v>
      </c>
      <c r="AH7">
        <v>31.56</v>
      </c>
      <c r="AI7">
        <v>31.56</v>
      </c>
      <c r="AJ7">
        <v>31.56</v>
      </c>
      <c r="AK7">
        <v>31.56</v>
      </c>
      <c r="AL7">
        <v>31.56</v>
      </c>
      <c r="AM7">
        <v>31.56</v>
      </c>
      <c r="AN7">
        <v>31.56</v>
      </c>
      <c r="AO7">
        <v>31.56</v>
      </c>
      <c r="AP7">
        <v>31.56</v>
      </c>
      <c r="AQ7">
        <v>31.56</v>
      </c>
      <c r="AR7">
        <v>31.56</v>
      </c>
      <c r="AS7">
        <v>31.56</v>
      </c>
      <c r="AT7">
        <v>31.56</v>
      </c>
      <c r="AU7">
        <v>31.56</v>
      </c>
      <c r="AV7">
        <v>1</v>
      </c>
      <c r="AW7">
        <v>1</v>
      </c>
      <c r="AX7">
        <v>1</v>
      </c>
      <c r="AY7">
        <v>1</v>
      </c>
      <c r="AZ7">
        <v>1</v>
      </c>
      <c r="BA7">
        <v>1</v>
      </c>
      <c r="BB7">
        <v>1</v>
      </c>
      <c r="BC7">
        <v>1</v>
      </c>
      <c r="BD7">
        <v>1</v>
      </c>
      <c r="BE7">
        <v>31.56</v>
      </c>
      <c r="BF7">
        <v>31.56</v>
      </c>
      <c r="BG7">
        <v>31.56</v>
      </c>
      <c r="BH7">
        <v>31.56</v>
      </c>
      <c r="BI7">
        <v>31.56</v>
      </c>
      <c r="BJ7">
        <v>31.56</v>
      </c>
      <c r="BK7">
        <v>31.56</v>
      </c>
      <c r="BL7">
        <v>31.56</v>
      </c>
      <c r="BM7">
        <v>31.56</v>
      </c>
      <c r="BN7">
        <v>31.56</v>
      </c>
      <c r="BO7">
        <v>31.56</v>
      </c>
      <c r="BP7">
        <v>31.56</v>
      </c>
      <c r="BQ7">
        <v>31.56</v>
      </c>
      <c r="BR7">
        <v>31.56</v>
      </c>
      <c r="BS7">
        <v>31.56</v>
      </c>
      <c r="BT7">
        <v>31.56</v>
      </c>
      <c r="BU7">
        <v>31.56</v>
      </c>
      <c r="BV7">
        <v>31.56</v>
      </c>
      <c r="BW7">
        <v>31.56</v>
      </c>
      <c r="BX7">
        <v>31.56</v>
      </c>
      <c r="BY7">
        <v>31.56</v>
      </c>
      <c r="BZ7">
        <v>31.56</v>
      </c>
      <c r="CA7">
        <v>31.56</v>
      </c>
      <c r="CB7">
        <v>31.56</v>
      </c>
      <c r="CC7">
        <v>31.56</v>
      </c>
      <c r="CD7">
        <v>31.56</v>
      </c>
      <c r="CE7">
        <v>31.56</v>
      </c>
      <c r="CF7">
        <v>31.56</v>
      </c>
      <c r="CG7">
        <v>31.56</v>
      </c>
      <c r="CH7">
        <v>31.56</v>
      </c>
      <c r="CI7">
        <v>31.56</v>
      </c>
      <c r="CJ7">
        <v>31.56</v>
      </c>
      <c r="CK7">
        <v>1</v>
      </c>
    </row>
    <row r="8" spans="1:89">
      <c r="A8" t="s">
        <v>295</v>
      </c>
      <c r="B8">
        <v>1</v>
      </c>
      <c r="C8">
        <v>1</v>
      </c>
      <c r="D8">
        <v>31.56</v>
      </c>
      <c r="E8">
        <v>31.56</v>
      </c>
      <c r="F8">
        <v>31.56</v>
      </c>
      <c r="G8">
        <v>31.56</v>
      </c>
      <c r="H8">
        <v>31.56</v>
      </c>
      <c r="I8">
        <v>31.56</v>
      </c>
      <c r="J8">
        <v>31.56</v>
      </c>
      <c r="K8">
        <v>31.56</v>
      </c>
      <c r="L8">
        <v>31.56</v>
      </c>
      <c r="M8">
        <v>31.56</v>
      </c>
      <c r="N8">
        <v>31.56</v>
      </c>
      <c r="O8">
        <v>31.56</v>
      </c>
      <c r="P8">
        <v>1</v>
      </c>
      <c r="Q8">
        <v>1</v>
      </c>
      <c r="R8">
        <v>1</v>
      </c>
      <c r="S8">
        <v>1</v>
      </c>
      <c r="T8">
        <v>1</v>
      </c>
      <c r="U8">
        <v>1</v>
      </c>
      <c r="V8">
        <v>1</v>
      </c>
      <c r="W8">
        <v>1</v>
      </c>
      <c r="X8">
        <v>1</v>
      </c>
      <c r="Y8">
        <v>31.56</v>
      </c>
      <c r="Z8">
        <v>31.56</v>
      </c>
      <c r="AA8">
        <v>31.56</v>
      </c>
      <c r="AB8">
        <v>31.56</v>
      </c>
      <c r="AC8">
        <v>31.56</v>
      </c>
      <c r="AD8">
        <v>31.56</v>
      </c>
      <c r="AE8">
        <v>31.56</v>
      </c>
      <c r="AF8">
        <v>31.56</v>
      </c>
      <c r="AG8">
        <v>31.56</v>
      </c>
      <c r="AH8">
        <v>31.56</v>
      </c>
      <c r="AI8">
        <v>31.56</v>
      </c>
      <c r="AJ8">
        <v>31.56</v>
      </c>
      <c r="AK8">
        <v>31.56</v>
      </c>
      <c r="AL8">
        <v>31.56</v>
      </c>
      <c r="AM8">
        <v>31.56</v>
      </c>
      <c r="AN8">
        <v>31.56</v>
      </c>
      <c r="AO8">
        <v>31.56</v>
      </c>
      <c r="AP8">
        <v>31.56</v>
      </c>
      <c r="AQ8">
        <v>31.56</v>
      </c>
      <c r="AR8">
        <v>31.56</v>
      </c>
      <c r="AS8">
        <v>31.56</v>
      </c>
      <c r="AT8">
        <v>31.56</v>
      </c>
      <c r="AU8">
        <v>31.56</v>
      </c>
      <c r="AV8">
        <v>1</v>
      </c>
      <c r="AW8">
        <v>1</v>
      </c>
      <c r="AX8">
        <v>1</v>
      </c>
      <c r="AY8">
        <v>1</v>
      </c>
      <c r="AZ8">
        <v>1</v>
      </c>
      <c r="BA8">
        <v>1</v>
      </c>
      <c r="BB8">
        <v>1</v>
      </c>
      <c r="BC8">
        <v>1</v>
      </c>
      <c r="BD8">
        <v>1</v>
      </c>
      <c r="BE8">
        <v>31.56</v>
      </c>
      <c r="BF8">
        <v>31.56</v>
      </c>
      <c r="BG8">
        <v>31.56</v>
      </c>
      <c r="BH8">
        <v>31.56</v>
      </c>
      <c r="BI8">
        <v>31.56</v>
      </c>
      <c r="BJ8">
        <v>31.56</v>
      </c>
      <c r="BK8">
        <v>31.56</v>
      </c>
      <c r="BL8">
        <v>31.56</v>
      </c>
      <c r="BM8">
        <v>31.56</v>
      </c>
      <c r="BN8">
        <v>31.56</v>
      </c>
      <c r="BO8">
        <v>31.56</v>
      </c>
      <c r="BP8">
        <v>31.56</v>
      </c>
      <c r="BQ8">
        <v>31.56</v>
      </c>
      <c r="BR8">
        <v>31.56</v>
      </c>
      <c r="BS8">
        <v>31.56</v>
      </c>
      <c r="BT8">
        <v>31.56</v>
      </c>
      <c r="BU8">
        <v>31.56</v>
      </c>
      <c r="BV8">
        <v>31.56</v>
      </c>
      <c r="BW8">
        <v>31.56</v>
      </c>
      <c r="BX8">
        <v>31.56</v>
      </c>
      <c r="BY8">
        <v>31.56</v>
      </c>
      <c r="BZ8">
        <v>31.56</v>
      </c>
      <c r="CA8">
        <v>31.56</v>
      </c>
      <c r="CB8">
        <v>31.56</v>
      </c>
      <c r="CC8">
        <v>31.56</v>
      </c>
      <c r="CD8">
        <v>31.56</v>
      </c>
      <c r="CE8">
        <v>31.56</v>
      </c>
      <c r="CF8">
        <v>31.56</v>
      </c>
      <c r="CG8">
        <v>31.56</v>
      </c>
      <c r="CH8">
        <v>31.56</v>
      </c>
      <c r="CI8">
        <v>31.56</v>
      </c>
      <c r="CJ8">
        <v>31.56</v>
      </c>
      <c r="CK8">
        <v>1</v>
      </c>
    </row>
    <row r="9" spans="1:89">
      <c r="A9" t="s">
        <v>296</v>
      </c>
      <c r="B9">
        <v>1</v>
      </c>
      <c r="C9">
        <v>1</v>
      </c>
      <c r="D9">
        <v>31.56</v>
      </c>
      <c r="E9">
        <v>31.56</v>
      </c>
      <c r="F9">
        <v>31.56</v>
      </c>
      <c r="G9">
        <v>31.56</v>
      </c>
      <c r="H9">
        <v>31.56</v>
      </c>
      <c r="I9">
        <v>31.56</v>
      </c>
      <c r="J9">
        <v>31.56</v>
      </c>
      <c r="K9">
        <v>31.56</v>
      </c>
      <c r="L9">
        <v>31.56</v>
      </c>
      <c r="M9">
        <v>31.56</v>
      </c>
      <c r="N9">
        <v>31.56</v>
      </c>
      <c r="O9">
        <v>31.56</v>
      </c>
      <c r="P9">
        <v>1</v>
      </c>
      <c r="Q9">
        <v>1</v>
      </c>
      <c r="R9">
        <v>1</v>
      </c>
      <c r="S9">
        <v>1</v>
      </c>
      <c r="T9">
        <v>1</v>
      </c>
      <c r="U9">
        <v>1</v>
      </c>
      <c r="V9">
        <v>1</v>
      </c>
      <c r="W9">
        <v>1</v>
      </c>
      <c r="X9">
        <v>1</v>
      </c>
      <c r="Y9">
        <v>31.56</v>
      </c>
      <c r="Z9">
        <v>31.56</v>
      </c>
      <c r="AA9">
        <v>31.56</v>
      </c>
      <c r="AB9">
        <v>31.56</v>
      </c>
      <c r="AC9">
        <v>31.56</v>
      </c>
      <c r="AD9">
        <v>31.56</v>
      </c>
      <c r="AE9">
        <v>31.56</v>
      </c>
      <c r="AF9">
        <v>31.56</v>
      </c>
      <c r="AG9">
        <v>31.56</v>
      </c>
      <c r="AH9">
        <v>31.56</v>
      </c>
      <c r="AI9">
        <v>31.56</v>
      </c>
      <c r="AJ9">
        <v>31.56</v>
      </c>
      <c r="AK9">
        <v>31.56</v>
      </c>
      <c r="AL9">
        <v>31.56</v>
      </c>
      <c r="AM9">
        <v>31.56</v>
      </c>
      <c r="AN9">
        <v>31.56</v>
      </c>
      <c r="AO9">
        <v>31.56</v>
      </c>
      <c r="AP9">
        <v>31.56</v>
      </c>
      <c r="AQ9">
        <v>31.56</v>
      </c>
      <c r="AR9">
        <v>31.56</v>
      </c>
      <c r="AS9">
        <v>31.56</v>
      </c>
      <c r="AT9">
        <v>31.56</v>
      </c>
      <c r="AU9">
        <v>31.56</v>
      </c>
      <c r="AV9">
        <v>1</v>
      </c>
      <c r="AW9">
        <v>1</v>
      </c>
      <c r="AX9">
        <v>1</v>
      </c>
      <c r="AY9">
        <v>1</v>
      </c>
      <c r="AZ9">
        <v>1</v>
      </c>
      <c r="BA9">
        <v>1</v>
      </c>
      <c r="BB9">
        <v>1</v>
      </c>
      <c r="BC9">
        <v>1</v>
      </c>
      <c r="BD9">
        <v>1</v>
      </c>
      <c r="BE9">
        <v>31.56</v>
      </c>
      <c r="BF9">
        <v>31.56</v>
      </c>
      <c r="BG9">
        <v>31.56</v>
      </c>
      <c r="BH9">
        <v>31.56</v>
      </c>
      <c r="BI9">
        <v>31.56</v>
      </c>
      <c r="BJ9">
        <v>31.56</v>
      </c>
      <c r="BK9">
        <v>31.56</v>
      </c>
      <c r="BL9">
        <v>31.56</v>
      </c>
      <c r="BM9">
        <v>31.56</v>
      </c>
      <c r="BN9">
        <v>31.56</v>
      </c>
      <c r="BO9">
        <v>31.56</v>
      </c>
      <c r="BP9">
        <v>31.56</v>
      </c>
      <c r="BQ9">
        <v>31.56</v>
      </c>
      <c r="BR9">
        <v>31.56</v>
      </c>
      <c r="BS9">
        <v>31.56</v>
      </c>
      <c r="BT9">
        <v>31.56</v>
      </c>
      <c r="BU9">
        <v>31.56</v>
      </c>
      <c r="BV9">
        <v>31.56</v>
      </c>
      <c r="BW9">
        <v>31.56</v>
      </c>
      <c r="BX9">
        <v>31.56</v>
      </c>
      <c r="BY9">
        <v>31.56</v>
      </c>
      <c r="BZ9">
        <v>31.56</v>
      </c>
      <c r="CA9">
        <v>31.56</v>
      </c>
      <c r="CB9">
        <v>31.56</v>
      </c>
      <c r="CC9">
        <v>31.56</v>
      </c>
      <c r="CD9">
        <v>31.56</v>
      </c>
      <c r="CE9">
        <v>31.56</v>
      </c>
      <c r="CF9">
        <v>31.56</v>
      </c>
      <c r="CG9">
        <v>31.56</v>
      </c>
      <c r="CH9">
        <v>31.56</v>
      </c>
      <c r="CI9">
        <v>31.56</v>
      </c>
      <c r="CJ9">
        <v>31.56</v>
      </c>
      <c r="CK9">
        <v>1</v>
      </c>
    </row>
    <row r="10" spans="1:89">
      <c r="A10" t="s">
        <v>297</v>
      </c>
      <c r="B10">
        <v>1</v>
      </c>
      <c r="C10">
        <v>1</v>
      </c>
      <c r="D10">
        <v>31.56</v>
      </c>
      <c r="E10">
        <v>31.56</v>
      </c>
      <c r="F10">
        <v>31.56</v>
      </c>
      <c r="G10">
        <v>31.56</v>
      </c>
      <c r="H10">
        <v>31.56</v>
      </c>
      <c r="I10">
        <v>31.56</v>
      </c>
      <c r="J10">
        <v>31.56</v>
      </c>
      <c r="K10">
        <v>31.56</v>
      </c>
      <c r="L10">
        <v>31.56</v>
      </c>
      <c r="M10">
        <v>31.56</v>
      </c>
      <c r="N10">
        <v>31.56</v>
      </c>
      <c r="O10">
        <v>31.56</v>
      </c>
      <c r="P10">
        <v>1</v>
      </c>
      <c r="Q10">
        <v>1</v>
      </c>
      <c r="R10">
        <v>1</v>
      </c>
      <c r="S10">
        <v>1</v>
      </c>
      <c r="T10">
        <v>1</v>
      </c>
      <c r="U10">
        <v>1</v>
      </c>
      <c r="V10">
        <v>1</v>
      </c>
      <c r="W10">
        <v>1</v>
      </c>
      <c r="X10">
        <v>1</v>
      </c>
      <c r="Y10">
        <v>31.56</v>
      </c>
      <c r="Z10">
        <v>31.56</v>
      </c>
      <c r="AA10">
        <v>31.56</v>
      </c>
      <c r="AB10">
        <v>31.56</v>
      </c>
      <c r="AC10">
        <v>31.56</v>
      </c>
      <c r="AD10">
        <v>31.56</v>
      </c>
      <c r="AE10">
        <v>31.56</v>
      </c>
      <c r="AF10">
        <v>31.56</v>
      </c>
      <c r="AG10">
        <v>31.56</v>
      </c>
      <c r="AH10">
        <v>31.56</v>
      </c>
      <c r="AI10">
        <v>31.56</v>
      </c>
      <c r="AJ10">
        <v>31.56</v>
      </c>
      <c r="AK10">
        <v>31.56</v>
      </c>
      <c r="AL10">
        <v>31.56</v>
      </c>
      <c r="AM10">
        <v>31.56</v>
      </c>
      <c r="AN10">
        <v>31.56</v>
      </c>
      <c r="AO10">
        <v>31.56</v>
      </c>
      <c r="AP10">
        <v>31.56</v>
      </c>
      <c r="AQ10">
        <v>31.56</v>
      </c>
      <c r="AR10">
        <v>31.56</v>
      </c>
      <c r="AS10">
        <v>31.56</v>
      </c>
      <c r="AT10">
        <v>31.56</v>
      </c>
      <c r="AU10">
        <v>31.56</v>
      </c>
      <c r="AV10">
        <v>1</v>
      </c>
      <c r="AW10">
        <v>1</v>
      </c>
      <c r="AX10">
        <v>1</v>
      </c>
      <c r="AY10">
        <v>1</v>
      </c>
      <c r="AZ10">
        <v>1</v>
      </c>
      <c r="BA10">
        <v>1</v>
      </c>
      <c r="BB10">
        <v>1</v>
      </c>
      <c r="BC10">
        <v>1</v>
      </c>
      <c r="BD10">
        <v>1</v>
      </c>
      <c r="BE10">
        <v>31.56</v>
      </c>
      <c r="BF10">
        <v>31.56</v>
      </c>
      <c r="BG10">
        <v>31.56</v>
      </c>
      <c r="BH10">
        <v>31.56</v>
      </c>
      <c r="BI10">
        <v>31.56</v>
      </c>
      <c r="BJ10">
        <v>31.56</v>
      </c>
      <c r="BK10">
        <v>31.56</v>
      </c>
      <c r="BL10">
        <v>31.56</v>
      </c>
      <c r="BM10">
        <v>31.56</v>
      </c>
      <c r="BN10">
        <v>31.56</v>
      </c>
      <c r="BO10">
        <v>31.56</v>
      </c>
      <c r="BP10">
        <v>31.56</v>
      </c>
      <c r="BQ10">
        <v>31.56</v>
      </c>
      <c r="BR10">
        <v>31.56</v>
      </c>
      <c r="BS10">
        <v>31.56</v>
      </c>
      <c r="BT10">
        <v>31.56</v>
      </c>
      <c r="BU10">
        <v>31.56</v>
      </c>
      <c r="BV10">
        <v>31.56</v>
      </c>
      <c r="BW10">
        <v>31.56</v>
      </c>
      <c r="BX10">
        <v>31.56</v>
      </c>
      <c r="BY10">
        <v>31.56</v>
      </c>
      <c r="BZ10">
        <v>31.56</v>
      </c>
      <c r="CA10">
        <v>31.56</v>
      </c>
      <c r="CB10">
        <v>31.56</v>
      </c>
      <c r="CC10">
        <v>31.56</v>
      </c>
      <c r="CD10">
        <v>31.56</v>
      </c>
      <c r="CE10">
        <v>31.56</v>
      </c>
      <c r="CF10">
        <v>31.56</v>
      </c>
      <c r="CG10">
        <v>31.56</v>
      </c>
      <c r="CH10">
        <v>31.56</v>
      </c>
      <c r="CI10">
        <v>31.56</v>
      </c>
      <c r="CJ10">
        <v>31.56</v>
      </c>
      <c r="CK10">
        <v>1</v>
      </c>
    </row>
    <row r="11" spans="1:89">
      <c r="A11" t="s">
        <v>298</v>
      </c>
      <c r="B11">
        <v>1</v>
      </c>
      <c r="C11">
        <v>1</v>
      </c>
      <c r="D11">
        <v>31.56</v>
      </c>
      <c r="E11">
        <v>31.56</v>
      </c>
      <c r="F11">
        <v>31.56</v>
      </c>
      <c r="G11">
        <v>31.56</v>
      </c>
      <c r="H11">
        <v>31.56</v>
      </c>
      <c r="I11">
        <v>31.56</v>
      </c>
      <c r="J11">
        <v>31.56</v>
      </c>
      <c r="K11">
        <v>31.56</v>
      </c>
      <c r="L11">
        <v>31.56</v>
      </c>
      <c r="M11">
        <v>31.56</v>
      </c>
      <c r="N11">
        <v>31.56</v>
      </c>
      <c r="O11">
        <v>31.56</v>
      </c>
      <c r="P11">
        <v>1</v>
      </c>
      <c r="Q11">
        <v>1</v>
      </c>
      <c r="R11">
        <v>1</v>
      </c>
      <c r="S11">
        <v>1</v>
      </c>
      <c r="T11">
        <v>1</v>
      </c>
      <c r="U11">
        <v>1</v>
      </c>
      <c r="V11">
        <v>1</v>
      </c>
      <c r="W11">
        <v>1</v>
      </c>
      <c r="X11">
        <v>1</v>
      </c>
      <c r="Y11">
        <v>31.56</v>
      </c>
      <c r="Z11">
        <v>31.56</v>
      </c>
      <c r="AA11">
        <v>31.56</v>
      </c>
      <c r="AB11">
        <v>31.56</v>
      </c>
      <c r="AC11">
        <v>31.56</v>
      </c>
      <c r="AD11">
        <v>31.56</v>
      </c>
      <c r="AE11">
        <v>31.56</v>
      </c>
      <c r="AF11">
        <v>31.56</v>
      </c>
      <c r="AG11">
        <v>31.56</v>
      </c>
      <c r="AH11">
        <v>31.56</v>
      </c>
      <c r="AI11">
        <v>31.56</v>
      </c>
      <c r="AJ11">
        <v>31.56</v>
      </c>
      <c r="AK11">
        <v>31.56</v>
      </c>
      <c r="AL11">
        <v>31.56</v>
      </c>
      <c r="AM11">
        <v>31.56</v>
      </c>
      <c r="AN11">
        <v>31.56</v>
      </c>
      <c r="AO11">
        <v>31.56</v>
      </c>
      <c r="AP11">
        <v>31.56</v>
      </c>
      <c r="AQ11">
        <v>31.56</v>
      </c>
      <c r="AR11">
        <v>31.56</v>
      </c>
      <c r="AS11">
        <v>31.56</v>
      </c>
      <c r="AT11">
        <v>31.56</v>
      </c>
      <c r="AU11">
        <v>31.56</v>
      </c>
      <c r="AV11">
        <v>1</v>
      </c>
      <c r="AW11">
        <v>1</v>
      </c>
      <c r="AX11">
        <v>1</v>
      </c>
      <c r="AY11">
        <v>1</v>
      </c>
      <c r="AZ11">
        <v>1</v>
      </c>
      <c r="BA11">
        <v>1</v>
      </c>
      <c r="BB11">
        <v>1</v>
      </c>
      <c r="BC11">
        <v>1</v>
      </c>
      <c r="BD11">
        <v>1</v>
      </c>
      <c r="BE11">
        <v>31.56</v>
      </c>
      <c r="BF11">
        <v>31.56</v>
      </c>
      <c r="BG11">
        <v>31.56</v>
      </c>
      <c r="BH11">
        <v>31.56</v>
      </c>
      <c r="BI11">
        <v>31.56</v>
      </c>
      <c r="BJ11">
        <v>31.56</v>
      </c>
      <c r="BK11">
        <v>31.56</v>
      </c>
      <c r="BL11">
        <v>31.56</v>
      </c>
      <c r="BM11">
        <v>31.56</v>
      </c>
      <c r="BN11">
        <v>31.56</v>
      </c>
      <c r="BO11">
        <v>31.56</v>
      </c>
      <c r="BP11">
        <v>31.56</v>
      </c>
      <c r="BQ11">
        <v>31.56</v>
      </c>
      <c r="BR11">
        <v>31.56</v>
      </c>
      <c r="BS11">
        <v>31.56</v>
      </c>
      <c r="BT11">
        <v>31.56</v>
      </c>
      <c r="BU11">
        <v>31.56</v>
      </c>
      <c r="BV11">
        <v>31.56</v>
      </c>
      <c r="BW11">
        <v>31.56</v>
      </c>
      <c r="BX11">
        <v>31.56</v>
      </c>
      <c r="BY11">
        <v>31.56</v>
      </c>
      <c r="BZ11">
        <v>31.56</v>
      </c>
      <c r="CA11">
        <v>31.56</v>
      </c>
      <c r="CB11">
        <v>31.56</v>
      </c>
      <c r="CC11">
        <v>31.56</v>
      </c>
      <c r="CD11">
        <v>31.56</v>
      </c>
      <c r="CE11">
        <v>31.56</v>
      </c>
      <c r="CF11">
        <v>31.56</v>
      </c>
      <c r="CG11">
        <v>31.56</v>
      </c>
      <c r="CH11">
        <v>31.56</v>
      </c>
      <c r="CI11">
        <v>31.56</v>
      </c>
      <c r="CJ11">
        <v>31.56</v>
      </c>
      <c r="CK11">
        <v>1</v>
      </c>
    </row>
    <row r="12" spans="1:89">
      <c r="A12" t="s">
        <v>299</v>
      </c>
      <c r="B12">
        <v>1</v>
      </c>
      <c r="C12">
        <v>1</v>
      </c>
      <c r="D12">
        <v>31.56</v>
      </c>
      <c r="E12">
        <v>31.56</v>
      </c>
      <c r="F12">
        <v>31.56</v>
      </c>
      <c r="G12">
        <v>31.56</v>
      </c>
      <c r="H12">
        <v>31.56</v>
      </c>
      <c r="I12">
        <v>31.56</v>
      </c>
      <c r="J12">
        <v>31.56</v>
      </c>
      <c r="K12">
        <v>31.56</v>
      </c>
      <c r="L12">
        <v>31.56</v>
      </c>
      <c r="M12">
        <v>31.56</v>
      </c>
      <c r="N12">
        <v>31.56</v>
      </c>
      <c r="O12">
        <v>31.56</v>
      </c>
      <c r="P12">
        <v>1</v>
      </c>
      <c r="Q12">
        <v>1</v>
      </c>
      <c r="R12">
        <v>1</v>
      </c>
      <c r="S12">
        <v>1</v>
      </c>
      <c r="T12">
        <v>1</v>
      </c>
      <c r="U12">
        <v>1</v>
      </c>
      <c r="V12">
        <v>1</v>
      </c>
      <c r="W12">
        <v>1</v>
      </c>
      <c r="X12">
        <v>1</v>
      </c>
      <c r="Y12">
        <v>31.56</v>
      </c>
      <c r="Z12">
        <v>31.56</v>
      </c>
      <c r="AA12">
        <v>31.56</v>
      </c>
      <c r="AB12">
        <v>31.56</v>
      </c>
      <c r="AC12">
        <v>31.56</v>
      </c>
      <c r="AD12">
        <v>31.56</v>
      </c>
      <c r="AE12">
        <v>31.56</v>
      </c>
      <c r="AF12">
        <v>31.56</v>
      </c>
      <c r="AG12">
        <v>31.56</v>
      </c>
      <c r="AH12">
        <v>31.56</v>
      </c>
      <c r="AI12">
        <v>31.56</v>
      </c>
      <c r="AJ12">
        <v>31.56</v>
      </c>
      <c r="AK12">
        <v>31.56</v>
      </c>
      <c r="AL12">
        <v>31.56</v>
      </c>
      <c r="AM12">
        <v>31.56</v>
      </c>
      <c r="AN12">
        <v>31.56</v>
      </c>
      <c r="AO12">
        <v>31.56</v>
      </c>
      <c r="AP12">
        <v>31.56</v>
      </c>
      <c r="AQ12">
        <v>31.56</v>
      </c>
      <c r="AR12">
        <v>31.56</v>
      </c>
      <c r="AS12">
        <v>31.56</v>
      </c>
      <c r="AT12">
        <v>31.56</v>
      </c>
      <c r="AU12">
        <v>31.56</v>
      </c>
      <c r="AV12">
        <v>1</v>
      </c>
      <c r="AW12">
        <v>1</v>
      </c>
      <c r="AX12">
        <v>1</v>
      </c>
      <c r="AY12">
        <v>1</v>
      </c>
      <c r="AZ12">
        <v>1</v>
      </c>
      <c r="BA12">
        <v>1</v>
      </c>
      <c r="BB12">
        <v>1</v>
      </c>
      <c r="BC12">
        <v>1</v>
      </c>
      <c r="BD12">
        <v>1</v>
      </c>
      <c r="BE12">
        <v>31.56</v>
      </c>
      <c r="BF12">
        <v>31.56</v>
      </c>
      <c r="BG12">
        <v>31.56</v>
      </c>
      <c r="BH12">
        <v>31.56</v>
      </c>
      <c r="BI12">
        <v>31.56</v>
      </c>
      <c r="BJ12">
        <v>31.56</v>
      </c>
      <c r="BK12">
        <v>31.56</v>
      </c>
      <c r="BL12">
        <v>31.56</v>
      </c>
      <c r="BM12">
        <v>31.56</v>
      </c>
      <c r="BN12">
        <v>31.56</v>
      </c>
      <c r="BO12">
        <v>31.56</v>
      </c>
      <c r="BP12">
        <v>31.56</v>
      </c>
      <c r="BQ12">
        <v>31.56</v>
      </c>
      <c r="BR12">
        <v>31.56</v>
      </c>
      <c r="BS12">
        <v>31.56</v>
      </c>
      <c r="BT12">
        <v>31.56</v>
      </c>
      <c r="BU12">
        <v>31.56</v>
      </c>
      <c r="BV12">
        <v>31.56</v>
      </c>
      <c r="BW12">
        <v>31.56</v>
      </c>
      <c r="BX12">
        <v>31.56</v>
      </c>
      <c r="BY12">
        <v>31.56</v>
      </c>
      <c r="BZ12">
        <v>31.56</v>
      </c>
      <c r="CA12">
        <v>31.56</v>
      </c>
      <c r="CB12">
        <v>31.56</v>
      </c>
      <c r="CC12">
        <v>31.56</v>
      </c>
      <c r="CD12">
        <v>31.56</v>
      </c>
      <c r="CE12">
        <v>31.56</v>
      </c>
      <c r="CF12">
        <v>31.56</v>
      </c>
      <c r="CG12">
        <v>31.56</v>
      </c>
      <c r="CH12">
        <v>31.56</v>
      </c>
      <c r="CI12">
        <v>31.56</v>
      </c>
      <c r="CJ12">
        <v>31.56</v>
      </c>
      <c r="CK12">
        <v>1</v>
      </c>
    </row>
    <row r="13" spans="1:89">
      <c r="A13" t="s">
        <v>300</v>
      </c>
      <c r="B13">
        <v>1</v>
      </c>
      <c r="C13">
        <v>1</v>
      </c>
      <c r="D13">
        <v>31.56</v>
      </c>
      <c r="E13">
        <v>31.56</v>
      </c>
      <c r="F13">
        <v>31.56</v>
      </c>
      <c r="G13">
        <v>31.56</v>
      </c>
      <c r="H13">
        <v>31.56</v>
      </c>
      <c r="I13">
        <v>31.56</v>
      </c>
      <c r="J13">
        <v>31.56</v>
      </c>
      <c r="K13">
        <v>31.56</v>
      </c>
      <c r="L13">
        <v>31.56</v>
      </c>
      <c r="M13">
        <v>31.56</v>
      </c>
      <c r="N13">
        <v>31.56</v>
      </c>
      <c r="O13">
        <v>31.56</v>
      </c>
      <c r="P13">
        <v>1</v>
      </c>
      <c r="Q13">
        <v>1</v>
      </c>
      <c r="R13">
        <v>1</v>
      </c>
      <c r="S13">
        <v>1</v>
      </c>
      <c r="T13">
        <v>1</v>
      </c>
      <c r="U13">
        <v>1</v>
      </c>
      <c r="V13">
        <v>1</v>
      </c>
      <c r="W13">
        <v>1</v>
      </c>
      <c r="X13">
        <v>1</v>
      </c>
      <c r="Y13">
        <v>31.56</v>
      </c>
      <c r="Z13">
        <v>31.56</v>
      </c>
      <c r="AA13">
        <v>31.56</v>
      </c>
      <c r="AB13">
        <v>31.56</v>
      </c>
      <c r="AC13">
        <v>31.56</v>
      </c>
      <c r="AD13">
        <v>31.56</v>
      </c>
      <c r="AE13">
        <v>31.56</v>
      </c>
      <c r="AF13">
        <v>31.56</v>
      </c>
      <c r="AG13">
        <v>31.56</v>
      </c>
      <c r="AH13">
        <v>31.56</v>
      </c>
      <c r="AI13">
        <v>31.56</v>
      </c>
      <c r="AJ13">
        <v>31.56</v>
      </c>
      <c r="AK13">
        <v>31.56</v>
      </c>
      <c r="AL13">
        <v>31.56</v>
      </c>
      <c r="AM13">
        <v>31.56</v>
      </c>
      <c r="AN13">
        <v>31.56</v>
      </c>
      <c r="AO13">
        <v>31.56</v>
      </c>
      <c r="AP13">
        <v>31.56</v>
      </c>
      <c r="AQ13">
        <v>31.56</v>
      </c>
      <c r="AR13">
        <v>31.56</v>
      </c>
      <c r="AS13">
        <v>31.56</v>
      </c>
      <c r="AT13">
        <v>31.56</v>
      </c>
      <c r="AU13">
        <v>31.56</v>
      </c>
      <c r="AV13">
        <v>1</v>
      </c>
      <c r="AW13">
        <v>1</v>
      </c>
      <c r="AX13">
        <v>1</v>
      </c>
      <c r="AY13">
        <v>1</v>
      </c>
      <c r="AZ13">
        <v>1</v>
      </c>
      <c r="BA13">
        <v>1</v>
      </c>
      <c r="BB13">
        <v>1</v>
      </c>
      <c r="BC13">
        <v>1</v>
      </c>
      <c r="BD13">
        <v>1</v>
      </c>
      <c r="BE13">
        <v>31.56</v>
      </c>
      <c r="BF13">
        <v>31.56</v>
      </c>
      <c r="BG13">
        <v>31.56</v>
      </c>
      <c r="BH13">
        <v>31.56</v>
      </c>
      <c r="BI13">
        <v>31.56</v>
      </c>
      <c r="BJ13">
        <v>31.56</v>
      </c>
      <c r="BK13">
        <v>31.56</v>
      </c>
      <c r="BL13">
        <v>31.56</v>
      </c>
      <c r="BM13">
        <v>31.56</v>
      </c>
      <c r="BN13">
        <v>31.56</v>
      </c>
      <c r="BO13">
        <v>31.56</v>
      </c>
      <c r="BP13">
        <v>31.56</v>
      </c>
      <c r="BQ13">
        <v>31.56</v>
      </c>
      <c r="BR13">
        <v>31.56</v>
      </c>
      <c r="BS13">
        <v>31.56</v>
      </c>
      <c r="BT13">
        <v>31.56</v>
      </c>
      <c r="BU13">
        <v>31.56</v>
      </c>
      <c r="BV13">
        <v>31.56</v>
      </c>
      <c r="BW13">
        <v>31.56</v>
      </c>
      <c r="BX13">
        <v>31.56</v>
      </c>
      <c r="BY13">
        <v>31.56</v>
      </c>
      <c r="BZ13">
        <v>31.56</v>
      </c>
      <c r="CA13">
        <v>31.56</v>
      </c>
      <c r="CB13">
        <v>31.56</v>
      </c>
      <c r="CC13">
        <v>31.56</v>
      </c>
      <c r="CD13">
        <v>31.56</v>
      </c>
      <c r="CE13">
        <v>31.56</v>
      </c>
      <c r="CF13">
        <v>31.56</v>
      </c>
      <c r="CG13">
        <v>31.56</v>
      </c>
      <c r="CH13">
        <v>31.56</v>
      </c>
      <c r="CI13">
        <v>31.56</v>
      </c>
      <c r="CJ13">
        <v>31.56</v>
      </c>
      <c r="CK13">
        <v>1</v>
      </c>
    </row>
    <row r="14" spans="1:89">
      <c r="A14" t="s">
        <v>301</v>
      </c>
      <c r="B14">
        <v>1</v>
      </c>
      <c r="C14">
        <v>1</v>
      </c>
      <c r="D14">
        <v>31.56</v>
      </c>
      <c r="E14">
        <v>31.56</v>
      </c>
      <c r="F14">
        <v>31.56</v>
      </c>
      <c r="G14">
        <v>31.56</v>
      </c>
      <c r="H14">
        <v>31.56</v>
      </c>
      <c r="I14">
        <v>31.56</v>
      </c>
      <c r="J14">
        <v>31.56</v>
      </c>
      <c r="K14">
        <v>31.56</v>
      </c>
      <c r="L14">
        <v>31.56</v>
      </c>
      <c r="M14">
        <v>31.56</v>
      </c>
      <c r="N14">
        <v>31.56</v>
      </c>
      <c r="O14">
        <v>31.56</v>
      </c>
      <c r="P14">
        <v>1</v>
      </c>
      <c r="Q14">
        <v>1</v>
      </c>
      <c r="R14">
        <v>1</v>
      </c>
      <c r="S14">
        <v>1</v>
      </c>
      <c r="T14">
        <v>1</v>
      </c>
      <c r="U14">
        <v>1</v>
      </c>
      <c r="V14">
        <v>1</v>
      </c>
      <c r="W14">
        <v>1</v>
      </c>
      <c r="X14">
        <v>1</v>
      </c>
      <c r="Y14">
        <v>31.56</v>
      </c>
      <c r="Z14">
        <v>31.56</v>
      </c>
      <c r="AA14">
        <v>31.56</v>
      </c>
      <c r="AB14">
        <v>31.56</v>
      </c>
      <c r="AC14">
        <v>31.56</v>
      </c>
      <c r="AD14">
        <v>31.56</v>
      </c>
      <c r="AE14">
        <v>31.56</v>
      </c>
      <c r="AF14">
        <v>31.56</v>
      </c>
      <c r="AG14">
        <v>31.56</v>
      </c>
      <c r="AH14">
        <v>31.56</v>
      </c>
      <c r="AI14">
        <v>31.56</v>
      </c>
      <c r="AJ14">
        <v>31.56</v>
      </c>
      <c r="AK14">
        <v>31.56</v>
      </c>
      <c r="AL14">
        <v>31.56</v>
      </c>
      <c r="AM14">
        <v>31.56</v>
      </c>
      <c r="AN14">
        <v>31.56</v>
      </c>
      <c r="AO14">
        <v>31.56</v>
      </c>
      <c r="AP14">
        <v>31.56</v>
      </c>
      <c r="AQ14">
        <v>31.56</v>
      </c>
      <c r="AR14">
        <v>31.56</v>
      </c>
      <c r="AS14">
        <v>31.56</v>
      </c>
      <c r="AT14">
        <v>31.56</v>
      </c>
      <c r="AU14">
        <v>31.56</v>
      </c>
      <c r="AV14">
        <v>1</v>
      </c>
      <c r="AW14">
        <v>1</v>
      </c>
      <c r="AX14">
        <v>1</v>
      </c>
      <c r="AY14">
        <v>1</v>
      </c>
      <c r="AZ14">
        <v>1</v>
      </c>
      <c r="BA14">
        <v>1</v>
      </c>
      <c r="BB14">
        <v>1</v>
      </c>
      <c r="BC14">
        <v>1</v>
      </c>
      <c r="BD14">
        <v>1</v>
      </c>
      <c r="BE14">
        <v>31.56</v>
      </c>
      <c r="BF14">
        <v>31.56</v>
      </c>
      <c r="BG14">
        <v>31.56</v>
      </c>
      <c r="BH14">
        <v>31.56</v>
      </c>
      <c r="BI14">
        <v>31.56</v>
      </c>
      <c r="BJ14">
        <v>31.56</v>
      </c>
      <c r="BK14">
        <v>31.56</v>
      </c>
      <c r="BL14">
        <v>31.56</v>
      </c>
      <c r="BM14">
        <v>31.56</v>
      </c>
      <c r="BN14">
        <v>31.56</v>
      </c>
      <c r="BO14">
        <v>31.56</v>
      </c>
      <c r="BP14">
        <v>31.56</v>
      </c>
      <c r="BQ14">
        <v>31.56</v>
      </c>
      <c r="BR14">
        <v>31.56</v>
      </c>
      <c r="BS14">
        <v>31.56</v>
      </c>
      <c r="BT14">
        <v>31.56</v>
      </c>
      <c r="BU14">
        <v>31.56</v>
      </c>
      <c r="BV14">
        <v>31.56</v>
      </c>
      <c r="BW14">
        <v>31.56</v>
      </c>
      <c r="BX14">
        <v>31.56</v>
      </c>
      <c r="BY14">
        <v>31.56</v>
      </c>
      <c r="BZ14">
        <v>31.56</v>
      </c>
      <c r="CA14">
        <v>31.56</v>
      </c>
      <c r="CB14">
        <v>31.56</v>
      </c>
      <c r="CC14">
        <v>31.56</v>
      </c>
      <c r="CD14">
        <v>31.56</v>
      </c>
      <c r="CE14">
        <v>31.56</v>
      </c>
      <c r="CF14">
        <v>31.56</v>
      </c>
      <c r="CG14">
        <v>31.56</v>
      </c>
      <c r="CH14">
        <v>31.56</v>
      </c>
      <c r="CI14">
        <v>31.56</v>
      </c>
      <c r="CJ14">
        <v>31.56</v>
      </c>
      <c r="CK14">
        <v>1</v>
      </c>
    </row>
    <row r="15" spans="1:89">
      <c r="A15" t="s">
        <v>302</v>
      </c>
      <c r="B15">
        <v>1</v>
      </c>
      <c r="C15">
        <v>1</v>
      </c>
      <c r="D15">
        <v>31.56</v>
      </c>
      <c r="E15">
        <v>31.56</v>
      </c>
      <c r="F15">
        <v>31.56</v>
      </c>
      <c r="G15">
        <v>31.56</v>
      </c>
      <c r="H15">
        <v>31.56</v>
      </c>
      <c r="I15">
        <v>31.56</v>
      </c>
      <c r="J15">
        <v>31.56</v>
      </c>
      <c r="K15">
        <v>31.56</v>
      </c>
      <c r="L15">
        <v>31.56</v>
      </c>
      <c r="M15">
        <v>31.56</v>
      </c>
      <c r="N15">
        <v>31.56</v>
      </c>
      <c r="O15">
        <v>31.56</v>
      </c>
      <c r="P15">
        <v>1</v>
      </c>
      <c r="Q15">
        <v>1</v>
      </c>
      <c r="R15">
        <v>1</v>
      </c>
      <c r="S15">
        <v>1</v>
      </c>
      <c r="T15">
        <v>1</v>
      </c>
      <c r="U15">
        <v>1</v>
      </c>
      <c r="V15">
        <v>1</v>
      </c>
      <c r="W15">
        <v>1</v>
      </c>
      <c r="X15">
        <v>1</v>
      </c>
      <c r="Y15">
        <v>31.56</v>
      </c>
      <c r="Z15">
        <v>31.56</v>
      </c>
      <c r="AA15">
        <v>31.56</v>
      </c>
      <c r="AB15">
        <v>31.56</v>
      </c>
      <c r="AC15">
        <v>31.56</v>
      </c>
      <c r="AD15">
        <v>31.56</v>
      </c>
      <c r="AE15">
        <v>31.56</v>
      </c>
      <c r="AF15">
        <v>31.56</v>
      </c>
      <c r="AG15">
        <v>31.56</v>
      </c>
      <c r="AH15">
        <v>31.56</v>
      </c>
      <c r="AI15">
        <v>31.56</v>
      </c>
      <c r="AJ15">
        <v>31.56</v>
      </c>
      <c r="AK15">
        <v>31.56</v>
      </c>
      <c r="AL15">
        <v>31.56</v>
      </c>
      <c r="AM15">
        <v>31.56</v>
      </c>
      <c r="AN15">
        <v>31.56</v>
      </c>
      <c r="AO15">
        <v>31.56</v>
      </c>
      <c r="AP15">
        <v>31.56</v>
      </c>
      <c r="AQ15">
        <v>31.56</v>
      </c>
      <c r="AR15">
        <v>31.56</v>
      </c>
      <c r="AS15">
        <v>31.56</v>
      </c>
      <c r="AT15">
        <v>31.56</v>
      </c>
      <c r="AU15">
        <v>31.56</v>
      </c>
      <c r="AV15">
        <v>1</v>
      </c>
      <c r="AW15">
        <v>1</v>
      </c>
      <c r="AX15">
        <v>1</v>
      </c>
      <c r="AY15">
        <v>1</v>
      </c>
      <c r="AZ15">
        <v>1</v>
      </c>
      <c r="BA15">
        <v>1</v>
      </c>
      <c r="BB15">
        <v>1</v>
      </c>
      <c r="BC15">
        <v>1</v>
      </c>
      <c r="BD15">
        <v>1</v>
      </c>
      <c r="BE15">
        <v>31.56</v>
      </c>
      <c r="BF15">
        <v>31.56</v>
      </c>
      <c r="BG15">
        <v>31.56</v>
      </c>
      <c r="BH15">
        <v>31.56</v>
      </c>
      <c r="BI15">
        <v>31.56</v>
      </c>
      <c r="BJ15">
        <v>31.56</v>
      </c>
      <c r="BK15">
        <v>31.56</v>
      </c>
      <c r="BL15">
        <v>31.56</v>
      </c>
      <c r="BM15">
        <v>31.56</v>
      </c>
      <c r="BN15">
        <v>31.56</v>
      </c>
      <c r="BO15">
        <v>31.56</v>
      </c>
      <c r="BP15">
        <v>31.56</v>
      </c>
      <c r="BQ15">
        <v>31.56</v>
      </c>
      <c r="BR15">
        <v>31.56</v>
      </c>
      <c r="BS15">
        <v>31.56</v>
      </c>
      <c r="BT15">
        <v>31.56</v>
      </c>
      <c r="BU15">
        <v>31.56</v>
      </c>
      <c r="BV15">
        <v>31.56</v>
      </c>
      <c r="BW15">
        <v>31.56</v>
      </c>
      <c r="BX15">
        <v>31.56</v>
      </c>
      <c r="BY15">
        <v>31.56</v>
      </c>
      <c r="BZ15">
        <v>31.56</v>
      </c>
      <c r="CA15">
        <v>31.56</v>
      </c>
      <c r="CB15">
        <v>31.56</v>
      </c>
      <c r="CC15">
        <v>31.56</v>
      </c>
      <c r="CD15">
        <v>31.56</v>
      </c>
      <c r="CE15">
        <v>31.56</v>
      </c>
      <c r="CF15">
        <v>31.56</v>
      </c>
      <c r="CG15">
        <v>31.56</v>
      </c>
      <c r="CH15">
        <v>31.56</v>
      </c>
      <c r="CI15">
        <v>31.56</v>
      </c>
      <c r="CJ15">
        <v>31.56</v>
      </c>
      <c r="CK15">
        <v>1</v>
      </c>
    </row>
    <row r="16" spans="1:89">
      <c r="A16" t="s">
        <v>303</v>
      </c>
      <c r="B16">
        <v>1</v>
      </c>
      <c r="C16">
        <v>1</v>
      </c>
      <c r="D16">
        <v>31.56</v>
      </c>
      <c r="E16">
        <v>31.56</v>
      </c>
      <c r="F16">
        <v>31.56</v>
      </c>
      <c r="G16">
        <v>31.56</v>
      </c>
      <c r="H16">
        <v>31.56</v>
      </c>
      <c r="I16">
        <v>31.56</v>
      </c>
      <c r="J16">
        <v>31.56</v>
      </c>
      <c r="K16">
        <v>31.56</v>
      </c>
      <c r="L16">
        <v>31.56</v>
      </c>
      <c r="M16">
        <v>31.56</v>
      </c>
      <c r="N16">
        <v>31.56</v>
      </c>
      <c r="O16">
        <v>31.56</v>
      </c>
      <c r="P16">
        <v>1</v>
      </c>
      <c r="Q16">
        <v>1</v>
      </c>
      <c r="R16">
        <v>1</v>
      </c>
      <c r="S16">
        <v>1</v>
      </c>
      <c r="T16">
        <v>1</v>
      </c>
      <c r="U16">
        <v>1</v>
      </c>
      <c r="V16">
        <v>1</v>
      </c>
      <c r="W16">
        <v>1</v>
      </c>
      <c r="X16">
        <v>1</v>
      </c>
      <c r="Y16">
        <v>31.56</v>
      </c>
      <c r="Z16">
        <v>31.56</v>
      </c>
      <c r="AA16">
        <v>31.56</v>
      </c>
      <c r="AB16">
        <v>31.56</v>
      </c>
      <c r="AC16">
        <v>31.56</v>
      </c>
      <c r="AD16">
        <v>31.56</v>
      </c>
      <c r="AE16">
        <v>31.56</v>
      </c>
      <c r="AF16">
        <v>31.56</v>
      </c>
      <c r="AG16">
        <v>31.56</v>
      </c>
      <c r="AH16">
        <v>31.56</v>
      </c>
      <c r="AI16">
        <v>31.56</v>
      </c>
      <c r="AJ16">
        <v>31.56</v>
      </c>
      <c r="AK16">
        <v>31.56</v>
      </c>
      <c r="AL16">
        <v>31.56</v>
      </c>
      <c r="AM16">
        <v>31.56</v>
      </c>
      <c r="AN16">
        <v>31.56</v>
      </c>
      <c r="AO16">
        <v>31.56</v>
      </c>
      <c r="AP16">
        <v>31.56</v>
      </c>
      <c r="AQ16">
        <v>31.56</v>
      </c>
      <c r="AR16">
        <v>31.56</v>
      </c>
      <c r="AS16">
        <v>31.56</v>
      </c>
      <c r="AT16">
        <v>31.56</v>
      </c>
      <c r="AU16">
        <v>31.56</v>
      </c>
      <c r="AV16">
        <v>1</v>
      </c>
      <c r="AW16">
        <v>1</v>
      </c>
      <c r="AX16">
        <v>1</v>
      </c>
      <c r="AY16">
        <v>1</v>
      </c>
      <c r="AZ16">
        <v>1</v>
      </c>
      <c r="BA16">
        <v>1</v>
      </c>
      <c r="BB16">
        <v>1</v>
      </c>
      <c r="BC16">
        <v>1</v>
      </c>
      <c r="BD16">
        <v>1</v>
      </c>
      <c r="BE16">
        <v>31.56</v>
      </c>
      <c r="BF16">
        <v>31.56</v>
      </c>
      <c r="BG16">
        <v>31.56</v>
      </c>
      <c r="BH16">
        <v>31.56</v>
      </c>
      <c r="BI16">
        <v>31.56</v>
      </c>
      <c r="BJ16">
        <v>31.56</v>
      </c>
      <c r="BK16">
        <v>31.56</v>
      </c>
      <c r="BL16">
        <v>31.56</v>
      </c>
      <c r="BM16">
        <v>31.56</v>
      </c>
      <c r="BN16">
        <v>31.56</v>
      </c>
      <c r="BO16">
        <v>31.56</v>
      </c>
      <c r="BP16">
        <v>31.56</v>
      </c>
      <c r="BQ16">
        <v>31.56</v>
      </c>
      <c r="BR16">
        <v>31.56</v>
      </c>
      <c r="BS16">
        <v>31.56</v>
      </c>
      <c r="BT16">
        <v>31.56</v>
      </c>
      <c r="BU16">
        <v>31.56</v>
      </c>
      <c r="BV16">
        <v>31.56</v>
      </c>
      <c r="BW16">
        <v>31.56</v>
      </c>
      <c r="BX16">
        <v>31.56</v>
      </c>
      <c r="BY16">
        <v>31.56</v>
      </c>
      <c r="BZ16">
        <v>31.56</v>
      </c>
      <c r="CA16">
        <v>31.56</v>
      </c>
      <c r="CB16">
        <v>31.56</v>
      </c>
      <c r="CC16">
        <v>31.56</v>
      </c>
      <c r="CD16">
        <v>31.56</v>
      </c>
      <c r="CE16">
        <v>31.56</v>
      </c>
      <c r="CF16">
        <v>31.56</v>
      </c>
      <c r="CG16">
        <v>31.56</v>
      </c>
      <c r="CH16">
        <v>31.56</v>
      </c>
      <c r="CI16">
        <v>31.56</v>
      </c>
      <c r="CJ16">
        <v>31.56</v>
      </c>
      <c r="CK16">
        <v>1</v>
      </c>
    </row>
    <row r="17" spans="1:89">
      <c r="A17" t="s">
        <v>304</v>
      </c>
      <c r="B17">
        <v>1</v>
      </c>
      <c r="C17">
        <v>1</v>
      </c>
      <c r="D17">
        <v>31.56</v>
      </c>
      <c r="E17">
        <v>31.56</v>
      </c>
      <c r="F17">
        <v>31.56</v>
      </c>
      <c r="G17">
        <v>31.56</v>
      </c>
      <c r="H17">
        <v>31.56</v>
      </c>
      <c r="I17">
        <v>31.56</v>
      </c>
      <c r="J17">
        <v>31.56</v>
      </c>
      <c r="K17">
        <v>31.56</v>
      </c>
      <c r="L17">
        <v>31.56</v>
      </c>
      <c r="M17">
        <v>31.56</v>
      </c>
      <c r="N17">
        <v>31.56</v>
      </c>
      <c r="O17">
        <v>31.56</v>
      </c>
      <c r="P17">
        <v>1</v>
      </c>
      <c r="Q17">
        <v>1</v>
      </c>
      <c r="R17">
        <v>1</v>
      </c>
      <c r="S17">
        <v>1</v>
      </c>
      <c r="T17">
        <v>1</v>
      </c>
      <c r="U17">
        <v>1</v>
      </c>
      <c r="V17">
        <v>1</v>
      </c>
      <c r="W17">
        <v>1</v>
      </c>
      <c r="X17">
        <v>1</v>
      </c>
      <c r="Y17">
        <v>31.56</v>
      </c>
      <c r="Z17">
        <v>31.56</v>
      </c>
      <c r="AA17">
        <v>31.56</v>
      </c>
      <c r="AB17">
        <v>31.56</v>
      </c>
      <c r="AC17">
        <v>31.56</v>
      </c>
      <c r="AD17">
        <v>31.56</v>
      </c>
      <c r="AE17">
        <v>31.56</v>
      </c>
      <c r="AF17">
        <v>31.56</v>
      </c>
      <c r="AG17">
        <v>31.56</v>
      </c>
      <c r="AH17">
        <v>31.56</v>
      </c>
      <c r="AI17">
        <v>31.56</v>
      </c>
      <c r="AJ17">
        <v>31.56</v>
      </c>
      <c r="AK17">
        <v>31.56</v>
      </c>
      <c r="AL17">
        <v>31.56</v>
      </c>
      <c r="AM17">
        <v>31.56</v>
      </c>
      <c r="AN17">
        <v>31.56</v>
      </c>
      <c r="AO17">
        <v>31.56</v>
      </c>
      <c r="AP17">
        <v>31.56</v>
      </c>
      <c r="AQ17">
        <v>31.56</v>
      </c>
      <c r="AR17">
        <v>31.56</v>
      </c>
      <c r="AS17">
        <v>31.56</v>
      </c>
      <c r="AT17">
        <v>31.56</v>
      </c>
      <c r="AU17">
        <v>31.56</v>
      </c>
      <c r="AV17">
        <v>1</v>
      </c>
      <c r="AW17">
        <v>1</v>
      </c>
      <c r="AX17">
        <v>1</v>
      </c>
      <c r="AY17">
        <v>1</v>
      </c>
      <c r="AZ17">
        <v>1</v>
      </c>
      <c r="BA17">
        <v>1</v>
      </c>
      <c r="BB17">
        <v>1</v>
      </c>
      <c r="BC17">
        <v>1</v>
      </c>
      <c r="BD17">
        <v>1</v>
      </c>
      <c r="BE17">
        <v>31.56</v>
      </c>
      <c r="BF17">
        <v>31.56</v>
      </c>
      <c r="BG17">
        <v>31.56</v>
      </c>
      <c r="BH17">
        <v>31.56</v>
      </c>
      <c r="BI17">
        <v>31.56</v>
      </c>
      <c r="BJ17">
        <v>31.56</v>
      </c>
      <c r="BK17">
        <v>31.56</v>
      </c>
      <c r="BL17">
        <v>31.56</v>
      </c>
      <c r="BM17">
        <v>31.56</v>
      </c>
      <c r="BN17">
        <v>31.56</v>
      </c>
      <c r="BO17">
        <v>31.56</v>
      </c>
      <c r="BP17">
        <v>31.56</v>
      </c>
      <c r="BQ17">
        <v>31.56</v>
      </c>
      <c r="BR17">
        <v>31.56</v>
      </c>
      <c r="BS17">
        <v>31.56</v>
      </c>
      <c r="BT17">
        <v>31.56</v>
      </c>
      <c r="BU17">
        <v>31.56</v>
      </c>
      <c r="BV17">
        <v>31.56</v>
      </c>
      <c r="BW17">
        <v>31.56</v>
      </c>
      <c r="BX17">
        <v>31.56</v>
      </c>
      <c r="BY17">
        <v>31.56</v>
      </c>
      <c r="BZ17">
        <v>31.56</v>
      </c>
      <c r="CA17">
        <v>31.56</v>
      </c>
      <c r="CB17">
        <v>31.56</v>
      </c>
      <c r="CC17">
        <v>31.56</v>
      </c>
      <c r="CD17">
        <v>31.56</v>
      </c>
      <c r="CE17">
        <v>31.56</v>
      </c>
      <c r="CF17">
        <v>31.56</v>
      </c>
      <c r="CG17">
        <v>31.56</v>
      </c>
      <c r="CH17">
        <v>31.56</v>
      </c>
      <c r="CI17">
        <v>31.56</v>
      </c>
      <c r="CJ17">
        <v>31.56</v>
      </c>
      <c r="CK17">
        <v>1</v>
      </c>
    </row>
    <row r="18" spans="1:89">
      <c r="A18" t="s">
        <v>305</v>
      </c>
      <c r="B18">
        <v>1</v>
      </c>
      <c r="C18">
        <v>1</v>
      </c>
      <c r="D18">
        <v>31.56</v>
      </c>
      <c r="E18">
        <v>31.56</v>
      </c>
      <c r="F18">
        <v>31.56</v>
      </c>
      <c r="G18">
        <v>31.56</v>
      </c>
      <c r="H18">
        <v>31.56</v>
      </c>
      <c r="I18">
        <v>31.56</v>
      </c>
      <c r="J18">
        <v>31.56</v>
      </c>
      <c r="K18">
        <v>31.56</v>
      </c>
      <c r="L18">
        <v>31.56</v>
      </c>
      <c r="M18">
        <v>31.56</v>
      </c>
      <c r="N18">
        <v>31.56</v>
      </c>
      <c r="O18">
        <v>31.56</v>
      </c>
      <c r="P18">
        <v>1</v>
      </c>
      <c r="Q18">
        <v>1</v>
      </c>
      <c r="R18">
        <v>1</v>
      </c>
      <c r="S18">
        <v>1</v>
      </c>
      <c r="T18">
        <v>1</v>
      </c>
      <c r="U18">
        <v>1</v>
      </c>
      <c r="V18">
        <v>1</v>
      </c>
      <c r="W18">
        <v>1</v>
      </c>
      <c r="X18">
        <v>1</v>
      </c>
      <c r="Y18">
        <v>31.56</v>
      </c>
      <c r="Z18">
        <v>31.56</v>
      </c>
      <c r="AA18">
        <v>31.56</v>
      </c>
      <c r="AB18">
        <v>31.56</v>
      </c>
      <c r="AC18">
        <v>31.56</v>
      </c>
      <c r="AD18">
        <v>31.56</v>
      </c>
      <c r="AE18">
        <v>31.56</v>
      </c>
      <c r="AF18">
        <v>31.56</v>
      </c>
      <c r="AG18">
        <v>31.56</v>
      </c>
      <c r="AH18">
        <v>31.56</v>
      </c>
      <c r="AI18">
        <v>31.56</v>
      </c>
      <c r="AJ18">
        <v>31.56</v>
      </c>
      <c r="AK18">
        <v>31.56</v>
      </c>
      <c r="AL18">
        <v>31.56</v>
      </c>
      <c r="AM18">
        <v>31.56</v>
      </c>
      <c r="AN18">
        <v>31.56</v>
      </c>
      <c r="AO18">
        <v>31.56</v>
      </c>
      <c r="AP18">
        <v>31.56</v>
      </c>
      <c r="AQ18">
        <v>31.56</v>
      </c>
      <c r="AR18">
        <v>31.56</v>
      </c>
      <c r="AS18">
        <v>31.56</v>
      </c>
      <c r="AT18">
        <v>31.56</v>
      </c>
      <c r="AU18">
        <v>31.56</v>
      </c>
      <c r="AV18">
        <v>1</v>
      </c>
      <c r="AW18">
        <v>1</v>
      </c>
      <c r="AX18">
        <v>1</v>
      </c>
      <c r="AY18">
        <v>1</v>
      </c>
      <c r="AZ18">
        <v>1</v>
      </c>
      <c r="BA18">
        <v>1</v>
      </c>
      <c r="BB18">
        <v>1</v>
      </c>
      <c r="BC18">
        <v>1</v>
      </c>
      <c r="BD18">
        <v>1</v>
      </c>
      <c r="BE18">
        <v>31.56</v>
      </c>
      <c r="BF18">
        <v>31.56</v>
      </c>
      <c r="BG18">
        <v>31.56</v>
      </c>
      <c r="BH18">
        <v>31.56</v>
      </c>
      <c r="BI18">
        <v>31.56</v>
      </c>
      <c r="BJ18">
        <v>31.56</v>
      </c>
      <c r="BK18">
        <v>31.56</v>
      </c>
      <c r="BL18">
        <v>31.56</v>
      </c>
      <c r="BM18">
        <v>31.56</v>
      </c>
      <c r="BN18">
        <v>31.56</v>
      </c>
      <c r="BO18">
        <v>31.56</v>
      </c>
      <c r="BP18">
        <v>31.56</v>
      </c>
      <c r="BQ18">
        <v>31.56</v>
      </c>
      <c r="BR18">
        <v>31.56</v>
      </c>
      <c r="BS18">
        <v>31.56</v>
      </c>
      <c r="BT18">
        <v>31.56</v>
      </c>
      <c r="BU18">
        <v>31.56</v>
      </c>
      <c r="BV18">
        <v>31.56</v>
      </c>
      <c r="BW18">
        <v>31.56</v>
      </c>
      <c r="BX18">
        <v>31.56</v>
      </c>
      <c r="BY18">
        <v>31.56</v>
      </c>
      <c r="BZ18">
        <v>31.56</v>
      </c>
      <c r="CA18">
        <v>31.56</v>
      </c>
      <c r="CB18">
        <v>31.56</v>
      </c>
      <c r="CC18">
        <v>31.56</v>
      </c>
      <c r="CD18">
        <v>31.56</v>
      </c>
      <c r="CE18">
        <v>31.56</v>
      </c>
      <c r="CF18">
        <v>31.56</v>
      </c>
      <c r="CG18">
        <v>31.56</v>
      </c>
      <c r="CH18">
        <v>31.56</v>
      </c>
      <c r="CI18">
        <v>31.56</v>
      </c>
      <c r="CJ18">
        <v>31.56</v>
      </c>
      <c r="CK18">
        <v>1</v>
      </c>
    </row>
    <row r="19" spans="1:89">
      <c r="A19" t="s">
        <v>306</v>
      </c>
      <c r="B19">
        <v>1</v>
      </c>
      <c r="C19">
        <v>1</v>
      </c>
      <c r="D19">
        <v>31.56</v>
      </c>
      <c r="E19">
        <v>31.56</v>
      </c>
      <c r="F19">
        <v>31.56</v>
      </c>
      <c r="G19">
        <v>31.56</v>
      </c>
      <c r="H19">
        <v>31.56</v>
      </c>
      <c r="I19">
        <v>31.56</v>
      </c>
      <c r="J19">
        <v>31.56</v>
      </c>
      <c r="K19">
        <v>31.56</v>
      </c>
      <c r="L19">
        <v>31.56</v>
      </c>
      <c r="M19">
        <v>31.56</v>
      </c>
      <c r="N19">
        <v>31.56</v>
      </c>
      <c r="O19">
        <v>31.56</v>
      </c>
      <c r="P19">
        <v>1</v>
      </c>
      <c r="Q19">
        <v>1</v>
      </c>
      <c r="R19">
        <v>1</v>
      </c>
      <c r="S19">
        <v>1</v>
      </c>
      <c r="T19">
        <v>1</v>
      </c>
      <c r="U19">
        <v>1</v>
      </c>
      <c r="V19">
        <v>1</v>
      </c>
      <c r="W19">
        <v>1</v>
      </c>
      <c r="X19">
        <v>1</v>
      </c>
      <c r="Y19">
        <v>31.56</v>
      </c>
      <c r="Z19">
        <v>31.56</v>
      </c>
      <c r="AA19">
        <v>31.56</v>
      </c>
      <c r="AB19">
        <v>31.56</v>
      </c>
      <c r="AC19">
        <v>31.56</v>
      </c>
      <c r="AD19">
        <v>31.56</v>
      </c>
      <c r="AE19">
        <v>31.56</v>
      </c>
      <c r="AF19">
        <v>31.56</v>
      </c>
      <c r="AG19">
        <v>31.56</v>
      </c>
      <c r="AH19">
        <v>31.56</v>
      </c>
      <c r="AI19">
        <v>31.56</v>
      </c>
      <c r="AJ19">
        <v>31.56</v>
      </c>
      <c r="AK19">
        <v>31.56</v>
      </c>
      <c r="AL19">
        <v>31.56</v>
      </c>
      <c r="AM19">
        <v>31.56</v>
      </c>
      <c r="AN19">
        <v>31.56</v>
      </c>
      <c r="AO19">
        <v>31.56</v>
      </c>
      <c r="AP19">
        <v>31.56</v>
      </c>
      <c r="AQ19">
        <v>31.56</v>
      </c>
      <c r="AR19">
        <v>31.56</v>
      </c>
      <c r="AS19">
        <v>31.56</v>
      </c>
      <c r="AT19">
        <v>31.56</v>
      </c>
      <c r="AU19">
        <v>31.56</v>
      </c>
      <c r="AV19">
        <v>1</v>
      </c>
      <c r="AW19">
        <v>1</v>
      </c>
      <c r="AX19">
        <v>1</v>
      </c>
      <c r="AY19">
        <v>1</v>
      </c>
      <c r="AZ19">
        <v>1</v>
      </c>
      <c r="BA19">
        <v>1</v>
      </c>
      <c r="BB19">
        <v>1</v>
      </c>
      <c r="BC19">
        <v>1</v>
      </c>
      <c r="BD19">
        <v>1</v>
      </c>
      <c r="BE19">
        <v>31.56</v>
      </c>
      <c r="BF19">
        <v>31.56</v>
      </c>
      <c r="BG19">
        <v>31.56</v>
      </c>
      <c r="BH19">
        <v>31.56</v>
      </c>
      <c r="BI19">
        <v>31.56</v>
      </c>
      <c r="BJ19">
        <v>31.56</v>
      </c>
      <c r="BK19">
        <v>31.56</v>
      </c>
      <c r="BL19">
        <v>31.56</v>
      </c>
      <c r="BM19">
        <v>31.56</v>
      </c>
      <c r="BN19">
        <v>31.56</v>
      </c>
      <c r="BO19">
        <v>31.56</v>
      </c>
      <c r="BP19">
        <v>31.56</v>
      </c>
      <c r="BQ19">
        <v>31.56</v>
      </c>
      <c r="BR19">
        <v>31.56</v>
      </c>
      <c r="BS19">
        <v>31.56</v>
      </c>
      <c r="BT19">
        <v>31.56</v>
      </c>
      <c r="BU19">
        <v>31.56</v>
      </c>
      <c r="BV19">
        <v>31.56</v>
      </c>
      <c r="BW19">
        <v>31.56</v>
      </c>
      <c r="BX19">
        <v>31.56</v>
      </c>
      <c r="BY19">
        <v>31.56</v>
      </c>
      <c r="BZ19">
        <v>31.56</v>
      </c>
      <c r="CA19">
        <v>31.56</v>
      </c>
      <c r="CB19">
        <v>31.56</v>
      </c>
      <c r="CC19">
        <v>31.56</v>
      </c>
      <c r="CD19">
        <v>31.56</v>
      </c>
      <c r="CE19">
        <v>31.56</v>
      </c>
      <c r="CF19">
        <v>31.56</v>
      </c>
      <c r="CG19">
        <v>31.56</v>
      </c>
      <c r="CH19">
        <v>31.56</v>
      </c>
      <c r="CI19">
        <v>31.56</v>
      </c>
      <c r="CJ19">
        <v>31.56</v>
      </c>
      <c r="CK19">
        <v>1</v>
      </c>
    </row>
    <row r="20" spans="1:89">
      <c r="A20" t="s">
        <v>307</v>
      </c>
      <c r="B20">
        <v>1</v>
      </c>
      <c r="C20">
        <v>1</v>
      </c>
      <c r="D20">
        <v>31.56</v>
      </c>
      <c r="E20">
        <v>31.56</v>
      </c>
      <c r="F20">
        <v>31.56</v>
      </c>
      <c r="G20">
        <v>31.56</v>
      </c>
      <c r="H20">
        <v>31.56</v>
      </c>
      <c r="I20">
        <v>31.56</v>
      </c>
      <c r="J20">
        <v>31.56</v>
      </c>
      <c r="K20">
        <v>31.56</v>
      </c>
      <c r="L20">
        <v>31.56</v>
      </c>
      <c r="M20">
        <v>31.56</v>
      </c>
      <c r="N20">
        <v>31.56</v>
      </c>
      <c r="O20">
        <v>31.56</v>
      </c>
      <c r="P20">
        <v>1</v>
      </c>
      <c r="Q20">
        <v>1</v>
      </c>
      <c r="R20">
        <v>1</v>
      </c>
      <c r="S20">
        <v>1</v>
      </c>
      <c r="T20">
        <v>1</v>
      </c>
      <c r="U20">
        <v>1</v>
      </c>
      <c r="V20">
        <v>1</v>
      </c>
      <c r="W20">
        <v>1</v>
      </c>
      <c r="X20">
        <v>1</v>
      </c>
      <c r="Y20">
        <v>31.56</v>
      </c>
      <c r="Z20">
        <v>31.56</v>
      </c>
      <c r="AA20">
        <v>31.56</v>
      </c>
      <c r="AB20">
        <v>31.56</v>
      </c>
      <c r="AC20">
        <v>31.56</v>
      </c>
      <c r="AD20">
        <v>31.56</v>
      </c>
      <c r="AE20">
        <v>31.56</v>
      </c>
      <c r="AF20">
        <v>31.56</v>
      </c>
      <c r="AG20">
        <v>31.56</v>
      </c>
      <c r="AH20">
        <v>31.56</v>
      </c>
      <c r="AI20">
        <v>31.56</v>
      </c>
      <c r="AJ20">
        <v>31.56</v>
      </c>
      <c r="AK20">
        <v>31.56</v>
      </c>
      <c r="AL20">
        <v>31.56</v>
      </c>
      <c r="AM20">
        <v>31.56</v>
      </c>
      <c r="AN20">
        <v>31.56</v>
      </c>
      <c r="AO20">
        <v>31.56</v>
      </c>
      <c r="AP20">
        <v>31.56</v>
      </c>
      <c r="AQ20">
        <v>31.56</v>
      </c>
      <c r="AR20">
        <v>31.56</v>
      </c>
      <c r="AS20">
        <v>31.56</v>
      </c>
      <c r="AT20">
        <v>31.56</v>
      </c>
      <c r="AU20">
        <v>31.56</v>
      </c>
      <c r="AV20">
        <v>1</v>
      </c>
      <c r="AW20">
        <v>1</v>
      </c>
      <c r="AX20">
        <v>1</v>
      </c>
      <c r="AY20">
        <v>1</v>
      </c>
      <c r="AZ20">
        <v>1</v>
      </c>
      <c r="BA20">
        <v>1</v>
      </c>
      <c r="BB20">
        <v>1</v>
      </c>
      <c r="BC20">
        <v>1</v>
      </c>
      <c r="BD20">
        <v>1</v>
      </c>
      <c r="BE20">
        <v>31.56</v>
      </c>
      <c r="BF20">
        <v>31.56</v>
      </c>
      <c r="BG20">
        <v>31.56</v>
      </c>
      <c r="BH20">
        <v>31.56</v>
      </c>
      <c r="BI20">
        <v>31.56</v>
      </c>
      <c r="BJ20">
        <v>31.56</v>
      </c>
      <c r="BK20">
        <v>31.56</v>
      </c>
      <c r="BL20">
        <v>31.56</v>
      </c>
      <c r="BM20">
        <v>31.56</v>
      </c>
      <c r="BN20">
        <v>31.56</v>
      </c>
      <c r="BO20">
        <v>31.56</v>
      </c>
      <c r="BP20">
        <v>31.56</v>
      </c>
      <c r="BQ20">
        <v>31.56</v>
      </c>
      <c r="BR20">
        <v>31.56</v>
      </c>
      <c r="BS20">
        <v>31.56</v>
      </c>
      <c r="BT20">
        <v>31.56</v>
      </c>
      <c r="BU20">
        <v>31.56</v>
      </c>
      <c r="BV20">
        <v>31.56</v>
      </c>
      <c r="BW20">
        <v>31.56</v>
      </c>
      <c r="BX20">
        <v>31.56</v>
      </c>
      <c r="BY20">
        <v>31.56</v>
      </c>
      <c r="BZ20">
        <v>31.56</v>
      </c>
      <c r="CA20">
        <v>31.56</v>
      </c>
      <c r="CB20">
        <v>31.56</v>
      </c>
      <c r="CC20">
        <v>31.56</v>
      </c>
      <c r="CD20">
        <v>31.56</v>
      </c>
      <c r="CE20">
        <v>31.56</v>
      </c>
      <c r="CF20">
        <v>31.56</v>
      </c>
      <c r="CG20">
        <v>31.56</v>
      </c>
      <c r="CH20">
        <v>31.56</v>
      </c>
      <c r="CI20">
        <v>31.56</v>
      </c>
      <c r="CJ20">
        <v>31.56</v>
      </c>
      <c r="CK20">
        <v>1</v>
      </c>
    </row>
  </sheetData>
  <dataValidations count="1">
    <dataValidation type="list" allowBlank="1" showInputMessage="1" showErrorMessage="1" sqref="CB5 U5:AH5 CG5" xr:uid="{00000000-0002-0000-0500-000000000000}">
      <formula1>Technologies</formula1>
    </dataValidation>
  </dataValidations>
  <pageMargins left="0.7" right="0.7" top="0.78740157499999996" bottom="0.78740157499999996"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30"/>
  <dimension ref="A1:E21"/>
  <sheetViews>
    <sheetView workbookViewId="0">
      <selection activeCell="H38" sqref="H38"/>
    </sheetView>
  </sheetViews>
  <sheetFormatPr baseColWidth="10" defaultColWidth="11.5703125" defaultRowHeight="15"/>
  <sheetData>
    <row r="1" spans="1:5">
      <c r="A1" t="s">
        <v>117</v>
      </c>
    </row>
    <row r="2" spans="1:5">
      <c r="A2" t="s">
        <v>118</v>
      </c>
    </row>
    <row r="5" spans="1:5">
      <c r="B5">
        <v>1</v>
      </c>
      <c r="C5">
        <v>2</v>
      </c>
      <c r="D5">
        <v>3</v>
      </c>
      <c r="E5">
        <v>4</v>
      </c>
    </row>
    <row r="6" spans="1:5">
      <c r="A6" t="s">
        <v>278</v>
      </c>
      <c r="B6">
        <v>1</v>
      </c>
      <c r="C6">
        <v>0</v>
      </c>
      <c r="D6">
        <v>0</v>
      </c>
    </row>
    <row r="7" spans="1:5">
      <c r="A7" t="s">
        <v>279</v>
      </c>
      <c r="B7">
        <v>1</v>
      </c>
      <c r="C7">
        <v>0</v>
      </c>
      <c r="D7">
        <v>0</v>
      </c>
    </row>
    <row r="8" spans="1:5">
      <c r="A8" t="s">
        <v>280</v>
      </c>
      <c r="B8">
        <v>1</v>
      </c>
      <c r="C8">
        <v>0</v>
      </c>
      <c r="D8">
        <v>0</v>
      </c>
    </row>
    <row r="9" spans="1:5">
      <c r="A9" t="s">
        <v>277</v>
      </c>
      <c r="B9">
        <v>1</v>
      </c>
      <c r="C9">
        <v>0</v>
      </c>
      <c r="D9">
        <v>0</v>
      </c>
    </row>
    <row r="10" spans="1:5">
      <c r="A10" t="s">
        <v>281</v>
      </c>
      <c r="C10">
        <v>1</v>
      </c>
      <c r="D10">
        <v>0</v>
      </c>
    </row>
    <row r="11" spans="1:5">
      <c r="A11" t="s">
        <v>282</v>
      </c>
      <c r="C11">
        <v>1</v>
      </c>
      <c r="D11">
        <v>0</v>
      </c>
    </row>
    <row r="12" spans="1:5">
      <c r="A12" t="s">
        <v>283</v>
      </c>
      <c r="C12">
        <v>1</v>
      </c>
    </row>
    <row r="13" spans="1:5">
      <c r="A13" t="s">
        <v>284</v>
      </c>
      <c r="C13">
        <v>1</v>
      </c>
    </row>
    <row r="14" spans="1:5">
      <c r="A14" t="s">
        <v>285</v>
      </c>
      <c r="D14">
        <v>1</v>
      </c>
    </row>
    <row r="15" spans="1:5">
      <c r="A15" t="s">
        <v>286</v>
      </c>
      <c r="D15">
        <v>1</v>
      </c>
    </row>
    <row r="16" spans="1:5">
      <c r="A16" t="s">
        <v>287</v>
      </c>
      <c r="D16">
        <v>1</v>
      </c>
    </row>
    <row r="17" spans="1:5">
      <c r="A17" t="s">
        <v>288</v>
      </c>
      <c r="D17">
        <v>1</v>
      </c>
    </row>
    <row r="18" spans="1:5">
      <c r="A18" t="s">
        <v>289</v>
      </c>
      <c r="E18">
        <v>1</v>
      </c>
    </row>
    <row r="19" spans="1:5">
      <c r="A19" t="s">
        <v>290</v>
      </c>
      <c r="E19">
        <v>1</v>
      </c>
    </row>
    <row r="20" spans="1:5">
      <c r="A20" t="s">
        <v>291</v>
      </c>
      <c r="E20">
        <v>1</v>
      </c>
    </row>
    <row r="21" spans="1:5">
      <c r="A21" t="s">
        <v>292</v>
      </c>
      <c r="E21">
        <v>1</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1"/>
  <dimension ref="A1:B21"/>
  <sheetViews>
    <sheetView workbookViewId="0">
      <selection activeCell="B22" sqref="B22"/>
    </sheetView>
  </sheetViews>
  <sheetFormatPr baseColWidth="10" defaultColWidth="11.5703125" defaultRowHeight="15"/>
  <sheetData>
    <row r="1" spans="1:2">
      <c r="A1" t="s">
        <v>119</v>
      </c>
    </row>
    <row r="2" spans="1:2">
      <c r="A2" t="s">
        <v>120</v>
      </c>
    </row>
    <row r="5" spans="1:2">
      <c r="B5">
        <v>1</v>
      </c>
    </row>
    <row r="6" spans="1:2">
      <c r="A6" t="s">
        <v>278</v>
      </c>
      <c r="B6">
        <v>1</v>
      </c>
    </row>
    <row r="7" spans="1:2">
      <c r="A7" t="s">
        <v>279</v>
      </c>
      <c r="B7">
        <v>1</v>
      </c>
    </row>
    <row r="8" spans="1:2">
      <c r="A8" t="s">
        <v>280</v>
      </c>
      <c r="B8">
        <v>1</v>
      </c>
    </row>
    <row r="9" spans="1:2">
      <c r="A9" t="s">
        <v>277</v>
      </c>
      <c r="B9">
        <v>1</v>
      </c>
    </row>
    <row r="10" spans="1:2">
      <c r="A10" t="s">
        <v>281</v>
      </c>
      <c r="B10">
        <v>1</v>
      </c>
    </row>
    <row r="11" spans="1:2">
      <c r="A11" t="s">
        <v>282</v>
      </c>
      <c r="B11">
        <v>1</v>
      </c>
    </row>
    <row r="12" spans="1:2">
      <c r="A12" t="s">
        <v>283</v>
      </c>
      <c r="B12">
        <v>1</v>
      </c>
    </row>
    <row r="13" spans="1:2">
      <c r="A13" t="s">
        <v>284</v>
      </c>
      <c r="B13">
        <v>1</v>
      </c>
    </row>
    <row r="14" spans="1:2">
      <c r="A14" t="s">
        <v>285</v>
      </c>
      <c r="B14">
        <v>1</v>
      </c>
    </row>
    <row r="15" spans="1:2">
      <c r="A15" t="s">
        <v>286</v>
      </c>
      <c r="B15">
        <v>1</v>
      </c>
    </row>
    <row r="16" spans="1:2">
      <c r="A16" t="s">
        <v>287</v>
      </c>
      <c r="B16">
        <v>1</v>
      </c>
    </row>
    <row r="17" spans="1:2">
      <c r="A17" t="s">
        <v>288</v>
      </c>
      <c r="B17">
        <v>1</v>
      </c>
    </row>
    <row r="18" spans="1:2">
      <c r="A18" t="s">
        <v>289</v>
      </c>
      <c r="B18">
        <v>1</v>
      </c>
    </row>
    <row r="19" spans="1:2">
      <c r="A19" t="s">
        <v>290</v>
      </c>
      <c r="B19">
        <v>1</v>
      </c>
    </row>
    <row r="20" spans="1:2">
      <c r="A20" t="s">
        <v>291</v>
      </c>
      <c r="B20">
        <v>1</v>
      </c>
    </row>
    <row r="21" spans="1:2">
      <c r="A21" t="s">
        <v>292</v>
      </c>
      <c r="B21">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32"/>
  <dimension ref="A1:E21"/>
  <sheetViews>
    <sheetView workbookViewId="0">
      <selection activeCell="H10" sqref="H10"/>
    </sheetView>
  </sheetViews>
  <sheetFormatPr baseColWidth="10" defaultColWidth="11.5703125" defaultRowHeight="15"/>
  <sheetData>
    <row r="1" spans="1:5">
      <c r="A1" t="s">
        <v>121</v>
      </c>
    </row>
    <row r="2" spans="1:5">
      <c r="A2" t="s">
        <v>122</v>
      </c>
    </row>
    <row r="4" spans="1:5">
      <c r="B4" t="s">
        <v>313</v>
      </c>
      <c r="C4" t="s">
        <v>314</v>
      </c>
      <c r="D4" t="s">
        <v>315</v>
      </c>
      <c r="E4" t="s">
        <v>316</v>
      </c>
    </row>
    <row r="5" spans="1:5">
      <c r="B5">
        <v>4</v>
      </c>
      <c r="C5">
        <v>1</v>
      </c>
      <c r="D5">
        <v>2</v>
      </c>
      <c r="E5">
        <v>3</v>
      </c>
    </row>
    <row r="6" spans="1:5">
      <c r="A6" t="s">
        <v>278</v>
      </c>
      <c r="B6">
        <v>1</v>
      </c>
    </row>
    <row r="7" spans="1:5">
      <c r="A7" t="s">
        <v>279</v>
      </c>
      <c r="C7">
        <v>1</v>
      </c>
    </row>
    <row r="8" spans="1:5">
      <c r="A8" t="s">
        <v>280</v>
      </c>
      <c r="D8">
        <v>1</v>
      </c>
    </row>
    <row r="9" spans="1:5">
      <c r="A9" t="s">
        <v>277</v>
      </c>
      <c r="E9">
        <v>1</v>
      </c>
    </row>
    <row r="10" spans="1:5">
      <c r="A10" t="s">
        <v>281</v>
      </c>
      <c r="B10">
        <v>1</v>
      </c>
    </row>
    <row r="11" spans="1:5">
      <c r="A11" t="s">
        <v>282</v>
      </c>
      <c r="C11">
        <v>1</v>
      </c>
    </row>
    <row r="12" spans="1:5">
      <c r="A12" t="s">
        <v>283</v>
      </c>
      <c r="D12">
        <v>1</v>
      </c>
    </row>
    <row r="13" spans="1:5">
      <c r="A13" t="s">
        <v>284</v>
      </c>
      <c r="E13">
        <v>1</v>
      </c>
    </row>
    <row r="14" spans="1:5">
      <c r="A14" t="s">
        <v>285</v>
      </c>
      <c r="B14">
        <v>1</v>
      </c>
    </row>
    <row r="15" spans="1:5">
      <c r="A15" t="s">
        <v>286</v>
      </c>
      <c r="C15">
        <v>1</v>
      </c>
    </row>
    <row r="16" spans="1:5">
      <c r="A16" t="s">
        <v>287</v>
      </c>
      <c r="D16">
        <v>1</v>
      </c>
    </row>
    <row r="17" spans="1:5">
      <c r="A17" t="s">
        <v>288</v>
      </c>
      <c r="E17">
        <v>1</v>
      </c>
    </row>
    <row r="18" spans="1:5">
      <c r="A18" t="s">
        <v>289</v>
      </c>
      <c r="B18">
        <v>1</v>
      </c>
    </row>
    <row r="19" spans="1:5">
      <c r="A19" t="s">
        <v>290</v>
      </c>
      <c r="C19">
        <v>1</v>
      </c>
    </row>
    <row r="20" spans="1:5">
      <c r="A20" t="s">
        <v>291</v>
      </c>
      <c r="D20">
        <v>1</v>
      </c>
    </row>
    <row r="21" spans="1:5">
      <c r="A21" t="s">
        <v>292</v>
      </c>
      <c r="E21">
        <v>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3">
    <tabColor rgb="FFFFFF00"/>
  </sheetPr>
  <dimension ref="A1:Q80"/>
  <sheetViews>
    <sheetView topLeftCell="A53" workbookViewId="0">
      <selection activeCell="C70" sqref="C70"/>
    </sheetView>
  </sheetViews>
  <sheetFormatPr baseColWidth="10" defaultRowHeight="15"/>
  <cols>
    <col min="2" max="2" width="15" bestFit="1" customWidth="1"/>
  </cols>
  <sheetData>
    <row r="1" spans="1:17">
      <c r="A1" s="4" t="s">
        <v>232</v>
      </c>
      <c r="B1" s="4"/>
      <c r="C1" s="4"/>
      <c r="D1" s="4"/>
      <c r="E1" s="4"/>
      <c r="F1" s="4"/>
      <c r="G1" s="4"/>
      <c r="H1" s="4"/>
      <c r="I1" s="4"/>
      <c r="J1" s="4"/>
      <c r="K1" s="4"/>
    </row>
    <row r="2" spans="1:17">
      <c r="A2" s="4" t="s">
        <v>233</v>
      </c>
      <c r="B2" s="4"/>
      <c r="C2" s="4"/>
      <c r="D2" s="4"/>
      <c r="E2" s="4"/>
      <c r="F2" s="4"/>
      <c r="G2" s="4"/>
      <c r="H2" s="4"/>
      <c r="I2" s="4"/>
      <c r="J2" s="4"/>
      <c r="K2" s="4"/>
    </row>
    <row r="5" spans="1:17">
      <c r="B5" s="48"/>
      <c r="C5" s="52" t="s">
        <v>293</v>
      </c>
      <c r="D5" s="52" t="s">
        <v>294</v>
      </c>
      <c r="E5" s="52" t="s">
        <v>295</v>
      </c>
      <c r="F5" s="52" t="s">
        <v>296</v>
      </c>
      <c r="G5" s="52" t="s">
        <v>297</v>
      </c>
      <c r="H5" s="52" t="s">
        <v>298</v>
      </c>
      <c r="I5" s="52" t="s">
        <v>299</v>
      </c>
      <c r="J5" s="52" t="s">
        <v>300</v>
      </c>
      <c r="K5" s="52" t="s">
        <v>301</v>
      </c>
      <c r="L5" s="52" t="s">
        <v>302</v>
      </c>
      <c r="M5" s="52" t="s">
        <v>303</v>
      </c>
      <c r="N5" s="52" t="s">
        <v>304</v>
      </c>
      <c r="O5" s="52" t="s">
        <v>305</v>
      </c>
      <c r="P5" s="52" t="s">
        <v>306</v>
      </c>
      <c r="Q5" s="52" t="s">
        <v>307</v>
      </c>
    </row>
    <row r="6" spans="1:17">
      <c r="A6" t="s">
        <v>174</v>
      </c>
      <c r="B6" s="52" t="s">
        <v>293</v>
      </c>
      <c r="C6" s="51">
        <v>0</v>
      </c>
      <c r="D6" s="48"/>
      <c r="E6" s="48"/>
      <c r="F6" s="48">
        <v>685</v>
      </c>
      <c r="G6" s="48">
        <v>250</v>
      </c>
      <c r="H6" s="48">
        <v>600</v>
      </c>
      <c r="I6" s="48"/>
      <c r="J6" s="48"/>
      <c r="K6" s="48"/>
      <c r="L6" s="48"/>
      <c r="M6" s="48">
        <v>765</v>
      </c>
      <c r="N6" s="48"/>
      <c r="O6" s="48"/>
      <c r="P6" s="48"/>
      <c r="Q6" s="48">
        <v>215</v>
      </c>
    </row>
    <row r="7" spans="1:17">
      <c r="A7" t="s">
        <v>174</v>
      </c>
      <c r="B7" s="52" t="s">
        <v>294</v>
      </c>
      <c r="C7" s="50"/>
      <c r="D7" s="47">
        <v>0</v>
      </c>
      <c r="E7" s="48"/>
      <c r="F7" s="48"/>
      <c r="G7" s="48"/>
      <c r="H7" s="48"/>
      <c r="I7" s="48"/>
      <c r="J7" s="48"/>
      <c r="K7" s="48"/>
      <c r="L7" s="48"/>
      <c r="M7" s="48"/>
      <c r="N7" s="48"/>
      <c r="O7" s="48">
        <v>560</v>
      </c>
      <c r="P7" s="48">
        <v>440</v>
      </c>
      <c r="Q7" s="48"/>
    </row>
    <row r="8" spans="1:17">
      <c r="A8" t="s">
        <v>174</v>
      </c>
      <c r="B8" s="52" t="s">
        <v>295</v>
      </c>
      <c r="C8" s="50"/>
      <c r="D8" s="48"/>
      <c r="E8" s="47">
        <v>0</v>
      </c>
      <c r="F8" s="48"/>
      <c r="G8" s="48"/>
      <c r="H8" s="48">
        <v>317</v>
      </c>
      <c r="I8" s="48"/>
      <c r="J8" s="48">
        <v>264</v>
      </c>
      <c r="K8" s="48">
        <v>320</v>
      </c>
      <c r="L8" s="48"/>
      <c r="M8" s="48"/>
      <c r="N8" s="48">
        <v>173</v>
      </c>
      <c r="O8" s="48"/>
      <c r="P8" s="48"/>
      <c r="Q8" s="48"/>
    </row>
    <row r="9" spans="1:17">
      <c r="A9" t="s">
        <v>174</v>
      </c>
      <c r="B9" s="52" t="s">
        <v>296</v>
      </c>
      <c r="C9" s="48">
        <v>685</v>
      </c>
      <c r="D9" s="48"/>
      <c r="E9" s="48"/>
      <c r="F9" s="47">
        <v>0</v>
      </c>
      <c r="G9" s="48"/>
      <c r="H9" s="48">
        <v>363</v>
      </c>
      <c r="I9" s="48"/>
      <c r="J9" s="48">
        <v>435</v>
      </c>
      <c r="K9" s="48"/>
      <c r="L9" s="48"/>
      <c r="M9" s="48">
        <v>690</v>
      </c>
      <c r="N9" s="48"/>
      <c r="O9" s="48"/>
      <c r="P9" s="48"/>
      <c r="Q9" s="48"/>
    </row>
    <row r="10" spans="1:17">
      <c r="A10" t="s">
        <v>174</v>
      </c>
      <c r="B10" s="52" t="s">
        <v>297</v>
      </c>
      <c r="C10" s="48">
        <v>250</v>
      </c>
      <c r="D10" s="48"/>
      <c r="E10" s="48"/>
      <c r="F10" s="48"/>
      <c r="G10" s="47">
        <v>0</v>
      </c>
      <c r="H10" s="48">
        <v>410</v>
      </c>
      <c r="I10" s="48"/>
      <c r="J10" s="48"/>
      <c r="K10" s="48"/>
      <c r="L10" s="48"/>
      <c r="M10" s="48"/>
      <c r="N10" s="48"/>
      <c r="O10" s="48">
        <v>517</v>
      </c>
      <c r="P10" s="48"/>
      <c r="Q10" s="48">
        <v>442</v>
      </c>
    </row>
    <row r="11" spans="1:17">
      <c r="A11" t="s">
        <v>174</v>
      </c>
      <c r="B11" s="52" t="s">
        <v>298</v>
      </c>
      <c r="C11" s="48">
        <v>600</v>
      </c>
      <c r="D11" s="48"/>
      <c r="E11" s="48">
        <v>317</v>
      </c>
      <c r="F11" s="48">
        <v>363</v>
      </c>
      <c r="G11" s="48">
        <v>410</v>
      </c>
      <c r="H11" s="47">
        <v>0</v>
      </c>
      <c r="I11" s="48">
        <v>671</v>
      </c>
      <c r="J11" s="48">
        <v>478</v>
      </c>
      <c r="K11" s="48"/>
      <c r="L11" s="48"/>
      <c r="M11" s="48"/>
      <c r="N11" s="48">
        <v>364</v>
      </c>
      <c r="O11" s="48">
        <v>891</v>
      </c>
      <c r="P11" s="48">
        <v>811</v>
      </c>
      <c r="Q11" s="48"/>
    </row>
    <row r="12" spans="1:17">
      <c r="A12" t="s">
        <v>174</v>
      </c>
      <c r="B12" s="52" t="s">
        <v>299</v>
      </c>
      <c r="C12" s="50"/>
      <c r="D12" s="48"/>
      <c r="E12" s="48"/>
      <c r="F12" s="48"/>
      <c r="G12" s="48"/>
      <c r="H12" s="48">
        <v>671</v>
      </c>
      <c r="I12" s="47">
        <v>0</v>
      </c>
      <c r="J12" s="48"/>
      <c r="K12" s="48"/>
      <c r="L12" s="48"/>
      <c r="M12" s="48"/>
      <c r="N12" s="48"/>
      <c r="O12" s="48"/>
      <c r="P12" s="48">
        <v>522</v>
      </c>
      <c r="Q12" s="48"/>
    </row>
    <row r="13" spans="1:17">
      <c r="A13" t="s">
        <v>174</v>
      </c>
      <c r="B13" s="52" t="s">
        <v>300</v>
      </c>
      <c r="C13" s="50"/>
      <c r="D13" s="48"/>
      <c r="E13" s="48">
        <v>264</v>
      </c>
      <c r="F13" s="48">
        <v>435</v>
      </c>
      <c r="G13" s="48"/>
      <c r="H13" s="48">
        <v>478</v>
      </c>
      <c r="I13" s="48"/>
      <c r="J13" s="47">
        <v>0</v>
      </c>
      <c r="K13" s="48">
        <v>343</v>
      </c>
      <c r="L13" s="48">
        <v>1054</v>
      </c>
      <c r="M13" s="48">
        <v>1106</v>
      </c>
      <c r="N13" s="48"/>
      <c r="O13" s="48"/>
      <c r="P13" s="48"/>
      <c r="Q13" s="48"/>
    </row>
    <row r="14" spans="1:17">
      <c r="A14" t="s">
        <v>174</v>
      </c>
      <c r="B14" s="52" t="s">
        <v>301</v>
      </c>
      <c r="C14" s="50"/>
      <c r="D14" s="48"/>
      <c r="E14" s="48">
        <v>320</v>
      </c>
      <c r="F14" s="48"/>
      <c r="G14" s="48"/>
      <c r="H14" s="48"/>
      <c r="I14" s="48"/>
      <c r="J14" s="48">
        <v>343</v>
      </c>
      <c r="K14" s="47">
        <v>0</v>
      </c>
      <c r="L14" s="48"/>
      <c r="M14" s="48"/>
      <c r="N14" s="48"/>
      <c r="O14" s="48"/>
      <c r="P14" s="48"/>
      <c r="Q14" s="48"/>
    </row>
    <row r="15" spans="1:17">
      <c r="A15" t="s">
        <v>174</v>
      </c>
      <c r="B15" s="52" t="s">
        <v>302</v>
      </c>
      <c r="C15" s="50"/>
      <c r="D15" s="48"/>
      <c r="E15" s="48"/>
      <c r="F15" s="48"/>
      <c r="G15" s="48"/>
      <c r="H15" s="48"/>
      <c r="I15" s="48"/>
      <c r="J15" s="48">
        <v>1054</v>
      </c>
      <c r="K15" s="48"/>
      <c r="L15" s="47">
        <v>0</v>
      </c>
      <c r="M15" s="48"/>
      <c r="N15" s="48"/>
      <c r="O15" s="48"/>
      <c r="P15" s="48"/>
      <c r="Q15" s="48"/>
    </row>
    <row r="16" spans="1:17">
      <c r="A16" t="s">
        <v>174</v>
      </c>
      <c r="B16" s="52" t="s">
        <v>303</v>
      </c>
      <c r="C16" s="48">
        <v>765</v>
      </c>
      <c r="D16" s="48"/>
      <c r="E16" s="48"/>
      <c r="F16" s="48">
        <v>690</v>
      </c>
      <c r="G16" s="48"/>
      <c r="H16" s="48"/>
      <c r="I16" s="48"/>
      <c r="J16" s="48">
        <v>1106</v>
      </c>
      <c r="K16" s="48"/>
      <c r="L16" s="48"/>
      <c r="M16" s="47">
        <v>0</v>
      </c>
      <c r="N16" s="48"/>
      <c r="O16" s="48"/>
      <c r="P16" s="48"/>
      <c r="Q16" s="48">
        <v>809</v>
      </c>
    </row>
    <row r="17" spans="1:17">
      <c r="A17" t="s">
        <v>174</v>
      </c>
      <c r="B17" s="52" t="s">
        <v>304</v>
      </c>
      <c r="C17" s="50"/>
      <c r="D17" s="48"/>
      <c r="E17" s="48">
        <v>173</v>
      </c>
      <c r="F17" s="48"/>
      <c r="G17" s="48"/>
      <c r="H17" s="48">
        <v>364</v>
      </c>
      <c r="I17" s="48"/>
      <c r="J17" s="48"/>
      <c r="K17" s="48"/>
      <c r="L17" s="48"/>
      <c r="M17" s="48"/>
      <c r="N17" s="47">
        <v>0</v>
      </c>
      <c r="O17" s="48"/>
      <c r="P17" s="48">
        <v>1126</v>
      </c>
      <c r="Q17" s="48"/>
    </row>
    <row r="18" spans="1:17">
      <c r="A18" t="s">
        <v>174</v>
      </c>
      <c r="B18" s="52" t="s">
        <v>305</v>
      </c>
      <c r="C18" s="50"/>
      <c r="D18" s="48">
        <v>560</v>
      </c>
      <c r="E18" s="48"/>
      <c r="F18" s="48"/>
      <c r="G18" s="48">
        <v>517</v>
      </c>
      <c r="H18" s="48">
        <v>891</v>
      </c>
      <c r="I18" s="48"/>
      <c r="J18" s="48"/>
      <c r="K18" s="48"/>
      <c r="L18" s="48"/>
      <c r="M18" s="48"/>
      <c r="N18" s="48"/>
      <c r="O18" s="47">
        <v>0</v>
      </c>
      <c r="P18" s="48">
        <v>811</v>
      </c>
      <c r="Q18" s="48">
        <v>545</v>
      </c>
    </row>
    <row r="19" spans="1:17">
      <c r="A19" t="s">
        <v>174</v>
      </c>
      <c r="B19" s="52" t="s">
        <v>306</v>
      </c>
      <c r="C19" s="50"/>
      <c r="D19" s="48">
        <v>440</v>
      </c>
      <c r="E19" s="48"/>
      <c r="F19" s="48"/>
      <c r="G19" s="48"/>
      <c r="H19" s="48">
        <v>811</v>
      </c>
      <c r="I19" s="48">
        <v>522</v>
      </c>
      <c r="J19" s="48"/>
      <c r="K19" s="48"/>
      <c r="L19" s="48"/>
      <c r="M19" s="48"/>
      <c r="N19" s="48">
        <v>1126</v>
      </c>
      <c r="O19" s="48">
        <v>811</v>
      </c>
      <c r="P19" s="47">
        <v>0</v>
      </c>
      <c r="Q19" s="48"/>
    </row>
    <row r="20" spans="1:17">
      <c r="A20" t="s">
        <v>174</v>
      </c>
      <c r="B20" s="52" t="s">
        <v>307</v>
      </c>
      <c r="C20" s="48">
        <v>215</v>
      </c>
      <c r="D20" s="48"/>
      <c r="E20" s="48"/>
      <c r="F20" s="48"/>
      <c r="G20" s="48">
        <v>442</v>
      </c>
      <c r="H20" s="48"/>
      <c r="I20" s="48"/>
      <c r="J20" s="48"/>
      <c r="K20" s="48"/>
      <c r="L20" s="48"/>
      <c r="M20" s="48">
        <v>809</v>
      </c>
      <c r="N20" s="48"/>
      <c r="O20" s="48">
        <v>545</v>
      </c>
      <c r="P20" s="48"/>
      <c r="Q20" s="47">
        <v>0</v>
      </c>
    </row>
    <row r="21" spans="1:17">
      <c r="A21" t="s">
        <v>378</v>
      </c>
      <c r="B21" s="52" t="s">
        <v>293</v>
      </c>
      <c r="C21" s="51">
        <v>0</v>
      </c>
      <c r="D21" s="48"/>
      <c r="E21" s="48"/>
      <c r="F21" s="48">
        <v>685</v>
      </c>
      <c r="G21" s="48">
        <v>250</v>
      </c>
      <c r="H21" s="48">
        <v>600</v>
      </c>
      <c r="I21" s="48"/>
      <c r="J21" s="48"/>
      <c r="K21" s="48"/>
      <c r="L21" s="48"/>
      <c r="M21" s="48">
        <v>765</v>
      </c>
      <c r="N21" s="48"/>
      <c r="O21" s="48"/>
      <c r="P21" s="48"/>
      <c r="Q21" s="48">
        <v>215</v>
      </c>
    </row>
    <row r="22" spans="1:17">
      <c r="A22" t="s">
        <v>378</v>
      </c>
      <c r="B22" s="52" t="s">
        <v>294</v>
      </c>
      <c r="C22" s="50"/>
      <c r="D22" s="47">
        <v>0</v>
      </c>
      <c r="E22" s="48"/>
      <c r="F22" s="48"/>
      <c r="G22" s="48"/>
      <c r="H22" s="48"/>
      <c r="I22" s="48"/>
      <c r="J22" s="48"/>
      <c r="K22" s="48"/>
      <c r="L22" s="48"/>
      <c r="M22" s="48"/>
      <c r="N22" s="48"/>
      <c r="O22" s="48">
        <v>560</v>
      </c>
      <c r="P22" s="48">
        <v>440</v>
      </c>
      <c r="Q22" s="48"/>
    </row>
    <row r="23" spans="1:17">
      <c r="A23" t="s">
        <v>378</v>
      </c>
      <c r="B23" s="52" t="s">
        <v>295</v>
      </c>
      <c r="C23" s="50"/>
      <c r="D23" s="48"/>
      <c r="E23" s="47">
        <v>0</v>
      </c>
      <c r="F23" s="48"/>
      <c r="G23" s="48"/>
      <c r="H23" s="48">
        <v>317</v>
      </c>
      <c r="I23" s="48"/>
      <c r="J23" s="48">
        <v>264</v>
      </c>
      <c r="K23" s="48">
        <v>320</v>
      </c>
      <c r="L23" s="48"/>
      <c r="M23" s="48"/>
      <c r="N23" s="48">
        <v>173</v>
      </c>
      <c r="O23" s="48"/>
      <c r="P23" s="48"/>
      <c r="Q23" s="48"/>
    </row>
    <row r="24" spans="1:17">
      <c r="A24" t="s">
        <v>378</v>
      </c>
      <c r="B24" s="52" t="s">
        <v>296</v>
      </c>
      <c r="C24" s="48">
        <v>685</v>
      </c>
      <c r="D24" s="48"/>
      <c r="E24" s="48"/>
      <c r="F24" s="47">
        <v>0</v>
      </c>
      <c r="G24" s="48"/>
      <c r="H24" s="48">
        <v>363</v>
      </c>
      <c r="I24" s="48"/>
      <c r="J24" s="48">
        <v>435</v>
      </c>
      <c r="K24" s="48"/>
      <c r="L24" s="48"/>
      <c r="M24" s="48">
        <v>690</v>
      </c>
      <c r="N24" s="48"/>
      <c r="O24" s="48"/>
      <c r="P24" s="48"/>
      <c r="Q24" s="48"/>
    </row>
    <row r="25" spans="1:17">
      <c r="A25" t="s">
        <v>378</v>
      </c>
      <c r="B25" s="52" t="s">
        <v>297</v>
      </c>
      <c r="C25" s="48">
        <v>250</v>
      </c>
      <c r="D25" s="48"/>
      <c r="E25" s="48"/>
      <c r="F25" s="48"/>
      <c r="G25" s="47">
        <v>0</v>
      </c>
      <c r="H25" s="48">
        <v>410</v>
      </c>
      <c r="I25" s="48"/>
      <c r="J25" s="48"/>
      <c r="K25" s="48"/>
      <c r="L25" s="48"/>
      <c r="M25" s="48"/>
      <c r="N25" s="48"/>
      <c r="O25" s="48">
        <v>517</v>
      </c>
      <c r="P25" s="48"/>
      <c r="Q25" s="48">
        <v>442</v>
      </c>
    </row>
    <row r="26" spans="1:17">
      <c r="A26" t="s">
        <v>378</v>
      </c>
      <c r="B26" s="52" t="s">
        <v>298</v>
      </c>
      <c r="C26" s="48">
        <v>600</v>
      </c>
      <c r="D26" s="48"/>
      <c r="E26" s="48">
        <v>317</v>
      </c>
      <c r="F26" s="48">
        <v>363</v>
      </c>
      <c r="G26" s="48">
        <v>410</v>
      </c>
      <c r="H26" s="47">
        <v>0</v>
      </c>
      <c r="I26" s="48">
        <v>671</v>
      </c>
      <c r="J26" s="48">
        <v>478</v>
      </c>
      <c r="K26" s="48"/>
      <c r="L26" s="48"/>
      <c r="M26" s="48"/>
      <c r="N26" s="48">
        <v>364</v>
      </c>
      <c r="O26" s="48">
        <v>891</v>
      </c>
      <c r="P26" s="48">
        <v>811</v>
      </c>
      <c r="Q26" s="48"/>
    </row>
    <row r="27" spans="1:17">
      <c r="A27" t="s">
        <v>378</v>
      </c>
      <c r="B27" s="52" t="s">
        <v>299</v>
      </c>
      <c r="C27" s="50"/>
      <c r="D27" s="48"/>
      <c r="E27" s="48"/>
      <c r="F27" s="48"/>
      <c r="G27" s="48"/>
      <c r="H27" s="48">
        <v>671</v>
      </c>
      <c r="I27" s="47">
        <v>0</v>
      </c>
      <c r="J27" s="48"/>
      <c r="K27" s="48"/>
      <c r="L27" s="48"/>
      <c r="M27" s="48"/>
      <c r="N27" s="48"/>
      <c r="O27" s="48"/>
      <c r="P27" s="48">
        <v>522</v>
      </c>
      <c r="Q27" s="48"/>
    </row>
    <row r="28" spans="1:17">
      <c r="A28" t="s">
        <v>378</v>
      </c>
      <c r="B28" s="52" t="s">
        <v>300</v>
      </c>
      <c r="C28" s="50"/>
      <c r="D28" s="48"/>
      <c r="E28" s="48">
        <v>264</v>
      </c>
      <c r="F28" s="48">
        <v>435</v>
      </c>
      <c r="G28" s="48"/>
      <c r="H28" s="48">
        <v>478</v>
      </c>
      <c r="I28" s="48"/>
      <c r="J28" s="47">
        <v>0</v>
      </c>
      <c r="K28" s="48">
        <v>343</v>
      </c>
      <c r="L28" s="48">
        <v>1054</v>
      </c>
      <c r="M28" s="48">
        <v>1106</v>
      </c>
      <c r="N28" s="48"/>
      <c r="O28" s="48"/>
      <c r="P28" s="48"/>
      <c r="Q28" s="48"/>
    </row>
    <row r="29" spans="1:17">
      <c r="A29" t="s">
        <v>378</v>
      </c>
      <c r="B29" s="52" t="s">
        <v>301</v>
      </c>
      <c r="C29" s="50"/>
      <c r="D29" s="48"/>
      <c r="E29" s="48">
        <v>320</v>
      </c>
      <c r="F29" s="48"/>
      <c r="G29" s="48"/>
      <c r="H29" s="48"/>
      <c r="I29" s="48"/>
      <c r="J29" s="48">
        <v>343</v>
      </c>
      <c r="K29" s="47">
        <v>0</v>
      </c>
      <c r="L29" s="48"/>
      <c r="M29" s="48"/>
      <c r="N29" s="48"/>
      <c r="O29" s="48"/>
      <c r="P29" s="48"/>
      <c r="Q29" s="48"/>
    </row>
    <row r="30" spans="1:17">
      <c r="A30" t="s">
        <v>378</v>
      </c>
      <c r="B30" s="52" t="s">
        <v>302</v>
      </c>
      <c r="C30" s="50"/>
      <c r="D30" s="48"/>
      <c r="E30" s="48"/>
      <c r="F30" s="48"/>
      <c r="G30" s="48"/>
      <c r="H30" s="48"/>
      <c r="I30" s="48"/>
      <c r="J30" s="48">
        <v>1054</v>
      </c>
      <c r="K30" s="48"/>
      <c r="L30" s="47">
        <v>0</v>
      </c>
      <c r="M30" s="48"/>
      <c r="N30" s="48"/>
      <c r="O30" s="48"/>
      <c r="P30" s="48"/>
      <c r="Q30" s="48"/>
    </row>
    <row r="31" spans="1:17">
      <c r="A31" t="s">
        <v>378</v>
      </c>
      <c r="B31" s="52" t="s">
        <v>303</v>
      </c>
      <c r="C31" s="48">
        <v>765</v>
      </c>
      <c r="D31" s="48"/>
      <c r="E31" s="48"/>
      <c r="F31" s="48">
        <v>690</v>
      </c>
      <c r="G31" s="48"/>
      <c r="H31" s="48"/>
      <c r="I31" s="48"/>
      <c r="J31" s="48">
        <v>1106</v>
      </c>
      <c r="K31" s="48"/>
      <c r="L31" s="48"/>
      <c r="M31" s="47">
        <v>0</v>
      </c>
      <c r="N31" s="48"/>
      <c r="O31" s="48"/>
      <c r="P31" s="48"/>
      <c r="Q31" s="48">
        <v>809</v>
      </c>
    </row>
    <row r="32" spans="1:17">
      <c r="A32" t="s">
        <v>378</v>
      </c>
      <c r="B32" s="52" t="s">
        <v>304</v>
      </c>
      <c r="C32" s="50"/>
      <c r="D32" s="48"/>
      <c r="E32" s="48">
        <v>173</v>
      </c>
      <c r="F32" s="48"/>
      <c r="G32" s="48"/>
      <c r="H32" s="48">
        <v>364</v>
      </c>
      <c r="I32" s="48"/>
      <c r="J32" s="48"/>
      <c r="K32" s="48"/>
      <c r="L32" s="48"/>
      <c r="M32" s="48"/>
      <c r="N32" s="47">
        <v>0</v>
      </c>
      <c r="O32" s="48"/>
      <c r="P32" s="48">
        <v>1126</v>
      </c>
      <c r="Q32" s="48"/>
    </row>
    <row r="33" spans="1:17">
      <c r="A33" t="s">
        <v>378</v>
      </c>
      <c r="B33" s="52" t="s">
        <v>305</v>
      </c>
      <c r="C33" s="50"/>
      <c r="D33" s="48">
        <v>560</v>
      </c>
      <c r="E33" s="48"/>
      <c r="F33" s="48"/>
      <c r="G33" s="48">
        <v>517</v>
      </c>
      <c r="H33" s="48">
        <v>891</v>
      </c>
      <c r="I33" s="48"/>
      <c r="J33" s="48"/>
      <c r="K33" s="48"/>
      <c r="L33" s="48"/>
      <c r="M33" s="48"/>
      <c r="N33" s="48"/>
      <c r="O33" s="47">
        <v>0</v>
      </c>
      <c r="P33" s="48">
        <v>811</v>
      </c>
      <c r="Q33" s="48">
        <v>545</v>
      </c>
    </row>
    <row r="34" spans="1:17">
      <c r="A34" t="s">
        <v>378</v>
      </c>
      <c r="B34" s="52" t="s">
        <v>306</v>
      </c>
      <c r="C34" s="50"/>
      <c r="D34" s="48">
        <v>440</v>
      </c>
      <c r="E34" s="48"/>
      <c r="F34" s="48"/>
      <c r="G34" s="48"/>
      <c r="H34" s="48">
        <v>811</v>
      </c>
      <c r="I34" s="48">
        <v>522</v>
      </c>
      <c r="J34" s="48"/>
      <c r="K34" s="48"/>
      <c r="L34" s="48"/>
      <c r="M34" s="48"/>
      <c r="N34" s="48">
        <v>1126</v>
      </c>
      <c r="O34" s="48">
        <v>811</v>
      </c>
      <c r="P34" s="47">
        <v>0</v>
      </c>
      <c r="Q34" s="48"/>
    </row>
    <row r="35" spans="1:17">
      <c r="A35" t="s">
        <v>378</v>
      </c>
      <c r="B35" s="52" t="s">
        <v>307</v>
      </c>
      <c r="C35" s="48">
        <v>215</v>
      </c>
      <c r="D35" s="48"/>
      <c r="E35" s="48"/>
      <c r="F35" s="48"/>
      <c r="G35" s="48">
        <v>442</v>
      </c>
      <c r="H35" s="48"/>
      <c r="I35" s="48"/>
      <c r="J35" s="48"/>
      <c r="K35" s="48"/>
      <c r="L35" s="48"/>
      <c r="M35" s="48">
        <v>809</v>
      </c>
      <c r="N35" s="48"/>
      <c r="O35" s="48">
        <v>545</v>
      </c>
      <c r="P35" s="48"/>
      <c r="Q35" s="47">
        <v>0</v>
      </c>
    </row>
    <row r="36" spans="1:17">
      <c r="A36" t="s">
        <v>393</v>
      </c>
      <c r="B36" s="52" t="s">
        <v>293</v>
      </c>
      <c r="C36" s="51">
        <v>0</v>
      </c>
      <c r="D36" s="48"/>
      <c r="E36" s="48"/>
      <c r="F36" s="48">
        <v>685</v>
      </c>
      <c r="G36" s="48">
        <v>250</v>
      </c>
      <c r="H36" s="48">
        <v>600</v>
      </c>
      <c r="I36" s="48"/>
      <c r="J36" s="48"/>
      <c r="K36" s="48"/>
      <c r="L36" s="48"/>
      <c r="M36" s="48">
        <v>765</v>
      </c>
      <c r="N36" s="48"/>
      <c r="O36" s="48"/>
      <c r="P36" s="48"/>
      <c r="Q36" s="48">
        <v>215</v>
      </c>
    </row>
    <row r="37" spans="1:17">
      <c r="A37" t="s">
        <v>393</v>
      </c>
      <c r="B37" s="52" t="s">
        <v>294</v>
      </c>
      <c r="C37" s="50"/>
      <c r="D37" s="47">
        <v>0</v>
      </c>
      <c r="E37" s="48"/>
      <c r="F37" s="48"/>
      <c r="G37" s="48"/>
      <c r="H37" s="48"/>
      <c r="I37" s="48"/>
      <c r="J37" s="48"/>
      <c r="K37" s="48"/>
      <c r="L37" s="48"/>
      <c r="M37" s="48"/>
      <c r="N37" s="48"/>
      <c r="O37" s="48">
        <v>560</v>
      </c>
      <c r="P37" s="48">
        <v>440</v>
      </c>
      <c r="Q37" s="48"/>
    </row>
    <row r="38" spans="1:17">
      <c r="A38" t="s">
        <v>393</v>
      </c>
      <c r="B38" s="52" t="s">
        <v>295</v>
      </c>
      <c r="C38" s="50"/>
      <c r="D38" s="48"/>
      <c r="E38" s="47">
        <v>0</v>
      </c>
      <c r="F38" s="48"/>
      <c r="G38" s="48"/>
      <c r="H38" s="48">
        <v>317</v>
      </c>
      <c r="I38" s="48"/>
      <c r="J38" s="48">
        <v>264</v>
      </c>
      <c r="K38" s="48">
        <v>320</v>
      </c>
      <c r="L38" s="48"/>
      <c r="M38" s="48"/>
      <c r="N38" s="48">
        <v>173</v>
      </c>
      <c r="O38" s="48"/>
      <c r="P38" s="48"/>
      <c r="Q38" s="48"/>
    </row>
    <row r="39" spans="1:17">
      <c r="A39" t="s">
        <v>393</v>
      </c>
      <c r="B39" s="52" t="s">
        <v>296</v>
      </c>
      <c r="C39" s="48">
        <v>685</v>
      </c>
      <c r="D39" s="48"/>
      <c r="E39" s="48"/>
      <c r="F39" s="47">
        <v>0</v>
      </c>
      <c r="G39" s="48"/>
      <c r="H39" s="48">
        <v>363</v>
      </c>
      <c r="I39" s="48"/>
      <c r="J39" s="48">
        <v>435</v>
      </c>
      <c r="K39" s="48"/>
      <c r="L39" s="48"/>
      <c r="M39" s="48">
        <v>690</v>
      </c>
      <c r="N39" s="48"/>
      <c r="O39" s="48"/>
      <c r="P39" s="48"/>
      <c r="Q39" s="48"/>
    </row>
    <row r="40" spans="1:17">
      <c r="A40" t="s">
        <v>393</v>
      </c>
      <c r="B40" s="52" t="s">
        <v>297</v>
      </c>
      <c r="C40" s="48">
        <v>250</v>
      </c>
      <c r="D40" s="48"/>
      <c r="E40" s="48"/>
      <c r="F40" s="48"/>
      <c r="G40" s="47">
        <v>0</v>
      </c>
      <c r="H40" s="48">
        <v>410</v>
      </c>
      <c r="I40" s="48"/>
      <c r="J40" s="48"/>
      <c r="K40" s="48"/>
      <c r="L40" s="48"/>
      <c r="M40" s="48"/>
      <c r="N40" s="48"/>
      <c r="O40" s="48">
        <v>517</v>
      </c>
      <c r="P40" s="48"/>
      <c r="Q40" s="48">
        <v>442</v>
      </c>
    </row>
    <row r="41" spans="1:17">
      <c r="A41" t="s">
        <v>393</v>
      </c>
      <c r="B41" s="52" t="s">
        <v>298</v>
      </c>
      <c r="C41" s="48">
        <v>600</v>
      </c>
      <c r="D41" s="48"/>
      <c r="E41" s="48">
        <v>317</v>
      </c>
      <c r="F41" s="48">
        <v>363</v>
      </c>
      <c r="G41" s="48">
        <v>410</v>
      </c>
      <c r="H41" s="47">
        <v>0</v>
      </c>
      <c r="I41" s="48">
        <v>671</v>
      </c>
      <c r="J41" s="48">
        <v>478</v>
      </c>
      <c r="K41" s="48"/>
      <c r="L41" s="48"/>
      <c r="M41" s="48"/>
      <c r="N41" s="48">
        <v>364</v>
      </c>
      <c r="O41" s="48">
        <v>891</v>
      </c>
      <c r="P41" s="48">
        <v>811</v>
      </c>
      <c r="Q41" s="48"/>
    </row>
    <row r="42" spans="1:17">
      <c r="A42" t="s">
        <v>393</v>
      </c>
      <c r="B42" s="52" t="s">
        <v>299</v>
      </c>
      <c r="C42" s="50"/>
      <c r="D42" s="48"/>
      <c r="E42" s="48"/>
      <c r="F42" s="48"/>
      <c r="G42" s="48"/>
      <c r="H42" s="48">
        <v>671</v>
      </c>
      <c r="I42" s="47">
        <v>0</v>
      </c>
      <c r="J42" s="48"/>
      <c r="K42" s="48"/>
      <c r="L42" s="48"/>
      <c r="M42" s="48"/>
      <c r="N42" s="48"/>
      <c r="O42" s="48"/>
      <c r="P42" s="48">
        <v>522</v>
      </c>
      <c r="Q42" s="48"/>
    </row>
    <row r="43" spans="1:17">
      <c r="A43" t="s">
        <v>393</v>
      </c>
      <c r="B43" s="52" t="s">
        <v>300</v>
      </c>
      <c r="C43" s="50"/>
      <c r="D43" s="48"/>
      <c r="E43" s="48">
        <v>264</v>
      </c>
      <c r="F43" s="48">
        <v>435</v>
      </c>
      <c r="G43" s="48"/>
      <c r="H43" s="48">
        <v>478</v>
      </c>
      <c r="I43" s="48"/>
      <c r="J43" s="47">
        <v>0</v>
      </c>
      <c r="K43" s="48">
        <v>343</v>
      </c>
      <c r="L43" s="48">
        <v>1054</v>
      </c>
      <c r="M43" s="48">
        <v>1106</v>
      </c>
      <c r="N43" s="48"/>
      <c r="O43" s="48"/>
      <c r="P43" s="48"/>
      <c r="Q43" s="48"/>
    </row>
    <row r="44" spans="1:17">
      <c r="A44" t="s">
        <v>393</v>
      </c>
      <c r="B44" s="52" t="s">
        <v>301</v>
      </c>
      <c r="C44" s="50"/>
      <c r="D44" s="48"/>
      <c r="E44" s="48">
        <v>320</v>
      </c>
      <c r="F44" s="48"/>
      <c r="G44" s="48"/>
      <c r="H44" s="48"/>
      <c r="I44" s="48"/>
      <c r="J44" s="48">
        <v>343</v>
      </c>
      <c r="K44" s="47">
        <v>0</v>
      </c>
      <c r="L44" s="48"/>
      <c r="M44" s="48"/>
      <c r="N44" s="48"/>
      <c r="O44" s="48"/>
      <c r="P44" s="48"/>
      <c r="Q44" s="48"/>
    </row>
    <row r="45" spans="1:17">
      <c r="A45" t="s">
        <v>393</v>
      </c>
      <c r="B45" s="52" t="s">
        <v>302</v>
      </c>
      <c r="C45" s="50"/>
      <c r="D45" s="48"/>
      <c r="E45" s="48"/>
      <c r="F45" s="48"/>
      <c r="G45" s="48"/>
      <c r="H45" s="48"/>
      <c r="I45" s="48"/>
      <c r="J45" s="48">
        <v>1054</v>
      </c>
      <c r="K45" s="48"/>
      <c r="L45" s="47">
        <v>0</v>
      </c>
      <c r="M45" s="48"/>
      <c r="N45" s="48"/>
      <c r="O45" s="48"/>
      <c r="P45" s="48"/>
      <c r="Q45" s="48"/>
    </row>
    <row r="46" spans="1:17">
      <c r="A46" t="s">
        <v>393</v>
      </c>
      <c r="B46" s="52" t="s">
        <v>303</v>
      </c>
      <c r="C46" s="48">
        <v>765</v>
      </c>
      <c r="D46" s="48"/>
      <c r="E46" s="48"/>
      <c r="F46" s="48">
        <v>690</v>
      </c>
      <c r="G46" s="48"/>
      <c r="H46" s="48"/>
      <c r="I46" s="48"/>
      <c r="J46" s="48">
        <v>1106</v>
      </c>
      <c r="K46" s="48"/>
      <c r="L46" s="48"/>
      <c r="M46" s="47">
        <v>0</v>
      </c>
      <c r="N46" s="48"/>
      <c r="O46" s="48"/>
      <c r="P46" s="48"/>
      <c r="Q46" s="48">
        <v>809</v>
      </c>
    </row>
    <row r="47" spans="1:17">
      <c r="A47" t="s">
        <v>393</v>
      </c>
      <c r="B47" s="52" t="s">
        <v>304</v>
      </c>
      <c r="C47" s="50"/>
      <c r="D47" s="48"/>
      <c r="E47" s="48">
        <v>173</v>
      </c>
      <c r="F47" s="48"/>
      <c r="G47" s="48"/>
      <c r="H47" s="48">
        <v>364</v>
      </c>
      <c r="I47" s="48"/>
      <c r="J47" s="48"/>
      <c r="K47" s="48"/>
      <c r="L47" s="48"/>
      <c r="M47" s="48"/>
      <c r="N47" s="47">
        <v>0</v>
      </c>
      <c r="O47" s="48"/>
      <c r="P47" s="48">
        <v>1126</v>
      </c>
      <c r="Q47" s="48"/>
    </row>
    <row r="48" spans="1:17">
      <c r="A48" t="s">
        <v>393</v>
      </c>
      <c r="B48" s="52" t="s">
        <v>305</v>
      </c>
      <c r="C48" s="50"/>
      <c r="D48" s="48">
        <v>560</v>
      </c>
      <c r="E48" s="48"/>
      <c r="F48" s="48"/>
      <c r="G48" s="48">
        <v>517</v>
      </c>
      <c r="H48" s="48">
        <v>891</v>
      </c>
      <c r="I48" s="48"/>
      <c r="J48" s="48"/>
      <c r="K48" s="48"/>
      <c r="L48" s="48"/>
      <c r="M48" s="48"/>
      <c r="N48" s="48"/>
      <c r="O48" s="47">
        <v>0</v>
      </c>
      <c r="P48" s="48">
        <v>811</v>
      </c>
      <c r="Q48" s="48">
        <v>545</v>
      </c>
    </row>
    <row r="49" spans="1:17">
      <c r="A49" t="s">
        <v>393</v>
      </c>
      <c r="B49" s="52" t="s">
        <v>306</v>
      </c>
      <c r="C49" s="50"/>
      <c r="D49" s="48">
        <v>440</v>
      </c>
      <c r="E49" s="48"/>
      <c r="F49" s="48"/>
      <c r="G49" s="48"/>
      <c r="H49" s="48">
        <v>811</v>
      </c>
      <c r="I49" s="48">
        <v>522</v>
      </c>
      <c r="J49" s="48"/>
      <c r="K49" s="48"/>
      <c r="L49" s="48"/>
      <c r="M49" s="48"/>
      <c r="N49" s="48">
        <v>1126</v>
      </c>
      <c r="O49" s="48">
        <v>811</v>
      </c>
      <c r="P49" s="47">
        <v>0</v>
      </c>
      <c r="Q49" s="48"/>
    </row>
    <row r="50" spans="1:17">
      <c r="A50" t="s">
        <v>393</v>
      </c>
      <c r="B50" s="52" t="s">
        <v>307</v>
      </c>
      <c r="C50" s="48">
        <v>215</v>
      </c>
      <c r="D50" s="48"/>
      <c r="E50" s="48"/>
      <c r="F50" s="48"/>
      <c r="G50" s="48">
        <v>442</v>
      </c>
      <c r="H50" s="48"/>
      <c r="I50" s="48"/>
      <c r="J50" s="48"/>
      <c r="K50" s="48"/>
      <c r="L50" s="48"/>
      <c r="M50" s="48">
        <v>809</v>
      </c>
      <c r="N50" s="48"/>
      <c r="O50" s="48">
        <v>545</v>
      </c>
      <c r="P50" s="48"/>
      <c r="Q50" s="47">
        <v>0</v>
      </c>
    </row>
    <row r="51" spans="1:17">
      <c r="A51" t="s">
        <v>382</v>
      </c>
      <c r="B51" s="52" t="s">
        <v>293</v>
      </c>
      <c r="C51" s="51">
        <v>0</v>
      </c>
      <c r="D51" s="48"/>
      <c r="E51" s="48"/>
      <c r="F51" s="48">
        <v>685</v>
      </c>
      <c r="G51" s="48">
        <v>250</v>
      </c>
      <c r="H51" s="48">
        <v>600</v>
      </c>
      <c r="I51" s="48"/>
      <c r="J51" s="48"/>
      <c r="K51" s="48"/>
      <c r="L51" s="48"/>
      <c r="M51" s="48">
        <v>765</v>
      </c>
      <c r="N51" s="48"/>
      <c r="O51" s="48"/>
      <c r="P51" s="48"/>
      <c r="Q51" s="48">
        <v>215</v>
      </c>
    </row>
    <row r="52" spans="1:17">
      <c r="A52" t="s">
        <v>382</v>
      </c>
      <c r="B52" s="52" t="s">
        <v>294</v>
      </c>
      <c r="C52" s="50"/>
      <c r="D52" s="47">
        <v>0</v>
      </c>
      <c r="E52" s="48"/>
      <c r="F52" s="48"/>
      <c r="G52" s="48"/>
      <c r="H52" s="48"/>
      <c r="I52" s="48"/>
      <c r="J52" s="48"/>
      <c r="K52" s="48"/>
      <c r="L52" s="48"/>
      <c r="M52" s="48"/>
      <c r="N52" s="48"/>
      <c r="O52" s="48">
        <v>560</v>
      </c>
      <c r="P52" s="48">
        <v>440</v>
      </c>
      <c r="Q52" s="48"/>
    </row>
    <row r="53" spans="1:17">
      <c r="A53" t="s">
        <v>382</v>
      </c>
      <c r="B53" s="52" t="s">
        <v>295</v>
      </c>
      <c r="C53" s="50"/>
      <c r="D53" s="48"/>
      <c r="E53" s="47">
        <v>0</v>
      </c>
      <c r="F53" s="48"/>
      <c r="G53" s="48"/>
      <c r="H53" s="48">
        <v>317</v>
      </c>
      <c r="I53" s="48"/>
      <c r="J53" s="48">
        <v>264</v>
      </c>
      <c r="K53" s="48">
        <v>320</v>
      </c>
      <c r="L53" s="48"/>
      <c r="M53" s="48"/>
      <c r="N53" s="48">
        <v>173</v>
      </c>
      <c r="O53" s="48"/>
      <c r="P53" s="48"/>
      <c r="Q53" s="48"/>
    </row>
    <row r="54" spans="1:17">
      <c r="A54" t="s">
        <v>382</v>
      </c>
      <c r="B54" s="52" t="s">
        <v>296</v>
      </c>
      <c r="C54" s="48">
        <v>685</v>
      </c>
      <c r="D54" s="48"/>
      <c r="E54" s="48"/>
      <c r="F54" s="47">
        <v>0</v>
      </c>
      <c r="G54" s="48"/>
      <c r="H54" s="48">
        <v>363</v>
      </c>
      <c r="I54" s="48"/>
      <c r="J54" s="48">
        <v>435</v>
      </c>
      <c r="K54" s="48"/>
      <c r="L54" s="48"/>
      <c r="M54" s="48">
        <v>690</v>
      </c>
      <c r="N54" s="48"/>
      <c r="O54" s="48"/>
      <c r="P54" s="48"/>
      <c r="Q54" s="48"/>
    </row>
    <row r="55" spans="1:17">
      <c r="A55" t="s">
        <v>382</v>
      </c>
      <c r="B55" s="52" t="s">
        <v>297</v>
      </c>
      <c r="C55" s="48">
        <v>250</v>
      </c>
      <c r="D55" s="48"/>
      <c r="E55" s="48"/>
      <c r="F55" s="48"/>
      <c r="G55" s="47">
        <v>0</v>
      </c>
      <c r="H55" s="48">
        <v>410</v>
      </c>
      <c r="I55" s="48"/>
      <c r="J55" s="48"/>
      <c r="K55" s="48"/>
      <c r="L55" s="48"/>
      <c r="M55" s="48"/>
      <c r="N55" s="48"/>
      <c r="O55" s="48">
        <v>517</v>
      </c>
      <c r="P55" s="48"/>
      <c r="Q55" s="48">
        <v>442</v>
      </c>
    </row>
    <row r="56" spans="1:17">
      <c r="A56" t="s">
        <v>382</v>
      </c>
      <c r="B56" s="52" t="s">
        <v>298</v>
      </c>
      <c r="C56" s="48">
        <v>600</v>
      </c>
      <c r="D56" s="48"/>
      <c r="E56" s="48">
        <v>317</v>
      </c>
      <c r="F56" s="48">
        <v>363</v>
      </c>
      <c r="G56" s="48">
        <v>410</v>
      </c>
      <c r="H56" s="47">
        <v>0</v>
      </c>
      <c r="I56" s="48">
        <v>671</v>
      </c>
      <c r="J56" s="48">
        <v>478</v>
      </c>
      <c r="K56" s="48"/>
      <c r="L56" s="48"/>
      <c r="M56" s="48"/>
      <c r="N56" s="48">
        <v>364</v>
      </c>
      <c r="O56" s="48">
        <v>891</v>
      </c>
      <c r="P56" s="48">
        <v>811</v>
      </c>
      <c r="Q56" s="48"/>
    </row>
    <row r="57" spans="1:17">
      <c r="A57" t="s">
        <v>382</v>
      </c>
      <c r="B57" s="52" t="s">
        <v>299</v>
      </c>
      <c r="C57" s="50"/>
      <c r="D57" s="48"/>
      <c r="E57" s="48"/>
      <c r="F57" s="48"/>
      <c r="G57" s="48"/>
      <c r="H57" s="48">
        <v>671</v>
      </c>
      <c r="I57" s="47">
        <v>0</v>
      </c>
      <c r="J57" s="48"/>
      <c r="K57" s="48"/>
      <c r="L57" s="48"/>
      <c r="M57" s="48"/>
      <c r="N57" s="48"/>
      <c r="O57" s="48"/>
      <c r="P57" s="48">
        <v>522</v>
      </c>
      <c r="Q57" s="48"/>
    </row>
    <row r="58" spans="1:17">
      <c r="A58" t="s">
        <v>382</v>
      </c>
      <c r="B58" s="52" t="s">
        <v>300</v>
      </c>
      <c r="C58" s="50"/>
      <c r="D58" s="48"/>
      <c r="E58" s="48">
        <v>264</v>
      </c>
      <c r="F58" s="48">
        <v>435</v>
      </c>
      <c r="G58" s="48"/>
      <c r="H58" s="48">
        <v>478</v>
      </c>
      <c r="I58" s="48"/>
      <c r="J58" s="47">
        <v>0</v>
      </c>
      <c r="K58" s="48">
        <v>343</v>
      </c>
      <c r="L58" s="48">
        <v>1054</v>
      </c>
      <c r="M58" s="48">
        <v>1106</v>
      </c>
      <c r="N58" s="48"/>
      <c r="O58" s="48"/>
      <c r="P58" s="48"/>
      <c r="Q58" s="48"/>
    </row>
    <row r="59" spans="1:17">
      <c r="A59" t="s">
        <v>382</v>
      </c>
      <c r="B59" s="52" t="s">
        <v>301</v>
      </c>
      <c r="C59" s="50"/>
      <c r="D59" s="48"/>
      <c r="E59" s="48">
        <v>320</v>
      </c>
      <c r="F59" s="48"/>
      <c r="G59" s="48"/>
      <c r="H59" s="48"/>
      <c r="I59" s="48"/>
      <c r="J59" s="48">
        <v>343</v>
      </c>
      <c r="K59" s="47">
        <v>0</v>
      </c>
      <c r="L59" s="48"/>
      <c r="M59" s="48"/>
      <c r="N59" s="48"/>
      <c r="O59" s="48"/>
      <c r="P59" s="48"/>
      <c r="Q59" s="48"/>
    </row>
    <row r="60" spans="1:17">
      <c r="A60" t="s">
        <v>382</v>
      </c>
      <c r="B60" s="52" t="s">
        <v>302</v>
      </c>
      <c r="C60" s="50"/>
      <c r="D60" s="48"/>
      <c r="E60" s="48"/>
      <c r="F60" s="48"/>
      <c r="G60" s="48"/>
      <c r="H60" s="48"/>
      <c r="I60" s="48"/>
      <c r="J60" s="48">
        <v>1054</v>
      </c>
      <c r="K60" s="48"/>
      <c r="L60" s="47">
        <v>0</v>
      </c>
      <c r="M60" s="48"/>
      <c r="N60" s="48"/>
      <c r="O60" s="48"/>
      <c r="P60" s="48"/>
      <c r="Q60" s="48"/>
    </row>
    <row r="61" spans="1:17">
      <c r="A61" t="s">
        <v>382</v>
      </c>
      <c r="B61" s="52" t="s">
        <v>303</v>
      </c>
      <c r="C61" s="48">
        <v>765</v>
      </c>
      <c r="D61" s="48"/>
      <c r="E61" s="48"/>
      <c r="F61" s="48">
        <v>690</v>
      </c>
      <c r="G61" s="48"/>
      <c r="H61" s="48"/>
      <c r="I61" s="48"/>
      <c r="J61" s="48">
        <v>1106</v>
      </c>
      <c r="K61" s="48"/>
      <c r="L61" s="48"/>
      <c r="M61" s="47">
        <v>0</v>
      </c>
      <c r="N61" s="48"/>
      <c r="O61" s="48"/>
      <c r="P61" s="48"/>
      <c r="Q61" s="48">
        <v>809</v>
      </c>
    </row>
    <row r="62" spans="1:17">
      <c r="A62" t="s">
        <v>382</v>
      </c>
      <c r="B62" s="52" t="s">
        <v>304</v>
      </c>
      <c r="C62" s="50"/>
      <c r="D62" s="48"/>
      <c r="E62" s="48">
        <v>173</v>
      </c>
      <c r="F62" s="48"/>
      <c r="G62" s="48"/>
      <c r="H62" s="48">
        <v>364</v>
      </c>
      <c r="I62" s="48"/>
      <c r="J62" s="48"/>
      <c r="K62" s="48"/>
      <c r="L62" s="48"/>
      <c r="M62" s="48"/>
      <c r="N62" s="47">
        <v>0</v>
      </c>
      <c r="O62" s="48"/>
      <c r="P62" s="48">
        <v>1126</v>
      </c>
      <c r="Q62" s="48"/>
    </row>
    <row r="63" spans="1:17">
      <c r="A63" t="s">
        <v>382</v>
      </c>
      <c r="B63" s="52" t="s">
        <v>305</v>
      </c>
      <c r="C63" s="50"/>
      <c r="D63" s="48">
        <v>560</v>
      </c>
      <c r="E63" s="48"/>
      <c r="F63" s="48"/>
      <c r="G63" s="48">
        <v>517</v>
      </c>
      <c r="H63" s="48">
        <v>891</v>
      </c>
      <c r="I63" s="48"/>
      <c r="J63" s="48"/>
      <c r="K63" s="48"/>
      <c r="L63" s="48"/>
      <c r="M63" s="48"/>
      <c r="N63" s="48"/>
      <c r="O63" s="47">
        <v>0</v>
      </c>
      <c r="P63" s="48">
        <v>811</v>
      </c>
      <c r="Q63" s="48">
        <v>545</v>
      </c>
    </row>
    <row r="64" spans="1:17">
      <c r="A64" t="s">
        <v>382</v>
      </c>
      <c r="B64" s="52" t="s">
        <v>306</v>
      </c>
      <c r="C64" s="50"/>
      <c r="D64" s="48">
        <v>440</v>
      </c>
      <c r="E64" s="48"/>
      <c r="F64" s="48"/>
      <c r="G64" s="48"/>
      <c r="H64" s="48">
        <v>811</v>
      </c>
      <c r="I64" s="48">
        <v>522</v>
      </c>
      <c r="J64" s="48"/>
      <c r="K64" s="48"/>
      <c r="L64" s="48"/>
      <c r="M64" s="48"/>
      <c r="N64" s="48">
        <v>1126</v>
      </c>
      <c r="O64" s="48">
        <v>811</v>
      </c>
      <c r="P64" s="47">
        <v>0</v>
      </c>
      <c r="Q64" s="48"/>
    </row>
    <row r="65" spans="1:17">
      <c r="A65" t="s">
        <v>382</v>
      </c>
      <c r="B65" s="52" t="s">
        <v>307</v>
      </c>
      <c r="C65" s="48">
        <v>215</v>
      </c>
      <c r="D65" s="48"/>
      <c r="E65" s="48"/>
      <c r="F65" s="48"/>
      <c r="G65" s="48">
        <v>442</v>
      </c>
      <c r="H65" s="48"/>
      <c r="I65" s="48"/>
      <c r="J65" s="48"/>
      <c r="K65" s="48"/>
      <c r="L65" s="48"/>
      <c r="M65" s="48">
        <v>809</v>
      </c>
      <c r="N65" s="48"/>
      <c r="O65" s="48">
        <v>545</v>
      </c>
      <c r="P65" s="48"/>
      <c r="Q65" s="47">
        <v>0</v>
      </c>
    </row>
    <row r="66" spans="1:17">
      <c r="A66" t="s">
        <v>381</v>
      </c>
      <c r="B66" s="52" t="s">
        <v>293</v>
      </c>
      <c r="C66" s="51">
        <v>0</v>
      </c>
      <c r="D66" s="48"/>
      <c r="E66" s="48"/>
      <c r="F66" s="48">
        <v>685</v>
      </c>
      <c r="G66" s="48">
        <v>250</v>
      </c>
      <c r="H66" s="48">
        <v>600</v>
      </c>
      <c r="I66" s="48"/>
      <c r="J66" s="48"/>
      <c r="K66" s="48"/>
      <c r="L66" s="48"/>
      <c r="M66" s="48">
        <v>765</v>
      </c>
      <c r="N66" s="48"/>
      <c r="O66" s="48"/>
      <c r="P66" s="48"/>
      <c r="Q66" s="48">
        <v>215</v>
      </c>
    </row>
    <row r="67" spans="1:17">
      <c r="A67" t="s">
        <v>381</v>
      </c>
      <c r="B67" s="52" t="s">
        <v>294</v>
      </c>
      <c r="C67" s="50"/>
      <c r="D67" s="47">
        <v>0</v>
      </c>
      <c r="E67" s="48"/>
      <c r="F67" s="48"/>
      <c r="G67" s="48"/>
      <c r="H67" s="48"/>
      <c r="I67" s="48"/>
      <c r="J67" s="48"/>
      <c r="K67" s="48"/>
      <c r="L67" s="48"/>
      <c r="M67" s="48"/>
      <c r="N67" s="48"/>
      <c r="O67" s="48">
        <v>560</v>
      </c>
      <c r="P67" s="48">
        <v>440</v>
      </c>
      <c r="Q67" s="48"/>
    </row>
    <row r="68" spans="1:17">
      <c r="A68" t="s">
        <v>381</v>
      </c>
      <c r="B68" s="52" t="s">
        <v>295</v>
      </c>
      <c r="C68" s="50"/>
      <c r="D68" s="48"/>
      <c r="E68" s="47">
        <v>0</v>
      </c>
      <c r="F68" s="48"/>
      <c r="G68" s="48"/>
      <c r="H68" s="48">
        <v>317</v>
      </c>
      <c r="I68" s="48"/>
      <c r="J68" s="48">
        <v>264</v>
      </c>
      <c r="K68" s="48">
        <v>320</v>
      </c>
      <c r="L68" s="48"/>
      <c r="M68" s="48"/>
      <c r="N68" s="48">
        <v>173</v>
      </c>
      <c r="O68" s="48"/>
      <c r="P68" s="48"/>
      <c r="Q68" s="48"/>
    </row>
    <row r="69" spans="1:17">
      <c r="A69" t="s">
        <v>381</v>
      </c>
      <c r="B69" s="52" t="s">
        <v>296</v>
      </c>
      <c r="C69" s="48">
        <v>685</v>
      </c>
      <c r="D69" s="48"/>
      <c r="E69" s="48"/>
      <c r="F69" s="47">
        <v>0</v>
      </c>
      <c r="G69" s="48"/>
      <c r="H69" s="48">
        <v>363</v>
      </c>
      <c r="I69" s="48"/>
      <c r="J69" s="48">
        <v>435</v>
      </c>
      <c r="K69" s="48"/>
      <c r="L69" s="48"/>
      <c r="M69" s="48">
        <v>690</v>
      </c>
      <c r="N69" s="48"/>
      <c r="O69" s="48"/>
      <c r="P69" s="48"/>
      <c r="Q69" s="48"/>
    </row>
    <row r="70" spans="1:17">
      <c r="A70" t="s">
        <v>381</v>
      </c>
      <c r="B70" s="52" t="s">
        <v>297</v>
      </c>
      <c r="C70" s="48">
        <v>250</v>
      </c>
      <c r="D70" s="48"/>
      <c r="E70" s="48"/>
      <c r="F70" s="48"/>
      <c r="G70" s="47">
        <v>0</v>
      </c>
      <c r="H70" s="48">
        <v>410</v>
      </c>
      <c r="I70" s="48"/>
      <c r="J70" s="48"/>
      <c r="K70" s="48"/>
      <c r="L70" s="48"/>
      <c r="M70" s="48"/>
      <c r="N70" s="48"/>
      <c r="O70" s="48">
        <v>517</v>
      </c>
      <c r="P70" s="48"/>
      <c r="Q70" s="48">
        <v>442</v>
      </c>
    </row>
    <row r="71" spans="1:17">
      <c r="A71" t="s">
        <v>381</v>
      </c>
      <c r="B71" s="52" t="s">
        <v>298</v>
      </c>
      <c r="C71" s="48">
        <v>600</v>
      </c>
      <c r="D71" s="48"/>
      <c r="E71" s="48">
        <v>317</v>
      </c>
      <c r="F71" s="48">
        <v>363</v>
      </c>
      <c r="G71" s="48">
        <v>410</v>
      </c>
      <c r="H71" s="47">
        <v>0</v>
      </c>
      <c r="I71" s="48">
        <v>671</v>
      </c>
      <c r="J71" s="48">
        <v>478</v>
      </c>
      <c r="K71" s="48"/>
      <c r="L71" s="48"/>
      <c r="M71" s="48"/>
      <c r="N71" s="48">
        <v>364</v>
      </c>
      <c r="O71" s="48">
        <v>891</v>
      </c>
      <c r="P71" s="48">
        <v>811</v>
      </c>
      <c r="Q71" s="48"/>
    </row>
    <row r="72" spans="1:17">
      <c r="A72" t="s">
        <v>381</v>
      </c>
      <c r="B72" s="52" t="s">
        <v>299</v>
      </c>
      <c r="C72" s="50"/>
      <c r="D72" s="48"/>
      <c r="E72" s="48"/>
      <c r="F72" s="48"/>
      <c r="G72" s="48"/>
      <c r="H72" s="48">
        <v>671</v>
      </c>
      <c r="I72" s="47">
        <v>0</v>
      </c>
      <c r="J72" s="48"/>
      <c r="K72" s="48"/>
      <c r="L72" s="48"/>
      <c r="M72" s="48"/>
      <c r="N72" s="48"/>
      <c r="O72" s="48"/>
      <c r="P72" s="48">
        <v>522</v>
      </c>
      <c r="Q72" s="48"/>
    </row>
    <row r="73" spans="1:17">
      <c r="A73" t="s">
        <v>381</v>
      </c>
      <c r="B73" s="52" t="s">
        <v>300</v>
      </c>
      <c r="C73" s="50"/>
      <c r="D73" s="48"/>
      <c r="E73" s="48">
        <v>264</v>
      </c>
      <c r="F73" s="48">
        <v>435</v>
      </c>
      <c r="G73" s="48"/>
      <c r="H73" s="48">
        <v>478</v>
      </c>
      <c r="I73" s="48"/>
      <c r="J73" s="47">
        <v>0</v>
      </c>
      <c r="K73" s="48">
        <v>343</v>
      </c>
      <c r="L73" s="48">
        <v>1054</v>
      </c>
      <c r="M73" s="48">
        <v>1106</v>
      </c>
      <c r="N73" s="48"/>
      <c r="O73" s="48"/>
      <c r="P73" s="48"/>
      <c r="Q73" s="48"/>
    </row>
    <row r="74" spans="1:17">
      <c r="A74" t="s">
        <v>381</v>
      </c>
      <c r="B74" s="52" t="s">
        <v>301</v>
      </c>
      <c r="C74" s="50"/>
      <c r="D74" s="48"/>
      <c r="E74" s="48">
        <v>320</v>
      </c>
      <c r="F74" s="48"/>
      <c r="G74" s="48"/>
      <c r="H74" s="48"/>
      <c r="I74" s="48"/>
      <c r="J74" s="48">
        <v>343</v>
      </c>
      <c r="K74" s="47">
        <v>0</v>
      </c>
      <c r="L74" s="48"/>
      <c r="M74" s="48"/>
      <c r="N74" s="48"/>
      <c r="O74" s="48"/>
      <c r="P74" s="48"/>
      <c r="Q74" s="48"/>
    </row>
    <row r="75" spans="1:17">
      <c r="A75" t="s">
        <v>381</v>
      </c>
      <c r="B75" s="52" t="s">
        <v>302</v>
      </c>
      <c r="C75" s="50"/>
      <c r="D75" s="48"/>
      <c r="E75" s="48"/>
      <c r="F75" s="48"/>
      <c r="G75" s="48"/>
      <c r="H75" s="48"/>
      <c r="I75" s="48"/>
      <c r="J75" s="48">
        <v>1054</v>
      </c>
      <c r="K75" s="48"/>
      <c r="L75" s="47">
        <v>0</v>
      </c>
      <c r="M75" s="48"/>
      <c r="N75" s="48"/>
      <c r="O75" s="48"/>
      <c r="P75" s="48"/>
      <c r="Q75" s="48"/>
    </row>
    <row r="76" spans="1:17">
      <c r="A76" t="s">
        <v>381</v>
      </c>
      <c r="B76" s="52" t="s">
        <v>303</v>
      </c>
      <c r="C76" s="48">
        <v>765</v>
      </c>
      <c r="D76" s="48"/>
      <c r="E76" s="48"/>
      <c r="F76" s="48">
        <v>690</v>
      </c>
      <c r="G76" s="48"/>
      <c r="H76" s="48"/>
      <c r="I76" s="48"/>
      <c r="J76" s="48">
        <v>1106</v>
      </c>
      <c r="K76" s="48"/>
      <c r="L76" s="48"/>
      <c r="M76" s="47">
        <v>0</v>
      </c>
      <c r="N76" s="48"/>
      <c r="O76" s="48"/>
      <c r="P76" s="48"/>
      <c r="Q76" s="48">
        <v>809</v>
      </c>
    </row>
    <row r="77" spans="1:17">
      <c r="A77" t="s">
        <v>381</v>
      </c>
      <c r="B77" s="52" t="s">
        <v>304</v>
      </c>
      <c r="C77" s="50"/>
      <c r="D77" s="48"/>
      <c r="E77" s="48">
        <v>173</v>
      </c>
      <c r="F77" s="48"/>
      <c r="G77" s="48"/>
      <c r="H77" s="48">
        <v>364</v>
      </c>
      <c r="I77" s="48"/>
      <c r="J77" s="48"/>
      <c r="K77" s="48"/>
      <c r="L77" s="48"/>
      <c r="M77" s="48"/>
      <c r="N77" s="47">
        <v>0</v>
      </c>
      <c r="O77" s="48"/>
      <c r="P77" s="48">
        <v>1126</v>
      </c>
      <c r="Q77" s="48"/>
    </row>
    <row r="78" spans="1:17">
      <c r="A78" t="s">
        <v>381</v>
      </c>
      <c r="B78" s="52" t="s">
        <v>305</v>
      </c>
      <c r="C78" s="50"/>
      <c r="D78" s="48">
        <v>560</v>
      </c>
      <c r="E78" s="48"/>
      <c r="F78" s="48"/>
      <c r="G78" s="48">
        <v>517</v>
      </c>
      <c r="H78" s="48">
        <v>891</v>
      </c>
      <c r="I78" s="48"/>
      <c r="J78" s="48"/>
      <c r="K78" s="48"/>
      <c r="L78" s="48"/>
      <c r="M78" s="48"/>
      <c r="N78" s="48"/>
      <c r="O78" s="47">
        <v>0</v>
      </c>
      <c r="P78" s="48">
        <v>811</v>
      </c>
      <c r="Q78" s="48">
        <v>545</v>
      </c>
    </row>
    <row r="79" spans="1:17">
      <c r="A79" t="s">
        <v>381</v>
      </c>
      <c r="B79" s="52" t="s">
        <v>306</v>
      </c>
      <c r="C79" s="50"/>
      <c r="D79" s="48">
        <v>440</v>
      </c>
      <c r="E79" s="48"/>
      <c r="F79" s="48"/>
      <c r="G79" s="48"/>
      <c r="H79" s="48">
        <v>811</v>
      </c>
      <c r="I79" s="48">
        <v>522</v>
      </c>
      <c r="J79" s="48"/>
      <c r="K79" s="48"/>
      <c r="L79" s="48"/>
      <c r="M79" s="48"/>
      <c r="N79" s="48">
        <v>1126</v>
      </c>
      <c r="O79" s="48">
        <v>811</v>
      </c>
      <c r="P79" s="47">
        <v>0</v>
      </c>
      <c r="Q79" s="48"/>
    </row>
    <row r="80" spans="1:17">
      <c r="A80" t="s">
        <v>381</v>
      </c>
      <c r="B80" s="52" t="s">
        <v>307</v>
      </c>
      <c r="C80" s="48">
        <v>215</v>
      </c>
      <c r="D80" s="48"/>
      <c r="E80" s="48"/>
      <c r="F80" s="48"/>
      <c r="G80" s="48">
        <v>442</v>
      </c>
      <c r="H80" s="48"/>
      <c r="I80" s="48"/>
      <c r="J80" s="48"/>
      <c r="K80" s="48"/>
      <c r="L80" s="48"/>
      <c r="M80" s="48">
        <v>809</v>
      </c>
      <c r="N80" s="48"/>
      <c r="O80" s="48">
        <v>545</v>
      </c>
      <c r="P80" s="48"/>
      <c r="Q80" s="47">
        <v>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R35"/>
  <sheetViews>
    <sheetView workbookViewId="0">
      <selection activeCell="T25" sqref="T25"/>
    </sheetView>
  </sheetViews>
  <sheetFormatPr baseColWidth="10" defaultRowHeight="15"/>
  <cols>
    <col min="1" max="1" width="4.7109375" bestFit="1" customWidth="1"/>
    <col min="2" max="2" width="9" customWidth="1"/>
    <col min="3" max="3" width="15" bestFit="1" customWidth="1"/>
    <col min="4" max="4" width="9.28515625" bestFit="1" customWidth="1"/>
    <col min="5" max="5" width="10.28515625" bestFit="1" customWidth="1"/>
    <col min="6" max="6" width="11.85546875" bestFit="1" customWidth="1"/>
    <col min="7" max="7" width="9.42578125" bestFit="1" customWidth="1"/>
    <col min="8" max="8" width="9.140625" bestFit="1" customWidth="1"/>
    <col min="9" max="9" width="9.28515625" bestFit="1" customWidth="1"/>
    <col min="10" max="10" width="9.42578125" bestFit="1" customWidth="1"/>
    <col min="11" max="11" width="9.140625" bestFit="1" customWidth="1"/>
    <col min="12" max="12" width="9.42578125" bestFit="1" customWidth="1"/>
    <col min="13" max="13" width="11.7109375" bestFit="1" customWidth="1"/>
    <col min="14" max="14" width="8.5703125" bestFit="1" customWidth="1"/>
    <col min="15" max="15" width="9.28515625" bestFit="1" customWidth="1"/>
    <col min="16" max="16" width="9" bestFit="1" customWidth="1"/>
    <col min="17" max="17" width="11.85546875" bestFit="1" customWidth="1"/>
    <col min="18" max="18" width="15" bestFit="1" customWidth="1"/>
  </cols>
  <sheetData>
    <row r="1" spans="1:18">
      <c r="A1" s="4"/>
      <c r="B1" s="4" t="s">
        <v>518</v>
      </c>
      <c r="C1" s="4"/>
      <c r="D1" s="4"/>
      <c r="E1" s="4"/>
      <c r="F1" s="4"/>
      <c r="G1" s="4"/>
      <c r="H1" s="4"/>
      <c r="I1" s="4"/>
      <c r="J1" s="4"/>
      <c r="K1" s="4"/>
      <c r="L1" s="4"/>
    </row>
    <row r="2" spans="1:18">
      <c r="A2" s="4"/>
      <c r="B2" s="4" t="s">
        <v>517</v>
      </c>
      <c r="C2" s="4"/>
      <c r="D2" s="4"/>
      <c r="E2" s="4"/>
      <c r="F2" s="4"/>
      <c r="G2" s="4"/>
      <c r="H2" s="4"/>
      <c r="I2" s="4"/>
      <c r="J2" s="4"/>
      <c r="K2" s="4"/>
      <c r="L2" s="4"/>
    </row>
    <row r="5" spans="1:18">
      <c r="D5" s="52" t="s">
        <v>293</v>
      </c>
      <c r="E5" s="52" t="s">
        <v>294</v>
      </c>
      <c r="F5" s="52" t="s">
        <v>295</v>
      </c>
      <c r="G5" s="52" t="s">
        <v>296</v>
      </c>
      <c r="H5" s="52" t="s">
        <v>297</v>
      </c>
      <c r="I5" s="52" t="s">
        <v>298</v>
      </c>
      <c r="J5" s="52" t="s">
        <v>299</v>
      </c>
      <c r="K5" s="52" t="s">
        <v>300</v>
      </c>
      <c r="L5" s="52" t="s">
        <v>301</v>
      </c>
      <c r="M5" s="52" t="s">
        <v>302</v>
      </c>
      <c r="N5" s="52" t="s">
        <v>303</v>
      </c>
      <c r="O5" s="52" t="s">
        <v>304</v>
      </c>
      <c r="P5" s="52" t="s">
        <v>305</v>
      </c>
      <c r="Q5" s="52" t="s">
        <v>306</v>
      </c>
      <c r="R5" s="52" t="s">
        <v>307</v>
      </c>
    </row>
    <row r="6" spans="1:18">
      <c r="A6">
        <v>2015</v>
      </c>
      <c r="B6" t="s">
        <v>174</v>
      </c>
      <c r="C6" s="49" t="s">
        <v>293</v>
      </c>
      <c r="D6" s="51">
        <v>0</v>
      </c>
      <c r="E6" s="48">
        <v>0</v>
      </c>
      <c r="F6" s="48">
        <v>0</v>
      </c>
      <c r="G6" s="48">
        <v>0.47</v>
      </c>
      <c r="H6" s="48">
        <v>0.6</v>
      </c>
      <c r="I6" s="48">
        <v>4.9000000000000004</v>
      </c>
      <c r="J6" s="48">
        <v>0</v>
      </c>
      <c r="K6" s="48">
        <v>0</v>
      </c>
      <c r="L6" s="48">
        <v>0</v>
      </c>
      <c r="M6" s="48">
        <v>0</v>
      </c>
      <c r="N6" s="48">
        <v>1.82</v>
      </c>
      <c r="O6" s="48">
        <v>0</v>
      </c>
      <c r="P6" s="48">
        <v>0</v>
      </c>
      <c r="Q6" s="48">
        <v>0</v>
      </c>
      <c r="R6" s="48">
        <v>1.7</v>
      </c>
    </row>
    <row r="7" spans="1:18">
      <c r="A7">
        <v>2015</v>
      </c>
      <c r="B7" t="s">
        <v>174</v>
      </c>
      <c r="C7" s="49" t="s">
        <v>294</v>
      </c>
      <c r="D7" s="48">
        <v>0</v>
      </c>
      <c r="E7" s="47">
        <v>0</v>
      </c>
      <c r="F7" s="48">
        <v>0</v>
      </c>
      <c r="G7" s="48">
        <v>0</v>
      </c>
      <c r="H7" s="48">
        <v>0</v>
      </c>
      <c r="I7" s="48">
        <v>0</v>
      </c>
      <c r="J7" s="48">
        <v>0</v>
      </c>
      <c r="K7" s="48">
        <v>0</v>
      </c>
      <c r="L7" s="48">
        <v>0</v>
      </c>
      <c r="M7" s="48">
        <v>0</v>
      </c>
      <c r="N7" s="48">
        <v>0</v>
      </c>
      <c r="O7" s="48">
        <v>0</v>
      </c>
      <c r="P7" s="48">
        <v>0.5</v>
      </c>
      <c r="Q7" s="48">
        <v>0.7</v>
      </c>
      <c r="R7" s="48">
        <v>0</v>
      </c>
    </row>
    <row r="8" spans="1:18">
      <c r="A8">
        <v>2015</v>
      </c>
      <c r="B8" t="s">
        <v>174</v>
      </c>
      <c r="C8" s="49" t="s">
        <v>295</v>
      </c>
      <c r="D8" s="48">
        <v>0</v>
      </c>
      <c r="E8" s="48">
        <v>0</v>
      </c>
      <c r="F8" s="47">
        <v>0</v>
      </c>
      <c r="G8" s="48">
        <v>0</v>
      </c>
      <c r="H8" s="48">
        <v>0</v>
      </c>
      <c r="I8" s="48">
        <v>1</v>
      </c>
      <c r="J8" s="48">
        <v>0</v>
      </c>
      <c r="K8" s="48">
        <v>2.2999999999999998</v>
      </c>
      <c r="L8" s="48">
        <v>1</v>
      </c>
      <c r="M8" s="48">
        <v>0</v>
      </c>
      <c r="N8" s="48">
        <v>0</v>
      </c>
      <c r="O8" s="48">
        <v>3.65</v>
      </c>
      <c r="P8" s="48">
        <v>0</v>
      </c>
      <c r="Q8" s="48">
        <v>0</v>
      </c>
      <c r="R8" s="48">
        <v>0</v>
      </c>
    </row>
    <row r="9" spans="1:18">
      <c r="A9">
        <v>2015</v>
      </c>
      <c r="B9" t="s">
        <v>174</v>
      </c>
      <c r="C9" s="49" t="s">
        <v>296</v>
      </c>
      <c r="D9" s="48">
        <v>0.47</v>
      </c>
      <c r="E9" s="48">
        <v>0</v>
      </c>
      <c r="F9" s="48">
        <v>0</v>
      </c>
      <c r="G9" s="47">
        <v>0</v>
      </c>
      <c r="H9" s="48">
        <v>0</v>
      </c>
      <c r="I9" s="48">
        <v>3.5</v>
      </c>
      <c r="J9" s="48">
        <v>0</v>
      </c>
      <c r="K9" s="48">
        <v>1.1000000000000001</v>
      </c>
      <c r="L9" s="48">
        <v>0</v>
      </c>
      <c r="M9" s="48">
        <v>0</v>
      </c>
      <c r="N9" s="48">
        <v>4.9649999999999999</v>
      </c>
      <c r="O9" s="48">
        <v>0</v>
      </c>
      <c r="P9" s="48">
        <v>0</v>
      </c>
      <c r="Q9" s="48">
        <v>0</v>
      </c>
      <c r="R9" s="48">
        <v>0</v>
      </c>
    </row>
    <row r="10" spans="1:18">
      <c r="A10">
        <v>2015</v>
      </c>
      <c r="B10" t="s">
        <v>174</v>
      </c>
      <c r="C10" s="49" t="s">
        <v>297</v>
      </c>
      <c r="D10" s="48">
        <v>0.6</v>
      </c>
      <c r="E10" s="48">
        <v>0</v>
      </c>
      <c r="F10" s="48">
        <v>0</v>
      </c>
      <c r="G10" s="48">
        <v>0</v>
      </c>
      <c r="H10" s="47">
        <v>0</v>
      </c>
      <c r="I10" s="48">
        <v>2.0249999999999999</v>
      </c>
      <c r="J10" s="48">
        <v>0</v>
      </c>
      <c r="K10" s="48">
        <v>0</v>
      </c>
      <c r="L10" s="48">
        <v>0</v>
      </c>
      <c r="M10" s="48">
        <v>0</v>
      </c>
      <c r="N10" s="48">
        <v>0</v>
      </c>
      <c r="O10" s="48">
        <v>0</v>
      </c>
      <c r="P10" s="48">
        <v>0.1</v>
      </c>
      <c r="Q10" s="48">
        <v>0</v>
      </c>
      <c r="R10" s="48">
        <v>2.2000000000000002</v>
      </c>
    </row>
    <row r="11" spans="1:18">
      <c r="A11">
        <v>2015</v>
      </c>
      <c r="B11" t="s">
        <v>174</v>
      </c>
      <c r="C11" s="49" t="s">
        <v>298</v>
      </c>
      <c r="D11" s="48">
        <v>4.9000000000000004</v>
      </c>
      <c r="E11" s="48">
        <v>0</v>
      </c>
      <c r="F11" s="48">
        <v>1</v>
      </c>
      <c r="G11" s="48">
        <v>3.5</v>
      </c>
      <c r="H11" s="48">
        <v>2.0249999999999999</v>
      </c>
      <c r="I11" s="47">
        <v>0</v>
      </c>
      <c r="J11" s="48">
        <v>1.95</v>
      </c>
      <c r="K11" s="48">
        <v>3.2</v>
      </c>
      <c r="L11" s="48">
        <v>0</v>
      </c>
      <c r="M11" s="48">
        <v>0</v>
      </c>
      <c r="N11" s="48">
        <v>0</v>
      </c>
      <c r="O11" s="48">
        <v>4.25</v>
      </c>
      <c r="P11" s="48">
        <v>0.85</v>
      </c>
      <c r="Q11" s="48">
        <v>2</v>
      </c>
      <c r="R11" s="48">
        <v>0</v>
      </c>
    </row>
    <row r="12" spans="1:18">
      <c r="A12">
        <v>2015</v>
      </c>
      <c r="B12" t="s">
        <v>174</v>
      </c>
      <c r="C12" s="49" t="s">
        <v>299</v>
      </c>
      <c r="D12" s="48">
        <v>0</v>
      </c>
      <c r="E12" s="48">
        <v>0</v>
      </c>
      <c r="F12" s="48">
        <v>0</v>
      </c>
      <c r="G12" s="48">
        <v>0</v>
      </c>
      <c r="H12" s="48">
        <v>0</v>
      </c>
      <c r="I12" s="48">
        <v>1.95</v>
      </c>
      <c r="J12" s="47">
        <v>0</v>
      </c>
      <c r="K12" s="48">
        <v>0</v>
      </c>
      <c r="L12" s="48">
        <v>0</v>
      </c>
      <c r="M12" s="48">
        <v>0</v>
      </c>
      <c r="N12" s="48">
        <v>0</v>
      </c>
      <c r="O12" s="48">
        <v>0</v>
      </c>
      <c r="P12" s="48">
        <v>0</v>
      </c>
      <c r="Q12" s="48">
        <v>3.39</v>
      </c>
      <c r="R12" s="48">
        <v>0</v>
      </c>
    </row>
    <row r="13" spans="1:18">
      <c r="A13">
        <v>2015</v>
      </c>
      <c r="B13" t="s">
        <v>174</v>
      </c>
      <c r="C13" s="49" t="s">
        <v>300</v>
      </c>
      <c r="D13" s="48">
        <v>0</v>
      </c>
      <c r="E13" s="48">
        <v>0</v>
      </c>
      <c r="F13" s="48">
        <v>2.2999999999999998</v>
      </c>
      <c r="G13" s="48">
        <v>1.1000000000000001</v>
      </c>
      <c r="H13" s="48">
        <v>0</v>
      </c>
      <c r="I13" s="48">
        <v>3.2</v>
      </c>
      <c r="J13" s="48">
        <v>0</v>
      </c>
      <c r="K13" s="47">
        <v>0</v>
      </c>
      <c r="L13" s="48">
        <v>4</v>
      </c>
      <c r="M13" s="48">
        <v>4.4000000000000004</v>
      </c>
      <c r="N13" s="48">
        <v>2.5750000000000002</v>
      </c>
      <c r="O13" s="48">
        <v>0</v>
      </c>
      <c r="P13" s="48">
        <v>0</v>
      </c>
      <c r="Q13" s="48">
        <v>0</v>
      </c>
      <c r="R13" s="48">
        <v>0</v>
      </c>
    </row>
    <row r="14" spans="1:18">
      <c r="A14">
        <v>2015</v>
      </c>
      <c r="B14" t="s">
        <v>174</v>
      </c>
      <c r="C14" s="49" t="s">
        <v>301</v>
      </c>
      <c r="D14" s="48">
        <v>0</v>
      </c>
      <c r="E14" s="48">
        <v>0</v>
      </c>
      <c r="F14" s="48">
        <v>1</v>
      </c>
      <c r="G14" s="48">
        <v>0</v>
      </c>
      <c r="H14" s="48">
        <v>0</v>
      </c>
      <c r="I14" s="48">
        <v>0</v>
      </c>
      <c r="J14" s="48">
        <v>0</v>
      </c>
      <c r="K14" s="48">
        <v>4</v>
      </c>
      <c r="L14" s="47">
        <v>0</v>
      </c>
      <c r="M14" s="48">
        <v>0</v>
      </c>
      <c r="N14" s="48">
        <v>0</v>
      </c>
      <c r="O14" s="48">
        <v>0</v>
      </c>
      <c r="P14" s="48">
        <v>0</v>
      </c>
      <c r="Q14" s="48">
        <v>0</v>
      </c>
      <c r="R14" s="48">
        <v>0</v>
      </c>
    </row>
    <row r="15" spans="1:18">
      <c r="A15">
        <v>2015</v>
      </c>
      <c r="B15" t="s">
        <v>174</v>
      </c>
      <c r="C15" s="49" t="s">
        <v>302</v>
      </c>
      <c r="D15" s="48">
        <v>0</v>
      </c>
      <c r="E15" s="48">
        <v>0</v>
      </c>
      <c r="F15" s="48">
        <v>0</v>
      </c>
      <c r="G15" s="48">
        <v>0</v>
      </c>
      <c r="H15" s="48">
        <v>0</v>
      </c>
      <c r="I15" s="48">
        <v>0</v>
      </c>
      <c r="J15" s="48">
        <v>0</v>
      </c>
      <c r="K15" s="48">
        <v>4.4000000000000004</v>
      </c>
      <c r="L15" s="48">
        <v>0</v>
      </c>
      <c r="M15" s="47">
        <v>0</v>
      </c>
      <c r="N15" s="48">
        <v>0</v>
      </c>
      <c r="O15" s="48">
        <v>0</v>
      </c>
      <c r="P15" s="48">
        <v>0</v>
      </c>
      <c r="Q15" s="48">
        <v>0</v>
      </c>
      <c r="R15" s="48">
        <v>0</v>
      </c>
    </row>
    <row r="16" spans="1:18">
      <c r="A16">
        <v>2015</v>
      </c>
      <c r="B16" t="s">
        <v>174</v>
      </c>
      <c r="C16" s="49" t="s">
        <v>303</v>
      </c>
      <c r="D16" s="48">
        <v>1.82</v>
      </c>
      <c r="E16" s="48">
        <v>0</v>
      </c>
      <c r="F16" s="48">
        <v>0</v>
      </c>
      <c r="G16" s="48">
        <v>4.9649999999999999</v>
      </c>
      <c r="H16" s="48">
        <v>0</v>
      </c>
      <c r="I16" s="48">
        <v>0</v>
      </c>
      <c r="J16" s="48">
        <v>0</v>
      </c>
      <c r="K16" s="48">
        <v>2.5750000000000002</v>
      </c>
      <c r="L16" s="48">
        <v>0</v>
      </c>
      <c r="M16" s="48">
        <v>0</v>
      </c>
      <c r="N16" s="47">
        <v>0</v>
      </c>
      <c r="O16" s="48">
        <v>0</v>
      </c>
      <c r="P16" s="48">
        <v>0</v>
      </c>
      <c r="Q16" s="48">
        <v>0</v>
      </c>
      <c r="R16" s="48">
        <v>0.66</v>
      </c>
    </row>
    <row r="17" spans="1:18">
      <c r="A17">
        <v>2015</v>
      </c>
      <c r="B17" t="s">
        <v>174</v>
      </c>
      <c r="C17" s="49" t="s">
        <v>304</v>
      </c>
      <c r="D17" s="48">
        <v>0</v>
      </c>
      <c r="E17" s="48">
        <v>0</v>
      </c>
      <c r="F17" s="48">
        <v>3.65</v>
      </c>
      <c r="G17" s="48">
        <v>0</v>
      </c>
      <c r="H17" s="48">
        <v>0</v>
      </c>
      <c r="I17" s="48">
        <v>4.25</v>
      </c>
      <c r="J17" s="48">
        <v>0</v>
      </c>
      <c r="K17" s="48">
        <v>0</v>
      </c>
      <c r="L17" s="48">
        <v>0</v>
      </c>
      <c r="M17" s="48">
        <v>0</v>
      </c>
      <c r="N17" s="48">
        <v>0</v>
      </c>
      <c r="O17" s="47">
        <v>0</v>
      </c>
      <c r="P17" s="48">
        <v>0</v>
      </c>
      <c r="Q17" s="48">
        <v>0.7</v>
      </c>
      <c r="R17" s="48">
        <v>0</v>
      </c>
    </row>
    <row r="18" spans="1:18">
      <c r="A18">
        <v>2015</v>
      </c>
      <c r="B18" t="s">
        <v>174</v>
      </c>
      <c r="C18" s="49" t="s">
        <v>305</v>
      </c>
      <c r="D18" s="48">
        <v>0</v>
      </c>
      <c r="E18" s="48">
        <v>0.5</v>
      </c>
      <c r="F18" s="48">
        <v>0</v>
      </c>
      <c r="G18" s="48">
        <v>0</v>
      </c>
      <c r="H18" s="48">
        <v>0.1</v>
      </c>
      <c r="I18" s="48">
        <v>0.85</v>
      </c>
      <c r="J18" s="48">
        <v>0</v>
      </c>
      <c r="K18" s="48">
        <v>0</v>
      </c>
      <c r="L18" s="48">
        <v>0</v>
      </c>
      <c r="M18" s="48">
        <v>0</v>
      </c>
      <c r="N18" s="48">
        <v>0</v>
      </c>
      <c r="O18" s="48">
        <v>0</v>
      </c>
      <c r="P18" s="47">
        <v>0</v>
      </c>
      <c r="Q18" s="48">
        <v>0.6</v>
      </c>
      <c r="R18" s="48">
        <v>0.6</v>
      </c>
    </row>
    <row r="19" spans="1:18">
      <c r="A19">
        <v>2015</v>
      </c>
      <c r="B19" t="s">
        <v>174</v>
      </c>
      <c r="C19" s="49" t="s">
        <v>306</v>
      </c>
      <c r="D19" s="48">
        <v>0</v>
      </c>
      <c r="E19" s="48">
        <v>0.7</v>
      </c>
      <c r="F19" s="48">
        <v>0</v>
      </c>
      <c r="G19" s="48">
        <v>0</v>
      </c>
      <c r="H19" s="48">
        <v>0</v>
      </c>
      <c r="I19" s="48">
        <v>2</v>
      </c>
      <c r="J19" s="48">
        <v>3.39</v>
      </c>
      <c r="K19" s="48">
        <v>0</v>
      </c>
      <c r="L19" s="48">
        <v>0</v>
      </c>
      <c r="M19" s="48">
        <v>0</v>
      </c>
      <c r="N19" s="48">
        <v>0</v>
      </c>
      <c r="O19" s="48">
        <v>0.7</v>
      </c>
      <c r="P19" s="48">
        <v>0.6</v>
      </c>
      <c r="Q19" s="47">
        <v>0</v>
      </c>
      <c r="R19" s="48">
        <v>0</v>
      </c>
    </row>
    <row r="20" spans="1:18">
      <c r="A20">
        <v>2015</v>
      </c>
      <c r="B20" t="s">
        <v>174</v>
      </c>
      <c r="C20" s="49" t="s">
        <v>307</v>
      </c>
      <c r="D20" s="48">
        <v>1.7</v>
      </c>
      <c r="E20" s="48">
        <v>0</v>
      </c>
      <c r="F20" s="48">
        <v>0</v>
      </c>
      <c r="G20" s="48">
        <v>0</v>
      </c>
      <c r="H20" s="48">
        <v>2.2000000000000002</v>
      </c>
      <c r="I20" s="48">
        <v>0</v>
      </c>
      <c r="J20" s="48">
        <v>0</v>
      </c>
      <c r="K20" s="48">
        <v>0</v>
      </c>
      <c r="L20" s="48">
        <v>0</v>
      </c>
      <c r="M20" s="48">
        <v>0</v>
      </c>
      <c r="N20" s="48">
        <v>0.66</v>
      </c>
      <c r="O20" s="48">
        <v>0</v>
      </c>
      <c r="P20" s="48">
        <v>0.6</v>
      </c>
      <c r="Q20" s="48">
        <v>0</v>
      </c>
      <c r="R20" s="47">
        <v>0</v>
      </c>
    </row>
    <row r="21" spans="1:18">
      <c r="C21" s="49"/>
    </row>
    <row r="22" spans="1:18">
      <c r="C22" s="49"/>
    </row>
    <row r="23" spans="1:18">
      <c r="C23" s="49"/>
    </row>
    <row r="24" spans="1:18">
      <c r="C24" s="49"/>
    </row>
    <row r="25" spans="1:18">
      <c r="C25" s="49"/>
    </row>
    <row r="26" spans="1:18">
      <c r="C26" s="49"/>
    </row>
    <row r="27" spans="1:18">
      <c r="C27" s="49"/>
    </row>
    <row r="28" spans="1:18">
      <c r="C28" s="49"/>
    </row>
    <row r="29" spans="1:18">
      <c r="C29" s="49"/>
    </row>
    <row r="30" spans="1:18">
      <c r="C30" s="49"/>
    </row>
    <row r="31" spans="1:18">
      <c r="C31" s="49"/>
    </row>
    <row r="32" spans="1:18">
      <c r="C32" s="49"/>
    </row>
    <row r="33" spans="3:3">
      <c r="C33" s="49"/>
    </row>
    <row r="34" spans="3:3">
      <c r="C34" s="49"/>
    </row>
    <row r="35" spans="3:3">
      <c r="C35" s="49"/>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S35"/>
  <sheetViews>
    <sheetView workbookViewId="0">
      <selection activeCell="M29" sqref="M29"/>
    </sheetView>
  </sheetViews>
  <sheetFormatPr baseColWidth="10" defaultRowHeight="15"/>
  <cols>
    <col min="1" max="1" width="4.7109375" bestFit="1" customWidth="1"/>
    <col min="2" max="2" width="9" customWidth="1"/>
    <col min="3" max="3" width="15" bestFit="1" customWidth="1"/>
    <col min="4" max="4" width="9.28515625" bestFit="1" customWidth="1"/>
    <col min="5" max="5" width="10.28515625" bestFit="1" customWidth="1"/>
    <col min="6" max="6" width="11.85546875" bestFit="1" customWidth="1"/>
    <col min="7" max="7" width="9.42578125" bestFit="1" customWidth="1"/>
    <col min="8" max="8" width="9.140625" bestFit="1" customWidth="1"/>
    <col min="9" max="9" width="9.28515625" bestFit="1" customWidth="1"/>
    <col min="10" max="10" width="9.42578125" bestFit="1" customWidth="1"/>
    <col min="11" max="11" width="9.140625" bestFit="1" customWidth="1"/>
    <col min="12" max="12" width="9.42578125" bestFit="1" customWidth="1"/>
    <col min="13" max="13" width="11.7109375" bestFit="1" customWidth="1"/>
    <col min="14" max="14" width="8.5703125" bestFit="1" customWidth="1"/>
    <col min="15" max="15" width="9.28515625" bestFit="1" customWidth="1"/>
    <col min="16" max="16" width="9" bestFit="1" customWidth="1"/>
    <col min="17" max="17" width="11.85546875" bestFit="1" customWidth="1"/>
    <col min="18" max="18" width="15" bestFit="1" customWidth="1"/>
  </cols>
  <sheetData>
    <row r="1" spans="1:19">
      <c r="A1" s="4"/>
      <c r="B1" s="4" t="s">
        <v>518</v>
      </c>
      <c r="C1" s="4"/>
      <c r="D1" s="4"/>
      <c r="E1" s="4"/>
      <c r="F1" s="4"/>
      <c r="G1" s="4"/>
      <c r="H1" s="4"/>
      <c r="I1" s="4"/>
      <c r="J1" s="4"/>
      <c r="K1" s="4"/>
      <c r="L1" s="4"/>
    </row>
    <row r="2" spans="1:19">
      <c r="A2" s="4"/>
      <c r="B2" s="4" t="s">
        <v>517</v>
      </c>
      <c r="C2" s="4"/>
      <c r="D2" s="4"/>
      <c r="E2" s="4"/>
      <c r="F2" s="4"/>
      <c r="G2" s="4"/>
      <c r="H2" s="4"/>
      <c r="I2" s="4"/>
      <c r="J2" s="4"/>
      <c r="K2" s="4"/>
      <c r="L2" s="4"/>
    </row>
    <row r="5" spans="1:19">
      <c r="C5" s="52" t="s">
        <v>293</v>
      </c>
      <c r="D5" s="52" t="s">
        <v>294</v>
      </c>
      <c r="E5" s="52" t="s">
        <v>295</v>
      </c>
      <c r="F5" s="52" t="s">
        <v>296</v>
      </c>
      <c r="G5" s="52" t="s">
        <v>297</v>
      </c>
      <c r="H5" s="52" t="s">
        <v>298</v>
      </c>
      <c r="I5" s="52" t="s">
        <v>299</v>
      </c>
      <c r="J5" s="52" t="s">
        <v>300</v>
      </c>
      <c r="K5" s="52" t="s">
        <v>301</v>
      </c>
      <c r="L5" s="52" t="s">
        <v>302</v>
      </c>
      <c r="M5" s="52" t="s">
        <v>303</v>
      </c>
      <c r="N5" s="52" t="s">
        <v>304</v>
      </c>
      <c r="O5" s="52" t="s">
        <v>305</v>
      </c>
      <c r="P5" s="52" t="s">
        <v>306</v>
      </c>
      <c r="Q5" s="52" t="s">
        <v>307</v>
      </c>
    </row>
    <row r="6" spans="1:19">
      <c r="A6" t="s">
        <v>174</v>
      </c>
      <c r="B6" s="49" t="s">
        <v>293</v>
      </c>
      <c r="C6" s="57">
        <v>222.9</v>
      </c>
      <c r="D6" s="57">
        <v>222.9</v>
      </c>
      <c r="E6" s="57">
        <v>222.9</v>
      </c>
      <c r="F6" s="57">
        <v>222.9</v>
      </c>
      <c r="G6" s="57">
        <v>222.9</v>
      </c>
      <c r="H6" s="57">
        <v>222.9</v>
      </c>
      <c r="I6" s="57">
        <v>222.9</v>
      </c>
      <c r="J6" s="57">
        <v>222.9</v>
      </c>
      <c r="K6" s="57">
        <v>222.9</v>
      </c>
      <c r="L6" s="57">
        <v>222.9</v>
      </c>
      <c r="M6" s="57">
        <v>222.9</v>
      </c>
      <c r="N6" s="57">
        <v>222.9</v>
      </c>
      <c r="O6" s="57">
        <v>222.9</v>
      </c>
      <c r="P6" s="57">
        <v>222.9</v>
      </c>
      <c r="Q6" s="57">
        <v>222.9</v>
      </c>
      <c r="S6" t="s">
        <v>540</v>
      </c>
    </row>
    <row r="7" spans="1:19">
      <c r="A7" t="s">
        <v>174</v>
      </c>
      <c r="B7" s="49" t="s">
        <v>294</v>
      </c>
      <c r="C7" s="57">
        <v>222.9</v>
      </c>
      <c r="D7" s="57">
        <v>222.9</v>
      </c>
      <c r="E7" s="57">
        <v>222.9</v>
      </c>
      <c r="F7" s="57">
        <v>222.9</v>
      </c>
      <c r="G7" s="57">
        <v>222.9</v>
      </c>
      <c r="H7" s="57">
        <v>222.9</v>
      </c>
      <c r="I7" s="57">
        <v>222.9</v>
      </c>
      <c r="J7" s="57">
        <v>222.9</v>
      </c>
      <c r="K7" s="57">
        <v>222.9</v>
      </c>
      <c r="L7" s="57">
        <v>222.9</v>
      </c>
      <c r="M7" s="57">
        <v>222.9</v>
      </c>
      <c r="N7" s="57">
        <v>222.9</v>
      </c>
      <c r="O7" s="57">
        <v>222.9</v>
      </c>
      <c r="P7" s="57">
        <v>222.9</v>
      </c>
      <c r="Q7" s="57">
        <v>222.9</v>
      </c>
    </row>
    <row r="8" spans="1:19">
      <c r="A8" t="s">
        <v>174</v>
      </c>
      <c r="B8" s="49" t="s">
        <v>295</v>
      </c>
      <c r="C8" s="57">
        <v>222.9</v>
      </c>
      <c r="D8" s="57">
        <v>222.9</v>
      </c>
      <c r="E8" s="57">
        <v>222.9</v>
      </c>
      <c r="F8" s="57">
        <v>222.9</v>
      </c>
      <c r="G8" s="57">
        <v>222.9</v>
      </c>
      <c r="H8" s="57">
        <v>222.9</v>
      </c>
      <c r="I8" s="57">
        <v>222.9</v>
      </c>
      <c r="J8" s="57">
        <v>222.9</v>
      </c>
      <c r="K8" s="57">
        <v>222.9</v>
      </c>
      <c r="L8" s="57">
        <v>222.9</v>
      </c>
      <c r="M8" s="57">
        <v>222.9</v>
      </c>
      <c r="N8" s="57">
        <v>222.9</v>
      </c>
      <c r="O8" s="57">
        <v>222.9</v>
      </c>
      <c r="P8" s="57">
        <v>222.9</v>
      </c>
      <c r="Q8" s="57">
        <v>222.9</v>
      </c>
    </row>
    <row r="9" spans="1:19">
      <c r="A9" t="s">
        <v>174</v>
      </c>
      <c r="B9" s="49" t="s">
        <v>296</v>
      </c>
      <c r="C9" s="57">
        <v>222.9</v>
      </c>
      <c r="D9" s="57">
        <v>222.9</v>
      </c>
      <c r="E9" s="57">
        <v>222.9</v>
      </c>
      <c r="F9" s="57">
        <v>222.9</v>
      </c>
      <c r="G9" s="57">
        <v>222.9</v>
      </c>
      <c r="H9" s="57">
        <v>222.9</v>
      </c>
      <c r="I9" s="57">
        <v>222.9</v>
      </c>
      <c r="J9" s="57">
        <v>222.9</v>
      </c>
      <c r="K9" s="57">
        <v>222.9</v>
      </c>
      <c r="L9" s="57">
        <v>222.9</v>
      </c>
      <c r="M9" s="57">
        <v>222.9</v>
      </c>
      <c r="N9" s="57">
        <v>222.9</v>
      </c>
      <c r="O9" s="57">
        <v>222.9</v>
      </c>
      <c r="P9" s="57">
        <v>222.9</v>
      </c>
      <c r="Q9" s="57">
        <v>222.9</v>
      </c>
    </row>
    <row r="10" spans="1:19">
      <c r="A10" t="s">
        <v>174</v>
      </c>
      <c r="B10" s="49" t="s">
        <v>297</v>
      </c>
      <c r="C10" s="57">
        <v>222.9</v>
      </c>
      <c r="D10" s="57">
        <v>222.9</v>
      </c>
      <c r="E10" s="57">
        <v>222.9</v>
      </c>
      <c r="F10" s="57">
        <v>222.9</v>
      </c>
      <c r="G10" s="57">
        <v>222.9</v>
      </c>
      <c r="H10" s="57">
        <v>222.9</v>
      </c>
      <c r="I10" s="57">
        <v>222.9</v>
      </c>
      <c r="J10" s="57">
        <v>222.9</v>
      </c>
      <c r="K10" s="57">
        <v>222.9</v>
      </c>
      <c r="L10" s="57">
        <v>222.9</v>
      </c>
      <c r="M10" s="57">
        <v>222.9</v>
      </c>
      <c r="N10" s="57">
        <v>222.9</v>
      </c>
      <c r="O10" s="57">
        <v>222.9</v>
      </c>
      <c r="P10" s="57">
        <v>222.9</v>
      </c>
      <c r="Q10" s="57">
        <v>222.9</v>
      </c>
    </row>
    <row r="11" spans="1:19">
      <c r="A11" t="s">
        <v>174</v>
      </c>
      <c r="B11" s="49" t="s">
        <v>298</v>
      </c>
      <c r="C11" s="57">
        <v>222.9</v>
      </c>
      <c r="D11" s="57">
        <v>222.9</v>
      </c>
      <c r="E11" s="57">
        <v>222.9</v>
      </c>
      <c r="F11" s="57">
        <v>222.9</v>
      </c>
      <c r="G11" s="57">
        <v>222.9</v>
      </c>
      <c r="H11" s="57">
        <v>222.9</v>
      </c>
      <c r="I11" s="57">
        <v>222.9</v>
      </c>
      <c r="J11" s="57">
        <v>222.9</v>
      </c>
      <c r="K11" s="57">
        <v>222.9</v>
      </c>
      <c r="L11" s="57">
        <v>222.9</v>
      </c>
      <c r="M11" s="57">
        <v>222.9</v>
      </c>
      <c r="N11" s="57">
        <v>222.9</v>
      </c>
      <c r="O11" s="57">
        <v>222.9</v>
      </c>
      <c r="P11" s="57">
        <v>222.9</v>
      </c>
      <c r="Q11" s="57">
        <v>222.9</v>
      </c>
    </row>
    <row r="12" spans="1:19">
      <c r="A12" t="s">
        <v>174</v>
      </c>
      <c r="B12" s="49" t="s">
        <v>299</v>
      </c>
      <c r="C12" s="57">
        <v>222.9</v>
      </c>
      <c r="D12" s="57">
        <v>222.9</v>
      </c>
      <c r="E12" s="57">
        <v>222.9</v>
      </c>
      <c r="F12" s="57">
        <v>222.9</v>
      </c>
      <c r="G12" s="57">
        <v>222.9</v>
      </c>
      <c r="H12" s="57">
        <v>222.9</v>
      </c>
      <c r="I12" s="57">
        <v>222.9</v>
      </c>
      <c r="J12" s="57">
        <v>222.9</v>
      </c>
      <c r="K12" s="57">
        <v>222.9</v>
      </c>
      <c r="L12" s="57">
        <v>222.9</v>
      </c>
      <c r="M12" s="57">
        <v>222.9</v>
      </c>
      <c r="N12" s="57">
        <v>222.9</v>
      </c>
      <c r="O12" s="57">
        <v>222.9</v>
      </c>
      <c r="P12" s="57">
        <v>222.9</v>
      </c>
      <c r="Q12" s="57">
        <v>222.9</v>
      </c>
    </row>
    <row r="13" spans="1:19">
      <c r="A13" t="s">
        <v>174</v>
      </c>
      <c r="B13" s="49" t="s">
        <v>300</v>
      </c>
      <c r="C13" s="57">
        <v>222.9</v>
      </c>
      <c r="D13" s="57">
        <v>222.9</v>
      </c>
      <c r="E13" s="57">
        <v>222.9</v>
      </c>
      <c r="F13" s="57">
        <v>222.9</v>
      </c>
      <c r="G13" s="57">
        <v>222.9</v>
      </c>
      <c r="H13" s="57">
        <v>222.9</v>
      </c>
      <c r="I13" s="57">
        <v>222.9</v>
      </c>
      <c r="J13" s="57">
        <v>222.9</v>
      </c>
      <c r="K13" s="57">
        <v>222.9</v>
      </c>
      <c r="L13" s="57">
        <v>222.9</v>
      </c>
      <c r="M13" s="57">
        <v>222.9</v>
      </c>
      <c r="N13" s="57">
        <v>222.9</v>
      </c>
      <c r="O13" s="57">
        <v>222.9</v>
      </c>
      <c r="P13" s="57">
        <v>222.9</v>
      </c>
      <c r="Q13" s="57">
        <v>222.9</v>
      </c>
    </row>
    <row r="14" spans="1:19">
      <c r="A14" t="s">
        <v>174</v>
      </c>
      <c r="B14" s="49" t="s">
        <v>301</v>
      </c>
      <c r="C14" s="57">
        <v>222.9</v>
      </c>
      <c r="D14" s="57">
        <v>222.9</v>
      </c>
      <c r="E14" s="57">
        <v>222.9</v>
      </c>
      <c r="F14" s="57">
        <v>222.9</v>
      </c>
      <c r="G14" s="57">
        <v>222.9</v>
      </c>
      <c r="H14" s="57">
        <v>222.9</v>
      </c>
      <c r="I14" s="57">
        <v>222.9</v>
      </c>
      <c r="J14" s="57">
        <v>222.9</v>
      </c>
      <c r="K14" s="57">
        <v>222.9</v>
      </c>
      <c r="L14" s="57">
        <v>222.9</v>
      </c>
      <c r="M14" s="57">
        <v>222.9</v>
      </c>
      <c r="N14" s="57">
        <v>222.9</v>
      </c>
      <c r="O14" s="57">
        <v>222.9</v>
      </c>
      <c r="P14" s="57">
        <v>222.9</v>
      </c>
      <c r="Q14" s="57">
        <v>222.9</v>
      </c>
    </row>
    <row r="15" spans="1:19">
      <c r="A15" t="s">
        <v>174</v>
      </c>
      <c r="B15" s="49" t="s">
        <v>302</v>
      </c>
      <c r="C15" s="57">
        <v>222.9</v>
      </c>
      <c r="D15" s="57">
        <v>222.9</v>
      </c>
      <c r="E15" s="57">
        <v>222.9</v>
      </c>
      <c r="F15" s="57">
        <v>222.9</v>
      </c>
      <c r="G15" s="57">
        <v>222.9</v>
      </c>
      <c r="H15" s="57">
        <v>222.9</v>
      </c>
      <c r="I15" s="57">
        <v>222.9</v>
      </c>
      <c r="J15" s="57">
        <v>222.9</v>
      </c>
      <c r="K15" s="57">
        <v>222.9</v>
      </c>
      <c r="L15" s="57">
        <v>222.9</v>
      </c>
      <c r="M15" s="57">
        <v>222.9</v>
      </c>
      <c r="N15" s="57">
        <v>222.9</v>
      </c>
      <c r="O15" s="57">
        <v>222.9</v>
      </c>
      <c r="P15" s="57">
        <v>222.9</v>
      </c>
      <c r="Q15" s="57">
        <v>222.9</v>
      </c>
    </row>
    <row r="16" spans="1:19">
      <c r="A16" t="s">
        <v>174</v>
      </c>
      <c r="B16" s="49" t="s">
        <v>303</v>
      </c>
      <c r="C16" s="57">
        <v>222.9</v>
      </c>
      <c r="D16" s="57">
        <v>222.9</v>
      </c>
      <c r="E16" s="57">
        <v>222.9</v>
      </c>
      <c r="F16" s="57">
        <v>222.9</v>
      </c>
      <c r="G16" s="57">
        <v>222.9</v>
      </c>
      <c r="H16" s="57">
        <v>222.9</v>
      </c>
      <c r="I16" s="57">
        <v>222.9</v>
      </c>
      <c r="J16" s="57">
        <v>222.9</v>
      </c>
      <c r="K16" s="57">
        <v>222.9</v>
      </c>
      <c r="L16" s="57">
        <v>222.9</v>
      </c>
      <c r="M16" s="57">
        <v>222.9</v>
      </c>
      <c r="N16" s="57">
        <v>222.9</v>
      </c>
      <c r="O16" s="57">
        <v>222.9</v>
      </c>
      <c r="P16" s="57">
        <v>222.9</v>
      </c>
      <c r="Q16" s="57">
        <v>222.9</v>
      </c>
    </row>
    <row r="17" spans="1:17">
      <c r="A17" t="s">
        <v>174</v>
      </c>
      <c r="B17" s="49" t="s">
        <v>304</v>
      </c>
      <c r="C17" s="57">
        <v>222.9</v>
      </c>
      <c r="D17" s="57">
        <v>222.9</v>
      </c>
      <c r="E17" s="57">
        <v>222.9</v>
      </c>
      <c r="F17" s="57">
        <v>222.9</v>
      </c>
      <c r="G17" s="57">
        <v>222.9</v>
      </c>
      <c r="H17" s="57">
        <v>222.9</v>
      </c>
      <c r="I17" s="57">
        <v>222.9</v>
      </c>
      <c r="J17" s="57">
        <v>222.9</v>
      </c>
      <c r="K17" s="57">
        <v>222.9</v>
      </c>
      <c r="L17" s="57">
        <v>222.9</v>
      </c>
      <c r="M17" s="57">
        <v>222.9</v>
      </c>
      <c r="N17" s="57">
        <v>222.9</v>
      </c>
      <c r="O17" s="57">
        <v>222.9</v>
      </c>
      <c r="P17" s="57">
        <v>222.9</v>
      </c>
      <c r="Q17" s="57">
        <v>222.9</v>
      </c>
    </row>
    <row r="18" spans="1:17">
      <c r="A18" t="s">
        <v>174</v>
      </c>
      <c r="B18" s="49" t="s">
        <v>305</v>
      </c>
      <c r="C18" s="57">
        <v>222.9</v>
      </c>
      <c r="D18" s="57">
        <v>222.9</v>
      </c>
      <c r="E18" s="57">
        <v>222.9</v>
      </c>
      <c r="F18" s="57">
        <v>222.9</v>
      </c>
      <c r="G18" s="57">
        <v>222.9</v>
      </c>
      <c r="H18" s="57">
        <v>222.9</v>
      </c>
      <c r="I18" s="57">
        <v>222.9</v>
      </c>
      <c r="J18" s="57">
        <v>222.9</v>
      </c>
      <c r="K18" s="57">
        <v>222.9</v>
      </c>
      <c r="L18" s="57">
        <v>222.9</v>
      </c>
      <c r="M18" s="57">
        <v>222.9</v>
      </c>
      <c r="N18" s="57">
        <v>222.9</v>
      </c>
      <c r="O18" s="57">
        <v>222.9</v>
      </c>
      <c r="P18" s="57">
        <v>222.9</v>
      </c>
      <c r="Q18" s="57">
        <v>222.9</v>
      </c>
    </row>
    <row r="19" spans="1:17">
      <c r="A19" t="s">
        <v>174</v>
      </c>
      <c r="B19" s="49" t="s">
        <v>306</v>
      </c>
      <c r="C19" s="57">
        <v>222.9</v>
      </c>
      <c r="D19" s="57">
        <v>222.9</v>
      </c>
      <c r="E19" s="57">
        <v>222.9</v>
      </c>
      <c r="F19" s="57">
        <v>222.9</v>
      </c>
      <c r="G19" s="57">
        <v>222.9</v>
      </c>
      <c r="H19" s="57">
        <v>222.9</v>
      </c>
      <c r="I19" s="57">
        <v>222.9</v>
      </c>
      <c r="J19" s="57">
        <v>222.9</v>
      </c>
      <c r="K19" s="57">
        <v>222.9</v>
      </c>
      <c r="L19" s="57">
        <v>222.9</v>
      </c>
      <c r="M19" s="57">
        <v>222.9</v>
      </c>
      <c r="N19" s="57">
        <v>222.9</v>
      </c>
      <c r="O19" s="57">
        <v>222.9</v>
      </c>
      <c r="P19" s="57">
        <v>222.9</v>
      </c>
      <c r="Q19" s="57">
        <v>222.9</v>
      </c>
    </row>
    <row r="20" spans="1:17">
      <c r="A20" t="s">
        <v>174</v>
      </c>
      <c r="B20" s="49" t="s">
        <v>307</v>
      </c>
      <c r="C20" s="57">
        <v>222.9</v>
      </c>
      <c r="D20" s="57">
        <v>222.9</v>
      </c>
      <c r="E20" s="57">
        <v>222.9</v>
      </c>
      <c r="F20" s="57">
        <v>222.9</v>
      </c>
      <c r="G20" s="57">
        <v>222.9</v>
      </c>
      <c r="H20" s="57">
        <v>222.9</v>
      </c>
      <c r="I20" s="57">
        <v>222.9</v>
      </c>
      <c r="J20" s="57">
        <v>222.9</v>
      </c>
      <c r="K20" s="57">
        <v>222.9</v>
      </c>
      <c r="L20" s="57">
        <v>222.9</v>
      </c>
      <c r="M20" s="57">
        <v>222.9</v>
      </c>
      <c r="N20" s="57">
        <v>222.9</v>
      </c>
      <c r="O20" s="57">
        <v>222.9</v>
      </c>
      <c r="P20" s="57">
        <v>222.9</v>
      </c>
      <c r="Q20" s="57">
        <v>222.9</v>
      </c>
    </row>
    <row r="21" spans="1:17">
      <c r="C21" s="49"/>
    </row>
    <row r="22" spans="1:17">
      <c r="C22" s="49"/>
    </row>
    <row r="23" spans="1:17">
      <c r="C23" s="49"/>
    </row>
    <row r="24" spans="1:17">
      <c r="C24" s="49"/>
    </row>
    <row r="25" spans="1:17">
      <c r="C25" s="49"/>
    </row>
    <row r="26" spans="1:17">
      <c r="C26" s="49"/>
    </row>
    <row r="27" spans="1:17">
      <c r="C27" s="49"/>
    </row>
    <row r="28" spans="1:17">
      <c r="C28" s="49"/>
    </row>
    <row r="29" spans="1:17">
      <c r="C29" s="49"/>
    </row>
    <row r="30" spans="1:17">
      <c r="C30" s="49"/>
    </row>
    <row r="31" spans="1:17">
      <c r="C31" s="49"/>
    </row>
    <row r="32" spans="1:17">
      <c r="C32" s="49"/>
    </row>
    <row r="33" spans="3:3">
      <c r="C33" s="49"/>
    </row>
    <row r="34" spans="3:3">
      <c r="C34" s="49"/>
    </row>
    <row r="35" spans="3:3">
      <c r="C35" s="49"/>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R35"/>
  <sheetViews>
    <sheetView workbookViewId="0">
      <selection activeCell="O27" sqref="O27"/>
    </sheetView>
  </sheetViews>
  <sheetFormatPr baseColWidth="10" defaultRowHeight="15"/>
  <cols>
    <col min="1" max="1" width="4.7109375" bestFit="1" customWidth="1"/>
    <col min="2" max="2" width="9" customWidth="1"/>
    <col min="3" max="3" width="15" bestFit="1" customWidth="1"/>
    <col min="4" max="4" width="9.28515625" bestFit="1" customWidth="1"/>
    <col min="5" max="5" width="10.28515625" bestFit="1" customWidth="1"/>
    <col min="6" max="6" width="11.85546875" bestFit="1" customWidth="1"/>
    <col min="7" max="7" width="9.42578125" bestFit="1" customWidth="1"/>
    <col min="8" max="8" width="9.140625" bestFit="1" customWidth="1"/>
    <col min="9" max="9" width="9.28515625" bestFit="1" customWidth="1"/>
    <col min="10" max="10" width="9.42578125" bestFit="1" customWidth="1"/>
    <col min="11" max="11" width="9.140625" bestFit="1" customWidth="1"/>
    <col min="12" max="12" width="9.42578125" bestFit="1" customWidth="1"/>
    <col min="13" max="13" width="11.7109375" bestFit="1" customWidth="1"/>
    <col min="14" max="14" width="8.5703125" bestFit="1" customWidth="1"/>
    <col min="15" max="15" width="9.28515625" bestFit="1" customWidth="1"/>
    <col min="16" max="16" width="9" bestFit="1" customWidth="1"/>
    <col min="17" max="17" width="11.85546875" bestFit="1" customWidth="1"/>
    <col min="18" max="18" width="15" bestFit="1" customWidth="1"/>
  </cols>
  <sheetData>
    <row r="1" spans="1:18">
      <c r="A1" s="4"/>
      <c r="B1" s="4" t="s">
        <v>518</v>
      </c>
      <c r="C1" s="4"/>
      <c r="D1" s="4"/>
      <c r="E1" s="4"/>
      <c r="F1" s="4"/>
      <c r="G1" s="4"/>
      <c r="H1" s="4"/>
      <c r="I1" s="4"/>
      <c r="J1" s="4"/>
      <c r="K1" s="4"/>
      <c r="L1" s="4"/>
    </row>
    <row r="2" spans="1:18">
      <c r="A2" s="4"/>
      <c r="B2" s="4" t="s">
        <v>517</v>
      </c>
      <c r="C2" s="4"/>
      <c r="D2" s="4"/>
      <c r="E2" s="4"/>
      <c r="F2" s="4"/>
      <c r="G2" s="4"/>
      <c r="H2" s="4"/>
      <c r="I2" s="4"/>
      <c r="J2" s="4"/>
      <c r="K2" s="4"/>
      <c r="L2" s="4"/>
    </row>
    <row r="5" spans="1:18">
      <c r="D5" s="52" t="s">
        <v>293</v>
      </c>
      <c r="E5" s="52" t="s">
        <v>294</v>
      </c>
      <c r="F5" s="52" t="s">
        <v>295</v>
      </c>
      <c r="G5" s="52" t="s">
        <v>296</v>
      </c>
      <c r="H5" s="52" t="s">
        <v>297</v>
      </c>
      <c r="I5" s="52" t="s">
        <v>298</v>
      </c>
      <c r="J5" s="52" t="s">
        <v>299</v>
      </c>
      <c r="K5" s="52" t="s">
        <v>300</v>
      </c>
      <c r="L5" s="52" t="s">
        <v>301</v>
      </c>
      <c r="M5" s="52" t="s">
        <v>302</v>
      </c>
      <c r="N5" s="52" t="s">
        <v>303</v>
      </c>
      <c r="O5" s="52" t="s">
        <v>304</v>
      </c>
      <c r="P5" s="52" t="s">
        <v>305</v>
      </c>
      <c r="Q5" s="52" t="s">
        <v>306</v>
      </c>
      <c r="R5" s="52" t="s">
        <v>307</v>
      </c>
    </row>
    <row r="6" spans="1:18">
      <c r="A6">
        <v>2015</v>
      </c>
      <c r="B6" t="s">
        <v>174</v>
      </c>
      <c r="C6" s="49" t="s">
        <v>293</v>
      </c>
      <c r="D6" s="48">
        <v>1.2</v>
      </c>
      <c r="E6" s="48">
        <v>1.2</v>
      </c>
      <c r="F6" s="48">
        <v>1.2</v>
      </c>
      <c r="G6" s="48">
        <v>1.2</v>
      </c>
      <c r="H6" s="48">
        <v>1.2</v>
      </c>
      <c r="I6" s="48">
        <v>1.2</v>
      </c>
      <c r="J6" s="48">
        <v>1.2</v>
      </c>
      <c r="K6" s="48">
        <v>1.2</v>
      </c>
      <c r="L6" s="48">
        <v>1.2</v>
      </c>
      <c r="M6" s="48">
        <v>1.2</v>
      </c>
      <c r="N6" s="48">
        <v>1.2</v>
      </c>
      <c r="O6" s="48">
        <v>1.2</v>
      </c>
      <c r="P6" s="48">
        <v>1.2</v>
      </c>
      <c r="Q6" s="48">
        <v>1.2</v>
      </c>
      <c r="R6" s="48">
        <v>1.2</v>
      </c>
    </row>
    <row r="7" spans="1:18">
      <c r="A7">
        <v>2015</v>
      </c>
      <c r="B7" t="s">
        <v>174</v>
      </c>
      <c r="C7" s="49" t="s">
        <v>294</v>
      </c>
      <c r="D7" s="48">
        <v>1.2</v>
      </c>
      <c r="E7" s="48">
        <v>1.2</v>
      </c>
      <c r="F7" s="48">
        <v>1.2</v>
      </c>
      <c r="G7" s="48">
        <v>1.2</v>
      </c>
      <c r="H7" s="48">
        <v>1.2</v>
      </c>
      <c r="I7" s="48">
        <v>1.2</v>
      </c>
      <c r="J7" s="48">
        <v>1.2</v>
      </c>
      <c r="K7" s="48">
        <v>1.2</v>
      </c>
      <c r="L7" s="48">
        <v>1.2</v>
      </c>
      <c r="M7" s="48">
        <v>1.2</v>
      </c>
      <c r="N7" s="48">
        <v>1.2</v>
      </c>
      <c r="O7" s="48">
        <v>1.2</v>
      </c>
      <c r="P7" s="48">
        <v>1.2</v>
      </c>
      <c r="Q7" s="48">
        <v>1.2</v>
      </c>
      <c r="R7" s="48">
        <v>1.2</v>
      </c>
    </row>
    <row r="8" spans="1:18">
      <c r="A8">
        <v>2015</v>
      </c>
      <c r="B8" t="s">
        <v>174</v>
      </c>
      <c r="C8" s="49" t="s">
        <v>295</v>
      </c>
      <c r="D8" s="48">
        <v>1.2</v>
      </c>
      <c r="E8" s="48">
        <v>1.2</v>
      </c>
      <c r="F8" s="48">
        <v>1.2</v>
      </c>
      <c r="G8" s="48">
        <v>1.2</v>
      </c>
      <c r="H8" s="48">
        <v>1.2</v>
      </c>
      <c r="I8" s="48">
        <v>1.2</v>
      </c>
      <c r="J8" s="48">
        <v>1.2</v>
      </c>
      <c r="K8" s="48">
        <v>1.2</v>
      </c>
      <c r="L8" s="48">
        <v>1.2</v>
      </c>
      <c r="M8" s="48">
        <v>1.2</v>
      </c>
      <c r="N8" s="48">
        <v>1.2</v>
      </c>
      <c r="O8" s="48">
        <v>1.2</v>
      </c>
      <c r="P8" s="48">
        <v>1.2</v>
      </c>
      <c r="Q8" s="48">
        <v>1.2</v>
      </c>
      <c r="R8" s="48">
        <v>1.2</v>
      </c>
    </row>
    <row r="9" spans="1:18">
      <c r="A9">
        <v>2015</v>
      </c>
      <c r="B9" t="s">
        <v>174</v>
      </c>
      <c r="C9" s="49" t="s">
        <v>296</v>
      </c>
      <c r="D9" s="48">
        <v>1.2</v>
      </c>
      <c r="E9" s="48">
        <v>1.2</v>
      </c>
      <c r="F9" s="48">
        <v>1.2</v>
      </c>
      <c r="G9" s="48">
        <v>1.2</v>
      </c>
      <c r="H9" s="48">
        <v>1.2</v>
      </c>
      <c r="I9" s="48">
        <v>1.2</v>
      </c>
      <c r="J9" s="48">
        <v>1.2</v>
      </c>
      <c r="K9" s="48">
        <v>1.2</v>
      </c>
      <c r="L9" s="48">
        <v>1.2</v>
      </c>
      <c r="M9" s="48">
        <v>1.2</v>
      </c>
      <c r="N9" s="48">
        <v>1.2</v>
      </c>
      <c r="O9" s="48">
        <v>1.2</v>
      </c>
      <c r="P9" s="48">
        <v>1.2</v>
      </c>
      <c r="Q9" s="48">
        <v>1.2</v>
      </c>
      <c r="R9" s="48">
        <v>1.2</v>
      </c>
    </row>
    <row r="10" spans="1:18">
      <c r="A10">
        <v>2015</v>
      </c>
      <c r="B10" t="s">
        <v>174</v>
      </c>
      <c r="C10" s="49" t="s">
        <v>297</v>
      </c>
      <c r="D10" s="48">
        <v>1.2</v>
      </c>
      <c r="E10" s="48">
        <v>1.2</v>
      </c>
      <c r="F10" s="48">
        <v>1.2</v>
      </c>
      <c r="G10" s="48">
        <v>1.2</v>
      </c>
      <c r="H10" s="48">
        <v>1.2</v>
      </c>
      <c r="I10" s="48">
        <v>1.2</v>
      </c>
      <c r="J10" s="48">
        <v>1.2</v>
      </c>
      <c r="K10" s="48">
        <v>1.2</v>
      </c>
      <c r="L10" s="48">
        <v>1.2</v>
      </c>
      <c r="M10" s="48">
        <v>1.2</v>
      </c>
      <c r="N10" s="48">
        <v>1.2</v>
      </c>
      <c r="O10" s="48">
        <v>1.2</v>
      </c>
      <c r="P10" s="48">
        <v>1.2</v>
      </c>
      <c r="Q10" s="48">
        <v>1.2</v>
      </c>
      <c r="R10" s="48">
        <v>1.2</v>
      </c>
    </row>
    <row r="11" spans="1:18">
      <c r="A11">
        <v>2015</v>
      </c>
      <c r="B11" t="s">
        <v>174</v>
      </c>
      <c r="C11" s="49" t="s">
        <v>298</v>
      </c>
      <c r="D11" s="48">
        <v>1.2</v>
      </c>
      <c r="E11" s="48">
        <v>1.2</v>
      </c>
      <c r="F11" s="48">
        <v>1.2</v>
      </c>
      <c r="G11" s="48">
        <v>1.2</v>
      </c>
      <c r="H11" s="48">
        <v>1.2</v>
      </c>
      <c r="I11" s="48">
        <v>1.2</v>
      </c>
      <c r="J11" s="48">
        <v>1.2</v>
      </c>
      <c r="K11" s="48">
        <v>1.2</v>
      </c>
      <c r="L11" s="48">
        <v>1.2</v>
      </c>
      <c r="M11" s="48">
        <v>1.2</v>
      </c>
      <c r="N11" s="48">
        <v>1.2</v>
      </c>
      <c r="O11" s="48">
        <v>1.2</v>
      </c>
      <c r="P11" s="48">
        <v>1.2</v>
      </c>
      <c r="Q11" s="48">
        <v>1.2</v>
      </c>
      <c r="R11" s="48">
        <v>1.2</v>
      </c>
    </row>
    <row r="12" spans="1:18">
      <c r="A12">
        <v>2015</v>
      </c>
      <c r="B12" t="s">
        <v>174</v>
      </c>
      <c r="C12" s="49" t="s">
        <v>299</v>
      </c>
      <c r="D12" s="48">
        <v>1.2</v>
      </c>
      <c r="E12" s="48">
        <v>1.2</v>
      </c>
      <c r="F12" s="48">
        <v>1.2</v>
      </c>
      <c r="G12" s="48">
        <v>1.2</v>
      </c>
      <c r="H12" s="48">
        <v>1.2</v>
      </c>
      <c r="I12" s="48">
        <v>1.2</v>
      </c>
      <c r="J12" s="48">
        <v>1.2</v>
      </c>
      <c r="K12" s="48">
        <v>1.2</v>
      </c>
      <c r="L12" s="48">
        <v>1.2</v>
      </c>
      <c r="M12" s="48">
        <v>1.2</v>
      </c>
      <c r="N12" s="48">
        <v>1.2</v>
      </c>
      <c r="O12" s="48">
        <v>1.2</v>
      </c>
      <c r="P12" s="48">
        <v>1.2</v>
      </c>
      <c r="Q12" s="48">
        <v>1.2</v>
      </c>
      <c r="R12" s="48">
        <v>1.2</v>
      </c>
    </row>
    <row r="13" spans="1:18">
      <c r="A13">
        <v>2015</v>
      </c>
      <c r="B13" t="s">
        <v>174</v>
      </c>
      <c r="C13" s="49" t="s">
        <v>300</v>
      </c>
      <c r="D13" s="48">
        <v>1.2</v>
      </c>
      <c r="E13" s="48">
        <v>1.2</v>
      </c>
      <c r="F13" s="48">
        <v>1.2</v>
      </c>
      <c r="G13" s="48">
        <v>1.2</v>
      </c>
      <c r="H13" s="48">
        <v>1.2</v>
      </c>
      <c r="I13" s="48">
        <v>1.2</v>
      </c>
      <c r="J13" s="48">
        <v>1.2</v>
      </c>
      <c r="K13" s="48">
        <v>1.2</v>
      </c>
      <c r="L13" s="48">
        <v>1.2</v>
      </c>
      <c r="M13" s="48">
        <v>1.2</v>
      </c>
      <c r="N13" s="48">
        <v>1.2</v>
      </c>
      <c r="O13" s="48">
        <v>1.2</v>
      </c>
      <c r="P13" s="48">
        <v>1.2</v>
      </c>
      <c r="Q13" s="48">
        <v>1.2</v>
      </c>
      <c r="R13" s="48">
        <v>1.2</v>
      </c>
    </row>
    <row r="14" spans="1:18">
      <c r="A14">
        <v>2015</v>
      </c>
      <c r="B14" t="s">
        <v>174</v>
      </c>
      <c r="C14" s="49" t="s">
        <v>301</v>
      </c>
      <c r="D14" s="48">
        <v>1.2</v>
      </c>
      <c r="E14" s="48">
        <v>1.2</v>
      </c>
      <c r="F14" s="48">
        <v>1.2</v>
      </c>
      <c r="G14" s="48">
        <v>1.2</v>
      </c>
      <c r="H14" s="48">
        <v>1.2</v>
      </c>
      <c r="I14" s="48">
        <v>1.2</v>
      </c>
      <c r="J14" s="48">
        <v>1.2</v>
      </c>
      <c r="K14" s="48">
        <v>1.2</v>
      </c>
      <c r="L14" s="48">
        <v>1.2</v>
      </c>
      <c r="M14" s="48">
        <v>1.2</v>
      </c>
      <c r="N14" s="48">
        <v>1.2</v>
      </c>
      <c r="O14" s="48">
        <v>1.2</v>
      </c>
      <c r="P14" s="48">
        <v>1.2</v>
      </c>
      <c r="Q14" s="48">
        <v>1.2</v>
      </c>
      <c r="R14" s="48">
        <v>1.2</v>
      </c>
    </row>
    <row r="15" spans="1:18">
      <c r="A15">
        <v>2015</v>
      </c>
      <c r="B15" t="s">
        <v>174</v>
      </c>
      <c r="C15" s="49" t="s">
        <v>302</v>
      </c>
      <c r="D15" s="48">
        <v>1.2</v>
      </c>
      <c r="E15" s="48">
        <v>1.2</v>
      </c>
      <c r="F15" s="48">
        <v>1.2</v>
      </c>
      <c r="G15" s="48">
        <v>1.2</v>
      </c>
      <c r="H15" s="48">
        <v>1.2</v>
      </c>
      <c r="I15" s="48">
        <v>1.2</v>
      </c>
      <c r="J15" s="48">
        <v>1.2</v>
      </c>
      <c r="K15" s="48">
        <v>1.2</v>
      </c>
      <c r="L15" s="48">
        <v>1.2</v>
      </c>
      <c r="M15" s="48">
        <v>1.2</v>
      </c>
      <c r="N15" s="48">
        <v>1.2</v>
      </c>
      <c r="O15" s="48">
        <v>1.2</v>
      </c>
      <c r="P15" s="48">
        <v>1.2</v>
      </c>
      <c r="Q15" s="48">
        <v>1.2</v>
      </c>
      <c r="R15" s="48">
        <v>1.2</v>
      </c>
    </row>
    <row r="16" spans="1:18">
      <c r="A16">
        <v>2015</v>
      </c>
      <c r="B16" t="s">
        <v>174</v>
      </c>
      <c r="C16" s="49" t="s">
        <v>303</v>
      </c>
      <c r="D16" s="48">
        <v>1.2</v>
      </c>
      <c r="E16" s="48">
        <v>1.2</v>
      </c>
      <c r="F16" s="48">
        <v>1.2</v>
      </c>
      <c r="G16" s="48">
        <v>1.2</v>
      </c>
      <c r="H16" s="48">
        <v>1.2</v>
      </c>
      <c r="I16" s="48">
        <v>1.2</v>
      </c>
      <c r="J16" s="48">
        <v>1.2</v>
      </c>
      <c r="K16" s="48">
        <v>1.2</v>
      </c>
      <c r="L16" s="48">
        <v>1.2</v>
      </c>
      <c r="M16" s="48">
        <v>1.2</v>
      </c>
      <c r="N16" s="48">
        <v>1.2</v>
      </c>
      <c r="O16" s="48">
        <v>1.2</v>
      </c>
      <c r="P16" s="48">
        <v>1.2</v>
      </c>
      <c r="Q16" s="48">
        <v>1.2</v>
      </c>
      <c r="R16" s="48">
        <v>1.2</v>
      </c>
    </row>
    <row r="17" spans="1:18">
      <c r="A17">
        <v>2015</v>
      </c>
      <c r="B17" t="s">
        <v>174</v>
      </c>
      <c r="C17" s="49" t="s">
        <v>304</v>
      </c>
      <c r="D17" s="48">
        <v>1.2</v>
      </c>
      <c r="E17" s="48">
        <v>1.2</v>
      </c>
      <c r="F17" s="48">
        <v>1.2</v>
      </c>
      <c r="G17" s="48">
        <v>1.2</v>
      </c>
      <c r="H17" s="48">
        <v>1.2</v>
      </c>
      <c r="I17" s="48">
        <v>1.2</v>
      </c>
      <c r="J17" s="48">
        <v>1.2</v>
      </c>
      <c r="K17" s="48">
        <v>1.2</v>
      </c>
      <c r="L17" s="48">
        <v>1.2</v>
      </c>
      <c r="M17" s="48">
        <v>1.2</v>
      </c>
      <c r="N17" s="48">
        <v>1.2</v>
      </c>
      <c r="O17" s="48">
        <v>1.2</v>
      </c>
      <c r="P17" s="48">
        <v>1.2</v>
      </c>
      <c r="Q17" s="48">
        <v>1.2</v>
      </c>
      <c r="R17" s="48">
        <v>1.2</v>
      </c>
    </row>
    <row r="18" spans="1:18">
      <c r="A18">
        <v>2015</v>
      </c>
      <c r="B18" t="s">
        <v>174</v>
      </c>
      <c r="C18" s="49" t="s">
        <v>305</v>
      </c>
      <c r="D18" s="48">
        <v>1.2</v>
      </c>
      <c r="E18" s="48">
        <v>1.2</v>
      </c>
      <c r="F18" s="48">
        <v>1.2</v>
      </c>
      <c r="G18" s="48">
        <v>1.2</v>
      </c>
      <c r="H18" s="48">
        <v>1.2</v>
      </c>
      <c r="I18" s="48">
        <v>1.2</v>
      </c>
      <c r="J18" s="48">
        <v>1.2</v>
      </c>
      <c r="K18" s="48">
        <v>1.2</v>
      </c>
      <c r="L18" s="48">
        <v>1.2</v>
      </c>
      <c r="M18" s="48">
        <v>1.2</v>
      </c>
      <c r="N18" s="48">
        <v>1.2</v>
      </c>
      <c r="O18" s="48">
        <v>1.2</v>
      </c>
      <c r="P18" s="48">
        <v>1.2</v>
      </c>
      <c r="Q18" s="48">
        <v>1.2</v>
      </c>
      <c r="R18" s="48">
        <v>1.2</v>
      </c>
    </row>
    <row r="19" spans="1:18">
      <c r="A19">
        <v>2015</v>
      </c>
      <c r="B19" t="s">
        <v>174</v>
      </c>
      <c r="C19" s="49" t="s">
        <v>306</v>
      </c>
      <c r="D19" s="48">
        <v>1.2</v>
      </c>
      <c r="E19" s="48">
        <v>1.2</v>
      </c>
      <c r="F19" s="48">
        <v>1.2</v>
      </c>
      <c r="G19" s="48">
        <v>1.2</v>
      </c>
      <c r="H19" s="48">
        <v>1.2</v>
      </c>
      <c r="I19" s="48">
        <v>1.2</v>
      </c>
      <c r="J19" s="48">
        <v>1.2</v>
      </c>
      <c r="K19" s="48">
        <v>1.2</v>
      </c>
      <c r="L19" s="48">
        <v>1.2</v>
      </c>
      <c r="M19" s="48">
        <v>1.2</v>
      </c>
      <c r="N19" s="48">
        <v>1.2</v>
      </c>
      <c r="O19" s="48">
        <v>1.2</v>
      </c>
      <c r="P19" s="48">
        <v>1.2</v>
      </c>
      <c r="Q19" s="48">
        <v>1.2</v>
      </c>
      <c r="R19" s="48">
        <v>1.2</v>
      </c>
    </row>
    <row r="20" spans="1:18">
      <c r="A20">
        <v>2015</v>
      </c>
      <c r="B20" t="s">
        <v>174</v>
      </c>
      <c r="C20" s="49" t="s">
        <v>307</v>
      </c>
      <c r="D20" s="48">
        <v>1.2</v>
      </c>
      <c r="E20" s="48">
        <v>1.2</v>
      </c>
      <c r="F20" s="48">
        <v>1.2</v>
      </c>
      <c r="G20" s="48">
        <v>1.2</v>
      </c>
      <c r="H20" s="48">
        <v>1.2</v>
      </c>
      <c r="I20" s="48">
        <v>1.2</v>
      </c>
      <c r="J20" s="48">
        <v>1.2</v>
      </c>
      <c r="K20" s="48">
        <v>1.2</v>
      </c>
      <c r="L20" s="48">
        <v>1.2</v>
      </c>
      <c r="M20" s="48">
        <v>1.2</v>
      </c>
      <c r="N20" s="48">
        <v>1.2</v>
      </c>
      <c r="O20" s="48">
        <v>1.2</v>
      </c>
      <c r="P20" s="48">
        <v>1.2</v>
      </c>
      <c r="Q20" s="48">
        <v>1.2</v>
      </c>
      <c r="R20" s="48">
        <v>1.2</v>
      </c>
    </row>
    <row r="21" spans="1:18">
      <c r="C21" s="49"/>
    </row>
    <row r="22" spans="1:18">
      <c r="C22" s="49"/>
    </row>
    <row r="23" spans="1:18">
      <c r="C23" s="49"/>
    </row>
    <row r="24" spans="1:18">
      <c r="C24" s="49"/>
    </row>
    <row r="25" spans="1:18">
      <c r="C25" s="49"/>
    </row>
    <row r="26" spans="1:18">
      <c r="C26" s="49"/>
    </row>
    <row r="27" spans="1:18">
      <c r="C27" s="49"/>
    </row>
    <row r="28" spans="1:18">
      <c r="C28" s="49"/>
    </row>
    <row r="29" spans="1:18">
      <c r="C29" s="49"/>
    </row>
    <row r="30" spans="1:18">
      <c r="C30" s="49"/>
    </row>
    <row r="31" spans="1:18">
      <c r="C31" s="49"/>
    </row>
    <row r="32" spans="1:18">
      <c r="C32" s="49"/>
    </row>
    <row r="33" spans="3:3">
      <c r="C33" s="49"/>
    </row>
    <row r="34" spans="3:3">
      <c r="C34" s="49"/>
    </row>
    <row r="35" spans="3:3">
      <c r="C35" s="49"/>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80"/>
  <sheetViews>
    <sheetView topLeftCell="A13" workbookViewId="0">
      <selection activeCell="F7" sqref="F7"/>
    </sheetView>
  </sheetViews>
  <sheetFormatPr baseColWidth="10" defaultRowHeight="15"/>
  <cols>
    <col min="2" max="2" width="13.42578125" customWidth="1"/>
    <col min="3" max="4" width="14.42578125" customWidth="1"/>
    <col min="5" max="5" width="12.85546875" customWidth="1"/>
    <col min="6" max="6" width="18.42578125" customWidth="1"/>
    <col min="7" max="7" width="15.42578125" customWidth="1"/>
    <col min="8" max="8" width="15.85546875" customWidth="1"/>
    <col min="9" max="9" width="15.42578125" customWidth="1"/>
    <col min="10" max="10" width="14.42578125" customWidth="1"/>
    <col min="11" max="11" width="15.85546875" customWidth="1"/>
    <col min="12" max="12" width="16" customWidth="1"/>
    <col min="14" max="14" width="15.42578125" customWidth="1"/>
    <col min="15" max="15" width="21.85546875" customWidth="1"/>
    <col min="22" max="22" width="11.85546875" customWidth="1"/>
  </cols>
  <sheetData>
    <row r="1" spans="1:17">
      <c r="A1" s="4"/>
      <c r="B1" s="4" t="s">
        <v>245</v>
      </c>
      <c r="C1" s="4"/>
      <c r="D1" s="4"/>
      <c r="E1" s="4"/>
      <c r="F1" s="4"/>
      <c r="G1" s="4"/>
      <c r="H1" s="4"/>
      <c r="I1" s="4"/>
      <c r="J1" s="4"/>
      <c r="K1" s="4"/>
      <c r="L1" s="4"/>
    </row>
    <row r="2" spans="1:17">
      <c r="A2" s="4"/>
      <c r="B2" s="4" t="s">
        <v>233</v>
      </c>
      <c r="C2" s="4"/>
      <c r="D2" s="4"/>
      <c r="E2" s="4"/>
      <c r="F2" s="4"/>
      <c r="G2" s="4"/>
      <c r="H2" s="4"/>
      <c r="I2" s="4"/>
      <c r="J2" s="4"/>
      <c r="K2" s="4"/>
      <c r="L2" s="4"/>
    </row>
    <row r="3" spans="1:17">
      <c r="N3" t="s">
        <v>246</v>
      </c>
    </row>
    <row r="5" spans="1:17">
      <c r="C5" s="52" t="s">
        <v>293</v>
      </c>
      <c r="D5" s="52" t="s">
        <v>294</v>
      </c>
      <c r="E5" s="52" t="s">
        <v>295</v>
      </c>
      <c r="F5" s="52" t="s">
        <v>296</v>
      </c>
      <c r="G5" s="52" t="s">
        <v>297</v>
      </c>
      <c r="H5" s="52" t="s">
        <v>298</v>
      </c>
      <c r="I5" s="52" t="s">
        <v>299</v>
      </c>
      <c r="J5" s="52" t="s">
        <v>300</v>
      </c>
      <c r="K5" s="52" t="s">
        <v>301</v>
      </c>
      <c r="L5" s="52" t="s">
        <v>302</v>
      </c>
      <c r="M5" s="52" t="s">
        <v>303</v>
      </c>
      <c r="N5" s="52" t="s">
        <v>304</v>
      </c>
      <c r="O5" s="52" t="s">
        <v>305</v>
      </c>
      <c r="P5" s="52" t="s">
        <v>306</v>
      </c>
      <c r="Q5" s="52" t="s">
        <v>307</v>
      </c>
    </row>
    <row r="6" spans="1:17">
      <c r="A6" t="s">
        <v>558</v>
      </c>
      <c r="B6" s="49" t="s">
        <v>293</v>
      </c>
      <c r="C6" s="51">
        <v>0</v>
      </c>
      <c r="D6" s="48"/>
      <c r="E6" s="48"/>
      <c r="F6" s="48">
        <v>685</v>
      </c>
      <c r="G6" s="48">
        <v>250</v>
      </c>
      <c r="H6" s="48">
        <v>600</v>
      </c>
      <c r="I6" s="48"/>
      <c r="J6" s="48"/>
      <c r="K6" s="48"/>
      <c r="L6" s="48"/>
      <c r="M6" s="48">
        <v>765</v>
      </c>
      <c r="N6" s="48"/>
      <c r="O6" s="48"/>
      <c r="P6" s="48"/>
      <c r="Q6" s="48">
        <v>215</v>
      </c>
    </row>
    <row r="7" spans="1:17">
      <c r="A7" t="s">
        <v>558</v>
      </c>
      <c r="B7" s="49" t="s">
        <v>294</v>
      </c>
      <c r="C7" s="50"/>
      <c r="D7" s="47">
        <v>0</v>
      </c>
      <c r="E7" s="48"/>
      <c r="F7" s="48"/>
      <c r="G7" s="48"/>
      <c r="H7" s="48"/>
      <c r="I7" s="48"/>
      <c r="J7" s="48"/>
      <c r="K7" s="48"/>
      <c r="L7" s="48"/>
      <c r="M7" s="48"/>
      <c r="N7" s="48"/>
      <c r="O7" s="48">
        <v>560</v>
      </c>
      <c r="P7" s="48">
        <v>440</v>
      </c>
      <c r="Q7" s="48"/>
    </row>
    <row r="8" spans="1:17">
      <c r="A8" t="s">
        <v>558</v>
      </c>
      <c r="B8" s="49" t="s">
        <v>295</v>
      </c>
      <c r="C8" s="50"/>
      <c r="D8" s="48"/>
      <c r="E8" s="47">
        <v>0</v>
      </c>
      <c r="F8" s="48"/>
      <c r="G8" s="48"/>
      <c r="H8" s="48">
        <v>317</v>
      </c>
      <c r="I8" s="48"/>
      <c r="J8" s="48">
        <v>264</v>
      </c>
      <c r="K8" s="48">
        <v>320</v>
      </c>
      <c r="L8" s="48"/>
      <c r="M8" s="48"/>
      <c r="N8" s="48">
        <v>173</v>
      </c>
      <c r="O8" s="48"/>
      <c r="P8" s="48"/>
      <c r="Q8" s="48"/>
    </row>
    <row r="9" spans="1:17">
      <c r="A9" t="s">
        <v>558</v>
      </c>
      <c r="B9" s="49" t="s">
        <v>296</v>
      </c>
      <c r="C9" s="48">
        <v>685</v>
      </c>
      <c r="D9" s="48"/>
      <c r="E9" s="48"/>
      <c r="F9" s="47">
        <v>0</v>
      </c>
      <c r="G9" s="48"/>
      <c r="H9" s="48">
        <v>363</v>
      </c>
      <c r="I9" s="48"/>
      <c r="J9" s="48">
        <v>435</v>
      </c>
      <c r="K9" s="48"/>
      <c r="L9" s="48"/>
      <c r="M9" s="48">
        <v>690</v>
      </c>
      <c r="N9" s="48"/>
      <c r="O9" s="48"/>
      <c r="P9" s="48"/>
      <c r="Q9" s="48"/>
    </row>
    <row r="10" spans="1:17">
      <c r="A10" t="s">
        <v>558</v>
      </c>
      <c r="B10" s="49" t="s">
        <v>297</v>
      </c>
      <c r="C10" s="48">
        <v>250</v>
      </c>
      <c r="D10" s="48"/>
      <c r="E10" s="48"/>
      <c r="F10" s="48"/>
      <c r="G10" s="47">
        <v>0</v>
      </c>
      <c r="H10" s="48">
        <v>410</v>
      </c>
      <c r="I10" s="48"/>
      <c r="J10" s="48"/>
      <c r="K10" s="48"/>
      <c r="L10" s="48"/>
      <c r="M10" s="48"/>
      <c r="N10" s="48"/>
      <c r="O10" s="48">
        <v>517</v>
      </c>
      <c r="P10" s="48"/>
      <c r="Q10" s="48">
        <v>442</v>
      </c>
    </row>
    <row r="11" spans="1:17">
      <c r="A11" t="s">
        <v>558</v>
      </c>
      <c r="B11" s="49" t="s">
        <v>298</v>
      </c>
      <c r="C11" s="48">
        <v>600</v>
      </c>
      <c r="D11" s="48"/>
      <c r="E11" s="48">
        <v>317</v>
      </c>
      <c r="F11" s="48">
        <v>363</v>
      </c>
      <c r="G11" s="48">
        <v>410</v>
      </c>
      <c r="H11" s="47">
        <v>0</v>
      </c>
      <c r="I11" s="48">
        <v>671</v>
      </c>
      <c r="J11" s="48">
        <v>478</v>
      </c>
      <c r="K11" s="48"/>
      <c r="L11" s="48"/>
      <c r="M11" s="48"/>
      <c r="N11" s="48">
        <v>364</v>
      </c>
      <c r="O11" s="48">
        <v>891</v>
      </c>
      <c r="P11" s="48">
        <v>811</v>
      </c>
      <c r="Q11" s="48"/>
    </row>
    <row r="12" spans="1:17">
      <c r="A12" t="s">
        <v>558</v>
      </c>
      <c r="B12" s="49" t="s">
        <v>299</v>
      </c>
      <c r="C12" s="50"/>
      <c r="D12" s="48"/>
      <c r="E12" s="48"/>
      <c r="F12" s="48"/>
      <c r="G12" s="48"/>
      <c r="H12" s="48">
        <v>671</v>
      </c>
      <c r="I12" s="47">
        <v>0</v>
      </c>
      <c r="J12" s="48"/>
      <c r="K12" s="48"/>
      <c r="L12" s="48"/>
      <c r="M12" s="48"/>
      <c r="N12" s="48"/>
      <c r="O12" s="48"/>
      <c r="P12" s="48">
        <v>522</v>
      </c>
      <c r="Q12" s="48"/>
    </row>
    <row r="13" spans="1:17">
      <c r="A13" t="s">
        <v>558</v>
      </c>
      <c r="B13" s="49" t="s">
        <v>300</v>
      </c>
      <c r="C13" s="50"/>
      <c r="D13" s="48"/>
      <c r="E13" s="48">
        <v>264</v>
      </c>
      <c r="F13" s="48">
        <v>435</v>
      </c>
      <c r="G13" s="48"/>
      <c r="H13" s="48">
        <v>478</v>
      </c>
      <c r="I13" s="48"/>
      <c r="J13" s="47">
        <v>0</v>
      </c>
      <c r="K13" s="48">
        <v>343</v>
      </c>
      <c r="L13" s="48">
        <v>1054</v>
      </c>
      <c r="M13" s="48">
        <v>1106</v>
      </c>
      <c r="N13" s="48"/>
      <c r="O13" s="48"/>
      <c r="P13" s="48"/>
      <c r="Q13" s="48"/>
    </row>
    <row r="14" spans="1:17">
      <c r="A14" t="s">
        <v>558</v>
      </c>
      <c r="B14" s="49" t="s">
        <v>301</v>
      </c>
      <c r="C14" s="50"/>
      <c r="D14" s="48"/>
      <c r="E14" s="48">
        <v>320</v>
      </c>
      <c r="F14" s="48"/>
      <c r="G14" s="48"/>
      <c r="H14" s="48"/>
      <c r="I14" s="48"/>
      <c r="J14" s="48">
        <v>343</v>
      </c>
      <c r="K14" s="47">
        <v>0</v>
      </c>
      <c r="L14" s="48"/>
      <c r="M14" s="48"/>
      <c r="N14" s="48"/>
      <c r="O14" s="48"/>
      <c r="P14" s="48"/>
      <c r="Q14" s="48"/>
    </row>
    <row r="15" spans="1:17">
      <c r="A15" t="s">
        <v>558</v>
      </c>
      <c r="B15" s="49" t="s">
        <v>302</v>
      </c>
      <c r="C15" s="50"/>
      <c r="D15" s="48"/>
      <c r="E15" s="48"/>
      <c r="F15" s="48"/>
      <c r="G15" s="48"/>
      <c r="H15" s="48"/>
      <c r="I15" s="48"/>
      <c r="J15" s="48">
        <v>1054</v>
      </c>
      <c r="K15" s="48"/>
      <c r="L15" s="47">
        <v>0</v>
      </c>
      <c r="M15" s="48"/>
      <c r="N15" s="48"/>
      <c r="O15" s="48"/>
      <c r="P15" s="48"/>
      <c r="Q15" s="48"/>
    </row>
    <row r="16" spans="1:17">
      <c r="A16" t="s">
        <v>558</v>
      </c>
      <c r="B16" s="49" t="s">
        <v>303</v>
      </c>
      <c r="C16" s="48">
        <v>765</v>
      </c>
      <c r="D16" s="48"/>
      <c r="E16" s="48"/>
      <c r="F16" s="48">
        <v>690</v>
      </c>
      <c r="G16" s="48"/>
      <c r="H16" s="48"/>
      <c r="I16" s="48"/>
      <c r="J16" s="48">
        <v>1106</v>
      </c>
      <c r="K16" s="48"/>
      <c r="L16" s="48"/>
      <c r="M16" s="47">
        <v>0</v>
      </c>
      <c r="N16" s="48"/>
      <c r="O16" s="48"/>
      <c r="P16" s="48"/>
      <c r="Q16" s="48">
        <v>809</v>
      </c>
    </row>
    <row r="17" spans="1:17">
      <c r="A17" t="s">
        <v>558</v>
      </c>
      <c r="B17" s="49" t="s">
        <v>304</v>
      </c>
      <c r="C17" s="50"/>
      <c r="D17" s="48"/>
      <c r="E17" s="48">
        <v>173</v>
      </c>
      <c r="F17" s="48"/>
      <c r="G17" s="48"/>
      <c r="H17" s="48">
        <v>364</v>
      </c>
      <c r="I17" s="48"/>
      <c r="J17" s="48"/>
      <c r="K17" s="48"/>
      <c r="L17" s="48"/>
      <c r="M17" s="48"/>
      <c r="N17" s="47">
        <v>0</v>
      </c>
      <c r="O17" s="48"/>
      <c r="P17" s="48">
        <v>1126</v>
      </c>
      <c r="Q17" s="48"/>
    </row>
    <row r="18" spans="1:17">
      <c r="A18" t="s">
        <v>558</v>
      </c>
      <c r="B18" s="49" t="s">
        <v>305</v>
      </c>
      <c r="C18" s="50"/>
      <c r="D18" s="48">
        <v>560</v>
      </c>
      <c r="E18" s="48"/>
      <c r="F18" s="48"/>
      <c r="G18" s="48">
        <v>517</v>
      </c>
      <c r="H18" s="48">
        <v>891</v>
      </c>
      <c r="I18" s="48"/>
      <c r="J18" s="48"/>
      <c r="K18" s="48"/>
      <c r="L18" s="48"/>
      <c r="M18" s="48"/>
      <c r="N18" s="48"/>
      <c r="O18" s="47">
        <v>0</v>
      </c>
      <c r="P18" s="48">
        <v>811</v>
      </c>
      <c r="Q18" s="48">
        <v>545</v>
      </c>
    </row>
    <row r="19" spans="1:17">
      <c r="A19" t="s">
        <v>558</v>
      </c>
      <c r="B19" s="49" t="s">
        <v>306</v>
      </c>
      <c r="C19" s="50"/>
      <c r="D19" s="48">
        <v>440</v>
      </c>
      <c r="E19" s="48"/>
      <c r="F19" s="48"/>
      <c r="G19" s="48"/>
      <c r="H19" s="48">
        <v>811</v>
      </c>
      <c r="I19" s="48">
        <v>522</v>
      </c>
      <c r="J19" s="48"/>
      <c r="K19" s="48"/>
      <c r="L19" s="48"/>
      <c r="M19" s="48"/>
      <c r="N19" s="48">
        <v>1126</v>
      </c>
      <c r="O19" s="48">
        <v>811</v>
      </c>
      <c r="P19" s="47">
        <v>0</v>
      </c>
      <c r="Q19" s="48"/>
    </row>
    <row r="20" spans="1:17">
      <c r="A20" t="s">
        <v>558</v>
      </c>
      <c r="B20" s="49" t="s">
        <v>307</v>
      </c>
      <c r="C20" s="48">
        <v>215</v>
      </c>
      <c r="D20" s="48"/>
      <c r="E20" s="48"/>
      <c r="F20" s="48"/>
      <c r="G20" s="48">
        <v>442</v>
      </c>
      <c r="H20" s="48"/>
      <c r="I20" s="48"/>
      <c r="J20" s="48"/>
      <c r="K20" s="48"/>
      <c r="L20" s="48"/>
      <c r="M20" s="48">
        <v>809</v>
      </c>
      <c r="N20" s="48"/>
      <c r="O20" s="48">
        <v>545</v>
      </c>
      <c r="P20" s="48"/>
      <c r="Q20" s="47">
        <v>0</v>
      </c>
    </row>
    <row r="21" spans="1:17">
      <c r="A21" t="s">
        <v>393</v>
      </c>
      <c r="B21" s="49" t="s">
        <v>293</v>
      </c>
      <c r="C21">
        <f>IF(C6&gt;0, ((0.0014*C6+13.97)/1.15)*(10^12)/(1000*29308)/1000000, 0)</f>
        <v>0</v>
      </c>
      <c r="D21">
        <f t="shared" ref="D21:Q21" si="0">IF(D6&gt;0, ((0.0014*D6+13.97)/1.15)*(10^12)/(1000*29308)/1000000, 0)</f>
        <v>0</v>
      </c>
      <c r="E21">
        <f t="shared" si="0"/>
        <v>0</v>
      </c>
      <c r="F21">
        <f t="shared" si="0"/>
        <v>0.44294182920822928</v>
      </c>
      <c r="G21">
        <f t="shared" si="0"/>
        <v>0.42487286450946765</v>
      </c>
      <c r="H21">
        <f t="shared" si="0"/>
        <v>0.4394111119682414</v>
      </c>
      <c r="I21">
        <f t="shared" si="0"/>
        <v>0</v>
      </c>
      <c r="J21">
        <f t="shared" si="0"/>
        <v>0</v>
      </c>
      <c r="K21">
        <f t="shared" si="0"/>
        <v>0</v>
      </c>
      <c r="L21">
        <f t="shared" si="0"/>
        <v>0</v>
      </c>
      <c r="M21">
        <f t="shared" si="0"/>
        <v>0.44626485719880615</v>
      </c>
      <c r="N21">
        <f t="shared" si="0"/>
        <v>0</v>
      </c>
      <c r="O21">
        <f t="shared" si="0"/>
        <v>0</v>
      </c>
      <c r="P21">
        <f t="shared" si="0"/>
        <v>0</v>
      </c>
      <c r="Q21">
        <f t="shared" si="0"/>
        <v>0.4234190397635903</v>
      </c>
    </row>
    <row r="22" spans="1:17">
      <c r="A22" t="s">
        <v>393</v>
      </c>
      <c r="B22" s="49" t="s">
        <v>294</v>
      </c>
      <c r="C22">
        <f t="shared" ref="C22:Q35" si="1">IF(C7&gt;0, ((0.0014*C7+13.97)/1.15)*(10^12)/(1000*29308)/1000000, 0)</f>
        <v>0</v>
      </c>
      <c r="D22">
        <f t="shared" si="1"/>
        <v>0</v>
      </c>
      <c r="E22">
        <f t="shared" si="1"/>
        <v>0</v>
      </c>
      <c r="F22">
        <f t="shared" si="1"/>
        <v>0</v>
      </c>
      <c r="G22">
        <f t="shared" si="1"/>
        <v>0</v>
      </c>
      <c r="H22">
        <f t="shared" si="1"/>
        <v>0</v>
      </c>
      <c r="I22">
        <f t="shared" si="1"/>
        <v>0</v>
      </c>
      <c r="J22">
        <f t="shared" si="1"/>
        <v>0</v>
      </c>
      <c r="K22">
        <f t="shared" si="1"/>
        <v>0</v>
      </c>
      <c r="L22">
        <f t="shared" si="1"/>
        <v>0</v>
      </c>
      <c r="M22">
        <f t="shared" si="1"/>
        <v>0</v>
      </c>
      <c r="N22">
        <f t="shared" si="1"/>
        <v>0</v>
      </c>
      <c r="O22">
        <f t="shared" si="1"/>
        <v>0.43774959797295299</v>
      </c>
      <c r="P22">
        <f t="shared" si="1"/>
        <v>0.4327650559870877</v>
      </c>
      <c r="Q22">
        <f t="shared" si="1"/>
        <v>0</v>
      </c>
    </row>
    <row r="23" spans="1:17">
      <c r="A23" t="s">
        <v>393</v>
      </c>
      <c r="B23" s="49" t="s">
        <v>295</v>
      </c>
      <c r="C23">
        <f t="shared" si="1"/>
        <v>0</v>
      </c>
      <c r="D23">
        <f t="shared" si="1"/>
        <v>0</v>
      </c>
      <c r="E23">
        <f t="shared" si="1"/>
        <v>0</v>
      </c>
      <c r="F23">
        <f t="shared" si="1"/>
        <v>0</v>
      </c>
      <c r="G23">
        <f t="shared" si="1"/>
        <v>0</v>
      </c>
      <c r="H23">
        <f t="shared" si="1"/>
        <v>0.42765590045157581</v>
      </c>
      <c r="I23">
        <f t="shared" si="1"/>
        <v>0</v>
      </c>
      <c r="J23">
        <f t="shared" si="1"/>
        <v>0.42545439440781868</v>
      </c>
      <c r="K23">
        <f t="shared" si="1"/>
        <v>0.42778051400122247</v>
      </c>
      <c r="L23">
        <f t="shared" si="1"/>
        <v>0</v>
      </c>
      <c r="M23">
        <f t="shared" si="1"/>
        <v>0</v>
      </c>
      <c r="N23">
        <f t="shared" si="1"/>
        <v>0.42167445006853749</v>
      </c>
      <c r="O23">
        <f t="shared" si="1"/>
        <v>0</v>
      </c>
      <c r="P23">
        <f t="shared" si="1"/>
        <v>0</v>
      </c>
      <c r="Q23">
        <f t="shared" si="1"/>
        <v>0</v>
      </c>
    </row>
    <row r="24" spans="1:17">
      <c r="A24" t="s">
        <v>393</v>
      </c>
      <c r="B24" s="49" t="s">
        <v>296</v>
      </c>
      <c r="C24">
        <f t="shared" si="1"/>
        <v>0.44294182920822928</v>
      </c>
      <c r="D24">
        <f t="shared" si="1"/>
        <v>0</v>
      </c>
      <c r="E24">
        <f t="shared" si="1"/>
        <v>0</v>
      </c>
      <c r="F24">
        <f t="shared" si="1"/>
        <v>0</v>
      </c>
      <c r="G24">
        <f t="shared" si="1"/>
        <v>0</v>
      </c>
      <c r="H24">
        <f t="shared" si="1"/>
        <v>0.42956664154615753</v>
      </c>
      <c r="I24">
        <f t="shared" si="1"/>
        <v>0</v>
      </c>
      <c r="J24">
        <f t="shared" si="1"/>
        <v>0.43255736673767659</v>
      </c>
      <c r="K24">
        <f t="shared" si="1"/>
        <v>0</v>
      </c>
      <c r="L24">
        <f t="shared" si="1"/>
        <v>0</v>
      </c>
      <c r="M24">
        <f t="shared" si="1"/>
        <v>0.44314951845764033</v>
      </c>
      <c r="N24">
        <f t="shared" si="1"/>
        <v>0</v>
      </c>
      <c r="O24">
        <f t="shared" si="1"/>
        <v>0</v>
      </c>
      <c r="P24">
        <f t="shared" si="1"/>
        <v>0</v>
      </c>
      <c r="Q24">
        <f t="shared" si="1"/>
        <v>0</v>
      </c>
    </row>
    <row r="25" spans="1:17">
      <c r="A25" t="s">
        <v>393</v>
      </c>
      <c r="B25" s="49" t="s">
        <v>297</v>
      </c>
      <c r="C25">
        <f t="shared" si="1"/>
        <v>0.42487286450946765</v>
      </c>
      <c r="D25">
        <f t="shared" si="1"/>
        <v>0</v>
      </c>
      <c r="E25">
        <f t="shared" si="1"/>
        <v>0</v>
      </c>
      <c r="F25">
        <f t="shared" si="1"/>
        <v>0</v>
      </c>
      <c r="G25">
        <f t="shared" si="1"/>
        <v>0</v>
      </c>
      <c r="H25">
        <f t="shared" si="1"/>
        <v>0.43151892049062135</v>
      </c>
      <c r="I25">
        <f t="shared" si="1"/>
        <v>0</v>
      </c>
      <c r="J25">
        <f t="shared" si="1"/>
        <v>0</v>
      </c>
      <c r="K25">
        <f t="shared" si="1"/>
        <v>0</v>
      </c>
      <c r="L25">
        <f t="shared" si="1"/>
        <v>0</v>
      </c>
      <c r="M25">
        <f t="shared" si="1"/>
        <v>0</v>
      </c>
      <c r="N25">
        <f t="shared" si="1"/>
        <v>0</v>
      </c>
      <c r="O25">
        <f t="shared" si="1"/>
        <v>0.43596347042801797</v>
      </c>
      <c r="P25">
        <f t="shared" si="1"/>
        <v>0</v>
      </c>
      <c r="Q25">
        <f t="shared" si="1"/>
        <v>0.43284813168685216</v>
      </c>
    </row>
    <row r="26" spans="1:17">
      <c r="A26" t="s">
        <v>393</v>
      </c>
      <c r="B26" s="49" t="s">
        <v>298</v>
      </c>
      <c r="C26">
        <f t="shared" si="1"/>
        <v>0.4394111119682414</v>
      </c>
      <c r="D26">
        <f t="shared" si="1"/>
        <v>0</v>
      </c>
      <c r="E26">
        <f t="shared" si="1"/>
        <v>0.42765590045157581</v>
      </c>
      <c r="F26">
        <f t="shared" si="1"/>
        <v>0.42956664154615753</v>
      </c>
      <c r="G26">
        <f t="shared" si="1"/>
        <v>0.43151892049062135</v>
      </c>
      <c r="H26">
        <f t="shared" si="1"/>
        <v>0</v>
      </c>
      <c r="I26">
        <f t="shared" si="1"/>
        <v>0.44236029930987836</v>
      </c>
      <c r="J26">
        <f t="shared" si="1"/>
        <v>0.43434349428261171</v>
      </c>
      <c r="K26">
        <f t="shared" si="1"/>
        <v>0</v>
      </c>
      <c r="L26">
        <f t="shared" si="1"/>
        <v>0</v>
      </c>
      <c r="M26">
        <f t="shared" si="1"/>
        <v>0</v>
      </c>
      <c r="N26">
        <f t="shared" si="1"/>
        <v>0.42960817939603974</v>
      </c>
      <c r="O26">
        <f t="shared" si="1"/>
        <v>0.4514986262839647</v>
      </c>
      <c r="P26">
        <f t="shared" si="1"/>
        <v>0.44817559829338782</v>
      </c>
      <c r="Q26">
        <f t="shared" si="1"/>
        <v>0</v>
      </c>
    </row>
    <row r="27" spans="1:17">
      <c r="A27" t="s">
        <v>393</v>
      </c>
      <c r="B27" s="49" t="s">
        <v>299</v>
      </c>
      <c r="C27">
        <f t="shared" si="1"/>
        <v>0</v>
      </c>
      <c r="D27">
        <f t="shared" si="1"/>
        <v>0</v>
      </c>
      <c r="E27">
        <f t="shared" si="1"/>
        <v>0</v>
      </c>
      <c r="F27">
        <f t="shared" si="1"/>
        <v>0</v>
      </c>
      <c r="G27">
        <f t="shared" si="1"/>
        <v>0</v>
      </c>
      <c r="H27">
        <f t="shared" si="1"/>
        <v>0.44236029930987836</v>
      </c>
      <c r="I27">
        <f t="shared" si="1"/>
        <v>0</v>
      </c>
      <c r="J27">
        <f t="shared" si="1"/>
        <v>0</v>
      </c>
      <c r="K27">
        <f t="shared" si="1"/>
        <v>0</v>
      </c>
      <c r="L27">
        <f t="shared" si="1"/>
        <v>0</v>
      </c>
      <c r="M27">
        <f t="shared" si="1"/>
        <v>0</v>
      </c>
      <c r="N27">
        <f t="shared" si="1"/>
        <v>0</v>
      </c>
      <c r="O27">
        <f t="shared" si="1"/>
        <v>0</v>
      </c>
      <c r="P27">
        <f t="shared" si="1"/>
        <v>0.43617115967742903</v>
      </c>
      <c r="Q27">
        <f t="shared" si="1"/>
        <v>0</v>
      </c>
    </row>
    <row r="28" spans="1:17">
      <c r="A28" t="s">
        <v>393</v>
      </c>
      <c r="B28" s="49" t="s">
        <v>300</v>
      </c>
      <c r="C28">
        <f t="shared" si="1"/>
        <v>0</v>
      </c>
      <c r="D28">
        <f t="shared" si="1"/>
        <v>0</v>
      </c>
      <c r="E28">
        <f t="shared" si="1"/>
        <v>0.42545439440781868</v>
      </c>
      <c r="F28">
        <f t="shared" si="1"/>
        <v>0.43255736673767659</v>
      </c>
      <c r="G28">
        <f t="shared" si="1"/>
        <v>0</v>
      </c>
      <c r="H28">
        <f t="shared" si="1"/>
        <v>0.43434349428261171</v>
      </c>
      <c r="I28">
        <f t="shared" si="1"/>
        <v>0</v>
      </c>
      <c r="J28">
        <f t="shared" si="1"/>
        <v>0</v>
      </c>
      <c r="K28">
        <f t="shared" si="1"/>
        <v>0.42873588454851325</v>
      </c>
      <c r="L28">
        <f t="shared" si="1"/>
        <v>0.45826929581476505</v>
      </c>
      <c r="M28">
        <f t="shared" si="1"/>
        <v>0.46042926400863993</v>
      </c>
      <c r="N28">
        <f t="shared" si="1"/>
        <v>0</v>
      </c>
      <c r="O28">
        <f t="shared" si="1"/>
        <v>0</v>
      </c>
      <c r="P28">
        <f t="shared" si="1"/>
        <v>0</v>
      </c>
      <c r="Q28">
        <f t="shared" si="1"/>
        <v>0</v>
      </c>
    </row>
    <row r="29" spans="1:17">
      <c r="A29" t="s">
        <v>393</v>
      </c>
      <c r="B29" s="49" t="s">
        <v>301</v>
      </c>
      <c r="C29">
        <f t="shared" si="1"/>
        <v>0</v>
      </c>
      <c r="D29">
        <f t="shared" si="1"/>
        <v>0</v>
      </c>
      <c r="E29">
        <f t="shared" si="1"/>
        <v>0.42778051400122247</v>
      </c>
      <c r="F29">
        <f t="shared" si="1"/>
        <v>0</v>
      </c>
      <c r="G29">
        <f t="shared" si="1"/>
        <v>0</v>
      </c>
      <c r="H29">
        <f t="shared" si="1"/>
        <v>0</v>
      </c>
      <c r="I29">
        <f t="shared" si="1"/>
        <v>0</v>
      </c>
      <c r="J29">
        <f t="shared" si="1"/>
        <v>0.42873588454851325</v>
      </c>
      <c r="K29">
        <f t="shared" si="1"/>
        <v>0</v>
      </c>
      <c r="L29">
        <f t="shared" si="1"/>
        <v>0</v>
      </c>
      <c r="M29">
        <f t="shared" si="1"/>
        <v>0</v>
      </c>
      <c r="N29">
        <f t="shared" si="1"/>
        <v>0</v>
      </c>
      <c r="O29">
        <f t="shared" si="1"/>
        <v>0</v>
      </c>
      <c r="P29">
        <f t="shared" si="1"/>
        <v>0</v>
      </c>
      <c r="Q29">
        <f t="shared" si="1"/>
        <v>0</v>
      </c>
    </row>
    <row r="30" spans="1:17">
      <c r="A30" t="s">
        <v>393</v>
      </c>
      <c r="B30" s="49" t="s">
        <v>302</v>
      </c>
      <c r="C30">
        <f t="shared" si="1"/>
        <v>0</v>
      </c>
      <c r="D30">
        <f t="shared" si="1"/>
        <v>0</v>
      </c>
      <c r="E30">
        <f t="shared" si="1"/>
        <v>0</v>
      </c>
      <c r="F30">
        <f t="shared" si="1"/>
        <v>0</v>
      </c>
      <c r="G30">
        <f t="shared" si="1"/>
        <v>0</v>
      </c>
      <c r="H30">
        <f t="shared" si="1"/>
        <v>0</v>
      </c>
      <c r="I30">
        <f t="shared" si="1"/>
        <v>0</v>
      </c>
      <c r="J30">
        <f t="shared" si="1"/>
        <v>0.45826929581476505</v>
      </c>
      <c r="K30">
        <f t="shared" si="1"/>
        <v>0</v>
      </c>
      <c r="L30">
        <f t="shared" si="1"/>
        <v>0</v>
      </c>
      <c r="M30">
        <f t="shared" si="1"/>
        <v>0</v>
      </c>
      <c r="N30">
        <f t="shared" si="1"/>
        <v>0</v>
      </c>
      <c r="O30">
        <f t="shared" si="1"/>
        <v>0</v>
      </c>
      <c r="P30">
        <f t="shared" si="1"/>
        <v>0</v>
      </c>
      <c r="Q30">
        <f t="shared" si="1"/>
        <v>0</v>
      </c>
    </row>
    <row r="31" spans="1:17">
      <c r="A31" t="s">
        <v>393</v>
      </c>
      <c r="B31" s="49" t="s">
        <v>303</v>
      </c>
      <c r="C31">
        <f t="shared" si="1"/>
        <v>0.44626485719880615</v>
      </c>
      <c r="D31">
        <f t="shared" si="1"/>
        <v>0</v>
      </c>
      <c r="E31">
        <f t="shared" si="1"/>
        <v>0</v>
      </c>
      <c r="F31">
        <f t="shared" si="1"/>
        <v>0.44314951845764033</v>
      </c>
      <c r="G31">
        <f t="shared" si="1"/>
        <v>0</v>
      </c>
      <c r="H31">
        <f t="shared" si="1"/>
        <v>0</v>
      </c>
      <c r="I31">
        <f t="shared" si="1"/>
        <v>0</v>
      </c>
      <c r="J31">
        <f t="shared" si="1"/>
        <v>0.46042926400863993</v>
      </c>
      <c r="K31">
        <f t="shared" si="1"/>
        <v>0</v>
      </c>
      <c r="L31">
        <f t="shared" si="1"/>
        <v>0</v>
      </c>
      <c r="M31">
        <f t="shared" si="1"/>
        <v>0</v>
      </c>
      <c r="N31">
        <f t="shared" si="1"/>
        <v>0</v>
      </c>
      <c r="O31">
        <f t="shared" si="1"/>
        <v>0</v>
      </c>
      <c r="P31">
        <f t="shared" si="1"/>
        <v>0</v>
      </c>
      <c r="Q31">
        <f t="shared" si="1"/>
        <v>0.44809252259362337</v>
      </c>
    </row>
    <row r="32" spans="1:17">
      <c r="A32" t="s">
        <v>393</v>
      </c>
      <c r="B32" s="49" t="s">
        <v>304</v>
      </c>
      <c r="C32">
        <f t="shared" si="1"/>
        <v>0</v>
      </c>
      <c r="D32">
        <f t="shared" si="1"/>
        <v>0</v>
      </c>
      <c r="E32">
        <f t="shared" si="1"/>
        <v>0.42167445006853749</v>
      </c>
      <c r="F32">
        <f t="shared" si="1"/>
        <v>0</v>
      </c>
      <c r="G32">
        <f t="shared" si="1"/>
        <v>0</v>
      </c>
      <c r="H32">
        <f t="shared" si="1"/>
        <v>0.42960817939603974</v>
      </c>
      <c r="I32">
        <f t="shared" si="1"/>
        <v>0</v>
      </c>
      <c r="J32">
        <f t="shared" si="1"/>
        <v>0</v>
      </c>
      <c r="K32">
        <f t="shared" si="1"/>
        <v>0</v>
      </c>
      <c r="L32">
        <f t="shared" si="1"/>
        <v>0</v>
      </c>
      <c r="M32">
        <f t="shared" si="1"/>
        <v>0</v>
      </c>
      <c r="N32">
        <f t="shared" si="1"/>
        <v>0</v>
      </c>
      <c r="O32">
        <f t="shared" si="1"/>
        <v>0</v>
      </c>
      <c r="P32">
        <f t="shared" si="1"/>
        <v>0.4612600210062841</v>
      </c>
      <c r="Q32">
        <f t="shared" si="1"/>
        <v>0</v>
      </c>
    </row>
    <row r="33" spans="1:17">
      <c r="A33" t="s">
        <v>393</v>
      </c>
      <c r="B33" s="49" t="s">
        <v>305</v>
      </c>
      <c r="C33">
        <f t="shared" si="1"/>
        <v>0</v>
      </c>
      <c r="D33">
        <f t="shared" si="1"/>
        <v>0.43774959797295299</v>
      </c>
      <c r="E33">
        <f t="shared" si="1"/>
        <v>0</v>
      </c>
      <c r="F33">
        <f t="shared" si="1"/>
        <v>0</v>
      </c>
      <c r="G33">
        <f t="shared" si="1"/>
        <v>0.43596347042801797</v>
      </c>
      <c r="H33">
        <f t="shared" si="1"/>
        <v>0.4514986262839647</v>
      </c>
      <c r="I33">
        <f t="shared" si="1"/>
        <v>0</v>
      </c>
      <c r="J33">
        <f t="shared" si="1"/>
        <v>0</v>
      </c>
      <c r="K33">
        <f t="shared" si="1"/>
        <v>0</v>
      </c>
      <c r="L33">
        <f t="shared" si="1"/>
        <v>0</v>
      </c>
      <c r="M33">
        <f t="shared" si="1"/>
        <v>0</v>
      </c>
      <c r="N33">
        <f t="shared" si="1"/>
        <v>0</v>
      </c>
      <c r="O33">
        <f t="shared" si="1"/>
        <v>0</v>
      </c>
      <c r="P33">
        <f t="shared" si="1"/>
        <v>0.44817559829338782</v>
      </c>
      <c r="Q33">
        <f t="shared" si="1"/>
        <v>0.43712653022471976</v>
      </c>
    </row>
    <row r="34" spans="1:17">
      <c r="A34" t="s">
        <v>393</v>
      </c>
      <c r="B34" s="49" t="s">
        <v>306</v>
      </c>
      <c r="C34">
        <f t="shared" si="1"/>
        <v>0</v>
      </c>
      <c r="D34">
        <f t="shared" si="1"/>
        <v>0.4327650559870877</v>
      </c>
      <c r="E34">
        <f t="shared" si="1"/>
        <v>0</v>
      </c>
      <c r="F34">
        <f t="shared" si="1"/>
        <v>0</v>
      </c>
      <c r="G34">
        <f t="shared" si="1"/>
        <v>0</v>
      </c>
      <c r="H34">
        <f t="shared" si="1"/>
        <v>0.44817559829338782</v>
      </c>
      <c r="I34">
        <f t="shared" si="1"/>
        <v>0.43617115967742903</v>
      </c>
      <c r="J34">
        <f t="shared" si="1"/>
        <v>0</v>
      </c>
      <c r="K34">
        <f t="shared" si="1"/>
        <v>0</v>
      </c>
      <c r="L34">
        <f t="shared" si="1"/>
        <v>0</v>
      </c>
      <c r="M34">
        <f t="shared" si="1"/>
        <v>0</v>
      </c>
      <c r="N34">
        <f t="shared" si="1"/>
        <v>0.4612600210062841</v>
      </c>
      <c r="O34">
        <f t="shared" si="1"/>
        <v>0.44817559829338782</v>
      </c>
      <c r="P34">
        <f t="shared" si="1"/>
        <v>0</v>
      </c>
      <c r="Q34">
        <f t="shared" si="1"/>
        <v>0</v>
      </c>
    </row>
    <row r="35" spans="1:17">
      <c r="A35" t="s">
        <v>393</v>
      </c>
      <c r="B35" s="49" t="s">
        <v>307</v>
      </c>
      <c r="C35">
        <f t="shared" si="1"/>
        <v>0.4234190397635903</v>
      </c>
      <c r="D35">
        <f t="shared" si="1"/>
        <v>0</v>
      </c>
      <c r="E35">
        <f t="shared" si="1"/>
        <v>0</v>
      </c>
      <c r="F35">
        <f t="shared" si="1"/>
        <v>0</v>
      </c>
      <c r="G35">
        <f t="shared" si="1"/>
        <v>0.43284813168685216</v>
      </c>
      <c r="H35">
        <f t="shared" si="1"/>
        <v>0</v>
      </c>
      <c r="I35">
        <f t="shared" si="1"/>
        <v>0</v>
      </c>
      <c r="J35">
        <f t="shared" si="1"/>
        <v>0</v>
      </c>
      <c r="K35">
        <f t="shared" si="1"/>
        <v>0</v>
      </c>
      <c r="L35">
        <f t="shared" si="1"/>
        <v>0</v>
      </c>
      <c r="M35">
        <f t="shared" si="1"/>
        <v>0.44809252259362337</v>
      </c>
      <c r="N35">
        <f t="shared" si="1"/>
        <v>0</v>
      </c>
      <c r="O35">
        <f t="shared" si="1"/>
        <v>0.43712653022471976</v>
      </c>
      <c r="P35">
        <f t="shared" si="1"/>
        <v>0</v>
      </c>
      <c r="Q35">
        <f t="shared" si="1"/>
        <v>0</v>
      </c>
    </row>
    <row r="36" spans="1:17">
      <c r="A36" t="s">
        <v>381</v>
      </c>
      <c r="B36" s="49" t="s">
        <v>293</v>
      </c>
      <c r="C36">
        <f>C6*245.8210422812/1000000</f>
        <v>0</v>
      </c>
      <c r="D36">
        <f t="shared" ref="D36:Q36" si="2">D6*245.8210422812/1000000</f>
        <v>0</v>
      </c>
      <c r="E36">
        <f t="shared" si="2"/>
        <v>0</v>
      </c>
      <c r="F36">
        <f t="shared" si="2"/>
        <v>0.168387413962622</v>
      </c>
      <c r="G36">
        <f t="shared" si="2"/>
        <v>6.1455260570299999E-2</v>
      </c>
      <c r="H36">
        <f t="shared" si="2"/>
        <v>0.14749262536872002</v>
      </c>
      <c r="I36">
        <f t="shared" si="2"/>
        <v>0</v>
      </c>
      <c r="J36">
        <f t="shared" si="2"/>
        <v>0</v>
      </c>
      <c r="K36">
        <f t="shared" si="2"/>
        <v>0</v>
      </c>
      <c r="L36">
        <f t="shared" si="2"/>
        <v>0</v>
      </c>
      <c r="M36">
        <f t="shared" si="2"/>
        <v>0.18805309734511799</v>
      </c>
      <c r="N36">
        <f t="shared" si="2"/>
        <v>0</v>
      </c>
      <c r="O36">
        <f t="shared" si="2"/>
        <v>0</v>
      </c>
      <c r="P36">
        <f t="shared" si="2"/>
        <v>0</v>
      </c>
      <c r="Q36">
        <f t="shared" si="2"/>
        <v>5.2851524090457999E-2</v>
      </c>
    </row>
    <row r="37" spans="1:17">
      <c r="A37" t="s">
        <v>381</v>
      </c>
      <c r="B37" s="49" t="s">
        <v>294</v>
      </c>
      <c r="C37">
        <f t="shared" ref="C37:Q50" si="3">C7*245.8210422812/1000000</f>
        <v>0</v>
      </c>
      <c r="D37">
        <f t="shared" si="3"/>
        <v>0</v>
      </c>
      <c r="E37">
        <f t="shared" si="3"/>
        <v>0</v>
      </c>
      <c r="F37">
        <f t="shared" si="3"/>
        <v>0</v>
      </c>
      <c r="G37">
        <f t="shared" si="3"/>
        <v>0</v>
      </c>
      <c r="H37">
        <f t="shared" si="3"/>
        <v>0</v>
      </c>
      <c r="I37">
        <f t="shared" si="3"/>
        <v>0</v>
      </c>
      <c r="J37">
        <f t="shared" si="3"/>
        <v>0</v>
      </c>
      <c r="K37">
        <f t="shared" si="3"/>
        <v>0</v>
      </c>
      <c r="L37">
        <f t="shared" si="3"/>
        <v>0</v>
      </c>
      <c r="M37">
        <f t="shared" si="3"/>
        <v>0</v>
      </c>
      <c r="N37">
        <f t="shared" si="3"/>
        <v>0</v>
      </c>
      <c r="O37">
        <f t="shared" si="3"/>
        <v>0.137659783677472</v>
      </c>
      <c r="P37">
        <f t="shared" si="3"/>
        <v>0.10816125860372799</v>
      </c>
      <c r="Q37">
        <f t="shared" si="3"/>
        <v>0</v>
      </c>
    </row>
    <row r="38" spans="1:17">
      <c r="A38" t="s">
        <v>381</v>
      </c>
      <c r="B38" s="49" t="s">
        <v>295</v>
      </c>
      <c r="C38">
        <f t="shared" si="3"/>
        <v>0</v>
      </c>
      <c r="D38">
        <f t="shared" si="3"/>
        <v>0</v>
      </c>
      <c r="E38">
        <f t="shared" si="3"/>
        <v>0</v>
      </c>
      <c r="F38">
        <f t="shared" si="3"/>
        <v>0</v>
      </c>
      <c r="G38">
        <f t="shared" si="3"/>
        <v>0</v>
      </c>
      <c r="H38">
        <f t="shared" si="3"/>
        <v>7.7925270403140401E-2</v>
      </c>
      <c r="I38">
        <f t="shared" si="3"/>
        <v>0</v>
      </c>
      <c r="J38">
        <f t="shared" si="3"/>
        <v>6.4896755162236794E-2</v>
      </c>
      <c r="K38">
        <f t="shared" si="3"/>
        <v>7.8662733529983986E-2</v>
      </c>
      <c r="L38">
        <f t="shared" si="3"/>
        <v>0</v>
      </c>
      <c r="M38">
        <f t="shared" si="3"/>
        <v>0</v>
      </c>
      <c r="N38">
        <f t="shared" si="3"/>
        <v>4.2527040314647602E-2</v>
      </c>
      <c r="O38">
        <f t="shared" si="3"/>
        <v>0</v>
      </c>
      <c r="P38">
        <f t="shared" si="3"/>
        <v>0</v>
      </c>
      <c r="Q38">
        <f t="shared" si="3"/>
        <v>0</v>
      </c>
    </row>
    <row r="39" spans="1:17">
      <c r="A39" t="s">
        <v>381</v>
      </c>
      <c r="B39" s="49" t="s">
        <v>296</v>
      </c>
      <c r="C39">
        <f t="shared" si="3"/>
        <v>0.168387413962622</v>
      </c>
      <c r="D39">
        <f t="shared" si="3"/>
        <v>0</v>
      </c>
      <c r="E39">
        <f t="shared" si="3"/>
        <v>0</v>
      </c>
      <c r="F39">
        <f t="shared" si="3"/>
        <v>0</v>
      </c>
      <c r="G39">
        <f t="shared" si="3"/>
        <v>0</v>
      </c>
      <c r="H39">
        <f t="shared" si="3"/>
        <v>8.9233038348075597E-2</v>
      </c>
      <c r="I39">
        <f t="shared" si="3"/>
        <v>0</v>
      </c>
      <c r="J39">
        <f t="shared" si="3"/>
        <v>0.106932153392322</v>
      </c>
      <c r="K39">
        <f t="shared" si="3"/>
        <v>0</v>
      </c>
      <c r="L39">
        <f t="shared" si="3"/>
        <v>0</v>
      </c>
      <c r="M39">
        <f t="shared" si="3"/>
        <v>0.16961651917402798</v>
      </c>
      <c r="N39">
        <f t="shared" si="3"/>
        <v>0</v>
      </c>
      <c r="O39">
        <f t="shared" si="3"/>
        <v>0</v>
      </c>
      <c r="P39">
        <f t="shared" si="3"/>
        <v>0</v>
      </c>
      <c r="Q39">
        <f t="shared" si="3"/>
        <v>0</v>
      </c>
    </row>
    <row r="40" spans="1:17">
      <c r="A40" t="s">
        <v>381</v>
      </c>
      <c r="B40" s="49" t="s">
        <v>297</v>
      </c>
      <c r="C40">
        <f t="shared" si="3"/>
        <v>6.1455260570299999E-2</v>
      </c>
      <c r="D40">
        <f t="shared" si="3"/>
        <v>0</v>
      </c>
      <c r="E40">
        <f t="shared" si="3"/>
        <v>0</v>
      </c>
      <c r="F40">
        <f t="shared" si="3"/>
        <v>0</v>
      </c>
      <c r="G40">
        <f t="shared" si="3"/>
        <v>0</v>
      </c>
      <c r="H40">
        <f t="shared" si="3"/>
        <v>0.10078662733529199</v>
      </c>
      <c r="I40">
        <f t="shared" si="3"/>
        <v>0</v>
      </c>
      <c r="J40">
        <f t="shared" si="3"/>
        <v>0</v>
      </c>
      <c r="K40">
        <f t="shared" si="3"/>
        <v>0</v>
      </c>
      <c r="L40">
        <f t="shared" si="3"/>
        <v>0</v>
      </c>
      <c r="M40">
        <f t="shared" si="3"/>
        <v>0</v>
      </c>
      <c r="N40">
        <f t="shared" si="3"/>
        <v>0</v>
      </c>
      <c r="O40">
        <f t="shared" si="3"/>
        <v>0.12708947885938041</v>
      </c>
      <c r="P40">
        <f t="shared" si="3"/>
        <v>0</v>
      </c>
      <c r="Q40">
        <f t="shared" si="3"/>
        <v>0.10865290068829039</v>
      </c>
    </row>
    <row r="41" spans="1:17">
      <c r="A41" t="s">
        <v>381</v>
      </c>
      <c r="B41" s="49" t="s">
        <v>298</v>
      </c>
      <c r="C41">
        <f t="shared" si="3"/>
        <v>0.14749262536872002</v>
      </c>
      <c r="D41">
        <f t="shared" si="3"/>
        <v>0</v>
      </c>
      <c r="E41">
        <f t="shared" si="3"/>
        <v>7.7925270403140401E-2</v>
      </c>
      <c r="F41">
        <f t="shared" si="3"/>
        <v>8.9233038348075597E-2</v>
      </c>
      <c r="G41">
        <f t="shared" si="3"/>
        <v>0.10078662733529199</v>
      </c>
      <c r="H41">
        <f t="shared" si="3"/>
        <v>0</v>
      </c>
      <c r="I41">
        <f t="shared" si="3"/>
        <v>0.1649459193706852</v>
      </c>
      <c r="J41">
        <f t="shared" si="3"/>
        <v>0.11750245821041359</v>
      </c>
      <c r="K41">
        <f t="shared" si="3"/>
        <v>0</v>
      </c>
      <c r="L41">
        <f t="shared" si="3"/>
        <v>0</v>
      </c>
      <c r="M41">
        <f t="shared" si="3"/>
        <v>0</v>
      </c>
      <c r="N41">
        <f t="shared" si="3"/>
        <v>8.9478859390356796E-2</v>
      </c>
      <c r="O41">
        <f t="shared" si="3"/>
        <v>0.2190265486725492</v>
      </c>
      <c r="P41">
        <f t="shared" si="3"/>
        <v>0.1993608652900532</v>
      </c>
      <c r="Q41">
        <f t="shared" si="3"/>
        <v>0</v>
      </c>
    </row>
    <row r="42" spans="1:17">
      <c r="A42" t="s">
        <v>381</v>
      </c>
      <c r="B42" s="49" t="s">
        <v>299</v>
      </c>
      <c r="C42">
        <f t="shared" si="3"/>
        <v>0</v>
      </c>
      <c r="D42">
        <f t="shared" si="3"/>
        <v>0</v>
      </c>
      <c r="E42">
        <f t="shared" si="3"/>
        <v>0</v>
      </c>
      <c r="F42">
        <f t="shared" si="3"/>
        <v>0</v>
      </c>
      <c r="G42">
        <f t="shared" si="3"/>
        <v>0</v>
      </c>
      <c r="H42">
        <f t="shared" si="3"/>
        <v>0.1649459193706852</v>
      </c>
      <c r="I42">
        <f t="shared" si="3"/>
        <v>0</v>
      </c>
      <c r="J42">
        <f t="shared" si="3"/>
        <v>0</v>
      </c>
      <c r="K42">
        <f t="shared" si="3"/>
        <v>0</v>
      </c>
      <c r="L42">
        <f t="shared" si="3"/>
        <v>0</v>
      </c>
      <c r="M42">
        <f t="shared" si="3"/>
        <v>0</v>
      </c>
      <c r="N42">
        <f t="shared" si="3"/>
        <v>0</v>
      </c>
      <c r="O42">
        <f t="shared" si="3"/>
        <v>0</v>
      </c>
      <c r="P42">
        <f t="shared" si="3"/>
        <v>0.12831858407078639</v>
      </c>
      <c r="Q42">
        <f t="shared" si="3"/>
        <v>0</v>
      </c>
    </row>
    <row r="43" spans="1:17">
      <c r="A43" t="s">
        <v>381</v>
      </c>
      <c r="B43" s="49" t="s">
        <v>300</v>
      </c>
      <c r="C43">
        <f t="shared" si="3"/>
        <v>0</v>
      </c>
      <c r="D43">
        <f t="shared" si="3"/>
        <v>0</v>
      </c>
      <c r="E43">
        <f t="shared" si="3"/>
        <v>6.4896755162236794E-2</v>
      </c>
      <c r="F43">
        <f t="shared" si="3"/>
        <v>0.106932153392322</v>
      </c>
      <c r="G43">
        <f t="shared" si="3"/>
        <v>0</v>
      </c>
      <c r="H43">
        <f t="shared" si="3"/>
        <v>0.11750245821041359</v>
      </c>
      <c r="I43">
        <f t="shared" si="3"/>
        <v>0</v>
      </c>
      <c r="J43">
        <f t="shared" si="3"/>
        <v>0</v>
      </c>
      <c r="K43">
        <f t="shared" si="3"/>
        <v>8.4316617502451605E-2</v>
      </c>
      <c r="L43">
        <f t="shared" si="3"/>
        <v>0.2590953785643848</v>
      </c>
      <c r="M43">
        <f t="shared" si="3"/>
        <v>0.27187807276300718</v>
      </c>
      <c r="N43">
        <f t="shared" si="3"/>
        <v>0</v>
      </c>
      <c r="O43">
        <f t="shared" si="3"/>
        <v>0</v>
      </c>
      <c r="P43">
        <f t="shared" si="3"/>
        <v>0</v>
      </c>
      <c r="Q43">
        <f t="shared" si="3"/>
        <v>0</v>
      </c>
    </row>
    <row r="44" spans="1:17">
      <c r="A44" t="s">
        <v>381</v>
      </c>
      <c r="B44" s="49" t="s">
        <v>301</v>
      </c>
      <c r="C44">
        <f t="shared" si="3"/>
        <v>0</v>
      </c>
      <c r="D44">
        <f t="shared" si="3"/>
        <v>0</v>
      </c>
      <c r="E44">
        <f t="shared" si="3"/>
        <v>7.8662733529983986E-2</v>
      </c>
      <c r="F44">
        <f t="shared" si="3"/>
        <v>0</v>
      </c>
      <c r="G44">
        <f t="shared" si="3"/>
        <v>0</v>
      </c>
      <c r="H44">
        <f t="shared" si="3"/>
        <v>0</v>
      </c>
      <c r="I44">
        <f t="shared" si="3"/>
        <v>0</v>
      </c>
      <c r="J44">
        <f t="shared" si="3"/>
        <v>8.4316617502451605E-2</v>
      </c>
      <c r="K44">
        <f t="shared" si="3"/>
        <v>0</v>
      </c>
      <c r="L44">
        <f t="shared" si="3"/>
        <v>0</v>
      </c>
      <c r="M44">
        <f t="shared" si="3"/>
        <v>0</v>
      </c>
      <c r="N44">
        <f t="shared" si="3"/>
        <v>0</v>
      </c>
      <c r="O44">
        <f t="shared" si="3"/>
        <v>0</v>
      </c>
      <c r="P44">
        <f t="shared" si="3"/>
        <v>0</v>
      </c>
      <c r="Q44">
        <f t="shared" si="3"/>
        <v>0</v>
      </c>
    </row>
    <row r="45" spans="1:17">
      <c r="A45" t="s">
        <v>381</v>
      </c>
      <c r="B45" s="49" t="s">
        <v>302</v>
      </c>
      <c r="C45">
        <f t="shared" si="3"/>
        <v>0</v>
      </c>
      <c r="D45">
        <f t="shared" si="3"/>
        <v>0</v>
      </c>
      <c r="E45">
        <f t="shared" si="3"/>
        <v>0</v>
      </c>
      <c r="F45">
        <f t="shared" si="3"/>
        <v>0</v>
      </c>
      <c r="G45">
        <f t="shared" si="3"/>
        <v>0</v>
      </c>
      <c r="H45">
        <f t="shared" si="3"/>
        <v>0</v>
      </c>
      <c r="I45">
        <f t="shared" si="3"/>
        <v>0</v>
      </c>
      <c r="J45">
        <f t="shared" si="3"/>
        <v>0.2590953785643848</v>
      </c>
      <c r="K45">
        <f t="shared" si="3"/>
        <v>0</v>
      </c>
      <c r="L45">
        <f t="shared" si="3"/>
        <v>0</v>
      </c>
      <c r="M45">
        <f t="shared" si="3"/>
        <v>0</v>
      </c>
      <c r="N45">
        <f t="shared" si="3"/>
        <v>0</v>
      </c>
      <c r="O45">
        <f t="shared" si="3"/>
        <v>0</v>
      </c>
      <c r="P45">
        <f t="shared" si="3"/>
        <v>0</v>
      </c>
      <c r="Q45">
        <f t="shared" si="3"/>
        <v>0</v>
      </c>
    </row>
    <row r="46" spans="1:17">
      <c r="A46" t="s">
        <v>381</v>
      </c>
      <c r="B46" s="49" t="s">
        <v>303</v>
      </c>
      <c r="C46">
        <f t="shared" si="3"/>
        <v>0.18805309734511799</v>
      </c>
      <c r="D46">
        <f t="shared" si="3"/>
        <v>0</v>
      </c>
      <c r="E46">
        <f t="shared" si="3"/>
        <v>0</v>
      </c>
      <c r="F46">
        <f t="shared" si="3"/>
        <v>0.16961651917402798</v>
      </c>
      <c r="G46">
        <f t="shared" si="3"/>
        <v>0</v>
      </c>
      <c r="H46">
        <f t="shared" si="3"/>
        <v>0</v>
      </c>
      <c r="I46">
        <f t="shared" si="3"/>
        <v>0</v>
      </c>
      <c r="J46">
        <f t="shared" si="3"/>
        <v>0.27187807276300718</v>
      </c>
      <c r="K46">
        <f t="shared" si="3"/>
        <v>0</v>
      </c>
      <c r="L46">
        <f t="shared" si="3"/>
        <v>0</v>
      </c>
      <c r="M46">
        <f t="shared" si="3"/>
        <v>0</v>
      </c>
      <c r="N46">
        <f t="shared" si="3"/>
        <v>0</v>
      </c>
      <c r="O46">
        <f t="shared" si="3"/>
        <v>0</v>
      </c>
      <c r="P46">
        <f t="shared" si="3"/>
        <v>0</v>
      </c>
      <c r="Q46">
        <f t="shared" si="3"/>
        <v>0.1988692232054908</v>
      </c>
    </row>
    <row r="47" spans="1:17">
      <c r="A47" t="s">
        <v>381</v>
      </c>
      <c r="B47" s="49" t="s">
        <v>304</v>
      </c>
      <c r="C47">
        <f t="shared" si="3"/>
        <v>0</v>
      </c>
      <c r="D47">
        <f t="shared" si="3"/>
        <v>0</v>
      </c>
      <c r="E47">
        <f t="shared" si="3"/>
        <v>4.2527040314647602E-2</v>
      </c>
      <c r="F47">
        <f t="shared" si="3"/>
        <v>0</v>
      </c>
      <c r="G47">
        <f t="shared" si="3"/>
        <v>0</v>
      </c>
      <c r="H47">
        <f t="shared" si="3"/>
        <v>8.9478859390356796E-2</v>
      </c>
      <c r="I47">
        <f t="shared" si="3"/>
        <v>0</v>
      </c>
      <c r="J47">
        <f t="shared" si="3"/>
        <v>0</v>
      </c>
      <c r="K47">
        <f t="shared" si="3"/>
        <v>0</v>
      </c>
      <c r="L47">
        <f t="shared" si="3"/>
        <v>0</v>
      </c>
      <c r="M47">
        <f t="shared" si="3"/>
        <v>0</v>
      </c>
      <c r="N47">
        <f t="shared" si="3"/>
        <v>0</v>
      </c>
      <c r="O47">
        <f t="shared" si="3"/>
        <v>0</v>
      </c>
      <c r="P47">
        <f t="shared" si="3"/>
        <v>0.27679449360863118</v>
      </c>
      <c r="Q47">
        <f t="shared" si="3"/>
        <v>0</v>
      </c>
    </row>
    <row r="48" spans="1:17">
      <c r="A48" t="s">
        <v>381</v>
      </c>
      <c r="B48" s="49" t="s">
        <v>305</v>
      </c>
      <c r="C48">
        <f t="shared" si="3"/>
        <v>0</v>
      </c>
      <c r="D48">
        <f t="shared" si="3"/>
        <v>0.137659783677472</v>
      </c>
      <c r="E48">
        <f t="shared" si="3"/>
        <v>0</v>
      </c>
      <c r="F48">
        <f t="shared" si="3"/>
        <v>0</v>
      </c>
      <c r="G48">
        <f t="shared" si="3"/>
        <v>0.12708947885938041</v>
      </c>
      <c r="H48">
        <f t="shared" si="3"/>
        <v>0.2190265486725492</v>
      </c>
      <c r="I48">
        <f t="shared" si="3"/>
        <v>0</v>
      </c>
      <c r="J48">
        <f t="shared" si="3"/>
        <v>0</v>
      </c>
      <c r="K48">
        <f t="shared" si="3"/>
        <v>0</v>
      </c>
      <c r="L48">
        <f t="shared" si="3"/>
        <v>0</v>
      </c>
      <c r="M48">
        <f t="shared" si="3"/>
        <v>0</v>
      </c>
      <c r="N48">
        <f t="shared" si="3"/>
        <v>0</v>
      </c>
      <c r="O48">
        <f t="shared" si="3"/>
        <v>0</v>
      </c>
      <c r="P48">
        <f t="shared" si="3"/>
        <v>0.1993608652900532</v>
      </c>
      <c r="Q48">
        <f t="shared" si="3"/>
        <v>0.13397246804325399</v>
      </c>
    </row>
    <row r="49" spans="1:17">
      <c r="A49" t="s">
        <v>381</v>
      </c>
      <c r="B49" s="49" t="s">
        <v>306</v>
      </c>
      <c r="C49">
        <f t="shared" si="3"/>
        <v>0</v>
      </c>
      <c r="D49">
        <f t="shared" si="3"/>
        <v>0.10816125860372799</v>
      </c>
      <c r="E49">
        <f t="shared" si="3"/>
        <v>0</v>
      </c>
      <c r="F49">
        <f t="shared" si="3"/>
        <v>0</v>
      </c>
      <c r="G49">
        <f t="shared" si="3"/>
        <v>0</v>
      </c>
      <c r="H49">
        <f t="shared" si="3"/>
        <v>0.1993608652900532</v>
      </c>
      <c r="I49">
        <f t="shared" si="3"/>
        <v>0.12831858407078639</v>
      </c>
      <c r="J49">
        <f t="shared" si="3"/>
        <v>0</v>
      </c>
      <c r="K49">
        <f t="shared" si="3"/>
        <v>0</v>
      </c>
      <c r="L49">
        <f t="shared" si="3"/>
        <v>0</v>
      </c>
      <c r="M49">
        <f t="shared" si="3"/>
        <v>0</v>
      </c>
      <c r="N49">
        <f t="shared" si="3"/>
        <v>0.27679449360863118</v>
      </c>
      <c r="O49">
        <f t="shared" si="3"/>
        <v>0.1993608652900532</v>
      </c>
      <c r="P49">
        <f t="shared" si="3"/>
        <v>0</v>
      </c>
      <c r="Q49">
        <f t="shared" si="3"/>
        <v>0</v>
      </c>
    </row>
    <row r="50" spans="1:17">
      <c r="A50" t="s">
        <v>381</v>
      </c>
      <c r="B50" s="49" t="s">
        <v>307</v>
      </c>
      <c r="C50">
        <f t="shared" si="3"/>
        <v>5.2851524090457999E-2</v>
      </c>
      <c r="D50">
        <f t="shared" si="3"/>
        <v>0</v>
      </c>
      <c r="E50">
        <f t="shared" si="3"/>
        <v>0</v>
      </c>
      <c r="F50">
        <f t="shared" si="3"/>
        <v>0</v>
      </c>
      <c r="G50">
        <f t="shared" si="3"/>
        <v>0.10865290068829039</v>
      </c>
      <c r="H50">
        <f t="shared" si="3"/>
        <v>0</v>
      </c>
      <c r="I50">
        <f t="shared" si="3"/>
        <v>0</v>
      </c>
      <c r="J50">
        <f t="shared" si="3"/>
        <v>0</v>
      </c>
      <c r="K50">
        <f t="shared" si="3"/>
        <v>0</v>
      </c>
      <c r="L50">
        <f t="shared" si="3"/>
        <v>0</v>
      </c>
      <c r="M50">
        <f t="shared" si="3"/>
        <v>0.1988692232054908</v>
      </c>
      <c r="N50">
        <f t="shared" si="3"/>
        <v>0</v>
      </c>
      <c r="O50">
        <f t="shared" si="3"/>
        <v>0.13397246804325399</v>
      </c>
      <c r="P50">
        <f t="shared" si="3"/>
        <v>0</v>
      </c>
      <c r="Q50">
        <f t="shared" si="3"/>
        <v>0</v>
      </c>
    </row>
    <row r="51" spans="1:17">
      <c r="A51" t="s">
        <v>378</v>
      </c>
      <c r="B51" s="49" t="s">
        <v>293</v>
      </c>
      <c r="C51">
        <f>(EXP(7.032824+1*0.622482)*((C6/1.852)^ 0.40303))/(1.15*0.0059)/1000000</f>
        <v>0</v>
      </c>
      <c r="D51">
        <f t="shared" ref="D51:Q51" si="4">(EXP(7.032824+1*0.622482)*((D6/1.852)^ 0.40303))/(1.15*0.0059)/1000000</f>
        <v>0</v>
      </c>
      <c r="E51">
        <f t="shared" si="4"/>
        <v>0</v>
      </c>
      <c r="F51">
        <f t="shared" si="4"/>
        <v>3.3737144944485324</v>
      </c>
      <c r="G51">
        <f t="shared" si="4"/>
        <v>2.2474069401685233</v>
      </c>
      <c r="H51">
        <f t="shared" si="4"/>
        <v>3.1982930505751184</v>
      </c>
      <c r="I51">
        <f t="shared" si="4"/>
        <v>0</v>
      </c>
      <c r="J51">
        <f t="shared" si="4"/>
        <v>0</v>
      </c>
      <c r="K51">
        <f t="shared" si="4"/>
        <v>0</v>
      </c>
      <c r="L51">
        <f t="shared" si="4"/>
        <v>0</v>
      </c>
      <c r="M51">
        <f t="shared" si="4"/>
        <v>3.5272969608657179</v>
      </c>
      <c r="N51">
        <f t="shared" si="4"/>
        <v>0</v>
      </c>
      <c r="O51">
        <f t="shared" si="4"/>
        <v>0</v>
      </c>
      <c r="P51">
        <f t="shared" si="4"/>
        <v>0</v>
      </c>
      <c r="Q51">
        <f t="shared" si="4"/>
        <v>2.1148648956338865</v>
      </c>
    </row>
    <row r="52" spans="1:17">
      <c r="A52" t="s">
        <v>378</v>
      </c>
      <c r="B52" s="49" t="s">
        <v>294</v>
      </c>
      <c r="C52">
        <f t="shared" ref="C52:Q65" si="5">(EXP(7.032824+1*0.622482)*((C7/1.852)^ 0.40303))/(1.15*0.0059)/1000000</f>
        <v>0</v>
      </c>
      <c r="D52">
        <f t="shared" si="5"/>
        <v>0</v>
      </c>
      <c r="E52">
        <f t="shared" si="5"/>
        <v>0</v>
      </c>
      <c r="F52">
        <f t="shared" si="5"/>
        <v>0</v>
      </c>
      <c r="G52">
        <f t="shared" si="5"/>
        <v>0</v>
      </c>
      <c r="H52">
        <f t="shared" si="5"/>
        <v>0</v>
      </c>
      <c r="I52">
        <f t="shared" si="5"/>
        <v>0</v>
      </c>
      <c r="J52">
        <f t="shared" si="5"/>
        <v>0</v>
      </c>
      <c r="K52">
        <f t="shared" si="5"/>
        <v>0</v>
      </c>
      <c r="L52">
        <f t="shared" si="5"/>
        <v>0</v>
      </c>
      <c r="M52">
        <f t="shared" si="5"/>
        <v>0</v>
      </c>
      <c r="N52">
        <f t="shared" si="5"/>
        <v>0</v>
      </c>
      <c r="O52">
        <f t="shared" si="5"/>
        <v>3.1105857384503275</v>
      </c>
      <c r="P52">
        <f t="shared" si="5"/>
        <v>2.8224787974440098</v>
      </c>
      <c r="Q52">
        <f t="shared" si="5"/>
        <v>0</v>
      </c>
    </row>
    <row r="53" spans="1:17">
      <c r="A53" t="s">
        <v>378</v>
      </c>
      <c r="B53" s="49" t="s">
        <v>295</v>
      </c>
      <c r="C53">
        <f t="shared" si="5"/>
        <v>0</v>
      </c>
      <c r="D53">
        <f t="shared" si="5"/>
        <v>0</v>
      </c>
      <c r="E53">
        <f t="shared" si="5"/>
        <v>0</v>
      </c>
      <c r="F53">
        <f t="shared" si="5"/>
        <v>0</v>
      </c>
      <c r="G53">
        <f t="shared" si="5"/>
        <v>0</v>
      </c>
      <c r="H53">
        <f t="shared" si="5"/>
        <v>2.4731010988880038</v>
      </c>
      <c r="I53">
        <f t="shared" si="5"/>
        <v>0</v>
      </c>
      <c r="J53">
        <f t="shared" si="5"/>
        <v>2.2973067393088558</v>
      </c>
      <c r="K53">
        <f t="shared" si="5"/>
        <v>2.4825073999618446</v>
      </c>
      <c r="L53">
        <f t="shared" si="5"/>
        <v>0</v>
      </c>
      <c r="M53">
        <f t="shared" si="5"/>
        <v>0</v>
      </c>
      <c r="N53">
        <f t="shared" si="5"/>
        <v>1.9374909246428973</v>
      </c>
      <c r="O53">
        <f t="shared" si="5"/>
        <v>0</v>
      </c>
      <c r="P53">
        <f t="shared" si="5"/>
        <v>0</v>
      </c>
      <c r="Q53">
        <f t="shared" si="5"/>
        <v>0</v>
      </c>
    </row>
    <row r="54" spans="1:17">
      <c r="A54" t="s">
        <v>378</v>
      </c>
      <c r="B54" s="49" t="s">
        <v>296</v>
      </c>
      <c r="C54">
        <f t="shared" si="5"/>
        <v>3.3737144944485324</v>
      </c>
      <c r="D54">
        <f t="shared" si="5"/>
        <v>0</v>
      </c>
      <c r="E54">
        <f t="shared" si="5"/>
        <v>0</v>
      </c>
      <c r="F54">
        <f t="shared" si="5"/>
        <v>0</v>
      </c>
      <c r="G54">
        <f t="shared" si="5"/>
        <v>0</v>
      </c>
      <c r="H54">
        <f t="shared" si="5"/>
        <v>2.6119155024569678</v>
      </c>
      <c r="I54">
        <f t="shared" si="5"/>
        <v>0</v>
      </c>
      <c r="J54">
        <f t="shared" si="5"/>
        <v>2.809508052567379</v>
      </c>
      <c r="K54">
        <f t="shared" si="5"/>
        <v>0</v>
      </c>
      <c r="L54">
        <f t="shared" si="5"/>
        <v>0</v>
      </c>
      <c r="M54">
        <f t="shared" si="5"/>
        <v>3.3836178315451479</v>
      </c>
      <c r="N54">
        <f t="shared" si="5"/>
        <v>0</v>
      </c>
      <c r="O54">
        <f t="shared" si="5"/>
        <v>0</v>
      </c>
      <c r="P54">
        <f t="shared" si="5"/>
        <v>0</v>
      </c>
      <c r="Q54">
        <f t="shared" si="5"/>
        <v>0</v>
      </c>
    </row>
    <row r="55" spans="1:17">
      <c r="A55" t="s">
        <v>378</v>
      </c>
      <c r="B55" s="49" t="s">
        <v>297</v>
      </c>
      <c r="C55">
        <f t="shared" si="5"/>
        <v>2.2474069401685233</v>
      </c>
      <c r="D55">
        <f t="shared" si="5"/>
        <v>0</v>
      </c>
      <c r="E55">
        <f t="shared" si="5"/>
        <v>0</v>
      </c>
      <c r="F55">
        <f t="shared" si="5"/>
        <v>0</v>
      </c>
      <c r="G55">
        <f t="shared" si="5"/>
        <v>0</v>
      </c>
      <c r="H55">
        <f t="shared" si="5"/>
        <v>2.7432806094451601</v>
      </c>
      <c r="I55">
        <f t="shared" si="5"/>
        <v>0</v>
      </c>
      <c r="J55">
        <f t="shared" si="5"/>
        <v>0</v>
      </c>
      <c r="K55">
        <f t="shared" si="5"/>
        <v>0</v>
      </c>
      <c r="L55">
        <f t="shared" si="5"/>
        <v>0</v>
      </c>
      <c r="M55">
        <f t="shared" si="5"/>
        <v>0</v>
      </c>
      <c r="N55">
        <f t="shared" si="5"/>
        <v>0</v>
      </c>
      <c r="O55">
        <f t="shared" si="5"/>
        <v>3.0120213751078189</v>
      </c>
      <c r="P55">
        <f t="shared" si="5"/>
        <v>0</v>
      </c>
      <c r="Q55">
        <f t="shared" si="5"/>
        <v>2.8276424519477756</v>
      </c>
    </row>
    <row r="56" spans="1:17">
      <c r="A56" t="s">
        <v>378</v>
      </c>
      <c r="B56" s="49" t="s">
        <v>298</v>
      </c>
      <c r="C56">
        <f t="shared" si="5"/>
        <v>3.1982930505751184</v>
      </c>
      <c r="D56">
        <f t="shared" si="5"/>
        <v>0</v>
      </c>
      <c r="E56">
        <f t="shared" si="5"/>
        <v>2.4731010988880038</v>
      </c>
      <c r="F56">
        <f t="shared" si="5"/>
        <v>2.6119155024569678</v>
      </c>
      <c r="G56">
        <f t="shared" si="5"/>
        <v>2.7432806094451601</v>
      </c>
      <c r="H56">
        <f t="shared" si="5"/>
        <v>0</v>
      </c>
      <c r="I56">
        <f t="shared" si="5"/>
        <v>3.3457534408648386</v>
      </c>
      <c r="J56">
        <f t="shared" si="5"/>
        <v>2.9182989651849538</v>
      </c>
      <c r="K56">
        <f t="shared" si="5"/>
        <v>0</v>
      </c>
      <c r="L56">
        <f t="shared" si="5"/>
        <v>0</v>
      </c>
      <c r="M56">
        <f t="shared" si="5"/>
        <v>0</v>
      </c>
      <c r="N56">
        <f t="shared" si="5"/>
        <v>2.6148130671449388</v>
      </c>
      <c r="O56">
        <f t="shared" si="5"/>
        <v>3.7508454257971726</v>
      </c>
      <c r="P56">
        <f t="shared" si="5"/>
        <v>3.6112922081773542</v>
      </c>
      <c r="Q56">
        <f t="shared" si="5"/>
        <v>0</v>
      </c>
    </row>
    <row r="57" spans="1:17">
      <c r="A57" t="s">
        <v>378</v>
      </c>
      <c r="B57" s="49" t="s">
        <v>299</v>
      </c>
      <c r="C57">
        <f t="shared" si="5"/>
        <v>0</v>
      </c>
      <c r="D57">
        <f t="shared" si="5"/>
        <v>0</v>
      </c>
      <c r="E57">
        <f t="shared" si="5"/>
        <v>0</v>
      </c>
      <c r="F57">
        <f t="shared" si="5"/>
        <v>0</v>
      </c>
      <c r="G57">
        <f t="shared" si="5"/>
        <v>0</v>
      </c>
      <c r="H57">
        <f t="shared" si="5"/>
        <v>3.3457534408648386</v>
      </c>
      <c r="I57">
        <f t="shared" si="5"/>
        <v>0</v>
      </c>
      <c r="J57">
        <f t="shared" si="5"/>
        <v>0</v>
      </c>
      <c r="K57">
        <f t="shared" si="5"/>
        <v>0</v>
      </c>
      <c r="L57">
        <f t="shared" si="5"/>
        <v>0</v>
      </c>
      <c r="M57">
        <f t="shared" si="5"/>
        <v>0</v>
      </c>
      <c r="N57">
        <f t="shared" si="5"/>
        <v>0</v>
      </c>
      <c r="O57">
        <f t="shared" si="5"/>
        <v>0</v>
      </c>
      <c r="P57">
        <f t="shared" si="5"/>
        <v>3.0237278415903974</v>
      </c>
      <c r="Q57">
        <f t="shared" si="5"/>
        <v>0</v>
      </c>
    </row>
    <row r="58" spans="1:17">
      <c r="A58" t="s">
        <v>378</v>
      </c>
      <c r="B58" s="49" t="s">
        <v>300</v>
      </c>
      <c r="C58">
        <f t="shared" si="5"/>
        <v>0</v>
      </c>
      <c r="D58">
        <f t="shared" si="5"/>
        <v>0</v>
      </c>
      <c r="E58">
        <f t="shared" si="5"/>
        <v>2.2973067393088558</v>
      </c>
      <c r="F58">
        <f t="shared" si="5"/>
        <v>2.809508052567379</v>
      </c>
      <c r="G58">
        <f t="shared" si="5"/>
        <v>0</v>
      </c>
      <c r="H58">
        <f t="shared" si="5"/>
        <v>2.9182989651849538</v>
      </c>
      <c r="I58">
        <f t="shared" si="5"/>
        <v>0</v>
      </c>
      <c r="J58">
        <f t="shared" si="5"/>
        <v>0</v>
      </c>
      <c r="K58">
        <f t="shared" si="5"/>
        <v>2.5529337523237516</v>
      </c>
      <c r="L58">
        <f t="shared" si="5"/>
        <v>4.0136121930161197</v>
      </c>
      <c r="M58">
        <f t="shared" si="5"/>
        <v>4.0922728730445099</v>
      </c>
      <c r="N58">
        <f t="shared" si="5"/>
        <v>0</v>
      </c>
      <c r="O58">
        <f t="shared" si="5"/>
        <v>0</v>
      </c>
      <c r="P58">
        <f t="shared" si="5"/>
        <v>0</v>
      </c>
      <c r="Q58">
        <f t="shared" si="5"/>
        <v>0</v>
      </c>
    </row>
    <row r="59" spans="1:17">
      <c r="A59" t="s">
        <v>378</v>
      </c>
      <c r="B59" s="49" t="s">
        <v>301</v>
      </c>
      <c r="C59">
        <f t="shared" si="5"/>
        <v>0</v>
      </c>
      <c r="D59">
        <f t="shared" si="5"/>
        <v>0</v>
      </c>
      <c r="E59">
        <f t="shared" si="5"/>
        <v>2.4825073999618446</v>
      </c>
      <c r="F59">
        <f t="shared" si="5"/>
        <v>0</v>
      </c>
      <c r="G59">
        <f t="shared" si="5"/>
        <v>0</v>
      </c>
      <c r="H59">
        <f t="shared" si="5"/>
        <v>0</v>
      </c>
      <c r="I59">
        <f t="shared" si="5"/>
        <v>0</v>
      </c>
      <c r="J59">
        <f t="shared" si="5"/>
        <v>2.5529337523237516</v>
      </c>
      <c r="K59">
        <f t="shared" si="5"/>
        <v>0</v>
      </c>
      <c r="L59">
        <f t="shared" si="5"/>
        <v>0</v>
      </c>
      <c r="M59">
        <f t="shared" si="5"/>
        <v>0</v>
      </c>
      <c r="N59">
        <f t="shared" si="5"/>
        <v>0</v>
      </c>
      <c r="O59">
        <f t="shared" si="5"/>
        <v>0</v>
      </c>
      <c r="P59">
        <f t="shared" si="5"/>
        <v>0</v>
      </c>
      <c r="Q59">
        <f t="shared" si="5"/>
        <v>0</v>
      </c>
    </row>
    <row r="60" spans="1:17">
      <c r="A60" t="s">
        <v>378</v>
      </c>
      <c r="B60" s="49" t="s">
        <v>302</v>
      </c>
      <c r="C60">
        <f t="shared" si="5"/>
        <v>0</v>
      </c>
      <c r="D60">
        <f t="shared" si="5"/>
        <v>0</v>
      </c>
      <c r="E60">
        <f t="shared" si="5"/>
        <v>0</v>
      </c>
      <c r="F60">
        <f t="shared" si="5"/>
        <v>0</v>
      </c>
      <c r="G60">
        <f t="shared" si="5"/>
        <v>0</v>
      </c>
      <c r="H60">
        <f t="shared" si="5"/>
        <v>0</v>
      </c>
      <c r="I60">
        <f t="shared" si="5"/>
        <v>0</v>
      </c>
      <c r="J60">
        <f t="shared" si="5"/>
        <v>4.0136121930161197</v>
      </c>
      <c r="K60">
        <f t="shared" si="5"/>
        <v>0</v>
      </c>
      <c r="L60">
        <f t="shared" si="5"/>
        <v>0</v>
      </c>
      <c r="M60">
        <f t="shared" si="5"/>
        <v>0</v>
      </c>
      <c r="N60">
        <f t="shared" si="5"/>
        <v>0</v>
      </c>
      <c r="O60">
        <f t="shared" si="5"/>
        <v>0</v>
      </c>
      <c r="P60">
        <f t="shared" si="5"/>
        <v>0</v>
      </c>
      <c r="Q60">
        <f t="shared" si="5"/>
        <v>0</v>
      </c>
    </row>
    <row r="61" spans="1:17">
      <c r="A61" t="s">
        <v>378</v>
      </c>
      <c r="B61" s="49" t="s">
        <v>303</v>
      </c>
      <c r="C61">
        <f t="shared" si="5"/>
        <v>3.5272969608657179</v>
      </c>
      <c r="D61">
        <f t="shared" si="5"/>
        <v>0</v>
      </c>
      <c r="E61">
        <f t="shared" si="5"/>
        <v>0</v>
      </c>
      <c r="F61">
        <f t="shared" si="5"/>
        <v>3.3836178315451479</v>
      </c>
      <c r="G61">
        <f t="shared" si="5"/>
        <v>0</v>
      </c>
      <c r="H61">
        <f t="shared" si="5"/>
        <v>0</v>
      </c>
      <c r="I61">
        <f t="shared" si="5"/>
        <v>0</v>
      </c>
      <c r="J61">
        <f t="shared" si="5"/>
        <v>4.0922728730445099</v>
      </c>
      <c r="K61">
        <f t="shared" si="5"/>
        <v>0</v>
      </c>
      <c r="L61">
        <f t="shared" si="5"/>
        <v>0</v>
      </c>
      <c r="M61">
        <f t="shared" si="5"/>
        <v>0</v>
      </c>
      <c r="N61">
        <f t="shared" si="5"/>
        <v>0</v>
      </c>
      <c r="O61">
        <f t="shared" si="5"/>
        <v>0</v>
      </c>
      <c r="P61">
        <f t="shared" si="5"/>
        <v>0</v>
      </c>
      <c r="Q61">
        <f t="shared" si="5"/>
        <v>3.6077002677136245</v>
      </c>
    </row>
    <row r="62" spans="1:17">
      <c r="A62" t="s">
        <v>378</v>
      </c>
      <c r="B62" s="49" t="s">
        <v>304</v>
      </c>
      <c r="C62">
        <f t="shared" si="5"/>
        <v>0</v>
      </c>
      <c r="D62">
        <f t="shared" si="5"/>
        <v>0</v>
      </c>
      <c r="E62">
        <f t="shared" si="5"/>
        <v>1.9374909246428973</v>
      </c>
      <c r="F62">
        <f t="shared" si="5"/>
        <v>0</v>
      </c>
      <c r="G62">
        <f t="shared" si="5"/>
        <v>0</v>
      </c>
      <c r="H62">
        <f t="shared" si="5"/>
        <v>2.6148130671449388</v>
      </c>
      <c r="I62">
        <f t="shared" si="5"/>
        <v>0</v>
      </c>
      <c r="J62">
        <f t="shared" si="5"/>
        <v>0</v>
      </c>
      <c r="K62">
        <f t="shared" si="5"/>
        <v>0</v>
      </c>
      <c r="L62">
        <f t="shared" si="5"/>
        <v>0</v>
      </c>
      <c r="M62">
        <f t="shared" si="5"/>
        <v>0</v>
      </c>
      <c r="N62">
        <f t="shared" si="5"/>
        <v>0</v>
      </c>
      <c r="O62">
        <f t="shared" si="5"/>
        <v>0</v>
      </c>
      <c r="P62">
        <f t="shared" si="5"/>
        <v>4.1219381749592046</v>
      </c>
      <c r="Q62">
        <f t="shared" si="5"/>
        <v>0</v>
      </c>
    </row>
    <row r="63" spans="1:17">
      <c r="A63" t="s">
        <v>378</v>
      </c>
      <c r="B63" s="49" t="s">
        <v>305</v>
      </c>
      <c r="C63">
        <f t="shared" si="5"/>
        <v>0</v>
      </c>
      <c r="D63">
        <f t="shared" si="5"/>
        <v>3.1105857384503275</v>
      </c>
      <c r="E63">
        <f t="shared" si="5"/>
        <v>0</v>
      </c>
      <c r="F63">
        <f t="shared" si="5"/>
        <v>0</v>
      </c>
      <c r="G63">
        <f t="shared" si="5"/>
        <v>3.0120213751078189</v>
      </c>
      <c r="H63">
        <f t="shared" si="5"/>
        <v>3.7508454257971726</v>
      </c>
      <c r="I63">
        <f t="shared" si="5"/>
        <v>0</v>
      </c>
      <c r="J63">
        <f t="shared" si="5"/>
        <v>0</v>
      </c>
      <c r="K63">
        <f t="shared" si="5"/>
        <v>0</v>
      </c>
      <c r="L63">
        <f t="shared" si="5"/>
        <v>0</v>
      </c>
      <c r="M63">
        <f t="shared" si="5"/>
        <v>0</v>
      </c>
      <c r="N63">
        <f t="shared" si="5"/>
        <v>0</v>
      </c>
      <c r="O63">
        <f t="shared" si="5"/>
        <v>0</v>
      </c>
      <c r="P63">
        <f t="shared" si="5"/>
        <v>3.6112922081773542</v>
      </c>
      <c r="Q63">
        <f t="shared" si="5"/>
        <v>3.0767332028414982</v>
      </c>
    </row>
    <row r="64" spans="1:17">
      <c r="A64" t="s">
        <v>378</v>
      </c>
      <c r="B64" s="49" t="s">
        <v>306</v>
      </c>
      <c r="C64">
        <f t="shared" si="5"/>
        <v>0</v>
      </c>
      <c r="D64">
        <f t="shared" si="5"/>
        <v>2.8224787974440098</v>
      </c>
      <c r="E64">
        <f t="shared" si="5"/>
        <v>0</v>
      </c>
      <c r="F64">
        <f t="shared" si="5"/>
        <v>0</v>
      </c>
      <c r="G64">
        <f t="shared" si="5"/>
        <v>0</v>
      </c>
      <c r="H64">
        <f t="shared" si="5"/>
        <v>3.6112922081773542</v>
      </c>
      <c r="I64">
        <f t="shared" si="5"/>
        <v>3.0237278415903974</v>
      </c>
      <c r="J64">
        <f t="shared" si="5"/>
        <v>0</v>
      </c>
      <c r="K64">
        <f t="shared" si="5"/>
        <v>0</v>
      </c>
      <c r="L64">
        <f t="shared" si="5"/>
        <v>0</v>
      </c>
      <c r="M64">
        <f t="shared" si="5"/>
        <v>0</v>
      </c>
      <c r="N64">
        <f t="shared" si="5"/>
        <v>4.1219381749592046</v>
      </c>
      <c r="O64">
        <f t="shared" si="5"/>
        <v>3.6112922081773542</v>
      </c>
      <c r="P64">
        <f t="shared" si="5"/>
        <v>0</v>
      </c>
      <c r="Q64">
        <f t="shared" si="5"/>
        <v>0</v>
      </c>
    </row>
    <row r="65" spans="1:17">
      <c r="A65" t="s">
        <v>378</v>
      </c>
      <c r="B65" s="49" t="s">
        <v>307</v>
      </c>
      <c r="C65">
        <f t="shared" si="5"/>
        <v>2.1148648956338865</v>
      </c>
      <c r="D65">
        <f t="shared" si="5"/>
        <v>0</v>
      </c>
      <c r="E65">
        <f t="shared" si="5"/>
        <v>0</v>
      </c>
      <c r="F65">
        <f t="shared" si="5"/>
        <v>0</v>
      </c>
      <c r="G65">
        <f t="shared" si="5"/>
        <v>2.8276424519477756</v>
      </c>
      <c r="H65">
        <f t="shared" si="5"/>
        <v>0</v>
      </c>
      <c r="I65">
        <f t="shared" si="5"/>
        <v>0</v>
      </c>
      <c r="J65">
        <f t="shared" si="5"/>
        <v>0</v>
      </c>
      <c r="K65">
        <f t="shared" si="5"/>
        <v>0</v>
      </c>
      <c r="L65">
        <f t="shared" si="5"/>
        <v>0</v>
      </c>
      <c r="M65">
        <f t="shared" si="5"/>
        <v>3.6077002677136245</v>
      </c>
      <c r="N65">
        <f t="shared" si="5"/>
        <v>0</v>
      </c>
      <c r="O65">
        <f t="shared" si="5"/>
        <v>3.0767332028414982</v>
      </c>
      <c r="P65">
        <f t="shared" si="5"/>
        <v>0</v>
      </c>
      <c r="Q65">
        <f t="shared" si="5"/>
        <v>0</v>
      </c>
    </row>
    <row r="66" spans="1:17">
      <c r="A66" t="s">
        <v>382</v>
      </c>
      <c r="B66" s="49" t="s">
        <v>293</v>
      </c>
      <c r="C66">
        <f>C21</f>
        <v>0</v>
      </c>
      <c r="D66">
        <f t="shared" ref="D66:Q66" si="6">D21</f>
        <v>0</v>
      </c>
      <c r="E66">
        <f t="shared" si="6"/>
        <v>0</v>
      </c>
      <c r="F66">
        <f t="shared" si="6"/>
        <v>0.44294182920822928</v>
      </c>
      <c r="G66">
        <f t="shared" si="6"/>
        <v>0.42487286450946765</v>
      </c>
      <c r="H66">
        <f t="shared" si="6"/>
        <v>0.4394111119682414</v>
      </c>
      <c r="I66">
        <f t="shared" si="6"/>
        <v>0</v>
      </c>
      <c r="J66">
        <f t="shared" si="6"/>
        <v>0</v>
      </c>
      <c r="K66">
        <f t="shared" si="6"/>
        <v>0</v>
      </c>
      <c r="L66">
        <f t="shared" si="6"/>
        <v>0</v>
      </c>
      <c r="M66">
        <f t="shared" si="6"/>
        <v>0.44626485719880615</v>
      </c>
      <c r="N66">
        <f t="shared" si="6"/>
        <v>0</v>
      </c>
      <c r="O66">
        <f t="shared" si="6"/>
        <v>0</v>
      </c>
      <c r="P66">
        <f t="shared" si="6"/>
        <v>0</v>
      </c>
      <c r="Q66">
        <f t="shared" si="6"/>
        <v>0.4234190397635903</v>
      </c>
    </row>
    <row r="67" spans="1:17">
      <c r="A67" t="s">
        <v>382</v>
      </c>
      <c r="B67" s="49" t="s">
        <v>294</v>
      </c>
      <c r="C67">
        <f t="shared" ref="C67:Q80" si="7">C22</f>
        <v>0</v>
      </c>
      <c r="D67">
        <f t="shared" si="7"/>
        <v>0</v>
      </c>
      <c r="E67">
        <f t="shared" si="7"/>
        <v>0</v>
      </c>
      <c r="F67">
        <f t="shared" si="7"/>
        <v>0</v>
      </c>
      <c r="G67">
        <f t="shared" si="7"/>
        <v>0</v>
      </c>
      <c r="H67">
        <f t="shared" si="7"/>
        <v>0</v>
      </c>
      <c r="I67">
        <f t="shared" si="7"/>
        <v>0</v>
      </c>
      <c r="J67">
        <f t="shared" si="7"/>
        <v>0</v>
      </c>
      <c r="K67">
        <f t="shared" si="7"/>
        <v>0</v>
      </c>
      <c r="L67">
        <f t="shared" si="7"/>
        <v>0</v>
      </c>
      <c r="M67">
        <f t="shared" si="7"/>
        <v>0</v>
      </c>
      <c r="N67">
        <f t="shared" si="7"/>
        <v>0</v>
      </c>
      <c r="O67">
        <f t="shared" si="7"/>
        <v>0.43774959797295299</v>
      </c>
      <c r="P67">
        <f t="shared" si="7"/>
        <v>0.4327650559870877</v>
      </c>
      <c r="Q67">
        <f t="shared" si="7"/>
        <v>0</v>
      </c>
    </row>
    <row r="68" spans="1:17">
      <c r="A68" t="s">
        <v>382</v>
      </c>
      <c r="B68" s="49" t="s">
        <v>295</v>
      </c>
      <c r="C68">
        <f t="shared" si="7"/>
        <v>0</v>
      </c>
      <c r="D68">
        <f t="shared" si="7"/>
        <v>0</v>
      </c>
      <c r="E68">
        <f t="shared" si="7"/>
        <v>0</v>
      </c>
      <c r="F68">
        <f t="shared" si="7"/>
        <v>0</v>
      </c>
      <c r="G68">
        <f t="shared" si="7"/>
        <v>0</v>
      </c>
      <c r="H68">
        <f t="shared" si="7"/>
        <v>0.42765590045157581</v>
      </c>
      <c r="I68">
        <f t="shared" si="7"/>
        <v>0</v>
      </c>
      <c r="J68">
        <f t="shared" si="7"/>
        <v>0.42545439440781868</v>
      </c>
      <c r="K68">
        <f t="shared" si="7"/>
        <v>0.42778051400122247</v>
      </c>
      <c r="L68">
        <f t="shared" si="7"/>
        <v>0</v>
      </c>
      <c r="M68">
        <f t="shared" si="7"/>
        <v>0</v>
      </c>
      <c r="N68">
        <f t="shared" si="7"/>
        <v>0.42167445006853749</v>
      </c>
      <c r="O68">
        <f t="shared" si="7"/>
        <v>0</v>
      </c>
      <c r="P68">
        <f t="shared" si="7"/>
        <v>0</v>
      </c>
      <c r="Q68">
        <f t="shared" si="7"/>
        <v>0</v>
      </c>
    </row>
    <row r="69" spans="1:17">
      <c r="A69" t="s">
        <v>382</v>
      </c>
      <c r="B69" s="49" t="s">
        <v>296</v>
      </c>
      <c r="C69">
        <f t="shared" si="7"/>
        <v>0.44294182920822928</v>
      </c>
      <c r="D69">
        <f t="shared" si="7"/>
        <v>0</v>
      </c>
      <c r="E69">
        <f t="shared" si="7"/>
        <v>0</v>
      </c>
      <c r="F69">
        <f t="shared" si="7"/>
        <v>0</v>
      </c>
      <c r="G69">
        <f t="shared" si="7"/>
        <v>0</v>
      </c>
      <c r="H69">
        <f t="shared" si="7"/>
        <v>0.42956664154615753</v>
      </c>
      <c r="I69">
        <f t="shared" si="7"/>
        <v>0</v>
      </c>
      <c r="J69">
        <f t="shared" si="7"/>
        <v>0.43255736673767659</v>
      </c>
      <c r="K69">
        <f t="shared" si="7"/>
        <v>0</v>
      </c>
      <c r="L69">
        <f t="shared" si="7"/>
        <v>0</v>
      </c>
      <c r="M69">
        <f t="shared" si="7"/>
        <v>0.44314951845764033</v>
      </c>
      <c r="N69">
        <f t="shared" si="7"/>
        <v>0</v>
      </c>
      <c r="O69">
        <f t="shared" si="7"/>
        <v>0</v>
      </c>
      <c r="P69">
        <f t="shared" si="7"/>
        <v>0</v>
      </c>
      <c r="Q69">
        <f t="shared" si="7"/>
        <v>0</v>
      </c>
    </row>
    <row r="70" spans="1:17">
      <c r="A70" t="s">
        <v>382</v>
      </c>
      <c r="B70" s="49" t="s">
        <v>297</v>
      </c>
      <c r="C70">
        <f t="shared" si="7"/>
        <v>0.42487286450946765</v>
      </c>
      <c r="D70">
        <f t="shared" si="7"/>
        <v>0</v>
      </c>
      <c r="E70">
        <f t="shared" si="7"/>
        <v>0</v>
      </c>
      <c r="F70">
        <f t="shared" si="7"/>
        <v>0</v>
      </c>
      <c r="G70">
        <f t="shared" si="7"/>
        <v>0</v>
      </c>
      <c r="H70">
        <f t="shared" si="7"/>
        <v>0.43151892049062135</v>
      </c>
      <c r="I70">
        <f t="shared" si="7"/>
        <v>0</v>
      </c>
      <c r="J70">
        <f t="shared" si="7"/>
        <v>0</v>
      </c>
      <c r="K70">
        <f t="shared" si="7"/>
        <v>0</v>
      </c>
      <c r="L70">
        <f t="shared" si="7"/>
        <v>0</v>
      </c>
      <c r="M70">
        <f t="shared" si="7"/>
        <v>0</v>
      </c>
      <c r="N70">
        <f t="shared" si="7"/>
        <v>0</v>
      </c>
      <c r="O70">
        <f t="shared" si="7"/>
        <v>0.43596347042801797</v>
      </c>
      <c r="P70">
        <f t="shared" si="7"/>
        <v>0</v>
      </c>
      <c r="Q70">
        <f t="shared" si="7"/>
        <v>0.43284813168685216</v>
      </c>
    </row>
    <row r="71" spans="1:17">
      <c r="A71" t="s">
        <v>382</v>
      </c>
      <c r="B71" s="49" t="s">
        <v>298</v>
      </c>
      <c r="C71">
        <f t="shared" si="7"/>
        <v>0.4394111119682414</v>
      </c>
      <c r="D71">
        <f t="shared" si="7"/>
        <v>0</v>
      </c>
      <c r="E71">
        <f t="shared" si="7"/>
        <v>0.42765590045157581</v>
      </c>
      <c r="F71">
        <f t="shared" si="7"/>
        <v>0.42956664154615753</v>
      </c>
      <c r="G71">
        <f t="shared" si="7"/>
        <v>0.43151892049062135</v>
      </c>
      <c r="H71">
        <f t="shared" si="7"/>
        <v>0</v>
      </c>
      <c r="I71">
        <f t="shared" si="7"/>
        <v>0.44236029930987836</v>
      </c>
      <c r="J71">
        <f t="shared" si="7"/>
        <v>0.43434349428261171</v>
      </c>
      <c r="K71">
        <f t="shared" si="7"/>
        <v>0</v>
      </c>
      <c r="L71">
        <f t="shared" si="7"/>
        <v>0</v>
      </c>
      <c r="M71">
        <f t="shared" si="7"/>
        <v>0</v>
      </c>
      <c r="N71">
        <f t="shared" si="7"/>
        <v>0.42960817939603974</v>
      </c>
      <c r="O71">
        <f t="shared" si="7"/>
        <v>0.4514986262839647</v>
      </c>
      <c r="P71">
        <f t="shared" si="7"/>
        <v>0.44817559829338782</v>
      </c>
      <c r="Q71">
        <f t="shared" si="7"/>
        <v>0</v>
      </c>
    </row>
    <row r="72" spans="1:17">
      <c r="A72" t="s">
        <v>382</v>
      </c>
      <c r="B72" s="49" t="s">
        <v>299</v>
      </c>
      <c r="C72">
        <f t="shared" si="7"/>
        <v>0</v>
      </c>
      <c r="D72">
        <f t="shared" si="7"/>
        <v>0</v>
      </c>
      <c r="E72">
        <f t="shared" si="7"/>
        <v>0</v>
      </c>
      <c r="F72">
        <f t="shared" si="7"/>
        <v>0</v>
      </c>
      <c r="G72">
        <f t="shared" si="7"/>
        <v>0</v>
      </c>
      <c r="H72">
        <f t="shared" si="7"/>
        <v>0.44236029930987836</v>
      </c>
      <c r="I72">
        <f t="shared" si="7"/>
        <v>0</v>
      </c>
      <c r="J72">
        <f t="shared" si="7"/>
        <v>0</v>
      </c>
      <c r="K72">
        <f t="shared" si="7"/>
        <v>0</v>
      </c>
      <c r="L72">
        <f t="shared" si="7"/>
        <v>0</v>
      </c>
      <c r="M72">
        <f t="shared" si="7"/>
        <v>0</v>
      </c>
      <c r="N72">
        <f t="shared" si="7"/>
        <v>0</v>
      </c>
      <c r="O72">
        <f t="shared" si="7"/>
        <v>0</v>
      </c>
      <c r="P72">
        <f t="shared" si="7"/>
        <v>0.43617115967742903</v>
      </c>
      <c r="Q72">
        <f t="shared" si="7"/>
        <v>0</v>
      </c>
    </row>
    <row r="73" spans="1:17">
      <c r="A73" t="s">
        <v>382</v>
      </c>
      <c r="B73" s="49" t="s">
        <v>300</v>
      </c>
      <c r="C73">
        <f t="shared" si="7"/>
        <v>0</v>
      </c>
      <c r="D73">
        <f t="shared" si="7"/>
        <v>0</v>
      </c>
      <c r="E73">
        <f t="shared" si="7"/>
        <v>0.42545439440781868</v>
      </c>
      <c r="F73">
        <f t="shared" si="7"/>
        <v>0.43255736673767659</v>
      </c>
      <c r="G73">
        <f t="shared" si="7"/>
        <v>0</v>
      </c>
      <c r="H73">
        <f t="shared" si="7"/>
        <v>0.43434349428261171</v>
      </c>
      <c r="I73">
        <f t="shared" si="7"/>
        <v>0</v>
      </c>
      <c r="J73">
        <f t="shared" si="7"/>
        <v>0</v>
      </c>
      <c r="K73">
        <f t="shared" si="7"/>
        <v>0.42873588454851325</v>
      </c>
      <c r="L73">
        <f t="shared" si="7"/>
        <v>0.45826929581476505</v>
      </c>
      <c r="M73">
        <f t="shared" si="7"/>
        <v>0.46042926400863993</v>
      </c>
      <c r="N73">
        <f t="shared" si="7"/>
        <v>0</v>
      </c>
      <c r="O73">
        <f t="shared" si="7"/>
        <v>0</v>
      </c>
      <c r="P73">
        <f t="shared" si="7"/>
        <v>0</v>
      </c>
      <c r="Q73">
        <f t="shared" si="7"/>
        <v>0</v>
      </c>
    </row>
    <row r="74" spans="1:17">
      <c r="A74" t="s">
        <v>382</v>
      </c>
      <c r="B74" s="49" t="s">
        <v>301</v>
      </c>
      <c r="C74">
        <f t="shared" si="7"/>
        <v>0</v>
      </c>
      <c r="D74">
        <f t="shared" si="7"/>
        <v>0</v>
      </c>
      <c r="E74">
        <f t="shared" si="7"/>
        <v>0.42778051400122247</v>
      </c>
      <c r="F74">
        <f t="shared" si="7"/>
        <v>0</v>
      </c>
      <c r="G74">
        <f t="shared" si="7"/>
        <v>0</v>
      </c>
      <c r="H74">
        <f t="shared" si="7"/>
        <v>0</v>
      </c>
      <c r="I74">
        <f t="shared" si="7"/>
        <v>0</v>
      </c>
      <c r="J74">
        <f t="shared" si="7"/>
        <v>0.42873588454851325</v>
      </c>
      <c r="K74">
        <f t="shared" si="7"/>
        <v>0</v>
      </c>
      <c r="L74">
        <f t="shared" si="7"/>
        <v>0</v>
      </c>
      <c r="M74">
        <f t="shared" si="7"/>
        <v>0</v>
      </c>
      <c r="N74">
        <f t="shared" si="7"/>
        <v>0</v>
      </c>
      <c r="O74">
        <f t="shared" si="7"/>
        <v>0</v>
      </c>
      <c r="P74">
        <f t="shared" si="7"/>
        <v>0</v>
      </c>
      <c r="Q74">
        <f t="shared" si="7"/>
        <v>0</v>
      </c>
    </row>
    <row r="75" spans="1:17">
      <c r="A75" t="s">
        <v>382</v>
      </c>
      <c r="B75" s="49" t="s">
        <v>302</v>
      </c>
      <c r="C75">
        <f t="shared" si="7"/>
        <v>0</v>
      </c>
      <c r="D75">
        <f t="shared" si="7"/>
        <v>0</v>
      </c>
      <c r="E75">
        <f t="shared" si="7"/>
        <v>0</v>
      </c>
      <c r="F75">
        <f t="shared" si="7"/>
        <v>0</v>
      </c>
      <c r="G75">
        <f t="shared" si="7"/>
        <v>0</v>
      </c>
      <c r="H75">
        <f t="shared" si="7"/>
        <v>0</v>
      </c>
      <c r="I75">
        <f t="shared" si="7"/>
        <v>0</v>
      </c>
      <c r="J75">
        <f t="shared" si="7"/>
        <v>0.45826929581476505</v>
      </c>
      <c r="K75">
        <f t="shared" si="7"/>
        <v>0</v>
      </c>
      <c r="L75">
        <f t="shared" si="7"/>
        <v>0</v>
      </c>
      <c r="M75">
        <f t="shared" si="7"/>
        <v>0</v>
      </c>
      <c r="N75">
        <f t="shared" si="7"/>
        <v>0</v>
      </c>
      <c r="O75">
        <f t="shared" si="7"/>
        <v>0</v>
      </c>
      <c r="P75">
        <f t="shared" si="7"/>
        <v>0</v>
      </c>
      <c r="Q75">
        <f t="shared" si="7"/>
        <v>0</v>
      </c>
    </row>
    <row r="76" spans="1:17">
      <c r="A76" t="s">
        <v>382</v>
      </c>
      <c r="B76" s="49" t="s">
        <v>303</v>
      </c>
      <c r="C76">
        <f t="shared" si="7"/>
        <v>0.44626485719880615</v>
      </c>
      <c r="D76">
        <f t="shared" si="7"/>
        <v>0</v>
      </c>
      <c r="E76">
        <f t="shared" si="7"/>
        <v>0</v>
      </c>
      <c r="F76">
        <f t="shared" si="7"/>
        <v>0.44314951845764033</v>
      </c>
      <c r="G76">
        <f t="shared" si="7"/>
        <v>0</v>
      </c>
      <c r="H76">
        <f t="shared" si="7"/>
        <v>0</v>
      </c>
      <c r="I76">
        <f t="shared" si="7"/>
        <v>0</v>
      </c>
      <c r="J76">
        <f t="shared" si="7"/>
        <v>0.46042926400863993</v>
      </c>
      <c r="K76">
        <f t="shared" si="7"/>
        <v>0</v>
      </c>
      <c r="L76">
        <f t="shared" si="7"/>
        <v>0</v>
      </c>
      <c r="M76">
        <f t="shared" si="7"/>
        <v>0</v>
      </c>
      <c r="N76">
        <f t="shared" si="7"/>
        <v>0</v>
      </c>
      <c r="O76">
        <f t="shared" si="7"/>
        <v>0</v>
      </c>
      <c r="P76">
        <f t="shared" si="7"/>
        <v>0</v>
      </c>
      <c r="Q76">
        <f t="shared" si="7"/>
        <v>0.44809252259362337</v>
      </c>
    </row>
    <row r="77" spans="1:17">
      <c r="A77" t="s">
        <v>382</v>
      </c>
      <c r="B77" s="49" t="s">
        <v>304</v>
      </c>
      <c r="C77">
        <f t="shared" si="7"/>
        <v>0</v>
      </c>
      <c r="D77">
        <f t="shared" si="7"/>
        <v>0</v>
      </c>
      <c r="E77">
        <f t="shared" si="7"/>
        <v>0.42167445006853749</v>
      </c>
      <c r="F77">
        <f t="shared" si="7"/>
        <v>0</v>
      </c>
      <c r="G77">
        <f t="shared" si="7"/>
        <v>0</v>
      </c>
      <c r="H77">
        <f t="shared" si="7"/>
        <v>0.42960817939603974</v>
      </c>
      <c r="I77">
        <f t="shared" si="7"/>
        <v>0</v>
      </c>
      <c r="J77">
        <f t="shared" si="7"/>
        <v>0</v>
      </c>
      <c r="K77">
        <f t="shared" si="7"/>
        <v>0</v>
      </c>
      <c r="L77">
        <f t="shared" si="7"/>
        <v>0</v>
      </c>
      <c r="M77">
        <f t="shared" si="7"/>
        <v>0</v>
      </c>
      <c r="N77">
        <f t="shared" si="7"/>
        <v>0</v>
      </c>
      <c r="O77">
        <f t="shared" si="7"/>
        <v>0</v>
      </c>
      <c r="P77">
        <f t="shared" si="7"/>
        <v>0.4612600210062841</v>
      </c>
      <c r="Q77">
        <f t="shared" si="7"/>
        <v>0</v>
      </c>
    </row>
    <row r="78" spans="1:17">
      <c r="A78" t="s">
        <v>382</v>
      </c>
      <c r="B78" s="49" t="s">
        <v>305</v>
      </c>
      <c r="C78">
        <f t="shared" si="7"/>
        <v>0</v>
      </c>
      <c r="D78">
        <f t="shared" si="7"/>
        <v>0.43774959797295299</v>
      </c>
      <c r="E78">
        <f t="shared" si="7"/>
        <v>0</v>
      </c>
      <c r="F78">
        <f t="shared" si="7"/>
        <v>0</v>
      </c>
      <c r="G78">
        <f t="shared" si="7"/>
        <v>0.43596347042801797</v>
      </c>
      <c r="H78">
        <f t="shared" si="7"/>
        <v>0.4514986262839647</v>
      </c>
      <c r="I78">
        <f t="shared" si="7"/>
        <v>0</v>
      </c>
      <c r="J78">
        <f t="shared" si="7"/>
        <v>0</v>
      </c>
      <c r="K78">
        <f t="shared" si="7"/>
        <v>0</v>
      </c>
      <c r="L78">
        <f t="shared" si="7"/>
        <v>0</v>
      </c>
      <c r="M78">
        <f t="shared" si="7"/>
        <v>0</v>
      </c>
      <c r="N78">
        <f t="shared" si="7"/>
        <v>0</v>
      </c>
      <c r="O78">
        <f t="shared" si="7"/>
        <v>0</v>
      </c>
      <c r="P78">
        <f t="shared" si="7"/>
        <v>0.44817559829338782</v>
      </c>
      <c r="Q78">
        <f t="shared" si="7"/>
        <v>0.43712653022471976</v>
      </c>
    </row>
    <row r="79" spans="1:17">
      <c r="A79" t="s">
        <v>382</v>
      </c>
      <c r="B79" s="49" t="s">
        <v>306</v>
      </c>
      <c r="C79">
        <f t="shared" si="7"/>
        <v>0</v>
      </c>
      <c r="D79">
        <f t="shared" si="7"/>
        <v>0.4327650559870877</v>
      </c>
      <c r="E79">
        <f t="shared" si="7"/>
        <v>0</v>
      </c>
      <c r="F79">
        <f t="shared" si="7"/>
        <v>0</v>
      </c>
      <c r="G79">
        <f t="shared" si="7"/>
        <v>0</v>
      </c>
      <c r="H79">
        <f t="shared" si="7"/>
        <v>0.44817559829338782</v>
      </c>
      <c r="I79">
        <f t="shared" si="7"/>
        <v>0.43617115967742903</v>
      </c>
      <c r="J79">
        <f t="shared" si="7"/>
        <v>0</v>
      </c>
      <c r="K79">
        <f t="shared" si="7"/>
        <v>0</v>
      </c>
      <c r="L79">
        <f t="shared" si="7"/>
        <v>0</v>
      </c>
      <c r="M79">
        <f t="shared" si="7"/>
        <v>0</v>
      </c>
      <c r="N79">
        <f t="shared" si="7"/>
        <v>0.4612600210062841</v>
      </c>
      <c r="O79">
        <f t="shared" si="7"/>
        <v>0.44817559829338782</v>
      </c>
      <c r="P79">
        <f t="shared" si="7"/>
        <v>0</v>
      </c>
      <c r="Q79">
        <f t="shared" si="7"/>
        <v>0</v>
      </c>
    </row>
    <row r="80" spans="1:17">
      <c r="A80" t="s">
        <v>382</v>
      </c>
      <c r="B80" s="49" t="s">
        <v>307</v>
      </c>
      <c r="C80">
        <f t="shared" si="7"/>
        <v>0.4234190397635903</v>
      </c>
      <c r="D80">
        <f t="shared" si="7"/>
        <v>0</v>
      </c>
      <c r="E80">
        <f t="shared" si="7"/>
        <v>0</v>
      </c>
      <c r="F80">
        <f t="shared" si="7"/>
        <v>0</v>
      </c>
      <c r="G80">
        <f t="shared" si="7"/>
        <v>0.43284813168685216</v>
      </c>
      <c r="H80">
        <f t="shared" si="7"/>
        <v>0</v>
      </c>
      <c r="I80">
        <f t="shared" si="7"/>
        <v>0</v>
      </c>
      <c r="J80">
        <f t="shared" si="7"/>
        <v>0</v>
      </c>
      <c r="K80">
        <f t="shared" si="7"/>
        <v>0</v>
      </c>
      <c r="L80">
        <f t="shared" si="7"/>
        <v>0</v>
      </c>
      <c r="M80">
        <f t="shared" si="7"/>
        <v>0.44809252259362337</v>
      </c>
      <c r="N80">
        <f t="shared" si="7"/>
        <v>0</v>
      </c>
      <c r="O80">
        <f t="shared" si="7"/>
        <v>0.43712653022471976</v>
      </c>
      <c r="P80">
        <f t="shared" si="7"/>
        <v>0</v>
      </c>
      <c r="Q80">
        <f t="shared" si="7"/>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4"/>
  <sheetViews>
    <sheetView workbookViewId="0">
      <selection activeCell="B18" sqref="B18"/>
    </sheetView>
  </sheetViews>
  <sheetFormatPr baseColWidth="10" defaultColWidth="11.42578125" defaultRowHeight="15"/>
  <cols>
    <col min="1" max="1" width="24.42578125" customWidth="1"/>
  </cols>
  <sheetData>
    <row r="1" spans="1:12">
      <c r="A1" s="4" t="s">
        <v>273</v>
      </c>
      <c r="B1" s="4"/>
      <c r="C1" s="4"/>
      <c r="D1" s="4"/>
      <c r="E1" s="4"/>
      <c r="F1" s="4"/>
      <c r="G1" s="4"/>
      <c r="H1" s="4"/>
      <c r="I1" s="4"/>
      <c r="J1" s="4"/>
      <c r="K1" s="4"/>
      <c r="L1" s="4"/>
    </row>
    <row r="2" spans="1:12">
      <c r="A2" s="4" t="s">
        <v>274</v>
      </c>
      <c r="B2" s="4"/>
      <c r="C2" s="4"/>
      <c r="D2" s="4"/>
      <c r="E2" s="4"/>
      <c r="F2" s="4"/>
      <c r="G2" s="4"/>
      <c r="H2" s="4"/>
      <c r="I2" s="4"/>
      <c r="J2" s="4"/>
      <c r="K2" s="4"/>
      <c r="L2" s="4"/>
    </row>
    <row r="4" spans="1:12">
      <c r="A4" s="5"/>
      <c r="B4" s="5"/>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4"/>
  <sheetViews>
    <sheetView workbookViewId="0">
      <selection activeCell="K29" sqref="K29"/>
    </sheetView>
  </sheetViews>
  <sheetFormatPr baseColWidth="10" defaultColWidth="11.42578125" defaultRowHeight="15"/>
  <cols>
    <col min="1" max="1" width="25.42578125" customWidth="1"/>
    <col min="4" max="4" width="11.42578125" customWidth="1"/>
    <col min="9" max="10" width="11.42578125" customWidth="1"/>
  </cols>
  <sheetData>
    <row r="1" spans="1:12">
      <c r="A1" s="4" t="s">
        <v>275</v>
      </c>
      <c r="B1" s="4"/>
      <c r="C1" s="4"/>
      <c r="D1" s="4"/>
      <c r="E1" s="4"/>
      <c r="F1" s="4"/>
      <c r="G1" s="4"/>
      <c r="H1" s="4"/>
      <c r="I1" s="4"/>
      <c r="J1" s="4"/>
      <c r="K1" s="4"/>
      <c r="L1" s="4"/>
    </row>
    <row r="2" spans="1:12">
      <c r="A2" s="4" t="s">
        <v>276</v>
      </c>
      <c r="B2" s="4"/>
      <c r="C2" s="4"/>
      <c r="D2" s="4"/>
      <c r="E2" s="4"/>
      <c r="F2" s="4"/>
      <c r="G2" s="4"/>
      <c r="H2" s="4"/>
      <c r="I2" s="4"/>
      <c r="J2" s="4"/>
      <c r="K2" s="4"/>
      <c r="L2" s="4"/>
    </row>
    <row r="14" spans="1:12">
      <c r="A14" s="5"/>
      <c r="B14" s="5"/>
      <c r="C14" s="5"/>
      <c r="E14" s="5"/>
      <c r="G14" s="5"/>
      <c r="H14" s="5"/>
      <c r="K14" s="5"/>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8"/>
  <dimension ref="A1:O34"/>
  <sheetViews>
    <sheetView zoomScale="90" zoomScaleNormal="90" zoomScalePageLayoutView="90" workbookViewId="0">
      <selection activeCell="P29" sqref="P29"/>
    </sheetView>
  </sheetViews>
  <sheetFormatPr baseColWidth="10" defaultColWidth="11.42578125" defaultRowHeight="15"/>
  <cols>
    <col min="2" max="2" width="23.28515625" customWidth="1"/>
  </cols>
  <sheetData>
    <row r="1" spans="1:15">
      <c r="A1" s="4" t="s">
        <v>75</v>
      </c>
      <c r="B1" s="4"/>
      <c r="C1" s="4"/>
      <c r="D1" s="4"/>
      <c r="E1" s="4"/>
      <c r="F1" s="4"/>
      <c r="G1" s="4"/>
      <c r="H1" s="4"/>
      <c r="I1" s="4"/>
      <c r="J1" s="4"/>
      <c r="K1" s="4"/>
      <c r="L1" s="4"/>
      <c r="M1" s="4"/>
      <c r="N1" s="4"/>
      <c r="O1" s="4"/>
    </row>
    <row r="2" spans="1:15">
      <c r="A2" s="4" t="s">
        <v>76</v>
      </c>
      <c r="B2" s="4"/>
      <c r="C2" s="4"/>
      <c r="D2" s="4"/>
      <c r="E2" s="4"/>
      <c r="F2" s="4"/>
      <c r="G2" s="4"/>
      <c r="H2" s="4"/>
      <c r="I2" s="4"/>
      <c r="J2" s="4"/>
      <c r="K2" s="4"/>
      <c r="L2" s="4"/>
      <c r="M2" s="4"/>
      <c r="N2" s="4"/>
      <c r="O2" s="4"/>
    </row>
    <row r="3" spans="1:15">
      <c r="A3" s="4"/>
      <c r="B3" s="4"/>
      <c r="C3" s="4"/>
      <c r="D3" s="4"/>
      <c r="E3" s="4"/>
      <c r="F3" s="4"/>
      <c r="G3" s="4"/>
      <c r="H3" s="4"/>
      <c r="I3" s="4"/>
      <c r="J3" s="4"/>
      <c r="K3" s="4"/>
      <c r="L3" s="4"/>
      <c r="M3" s="4"/>
      <c r="N3" s="4"/>
      <c r="O3" s="4"/>
    </row>
    <row r="4" spans="1:15">
      <c r="A4" s="4"/>
      <c r="B4" s="4"/>
      <c r="C4" s="4"/>
      <c r="D4" s="4"/>
      <c r="E4" s="4"/>
      <c r="F4" s="4"/>
      <c r="G4" s="4"/>
      <c r="H4" s="4"/>
      <c r="I4" s="4"/>
      <c r="J4" s="4"/>
      <c r="K4" s="4"/>
      <c r="L4" s="4"/>
      <c r="M4" s="4"/>
      <c r="N4" s="4"/>
      <c r="O4" s="4"/>
    </row>
    <row r="5" spans="1:15">
      <c r="E5">
        <v>2015</v>
      </c>
      <c r="F5">
        <v>2020</v>
      </c>
      <c r="G5">
        <v>2025</v>
      </c>
      <c r="H5">
        <v>2030</v>
      </c>
      <c r="I5">
        <v>2035</v>
      </c>
      <c r="J5">
        <v>2040</v>
      </c>
      <c r="K5">
        <v>2045</v>
      </c>
      <c r="L5">
        <v>2050</v>
      </c>
    </row>
    <row r="6" spans="1:15">
      <c r="A6" t="s">
        <v>293</v>
      </c>
      <c r="B6" t="s">
        <v>341</v>
      </c>
      <c r="C6" s="55" t="s">
        <v>0</v>
      </c>
      <c r="D6" s="55">
        <v>1</v>
      </c>
      <c r="E6">
        <v>1</v>
      </c>
      <c r="F6">
        <v>1</v>
      </c>
      <c r="G6">
        <v>1</v>
      </c>
      <c r="H6">
        <v>1</v>
      </c>
      <c r="I6">
        <v>1</v>
      </c>
      <c r="J6">
        <v>1</v>
      </c>
      <c r="K6">
        <v>1</v>
      </c>
      <c r="L6">
        <v>1</v>
      </c>
    </row>
    <row r="7" spans="1:15">
      <c r="A7" t="s">
        <v>293</v>
      </c>
      <c r="B7" t="s">
        <v>342</v>
      </c>
      <c r="C7" s="55" t="s">
        <v>0</v>
      </c>
      <c r="D7" s="55">
        <v>1</v>
      </c>
      <c r="E7">
        <v>1</v>
      </c>
      <c r="F7">
        <v>1</v>
      </c>
      <c r="G7">
        <v>1</v>
      </c>
      <c r="H7">
        <v>1</v>
      </c>
      <c r="I7">
        <v>1</v>
      </c>
      <c r="J7">
        <v>1</v>
      </c>
      <c r="K7">
        <v>1</v>
      </c>
      <c r="L7">
        <v>1</v>
      </c>
    </row>
    <row r="8" spans="1:15">
      <c r="A8" t="s">
        <v>293</v>
      </c>
      <c r="B8" t="s">
        <v>343</v>
      </c>
      <c r="C8" s="55" t="s">
        <v>0</v>
      </c>
      <c r="D8" s="55">
        <v>1</v>
      </c>
      <c r="E8">
        <v>1</v>
      </c>
      <c r="F8">
        <v>1</v>
      </c>
      <c r="G8">
        <v>1</v>
      </c>
      <c r="H8">
        <v>1</v>
      </c>
      <c r="I8">
        <v>1</v>
      </c>
      <c r="J8">
        <v>1</v>
      </c>
      <c r="K8">
        <v>1</v>
      </c>
      <c r="L8">
        <v>1</v>
      </c>
    </row>
    <row r="9" spans="1:15">
      <c r="A9" t="s">
        <v>293</v>
      </c>
      <c r="B9" s="28" t="s">
        <v>368</v>
      </c>
      <c r="C9" s="55" t="s">
        <v>0</v>
      </c>
      <c r="D9" s="55">
        <v>1</v>
      </c>
      <c r="E9">
        <v>1</v>
      </c>
      <c r="F9">
        <v>1</v>
      </c>
      <c r="G9">
        <v>1</v>
      </c>
      <c r="H9">
        <v>1</v>
      </c>
      <c r="I9">
        <v>1</v>
      </c>
      <c r="J9">
        <v>1</v>
      </c>
      <c r="K9">
        <v>1</v>
      </c>
      <c r="L9">
        <v>1</v>
      </c>
    </row>
    <row r="10" spans="1:15">
      <c r="A10" t="s">
        <v>293</v>
      </c>
      <c r="B10" s="28" t="s">
        <v>364</v>
      </c>
      <c r="C10" s="55" t="s">
        <v>0</v>
      </c>
      <c r="D10" s="55">
        <v>1</v>
      </c>
      <c r="E10">
        <v>1</v>
      </c>
      <c r="F10">
        <v>1</v>
      </c>
      <c r="G10">
        <v>1</v>
      </c>
      <c r="H10">
        <v>1</v>
      </c>
      <c r="I10">
        <v>1</v>
      </c>
      <c r="J10">
        <v>1</v>
      </c>
      <c r="K10">
        <v>1</v>
      </c>
      <c r="L10">
        <v>1</v>
      </c>
    </row>
    <row r="11" spans="1:15">
      <c r="A11" t="s">
        <v>293</v>
      </c>
      <c r="B11" s="28" t="s">
        <v>364</v>
      </c>
      <c r="C11" s="55" t="s">
        <v>0</v>
      </c>
      <c r="D11" s="55">
        <v>2</v>
      </c>
      <c r="E11">
        <v>0</v>
      </c>
      <c r="F11">
        <v>0</v>
      </c>
      <c r="G11">
        <v>0</v>
      </c>
      <c r="H11">
        <v>0</v>
      </c>
      <c r="I11">
        <v>0</v>
      </c>
      <c r="J11">
        <v>0</v>
      </c>
      <c r="K11">
        <v>0</v>
      </c>
      <c r="L11">
        <v>0</v>
      </c>
    </row>
    <row r="12" spans="1:15">
      <c r="A12" t="s">
        <v>293</v>
      </c>
      <c r="B12" s="28" t="s">
        <v>365</v>
      </c>
      <c r="C12" s="55" t="s">
        <v>0</v>
      </c>
      <c r="D12" s="55">
        <v>1</v>
      </c>
      <c r="E12">
        <v>1</v>
      </c>
      <c r="F12">
        <v>1</v>
      </c>
      <c r="G12">
        <v>1</v>
      </c>
      <c r="H12">
        <v>1</v>
      </c>
      <c r="I12">
        <v>1</v>
      </c>
      <c r="J12">
        <v>1</v>
      </c>
      <c r="K12">
        <v>1</v>
      </c>
      <c r="L12">
        <v>1</v>
      </c>
    </row>
    <row r="13" spans="1:15">
      <c r="A13" t="s">
        <v>293</v>
      </c>
      <c r="B13" s="28" t="s">
        <v>365</v>
      </c>
      <c r="C13" s="55" t="s">
        <v>0</v>
      </c>
      <c r="D13" s="55">
        <v>2</v>
      </c>
      <c r="E13">
        <v>0</v>
      </c>
      <c r="F13">
        <v>0</v>
      </c>
      <c r="G13">
        <v>0</v>
      </c>
      <c r="H13">
        <v>0</v>
      </c>
      <c r="I13">
        <v>0</v>
      </c>
      <c r="J13">
        <v>0</v>
      </c>
      <c r="K13">
        <v>0</v>
      </c>
      <c r="L13">
        <v>0</v>
      </c>
    </row>
    <row r="14" spans="1:15">
      <c r="A14" t="s">
        <v>293</v>
      </c>
      <c r="B14" s="28" t="s">
        <v>238</v>
      </c>
      <c r="C14" s="55" t="s">
        <v>0</v>
      </c>
      <c r="D14" s="55">
        <v>1</v>
      </c>
      <c r="E14">
        <v>1</v>
      </c>
      <c r="F14">
        <v>1</v>
      </c>
      <c r="G14">
        <v>1</v>
      </c>
      <c r="H14">
        <v>1</v>
      </c>
      <c r="I14">
        <v>1</v>
      </c>
      <c r="J14">
        <v>1</v>
      </c>
      <c r="K14">
        <v>1</v>
      </c>
      <c r="L14">
        <v>1</v>
      </c>
    </row>
    <row r="15" spans="1:15">
      <c r="A15" t="s">
        <v>293</v>
      </c>
      <c r="B15" t="s">
        <v>346</v>
      </c>
      <c r="C15" s="55" t="s">
        <v>0</v>
      </c>
      <c r="D15" s="55">
        <v>1</v>
      </c>
      <c r="E15">
        <v>1</v>
      </c>
      <c r="F15">
        <v>1</v>
      </c>
      <c r="G15">
        <v>1</v>
      </c>
      <c r="H15">
        <v>1</v>
      </c>
      <c r="I15">
        <v>1</v>
      </c>
      <c r="J15">
        <v>1</v>
      </c>
      <c r="K15">
        <v>1</v>
      </c>
      <c r="L15">
        <v>1</v>
      </c>
    </row>
    <row r="16" spans="1:15">
      <c r="A16" t="s">
        <v>293</v>
      </c>
      <c r="B16" t="s">
        <v>347</v>
      </c>
      <c r="C16" s="55" t="s">
        <v>0</v>
      </c>
      <c r="D16" s="55">
        <v>1</v>
      </c>
      <c r="E16">
        <v>1</v>
      </c>
      <c r="F16">
        <v>1</v>
      </c>
      <c r="G16">
        <v>1</v>
      </c>
      <c r="H16">
        <v>1</v>
      </c>
      <c r="I16">
        <v>1</v>
      </c>
      <c r="J16">
        <v>1</v>
      </c>
      <c r="K16">
        <v>1</v>
      </c>
      <c r="L16">
        <v>1</v>
      </c>
    </row>
    <row r="17" spans="1:12">
      <c r="A17" t="s">
        <v>293</v>
      </c>
      <c r="B17" t="s">
        <v>349</v>
      </c>
      <c r="C17" s="55" t="s">
        <v>0</v>
      </c>
      <c r="D17" s="55">
        <v>1</v>
      </c>
      <c r="E17">
        <v>1</v>
      </c>
      <c r="F17">
        <v>1</v>
      </c>
      <c r="G17">
        <v>1</v>
      </c>
      <c r="H17">
        <v>1</v>
      </c>
      <c r="I17">
        <v>1</v>
      </c>
      <c r="J17">
        <v>1</v>
      </c>
      <c r="K17">
        <v>1</v>
      </c>
      <c r="L17">
        <v>1</v>
      </c>
    </row>
    <row r="18" spans="1:12">
      <c r="A18" t="s">
        <v>293</v>
      </c>
      <c r="B18" t="s">
        <v>423</v>
      </c>
      <c r="C18" s="55" t="s">
        <v>0</v>
      </c>
      <c r="D18" s="55">
        <v>1</v>
      </c>
      <c r="E18">
        <v>1</v>
      </c>
      <c r="F18">
        <v>1</v>
      </c>
      <c r="G18">
        <v>1</v>
      </c>
      <c r="H18">
        <v>1</v>
      </c>
      <c r="I18">
        <v>1</v>
      </c>
      <c r="J18">
        <v>1</v>
      </c>
      <c r="K18">
        <v>1</v>
      </c>
      <c r="L18">
        <v>1</v>
      </c>
    </row>
    <row r="19" spans="1:12">
      <c r="A19" t="s">
        <v>293</v>
      </c>
      <c r="B19" t="s">
        <v>352</v>
      </c>
      <c r="C19" s="55" t="s">
        <v>0</v>
      </c>
      <c r="D19" s="55">
        <v>1</v>
      </c>
      <c r="E19">
        <v>1</v>
      </c>
      <c r="F19">
        <v>1</v>
      </c>
      <c r="G19">
        <v>1</v>
      </c>
      <c r="H19">
        <v>1</v>
      </c>
      <c r="I19">
        <v>1</v>
      </c>
      <c r="J19">
        <v>1</v>
      </c>
      <c r="K19">
        <v>1</v>
      </c>
      <c r="L19">
        <v>1</v>
      </c>
    </row>
    <row r="20" spans="1:12">
      <c r="A20" t="s">
        <v>293</v>
      </c>
      <c r="B20" t="s">
        <v>353</v>
      </c>
      <c r="C20" s="55" t="s">
        <v>0</v>
      </c>
      <c r="D20" s="55">
        <v>1</v>
      </c>
      <c r="E20">
        <v>1</v>
      </c>
      <c r="F20">
        <v>1</v>
      </c>
      <c r="G20">
        <v>1</v>
      </c>
      <c r="H20">
        <v>1</v>
      </c>
      <c r="I20">
        <v>1</v>
      </c>
      <c r="J20">
        <v>1</v>
      </c>
      <c r="K20">
        <v>1</v>
      </c>
      <c r="L20">
        <v>1</v>
      </c>
    </row>
    <row r="21" spans="1:12">
      <c r="A21" t="s">
        <v>293</v>
      </c>
      <c r="B21" t="s">
        <v>355</v>
      </c>
      <c r="C21" s="55" t="s">
        <v>0</v>
      </c>
      <c r="D21" s="55">
        <v>1</v>
      </c>
      <c r="E21">
        <v>1</v>
      </c>
      <c r="F21">
        <v>1</v>
      </c>
      <c r="G21">
        <v>1</v>
      </c>
      <c r="H21">
        <v>1</v>
      </c>
      <c r="I21">
        <v>1</v>
      </c>
      <c r="J21">
        <v>1</v>
      </c>
      <c r="K21">
        <v>1</v>
      </c>
      <c r="L21">
        <v>1</v>
      </c>
    </row>
    <row r="22" spans="1:12">
      <c r="A22" t="s">
        <v>293</v>
      </c>
      <c r="B22" t="s">
        <v>422</v>
      </c>
      <c r="C22" s="55" t="s">
        <v>0</v>
      </c>
      <c r="D22" s="55">
        <v>1</v>
      </c>
      <c r="E22">
        <v>1</v>
      </c>
      <c r="F22">
        <v>1</v>
      </c>
      <c r="G22">
        <v>1</v>
      </c>
      <c r="H22">
        <v>1</v>
      </c>
      <c r="I22">
        <v>1</v>
      </c>
      <c r="J22">
        <v>1</v>
      </c>
      <c r="K22">
        <v>1</v>
      </c>
      <c r="L22">
        <v>1</v>
      </c>
    </row>
    <row r="23" spans="1:12">
      <c r="A23" t="s">
        <v>293</v>
      </c>
      <c r="B23" t="s">
        <v>340</v>
      </c>
      <c r="C23" s="55" t="s">
        <v>0</v>
      </c>
      <c r="D23" s="55">
        <v>1</v>
      </c>
      <c r="E23">
        <v>1</v>
      </c>
      <c r="F23">
        <v>1</v>
      </c>
      <c r="G23">
        <v>1</v>
      </c>
      <c r="H23">
        <v>1</v>
      </c>
      <c r="I23">
        <v>1</v>
      </c>
      <c r="J23">
        <v>1</v>
      </c>
      <c r="K23">
        <v>1</v>
      </c>
      <c r="L23">
        <v>1</v>
      </c>
    </row>
    <row r="24" spans="1:12">
      <c r="A24" t="s">
        <v>293</v>
      </c>
      <c r="B24" t="s">
        <v>339</v>
      </c>
      <c r="C24" s="55" t="s">
        <v>0</v>
      </c>
      <c r="D24" s="55">
        <v>1</v>
      </c>
      <c r="E24">
        <v>1</v>
      </c>
      <c r="F24">
        <v>1</v>
      </c>
      <c r="G24">
        <v>1</v>
      </c>
      <c r="H24">
        <v>1</v>
      </c>
      <c r="I24">
        <v>1</v>
      </c>
      <c r="J24">
        <v>1</v>
      </c>
      <c r="K24">
        <v>1</v>
      </c>
      <c r="L24">
        <v>1</v>
      </c>
    </row>
    <row r="25" spans="1:12">
      <c r="A25" t="s">
        <v>293</v>
      </c>
      <c r="B25" t="s">
        <v>172</v>
      </c>
      <c r="C25" s="55" t="s">
        <v>0</v>
      </c>
      <c r="D25" s="55">
        <v>1</v>
      </c>
      <c r="E25">
        <v>1</v>
      </c>
      <c r="F25">
        <v>1</v>
      </c>
      <c r="G25">
        <v>1</v>
      </c>
      <c r="H25">
        <v>1</v>
      </c>
      <c r="I25">
        <v>1</v>
      </c>
      <c r="J25">
        <v>1</v>
      </c>
      <c r="K25">
        <v>1</v>
      </c>
      <c r="L25">
        <v>1</v>
      </c>
    </row>
    <row r="26" spans="1:12">
      <c r="A26" t="s">
        <v>293</v>
      </c>
      <c r="B26" t="s">
        <v>237</v>
      </c>
      <c r="C26" s="55" t="s">
        <v>0</v>
      </c>
      <c r="D26" s="55">
        <v>1</v>
      </c>
      <c r="E26">
        <v>1</v>
      </c>
      <c r="F26">
        <v>1</v>
      </c>
      <c r="G26">
        <v>1</v>
      </c>
      <c r="H26">
        <v>1</v>
      </c>
      <c r="I26">
        <v>1</v>
      </c>
      <c r="J26">
        <v>1</v>
      </c>
      <c r="K26">
        <v>1</v>
      </c>
      <c r="L26">
        <v>1</v>
      </c>
    </row>
    <row r="27" spans="1:12">
      <c r="A27" t="s">
        <v>293</v>
      </c>
      <c r="B27" s="28" t="s">
        <v>241</v>
      </c>
      <c r="C27" s="55" t="s">
        <v>0</v>
      </c>
      <c r="D27" s="55">
        <v>1</v>
      </c>
      <c r="E27">
        <v>1</v>
      </c>
      <c r="F27">
        <v>1</v>
      </c>
      <c r="G27">
        <v>1</v>
      </c>
      <c r="H27">
        <v>1</v>
      </c>
      <c r="I27">
        <v>1</v>
      </c>
      <c r="J27">
        <v>1</v>
      </c>
      <c r="K27">
        <v>1</v>
      </c>
      <c r="L27">
        <v>1</v>
      </c>
    </row>
    <row r="28" spans="1:12">
      <c r="A28" t="s">
        <v>293</v>
      </c>
      <c r="B28" s="28" t="s">
        <v>366</v>
      </c>
      <c r="C28" s="55" t="s">
        <v>0</v>
      </c>
      <c r="D28" s="55">
        <v>1</v>
      </c>
      <c r="E28">
        <v>1</v>
      </c>
      <c r="F28">
        <v>1</v>
      </c>
      <c r="G28">
        <v>1</v>
      </c>
      <c r="H28">
        <v>1</v>
      </c>
      <c r="I28">
        <v>1</v>
      </c>
      <c r="J28">
        <v>1</v>
      </c>
      <c r="K28">
        <v>1</v>
      </c>
      <c r="L28">
        <v>1</v>
      </c>
    </row>
    <row r="29" spans="1:12">
      <c r="A29" t="s">
        <v>293</v>
      </c>
      <c r="B29" s="28" t="s">
        <v>242</v>
      </c>
      <c r="C29" s="55" t="s">
        <v>0</v>
      </c>
      <c r="D29" s="55">
        <v>1</v>
      </c>
      <c r="E29">
        <v>1</v>
      </c>
      <c r="F29">
        <v>1</v>
      </c>
      <c r="G29">
        <v>1</v>
      </c>
      <c r="H29">
        <v>1</v>
      </c>
      <c r="I29">
        <v>1</v>
      </c>
      <c r="J29">
        <v>1</v>
      </c>
      <c r="K29">
        <v>1</v>
      </c>
      <c r="L29">
        <v>1</v>
      </c>
    </row>
    <row r="30" spans="1:12">
      <c r="A30" t="s">
        <v>293</v>
      </c>
      <c r="B30" s="28" t="s">
        <v>242</v>
      </c>
      <c r="C30" s="55" t="s">
        <v>0</v>
      </c>
      <c r="D30" s="55">
        <v>2</v>
      </c>
      <c r="E30">
        <v>0</v>
      </c>
      <c r="F30">
        <v>0</v>
      </c>
      <c r="G30">
        <v>0</v>
      </c>
      <c r="H30">
        <v>0</v>
      </c>
      <c r="I30">
        <v>0</v>
      </c>
      <c r="J30">
        <v>0</v>
      </c>
      <c r="K30">
        <v>0</v>
      </c>
      <c r="L30">
        <v>0</v>
      </c>
    </row>
    <row r="31" spans="1:12">
      <c r="A31" t="s">
        <v>293</v>
      </c>
      <c r="B31" s="28" t="s">
        <v>362</v>
      </c>
      <c r="C31" s="55" t="s">
        <v>0</v>
      </c>
      <c r="D31" s="55">
        <v>1</v>
      </c>
      <c r="E31">
        <v>1</v>
      </c>
      <c r="F31">
        <v>1</v>
      </c>
      <c r="G31">
        <v>1</v>
      </c>
      <c r="H31">
        <v>1</v>
      </c>
      <c r="I31">
        <v>1</v>
      </c>
      <c r="J31">
        <v>1</v>
      </c>
      <c r="K31">
        <v>1</v>
      </c>
      <c r="L31">
        <v>1</v>
      </c>
    </row>
    <row r="32" spans="1:12">
      <c r="A32" t="s">
        <v>293</v>
      </c>
      <c r="B32" s="28" t="s">
        <v>362</v>
      </c>
      <c r="C32" s="55" t="s">
        <v>0</v>
      </c>
      <c r="D32" s="55">
        <v>2</v>
      </c>
      <c r="E32">
        <v>0</v>
      </c>
      <c r="F32">
        <v>0</v>
      </c>
      <c r="G32">
        <v>0</v>
      </c>
      <c r="H32">
        <v>0</v>
      </c>
      <c r="I32">
        <v>0</v>
      </c>
      <c r="J32">
        <v>0</v>
      </c>
      <c r="K32">
        <v>0</v>
      </c>
      <c r="L32">
        <v>0</v>
      </c>
    </row>
    <row r="33" spans="1:12">
      <c r="A33" t="s">
        <v>293</v>
      </c>
      <c r="B33" t="s">
        <v>545</v>
      </c>
      <c r="C33" s="55" t="s">
        <v>0</v>
      </c>
      <c r="D33" s="55">
        <v>1</v>
      </c>
      <c r="E33">
        <v>-0.7</v>
      </c>
      <c r="F33">
        <v>-0.7</v>
      </c>
      <c r="G33">
        <v>-0.7</v>
      </c>
      <c r="H33">
        <v>-0.7</v>
      </c>
      <c r="I33">
        <v>-0.7</v>
      </c>
      <c r="J33">
        <v>-0.7</v>
      </c>
      <c r="K33">
        <v>-0.7</v>
      </c>
      <c r="L33">
        <v>-0.7</v>
      </c>
    </row>
    <row r="34" spans="1:12">
      <c r="A34" t="s">
        <v>293</v>
      </c>
      <c r="B34" t="s">
        <v>546</v>
      </c>
      <c r="C34" s="55" t="s">
        <v>0</v>
      </c>
      <c r="D34" s="55">
        <v>1</v>
      </c>
      <c r="E34">
        <v>-0.7</v>
      </c>
      <c r="F34">
        <v>-0.7</v>
      </c>
      <c r="G34">
        <v>-0.7</v>
      </c>
      <c r="H34">
        <v>-0.7</v>
      </c>
      <c r="I34">
        <v>-0.7</v>
      </c>
      <c r="J34">
        <v>-0.7</v>
      </c>
      <c r="K34">
        <v>-0.7</v>
      </c>
      <c r="L34">
        <v>-0.7</v>
      </c>
    </row>
  </sheetData>
  <autoFilter ref="A5:AF5" xr:uid="{00000000-0009-0000-0000-000010000000}">
    <sortState ref="A6:O83">
      <sortCondition ref="A5"/>
    </sortState>
  </autoFilter>
  <dataValidations count="2">
    <dataValidation type="list" allowBlank="1" showInputMessage="1" showErrorMessage="1" sqref="C66:C110 C6:D65 B12:B20" xr:uid="{00000000-0002-0000-1000-000000000000}">
      <formula1>Technologies</formula1>
    </dataValidation>
    <dataValidation type="list" allowBlank="1" showInputMessage="1" showErrorMessage="1" sqref="A6:A9" xr:uid="{00000000-0002-0000-1000-000001000000}">
      <formula1>Regions</formula1>
    </dataValidation>
  </dataValidations>
  <pageMargins left="0.7" right="0.7" top="0.78740157499999996" bottom="0.78740157499999996"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8A2A-5051-4234-931E-F2F553299434}">
  <dimension ref="A1:N34"/>
  <sheetViews>
    <sheetView tabSelected="1" zoomScale="90" zoomScaleNormal="90" zoomScalePageLayoutView="90" workbookViewId="0">
      <selection activeCell="M16" sqref="M16"/>
    </sheetView>
  </sheetViews>
  <sheetFormatPr baseColWidth="10" defaultColWidth="11.42578125" defaultRowHeight="15"/>
  <cols>
    <col min="1" max="1" width="11.42578125" style="114"/>
    <col min="2" max="2" width="23.28515625" style="114" customWidth="1"/>
    <col min="3" max="16384" width="11.42578125" style="114"/>
  </cols>
  <sheetData>
    <row r="1" spans="1:14">
      <c r="A1" s="120" t="s">
        <v>75</v>
      </c>
      <c r="B1" s="120"/>
      <c r="C1" s="120"/>
      <c r="D1" s="120"/>
      <c r="E1" s="120"/>
      <c r="F1" s="120"/>
      <c r="G1" s="120"/>
      <c r="H1" s="120"/>
      <c r="I1" s="120"/>
      <c r="J1" s="120"/>
      <c r="K1" s="120"/>
      <c r="L1" s="120"/>
      <c r="M1" s="120"/>
      <c r="N1" s="120"/>
    </row>
    <row r="2" spans="1:14">
      <c r="A2" s="120" t="s">
        <v>76</v>
      </c>
      <c r="B2" s="120"/>
      <c r="C2" s="120"/>
      <c r="D2" s="120"/>
      <c r="E2" s="120"/>
      <c r="F2" s="120"/>
      <c r="G2" s="120"/>
      <c r="H2" s="120"/>
      <c r="I2" s="120"/>
      <c r="J2" s="120"/>
      <c r="K2" s="120"/>
      <c r="L2" s="120"/>
      <c r="M2" s="120"/>
      <c r="N2" s="120"/>
    </row>
    <row r="3" spans="1:14">
      <c r="A3" s="120"/>
      <c r="B3" s="120"/>
      <c r="C3" s="120"/>
      <c r="D3" s="120"/>
      <c r="E3" s="120"/>
      <c r="F3" s="120"/>
      <c r="G3" s="120"/>
      <c r="H3" s="120"/>
      <c r="I3" s="120"/>
      <c r="J3" s="120"/>
      <c r="K3" s="120"/>
      <c r="L3" s="120"/>
      <c r="M3" s="120"/>
      <c r="N3" s="120"/>
    </row>
    <row r="4" spans="1:14">
      <c r="A4" s="120"/>
      <c r="B4" s="120"/>
      <c r="C4" s="120"/>
      <c r="D4" s="120"/>
      <c r="E4" s="120"/>
      <c r="F4" s="120"/>
      <c r="G4" s="120"/>
      <c r="H4" s="120"/>
      <c r="I4" s="120"/>
      <c r="J4" s="120"/>
      <c r="K4" s="120"/>
      <c r="L4" s="120"/>
      <c r="M4" s="120"/>
      <c r="N4" s="120"/>
    </row>
    <row r="5" spans="1:14">
      <c r="D5" s="114">
        <v>2015</v>
      </c>
      <c r="E5" s="114">
        <v>2020</v>
      </c>
      <c r="F5" s="114">
        <v>2025</v>
      </c>
      <c r="G5" s="114">
        <v>2030</v>
      </c>
      <c r="H5" s="114">
        <v>2035</v>
      </c>
      <c r="I5" s="114">
        <v>2040</v>
      </c>
      <c r="J5" s="114">
        <v>2045</v>
      </c>
      <c r="K5" s="114">
        <v>2050</v>
      </c>
    </row>
    <row r="6" spans="1:14">
      <c r="A6" s="114" t="s">
        <v>293</v>
      </c>
      <c r="B6" s="114" t="s">
        <v>341</v>
      </c>
      <c r="C6" s="55" t="s">
        <v>0</v>
      </c>
      <c r="D6" s="114">
        <v>1</v>
      </c>
      <c r="E6" s="114">
        <v>1</v>
      </c>
      <c r="F6" s="114">
        <v>1</v>
      </c>
      <c r="G6" s="114">
        <v>1</v>
      </c>
      <c r="H6" s="114">
        <v>1</v>
      </c>
      <c r="I6" s="114">
        <v>1</v>
      </c>
      <c r="J6" s="114">
        <v>1</v>
      </c>
      <c r="K6" s="114">
        <v>1</v>
      </c>
    </row>
    <row r="7" spans="1:14">
      <c r="A7" s="114" t="s">
        <v>293</v>
      </c>
      <c r="B7" s="114" t="s">
        <v>342</v>
      </c>
      <c r="C7" s="55" t="s">
        <v>0</v>
      </c>
      <c r="D7" s="114">
        <v>1</v>
      </c>
      <c r="E7" s="114">
        <v>1</v>
      </c>
      <c r="F7" s="114">
        <v>1</v>
      </c>
      <c r="G7" s="114">
        <v>1</v>
      </c>
      <c r="H7" s="114">
        <v>1</v>
      </c>
      <c r="I7" s="114">
        <v>1</v>
      </c>
      <c r="J7" s="114">
        <v>1</v>
      </c>
      <c r="K7" s="114">
        <v>1</v>
      </c>
    </row>
    <row r="8" spans="1:14">
      <c r="A8" s="114" t="s">
        <v>293</v>
      </c>
      <c r="B8" s="114" t="s">
        <v>343</v>
      </c>
      <c r="C8" s="55" t="s">
        <v>0</v>
      </c>
      <c r="D8" s="114">
        <v>1</v>
      </c>
      <c r="E8" s="114">
        <v>1</v>
      </c>
      <c r="F8" s="114">
        <v>1</v>
      </c>
      <c r="G8" s="114">
        <v>1</v>
      </c>
      <c r="H8" s="114">
        <v>1</v>
      </c>
      <c r="I8" s="114">
        <v>1</v>
      </c>
      <c r="J8" s="114">
        <v>1</v>
      </c>
      <c r="K8" s="114">
        <v>1</v>
      </c>
    </row>
    <row r="9" spans="1:14">
      <c r="A9" s="114" t="s">
        <v>293</v>
      </c>
      <c r="B9" s="28" t="s">
        <v>368</v>
      </c>
      <c r="C9" s="55" t="s">
        <v>0</v>
      </c>
      <c r="D9" s="114">
        <v>0</v>
      </c>
      <c r="E9" s="114">
        <v>0</v>
      </c>
      <c r="F9" s="114">
        <v>0</v>
      </c>
      <c r="G9" s="114">
        <v>0</v>
      </c>
      <c r="H9" s="114">
        <v>0</v>
      </c>
      <c r="I9" s="114">
        <v>0</v>
      </c>
      <c r="J9" s="114">
        <v>0</v>
      </c>
      <c r="K9" s="114">
        <v>0</v>
      </c>
    </row>
    <row r="10" spans="1:14">
      <c r="A10" s="114" t="s">
        <v>293</v>
      </c>
      <c r="B10" s="28" t="s">
        <v>364</v>
      </c>
      <c r="C10" s="55" t="s">
        <v>0</v>
      </c>
      <c r="D10" s="114">
        <v>0</v>
      </c>
      <c r="E10" s="114">
        <v>0</v>
      </c>
      <c r="F10" s="114">
        <v>0</v>
      </c>
      <c r="G10" s="114">
        <v>0</v>
      </c>
      <c r="H10" s="114">
        <v>0</v>
      </c>
      <c r="I10" s="114">
        <v>0</v>
      </c>
      <c r="J10" s="114">
        <v>0</v>
      </c>
      <c r="K10" s="114">
        <v>0</v>
      </c>
    </row>
    <row r="11" spans="1:14">
      <c r="A11" s="114" t="s">
        <v>293</v>
      </c>
      <c r="B11" s="28" t="s">
        <v>365</v>
      </c>
      <c r="C11" s="55" t="s">
        <v>0</v>
      </c>
      <c r="D11" s="114">
        <v>0</v>
      </c>
      <c r="E11" s="114">
        <v>0</v>
      </c>
      <c r="F11" s="114">
        <v>0</v>
      </c>
      <c r="G11" s="114">
        <v>0</v>
      </c>
      <c r="H11" s="114">
        <v>0</v>
      </c>
      <c r="I11" s="114">
        <v>0</v>
      </c>
      <c r="J11" s="114">
        <v>0</v>
      </c>
      <c r="K11" s="114">
        <v>0</v>
      </c>
    </row>
    <row r="12" spans="1:14">
      <c r="A12" s="114" t="s">
        <v>293</v>
      </c>
      <c r="B12" s="28" t="s">
        <v>238</v>
      </c>
      <c r="C12" s="55" t="s">
        <v>0</v>
      </c>
      <c r="D12" s="114">
        <v>0</v>
      </c>
      <c r="E12" s="114">
        <v>0</v>
      </c>
      <c r="F12" s="114">
        <v>0</v>
      </c>
      <c r="G12" s="114">
        <v>0</v>
      </c>
      <c r="H12" s="114">
        <v>0</v>
      </c>
      <c r="I12" s="114">
        <v>0</v>
      </c>
      <c r="J12" s="114">
        <v>0</v>
      </c>
      <c r="K12" s="114">
        <v>0</v>
      </c>
    </row>
    <row r="13" spans="1:14">
      <c r="A13" s="114" t="s">
        <v>293</v>
      </c>
      <c r="B13" s="114" t="s">
        <v>346</v>
      </c>
      <c r="C13" s="55" t="s">
        <v>0</v>
      </c>
      <c r="D13" s="114">
        <v>1</v>
      </c>
      <c r="E13" s="114">
        <v>1</v>
      </c>
      <c r="F13" s="114">
        <v>1</v>
      </c>
      <c r="G13" s="114">
        <v>1</v>
      </c>
      <c r="H13" s="114">
        <v>1</v>
      </c>
      <c r="I13" s="114">
        <v>1</v>
      </c>
      <c r="J13" s="114">
        <v>1</v>
      </c>
      <c r="K13" s="114">
        <v>1</v>
      </c>
    </row>
    <row r="14" spans="1:14">
      <c r="A14" s="114" t="s">
        <v>293</v>
      </c>
      <c r="B14" s="114" t="s">
        <v>347</v>
      </c>
      <c r="C14" s="55" t="s">
        <v>0</v>
      </c>
      <c r="D14" s="114">
        <v>1</v>
      </c>
      <c r="E14" s="114">
        <v>1</v>
      </c>
      <c r="F14" s="114">
        <v>1</v>
      </c>
      <c r="G14" s="114">
        <v>1</v>
      </c>
      <c r="H14" s="114">
        <v>1</v>
      </c>
      <c r="I14" s="114">
        <v>1</v>
      </c>
      <c r="J14" s="114">
        <v>1</v>
      </c>
      <c r="K14" s="114">
        <v>1</v>
      </c>
    </row>
    <row r="15" spans="1:14">
      <c r="A15" s="114" t="s">
        <v>293</v>
      </c>
      <c r="B15" s="114" t="s">
        <v>349</v>
      </c>
      <c r="C15" s="55" t="s">
        <v>0</v>
      </c>
      <c r="D15" s="114">
        <v>1</v>
      </c>
      <c r="E15" s="114">
        <v>1</v>
      </c>
      <c r="F15" s="114">
        <v>1</v>
      </c>
      <c r="G15" s="114">
        <v>1</v>
      </c>
      <c r="H15" s="114">
        <v>1</v>
      </c>
      <c r="I15" s="114">
        <v>1</v>
      </c>
      <c r="J15" s="114">
        <v>1</v>
      </c>
      <c r="K15" s="114">
        <v>1</v>
      </c>
    </row>
    <row r="16" spans="1:14">
      <c r="A16" s="114" t="s">
        <v>293</v>
      </c>
      <c r="B16" s="114" t="s">
        <v>423</v>
      </c>
      <c r="C16" s="55" t="s">
        <v>0</v>
      </c>
      <c r="D16" s="114">
        <v>1</v>
      </c>
      <c r="E16" s="114">
        <v>1</v>
      </c>
      <c r="F16" s="114">
        <v>1</v>
      </c>
      <c r="G16" s="114">
        <v>1</v>
      </c>
      <c r="H16" s="114">
        <v>1</v>
      </c>
      <c r="I16" s="114">
        <v>1</v>
      </c>
      <c r="J16" s="114">
        <v>1</v>
      </c>
      <c r="K16" s="114">
        <v>1</v>
      </c>
    </row>
    <row r="17" spans="1:11">
      <c r="A17" s="114" t="s">
        <v>293</v>
      </c>
      <c r="B17" s="114" t="s">
        <v>352</v>
      </c>
      <c r="C17" s="55" t="s">
        <v>0</v>
      </c>
      <c r="D17" s="114">
        <v>0.25</v>
      </c>
      <c r="E17" s="114">
        <v>0.25</v>
      </c>
      <c r="F17" s="114">
        <v>0.25</v>
      </c>
      <c r="G17" s="114">
        <v>0.25</v>
      </c>
      <c r="H17" s="114">
        <v>0.25</v>
      </c>
      <c r="I17" s="114">
        <v>0.25</v>
      </c>
      <c r="J17" s="114">
        <v>0.25</v>
      </c>
      <c r="K17" s="114">
        <v>0.25</v>
      </c>
    </row>
    <row r="18" spans="1:11">
      <c r="A18" s="114" t="s">
        <v>293</v>
      </c>
      <c r="B18" s="114" t="s">
        <v>353</v>
      </c>
      <c r="C18" s="55" t="s">
        <v>0</v>
      </c>
      <c r="D18" s="114">
        <v>0.25</v>
      </c>
      <c r="E18" s="114">
        <v>0.25</v>
      </c>
      <c r="F18" s="114">
        <v>0.25</v>
      </c>
      <c r="G18" s="114">
        <v>0.25</v>
      </c>
      <c r="H18" s="114">
        <v>0.25</v>
      </c>
      <c r="I18" s="114">
        <v>0.25</v>
      </c>
      <c r="J18" s="114">
        <v>0.25</v>
      </c>
      <c r="K18" s="114">
        <v>0.25</v>
      </c>
    </row>
    <row r="19" spans="1:11">
      <c r="A19" s="114" t="s">
        <v>293</v>
      </c>
      <c r="B19" s="114" t="s">
        <v>355</v>
      </c>
      <c r="C19" s="55" t="s">
        <v>0</v>
      </c>
      <c r="D19" s="114">
        <v>0.25</v>
      </c>
      <c r="E19" s="114">
        <v>0.25</v>
      </c>
      <c r="F19" s="114">
        <v>0.25</v>
      </c>
      <c r="G19" s="114">
        <v>0.25</v>
      </c>
      <c r="H19" s="114">
        <v>0.25</v>
      </c>
      <c r="I19" s="114">
        <v>0.25</v>
      </c>
      <c r="J19" s="114">
        <v>0.25</v>
      </c>
      <c r="K19" s="114">
        <v>0.25</v>
      </c>
    </row>
    <row r="20" spans="1:11">
      <c r="A20" s="114" t="s">
        <v>293</v>
      </c>
      <c r="B20" s="114" t="s">
        <v>422</v>
      </c>
      <c r="C20" s="55" t="s">
        <v>0</v>
      </c>
      <c r="D20" s="114">
        <v>0.25</v>
      </c>
      <c r="E20" s="114">
        <v>0.25</v>
      </c>
      <c r="F20" s="114">
        <v>0.25</v>
      </c>
      <c r="G20" s="114">
        <v>0.25</v>
      </c>
      <c r="H20" s="114">
        <v>0.25</v>
      </c>
      <c r="I20" s="114">
        <v>0.25</v>
      </c>
      <c r="J20" s="114">
        <v>0.25</v>
      </c>
      <c r="K20" s="114">
        <v>0.25</v>
      </c>
    </row>
    <row r="21" spans="1:11">
      <c r="A21" s="114" t="s">
        <v>293</v>
      </c>
      <c r="B21" s="114" t="s">
        <v>340</v>
      </c>
      <c r="C21" s="55" t="s">
        <v>0</v>
      </c>
      <c r="D21" s="114">
        <v>1</v>
      </c>
      <c r="E21" s="114">
        <v>1</v>
      </c>
      <c r="F21" s="114">
        <v>1</v>
      </c>
      <c r="G21" s="114">
        <v>1</v>
      </c>
      <c r="H21" s="114">
        <v>1</v>
      </c>
      <c r="I21" s="114">
        <v>1</v>
      </c>
      <c r="J21" s="114">
        <v>1</v>
      </c>
      <c r="K21" s="114">
        <v>1</v>
      </c>
    </row>
    <row r="22" spans="1:11">
      <c r="A22" s="114" t="s">
        <v>293</v>
      </c>
      <c r="B22" s="114" t="s">
        <v>339</v>
      </c>
      <c r="C22" s="55" t="s">
        <v>0</v>
      </c>
      <c r="D22" s="114">
        <v>1</v>
      </c>
      <c r="E22" s="114">
        <v>1</v>
      </c>
      <c r="F22" s="114">
        <v>1</v>
      </c>
      <c r="G22" s="114">
        <v>1</v>
      </c>
      <c r="H22" s="114">
        <v>1</v>
      </c>
      <c r="I22" s="114">
        <v>1</v>
      </c>
      <c r="J22" s="114">
        <v>1</v>
      </c>
      <c r="K22" s="114">
        <v>1</v>
      </c>
    </row>
    <row r="23" spans="1:11">
      <c r="A23" s="114" t="s">
        <v>293</v>
      </c>
      <c r="B23" s="114" t="s">
        <v>172</v>
      </c>
      <c r="C23" s="55" t="s">
        <v>0</v>
      </c>
      <c r="D23" s="114">
        <v>1</v>
      </c>
      <c r="E23" s="114">
        <v>1</v>
      </c>
      <c r="F23" s="114">
        <v>1</v>
      </c>
      <c r="G23" s="114">
        <v>1</v>
      </c>
      <c r="H23" s="114">
        <v>1</v>
      </c>
      <c r="I23" s="114">
        <v>1</v>
      </c>
      <c r="J23" s="114">
        <v>1</v>
      </c>
      <c r="K23" s="114">
        <v>1</v>
      </c>
    </row>
    <row r="24" spans="1:11">
      <c r="A24" s="114" t="s">
        <v>293</v>
      </c>
      <c r="B24" s="114" t="s">
        <v>237</v>
      </c>
      <c r="C24" s="55" t="s">
        <v>0</v>
      </c>
      <c r="D24" s="114">
        <v>1</v>
      </c>
      <c r="E24" s="114">
        <v>1</v>
      </c>
      <c r="F24" s="114">
        <v>1</v>
      </c>
      <c r="G24" s="114">
        <v>1</v>
      </c>
      <c r="H24" s="114">
        <v>1</v>
      </c>
      <c r="I24" s="114">
        <v>1</v>
      </c>
      <c r="J24" s="114">
        <v>1</v>
      </c>
      <c r="K24" s="114">
        <v>1</v>
      </c>
    </row>
    <row r="25" spans="1:11">
      <c r="A25" s="114" t="s">
        <v>293</v>
      </c>
      <c r="B25" s="28" t="s">
        <v>241</v>
      </c>
      <c r="C25" s="55" t="s">
        <v>0</v>
      </c>
      <c r="D25" s="114">
        <v>1</v>
      </c>
      <c r="E25" s="114">
        <v>1</v>
      </c>
      <c r="F25" s="114">
        <v>1</v>
      </c>
      <c r="G25" s="114">
        <v>1</v>
      </c>
      <c r="H25" s="114">
        <v>1</v>
      </c>
      <c r="I25" s="114">
        <v>1</v>
      </c>
      <c r="J25" s="114">
        <v>1</v>
      </c>
      <c r="K25" s="114">
        <v>1</v>
      </c>
    </row>
    <row r="26" spans="1:11">
      <c r="A26" s="114" t="s">
        <v>293</v>
      </c>
      <c r="B26" s="28" t="s">
        <v>366</v>
      </c>
      <c r="C26" s="55" t="s">
        <v>0</v>
      </c>
      <c r="D26" s="114">
        <v>0</v>
      </c>
      <c r="E26" s="114">
        <v>0</v>
      </c>
      <c r="F26" s="114">
        <v>0</v>
      </c>
      <c r="G26" s="114">
        <v>0</v>
      </c>
      <c r="H26" s="114">
        <v>0</v>
      </c>
      <c r="I26" s="114">
        <v>0</v>
      </c>
      <c r="J26" s="114">
        <v>0</v>
      </c>
      <c r="K26" s="114">
        <v>0</v>
      </c>
    </row>
    <row r="27" spans="1:11">
      <c r="A27" s="114" t="s">
        <v>293</v>
      </c>
      <c r="B27" s="28" t="s">
        <v>242</v>
      </c>
      <c r="C27" s="55" t="s">
        <v>0</v>
      </c>
      <c r="D27" s="114">
        <v>0</v>
      </c>
      <c r="E27" s="114">
        <v>0</v>
      </c>
      <c r="F27" s="114">
        <v>0</v>
      </c>
      <c r="G27" s="114">
        <v>0</v>
      </c>
      <c r="H27" s="114">
        <v>0</v>
      </c>
      <c r="I27" s="114">
        <v>0</v>
      </c>
      <c r="J27" s="114">
        <v>0</v>
      </c>
      <c r="K27" s="114">
        <v>0</v>
      </c>
    </row>
    <row r="28" spans="1:11">
      <c r="A28" s="114" t="s">
        <v>293</v>
      </c>
      <c r="B28" s="28" t="s">
        <v>362</v>
      </c>
      <c r="C28" s="55" t="s">
        <v>0</v>
      </c>
      <c r="D28" s="114">
        <v>0</v>
      </c>
      <c r="E28" s="114">
        <v>0</v>
      </c>
      <c r="F28" s="114">
        <v>0</v>
      </c>
      <c r="G28" s="114">
        <v>0</v>
      </c>
      <c r="H28" s="114">
        <v>0</v>
      </c>
      <c r="I28" s="114">
        <v>0</v>
      </c>
      <c r="J28" s="114">
        <v>0</v>
      </c>
      <c r="K28" s="114">
        <v>0</v>
      </c>
    </row>
    <row r="29" spans="1:11">
      <c r="A29" s="114" t="s">
        <v>293</v>
      </c>
      <c r="B29" s="114" t="s">
        <v>545</v>
      </c>
      <c r="C29" s="55" t="s">
        <v>0</v>
      </c>
      <c r="D29" s="114">
        <v>1</v>
      </c>
      <c r="E29" s="114">
        <v>1</v>
      </c>
      <c r="F29" s="114">
        <v>1</v>
      </c>
      <c r="G29" s="114">
        <v>1</v>
      </c>
      <c r="H29" s="114">
        <v>1</v>
      </c>
      <c r="I29" s="114">
        <v>1</v>
      </c>
      <c r="J29" s="114">
        <v>1</v>
      </c>
      <c r="K29" s="114">
        <v>1</v>
      </c>
    </row>
    <row r="30" spans="1:11">
      <c r="A30" s="114" t="s">
        <v>293</v>
      </c>
      <c r="B30" s="114" t="s">
        <v>546</v>
      </c>
      <c r="C30" s="55" t="s">
        <v>0</v>
      </c>
      <c r="D30" s="114">
        <v>1</v>
      </c>
      <c r="E30" s="114">
        <v>1</v>
      </c>
      <c r="F30" s="114">
        <v>1</v>
      </c>
      <c r="G30" s="114">
        <v>1</v>
      </c>
      <c r="H30" s="114">
        <v>1</v>
      </c>
      <c r="I30" s="114">
        <v>1</v>
      </c>
      <c r="J30" s="114">
        <v>1</v>
      </c>
      <c r="K30" s="114">
        <v>1</v>
      </c>
    </row>
    <row r="31" spans="1:11">
      <c r="A31"/>
      <c r="B31"/>
      <c r="C31"/>
    </row>
    <row r="32" spans="1:11">
      <c r="A32"/>
      <c r="B32"/>
      <c r="C32"/>
      <c r="D32"/>
      <c r="E32"/>
      <c r="F32"/>
      <c r="G32"/>
      <c r="H32"/>
      <c r="I32"/>
      <c r="J32"/>
      <c r="K32"/>
    </row>
    <row r="33" spans="1:11">
      <c r="A33"/>
      <c r="B33"/>
      <c r="C33"/>
      <c r="D33"/>
      <c r="E33"/>
      <c r="F33"/>
      <c r="G33"/>
      <c r="H33"/>
      <c r="I33"/>
      <c r="J33"/>
      <c r="K33"/>
    </row>
    <row r="34" spans="1:11">
      <c r="A34"/>
      <c r="B34"/>
      <c r="C34"/>
      <c r="D34"/>
      <c r="E34"/>
      <c r="F34"/>
      <c r="G34"/>
      <c r="H34"/>
      <c r="I34"/>
      <c r="J34"/>
      <c r="K34"/>
    </row>
  </sheetData>
  <autoFilter ref="A5:AE30" xr:uid="{00000000-0009-0000-0000-000010000000}">
    <sortState ref="A6:O30">
      <sortCondition ref="A5"/>
    </sortState>
  </autoFilter>
  <dataValidations count="2">
    <dataValidation type="list" allowBlank="1" showInputMessage="1" showErrorMessage="1" sqref="A6:A9" xr:uid="{8160531A-7374-4915-9BD1-CE0E07253639}">
      <formula1>Regions</formula1>
    </dataValidation>
    <dataValidation type="list" allowBlank="1" showInputMessage="1" showErrorMessage="1" sqref="B12:B20 C6:C30 C35:C110" xr:uid="{5867D434-7509-4690-8FE2-A133D77BB5DA}">
      <formula1>Technologies</formula1>
    </dataValidation>
  </dataValidations>
  <pageMargins left="0.7" right="0.7" top="0.78740157499999996" bottom="0.78740157499999996"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0"/>
  <sheetViews>
    <sheetView workbookViewId="0"/>
  </sheetViews>
  <sheetFormatPr baseColWidth="10" defaultRowHeight="15"/>
  <cols>
    <col min="1" max="1" width="17.7109375" customWidth="1"/>
  </cols>
  <sheetData>
    <row r="1" spans="1:12">
      <c r="A1" s="4" t="s">
        <v>559</v>
      </c>
      <c r="B1" s="4"/>
      <c r="C1" s="4"/>
      <c r="D1" s="4"/>
      <c r="E1" s="4"/>
      <c r="F1" s="4"/>
      <c r="G1" s="4"/>
      <c r="H1" s="4"/>
      <c r="I1" s="4"/>
      <c r="J1" s="4"/>
      <c r="K1" s="4"/>
      <c r="L1" s="4"/>
    </row>
    <row r="2" spans="1:12">
      <c r="A2" s="4" t="s">
        <v>76</v>
      </c>
      <c r="B2" s="4"/>
      <c r="C2" s="4"/>
      <c r="D2" s="4"/>
      <c r="E2" s="4"/>
      <c r="F2" s="4"/>
      <c r="G2" s="4"/>
      <c r="H2" s="4"/>
      <c r="I2" s="4"/>
      <c r="J2" s="4"/>
      <c r="K2" s="4"/>
      <c r="L2" s="4"/>
    </row>
    <row r="3" spans="1:12">
      <c r="A3" s="4"/>
      <c r="B3" s="4"/>
      <c r="C3" s="4"/>
      <c r="D3" s="4"/>
      <c r="E3" s="4"/>
      <c r="F3" s="4"/>
      <c r="G3" s="4"/>
      <c r="H3" s="4"/>
      <c r="I3" s="4"/>
      <c r="J3" s="4"/>
      <c r="K3" s="4"/>
      <c r="L3" s="4"/>
    </row>
    <row r="4" spans="1:12">
      <c r="A4" s="4"/>
      <c r="B4" s="4"/>
      <c r="C4" s="4"/>
      <c r="D4" s="4"/>
      <c r="E4" s="4"/>
      <c r="F4" s="4"/>
      <c r="G4" s="4"/>
      <c r="H4" s="4"/>
      <c r="I4" s="4"/>
      <c r="J4" s="4"/>
      <c r="K4" s="4"/>
      <c r="L4" s="4"/>
    </row>
    <row r="5" spans="1:12">
      <c r="D5" t="s">
        <v>491</v>
      </c>
      <c r="E5" t="s">
        <v>570</v>
      </c>
    </row>
    <row r="6" spans="1:12">
      <c r="A6" s="54" t="s">
        <v>393</v>
      </c>
      <c r="B6" s="55" t="s">
        <v>0</v>
      </c>
      <c r="C6">
        <f>0.0946</f>
        <v>9.4600000000000004E-2</v>
      </c>
      <c r="D6" t="s">
        <v>569</v>
      </c>
    </row>
    <row r="7" spans="1:12">
      <c r="A7" s="54" t="s">
        <v>394</v>
      </c>
      <c r="B7" s="55" t="s">
        <v>0</v>
      </c>
      <c r="C7">
        <f>101000/1000000</f>
        <v>0.10100000000000001</v>
      </c>
      <c r="D7" t="s">
        <v>569</v>
      </c>
    </row>
    <row r="8" spans="1:12">
      <c r="A8" s="54" t="s">
        <v>550</v>
      </c>
      <c r="B8" s="55" t="s">
        <v>0</v>
      </c>
      <c r="C8">
        <f>0.0561</f>
        <v>5.6099999999999997E-2</v>
      </c>
      <c r="D8" t="s">
        <v>569</v>
      </c>
    </row>
    <row r="9" spans="1:12">
      <c r="A9" s="54" t="s">
        <v>378</v>
      </c>
      <c r="B9" s="55" t="s">
        <v>0</v>
      </c>
      <c r="C9">
        <f>73300/1000000</f>
        <v>7.3300000000000004E-2</v>
      </c>
      <c r="D9" t="s">
        <v>569</v>
      </c>
    </row>
    <row r="10" spans="1:12">
      <c r="A10" s="54" t="s">
        <v>382</v>
      </c>
      <c r="B10" s="55" t="s">
        <v>0</v>
      </c>
      <c r="C10">
        <v>0.11</v>
      </c>
      <c r="D10" t="s">
        <v>569</v>
      </c>
    </row>
  </sheetData>
  <dataValidations count="1">
    <dataValidation type="list" allowBlank="1" showInputMessage="1" showErrorMessage="1" sqref="B11:B13 A11:A12 A22:A24 A14:A16 A18:A20 B18:B25 A6:A8 B6:B9" xr:uid="{00000000-0002-0000-1100-000000000000}">
      <formula1>Technologies</formula1>
    </dataValidation>
  </dataValidation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2"/>
  <sheetViews>
    <sheetView workbookViewId="0">
      <selection activeCell="C11" sqref="C11"/>
    </sheetView>
  </sheetViews>
  <sheetFormatPr baseColWidth="10" defaultColWidth="11.42578125" defaultRowHeight="15"/>
  <cols>
    <col min="1" max="1" width="42.42578125" customWidth="1"/>
    <col min="2" max="2" width="21.42578125" customWidth="1"/>
    <col min="3" max="3" width="17.42578125" customWidth="1"/>
    <col min="4" max="4" width="20.42578125" customWidth="1"/>
    <col min="5" max="5" width="17.42578125" customWidth="1"/>
    <col min="6" max="6" width="20.42578125" customWidth="1"/>
    <col min="7" max="7" width="17.42578125" customWidth="1"/>
    <col min="8" max="8" width="20.42578125" customWidth="1"/>
    <col min="9" max="9" width="17.42578125" customWidth="1"/>
    <col min="10" max="10" width="20.42578125" customWidth="1"/>
    <col min="11" max="11" width="29" customWidth="1"/>
    <col min="12" max="12" width="23.42578125" customWidth="1"/>
    <col min="13" max="14" width="16.5703125" customWidth="1"/>
    <col min="15" max="15" width="13.42578125" customWidth="1"/>
  </cols>
  <sheetData>
    <row r="1" spans="1:14">
      <c r="A1" s="4" t="s">
        <v>247</v>
      </c>
      <c r="B1" s="4"/>
      <c r="C1" s="4"/>
      <c r="D1" s="4"/>
      <c r="E1" s="4"/>
      <c r="F1" s="4"/>
      <c r="G1" s="4"/>
      <c r="H1" s="4"/>
      <c r="I1" s="4"/>
      <c r="J1" s="4"/>
      <c r="K1" s="4"/>
      <c r="L1" s="4"/>
      <c r="M1" s="4"/>
      <c r="N1" s="4"/>
    </row>
    <row r="2" spans="1:14">
      <c r="A2" s="4" t="s">
        <v>78</v>
      </c>
      <c r="B2" s="23" t="s">
        <v>248</v>
      </c>
      <c r="C2" s="4"/>
      <c r="D2" s="4"/>
      <c r="E2" s="4"/>
      <c r="F2" s="4"/>
      <c r="G2" s="4"/>
      <c r="H2" s="4"/>
      <c r="I2" s="4"/>
      <c r="J2" s="4"/>
      <c r="K2" s="4"/>
      <c r="L2" s="4"/>
      <c r="M2" s="4"/>
      <c r="N2" s="4"/>
    </row>
  </sheetData>
  <pageMargins left="0.7" right="0.7" top="0.78740157499999996" bottom="0.78740157499999996"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5">
    <tabColor rgb="FFFFFF00"/>
  </sheetPr>
  <dimension ref="A1:AC22"/>
  <sheetViews>
    <sheetView workbookViewId="0">
      <selection activeCell="A2" sqref="A2"/>
    </sheetView>
  </sheetViews>
  <sheetFormatPr baseColWidth="10" defaultColWidth="11.42578125" defaultRowHeight="15"/>
  <cols>
    <col min="1" max="1" width="16" customWidth="1"/>
    <col min="2" max="2" width="16.140625" bestFit="1" customWidth="1"/>
    <col min="3" max="10" width="12.42578125" customWidth="1"/>
    <col min="12" max="19" width="12.5703125" customWidth="1"/>
  </cols>
  <sheetData>
    <row r="1" spans="1:29">
      <c r="A1" s="4" t="s">
        <v>190</v>
      </c>
      <c r="B1" s="4"/>
      <c r="C1" s="4"/>
      <c r="D1" s="4"/>
      <c r="E1" s="4"/>
      <c r="F1" s="4"/>
      <c r="G1" s="4"/>
      <c r="H1" s="4"/>
      <c r="I1" s="4"/>
      <c r="J1" s="4"/>
      <c r="K1" s="4"/>
      <c r="L1" s="4"/>
      <c r="M1" s="4"/>
      <c r="N1" s="4"/>
      <c r="O1" s="4"/>
      <c r="P1" s="4"/>
      <c r="Q1" s="4"/>
      <c r="R1" s="4"/>
      <c r="S1" s="4"/>
      <c r="T1" s="4"/>
      <c r="U1" s="4"/>
      <c r="V1" s="4"/>
      <c r="W1" s="4"/>
      <c r="X1" s="4"/>
      <c r="Y1" s="4"/>
    </row>
    <row r="2" spans="1:29">
      <c r="A2" s="4" t="s">
        <v>522</v>
      </c>
      <c r="B2" s="4"/>
      <c r="C2" s="4"/>
      <c r="D2" s="4"/>
      <c r="E2" s="4"/>
      <c r="F2" s="4"/>
      <c r="G2" s="4"/>
      <c r="H2" s="4"/>
      <c r="I2" s="4"/>
      <c r="J2" s="4"/>
      <c r="K2" s="4"/>
      <c r="L2" s="4"/>
      <c r="M2" s="4"/>
      <c r="N2" s="4"/>
      <c r="O2" s="4"/>
      <c r="P2" s="4"/>
      <c r="Q2" s="4"/>
      <c r="R2" s="4"/>
      <c r="S2" s="4"/>
      <c r="T2" s="4"/>
      <c r="U2" s="4"/>
      <c r="V2" s="4"/>
      <c r="W2" s="4"/>
      <c r="X2" s="4"/>
      <c r="Y2" s="4"/>
    </row>
    <row r="3" spans="1:29" s="5" customFormat="1">
      <c r="A3" s="2" t="s">
        <v>162</v>
      </c>
      <c r="B3" s="2" t="s">
        <v>163</v>
      </c>
      <c r="C3" s="2" t="s">
        <v>191</v>
      </c>
      <c r="D3" s="2"/>
      <c r="E3" s="2" t="s">
        <v>191</v>
      </c>
      <c r="F3" s="2"/>
      <c r="G3" s="2" t="s">
        <v>191</v>
      </c>
      <c r="H3" s="2"/>
      <c r="I3" s="2" t="s">
        <v>191</v>
      </c>
      <c r="J3" s="2"/>
      <c r="M3" s="12"/>
      <c r="N3" s="12"/>
    </row>
    <row r="4" spans="1:29">
      <c r="M4" s="12"/>
      <c r="N4" s="12"/>
    </row>
    <row r="5" spans="1:29" s="5" customFormat="1">
      <c r="C5" s="13">
        <v>2015</v>
      </c>
      <c r="D5" s="13">
        <v>2020</v>
      </c>
      <c r="E5" s="13">
        <v>2025</v>
      </c>
      <c r="F5" s="13">
        <v>2030</v>
      </c>
      <c r="G5" s="13">
        <v>2035</v>
      </c>
      <c r="H5" s="13">
        <v>2040</v>
      </c>
      <c r="I5" s="13">
        <v>2045</v>
      </c>
      <c r="J5" s="13">
        <v>2050</v>
      </c>
      <c r="L5" s="13"/>
      <c r="M5" s="13"/>
      <c r="N5" s="13"/>
      <c r="O5" s="13"/>
      <c r="P5" s="13"/>
      <c r="Q5" s="13"/>
      <c r="R5" s="13"/>
      <c r="S5" s="13"/>
    </row>
    <row r="6" spans="1:29">
      <c r="A6" t="s">
        <v>293</v>
      </c>
      <c r="B6" t="s">
        <v>387</v>
      </c>
      <c r="C6">
        <v>46.5</v>
      </c>
      <c r="D6">
        <f>0.9543*C6</f>
        <v>44.374949999999998</v>
      </c>
      <c r="E6">
        <f>0.876*C6</f>
        <v>40.734000000000002</v>
      </c>
      <c r="F6">
        <f>0.7977*C6</f>
        <v>37.093049999999998</v>
      </c>
      <c r="G6">
        <f>0.721*C6</f>
        <v>33.526499999999999</v>
      </c>
      <c r="H6">
        <f>0.6436*C6</f>
        <v>29.927399999999999</v>
      </c>
      <c r="I6">
        <f>0.57*C6</f>
        <v>26.504999999999999</v>
      </c>
      <c r="J6">
        <f>0.503*C6</f>
        <v>23.389500000000002</v>
      </c>
      <c r="L6" s="13"/>
      <c r="M6" s="13"/>
      <c r="N6" s="13"/>
      <c r="O6" s="13"/>
      <c r="P6" s="13"/>
      <c r="Q6" s="13"/>
      <c r="R6" s="13"/>
      <c r="S6" s="14"/>
      <c r="U6" s="5"/>
      <c r="V6" s="5"/>
      <c r="W6" s="5"/>
      <c r="X6" s="5"/>
      <c r="Y6" s="5"/>
      <c r="Z6" s="5"/>
      <c r="AA6" s="5"/>
      <c r="AB6" s="5"/>
      <c r="AC6" s="5"/>
    </row>
    <row r="7" spans="1:29">
      <c r="A7" t="s">
        <v>294</v>
      </c>
      <c r="B7" t="s">
        <v>387</v>
      </c>
      <c r="C7">
        <v>83.5</v>
      </c>
      <c r="D7">
        <f t="shared" ref="D7:D20" si="0">0.9543*C7</f>
        <v>79.684049999999999</v>
      </c>
      <c r="E7">
        <f t="shared" ref="E7:E20" si="1">0.876*C7</f>
        <v>73.146000000000001</v>
      </c>
      <c r="F7">
        <f t="shared" ref="F7:F20" si="2">0.7977*C7</f>
        <v>66.607950000000002</v>
      </c>
      <c r="G7">
        <f t="shared" ref="G7:G20" si="3">0.721*C7</f>
        <v>60.203499999999998</v>
      </c>
      <c r="H7">
        <f t="shared" ref="H7:H20" si="4">0.6436*C7</f>
        <v>53.740599999999993</v>
      </c>
      <c r="I7">
        <f t="shared" ref="I7:I20" si="5">0.57*C7</f>
        <v>47.594999999999999</v>
      </c>
      <c r="J7">
        <f t="shared" ref="J7:J20" si="6">0.503*C7</f>
        <v>42.000500000000002</v>
      </c>
      <c r="L7" s="13"/>
      <c r="M7" s="13"/>
      <c r="N7" s="13"/>
      <c r="O7" s="13"/>
      <c r="P7" s="13"/>
      <c r="Q7" s="13"/>
      <c r="R7" s="13"/>
      <c r="S7" s="14"/>
      <c r="U7" s="5"/>
      <c r="V7" s="5"/>
      <c r="W7" s="5"/>
      <c r="X7" s="5"/>
      <c r="Y7" s="5"/>
      <c r="Z7" s="5"/>
      <c r="AA7" s="5"/>
      <c r="AB7" s="5"/>
      <c r="AC7" s="5"/>
    </row>
    <row r="8" spans="1:29">
      <c r="A8" t="s">
        <v>295</v>
      </c>
      <c r="B8" t="s">
        <v>387</v>
      </c>
      <c r="C8">
        <v>58.7</v>
      </c>
      <c r="D8">
        <f t="shared" si="0"/>
        <v>56.017410000000005</v>
      </c>
      <c r="E8">
        <f t="shared" si="1"/>
        <v>51.421200000000006</v>
      </c>
      <c r="F8">
        <f t="shared" si="2"/>
        <v>46.82499</v>
      </c>
      <c r="G8">
        <f t="shared" si="3"/>
        <v>42.322699999999998</v>
      </c>
      <c r="H8">
        <f t="shared" si="4"/>
        <v>37.779319999999998</v>
      </c>
      <c r="I8">
        <f t="shared" si="5"/>
        <v>33.458999999999996</v>
      </c>
      <c r="J8">
        <f t="shared" si="6"/>
        <v>29.526100000000003</v>
      </c>
      <c r="L8" s="13"/>
      <c r="M8" s="13"/>
      <c r="N8" s="13"/>
      <c r="O8" s="13"/>
      <c r="P8" s="13"/>
      <c r="Q8" s="13"/>
      <c r="R8" s="13"/>
      <c r="S8" s="14"/>
      <c r="U8" s="5"/>
      <c r="V8" s="5"/>
      <c r="W8" s="5"/>
      <c r="X8" s="5"/>
      <c r="Y8" s="5"/>
      <c r="Z8" s="5"/>
      <c r="AA8" s="5"/>
      <c r="AB8" s="5"/>
      <c r="AC8" s="5"/>
    </row>
    <row r="9" spans="1:29">
      <c r="A9" t="s">
        <v>296</v>
      </c>
      <c r="B9" t="s">
        <v>387</v>
      </c>
      <c r="C9">
        <v>24.9</v>
      </c>
      <c r="D9">
        <f t="shared" si="0"/>
        <v>23.762069999999998</v>
      </c>
      <c r="E9">
        <f t="shared" si="1"/>
        <v>21.8124</v>
      </c>
      <c r="F9">
        <f t="shared" si="2"/>
        <v>19.862729999999999</v>
      </c>
      <c r="G9">
        <f t="shared" si="3"/>
        <v>17.9529</v>
      </c>
      <c r="H9">
        <f t="shared" si="4"/>
        <v>16.025639999999999</v>
      </c>
      <c r="I9">
        <f t="shared" si="5"/>
        <v>14.192999999999998</v>
      </c>
      <c r="J9">
        <f t="shared" si="6"/>
        <v>12.524699999999999</v>
      </c>
      <c r="L9" s="13"/>
      <c r="M9" s="13"/>
      <c r="N9" s="13"/>
      <c r="O9" s="13"/>
      <c r="P9" s="13"/>
      <c r="Q9" s="13"/>
      <c r="R9" s="13"/>
      <c r="S9" s="14"/>
      <c r="U9" s="5"/>
      <c r="V9" s="5"/>
      <c r="W9" s="5"/>
      <c r="X9" s="5"/>
      <c r="Y9" s="5"/>
      <c r="Z9" s="5"/>
      <c r="AA9" s="5"/>
      <c r="AB9" s="5"/>
      <c r="AC9" s="5"/>
    </row>
    <row r="10" spans="1:29">
      <c r="A10" t="s">
        <v>297</v>
      </c>
      <c r="B10" t="s">
        <v>387</v>
      </c>
      <c r="C10">
        <v>72.5</v>
      </c>
      <c r="D10">
        <f t="shared" si="0"/>
        <v>69.186750000000004</v>
      </c>
      <c r="E10">
        <f t="shared" si="1"/>
        <v>63.51</v>
      </c>
      <c r="F10">
        <f t="shared" si="2"/>
        <v>57.83325</v>
      </c>
      <c r="G10">
        <f t="shared" si="3"/>
        <v>52.272500000000001</v>
      </c>
      <c r="H10">
        <f t="shared" si="4"/>
        <v>46.660999999999994</v>
      </c>
      <c r="I10">
        <f t="shared" si="5"/>
        <v>41.324999999999996</v>
      </c>
      <c r="J10">
        <f t="shared" si="6"/>
        <v>36.467500000000001</v>
      </c>
      <c r="L10" s="13"/>
      <c r="M10" s="13"/>
      <c r="N10" s="13"/>
      <c r="O10" s="13"/>
      <c r="P10" s="13"/>
      <c r="Q10" s="13"/>
      <c r="R10" s="13"/>
      <c r="S10" s="14"/>
      <c r="U10" s="5"/>
      <c r="V10" s="5"/>
      <c r="W10" s="5"/>
      <c r="X10" s="5"/>
      <c r="Y10" s="5"/>
      <c r="Z10" s="5"/>
      <c r="AA10" s="5"/>
      <c r="AB10" s="5"/>
      <c r="AC10" s="5"/>
    </row>
    <row r="11" spans="1:29">
      <c r="A11" t="s">
        <v>298</v>
      </c>
      <c r="B11" t="s">
        <v>387</v>
      </c>
      <c r="C11">
        <v>486.8</v>
      </c>
      <c r="D11">
        <f t="shared" si="0"/>
        <v>464.55324000000002</v>
      </c>
      <c r="E11">
        <f t="shared" si="1"/>
        <v>426.43680000000001</v>
      </c>
      <c r="F11">
        <f t="shared" si="2"/>
        <v>388.32035999999999</v>
      </c>
      <c r="G11">
        <f t="shared" si="3"/>
        <v>350.9828</v>
      </c>
      <c r="H11">
        <f t="shared" si="4"/>
        <v>313.30447999999996</v>
      </c>
      <c r="I11">
        <f t="shared" si="5"/>
        <v>277.476</v>
      </c>
      <c r="J11">
        <f t="shared" si="6"/>
        <v>244.8604</v>
      </c>
      <c r="Q11" s="5"/>
      <c r="R11" s="5"/>
    </row>
    <row r="12" spans="1:29">
      <c r="A12" t="s">
        <v>299</v>
      </c>
      <c r="B12" t="s">
        <v>387</v>
      </c>
      <c r="C12">
        <v>17.8</v>
      </c>
      <c r="D12">
        <f t="shared" si="0"/>
        <v>16.986540000000002</v>
      </c>
      <c r="E12">
        <f t="shared" si="1"/>
        <v>15.5928</v>
      </c>
      <c r="F12">
        <f t="shared" si="2"/>
        <v>14.199059999999999</v>
      </c>
      <c r="G12">
        <f t="shared" si="3"/>
        <v>12.8338</v>
      </c>
      <c r="H12">
        <f t="shared" si="4"/>
        <v>11.45608</v>
      </c>
      <c r="I12">
        <f t="shared" si="5"/>
        <v>10.145999999999999</v>
      </c>
      <c r="J12">
        <f t="shared" si="6"/>
        <v>8.9534000000000002</v>
      </c>
    </row>
    <row r="13" spans="1:29">
      <c r="A13" t="s">
        <v>300</v>
      </c>
      <c r="B13" t="s">
        <v>387</v>
      </c>
      <c r="C13">
        <v>196.3</v>
      </c>
      <c r="D13">
        <f t="shared" si="0"/>
        <v>187.32909000000001</v>
      </c>
      <c r="E13">
        <f t="shared" si="1"/>
        <v>171.9588</v>
      </c>
      <c r="F13">
        <f t="shared" si="2"/>
        <v>156.58851000000001</v>
      </c>
      <c r="G13">
        <f t="shared" si="3"/>
        <v>141.53229999999999</v>
      </c>
      <c r="H13">
        <f t="shared" si="4"/>
        <v>126.33868</v>
      </c>
      <c r="I13">
        <f t="shared" si="5"/>
        <v>111.89099999999999</v>
      </c>
      <c r="J13">
        <f t="shared" si="6"/>
        <v>98.738900000000001</v>
      </c>
    </row>
    <row r="14" spans="1:29">
      <c r="A14" t="s">
        <v>301</v>
      </c>
      <c r="B14" t="s">
        <v>387</v>
      </c>
      <c r="C14">
        <v>181.1</v>
      </c>
      <c r="D14">
        <f t="shared" si="0"/>
        <v>172.82373000000001</v>
      </c>
      <c r="E14">
        <f t="shared" si="1"/>
        <v>158.64359999999999</v>
      </c>
      <c r="F14">
        <f t="shared" si="2"/>
        <v>144.46347</v>
      </c>
      <c r="G14">
        <f t="shared" si="3"/>
        <v>130.57309999999998</v>
      </c>
      <c r="H14">
        <f t="shared" si="4"/>
        <v>116.55595999999998</v>
      </c>
      <c r="I14">
        <f t="shared" si="5"/>
        <v>103.22699999999999</v>
      </c>
      <c r="J14">
        <f t="shared" si="6"/>
        <v>91.093299999999999</v>
      </c>
    </row>
    <row r="15" spans="1:29">
      <c r="A15" t="s">
        <v>302</v>
      </c>
      <c r="B15" t="s">
        <v>387</v>
      </c>
      <c r="C15">
        <v>255</v>
      </c>
      <c r="D15">
        <f t="shared" si="0"/>
        <v>243.34650000000002</v>
      </c>
      <c r="E15">
        <f t="shared" si="1"/>
        <v>223.38</v>
      </c>
      <c r="F15">
        <f t="shared" si="2"/>
        <v>203.4135</v>
      </c>
      <c r="G15">
        <f t="shared" si="3"/>
        <v>183.85499999999999</v>
      </c>
      <c r="H15">
        <f t="shared" si="4"/>
        <v>164.11799999999999</v>
      </c>
      <c r="I15">
        <f t="shared" si="5"/>
        <v>145.35</v>
      </c>
      <c r="J15">
        <f t="shared" si="6"/>
        <v>128.26500000000001</v>
      </c>
    </row>
    <row r="16" spans="1:29">
      <c r="A16" t="s">
        <v>303</v>
      </c>
      <c r="B16" t="s">
        <v>387</v>
      </c>
      <c r="C16">
        <v>137.69999999999999</v>
      </c>
      <c r="D16">
        <f t="shared" si="0"/>
        <v>131.40710999999999</v>
      </c>
      <c r="E16">
        <f t="shared" si="1"/>
        <v>120.62519999999999</v>
      </c>
      <c r="F16">
        <f t="shared" si="2"/>
        <v>109.84328999999998</v>
      </c>
      <c r="G16">
        <f t="shared" si="3"/>
        <v>99.281699999999987</v>
      </c>
      <c r="H16">
        <f t="shared" si="4"/>
        <v>88.623719999999992</v>
      </c>
      <c r="I16">
        <f t="shared" si="5"/>
        <v>78.48899999999999</v>
      </c>
      <c r="J16">
        <f t="shared" si="6"/>
        <v>69.263099999999994</v>
      </c>
    </row>
    <row r="17" spans="1:10">
      <c r="A17" t="s">
        <v>304</v>
      </c>
      <c r="B17" t="s">
        <v>387</v>
      </c>
      <c r="C17">
        <v>124</v>
      </c>
      <c r="D17">
        <f t="shared" si="0"/>
        <v>118.33320000000001</v>
      </c>
      <c r="E17">
        <f t="shared" si="1"/>
        <v>108.624</v>
      </c>
      <c r="F17">
        <f t="shared" si="2"/>
        <v>98.9148</v>
      </c>
      <c r="G17">
        <f t="shared" si="3"/>
        <v>89.403999999999996</v>
      </c>
      <c r="H17">
        <f t="shared" si="4"/>
        <v>79.806399999999996</v>
      </c>
      <c r="I17">
        <f t="shared" si="5"/>
        <v>70.679999999999993</v>
      </c>
      <c r="J17">
        <f t="shared" si="6"/>
        <v>62.372</v>
      </c>
    </row>
    <row r="18" spans="1:10">
      <c r="A18" t="s">
        <v>305</v>
      </c>
      <c r="B18" t="s">
        <v>387</v>
      </c>
      <c r="C18">
        <v>311.39999999999998</v>
      </c>
      <c r="D18">
        <f t="shared" si="0"/>
        <v>297.16901999999999</v>
      </c>
      <c r="E18">
        <f t="shared" si="1"/>
        <v>272.78639999999996</v>
      </c>
      <c r="F18">
        <f t="shared" si="2"/>
        <v>248.40377999999998</v>
      </c>
      <c r="G18">
        <f t="shared" si="3"/>
        <v>224.51939999999996</v>
      </c>
      <c r="H18">
        <f t="shared" si="4"/>
        <v>200.41703999999996</v>
      </c>
      <c r="I18">
        <f t="shared" si="5"/>
        <v>177.49799999999996</v>
      </c>
      <c r="J18">
        <f t="shared" si="6"/>
        <v>156.63419999999999</v>
      </c>
    </row>
    <row r="19" spans="1:10">
      <c r="A19" t="s">
        <v>306</v>
      </c>
      <c r="B19" t="s">
        <v>387</v>
      </c>
      <c r="C19">
        <v>121.8</v>
      </c>
      <c r="D19">
        <f t="shared" si="0"/>
        <v>116.23374</v>
      </c>
      <c r="E19">
        <f t="shared" si="1"/>
        <v>106.6968</v>
      </c>
      <c r="F19">
        <f t="shared" si="2"/>
        <v>97.159859999999995</v>
      </c>
      <c r="G19">
        <f t="shared" si="3"/>
        <v>87.817799999999991</v>
      </c>
      <c r="H19">
        <f t="shared" si="4"/>
        <v>78.390479999999997</v>
      </c>
      <c r="I19">
        <f t="shared" si="5"/>
        <v>69.425999999999988</v>
      </c>
      <c r="J19">
        <f t="shared" si="6"/>
        <v>61.2654</v>
      </c>
    </row>
    <row r="20" spans="1:10">
      <c r="A20" t="s">
        <v>307</v>
      </c>
      <c r="B20" t="s">
        <v>387</v>
      </c>
      <c r="C20">
        <v>194.4</v>
      </c>
      <c r="D20">
        <f t="shared" si="0"/>
        <v>185.51592000000002</v>
      </c>
      <c r="E20">
        <f t="shared" si="1"/>
        <v>170.2944</v>
      </c>
      <c r="F20">
        <f t="shared" si="2"/>
        <v>155.07288</v>
      </c>
      <c r="G20">
        <f t="shared" si="3"/>
        <v>140.16239999999999</v>
      </c>
      <c r="H20">
        <f t="shared" si="4"/>
        <v>125.11583999999999</v>
      </c>
      <c r="I20">
        <f t="shared" si="5"/>
        <v>110.80799999999999</v>
      </c>
      <c r="J20">
        <f t="shared" si="6"/>
        <v>97.783200000000008</v>
      </c>
    </row>
    <row r="21" spans="1:10">
      <c r="C21" s="13"/>
      <c r="D21" s="13"/>
      <c r="E21" s="13"/>
      <c r="F21" s="13"/>
      <c r="G21" s="13"/>
      <c r="H21" s="13"/>
      <c r="I21" s="13"/>
      <c r="J21" s="13"/>
    </row>
    <row r="22" spans="1:10">
      <c r="C22" s="13"/>
    </row>
  </sheetData>
  <pageMargins left="0.7" right="0.7" top="0.78740157499999996" bottom="0.78740157499999996"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6">
    <tabColor rgb="FFFFFF00"/>
  </sheetPr>
  <dimension ref="A1:T65"/>
  <sheetViews>
    <sheetView zoomScale="90" zoomScaleNormal="90" zoomScalePageLayoutView="90" workbookViewId="0">
      <selection activeCell="C25" sqref="C25"/>
    </sheetView>
  </sheetViews>
  <sheetFormatPr baseColWidth="10" defaultColWidth="11.42578125" defaultRowHeight="15"/>
  <cols>
    <col min="1" max="1" width="17.28515625" customWidth="1"/>
    <col min="3" max="3" width="14.42578125" customWidth="1"/>
    <col min="6" max="7" width="13.5703125" customWidth="1"/>
    <col min="8" max="11" width="13.28515625" customWidth="1"/>
    <col min="12" max="12" width="13.5703125" customWidth="1"/>
  </cols>
  <sheetData>
    <row r="1" spans="1:20">
      <c r="A1" s="4" t="s">
        <v>43</v>
      </c>
      <c r="B1" s="4"/>
      <c r="C1" s="4"/>
      <c r="D1" s="4"/>
      <c r="E1" s="4"/>
      <c r="F1" s="4"/>
      <c r="G1" s="4"/>
      <c r="H1" s="4"/>
      <c r="I1" s="4"/>
      <c r="J1" s="4"/>
      <c r="K1" s="4"/>
      <c r="L1" s="4"/>
    </row>
    <row r="2" spans="1:20">
      <c r="A2" s="4" t="s">
        <v>192</v>
      </c>
      <c r="B2" s="4"/>
      <c r="C2" s="4"/>
      <c r="D2" s="4"/>
      <c r="E2" s="4"/>
      <c r="F2" s="4"/>
      <c r="G2" s="4"/>
      <c r="H2" s="4"/>
      <c r="I2" s="4"/>
      <c r="J2" s="4"/>
      <c r="K2" s="4"/>
      <c r="L2" s="4"/>
    </row>
    <row r="3" spans="1:20">
      <c r="A3" s="2" t="s">
        <v>162</v>
      </c>
      <c r="B3" s="2" t="s">
        <v>163</v>
      </c>
      <c r="C3" s="2" t="s">
        <v>191</v>
      </c>
      <c r="D3" s="2"/>
      <c r="E3" s="2"/>
    </row>
    <row r="5" spans="1:20">
      <c r="C5">
        <v>2015</v>
      </c>
      <c r="D5">
        <v>2020</v>
      </c>
      <c r="E5">
        <v>2025</v>
      </c>
      <c r="F5">
        <v>2030</v>
      </c>
      <c r="G5">
        <v>2035</v>
      </c>
      <c r="H5">
        <v>2040</v>
      </c>
      <c r="I5">
        <v>2045</v>
      </c>
      <c r="J5">
        <v>2050</v>
      </c>
    </row>
    <row r="6" spans="1:20" ht="15.75">
      <c r="A6" t="s">
        <v>293</v>
      </c>
      <c r="B6" s="5" t="s">
        <v>193</v>
      </c>
      <c r="C6">
        <v>253.10859751312188</v>
      </c>
      <c r="D6">
        <v>277.00177839857702</v>
      </c>
      <c r="E6">
        <v>302.14055828755335</v>
      </c>
      <c r="F6">
        <v>270.98030316616268</v>
      </c>
      <c r="G6">
        <v>279.34061670046032</v>
      </c>
      <c r="H6">
        <v>286.08379250166195</v>
      </c>
      <c r="I6">
        <v>281.47334849978495</v>
      </c>
      <c r="J6">
        <v>273.929783237908</v>
      </c>
      <c r="L6" s="15"/>
      <c r="M6" s="15"/>
      <c r="N6" s="15"/>
      <c r="O6" s="15"/>
      <c r="P6" s="15"/>
      <c r="Q6" s="15"/>
      <c r="R6" s="15"/>
      <c r="S6" s="15"/>
      <c r="T6" s="15"/>
    </row>
    <row r="7" spans="1:20" ht="15.75">
      <c r="A7" t="s">
        <v>294</v>
      </c>
      <c r="B7" s="5" t="s">
        <v>193</v>
      </c>
      <c r="C7">
        <v>103.04991756006574</v>
      </c>
      <c r="D7">
        <v>116.67230666215423</v>
      </c>
      <c r="E7">
        <v>132.07309434152401</v>
      </c>
      <c r="F7">
        <v>105.00998010568739</v>
      </c>
      <c r="G7">
        <v>106.40576630966991</v>
      </c>
      <c r="H7">
        <v>109.11864464892352</v>
      </c>
      <c r="I7">
        <v>107.38086248268652</v>
      </c>
      <c r="J7">
        <v>106.70107103803016</v>
      </c>
      <c r="L7" s="15"/>
      <c r="M7" s="15"/>
      <c r="N7" s="15"/>
      <c r="O7" s="15"/>
      <c r="P7" s="15"/>
      <c r="Q7" s="15"/>
      <c r="R7" s="15"/>
    </row>
    <row r="8" spans="1:20" ht="15.75">
      <c r="A8" t="s">
        <v>295</v>
      </c>
      <c r="B8" s="5" t="s">
        <v>193</v>
      </c>
      <c r="C8">
        <v>354.41971646422434</v>
      </c>
      <c r="D8">
        <v>388.72408902072692</v>
      </c>
      <c r="E8">
        <v>411.22767101786059</v>
      </c>
      <c r="F8">
        <v>411.9592343767788</v>
      </c>
      <c r="G8">
        <v>420.15485861753353</v>
      </c>
      <c r="H8">
        <v>416.84697564003835</v>
      </c>
      <c r="I8">
        <v>402.52001449909312</v>
      </c>
      <c r="J8">
        <v>391.59623176116281</v>
      </c>
      <c r="L8" s="15"/>
      <c r="M8" s="15"/>
      <c r="N8" s="15"/>
      <c r="O8" s="15"/>
      <c r="P8" s="15"/>
      <c r="Q8" s="15"/>
      <c r="R8" s="15"/>
    </row>
    <row r="9" spans="1:20" ht="15.75">
      <c r="A9" t="s">
        <v>296</v>
      </c>
      <c r="B9" s="5" t="s">
        <v>193</v>
      </c>
      <c r="C9">
        <v>231.85781451374811</v>
      </c>
      <c r="D9">
        <v>249.77860017711959</v>
      </c>
      <c r="E9">
        <v>269.08178473457218</v>
      </c>
      <c r="F9">
        <v>274.40727084452664</v>
      </c>
      <c r="G9">
        <v>282.87331355518268</v>
      </c>
      <c r="H9">
        <v>289.70176730924715</v>
      </c>
      <c r="I9">
        <v>285.03301706742309</v>
      </c>
      <c r="J9">
        <v>277.39405168225312</v>
      </c>
      <c r="L9" s="15"/>
      <c r="M9" s="15"/>
      <c r="N9" s="15"/>
      <c r="O9" s="15"/>
      <c r="P9" s="15"/>
      <c r="Q9" s="15"/>
      <c r="R9" s="15"/>
    </row>
    <row r="10" spans="1:20" ht="15.75">
      <c r="A10" t="s">
        <v>297</v>
      </c>
      <c r="B10" s="5" t="s">
        <v>193</v>
      </c>
      <c r="C10">
        <v>228.41981726414596</v>
      </c>
      <c r="D10">
        <v>234.50381239695008</v>
      </c>
      <c r="E10">
        <v>242.02780637775473</v>
      </c>
      <c r="F10">
        <v>295.19536385715628</v>
      </c>
      <c r="G10">
        <v>295.65177712966033</v>
      </c>
      <c r="H10">
        <v>303.91236326768069</v>
      </c>
      <c r="I10">
        <v>307.8631888200369</v>
      </c>
      <c r="J10">
        <v>306.56788382453573</v>
      </c>
      <c r="L10" s="15"/>
      <c r="M10" s="15"/>
      <c r="N10" s="15"/>
      <c r="O10" s="15"/>
      <c r="P10" s="15"/>
      <c r="Q10" s="15"/>
      <c r="R10" s="15"/>
    </row>
    <row r="11" spans="1:20" ht="15.75">
      <c r="A11" t="s">
        <v>298</v>
      </c>
      <c r="B11" s="5" t="s">
        <v>193</v>
      </c>
      <c r="C11">
        <v>1956.9584344332507</v>
      </c>
      <c r="D11">
        <v>2023.9183808652945</v>
      </c>
      <c r="E11">
        <v>2023.9183808652945</v>
      </c>
      <c r="F11">
        <v>2199.6413019701549</v>
      </c>
      <c r="G11">
        <v>2145.8223265196102</v>
      </c>
      <c r="H11">
        <v>2125.7366363702286</v>
      </c>
      <c r="I11">
        <v>2095.9283504062078</v>
      </c>
      <c r="J11">
        <v>2067.8546617084694</v>
      </c>
      <c r="L11" s="15"/>
      <c r="M11" s="15"/>
      <c r="N11" s="15"/>
      <c r="O11" s="15"/>
      <c r="P11" s="15"/>
      <c r="Q11" s="15"/>
      <c r="R11" s="15"/>
    </row>
    <row r="12" spans="1:20" ht="15.75">
      <c r="A12" t="s">
        <v>299</v>
      </c>
      <c r="B12" s="5" t="s">
        <v>193</v>
      </c>
      <c r="C12">
        <v>128.46589722728217</v>
      </c>
      <c r="D12">
        <v>133.59589312328541</v>
      </c>
      <c r="E12">
        <v>141.00468719624999</v>
      </c>
      <c r="F12">
        <v>143.98417896771795</v>
      </c>
      <c r="G12">
        <v>145.65985673180327</v>
      </c>
      <c r="H12">
        <v>146.72443377710403</v>
      </c>
      <c r="I12">
        <v>146.97912298192981</v>
      </c>
      <c r="J12">
        <v>138.54896735057085</v>
      </c>
      <c r="L12" s="15"/>
      <c r="M12" s="15"/>
      <c r="N12" s="15"/>
      <c r="O12" s="15"/>
      <c r="P12" s="15"/>
      <c r="Q12" s="15"/>
      <c r="R12" s="15"/>
    </row>
    <row r="13" spans="1:20" ht="15.75">
      <c r="A13" t="s">
        <v>300</v>
      </c>
      <c r="B13" s="5" t="s">
        <v>193</v>
      </c>
      <c r="C13">
        <v>1810.078551937155</v>
      </c>
      <c r="D13">
        <v>1880.2784957772012</v>
      </c>
      <c r="E13">
        <v>1932.1184543052352</v>
      </c>
      <c r="F13">
        <v>2026.291020390262</v>
      </c>
      <c r="G13">
        <v>2090.9666644278382</v>
      </c>
      <c r="H13">
        <v>2126.0657472770167</v>
      </c>
      <c r="I13">
        <v>2094.5763011440868</v>
      </c>
      <c r="J13">
        <v>2034.8100345162895</v>
      </c>
      <c r="L13" s="15"/>
      <c r="M13" s="15"/>
      <c r="N13" s="15"/>
      <c r="O13" s="15"/>
      <c r="P13" s="15"/>
      <c r="Q13" s="15"/>
      <c r="R13" s="15"/>
    </row>
    <row r="14" spans="1:20" ht="15.75">
      <c r="A14" t="s">
        <v>301</v>
      </c>
      <c r="B14" s="5" t="s">
        <v>193</v>
      </c>
      <c r="C14">
        <v>1281.3127749497799</v>
      </c>
      <c r="D14">
        <v>1273.2181814254532</v>
      </c>
      <c r="E14">
        <v>1315.0095759923383</v>
      </c>
      <c r="F14">
        <v>1625.6131618784345</v>
      </c>
      <c r="G14">
        <v>1651.8431711509932</v>
      </c>
      <c r="H14">
        <v>1694.0208943825587</v>
      </c>
      <c r="I14">
        <v>1716.4437704616598</v>
      </c>
      <c r="J14">
        <v>1685.4528620105789</v>
      </c>
      <c r="L14" s="15"/>
      <c r="M14" s="15"/>
      <c r="N14" s="15"/>
      <c r="O14" s="15"/>
      <c r="P14" s="15"/>
      <c r="Q14" s="15"/>
      <c r="R14" s="15"/>
    </row>
    <row r="15" spans="1:20" ht="15.75">
      <c r="A15" t="s">
        <v>302</v>
      </c>
      <c r="B15" s="5" t="s">
        <v>193</v>
      </c>
      <c r="C15">
        <v>1207.8710337031712</v>
      </c>
      <c r="D15">
        <v>1353.9229168616635</v>
      </c>
      <c r="E15">
        <v>1496.1228031017565</v>
      </c>
      <c r="F15">
        <v>1504.849337088941</v>
      </c>
      <c r="G15">
        <v>1549.1855712807726</v>
      </c>
      <c r="H15">
        <v>1566.9966214164488</v>
      </c>
      <c r="I15">
        <v>1620.9920811009929</v>
      </c>
      <c r="J15">
        <v>1544.8924339029077</v>
      </c>
      <c r="L15" s="15"/>
      <c r="M15" s="15"/>
      <c r="N15" s="15"/>
      <c r="O15" s="15"/>
      <c r="P15" s="15"/>
      <c r="Q15" s="15"/>
      <c r="R15" s="15"/>
    </row>
    <row r="16" spans="1:20">
      <c r="A16" t="s">
        <v>303</v>
      </c>
      <c r="B16" s="5" t="s">
        <v>193</v>
      </c>
      <c r="C16">
        <v>1302.9001576798719</v>
      </c>
      <c r="D16">
        <v>1350.4489196408615</v>
      </c>
      <c r="E16">
        <v>1402.7352778117747</v>
      </c>
      <c r="F16">
        <v>1407.2505188890141</v>
      </c>
      <c r="G16">
        <v>1455.3829207440276</v>
      </c>
      <c r="H16">
        <v>1474.8946296566187</v>
      </c>
      <c r="I16">
        <v>1515.9050876341873</v>
      </c>
      <c r="J16">
        <v>1556.4787560367067</v>
      </c>
      <c r="L16" s="18"/>
      <c r="M16" s="18"/>
      <c r="N16" s="18"/>
      <c r="O16" s="18"/>
      <c r="P16" s="18"/>
      <c r="Q16" s="18"/>
      <c r="R16" s="18"/>
      <c r="S16" s="18"/>
    </row>
    <row r="17" spans="1:19">
      <c r="A17" t="s">
        <v>304</v>
      </c>
      <c r="B17" s="5" t="s">
        <v>193</v>
      </c>
      <c r="C17">
        <v>442.25244619804158</v>
      </c>
      <c r="D17">
        <v>476.4308188553436</v>
      </c>
      <c r="E17">
        <v>513.25158939872722</v>
      </c>
      <c r="F17">
        <v>458.63938339876364</v>
      </c>
      <c r="G17">
        <v>461.94875352301983</v>
      </c>
      <c r="H17">
        <v>471.8399552960218</v>
      </c>
      <c r="I17">
        <v>471.39077754906509</v>
      </c>
      <c r="J17">
        <v>467.80422222187502</v>
      </c>
      <c r="L17" s="18"/>
      <c r="M17" s="18"/>
      <c r="N17" s="18"/>
      <c r="O17" s="18"/>
      <c r="P17" s="18"/>
      <c r="Q17" s="18"/>
      <c r="R17" s="18"/>
      <c r="S17" s="18"/>
    </row>
    <row r="18" spans="1:19">
      <c r="A18" t="s">
        <v>305</v>
      </c>
      <c r="B18" s="5" t="s">
        <v>193</v>
      </c>
      <c r="C18">
        <v>583.70353303717286</v>
      </c>
      <c r="D18">
        <v>642.57788593768873</v>
      </c>
      <c r="E18">
        <v>741.15300707759218</v>
      </c>
      <c r="F18">
        <v>617.1058600227592</v>
      </c>
      <c r="G18">
        <v>636.98463126684601</v>
      </c>
      <c r="H18">
        <v>654.55617877655493</v>
      </c>
      <c r="I18">
        <v>664.32805311683364</v>
      </c>
      <c r="J18">
        <v>634.89320039977861</v>
      </c>
      <c r="L18" s="18"/>
      <c r="M18" s="18"/>
      <c r="N18" s="18"/>
      <c r="O18" s="18"/>
      <c r="P18" s="18"/>
      <c r="Q18" s="18"/>
      <c r="R18" s="18"/>
      <c r="S18" s="18"/>
    </row>
    <row r="19" spans="1:19" s="114" customFormat="1">
      <c r="A19" s="114" t="s">
        <v>306</v>
      </c>
      <c r="B19" s="5" t="s">
        <v>193</v>
      </c>
      <c r="C19" s="114">
        <v>1358.6389130888626</v>
      </c>
      <c r="D19" s="114">
        <v>1401.4788788168908</v>
      </c>
      <c r="E19" s="114">
        <v>1448.2788413769215</v>
      </c>
      <c r="F19" s="114">
        <v>1248.1035825331755</v>
      </c>
      <c r="G19" s="114">
        <v>1224.4128630423747</v>
      </c>
      <c r="H19" s="114">
        <v>1207.967878708756</v>
      </c>
      <c r="I19" s="114">
        <v>1199.9982377133595</v>
      </c>
      <c r="J19" s="114">
        <v>1181.7046190660203</v>
      </c>
      <c r="L19" s="18"/>
      <c r="M19" s="18"/>
      <c r="N19" s="18"/>
      <c r="O19" s="18"/>
      <c r="P19" s="18"/>
      <c r="Q19" s="18"/>
      <c r="R19" s="18"/>
      <c r="S19" s="18"/>
    </row>
    <row r="20" spans="1:19">
      <c r="A20" t="s">
        <v>307</v>
      </c>
      <c r="B20" s="5" t="s">
        <v>193</v>
      </c>
      <c r="C20">
        <v>530.36493170805397</v>
      </c>
      <c r="D20">
        <v>588.50135719891341</v>
      </c>
      <c r="E20">
        <v>642.82279374176426</v>
      </c>
      <c r="F20">
        <v>579.23981132638608</v>
      </c>
      <c r="G20">
        <v>590.94622589759706</v>
      </c>
      <c r="H20">
        <v>599.88813567439399</v>
      </c>
      <c r="I20">
        <v>605.80193689034991</v>
      </c>
      <c r="J20">
        <v>612.64219062795303</v>
      </c>
      <c r="L20" s="18"/>
      <c r="M20" s="18"/>
      <c r="N20" s="18"/>
      <c r="O20" s="18"/>
      <c r="P20" s="18"/>
      <c r="Q20" s="18"/>
      <c r="R20" s="18"/>
      <c r="S20" s="18"/>
    </row>
    <row r="21" spans="1:19">
      <c r="A21" t="s">
        <v>293</v>
      </c>
      <c r="B21" s="5" t="s">
        <v>194</v>
      </c>
      <c r="C21" s="42">
        <v>173.2</v>
      </c>
      <c r="D21">
        <f>0.967*C21</f>
        <v>167.48439999999999</v>
      </c>
      <c r="E21">
        <f>0.911*C21</f>
        <v>157.7852</v>
      </c>
      <c r="F21">
        <f>0.855*C21</f>
        <v>148.08599999999998</v>
      </c>
      <c r="G21">
        <f>0.8037*C21</f>
        <v>139.20084</v>
      </c>
      <c r="H21">
        <f>0.752*C21</f>
        <v>130.24639999999999</v>
      </c>
      <c r="I21">
        <f>0.7021*C21</f>
        <v>121.60371999999998</v>
      </c>
      <c r="J21">
        <f>0.6524*C21</f>
        <v>112.99567999999999</v>
      </c>
      <c r="L21" s="18"/>
      <c r="M21" s="18"/>
      <c r="N21" s="18"/>
      <c r="O21" s="18"/>
      <c r="P21" s="18"/>
      <c r="Q21" s="18"/>
      <c r="R21" s="18"/>
      <c r="S21" s="18"/>
    </row>
    <row r="22" spans="1:19">
      <c r="A22" t="s">
        <v>294</v>
      </c>
      <c r="B22" s="5" t="s">
        <v>194</v>
      </c>
      <c r="C22" s="42">
        <v>49.7</v>
      </c>
      <c r="D22">
        <f t="shared" ref="D22:D35" si="0">0.967*C22</f>
        <v>48.059899999999999</v>
      </c>
      <c r="E22">
        <f t="shared" ref="E22:E35" si="1">0.911*C22</f>
        <v>45.276700000000005</v>
      </c>
      <c r="F22">
        <f t="shared" ref="F22:F35" si="2">0.855*C22</f>
        <v>42.493500000000004</v>
      </c>
      <c r="G22">
        <f t="shared" ref="G22:G35" si="3">0.8037*C22</f>
        <v>39.943890000000003</v>
      </c>
      <c r="H22">
        <f t="shared" ref="H22:H35" si="4">0.752*C22</f>
        <v>37.374400000000001</v>
      </c>
      <c r="I22">
        <f t="shared" ref="I22:I35" si="5">0.7021*C22</f>
        <v>34.894370000000002</v>
      </c>
      <c r="J22">
        <f t="shared" ref="J22:J35" si="6">0.6524*C22</f>
        <v>32.424280000000003</v>
      </c>
      <c r="L22" s="18"/>
      <c r="M22" s="18"/>
      <c r="N22" s="18"/>
      <c r="O22" s="18"/>
      <c r="P22" s="18"/>
      <c r="Q22" s="18"/>
      <c r="R22" s="18"/>
      <c r="S22" s="18"/>
    </row>
    <row r="23" spans="1:19">
      <c r="A23" t="s">
        <v>295</v>
      </c>
      <c r="B23" s="5" t="s">
        <v>194</v>
      </c>
      <c r="C23" s="42">
        <v>298.39999999999998</v>
      </c>
      <c r="D23">
        <f t="shared" si="0"/>
        <v>288.55279999999999</v>
      </c>
      <c r="E23">
        <f t="shared" si="1"/>
        <v>271.8424</v>
      </c>
      <c r="F23">
        <f t="shared" si="2"/>
        <v>255.13199999999998</v>
      </c>
      <c r="G23">
        <f t="shared" si="3"/>
        <v>239.82407999999998</v>
      </c>
      <c r="H23">
        <f t="shared" si="4"/>
        <v>224.39679999999998</v>
      </c>
      <c r="I23">
        <f t="shared" si="5"/>
        <v>209.50663999999998</v>
      </c>
      <c r="J23">
        <f t="shared" si="6"/>
        <v>194.67615999999998</v>
      </c>
      <c r="L23" s="18"/>
      <c r="M23" s="18"/>
      <c r="O23" s="18"/>
      <c r="P23" s="18"/>
      <c r="Q23" s="18"/>
      <c r="R23" s="18"/>
      <c r="S23" s="18"/>
    </row>
    <row r="24" spans="1:19">
      <c r="A24" t="s">
        <v>296</v>
      </c>
      <c r="B24" s="5" t="s">
        <v>194</v>
      </c>
      <c r="C24" s="42">
        <v>92.6</v>
      </c>
      <c r="D24">
        <f t="shared" si="0"/>
        <v>89.544199999999989</v>
      </c>
      <c r="E24">
        <f t="shared" si="1"/>
        <v>84.358599999999996</v>
      </c>
      <c r="F24">
        <f t="shared" si="2"/>
        <v>79.172999999999988</v>
      </c>
      <c r="G24">
        <f t="shared" si="3"/>
        <v>74.422619999999995</v>
      </c>
      <c r="H24">
        <f t="shared" si="4"/>
        <v>69.635199999999998</v>
      </c>
      <c r="I24">
        <f t="shared" si="5"/>
        <v>65.014459999999985</v>
      </c>
      <c r="J24">
        <f t="shared" si="6"/>
        <v>60.412239999999997</v>
      </c>
      <c r="M24" s="18"/>
      <c r="N24" s="19"/>
      <c r="O24" s="18"/>
      <c r="P24" s="18"/>
      <c r="Q24" s="18"/>
      <c r="R24" s="18"/>
      <c r="S24" s="18"/>
    </row>
    <row r="25" spans="1:19">
      <c r="A25" t="s">
        <v>297</v>
      </c>
      <c r="B25" s="5" t="s">
        <v>194</v>
      </c>
      <c r="C25" s="42">
        <v>172.2</v>
      </c>
      <c r="D25">
        <f t="shared" si="0"/>
        <v>166.51739999999998</v>
      </c>
      <c r="E25">
        <f t="shared" si="1"/>
        <v>156.8742</v>
      </c>
      <c r="F25">
        <f t="shared" si="2"/>
        <v>147.23099999999999</v>
      </c>
      <c r="G25">
        <f t="shared" si="3"/>
        <v>138.39713999999998</v>
      </c>
      <c r="H25">
        <f t="shared" si="4"/>
        <v>129.49439999999998</v>
      </c>
      <c r="I25">
        <f t="shared" si="5"/>
        <v>120.90161999999998</v>
      </c>
      <c r="J25">
        <f t="shared" si="6"/>
        <v>112.34327999999999</v>
      </c>
      <c r="N25" s="19"/>
      <c r="O25" s="18"/>
      <c r="P25" s="18"/>
      <c r="Q25" s="18"/>
      <c r="R25" s="18"/>
      <c r="S25" s="18"/>
    </row>
    <row r="26" spans="1:19">
      <c r="A26" t="s">
        <v>298</v>
      </c>
      <c r="B26" s="5" t="s">
        <v>194</v>
      </c>
      <c r="C26" s="42">
        <v>1316.7</v>
      </c>
      <c r="D26">
        <f t="shared" si="0"/>
        <v>1273.2489</v>
      </c>
      <c r="E26">
        <f t="shared" si="1"/>
        <v>1199.5137</v>
      </c>
      <c r="F26">
        <f t="shared" si="2"/>
        <v>1125.7785000000001</v>
      </c>
      <c r="G26">
        <f t="shared" si="3"/>
        <v>1058.23179</v>
      </c>
      <c r="H26">
        <f t="shared" si="4"/>
        <v>990.15840000000003</v>
      </c>
      <c r="I26">
        <f t="shared" si="5"/>
        <v>924.45506999999998</v>
      </c>
      <c r="J26">
        <f t="shared" si="6"/>
        <v>859.01508000000001</v>
      </c>
      <c r="N26" s="19"/>
      <c r="O26" s="18"/>
      <c r="P26" s="18"/>
      <c r="Q26" s="18"/>
      <c r="R26" s="18"/>
      <c r="S26" s="18"/>
    </row>
    <row r="27" spans="1:19">
      <c r="A27" t="s">
        <v>299</v>
      </c>
      <c r="B27" s="5" t="s">
        <v>194</v>
      </c>
      <c r="C27" s="42">
        <v>44</v>
      </c>
      <c r="D27">
        <f t="shared" si="0"/>
        <v>42.548000000000002</v>
      </c>
      <c r="E27">
        <f t="shared" si="1"/>
        <v>40.084000000000003</v>
      </c>
      <c r="F27">
        <f t="shared" si="2"/>
        <v>37.619999999999997</v>
      </c>
      <c r="G27">
        <f t="shared" si="3"/>
        <v>35.3628</v>
      </c>
      <c r="H27">
        <f t="shared" si="4"/>
        <v>33.088000000000001</v>
      </c>
      <c r="I27">
        <f t="shared" si="5"/>
        <v>30.892399999999999</v>
      </c>
      <c r="J27">
        <f t="shared" si="6"/>
        <v>28.7056</v>
      </c>
      <c r="N27" s="19"/>
      <c r="O27" s="18"/>
      <c r="P27" s="18"/>
      <c r="Q27" s="18"/>
      <c r="R27" s="18"/>
      <c r="S27" s="18"/>
    </row>
    <row r="28" spans="1:19">
      <c r="A28" t="s">
        <v>300</v>
      </c>
      <c r="B28" s="5" t="s">
        <v>194</v>
      </c>
      <c r="C28" s="42">
        <v>638.6</v>
      </c>
      <c r="D28">
        <f t="shared" si="0"/>
        <v>617.52620000000002</v>
      </c>
      <c r="E28">
        <f t="shared" si="1"/>
        <v>581.76460000000009</v>
      </c>
      <c r="F28">
        <f t="shared" si="2"/>
        <v>546.00300000000004</v>
      </c>
      <c r="G28">
        <f t="shared" si="3"/>
        <v>513.24282000000005</v>
      </c>
      <c r="H28">
        <f t="shared" si="4"/>
        <v>480.22720000000004</v>
      </c>
      <c r="I28">
        <f t="shared" si="5"/>
        <v>448.36106000000001</v>
      </c>
      <c r="J28">
        <f t="shared" si="6"/>
        <v>416.62263999999999</v>
      </c>
      <c r="N28" s="19"/>
      <c r="O28" s="18"/>
      <c r="P28" s="18"/>
      <c r="Q28" s="18"/>
      <c r="R28" s="18"/>
      <c r="S28" s="18"/>
    </row>
    <row r="29" spans="1:19">
      <c r="A29" t="s">
        <v>301</v>
      </c>
      <c r="B29" s="5" t="s">
        <v>194</v>
      </c>
      <c r="C29" s="42">
        <v>555.1</v>
      </c>
      <c r="D29">
        <f t="shared" si="0"/>
        <v>536.7817</v>
      </c>
      <c r="E29">
        <f t="shared" si="1"/>
        <v>505.69610000000006</v>
      </c>
      <c r="F29">
        <f t="shared" si="2"/>
        <v>474.6105</v>
      </c>
      <c r="G29">
        <f t="shared" si="3"/>
        <v>446.13387</v>
      </c>
      <c r="H29">
        <f t="shared" si="4"/>
        <v>417.43520000000001</v>
      </c>
      <c r="I29">
        <f t="shared" si="5"/>
        <v>389.73570999999998</v>
      </c>
      <c r="J29">
        <f t="shared" si="6"/>
        <v>362.14724000000001</v>
      </c>
      <c r="N29" s="19"/>
      <c r="O29" s="18"/>
      <c r="P29" s="18"/>
      <c r="Q29" s="18"/>
      <c r="R29" s="18"/>
      <c r="S29" s="18"/>
    </row>
    <row r="30" spans="1:19">
      <c r="A30" t="s">
        <v>302</v>
      </c>
      <c r="B30" s="5" t="s">
        <v>194</v>
      </c>
      <c r="C30" s="42">
        <v>584.6</v>
      </c>
      <c r="D30">
        <f t="shared" si="0"/>
        <v>565.30820000000006</v>
      </c>
      <c r="E30">
        <f t="shared" si="1"/>
        <v>532.57060000000001</v>
      </c>
      <c r="F30">
        <f t="shared" si="2"/>
        <v>499.83300000000003</v>
      </c>
      <c r="G30">
        <f t="shared" si="3"/>
        <v>469.84302000000002</v>
      </c>
      <c r="H30">
        <f t="shared" si="4"/>
        <v>439.61920000000003</v>
      </c>
      <c r="I30">
        <f t="shared" si="5"/>
        <v>410.44765999999998</v>
      </c>
      <c r="J30">
        <f t="shared" si="6"/>
        <v>381.39303999999998</v>
      </c>
      <c r="N30" s="19"/>
      <c r="O30" s="18"/>
      <c r="P30" s="18"/>
      <c r="Q30" s="18"/>
      <c r="R30" s="18"/>
      <c r="S30" s="18"/>
    </row>
    <row r="31" spans="1:19">
      <c r="A31" t="s">
        <v>303</v>
      </c>
      <c r="B31" s="5" t="s">
        <v>194</v>
      </c>
      <c r="C31" s="42">
        <v>673.8</v>
      </c>
      <c r="D31">
        <f t="shared" si="0"/>
        <v>651.56459999999993</v>
      </c>
      <c r="E31">
        <f t="shared" si="1"/>
        <v>613.83179999999993</v>
      </c>
      <c r="F31">
        <f t="shared" si="2"/>
        <v>576.09899999999993</v>
      </c>
      <c r="G31">
        <f t="shared" si="3"/>
        <v>541.53305999999998</v>
      </c>
      <c r="H31">
        <f t="shared" si="4"/>
        <v>506.69759999999997</v>
      </c>
      <c r="I31">
        <f t="shared" si="5"/>
        <v>473.07497999999993</v>
      </c>
      <c r="J31">
        <f t="shared" si="6"/>
        <v>439.58711999999997</v>
      </c>
      <c r="N31" s="19"/>
      <c r="O31" s="18"/>
      <c r="P31" s="18"/>
      <c r="Q31" s="18"/>
      <c r="R31" s="18"/>
      <c r="S31" s="18"/>
    </row>
    <row r="32" spans="1:19">
      <c r="A32" t="s">
        <v>304</v>
      </c>
      <c r="B32" s="5" t="s">
        <v>194</v>
      </c>
      <c r="C32" s="42">
        <v>282.5</v>
      </c>
      <c r="D32">
        <f t="shared" si="0"/>
        <v>273.17750000000001</v>
      </c>
      <c r="E32">
        <f t="shared" si="1"/>
        <v>257.35750000000002</v>
      </c>
      <c r="F32">
        <f t="shared" si="2"/>
        <v>241.53749999999999</v>
      </c>
      <c r="G32">
        <f t="shared" si="3"/>
        <v>227.04524999999998</v>
      </c>
      <c r="H32">
        <f t="shared" si="4"/>
        <v>212.44</v>
      </c>
      <c r="I32">
        <f t="shared" si="5"/>
        <v>198.34324999999998</v>
      </c>
      <c r="J32">
        <f t="shared" si="6"/>
        <v>184.303</v>
      </c>
      <c r="N32" s="19"/>
      <c r="O32" s="18"/>
      <c r="P32" s="18"/>
      <c r="Q32" s="18"/>
      <c r="R32" s="18"/>
      <c r="S32" s="18"/>
    </row>
    <row r="33" spans="1:19">
      <c r="A33" t="s">
        <v>305</v>
      </c>
      <c r="B33" s="5" t="s">
        <v>194</v>
      </c>
      <c r="C33" s="42">
        <v>332.9</v>
      </c>
      <c r="D33">
        <f t="shared" si="0"/>
        <v>321.91429999999997</v>
      </c>
      <c r="E33">
        <f t="shared" si="1"/>
        <v>303.27190000000002</v>
      </c>
      <c r="F33">
        <f t="shared" si="2"/>
        <v>284.62949999999995</v>
      </c>
      <c r="G33">
        <f t="shared" si="3"/>
        <v>267.55172999999996</v>
      </c>
      <c r="H33">
        <f t="shared" si="4"/>
        <v>250.34079999999997</v>
      </c>
      <c r="I33">
        <f t="shared" si="5"/>
        <v>233.72908999999996</v>
      </c>
      <c r="J33">
        <f t="shared" si="6"/>
        <v>217.18395999999998</v>
      </c>
      <c r="N33" s="19"/>
      <c r="O33" s="18"/>
      <c r="P33" s="18"/>
      <c r="Q33" s="18"/>
      <c r="R33" s="18"/>
      <c r="S33" s="18"/>
    </row>
    <row r="34" spans="1:19">
      <c r="A34" t="s">
        <v>306</v>
      </c>
      <c r="B34" s="5" t="s">
        <v>194</v>
      </c>
      <c r="C34" s="42">
        <v>538.6</v>
      </c>
      <c r="D34">
        <f t="shared" si="0"/>
        <v>520.82619999999997</v>
      </c>
      <c r="E34">
        <f t="shared" si="1"/>
        <v>490.66460000000006</v>
      </c>
      <c r="F34">
        <f t="shared" si="2"/>
        <v>460.50299999999999</v>
      </c>
      <c r="G34">
        <f t="shared" si="3"/>
        <v>432.87281999999999</v>
      </c>
      <c r="H34">
        <f t="shared" si="4"/>
        <v>405.02719999999999</v>
      </c>
      <c r="I34">
        <f t="shared" si="5"/>
        <v>378.15105999999997</v>
      </c>
      <c r="J34">
        <f t="shared" si="6"/>
        <v>351.38263999999998</v>
      </c>
    </row>
    <row r="35" spans="1:19">
      <c r="A35" t="s">
        <v>307</v>
      </c>
      <c r="B35" s="5" t="s">
        <v>194</v>
      </c>
      <c r="C35" s="42">
        <v>349.6</v>
      </c>
      <c r="D35">
        <f t="shared" si="0"/>
        <v>338.06319999999999</v>
      </c>
      <c r="E35">
        <f t="shared" si="1"/>
        <v>318.48560000000003</v>
      </c>
      <c r="F35">
        <f t="shared" si="2"/>
        <v>298.90800000000002</v>
      </c>
      <c r="G35">
        <f t="shared" si="3"/>
        <v>280.97352000000001</v>
      </c>
      <c r="H35">
        <f t="shared" si="4"/>
        <v>262.89920000000001</v>
      </c>
      <c r="I35">
        <f t="shared" si="5"/>
        <v>245.45416</v>
      </c>
      <c r="J35">
        <f t="shared" si="6"/>
        <v>228.07904000000002</v>
      </c>
    </row>
    <row r="36" spans="1:19">
      <c r="A36" t="s">
        <v>293</v>
      </c>
      <c r="B36" s="5" t="s">
        <v>195</v>
      </c>
      <c r="C36" s="43">
        <v>346</v>
      </c>
      <c r="D36">
        <f>0.9435*C36</f>
        <v>326.45100000000002</v>
      </c>
      <c r="E36">
        <f>0.895*C36</f>
        <v>309.67</v>
      </c>
      <c r="F36">
        <f>0.8466*C36</f>
        <v>292.92360000000002</v>
      </c>
      <c r="G36">
        <f>0.81*C36</f>
        <v>280.26</v>
      </c>
      <c r="H36">
        <f>0.77*C36</f>
        <v>266.42</v>
      </c>
      <c r="I36">
        <f>0.75*C36</f>
        <v>259.5</v>
      </c>
      <c r="J36">
        <f>0.735*C36</f>
        <v>254.31</v>
      </c>
    </row>
    <row r="37" spans="1:19">
      <c r="A37" t="s">
        <v>294</v>
      </c>
      <c r="B37" s="5" t="s">
        <v>195</v>
      </c>
      <c r="C37" s="13">
        <v>185</v>
      </c>
      <c r="D37">
        <f t="shared" ref="D37:D50" si="7">0.9435*C37</f>
        <v>174.54750000000001</v>
      </c>
      <c r="E37">
        <f t="shared" ref="E37:E50" si="8">0.895*C37</f>
        <v>165.57500000000002</v>
      </c>
      <c r="F37">
        <f t="shared" ref="F37:F50" si="9">0.8466*C37</f>
        <v>156.62100000000001</v>
      </c>
      <c r="G37">
        <f t="shared" ref="G37:G50" si="10">0.81*C37</f>
        <v>149.85000000000002</v>
      </c>
      <c r="H37">
        <f t="shared" ref="H37:H50" si="11">0.77*C37</f>
        <v>142.45000000000002</v>
      </c>
      <c r="I37">
        <f t="shared" ref="I37:I50" si="12">0.75*C37</f>
        <v>138.75</v>
      </c>
      <c r="J37">
        <f t="shared" ref="J37:J50" si="13">0.735*C37</f>
        <v>135.97499999999999</v>
      </c>
    </row>
    <row r="38" spans="1:19">
      <c r="A38" t="s">
        <v>295</v>
      </c>
      <c r="B38" s="5" t="s">
        <v>195</v>
      </c>
      <c r="C38" s="13">
        <v>503</v>
      </c>
      <c r="D38">
        <f t="shared" si="7"/>
        <v>474.58050000000003</v>
      </c>
      <c r="E38">
        <f t="shared" si="8"/>
        <v>450.185</v>
      </c>
      <c r="F38">
        <f t="shared" si="9"/>
        <v>425.83980000000003</v>
      </c>
      <c r="G38">
        <f t="shared" si="10"/>
        <v>407.43</v>
      </c>
      <c r="H38">
        <f t="shared" si="11"/>
        <v>387.31</v>
      </c>
      <c r="I38">
        <f t="shared" si="12"/>
        <v>377.25</v>
      </c>
      <c r="J38">
        <f t="shared" si="13"/>
        <v>369.70499999999998</v>
      </c>
    </row>
    <row r="39" spans="1:19">
      <c r="A39" t="s">
        <v>296</v>
      </c>
      <c r="B39" s="5" t="s">
        <v>195</v>
      </c>
      <c r="C39" s="43">
        <v>278.60000000000002</v>
      </c>
      <c r="D39">
        <f t="shared" si="7"/>
        <v>262.85910000000001</v>
      </c>
      <c r="E39">
        <f t="shared" si="8"/>
        <v>249.34700000000004</v>
      </c>
      <c r="F39">
        <f t="shared" si="9"/>
        <v>235.86276000000004</v>
      </c>
      <c r="G39">
        <f t="shared" si="10"/>
        <v>225.66600000000003</v>
      </c>
      <c r="H39">
        <f t="shared" si="11"/>
        <v>214.52200000000002</v>
      </c>
      <c r="I39">
        <f t="shared" si="12"/>
        <v>208.95000000000002</v>
      </c>
      <c r="J39">
        <f t="shared" si="13"/>
        <v>204.77100000000002</v>
      </c>
    </row>
    <row r="40" spans="1:19">
      <c r="A40" t="s">
        <v>297</v>
      </c>
      <c r="B40" s="5" t="s">
        <v>195</v>
      </c>
      <c r="C40" s="43">
        <v>342.8</v>
      </c>
      <c r="D40">
        <f t="shared" si="7"/>
        <v>323.43180000000001</v>
      </c>
      <c r="E40">
        <f t="shared" si="8"/>
        <v>306.80600000000004</v>
      </c>
      <c r="F40">
        <f t="shared" si="9"/>
        <v>290.21448000000004</v>
      </c>
      <c r="G40">
        <f t="shared" si="10"/>
        <v>277.66800000000001</v>
      </c>
      <c r="H40">
        <f t="shared" si="11"/>
        <v>263.95600000000002</v>
      </c>
      <c r="I40">
        <f t="shared" si="12"/>
        <v>257.10000000000002</v>
      </c>
      <c r="J40">
        <f t="shared" si="13"/>
        <v>251.958</v>
      </c>
    </row>
    <row r="41" spans="1:19">
      <c r="A41" t="s">
        <v>298</v>
      </c>
      <c r="B41" s="5" t="s">
        <v>195</v>
      </c>
      <c r="C41" s="43">
        <v>3250.8</v>
      </c>
      <c r="D41">
        <f t="shared" si="7"/>
        <v>3067.1298000000002</v>
      </c>
      <c r="E41">
        <f t="shared" si="8"/>
        <v>2909.4660000000003</v>
      </c>
      <c r="F41">
        <f t="shared" si="9"/>
        <v>2752.1272800000002</v>
      </c>
      <c r="G41">
        <f t="shared" si="10"/>
        <v>2633.1480000000001</v>
      </c>
      <c r="H41">
        <f t="shared" si="11"/>
        <v>2503.116</v>
      </c>
      <c r="I41">
        <f t="shared" si="12"/>
        <v>2438.1000000000004</v>
      </c>
      <c r="J41">
        <f t="shared" si="13"/>
        <v>2389.3380000000002</v>
      </c>
    </row>
    <row r="42" spans="1:19">
      <c r="A42" t="s">
        <v>299</v>
      </c>
      <c r="B42" s="5" t="s">
        <v>195</v>
      </c>
      <c r="C42" s="43">
        <v>231.5</v>
      </c>
      <c r="D42">
        <f t="shared" si="7"/>
        <v>218.42025000000001</v>
      </c>
      <c r="E42">
        <f t="shared" si="8"/>
        <v>207.1925</v>
      </c>
      <c r="F42">
        <f t="shared" si="9"/>
        <v>195.9879</v>
      </c>
      <c r="G42">
        <f t="shared" si="10"/>
        <v>187.51500000000001</v>
      </c>
      <c r="H42">
        <f t="shared" si="11"/>
        <v>178.255</v>
      </c>
      <c r="I42">
        <f t="shared" si="12"/>
        <v>173.625</v>
      </c>
      <c r="J42">
        <f t="shared" si="13"/>
        <v>170.1525</v>
      </c>
    </row>
    <row r="43" spans="1:19">
      <c r="A43" t="s">
        <v>300</v>
      </c>
      <c r="B43" s="5" t="s">
        <v>195</v>
      </c>
      <c r="C43" s="43">
        <v>2106.4</v>
      </c>
      <c r="D43">
        <f t="shared" si="7"/>
        <v>1987.3884</v>
      </c>
      <c r="E43">
        <f t="shared" si="8"/>
        <v>1885.2280000000001</v>
      </c>
      <c r="F43">
        <f t="shared" si="9"/>
        <v>1783.2782400000001</v>
      </c>
      <c r="G43">
        <f t="shared" si="10"/>
        <v>1706.1840000000002</v>
      </c>
      <c r="H43">
        <f t="shared" si="11"/>
        <v>1621.9280000000001</v>
      </c>
      <c r="I43">
        <f t="shared" si="12"/>
        <v>1579.8000000000002</v>
      </c>
      <c r="J43">
        <f t="shared" si="13"/>
        <v>1548.204</v>
      </c>
    </row>
    <row r="44" spans="1:19">
      <c r="A44" t="s">
        <v>301</v>
      </c>
      <c r="B44" s="5" t="s">
        <v>195</v>
      </c>
      <c r="C44" s="43">
        <v>2084.6999999999998</v>
      </c>
      <c r="D44">
        <f t="shared" si="7"/>
        <v>1966.9144499999998</v>
      </c>
      <c r="E44">
        <f t="shared" si="8"/>
        <v>1865.8064999999999</v>
      </c>
      <c r="F44">
        <f t="shared" si="9"/>
        <v>1764.9070199999999</v>
      </c>
      <c r="G44">
        <f t="shared" si="10"/>
        <v>1688.607</v>
      </c>
      <c r="H44">
        <f t="shared" si="11"/>
        <v>1605.2189999999998</v>
      </c>
      <c r="I44">
        <f t="shared" si="12"/>
        <v>1563.5249999999999</v>
      </c>
      <c r="J44">
        <f t="shared" si="13"/>
        <v>1532.2544999999998</v>
      </c>
    </row>
    <row r="45" spans="1:19">
      <c r="A45" t="s">
        <v>302</v>
      </c>
      <c r="B45" s="5" t="s">
        <v>195</v>
      </c>
      <c r="C45" s="43">
        <v>939.3</v>
      </c>
      <c r="D45">
        <f t="shared" si="7"/>
        <v>886.22955000000002</v>
      </c>
      <c r="E45">
        <f t="shared" si="8"/>
        <v>840.67349999999999</v>
      </c>
      <c r="F45">
        <f t="shared" si="9"/>
        <v>795.21137999999996</v>
      </c>
      <c r="G45">
        <f t="shared" si="10"/>
        <v>760.83299999999997</v>
      </c>
      <c r="H45">
        <f t="shared" si="11"/>
        <v>723.26099999999997</v>
      </c>
      <c r="I45">
        <f t="shared" si="12"/>
        <v>704.47499999999991</v>
      </c>
      <c r="J45">
        <f t="shared" si="13"/>
        <v>690.38549999999998</v>
      </c>
    </row>
    <row r="46" spans="1:19">
      <c r="A46" t="s">
        <v>303</v>
      </c>
      <c r="B46" s="5" t="s">
        <v>195</v>
      </c>
      <c r="C46" s="43">
        <v>1552.4</v>
      </c>
      <c r="D46">
        <f t="shared" si="7"/>
        <v>1464.6894000000002</v>
      </c>
      <c r="E46">
        <f t="shared" si="8"/>
        <v>1389.3980000000001</v>
      </c>
      <c r="F46">
        <f t="shared" si="9"/>
        <v>1314.2618400000001</v>
      </c>
      <c r="G46">
        <f t="shared" si="10"/>
        <v>1257.4440000000002</v>
      </c>
      <c r="H46">
        <f t="shared" si="11"/>
        <v>1195.3480000000002</v>
      </c>
      <c r="I46">
        <f t="shared" si="12"/>
        <v>1164.3000000000002</v>
      </c>
      <c r="J46">
        <f t="shared" si="13"/>
        <v>1141.0140000000001</v>
      </c>
    </row>
    <row r="47" spans="1:19">
      <c r="A47" t="s">
        <v>304</v>
      </c>
      <c r="B47" s="5" t="s">
        <v>195</v>
      </c>
      <c r="C47" s="43">
        <v>729.1</v>
      </c>
      <c r="D47">
        <f t="shared" si="7"/>
        <v>687.90584999999999</v>
      </c>
      <c r="E47">
        <f t="shared" si="8"/>
        <v>652.54450000000008</v>
      </c>
      <c r="F47">
        <f t="shared" si="9"/>
        <v>617.25606000000005</v>
      </c>
      <c r="G47">
        <f t="shared" si="10"/>
        <v>590.57100000000003</v>
      </c>
      <c r="H47">
        <f t="shared" si="11"/>
        <v>561.40700000000004</v>
      </c>
      <c r="I47">
        <f t="shared" si="12"/>
        <v>546.82500000000005</v>
      </c>
      <c r="J47">
        <f t="shared" si="13"/>
        <v>535.88850000000002</v>
      </c>
    </row>
    <row r="48" spans="1:19">
      <c r="A48" t="s">
        <v>305</v>
      </c>
      <c r="B48" s="5" t="s">
        <v>195</v>
      </c>
      <c r="C48" s="43">
        <v>924.5</v>
      </c>
      <c r="D48">
        <f t="shared" si="7"/>
        <v>872.26575000000003</v>
      </c>
      <c r="E48">
        <f t="shared" si="8"/>
        <v>827.42750000000001</v>
      </c>
      <c r="F48">
        <f t="shared" si="9"/>
        <v>782.68169999999998</v>
      </c>
      <c r="G48">
        <f t="shared" si="10"/>
        <v>748.84500000000003</v>
      </c>
      <c r="H48">
        <f t="shared" si="11"/>
        <v>711.86500000000001</v>
      </c>
      <c r="I48">
        <f t="shared" si="12"/>
        <v>693.375</v>
      </c>
      <c r="J48">
        <f t="shared" si="13"/>
        <v>679.50749999999994</v>
      </c>
    </row>
    <row r="49" spans="1:10">
      <c r="A49" t="s">
        <v>306</v>
      </c>
      <c r="B49" s="5" t="s">
        <v>195</v>
      </c>
      <c r="C49" s="43">
        <v>1093.3</v>
      </c>
      <c r="D49">
        <f t="shared" si="7"/>
        <v>1031.52855</v>
      </c>
      <c r="E49">
        <f t="shared" si="8"/>
        <v>978.50350000000003</v>
      </c>
      <c r="F49">
        <f t="shared" si="9"/>
        <v>925.58777999999995</v>
      </c>
      <c r="G49">
        <f t="shared" si="10"/>
        <v>885.57299999999998</v>
      </c>
      <c r="H49">
        <f t="shared" si="11"/>
        <v>841.84100000000001</v>
      </c>
      <c r="I49">
        <f t="shared" si="12"/>
        <v>819.97499999999991</v>
      </c>
      <c r="J49">
        <f t="shared" si="13"/>
        <v>803.57549999999992</v>
      </c>
    </row>
    <row r="50" spans="1:10">
      <c r="A50" t="s">
        <v>307</v>
      </c>
      <c r="B50" s="5" t="s">
        <v>195</v>
      </c>
      <c r="C50" s="43">
        <v>824</v>
      </c>
      <c r="D50">
        <f t="shared" si="7"/>
        <v>777.44399999999996</v>
      </c>
      <c r="E50">
        <f t="shared" si="8"/>
        <v>737.48</v>
      </c>
      <c r="F50">
        <f t="shared" si="9"/>
        <v>697.59839999999997</v>
      </c>
      <c r="G50">
        <f t="shared" si="10"/>
        <v>667.44</v>
      </c>
      <c r="H50">
        <f t="shared" si="11"/>
        <v>634.48</v>
      </c>
      <c r="I50">
        <f t="shared" si="12"/>
        <v>618</v>
      </c>
      <c r="J50">
        <f t="shared" si="13"/>
        <v>605.64</v>
      </c>
    </row>
    <row r="51" spans="1:10">
      <c r="A51" t="s">
        <v>293</v>
      </c>
      <c r="B51" t="s">
        <v>388</v>
      </c>
      <c r="C51">
        <v>107.9</v>
      </c>
      <c r="D51">
        <f>0.9554*C51</f>
        <v>103.08766000000001</v>
      </c>
      <c r="E51">
        <f>0.8762*C51</f>
        <v>94.541980000000009</v>
      </c>
      <c r="F51">
        <f>0.7979*C51</f>
        <v>86.093410000000006</v>
      </c>
      <c r="G51">
        <f>0.72*C51</f>
        <v>77.688000000000002</v>
      </c>
      <c r="H51">
        <f>0.6437*C51</f>
        <v>69.455230000000014</v>
      </c>
      <c r="I51">
        <f>0.573*C51</f>
        <v>61.826699999999995</v>
      </c>
      <c r="J51">
        <f>0.503*C51</f>
        <v>54.273700000000005</v>
      </c>
    </row>
    <row r="52" spans="1:10">
      <c r="A52" t="s">
        <v>294</v>
      </c>
      <c r="B52" t="s">
        <v>388</v>
      </c>
      <c r="C52">
        <v>52.6</v>
      </c>
      <c r="D52">
        <f t="shared" ref="D52:D65" si="14">0.9554*C52</f>
        <v>50.254040000000003</v>
      </c>
      <c r="E52">
        <f t="shared" ref="E52:E65" si="15">0.8762*C52</f>
        <v>46.088120000000004</v>
      </c>
      <c r="F52">
        <f t="shared" ref="F52:F65" si="16">0.7979*C52</f>
        <v>41.969540000000002</v>
      </c>
      <c r="G52">
        <f t="shared" ref="G52:G65" si="17">0.72*C52</f>
        <v>37.872</v>
      </c>
      <c r="H52">
        <f t="shared" ref="H52:H65" si="18">0.6437*C52</f>
        <v>33.858620000000002</v>
      </c>
      <c r="I52">
        <f t="shared" ref="I52:I65" si="19">0.573*C52</f>
        <v>30.139799999999997</v>
      </c>
      <c r="J52">
        <f t="shared" ref="J52:J65" si="20">0.503*C52</f>
        <v>26.457800000000002</v>
      </c>
    </row>
    <row r="53" spans="1:10">
      <c r="A53" t="s">
        <v>295</v>
      </c>
      <c r="B53" t="s">
        <v>388</v>
      </c>
      <c r="C53">
        <v>142.6</v>
      </c>
      <c r="D53">
        <f t="shared" si="14"/>
        <v>136.24003999999999</v>
      </c>
      <c r="E53">
        <f t="shared" si="15"/>
        <v>124.94611999999999</v>
      </c>
      <c r="F53">
        <f t="shared" si="16"/>
        <v>113.78054</v>
      </c>
      <c r="G53">
        <f t="shared" si="17"/>
        <v>102.672</v>
      </c>
      <c r="H53">
        <f t="shared" si="18"/>
        <v>91.791620000000009</v>
      </c>
      <c r="I53">
        <f t="shared" si="19"/>
        <v>81.709799999999987</v>
      </c>
      <c r="J53">
        <f t="shared" si="20"/>
        <v>71.727800000000002</v>
      </c>
    </row>
    <row r="54" spans="1:10">
      <c r="A54" t="s">
        <v>296</v>
      </c>
      <c r="B54" t="s">
        <v>388</v>
      </c>
      <c r="C54">
        <v>118.5</v>
      </c>
      <c r="D54">
        <f t="shared" si="14"/>
        <v>113.2149</v>
      </c>
      <c r="E54">
        <f t="shared" si="15"/>
        <v>103.8297</v>
      </c>
      <c r="F54">
        <f t="shared" si="16"/>
        <v>94.551150000000007</v>
      </c>
      <c r="G54">
        <f t="shared" si="17"/>
        <v>85.32</v>
      </c>
      <c r="H54">
        <f t="shared" si="18"/>
        <v>76.278450000000007</v>
      </c>
      <c r="I54">
        <f t="shared" si="19"/>
        <v>67.900499999999994</v>
      </c>
      <c r="J54">
        <f t="shared" si="20"/>
        <v>59.605499999999999</v>
      </c>
    </row>
    <row r="55" spans="1:10">
      <c r="A55" t="s">
        <v>297</v>
      </c>
      <c r="B55" t="s">
        <v>388</v>
      </c>
      <c r="C55">
        <v>103.9</v>
      </c>
      <c r="D55">
        <f t="shared" si="14"/>
        <v>99.26606000000001</v>
      </c>
      <c r="E55">
        <f t="shared" si="15"/>
        <v>91.037180000000006</v>
      </c>
      <c r="F55">
        <f t="shared" si="16"/>
        <v>82.901810000000012</v>
      </c>
      <c r="G55">
        <f t="shared" si="17"/>
        <v>74.808000000000007</v>
      </c>
      <c r="H55">
        <f t="shared" si="18"/>
        <v>66.880430000000004</v>
      </c>
      <c r="I55">
        <f t="shared" si="19"/>
        <v>59.534700000000001</v>
      </c>
      <c r="J55">
        <f t="shared" si="20"/>
        <v>52.261700000000005</v>
      </c>
    </row>
    <row r="56" spans="1:10">
      <c r="A56" t="s">
        <v>298</v>
      </c>
      <c r="B56" t="s">
        <v>388</v>
      </c>
      <c r="C56">
        <v>1101.5999999999999</v>
      </c>
      <c r="D56">
        <f t="shared" si="14"/>
        <v>1052.4686400000001</v>
      </c>
      <c r="E56">
        <f t="shared" si="15"/>
        <v>965.22191999999984</v>
      </c>
      <c r="F56">
        <f t="shared" si="16"/>
        <v>878.96663999999998</v>
      </c>
      <c r="G56">
        <f t="shared" si="17"/>
        <v>793.15199999999993</v>
      </c>
      <c r="H56">
        <f t="shared" si="18"/>
        <v>709.09992</v>
      </c>
      <c r="I56">
        <f t="shared" si="19"/>
        <v>631.21679999999992</v>
      </c>
      <c r="J56">
        <f t="shared" si="20"/>
        <v>554.10479999999995</v>
      </c>
    </row>
    <row r="57" spans="1:10">
      <c r="A57" t="s">
        <v>299</v>
      </c>
      <c r="B57" t="s">
        <v>388</v>
      </c>
      <c r="C57">
        <v>70.2</v>
      </c>
      <c r="D57">
        <f t="shared" si="14"/>
        <v>67.06908</v>
      </c>
      <c r="E57">
        <f t="shared" si="15"/>
        <v>61.509239999999998</v>
      </c>
      <c r="F57">
        <f t="shared" si="16"/>
        <v>56.012580000000007</v>
      </c>
      <c r="G57">
        <f t="shared" si="17"/>
        <v>50.543999999999997</v>
      </c>
      <c r="H57">
        <f t="shared" si="18"/>
        <v>45.187740000000005</v>
      </c>
      <c r="I57">
        <f t="shared" si="19"/>
        <v>40.224599999999995</v>
      </c>
      <c r="J57">
        <f t="shared" si="20"/>
        <v>35.310600000000001</v>
      </c>
    </row>
    <row r="58" spans="1:10">
      <c r="A58" t="s">
        <v>300</v>
      </c>
      <c r="B58" t="s">
        <v>388</v>
      </c>
      <c r="C58">
        <v>899.8</v>
      </c>
      <c r="D58">
        <f t="shared" si="14"/>
        <v>859.66891999999996</v>
      </c>
      <c r="E58">
        <f t="shared" si="15"/>
        <v>788.4047599999999</v>
      </c>
      <c r="F58">
        <f t="shared" si="16"/>
        <v>717.95042000000001</v>
      </c>
      <c r="G58">
        <f t="shared" si="17"/>
        <v>647.85599999999999</v>
      </c>
      <c r="H58">
        <f t="shared" si="18"/>
        <v>579.20126000000005</v>
      </c>
      <c r="I58">
        <f t="shared" si="19"/>
        <v>515.58539999999994</v>
      </c>
      <c r="J58">
        <f t="shared" si="20"/>
        <v>452.5994</v>
      </c>
    </row>
    <row r="59" spans="1:10">
      <c r="A59" t="s">
        <v>301</v>
      </c>
      <c r="B59" t="s">
        <v>388</v>
      </c>
      <c r="C59">
        <v>778</v>
      </c>
      <c r="D59">
        <f t="shared" si="14"/>
        <v>743.30119999999999</v>
      </c>
      <c r="E59">
        <f t="shared" si="15"/>
        <v>681.68359999999996</v>
      </c>
      <c r="F59">
        <f t="shared" si="16"/>
        <v>620.76620000000003</v>
      </c>
      <c r="G59">
        <f t="shared" si="17"/>
        <v>560.16</v>
      </c>
      <c r="H59">
        <f t="shared" si="18"/>
        <v>500.79860000000002</v>
      </c>
      <c r="I59">
        <f t="shared" si="19"/>
        <v>445.79399999999998</v>
      </c>
      <c r="J59">
        <f t="shared" si="20"/>
        <v>391.334</v>
      </c>
    </row>
    <row r="60" spans="1:10">
      <c r="A60" t="s">
        <v>302</v>
      </c>
      <c r="B60" t="s">
        <v>388</v>
      </c>
      <c r="C60">
        <v>492.9</v>
      </c>
      <c r="D60">
        <f t="shared" si="14"/>
        <v>470.91665999999998</v>
      </c>
      <c r="E60">
        <f t="shared" si="15"/>
        <v>431.87897999999996</v>
      </c>
      <c r="F60">
        <f t="shared" si="16"/>
        <v>393.28491000000002</v>
      </c>
      <c r="G60">
        <f t="shared" si="17"/>
        <v>354.88799999999998</v>
      </c>
      <c r="H60">
        <f t="shared" si="18"/>
        <v>317.27973000000003</v>
      </c>
      <c r="I60">
        <f t="shared" si="19"/>
        <v>282.43169999999998</v>
      </c>
      <c r="J60">
        <f t="shared" si="20"/>
        <v>247.92869999999999</v>
      </c>
    </row>
    <row r="61" spans="1:10">
      <c r="A61" t="s">
        <v>303</v>
      </c>
      <c r="B61" t="s">
        <v>388</v>
      </c>
      <c r="C61">
        <v>841.4</v>
      </c>
      <c r="D61">
        <f t="shared" si="14"/>
        <v>803.87356</v>
      </c>
      <c r="E61">
        <f t="shared" si="15"/>
        <v>737.23467999999991</v>
      </c>
      <c r="F61">
        <f t="shared" si="16"/>
        <v>671.35306000000003</v>
      </c>
      <c r="G61">
        <f t="shared" si="17"/>
        <v>605.80799999999999</v>
      </c>
      <c r="H61">
        <f t="shared" si="18"/>
        <v>541.60918000000004</v>
      </c>
      <c r="I61">
        <f t="shared" si="19"/>
        <v>482.12219999999996</v>
      </c>
      <c r="J61">
        <f t="shared" si="20"/>
        <v>423.2242</v>
      </c>
    </row>
    <row r="62" spans="1:10">
      <c r="A62" t="s">
        <v>304</v>
      </c>
      <c r="B62" t="s">
        <v>388</v>
      </c>
      <c r="C62">
        <v>162.6</v>
      </c>
      <c r="D62">
        <f t="shared" si="14"/>
        <v>155.34804</v>
      </c>
      <c r="E62">
        <f t="shared" si="15"/>
        <v>142.47011999999998</v>
      </c>
      <c r="F62">
        <f t="shared" si="16"/>
        <v>129.73854</v>
      </c>
      <c r="G62">
        <f t="shared" si="17"/>
        <v>117.07199999999999</v>
      </c>
      <c r="H62">
        <f t="shared" si="18"/>
        <v>104.66562</v>
      </c>
      <c r="I62">
        <f t="shared" si="19"/>
        <v>93.169799999999995</v>
      </c>
      <c r="J62">
        <f t="shared" si="20"/>
        <v>81.787800000000004</v>
      </c>
    </row>
    <row r="63" spans="1:10">
      <c r="A63" t="s">
        <v>305</v>
      </c>
      <c r="B63" t="s">
        <v>388</v>
      </c>
      <c r="C63">
        <v>259.60000000000002</v>
      </c>
      <c r="D63">
        <f t="shared" si="14"/>
        <v>248.02184000000003</v>
      </c>
      <c r="E63">
        <f t="shared" si="15"/>
        <v>227.46152000000001</v>
      </c>
      <c r="F63">
        <f t="shared" si="16"/>
        <v>207.13484000000003</v>
      </c>
      <c r="G63">
        <f t="shared" si="17"/>
        <v>186.91200000000001</v>
      </c>
      <c r="H63">
        <f t="shared" si="18"/>
        <v>167.10452000000004</v>
      </c>
      <c r="I63">
        <f t="shared" si="19"/>
        <v>148.7508</v>
      </c>
      <c r="J63">
        <f t="shared" si="20"/>
        <v>130.5788</v>
      </c>
    </row>
    <row r="64" spans="1:10">
      <c r="A64" t="s">
        <v>306</v>
      </c>
      <c r="B64" t="s">
        <v>388</v>
      </c>
      <c r="C64">
        <v>288.60000000000002</v>
      </c>
      <c r="D64">
        <f t="shared" si="14"/>
        <v>275.72844000000003</v>
      </c>
      <c r="E64">
        <f t="shared" si="15"/>
        <v>252.87132000000003</v>
      </c>
      <c r="F64">
        <f t="shared" si="16"/>
        <v>230.27394000000004</v>
      </c>
      <c r="G64">
        <f t="shared" si="17"/>
        <v>207.792</v>
      </c>
      <c r="H64">
        <f t="shared" si="18"/>
        <v>185.77182000000002</v>
      </c>
      <c r="I64">
        <f t="shared" si="19"/>
        <v>165.36779999999999</v>
      </c>
      <c r="J64">
        <f t="shared" si="20"/>
        <v>145.16580000000002</v>
      </c>
    </row>
    <row r="65" spans="1:10">
      <c r="A65" t="s">
        <v>307</v>
      </c>
      <c r="B65" t="s">
        <v>388</v>
      </c>
      <c r="C65">
        <v>301.2</v>
      </c>
      <c r="D65">
        <f t="shared" si="14"/>
        <v>287.76648</v>
      </c>
      <c r="E65">
        <f t="shared" si="15"/>
        <v>263.91143999999997</v>
      </c>
      <c r="F65">
        <f t="shared" si="16"/>
        <v>240.32748000000001</v>
      </c>
      <c r="G65">
        <f t="shared" si="17"/>
        <v>216.86399999999998</v>
      </c>
      <c r="H65">
        <f t="shared" si="18"/>
        <v>193.88244</v>
      </c>
      <c r="I65">
        <f t="shared" si="19"/>
        <v>172.58759999999998</v>
      </c>
      <c r="J65">
        <f t="shared" si="20"/>
        <v>151.50360000000001</v>
      </c>
    </row>
  </sheetData>
  <dataValidations count="1">
    <dataValidation type="list" allowBlank="1" showInputMessage="1" showErrorMessage="1" sqref="B6:B50" xr:uid="{00000000-0002-0000-1400-000000000000}">
      <formula1>Fuels</formula1>
    </dataValidation>
  </dataValidations>
  <pageMargins left="0.7" right="0.7" top="0.78740157499999996" bottom="0.78740157499999996"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7">
    <tabColor rgb="FFFFFF00"/>
  </sheetPr>
  <dimension ref="A1:O965"/>
  <sheetViews>
    <sheetView topLeftCell="A55" zoomScaleNormal="100" zoomScalePageLayoutView="85" workbookViewId="0">
      <selection activeCell="D12" sqref="D12"/>
    </sheetView>
  </sheetViews>
  <sheetFormatPr baseColWidth="10" defaultColWidth="11.42578125" defaultRowHeight="15"/>
  <cols>
    <col min="1" max="1" width="17.140625" customWidth="1"/>
  </cols>
  <sheetData>
    <row r="1" spans="1:15">
      <c r="A1" s="4" t="s">
        <v>196</v>
      </c>
      <c r="B1" s="4"/>
      <c r="C1" s="4"/>
      <c r="D1" s="4"/>
      <c r="E1" s="4"/>
      <c r="F1" s="4"/>
      <c r="G1" s="4"/>
      <c r="H1" s="4"/>
      <c r="I1" s="4"/>
      <c r="J1" s="4"/>
      <c r="K1" s="4"/>
      <c r="L1" s="4"/>
      <c r="M1" s="4"/>
      <c r="N1" s="4"/>
      <c r="O1" s="4"/>
    </row>
    <row r="2" spans="1:15">
      <c r="A2" s="4" t="s">
        <v>42</v>
      </c>
      <c r="B2" s="4"/>
      <c r="C2" s="4"/>
      <c r="D2" s="4"/>
      <c r="E2" s="4"/>
      <c r="F2" s="4"/>
      <c r="G2" s="4"/>
      <c r="H2" s="4"/>
      <c r="I2" s="4"/>
      <c r="J2" s="4"/>
      <c r="K2" s="4"/>
      <c r="L2" s="4"/>
      <c r="M2" s="4"/>
      <c r="N2" s="4"/>
      <c r="O2" s="4"/>
    </row>
    <row r="3" spans="1:15">
      <c r="A3" s="2" t="s">
        <v>162</v>
      </c>
      <c r="B3" s="2" t="s">
        <v>163</v>
      </c>
      <c r="C3" s="2" t="s">
        <v>178</v>
      </c>
      <c r="D3" s="2" t="s">
        <v>191</v>
      </c>
      <c r="E3" s="2" t="s">
        <v>191</v>
      </c>
      <c r="F3" s="2" t="s">
        <v>191</v>
      </c>
      <c r="G3" s="2" t="s">
        <v>191</v>
      </c>
      <c r="H3" s="2" t="s">
        <v>191</v>
      </c>
      <c r="I3" s="2" t="s">
        <v>191</v>
      </c>
      <c r="J3" s="2" t="s">
        <v>191</v>
      </c>
      <c r="K3" s="2"/>
    </row>
    <row r="5" spans="1:15">
      <c r="D5">
        <v>2015</v>
      </c>
      <c r="E5">
        <v>2020</v>
      </c>
      <c r="F5">
        <v>2025</v>
      </c>
      <c r="G5">
        <v>2030</v>
      </c>
      <c r="H5">
        <v>2035</v>
      </c>
      <c r="I5">
        <v>2040</v>
      </c>
      <c r="J5">
        <v>2045</v>
      </c>
      <c r="K5">
        <v>2050</v>
      </c>
      <c r="M5" s="5"/>
    </row>
    <row r="6" spans="1:15">
      <c r="A6" t="s">
        <v>293</v>
      </c>
      <c r="B6" s="5" t="s">
        <v>194</v>
      </c>
      <c r="C6" s="5" t="s">
        <v>278</v>
      </c>
      <c r="D6">
        <v>0.11666952397279844</v>
      </c>
      <c r="E6">
        <v>0.11666952397279844</v>
      </c>
      <c r="F6">
        <v>0.11666952397279844</v>
      </c>
      <c r="G6">
        <v>0.11666952397279844</v>
      </c>
      <c r="H6">
        <v>0.11666952397279844</v>
      </c>
      <c r="I6">
        <v>0.11666952397279844</v>
      </c>
      <c r="J6">
        <v>0.11666952397279844</v>
      </c>
      <c r="K6">
        <v>0.11666952397279844</v>
      </c>
    </row>
    <row r="7" spans="1:15">
      <c r="A7" t="s">
        <v>293</v>
      </c>
      <c r="B7" s="5" t="s">
        <v>194</v>
      </c>
      <c r="C7" s="5" t="s">
        <v>279</v>
      </c>
      <c r="D7">
        <v>1.7769586833533343E-2</v>
      </c>
      <c r="E7">
        <v>1.7769586833533343E-2</v>
      </c>
      <c r="F7">
        <v>1.7769586833533343E-2</v>
      </c>
      <c r="G7">
        <v>1.7769586833533343E-2</v>
      </c>
      <c r="H7">
        <v>1.7769586833533343E-2</v>
      </c>
      <c r="I7">
        <v>1.7769586833533343E-2</v>
      </c>
      <c r="J7">
        <v>1.7769586833533343E-2</v>
      </c>
      <c r="K7">
        <v>1.7769586833533343E-2</v>
      </c>
    </row>
    <row r="8" spans="1:15">
      <c r="A8" t="s">
        <v>293</v>
      </c>
      <c r="B8" s="5" t="s">
        <v>194</v>
      </c>
      <c r="C8" s="5" t="s">
        <v>280</v>
      </c>
      <c r="D8">
        <v>5.3625921481227502E-2</v>
      </c>
      <c r="E8">
        <v>5.3625921481227502E-2</v>
      </c>
      <c r="F8">
        <v>5.3625921481227502E-2</v>
      </c>
      <c r="G8">
        <v>5.3625921481227502E-2</v>
      </c>
      <c r="H8">
        <v>5.3625921481227502E-2</v>
      </c>
      <c r="I8">
        <v>5.3625921481227502E-2</v>
      </c>
      <c r="J8">
        <v>5.3625921481227502E-2</v>
      </c>
      <c r="K8">
        <v>5.3625921481227502E-2</v>
      </c>
    </row>
    <row r="9" spans="1:15">
      <c r="A9" t="s">
        <v>293</v>
      </c>
      <c r="B9" s="5" t="s">
        <v>194</v>
      </c>
      <c r="C9" s="5" t="s">
        <v>277</v>
      </c>
      <c r="D9">
        <v>4.9671409794845418E-2</v>
      </c>
      <c r="E9">
        <v>4.9671409794845418E-2</v>
      </c>
      <c r="F9">
        <v>4.9671409794845418E-2</v>
      </c>
      <c r="G9">
        <v>4.9671409794845418E-2</v>
      </c>
      <c r="H9">
        <v>4.9671409794845418E-2</v>
      </c>
      <c r="I9">
        <v>4.9671409794845418E-2</v>
      </c>
      <c r="J9">
        <v>4.9671409794845418E-2</v>
      </c>
      <c r="K9">
        <v>4.9671409794845418E-2</v>
      </c>
    </row>
    <row r="10" spans="1:15">
      <c r="A10" t="s">
        <v>293</v>
      </c>
      <c r="B10" s="5" t="s">
        <v>194</v>
      </c>
      <c r="C10" t="s">
        <v>281</v>
      </c>
      <c r="D10">
        <v>6.4369392536716377E-2</v>
      </c>
      <c r="E10">
        <v>6.4369392536716377E-2</v>
      </c>
      <c r="F10">
        <v>6.4369392536716377E-2</v>
      </c>
      <c r="G10">
        <v>6.4369392536716377E-2</v>
      </c>
      <c r="H10">
        <v>6.4369392536716377E-2</v>
      </c>
      <c r="I10">
        <v>6.4369392536716377E-2</v>
      </c>
      <c r="J10">
        <v>6.4369392536716377E-2</v>
      </c>
      <c r="K10">
        <v>6.4369392536716377E-2</v>
      </c>
    </row>
    <row r="11" spans="1:15">
      <c r="A11" t="s">
        <v>293</v>
      </c>
      <c r="B11" s="5" t="s">
        <v>194</v>
      </c>
      <c r="C11" t="s">
        <v>282</v>
      </c>
      <c r="D11">
        <v>3.5539173667066687E-2</v>
      </c>
      <c r="E11">
        <v>3.5539173667066687E-2</v>
      </c>
      <c r="F11">
        <v>3.5539173667066687E-2</v>
      </c>
      <c r="G11">
        <v>3.5539173667066687E-2</v>
      </c>
      <c r="H11">
        <v>3.5539173667066687E-2</v>
      </c>
      <c r="I11">
        <v>3.5539173667066687E-2</v>
      </c>
      <c r="J11">
        <v>3.5539173667066687E-2</v>
      </c>
      <c r="K11">
        <v>3.5539173667066687E-2</v>
      </c>
    </row>
    <row r="12" spans="1:15">
      <c r="A12" t="s">
        <v>293</v>
      </c>
      <c r="B12" s="5" t="s">
        <v>194</v>
      </c>
      <c r="C12" s="5" t="s">
        <v>283</v>
      </c>
      <c r="D12">
        <v>0.107251842962455</v>
      </c>
      <c r="E12">
        <v>0.107251842962455</v>
      </c>
      <c r="F12">
        <v>0.107251842962455</v>
      </c>
      <c r="G12">
        <v>0.107251842962455</v>
      </c>
      <c r="H12">
        <v>0.107251842962455</v>
      </c>
      <c r="I12">
        <v>0.107251842962455</v>
      </c>
      <c r="J12">
        <v>0.107251842962455</v>
      </c>
      <c r="K12">
        <v>0.107251842962455</v>
      </c>
    </row>
    <row r="13" spans="1:15">
      <c r="A13" t="s">
        <v>293</v>
      </c>
      <c r="B13" s="5" t="s">
        <v>194</v>
      </c>
      <c r="C13" s="5" t="s">
        <v>284</v>
      </c>
      <c r="D13">
        <v>6.2089262243556771E-2</v>
      </c>
      <c r="E13">
        <v>6.2089262243556771E-2</v>
      </c>
      <c r="F13">
        <v>6.2089262243556771E-2</v>
      </c>
      <c r="G13">
        <v>6.2089262243556771E-2</v>
      </c>
      <c r="H13">
        <v>6.2089262243556771E-2</v>
      </c>
      <c r="I13">
        <v>6.2089262243556771E-2</v>
      </c>
      <c r="J13">
        <v>6.2089262243556771E-2</v>
      </c>
      <c r="K13">
        <v>6.2089262243556771E-2</v>
      </c>
    </row>
    <row r="14" spans="1:15">
      <c r="A14" t="s">
        <v>293</v>
      </c>
      <c r="B14" s="5" t="s">
        <v>194</v>
      </c>
      <c r="C14" s="5" t="s">
        <v>285</v>
      </c>
      <c r="D14">
        <v>7.6438653637350709E-2</v>
      </c>
      <c r="E14">
        <v>7.6438653637350709E-2</v>
      </c>
      <c r="F14">
        <v>7.6438653637350709E-2</v>
      </c>
      <c r="G14">
        <v>7.6438653637350709E-2</v>
      </c>
      <c r="H14">
        <v>7.6438653637350709E-2</v>
      </c>
      <c r="I14">
        <v>7.6438653637350709E-2</v>
      </c>
      <c r="J14">
        <v>7.6438653637350709E-2</v>
      </c>
      <c r="K14">
        <v>7.6438653637350709E-2</v>
      </c>
    </row>
    <row r="15" spans="1:15">
      <c r="A15" t="s">
        <v>293</v>
      </c>
      <c r="B15" s="5" t="s">
        <v>194</v>
      </c>
      <c r="C15" s="5" t="s">
        <v>286</v>
      </c>
      <c r="D15">
        <v>2.3692782444711125E-2</v>
      </c>
      <c r="E15">
        <v>2.3692782444711125E-2</v>
      </c>
      <c r="F15">
        <v>2.3692782444711125E-2</v>
      </c>
      <c r="G15">
        <v>2.3692782444711125E-2</v>
      </c>
      <c r="H15">
        <v>2.3692782444711125E-2</v>
      </c>
      <c r="I15">
        <v>2.3692782444711125E-2</v>
      </c>
      <c r="J15">
        <v>2.3692782444711125E-2</v>
      </c>
      <c r="K15">
        <v>2.3692782444711125E-2</v>
      </c>
    </row>
    <row r="16" spans="1:15">
      <c r="A16" t="s">
        <v>293</v>
      </c>
      <c r="B16" s="5" t="s">
        <v>194</v>
      </c>
      <c r="C16" s="5" t="s">
        <v>287</v>
      </c>
      <c r="D16">
        <v>9.3845362592148138E-2</v>
      </c>
      <c r="E16">
        <v>9.3845362592148138E-2</v>
      </c>
      <c r="F16">
        <v>9.3845362592148138E-2</v>
      </c>
      <c r="G16">
        <v>9.3845362592148138E-2</v>
      </c>
      <c r="H16">
        <v>9.3845362592148138E-2</v>
      </c>
      <c r="I16">
        <v>9.3845362592148138E-2</v>
      </c>
      <c r="J16">
        <v>9.3845362592148138E-2</v>
      </c>
      <c r="K16">
        <v>9.3845362592148138E-2</v>
      </c>
    </row>
    <row r="17" spans="1:11">
      <c r="A17" t="s">
        <v>293</v>
      </c>
      <c r="B17" s="5" t="s">
        <v>194</v>
      </c>
      <c r="C17" s="5" t="s">
        <v>288</v>
      </c>
      <c r="D17">
        <v>6.8298188467912455E-2</v>
      </c>
      <c r="E17">
        <v>6.8298188467912455E-2</v>
      </c>
      <c r="F17">
        <v>6.8298188467912455E-2</v>
      </c>
      <c r="G17">
        <v>6.8298188467912455E-2</v>
      </c>
      <c r="H17">
        <v>6.8298188467912455E-2</v>
      </c>
      <c r="I17">
        <v>6.8298188467912455E-2</v>
      </c>
      <c r="J17">
        <v>6.8298188467912455E-2</v>
      </c>
      <c r="K17">
        <v>6.8298188467912455E-2</v>
      </c>
    </row>
    <row r="18" spans="1:11">
      <c r="A18" t="s">
        <v>293</v>
      </c>
      <c r="B18" s="5" t="s">
        <v>194</v>
      </c>
      <c r="C18" s="5" t="s">
        <v>289</v>
      </c>
      <c r="D18">
        <v>0.12471569803988798</v>
      </c>
      <c r="E18">
        <v>0.12471569803988798</v>
      </c>
      <c r="F18">
        <v>0.12471569803988798</v>
      </c>
      <c r="G18">
        <v>0.12471569803988798</v>
      </c>
      <c r="H18">
        <v>0.12471569803988798</v>
      </c>
      <c r="I18">
        <v>0.12471569803988798</v>
      </c>
      <c r="J18">
        <v>0.12471569803988798</v>
      </c>
      <c r="K18">
        <v>0.12471569803988798</v>
      </c>
    </row>
    <row r="19" spans="1:11">
      <c r="A19" t="s">
        <v>293</v>
      </c>
      <c r="B19" s="5" t="s">
        <v>194</v>
      </c>
      <c r="C19" s="5" t="s">
        <v>290</v>
      </c>
      <c r="D19">
        <v>4.1462369278244475E-2</v>
      </c>
      <c r="E19">
        <v>4.1462369278244475E-2</v>
      </c>
      <c r="F19">
        <v>4.1462369278244475E-2</v>
      </c>
      <c r="G19">
        <v>4.1462369278244475E-2</v>
      </c>
      <c r="H19">
        <v>4.1462369278244475E-2</v>
      </c>
      <c r="I19">
        <v>4.1462369278244475E-2</v>
      </c>
      <c r="J19">
        <v>4.1462369278244475E-2</v>
      </c>
      <c r="K19">
        <v>4.1462369278244475E-2</v>
      </c>
    </row>
    <row r="20" spans="1:11">
      <c r="A20" t="s">
        <v>293</v>
      </c>
      <c r="B20" s="5" t="s">
        <v>194</v>
      </c>
      <c r="C20" s="5" t="s">
        <v>291</v>
      </c>
      <c r="D20">
        <v>3.3516200925767188E-2</v>
      </c>
      <c r="E20">
        <v>3.3516200925767188E-2</v>
      </c>
      <c r="F20">
        <v>3.3516200925767188E-2</v>
      </c>
      <c r="G20">
        <v>3.3516200925767188E-2</v>
      </c>
      <c r="H20">
        <v>3.3516200925767188E-2</v>
      </c>
      <c r="I20">
        <v>3.3516200925767188E-2</v>
      </c>
      <c r="J20">
        <v>3.3516200925767188E-2</v>
      </c>
      <c r="K20">
        <v>3.3516200925767188E-2</v>
      </c>
    </row>
    <row r="21" spans="1:11">
      <c r="A21" t="s">
        <v>293</v>
      </c>
      <c r="B21" s="5" t="s">
        <v>194</v>
      </c>
      <c r="C21" s="5" t="s">
        <v>292</v>
      </c>
      <c r="D21">
        <v>3.1044631121778386E-2</v>
      </c>
      <c r="E21">
        <v>3.1044631121778386E-2</v>
      </c>
      <c r="F21">
        <v>3.1044631121778386E-2</v>
      </c>
      <c r="G21">
        <v>3.1044631121778386E-2</v>
      </c>
      <c r="H21">
        <v>3.1044631121778386E-2</v>
      </c>
      <c r="I21">
        <v>3.1044631121778386E-2</v>
      </c>
      <c r="J21">
        <v>3.1044631121778386E-2</v>
      </c>
      <c r="K21">
        <v>3.1044631121778386E-2</v>
      </c>
    </row>
    <row r="22" spans="1:11">
      <c r="A22" t="s">
        <v>293</v>
      </c>
      <c r="B22" s="5" t="s">
        <v>195</v>
      </c>
      <c r="C22" s="5" t="s">
        <v>278</v>
      </c>
      <c r="D22">
        <v>0.27420092713537947</v>
      </c>
      <c r="E22">
        <v>0.27420092713537947</v>
      </c>
      <c r="F22">
        <v>0.27420092713537947</v>
      </c>
      <c r="G22">
        <v>0.27420092713537947</v>
      </c>
      <c r="H22">
        <v>0.27420092713537947</v>
      </c>
      <c r="I22">
        <v>0.27420092713537947</v>
      </c>
      <c r="J22">
        <v>0.27420092713537947</v>
      </c>
      <c r="K22">
        <v>0.27420092713537947</v>
      </c>
    </row>
    <row r="23" spans="1:11">
      <c r="A23" t="s">
        <v>293</v>
      </c>
      <c r="B23" s="5" t="s">
        <v>195</v>
      </c>
      <c r="C23" s="5" t="s">
        <v>279</v>
      </c>
      <c r="D23">
        <v>2.4558301388313108E-2</v>
      </c>
      <c r="E23">
        <v>2.4558301388313108E-2</v>
      </c>
      <c r="F23">
        <v>2.4558301388313108E-2</v>
      </c>
      <c r="G23">
        <v>2.4558301388313108E-2</v>
      </c>
      <c r="H23">
        <v>2.4558301388313108E-2</v>
      </c>
      <c r="I23">
        <v>2.4558301388313108E-2</v>
      </c>
      <c r="J23">
        <v>2.4558301388313108E-2</v>
      </c>
      <c r="K23">
        <v>2.4558301388313108E-2</v>
      </c>
    </row>
    <row r="24" spans="1:11">
      <c r="A24" t="s">
        <v>293</v>
      </c>
      <c r="B24" s="5" t="s">
        <v>195</v>
      </c>
      <c r="C24" s="5" t="s">
        <v>280</v>
      </c>
      <c r="D24">
        <v>8.2571189790012073E-2</v>
      </c>
      <c r="E24">
        <v>8.2571189790012073E-2</v>
      </c>
      <c r="F24">
        <v>8.2571189790012073E-2</v>
      </c>
      <c r="G24">
        <v>8.2571189790012073E-2</v>
      </c>
      <c r="H24">
        <v>8.2571189790012073E-2</v>
      </c>
      <c r="I24">
        <v>8.2571189790012073E-2</v>
      </c>
      <c r="J24">
        <v>8.2571189790012073E-2</v>
      </c>
      <c r="K24">
        <v>8.2571189790012073E-2</v>
      </c>
    </row>
    <row r="25" spans="1:11">
      <c r="A25" t="s">
        <v>293</v>
      </c>
      <c r="B25" s="5" t="s">
        <v>195</v>
      </c>
      <c r="C25" s="5" t="s">
        <v>277</v>
      </c>
      <c r="D25">
        <v>6.3612374015182979E-2</v>
      </c>
      <c r="E25">
        <v>6.3612374015182979E-2</v>
      </c>
      <c r="F25">
        <v>6.3612374015182979E-2</v>
      </c>
      <c r="G25">
        <v>6.3612374015182979E-2</v>
      </c>
      <c r="H25">
        <v>6.3612374015182979E-2</v>
      </c>
      <c r="I25">
        <v>6.3612374015182979E-2</v>
      </c>
      <c r="J25">
        <v>6.3612374015182979E-2</v>
      </c>
      <c r="K25">
        <v>6.3612374015182979E-2</v>
      </c>
    </row>
    <row r="26" spans="1:11">
      <c r="A26" t="s">
        <v>293</v>
      </c>
      <c r="B26" s="5" t="s">
        <v>195</v>
      </c>
      <c r="C26" t="s">
        <v>281</v>
      </c>
      <c r="D26">
        <v>3.9333177381723448E-2</v>
      </c>
      <c r="E26">
        <v>3.9333177381723448E-2</v>
      </c>
      <c r="F26">
        <v>3.9333177381723448E-2</v>
      </c>
      <c r="G26">
        <v>3.9333177381723448E-2</v>
      </c>
      <c r="H26">
        <v>3.9333177381723448E-2</v>
      </c>
      <c r="I26">
        <v>3.9333177381723448E-2</v>
      </c>
      <c r="J26">
        <v>3.9333177381723448E-2</v>
      </c>
      <c r="K26">
        <v>3.9333177381723448E-2</v>
      </c>
    </row>
    <row r="27" spans="1:11">
      <c r="A27" t="s">
        <v>293</v>
      </c>
      <c r="B27" s="5" t="s">
        <v>195</v>
      </c>
      <c r="C27" t="s">
        <v>282</v>
      </c>
      <c r="D27">
        <v>3.3415623777633609E-2</v>
      </c>
      <c r="E27">
        <v>3.3415623777633609E-2</v>
      </c>
      <c r="F27">
        <v>3.3415623777633609E-2</v>
      </c>
      <c r="G27">
        <v>3.3415623777633609E-2</v>
      </c>
      <c r="H27">
        <v>3.3415623777633609E-2</v>
      </c>
      <c r="I27">
        <v>3.3415623777633609E-2</v>
      </c>
      <c r="J27">
        <v>3.3415623777633609E-2</v>
      </c>
      <c r="K27">
        <v>3.3415623777633609E-2</v>
      </c>
    </row>
    <row r="28" spans="1:11">
      <c r="A28" t="s">
        <v>293</v>
      </c>
      <c r="B28" s="5" t="s">
        <v>195</v>
      </c>
      <c r="C28" s="5" t="s">
        <v>283</v>
      </c>
      <c r="D28">
        <v>3.5765620788838527E-2</v>
      </c>
      <c r="E28">
        <v>3.5765620788838527E-2</v>
      </c>
      <c r="F28">
        <v>3.5765620788838527E-2</v>
      </c>
      <c r="G28">
        <v>3.5765620788838527E-2</v>
      </c>
      <c r="H28">
        <v>3.5765620788838527E-2</v>
      </c>
      <c r="I28">
        <v>3.5765620788838527E-2</v>
      </c>
      <c r="J28">
        <v>3.5765620788838527E-2</v>
      </c>
      <c r="K28">
        <v>3.5765620788838527E-2</v>
      </c>
    </row>
    <row r="29" spans="1:11">
      <c r="A29" t="s">
        <v>293</v>
      </c>
      <c r="B29" s="5" t="s">
        <v>195</v>
      </c>
      <c r="C29" s="5" t="s">
        <v>284</v>
      </c>
      <c r="D29">
        <v>1.3079387056224601E-2</v>
      </c>
      <c r="E29">
        <v>1.3079387056224601E-2</v>
      </c>
      <c r="F29">
        <v>1.3079387056224601E-2</v>
      </c>
      <c r="G29">
        <v>1.3079387056224601E-2</v>
      </c>
      <c r="H29">
        <v>1.3079387056224601E-2</v>
      </c>
      <c r="I29">
        <v>1.3079387056224601E-2</v>
      </c>
      <c r="J29">
        <v>1.3079387056224601E-2</v>
      </c>
      <c r="K29">
        <v>1.3079387056224601E-2</v>
      </c>
    </row>
    <row r="30" spans="1:11">
      <c r="A30" t="s">
        <v>293</v>
      </c>
      <c r="B30" s="5" t="s">
        <v>195</v>
      </c>
      <c r="C30" s="5" t="s">
        <v>285</v>
      </c>
      <c r="D30">
        <v>8.4433144964972048E-3</v>
      </c>
      <c r="E30">
        <v>8.4433144964972048E-3</v>
      </c>
      <c r="F30">
        <v>8.4433144964972048E-3</v>
      </c>
      <c r="G30">
        <v>8.4433144964972048E-3</v>
      </c>
      <c r="H30">
        <v>8.4433144964972048E-3</v>
      </c>
      <c r="I30">
        <v>8.4433144964972048E-3</v>
      </c>
      <c r="J30">
        <v>8.4433144964972048E-3</v>
      </c>
      <c r="K30">
        <v>8.4433144964972048E-3</v>
      </c>
    </row>
    <row r="31" spans="1:11">
      <c r="A31" t="s">
        <v>293</v>
      </c>
      <c r="B31" s="5" t="s">
        <v>195</v>
      </c>
      <c r="C31" s="5" t="s">
        <v>286</v>
      </c>
      <c r="D31">
        <v>1.035928298934248E-2</v>
      </c>
      <c r="E31">
        <v>1.035928298934248E-2</v>
      </c>
      <c r="F31">
        <v>1.035928298934248E-2</v>
      </c>
      <c r="G31">
        <v>1.035928298934248E-2</v>
      </c>
      <c r="H31">
        <v>1.035928298934248E-2</v>
      </c>
      <c r="I31">
        <v>1.035928298934248E-2</v>
      </c>
      <c r="J31">
        <v>1.035928298934248E-2</v>
      </c>
      <c r="K31">
        <v>1.035928298934248E-2</v>
      </c>
    </row>
    <row r="32" spans="1:11">
      <c r="A32" t="s">
        <v>293</v>
      </c>
      <c r="B32" s="5" t="s">
        <v>195</v>
      </c>
      <c r="C32" s="5" t="s">
        <v>287</v>
      </c>
      <c r="D32">
        <v>6.4303761862218242E-3</v>
      </c>
      <c r="E32">
        <v>6.4303761862218242E-3</v>
      </c>
      <c r="F32">
        <v>6.4303761862218242E-3</v>
      </c>
      <c r="G32">
        <v>6.4303761862218242E-3</v>
      </c>
      <c r="H32">
        <v>6.4303761862218242E-3</v>
      </c>
      <c r="I32">
        <v>6.4303761862218242E-3</v>
      </c>
      <c r="J32">
        <v>6.4303761862218242E-3</v>
      </c>
      <c r="K32">
        <v>6.4303761862218242E-3</v>
      </c>
    </row>
    <row r="33" spans="1:11">
      <c r="A33" t="s">
        <v>293</v>
      </c>
      <c r="B33" s="5" t="s">
        <v>195</v>
      </c>
      <c r="C33" s="5" t="s">
        <v>288</v>
      </c>
      <c r="D33">
        <v>7.9977290619015484E-4</v>
      </c>
      <c r="E33">
        <v>7.9977290619015484E-4</v>
      </c>
      <c r="F33">
        <v>7.9977290619015484E-4</v>
      </c>
      <c r="G33">
        <v>7.9977290619015484E-4</v>
      </c>
      <c r="H33">
        <v>7.9977290619015484E-4</v>
      </c>
      <c r="I33">
        <v>7.9977290619015484E-4</v>
      </c>
      <c r="J33">
        <v>7.9977290619015484E-4</v>
      </c>
      <c r="K33">
        <v>7.9977290619015484E-4</v>
      </c>
    </row>
    <row r="34" spans="1:11">
      <c r="A34" t="s">
        <v>293</v>
      </c>
      <c r="B34" s="5" t="s">
        <v>195</v>
      </c>
      <c r="C34" s="5" t="s">
        <v>289</v>
      </c>
      <c r="D34">
        <v>0.26551835876370683</v>
      </c>
      <c r="E34">
        <v>0.26551835876370683</v>
      </c>
      <c r="F34">
        <v>0.26551835876370683</v>
      </c>
      <c r="G34">
        <v>0.26551835876370683</v>
      </c>
      <c r="H34">
        <v>0.26551835876370683</v>
      </c>
      <c r="I34">
        <v>0.26551835876370683</v>
      </c>
      <c r="J34">
        <v>0.26551835876370683</v>
      </c>
      <c r="K34">
        <v>0.26551835876370683</v>
      </c>
    </row>
    <row r="35" spans="1:11">
      <c r="A35" t="s">
        <v>293</v>
      </c>
      <c r="B35" s="5" t="s">
        <v>195</v>
      </c>
      <c r="C35" s="5" t="s">
        <v>290</v>
      </c>
      <c r="D35">
        <v>6.3088477666285406E-2</v>
      </c>
      <c r="E35">
        <v>6.3088477666285406E-2</v>
      </c>
      <c r="F35">
        <v>6.3088477666285406E-2</v>
      </c>
      <c r="G35">
        <v>6.3088477666285406E-2</v>
      </c>
      <c r="H35">
        <v>6.3088477666285406E-2</v>
      </c>
      <c r="I35">
        <v>6.3088477666285406E-2</v>
      </c>
      <c r="J35">
        <v>6.3088477666285406E-2</v>
      </c>
      <c r="K35">
        <v>6.3088477666285406E-2</v>
      </c>
    </row>
    <row r="36" spans="1:11">
      <c r="A36" t="s">
        <v>293</v>
      </c>
      <c r="B36" s="5" t="s">
        <v>195</v>
      </c>
      <c r="C36" s="5" t="s">
        <v>291</v>
      </c>
      <c r="D36">
        <v>4.9427256428026554E-2</v>
      </c>
      <c r="E36">
        <v>4.9427256428026554E-2</v>
      </c>
      <c r="F36">
        <v>4.9427256428026554E-2</v>
      </c>
      <c r="G36">
        <v>4.9427256428026554E-2</v>
      </c>
      <c r="H36">
        <v>4.9427256428026554E-2</v>
      </c>
      <c r="I36">
        <v>4.9427256428026554E-2</v>
      </c>
      <c r="J36">
        <v>4.9427256428026554E-2</v>
      </c>
      <c r="K36">
        <v>4.9427256428026554E-2</v>
      </c>
    </row>
    <row r="37" spans="1:11">
      <c r="A37" t="s">
        <v>293</v>
      </c>
      <c r="B37" s="5" t="s">
        <v>195</v>
      </c>
      <c r="C37" s="5" t="s">
        <v>292</v>
      </c>
      <c r="D37">
        <v>2.9396559230421719E-2</v>
      </c>
      <c r="E37">
        <v>2.9396559230421719E-2</v>
      </c>
      <c r="F37">
        <v>2.9396559230421719E-2</v>
      </c>
      <c r="G37">
        <v>2.9396559230421719E-2</v>
      </c>
      <c r="H37">
        <v>2.9396559230421719E-2</v>
      </c>
      <c r="I37">
        <v>2.9396559230421719E-2</v>
      </c>
      <c r="J37">
        <v>2.9396559230421719E-2</v>
      </c>
      <c r="K37">
        <v>2.9396559230421719E-2</v>
      </c>
    </row>
    <row r="38" spans="1:11">
      <c r="A38" t="s">
        <v>293</v>
      </c>
      <c r="B38" s="5" t="s">
        <v>193</v>
      </c>
      <c r="C38" s="5" t="s">
        <v>278</v>
      </c>
      <c r="D38">
        <v>0.15753926632085044</v>
      </c>
      <c r="E38">
        <v>0.15753926632085044</v>
      </c>
      <c r="F38">
        <v>0.15753926632085044</v>
      </c>
      <c r="G38">
        <v>0.15753926632085044</v>
      </c>
      <c r="H38">
        <v>0.15753926632085044</v>
      </c>
      <c r="I38">
        <v>0.15753926632085044</v>
      </c>
      <c r="J38">
        <v>0.15753926632085044</v>
      </c>
      <c r="K38">
        <v>0.15753926632085044</v>
      </c>
    </row>
    <row r="39" spans="1:11">
      <c r="A39" t="s">
        <v>293</v>
      </c>
      <c r="B39" s="5" t="s">
        <v>193</v>
      </c>
      <c r="C39" s="5" t="s">
        <v>279</v>
      </c>
      <c r="D39">
        <v>1.249784477974923E-2</v>
      </c>
      <c r="E39">
        <v>1.249784477974923E-2</v>
      </c>
      <c r="F39">
        <v>1.249784477974923E-2</v>
      </c>
      <c r="G39">
        <v>1.249784477974923E-2</v>
      </c>
      <c r="H39">
        <v>1.249784477974923E-2</v>
      </c>
      <c r="I39">
        <v>1.249784477974923E-2</v>
      </c>
      <c r="J39">
        <v>1.249784477974923E-2</v>
      </c>
      <c r="K39">
        <v>1.249784477974923E-2</v>
      </c>
    </row>
    <row r="40" spans="1:11">
      <c r="A40" t="s">
        <v>293</v>
      </c>
      <c r="B40" s="5" t="s">
        <v>193</v>
      </c>
      <c r="C40" s="5" t="s">
        <v>280</v>
      </c>
      <c r="D40">
        <v>5.0981492124366735E-2</v>
      </c>
      <c r="E40">
        <v>5.0981492124366735E-2</v>
      </c>
      <c r="F40">
        <v>5.0981492124366735E-2</v>
      </c>
      <c r="G40">
        <v>5.0981492124366735E-2</v>
      </c>
      <c r="H40">
        <v>5.0981492124366735E-2</v>
      </c>
      <c r="I40">
        <v>5.0981492124366735E-2</v>
      </c>
      <c r="J40">
        <v>5.0981492124366735E-2</v>
      </c>
      <c r="K40">
        <v>5.0981492124366735E-2</v>
      </c>
    </row>
    <row r="41" spans="1:11">
      <c r="A41" t="s">
        <v>293</v>
      </c>
      <c r="B41" s="5" t="s">
        <v>193</v>
      </c>
      <c r="C41" s="5" t="s">
        <v>277</v>
      </c>
      <c r="D41">
        <v>4.8828056794692223E-2</v>
      </c>
      <c r="E41">
        <v>4.8828056794692223E-2</v>
      </c>
      <c r="F41">
        <v>4.8828056794692223E-2</v>
      </c>
      <c r="G41">
        <v>4.8828056794692223E-2</v>
      </c>
      <c r="H41">
        <v>4.8828056794692223E-2</v>
      </c>
      <c r="I41">
        <v>4.8828056794692223E-2</v>
      </c>
      <c r="J41">
        <v>4.8828056794692223E-2</v>
      </c>
      <c r="K41">
        <v>4.8828056794692223E-2</v>
      </c>
    </row>
    <row r="42" spans="1:11">
      <c r="A42" t="s">
        <v>293</v>
      </c>
      <c r="B42" s="5" t="s">
        <v>193</v>
      </c>
      <c r="C42" t="s">
        <v>281</v>
      </c>
      <c r="D42">
        <v>6.5361478621726504E-2</v>
      </c>
      <c r="E42">
        <v>6.5361478621726504E-2</v>
      </c>
      <c r="F42">
        <v>6.5361478621726504E-2</v>
      </c>
      <c r="G42">
        <v>6.5361478621726504E-2</v>
      </c>
      <c r="H42">
        <v>6.5361478621726504E-2</v>
      </c>
      <c r="I42">
        <v>6.5361478621726504E-2</v>
      </c>
      <c r="J42">
        <v>6.5361478621726504E-2</v>
      </c>
      <c r="K42">
        <v>6.5361478621726504E-2</v>
      </c>
    </row>
    <row r="43" spans="1:11">
      <c r="A43" t="s">
        <v>293</v>
      </c>
      <c r="B43" s="5" t="s">
        <v>193</v>
      </c>
      <c r="C43" t="s">
        <v>282</v>
      </c>
      <c r="D43">
        <v>2.8557456422950728E-2</v>
      </c>
      <c r="E43">
        <v>2.8557456422950728E-2</v>
      </c>
      <c r="F43">
        <v>2.8557456422950728E-2</v>
      </c>
      <c r="G43">
        <v>2.8557456422950728E-2</v>
      </c>
      <c r="H43">
        <v>2.8557456422950728E-2</v>
      </c>
      <c r="I43">
        <v>2.8557456422950728E-2</v>
      </c>
      <c r="J43">
        <v>2.8557456422950728E-2</v>
      </c>
      <c r="K43">
        <v>2.8557456422950728E-2</v>
      </c>
    </row>
    <row r="44" spans="1:11">
      <c r="A44" t="s">
        <v>293</v>
      </c>
      <c r="B44" s="5" t="s">
        <v>193</v>
      </c>
      <c r="C44" s="5" t="s">
        <v>283</v>
      </c>
      <c r="D44">
        <v>8.8772518111119247E-2</v>
      </c>
      <c r="E44">
        <v>8.8772518111119247E-2</v>
      </c>
      <c r="F44">
        <v>8.8772518111119247E-2</v>
      </c>
      <c r="G44">
        <v>8.8772518111119247E-2</v>
      </c>
      <c r="H44">
        <v>8.8772518111119247E-2</v>
      </c>
      <c r="I44">
        <v>8.8772518111119247E-2</v>
      </c>
      <c r="J44">
        <v>8.8772518111119247E-2</v>
      </c>
      <c r="K44">
        <v>8.8772518111119247E-2</v>
      </c>
    </row>
    <row r="45" spans="1:11">
      <c r="A45" t="s">
        <v>293</v>
      </c>
      <c r="B45" s="5" t="s">
        <v>193</v>
      </c>
      <c r="C45" s="5" t="s">
        <v>284</v>
      </c>
      <c r="D45">
        <v>5.1800828485521234E-2</v>
      </c>
      <c r="E45">
        <v>5.1800828485521234E-2</v>
      </c>
      <c r="F45">
        <v>5.1800828485521234E-2</v>
      </c>
      <c r="G45">
        <v>5.1800828485521234E-2</v>
      </c>
      <c r="H45">
        <v>5.1800828485521234E-2</v>
      </c>
      <c r="I45">
        <v>5.1800828485521234E-2</v>
      </c>
      <c r="J45">
        <v>5.1800828485521234E-2</v>
      </c>
      <c r="K45">
        <v>5.1800828485521234E-2</v>
      </c>
    </row>
    <row r="46" spans="1:11">
      <c r="A46" t="s">
        <v>293</v>
      </c>
      <c r="B46" s="5" t="s">
        <v>193</v>
      </c>
      <c r="C46" s="5" t="s">
        <v>285</v>
      </c>
      <c r="D46">
        <v>7.2496743886479822E-2</v>
      </c>
      <c r="E46">
        <v>7.2496743886479822E-2</v>
      </c>
      <c r="F46">
        <v>7.2496743886479822E-2</v>
      </c>
      <c r="G46">
        <v>7.2496743886479822E-2</v>
      </c>
      <c r="H46">
        <v>7.2496743886479822E-2</v>
      </c>
      <c r="I46">
        <v>7.2496743886479822E-2</v>
      </c>
      <c r="J46">
        <v>7.2496743886479822E-2</v>
      </c>
      <c r="K46">
        <v>7.2496743886479822E-2</v>
      </c>
    </row>
    <row r="47" spans="1:11">
      <c r="A47" t="s">
        <v>293</v>
      </c>
      <c r="B47" s="5" t="s">
        <v>193</v>
      </c>
      <c r="C47" s="5" t="s">
        <v>286</v>
      </c>
      <c r="D47">
        <v>1.9973065540661673E-2</v>
      </c>
      <c r="E47">
        <v>1.9973065540661673E-2</v>
      </c>
      <c r="F47">
        <v>1.9973065540661673E-2</v>
      </c>
      <c r="G47">
        <v>1.9973065540661673E-2</v>
      </c>
      <c r="H47">
        <v>1.9973065540661673E-2</v>
      </c>
      <c r="I47">
        <v>1.9973065540661673E-2</v>
      </c>
      <c r="J47">
        <v>1.9973065540661673E-2</v>
      </c>
      <c r="K47">
        <v>1.9973065540661673E-2</v>
      </c>
    </row>
    <row r="48" spans="1:11">
      <c r="A48" t="s">
        <v>293</v>
      </c>
      <c r="B48" s="5" t="s">
        <v>193</v>
      </c>
      <c r="C48" s="5" t="s">
        <v>287</v>
      </c>
      <c r="D48">
        <v>7.8459805405023189E-2</v>
      </c>
      <c r="E48">
        <v>7.8459805405023189E-2</v>
      </c>
      <c r="F48">
        <v>7.8459805405023189E-2</v>
      </c>
      <c r="G48">
        <v>7.8459805405023189E-2</v>
      </c>
      <c r="H48">
        <v>7.8459805405023189E-2</v>
      </c>
      <c r="I48">
        <v>7.8459805405023189E-2</v>
      </c>
      <c r="J48">
        <v>7.8459805405023189E-2</v>
      </c>
      <c r="K48">
        <v>7.8459805405023189E-2</v>
      </c>
    </row>
    <row r="49" spans="1:11">
      <c r="A49" t="s">
        <v>293</v>
      </c>
      <c r="B49" s="5" t="s">
        <v>193</v>
      </c>
      <c r="C49" s="5" t="s">
        <v>288</v>
      </c>
      <c r="D49">
        <v>6.3040721333828958E-2</v>
      </c>
      <c r="E49">
        <v>6.3040721333828958E-2</v>
      </c>
      <c r="F49">
        <v>6.3040721333828958E-2</v>
      </c>
      <c r="G49">
        <v>6.3040721333828958E-2</v>
      </c>
      <c r="H49">
        <v>6.3040721333828958E-2</v>
      </c>
      <c r="I49">
        <v>6.3040721333828958E-2</v>
      </c>
      <c r="J49">
        <v>6.3040721333828958E-2</v>
      </c>
      <c r="K49">
        <v>6.3040721333828958E-2</v>
      </c>
    </row>
    <row r="50" spans="1:11">
      <c r="A50" t="s">
        <v>293</v>
      </c>
      <c r="B50" s="5" t="s">
        <v>193</v>
      </c>
      <c r="C50" s="5" t="s">
        <v>289</v>
      </c>
      <c r="D50">
        <v>0.16516028922515941</v>
      </c>
      <c r="E50">
        <v>0.16516028922515941</v>
      </c>
      <c r="F50">
        <v>0.16516028922515941</v>
      </c>
      <c r="G50">
        <v>0.16516028922515941</v>
      </c>
      <c r="H50">
        <v>0.16516028922515941</v>
      </c>
      <c r="I50">
        <v>0.16516028922515941</v>
      </c>
      <c r="J50">
        <v>0.16516028922515941</v>
      </c>
      <c r="K50">
        <v>0.16516028922515941</v>
      </c>
    </row>
    <row r="51" spans="1:11">
      <c r="A51" t="s">
        <v>293</v>
      </c>
      <c r="B51" s="5" t="s">
        <v>193</v>
      </c>
      <c r="C51" s="5" t="s">
        <v>290</v>
      </c>
      <c r="D51">
        <v>3.6327390688049313E-2</v>
      </c>
      <c r="E51">
        <v>3.6327390688049313E-2</v>
      </c>
      <c r="F51">
        <v>3.6327390688049313E-2</v>
      </c>
      <c r="G51">
        <v>3.6327390688049313E-2</v>
      </c>
      <c r="H51">
        <v>3.6327390688049313E-2</v>
      </c>
      <c r="I51">
        <v>3.6327390688049313E-2</v>
      </c>
      <c r="J51">
        <v>3.6327390688049313E-2</v>
      </c>
      <c r="K51">
        <v>3.6327390688049313E-2</v>
      </c>
    </row>
    <row r="52" spans="1:11">
      <c r="A52" t="s">
        <v>293</v>
      </c>
      <c r="B52" s="5" t="s">
        <v>193</v>
      </c>
      <c r="C52" s="5" t="s">
        <v>291</v>
      </c>
      <c r="D52">
        <v>3.6646675646355174E-2</v>
      </c>
      <c r="E52">
        <v>3.6646675646355174E-2</v>
      </c>
      <c r="F52">
        <v>3.6646675646355174E-2</v>
      </c>
      <c r="G52">
        <v>3.6646675646355174E-2</v>
      </c>
      <c r="H52">
        <v>3.6646675646355174E-2</v>
      </c>
      <c r="I52">
        <v>3.6646675646355174E-2</v>
      </c>
      <c r="J52">
        <v>3.6646675646355174E-2</v>
      </c>
      <c r="K52">
        <v>3.6646675646355174E-2</v>
      </c>
    </row>
    <row r="53" spans="1:11">
      <c r="A53" t="s">
        <v>293</v>
      </c>
      <c r="B53" s="5" t="s">
        <v>193</v>
      </c>
      <c r="C53" s="5" t="s">
        <v>292</v>
      </c>
      <c r="D53">
        <v>2.3556366613465468E-2</v>
      </c>
      <c r="E53">
        <v>2.3556366613465468E-2</v>
      </c>
      <c r="F53">
        <v>2.3556366613465468E-2</v>
      </c>
      <c r="G53">
        <v>2.3556366613465468E-2</v>
      </c>
      <c r="H53">
        <v>2.3556366613465468E-2</v>
      </c>
      <c r="I53">
        <v>2.3556366613465468E-2</v>
      </c>
      <c r="J53">
        <v>2.3556366613465468E-2</v>
      </c>
      <c r="K53">
        <v>2.3556366613465468E-2</v>
      </c>
    </row>
    <row r="54" spans="1:11">
      <c r="A54" t="s">
        <v>293</v>
      </c>
      <c r="B54" s="5" t="s">
        <v>388</v>
      </c>
      <c r="C54" s="5" t="s">
        <v>278</v>
      </c>
      <c r="D54">
        <v>8.7301587301587297E-2</v>
      </c>
      <c r="E54">
        <v>8.7301587301587297E-2</v>
      </c>
      <c r="F54">
        <v>8.7301587301587297E-2</v>
      </c>
      <c r="G54">
        <v>8.7301587301587297E-2</v>
      </c>
      <c r="H54">
        <v>8.7301587301587297E-2</v>
      </c>
      <c r="I54">
        <v>8.7301587301587297E-2</v>
      </c>
      <c r="J54">
        <v>8.7301587301587297E-2</v>
      </c>
      <c r="K54">
        <v>8.7301587301587297E-2</v>
      </c>
    </row>
    <row r="55" spans="1:11">
      <c r="A55" t="s">
        <v>293</v>
      </c>
      <c r="B55" s="5" t="s">
        <v>388</v>
      </c>
      <c r="C55" s="5" t="s">
        <v>279</v>
      </c>
      <c r="D55">
        <v>3.968253968253968E-2</v>
      </c>
      <c r="E55">
        <v>3.968253968253968E-2</v>
      </c>
      <c r="F55">
        <v>3.968253968253968E-2</v>
      </c>
      <c r="G55">
        <v>3.968253968253968E-2</v>
      </c>
      <c r="H55">
        <v>3.968253968253968E-2</v>
      </c>
      <c r="I55">
        <v>3.968253968253968E-2</v>
      </c>
      <c r="J55">
        <v>3.968253968253968E-2</v>
      </c>
      <c r="K55">
        <v>3.968253968253968E-2</v>
      </c>
    </row>
    <row r="56" spans="1:11">
      <c r="A56" t="s">
        <v>293</v>
      </c>
      <c r="B56" s="5" t="s">
        <v>388</v>
      </c>
      <c r="C56" s="5" t="s">
        <v>280</v>
      </c>
      <c r="D56">
        <v>4.7619047619047616E-2</v>
      </c>
      <c r="E56">
        <v>4.7619047619047616E-2</v>
      </c>
      <c r="F56">
        <v>4.7619047619047616E-2</v>
      </c>
      <c r="G56">
        <v>4.7619047619047616E-2</v>
      </c>
      <c r="H56">
        <v>4.7619047619047616E-2</v>
      </c>
      <c r="I56">
        <v>4.7619047619047616E-2</v>
      </c>
      <c r="J56">
        <v>4.7619047619047616E-2</v>
      </c>
      <c r="K56">
        <v>4.7619047619047616E-2</v>
      </c>
    </row>
    <row r="57" spans="1:11">
      <c r="A57" t="s">
        <v>293</v>
      </c>
      <c r="B57" s="5" t="s">
        <v>388</v>
      </c>
      <c r="C57" s="5" t="s">
        <v>277</v>
      </c>
      <c r="D57">
        <v>7.5396825396825393E-2</v>
      </c>
      <c r="E57">
        <v>7.5396825396825393E-2</v>
      </c>
      <c r="F57">
        <v>7.5396825396825393E-2</v>
      </c>
      <c r="G57">
        <v>7.5396825396825393E-2</v>
      </c>
      <c r="H57">
        <v>7.5396825396825393E-2</v>
      </c>
      <c r="I57">
        <v>7.5396825396825393E-2</v>
      </c>
      <c r="J57">
        <v>7.5396825396825393E-2</v>
      </c>
      <c r="K57">
        <v>7.5396825396825393E-2</v>
      </c>
    </row>
    <row r="58" spans="1:11">
      <c r="A58" t="s">
        <v>293</v>
      </c>
      <c r="B58" s="5" t="s">
        <v>388</v>
      </c>
      <c r="C58" t="s">
        <v>281</v>
      </c>
      <c r="D58">
        <v>2.1164021164021163E-2</v>
      </c>
      <c r="E58">
        <v>2.1164021164021163E-2</v>
      </c>
      <c r="F58">
        <v>2.1164021164021163E-2</v>
      </c>
      <c r="G58">
        <v>2.1164021164021163E-2</v>
      </c>
      <c r="H58">
        <v>2.1164021164021163E-2</v>
      </c>
      <c r="I58">
        <v>2.1164021164021163E-2</v>
      </c>
      <c r="J58">
        <v>2.1164021164021163E-2</v>
      </c>
      <c r="K58">
        <v>2.1164021164021163E-2</v>
      </c>
    </row>
    <row r="59" spans="1:11">
      <c r="A59" t="s">
        <v>293</v>
      </c>
      <c r="B59" s="5" t="s">
        <v>388</v>
      </c>
      <c r="C59" t="s">
        <v>282</v>
      </c>
      <c r="D59">
        <v>5.5555555555555552E-2</v>
      </c>
      <c r="E59">
        <v>5.5555555555555552E-2</v>
      </c>
      <c r="F59">
        <v>5.5555555555555552E-2</v>
      </c>
      <c r="G59">
        <v>5.5555555555555552E-2</v>
      </c>
      <c r="H59">
        <v>5.5555555555555552E-2</v>
      </c>
      <c r="I59">
        <v>5.5555555555555552E-2</v>
      </c>
      <c r="J59">
        <v>5.5555555555555552E-2</v>
      </c>
      <c r="K59">
        <v>5.5555555555555552E-2</v>
      </c>
    </row>
    <row r="60" spans="1:11">
      <c r="A60" t="s">
        <v>293</v>
      </c>
      <c r="B60" s="5" t="s">
        <v>388</v>
      </c>
      <c r="C60" s="5" t="s">
        <v>283</v>
      </c>
      <c r="D60">
        <v>9.1269841269841265E-2</v>
      </c>
      <c r="E60">
        <v>9.1269841269841265E-2</v>
      </c>
      <c r="F60">
        <v>9.1269841269841265E-2</v>
      </c>
      <c r="G60">
        <v>9.1269841269841265E-2</v>
      </c>
      <c r="H60">
        <v>9.1269841269841265E-2</v>
      </c>
      <c r="I60">
        <v>9.1269841269841265E-2</v>
      </c>
      <c r="J60">
        <v>9.1269841269841265E-2</v>
      </c>
      <c r="K60">
        <v>9.1269841269841265E-2</v>
      </c>
    </row>
    <row r="61" spans="1:11">
      <c r="A61" t="s">
        <v>293</v>
      </c>
      <c r="B61" s="5" t="s">
        <v>388</v>
      </c>
      <c r="C61" s="5" t="s">
        <v>284</v>
      </c>
      <c r="D61">
        <v>8.2010582010582006E-2</v>
      </c>
      <c r="E61">
        <v>8.2010582010582006E-2</v>
      </c>
      <c r="F61">
        <v>8.2010582010582006E-2</v>
      </c>
      <c r="G61">
        <v>8.2010582010582006E-2</v>
      </c>
      <c r="H61">
        <v>8.2010582010582006E-2</v>
      </c>
      <c r="I61">
        <v>8.2010582010582006E-2</v>
      </c>
      <c r="J61">
        <v>8.2010582010582006E-2</v>
      </c>
      <c r="K61">
        <v>8.2010582010582006E-2</v>
      </c>
    </row>
    <row r="62" spans="1:11">
      <c r="A62" t="s">
        <v>293</v>
      </c>
      <c r="B62" s="5" t="s">
        <v>388</v>
      </c>
      <c r="C62" s="5" t="s">
        <v>285</v>
      </c>
      <c r="D62">
        <v>2.6455026455026454E-2</v>
      </c>
      <c r="E62">
        <v>2.6455026455026454E-2</v>
      </c>
      <c r="F62">
        <v>2.6455026455026454E-2</v>
      </c>
      <c r="G62">
        <v>2.6455026455026454E-2</v>
      </c>
      <c r="H62">
        <v>2.6455026455026454E-2</v>
      </c>
      <c r="I62">
        <v>2.6455026455026454E-2</v>
      </c>
      <c r="J62">
        <v>2.6455026455026454E-2</v>
      </c>
      <c r="K62">
        <v>2.6455026455026454E-2</v>
      </c>
    </row>
    <row r="63" spans="1:11">
      <c r="A63" t="s">
        <v>293</v>
      </c>
      <c r="B63" s="5" t="s">
        <v>388</v>
      </c>
      <c r="C63" s="5" t="s">
        <v>286</v>
      </c>
      <c r="D63">
        <v>3.7037037037037035E-2</v>
      </c>
      <c r="E63">
        <v>3.7037037037037035E-2</v>
      </c>
      <c r="F63">
        <v>3.7037037037037035E-2</v>
      </c>
      <c r="G63">
        <v>3.7037037037037035E-2</v>
      </c>
      <c r="H63">
        <v>3.7037037037037035E-2</v>
      </c>
      <c r="I63">
        <v>3.7037037037037035E-2</v>
      </c>
      <c r="J63">
        <v>3.7037037037037035E-2</v>
      </c>
      <c r="K63">
        <v>3.7037037037037035E-2</v>
      </c>
    </row>
    <row r="64" spans="1:11">
      <c r="A64" t="s">
        <v>293</v>
      </c>
      <c r="B64" s="5" t="s">
        <v>388</v>
      </c>
      <c r="C64" s="5" t="s">
        <v>287</v>
      </c>
      <c r="D64">
        <v>8.4656084656084651E-2</v>
      </c>
      <c r="E64">
        <v>8.4656084656084651E-2</v>
      </c>
      <c r="F64">
        <v>8.4656084656084651E-2</v>
      </c>
      <c r="G64">
        <v>8.4656084656084651E-2</v>
      </c>
      <c r="H64">
        <v>8.4656084656084651E-2</v>
      </c>
      <c r="I64">
        <v>8.4656084656084651E-2</v>
      </c>
      <c r="J64">
        <v>8.4656084656084651E-2</v>
      </c>
      <c r="K64">
        <v>8.4656084656084651E-2</v>
      </c>
    </row>
    <row r="65" spans="1:11">
      <c r="A65" t="s">
        <v>293</v>
      </c>
      <c r="B65" s="5" t="s">
        <v>388</v>
      </c>
      <c r="C65" s="5" t="s">
        <v>288</v>
      </c>
      <c r="D65">
        <v>0.10185185185185185</v>
      </c>
      <c r="E65">
        <v>0.10185185185185185</v>
      </c>
      <c r="F65">
        <v>0.10185185185185185</v>
      </c>
      <c r="G65">
        <v>0.10185185185185185</v>
      </c>
      <c r="H65">
        <v>0.10185185185185185</v>
      </c>
      <c r="I65">
        <v>0.10185185185185185</v>
      </c>
      <c r="J65">
        <v>0.10185185185185185</v>
      </c>
      <c r="K65">
        <v>0.10185185185185185</v>
      </c>
    </row>
    <row r="66" spans="1:11">
      <c r="A66" t="s">
        <v>293</v>
      </c>
      <c r="B66" s="5" t="s">
        <v>388</v>
      </c>
      <c r="C66" s="5" t="s">
        <v>289</v>
      </c>
      <c r="D66">
        <v>0.11904761904761904</v>
      </c>
      <c r="E66">
        <v>0.11904761904761904</v>
      </c>
      <c r="F66">
        <v>0.11904761904761904</v>
      </c>
      <c r="G66">
        <v>0.11904761904761904</v>
      </c>
      <c r="H66">
        <v>0.11904761904761904</v>
      </c>
      <c r="I66">
        <v>0.11904761904761904</v>
      </c>
      <c r="J66">
        <v>0.11904761904761904</v>
      </c>
      <c r="K66">
        <v>0.11904761904761904</v>
      </c>
    </row>
    <row r="67" spans="1:11">
      <c r="A67" t="s">
        <v>293</v>
      </c>
      <c r="B67" s="5" t="s">
        <v>388</v>
      </c>
      <c r="C67" s="5" t="s">
        <v>290</v>
      </c>
      <c r="D67">
        <v>6.3492063492063489E-2</v>
      </c>
      <c r="E67">
        <v>6.3492063492063489E-2</v>
      </c>
      <c r="F67">
        <v>6.3492063492063489E-2</v>
      </c>
      <c r="G67">
        <v>6.3492063492063489E-2</v>
      </c>
      <c r="H67">
        <v>6.3492063492063489E-2</v>
      </c>
      <c r="I67">
        <v>6.3492063492063489E-2</v>
      </c>
      <c r="J67">
        <v>6.3492063492063489E-2</v>
      </c>
      <c r="K67">
        <v>6.3492063492063489E-2</v>
      </c>
    </row>
    <row r="68" spans="1:11">
      <c r="A68" t="s">
        <v>293</v>
      </c>
      <c r="B68" s="5" t="s">
        <v>388</v>
      </c>
      <c r="C68" s="5" t="s">
        <v>291</v>
      </c>
      <c r="D68">
        <v>3.8359788359788358E-2</v>
      </c>
      <c r="E68">
        <v>3.8359788359788358E-2</v>
      </c>
      <c r="F68">
        <v>3.8359788359788358E-2</v>
      </c>
      <c r="G68">
        <v>3.8359788359788358E-2</v>
      </c>
      <c r="H68">
        <v>3.8359788359788358E-2</v>
      </c>
      <c r="I68">
        <v>3.8359788359788358E-2</v>
      </c>
      <c r="J68">
        <v>3.8359788359788358E-2</v>
      </c>
      <c r="K68">
        <v>3.8359788359788358E-2</v>
      </c>
    </row>
    <row r="69" spans="1:11">
      <c r="A69" t="s">
        <v>293</v>
      </c>
      <c r="B69" s="5" t="s">
        <v>388</v>
      </c>
      <c r="C69" s="5" t="s">
        <v>292</v>
      </c>
      <c r="D69">
        <v>2.9100529100529099E-2</v>
      </c>
      <c r="E69">
        <v>2.9100529100529099E-2</v>
      </c>
      <c r="F69">
        <v>2.9100529100529099E-2</v>
      </c>
      <c r="G69">
        <v>2.9100529100529099E-2</v>
      </c>
      <c r="H69">
        <v>2.9100529100529099E-2</v>
      </c>
      <c r="I69">
        <v>2.9100529100529099E-2</v>
      </c>
      <c r="J69">
        <v>2.9100529100529099E-2</v>
      </c>
      <c r="K69">
        <v>2.9100529100529099E-2</v>
      </c>
    </row>
    <row r="70" spans="1:11">
      <c r="A70" t="s">
        <v>294</v>
      </c>
      <c r="B70" s="5" t="s">
        <v>194</v>
      </c>
      <c r="C70" s="5" t="s">
        <v>278</v>
      </c>
      <c r="D70">
        <v>0.11515464509095082</v>
      </c>
      <c r="E70">
        <v>0.11515464509095082</v>
      </c>
      <c r="F70">
        <v>0.11515464509095082</v>
      </c>
      <c r="G70">
        <v>0.11515464509095082</v>
      </c>
      <c r="H70">
        <v>0.11515464509095082</v>
      </c>
      <c r="I70">
        <v>0.11515464509095082</v>
      </c>
      <c r="J70">
        <v>0.11515464509095082</v>
      </c>
      <c r="K70">
        <v>0.11515464509095082</v>
      </c>
    </row>
    <row r="71" spans="1:11">
      <c r="A71" t="s">
        <v>294</v>
      </c>
      <c r="B71" s="5" t="s">
        <v>194</v>
      </c>
      <c r="C71" s="5" t="s">
        <v>279</v>
      </c>
      <c r="D71">
        <v>1.7894646238595283E-2</v>
      </c>
      <c r="E71">
        <v>1.7894646238595283E-2</v>
      </c>
      <c r="F71">
        <v>1.7894646238595283E-2</v>
      </c>
      <c r="G71">
        <v>1.7894646238595283E-2</v>
      </c>
      <c r="H71">
        <v>1.7894646238595283E-2</v>
      </c>
      <c r="I71">
        <v>1.7894646238595283E-2</v>
      </c>
      <c r="J71">
        <v>1.7894646238595283E-2</v>
      </c>
      <c r="K71">
        <v>1.7894646238595283E-2</v>
      </c>
    </row>
    <row r="72" spans="1:11">
      <c r="A72" t="s">
        <v>294</v>
      </c>
      <c r="B72" s="5" t="s">
        <v>194</v>
      </c>
      <c r="C72" s="5" t="s">
        <v>280</v>
      </c>
      <c r="D72">
        <v>5.4122912721638834E-2</v>
      </c>
      <c r="E72">
        <v>5.4122912721638834E-2</v>
      </c>
      <c r="F72">
        <v>5.4122912721638834E-2</v>
      </c>
      <c r="G72">
        <v>5.4122912721638834E-2</v>
      </c>
      <c r="H72">
        <v>5.4122912721638834E-2</v>
      </c>
      <c r="I72">
        <v>5.4122912721638834E-2</v>
      </c>
      <c r="J72">
        <v>5.4122912721638834E-2</v>
      </c>
      <c r="K72">
        <v>5.4122912721638834E-2</v>
      </c>
    </row>
    <row r="73" spans="1:11">
      <c r="A73" t="s">
        <v>294</v>
      </c>
      <c r="B73" s="5" t="s">
        <v>194</v>
      </c>
      <c r="C73" s="5" t="s">
        <v>277</v>
      </c>
      <c r="D73">
        <v>5.0014345555746832E-2</v>
      </c>
      <c r="E73">
        <v>5.0014345555746832E-2</v>
      </c>
      <c r="F73">
        <v>5.0014345555746832E-2</v>
      </c>
      <c r="G73">
        <v>5.0014345555746832E-2</v>
      </c>
      <c r="H73">
        <v>5.0014345555746832E-2</v>
      </c>
      <c r="I73">
        <v>5.0014345555746832E-2</v>
      </c>
      <c r="J73">
        <v>5.0014345555746832E-2</v>
      </c>
      <c r="K73">
        <v>5.0014345555746832E-2</v>
      </c>
    </row>
    <row r="74" spans="1:11">
      <c r="A74" t="s">
        <v>294</v>
      </c>
      <c r="B74" s="5" t="s">
        <v>194</v>
      </c>
      <c r="C74" t="s">
        <v>281</v>
      </c>
      <c r="D74">
        <v>6.3533597291559066E-2</v>
      </c>
      <c r="E74">
        <v>6.3533597291559066E-2</v>
      </c>
      <c r="F74">
        <v>6.3533597291559066E-2</v>
      </c>
      <c r="G74">
        <v>6.3533597291559066E-2</v>
      </c>
      <c r="H74">
        <v>6.3533597291559066E-2</v>
      </c>
      <c r="I74">
        <v>6.3533597291559066E-2</v>
      </c>
      <c r="J74">
        <v>6.3533597291559066E-2</v>
      </c>
      <c r="K74">
        <v>6.3533597291559066E-2</v>
      </c>
    </row>
    <row r="75" spans="1:11">
      <c r="A75" t="s">
        <v>294</v>
      </c>
      <c r="B75" s="5" t="s">
        <v>194</v>
      </c>
      <c r="C75" t="s">
        <v>282</v>
      </c>
      <c r="D75">
        <v>3.5789292477190565E-2</v>
      </c>
      <c r="E75">
        <v>3.5789292477190565E-2</v>
      </c>
      <c r="F75">
        <v>3.5789292477190565E-2</v>
      </c>
      <c r="G75">
        <v>3.5789292477190565E-2</v>
      </c>
      <c r="H75">
        <v>3.5789292477190565E-2</v>
      </c>
      <c r="I75">
        <v>3.5789292477190565E-2</v>
      </c>
      <c r="J75">
        <v>3.5789292477190565E-2</v>
      </c>
      <c r="K75">
        <v>3.5789292477190565E-2</v>
      </c>
    </row>
    <row r="76" spans="1:11">
      <c r="A76" t="s">
        <v>294</v>
      </c>
      <c r="B76" s="5" t="s">
        <v>194</v>
      </c>
      <c r="C76" s="5" t="s">
        <v>283</v>
      </c>
      <c r="D76">
        <v>0.10824582544327767</v>
      </c>
      <c r="E76">
        <v>0.10824582544327767</v>
      </c>
      <c r="F76">
        <v>0.10824582544327767</v>
      </c>
      <c r="G76">
        <v>0.10824582544327767</v>
      </c>
      <c r="H76">
        <v>0.10824582544327767</v>
      </c>
      <c r="I76">
        <v>0.10824582544327767</v>
      </c>
      <c r="J76">
        <v>0.10824582544327767</v>
      </c>
      <c r="K76">
        <v>0.10824582544327767</v>
      </c>
    </row>
    <row r="77" spans="1:11">
      <c r="A77" t="s">
        <v>294</v>
      </c>
      <c r="B77" s="5" t="s">
        <v>194</v>
      </c>
      <c r="C77" s="5" t="s">
        <v>284</v>
      </c>
      <c r="D77">
        <v>6.2517931944683539E-2</v>
      </c>
      <c r="E77">
        <v>6.2517931944683539E-2</v>
      </c>
      <c r="F77">
        <v>6.2517931944683539E-2</v>
      </c>
      <c r="G77">
        <v>6.2517931944683539E-2</v>
      </c>
      <c r="H77">
        <v>6.2517931944683539E-2</v>
      </c>
      <c r="I77">
        <v>6.2517931944683539E-2</v>
      </c>
      <c r="J77">
        <v>6.2517931944683539E-2</v>
      </c>
      <c r="K77">
        <v>6.2517931944683539E-2</v>
      </c>
    </row>
    <row r="78" spans="1:11">
      <c r="A78" t="s">
        <v>294</v>
      </c>
      <c r="B78" s="5" t="s">
        <v>194</v>
      </c>
      <c r="C78" s="5" t="s">
        <v>285</v>
      </c>
      <c r="D78">
        <v>7.5446146783726395E-2</v>
      </c>
      <c r="E78">
        <v>7.5446146783726395E-2</v>
      </c>
      <c r="F78">
        <v>7.5446146783726395E-2</v>
      </c>
      <c r="G78">
        <v>7.5446146783726395E-2</v>
      </c>
      <c r="H78">
        <v>7.5446146783726395E-2</v>
      </c>
      <c r="I78">
        <v>7.5446146783726395E-2</v>
      </c>
      <c r="J78">
        <v>7.5446146783726395E-2</v>
      </c>
      <c r="K78">
        <v>7.5446146783726395E-2</v>
      </c>
    </row>
    <row r="79" spans="1:11">
      <c r="A79" t="s">
        <v>294</v>
      </c>
      <c r="B79" s="5" t="s">
        <v>194</v>
      </c>
      <c r="C79" s="5" t="s">
        <v>286</v>
      </c>
      <c r="D79">
        <v>2.385952831812704E-2</v>
      </c>
      <c r="E79">
        <v>2.385952831812704E-2</v>
      </c>
      <c r="F79">
        <v>2.385952831812704E-2</v>
      </c>
      <c r="G79">
        <v>2.385952831812704E-2</v>
      </c>
      <c r="H79">
        <v>2.385952831812704E-2</v>
      </c>
      <c r="I79">
        <v>2.385952831812704E-2</v>
      </c>
      <c r="J79">
        <v>2.385952831812704E-2</v>
      </c>
      <c r="K79">
        <v>2.385952831812704E-2</v>
      </c>
    </row>
    <row r="80" spans="1:11">
      <c r="A80" t="s">
        <v>294</v>
      </c>
      <c r="B80" s="5" t="s">
        <v>194</v>
      </c>
      <c r="C80" s="5" t="s">
        <v>287</v>
      </c>
      <c r="D80">
        <v>9.4715097262867962E-2</v>
      </c>
      <c r="E80">
        <v>9.4715097262867962E-2</v>
      </c>
      <c r="F80">
        <v>9.4715097262867962E-2</v>
      </c>
      <c r="G80">
        <v>9.4715097262867962E-2</v>
      </c>
      <c r="H80">
        <v>9.4715097262867962E-2</v>
      </c>
      <c r="I80">
        <v>9.4715097262867962E-2</v>
      </c>
      <c r="J80">
        <v>9.4715097262867962E-2</v>
      </c>
      <c r="K80">
        <v>9.4715097262867962E-2</v>
      </c>
    </row>
    <row r="81" spans="1:11">
      <c r="A81" t="s">
        <v>294</v>
      </c>
      <c r="B81" s="5" t="s">
        <v>194</v>
      </c>
      <c r="C81" s="5" t="s">
        <v>288</v>
      </c>
      <c r="D81">
        <v>6.8769725139151888E-2</v>
      </c>
      <c r="E81">
        <v>6.8769725139151888E-2</v>
      </c>
      <c r="F81">
        <v>6.8769725139151888E-2</v>
      </c>
      <c r="G81">
        <v>6.8769725139151888E-2</v>
      </c>
      <c r="H81">
        <v>6.8769725139151888E-2</v>
      </c>
      <c r="I81">
        <v>6.8769725139151888E-2</v>
      </c>
      <c r="J81">
        <v>6.8769725139151888E-2</v>
      </c>
      <c r="K81">
        <v>6.8769725139151888E-2</v>
      </c>
    </row>
    <row r="82" spans="1:11">
      <c r="A82" t="s">
        <v>294</v>
      </c>
      <c r="B82" s="5" t="s">
        <v>194</v>
      </c>
      <c r="C82" s="5" t="s">
        <v>289</v>
      </c>
      <c r="D82">
        <v>0.1230963447523957</v>
      </c>
      <c r="E82">
        <v>0.1230963447523957</v>
      </c>
      <c r="F82">
        <v>0.1230963447523957</v>
      </c>
      <c r="G82">
        <v>0.1230963447523957</v>
      </c>
      <c r="H82">
        <v>0.1230963447523957</v>
      </c>
      <c r="I82">
        <v>0.1230963447523957</v>
      </c>
      <c r="J82">
        <v>0.1230963447523957</v>
      </c>
      <c r="K82">
        <v>0.1230963447523957</v>
      </c>
    </row>
    <row r="83" spans="1:11">
      <c r="A83" t="s">
        <v>294</v>
      </c>
      <c r="B83" s="5" t="s">
        <v>194</v>
      </c>
      <c r="C83" s="5" t="s">
        <v>290</v>
      </c>
      <c r="D83">
        <v>4.1754174556722326E-2</v>
      </c>
      <c r="E83">
        <v>4.1754174556722326E-2</v>
      </c>
      <c r="F83">
        <v>4.1754174556722326E-2</v>
      </c>
      <c r="G83">
        <v>4.1754174556722326E-2</v>
      </c>
      <c r="H83">
        <v>4.1754174556722326E-2</v>
      </c>
      <c r="I83">
        <v>4.1754174556722326E-2</v>
      </c>
      <c r="J83">
        <v>4.1754174556722326E-2</v>
      </c>
      <c r="K83">
        <v>4.1754174556722326E-2</v>
      </c>
    </row>
    <row r="84" spans="1:11">
      <c r="A84" t="s">
        <v>294</v>
      </c>
      <c r="B84" s="5" t="s">
        <v>194</v>
      </c>
      <c r="C84" s="5" t="s">
        <v>291</v>
      </c>
      <c r="D84">
        <v>3.3826820451024267E-2</v>
      </c>
      <c r="E84">
        <v>3.3826820451024267E-2</v>
      </c>
      <c r="F84">
        <v>3.3826820451024267E-2</v>
      </c>
      <c r="G84">
        <v>3.3826820451024267E-2</v>
      </c>
      <c r="H84">
        <v>3.3826820451024267E-2</v>
      </c>
      <c r="I84">
        <v>3.3826820451024267E-2</v>
      </c>
      <c r="J84">
        <v>3.3826820451024267E-2</v>
      </c>
      <c r="K84">
        <v>3.3826820451024267E-2</v>
      </c>
    </row>
    <row r="85" spans="1:11">
      <c r="A85" t="s">
        <v>294</v>
      </c>
      <c r="B85" s="5" t="s">
        <v>194</v>
      </c>
      <c r="C85" s="5" t="s">
        <v>292</v>
      </c>
      <c r="D85">
        <v>3.1258965972341769E-2</v>
      </c>
      <c r="E85">
        <v>3.1258965972341769E-2</v>
      </c>
      <c r="F85">
        <v>3.1258965972341769E-2</v>
      </c>
      <c r="G85">
        <v>3.1258965972341769E-2</v>
      </c>
      <c r="H85">
        <v>3.1258965972341769E-2</v>
      </c>
      <c r="I85">
        <v>3.1258965972341769E-2</v>
      </c>
      <c r="J85">
        <v>3.1258965972341769E-2</v>
      </c>
      <c r="K85">
        <v>3.1258965972341769E-2</v>
      </c>
    </row>
    <row r="86" spans="1:11">
      <c r="A86" t="s">
        <v>294</v>
      </c>
      <c r="B86" s="5" t="s">
        <v>195</v>
      </c>
      <c r="C86" s="5" t="s">
        <v>278</v>
      </c>
      <c r="D86">
        <v>0.28895954436089505</v>
      </c>
      <c r="E86">
        <v>0.28895954436089505</v>
      </c>
      <c r="F86">
        <v>0.28895954436089505</v>
      </c>
      <c r="G86">
        <v>0.28895954436089505</v>
      </c>
      <c r="H86">
        <v>0.28895954436089505</v>
      </c>
      <c r="I86">
        <v>0.28895954436089505</v>
      </c>
      <c r="J86">
        <v>0.28895954436089505</v>
      </c>
      <c r="K86">
        <v>0.28895954436089505</v>
      </c>
    </row>
    <row r="87" spans="1:11">
      <c r="A87" t="s">
        <v>294</v>
      </c>
      <c r="B87" s="5" t="s">
        <v>195</v>
      </c>
      <c r="C87" s="5" t="s">
        <v>279</v>
      </c>
      <c r="D87">
        <v>2.2707030175760014E-2</v>
      </c>
      <c r="E87">
        <v>2.2707030175760014E-2</v>
      </c>
      <c r="F87">
        <v>2.2707030175760014E-2</v>
      </c>
      <c r="G87">
        <v>2.2707030175760014E-2</v>
      </c>
      <c r="H87">
        <v>2.2707030175760014E-2</v>
      </c>
      <c r="I87">
        <v>2.2707030175760014E-2</v>
      </c>
      <c r="J87">
        <v>2.2707030175760014E-2</v>
      </c>
      <c r="K87">
        <v>2.2707030175760014E-2</v>
      </c>
    </row>
    <row r="88" spans="1:11">
      <c r="A88" t="s">
        <v>294</v>
      </c>
      <c r="B88" s="5" t="s">
        <v>195</v>
      </c>
      <c r="C88" s="5" t="s">
        <v>280</v>
      </c>
      <c r="D88">
        <v>8.2469393315648246E-2</v>
      </c>
      <c r="E88">
        <v>8.2469393315648246E-2</v>
      </c>
      <c r="F88">
        <v>8.2469393315648246E-2</v>
      </c>
      <c r="G88">
        <v>8.2469393315648246E-2</v>
      </c>
      <c r="H88">
        <v>8.2469393315648246E-2</v>
      </c>
      <c r="I88">
        <v>8.2469393315648246E-2</v>
      </c>
      <c r="J88">
        <v>8.2469393315648246E-2</v>
      </c>
      <c r="K88">
        <v>8.2469393315648246E-2</v>
      </c>
    </row>
    <row r="89" spans="1:11">
      <c r="A89" t="s">
        <v>294</v>
      </c>
      <c r="B89" s="5" t="s">
        <v>195</v>
      </c>
      <c r="C89" s="5" t="s">
        <v>277</v>
      </c>
      <c r="D89">
        <v>7.7618954253832764E-2</v>
      </c>
      <c r="E89">
        <v>7.7618954253832764E-2</v>
      </c>
      <c r="F89">
        <v>7.7618954253832764E-2</v>
      </c>
      <c r="G89">
        <v>7.7618954253832764E-2</v>
      </c>
      <c r="H89">
        <v>7.7618954253832764E-2</v>
      </c>
      <c r="I89">
        <v>7.7618954253832764E-2</v>
      </c>
      <c r="J89">
        <v>7.7618954253832764E-2</v>
      </c>
      <c r="K89">
        <v>7.7618954253832764E-2</v>
      </c>
    </row>
    <row r="90" spans="1:11">
      <c r="A90" t="s">
        <v>294</v>
      </c>
      <c r="B90" s="5" t="s">
        <v>195</v>
      </c>
      <c r="C90" t="s">
        <v>281</v>
      </c>
      <c r="D90">
        <v>4.4811524031986752E-2</v>
      </c>
      <c r="E90">
        <v>4.4811524031986752E-2</v>
      </c>
      <c r="F90">
        <v>4.4811524031986752E-2</v>
      </c>
      <c r="G90">
        <v>4.4811524031986752E-2</v>
      </c>
      <c r="H90">
        <v>4.4811524031986752E-2</v>
      </c>
      <c r="I90">
        <v>4.4811524031986752E-2</v>
      </c>
      <c r="J90">
        <v>4.4811524031986752E-2</v>
      </c>
      <c r="K90">
        <v>4.4811524031986752E-2</v>
      </c>
    </row>
    <row r="91" spans="1:11">
      <c r="A91" t="s">
        <v>294</v>
      </c>
      <c r="B91" s="5" t="s">
        <v>195</v>
      </c>
      <c r="C91" t="s">
        <v>282</v>
      </c>
      <c r="D91">
        <v>2.7569427421790832E-2</v>
      </c>
      <c r="E91">
        <v>2.7569427421790832E-2</v>
      </c>
      <c r="F91">
        <v>2.7569427421790832E-2</v>
      </c>
      <c r="G91">
        <v>2.7569427421790832E-2</v>
      </c>
      <c r="H91">
        <v>2.7569427421790832E-2</v>
      </c>
      <c r="I91">
        <v>2.7569427421790832E-2</v>
      </c>
      <c r="J91">
        <v>2.7569427421790832E-2</v>
      </c>
      <c r="K91">
        <v>2.7569427421790832E-2</v>
      </c>
    </row>
    <row r="92" spans="1:11">
      <c r="A92" t="s">
        <v>294</v>
      </c>
      <c r="B92" s="5" t="s">
        <v>195</v>
      </c>
      <c r="C92" s="5" t="s">
        <v>283</v>
      </c>
      <c r="D92">
        <v>3.5919146406805241E-2</v>
      </c>
      <c r="E92">
        <v>3.5919146406805241E-2</v>
      </c>
      <c r="F92">
        <v>3.5919146406805241E-2</v>
      </c>
      <c r="G92">
        <v>3.5919146406805241E-2</v>
      </c>
      <c r="H92">
        <v>3.5919146406805241E-2</v>
      </c>
      <c r="I92">
        <v>3.5919146406805241E-2</v>
      </c>
      <c r="J92">
        <v>3.5919146406805241E-2</v>
      </c>
      <c r="K92">
        <v>3.5919146406805241E-2</v>
      </c>
    </row>
    <row r="93" spans="1:11">
      <c r="A93" t="s">
        <v>294</v>
      </c>
      <c r="B93" s="5" t="s">
        <v>195</v>
      </c>
      <c r="C93" s="5" t="s">
        <v>284</v>
      </c>
      <c r="D93">
        <v>2.0551303581144646E-2</v>
      </c>
      <c r="E93">
        <v>2.0551303581144646E-2</v>
      </c>
      <c r="F93">
        <v>2.0551303581144646E-2</v>
      </c>
      <c r="G93">
        <v>2.0551303581144646E-2</v>
      </c>
      <c r="H93">
        <v>2.0551303581144646E-2</v>
      </c>
      <c r="I93">
        <v>2.0551303581144646E-2</v>
      </c>
      <c r="J93">
        <v>2.0551303581144646E-2</v>
      </c>
      <c r="K93">
        <v>2.0551303581144646E-2</v>
      </c>
    </row>
    <row r="94" spans="1:11">
      <c r="A94" t="s">
        <v>294</v>
      </c>
      <c r="B94" s="5" t="s">
        <v>195</v>
      </c>
      <c r="C94" s="5" t="s">
        <v>285</v>
      </c>
      <c r="D94">
        <v>1.4408169933733884E-2</v>
      </c>
      <c r="E94">
        <v>1.4408169933733884E-2</v>
      </c>
      <c r="F94">
        <v>1.4408169933733884E-2</v>
      </c>
      <c r="G94">
        <v>1.4408169933733884E-2</v>
      </c>
      <c r="H94">
        <v>1.4408169933733884E-2</v>
      </c>
      <c r="I94">
        <v>1.4408169933733884E-2</v>
      </c>
      <c r="J94">
        <v>1.4408169933733884E-2</v>
      </c>
      <c r="K94">
        <v>1.4408169933733884E-2</v>
      </c>
    </row>
    <row r="95" spans="1:11">
      <c r="A95" t="s">
        <v>294</v>
      </c>
      <c r="B95" s="5" t="s">
        <v>195</v>
      </c>
      <c r="C95" s="5" t="s">
        <v>286</v>
      </c>
      <c r="D95">
        <v>7.6713720814472952E-3</v>
      </c>
      <c r="E95">
        <v>7.6713720814472952E-3</v>
      </c>
      <c r="F95">
        <v>7.6713720814472952E-3</v>
      </c>
      <c r="G95">
        <v>7.6713720814472952E-3</v>
      </c>
      <c r="H95">
        <v>7.6713720814472952E-3</v>
      </c>
      <c r="I95">
        <v>7.6713720814472952E-3</v>
      </c>
      <c r="J95">
        <v>7.6713720814472952E-3</v>
      </c>
      <c r="K95">
        <v>7.6713720814472952E-3</v>
      </c>
    </row>
    <row r="96" spans="1:11">
      <c r="A96" t="s">
        <v>294</v>
      </c>
      <c r="B96" s="5" t="s">
        <v>195</v>
      </c>
      <c r="C96" s="5" t="s">
        <v>287</v>
      </c>
      <c r="D96">
        <v>8.7575672169612519E-3</v>
      </c>
      <c r="E96">
        <v>8.7575672169612519E-3</v>
      </c>
      <c r="F96">
        <v>8.7575672169612519E-3</v>
      </c>
      <c r="G96">
        <v>8.7575672169612519E-3</v>
      </c>
      <c r="H96">
        <v>8.7575672169612519E-3</v>
      </c>
      <c r="I96">
        <v>8.7575672169612519E-3</v>
      </c>
      <c r="J96">
        <v>8.7575672169612519E-3</v>
      </c>
      <c r="K96">
        <v>8.7575672169612519E-3</v>
      </c>
    </row>
    <row r="97" spans="1:11">
      <c r="A97" t="s">
        <v>294</v>
      </c>
      <c r="B97" s="5" t="s">
        <v>195</v>
      </c>
      <c r="C97" s="5" t="s">
        <v>288</v>
      </c>
      <c r="D97">
        <v>5.1346725651540285E-3</v>
      </c>
      <c r="E97">
        <v>5.1346725651540285E-3</v>
      </c>
      <c r="F97">
        <v>5.1346725651540285E-3</v>
      </c>
      <c r="G97">
        <v>5.1346725651540285E-3</v>
      </c>
      <c r="H97">
        <v>5.1346725651540285E-3</v>
      </c>
      <c r="I97">
        <v>5.1346725651540285E-3</v>
      </c>
      <c r="J97">
        <v>5.1346725651540285E-3</v>
      </c>
      <c r="K97">
        <v>5.1346725651540285E-3</v>
      </c>
    </row>
    <row r="98" spans="1:11">
      <c r="A98" t="s">
        <v>294</v>
      </c>
      <c r="B98" s="5" t="s">
        <v>195</v>
      </c>
      <c r="C98" s="5" t="s">
        <v>289</v>
      </c>
      <c r="D98">
        <v>0.2330748670630142</v>
      </c>
      <c r="E98">
        <v>0.2330748670630142</v>
      </c>
      <c r="F98">
        <v>0.2330748670630142</v>
      </c>
      <c r="G98">
        <v>0.2330748670630142</v>
      </c>
      <c r="H98">
        <v>0.2330748670630142</v>
      </c>
      <c r="I98">
        <v>0.2330748670630142</v>
      </c>
      <c r="J98">
        <v>0.2330748670630142</v>
      </c>
      <c r="K98">
        <v>0.2330748670630142</v>
      </c>
    </row>
    <row r="99" spans="1:11">
      <c r="A99" t="s">
        <v>294</v>
      </c>
      <c r="B99" s="5" t="s">
        <v>195</v>
      </c>
      <c r="C99" s="5" t="s">
        <v>290</v>
      </c>
      <c r="D99">
        <v>5.191370219529786E-2</v>
      </c>
      <c r="E99">
        <v>5.191370219529786E-2</v>
      </c>
      <c r="F99">
        <v>5.191370219529786E-2</v>
      </c>
      <c r="G99">
        <v>5.191370219529786E-2</v>
      </c>
      <c r="H99">
        <v>5.191370219529786E-2</v>
      </c>
      <c r="I99">
        <v>5.191370219529786E-2</v>
      </c>
      <c r="J99">
        <v>5.191370219529786E-2</v>
      </c>
      <c r="K99">
        <v>5.191370219529786E-2</v>
      </c>
    </row>
    <row r="100" spans="1:11">
      <c r="A100" t="s">
        <v>294</v>
      </c>
      <c r="B100" s="5" t="s">
        <v>195</v>
      </c>
      <c r="C100" s="5" t="s">
        <v>291</v>
      </c>
      <c r="D100">
        <v>4.7470063112432972E-2</v>
      </c>
      <c r="E100">
        <v>4.7470063112432972E-2</v>
      </c>
      <c r="F100">
        <v>4.7470063112432972E-2</v>
      </c>
      <c r="G100">
        <v>4.7470063112432972E-2</v>
      </c>
      <c r="H100">
        <v>4.7470063112432972E-2</v>
      </c>
      <c r="I100">
        <v>4.7470063112432972E-2</v>
      </c>
      <c r="J100">
        <v>4.7470063112432972E-2</v>
      </c>
      <c r="K100">
        <v>4.7470063112432972E-2</v>
      </c>
    </row>
    <row r="101" spans="1:11">
      <c r="A101" t="s">
        <v>294</v>
      </c>
      <c r="B101" s="5" t="s">
        <v>195</v>
      </c>
      <c r="C101" s="5" t="s">
        <v>292</v>
      </c>
      <c r="D101">
        <v>3.0963262284095194E-2</v>
      </c>
      <c r="E101">
        <v>3.0963262284095194E-2</v>
      </c>
      <c r="F101">
        <v>3.0963262284095194E-2</v>
      </c>
      <c r="G101">
        <v>3.0963262284095194E-2</v>
      </c>
      <c r="H101">
        <v>3.0963262284095194E-2</v>
      </c>
      <c r="I101">
        <v>3.0963262284095194E-2</v>
      </c>
      <c r="J101">
        <v>3.0963262284095194E-2</v>
      </c>
      <c r="K101">
        <v>3.0963262284095194E-2</v>
      </c>
    </row>
    <row r="102" spans="1:11">
      <c r="A102" t="s">
        <v>294</v>
      </c>
      <c r="B102" s="5" t="s">
        <v>193</v>
      </c>
      <c r="C102" s="5" t="s">
        <v>278</v>
      </c>
      <c r="D102">
        <v>0.16690307592339979</v>
      </c>
      <c r="E102">
        <v>0.16690307592339979</v>
      </c>
      <c r="F102">
        <v>0.16690307592339979</v>
      </c>
      <c r="G102">
        <v>0.16690307592339979</v>
      </c>
      <c r="H102">
        <v>0.16690307592339979</v>
      </c>
      <c r="I102">
        <v>0.16690307592339979</v>
      </c>
      <c r="J102">
        <v>0.16690307592339979</v>
      </c>
      <c r="K102">
        <v>0.16690307592339979</v>
      </c>
    </row>
    <row r="103" spans="1:11">
      <c r="A103" t="s">
        <v>294</v>
      </c>
      <c r="B103" s="5" t="s">
        <v>193</v>
      </c>
      <c r="C103" s="5" t="s">
        <v>279</v>
      </c>
      <c r="D103">
        <v>1.3394207473309933E-2</v>
      </c>
      <c r="E103">
        <v>1.3394207473309933E-2</v>
      </c>
      <c r="F103">
        <v>1.3394207473309933E-2</v>
      </c>
      <c r="G103">
        <v>1.3394207473309933E-2</v>
      </c>
      <c r="H103">
        <v>1.3394207473309933E-2</v>
      </c>
      <c r="I103">
        <v>1.3394207473309933E-2</v>
      </c>
      <c r="J103">
        <v>1.3394207473309933E-2</v>
      </c>
      <c r="K103">
        <v>1.3394207473309933E-2</v>
      </c>
    </row>
    <row r="104" spans="1:11">
      <c r="A104" t="s">
        <v>294</v>
      </c>
      <c r="B104" s="5" t="s">
        <v>193</v>
      </c>
      <c r="C104" s="5" t="s">
        <v>280</v>
      </c>
      <c r="D104">
        <v>5.3178939612132221E-2</v>
      </c>
      <c r="E104">
        <v>5.3178939612132221E-2</v>
      </c>
      <c r="F104">
        <v>5.3178939612132221E-2</v>
      </c>
      <c r="G104">
        <v>5.3178939612132221E-2</v>
      </c>
      <c r="H104">
        <v>5.3178939612132221E-2</v>
      </c>
      <c r="I104">
        <v>5.3178939612132221E-2</v>
      </c>
      <c r="J104">
        <v>5.3178939612132221E-2</v>
      </c>
      <c r="K104">
        <v>5.3178939612132221E-2</v>
      </c>
    </row>
    <row r="105" spans="1:11">
      <c r="A105" t="s">
        <v>294</v>
      </c>
      <c r="B105" s="5" t="s">
        <v>193</v>
      </c>
      <c r="C105" s="5" t="s">
        <v>277</v>
      </c>
      <c r="D105">
        <v>5.2609687174466319E-2</v>
      </c>
      <c r="E105">
        <v>5.2609687174466319E-2</v>
      </c>
      <c r="F105">
        <v>5.2609687174466319E-2</v>
      </c>
      <c r="G105">
        <v>5.2609687174466319E-2</v>
      </c>
      <c r="H105">
        <v>5.2609687174466319E-2</v>
      </c>
      <c r="I105">
        <v>5.2609687174466319E-2</v>
      </c>
      <c r="J105">
        <v>5.2609687174466319E-2</v>
      </c>
      <c r="K105">
        <v>5.2609687174466319E-2</v>
      </c>
    </row>
    <row r="106" spans="1:11">
      <c r="A106" t="s">
        <v>294</v>
      </c>
      <c r="B106" s="5" t="s">
        <v>193</v>
      </c>
      <c r="C106" t="s">
        <v>281</v>
      </c>
      <c r="D106">
        <v>6.3433288345456806E-2</v>
      </c>
      <c r="E106">
        <v>6.3433288345456806E-2</v>
      </c>
      <c r="F106">
        <v>6.3433288345456806E-2</v>
      </c>
      <c r="G106">
        <v>6.3433288345456806E-2</v>
      </c>
      <c r="H106">
        <v>6.3433288345456806E-2</v>
      </c>
      <c r="I106">
        <v>6.3433288345456806E-2</v>
      </c>
      <c r="J106">
        <v>6.3433288345456806E-2</v>
      </c>
      <c r="K106">
        <v>6.3433288345456806E-2</v>
      </c>
    </row>
    <row r="107" spans="1:11">
      <c r="A107" t="s">
        <v>294</v>
      </c>
      <c r="B107" s="5" t="s">
        <v>193</v>
      </c>
      <c r="C107" t="s">
        <v>282</v>
      </c>
      <c r="D107">
        <v>2.875053634505683E-2</v>
      </c>
      <c r="E107">
        <v>2.875053634505683E-2</v>
      </c>
      <c r="F107">
        <v>2.875053634505683E-2</v>
      </c>
      <c r="G107">
        <v>2.875053634505683E-2</v>
      </c>
      <c r="H107">
        <v>2.875053634505683E-2</v>
      </c>
      <c r="I107">
        <v>2.875053634505683E-2</v>
      </c>
      <c r="J107">
        <v>2.875053634505683E-2</v>
      </c>
      <c r="K107">
        <v>2.875053634505683E-2</v>
      </c>
    </row>
    <row r="108" spans="1:11">
      <c r="A108" t="s">
        <v>294</v>
      </c>
      <c r="B108" s="5" t="s">
        <v>193</v>
      </c>
      <c r="C108" s="5" t="s">
        <v>283</v>
      </c>
      <c r="D108">
        <v>8.8514122791742186E-2</v>
      </c>
      <c r="E108">
        <v>8.8514122791742186E-2</v>
      </c>
      <c r="F108">
        <v>8.8514122791742186E-2</v>
      </c>
      <c r="G108">
        <v>8.8514122791742186E-2</v>
      </c>
      <c r="H108">
        <v>8.8514122791742186E-2</v>
      </c>
      <c r="I108">
        <v>8.8514122791742186E-2</v>
      </c>
      <c r="J108">
        <v>8.8514122791742186E-2</v>
      </c>
      <c r="K108">
        <v>8.8514122791742186E-2</v>
      </c>
    </row>
    <row r="109" spans="1:11">
      <c r="A109" t="s">
        <v>294</v>
      </c>
      <c r="B109" s="5" t="s">
        <v>193</v>
      </c>
      <c r="C109" s="5" t="s">
        <v>284</v>
      </c>
      <c r="D109">
        <v>5.1142579546095503E-2</v>
      </c>
      <c r="E109">
        <v>5.1142579546095503E-2</v>
      </c>
      <c r="F109">
        <v>5.1142579546095503E-2</v>
      </c>
      <c r="G109">
        <v>5.1142579546095503E-2</v>
      </c>
      <c r="H109">
        <v>5.1142579546095503E-2</v>
      </c>
      <c r="I109">
        <v>5.1142579546095503E-2</v>
      </c>
      <c r="J109">
        <v>5.1142579546095503E-2</v>
      </c>
      <c r="K109">
        <v>5.1142579546095503E-2</v>
      </c>
    </row>
    <row r="110" spans="1:11">
      <c r="A110" t="s">
        <v>294</v>
      </c>
      <c r="B110" s="5" t="s">
        <v>193</v>
      </c>
      <c r="C110" s="5" t="s">
        <v>285</v>
      </c>
      <c r="D110">
        <v>6.7663973308980593E-2</v>
      </c>
      <c r="E110">
        <v>6.7663973308980593E-2</v>
      </c>
      <c r="F110">
        <v>6.7663973308980593E-2</v>
      </c>
      <c r="G110">
        <v>6.7663973308980593E-2</v>
      </c>
      <c r="H110">
        <v>6.7663973308980593E-2</v>
      </c>
      <c r="I110">
        <v>6.7663973308980593E-2</v>
      </c>
      <c r="J110">
        <v>6.7663973308980593E-2</v>
      </c>
      <c r="K110">
        <v>6.7663973308980593E-2</v>
      </c>
    </row>
    <row r="111" spans="1:11">
      <c r="A111" t="s">
        <v>294</v>
      </c>
      <c r="B111" s="5" t="s">
        <v>193</v>
      </c>
      <c r="C111" s="5" t="s">
        <v>286</v>
      </c>
      <c r="D111">
        <v>1.9115575367389621E-2</v>
      </c>
      <c r="E111">
        <v>1.9115575367389621E-2</v>
      </c>
      <c r="F111">
        <v>1.9115575367389621E-2</v>
      </c>
      <c r="G111">
        <v>1.9115575367389621E-2</v>
      </c>
      <c r="H111">
        <v>1.9115575367389621E-2</v>
      </c>
      <c r="I111">
        <v>1.9115575367389621E-2</v>
      </c>
      <c r="J111">
        <v>1.9115575367389621E-2</v>
      </c>
      <c r="K111">
        <v>1.9115575367389621E-2</v>
      </c>
    </row>
    <row r="112" spans="1:11">
      <c r="A112" t="s">
        <v>294</v>
      </c>
      <c r="B112" s="5" t="s">
        <v>193</v>
      </c>
      <c r="C112" s="5" t="s">
        <v>287</v>
      </c>
      <c r="D112">
        <v>7.5514477641726696E-2</v>
      </c>
      <c r="E112">
        <v>7.5514477641726696E-2</v>
      </c>
      <c r="F112">
        <v>7.5514477641726696E-2</v>
      </c>
      <c r="G112">
        <v>7.5514477641726696E-2</v>
      </c>
      <c r="H112">
        <v>7.5514477641726696E-2</v>
      </c>
      <c r="I112">
        <v>7.5514477641726696E-2</v>
      </c>
      <c r="J112">
        <v>7.5514477641726696E-2</v>
      </c>
      <c r="K112">
        <v>7.5514477641726696E-2</v>
      </c>
    </row>
    <row r="113" spans="1:11">
      <c r="A113" t="s">
        <v>294</v>
      </c>
      <c r="B113" s="5" t="s">
        <v>193</v>
      </c>
      <c r="C113" s="5" t="s">
        <v>288</v>
      </c>
      <c r="D113">
        <v>6.0480006394220361E-2</v>
      </c>
      <c r="E113">
        <v>6.0480006394220361E-2</v>
      </c>
      <c r="F113">
        <v>6.0480006394220361E-2</v>
      </c>
      <c r="G113">
        <v>6.0480006394220361E-2</v>
      </c>
      <c r="H113">
        <v>6.0480006394220361E-2</v>
      </c>
      <c r="I113">
        <v>6.0480006394220361E-2</v>
      </c>
      <c r="J113">
        <v>6.0480006394220361E-2</v>
      </c>
      <c r="K113">
        <v>6.0480006394220361E-2</v>
      </c>
    </row>
    <row r="114" spans="1:11">
      <c r="A114" t="s">
        <v>294</v>
      </c>
      <c r="B114" s="5" t="s">
        <v>193</v>
      </c>
      <c r="C114" s="5" t="s">
        <v>289</v>
      </c>
      <c r="D114">
        <v>0.16199268611143519</v>
      </c>
      <c r="E114">
        <v>0.16199268611143519</v>
      </c>
      <c r="F114">
        <v>0.16199268611143519</v>
      </c>
      <c r="G114">
        <v>0.16199268611143519</v>
      </c>
      <c r="H114">
        <v>0.16199268611143519</v>
      </c>
      <c r="I114">
        <v>0.16199268611143519</v>
      </c>
      <c r="J114">
        <v>0.16199268611143519</v>
      </c>
      <c r="K114">
        <v>0.16199268611143519</v>
      </c>
    </row>
    <row r="115" spans="1:11">
      <c r="A115" t="s">
        <v>294</v>
      </c>
      <c r="B115" s="5" t="s">
        <v>193</v>
      </c>
      <c r="C115" s="5" t="s">
        <v>290</v>
      </c>
      <c r="D115">
        <v>3.6477193004621281E-2</v>
      </c>
      <c r="E115">
        <v>3.6477193004621281E-2</v>
      </c>
      <c r="F115">
        <v>3.6477193004621281E-2</v>
      </c>
      <c r="G115">
        <v>3.6477193004621281E-2</v>
      </c>
      <c r="H115">
        <v>3.6477193004621281E-2</v>
      </c>
      <c r="I115">
        <v>3.6477193004621281E-2</v>
      </c>
      <c r="J115">
        <v>3.6477193004621281E-2</v>
      </c>
      <c r="K115">
        <v>3.6477193004621281E-2</v>
      </c>
    </row>
    <row r="116" spans="1:11">
      <c r="A116" t="s">
        <v>294</v>
      </c>
      <c r="B116" s="5" t="s">
        <v>193</v>
      </c>
      <c r="C116" s="5" t="s">
        <v>291</v>
      </c>
      <c r="D116">
        <v>3.6563099362385498E-2</v>
      </c>
      <c r="E116">
        <v>3.6563099362385498E-2</v>
      </c>
      <c r="F116">
        <v>3.6563099362385498E-2</v>
      </c>
      <c r="G116">
        <v>3.6563099362385498E-2</v>
      </c>
      <c r="H116">
        <v>3.6563099362385498E-2</v>
      </c>
      <c r="I116">
        <v>3.6563099362385498E-2</v>
      </c>
      <c r="J116">
        <v>3.6563099362385498E-2</v>
      </c>
      <c r="K116">
        <v>3.6563099362385498E-2</v>
      </c>
    </row>
    <row r="117" spans="1:11">
      <c r="A117" t="s">
        <v>294</v>
      </c>
      <c r="B117" s="5" t="s">
        <v>193</v>
      </c>
      <c r="C117" s="5" t="s">
        <v>292</v>
      </c>
      <c r="D117">
        <v>2.4266551597579601E-2</v>
      </c>
      <c r="E117">
        <v>2.4266551597579601E-2</v>
      </c>
      <c r="F117">
        <v>2.4266551597579601E-2</v>
      </c>
      <c r="G117">
        <v>2.4266551597579601E-2</v>
      </c>
      <c r="H117">
        <v>2.4266551597579601E-2</v>
      </c>
      <c r="I117">
        <v>2.4266551597579601E-2</v>
      </c>
      <c r="J117">
        <v>2.4266551597579601E-2</v>
      </c>
      <c r="K117">
        <v>2.4266551597579601E-2</v>
      </c>
    </row>
    <row r="118" spans="1:11">
      <c r="A118" t="s">
        <v>294</v>
      </c>
      <c r="B118" s="5" t="s">
        <v>388</v>
      </c>
      <c r="C118" s="5" t="s">
        <v>278</v>
      </c>
      <c r="D118">
        <v>8.7301587301587297E-2</v>
      </c>
      <c r="E118">
        <v>8.7301587301587297E-2</v>
      </c>
      <c r="F118">
        <v>8.7301587301587297E-2</v>
      </c>
      <c r="G118">
        <v>8.7301587301587297E-2</v>
      </c>
      <c r="H118">
        <v>8.7301587301587297E-2</v>
      </c>
      <c r="I118">
        <v>8.7301587301587297E-2</v>
      </c>
      <c r="J118">
        <v>8.7301587301587297E-2</v>
      </c>
      <c r="K118">
        <v>8.7301587301587297E-2</v>
      </c>
    </row>
    <row r="119" spans="1:11">
      <c r="A119" t="s">
        <v>294</v>
      </c>
      <c r="B119" s="5" t="s">
        <v>388</v>
      </c>
      <c r="C119" s="5" t="s">
        <v>279</v>
      </c>
      <c r="D119">
        <v>3.968253968253968E-2</v>
      </c>
      <c r="E119">
        <v>3.968253968253968E-2</v>
      </c>
      <c r="F119">
        <v>3.968253968253968E-2</v>
      </c>
      <c r="G119">
        <v>3.968253968253968E-2</v>
      </c>
      <c r="H119">
        <v>3.968253968253968E-2</v>
      </c>
      <c r="I119">
        <v>3.968253968253968E-2</v>
      </c>
      <c r="J119">
        <v>3.968253968253968E-2</v>
      </c>
      <c r="K119">
        <v>3.968253968253968E-2</v>
      </c>
    </row>
    <row r="120" spans="1:11">
      <c r="A120" t="s">
        <v>294</v>
      </c>
      <c r="B120" s="5" t="s">
        <v>388</v>
      </c>
      <c r="C120" s="5" t="s">
        <v>280</v>
      </c>
      <c r="D120">
        <v>4.7619047619047616E-2</v>
      </c>
      <c r="E120">
        <v>4.7619047619047616E-2</v>
      </c>
      <c r="F120">
        <v>4.7619047619047616E-2</v>
      </c>
      <c r="G120">
        <v>4.7619047619047616E-2</v>
      </c>
      <c r="H120">
        <v>4.7619047619047616E-2</v>
      </c>
      <c r="I120">
        <v>4.7619047619047616E-2</v>
      </c>
      <c r="J120">
        <v>4.7619047619047616E-2</v>
      </c>
      <c r="K120">
        <v>4.7619047619047616E-2</v>
      </c>
    </row>
    <row r="121" spans="1:11">
      <c r="A121" t="s">
        <v>294</v>
      </c>
      <c r="B121" s="5" t="s">
        <v>388</v>
      </c>
      <c r="C121" s="5" t="s">
        <v>277</v>
      </c>
      <c r="D121">
        <v>7.5396825396825393E-2</v>
      </c>
      <c r="E121">
        <v>7.5396825396825393E-2</v>
      </c>
      <c r="F121">
        <v>7.5396825396825393E-2</v>
      </c>
      <c r="G121">
        <v>7.5396825396825393E-2</v>
      </c>
      <c r="H121">
        <v>7.5396825396825393E-2</v>
      </c>
      <c r="I121">
        <v>7.5396825396825393E-2</v>
      </c>
      <c r="J121">
        <v>7.5396825396825393E-2</v>
      </c>
      <c r="K121">
        <v>7.5396825396825393E-2</v>
      </c>
    </row>
    <row r="122" spans="1:11">
      <c r="A122" t="s">
        <v>294</v>
      </c>
      <c r="B122" s="5" t="s">
        <v>388</v>
      </c>
      <c r="C122" t="s">
        <v>281</v>
      </c>
      <c r="D122">
        <v>2.1164021164021163E-2</v>
      </c>
      <c r="E122">
        <v>2.1164021164021163E-2</v>
      </c>
      <c r="F122">
        <v>2.1164021164021163E-2</v>
      </c>
      <c r="G122">
        <v>2.1164021164021163E-2</v>
      </c>
      <c r="H122">
        <v>2.1164021164021163E-2</v>
      </c>
      <c r="I122">
        <v>2.1164021164021163E-2</v>
      </c>
      <c r="J122">
        <v>2.1164021164021163E-2</v>
      </c>
      <c r="K122">
        <v>2.1164021164021163E-2</v>
      </c>
    </row>
    <row r="123" spans="1:11">
      <c r="A123" t="s">
        <v>294</v>
      </c>
      <c r="B123" s="5" t="s">
        <v>388</v>
      </c>
      <c r="C123" t="s">
        <v>282</v>
      </c>
      <c r="D123">
        <v>5.5555555555555552E-2</v>
      </c>
      <c r="E123">
        <v>5.5555555555555552E-2</v>
      </c>
      <c r="F123">
        <v>5.5555555555555552E-2</v>
      </c>
      <c r="G123">
        <v>5.5555555555555552E-2</v>
      </c>
      <c r="H123">
        <v>5.5555555555555552E-2</v>
      </c>
      <c r="I123">
        <v>5.5555555555555552E-2</v>
      </c>
      <c r="J123">
        <v>5.5555555555555552E-2</v>
      </c>
      <c r="K123">
        <v>5.5555555555555552E-2</v>
      </c>
    </row>
    <row r="124" spans="1:11">
      <c r="A124" t="s">
        <v>294</v>
      </c>
      <c r="B124" s="5" t="s">
        <v>388</v>
      </c>
      <c r="C124" s="5" t="s">
        <v>283</v>
      </c>
      <c r="D124">
        <v>9.1269841269841265E-2</v>
      </c>
      <c r="E124">
        <v>9.1269841269841265E-2</v>
      </c>
      <c r="F124">
        <v>9.1269841269841265E-2</v>
      </c>
      <c r="G124">
        <v>9.1269841269841265E-2</v>
      </c>
      <c r="H124">
        <v>9.1269841269841265E-2</v>
      </c>
      <c r="I124">
        <v>9.1269841269841265E-2</v>
      </c>
      <c r="J124">
        <v>9.1269841269841265E-2</v>
      </c>
      <c r="K124">
        <v>9.1269841269841265E-2</v>
      </c>
    </row>
    <row r="125" spans="1:11">
      <c r="A125" t="s">
        <v>294</v>
      </c>
      <c r="B125" s="5" t="s">
        <v>388</v>
      </c>
      <c r="C125" s="5" t="s">
        <v>284</v>
      </c>
      <c r="D125">
        <v>8.2010582010582006E-2</v>
      </c>
      <c r="E125">
        <v>8.2010582010582006E-2</v>
      </c>
      <c r="F125">
        <v>8.2010582010582006E-2</v>
      </c>
      <c r="G125">
        <v>8.2010582010582006E-2</v>
      </c>
      <c r="H125">
        <v>8.2010582010582006E-2</v>
      </c>
      <c r="I125">
        <v>8.2010582010582006E-2</v>
      </c>
      <c r="J125">
        <v>8.2010582010582006E-2</v>
      </c>
      <c r="K125">
        <v>8.2010582010582006E-2</v>
      </c>
    </row>
    <row r="126" spans="1:11">
      <c r="A126" t="s">
        <v>294</v>
      </c>
      <c r="B126" s="5" t="s">
        <v>388</v>
      </c>
      <c r="C126" s="5" t="s">
        <v>285</v>
      </c>
      <c r="D126">
        <v>2.6455026455026454E-2</v>
      </c>
      <c r="E126">
        <v>2.6455026455026454E-2</v>
      </c>
      <c r="F126">
        <v>2.6455026455026454E-2</v>
      </c>
      <c r="G126">
        <v>2.6455026455026454E-2</v>
      </c>
      <c r="H126">
        <v>2.6455026455026454E-2</v>
      </c>
      <c r="I126">
        <v>2.6455026455026454E-2</v>
      </c>
      <c r="J126">
        <v>2.6455026455026454E-2</v>
      </c>
      <c r="K126">
        <v>2.6455026455026454E-2</v>
      </c>
    </row>
    <row r="127" spans="1:11">
      <c r="A127" t="s">
        <v>294</v>
      </c>
      <c r="B127" s="5" t="s">
        <v>388</v>
      </c>
      <c r="C127" s="5" t="s">
        <v>286</v>
      </c>
      <c r="D127">
        <v>3.7037037037037035E-2</v>
      </c>
      <c r="E127">
        <v>3.7037037037037035E-2</v>
      </c>
      <c r="F127">
        <v>3.7037037037037035E-2</v>
      </c>
      <c r="G127">
        <v>3.7037037037037035E-2</v>
      </c>
      <c r="H127">
        <v>3.7037037037037035E-2</v>
      </c>
      <c r="I127">
        <v>3.7037037037037035E-2</v>
      </c>
      <c r="J127">
        <v>3.7037037037037035E-2</v>
      </c>
      <c r="K127">
        <v>3.7037037037037035E-2</v>
      </c>
    </row>
    <row r="128" spans="1:11">
      <c r="A128" t="s">
        <v>294</v>
      </c>
      <c r="B128" s="5" t="s">
        <v>388</v>
      </c>
      <c r="C128" s="5" t="s">
        <v>287</v>
      </c>
      <c r="D128">
        <v>8.4656084656084651E-2</v>
      </c>
      <c r="E128">
        <v>8.4656084656084651E-2</v>
      </c>
      <c r="F128">
        <v>8.4656084656084651E-2</v>
      </c>
      <c r="G128">
        <v>8.4656084656084651E-2</v>
      </c>
      <c r="H128">
        <v>8.4656084656084651E-2</v>
      </c>
      <c r="I128">
        <v>8.4656084656084651E-2</v>
      </c>
      <c r="J128">
        <v>8.4656084656084651E-2</v>
      </c>
      <c r="K128">
        <v>8.4656084656084651E-2</v>
      </c>
    </row>
    <row r="129" spans="1:11">
      <c r="A129" t="s">
        <v>294</v>
      </c>
      <c r="B129" s="5" t="s">
        <v>388</v>
      </c>
      <c r="C129" s="5" t="s">
        <v>288</v>
      </c>
      <c r="D129">
        <v>0.10185185185185185</v>
      </c>
      <c r="E129">
        <v>0.10185185185185185</v>
      </c>
      <c r="F129">
        <v>0.10185185185185185</v>
      </c>
      <c r="G129">
        <v>0.10185185185185185</v>
      </c>
      <c r="H129">
        <v>0.10185185185185185</v>
      </c>
      <c r="I129">
        <v>0.10185185185185185</v>
      </c>
      <c r="J129">
        <v>0.10185185185185185</v>
      </c>
      <c r="K129">
        <v>0.10185185185185185</v>
      </c>
    </row>
    <row r="130" spans="1:11">
      <c r="A130" t="s">
        <v>294</v>
      </c>
      <c r="B130" s="5" t="s">
        <v>388</v>
      </c>
      <c r="C130" s="5" t="s">
        <v>289</v>
      </c>
      <c r="D130">
        <v>0.11904761904761904</v>
      </c>
      <c r="E130">
        <v>0.11904761904761904</v>
      </c>
      <c r="F130">
        <v>0.11904761904761904</v>
      </c>
      <c r="G130">
        <v>0.11904761904761904</v>
      </c>
      <c r="H130">
        <v>0.11904761904761904</v>
      </c>
      <c r="I130">
        <v>0.11904761904761904</v>
      </c>
      <c r="J130">
        <v>0.11904761904761904</v>
      </c>
      <c r="K130">
        <v>0.11904761904761904</v>
      </c>
    </row>
    <row r="131" spans="1:11">
      <c r="A131" t="s">
        <v>294</v>
      </c>
      <c r="B131" s="5" t="s">
        <v>388</v>
      </c>
      <c r="C131" s="5" t="s">
        <v>290</v>
      </c>
      <c r="D131">
        <v>6.3492063492063489E-2</v>
      </c>
      <c r="E131">
        <v>6.3492063492063489E-2</v>
      </c>
      <c r="F131">
        <v>6.3492063492063489E-2</v>
      </c>
      <c r="G131">
        <v>6.3492063492063489E-2</v>
      </c>
      <c r="H131">
        <v>6.3492063492063489E-2</v>
      </c>
      <c r="I131">
        <v>6.3492063492063489E-2</v>
      </c>
      <c r="J131">
        <v>6.3492063492063489E-2</v>
      </c>
      <c r="K131">
        <v>6.3492063492063489E-2</v>
      </c>
    </row>
    <row r="132" spans="1:11">
      <c r="A132" t="s">
        <v>294</v>
      </c>
      <c r="B132" s="5" t="s">
        <v>388</v>
      </c>
      <c r="C132" s="5" t="s">
        <v>291</v>
      </c>
      <c r="D132">
        <v>3.8359788359788358E-2</v>
      </c>
      <c r="E132">
        <v>3.8359788359788358E-2</v>
      </c>
      <c r="F132">
        <v>3.8359788359788358E-2</v>
      </c>
      <c r="G132">
        <v>3.8359788359788358E-2</v>
      </c>
      <c r="H132">
        <v>3.8359788359788358E-2</v>
      </c>
      <c r="I132">
        <v>3.8359788359788358E-2</v>
      </c>
      <c r="J132">
        <v>3.8359788359788358E-2</v>
      </c>
      <c r="K132">
        <v>3.8359788359788358E-2</v>
      </c>
    </row>
    <row r="133" spans="1:11">
      <c r="A133" t="s">
        <v>294</v>
      </c>
      <c r="B133" s="5" t="s">
        <v>388</v>
      </c>
      <c r="C133" s="5" t="s">
        <v>292</v>
      </c>
      <c r="D133">
        <v>2.9100529100529099E-2</v>
      </c>
      <c r="E133">
        <v>2.9100529100529099E-2</v>
      </c>
      <c r="F133">
        <v>2.9100529100529099E-2</v>
      </c>
      <c r="G133">
        <v>2.9100529100529099E-2</v>
      </c>
      <c r="H133">
        <v>2.9100529100529099E-2</v>
      </c>
      <c r="I133">
        <v>2.9100529100529099E-2</v>
      </c>
      <c r="J133">
        <v>2.9100529100529099E-2</v>
      </c>
      <c r="K133">
        <v>2.9100529100529099E-2</v>
      </c>
    </row>
    <row r="134" spans="1:11">
      <c r="A134" t="s">
        <v>295</v>
      </c>
      <c r="B134" s="5" t="s">
        <v>194</v>
      </c>
      <c r="C134" s="5" t="s">
        <v>278</v>
      </c>
      <c r="D134">
        <v>0.12357723577235771</v>
      </c>
      <c r="E134">
        <v>0.12357723577235771</v>
      </c>
      <c r="F134">
        <v>0.12357723577235771</v>
      </c>
      <c r="G134">
        <v>0.12357723577235771</v>
      </c>
      <c r="H134">
        <v>0.12357723577235771</v>
      </c>
      <c r="I134">
        <v>0.12357723577235771</v>
      </c>
      <c r="J134">
        <v>0.12357723577235771</v>
      </c>
      <c r="K134">
        <v>0.12357723577235771</v>
      </c>
    </row>
    <row r="135" spans="1:11">
      <c r="A135" t="s">
        <v>295</v>
      </c>
      <c r="B135" s="5" t="s">
        <v>194</v>
      </c>
      <c r="C135" s="5" t="s">
        <v>279</v>
      </c>
      <c r="D135">
        <v>1.7199327165685448E-2</v>
      </c>
      <c r="E135">
        <v>1.7199327165685448E-2</v>
      </c>
      <c r="F135">
        <v>1.7199327165685448E-2</v>
      </c>
      <c r="G135">
        <v>1.7199327165685448E-2</v>
      </c>
      <c r="H135">
        <v>1.7199327165685448E-2</v>
      </c>
      <c r="I135">
        <v>1.7199327165685448E-2</v>
      </c>
      <c r="J135">
        <v>1.7199327165685448E-2</v>
      </c>
      <c r="K135">
        <v>1.7199327165685448E-2</v>
      </c>
    </row>
    <row r="136" spans="1:11">
      <c r="A136" t="s">
        <v>295</v>
      </c>
      <c r="B136" s="5" t="s">
        <v>194</v>
      </c>
      <c r="C136" s="5" t="s">
        <v>280</v>
      </c>
      <c r="D136">
        <v>5.1359686010653209E-2</v>
      </c>
      <c r="E136">
        <v>5.1359686010653209E-2</v>
      </c>
      <c r="F136">
        <v>5.1359686010653209E-2</v>
      </c>
      <c r="G136">
        <v>5.1359686010653209E-2</v>
      </c>
      <c r="H136">
        <v>5.1359686010653209E-2</v>
      </c>
      <c r="I136">
        <v>5.1359686010653209E-2</v>
      </c>
      <c r="J136">
        <v>5.1359686010653209E-2</v>
      </c>
      <c r="K136">
        <v>5.1359686010653209E-2</v>
      </c>
    </row>
    <row r="137" spans="1:11">
      <c r="A137" t="s">
        <v>295</v>
      </c>
      <c r="B137" s="5" t="s">
        <v>194</v>
      </c>
      <c r="C137" s="5" t="s">
        <v>277</v>
      </c>
      <c r="D137">
        <v>4.8107653490328015E-2</v>
      </c>
      <c r="E137">
        <v>4.8107653490328015E-2</v>
      </c>
      <c r="F137">
        <v>4.8107653490328015E-2</v>
      </c>
      <c r="G137">
        <v>4.8107653490328015E-2</v>
      </c>
      <c r="H137">
        <v>4.8107653490328015E-2</v>
      </c>
      <c r="I137">
        <v>4.8107653490328015E-2</v>
      </c>
      <c r="J137">
        <v>4.8107653490328015E-2</v>
      </c>
      <c r="K137">
        <v>4.8107653490328015E-2</v>
      </c>
    </row>
    <row r="138" spans="1:11">
      <c r="A138" t="s">
        <v>295</v>
      </c>
      <c r="B138" s="5" t="s">
        <v>194</v>
      </c>
      <c r="C138" t="s">
        <v>281</v>
      </c>
      <c r="D138">
        <v>6.8180543874404254E-2</v>
      </c>
      <c r="E138">
        <v>6.8180543874404254E-2</v>
      </c>
      <c r="F138">
        <v>6.8180543874404254E-2</v>
      </c>
      <c r="G138">
        <v>6.8180543874404254E-2</v>
      </c>
      <c r="H138">
        <v>6.8180543874404254E-2</v>
      </c>
      <c r="I138">
        <v>6.8180543874404254E-2</v>
      </c>
      <c r="J138">
        <v>6.8180543874404254E-2</v>
      </c>
      <c r="K138">
        <v>6.8180543874404254E-2</v>
      </c>
    </row>
    <row r="139" spans="1:11">
      <c r="A139" t="s">
        <v>295</v>
      </c>
      <c r="B139" s="5" t="s">
        <v>194</v>
      </c>
      <c r="C139" t="s">
        <v>282</v>
      </c>
      <c r="D139">
        <v>3.4398654331370897E-2</v>
      </c>
      <c r="E139">
        <v>3.4398654331370897E-2</v>
      </c>
      <c r="F139">
        <v>3.4398654331370897E-2</v>
      </c>
      <c r="G139">
        <v>3.4398654331370897E-2</v>
      </c>
      <c r="H139">
        <v>3.4398654331370897E-2</v>
      </c>
      <c r="I139">
        <v>3.4398654331370897E-2</v>
      </c>
      <c r="J139">
        <v>3.4398654331370897E-2</v>
      </c>
      <c r="K139">
        <v>3.4398654331370897E-2</v>
      </c>
    </row>
    <row r="140" spans="1:11">
      <c r="A140" t="s">
        <v>295</v>
      </c>
      <c r="B140" s="5" t="s">
        <v>194</v>
      </c>
      <c r="C140" s="5" t="s">
        <v>283</v>
      </c>
      <c r="D140">
        <v>0.10271937202130642</v>
      </c>
      <c r="E140">
        <v>0.10271937202130642</v>
      </c>
      <c r="F140">
        <v>0.10271937202130642</v>
      </c>
      <c r="G140">
        <v>0.10271937202130642</v>
      </c>
      <c r="H140">
        <v>0.10271937202130642</v>
      </c>
      <c r="I140">
        <v>0.10271937202130642</v>
      </c>
      <c r="J140">
        <v>0.10271937202130642</v>
      </c>
      <c r="K140">
        <v>0.10271937202130642</v>
      </c>
    </row>
    <row r="141" spans="1:11">
      <c r="A141" t="s">
        <v>295</v>
      </c>
      <c r="B141" s="5" t="s">
        <v>194</v>
      </c>
      <c r="C141" s="5" t="s">
        <v>284</v>
      </c>
      <c r="D141">
        <v>6.0134566862910015E-2</v>
      </c>
      <c r="E141">
        <v>6.0134566862910015E-2</v>
      </c>
      <c r="F141">
        <v>6.0134566862910015E-2</v>
      </c>
      <c r="G141">
        <v>6.0134566862910015E-2</v>
      </c>
      <c r="H141">
        <v>6.0134566862910015E-2</v>
      </c>
      <c r="I141">
        <v>6.0134566862910015E-2</v>
      </c>
      <c r="J141">
        <v>6.0134566862910015E-2</v>
      </c>
      <c r="K141">
        <v>6.0134566862910015E-2</v>
      </c>
    </row>
    <row r="142" spans="1:11">
      <c r="A142" t="s">
        <v>295</v>
      </c>
      <c r="B142" s="5" t="s">
        <v>194</v>
      </c>
      <c r="C142" s="5" t="s">
        <v>285</v>
      </c>
      <c r="D142">
        <v>8.0964395850855062E-2</v>
      </c>
      <c r="E142">
        <v>8.0964395850855062E-2</v>
      </c>
      <c r="F142">
        <v>8.0964395850855062E-2</v>
      </c>
      <c r="G142">
        <v>8.0964395850855062E-2</v>
      </c>
      <c r="H142">
        <v>8.0964395850855062E-2</v>
      </c>
      <c r="I142">
        <v>8.0964395850855062E-2</v>
      </c>
      <c r="J142">
        <v>8.0964395850855062E-2</v>
      </c>
      <c r="K142">
        <v>8.0964395850855062E-2</v>
      </c>
    </row>
    <row r="143" spans="1:11">
      <c r="A143" t="s">
        <v>295</v>
      </c>
      <c r="B143" s="5" t="s">
        <v>194</v>
      </c>
      <c r="C143" s="5" t="s">
        <v>286</v>
      </c>
      <c r="D143">
        <v>2.293243622091393E-2</v>
      </c>
      <c r="E143">
        <v>2.293243622091393E-2</v>
      </c>
      <c r="F143">
        <v>2.293243622091393E-2</v>
      </c>
      <c r="G143">
        <v>2.293243622091393E-2</v>
      </c>
      <c r="H143">
        <v>2.293243622091393E-2</v>
      </c>
      <c r="I143">
        <v>2.293243622091393E-2</v>
      </c>
      <c r="J143">
        <v>2.293243622091393E-2</v>
      </c>
      <c r="K143">
        <v>2.293243622091393E-2</v>
      </c>
    </row>
    <row r="144" spans="1:11">
      <c r="A144" t="s">
        <v>295</v>
      </c>
      <c r="B144" s="5" t="s">
        <v>194</v>
      </c>
      <c r="C144" s="5" t="s">
        <v>287</v>
      </c>
      <c r="D144">
        <v>8.98794505186431E-2</v>
      </c>
      <c r="E144">
        <v>8.98794505186431E-2</v>
      </c>
      <c r="F144">
        <v>8.98794505186431E-2</v>
      </c>
      <c r="G144">
        <v>8.98794505186431E-2</v>
      </c>
      <c r="H144">
        <v>8.98794505186431E-2</v>
      </c>
      <c r="I144">
        <v>8.98794505186431E-2</v>
      </c>
      <c r="J144">
        <v>8.98794505186431E-2</v>
      </c>
      <c r="K144">
        <v>8.98794505186431E-2</v>
      </c>
    </row>
    <row r="145" spans="1:11">
      <c r="A145" t="s">
        <v>295</v>
      </c>
      <c r="B145" s="5" t="s">
        <v>194</v>
      </c>
      <c r="C145" s="5" t="s">
        <v>288</v>
      </c>
      <c r="D145">
        <v>6.6148023549201004E-2</v>
      </c>
      <c r="E145">
        <v>6.6148023549201004E-2</v>
      </c>
      <c r="F145">
        <v>6.6148023549201004E-2</v>
      </c>
      <c r="G145">
        <v>6.6148023549201004E-2</v>
      </c>
      <c r="H145">
        <v>6.6148023549201004E-2</v>
      </c>
      <c r="I145">
        <v>6.6148023549201004E-2</v>
      </c>
      <c r="J145">
        <v>6.6148023549201004E-2</v>
      </c>
      <c r="K145">
        <v>6.6148023549201004E-2</v>
      </c>
    </row>
    <row r="146" spans="1:11">
      <c r="A146" t="s">
        <v>295</v>
      </c>
      <c r="B146" s="5" t="s">
        <v>194</v>
      </c>
      <c r="C146" s="5" t="s">
        <v>289</v>
      </c>
      <c r="D146">
        <v>0.13209980375665822</v>
      </c>
      <c r="E146">
        <v>0.13209980375665822</v>
      </c>
      <c r="F146">
        <v>0.13209980375665822</v>
      </c>
      <c r="G146">
        <v>0.13209980375665822</v>
      </c>
      <c r="H146">
        <v>0.13209980375665822</v>
      </c>
      <c r="I146">
        <v>0.13209980375665822</v>
      </c>
      <c r="J146">
        <v>0.13209980375665822</v>
      </c>
      <c r="K146">
        <v>0.13209980375665822</v>
      </c>
    </row>
    <row r="147" spans="1:11">
      <c r="A147" t="s">
        <v>295</v>
      </c>
      <c r="B147" s="5" t="s">
        <v>194</v>
      </c>
      <c r="C147" s="5" t="s">
        <v>290</v>
      </c>
      <c r="D147">
        <v>4.0131763386599371E-2</v>
      </c>
      <c r="E147">
        <v>4.0131763386599371E-2</v>
      </c>
      <c r="F147">
        <v>4.0131763386599371E-2</v>
      </c>
      <c r="G147">
        <v>4.0131763386599371E-2</v>
      </c>
      <c r="H147">
        <v>4.0131763386599371E-2</v>
      </c>
      <c r="I147">
        <v>4.0131763386599371E-2</v>
      </c>
      <c r="J147">
        <v>4.0131763386599371E-2</v>
      </c>
      <c r="K147">
        <v>4.0131763386599371E-2</v>
      </c>
    </row>
    <row r="148" spans="1:11">
      <c r="A148" t="s">
        <v>295</v>
      </c>
      <c r="B148" s="5" t="s">
        <v>194</v>
      </c>
      <c r="C148" s="5" t="s">
        <v>291</v>
      </c>
      <c r="D148">
        <v>3.2099803756658253E-2</v>
      </c>
      <c r="E148">
        <v>3.2099803756658253E-2</v>
      </c>
      <c r="F148">
        <v>3.2099803756658253E-2</v>
      </c>
      <c r="G148">
        <v>3.2099803756658253E-2</v>
      </c>
      <c r="H148">
        <v>3.2099803756658253E-2</v>
      </c>
      <c r="I148">
        <v>3.2099803756658253E-2</v>
      </c>
      <c r="J148">
        <v>3.2099803756658253E-2</v>
      </c>
      <c r="K148">
        <v>3.2099803756658253E-2</v>
      </c>
    </row>
    <row r="149" spans="1:11">
      <c r="A149" t="s">
        <v>295</v>
      </c>
      <c r="B149" s="5" t="s">
        <v>194</v>
      </c>
      <c r="C149" s="5" t="s">
        <v>292</v>
      </c>
      <c r="D149">
        <v>3.0067283431455007E-2</v>
      </c>
      <c r="E149">
        <v>3.0067283431455007E-2</v>
      </c>
      <c r="F149">
        <v>3.0067283431455007E-2</v>
      </c>
      <c r="G149">
        <v>3.0067283431455007E-2</v>
      </c>
      <c r="H149">
        <v>3.0067283431455007E-2</v>
      </c>
      <c r="I149">
        <v>3.0067283431455007E-2</v>
      </c>
      <c r="J149">
        <v>3.0067283431455007E-2</v>
      </c>
      <c r="K149">
        <v>3.0067283431455007E-2</v>
      </c>
    </row>
    <row r="150" spans="1:11">
      <c r="A150" t="s">
        <v>295</v>
      </c>
      <c r="B150" s="5" t="s">
        <v>195</v>
      </c>
      <c r="C150" s="5" t="s">
        <v>278</v>
      </c>
      <c r="D150">
        <v>0.2701593213472957</v>
      </c>
      <c r="E150">
        <v>0.2701593213472957</v>
      </c>
      <c r="F150">
        <v>0.2701593213472957</v>
      </c>
      <c r="G150">
        <v>0.2701593213472957</v>
      </c>
      <c r="H150">
        <v>0.2701593213472957</v>
      </c>
      <c r="I150">
        <v>0.2701593213472957</v>
      </c>
      <c r="J150">
        <v>0.2701593213472957</v>
      </c>
      <c r="K150">
        <v>0.2701593213472957</v>
      </c>
    </row>
    <row r="151" spans="1:11">
      <c r="A151" t="s">
        <v>295</v>
      </c>
      <c r="B151" s="5" t="s">
        <v>195</v>
      </c>
      <c r="C151" s="5" t="s">
        <v>279</v>
      </c>
      <c r="D151">
        <v>2.440497033869414E-2</v>
      </c>
      <c r="E151">
        <v>2.440497033869414E-2</v>
      </c>
      <c r="F151">
        <v>2.440497033869414E-2</v>
      </c>
      <c r="G151">
        <v>2.440497033869414E-2</v>
      </c>
      <c r="H151">
        <v>2.440497033869414E-2</v>
      </c>
      <c r="I151">
        <v>2.440497033869414E-2</v>
      </c>
      <c r="J151">
        <v>2.440497033869414E-2</v>
      </c>
      <c r="K151">
        <v>2.440497033869414E-2</v>
      </c>
    </row>
    <row r="152" spans="1:11">
      <c r="A152" t="s">
        <v>295</v>
      </c>
      <c r="B152" s="5" t="s">
        <v>195</v>
      </c>
      <c r="C152" s="5" t="s">
        <v>280</v>
      </c>
      <c r="D152">
        <v>8.1842080126229108E-2</v>
      </c>
      <c r="E152">
        <v>8.1842080126229108E-2</v>
      </c>
      <c r="F152">
        <v>8.1842080126229108E-2</v>
      </c>
      <c r="G152">
        <v>8.1842080126229108E-2</v>
      </c>
      <c r="H152">
        <v>8.1842080126229108E-2</v>
      </c>
      <c r="I152">
        <v>8.1842080126229108E-2</v>
      </c>
      <c r="J152">
        <v>8.1842080126229108E-2</v>
      </c>
      <c r="K152">
        <v>8.1842080126229108E-2</v>
      </c>
    </row>
    <row r="153" spans="1:11">
      <c r="A153" t="s">
        <v>295</v>
      </c>
      <c r="B153" s="5" t="s">
        <v>195</v>
      </c>
      <c r="C153" s="5" t="s">
        <v>277</v>
      </c>
      <c r="D153">
        <v>6.2761602526945071E-2</v>
      </c>
      <c r="E153">
        <v>6.2761602526945071E-2</v>
      </c>
      <c r="F153">
        <v>6.2761602526945071E-2</v>
      </c>
      <c r="G153">
        <v>6.2761602526945071E-2</v>
      </c>
      <c r="H153">
        <v>6.2761602526945071E-2</v>
      </c>
      <c r="I153">
        <v>6.2761602526945071E-2</v>
      </c>
      <c r="J153">
        <v>6.2761602526945071E-2</v>
      </c>
      <c r="K153">
        <v>6.2761602526945071E-2</v>
      </c>
    </row>
    <row r="154" spans="1:11">
      <c r="A154" t="s">
        <v>295</v>
      </c>
      <c r="B154" s="5" t="s">
        <v>195</v>
      </c>
      <c r="C154" t="s">
        <v>281</v>
      </c>
      <c r="D154">
        <v>5.302289942551118E-2</v>
      </c>
      <c r="E154">
        <v>5.302289942551118E-2</v>
      </c>
      <c r="F154">
        <v>5.302289942551118E-2</v>
      </c>
      <c r="G154">
        <v>5.302289942551118E-2</v>
      </c>
      <c r="H154">
        <v>5.302289942551118E-2</v>
      </c>
      <c r="I154">
        <v>5.302289942551118E-2</v>
      </c>
      <c r="J154">
        <v>5.302289942551118E-2</v>
      </c>
      <c r="K154">
        <v>5.302289942551118E-2</v>
      </c>
    </row>
    <row r="155" spans="1:11">
      <c r="A155" t="s">
        <v>295</v>
      </c>
      <c r="B155" s="5" t="s">
        <v>195</v>
      </c>
      <c r="C155" t="s">
        <v>282</v>
      </c>
      <c r="D155">
        <v>4.0234350132926658E-2</v>
      </c>
      <c r="E155">
        <v>4.0234350132926658E-2</v>
      </c>
      <c r="F155">
        <v>4.0234350132926658E-2</v>
      </c>
      <c r="G155">
        <v>4.0234350132926658E-2</v>
      </c>
      <c r="H155">
        <v>4.0234350132926658E-2</v>
      </c>
      <c r="I155">
        <v>4.0234350132926658E-2</v>
      </c>
      <c r="J155">
        <v>4.0234350132926658E-2</v>
      </c>
      <c r="K155">
        <v>4.0234350132926658E-2</v>
      </c>
    </row>
    <row r="156" spans="1:11">
      <c r="A156" t="s">
        <v>295</v>
      </c>
      <c r="B156" s="5" t="s">
        <v>195</v>
      </c>
      <c r="C156" s="5" t="s">
        <v>283</v>
      </c>
      <c r="D156">
        <v>4.7831935772235823E-2</v>
      </c>
      <c r="E156">
        <v>4.7831935772235823E-2</v>
      </c>
      <c r="F156">
        <v>4.7831935772235823E-2</v>
      </c>
      <c r="G156">
        <v>4.7831935772235823E-2</v>
      </c>
      <c r="H156">
        <v>4.7831935772235823E-2</v>
      </c>
      <c r="I156">
        <v>4.7831935772235823E-2</v>
      </c>
      <c r="J156">
        <v>4.7831935772235823E-2</v>
      </c>
      <c r="K156">
        <v>4.7831935772235823E-2</v>
      </c>
    </row>
    <row r="157" spans="1:11">
      <c r="A157" t="s">
        <v>295</v>
      </c>
      <c r="B157" s="5" t="s">
        <v>195</v>
      </c>
      <c r="C157" s="5" t="s">
        <v>284</v>
      </c>
      <c r="D157">
        <v>1.8845937740096911E-2</v>
      </c>
      <c r="E157">
        <v>1.8845937740096911E-2</v>
      </c>
      <c r="F157">
        <v>1.8845937740096911E-2</v>
      </c>
      <c r="G157">
        <v>1.8845937740096911E-2</v>
      </c>
      <c r="H157">
        <v>1.8845937740096911E-2</v>
      </c>
      <c r="I157">
        <v>1.8845937740096911E-2</v>
      </c>
      <c r="J157">
        <v>1.8845937740096911E-2</v>
      </c>
      <c r="K157">
        <v>1.8845937740096911E-2</v>
      </c>
    </row>
    <row r="158" spans="1:11">
      <c r="A158" t="s">
        <v>295</v>
      </c>
      <c r="B158" s="5" t="s">
        <v>195</v>
      </c>
      <c r="C158" s="5" t="s">
        <v>285</v>
      </c>
      <c r="D158">
        <v>1.4337908874521396E-2</v>
      </c>
      <c r="E158">
        <v>1.4337908874521396E-2</v>
      </c>
      <c r="F158">
        <v>1.4337908874521396E-2</v>
      </c>
      <c r="G158">
        <v>1.4337908874521396E-2</v>
      </c>
      <c r="H158">
        <v>1.4337908874521396E-2</v>
      </c>
      <c r="I158">
        <v>1.4337908874521396E-2</v>
      </c>
      <c r="J158">
        <v>1.4337908874521396E-2</v>
      </c>
      <c r="K158">
        <v>1.4337908874521396E-2</v>
      </c>
    </row>
    <row r="159" spans="1:11">
      <c r="A159" t="s">
        <v>295</v>
      </c>
      <c r="B159" s="5" t="s">
        <v>195</v>
      </c>
      <c r="C159" s="5" t="s">
        <v>286</v>
      </c>
      <c r="D159">
        <v>1.4524111119854894E-2</v>
      </c>
      <c r="E159">
        <v>1.4524111119854894E-2</v>
      </c>
      <c r="F159">
        <v>1.4524111119854894E-2</v>
      </c>
      <c r="G159">
        <v>1.4524111119854894E-2</v>
      </c>
      <c r="H159">
        <v>1.4524111119854894E-2</v>
      </c>
      <c r="I159">
        <v>1.4524111119854894E-2</v>
      </c>
      <c r="J159">
        <v>1.4524111119854894E-2</v>
      </c>
      <c r="K159">
        <v>1.4524111119854894E-2</v>
      </c>
    </row>
    <row r="160" spans="1:11">
      <c r="A160" t="s">
        <v>295</v>
      </c>
      <c r="B160" s="5" t="s">
        <v>195</v>
      </c>
      <c r="C160" s="5" t="s">
        <v>287</v>
      </c>
      <c r="D160">
        <v>9.8081075175468994E-3</v>
      </c>
      <c r="E160">
        <v>9.8081075175468994E-3</v>
      </c>
      <c r="F160">
        <v>9.8081075175468994E-3</v>
      </c>
      <c r="G160">
        <v>9.8081075175468994E-3</v>
      </c>
      <c r="H160">
        <v>9.8081075175468994E-3</v>
      </c>
      <c r="I160">
        <v>9.8081075175468994E-3</v>
      </c>
      <c r="J160">
        <v>9.8081075175468994E-3</v>
      </c>
      <c r="K160">
        <v>9.8081075175468994E-3</v>
      </c>
    </row>
    <row r="161" spans="1:11">
      <c r="A161" t="s">
        <v>295</v>
      </c>
      <c r="B161" s="5" t="s">
        <v>195</v>
      </c>
      <c r="C161" s="5" t="s">
        <v>288</v>
      </c>
      <c r="D161">
        <v>8.2181647796054197E-4</v>
      </c>
      <c r="E161">
        <v>8.2181647796054197E-4</v>
      </c>
      <c r="F161">
        <v>8.2181647796054197E-4</v>
      </c>
      <c r="G161">
        <v>8.2181647796054197E-4</v>
      </c>
      <c r="H161">
        <v>8.2181647796054197E-4</v>
      </c>
      <c r="I161">
        <v>8.2181647796054197E-4</v>
      </c>
      <c r="J161">
        <v>8.2181647796054197E-4</v>
      </c>
      <c r="K161">
        <v>8.2181647796054197E-4</v>
      </c>
    </row>
    <row r="162" spans="1:11">
      <c r="A162" t="s">
        <v>295</v>
      </c>
      <c r="B162" s="5" t="s">
        <v>195</v>
      </c>
      <c r="C162" s="5" t="s">
        <v>289</v>
      </c>
      <c r="D162">
        <v>0.23555059408749121</v>
      </c>
      <c r="E162">
        <v>0.23555059408749121</v>
      </c>
      <c r="F162">
        <v>0.23555059408749121</v>
      </c>
      <c r="G162">
        <v>0.23555059408749121</v>
      </c>
      <c r="H162">
        <v>0.23555059408749121</v>
      </c>
      <c r="I162">
        <v>0.23555059408749121</v>
      </c>
      <c r="J162">
        <v>0.23555059408749121</v>
      </c>
      <c r="K162">
        <v>0.23555059408749121</v>
      </c>
    </row>
    <row r="163" spans="1:11">
      <c r="A163" t="s">
        <v>295</v>
      </c>
      <c r="B163" s="5" t="s">
        <v>195</v>
      </c>
      <c r="C163" s="5" t="s">
        <v>290</v>
      </c>
      <c r="D163">
        <v>5.7859201980974516E-2</v>
      </c>
      <c r="E163">
        <v>5.7859201980974516E-2</v>
      </c>
      <c r="F163">
        <v>5.7859201980974516E-2</v>
      </c>
      <c r="G163">
        <v>5.7859201980974516E-2</v>
      </c>
      <c r="H163">
        <v>5.7859201980974516E-2</v>
      </c>
      <c r="I163">
        <v>5.7859201980974516E-2</v>
      </c>
      <c r="J163">
        <v>5.7859201980974516E-2</v>
      </c>
      <c r="K163">
        <v>5.7859201980974516E-2</v>
      </c>
    </row>
    <row r="164" spans="1:11">
      <c r="A164" t="s">
        <v>295</v>
      </c>
      <c r="B164" s="5" t="s">
        <v>195</v>
      </c>
      <c r="C164" s="5" t="s">
        <v>291</v>
      </c>
      <c r="D164">
        <v>4.3140366687153306E-2</v>
      </c>
      <c r="E164">
        <v>4.3140366687153306E-2</v>
      </c>
      <c r="F164">
        <v>4.3140366687153306E-2</v>
      </c>
      <c r="G164">
        <v>4.3140366687153306E-2</v>
      </c>
      <c r="H164">
        <v>4.3140366687153306E-2</v>
      </c>
      <c r="I164">
        <v>4.3140366687153306E-2</v>
      </c>
      <c r="J164">
        <v>4.3140366687153306E-2</v>
      </c>
      <c r="K164">
        <v>4.3140366687153306E-2</v>
      </c>
    </row>
    <row r="165" spans="1:11">
      <c r="A165" t="s">
        <v>295</v>
      </c>
      <c r="B165" s="5" t="s">
        <v>195</v>
      </c>
      <c r="C165" s="5" t="s">
        <v>292</v>
      </c>
      <c r="D165">
        <v>2.4854795844562665E-2</v>
      </c>
      <c r="E165">
        <v>2.4854795844562665E-2</v>
      </c>
      <c r="F165">
        <v>2.4854795844562665E-2</v>
      </c>
      <c r="G165">
        <v>2.4854795844562665E-2</v>
      </c>
      <c r="H165">
        <v>2.4854795844562665E-2</v>
      </c>
      <c r="I165">
        <v>2.4854795844562665E-2</v>
      </c>
      <c r="J165">
        <v>2.4854795844562665E-2</v>
      </c>
      <c r="K165">
        <v>2.4854795844562665E-2</v>
      </c>
    </row>
    <row r="166" spans="1:11">
      <c r="A166" t="s">
        <v>295</v>
      </c>
      <c r="B166" s="5" t="s">
        <v>193</v>
      </c>
      <c r="C166" s="5" t="s">
        <v>278</v>
      </c>
      <c r="D166">
        <v>0.16219708239856009</v>
      </c>
      <c r="E166">
        <v>0.16219708239856009</v>
      </c>
      <c r="F166">
        <v>0.16219708239856009</v>
      </c>
      <c r="G166">
        <v>0.16219708239856009</v>
      </c>
      <c r="H166">
        <v>0.16219708239856009</v>
      </c>
      <c r="I166">
        <v>0.16219708239856009</v>
      </c>
      <c r="J166">
        <v>0.16219708239856009</v>
      </c>
      <c r="K166">
        <v>0.16219708239856009</v>
      </c>
    </row>
    <row r="167" spans="1:11">
      <c r="A167" t="s">
        <v>295</v>
      </c>
      <c r="B167" s="5" t="s">
        <v>193</v>
      </c>
      <c r="C167" s="5" t="s">
        <v>279</v>
      </c>
      <c r="D167">
        <v>1.1426894312881101E-2</v>
      </c>
      <c r="E167">
        <v>1.1426894312881101E-2</v>
      </c>
      <c r="F167">
        <v>1.1426894312881101E-2</v>
      </c>
      <c r="G167">
        <v>1.1426894312881101E-2</v>
      </c>
      <c r="H167">
        <v>1.1426894312881101E-2</v>
      </c>
      <c r="I167">
        <v>1.1426894312881101E-2</v>
      </c>
      <c r="J167">
        <v>1.1426894312881101E-2</v>
      </c>
      <c r="K167">
        <v>1.1426894312881101E-2</v>
      </c>
    </row>
    <row r="168" spans="1:11">
      <c r="A168" t="s">
        <v>295</v>
      </c>
      <c r="B168" s="5" t="s">
        <v>193</v>
      </c>
      <c r="C168" s="5" t="s">
        <v>280</v>
      </c>
      <c r="D168">
        <v>4.766149637434542E-2</v>
      </c>
      <c r="E168">
        <v>4.766149637434542E-2</v>
      </c>
      <c r="F168">
        <v>4.766149637434542E-2</v>
      </c>
      <c r="G168">
        <v>4.766149637434542E-2</v>
      </c>
      <c r="H168">
        <v>4.766149637434542E-2</v>
      </c>
      <c r="I168">
        <v>4.766149637434542E-2</v>
      </c>
      <c r="J168">
        <v>4.766149637434542E-2</v>
      </c>
      <c r="K168">
        <v>4.766149637434542E-2</v>
      </c>
    </row>
    <row r="169" spans="1:11">
      <c r="A169" t="s">
        <v>295</v>
      </c>
      <c r="B169" s="5" t="s">
        <v>193</v>
      </c>
      <c r="C169" s="5" t="s">
        <v>277</v>
      </c>
      <c r="D169">
        <v>4.6455531461527776E-2</v>
      </c>
      <c r="E169">
        <v>4.6455531461527776E-2</v>
      </c>
      <c r="F169">
        <v>4.6455531461527776E-2</v>
      </c>
      <c r="G169">
        <v>4.6455531461527776E-2</v>
      </c>
      <c r="H169">
        <v>4.6455531461527776E-2</v>
      </c>
      <c r="I169">
        <v>4.6455531461527776E-2</v>
      </c>
      <c r="J169">
        <v>4.6455531461527776E-2</v>
      </c>
      <c r="K169">
        <v>4.6455531461527776E-2</v>
      </c>
    </row>
    <row r="170" spans="1:11">
      <c r="A170" t="s">
        <v>295</v>
      </c>
      <c r="B170" s="5" t="s">
        <v>193</v>
      </c>
      <c r="C170" t="s">
        <v>281</v>
      </c>
      <c r="D170">
        <v>7.2226018821732574E-2</v>
      </c>
      <c r="E170">
        <v>7.2226018821732574E-2</v>
      </c>
      <c r="F170">
        <v>7.2226018821732574E-2</v>
      </c>
      <c r="G170">
        <v>7.2226018821732574E-2</v>
      </c>
      <c r="H170">
        <v>7.2226018821732574E-2</v>
      </c>
      <c r="I170">
        <v>7.2226018821732574E-2</v>
      </c>
      <c r="J170">
        <v>7.2226018821732574E-2</v>
      </c>
      <c r="K170">
        <v>7.2226018821732574E-2</v>
      </c>
    </row>
    <row r="171" spans="1:11">
      <c r="A171" t="s">
        <v>295</v>
      </c>
      <c r="B171" s="5" t="s">
        <v>193</v>
      </c>
      <c r="C171" t="s">
        <v>282</v>
      </c>
      <c r="D171">
        <v>2.7276321443797602E-2</v>
      </c>
      <c r="E171">
        <v>2.7276321443797602E-2</v>
      </c>
      <c r="F171">
        <v>2.7276321443797602E-2</v>
      </c>
      <c r="G171">
        <v>2.7276321443797602E-2</v>
      </c>
      <c r="H171">
        <v>2.7276321443797602E-2</v>
      </c>
      <c r="I171">
        <v>2.7276321443797602E-2</v>
      </c>
      <c r="J171">
        <v>2.7276321443797602E-2</v>
      </c>
      <c r="K171">
        <v>2.7276321443797602E-2</v>
      </c>
    </row>
    <row r="172" spans="1:11">
      <c r="A172" t="s">
        <v>295</v>
      </c>
      <c r="B172" s="5" t="s">
        <v>193</v>
      </c>
      <c r="C172" s="5" t="s">
        <v>283</v>
      </c>
      <c r="D172">
        <v>8.634601954833182E-2</v>
      </c>
      <c r="E172">
        <v>8.634601954833182E-2</v>
      </c>
      <c r="F172">
        <v>8.634601954833182E-2</v>
      </c>
      <c r="G172">
        <v>8.634601954833182E-2</v>
      </c>
      <c r="H172">
        <v>8.634601954833182E-2</v>
      </c>
      <c r="I172">
        <v>8.634601954833182E-2</v>
      </c>
      <c r="J172">
        <v>8.634601954833182E-2</v>
      </c>
      <c r="K172">
        <v>8.634601954833182E-2</v>
      </c>
    </row>
    <row r="173" spans="1:11">
      <c r="A173" t="s">
        <v>295</v>
      </c>
      <c r="B173" s="5" t="s">
        <v>193</v>
      </c>
      <c r="C173" s="5" t="s">
        <v>284</v>
      </c>
      <c r="D173">
        <v>5.1482319309537942E-2</v>
      </c>
      <c r="E173">
        <v>5.1482319309537942E-2</v>
      </c>
      <c r="F173">
        <v>5.1482319309537942E-2</v>
      </c>
      <c r="G173">
        <v>5.1482319309537942E-2</v>
      </c>
      <c r="H173">
        <v>5.1482319309537942E-2</v>
      </c>
      <c r="I173">
        <v>5.1482319309537942E-2</v>
      </c>
      <c r="J173">
        <v>5.1482319309537942E-2</v>
      </c>
      <c r="K173">
        <v>5.1482319309537942E-2</v>
      </c>
    </row>
    <row r="174" spans="1:11">
      <c r="A174" t="s">
        <v>295</v>
      </c>
      <c r="B174" s="5" t="s">
        <v>193</v>
      </c>
      <c r="C174" s="5" t="s">
        <v>285</v>
      </c>
      <c r="D174">
        <v>7.6969331953095396E-2</v>
      </c>
      <c r="E174">
        <v>7.6969331953095396E-2</v>
      </c>
      <c r="F174">
        <v>7.6969331953095396E-2</v>
      </c>
      <c r="G174">
        <v>7.6969331953095396E-2</v>
      </c>
      <c r="H174">
        <v>7.6969331953095396E-2</v>
      </c>
      <c r="I174">
        <v>7.6969331953095396E-2</v>
      </c>
      <c r="J174">
        <v>7.6969331953095396E-2</v>
      </c>
      <c r="K174">
        <v>7.6969331953095396E-2</v>
      </c>
    </row>
    <row r="175" spans="1:11">
      <c r="A175" t="s">
        <v>295</v>
      </c>
      <c r="B175" s="5" t="s">
        <v>193</v>
      </c>
      <c r="C175" s="5" t="s">
        <v>286</v>
      </c>
      <c r="D175">
        <v>1.8192087592970023E-2</v>
      </c>
      <c r="E175">
        <v>1.8192087592970023E-2</v>
      </c>
      <c r="F175">
        <v>1.8192087592970023E-2</v>
      </c>
      <c r="G175">
        <v>1.8192087592970023E-2</v>
      </c>
      <c r="H175">
        <v>1.8192087592970023E-2</v>
      </c>
      <c r="I175">
        <v>1.8192087592970023E-2</v>
      </c>
      <c r="J175">
        <v>1.8192087592970023E-2</v>
      </c>
      <c r="K175">
        <v>1.8192087592970023E-2</v>
      </c>
    </row>
    <row r="176" spans="1:11">
      <c r="A176" t="s">
        <v>295</v>
      </c>
      <c r="B176" s="5" t="s">
        <v>193</v>
      </c>
      <c r="C176" s="5" t="s">
        <v>287</v>
      </c>
      <c r="D176">
        <v>7.5423432912787747E-2</v>
      </c>
      <c r="E176">
        <v>7.5423432912787747E-2</v>
      </c>
      <c r="F176">
        <v>7.5423432912787747E-2</v>
      </c>
      <c r="G176">
        <v>7.5423432912787747E-2</v>
      </c>
      <c r="H176">
        <v>7.5423432912787747E-2</v>
      </c>
      <c r="I176">
        <v>7.5423432912787747E-2</v>
      </c>
      <c r="J176">
        <v>7.5423432912787747E-2</v>
      </c>
      <c r="K176">
        <v>7.5423432912787747E-2</v>
      </c>
    </row>
    <row r="177" spans="1:11">
      <c r="A177" t="s">
        <v>295</v>
      </c>
      <c r="B177" s="5" t="s">
        <v>193</v>
      </c>
      <c r="C177" s="5" t="s">
        <v>288</v>
      </c>
      <c r="D177">
        <v>6.1973520956468298E-2</v>
      </c>
      <c r="E177">
        <v>6.1973520956468298E-2</v>
      </c>
      <c r="F177">
        <v>6.1973520956468298E-2</v>
      </c>
      <c r="G177">
        <v>6.1973520956468298E-2</v>
      </c>
      <c r="H177">
        <v>6.1973520956468298E-2</v>
      </c>
      <c r="I177">
        <v>6.1973520956468298E-2</v>
      </c>
      <c r="J177">
        <v>6.1973520956468298E-2</v>
      </c>
      <c r="K177">
        <v>6.1973520956468298E-2</v>
      </c>
    </row>
    <row r="178" spans="1:11">
      <c r="A178" t="s">
        <v>295</v>
      </c>
      <c r="B178" s="5" t="s">
        <v>193</v>
      </c>
      <c r="C178" s="5" t="s">
        <v>289</v>
      </c>
      <c r="D178">
        <v>0.1685782998779321</v>
      </c>
      <c r="E178">
        <v>0.1685782998779321</v>
      </c>
      <c r="F178">
        <v>0.1685782998779321</v>
      </c>
      <c r="G178">
        <v>0.1685782998779321</v>
      </c>
      <c r="H178">
        <v>0.1685782998779321</v>
      </c>
      <c r="I178">
        <v>0.1685782998779321</v>
      </c>
      <c r="J178">
        <v>0.1685782998779321</v>
      </c>
      <c r="K178">
        <v>0.1685782998779321</v>
      </c>
    </row>
    <row r="179" spans="1:11">
      <c r="A179" t="s">
        <v>295</v>
      </c>
      <c r="B179" s="5" t="s">
        <v>193</v>
      </c>
      <c r="C179" s="5" t="s">
        <v>290</v>
      </c>
      <c r="D179">
        <v>3.4517520802054717E-2</v>
      </c>
      <c r="E179">
        <v>3.4517520802054717E-2</v>
      </c>
      <c r="F179">
        <v>3.4517520802054717E-2</v>
      </c>
      <c r="G179">
        <v>3.4517520802054717E-2</v>
      </c>
      <c r="H179">
        <v>3.4517520802054717E-2</v>
      </c>
      <c r="I179">
        <v>3.4517520802054717E-2</v>
      </c>
      <c r="J179">
        <v>3.4517520802054717E-2</v>
      </c>
      <c r="K179">
        <v>3.4517520802054717E-2</v>
      </c>
    </row>
    <row r="180" spans="1:11">
      <c r="A180" t="s">
        <v>295</v>
      </c>
      <c r="B180" s="5" t="s">
        <v>193</v>
      </c>
      <c r="C180" s="5" t="s">
        <v>291</v>
      </c>
      <c r="D180">
        <v>3.5953377905353918E-2</v>
      </c>
      <c r="E180">
        <v>3.5953377905353918E-2</v>
      </c>
      <c r="F180">
        <v>3.5953377905353918E-2</v>
      </c>
      <c r="G180">
        <v>3.5953377905353918E-2</v>
      </c>
      <c r="H180">
        <v>3.5953377905353918E-2</v>
      </c>
      <c r="I180">
        <v>3.5953377905353918E-2</v>
      </c>
      <c r="J180">
        <v>3.5953377905353918E-2</v>
      </c>
      <c r="K180">
        <v>3.5953377905353918E-2</v>
      </c>
    </row>
    <row r="181" spans="1:11">
      <c r="A181" t="s">
        <v>295</v>
      </c>
      <c r="B181" s="5" t="s">
        <v>193</v>
      </c>
      <c r="C181" s="5" t="s">
        <v>292</v>
      </c>
      <c r="D181">
        <v>2.3320744328625333E-2</v>
      </c>
      <c r="E181">
        <v>2.3320744328625333E-2</v>
      </c>
      <c r="F181">
        <v>2.3320744328625333E-2</v>
      </c>
      <c r="G181">
        <v>2.3320744328625333E-2</v>
      </c>
      <c r="H181">
        <v>2.3320744328625333E-2</v>
      </c>
      <c r="I181">
        <v>2.3320744328625333E-2</v>
      </c>
      <c r="J181">
        <v>2.3320744328625333E-2</v>
      </c>
      <c r="K181">
        <v>2.3320744328625333E-2</v>
      </c>
    </row>
    <row r="182" spans="1:11">
      <c r="A182" t="s">
        <v>295</v>
      </c>
      <c r="B182" s="5" t="s">
        <v>388</v>
      </c>
      <c r="C182" s="5" t="s">
        <v>278</v>
      </c>
      <c r="D182">
        <v>8.7301587301587297E-2</v>
      </c>
      <c r="E182">
        <v>8.7301587301587297E-2</v>
      </c>
      <c r="F182">
        <v>8.7301587301587297E-2</v>
      </c>
      <c r="G182">
        <v>8.7301587301587297E-2</v>
      </c>
      <c r="H182">
        <v>8.7301587301587297E-2</v>
      </c>
      <c r="I182">
        <v>8.7301587301587297E-2</v>
      </c>
      <c r="J182">
        <v>8.7301587301587297E-2</v>
      </c>
      <c r="K182">
        <v>8.7301587301587297E-2</v>
      </c>
    </row>
    <row r="183" spans="1:11">
      <c r="A183" t="s">
        <v>295</v>
      </c>
      <c r="B183" s="5" t="s">
        <v>388</v>
      </c>
      <c r="C183" s="5" t="s">
        <v>279</v>
      </c>
      <c r="D183">
        <v>3.968253968253968E-2</v>
      </c>
      <c r="E183">
        <v>3.968253968253968E-2</v>
      </c>
      <c r="F183">
        <v>3.968253968253968E-2</v>
      </c>
      <c r="G183">
        <v>3.968253968253968E-2</v>
      </c>
      <c r="H183">
        <v>3.968253968253968E-2</v>
      </c>
      <c r="I183">
        <v>3.968253968253968E-2</v>
      </c>
      <c r="J183">
        <v>3.968253968253968E-2</v>
      </c>
      <c r="K183">
        <v>3.968253968253968E-2</v>
      </c>
    </row>
    <row r="184" spans="1:11">
      <c r="A184" t="s">
        <v>295</v>
      </c>
      <c r="B184" s="5" t="s">
        <v>388</v>
      </c>
      <c r="C184" s="5" t="s">
        <v>280</v>
      </c>
      <c r="D184">
        <v>4.7619047619047616E-2</v>
      </c>
      <c r="E184">
        <v>4.7619047619047616E-2</v>
      </c>
      <c r="F184">
        <v>4.7619047619047616E-2</v>
      </c>
      <c r="G184">
        <v>4.7619047619047616E-2</v>
      </c>
      <c r="H184">
        <v>4.7619047619047616E-2</v>
      </c>
      <c r="I184">
        <v>4.7619047619047616E-2</v>
      </c>
      <c r="J184">
        <v>4.7619047619047616E-2</v>
      </c>
      <c r="K184">
        <v>4.7619047619047616E-2</v>
      </c>
    </row>
    <row r="185" spans="1:11">
      <c r="A185" t="s">
        <v>295</v>
      </c>
      <c r="B185" s="5" t="s">
        <v>388</v>
      </c>
      <c r="C185" s="5" t="s">
        <v>277</v>
      </c>
      <c r="D185">
        <v>7.5396825396825393E-2</v>
      </c>
      <c r="E185">
        <v>7.5396825396825393E-2</v>
      </c>
      <c r="F185">
        <v>7.5396825396825393E-2</v>
      </c>
      <c r="G185">
        <v>7.5396825396825393E-2</v>
      </c>
      <c r="H185">
        <v>7.5396825396825393E-2</v>
      </c>
      <c r="I185">
        <v>7.5396825396825393E-2</v>
      </c>
      <c r="J185">
        <v>7.5396825396825393E-2</v>
      </c>
      <c r="K185">
        <v>7.5396825396825393E-2</v>
      </c>
    </row>
    <row r="186" spans="1:11">
      <c r="A186" t="s">
        <v>295</v>
      </c>
      <c r="B186" s="5" t="s">
        <v>388</v>
      </c>
      <c r="C186" t="s">
        <v>281</v>
      </c>
      <c r="D186">
        <v>2.1164021164021163E-2</v>
      </c>
      <c r="E186">
        <v>2.1164021164021163E-2</v>
      </c>
      <c r="F186">
        <v>2.1164021164021163E-2</v>
      </c>
      <c r="G186">
        <v>2.1164021164021163E-2</v>
      </c>
      <c r="H186">
        <v>2.1164021164021163E-2</v>
      </c>
      <c r="I186">
        <v>2.1164021164021163E-2</v>
      </c>
      <c r="J186">
        <v>2.1164021164021163E-2</v>
      </c>
      <c r="K186">
        <v>2.1164021164021163E-2</v>
      </c>
    </row>
    <row r="187" spans="1:11">
      <c r="A187" t="s">
        <v>295</v>
      </c>
      <c r="B187" s="5" t="s">
        <v>388</v>
      </c>
      <c r="C187" t="s">
        <v>282</v>
      </c>
      <c r="D187">
        <v>5.5555555555555552E-2</v>
      </c>
      <c r="E187">
        <v>5.5555555555555552E-2</v>
      </c>
      <c r="F187">
        <v>5.5555555555555552E-2</v>
      </c>
      <c r="G187">
        <v>5.5555555555555552E-2</v>
      </c>
      <c r="H187">
        <v>5.5555555555555552E-2</v>
      </c>
      <c r="I187">
        <v>5.5555555555555552E-2</v>
      </c>
      <c r="J187">
        <v>5.5555555555555552E-2</v>
      </c>
      <c r="K187">
        <v>5.5555555555555552E-2</v>
      </c>
    </row>
    <row r="188" spans="1:11">
      <c r="A188" t="s">
        <v>295</v>
      </c>
      <c r="B188" s="5" t="s">
        <v>388</v>
      </c>
      <c r="C188" s="5" t="s">
        <v>283</v>
      </c>
      <c r="D188">
        <v>9.1269841269841265E-2</v>
      </c>
      <c r="E188">
        <v>9.1269841269841265E-2</v>
      </c>
      <c r="F188">
        <v>9.1269841269841265E-2</v>
      </c>
      <c r="G188">
        <v>9.1269841269841265E-2</v>
      </c>
      <c r="H188">
        <v>9.1269841269841265E-2</v>
      </c>
      <c r="I188">
        <v>9.1269841269841265E-2</v>
      </c>
      <c r="J188">
        <v>9.1269841269841265E-2</v>
      </c>
      <c r="K188">
        <v>9.1269841269841265E-2</v>
      </c>
    </row>
    <row r="189" spans="1:11">
      <c r="A189" t="s">
        <v>295</v>
      </c>
      <c r="B189" s="5" t="s">
        <v>388</v>
      </c>
      <c r="C189" s="5" t="s">
        <v>284</v>
      </c>
      <c r="D189">
        <v>8.2010582010582006E-2</v>
      </c>
      <c r="E189">
        <v>8.2010582010582006E-2</v>
      </c>
      <c r="F189">
        <v>8.2010582010582006E-2</v>
      </c>
      <c r="G189">
        <v>8.2010582010582006E-2</v>
      </c>
      <c r="H189">
        <v>8.2010582010582006E-2</v>
      </c>
      <c r="I189">
        <v>8.2010582010582006E-2</v>
      </c>
      <c r="J189">
        <v>8.2010582010582006E-2</v>
      </c>
      <c r="K189">
        <v>8.2010582010582006E-2</v>
      </c>
    </row>
    <row r="190" spans="1:11">
      <c r="A190" t="s">
        <v>295</v>
      </c>
      <c r="B190" s="5" t="s">
        <v>388</v>
      </c>
      <c r="C190" s="5" t="s">
        <v>285</v>
      </c>
      <c r="D190">
        <v>2.6455026455026454E-2</v>
      </c>
      <c r="E190">
        <v>2.6455026455026454E-2</v>
      </c>
      <c r="F190">
        <v>2.6455026455026454E-2</v>
      </c>
      <c r="G190">
        <v>2.6455026455026454E-2</v>
      </c>
      <c r="H190">
        <v>2.6455026455026454E-2</v>
      </c>
      <c r="I190">
        <v>2.6455026455026454E-2</v>
      </c>
      <c r="J190">
        <v>2.6455026455026454E-2</v>
      </c>
      <c r="K190">
        <v>2.6455026455026454E-2</v>
      </c>
    </row>
    <row r="191" spans="1:11">
      <c r="A191" t="s">
        <v>295</v>
      </c>
      <c r="B191" s="5" t="s">
        <v>388</v>
      </c>
      <c r="C191" s="5" t="s">
        <v>286</v>
      </c>
      <c r="D191">
        <v>3.7037037037037035E-2</v>
      </c>
      <c r="E191">
        <v>3.7037037037037035E-2</v>
      </c>
      <c r="F191">
        <v>3.7037037037037035E-2</v>
      </c>
      <c r="G191">
        <v>3.7037037037037035E-2</v>
      </c>
      <c r="H191">
        <v>3.7037037037037035E-2</v>
      </c>
      <c r="I191">
        <v>3.7037037037037035E-2</v>
      </c>
      <c r="J191">
        <v>3.7037037037037035E-2</v>
      </c>
      <c r="K191">
        <v>3.7037037037037035E-2</v>
      </c>
    </row>
    <row r="192" spans="1:11">
      <c r="A192" t="s">
        <v>295</v>
      </c>
      <c r="B192" s="5" t="s">
        <v>388</v>
      </c>
      <c r="C192" s="5" t="s">
        <v>287</v>
      </c>
      <c r="D192">
        <v>8.4656084656084651E-2</v>
      </c>
      <c r="E192">
        <v>8.4656084656084651E-2</v>
      </c>
      <c r="F192">
        <v>8.4656084656084651E-2</v>
      </c>
      <c r="G192">
        <v>8.4656084656084651E-2</v>
      </c>
      <c r="H192">
        <v>8.4656084656084651E-2</v>
      </c>
      <c r="I192">
        <v>8.4656084656084651E-2</v>
      </c>
      <c r="J192">
        <v>8.4656084656084651E-2</v>
      </c>
      <c r="K192">
        <v>8.4656084656084651E-2</v>
      </c>
    </row>
    <row r="193" spans="1:11">
      <c r="A193" t="s">
        <v>295</v>
      </c>
      <c r="B193" s="5" t="s">
        <v>388</v>
      </c>
      <c r="C193" s="5" t="s">
        <v>288</v>
      </c>
      <c r="D193">
        <v>0.10185185185185185</v>
      </c>
      <c r="E193">
        <v>0.10185185185185185</v>
      </c>
      <c r="F193">
        <v>0.10185185185185185</v>
      </c>
      <c r="G193">
        <v>0.10185185185185185</v>
      </c>
      <c r="H193">
        <v>0.10185185185185185</v>
      </c>
      <c r="I193">
        <v>0.10185185185185185</v>
      </c>
      <c r="J193">
        <v>0.10185185185185185</v>
      </c>
      <c r="K193">
        <v>0.10185185185185185</v>
      </c>
    </row>
    <row r="194" spans="1:11">
      <c r="A194" t="s">
        <v>295</v>
      </c>
      <c r="B194" s="5" t="s">
        <v>388</v>
      </c>
      <c r="C194" s="5" t="s">
        <v>289</v>
      </c>
      <c r="D194">
        <v>0.11904761904761904</v>
      </c>
      <c r="E194">
        <v>0.11904761904761904</v>
      </c>
      <c r="F194">
        <v>0.11904761904761904</v>
      </c>
      <c r="G194">
        <v>0.11904761904761904</v>
      </c>
      <c r="H194">
        <v>0.11904761904761904</v>
      </c>
      <c r="I194">
        <v>0.11904761904761904</v>
      </c>
      <c r="J194">
        <v>0.11904761904761904</v>
      </c>
      <c r="K194">
        <v>0.11904761904761904</v>
      </c>
    </row>
    <row r="195" spans="1:11">
      <c r="A195" t="s">
        <v>295</v>
      </c>
      <c r="B195" s="5" t="s">
        <v>388</v>
      </c>
      <c r="C195" s="5" t="s">
        <v>290</v>
      </c>
      <c r="D195">
        <v>6.3492063492063489E-2</v>
      </c>
      <c r="E195">
        <v>6.3492063492063489E-2</v>
      </c>
      <c r="F195">
        <v>6.3492063492063489E-2</v>
      </c>
      <c r="G195">
        <v>6.3492063492063489E-2</v>
      </c>
      <c r="H195">
        <v>6.3492063492063489E-2</v>
      </c>
      <c r="I195">
        <v>6.3492063492063489E-2</v>
      </c>
      <c r="J195">
        <v>6.3492063492063489E-2</v>
      </c>
      <c r="K195">
        <v>6.3492063492063489E-2</v>
      </c>
    </row>
    <row r="196" spans="1:11">
      <c r="A196" t="s">
        <v>295</v>
      </c>
      <c r="B196" s="5" t="s">
        <v>388</v>
      </c>
      <c r="C196" s="5" t="s">
        <v>291</v>
      </c>
      <c r="D196">
        <v>3.8359788359788358E-2</v>
      </c>
      <c r="E196">
        <v>3.8359788359788358E-2</v>
      </c>
      <c r="F196">
        <v>3.8359788359788358E-2</v>
      </c>
      <c r="G196">
        <v>3.8359788359788358E-2</v>
      </c>
      <c r="H196">
        <v>3.8359788359788358E-2</v>
      </c>
      <c r="I196">
        <v>3.8359788359788358E-2</v>
      </c>
      <c r="J196">
        <v>3.8359788359788358E-2</v>
      </c>
      <c r="K196">
        <v>3.8359788359788358E-2</v>
      </c>
    </row>
    <row r="197" spans="1:11">
      <c r="A197" t="s">
        <v>295</v>
      </c>
      <c r="B197" s="5" t="s">
        <v>388</v>
      </c>
      <c r="C197" s="5" t="s">
        <v>292</v>
      </c>
      <c r="D197">
        <v>2.9100529100529099E-2</v>
      </c>
      <c r="E197">
        <v>2.9100529100529099E-2</v>
      </c>
      <c r="F197">
        <v>2.9100529100529099E-2</v>
      </c>
      <c r="G197">
        <v>2.9100529100529099E-2</v>
      </c>
      <c r="H197">
        <v>2.9100529100529099E-2</v>
      </c>
      <c r="I197">
        <v>2.9100529100529099E-2</v>
      </c>
      <c r="J197">
        <v>2.9100529100529099E-2</v>
      </c>
      <c r="K197">
        <v>2.9100529100529099E-2</v>
      </c>
    </row>
    <row r="198" spans="1:11">
      <c r="A198" s="41" t="s">
        <v>296</v>
      </c>
      <c r="B198" s="41" t="s">
        <v>194</v>
      </c>
      <c r="C198" s="41" t="s">
        <v>278</v>
      </c>
      <c r="D198" s="41">
        <v>0.11666952397279844</v>
      </c>
      <c r="E198" s="41">
        <v>0.11666952397279844</v>
      </c>
      <c r="F198" s="41">
        <v>0.11666952397279844</v>
      </c>
      <c r="G198" s="41">
        <v>0.11666952397279844</v>
      </c>
      <c r="H198" s="41">
        <v>0.11666952397279844</v>
      </c>
      <c r="I198" s="41">
        <v>0.11666952397279844</v>
      </c>
      <c r="J198" s="41">
        <v>0.11666952397279844</v>
      </c>
      <c r="K198" s="41">
        <v>0.11666952397279844</v>
      </c>
    </row>
    <row r="199" spans="1:11">
      <c r="A199" s="41" t="s">
        <v>296</v>
      </c>
      <c r="B199" s="41" t="s">
        <v>194</v>
      </c>
      <c r="C199" s="41" t="s">
        <v>279</v>
      </c>
      <c r="D199" s="41">
        <v>1.7769586833533343E-2</v>
      </c>
      <c r="E199" s="41">
        <v>1.7769586833533343E-2</v>
      </c>
      <c r="F199" s="41">
        <v>1.7769586833533343E-2</v>
      </c>
      <c r="G199" s="41">
        <v>1.7769586833533343E-2</v>
      </c>
      <c r="H199" s="41">
        <v>1.7769586833533343E-2</v>
      </c>
      <c r="I199" s="41">
        <v>1.7769586833533343E-2</v>
      </c>
      <c r="J199" s="41">
        <v>1.7769586833533343E-2</v>
      </c>
      <c r="K199" s="41">
        <v>1.7769586833533343E-2</v>
      </c>
    </row>
    <row r="200" spans="1:11">
      <c r="A200" s="41" t="s">
        <v>296</v>
      </c>
      <c r="B200" s="41" t="s">
        <v>194</v>
      </c>
      <c r="C200" s="41" t="s">
        <v>280</v>
      </c>
      <c r="D200" s="41">
        <v>5.3625921481227502E-2</v>
      </c>
      <c r="E200" s="41">
        <v>5.3625921481227502E-2</v>
      </c>
      <c r="F200" s="41">
        <v>5.3625921481227502E-2</v>
      </c>
      <c r="G200" s="41">
        <v>5.3625921481227502E-2</v>
      </c>
      <c r="H200" s="41">
        <v>5.3625921481227502E-2</v>
      </c>
      <c r="I200" s="41">
        <v>5.3625921481227502E-2</v>
      </c>
      <c r="J200" s="41">
        <v>5.3625921481227502E-2</v>
      </c>
      <c r="K200" s="41">
        <v>5.3625921481227502E-2</v>
      </c>
    </row>
    <row r="201" spans="1:11">
      <c r="A201" s="41" t="s">
        <v>296</v>
      </c>
      <c r="B201" s="41" t="s">
        <v>194</v>
      </c>
      <c r="C201" s="41" t="s">
        <v>277</v>
      </c>
      <c r="D201" s="41">
        <v>4.9671409794845418E-2</v>
      </c>
      <c r="E201" s="41">
        <v>4.9671409794845418E-2</v>
      </c>
      <c r="F201" s="41">
        <v>4.9671409794845418E-2</v>
      </c>
      <c r="G201" s="41">
        <v>4.9671409794845418E-2</v>
      </c>
      <c r="H201" s="41">
        <v>4.9671409794845418E-2</v>
      </c>
      <c r="I201" s="41">
        <v>4.9671409794845418E-2</v>
      </c>
      <c r="J201" s="41">
        <v>4.9671409794845418E-2</v>
      </c>
      <c r="K201" s="41">
        <v>4.9671409794845418E-2</v>
      </c>
    </row>
    <row r="202" spans="1:11">
      <c r="A202" s="41" t="s">
        <v>296</v>
      </c>
      <c r="B202" s="41" t="s">
        <v>194</v>
      </c>
      <c r="C202" s="41" t="s">
        <v>281</v>
      </c>
      <c r="D202" s="41">
        <v>6.4369392536716377E-2</v>
      </c>
      <c r="E202" s="41">
        <v>6.4369392536716377E-2</v>
      </c>
      <c r="F202" s="41">
        <v>6.4369392536716377E-2</v>
      </c>
      <c r="G202" s="41">
        <v>6.4369392536716377E-2</v>
      </c>
      <c r="H202" s="41">
        <v>6.4369392536716377E-2</v>
      </c>
      <c r="I202" s="41">
        <v>6.4369392536716377E-2</v>
      </c>
      <c r="J202" s="41">
        <v>6.4369392536716377E-2</v>
      </c>
      <c r="K202" s="41">
        <v>6.4369392536716377E-2</v>
      </c>
    </row>
    <row r="203" spans="1:11">
      <c r="A203" s="41" t="s">
        <v>296</v>
      </c>
      <c r="B203" s="41" t="s">
        <v>194</v>
      </c>
      <c r="C203" s="41" t="s">
        <v>282</v>
      </c>
      <c r="D203" s="41">
        <v>3.5539173667066687E-2</v>
      </c>
      <c r="E203" s="41">
        <v>3.5539173667066687E-2</v>
      </c>
      <c r="F203" s="41">
        <v>3.5539173667066687E-2</v>
      </c>
      <c r="G203" s="41">
        <v>3.5539173667066687E-2</v>
      </c>
      <c r="H203" s="41">
        <v>3.5539173667066687E-2</v>
      </c>
      <c r="I203" s="41">
        <v>3.5539173667066687E-2</v>
      </c>
      <c r="J203" s="41">
        <v>3.5539173667066687E-2</v>
      </c>
      <c r="K203" s="41">
        <v>3.5539173667066687E-2</v>
      </c>
    </row>
    <row r="204" spans="1:11">
      <c r="A204" s="41" t="s">
        <v>296</v>
      </c>
      <c r="B204" s="41" t="s">
        <v>194</v>
      </c>
      <c r="C204" s="41" t="s">
        <v>283</v>
      </c>
      <c r="D204" s="41">
        <v>0.107251842962455</v>
      </c>
      <c r="E204" s="41">
        <v>0.107251842962455</v>
      </c>
      <c r="F204" s="41">
        <v>0.107251842962455</v>
      </c>
      <c r="G204" s="41">
        <v>0.107251842962455</v>
      </c>
      <c r="H204" s="41">
        <v>0.107251842962455</v>
      </c>
      <c r="I204" s="41">
        <v>0.107251842962455</v>
      </c>
      <c r="J204" s="41">
        <v>0.107251842962455</v>
      </c>
      <c r="K204" s="41">
        <v>0.107251842962455</v>
      </c>
    </row>
    <row r="205" spans="1:11">
      <c r="A205" s="41" t="s">
        <v>296</v>
      </c>
      <c r="B205" s="41" t="s">
        <v>194</v>
      </c>
      <c r="C205" s="41" t="s">
        <v>284</v>
      </c>
      <c r="D205" s="41">
        <v>6.2089262243556771E-2</v>
      </c>
      <c r="E205" s="41">
        <v>6.2089262243556771E-2</v>
      </c>
      <c r="F205" s="41">
        <v>6.2089262243556771E-2</v>
      </c>
      <c r="G205" s="41">
        <v>6.2089262243556771E-2</v>
      </c>
      <c r="H205" s="41">
        <v>6.2089262243556771E-2</v>
      </c>
      <c r="I205" s="41">
        <v>6.2089262243556771E-2</v>
      </c>
      <c r="J205" s="41">
        <v>6.2089262243556771E-2</v>
      </c>
      <c r="K205" s="41">
        <v>6.2089262243556771E-2</v>
      </c>
    </row>
    <row r="206" spans="1:11">
      <c r="A206" s="41" t="s">
        <v>296</v>
      </c>
      <c r="B206" s="41" t="s">
        <v>194</v>
      </c>
      <c r="C206" s="41" t="s">
        <v>285</v>
      </c>
      <c r="D206" s="41">
        <v>7.6438653637350709E-2</v>
      </c>
      <c r="E206" s="41">
        <v>7.6438653637350709E-2</v>
      </c>
      <c r="F206" s="41">
        <v>7.6438653637350709E-2</v>
      </c>
      <c r="G206" s="41">
        <v>7.6438653637350709E-2</v>
      </c>
      <c r="H206" s="41">
        <v>7.6438653637350709E-2</v>
      </c>
      <c r="I206" s="41">
        <v>7.6438653637350709E-2</v>
      </c>
      <c r="J206" s="41">
        <v>7.6438653637350709E-2</v>
      </c>
      <c r="K206" s="41">
        <v>7.6438653637350709E-2</v>
      </c>
    </row>
    <row r="207" spans="1:11">
      <c r="A207" s="41" t="s">
        <v>296</v>
      </c>
      <c r="B207" s="41" t="s">
        <v>194</v>
      </c>
      <c r="C207" s="41" t="s">
        <v>286</v>
      </c>
      <c r="D207" s="41">
        <v>2.3692782444711125E-2</v>
      </c>
      <c r="E207" s="41">
        <v>2.3692782444711125E-2</v>
      </c>
      <c r="F207" s="41">
        <v>2.3692782444711125E-2</v>
      </c>
      <c r="G207" s="41">
        <v>2.3692782444711125E-2</v>
      </c>
      <c r="H207" s="41">
        <v>2.3692782444711125E-2</v>
      </c>
      <c r="I207" s="41">
        <v>2.3692782444711125E-2</v>
      </c>
      <c r="J207" s="41">
        <v>2.3692782444711125E-2</v>
      </c>
      <c r="K207" s="41">
        <v>2.3692782444711125E-2</v>
      </c>
    </row>
    <row r="208" spans="1:11">
      <c r="A208" s="41" t="s">
        <v>296</v>
      </c>
      <c r="B208" s="41" t="s">
        <v>194</v>
      </c>
      <c r="C208" s="41" t="s">
        <v>287</v>
      </c>
      <c r="D208" s="41">
        <v>9.3845362592148138E-2</v>
      </c>
      <c r="E208" s="41">
        <v>9.3845362592148138E-2</v>
      </c>
      <c r="F208" s="41">
        <v>9.3845362592148138E-2</v>
      </c>
      <c r="G208" s="41">
        <v>9.3845362592148138E-2</v>
      </c>
      <c r="H208" s="41">
        <v>9.3845362592148138E-2</v>
      </c>
      <c r="I208" s="41">
        <v>9.3845362592148138E-2</v>
      </c>
      <c r="J208" s="41">
        <v>9.3845362592148138E-2</v>
      </c>
      <c r="K208" s="41">
        <v>9.3845362592148138E-2</v>
      </c>
    </row>
    <row r="209" spans="1:11">
      <c r="A209" s="41" t="s">
        <v>296</v>
      </c>
      <c r="B209" s="41" t="s">
        <v>194</v>
      </c>
      <c r="C209" s="41" t="s">
        <v>288</v>
      </c>
      <c r="D209" s="41">
        <v>6.8298188467912455E-2</v>
      </c>
      <c r="E209" s="41">
        <v>6.8298188467912455E-2</v>
      </c>
      <c r="F209" s="41">
        <v>6.8298188467912455E-2</v>
      </c>
      <c r="G209" s="41">
        <v>6.8298188467912455E-2</v>
      </c>
      <c r="H209" s="41">
        <v>6.8298188467912455E-2</v>
      </c>
      <c r="I209" s="41">
        <v>6.8298188467912455E-2</v>
      </c>
      <c r="J209" s="41">
        <v>6.8298188467912455E-2</v>
      </c>
      <c r="K209" s="41">
        <v>6.8298188467912455E-2</v>
      </c>
    </row>
    <row r="210" spans="1:11">
      <c r="A210" s="41" t="s">
        <v>296</v>
      </c>
      <c r="B210" s="41" t="s">
        <v>194</v>
      </c>
      <c r="C210" s="41" t="s">
        <v>289</v>
      </c>
      <c r="D210" s="41">
        <v>0.12471569803988798</v>
      </c>
      <c r="E210" s="41">
        <v>0.12471569803988798</v>
      </c>
      <c r="F210" s="41">
        <v>0.12471569803988798</v>
      </c>
      <c r="G210" s="41">
        <v>0.12471569803988798</v>
      </c>
      <c r="H210" s="41">
        <v>0.12471569803988798</v>
      </c>
      <c r="I210" s="41">
        <v>0.12471569803988798</v>
      </c>
      <c r="J210" s="41">
        <v>0.12471569803988798</v>
      </c>
      <c r="K210" s="41">
        <v>0.12471569803988798</v>
      </c>
    </row>
    <row r="211" spans="1:11">
      <c r="A211" s="41" t="s">
        <v>296</v>
      </c>
      <c r="B211" s="41" t="s">
        <v>194</v>
      </c>
      <c r="C211" s="41" t="s">
        <v>290</v>
      </c>
      <c r="D211" s="41">
        <v>4.1462369278244475E-2</v>
      </c>
      <c r="E211" s="41">
        <v>4.1462369278244475E-2</v>
      </c>
      <c r="F211" s="41">
        <v>4.1462369278244475E-2</v>
      </c>
      <c r="G211" s="41">
        <v>4.1462369278244475E-2</v>
      </c>
      <c r="H211" s="41">
        <v>4.1462369278244475E-2</v>
      </c>
      <c r="I211" s="41">
        <v>4.1462369278244475E-2</v>
      </c>
      <c r="J211" s="41">
        <v>4.1462369278244475E-2</v>
      </c>
      <c r="K211" s="41">
        <v>4.1462369278244475E-2</v>
      </c>
    </row>
    <row r="212" spans="1:11">
      <c r="A212" s="41" t="s">
        <v>296</v>
      </c>
      <c r="B212" s="41" t="s">
        <v>194</v>
      </c>
      <c r="C212" s="41" t="s">
        <v>291</v>
      </c>
      <c r="D212" s="41">
        <v>3.3516200925767188E-2</v>
      </c>
      <c r="E212" s="41">
        <v>3.3516200925767188E-2</v>
      </c>
      <c r="F212" s="41">
        <v>3.3516200925767188E-2</v>
      </c>
      <c r="G212" s="41">
        <v>3.3516200925767188E-2</v>
      </c>
      <c r="H212" s="41">
        <v>3.3516200925767188E-2</v>
      </c>
      <c r="I212" s="41">
        <v>3.3516200925767188E-2</v>
      </c>
      <c r="J212" s="41">
        <v>3.3516200925767188E-2</v>
      </c>
      <c r="K212" s="41">
        <v>3.3516200925767188E-2</v>
      </c>
    </row>
    <row r="213" spans="1:11">
      <c r="A213" s="41" t="s">
        <v>296</v>
      </c>
      <c r="B213" s="41" t="s">
        <v>194</v>
      </c>
      <c r="C213" s="41" t="s">
        <v>292</v>
      </c>
      <c r="D213" s="41">
        <v>3.1044631121778386E-2</v>
      </c>
      <c r="E213" s="41">
        <v>3.1044631121778386E-2</v>
      </c>
      <c r="F213" s="41">
        <v>3.1044631121778386E-2</v>
      </c>
      <c r="G213" s="41">
        <v>3.1044631121778386E-2</v>
      </c>
      <c r="H213" s="41">
        <v>3.1044631121778386E-2</v>
      </c>
      <c r="I213" s="41">
        <v>3.1044631121778386E-2</v>
      </c>
      <c r="J213" s="41">
        <v>3.1044631121778386E-2</v>
      </c>
      <c r="K213" s="41">
        <v>3.1044631121778386E-2</v>
      </c>
    </row>
    <row r="214" spans="1:11">
      <c r="A214" t="s">
        <v>296</v>
      </c>
      <c r="B214" s="5" t="s">
        <v>195</v>
      </c>
      <c r="C214" s="5" t="s">
        <v>278</v>
      </c>
      <c r="D214">
        <v>0.2662247973654896</v>
      </c>
      <c r="E214">
        <v>0.2662247973654896</v>
      </c>
      <c r="F214">
        <v>0.2662247973654896</v>
      </c>
      <c r="G214">
        <v>0.2662247973654896</v>
      </c>
      <c r="H214">
        <v>0.2662247973654896</v>
      </c>
      <c r="I214">
        <v>0.2662247973654896</v>
      </c>
      <c r="J214">
        <v>0.2662247973654896</v>
      </c>
      <c r="K214">
        <v>0.2662247973654896</v>
      </c>
    </row>
    <row r="215" spans="1:11">
      <c r="A215" t="s">
        <v>296</v>
      </c>
      <c r="B215" s="5" t="s">
        <v>195</v>
      </c>
      <c r="C215" s="5" t="s">
        <v>279</v>
      </c>
      <c r="D215">
        <v>2.4345148284505212E-2</v>
      </c>
      <c r="E215">
        <v>2.4345148284505212E-2</v>
      </c>
      <c r="F215">
        <v>2.4345148284505212E-2</v>
      </c>
      <c r="G215">
        <v>2.4345148284505212E-2</v>
      </c>
      <c r="H215">
        <v>2.4345148284505212E-2</v>
      </c>
      <c r="I215">
        <v>2.4345148284505212E-2</v>
      </c>
      <c r="J215">
        <v>2.4345148284505212E-2</v>
      </c>
      <c r="K215">
        <v>2.4345148284505212E-2</v>
      </c>
    </row>
    <row r="216" spans="1:11">
      <c r="A216" t="s">
        <v>296</v>
      </c>
      <c r="B216" s="5" t="s">
        <v>195</v>
      </c>
      <c r="C216" s="5" t="s">
        <v>280</v>
      </c>
      <c r="D216">
        <v>7.9997393195644265E-2</v>
      </c>
      <c r="E216">
        <v>7.9997393195644265E-2</v>
      </c>
      <c r="F216">
        <v>7.9997393195644265E-2</v>
      </c>
      <c r="G216">
        <v>7.9997393195644265E-2</v>
      </c>
      <c r="H216">
        <v>7.9997393195644265E-2</v>
      </c>
      <c r="I216">
        <v>7.9997393195644265E-2</v>
      </c>
      <c r="J216">
        <v>7.9997393195644265E-2</v>
      </c>
      <c r="K216">
        <v>7.9997393195644265E-2</v>
      </c>
    </row>
    <row r="217" spans="1:11">
      <c r="A217" t="s">
        <v>296</v>
      </c>
      <c r="B217" s="5" t="s">
        <v>195</v>
      </c>
      <c r="C217" s="5" t="s">
        <v>277</v>
      </c>
      <c r="D217">
        <v>5.9106007564711752E-2</v>
      </c>
      <c r="E217">
        <v>5.9106007564711752E-2</v>
      </c>
      <c r="F217">
        <v>5.9106007564711752E-2</v>
      </c>
      <c r="G217">
        <v>5.9106007564711752E-2</v>
      </c>
      <c r="H217">
        <v>5.9106007564711752E-2</v>
      </c>
      <c r="I217">
        <v>5.9106007564711752E-2</v>
      </c>
      <c r="J217">
        <v>5.9106007564711752E-2</v>
      </c>
      <c r="K217">
        <v>5.9106007564711752E-2</v>
      </c>
    </row>
    <row r="218" spans="1:11">
      <c r="A218" t="s">
        <v>296</v>
      </c>
      <c r="B218" s="5" t="s">
        <v>195</v>
      </c>
      <c r="C218" t="s">
        <v>281</v>
      </c>
      <c r="D218">
        <v>4.977768292954142E-2</v>
      </c>
      <c r="E218">
        <v>4.977768292954142E-2</v>
      </c>
      <c r="F218">
        <v>4.977768292954142E-2</v>
      </c>
      <c r="G218">
        <v>4.977768292954142E-2</v>
      </c>
      <c r="H218">
        <v>4.977768292954142E-2</v>
      </c>
      <c r="I218">
        <v>4.977768292954142E-2</v>
      </c>
      <c r="J218">
        <v>4.977768292954142E-2</v>
      </c>
      <c r="K218">
        <v>4.977768292954142E-2</v>
      </c>
    </row>
    <row r="219" spans="1:11">
      <c r="A219" t="s">
        <v>296</v>
      </c>
      <c r="B219" s="5" t="s">
        <v>195</v>
      </c>
      <c r="C219" t="s">
        <v>282</v>
      </c>
      <c r="D219">
        <v>3.8791786571926799E-2</v>
      </c>
      <c r="E219">
        <v>3.8791786571926799E-2</v>
      </c>
      <c r="F219">
        <v>3.8791786571926799E-2</v>
      </c>
      <c r="G219">
        <v>3.8791786571926799E-2</v>
      </c>
      <c r="H219">
        <v>3.8791786571926799E-2</v>
      </c>
      <c r="I219">
        <v>3.8791786571926799E-2</v>
      </c>
      <c r="J219">
        <v>3.8791786571926799E-2</v>
      </c>
      <c r="K219">
        <v>3.8791786571926799E-2</v>
      </c>
    </row>
    <row r="220" spans="1:11">
      <c r="A220" t="s">
        <v>296</v>
      </c>
      <c r="B220" s="5" t="s">
        <v>195</v>
      </c>
      <c r="C220" s="5" t="s">
        <v>283</v>
      </c>
      <c r="D220">
        <v>4.6188953231110989E-2</v>
      </c>
      <c r="E220">
        <v>4.6188953231110989E-2</v>
      </c>
      <c r="F220">
        <v>4.6188953231110989E-2</v>
      </c>
      <c r="G220">
        <v>4.6188953231110989E-2</v>
      </c>
      <c r="H220">
        <v>4.6188953231110989E-2</v>
      </c>
      <c r="I220">
        <v>4.6188953231110989E-2</v>
      </c>
      <c r="J220">
        <v>4.6188953231110989E-2</v>
      </c>
      <c r="K220">
        <v>4.6188953231110989E-2</v>
      </c>
    </row>
    <row r="221" spans="1:11">
      <c r="A221" t="s">
        <v>296</v>
      </c>
      <c r="B221" s="5" t="s">
        <v>195</v>
      </c>
      <c r="C221" s="5" t="s">
        <v>284</v>
      </c>
      <c r="D221">
        <v>1.8012869713933351E-2</v>
      </c>
      <c r="E221">
        <v>1.8012869713933351E-2</v>
      </c>
      <c r="F221">
        <v>1.8012869713933351E-2</v>
      </c>
      <c r="G221">
        <v>1.8012869713933351E-2</v>
      </c>
      <c r="H221">
        <v>1.8012869713933351E-2</v>
      </c>
      <c r="I221">
        <v>1.8012869713933351E-2</v>
      </c>
      <c r="J221">
        <v>1.8012869713933351E-2</v>
      </c>
      <c r="K221">
        <v>1.8012869713933351E-2</v>
      </c>
    </row>
    <row r="222" spans="1:11">
      <c r="A222" t="s">
        <v>296</v>
      </c>
      <c r="B222" s="5" t="s">
        <v>195</v>
      </c>
      <c r="C222" s="5" t="s">
        <v>285</v>
      </c>
      <c r="D222">
        <v>8.7238717585582087E-3</v>
      </c>
      <c r="E222">
        <v>8.7238717585582087E-3</v>
      </c>
      <c r="F222">
        <v>8.7238717585582087E-3</v>
      </c>
      <c r="G222">
        <v>8.7238717585582087E-3</v>
      </c>
      <c r="H222">
        <v>8.7238717585582087E-3</v>
      </c>
      <c r="I222">
        <v>8.7238717585582087E-3</v>
      </c>
      <c r="J222">
        <v>8.7238717585582087E-3</v>
      </c>
      <c r="K222">
        <v>8.7238717585582087E-3</v>
      </c>
    </row>
    <row r="223" spans="1:11">
      <c r="A223" t="s">
        <v>296</v>
      </c>
      <c r="B223" s="5" t="s">
        <v>195</v>
      </c>
      <c r="C223" s="5" t="s">
        <v>286</v>
      </c>
      <c r="D223">
        <v>1.1297069259281898E-2</v>
      </c>
      <c r="E223">
        <v>1.1297069259281898E-2</v>
      </c>
      <c r="F223">
        <v>1.1297069259281898E-2</v>
      </c>
      <c r="G223">
        <v>1.1297069259281898E-2</v>
      </c>
      <c r="H223">
        <v>1.1297069259281898E-2</v>
      </c>
      <c r="I223">
        <v>1.1297069259281898E-2</v>
      </c>
      <c r="J223">
        <v>1.1297069259281898E-2</v>
      </c>
      <c r="K223">
        <v>1.1297069259281898E-2</v>
      </c>
    </row>
    <row r="224" spans="1:11">
      <c r="A224" t="s">
        <v>296</v>
      </c>
      <c r="B224" s="5" t="s">
        <v>195</v>
      </c>
      <c r="C224" s="5" t="s">
        <v>287</v>
      </c>
      <c r="D224">
        <v>6.9220470529332756E-3</v>
      </c>
      <c r="E224">
        <v>6.9220470529332756E-3</v>
      </c>
      <c r="F224">
        <v>6.9220470529332756E-3</v>
      </c>
      <c r="G224">
        <v>6.9220470529332756E-3</v>
      </c>
      <c r="H224">
        <v>6.9220470529332756E-3</v>
      </c>
      <c r="I224">
        <v>6.9220470529332756E-3</v>
      </c>
      <c r="J224">
        <v>6.9220470529332756E-3</v>
      </c>
      <c r="K224">
        <v>6.9220470529332756E-3</v>
      </c>
    </row>
    <row r="225" spans="1:11">
      <c r="A225" t="s">
        <v>296</v>
      </c>
      <c r="B225" s="5" t="s">
        <v>195</v>
      </c>
      <c r="C225" s="5" t="s">
        <v>288</v>
      </c>
      <c r="D225">
        <v>9.4797956502535165E-4</v>
      </c>
      <c r="E225">
        <v>9.4797956502535165E-4</v>
      </c>
      <c r="F225">
        <v>9.4797956502535165E-4</v>
      </c>
      <c r="G225">
        <v>9.4797956502535165E-4</v>
      </c>
      <c r="H225">
        <v>9.4797956502535165E-4</v>
      </c>
      <c r="I225">
        <v>9.4797956502535165E-4</v>
      </c>
      <c r="J225">
        <v>9.4797956502535165E-4</v>
      </c>
      <c r="K225">
        <v>9.4797956502535165E-4</v>
      </c>
    </row>
    <row r="226" spans="1:11">
      <c r="A226" t="s">
        <v>296</v>
      </c>
      <c r="B226" s="5" t="s">
        <v>195</v>
      </c>
      <c r="C226" s="5" t="s">
        <v>289</v>
      </c>
      <c r="D226">
        <v>0.25344773708041091</v>
      </c>
      <c r="E226">
        <v>0.25344773708041091</v>
      </c>
      <c r="F226">
        <v>0.25344773708041091</v>
      </c>
      <c r="G226">
        <v>0.25344773708041091</v>
      </c>
      <c r="H226">
        <v>0.25344773708041091</v>
      </c>
      <c r="I226">
        <v>0.25344773708041091</v>
      </c>
      <c r="J226">
        <v>0.25344773708041091</v>
      </c>
      <c r="K226">
        <v>0.25344773708041091</v>
      </c>
    </row>
    <row r="227" spans="1:11">
      <c r="A227" t="s">
        <v>296</v>
      </c>
      <c r="B227" s="5" t="s">
        <v>195</v>
      </c>
      <c r="C227" s="5" t="s">
        <v>290</v>
      </c>
      <c r="D227">
        <v>6.1171711295348187E-2</v>
      </c>
      <c r="E227">
        <v>6.1171711295348187E-2</v>
      </c>
      <c r="F227">
        <v>6.1171711295348187E-2</v>
      </c>
      <c r="G227">
        <v>6.1171711295348187E-2</v>
      </c>
      <c r="H227">
        <v>6.1171711295348187E-2</v>
      </c>
      <c r="I227">
        <v>6.1171711295348187E-2</v>
      </c>
      <c r="J227">
        <v>6.1171711295348187E-2</v>
      </c>
      <c r="K227">
        <v>6.1171711295348187E-2</v>
      </c>
    </row>
    <row r="228" spans="1:11">
      <c r="A228" t="s">
        <v>296</v>
      </c>
      <c r="B228" s="5" t="s">
        <v>195</v>
      </c>
      <c r="C228" s="5" t="s">
        <v>291</v>
      </c>
      <c r="D228">
        <v>4.7261219299510479E-2</v>
      </c>
      <c r="E228">
        <v>4.7261219299510479E-2</v>
      </c>
      <c r="F228">
        <v>4.7261219299510479E-2</v>
      </c>
      <c r="G228">
        <v>4.7261219299510479E-2</v>
      </c>
      <c r="H228">
        <v>4.7261219299510479E-2</v>
      </c>
      <c r="I228">
        <v>4.7261219299510479E-2</v>
      </c>
      <c r="J228">
        <v>4.7261219299510479E-2</v>
      </c>
      <c r="K228">
        <v>4.7261219299510479E-2</v>
      </c>
    </row>
    <row r="229" spans="1:11">
      <c r="A229" t="s">
        <v>296</v>
      </c>
      <c r="B229" s="5" t="s">
        <v>195</v>
      </c>
      <c r="C229" s="5" t="s">
        <v>292</v>
      </c>
      <c r="D229">
        <v>2.778372583206842E-2</v>
      </c>
      <c r="E229">
        <v>2.778372583206842E-2</v>
      </c>
      <c r="F229">
        <v>2.778372583206842E-2</v>
      </c>
      <c r="G229">
        <v>2.778372583206842E-2</v>
      </c>
      <c r="H229">
        <v>2.778372583206842E-2</v>
      </c>
      <c r="I229">
        <v>2.778372583206842E-2</v>
      </c>
      <c r="J229">
        <v>2.778372583206842E-2</v>
      </c>
      <c r="K229">
        <v>2.778372583206842E-2</v>
      </c>
    </row>
    <row r="230" spans="1:11">
      <c r="A230" t="s">
        <v>296</v>
      </c>
      <c r="B230" s="5" t="s">
        <v>193</v>
      </c>
      <c r="C230" s="5" t="s">
        <v>278</v>
      </c>
      <c r="D230">
        <v>0.17928315881519655</v>
      </c>
      <c r="E230">
        <v>0.17928315881519655</v>
      </c>
      <c r="F230">
        <v>0.17928315881519655</v>
      </c>
      <c r="G230">
        <v>0.17928315881519655</v>
      </c>
      <c r="H230">
        <v>0.17928315881519655</v>
      </c>
      <c r="I230">
        <v>0.17928315881519655</v>
      </c>
      <c r="J230">
        <v>0.17928315881519655</v>
      </c>
      <c r="K230">
        <v>0.17928315881519655</v>
      </c>
    </row>
    <row r="231" spans="1:11">
      <c r="A231" t="s">
        <v>296</v>
      </c>
      <c r="B231" s="5" t="s">
        <v>193</v>
      </c>
      <c r="C231" s="5" t="s">
        <v>279</v>
      </c>
      <c r="D231">
        <v>1.2757389687578086E-2</v>
      </c>
      <c r="E231">
        <v>1.2757389687578086E-2</v>
      </c>
      <c r="F231">
        <v>1.2757389687578086E-2</v>
      </c>
      <c r="G231">
        <v>1.2757389687578086E-2</v>
      </c>
      <c r="H231">
        <v>1.2757389687578086E-2</v>
      </c>
      <c r="I231">
        <v>1.2757389687578086E-2</v>
      </c>
      <c r="J231">
        <v>1.2757389687578086E-2</v>
      </c>
      <c r="K231">
        <v>1.2757389687578086E-2</v>
      </c>
    </row>
    <row r="232" spans="1:11">
      <c r="A232" t="s">
        <v>296</v>
      </c>
      <c r="B232" s="5" t="s">
        <v>193</v>
      </c>
      <c r="C232" s="5" t="s">
        <v>280</v>
      </c>
      <c r="D232">
        <v>5.1653012256765482E-2</v>
      </c>
      <c r="E232">
        <v>5.1653012256765482E-2</v>
      </c>
      <c r="F232">
        <v>5.1653012256765482E-2</v>
      </c>
      <c r="G232">
        <v>5.1653012256765482E-2</v>
      </c>
      <c r="H232">
        <v>5.1653012256765482E-2</v>
      </c>
      <c r="I232">
        <v>5.1653012256765482E-2</v>
      </c>
      <c r="J232">
        <v>5.1653012256765482E-2</v>
      </c>
      <c r="K232">
        <v>5.1653012256765482E-2</v>
      </c>
    </row>
    <row r="233" spans="1:11">
      <c r="A233" t="s">
        <v>296</v>
      </c>
      <c r="B233" s="5" t="s">
        <v>193</v>
      </c>
      <c r="C233" s="5" t="s">
        <v>277</v>
      </c>
      <c r="D233">
        <v>5.0603309261905489E-2</v>
      </c>
      <c r="E233">
        <v>5.0603309261905489E-2</v>
      </c>
      <c r="F233">
        <v>5.0603309261905489E-2</v>
      </c>
      <c r="G233">
        <v>5.0603309261905489E-2</v>
      </c>
      <c r="H233">
        <v>5.0603309261905489E-2</v>
      </c>
      <c r="I233">
        <v>5.0603309261905489E-2</v>
      </c>
      <c r="J233">
        <v>5.0603309261905489E-2</v>
      </c>
      <c r="K233">
        <v>5.0603309261905489E-2</v>
      </c>
    </row>
    <row r="234" spans="1:11">
      <c r="A234" t="s">
        <v>296</v>
      </c>
      <c r="B234" s="5" t="s">
        <v>193</v>
      </c>
      <c r="C234" t="s">
        <v>281</v>
      </c>
      <c r="D234">
        <v>6.6568208778375479E-2</v>
      </c>
      <c r="E234">
        <v>6.6568208778375479E-2</v>
      </c>
      <c r="F234">
        <v>6.6568208778375479E-2</v>
      </c>
      <c r="G234">
        <v>6.6568208778375479E-2</v>
      </c>
      <c r="H234">
        <v>6.6568208778375479E-2</v>
      </c>
      <c r="I234">
        <v>6.6568208778375479E-2</v>
      </c>
      <c r="J234">
        <v>6.6568208778375479E-2</v>
      </c>
      <c r="K234">
        <v>6.6568208778375479E-2</v>
      </c>
    </row>
    <row r="235" spans="1:11">
      <c r="A235" t="s">
        <v>296</v>
      </c>
      <c r="B235" s="5" t="s">
        <v>193</v>
      </c>
      <c r="C235" t="s">
        <v>282</v>
      </c>
      <c r="D235">
        <v>2.5644168554293335E-2</v>
      </c>
      <c r="E235">
        <v>2.5644168554293335E-2</v>
      </c>
      <c r="F235">
        <v>2.5644168554293335E-2</v>
      </c>
      <c r="G235">
        <v>2.5644168554293335E-2</v>
      </c>
      <c r="H235">
        <v>2.5644168554293335E-2</v>
      </c>
      <c r="I235">
        <v>2.5644168554293335E-2</v>
      </c>
      <c r="J235">
        <v>2.5644168554293335E-2</v>
      </c>
      <c r="K235">
        <v>2.5644168554293335E-2</v>
      </c>
    </row>
    <row r="236" spans="1:11">
      <c r="A236" t="s">
        <v>296</v>
      </c>
      <c r="B236" s="5" t="s">
        <v>193</v>
      </c>
      <c r="C236" s="5" t="s">
        <v>283</v>
      </c>
      <c r="D236">
        <v>7.8327991920833367E-2</v>
      </c>
      <c r="E236">
        <v>7.8327991920833367E-2</v>
      </c>
      <c r="F236">
        <v>7.8327991920833367E-2</v>
      </c>
      <c r="G236">
        <v>7.8327991920833367E-2</v>
      </c>
      <c r="H236">
        <v>7.8327991920833367E-2</v>
      </c>
      <c r="I236">
        <v>7.8327991920833367E-2</v>
      </c>
      <c r="J236">
        <v>7.8327991920833367E-2</v>
      </c>
      <c r="K236">
        <v>7.8327991920833367E-2</v>
      </c>
    </row>
    <row r="237" spans="1:11">
      <c r="A237" t="s">
        <v>296</v>
      </c>
      <c r="B237" s="5" t="s">
        <v>193</v>
      </c>
      <c r="C237" s="5" t="s">
        <v>284</v>
      </c>
      <c r="D237">
        <v>4.5527185401339598E-2</v>
      </c>
      <c r="E237">
        <v>4.5527185401339598E-2</v>
      </c>
      <c r="F237">
        <v>4.5527185401339598E-2</v>
      </c>
      <c r="G237">
        <v>4.5527185401339598E-2</v>
      </c>
      <c r="H237">
        <v>4.5527185401339598E-2</v>
      </c>
      <c r="I237">
        <v>4.5527185401339598E-2</v>
      </c>
      <c r="J237">
        <v>4.5527185401339598E-2</v>
      </c>
      <c r="K237">
        <v>4.5527185401339598E-2</v>
      </c>
    </row>
    <row r="238" spans="1:11">
      <c r="A238" t="s">
        <v>296</v>
      </c>
      <c r="B238" s="5" t="s">
        <v>193</v>
      </c>
      <c r="C238" s="5" t="s">
        <v>285</v>
      </c>
      <c r="D238">
        <v>7.4021430170651645E-2</v>
      </c>
      <c r="E238">
        <v>7.4021430170651645E-2</v>
      </c>
      <c r="F238">
        <v>7.4021430170651645E-2</v>
      </c>
      <c r="G238">
        <v>7.4021430170651645E-2</v>
      </c>
      <c r="H238">
        <v>7.4021430170651645E-2</v>
      </c>
      <c r="I238">
        <v>7.4021430170651645E-2</v>
      </c>
      <c r="J238">
        <v>7.4021430170651645E-2</v>
      </c>
      <c r="K238">
        <v>7.4021430170651645E-2</v>
      </c>
    </row>
    <row r="239" spans="1:11">
      <c r="A239" t="s">
        <v>296</v>
      </c>
      <c r="B239" s="5" t="s">
        <v>193</v>
      </c>
      <c r="C239" s="5" t="s">
        <v>286</v>
      </c>
      <c r="D239">
        <v>1.7281538245013339E-2</v>
      </c>
      <c r="E239">
        <v>1.7281538245013339E-2</v>
      </c>
      <c r="F239">
        <v>1.7281538245013339E-2</v>
      </c>
      <c r="G239">
        <v>1.7281538245013339E-2</v>
      </c>
      <c r="H239">
        <v>1.7281538245013339E-2</v>
      </c>
      <c r="I239">
        <v>1.7281538245013339E-2</v>
      </c>
      <c r="J239">
        <v>1.7281538245013339E-2</v>
      </c>
      <c r="K239">
        <v>1.7281538245013339E-2</v>
      </c>
    </row>
    <row r="240" spans="1:11">
      <c r="A240" t="s">
        <v>296</v>
      </c>
      <c r="B240" s="5" t="s">
        <v>193</v>
      </c>
      <c r="C240" s="5" t="s">
        <v>287</v>
      </c>
      <c r="D240">
        <v>6.791937258665233E-2</v>
      </c>
      <c r="E240">
        <v>6.791937258665233E-2</v>
      </c>
      <c r="F240">
        <v>6.791937258665233E-2</v>
      </c>
      <c r="G240">
        <v>6.791937258665233E-2</v>
      </c>
      <c r="H240">
        <v>6.791937258665233E-2</v>
      </c>
      <c r="I240">
        <v>6.791937258665233E-2</v>
      </c>
      <c r="J240">
        <v>6.791937258665233E-2</v>
      </c>
      <c r="K240">
        <v>6.791937258665233E-2</v>
      </c>
    </row>
    <row r="241" spans="1:11">
      <c r="A241" t="s">
        <v>296</v>
      </c>
      <c r="B241" s="5" t="s">
        <v>193</v>
      </c>
      <c r="C241" s="5" t="s">
        <v>288</v>
      </c>
      <c r="D241">
        <v>5.4825145060711435E-2</v>
      </c>
      <c r="E241">
        <v>5.4825145060711435E-2</v>
      </c>
      <c r="F241">
        <v>5.4825145060711435E-2</v>
      </c>
      <c r="G241">
        <v>5.4825145060711435E-2</v>
      </c>
      <c r="H241">
        <v>5.4825145060711435E-2</v>
      </c>
      <c r="I241">
        <v>5.4825145060711435E-2</v>
      </c>
      <c r="J241">
        <v>5.4825145060711435E-2</v>
      </c>
      <c r="K241">
        <v>5.4825145060711435E-2</v>
      </c>
    </row>
    <row r="242" spans="1:11">
      <c r="A242" t="s">
        <v>296</v>
      </c>
      <c r="B242" s="5" t="s">
        <v>193</v>
      </c>
      <c r="C242" s="5" t="s">
        <v>289</v>
      </c>
      <c r="D242">
        <v>0.17968146450063591</v>
      </c>
      <c r="E242">
        <v>0.17968146450063591</v>
      </c>
      <c r="F242">
        <v>0.17968146450063591</v>
      </c>
      <c r="G242">
        <v>0.17968146450063591</v>
      </c>
      <c r="H242">
        <v>0.17968146450063591</v>
      </c>
      <c r="I242">
        <v>0.17968146450063591</v>
      </c>
      <c r="J242">
        <v>0.17968146450063591</v>
      </c>
      <c r="K242">
        <v>0.17968146450063591</v>
      </c>
    </row>
    <row r="243" spans="1:11">
      <c r="A243" t="s">
        <v>296</v>
      </c>
      <c r="B243" s="5" t="s">
        <v>193</v>
      </c>
      <c r="C243" s="5" t="s">
        <v>290</v>
      </c>
      <c r="D243">
        <v>3.5861760473218138E-2</v>
      </c>
      <c r="E243">
        <v>3.5861760473218138E-2</v>
      </c>
      <c r="F243">
        <v>3.5861760473218138E-2</v>
      </c>
      <c r="G243">
        <v>3.5861760473218138E-2</v>
      </c>
      <c r="H243">
        <v>3.5861760473218138E-2</v>
      </c>
      <c r="I243">
        <v>3.5861760473218138E-2</v>
      </c>
      <c r="J243">
        <v>3.5861760473218138E-2</v>
      </c>
      <c r="K243">
        <v>3.5861760473218138E-2</v>
      </c>
    </row>
    <row r="244" spans="1:11">
      <c r="A244" t="s">
        <v>296</v>
      </c>
      <c r="B244" s="5" t="s">
        <v>193</v>
      </c>
      <c r="C244" s="5" t="s">
        <v>291</v>
      </c>
      <c r="D244">
        <v>3.622102576929806E-2</v>
      </c>
      <c r="E244">
        <v>3.622102576929806E-2</v>
      </c>
      <c r="F244">
        <v>3.622102576929806E-2</v>
      </c>
      <c r="G244">
        <v>3.622102576929806E-2</v>
      </c>
      <c r="H244">
        <v>3.622102576929806E-2</v>
      </c>
      <c r="I244">
        <v>3.622102576929806E-2</v>
      </c>
      <c r="J244">
        <v>3.622102576929806E-2</v>
      </c>
      <c r="K244">
        <v>3.622102576929806E-2</v>
      </c>
    </row>
    <row r="245" spans="1:11">
      <c r="A245" t="s">
        <v>296</v>
      </c>
      <c r="B245" s="5" t="s">
        <v>193</v>
      </c>
      <c r="C245" s="5" t="s">
        <v>292</v>
      </c>
      <c r="D245">
        <v>2.3823838517533599E-2</v>
      </c>
      <c r="E245">
        <v>2.3823838517533599E-2</v>
      </c>
      <c r="F245">
        <v>2.3823838517533599E-2</v>
      </c>
      <c r="G245">
        <v>2.3823838517533599E-2</v>
      </c>
      <c r="H245">
        <v>2.3823838517533599E-2</v>
      </c>
      <c r="I245">
        <v>2.3823838517533599E-2</v>
      </c>
      <c r="J245">
        <v>2.3823838517533599E-2</v>
      </c>
      <c r="K245">
        <v>2.3823838517533599E-2</v>
      </c>
    </row>
    <row r="246" spans="1:11">
      <c r="A246" t="s">
        <v>296</v>
      </c>
      <c r="B246" s="5" t="s">
        <v>388</v>
      </c>
      <c r="C246" s="5" t="s">
        <v>278</v>
      </c>
      <c r="D246">
        <v>8.7301587301587297E-2</v>
      </c>
      <c r="E246">
        <v>8.7301587301587297E-2</v>
      </c>
      <c r="F246">
        <v>8.7301587301587297E-2</v>
      </c>
      <c r="G246">
        <v>8.7301587301587297E-2</v>
      </c>
      <c r="H246">
        <v>8.7301587301587297E-2</v>
      </c>
      <c r="I246">
        <v>8.7301587301587297E-2</v>
      </c>
      <c r="J246">
        <v>8.7301587301587297E-2</v>
      </c>
      <c r="K246">
        <v>8.7301587301587297E-2</v>
      </c>
    </row>
    <row r="247" spans="1:11">
      <c r="A247" t="s">
        <v>296</v>
      </c>
      <c r="B247" s="5" t="s">
        <v>388</v>
      </c>
      <c r="C247" s="5" t="s">
        <v>279</v>
      </c>
      <c r="D247">
        <v>3.968253968253968E-2</v>
      </c>
      <c r="E247">
        <v>3.968253968253968E-2</v>
      </c>
      <c r="F247">
        <v>3.968253968253968E-2</v>
      </c>
      <c r="G247">
        <v>3.968253968253968E-2</v>
      </c>
      <c r="H247">
        <v>3.968253968253968E-2</v>
      </c>
      <c r="I247">
        <v>3.968253968253968E-2</v>
      </c>
      <c r="J247">
        <v>3.968253968253968E-2</v>
      </c>
      <c r="K247">
        <v>3.968253968253968E-2</v>
      </c>
    </row>
    <row r="248" spans="1:11">
      <c r="A248" t="s">
        <v>296</v>
      </c>
      <c r="B248" s="5" t="s">
        <v>388</v>
      </c>
      <c r="C248" s="5" t="s">
        <v>280</v>
      </c>
      <c r="D248">
        <v>4.7619047619047616E-2</v>
      </c>
      <c r="E248">
        <v>4.7619047619047616E-2</v>
      </c>
      <c r="F248">
        <v>4.7619047619047616E-2</v>
      </c>
      <c r="G248">
        <v>4.7619047619047616E-2</v>
      </c>
      <c r="H248">
        <v>4.7619047619047616E-2</v>
      </c>
      <c r="I248">
        <v>4.7619047619047616E-2</v>
      </c>
      <c r="J248">
        <v>4.7619047619047616E-2</v>
      </c>
      <c r="K248">
        <v>4.7619047619047616E-2</v>
      </c>
    </row>
    <row r="249" spans="1:11">
      <c r="A249" t="s">
        <v>296</v>
      </c>
      <c r="B249" s="5" t="s">
        <v>388</v>
      </c>
      <c r="C249" s="5" t="s">
        <v>277</v>
      </c>
      <c r="D249">
        <v>7.5396825396825393E-2</v>
      </c>
      <c r="E249">
        <v>7.5396825396825393E-2</v>
      </c>
      <c r="F249">
        <v>7.5396825396825393E-2</v>
      </c>
      <c r="G249">
        <v>7.5396825396825393E-2</v>
      </c>
      <c r="H249">
        <v>7.5396825396825393E-2</v>
      </c>
      <c r="I249">
        <v>7.5396825396825393E-2</v>
      </c>
      <c r="J249">
        <v>7.5396825396825393E-2</v>
      </c>
      <c r="K249">
        <v>7.5396825396825393E-2</v>
      </c>
    </row>
    <row r="250" spans="1:11">
      <c r="A250" t="s">
        <v>296</v>
      </c>
      <c r="B250" s="5" t="s">
        <v>388</v>
      </c>
      <c r="C250" t="s">
        <v>281</v>
      </c>
      <c r="D250">
        <v>2.1164021164021163E-2</v>
      </c>
      <c r="E250">
        <v>2.1164021164021163E-2</v>
      </c>
      <c r="F250">
        <v>2.1164021164021163E-2</v>
      </c>
      <c r="G250">
        <v>2.1164021164021163E-2</v>
      </c>
      <c r="H250">
        <v>2.1164021164021163E-2</v>
      </c>
      <c r="I250">
        <v>2.1164021164021163E-2</v>
      </c>
      <c r="J250">
        <v>2.1164021164021163E-2</v>
      </c>
      <c r="K250">
        <v>2.1164021164021163E-2</v>
      </c>
    </row>
    <row r="251" spans="1:11">
      <c r="A251" t="s">
        <v>296</v>
      </c>
      <c r="B251" s="5" t="s">
        <v>388</v>
      </c>
      <c r="C251" t="s">
        <v>282</v>
      </c>
      <c r="D251">
        <v>5.5555555555555552E-2</v>
      </c>
      <c r="E251">
        <v>5.5555555555555552E-2</v>
      </c>
      <c r="F251">
        <v>5.5555555555555552E-2</v>
      </c>
      <c r="G251">
        <v>5.5555555555555552E-2</v>
      </c>
      <c r="H251">
        <v>5.5555555555555552E-2</v>
      </c>
      <c r="I251">
        <v>5.5555555555555552E-2</v>
      </c>
      <c r="J251">
        <v>5.5555555555555552E-2</v>
      </c>
      <c r="K251">
        <v>5.5555555555555552E-2</v>
      </c>
    </row>
    <row r="252" spans="1:11">
      <c r="A252" t="s">
        <v>296</v>
      </c>
      <c r="B252" s="5" t="s">
        <v>388</v>
      </c>
      <c r="C252" s="5" t="s">
        <v>283</v>
      </c>
      <c r="D252">
        <v>9.1269841269841265E-2</v>
      </c>
      <c r="E252">
        <v>9.1269841269841265E-2</v>
      </c>
      <c r="F252">
        <v>9.1269841269841265E-2</v>
      </c>
      <c r="G252">
        <v>9.1269841269841265E-2</v>
      </c>
      <c r="H252">
        <v>9.1269841269841265E-2</v>
      </c>
      <c r="I252">
        <v>9.1269841269841265E-2</v>
      </c>
      <c r="J252">
        <v>9.1269841269841265E-2</v>
      </c>
      <c r="K252">
        <v>9.1269841269841265E-2</v>
      </c>
    </row>
    <row r="253" spans="1:11">
      <c r="A253" t="s">
        <v>296</v>
      </c>
      <c r="B253" s="5" t="s">
        <v>388</v>
      </c>
      <c r="C253" s="5" t="s">
        <v>284</v>
      </c>
      <c r="D253">
        <v>8.2010582010582006E-2</v>
      </c>
      <c r="E253">
        <v>8.2010582010582006E-2</v>
      </c>
      <c r="F253">
        <v>8.2010582010582006E-2</v>
      </c>
      <c r="G253">
        <v>8.2010582010582006E-2</v>
      </c>
      <c r="H253">
        <v>8.2010582010582006E-2</v>
      </c>
      <c r="I253">
        <v>8.2010582010582006E-2</v>
      </c>
      <c r="J253">
        <v>8.2010582010582006E-2</v>
      </c>
      <c r="K253">
        <v>8.2010582010582006E-2</v>
      </c>
    </row>
    <row r="254" spans="1:11">
      <c r="A254" t="s">
        <v>296</v>
      </c>
      <c r="B254" s="5" t="s">
        <v>388</v>
      </c>
      <c r="C254" s="5" t="s">
        <v>285</v>
      </c>
      <c r="D254">
        <v>2.6455026455026454E-2</v>
      </c>
      <c r="E254">
        <v>2.6455026455026454E-2</v>
      </c>
      <c r="F254">
        <v>2.6455026455026454E-2</v>
      </c>
      <c r="G254">
        <v>2.6455026455026454E-2</v>
      </c>
      <c r="H254">
        <v>2.6455026455026454E-2</v>
      </c>
      <c r="I254">
        <v>2.6455026455026454E-2</v>
      </c>
      <c r="J254">
        <v>2.6455026455026454E-2</v>
      </c>
      <c r="K254">
        <v>2.6455026455026454E-2</v>
      </c>
    </row>
    <row r="255" spans="1:11">
      <c r="A255" t="s">
        <v>296</v>
      </c>
      <c r="B255" s="5" t="s">
        <v>388</v>
      </c>
      <c r="C255" s="5" t="s">
        <v>286</v>
      </c>
      <c r="D255">
        <v>3.7037037037037035E-2</v>
      </c>
      <c r="E255">
        <v>3.7037037037037035E-2</v>
      </c>
      <c r="F255">
        <v>3.7037037037037035E-2</v>
      </c>
      <c r="G255">
        <v>3.7037037037037035E-2</v>
      </c>
      <c r="H255">
        <v>3.7037037037037035E-2</v>
      </c>
      <c r="I255">
        <v>3.7037037037037035E-2</v>
      </c>
      <c r="J255">
        <v>3.7037037037037035E-2</v>
      </c>
      <c r="K255">
        <v>3.7037037037037035E-2</v>
      </c>
    </row>
    <row r="256" spans="1:11">
      <c r="A256" t="s">
        <v>296</v>
      </c>
      <c r="B256" s="5" t="s">
        <v>388</v>
      </c>
      <c r="C256" s="5" t="s">
        <v>287</v>
      </c>
      <c r="D256">
        <v>8.4656084656084651E-2</v>
      </c>
      <c r="E256">
        <v>8.4656084656084651E-2</v>
      </c>
      <c r="F256">
        <v>8.4656084656084651E-2</v>
      </c>
      <c r="G256">
        <v>8.4656084656084651E-2</v>
      </c>
      <c r="H256">
        <v>8.4656084656084651E-2</v>
      </c>
      <c r="I256">
        <v>8.4656084656084651E-2</v>
      </c>
      <c r="J256">
        <v>8.4656084656084651E-2</v>
      </c>
      <c r="K256">
        <v>8.4656084656084651E-2</v>
      </c>
    </row>
    <row r="257" spans="1:11">
      <c r="A257" t="s">
        <v>296</v>
      </c>
      <c r="B257" s="5" t="s">
        <v>388</v>
      </c>
      <c r="C257" s="5" t="s">
        <v>288</v>
      </c>
      <c r="D257">
        <v>0.10185185185185185</v>
      </c>
      <c r="E257">
        <v>0.10185185185185185</v>
      </c>
      <c r="F257">
        <v>0.10185185185185185</v>
      </c>
      <c r="G257">
        <v>0.10185185185185185</v>
      </c>
      <c r="H257">
        <v>0.10185185185185185</v>
      </c>
      <c r="I257">
        <v>0.10185185185185185</v>
      </c>
      <c r="J257">
        <v>0.10185185185185185</v>
      </c>
      <c r="K257">
        <v>0.10185185185185185</v>
      </c>
    </row>
    <row r="258" spans="1:11">
      <c r="A258" t="s">
        <v>296</v>
      </c>
      <c r="B258" s="5" t="s">
        <v>388</v>
      </c>
      <c r="C258" s="5" t="s">
        <v>289</v>
      </c>
      <c r="D258">
        <v>0.11904761904761904</v>
      </c>
      <c r="E258">
        <v>0.11904761904761904</v>
      </c>
      <c r="F258">
        <v>0.11904761904761904</v>
      </c>
      <c r="G258">
        <v>0.11904761904761904</v>
      </c>
      <c r="H258">
        <v>0.11904761904761904</v>
      </c>
      <c r="I258">
        <v>0.11904761904761904</v>
      </c>
      <c r="J258">
        <v>0.11904761904761904</v>
      </c>
      <c r="K258">
        <v>0.11904761904761904</v>
      </c>
    </row>
    <row r="259" spans="1:11">
      <c r="A259" t="s">
        <v>296</v>
      </c>
      <c r="B259" s="5" t="s">
        <v>388</v>
      </c>
      <c r="C259" s="5" t="s">
        <v>290</v>
      </c>
      <c r="D259">
        <v>6.3492063492063489E-2</v>
      </c>
      <c r="E259">
        <v>6.3492063492063489E-2</v>
      </c>
      <c r="F259">
        <v>6.3492063492063489E-2</v>
      </c>
      <c r="G259">
        <v>6.3492063492063489E-2</v>
      </c>
      <c r="H259">
        <v>6.3492063492063489E-2</v>
      </c>
      <c r="I259">
        <v>6.3492063492063489E-2</v>
      </c>
      <c r="J259">
        <v>6.3492063492063489E-2</v>
      </c>
      <c r="K259">
        <v>6.3492063492063489E-2</v>
      </c>
    </row>
    <row r="260" spans="1:11">
      <c r="A260" t="s">
        <v>296</v>
      </c>
      <c r="B260" s="5" t="s">
        <v>388</v>
      </c>
      <c r="C260" s="5" t="s">
        <v>291</v>
      </c>
      <c r="D260">
        <v>3.8359788359788358E-2</v>
      </c>
      <c r="E260">
        <v>3.8359788359788358E-2</v>
      </c>
      <c r="F260">
        <v>3.8359788359788358E-2</v>
      </c>
      <c r="G260">
        <v>3.8359788359788358E-2</v>
      </c>
      <c r="H260">
        <v>3.8359788359788358E-2</v>
      </c>
      <c r="I260">
        <v>3.8359788359788358E-2</v>
      </c>
      <c r="J260">
        <v>3.8359788359788358E-2</v>
      </c>
      <c r="K260">
        <v>3.8359788359788358E-2</v>
      </c>
    </row>
    <row r="261" spans="1:11">
      <c r="A261" t="s">
        <v>296</v>
      </c>
      <c r="B261" s="5" t="s">
        <v>388</v>
      </c>
      <c r="C261" s="5" t="s">
        <v>292</v>
      </c>
      <c r="D261">
        <v>2.9100529100529099E-2</v>
      </c>
      <c r="E261">
        <v>2.9100529100529099E-2</v>
      </c>
      <c r="F261">
        <v>2.9100529100529099E-2</v>
      </c>
      <c r="G261">
        <v>2.9100529100529099E-2</v>
      </c>
      <c r="H261">
        <v>2.9100529100529099E-2</v>
      </c>
      <c r="I261">
        <v>2.9100529100529099E-2</v>
      </c>
      <c r="J261">
        <v>2.9100529100529099E-2</v>
      </c>
      <c r="K261">
        <v>2.9100529100529099E-2</v>
      </c>
    </row>
    <row r="262" spans="1:11">
      <c r="A262" t="s">
        <v>297</v>
      </c>
      <c r="B262" s="5" t="s">
        <v>194</v>
      </c>
      <c r="C262" s="5" t="s">
        <v>278</v>
      </c>
      <c r="D262">
        <v>0.11966218897012981</v>
      </c>
      <c r="E262">
        <v>0.11966218897012981</v>
      </c>
      <c r="F262">
        <v>0.11966218897012981</v>
      </c>
      <c r="G262">
        <v>0.11966218897012981</v>
      </c>
      <c r="H262">
        <v>0.11966218897012981</v>
      </c>
      <c r="I262">
        <v>0.11966218897012981</v>
      </c>
      <c r="J262">
        <v>0.11966218897012981</v>
      </c>
      <c r="K262">
        <v>0.11966218897012981</v>
      </c>
    </row>
    <row r="263" spans="1:11">
      <c r="A263" t="s">
        <v>297</v>
      </c>
      <c r="B263" s="5" t="s">
        <v>194</v>
      </c>
      <c r="C263" s="5" t="s">
        <v>279</v>
      </c>
      <c r="D263">
        <v>1.7522530181941848E-2</v>
      </c>
      <c r="E263">
        <v>1.7522530181941848E-2</v>
      </c>
      <c r="F263">
        <v>1.7522530181941848E-2</v>
      </c>
      <c r="G263">
        <v>1.7522530181941848E-2</v>
      </c>
      <c r="H263">
        <v>1.7522530181941848E-2</v>
      </c>
      <c r="I263">
        <v>1.7522530181941848E-2</v>
      </c>
      <c r="J263">
        <v>1.7522530181941848E-2</v>
      </c>
      <c r="K263">
        <v>1.7522530181941848E-2</v>
      </c>
    </row>
    <row r="264" spans="1:11">
      <c r="A264" t="s">
        <v>297</v>
      </c>
      <c r="B264" s="5" t="s">
        <v>194</v>
      </c>
      <c r="C264" s="5" t="s">
        <v>280</v>
      </c>
      <c r="D264">
        <v>5.2644108144873331E-2</v>
      </c>
      <c r="E264">
        <v>5.2644108144873331E-2</v>
      </c>
      <c r="F264">
        <v>5.2644108144873331E-2</v>
      </c>
      <c r="G264">
        <v>5.2644108144873331E-2</v>
      </c>
      <c r="H264">
        <v>5.2644108144873331E-2</v>
      </c>
      <c r="I264">
        <v>5.2644108144873331E-2</v>
      </c>
      <c r="J264">
        <v>5.2644108144873331E-2</v>
      </c>
      <c r="K264">
        <v>5.2644108144873331E-2</v>
      </c>
    </row>
    <row r="265" spans="1:11">
      <c r="A265" t="s">
        <v>297</v>
      </c>
      <c r="B265" s="5" t="s">
        <v>194</v>
      </c>
      <c r="C265" s="5" t="s">
        <v>277</v>
      </c>
      <c r="D265">
        <v>4.8993935271779185E-2</v>
      </c>
      <c r="E265">
        <v>4.8993935271779185E-2</v>
      </c>
      <c r="F265">
        <v>4.8993935271779185E-2</v>
      </c>
      <c r="G265">
        <v>4.8993935271779185E-2</v>
      </c>
      <c r="H265">
        <v>4.8993935271779185E-2</v>
      </c>
      <c r="I265">
        <v>4.8993935271779185E-2</v>
      </c>
      <c r="J265">
        <v>4.8993935271779185E-2</v>
      </c>
      <c r="K265">
        <v>4.8993935271779185E-2</v>
      </c>
    </row>
    <row r="266" spans="1:11">
      <c r="A266" t="s">
        <v>297</v>
      </c>
      <c r="B266" s="5" t="s">
        <v>194</v>
      </c>
      <c r="C266" t="s">
        <v>281</v>
      </c>
      <c r="D266">
        <v>6.6020518052485405E-2</v>
      </c>
      <c r="E266">
        <v>6.6020518052485405E-2</v>
      </c>
      <c r="F266">
        <v>6.6020518052485405E-2</v>
      </c>
      <c r="G266">
        <v>6.6020518052485405E-2</v>
      </c>
      <c r="H266">
        <v>6.6020518052485405E-2</v>
      </c>
      <c r="I266">
        <v>6.6020518052485405E-2</v>
      </c>
      <c r="J266">
        <v>6.6020518052485405E-2</v>
      </c>
      <c r="K266">
        <v>6.6020518052485405E-2</v>
      </c>
    </row>
    <row r="267" spans="1:11">
      <c r="A267" t="s">
        <v>297</v>
      </c>
      <c r="B267" s="5" t="s">
        <v>194</v>
      </c>
      <c r="C267" t="s">
        <v>282</v>
      </c>
      <c r="D267">
        <v>3.5045060363883697E-2</v>
      </c>
      <c r="E267">
        <v>3.5045060363883697E-2</v>
      </c>
      <c r="F267">
        <v>3.5045060363883697E-2</v>
      </c>
      <c r="G267">
        <v>3.5045060363883697E-2</v>
      </c>
      <c r="H267">
        <v>3.5045060363883697E-2</v>
      </c>
      <c r="I267">
        <v>3.5045060363883697E-2</v>
      </c>
      <c r="J267">
        <v>3.5045060363883697E-2</v>
      </c>
      <c r="K267">
        <v>3.5045060363883697E-2</v>
      </c>
    </row>
    <row r="268" spans="1:11">
      <c r="A268" t="s">
        <v>297</v>
      </c>
      <c r="B268" s="5" t="s">
        <v>194</v>
      </c>
      <c r="C268" s="5" t="s">
        <v>283</v>
      </c>
      <c r="D268">
        <v>0.10528821628974666</v>
      </c>
      <c r="E268">
        <v>0.10528821628974666</v>
      </c>
      <c r="F268">
        <v>0.10528821628974666</v>
      </c>
      <c r="G268">
        <v>0.10528821628974666</v>
      </c>
      <c r="H268">
        <v>0.10528821628974666</v>
      </c>
      <c r="I268">
        <v>0.10528821628974666</v>
      </c>
      <c r="J268">
        <v>0.10528821628974666</v>
      </c>
      <c r="K268">
        <v>0.10528821628974666</v>
      </c>
    </row>
    <row r="269" spans="1:11">
      <c r="A269" t="s">
        <v>297</v>
      </c>
      <c r="B269" s="5" t="s">
        <v>194</v>
      </c>
      <c r="C269" s="5" t="s">
        <v>284</v>
      </c>
      <c r="D269">
        <v>6.1242419089723985E-2</v>
      </c>
      <c r="E269">
        <v>6.1242419089723985E-2</v>
      </c>
      <c r="F269">
        <v>6.1242419089723985E-2</v>
      </c>
      <c r="G269">
        <v>6.1242419089723985E-2</v>
      </c>
      <c r="H269">
        <v>6.1242419089723985E-2</v>
      </c>
      <c r="I269">
        <v>6.1242419089723985E-2</v>
      </c>
      <c r="J269">
        <v>6.1242419089723985E-2</v>
      </c>
      <c r="K269">
        <v>6.1242419089723985E-2</v>
      </c>
    </row>
    <row r="270" spans="1:11">
      <c r="A270" t="s">
        <v>297</v>
      </c>
      <c r="B270" s="5" t="s">
        <v>194</v>
      </c>
      <c r="C270" s="5" t="s">
        <v>285</v>
      </c>
      <c r="D270">
        <v>7.8399365187326431E-2</v>
      </c>
      <c r="E270">
        <v>7.8399365187326431E-2</v>
      </c>
      <c r="F270">
        <v>7.8399365187326431E-2</v>
      </c>
      <c r="G270">
        <v>7.8399365187326431E-2</v>
      </c>
      <c r="H270">
        <v>7.8399365187326431E-2</v>
      </c>
      <c r="I270">
        <v>7.8399365187326431E-2</v>
      </c>
      <c r="J270">
        <v>7.8399365187326431E-2</v>
      </c>
      <c r="K270">
        <v>7.8399365187326431E-2</v>
      </c>
    </row>
    <row r="271" spans="1:11">
      <c r="A271" t="s">
        <v>297</v>
      </c>
      <c r="B271" s="5" t="s">
        <v>194</v>
      </c>
      <c r="C271" s="5" t="s">
        <v>286</v>
      </c>
      <c r="D271">
        <v>2.3363373575922466E-2</v>
      </c>
      <c r="E271">
        <v>2.3363373575922466E-2</v>
      </c>
      <c r="F271">
        <v>2.3363373575922466E-2</v>
      </c>
      <c r="G271">
        <v>2.3363373575922466E-2</v>
      </c>
      <c r="H271">
        <v>2.3363373575922466E-2</v>
      </c>
      <c r="I271">
        <v>2.3363373575922466E-2</v>
      </c>
      <c r="J271">
        <v>2.3363373575922466E-2</v>
      </c>
      <c r="K271">
        <v>2.3363373575922466E-2</v>
      </c>
    </row>
    <row r="272" spans="1:11">
      <c r="A272" t="s">
        <v>297</v>
      </c>
      <c r="B272" s="5" t="s">
        <v>194</v>
      </c>
      <c r="C272" s="5" t="s">
        <v>287</v>
      </c>
      <c r="D272">
        <v>9.2127189253528322E-2</v>
      </c>
      <c r="E272">
        <v>9.2127189253528322E-2</v>
      </c>
      <c r="F272">
        <v>9.2127189253528322E-2</v>
      </c>
      <c r="G272">
        <v>9.2127189253528322E-2</v>
      </c>
      <c r="H272">
        <v>9.2127189253528322E-2</v>
      </c>
      <c r="I272">
        <v>9.2127189253528322E-2</v>
      </c>
      <c r="J272">
        <v>9.2127189253528322E-2</v>
      </c>
      <c r="K272">
        <v>9.2127189253528322E-2</v>
      </c>
    </row>
    <row r="273" spans="1:11">
      <c r="A273" t="s">
        <v>297</v>
      </c>
      <c r="B273" s="5" t="s">
        <v>194</v>
      </c>
      <c r="C273" s="5" t="s">
        <v>288</v>
      </c>
      <c r="D273">
        <v>6.7366660998696384E-2</v>
      </c>
      <c r="E273">
        <v>6.7366660998696384E-2</v>
      </c>
      <c r="F273">
        <v>6.7366660998696384E-2</v>
      </c>
      <c r="G273">
        <v>6.7366660998696384E-2</v>
      </c>
      <c r="H273">
        <v>6.7366660998696384E-2</v>
      </c>
      <c r="I273">
        <v>6.7366660998696384E-2</v>
      </c>
      <c r="J273">
        <v>6.7366660998696384E-2</v>
      </c>
      <c r="K273">
        <v>6.7366660998696384E-2</v>
      </c>
    </row>
    <row r="274" spans="1:11">
      <c r="A274" t="s">
        <v>297</v>
      </c>
      <c r="B274" s="5" t="s">
        <v>194</v>
      </c>
      <c r="C274" s="5" t="s">
        <v>289</v>
      </c>
      <c r="D274">
        <v>0.12791475372669048</v>
      </c>
      <c r="E274">
        <v>0.12791475372669048</v>
      </c>
      <c r="F274">
        <v>0.12791475372669048</v>
      </c>
      <c r="G274">
        <v>0.12791475372669048</v>
      </c>
      <c r="H274">
        <v>0.12791475372669048</v>
      </c>
      <c r="I274">
        <v>0.12791475372669048</v>
      </c>
      <c r="J274">
        <v>0.12791475372669048</v>
      </c>
      <c r="K274">
        <v>0.12791475372669048</v>
      </c>
    </row>
    <row r="275" spans="1:11">
      <c r="A275" t="s">
        <v>297</v>
      </c>
      <c r="B275" s="5" t="s">
        <v>194</v>
      </c>
      <c r="C275" s="5" t="s">
        <v>290</v>
      </c>
      <c r="D275">
        <v>4.0885903757864314E-2</v>
      </c>
      <c r="E275">
        <v>4.0885903757864314E-2</v>
      </c>
      <c r="F275">
        <v>4.0885903757864314E-2</v>
      </c>
      <c r="G275">
        <v>4.0885903757864314E-2</v>
      </c>
      <c r="H275">
        <v>4.0885903757864314E-2</v>
      </c>
      <c r="I275">
        <v>4.0885903757864314E-2</v>
      </c>
      <c r="J275">
        <v>4.0885903757864314E-2</v>
      </c>
      <c r="K275">
        <v>4.0885903757864314E-2</v>
      </c>
    </row>
    <row r="276" spans="1:11">
      <c r="A276" t="s">
        <v>297</v>
      </c>
      <c r="B276" s="5" t="s">
        <v>194</v>
      </c>
      <c r="C276" s="5" t="s">
        <v>291</v>
      </c>
      <c r="D276">
        <v>3.2902567590545835E-2</v>
      </c>
      <c r="E276">
        <v>3.2902567590545835E-2</v>
      </c>
      <c r="F276">
        <v>3.2902567590545835E-2</v>
      </c>
      <c r="G276">
        <v>3.2902567590545835E-2</v>
      </c>
      <c r="H276">
        <v>3.2902567590545835E-2</v>
      </c>
      <c r="I276">
        <v>3.2902567590545835E-2</v>
      </c>
      <c r="J276">
        <v>3.2902567590545835E-2</v>
      </c>
      <c r="K276">
        <v>3.2902567590545835E-2</v>
      </c>
    </row>
    <row r="277" spans="1:11">
      <c r="A277" t="s">
        <v>297</v>
      </c>
      <c r="B277" s="5" t="s">
        <v>194</v>
      </c>
      <c r="C277" s="5" t="s">
        <v>292</v>
      </c>
      <c r="D277">
        <v>3.0621209544861992E-2</v>
      </c>
      <c r="E277">
        <v>3.0621209544861992E-2</v>
      </c>
      <c r="F277">
        <v>3.0621209544861992E-2</v>
      </c>
      <c r="G277">
        <v>3.0621209544861992E-2</v>
      </c>
      <c r="H277">
        <v>3.0621209544861992E-2</v>
      </c>
      <c r="I277">
        <v>3.0621209544861992E-2</v>
      </c>
      <c r="J277">
        <v>3.0621209544861992E-2</v>
      </c>
      <c r="K277">
        <v>3.0621209544861992E-2</v>
      </c>
    </row>
    <row r="278" spans="1:11">
      <c r="A278" t="s">
        <v>297</v>
      </c>
      <c r="B278" s="5" t="s">
        <v>195</v>
      </c>
      <c r="C278" s="5" t="s">
        <v>278</v>
      </c>
      <c r="D278">
        <v>0.27774041207801875</v>
      </c>
      <c r="E278">
        <v>0.27774041207801875</v>
      </c>
      <c r="F278">
        <v>0.27774041207801875</v>
      </c>
      <c r="G278">
        <v>0.27774041207801875</v>
      </c>
      <c r="H278">
        <v>0.27774041207801875</v>
      </c>
      <c r="I278">
        <v>0.27774041207801875</v>
      </c>
      <c r="J278">
        <v>0.27774041207801875</v>
      </c>
      <c r="K278">
        <v>0.27774041207801875</v>
      </c>
    </row>
    <row r="279" spans="1:11">
      <c r="A279" t="s">
        <v>297</v>
      </c>
      <c r="B279" s="5" t="s">
        <v>195</v>
      </c>
      <c r="C279" s="5" t="s">
        <v>279</v>
      </c>
      <c r="D279">
        <v>2.4034357633604595E-2</v>
      </c>
      <c r="E279">
        <v>2.4034357633604595E-2</v>
      </c>
      <c r="F279">
        <v>2.4034357633604595E-2</v>
      </c>
      <c r="G279">
        <v>2.4034357633604595E-2</v>
      </c>
      <c r="H279">
        <v>2.4034357633604595E-2</v>
      </c>
      <c r="I279">
        <v>2.4034357633604595E-2</v>
      </c>
      <c r="J279">
        <v>2.4034357633604595E-2</v>
      </c>
      <c r="K279">
        <v>2.4034357633604595E-2</v>
      </c>
    </row>
    <row r="280" spans="1:11">
      <c r="A280" t="s">
        <v>297</v>
      </c>
      <c r="B280" s="5" t="s">
        <v>195</v>
      </c>
      <c r="C280" s="5" t="s">
        <v>280</v>
      </c>
      <c r="D280">
        <v>8.3741775195522672E-2</v>
      </c>
      <c r="E280">
        <v>8.3741775195522672E-2</v>
      </c>
      <c r="F280">
        <v>8.3741775195522672E-2</v>
      </c>
      <c r="G280">
        <v>8.3741775195522672E-2</v>
      </c>
      <c r="H280">
        <v>8.3741775195522672E-2</v>
      </c>
      <c r="I280">
        <v>8.3741775195522672E-2</v>
      </c>
      <c r="J280">
        <v>8.3741775195522672E-2</v>
      </c>
      <c r="K280">
        <v>8.3741775195522672E-2</v>
      </c>
    </row>
    <row r="281" spans="1:11">
      <c r="A281" t="s">
        <v>297</v>
      </c>
      <c r="B281" s="5" t="s">
        <v>195</v>
      </c>
      <c r="C281" s="5" t="s">
        <v>277</v>
      </c>
      <c r="D281">
        <v>6.8425439503864038E-2</v>
      </c>
      <c r="E281">
        <v>6.8425439503864038E-2</v>
      </c>
      <c r="F281">
        <v>6.8425439503864038E-2</v>
      </c>
      <c r="G281">
        <v>6.8425439503864038E-2</v>
      </c>
      <c r="H281">
        <v>6.8425439503864038E-2</v>
      </c>
      <c r="I281">
        <v>6.8425439503864038E-2</v>
      </c>
      <c r="J281">
        <v>6.8425439503864038E-2</v>
      </c>
      <c r="K281">
        <v>6.8425439503864038E-2</v>
      </c>
    </row>
    <row r="282" spans="1:11">
      <c r="A282" t="s">
        <v>297</v>
      </c>
      <c r="B282" s="5" t="s">
        <v>195</v>
      </c>
      <c r="C282" t="s">
        <v>281</v>
      </c>
      <c r="D282">
        <v>4.236700843678224E-2</v>
      </c>
      <c r="E282">
        <v>4.236700843678224E-2</v>
      </c>
      <c r="F282">
        <v>4.236700843678224E-2</v>
      </c>
      <c r="G282">
        <v>4.236700843678224E-2</v>
      </c>
      <c r="H282">
        <v>4.236700843678224E-2</v>
      </c>
      <c r="I282">
        <v>4.236700843678224E-2</v>
      </c>
      <c r="J282">
        <v>4.236700843678224E-2</v>
      </c>
      <c r="K282">
        <v>4.236700843678224E-2</v>
      </c>
    </row>
    <row r="283" spans="1:11">
      <c r="A283" t="s">
        <v>297</v>
      </c>
      <c r="B283" s="5" t="s">
        <v>195</v>
      </c>
      <c r="C283" t="s">
        <v>282</v>
      </c>
      <c r="D283">
        <v>3.3148169733250667E-2</v>
      </c>
      <c r="E283">
        <v>3.3148169733250667E-2</v>
      </c>
      <c r="F283">
        <v>3.3148169733250667E-2</v>
      </c>
      <c r="G283">
        <v>3.3148169733250667E-2</v>
      </c>
      <c r="H283">
        <v>3.3148169733250667E-2</v>
      </c>
      <c r="I283">
        <v>3.3148169733250667E-2</v>
      </c>
      <c r="J283">
        <v>3.3148169733250667E-2</v>
      </c>
      <c r="K283">
        <v>3.3148169733250667E-2</v>
      </c>
    </row>
    <row r="284" spans="1:11">
      <c r="A284" t="s">
        <v>297</v>
      </c>
      <c r="B284" s="5" t="s">
        <v>195</v>
      </c>
      <c r="C284" s="5" t="s">
        <v>283</v>
      </c>
      <c r="D284">
        <v>4.027525542537299E-2</v>
      </c>
      <c r="E284">
        <v>4.027525542537299E-2</v>
      </c>
      <c r="F284">
        <v>4.027525542537299E-2</v>
      </c>
      <c r="G284">
        <v>4.027525542537299E-2</v>
      </c>
      <c r="H284">
        <v>4.027525542537299E-2</v>
      </c>
      <c r="I284">
        <v>4.027525542537299E-2</v>
      </c>
      <c r="J284">
        <v>4.027525542537299E-2</v>
      </c>
      <c r="K284">
        <v>4.027525542537299E-2</v>
      </c>
    </row>
    <row r="285" spans="1:11">
      <c r="A285" t="s">
        <v>297</v>
      </c>
      <c r="B285" s="5" t="s">
        <v>195</v>
      </c>
      <c r="C285" s="5" t="s">
        <v>284</v>
      </c>
      <c r="D285">
        <v>1.674386893622444E-2</v>
      </c>
      <c r="E285">
        <v>1.674386893622444E-2</v>
      </c>
      <c r="F285">
        <v>1.674386893622444E-2</v>
      </c>
      <c r="G285">
        <v>1.674386893622444E-2</v>
      </c>
      <c r="H285">
        <v>1.674386893622444E-2</v>
      </c>
      <c r="I285">
        <v>1.674386893622444E-2</v>
      </c>
      <c r="J285">
        <v>1.674386893622444E-2</v>
      </c>
      <c r="K285">
        <v>1.674386893622444E-2</v>
      </c>
    </row>
    <row r="286" spans="1:11">
      <c r="A286" t="s">
        <v>297</v>
      </c>
      <c r="B286" s="5" t="s">
        <v>195</v>
      </c>
      <c r="C286" s="5" t="s">
        <v>285</v>
      </c>
      <c r="D286">
        <v>1.0081805667347954E-2</v>
      </c>
      <c r="E286">
        <v>1.0081805667347954E-2</v>
      </c>
      <c r="F286">
        <v>1.0081805667347954E-2</v>
      </c>
      <c r="G286">
        <v>1.0081805667347954E-2</v>
      </c>
      <c r="H286">
        <v>1.0081805667347954E-2</v>
      </c>
      <c r="I286">
        <v>1.0081805667347954E-2</v>
      </c>
      <c r="J286">
        <v>1.0081805667347954E-2</v>
      </c>
      <c r="K286">
        <v>1.0081805667347954E-2</v>
      </c>
    </row>
    <row r="287" spans="1:11">
      <c r="A287" t="s">
        <v>297</v>
      </c>
      <c r="B287" s="5" t="s">
        <v>195</v>
      </c>
      <c r="C287" s="5" t="s">
        <v>286</v>
      </c>
      <c r="D287">
        <v>1.0320485544776858E-2</v>
      </c>
      <c r="E287">
        <v>1.0320485544776858E-2</v>
      </c>
      <c r="F287">
        <v>1.0320485544776858E-2</v>
      </c>
      <c r="G287">
        <v>1.0320485544776858E-2</v>
      </c>
      <c r="H287">
        <v>1.0320485544776858E-2</v>
      </c>
      <c r="I287">
        <v>1.0320485544776858E-2</v>
      </c>
      <c r="J287">
        <v>1.0320485544776858E-2</v>
      </c>
      <c r="K287">
        <v>1.0320485544776858E-2</v>
      </c>
    </row>
    <row r="288" spans="1:11">
      <c r="A288" t="s">
        <v>297</v>
      </c>
      <c r="B288" s="5" t="s">
        <v>195</v>
      </c>
      <c r="C288" s="5" t="s">
        <v>287</v>
      </c>
      <c r="D288">
        <v>8.5909776592527614E-3</v>
      </c>
      <c r="E288">
        <v>8.5909776592527614E-3</v>
      </c>
      <c r="F288">
        <v>8.5909776592527614E-3</v>
      </c>
      <c r="G288">
        <v>8.5909776592527614E-3</v>
      </c>
      <c r="H288">
        <v>8.5909776592527614E-3</v>
      </c>
      <c r="I288">
        <v>8.5909776592527614E-3</v>
      </c>
      <c r="J288">
        <v>8.5909776592527614E-3</v>
      </c>
      <c r="K288">
        <v>8.5909776592527614E-3</v>
      </c>
    </row>
    <row r="289" spans="1:11">
      <c r="A289" t="s">
        <v>297</v>
      </c>
      <c r="B289" s="5" t="s">
        <v>195</v>
      </c>
      <c r="C289" s="5" t="s">
        <v>288</v>
      </c>
      <c r="D289">
        <v>2.2754128342512797E-3</v>
      </c>
      <c r="E289">
        <v>2.2754128342512797E-3</v>
      </c>
      <c r="F289">
        <v>2.2754128342512797E-3</v>
      </c>
      <c r="G289">
        <v>2.2754128342512797E-3</v>
      </c>
      <c r="H289">
        <v>2.2754128342512797E-3</v>
      </c>
      <c r="I289">
        <v>2.2754128342512797E-3</v>
      </c>
      <c r="J289">
        <v>2.2754128342512797E-3</v>
      </c>
      <c r="K289">
        <v>2.2754128342512797E-3</v>
      </c>
    </row>
    <row r="290" spans="1:11">
      <c r="A290" t="s">
        <v>297</v>
      </c>
      <c r="B290" s="5" t="s">
        <v>195</v>
      </c>
      <c r="C290" s="5" t="s">
        <v>289</v>
      </c>
      <c r="D290">
        <v>0.24510869637925004</v>
      </c>
      <c r="E290">
        <v>0.24510869637925004</v>
      </c>
      <c r="F290">
        <v>0.24510869637925004</v>
      </c>
      <c r="G290">
        <v>0.24510869637925004</v>
      </c>
      <c r="H290">
        <v>0.24510869637925004</v>
      </c>
      <c r="I290">
        <v>0.24510869637925004</v>
      </c>
      <c r="J290">
        <v>0.24510869637925004</v>
      </c>
      <c r="K290">
        <v>0.24510869637925004</v>
      </c>
    </row>
    <row r="291" spans="1:11">
      <c r="A291" t="s">
        <v>297</v>
      </c>
      <c r="B291" s="5" t="s">
        <v>195</v>
      </c>
      <c r="C291" s="5" t="s">
        <v>290</v>
      </c>
      <c r="D291">
        <v>5.8110530860955252E-2</v>
      </c>
      <c r="E291">
        <v>5.8110530860955252E-2</v>
      </c>
      <c r="F291">
        <v>5.8110530860955252E-2</v>
      </c>
      <c r="G291">
        <v>5.8110530860955252E-2</v>
      </c>
      <c r="H291">
        <v>5.8110530860955252E-2</v>
      </c>
      <c r="I291">
        <v>5.8110530860955252E-2</v>
      </c>
      <c r="J291">
        <v>5.8110530860955252E-2</v>
      </c>
      <c r="K291">
        <v>5.8110530860955252E-2</v>
      </c>
    </row>
    <row r="292" spans="1:11">
      <c r="A292" t="s">
        <v>297</v>
      </c>
      <c r="B292" s="5" t="s">
        <v>195</v>
      </c>
      <c r="C292" s="5" t="s">
        <v>291</v>
      </c>
      <c r="D292">
        <v>4.886888853270533E-2</v>
      </c>
      <c r="E292">
        <v>4.886888853270533E-2</v>
      </c>
      <c r="F292">
        <v>4.886888853270533E-2</v>
      </c>
      <c r="G292">
        <v>4.886888853270533E-2</v>
      </c>
      <c r="H292">
        <v>4.886888853270533E-2</v>
      </c>
      <c r="I292">
        <v>4.886888853270533E-2</v>
      </c>
      <c r="J292">
        <v>4.886888853270533E-2</v>
      </c>
      <c r="K292">
        <v>4.886888853270533E-2</v>
      </c>
    </row>
    <row r="293" spans="1:11">
      <c r="A293" t="s">
        <v>297</v>
      </c>
      <c r="B293" s="5" t="s">
        <v>195</v>
      </c>
      <c r="C293" s="5" t="s">
        <v>292</v>
      </c>
      <c r="D293">
        <v>3.0166915578820213E-2</v>
      </c>
      <c r="E293">
        <v>3.0166915578820213E-2</v>
      </c>
      <c r="F293">
        <v>3.0166915578820213E-2</v>
      </c>
      <c r="G293">
        <v>3.0166915578820213E-2</v>
      </c>
      <c r="H293">
        <v>3.0166915578820213E-2</v>
      </c>
      <c r="I293">
        <v>3.0166915578820213E-2</v>
      </c>
      <c r="J293">
        <v>3.0166915578820213E-2</v>
      </c>
      <c r="K293">
        <v>3.0166915578820213E-2</v>
      </c>
    </row>
    <row r="294" spans="1:11">
      <c r="A294" t="s">
        <v>297</v>
      </c>
      <c r="B294" s="5" t="s">
        <v>193</v>
      </c>
      <c r="C294" s="5" t="s">
        <v>278</v>
      </c>
      <c r="D294">
        <v>0.16554207956746522</v>
      </c>
      <c r="E294">
        <v>0.16554207956746522</v>
      </c>
      <c r="F294">
        <v>0.16554207956746522</v>
      </c>
      <c r="G294">
        <v>0.16554207956746522</v>
      </c>
      <c r="H294">
        <v>0.16554207956746522</v>
      </c>
      <c r="I294">
        <v>0.16554207956746522</v>
      </c>
      <c r="J294">
        <v>0.16554207956746522</v>
      </c>
      <c r="K294">
        <v>0.16554207956746522</v>
      </c>
    </row>
    <row r="295" spans="1:11">
      <c r="A295" t="s">
        <v>297</v>
      </c>
      <c r="B295" s="5" t="s">
        <v>193</v>
      </c>
      <c r="C295" s="5" t="s">
        <v>279</v>
      </c>
      <c r="D295">
        <v>1.214233750947296E-2</v>
      </c>
      <c r="E295">
        <v>1.214233750947296E-2</v>
      </c>
      <c r="F295">
        <v>1.214233750947296E-2</v>
      </c>
      <c r="G295">
        <v>1.214233750947296E-2</v>
      </c>
      <c r="H295">
        <v>1.214233750947296E-2</v>
      </c>
      <c r="I295">
        <v>1.214233750947296E-2</v>
      </c>
      <c r="J295">
        <v>1.214233750947296E-2</v>
      </c>
      <c r="K295">
        <v>1.214233750947296E-2</v>
      </c>
    </row>
    <row r="296" spans="1:11">
      <c r="A296" t="s">
        <v>297</v>
      </c>
      <c r="B296" s="5" t="s">
        <v>193</v>
      </c>
      <c r="C296" s="5" t="s">
        <v>280</v>
      </c>
      <c r="D296">
        <v>5.020315346677965E-2</v>
      </c>
      <c r="E296">
        <v>5.020315346677965E-2</v>
      </c>
      <c r="F296">
        <v>5.020315346677965E-2</v>
      </c>
      <c r="G296">
        <v>5.020315346677965E-2</v>
      </c>
      <c r="H296">
        <v>5.020315346677965E-2</v>
      </c>
      <c r="I296">
        <v>5.020315346677965E-2</v>
      </c>
      <c r="J296">
        <v>5.020315346677965E-2</v>
      </c>
      <c r="K296">
        <v>5.020315346677965E-2</v>
      </c>
    </row>
    <row r="297" spans="1:11">
      <c r="A297" t="s">
        <v>297</v>
      </c>
      <c r="B297" s="5" t="s">
        <v>193</v>
      </c>
      <c r="C297" s="5" t="s">
        <v>277</v>
      </c>
      <c r="D297">
        <v>4.9984085183876599E-2</v>
      </c>
      <c r="E297">
        <v>4.9984085183876599E-2</v>
      </c>
      <c r="F297">
        <v>4.9984085183876599E-2</v>
      </c>
      <c r="G297">
        <v>4.9984085183876599E-2</v>
      </c>
      <c r="H297">
        <v>4.9984085183876599E-2</v>
      </c>
      <c r="I297">
        <v>4.9984085183876599E-2</v>
      </c>
      <c r="J297">
        <v>4.9984085183876599E-2</v>
      </c>
      <c r="K297">
        <v>4.9984085183876599E-2</v>
      </c>
    </row>
    <row r="298" spans="1:11">
      <c r="A298" t="s">
        <v>297</v>
      </c>
      <c r="B298" s="5" t="s">
        <v>193</v>
      </c>
      <c r="C298" t="s">
        <v>281</v>
      </c>
      <c r="D298">
        <v>6.9424860509376546E-2</v>
      </c>
      <c r="E298">
        <v>6.9424860509376546E-2</v>
      </c>
      <c r="F298">
        <v>6.9424860509376546E-2</v>
      </c>
      <c r="G298">
        <v>6.9424860509376546E-2</v>
      </c>
      <c r="H298">
        <v>6.9424860509376546E-2</v>
      </c>
      <c r="I298">
        <v>6.9424860509376546E-2</v>
      </c>
      <c r="J298">
        <v>6.9424860509376546E-2</v>
      </c>
      <c r="K298">
        <v>6.9424860509376546E-2</v>
      </c>
    </row>
    <row r="299" spans="1:11">
      <c r="A299" t="s">
        <v>297</v>
      </c>
      <c r="B299" s="5" t="s">
        <v>193</v>
      </c>
      <c r="C299" t="s">
        <v>282</v>
      </c>
      <c r="D299">
        <v>2.7658666931486945E-2</v>
      </c>
      <c r="E299">
        <v>2.7658666931486945E-2</v>
      </c>
      <c r="F299">
        <v>2.7658666931486945E-2</v>
      </c>
      <c r="G299">
        <v>2.7658666931486945E-2</v>
      </c>
      <c r="H299">
        <v>2.7658666931486945E-2</v>
      </c>
      <c r="I299">
        <v>2.7658666931486945E-2</v>
      </c>
      <c r="J299">
        <v>2.7658666931486945E-2</v>
      </c>
      <c r="K299">
        <v>2.7658666931486945E-2</v>
      </c>
    </row>
    <row r="300" spans="1:11">
      <c r="A300" t="s">
        <v>297</v>
      </c>
      <c r="B300" s="5" t="s">
        <v>193</v>
      </c>
      <c r="C300" s="5" t="s">
        <v>283</v>
      </c>
      <c r="D300">
        <v>8.5612295294057714E-2</v>
      </c>
      <c r="E300">
        <v>8.5612295294057714E-2</v>
      </c>
      <c r="F300">
        <v>8.5612295294057714E-2</v>
      </c>
      <c r="G300">
        <v>8.5612295294057714E-2</v>
      </c>
      <c r="H300">
        <v>8.5612295294057714E-2</v>
      </c>
      <c r="I300">
        <v>8.5612295294057714E-2</v>
      </c>
      <c r="J300">
        <v>8.5612295294057714E-2</v>
      </c>
      <c r="K300">
        <v>8.5612295294057714E-2</v>
      </c>
    </row>
    <row r="301" spans="1:11">
      <c r="A301" t="s">
        <v>297</v>
      </c>
      <c r="B301" s="5" t="s">
        <v>193</v>
      </c>
      <c r="C301" s="5" t="s">
        <v>284</v>
      </c>
      <c r="D301">
        <v>5.1022933891780115E-2</v>
      </c>
      <c r="E301">
        <v>5.1022933891780115E-2</v>
      </c>
      <c r="F301">
        <v>5.1022933891780115E-2</v>
      </c>
      <c r="G301">
        <v>5.1022933891780115E-2</v>
      </c>
      <c r="H301">
        <v>5.1022933891780115E-2</v>
      </c>
      <c r="I301">
        <v>5.1022933891780115E-2</v>
      </c>
      <c r="J301">
        <v>5.1022933891780115E-2</v>
      </c>
      <c r="K301">
        <v>5.1022933891780115E-2</v>
      </c>
    </row>
    <row r="302" spans="1:11">
      <c r="A302" t="s">
        <v>297</v>
      </c>
      <c r="B302" s="5" t="s">
        <v>193</v>
      </c>
      <c r="C302" s="5" t="s">
        <v>285</v>
      </c>
      <c r="D302">
        <v>7.3770154810851266E-2</v>
      </c>
      <c r="E302">
        <v>7.3770154810851266E-2</v>
      </c>
      <c r="F302">
        <v>7.3770154810851266E-2</v>
      </c>
      <c r="G302">
        <v>7.3770154810851266E-2</v>
      </c>
      <c r="H302">
        <v>7.3770154810851266E-2</v>
      </c>
      <c r="I302">
        <v>7.3770154810851266E-2</v>
      </c>
      <c r="J302">
        <v>7.3770154810851266E-2</v>
      </c>
      <c r="K302">
        <v>7.3770154810851266E-2</v>
      </c>
    </row>
    <row r="303" spans="1:11">
      <c r="A303" t="s">
        <v>297</v>
      </c>
      <c r="B303" s="5" t="s">
        <v>193</v>
      </c>
      <c r="C303" s="5" t="s">
        <v>286</v>
      </c>
      <c r="D303">
        <v>1.8356201242734668E-2</v>
      </c>
      <c r="E303">
        <v>1.8356201242734668E-2</v>
      </c>
      <c r="F303">
        <v>1.8356201242734668E-2</v>
      </c>
      <c r="G303">
        <v>1.8356201242734668E-2</v>
      </c>
      <c r="H303">
        <v>1.8356201242734668E-2</v>
      </c>
      <c r="I303">
        <v>1.8356201242734668E-2</v>
      </c>
      <c r="J303">
        <v>1.8356201242734668E-2</v>
      </c>
      <c r="K303">
        <v>1.8356201242734668E-2</v>
      </c>
    </row>
    <row r="304" spans="1:11">
      <c r="A304" t="s">
        <v>297</v>
      </c>
      <c r="B304" s="5" t="s">
        <v>193</v>
      </c>
      <c r="C304" s="5" t="s">
        <v>287</v>
      </c>
      <c r="D304">
        <v>7.3245513788045724E-2</v>
      </c>
      <c r="E304">
        <v>7.3245513788045724E-2</v>
      </c>
      <c r="F304">
        <v>7.3245513788045724E-2</v>
      </c>
      <c r="G304">
        <v>7.3245513788045724E-2</v>
      </c>
      <c r="H304">
        <v>7.3245513788045724E-2</v>
      </c>
      <c r="I304">
        <v>7.3245513788045724E-2</v>
      </c>
      <c r="J304">
        <v>7.3245513788045724E-2</v>
      </c>
      <c r="K304">
        <v>7.3245513788045724E-2</v>
      </c>
    </row>
    <row r="305" spans="1:11">
      <c r="A305" t="s">
        <v>297</v>
      </c>
      <c r="B305" s="5" t="s">
        <v>193</v>
      </c>
      <c r="C305" s="5" t="s">
        <v>288</v>
      </c>
      <c r="D305">
        <v>6.0482519920796597E-2</v>
      </c>
      <c r="E305">
        <v>6.0482519920796597E-2</v>
      </c>
      <c r="F305">
        <v>6.0482519920796597E-2</v>
      </c>
      <c r="G305">
        <v>6.0482519920796597E-2</v>
      </c>
      <c r="H305">
        <v>6.0482519920796597E-2</v>
      </c>
      <c r="I305">
        <v>6.0482519920796597E-2</v>
      </c>
      <c r="J305">
        <v>6.0482519920796597E-2</v>
      </c>
      <c r="K305">
        <v>6.0482519920796597E-2</v>
      </c>
    </row>
    <row r="306" spans="1:11">
      <c r="A306" t="s">
        <v>297</v>
      </c>
      <c r="B306" s="5" t="s">
        <v>193</v>
      </c>
      <c r="C306" s="5" t="s">
        <v>289</v>
      </c>
      <c r="D306">
        <v>0.16830037731943229</v>
      </c>
      <c r="E306">
        <v>0.16830037731943229</v>
      </c>
      <c r="F306">
        <v>0.16830037731943229</v>
      </c>
      <c r="G306">
        <v>0.16830037731943229</v>
      </c>
      <c r="H306">
        <v>0.16830037731943229</v>
      </c>
      <c r="I306">
        <v>0.16830037731943229</v>
      </c>
      <c r="J306">
        <v>0.16830037731943229</v>
      </c>
      <c r="K306">
        <v>0.16830037731943229</v>
      </c>
    </row>
    <row r="307" spans="1:11">
      <c r="A307" t="s">
        <v>297</v>
      </c>
      <c r="B307" s="5" t="s">
        <v>193</v>
      </c>
      <c r="C307" s="5" t="s">
        <v>290</v>
      </c>
      <c r="D307">
        <v>3.4695157991349174E-2</v>
      </c>
      <c r="E307">
        <v>3.4695157991349174E-2</v>
      </c>
      <c r="F307">
        <v>3.4695157991349174E-2</v>
      </c>
      <c r="G307">
        <v>3.4695157991349174E-2</v>
      </c>
      <c r="H307">
        <v>3.4695157991349174E-2</v>
      </c>
      <c r="I307">
        <v>3.4695157991349174E-2</v>
      </c>
      <c r="J307">
        <v>3.4695157991349174E-2</v>
      </c>
      <c r="K307">
        <v>3.4695157991349174E-2</v>
      </c>
    </row>
    <row r="308" spans="1:11">
      <c r="A308" t="s">
        <v>297</v>
      </c>
      <c r="B308" s="5" t="s">
        <v>193</v>
      </c>
      <c r="C308" s="5" t="s">
        <v>291</v>
      </c>
      <c r="D308">
        <v>3.5763763977988798E-2</v>
      </c>
      <c r="E308">
        <v>3.5763763977988798E-2</v>
      </c>
      <c r="F308">
        <v>3.5763763977988798E-2</v>
      </c>
      <c r="G308">
        <v>3.5763763977988798E-2</v>
      </c>
      <c r="H308">
        <v>3.5763763977988798E-2</v>
      </c>
      <c r="I308">
        <v>3.5763763977988798E-2</v>
      </c>
      <c r="J308">
        <v>3.5763763977988798E-2</v>
      </c>
      <c r="K308">
        <v>3.5763763977988798E-2</v>
      </c>
    </row>
    <row r="309" spans="1:11">
      <c r="A309" t="s">
        <v>297</v>
      </c>
      <c r="B309" s="5" t="s">
        <v>193</v>
      </c>
      <c r="C309" s="5" t="s">
        <v>292</v>
      </c>
      <c r="D309">
        <v>2.3795898594510222E-2</v>
      </c>
      <c r="E309">
        <v>2.3795898594510222E-2</v>
      </c>
      <c r="F309">
        <v>2.3795898594510222E-2</v>
      </c>
      <c r="G309">
        <v>2.3795898594510222E-2</v>
      </c>
      <c r="H309">
        <v>2.3795898594510222E-2</v>
      </c>
      <c r="I309">
        <v>2.3795898594510222E-2</v>
      </c>
      <c r="J309">
        <v>2.3795898594510222E-2</v>
      </c>
      <c r="K309">
        <v>2.3795898594510222E-2</v>
      </c>
    </row>
    <row r="310" spans="1:11">
      <c r="A310" t="s">
        <v>297</v>
      </c>
      <c r="B310" s="5" t="s">
        <v>388</v>
      </c>
      <c r="C310" s="5" t="s">
        <v>278</v>
      </c>
      <c r="D310">
        <v>8.7301587301587297E-2</v>
      </c>
      <c r="E310">
        <v>8.7301587301587297E-2</v>
      </c>
      <c r="F310">
        <v>8.7301587301587297E-2</v>
      </c>
      <c r="G310">
        <v>8.7301587301587297E-2</v>
      </c>
      <c r="H310">
        <v>8.7301587301587297E-2</v>
      </c>
      <c r="I310">
        <v>8.7301587301587297E-2</v>
      </c>
      <c r="J310">
        <v>8.7301587301587297E-2</v>
      </c>
      <c r="K310">
        <v>8.7301587301587297E-2</v>
      </c>
    </row>
    <row r="311" spans="1:11">
      <c r="A311" t="s">
        <v>297</v>
      </c>
      <c r="B311" s="5" t="s">
        <v>388</v>
      </c>
      <c r="C311" s="5" t="s">
        <v>279</v>
      </c>
      <c r="D311">
        <v>3.968253968253968E-2</v>
      </c>
      <c r="E311">
        <v>3.968253968253968E-2</v>
      </c>
      <c r="F311">
        <v>3.968253968253968E-2</v>
      </c>
      <c r="G311">
        <v>3.968253968253968E-2</v>
      </c>
      <c r="H311">
        <v>3.968253968253968E-2</v>
      </c>
      <c r="I311">
        <v>3.968253968253968E-2</v>
      </c>
      <c r="J311">
        <v>3.968253968253968E-2</v>
      </c>
      <c r="K311">
        <v>3.968253968253968E-2</v>
      </c>
    </row>
    <row r="312" spans="1:11">
      <c r="A312" t="s">
        <v>297</v>
      </c>
      <c r="B312" s="5" t="s">
        <v>388</v>
      </c>
      <c r="C312" s="5" t="s">
        <v>280</v>
      </c>
      <c r="D312">
        <v>4.7619047619047616E-2</v>
      </c>
      <c r="E312">
        <v>4.7619047619047616E-2</v>
      </c>
      <c r="F312">
        <v>4.7619047619047616E-2</v>
      </c>
      <c r="G312">
        <v>4.7619047619047616E-2</v>
      </c>
      <c r="H312">
        <v>4.7619047619047616E-2</v>
      </c>
      <c r="I312">
        <v>4.7619047619047616E-2</v>
      </c>
      <c r="J312">
        <v>4.7619047619047616E-2</v>
      </c>
      <c r="K312">
        <v>4.7619047619047616E-2</v>
      </c>
    </row>
    <row r="313" spans="1:11">
      <c r="A313" t="s">
        <v>297</v>
      </c>
      <c r="B313" s="5" t="s">
        <v>388</v>
      </c>
      <c r="C313" s="5" t="s">
        <v>277</v>
      </c>
      <c r="D313">
        <v>7.5396825396825393E-2</v>
      </c>
      <c r="E313">
        <v>7.5396825396825393E-2</v>
      </c>
      <c r="F313">
        <v>7.5396825396825393E-2</v>
      </c>
      <c r="G313">
        <v>7.5396825396825393E-2</v>
      </c>
      <c r="H313">
        <v>7.5396825396825393E-2</v>
      </c>
      <c r="I313">
        <v>7.5396825396825393E-2</v>
      </c>
      <c r="J313">
        <v>7.5396825396825393E-2</v>
      </c>
      <c r="K313">
        <v>7.5396825396825393E-2</v>
      </c>
    </row>
    <row r="314" spans="1:11">
      <c r="A314" t="s">
        <v>297</v>
      </c>
      <c r="B314" s="5" t="s">
        <v>388</v>
      </c>
      <c r="C314" t="s">
        <v>281</v>
      </c>
      <c r="D314">
        <v>2.1164021164021163E-2</v>
      </c>
      <c r="E314">
        <v>2.1164021164021163E-2</v>
      </c>
      <c r="F314">
        <v>2.1164021164021163E-2</v>
      </c>
      <c r="G314">
        <v>2.1164021164021163E-2</v>
      </c>
      <c r="H314">
        <v>2.1164021164021163E-2</v>
      </c>
      <c r="I314">
        <v>2.1164021164021163E-2</v>
      </c>
      <c r="J314">
        <v>2.1164021164021163E-2</v>
      </c>
      <c r="K314">
        <v>2.1164021164021163E-2</v>
      </c>
    </row>
    <row r="315" spans="1:11">
      <c r="A315" t="s">
        <v>297</v>
      </c>
      <c r="B315" s="5" t="s">
        <v>388</v>
      </c>
      <c r="C315" t="s">
        <v>282</v>
      </c>
      <c r="D315">
        <v>5.5555555555555552E-2</v>
      </c>
      <c r="E315">
        <v>5.5555555555555552E-2</v>
      </c>
      <c r="F315">
        <v>5.5555555555555552E-2</v>
      </c>
      <c r="G315">
        <v>5.5555555555555552E-2</v>
      </c>
      <c r="H315">
        <v>5.5555555555555552E-2</v>
      </c>
      <c r="I315">
        <v>5.5555555555555552E-2</v>
      </c>
      <c r="J315">
        <v>5.5555555555555552E-2</v>
      </c>
      <c r="K315">
        <v>5.5555555555555552E-2</v>
      </c>
    </row>
    <row r="316" spans="1:11">
      <c r="A316" t="s">
        <v>297</v>
      </c>
      <c r="B316" s="5" t="s">
        <v>388</v>
      </c>
      <c r="C316" s="5" t="s">
        <v>283</v>
      </c>
      <c r="D316">
        <v>9.1269841269841265E-2</v>
      </c>
      <c r="E316">
        <v>9.1269841269841265E-2</v>
      </c>
      <c r="F316">
        <v>9.1269841269841265E-2</v>
      </c>
      <c r="G316">
        <v>9.1269841269841265E-2</v>
      </c>
      <c r="H316">
        <v>9.1269841269841265E-2</v>
      </c>
      <c r="I316">
        <v>9.1269841269841265E-2</v>
      </c>
      <c r="J316">
        <v>9.1269841269841265E-2</v>
      </c>
      <c r="K316">
        <v>9.1269841269841265E-2</v>
      </c>
    </row>
    <row r="317" spans="1:11">
      <c r="A317" t="s">
        <v>297</v>
      </c>
      <c r="B317" s="5" t="s">
        <v>388</v>
      </c>
      <c r="C317" s="5" t="s">
        <v>284</v>
      </c>
      <c r="D317">
        <v>8.2010582010582006E-2</v>
      </c>
      <c r="E317">
        <v>8.2010582010582006E-2</v>
      </c>
      <c r="F317">
        <v>8.2010582010582006E-2</v>
      </c>
      <c r="G317">
        <v>8.2010582010582006E-2</v>
      </c>
      <c r="H317">
        <v>8.2010582010582006E-2</v>
      </c>
      <c r="I317">
        <v>8.2010582010582006E-2</v>
      </c>
      <c r="J317">
        <v>8.2010582010582006E-2</v>
      </c>
      <c r="K317">
        <v>8.2010582010582006E-2</v>
      </c>
    </row>
    <row r="318" spans="1:11">
      <c r="A318" t="s">
        <v>297</v>
      </c>
      <c r="B318" s="5" t="s">
        <v>388</v>
      </c>
      <c r="C318" s="5" t="s">
        <v>285</v>
      </c>
      <c r="D318">
        <v>2.6455026455026454E-2</v>
      </c>
      <c r="E318">
        <v>2.6455026455026454E-2</v>
      </c>
      <c r="F318">
        <v>2.6455026455026454E-2</v>
      </c>
      <c r="G318">
        <v>2.6455026455026454E-2</v>
      </c>
      <c r="H318">
        <v>2.6455026455026454E-2</v>
      </c>
      <c r="I318">
        <v>2.6455026455026454E-2</v>
      </c>
      <c r="J318">
        <v>2.6455026455026454E-2</v>
      </c>
      <c r="K318">
        <v>2.6455026455026454E-2</v>
      </c>
    </row>
    <row r="319" spans="1:11">
      <c r="A319" t="s">
        <v>297</v>
      </c>
      <c r="B319" s="5" t="s">
        <v>388</v>
      </c>
      <c r="C319" s="5" t="s">
        <v>286</v>
      </c>
      <c r="D319">
        <v>3.7037037037037035E-2</v>
      </c>
      <c r="E319">
        <v>3.7037037037037035E-2</v>
      </c>
      <c r="F319">
        <v>3.7037037037037035E-2</v>
      </c>
      <c r="G319">
        <v>3.7037037037037035E-2</v>
      </c>
      <c r="H319">
        <v>3.7037037037037035E-2</v>
      </c>
      <c r="I319">
        <v>3.7037037037037035E-2</v>
      </c>
      <c r="J319">
        <v>3.7037037037037035E-2</v>
      </c>
      <c r="K319">
        <v>3.7037037037037035E-2</v>
      </c>
    </row>
    <row r="320" spans="1:11">
      <c r="A320" t="s">
        <v>297</v>
      </c>
      <c r="B320" s="5" t="s">
        <v>388</v>
      </c>
      <c r="C320" s="5" t="s">
        <v>287</v>
      </c>
      <c r="D320">
        <v>8.4656084656084651E-2</v>
      </c>
      <c r="E320">
        <v>8.4656084656084651E-2</v>
      </c>
      <c r="F320">
        <v>8.4656084656084651E-2</v>
      </c>
      <c r="G320">
        <v>8.4656084656084651E-2</v>
      </c>
      <c r="H320">
        <v>8.4656084656084651E-2</v>
      </c>
      <c r="I320">
        <v>8.4656084656084651E-2</v>
      </c>
      <c r="J320">
        <v>8.4656084656084651E-2</v>
      </c>
      <c r="K320">
        <v>8.4656084656084651E-2</v>
      </c>
    </row>
    <row r="321" spans="1:11">
      <c r="A321" t="s">
        <v>297</v>
      </c>
      <c r="B321" s="5" t="s">
        <v>388</v>
      </c>
      <c r="C321" s="5" t="s">
        <v>288</v>
      </c>
      <c r="D321">
        <v>0.10185185185185185</v>
      </c>
      <c r="E321">
        <v>0.10185185185185185</v>
      </c>
      <c r="F321">
        <v>0.10185185185185185</v>
      </c>
      <c r="G321">
        <v>0.10185185185185185</v>
      </c>
      <c r="H321">
        <v>0.10185185185185185</v>
      </c>
      <c r="I321">
        <v>0.10185185185185185</v>
      </c>
      <c r="J321">
        <v>0.10185185185185185</v>
      </c>
      <c r="K321">
        <v>0.10185185185185185</v>
      </c>
    </row>
    <row r="322" spans="1:11">
      <c r="A322" t="s">
        <v>297</v>
      </c>
      <c r="B322" s="5" t="s">
        <v>388</v>
      </c>
      <c r="C322" s="5" t="s">
        <v>289</v>
      </c>
      <c r="D322">
        <v>0.11904761904761904</v>
      </c>
      <c r="E322">
        <v>0.11904761904761904</v>
      </c>
      <c r="F322">
        <v>0.11904761904761904</v>
      </c>
      <c r="G322">
        <v>0.11904761904761904</v>
      </c>
      <c r="H322">
        <v>0.11904761904761904</v>
      </c>
      <c r="I322">
        <v>0.11904761904761904</v>
      </c>
      <c r="J322">
        <v>0.11904761904761904</v>
      </c>
      <c r="K322">
        <v>0.11904761904761904</v>
      </c>
    </row>
    <row r="323" spans="1:11">
      <c r="A323" t="s">
        <v>297</v>
      </c>
      <c r="B323" s="5" t="s">
        <v>388</v>
      </c>
      <c r="C323" s="5" t="s">
        <v>290</v>
      </c>
      <c r="D323">
        <v>6.3492063492063489E-2</v>
      </c>
      <c r="E323">
        <v>6.3492063492063489E-2</v>
      </c>
      <c r="F323">
        <v>6.3492063492063489E-2</v>
      </c>
      <c r="G323">
        <v>6.3492063492063489E-2</v>
      </c>
      <c r="H323">
        <v>6.3492063492063489E-2</v>
      </c>
      <c r="I323">
        <v>6.3492063492063489E-2</v>
      </c>
      <c r="J323">
        <v>6.3492063492063489E-2</v>
      </c>
      <c r="K323">
        <v>6.3492063492063489E-2</v>
      </c>
    </row>
    <row r="324" spans="1:11">
      <c r="A324" t="s">
        <v>297</v>
      </c>
      <c r="B324" s="5" t="s">
        <v>388</v>
      </c>
      <c r="C324" s="5" t="s">
        <v>291</v>
      </c>
      <c r="D324">
        <v>3.8359788359788358E-2</v>
      </c>
      <c r="E324">
        <v>3.8359788359788358E-2</v>
      </c>
      <c r="F324">
        <v>3.8359788359788358E-2</v>
      </c>
      <c r="G324">
        <v>3.8359788359788358E-2</v>
      </c>
      <c r="H324">
        <v>3.8359788359788358E-2</v>
      </c>
      <c r="I324">
        <v>3.8359788359788358E-2</v>
      </c>
      <c r="J324">
        <v>3.8359788359788358E-2</v>
      </c>
      <c r="K324">
        <v>3.8359788359788358E-2</v>
      </c>
    </row>
    <row r="325" spans="1:11">
      <c r="A325" t="s">
        <v>297</v>
      </c>
      <c r="B325" s="5" t="s">
        <v>388</v>
      </c>
      <c r="C325" s="5" t="s">
        <v>292</v>
      </c>
      <c r="D325">
        <v>2.9100529100529099E-2</v>
      </c>
      <c r="E325">
        <v>2.9100529100529099E-2</v>
      </c>
      <c r="F325">
        <v>2.9100529100529099E-2</v>
      </c>
      <c r="G325">
        <v>2.9100529100529099E-2</v>
      </c>
      <c r="H325">
        <v>2.9100529100529099E-2</v>
      </c>
      <c r="I325">
        <v>2.9100529100529099E-2</v>
      </c>
      <c r="J325">
        <v>2.9100529100529099E-2</v>
      </c>
      <c r="K325">
        <v>2.9100529100529099E-2</v>
      </c>
    </row>
    <row r="326" spans="1:11">
      <c r="A326" t="s">
        <v>298</v>
      </c>
      <c r="B326" s="5" t="s">
        <v>194</v>
      </c>
      <c r="C326" s="5" t="s">
        <v>278</v>
      </c>
      <c r="D326">
        <v>0.11990937411498158</v>
      </c>
      <c r="E326">
        <v>0.11990937411498158</v>
      </c>
      <c r="F326">
        <v>0.11990937411498158</v>
      </c>
      <c r="G326">
        <v>0.11990937411498158</v>
      </c>
      <c r="H326">
        <v>0.11990937411498158</v>
      </c>
      <c r="I326">
        <v>0.11990937411498158</v>
      </c>
      <c r="J326">
        <v>0.11990937411498158</v>
      </c>
      <c r="K326">
        <v>0.11990937411498158</v>
      </c>
    </row>
    <row r="327" spans="1:11">
      <c r="A327" t="s">
        <v>298</v>
      </c>
      <c r="B327" s="5" t="s">
        <v>194</v>
      </c>
      <c r="C327" s="5" t="s">
        <v>279</v>
      </c>
      <c r="D327">
        <v>1.7502124044180119E-2</v>
      </c>
      <c r="E327">
        <v>1.7502124044180119E-2</v>
      </c>
      <c r="F327">
        <v>1.7502124044180119E-2</v>
      </c>
      <c r="G327">
        <v>1.7502124044180119E-2</v>
      </c>
      <c r="H327">
        <v>1.7502124044180119E-2</v>
      </c>
      <c r="I327">
        <v>1.7502124044180119E-2</v>
      </c>
      <c r="J327">
        <v>1.7502124044180119E-2</v>
      </c>
      <c r="K327">
        <v>1.7502124044180119E-2</v>
      </c>
    </row>
    <row r="328" spans="1:11">
      <c r="A328" t="s">
        <v>298</v>
      </c>
      <c r="B328" s="5" t="s">
        <v>194</v>
      </c>
      <c r="C328" s="5" t="s">
        <v>280</v>
      </c>
      <c r="D328">
        <v>5.2563013310676858E-2</v>
      </c>
      <c r="E328">
        <v>5.2563013310676858E-2</v>
      </c>
      <c r="F328">
        <v>5.2563013310676858E-2</v>
      </c>
      <c r="G328">
        <v>5.2563013310676858E-2</v>
      </c>
      <c r="H328">
        <v>5.2563013310676858E-2</v>
      </c>
      <c r="I328">
        <v>5.2563013310676858E-2</v>
      </c>
      <c r="J328">
        <v>5.2563013310676858E-2</v>
      </c>
      <c r="K328">
        <v>5.2563013310676858E-2</v>
      </c>
    </row>
    <row r="329" spans="1:11">
      <c r="A329" t="s">
        <v>298</v>
      </c>
      <c r="B329" s="5" t="s">
        <v>194</v>
      </c>
      <c r="C329" s="5" t="s">
        <v>277</v>
      </c>
      <c r="D329">
        <v>4.8937977909940526E-2</v>
      </c>
      <c r="E329">
        <v>4.8937977909940526E-2</v>
      </c>
      <c r="F329">
        <v>4.8937977909940526E-2</v>
      </c>
      <c r="G329">
        <v>4.8937977909940526E-2</v>
      </c>
      <c r="H329">
        <v>4.8937977909940526E-2</v>
      </c>
      <c r="I329">
        <v>4.8937977909940526E-2</v>
      </c>
      <c r="J329">
        <v>4.8937977909940526E-2</v>
      </c>
      <c r="K329">
        <v>4.8937977909940526E-2</v>
      </c>
    </row>
    <row r="330" spans="1:11">
      <c r="A330" t="s">
        <v>298</v>
      </c>
      <c r="B330" s="5" t="s">
        <v>194</v>
      </c>
      <c r="C330" t="s">
        <v>281</v>
      </c>
      <c r="D330">
        <v>6.6156896063438109E-2</v>
      </c>
      <c r="E330">
        <v>6.6156896063438109E-2</v>
      </c>
      <c r="F330">
        <v>6.6156896063438109E-2</v>
      </c>
      <c r="G330">
        <v>6.6156896063438109E-2</v>
      </c>
      <c r="H330">
        <v>6.6156896063438109E-2</v>
      </c>
      <c r="I330">
        <v>6.6156896063438109E-2</v>
      </c>
      <c r="J330">
        <v>6.6156896063438109E-2</v>
      </c>
      <c r="K330">
        <v>6.6156896063438109E-2</v>
      </c>
    </row>
    <row r="331" spans="1:11">
      <c r="A331" t="s">
        <v>298</v>
      </c>
      <c r="B331" s="5" t="s">
        <v>194</v>
      </c>
      <c r="C331" t="s">
        <v>282</v>
      </c>
      <c r="D331">
        <v>3.5004248088360237E-2</v>
      </c>
      <c r="E331">
        <v>3.5004248088360237E-2</v>
      </c>
      <c r="F331">
        <v>3.5004248088360237E-2</v>
      </c>
      <c r="G331">
        <v>3.5004248088360237E-2</v>
      </c>
      <c r="H331">
        <v>3.5004248088360237E-2</v>
      </c>
      <c r="I331">
        <v>3.5004248088360237E-2</v>
      </c>
      <c r="J331">
        <v>3.5004248088360237E-2</v>
      </c>
      <c r="K331">
        <v>3.5004248088360237E-2</v>
      </c>
    </row>
    <row r="332" spans="1:11">
      <c r="A332" t="s">
        <v>298</v>
      </c>
      <c r="B332" s="5" t="s">
        <v>194</v>
      </c>
      <c r="C332" s="5" t="s">
        <v>283</v>
      </c>
      <c r="D332">
        <v>0.10512602662135372</v>
      </c>
      <c r="E332">
        <v>0.10512602662135372</v>
      </c>
      <c r="F332">
        <v>0.10512602662135372</v>
      </c>
      <c r="G332">
        <v>0.10512602662135372</v>
      </c>
      <c r="H332">
        <v>0.10512602662135372</v>
      </c>
      <c r="I332">
        <v>0.10512602662135372</v>
      </c>
      <c r="J332">
        <v>0.10512602662135372</v>
      </c>
      <c r="K332">
        <v>0.10512602662135372</v>
      </c>
    </row>
    <row r="333" spans="1:11">
      <c r="A333" t="s">
        <v>298</v>
      </c>
      <c r="B333" s="5" t="s">
        <v>194</v>
      </c>
      <c r="C333" s="5" t="s">
        <v>284</v>
      </c>
      <c r="D333">
        <v>6.117247238742566E-2</v>
      </c>
      <c r="E333">
        <v>6.117247238742566E-2</v>
      </c>
      <c r="F333">
        <v>6.117247238742566E-2</v>
      </c>
      <c r="G333">
        <v>6.117247238742566E-2</v>
      </c>
      <c r="H333">
        <v>6.117247238742566E-2</v>
      </c>
      <c r="I333">
        <v>6.117247238742566E-2</v>
      </c>
      <c r="J333">
        <v>6.117247238742566E-2</v>
      </c>
      <c r="K333">
        <v>6.117247238742566E-2</v>
      </c>
    </row>
    <row r="334" spans="1:11">
      <c r="A334" t="s">
        <v>298</v>
      </c>
      <c r="B334" s="5" t="s">
        <v>194</v>
      </c>
      <c r="C334" s="5" t="s">
        <v>285</v>
      </c>
      <c r="D334">
        <v>7.8561314075332761E-2</v>
      </c>
      <c r="E334">
        <v>7.8561314075332761E-2</v>
      </c>
      <c r="F334">
        <v>7.8561314075332761E-2</v>
      </c>
      <c r="G334">
        <v>7.8561314075332761E-2</v>
      </c>
      <c r="H334">
        <v>7.8561314075332761E-2</v>
      </c>
      <c r="I334">
        <v>7.8561314075332761E-2</v>
      </c>
      <c r="J334">
        <v>7.8561314075332761E-2</v>
      </c>
      <c r="K334">
        <v>7.8561314075332761E-2</v>
      </c>
    </row>
    <row r="335" spans="1:11">
      <c r="A335" t="s">
        <v>298</v>
      </c>
      <c r="B335" s="5" t="s">
        <v>194</v>
      </c>
      <c r="C335" s="5" t="s">
        <v>286</v>
      </c>
      <c r="D335">
        <v>2.3336165392240156E-2</v>
      </c>
      <c r="E335">
        <v>2.3336165392240156E-2</v>
      </c>
      <c r="F335">
        <v>2.3336165392240156E-2</v>
      </c>
      <c r="G335">
        <v>2.3336165392240156E-2</v>
      </c>
      <c r="H335">
        <v>2.3336165392240156E-2</v>
      </c>
      <c r="I335">
        <v>2.3336165392240156E-2</v>
      </c>
      <c r="J335">
        <v>2.3336165392240156E-2</v>
      </c>
      <c r="K335">
        <v>2.3336165392240156E-2</v>
      </c>
    </row>
    <row r="336" spans="1:11">
      <c r="A336" t="s">
        <v>298</v>
      </c>
      <c r="B336" s="5" t="s">
        <v>194</v>
      </c>
      <c r="C336" s="5" t="s">
        <v>287</v>
      </c>
      <c r="D336">
        <v>9.19852732936845E-2</v>
      </c>
      <c r="E336">
        <v>9.19852732936845E-2</v>
      </c>
      <c r="F336">
        <v>9.19852732936845E-2</v>
      </c>
      <c r="G336">
        <v>9.19852732936845E-2</v>
      </c>
      <c r="H336">
        <v>9.19852732936845E-2</v>
      </c>
      <c r="I336">
        <v>9.19852732936845E-2</v>
      </c>
      <c r="J336">
        <v>9.19852732936845E-2</v>
      </c>
      <c r="K336">
        <v>9.19852732936845E-2</v>
      </c>
    </row>
    <row r="337" spans="1:11">
      <c r="A337" t="s">
        <v>298</v>
      </c>
      <c r="B337" s="5" t="s">
        <v>194</v>
      </c>
      <c r="C337" s="5" t="s">
        <v>288</v>
      </c>
      <c r="D337">
        <v>6.7289719626168226E-2</v>
      </c>
      <c r="E337">
        <v>6.7289719626168226E-2</v>
      </c>
      <c r="F337">
        <v>6.7289719626168226E-2</v>
      </c>
      <c r="G337">
        <v>6.7289719626168226E-2</v>
      </c>
      <c r="H337">
        <v>6.7289719626168226E-2</v>
      </c>
      <c r="I337">
        <v>6.7289719626168226E-2</v>
      </c>
      <c r="J337">
        <v>6.7289719626168226E-2</v>
      </c>
      <c r="K337">
        <v>6.7289719626168226E-2</v>
      </c>
    </row>
    <row r="338" spans="1:11">
      <c r="A338" t="s">
        <v>298</v>
      </c>
      <c r="B338" s="5" t="s">
        <v>194</v>
      </c>
      <c r="C338" s="5" t="s">
        <v>289</v>
      </c>
      <c r="D338">
        <v>0.12817898612291131</v>
      </c>
      <c r="E338">
        <v>0.12817898612291131</v>
      </c>
      <c r="F338">
        <v>0.12817898612291131</v>
      </c>
      <c r="G338">
        <v>0.12817898612291131</v>
      </c>
      <c r="H338">
        <v>0.12817898612291131</v>
      </c>
      <c r="I338">
        <v>0.12817898612291131</v>
      </c>
      <c r="J338">
        <v>0.12817898612291131</v>
      </c>
      <c r="K338">
        <v>0.12817898612291131</v>
      </c>
    </row>
    <row r="339" spans="1:11">
      <c r="A339" t="s">
        <v>298</v>
      </c>
      <c r="B339" s="5" t="s">
        <v>194</v>
      </c>
      <c r="C339" s="5" t="s">
        <v>290</v>
      </c>
      <c r="D339">
        <v>4.0838289436420275E-2</v>
      </c>
      <c r="E339">
        <v>4.0838289436420275E-2</v>
      </c>
      <c r="F339">
        <v>4.0838289436420275E-2</v>
      </c>
      <c r="G339">
        <v>4.0838289436420275E-2</v>
      </c>
      <c r="H339">
        <v>4.0838289436420275E-2</v>
      </c>
      <c r="I339">
        <v>4.0838289436420275E-2</v>
      </c>
      <c r="J339">
        <v>4.0838289436420275E-2</v>
      </c>
      <c r="K339">
        <v>4.0838289436420275E-2</v>
      </c>
    </row>
    <row r="340" spans="1:11">
      <c r="A340" t="s">
        <v>298</v>
      </c>
      <c r="B340" s="5" t="s">
        <v>194</v>
      </c>
      <c r="C340" s="5" t="s">
        <v>291</v>
      </c>
      <c r="D340">
        <v>3.2851883319173041E-2</v>
      </c>
      <c r="E340">
        <v>3.2851883319173041E-2</v>
      </c>
      <c r="F340">
        <v>3.2851883319173041E-2</v>
      </c>
      <c r="G340">
        <v>3.2851883319173041E-2</v>
      </c>
      <c r="H340">
        <v>3.2851883319173041E-2</v>
      </c>
      <c r="I340">
        <v>3.2851883319173041E-2</v>
      </c>
      <c r="J340">
        <v>3.2851883319173041E-2</v>
      </c>
      <c r="K340">
        <v>3.2851883319173041E-2</v>
      </c>
    </row>
    <row r="341" spans="1:11">
      <c r="A341" t="s">
        <v>298</v>
      </c>
      <c r="B341" s="5" t="s">
        <v>194</v>
      </c>
      <c r="C341" s="5" t="s">
        <v>292</v>
      </c>
      <c r="D341">
        <v>3.058623619371283E-2</v>
      </c>
      <c r="E341">
        <v>3.058623619371283E-2</v>
      </c>
      <c r="F341">
        <v>3.058623619371283E-2</v>
      </c>
      <c r="G341">
        <v>3.058623619371283E-2</v>
      </c>
      <c r="H341">
        <v>3.058623619371283E-2</v>
      </c>
      <c r="I341">
        <v>3.058623619371283E-2</v>
      </c>
      <c r="J341">
        <v>3.058623619371283E-2</v>
      </c>
      <c r="K341">
        <v>3.058623619371283E-2</v>
      </c>
    </row>
    <row r="342" spans="1:11">
      <c r="A342" t="s">
        <v>298</v>
      </c>
      <c r="B342" s="5" t="s">
        <v>195</v>
      </c>
      <c r="C342" s="5" t="s">
        <v>278</v>
      </c>
      <c r="D342">
        <v>0.29874644459643734</v>
      </c>
      <c r="E342">
        <v>0.29874644459643734</v>
      </c>
      <c r="F342">
        <v>0.29874644459643734</v>
      </c>
      <c r="G342">
        <v>0.29874644459643734</v>
      </c>
      <c r="H342">
        <v>0.29874644459643734</v>
      </c>
      <c r="I342">
        <v>0.29874644459643734</v>
      </c>
      <c r="J342">
        <v>0.29874644459643734</v>
      </c>
      <c r="K342">
        <v>0.29874644459643734</v>
      </c>
    </row>
    <row r="343" spans="1:11">
      <c r="A343" t="s">
        <v>298</v>
      </c>
      <c r="B343" s="5" t="s">
        <v>195</v>
      </c>
      <c r="C343" s="5" t="s">
        <v>279</v>
      </c>
      <c r="D343">
        <v>2.2352589027883604E-2</v>
      </c>
      <c r="E343">
        <v>2.2352589027883604E-2</v>
      </c>
      <c r="F343">
        <v>2.2352589027883604E-2</v>
      </c>
      <c r="G343">
        <v>2.2352589027883604E-2</v>
      </c>
      <c r="H343">
        <v>2.2352589027883604E-2</v>
      </c>
      <c r="I343">
        <v>2.2352589027883604E-2</v>
      </c>
      <c r="J343">
        <v>2.2352589027883604E-2</v>
      </c>
      <c r="K343">
        <v>2.2352589027883604E-2</v>
      </c>
    </row>
    <row r="344" spans="1:11">
      <c r="A344" t="s">
        <v>298</v>
      </c>
      <c r="B344" s="5" t="s">
        <v>195</v>
      </c>
      <c r="C344" s="5" t="s">
        <v>280</v>
      </c>
      <c r="D344">
        <v>7.6267473353452256E-2</v>
      </c>
      <c r="E344">
        <v>7.6267473353452256E-2</v>
      </c>
      <c r="F344">
        <v>7.6267473353452256E-2</v>
      </c>
      <c r="G344">
        <v>7.6267473353452256E-2</v>
      </c>
      <c r="H344">
        <v>7.6267473353452256E-2</v>
      </c>
      <c r="I344">
        <v>7.6267473353452256E-2</v>
      </c>
      <c r="J344">
        <v>7.6267473353452256E-2</v>
      </c>
      <c r="K344">
        <v>7.6267473353452256E-2</v>
      </c>
    </row>
    <row r="345" spans="1:11">
      <c r="A345" t="s">
        <v>298</v>
      </c>
      <c r="B345" s="5" t="s">
        <v>195</v>
      </c>
      <c r="C345" s="5" t="s">
        <v>277</v>
      </c>
      <c r="D345">
        <v>6.9028693390094431E-2</v>
      </c>
      <c r="E345">
        <v>6.9028693390094431E-2</v>
      </c>
      <c r="F345">
        <v>6.9028693390094431E-2</v>
      </c>
      <c r="G345">
        <v>6.9028693390094431E-2</v>
      </c>
      <c r="H345">
        <v>6.9028693390094431E-2</v>
      </c>
      <c r="I345">
        <v>6.9028693390094431E-2</v>
      </c>
      <c r="J345">
        <v>6.9028693390094431E-2</v>
      </c>
      <c r="K345">
        <v>6.9028693390094431E-2</v>
      </c>
    </row>
    <row r="346" spans="1:11">
      <c r="A346" t="s">
        <v>298</v>
      </c>
      <c r="B346" s="5" t="s">
        <v>195</v>
      </c>
      <c r="C346" t="s">
        <v>281</v>
      </c>
      <c r="D346">
        <v>5.3093544529486551E-2</v>
      </c>
      <c r="E346">
        <v>5.3093544529486551E-2</v>
      </c>
      <c r="F346">
        <v>5.3093544529486551E-2</v>
      </c>
      <c r="G346">
        <v>5.3093544529486551E-2</v>
      </c>
      <c r="H346">
        <v>5.3093544529486551E-2</v>
      </c>
      <c r="I346">
        <v>5.3093544529486551E-2</v>
      </c>
      <c r="J346">
        <v>5.3093544529486551E-2</v>
      </c>
      <c r="K346">
        <v>5.3093544529486551E-2</v>
      </c>
    </row>
    <row r="347" spans="1:11">
      <c r="A347" t="s">
        <v>298</v>
      </c>
      <c r="B347" s="5" t="s">
        <v>195</v>
      </c>
      <c r="C347" t="s">
        <v>282</v>
      </c>
      <c r="D347">
        <v>2.4359665853520979E-2</v>
      </c>
      <c r="E347">
        <v>2.4359665853520979E-2</v>
      </c>
      <c r="F347">
        <v>2.4359665853520979E-2</v>
      </c>
      <c r="G347">
        <v>2.4359665853520979E-2</v>
      </c>
      <c r="H347">
        <v>2.4359665853520979E-2</v>
      </c>
      <c r="I347">
        <v>2.4359665853520979E-2</v>
      </c>
      <c r="J347">
        <v>2.4359665853520979E-2</v>
      </c>
      <c r="K347">
        <v>2.4359665853520979E-2</v>
      </c>
    </row>
    <row r="348" spans="1:11">
      <c r="A348" t="s">
        <v>298</v>
      </c>
      <c r="B348" s="5" t="s">
        <v>195</v>
      </c>
      <c r="C348" s="5" t="s">
        <v>283</v>
      </c>
      <c r="D348">
        <v>2.5454303574707939E-2</v>
      </c>
      <c r="E348">
        <v>2.5454303574707939E-2</v>
      </c>
      <c r="F348">
        <v>2.5454303574707939E-2</v>
      </c>
      <c r="G348">
        <v>2.5454303574707939E-2</v>
      </c>
      <c r="H348">
        <v>2.5454303574707939E-2</v>
      </c>
      <c r="I348">
        <v>2.5454303574707939E-2</v>
      </c>
      <c r="J348">
        <v>2.5454303574707939E-2</v>
      </c>
      <c r="K348">
        <v>2.5454303574707939E-2</v>
      </c>
    </row>
    <row r="349" spans="1:11">
      <c r="A349" t="s">
        <v>298</v>
      </c>
      <c r="B349" s="5" t="s">
        <v>195</v>
      </c>
      <c r="C349" s="5" t="s">
        <v>284</v>
      </c>
      <c r="D349">
        <v>2.2326560654064097E-2</v>
      </c>
      <c r="E349">
        <v>2.2326560654064097E-2</v>
      </c>
      <c r="F349">
        <v>2.2326560654064097E-2</v>
      </c>
      <c r="G349">
        <v>2.2326560654064097E-2</v>
      </c>
      <c r="H349">
        <v>2.2326560654064097E-2</v>
      </c>
      <c r="I349">
        <v>2.2326560654064097E-2</v>
      </c>
      <c r="J349">
        <v>2.2326560654064097E-2</v>
      </c>
      <c r="K349">
        <v>2.2326560654064097E-2</v>
      </c>
    </row>
    <row r="350" spans="1:11">
      <c r="A350" t="s">
        <v>298</v>
      </c>
      <c r="B350" s="5" t="s">
        <v>195</v>
      </c>
      <c r="C350" s="5" t="s">
        <v>285</v>
      </c>
      <c r="D350">
        <v>2.2166052348843831E-2</v>
      </c>
      <c r="E350">
        <v>2.2166052348843831E-2</v>
      </c>
      <c r="F350">
        <v>2.2166052348843831E-2</v>
      </c>
      <c r="G350">
        <v>2.2166052348843831E-2</v>
      </c>
      <c r="H350">
        <v>2.2166052348843831E-2</v>
      </c>
      <c r="I350">
        <v>2.2166052348843831E-2</v>
      </c>
      <c r="J350">
        <v>2.2166052348843831E-2</v>
      </c>
      <c r="K350">
        <v>2.2166052348843831E-2</v>
      </c>
    </row>
    <row r="351" spans="1:11">
      <c r="A351" t="s">
        <v>298</v>
      </c>
      <c r="B351" s="5" t="s">
        <v>195</v>
      </c>
      <c r="C351" s="5" t="s">
        <v>286</v>
      </c>
      <c r="D351">
        <v>5.9836339369505991E-3</v>
      </c>
      <c r="E351">
        <v>5.9836339369505991E-3</v>
      </c>
      <c r="F351">
        <v>5.9836339369505991E-3</v>
      </c>
      <c r="G351">
        <v>5.9836339369505991E-3</v>
      </c>
      <c r="H351">
        <v>5.9836339369505991E-3</v>
      </c>
      <c r="I351">
        <v>5.9836339369505991E-3</v>
      </c>
      <c r="J351">
        <v>5.9836339369505991E-3</v>
      </c>
      <c r="K351">
        <v>5.9836339369505991E-3</v>
      </c>
    </row>
    <row r="352" spans="1:11">
      <c r="A352" t="s">
        <v>298</v>
      </c>
      <c r="B352" s="5" t="s">
        <v>195</v>
      </c>
      <c r="C352" s="5" t="s">
        <v>287</v>
      </c>
      <c r="D352">
        <v>3.6005917116981624E-3</v>
      </c>
      <c r="E352">
        <v>3.6005917116981624E-3</v>
      </c>
      <c r="F352">
        <v>3.6005917116981624E-3</v>
      </c>
      <c r="G352">
        <v>3.6005917116981624E-3</v>
      </c>
      <c r="H352">
        <v>3.6005917116981624E-3</v>
      </c>
      <c r="I352">
        <v>3.6005917116981624E-3</v>
      </c>
      <c r="J352">
        <v>3.6005917116981624E-3</v>
      </c>
      <c r="K352">
        <v>3.6005917116981624E-3</v>
      </c>
    </row>
    <row r="353" spans="1:11">
      <c r="A353" t="s">
        <v>298</v>
      </c>
      <c r="B353" s="5" t="s">
        <v>195</v>
      </c>
      <c r="C353" s="5" t="s">
        <v>288</v>
      </c>
      <c r="D353">
        <v>6.4478066033984349E-3</v>
      </c>
      <c r="E353">
        <v>6.4478066033984349E-3</v>
      </c>
      <c r="F353">
        <v>6.4478066033984349E-3</v>
      </c>
      <c r="G353">
        <v>6.4478066033984349E-3</v>
      </c>
      <c r="H353">
        <v>6.4478066033984349E-3</v>
      </c>
      <c r="I353">
        <v>6.4478066033984349E-3</v>
      </c>
      <c r="J353">
        <v>6.4478066033984349E-3</v>
      </c>
      <c r="K353">
        <v>6.4478066033984349E-3</v>
      </c>
    </row>
    <row r="354" spans="1:11">
      <c r="A354" t="s">
        <v>298</v>
      </c>
      <c r="B354" s="5" t="s">
        <v>195</v>
      </c>
      <c r="C354" s="5" t="s">
        <v>289</v>
      </c>
      <c r="D354">
        <v>0.25040597033054585</v>
      </c>
      <c r="E354">
        <v>0.25040597033054585</v>
      </c>
      <c r="F354">
        <v>0.25040597033054585</v>
      </c>
      <c r="G354">
        <v>0.25040597033054585</v>
      </c>
      <c r="H354">
        <v>0.25040597033054585</v>
      </c>
      <c r="I354">
        <v>0.25040597033054585</v>
      </c>
      <c r="J354">
        <v>0.25040597033054585</v>
      </c>
      <c r="K354">
        <v>0.25040597033054585</v>
      </c>
    </row>
    <row r="355" spans="1:11">
      <c r="A355" t="s">
        <v>298</v>
      </c>
      <c r="B355" s="5" t="s">
        <v>195</v>
      </c>
      <c r="C355" s="5" t="s">
        <v>290</v>
      </c>
      <c r="D355">
        <v>5.0098835519475707E-2</v>
      </c>
      <c r="E355">
        <v>5.0098835519475707E-2</v>
      </c>
      <c r="F355">
        <v>5.0098835519475707E-2</v>
      </c>
      <c r="G355">
        <v>5.0098835519475707E-2</v>
      </c>
      <c r="H355">
        <v>5.0098835519475707E-2</v>
      </c>
      <c r="I355">
        <v>5.0098835519475707E-2</v>
      </c>
      <c r="J355">
        <v>5.0098835519475707E-2</v>
      </c>
      <c r="K355">
        <v>5.0098835519475707E-2</v>
      </c>
    </row>
    <row r="356" spans="1:11">
      <c r="A356" t="s">
        <v>298</v>
      </c>
      <c r="B356" s="5" t="s">
        <v>195</v>
      </c>
      <c r="C356" s="5" t="s">
        <v>291</v>
      </c>
      <c r="D356">
        <v>4.1960630638577211E-2</v>
      </c>
      <c r="E356">
        <v>4.1960630638577211E-2</v>
      </c>
      <c r="F356">
        <v>4.1960630638577211E-2</v>
      </c>
      <c r="G356">
        <v>4.1960630638577211E-2</v>
      </c>
      <c r="H356">
        <v>4.1960630638577211E-2</v>
      </c>
      <c r="I356">
        <v>4.1960630638577211E-2</v>
      </c>
      <c r="J356">
        <v>4.1960630638577211E-2</v>
      </c>
      <c r="K356">
        <v>4.1960630638577211E-2</v>
      </c>
    </row>
    <row r="357" spans="1:11">
      <c r="A357" t="s">
        <v>298</v>
      </c>
      <c r="B357" s="5" t="s">
        <v>195</v>
      </c>
      <c r="C357" s="5" t="s">
        <v>292</v>
      </c>
      <c r="D357">
        <v>2.7707203930862838E-2</v>
      </c>
      <c r="E357">
        <v>2.7707203930862838E-2</v>
      </c>
      <c r="F357">
        <v>2.7707203930862838E-2</v>
      </c>
      <c r="G357">
        <v>2.7707203930862838E-2</v>
      </c>
      <c r="H357">
        <v>2.7707203930862838E-2</v>
      </c>
      <c r="I357">
        <v>2.7707203930862838E-2</v>
      </c>
      <c r="J357">
        <v>2.7707203930862838E-2</v>
      </c>
      <c r="K357">
        <v>2.7707203930862838E-2</v>
      </c>
    </row>
    <row r="358" spans="1:11">
      <c r="A358" t="s">
        <v>298</v>
      </c>
      <c r="B358" s="5" t="s">
        <v>193</v>
      </c>
      <c r="C358" s="5" t="s">
        <v>278</v>
      </c>
      <c r="D358">
        <v>0.15111593837185758</v>
      </c>
      <c r="E358">
        <v>0.15111593837185758</v>
      </c>
      <c r="F358">
        <v>0.15111593837185758</v>
      </c>
      <c r="G358">
        <v>0.15111593837185758</v>
      </c>
      <c r="H358">
        <v>0.15111593837185758</v>
      </c>
      <c r="I358">
        <v>0.15111593837185758</v>
      </c>
      <c r="J358">
        <v>0.15111593837185758</v>
      </c>
      <c r="K358">
        <v>0.15111593837185758</v>
      </c>
    </row>
    <row r="359" spans="1:11">
      <c r="A359" t="s">
        <v>298</v>
      </c>
      <c r="B359" s="5" t="s">
        <v>193</v>
      </c>
      <c r="C359" s="5" t="s">
        <v>279</v>
      </c>
      <c r="D359">
        <v>1.1268063776806562E-2</v>
      </c>
      <c r="E359">
        <v>1.1268063776806562E-2</v>
      </c>
      <c r="F359">
        <v>1.1268063776806562E-2</v>
      </c>
      <c r="G359">
        <v>1.1268063776806562E-2</v>
      </c>
      <c r="H359">
        <v>1.1268063776806562E-2</v>
      </c>
      <c r="I359">
        <v>1.1268063776806562E-2</v>
      </c>
      <c r="J359">
        <v>1.1268063776806562E-2</v>
      </c>
      <c r="K359">
        <v>1.1268063776806562E-2</v>
      </c>
    </row>
    <row r="360" spans="1:11">
      <c r="A360" t="s">
        <v>298</v>
      </c>
      <c r="B360" s="5" t="s">
        <v>193</v>
      </c>
      <c r="C360" s="5" t="s">
        <v>280</v>
      </c>
      <c r="D360">
        <v>4.7450745737676617E-2</v>
      </c>
      <c r="E360">
        <v>4.7450745737676617E-2</v>
      </c>
      <c r="F360">
        <v>4.7450745737676617E-2</v>
      </c>
      <c r="G360">
        <v>4.7450745737676617E-2</v>
      </c>
      <c r="H360">
        <v>4.7450745737676617E-2</v>
      </c>
      <c r="I360">
        <v>4.7450745737676617E-2</v>
      </c>
      <c r="J360">
        <v>4.7450745737676617E-2</v>
      </c>
      <c r="K360">
        <v>4.7450745737676617E-2</v>
      </c>
    </row>
    <row r="361" spans="1:11">
      <c r="A361" t="s">
        <v>298</v>
      </c>
      <c r="B361" s="5" t="s">
        <v>193</v>
      </c>
      <c r="C361" s="5" t="s">
        <v>277</v>
      </c>
      <c r="D361">
        <v>4.6050037857532707E-2</v>
      </c>
      <c r="E361">
        <v>4.6050037857532707E-2</v>
      </c>
      <c r="F361">
        <v>4.6050037857532707E-2</v>
      </c>
      <c r="G361">
        <v>4.6050037857532707E-2</v>
      </c>
      <c r="H361">
        <v>4.6050037857532707E-2</v>
      </c>
      <c r="I361">
        <v>4.6050037857532707E-2</v>
      </c>
      <c r="J361">
        <v>4.6050037857532707E-2</v>
      </c>
      <c r="K361">
        <v>4.6050037857532707E-2</v>
      </c>
    </row>
    <row r="362" spans="1:11">
      <c r="A362" t="s">
        <v>298</v>
      </c>
      <c r="B362" s="5" t="s">
        <v>193</v>
      </c>
      <c r="C362" t="s">
        <v>281</v>
      </c>
      <c r="D362">
        <v>6.7516808199954009E-2</v>
      </c>
      <c r="E362">
        <v>6.7516808199954009E-2</v>
      </c>
      <c r="F362">
        <v>6.7516808199954009E-2</v>
      </c>
      <c r="G362">
        <v>6.7516808199954009E-2</v>
      </c>
      <c r="H362">
        <v>6.7516808199954009E-2</v>
      </c>
      <c r="I362">
        <v>6.7516808199954009E-2</v>
      </c>
      <c r="J362">
        <v>6.7516808199954009E-2</v>
      </c>
      <c r="K362">
        <v>6.7516808199954009E-2</v>
      </c>
    </row>
    <row r="363" spans="1:11">
      <c r="A363" t="s">
        <v>298</v>
      </c>
      <c r="B363" s="5" t="s">
        <v>193</v>
      </c>
      <c r="C363" t="s">
        <v>282</v>
      </c>
      <c r="D363">
        <v>2.7576266828981701E-2</v>
      </c>
      <c r="E363">
        <v>2.7576266828981701E-2</v>
      </c>
      <c r="F363">
        <v>2.7576266828981701E-2</v>
      </c>
      <c r="G363">
        <v>2.7576266828981701E-2</v>
      </c>
      <c r="H363">
        <v>2.7576266828981701E-2</v>
      </c>
      <c r="I363">
        <v>2.7576266828981701E-2</v>
      </c>
      <c r="J363">
        <v>2.7576266828981701E-2</v>
      </c>
      <c r="K363">
        <v>2.7576266828981701E-2</v>
      </c>
    </row>
    <row r="364" spans="1:11">
      <c r="A364" t="s">
        <v>298</v>
      </c>
      <c r="B364" s="5" t="s">
        <v>193</v>
      </c>
      <c r="C364" s="5" t="s">
        <v>283</v>
      </c>
      <c r="D364">
        <v>9.0079275632438782E-2</v>
      </c>
      <c r="E364">
        <v>9.0079275632438782E-2</v>
      </c>
      <c r="F364">
        <v>9.0079275632438782E-2</v>
      </c>
      <c r="G364">
        <v>9.0079275632438782E-2</v>
      </c>
      <c r="H364">
        <v>9.0079275632438782E-2</v>
      </c>
      <c r="I364">
        <v>9.0079275632438782E-2</v>
      </c>
      <c r="J364">
        <v>9.0079275632438782E-2</v>
      </c>
      <c r="K364">
        <v>9.0079275632438782E-2</v>
      </c>
    </row>
    <row r="365" spans="1:11">
      <c r="A365" t="s">
        <v>298</v>
      </c>
      <c r="B365" s="5" t="s">
        <v>193</v>
      </c>
      <c r="C365" s="5" t="s">
        <v>284</v>
      </c>
      <c r="D365">
        <v>5.2875798183960369E-2</v>
      </c>
      <c r="E365">
        <v>5.2875798183960369E-2</v>
      </c>
      <c r="F365">
        <v>5.2875798183960369E-2</v>
      </c>
      <c r="G365">
        <v>5.2875798183960369E-2</v>
      </c>
      <c r="H365">
        <v>5.2875798183960369E-2</v>
      </c>
      <c r="I365">
        <v>5.2875798183960369E-2</v>
      </c>
      <c r="J365">
        <v>5.2875798183960369E-2</v>
      </c>
      <c r="K365">
        <v>5.2875798183960369E-2</v>
      </c>
    </row>
    <row r="366" spans="1:11">
      <c r="A366" t="s">
        <v>298</v>
      </c>
      <c r="B366" s="5" t="s">
        <v>193</v>
      </c>
      <c r="C366" s="5" t="s">
        <v>285</v>
      </c>
      <c r="D366">
        <v>7.6537221737735778E-2</v>
      </c>
      <c r="E366">
        <v>7.6537221737735778E-2</v>
      </c>
      <c r="F366">
        <v>7.6537221737735778E-2</v>
      </c>
      <c r="G366">
        <v>7.6537221737735778E-2</v>
      </c>
      <c r="H366">
        <v>7.6537221737735778E-2</v>
      </c>
      <c r="I366">
        <v>7.6537221737735778E-2</v>
      </c>
      <c r="J366">
        <v>7.6537221737735778E-2</v>
      </c>
      <c r="K366">
        <v>7.6537221737735778E-2</v>
      </c>
    </row>
    <row r="367" spans="1:11">
      <c r="A367" t="s">
        <v>298</v>
      </c>
      <c r="B367" s="5" t="s">
        <v>193</v>
      </c>
      <c r="C367" s="5" t="s">
        <v>286</v>
      </c>
      <c r="D367">
        <v>1.9927687449650552E-2</v>
      </c>
      <c r="E367">
        <v>1.9927687449650552E-2</v>
      </c>
      <c r="F367">
        <v>1.9927687449650552E-2</v>
      </c>
      <c r="G367">
        <v>1.9927687449650552E-2</v>
      </c>
      <c r="H367">
        <v>1.9927687449650552E-2</v>
      </c>
      <c r="I367">
        <v>1.9927687449650552E-2</v>
      </c>
      <c r="J367">
        <v>1.9927687449650552E-2</v>
      </c>
      <c r="K367">
        <v>1.9927687449650552E-2</v>
      </c>
    </row>
    <row r="368" spans="1:11">
      <c r="A368" t="s">
        <v>298</v>
      </c>
      <c r="B368" s="5" t="s">
        <v>193</v>
      </c>
      <c r="C368" s="5" t="s">
        <v>287</v>
      </c>
      <c r="D368">
        <v>8.1657761960967815E-2</v>
      </c>
      <c r="E368">
        <v>8.1657761960967815E-2</v>
      </c>
      <c r="F368">
        <v>8.1657761960967815E-2</v>
      </c>
      <c r="G368">
        <v>8.1657761960967815E-2</v>
      </c>
      <c r="H368">
        <v>8.1657761960967815E-2</v>
      </c>
      <c r="I368">
        <v>8.1657761960967815E-2</v>
      </c>
      <c r="J368">
        <v>8.1657761960967815E-2</v>
      </c>
      <c r="K368">
        <v>8.1657761960967815E-2</v>
      </c>
    </row>
    <row r="369" spans="1:11">
      <c r="A369" t="s">
        <v>298</v>
      </c>
      <c r="B369" s="5" t="s">
        <v>193</v>
      </c>
      <c r="C369" s="5" t="s">
        <v>288</v>
      </c>
      <c r="D369">
        <v>6.5869693817750138E-2</v>
      </c>
      <c r="E369">
        <v>6.5869693817750138E-2</v>
      </c>
      <c r="F369">
        <v>6.5869693817750138E-2</v>
      </c>
      <c r="G369">
        <v>6.5869693817750138E-2</v>
      </c>
      <c r="H369">
        <v>6.5869693817750138E-2</v>
      </c>
      <c r="I369">
        <v>6.5869693817750138E-2</v>
      </c>
      <c r="J369">
        <v>6.5869693817750138E-2</v>
      </c>
      <c r="K369">
        <v>6.5869693817750138E-2</v>
      </c>
    </row>
    <row r="370" spans="1:11">
      <c r="A370" t="s">
        <v>298</v>
      </c>
      <c r="B370" s="5" t="s">
        <v>193</v>
      </c>
      <c r="C370" s="5" t="s">
        <v>289</v>
      </c>
      <c r="D370">
        <v>0.16619926151604195</v>
      </c>
      <c r="E370">
        <v>0.16619926151604195</v>
      </c>
      <c r="F370">
        <v>0.16619926151604195</v>
      </c>
      <c r="G370">
        <v>0.16619926151604195</v>
      </c>
      <c r="H370">
        <v>0.16619926151604195</v>
      </c>
      <c r="I370">
        <v>0.16619926151604195</v>
      </c>
      <c r="J370">
        <v>0.16619926151604195</v>
      </c>
      <c r="K370">
        <v>0.16619926151604195</v>
      </c>
    </row>
    <row r="371" spans="1:11">
      <c r="A371" t="s">
        <v>298</v>
      </c>
      <c r="B371" s="5" t="s">
        <v>193</v>
      </c>
      <c r="C371" s="5" t="s">
        <v>290</v>
      </c>
      <c r="D371">
        <v>3.5018132979960558E-2</v>
      </c>
      <c r="E371">
        <v>3.5018132979960558E-2</v>
      </c>
      <c r="F371">
        <v>3.5018132979960558E-2</v>
      </c>
      <c r="G371">
        <v>3.5018132979960558E-2</v>
      </c>
      <c r="H371">
        <v>3.5018132979960558E-2</v>
      </c>
      <c r="I371">
        <v>3.5018132979960558E-2</v>
      </c>
      <c r="J371">
        <v>3.5018132979960558E-2</v>
      </c>
      <c r="K371">
        <v>3.5018132979960558E-2</v>
      </c>
    </row>
    <row r="372" spans="1:11">
      <c r="A372" t="s">
        <v>298</v>
      </c>
      <c r="B372" s="5" t="s">
        <v>193</v>
      </c>
      <c r="C372" s="5" t="s">
        <v>291</v>
      </c>
      <c r="D372">
        <v>3.6956775259479324E-2</v>
      </c>
      <c r="E372">
        <v>3.6956775259479324E-2</v>
      </c>
      <c r="F372">
        <v>3.6956775259479324E-2</v>
      </c>
      <c r="G372">
        <v>3.6956775259479324E-2</v>
      </c>
      <c r="H372">
        <v>3.6956775259479324E-2</v>
      </c>
      <c r="I372">
        <v>3.6956775259479324E-2</v>
      </c>
      <c r="J372">
        <v>3.6956775259479324E-2</v>
      </c>
      <c r="K372">
        <v>3.6956775259479324E-2</v>
      </c>
    </row>
    <row r="373" spans="1:11">
      <c r="A373" t="s">
        <v>298</v>
      </c>
      <c r="B373" s="5" t="s">
        <v>193</v>
      </c>
      <c r="C373" s="5" t="s">
        <v>292</v>
      </c>
      <c r="D373">
        <v>2.390053068920606E-2</v>
      </c>
      <c r="E373">
        <v>2.390053068920606E-2</v>
      </c>
      <c r="F373">
        <v>2.390053068920606E-2</v>
      </c>
      <c r="G373">
        <v>2.390053068920606E-2</v>
      </c>
      <c r="H373">
        <v>2.390053068920606E-2</v>
      </c>
      <c r="I373">
        <v>2.390053068920606E-2</v>
      </c>
      <c r="J373">
        <v>2.390053068920606E-2</v>
      </c>
      <c r="K373">
        <v>2.390053068920606E-2</v>
      </c>
    </row>
    <row r="374" spans="1:11">
      <c r="A374" t="s">
        <v>298</v>
      </c>
      <c r="B374" s="5" t="s">
        <v>388</v>
      </c>
      <c r="C374" s="5" t="s">
        <v>278</v>
      </c>
      <c r="D374">
        <v>8.7301587301587297E-2</v>
      </c>
      <c r="E374">
        <v>8.7301587301587297E-2</v>
      </c>
      <c r="F374">
        <v>8.7301587301587297E-2</v>
      </c>
      <c r="G374">
        <v>8.7301587301587297E-2</v>
      </c>
      <c r="H374">
        <v>8.7301587301587297E-2</v>
      </c>
      <c r="I374">
        <v>8.7301587301587297E-2</v>
      </c>
      <c r="J374">
        <v>8.7301587301587297E-2</v>
      </c>
      <c r="K374">
        <v>8.7301587301587297E-2</v>
      </c>
    </row>
    <row r="375" spans="1:11">
      <c r="A375" t="s">
        <v>298</v>
      </c>
      <c r="B375" s="5" t="s">
        <v>388</v>
      </c>
      <c r="C375" s="5" t="s">
        <v>279</v>
      </c>
      <c r="D375">
        <v>3.968253968253968E-2</v>
      </c>
      <c r="E375">
        <v>3.968253968253968E-2</v>
      </c>
      <c r="F375">
        <v>3.968253968253968E-2</v>
      </c>
      <c r="G375">
        <v>3.968253968253968E-2</v>
      </c>
      <c r="H375">
        <v>3.968253968253968E-2</v>
      </c>
      <c r="I375">
        <v>3.968253968253968E-2</v>
      </c>
      <c r="J375">
        <v>3.968253968253968E-2</v>
      </c>
      <c r="K375">
        <v>3.968253968253968E-2</v>
      </c>
    </row>
    <row r="376" spans="1:11">
      <c r="A376" t="s">
        <v>298</v>
      </c>
      <c r="B376" s="5" t="s">
        <v>388</v>
      </c>
      <c r="C376" s="5" t="s">
        <v>280</v>
      </c>
      <c r="D376">
        <v>4.7619047619047616E-2</v>
      </c>
      <c r="E376">
        <v>4.7619047619047616E-2</v>
      </c>
      <c r="F376">
        <v>4.7619047619047616E-2</v>
      </c>
      <c r="G376">
        <v>4.7619047619047616E-2</v>
      </c>
      <c r="H376">
        <v>4.7619047619047616E-2</v>
      </c>
      <c r="I376">
        <v>4.7619047619047616E-2</v>
      </c>
      <c r="J376">
        <v>4.7619047619047616E-2</v>
      </c>
      <c r="K376">
        <v>4.7619047619047616E-2</v>
      </c>
    </row>
    <row r="377" spans="1:11">
      <c r="A377" t="s">
        <v>298</v>
      </c>
      <c r="B377" s="5" t="s">
        <v>388</v>
      </c>
      <c r="C377" s="5" t="s">
        <v>277</v>
      </c>
      <c r="D377">
        <v>7.5396825396825393E-2</v>
      </c>
      <c r="E377">
        <v>7.5396825396825393E-2</v>
      </c>
      <c r="F377">
        <v>7.5396825396825393E-2</v>
      </c>
      <c r="G377">
        <v>7.5396825396825393E-2</v>
      </c>
      <c r="H377">
        <v>7.5396825396825393E-2</v>
      </c>
      <c r="I377">
        <v>7.5396825396825393E-2</v>
      </c>
      <c r="J377">
        <v>7.5396825396825393E-2</v>
      </c>
      <c r="K377">
        <v>7.5396825396825393E-2</v>
      </c>
    </row>
    <row r="378" spans="1:11">
      <c r="A378" t="s">
        <v>298</v>
      </c>
      <c r="B378" s="5" t="s">
        <v>388</v>
      </c>
      <c r="C378" t="s">
        <v>281</v>
      </c>
      <c r="D378">
        <v>2.1164021164021163E-2</v>
      </c>
      <c r="E378">
        <v>2.1164021164021163E-2</v>
      </c>
      <c r="F378">
        <v>2.1164021164021163E-2</v>
      </c>
      <c r="G378">
        <v>2.1164021164021163E-2</v>
      </c>
      <c r="H378">
        <v>2.1164021164021163E-2</v>
      </c>
      <c r="I378">
        <v>2.1164021164021163E-2</v>
      </c>
      <c r="J378">
        <v>2.1164021164021163E-2</v>
      </c>
      <c r="K378">
        <v>2.1164021164021163E-2</v>
      </c>
    </row>
    <row r="379" spans="1:11">
      <c r="A379" t="s">
        <v>298</v>
      </c>
      <c r="B379" s="5" t="s">
        <v>388</v>
      </c>
      <c r="C379" t="s">
        <v>282</v>
      </c>
      <c r="D379">
        <v>5.5555555555555552E-2</v>
      </c>
      <c r="E379">
        <v>5.5555555555555552E-2</v>
      </c>
      <c r="F379">
        <v>5.5555555555555552E-2</v>
      </c>
      <c r="G379">
        <v>5.5555555555555552E-2</v>
      </c>
      <c r="H379">
        <v>5.5555555555555552E-2</v>
      </c>
      <c r="I379">
        <v>5.5555555555555552E-2</v>
      </c>
      <c r="J379">
        <v>5.5555555555555552E-2</v>
      </c>
      <c r="K379">
        <v>5.5555555555555552E-2</v>
      </c>
    </row>
    <row r="380" spans="1:11">
      <c r="A380" t="s">
        <v>298</v>
      </c>
      <c r="B380" s="5" t="s">
        <v>388</v>
      </c>
      <c r="C380" s="5" t="s">
        <v>283</v>
      </c>
      <c r="D380">
        <v>9.1269841269841265E-2</v>
      </c>
      <c r="E380">
        <v>9.1269841269841265E-2</v>
      </c>
      <c r="F380">
        <v>9.1269841269841265E-2</v>
      </c>
      <c r="G380">
        <v>9.1269841269841265E-2</v>
      </c>
      <c r="H380">
        <v>9.1269841269841265E-2</v>
      </c>
      <c r="I380">
        <v>9.1269841269841265E-2</v>
      </c>
      <c r="J380">
        <v>9.1269841269841265E-2</v>
      </c>
      <c r="K380">
        <v>9.1269841269841265E-2</v>
      </c>
    </row>
    <row r="381" spans="1:11">
      <c r="A381" t="s">
        <v>298</v>
      </c>
      <c r="B381" s="5" t="s">
        <v>388</v>
      </c>
      <c r="C381" s="5" t="s">
        <v>284</v>
      </c>
      <c r="D381">
        <v>8.2010582010582006E-2</v>
      </c>
      <c r="E381">
        <v>8.2010582010582006E-2</v>
      </c>
      <c r="F381">
        <v>8.2010582010582006E-2</v>
      </c>
      <c r="G381">
        <v>8.2010582010582006E-2</v>
      </c>
      <c r="H381">
        <v>8.2010582010582006E-2</v>
      </c>
      <c r="I381">
        <v>8.2010582010582006E-2</v>
      </c>
      <c r="J381">
        <v>8.2010582010582006E-2</v>
      </c>
      <c r="K381">
        <v>8.2010582010582006E-2</v>
      </c>
    </row>
    <row r="382" spans="1:11">
      <c r="A382" t="s">
        <v>298</v>
      </c>
      <c r="B382" s="5" t="s">
        <v>388</v>
      </c>
      <c r="C382" s="5" t="s">
        <v>285</v>
      </c>
      <c r="D382">
        <v>2.6455026455026454E-2</v>
      </c>
      <c r="E382">
        <v>2.6455026455026454E-2</v>
      </c>
      <c r="F382">
        <v>2.6455026455026454E-2</v>
      </c>
      <c r="G382">
        <v>2.6455026455026454E-2</v>
      </c>
      <c r="H382">
        <v>2.6455026455026454E-2</v>
      </c>
      <c r="I382">
        <v>2.6455026455026454E-2</v>
      </c>
      <c r="J382">
        <v>2.6455026455026454E-2</v>
      </c>
      <c r="K382">
        <v>2.6455026455026454E-2</v>
      </c>
    </row>
    <row r="383" spans="1:11">
      <c r="A383" t="s">
        <v>298</v>
      </c>
      <c r="B383" s="5" t="s">
        <v>388</v>
      </c>
      <c r="C383" s="5" t="s">
        <v>286</v>
      </c>
      <c r="D383">
        <v>3.7037037037037035E-2</v>
      </c>
      <c r="E383">
        <v>3.7037037037037035E-2</v>
      </c>
      <c r="F383">
        <v>3.7037037037037035E-2</v>
      </c>
      <c r="G383">
        <v>3.7037037037037035E-2</v>
      </c>
      <c r="H383">
        <v>3.7037037037037035E-2</v>
      </c>
      <c r="I383">
        <v>3.7037037037037035E-2</v>
      </c>
      <c r="J383">
        <v>3.7037037037037035E-2</v>
      </c>
      <c r="K383">
        <v>3.7037037037037035E-2</v>
      </c>
    </row>
    <row r="384" spans="1:11">
      <c r="A384" t="s">
        <v>298</v>
      </c>
      <c r="B384" s="5" t="s">
        <v>388</v>
      </c>
      <c r="C384" s="5" t="s">
        <v>287</v>
      </c>
      <c r="D384">
        <v>8.4656084656084651E-2</v>
      </c>
      <c r="E384">
        <v>8.4656084656084651E-2</v>
      </c>
      <c r="F384">
        <v>8.4656084656084651E-2</v>
      </c>
      <c r="G384">
        <v>8.4656084656084651E-2</v>
      </c>
      <c r="H384">
        <v>8.4656084656084651E-2</v>
      </c>
      <c r="I384">
        <v>8.4656084656084651E-2</v>
      </c>
      <c r="J384">
        <v>8.4656084656084651E-2</v>
      </c>
      <c r="K384">
        <v>8.4656084656084651E-2</v>
      </c>
    </row>
    <row r="385" spans="1:11">
      <c r="A385" t="s">
        <v>298</v>
      </c>
      <c r="B385" s="5" t="s">
        <v>388</v>
      </c>
      <c r="C385" s="5" t="s">
        <v>288</v>
      </c>
      <c r="D385">
        <v>0.10185185185185185</v>
      </c>
      <c r="E385">
        <v>0.10185185185185185</v>
      </c>
      <c r="F385">
        <v>0.10185185185185185</v>
      </c>
      <c r="G385">
        <v>0.10185185185185185</v>
      </c>
      <c r="H385">
        <v>0.10185185185185185</v>
      </c>
      <c r="I385">
        <v>0.10185185185185185</v>
      </c>
      <c r="J385">
        <v>0.10185185185185185</v>
      </c>
      <c r="K385">
        <v>0.10185185185185185</v>
      </c>
    </row>
    <row r="386" spans="1:11">
      <c r="A386" t="s">
        <v>298</v>
      </c>
      <c r="B386" s="5" t="s">
        <v>388</v>
      </c>
      <c r="C386" s="5" t="s">
        <v>289</v>
      </c>
      <c r="D386">
        <v>0.11904761904761904</v>
      </c>
      <c r="E386">
        <v>0.11904761904761904</v>
      </c>
      <c r="F386">
        <v>0.11904761904761904</v>
      </c>
      <c r="G386">
        <v>0.11904761904761904</v>
      </c>
      <c r="H386">
        <v>0.11904761904761904</v>
      </c>
      <c r="I386">
        <v>0.11904761904761904</v>
      </c>
      <c r="J386">
        <v>0.11904761904761904</v>
      </c>
      <c r="K386">
        <v>0.11904761904761904</v>
      </c>
    </row>
    <row r="387" spans="1:11">
      <c r="A387" t="s">
        <v>298</v>
      </c>
      <c r="B387" s="5" t="s">
        <v>388</v>
      </c>
      <c r="C387" s="5" t="s">
        <v>290</v>
      </c>
      <c r="D387">
        <v>6.3492063492063489E-2</v>
      </c>
      <c r="E387">
        <v>6.3492063492063489E-2</v>
      </c>
      <c r="F387">
        <v>6.3492063492063489E-2</v>
      </c>
      <c r="G387">
        <v>6.3492063492063489E-2</v>
      </c>
      <c r="H387">
        <v>6.3492063492063489E-2</v>
      </c>
      <c r="I387">
        <v>6.3492063492063489E-2</v>
      </c>
      <c r="J387">
        <v>6.3492063492063489E-2</v>
      </c>
      <c r="K387">
        <v>6.3492063492063489E-2</v>
      </c>
    </row>
    <row r="388" spans="1:11">
      <c r="A388" t="s">
        <v>298</v>
      </c>
      <c r="B388" s="5" t="s">
        <v>388</v>
      </c>
      <c r="C388" s="5" t="s">
        <v>291</v>
      </c>
      <c r="D388">
        <v>3.8359788359788358E-2</v>
      </c>
      <c r="E388">
        <v>3.8359788359788358E-2</v>
      </c>
      <c r="F388">
        <v>3.8359788359788358E-2</v>
      </c>
      <c r="G388">
        <v>3.8359788359788358E-2</v>
      </c>
      <c r="H388">
        <v>3.8359788359788358E-2</v>
      </c>
      <c r="I388">
        <v>3.8359788359788358E-2</v>
      </c>
      <c r="J388">
        <v>3.8359788359788358E-2</v>
      </c>
      <c r="K388">
        <v>3.8359788359788358E-2</v>
      </c>
    </row>
    <row r="389" spans="1:11">
      <c r="A389" t="s">
        <v>298</v>
      </c>
      <c r="B389" s="5" t="s">
        <v>388</v>
      </c>
      <c r="C389" s="5" t="s">
        <v>292</v>
      </c>
      <c r="D389">
        <v>2.9100529100529099E-2</v>
      </c>
      <c r="E389">
        <v>2.9100529100529099E-2</v>
      </c>
      <c r="F389">
        <v>2.9100529100529099E-2</v>
      </c>
      <c r="G389">
        <v>2.9100529100529099E-2</v>
      </c>
      <c r="H389">
        <v>2.9100529100529099E-2</v>
      </c>
      <c r="I389">
        <v>2.9100529100529099E-2</v>
      </c>
      <c r="J389">
        <v>2.9100529100529099E-2</v>
      </c>
      <c r="K389">
        <v>2.9100529100529099E-2</v>
      </c>
    </row>
    <row r="390" spans="1:11">
      <c r="A390" t="s">
        <v>299</v>
      </c>
      <c r="B390" s="5" t="s">
        <v>194</v>
      </c>
      <c r="C390" s="5" t="s">
        <v>278</v>
      </c>
      <c r="D390">
        <v>0.11311522704979517</v>
      </c>
      <c r="E390">
        <v>0.11311522704979517</v>
      </c>
      <c r="F390">
        <v>0.11311522704979517</v>
      </c>
      <c r="G390">
        <v>0.11311522704979517</v>
      </c>
      <c r="H390">
        <v>0.11311522704979517</v>
      </c>
      <c r="I390">
        <v>0.11311522704979517</v>
      </c>
      <c r="J390">
        <v>0.11311522704979517</v>
      </c>
      <c r="K390">
        <v>0.11311522704979517</v>
      </c>
    </row>
    <row r="391" spans="1:11">
      <c r="A391" t="s">
        <v>299</v>
      </c>
      <c r="B391" s="5" t="s">
        <v>194</v>
      </c>
      <c r="C391" s="5" t="s">
        <v>279</v>
      </c>
      <c r="D391">
        <v>1.8063008481911023E-2</v>
      </c>
      <c r="E391">
        <v>1.8063008481911023E-2</v>
      </c>
      <c r="F391">
        <v>1.8063008481911023E-2</v>
      </c>
      <c r="G391">
        <v>1.8063008481911023E-2</v>
      </c>
      <c r="H391">
        <v>1.8063008481911023E-2</v>
      </c>
      <c r="I391">
        <v>1.8063008481911023E-2</v>
      </c>
      <c r="J391">
        <v>1.8063008481911023E-2</v>
      </c>
      <c r="K391">
        <v>1.8063008481911023E-2</v>
      </c>
    </row>
    <row r="392" spans="1:11">
      <c r="A392" t="s">
        <v>299</v>
      </c>
      <c r="B392" s="5" t="s">
        <v>194</v>
      </c>
      <c r="C392" s="5" t="s">
        <v>280</v>
      </c>
      <c r="D392">
        <v>5.4791991229588596E-2</v>
      </c>
      <c r="E392">
        <v>5.4791991229588596E-2</v>
      </c>
      <c r="F392">
        <v>5.4791991229588596E-2</v>
      </c>
      <c r="G392">
        <v>5.4791991229588596E-2</v>
      </c>
      <c r="H392">
        <v>5.4791991229588596E-2</v>
      </c>
      <c r="I392">
        <v>5.4791991229588596E-2</v>
      </c>
      <c r="J392">
        <v>5.4791991229588596E-2</v>
      </c>
      <c r="K392">
        <v>5.4791991229588596E-2</v>
      </c>
    </row>
    <row r="393" spans="1:11">
      <c r="A393" t="s">
        <v>299</v>
      </c>
      <c r="B393" s="5" t="s">
        <v>194</v>
      </c>
      <c r="C393" s="5" t="s">
        <v>277</v>
      </c>
      <c r="D393">
        <v>5.0476025618833312E-2</v>
      </c>
      <c r="E393">
        <v>5.0476025618833312E-2</v>
      </c>
      <c r="F393">
        <v>5.0476025618833312E-2</v>
      </c>
      <c r="G393">
        <v>5.0476025618833312E-2</v>
      </c>
      <c r="H393">
        <v>5.0476025618833312E-2</v>
      </c>
      <c r="I393">
        <v>5.0476025618833312E-2</v>
      </c>
      <c r="J393">
        <v>5.0476025618833312E-2</v>
      </c>
      <c r="K393">
        <v>5.0476025618833312E-2</v>
      </c>
    </row>
    <row r="394" spans="1:11">
      <c r="A394" t="s">
        <v>299</v>
      </c>
      <c r="B394" s="5" t="s">
        <v>194</v>
      </c>
      <c r="C394" t="s">
        <v>281</v>
      </c>
      <c r="D394">
        <v>6.240840113092147E-2</v>
      </c>
      <c r="E394">
        <v>6.240840113092147E-2</v>
      </c>
      <c r="F394">
        <v>6.240840113092147E-2</v>
      </c>
      <c r="G394">
        <v>6.240840113092147E-2</v>
      </c>
      <c r="H394">
        <v>6.240840113092147E-2</v>
      </c>
      <c r="I394">
        <v>6.240840113092147E-2</v>
      </c>
      <c r="J394">
        <v>6.240840113092147E-2</v>
      </c>
      <c r="K394">
        <v>6.240840113092147E-2</v>
      </c>
    </row>
    <row r="395" spans="1:11">
      <c r="A395" t="s">
        <v>299</v>
      </c>
      <c r="B395" s="5" t="s">
        <v>194</v>
      </c>
      <c r="C395" t="s">
        <v>282</v>
      </c>
      <c r="D395">
        <v>3.6126016963822047E-2</v>
      </c>
      <c r="E395">
        <v>3.6126016963822047E-2</v>
      </c>
      <c r="F395">
        <v>3.6126016963822047E-2</v>
      </c>
      <c r="G395">
        <v>3.6126016963822047E-2</v>
      </c>
      <c r="H395">
        <v>3.6126016963822047E-2</v>
      </c>
      <c r="I395">
        <v>3.6126016963822047E-2</v>
      </c>
      <c r="J395">
        <v>3.6126016963822047E-2</v>
      </c>
      <c r="K395">
        <v>3.6126016963822047E-2</v>
      </c>
    </row>
    <row r="396" spans="1:11">
      <c r="A396" t="s">
        <v>299</v>
      </c>
      <c r="B396" s="5" t="s">
        <v>194</v>
      </c>
      <c r="C396" s="5" t="s">
        <v>283</v>
      </c>
      <c r="D396">
        <v>0.10958398245917719</v>
      </c>
      <c r="E396">
        <v>0.10958398245917719</v>
      </c>
      <c r="F396">
        <v>0.10958398245917719</v>
      </c>
      <c r="G396">
        <v>0.10958398245917719</v>
      </c>
      <c r="H396">
        <v>0.10958398245917719</v>
      </c>
      <c r="I396">
        <v>0.10958398245917719</v>
      </c>
      <c r="J396">
        <v>0.10958398245917719</v>
      </c>
      <c r="K396">
        <v>0.10958398245917719</v>
      </c>
    </row>
    <row r="397" spans="1:11">
      <c r="A397" t="s">
        <v>299</v>
      </c>
      <c r="B397" s="5" t="s">
        <v>194</v>
      </c>
      <c r="C397" s="5" t="s">
        <v>284</v>
      </c>
      <c r="D397">
        <v>6.3095032023541636E-2</v>
      </c>
      <c r="E397">
        <v>6.3095032023541636E-2</v>
      </c>
      <c r="F397">
        <v>6.3095032023541636E-2</v>
      </c>
      <c r="G397">
        <v>6.3095032023541636E-2</v>
      </c>
      <c r="H397">
        <v>6.3095032023541636E-2</v>
      </c>
      <c r="I397">
        <v>6.3095032023541636E-2</v>
      </c>
      <c r="J397">
        <v>6.3095032023541636E-2</v>
      </c>
      <c r="K397">
        <v>6.3095032023541636E-2</v>
      </c>
    </row>
    <row r="398" spans="1:11">
      <c r="A398" t="s">
        <v>299</v>
      </c>
      <c r="B398" s="5" t="s">
        <v>194</v>
      </c>
      <c r="C398" s="5" t="s">
        <v>285</v>
      </c>
      <c r="D398">
        <v>7.4109976342969244E-2</v>
      </c>
      <c r="E398">
        <v>7.4109976342969244E-2</v>
      </c>
      <c r="F398">
        <v>7.4109976342969244E-2</v>
      </c>
      <c r="G398">
        <v>7.4109976342969244E-2</v>
      </c>
      <c r="H398">
        <v>7.4109976342969244E-2</v>
      </c>
      <c r="I398">
        <v>7.4109976342969244E-2</v>
      </c>
      <c r="J398">
        <v>7.4109976342969244E-2</v>
      </c>
      <c r="K398">
        <v>7.4109976342969244E-2</v>
      </c>
    </row>
    <row r="399" spans="1:11">
      <c r="A399" t="s">
        <v>299</v>
      </c>
      <c r="B399" s="5" t="s">
        <v>194</v>
      </c>
      <c r="C399" s="5" t="s">
        <v>286</v>
      </c>
      <c r="D399">
        <v>2.4084011309214698E-2</v>
      </c>
      <c r="E399">
        <v>2.4084011309214698E-2</v>
      </c>
      <c r="F399">
        <v>2.4084011309214698E-2</v>
      </c>
      <c r="G399">
        <v>2.4084011309214698E-2</v>
      </c>
      <c r="H399">
        <v>2.4084011309214698E-2</v>
      </c>
      <c r="I399">
        <v>2.4084011309214698E-2</v>
      </c>
      <c r="J399">
        <v>2.4084011309214698E-2</v>
      </c>
      <c r="K399">
        <v>2.4084011309214698E-2</v>
      </c>
    </row>
    <row r="400" spans="1:11">
      <c r="A400" t="s">
        <v>299</v>
      </c>
      <c r="B400" s="5" t="s">
        <v>194</v>
      </c>
      <c r="C400" s="5" t="s">
        <v>287</v>
      </c>
      <c r="D400">
        <v>9.5885984651780054E-2</v>
      </c>
      <c r="E400">
        <v>9.5885984651780054E-2</v>
      </c>
      <c r="F400">
        <v>9.5885984651780054E-2</v>
      </c>
      <c r="G400">
        <v>9.5885984651780054E-2</v>
      </c>
      <c r="H400">
        <v>9.5885984651780054E-2</v>
      </c>
      <c r="I400">
        <v>9.5885984651780054E-2</v>
      </c>
      <c r="J400">
        <v>9.5885984651780054E-2</v>
      </c>
      <c r="K400">
        <v>9.5885984651780054E-2</v>
      </c>
    </row>
    <row r="401" spans="1:11">
      <c r="A401" t="s">
        <v>299</v>
      </c>
      <c r="B401" s="5" t="s">
        <v>194</v>
      </c>
      <c r="C401" s="5" t="s">
        <v>288</v>
      </c>
      <c r="D401">
        <v>6.9404535225895791E-2</v>
      </c>
      <c r="E401">
        <v>6.9404535225895791E-2</v>
      </c>
      <c r="F401">
        <v>6.9404535225895791E-2</v>
      </c>
      <c r="G401">
        <v>6.9404535225895791E-2</v>
      </c>
      <c r="H401">
        <v>6.9404535225895791E-2</v>
      </c>
      <c r="I401">
        <v>6.9404535225895791E-2</v>
      </c>
      <c r="J401">
        <v>6.9404535225895791E-2</v>
      </c>
      <c r="K401">
        <v>6.9404535225895791E-2</v>
      </c>
    </row>
    <row r="402" spans="1:11">
      <c r="A402" t="s">
        <v>299</v>
      </c>
      <c r="B402" s="5" t="s">
        <v>194</v>
      </c>
      <c r="C402" s="5" t="s">
        <v>289</v>
      </c>
      <c r="D402">
        <v>0.12091627719116035</v>
      </c>
      <c r="E402">
        <v>0.12091627719116035</v>
      </c>
      <c r="F402">
        <v>0.12091627719116035</v>
      </c>
      <c r="G402">
        <v>0.12091627719116035</v>
      </c>
      <c r="H402">
        <v>0.12091627719116035</v>
      </c>
      <c r="I402">
        <v>0.12091627719116035</v>
      </c>
      <c r="J402">
        <v>0.12091627719116035</v>
      </c>
      <c r="K402">
        <v>0.12091627719116035</v>
      </c>
    </row>
    <row r="403" spans="1:11">
      <c r="A403" t="s">
        <v>299</v>
      </c>
      <c r="B403" s="5" t="s">
        <v>194</v>
      </c>
      <c r="C403" s="5" t="s">
        <v>290</v>
      </c>
      <c r="D403">
        <v>4.2147019791125721E-2</v>
      </c>
      <c r="E403">
        <v>4.2147019791125721E-2</v>
      </c>
      <c r="F403">
        <v>4.2147019791125721E-2</v>
      </c>
      <c r="G403">
        <v>4.2147019791125721E-2</v>
      </c>
      <c r="H403">
        <v>4.2147019791125721E-2</v>
      </c>
      <c r="I403">
        <v>4.2147019791125721E-2</v>
      </c>
      <c r="J403">
        <v>4.2147019791125721E-2</v>
      </c>
      <c r="K403">
        <v>4.2147019791125721E-2</v>
      </c>
    </row>
    <row r="404" spans="1:11">
      <c r="A404" t="s">
        <v>299</v>
      </c>
      <c r="B404" s="5" t="s">
        <v>194</v>
      </c>
      <c r="C404" s="5" t="s">
        <v>291</v>
      </c>
      <c r="D404">
        <v>3.4244994518492874E-2</v>
      </c>
      <c r="E404">
        <v>3.4244994518492874E-2</v>
      </c>
      <c r="F404">
        <v>3.4244994518492874E-2</v>
      </c>
      <c r="G404">
        <v>3.4244994518492874E-2</v>
      </c>
      <c r="H404">
        <v>3.4244994518492874E-2</v>
      </c>
      <c r="I404">
        <v>3.4244994518492874E-2</v>
      </c>
      <c r="J404">
        <v>3.4244994518492874E-2</v>
      </c>
      <c r="K404">
        <v>3.4244994518492874E-2</v>
      </c>
    </row>
    <row r="405" spans="1:11">
      <c r="A405" t="s">
        <v>299</v>
      </c>
      <c r="B405" s="5" t="s">
        <v>194</v>
      </c>
      <c r="C405" s="5" t="s">
        <v>292</v>
      </c>
      <c r="D405">
        <v>3.1547516011770818E-2</v>
      </c>
      <c r="E405">
        <v>3.1547516011770818E-2</v>
      </c>
      <c r="F405">
        <v>3.1547516011770818E-2</v>
      </c>
      <c r="G405">
        <v>3.1547516011770818E-2</v>
      </c>
      <c r="H405">
        <v>3.1547516011770818E-2</v>
      </c>
      <c r="I405">
        <v>3.1547516011770818E-2</v>
      </c>
      <c r="J405">
        <v>3.1547516011770818E-2</v>
      </c>
      <c r="K405">
        <v>3.1547516011770818E-2</v>
      </c>
    </row>
    <row r="406" spans="1:11">
      <c r="A406" t="s">
        <v>299</v>
      </c>
      <c r="B406" s="5" t="s">
        <v>195</v>
      </c>
      <c r="C406" s="5" t="s">
        <v>278</v>
      </c>
      <c r="D406">
        <v>0.28389010079553578</v>
      </c>
      <c r="E406">
        <v>0.28389010079553578</v>
      </c>
      <c r="F406">
        <v>0.28389010079553578</v>
      </c>
      <c r="G406">
        <v>0.28389010079553578</v>
      </c>
      <c r="H406">
        <v>0.28389010079553578</v>
      </c>
      <c r="I406">
        <v>0.28389010079553578</v>
      </c>
      <c r="J406">
        <v>0.28389010079553578</v>
      </c>
      <c r="K406">
        <v>0.28389010079553578</v>
      </c>
    </row>
    <row r="407" spans="1:11">
      <c r="A407" t="s">
        <v>299</v>
      </c>
      <c r="B407" s="5" t="s">
        <v>195</v>
      </c>
      <c r="C407" s="5" t="s">
        <v>279</v>
      </c>
      <c r="D407">
        <v>2.3149019875555614E-2</v>
      </c>
      <c r="E407">
        <v>2.3149019875555614E-2</v>
      </c>
      <c r="F407">
        <v>2.3149019875555614E-2</v>
      </c>
      <c r="G407">
        <v>2.3149019875555614E-2</v>
      </c>
      <c r="H407">
        <v>2.3149019875555614E-2</v>
      </c>
      <c r="I407">
        <v>2.3149019875555614E-2</v>
      </c>
      <c r="J407">
        <v>2.3149019875555614E-2</v>
      </c>
      <c r="K407">
        <v>2.3149019875555614E-2</v>
      </c>
    </row>
    <row r="408" spans="1:11">
      <c r="A408" t="s">
        <v>299</v>
      </c>
      <c r="B408" s="5" t="s">
        <v>195</v>
      </c>
      <c r="C408" s="5" t="s">
        <v>280</v>
      </c>
      <c r="D408">
        <v>7.9846022424029495E-2</v>
      </c>
      <c r="E408">
        <v>7.9846022424029495E-2</v>
      </c>
      <c r="F408">
        <v>7.9846022424029495E-2</v>
      </c>
      <c r="G408">
        <v>7.9846022424029495E-2</v>
      </c>
      <c r="H408">
        <v>7.9846022424029495E-2</v>
      </c>
      <c r="I408">
        <v>7.9846022424029495E-2</v>
      </c>
      <c r="J408">
        <v>7.9846022424029495E-2</v>
      </c>
      <c r="K408">
        <v>7.9846022424029495E-2</v>
      </c>
    </row>
    <row r="409" spans="1:11">
      <c r="A409" t="s">
        <v>299</v>
      </c>
      <c r="B409" s="5" t="s">
        <v>195</v>
      </c>
      <c r="C409" s="5" t="s">
        <v>277</v>
      </c>
      <c r="D409">
        <v>7.2039776415880066E-2</v>
      </c>
      <c r="E409">
        <v>7.2039776415880066E-2</v>
      </c>
      <c r="F409">
        <v>7.2039776415880066E-2</v>
      </c>
      <c r="G409">
        <v>7.2039776415880066E-2</v>
      </c>
      <c r="H409">
        <v>7.2039776415880066E-2</v>
      </c>
      <c r="I409">
        <v>7.2039776415880066E-2</v>
      </c>
      <c r="J409">
        <v>7.2039776415880066E-2</v>
      </c>
      <c r="K409">
        <v>7.2039776415880066E-2</v>
      </c>
    </row>
    <row r="410" spans="1:11">
      <c r="A410" t="s">
        <v>299</v>
      </c>
      <c r="B410" s="5" t="s">
        <v>195</v>
      </c>
      <c r="C410" t="s">
        <v>281</v>
      </c>
      <c r="D410">
        <v>5.9473141301062855E-2</v>
      </c>
      <c r="E410">
        <v>5.9473141301062855E-2</v>
      </c>
      <c r="F410">
        <v>5.9473141301062855E-2</v>
      </c>
      <c r="G410">
        <v>5.9473141301062855E-2</v>
      </c>
      <c r="H410">
        <v>5.9473141301062855E-2</v>
      </c>
      <c r="I410">
        <v>5.9473141301062855E-2</v>
      </c>
      <c r="J410">
        <v>5.9473141301062855E-2</v>
      </c>
      <c r="K410">
        <v>5.9473141301062855E-2</v>
      </c>
    </row>
    <row r="411" spans="1:11">
      <c r="A411" t="s">
        <v>299</v>
      </c>
      <c r="B411" s="5" t="s">
        <v>195</v>
      </c>
      <c r="C411" t="s">
        <v>282</v>
      </c>
      <c r="D411">
        <v>3.5730477569199288E-2</v>
      </c>
      <c r="E411">
        <v>3.5730477569199288E-2</v>
      </c>
      <c r="F411">
        <v>3.5730477569199288E-2</v>
      </c>
      <c r="G411">
        <v>3.5730477569199288E-2</v>
      </c>
      <c r="H411">
        <v>3.5730477569199288E-2</v>
      </c>
      <c r="I411">
        <v>3.5730477569199288E-2</v>
      </c>
      <c r="J411">
        <v>3.5730477569199288E-2</v>
      </c>
      <c r="K411">
        <v>3.5730477569199288E-2</v>
      </c>
    </row>
    <row r="412" spans="1:11">
      <c r="A412" t="s">
        <v>299</v>
      </c>
      <c r="B412" s="5" t="s">
        <v>195</v>
      </c>
      <c r="C412" s="5" t="s">
        <v>283</v>
      </c>
      <c r="D412">
        <v>4.7838498178763969E-2</v>
      </c>
      <c r="E412">
        <v>4.7838498178763969E-2</v>
      </c>
      <c r="F412">
        <v>4.7838498178763969E-2</v>
      </c>
      <c r="G412">
        <v>4.7838498178763969E-2</v>
      </c>
      <c r="H412">
        <v>4.7838498178763969E-2</v>
      </c>
      <c r="I412">
        <v>4.7838498178763969E-2</v>
      </c>
      <c r="J412">
        <v>4.7838498178763969E-2</v>
      </c>
      <c r="K412">
        <v>4.7838498178763969E-2</v>
      </c>
    </row>
    <row r="413" spans="1:11">
      <c r="A413" t="s">
        <v>299</v>
      </c>
      <c r="B413" s="5" t="s">
        <v>195</v>
      </c>
      <c r="C413" s="5" t="s">
        <v>284</v>
      </c>
      <c r="D413">
        <v>2.7225220539000214E-2</v>
      </c>
      <c r="E413">
        <v>2.7225220539000214E-2</v>
      </c>
      <c r="F413">
        <v>2.7225220539000214E-2</v>
      </c>
      <c r="G413">
        <v>2.7225220539000214E-2</v>
      </c>
      <c r="H413">
        <v>2.7225220539000214E-2</v>
      </c>
      <c r="I413">
        <v>2.7225220539000214E-2</v>
      </c>
      <c r="J413">
        <v>2.7225220539000214E-2</v>
      </c>
      <c r="K413">
        <v>2.7225220539000214E-2</v>
      </c>
    </row>
    <row r="414" spans="1:11">
      <c r="A414" t="s">
        <v>299</v>
      </c>
      <c r="B414" s="5" t="s">
        <v>195</v>
      </c>
      <c r="C414" s="5" t="s">
        <v>285</v>
      </c>
      <c r="D414">
        <v>1.964797445731202E-2</v>
      </c>
      <c r="E414">
        <v>1.964797445731202E-2</v>
      </c>
      <c r="F414">
        <v>1.964797445731202E-2</v>
      </c>
      <c r="G414">
        <v>1.964797445731202E-2</v>
      </c>
      <c r="H414">
        <v>1.964797445731202E-2</v>
      </c>
      <c r="I414">
        <v>1.964797445731202E-2</v>
      </c>
      <c r="J414">
        <v>1.964797445731202E-2</v>
      </c>
      <c r="K414">
        <v>1.964797445731202E-2</v>
      </c>
    </row>
    <row r="415" spans="1:11">
      <c r="A415" t="s">
        <v>299</v>
      </c>
      <c r="B415" s="5" t="s">
        <v>195</v>
      </c>
      <c r="C415" s="5" t="s">
        <v>286</v>
      </c>
      <c r="D415">
        <v>1.0690244437025737E-2</v>
      </c>
      <c r="E415">
        <v>1.0690244437025737E-2</v>
      </c>
      <c r="F415">
        <v>1.0690244437025737E-2</v>
      </c>
      <c r="G415">
        <v>1.0690244437025737E-2</v>
      </c>
      <c r="H415">
        <v>1.0690244437025737E-2</v>
      </c>
      <c r="I415">
        <v>1.0690244437025737E-2</v>
      </c>
      <c r="J415">
        <v>1.0690244437025737E-2</v>
      </c>
      <c r="K415">
        <v>1.0690244437025737E-2</v>
      </c>
    </row>
    <row r="416" spans="1:11">
      <c r="A416" t="s">
        <v>299</v>
      </c>
      <c r="B416" s="5" t="s">
        <v>195</v>
      </c>
      <c r="C416" s="5" t="s">
        <v>287</v>
      </c>
      <c r="D416">
        <v>8.0662776523803981E-3</v>
      </c>
      <c r="E416">
        <v>8.0662776523803981E-3</v>
      </c>
      <c r="F416">
        <v>8.0662776523803981E-3</v>
      </c>
      <c r="G416">
        <v>8.0662776523803981E-3</v>
      </c>
      <c r="H416">
        <v>8.0662776523803981E-3</v>
      </c>
      <c r="I416">
        <v>8.0662776523803981E-3</v>
      </c>
      <c r="J416">
        <v>8.0662776523803981E-3</v>
      </c>
      <c r="K416">
        <v>8.0662776523803981E-3</v>
      </c>
    </row>
    <row r="417" spans="1:11">
      <c r="A417" t="s">
        <v>299</v>
      </c>
      <c r="B417" s="5" t="s">
        <v>195</v>
      </c>
      <c r="C417" s="5" t="s">
        <v>288</v>
      </c>
      <c r="D417">
        <v>2.7567840807466541E-3</v>
      </c>
      <c r="E417">
        <v>2.7567840807466541E-3</v>
      </c>
      <c r="F417">
        <v>2.7567840807466541E-3</v>
      </c>
      <c r="G417">
        <v>2.7567840807466541E-3</v>
      </c>
      <c r="H417">
        <v>2.7567840807466541E-3</v>
      </c>
      <c r="I417">
        <v>2.7567840807466541E-3</v>
      </c>
      <c r="J417">
        <v>2.7567840807466541E-3</v>
      </c>
      <c r="K417">
        <v>2.7567840807466541E-3</v>
      </c>
    </row>
    <row r="418" spans="1:11">
      <c r="A418" t="s">
        <v>299</v>
      </c>
      <c r="B418" s="5" t="s">
        <v>195</v>
      </c>
      <c r="C418" s="5" t="s">
        <v>289</v>
      </c>
      <c r="D418">
        <v>0.21319607718063316</v>
      </c>
      <c r="E418">
        <v>0.21319607718063316</v>
      </c>
      <c r="F418">
        <v>0.21319607718063316</v>
      </c>
      <c r="G418">
        <v>0.21319607718063316</v>
      </c>
      <c r="H418">
        <v>0.21319607718063316</v>
      </c>
      <c r="I418">
        <v>0.21319607718063316</v>
      </c>
      <c r="J418">
        <v>0.21319607718063316</v>
      </c>
      <c r="K418">
        <v>0.21319607718063316</v>
      </c>
    </row>
    <row r="419" spans="1:11">
      <c r="A419" t="s">
        <v>299</v>
      </c>
      <c r="B419" s="5" t="s">
        <v>195</v>
      </c>
      <c r="C419" s="5" t="s">
        <v>290</v>
      </c>
      <c r="D419">
        <v>4.8653646362083941E-2</v>
      </c>
      <c r="E419">
        <v>4.8653646362083941E-2</v>
      </c>
      <c r="F419">
        <v>4.8653646362083941E-2</v>
      </c>
      <c r="G419">
        <v>4.8653646362083941E-2</v>
      </c>
      <c r="H419">
        <v>4.8653646362083941E-2</v>
      </c>
      <c r="I419">
        <v>4.8653646362083941E-2</v>
      </c>
      <c r="J419">
        <v>4.8653646362083941E-2</v>
      </c>
      <c r="K419">
        <v>4.8653646362083941E-2</v>
      </c>
    </row>
    <row r="420" spans="1:11">
      <c r="A420" t="s">
        <v>299</v>
      </c>
      <c r="B420" s="5" t="s">
        <v>195</v>
      </c>
      <c r="C420" s="5" t="s">
        <v>291</v>
      </c>
      <c r="D420">
        <v>4.1337938885459072E-2</v>
      </c>
      <c r="E420">
        <v>4.1337938885459072E-2</v>
      </c>
      <c r="F420">
        <v>4.1337938885459072E-2</v>
      </c>
      <c r="G420">
        <v>4.1337938885459072E-2</v>
      </c>
      <c r="H420">
        <v>4.1337938885459072E-2</v>
      </c>
      <c r="I420">
        <v>4.1337938885459072E-2</v>
      </c>
      <c r="J420">
        <v>4.1337938885459072E-2</v>
      </c>
      <c r="K420">
        <v>4.1337938885459072E-2</v>
      </c>
    </row>
    <row r="421" spans="1:11">
      <c r="A421" t="s">
        <v>299</v>
      </c>
      <c r="B421" s="5" t="s">
        <v>195</v>
      </c>
      <c r="C421" s="5" t="s">
        <v>292</v>
      </c>
      <c r="D421">
        <v>2.645879984533182E-2</v>
      </c>
      <c r="E421">
        <v>2.645879984533182E-2</v>
      </c>
      <c r="F421">
        <v>2.645879984533182E-2</v>
      </c>
      <c r="G421">
        <v>2.645879984533182E-2</v>
      </c>
      <c r="H421">
        <v>2.645879984533182E-2</v>
      </c>
      <c r="I421">
        <v>2.645879984533182E-2</v>
      </c>
      <c r="J421">
        <v>2.645879984533182E-2</v>
      </c>
      <c r="K421">
        <v>2.645879984533182E-2</v>
      </c>
    </row>
    <row r="422" spans="1:11">
      <c r="A422" t="s">
        <v>299</v>
      </c>
      <c r="B422" s="5" t="s">
        <v>193</v>
      </c>
      <c r="C422" s="5" t="s">
        <v>278</v>
      </c>
      <c r="D422">
        <v>0.16561612377757107</v>
      </c>
      <c r="E422">
        <v>0.16561612377757107</v>
      </c>
      <c r="F422">
        <v>0.16561612377757107</v>
      </c>
      <c r="G422">
        <v>0.16561612377757107</v>
      </c>
      <c r="H422">
        <v>0.16561612377757107</v>
      </c>
      <c r="I422">
        <v>0.16561612377757107</v>
      </c>
      <c r="J422">
        <v>0.16561612377757107</v>
      </c>
      <c r="K422">
        <v>0.16561612377757107</v>
      </c>
    </row>
    <row r="423" spans="1:11">
      <c r="A423" t="s">
        <v>299</v>
      </c>
      <c r="B423" s="5" t="s">
        <v>193</v>
      </c>
      <c r="C423" s="5" t="s">
        <v>279</v>
      </c>
      <c r="D423">
        <v>1.3160272026398585E-2</v>
      </c>
      <c r="E423">
        <v>1.3160272026398585E-2</v>
      </c>
      <c r="F423">
        <v>1.3160272026398585E-2</v>
      </c>
      <c r="G423">
        <v>1.3160272026398585E-2</v>
      </c>
      <c r="H423">
        <v>1.3160272026398585E-2</v>
      </c>
      <c r="I423">
        <v>1.3160272026398585E-2</v>
      </c>
      <c r="J423">
        <v>1.3160272026398585E-2</v>
      </c>
      <c r="K423">
        <v>1.3160272026398585E-2</v>
      </c>
    </row>
    <row r="424" spans="1:11">
      <c r="A424" t="s">
        <v>299</v>
      </c>
      <c r="B424" s="5" t="s">
        <v>193</v>
      </c>
      <c r="C424" s="5" t="s">
        <v>280</v>
      </c>
      <c r="D424">
        <v>5.2581313186874069E-2</v>
      </c>
      <c r="E424">
        <v>5.2581313186874069E-2</v>
      </c>
      <c r="F424">
        <v>5.2581313186874069E-2</v>
      </c>
      <c r="G424">
        <v>5.2581313186874069E-2</v>
      </c>
      <c r="H424">
        <v>5.2581313186874069E-2</v>
      </c>
      <c r="I424">
        <v>5.2581313186874069E-2</v>
      </c>
      <c r="J424">
        <v>5.2581313186874069E-2</v>
      </c>
      <c r="K424">
        <v>5.2581313186874069E-2</v>
      </c>
    </row>
    <row r="425" spans="1:11">
      <c r="A425" t="s">
        <v>299</v>
      </c>
      <c r="B425" s="5" t="s">
        <v>193</v>
      </c>
      <c r="C425" s="5" t="s">
        <v>277</v>
      </c>
      <c r="D425">
        <v>5.0551695828564051E-2</v>
      </c>
      <c r="E425">
        <v>5.0551695828564051E-2</v>
      </c>
      <c r="F425">
        <v>5.0551695828564051E-2</v>
      </c>
      <c r="G425">
        <v>5.0551695828564051E-2</v>
      </c>
      <c r="H425">
        <v>5.0551695828564051E-2</v>
      </c>
      <c r="I425">
        <v>5.0551695828564051E-2</v>
      </c>
      <c r="J425">
        <v>5.0551695828564051E-2</v>
      </c>
      <c r="K425">
        <v>5.0551695828564051E-2</v>
      </c>
    </row>
    <row r="426" spans="1:11">
      <c r="A426" t="s">
        <v>299</v>
      </c>
      <c r="B426" s="5" t="s">
        <v>193</v>
      </c>
      <c r="C426" t="s">
        <v>281</v>
      </c>
      <c r="D426">
        <v>6.0056221684181586E-2</v>
      </c>
      <c r="E426">
        <v>6.0056221684181586E-2</v>
      </c>
      <c r="F426">
        <v>6.0056221684181586E-2</v>
      </c>
      <c r="G426">
        <v>6.0056221684181586E-2</v>
      </c>
      <c r="H426">
        <v>6.0056221684181586E-2</v>
      </c>
      <c r="I426">
        <v>6.0056221684181586E-2</v>
      </c>
      <c r="J426">
        <v>6.0056221684181586E-2</v>
      </c>
      <c r="K426">
        <v>6.0056221684181586E-2</v>
      </c>
    </row>
    <row r="427" spans="1:11">
      <c r="A427" t="s">
        <v>299</v>
      </c>
      <c r="B427" s="5" t="s">
        <v>193</v>
      </c>
      <c r="C427" t="s">
        <v>282</v>
      </c>
      <c r="D427">
        <v>2.46126757845434E-2</v>
      </c>
      <c r="E427">
        <v>2.46126757845434E-2</v>
      </c>
      <c r="F427">
        <v>2.46126757845434E-2</v>
      </c>
      <c r="G427">
        <v>2.46126757845434E-2</v>
      </c>
      <c r="H427">
        <v>2.46126757845434E-2</v>
      </c>
      <c r="I427">
        <v>2.46126757845434E-2</v>
      </c>
      <c r="J427">
        <v>2.46126757845434E-2</v>
      </c>
      <c r="K427">
        <v>2.46126757845434E-2</v>
      </c>
    </row>
    <row r="428" spans="1:11">
      <c r="A428" t="s">
        <v>299</v>
      </c>
      <c r="B428" s="5" t="s">
        <v>193</v>
      </c>
      <c r="C428" s="5" t="s">
        <v>283</v>
      </c>
      <c r="D428">
        <v>7.9643944813284684E-2</v>
      </c>
      <c r="E428">
        <v>7.9643944813284684E-2</v>
      </c>
      <c r="F428">
        <v>7.9643944813284684E-2</v>
      </c>
      <c r="G428">
        <v>7.9643944813284684E-2</v>
      </c>
      <c r="H428">
        <v>7.9643944813284684E-2</v>
      </c>
      <c r="I428">
        <v>7.9643944813284684E-2</v>
      </c>
      <c r="J428">
        <v>7.9643944813284684E-2</v>
      </c>
      <c r="K428">
        <v>7.9643944813284684E-2</v>
      </c>
    </row>
    <row r="429" spans="1:11">
      <c r="A429" t="s">
        <v>299</v>
      </c>
      <c r="B429" s="5" t="s">
        <v>193</v>
      </c>
      <c r="C429" s="5" t="s">
        <v>284</v>
      </c>
      <c r="D429">
        <v>4.7910930915443573E-2</v>
      </c>
      <c r="E429">
        <v>4.7910930915443573E-2</v>
      </c>
      <c r="F429">
        <v>4.7910930915443573E-2</v>
      </c>
      <c r="G429">
        <v>4.7910930915443573E-2</v>
      </c>
      <c r="H429">
        <v>4.7910930915443573E-2</v>
      </c>
      <c r="I429">
        <v>4.7910930915443573E-2</v>
      </c>
      <c r="J429">
        <v>4.7910930915443573E-2</v>
      </c>
      <c r="K429">
        <v>4.7910930915443573E-2</v>
      </c>
    </row>
    <row r="430" spans="1:11">
      <c r="A430" t="s">
        <v>299</v>
      </c>
      <c r="B430" s="5" t="s">
        <v>193</v>
      </c>
      <c r="C430" s="5" t="s">
        <v>285</v>
      </c>
      <c r="D430">
        <v>7.2344564345017029E-2</v>
      </c>
      <c r="E430">
        <v>7.2344564345017029E-2</v>
      </c>
      <c r="F430">
        <v>7.2344564345017029E-2</v>
      </c>
      <c r="G430">
        <v>7.2344564345017029E-2</v>
      </c>
      <c r="H430">
        <v>7.2344564345017029E-2</v>
      </c>
      <c r="I430">
        <v>7.2344564345017029E-2</v>
      </c>
      <c r="J430">
        <v>7.2344564345017029E-2</v>
      </c>
      <c r="K430">
        <v>7.2344564345017029E-2</v>
      </c>
    </row>
    <row r="431" spans="1:11">
      <c r="A431" t="s">
        <v>299</v>
      </c>
      <c r="B431" s="5" t="s">
        <v>193</v>
      </c>
      <c r="C431" s="5" t="s">
        <v>286</v>
      </c>
      <c r="D431">
        <v>1.8585324413388362E-2</v>
      </c>
      <c r="E431">
        <v>1.8585324413388362E-2</v>
      </c>
      <c r="F431">
        <v>1.8585324413388362E-2</v>
      </c>
      <c r="G431">
        <v>1.8585324413388362E-2</v>
      </c>
      <c r="H431">
        <v>1.8585324413388362E-2</v>
      </c>
      <c r="I431">
        <v>1.8585324413388362E-2</v>
      </c>
      <c r="J431">
        <v>1.8585324413388362E-2</v>
      </c>
      <c r="K431">
        <v>1.8585324413388362E-2</v>
      </c>
    </row>
    <row r="432" spans="1:11">
      <c r="A432" t="s">
        <v>299</v>
      </c>
      <c r="B432" s="5" t="s">
        <v>193</v>
      </c>
      <c r="C432" s="5" t="s">
        <v>287</v>
      </c>
      <c r="D432">
        <v>7.6035045862267087E-2</v>
      </c>
      <c r="E432">
        <v>7.6035045862267087E-2</v>
      </c>
      <c r="F432">
        <v>7.6035045862267087E-2</v>
      </c>
      <c r="G432">
        <v>7.6035045862267087E-2</v>
      </c>
      <c r="H432">
        <v>7.6035045862267087E-2</v>
      </c>
      <c r="I432">
        <v>7.6035045862267087E-2</v>
      </c>
      <c r="J432">
        <v>7.6035045862267087E-2</v>
      </c>
      <c r="K432">
        <v>7.6035045862267087E-2</v>
      </c>
    </row>
    <row r="433" spans="1:11">
      <c r="A433" t="s">
        <v>299</v>
      </c>
      <c r="B433" s="5" t="s">
        <v>193</v>
      </c>
      <c r="C433" s="5" t="s">
        <v>288</v>
      </c>
      <c r="D433">
        <v>6.2561026112884985E-2</v>
      </c>
      <c r="E433">
        <v>6.2561026112884985E-2</v>
      </c>
      <c r="F433">
        <v>6.2561026112884985E-2</v>
      </c>
      <c r="G433">
        <v>6.2561026112884985E-2</v>
      </c>
      <c r="H433">
        <v>6.2561026112884985E-2</v>
      </c>
      <c r="I433">
        <v>6.2561026112884985E-2</v>
      </c>
      <c r="J433">
        <v>6.2561026112884985E-2</v>
      </c>
      <c r="K433">
        <v>6.2561026112884985E-2</v>
      </c>
    </row>
    <row r="434" spans="1:11">
      <c r="A434" t="s">
        <v>299</v>
      </c>
      <c r="B434" s="5" t="s">
        <v>193</v>
      </c>
      <c r="C434" s="5" t="s">
        <v>289</v>
      </c>
      <c r="D434">
        <v>0.17348739803512744</v>
      </c>
      <c r="E434">
        <v>0.17348739803512744</v>
      </c>
      <c r="F434">
        <v>0.17348739803512744</v>
      </c>
      <c r="G434">
        <v>0.17348739803512744</v>
      </c>
      <c r="H434">
        <v>0.17348739803512744</v>
      </c>
      <c r="I434">
        <v>0.17348739803512744</v>
      </c>
      <c r="J434">
        <v>0.17348739803512744</v>
      </c>
      <c r="K434">
        <v>0.17348739803512744</v>
      </c>
    </row>
    <row r="435" spans="1:11">
      <c r="A435" t="s">
        <v>299</v>
      </c>
      <c r="B435" s="5" t="s">
        <v>193</v>
      </c>
      <c r="C435" s="5" t="s">
        <v>290</v>
      </c>
      <c r="D435">
        <v>3.8502892133350751E-2</v>
      </c>
      <c r="E435">
        <v>3.8502892133350751E-2</v>
      </c>
      <c r="F435">
        <v>3.8502892133350751E-2</v>
      </c>
      <c r="G435">
        <v>3.8502892133350751E-2</v>
      </c>
      <c r="H435">
        <v>3.8502892133350751E-2</v>
      </c>
      <c r="I435">
        <v>3.8502892133350751E-2</v>
      </c>
      <c r="J435">
        <v>3.8502892133350751E-2</v>
      </c>
      <c r="K435">
        <v>3.8502892133350751E-2</v>
      </c>
    </row>
    <row r="436" spans="1:11">
      <c r="A436" t="s">
        <v>299</v>
      </c>
      <c r="B436" s="5" t="s">
        <v>193</v>
      </c>
      <c r="C436" s="5" t="s">
        <v>291</v>
      </c>
      <c r="D436">
        <v>3.9054139257800616E-2</v>
      </c>
      <c r="E436">
        <v>3.9054139257800616E-2</v>
      </c>
      <c r="F436">
        <v>3.9054139257800616E-2</v>
      </c>
      <c r="G436">
        <v>3.9054139257800616E-2</v>
      </c>
      <c r="H436">
        <v>3.9054139257800616E-2</v>
      </c>
      <c r="I436">
        <v>3.9054139257800616E-2</v>
      </c>
      <c r="J436">
        <v>3.9054139257800616E-2</v>
      </c>
      <c r="K436">
        <v>3.9054139257800616E-2</v>
      </c>
    </row>
    <row r="437" spans="1:11">
      <c r="A437" t="s">
        <v>299</v>
      </c>
      <c r="B437" s="5" t="s">
        <v>193</v>
      </c>
      <c r="C437" s="5" t="s">
        <v>292</v>
      </c>
      <c r="D437">
        <v>2.5296431823300637E-2</v>
      </c>
      <c r="E437">
        <v>2.5296431823300637E-2</v>
      </c>
      <c r="F437">
        <v>2.5296431823300637E-2</v>
      </c>
      <c r="G437">
        <v>2.5296431823300637E-2</v>
      </c>
      <c r="H437">
        <v>2.5296431823300637E-2</v>
      </c>
      <c r="I437">
        <v>2.5296431823300637E-2</v>
      </c>
      <c r="J437">
        <v>2.5296431823300637E-2</v>
      </c>
      <c r="K437">
        <v>2.5296431823300637E-2</v>
      </c>
    </row>
    <row r="438" spans="1:11">
      <c r="A438" t="s">
        <v>299</v>
      </c>
      <c r="B438" s="5" t="s">
        <v>388</v>
      </c>
      <c r="C438" s="5" t="s">
        <v>278</v>
      </c>
      <c r="D438">
        <v>8.7301587301587297E-2</v>
      </c>
      <c r="E438">
        <v>8.7301587301587297E-2</v>
      </c>
      <c r="F438">
        <v>8.7301587301587297E-2</v>
      </c>
      <c r="G438">
        <v>8.7301587301587297E-2</v>
      </c>
      <c r="H438">
        <v>8.7301587301587297E-2</v>
      </c>
      <c r="I438">
        <v>8.7301587301587297E-2</v>
      </c>
      <c r="J438">
        <v>8.7301587301587297E-2</v>
      </c>
      <c r="K438">
        <v>8.7301587301587297E-2</v>
      </c>
    </row>
    <row r="439" spans="1:11">
      <c r="A439" t="s">
        <v>299</v>
      </c>
      <c r="B439" s="5" t="s">
        <v>388</v>
      </c>
      <c r="C439" s="5" t="s">
        <v>279</v>
      </c>
      <c r="D439">
        <v>3.968253968253968E-2</v>
      </c>
      <c r="E439">
        <v>3.968253968253968E-2</v>
      </c>
      <c r="F439">
        <v>3.968253968253968E-2</v>
      </c>
      <c r="G439">
        <v>3.968253968253968E-2</v>
      </c>
      <c r="H439">
        <v>3.968253968253968E-2</v>
      </c>
      <c r="I439">
        <v>3.968253968253968E-2</v>
      </c>
      <c r="J439">
        <v>3.968253968253968E-2</v>
      </c>
      <c r="K439">
        <v>3.968253968253968E-2</v>
      </c>
    </row>
    <row r="440" spans="1:11">
      <c r="A440" t="s">
        <v>299</v>
      </c>
      <c r="B440" s="5" t="s">
        <v>388</v>
      </c>
      <c r="C440" s="5" t="s">
        <v>280</v>
      </c>
      <c r="D440">
        <v>4.7619047619047616E-2</v>
      </c>
      <c r="E440">
        <v>4.7619047619047616E-2</v>
      </c>
      <c r="F440">
        <v>4.7619047619047616E-2</v>
      </c>
      <c r="G440">
        <v>4.7619047619047616E-2</v>
      </c>
      <c r="H440">
        <v>4.7619047619047616E-2</v>
      </c>
      <c r="I440">
        <v>4.7619047619047616E-2</v>
      </c>
      <c r="J440">
        <v>4.7619047619047616E-2</v>
      </c>
      <c r="K440">
        <v>4.7619047619047616E-2</v>
      </c>
    </row>
    <row r="441" spans="1:11">
      <c r="A441" t="s">
        <v>299</v>
      </c>
      <c r="B441" s="5" t="s">
        <v>388</v>
      </c>
      <c r="C441" s="5" t="s">
        <v>277</v>
      </c>
      <c r="D441">
        <v>7.5396825396825393E-2</v>
      </c>
      <c r="E441">
        <v>7.5396825396825393E-2</v>
      </c>
      <c r="F441">
        <v>7.5396825396825393E-2</v>
      </c>
      <c r="G441">
        <v>7.5396825396825393E-2</v>
      </c>
      <c r="H441">
        <v>7.5396825396825393E-2</v>
      </c>
      <c r="I441">
        <v>7.5396825396825393E-2</v>
      </c>
      <c r="J441">
        <v>7.5396825396825393E-2</v>
      </c>
      <c r="K441">
        <v>7.5396825396825393E-2</v>
      </c>
    </row>
    <row r="442" spans="1:11">
      <c r="A442" t="s">
        <v>299</v>
      </c>
      <c r="B442" s="5" t="s">
        <v>388</v>
      </c>
      <c r="C442" t="s">
        <v>281</v>
      </c>
      <c r="D442">
        <v>2.1164021164021163E-2</v>
      </c>
      <c r="E442">
        <v>2.1164021164021163E-2</v>
      </c>
      <c r="F442">
        <v>2.1164021164021163E-2</v>
      </c>
      <c r="G442">
        <v>2.1164021164021163E-2</v>
      </c>
      <c r="H442">
        <v>2.1164021164021163E-2</v>
      </c>
      <c r="I442">
        <v>2.1164021164021163E-2</v>
      </c>
      <c r="J442">
        <v>2.1164021164021163E-2</v>
      </c>
      <c r="K442">
        <v>2.1164021164021163E-2</v>
      </c>
    </row>
    <row r="443" spans="1:11">
      <c r="A443" t="s">
        <v>299</v>
      </c>
      <c r="B443" s="5" t="s">
        <v>388</v>
      </c>
      <c r="C443" t="s">
        <v>282</v>
      </c>
      <c r="D443">
        <v>5.5555555555555552E-2</v>
      </c>
      <c r="E443">
        <v>5.5555555555555552E-2</v>
      </c>
      <c r="F443">
        <v>5.5555555555555552E-2</v>
      </c>
      <c r="G443">
        <v>5.5555555555555552E-2</v>
      </c>
      <c r="H443">
        <v>5.5555555555555552E-2</v>
      </c>
      <c r="I443">
        <v>5.5555555555555552E-2</v>
      </c>
      <c r="J443">
        <v>5.5555555555555552E-2</v>
      </c>
      <c r="K443">
        <v>5.5555555555555552E-2</v>
      </c>
    </row>
    <row r="444" spans="1:11">
      <c r="A444" t="s">
        <v>299</v>
      </c>
      <c r="B444" s="5" t="s">
        <v>388</v>
      </c>
      <c r="C444" s="5" t="s">
        <v>283</v>
      </c>
      <c r="D444">
        <v>9.1269841269841265E-2</v>
      </c>
      <c r="E444">
        <v>9.1269841269841265E-2</v>
      </c>
      <c r="F444">
        <v>9.1269841269841265E-2</v>
      </c>
      <c r="G444">
        <v>9.1269841269841265E-2</v>
      </c>
      <c r="H444">
        <v>9.1269841269841265E-2</v>
      </c>
      <c r="I444">
        <v>9.1269841269841265E-2</v>
      </c>
      <c r="J444">
        <v>9.1269841269841265E-2</v>
      </c>
      <c r="K444">
        <v>9.1269841269841265E-2</v>
      </c>
    </row>
    <row r="445" spans="1:11">
      <c r="A445" t="s">
        <v>299</v>
      </c>
      <c r="B445" s="5" t="s">
        <v>388</v>
      </c>
      <c r="C445" s="5" t="s">
        <v>284</v>
      </c>
      <c r="D445">
        <v>8.2010582010582006E-2</v>
      </c>
      <c r="E445">
        <v>8.2010582010582006E-2</v>
      </c>
      <c r="F445">
        <v>8.2010582010582006E-2</v>
      </c>
      <c r="G445">
        <v>8.2010582010582006E-2</v>
      </c>
      <c r="H445">
        <v>8.2010582010582006E-2</v>
      </c>
      <c r="I445">
        <v>8.2010582010582006E-2</v>
      </c>
      <c r="J445">
        <v>8.2010582010582006E-2</v>
      </c>
      <c r="K445">
        <v>8.2010582010582006E-2</v>
      </c>
    </row>
    <row r="446" spans="1:11">
      <c r="A446" t="s">
        <v>299</v>
      </c>
      <c r="B446" s="5" t="s">
        <v>388</v>
      </c>
      <c r="C446" s="5" t="s">
        <v>285</v>
      </c>
      <c r="D446">
        <v>2.6455026455026454E-2</v>
      </c>
      <c r="E446">
        <v>2.6455026455026454E-2</v>
      </c>
      <c r="F446">
        <v>2.6455026455026454E-2</v>
      </c>
      <c r="G446">
        <v>2.6455026455026454E-2</v>
      </c>
      <c r="H446">
        <v>2.6455026455026454E-2</v>
      </c>
      <c r="I446">
        <v>2.6455026455026454E-2</v>
      </c>
      <c r="J446">
        <v>2.6455026455026454E-2</v>
      </c>
      <c r="K446">
        <v>2.6455026455026454E-2</v>
      </c>
    </row>
    <row r="447" spans="1:11">
      <c r="A447" t="s">
        <v>299</v>
      </c>
      <c r="B447" s="5" t="s">
        <v>388</v>
      </c>
      <c r="C447" s="5" t="s">
        <v>286</v>
      </c>
      <c r="D447">
        <v>3.7037037037037035E-2</v>
      </c>
      <c r="E447">
        <v>3.7037037037037035E-2</v>
      </c>
      <c r="F447">
        <v>3.7037037037037035E-2</v>
      </c>
      <c r="G447">
        <v>3.7037037037037035E-2</v>
      </c>
      <c r="H447">
        <v>3.7037037037037035E-2</v>
      </c>
      <c r="I447">
        <v>3.7037037037037035E-2</v>
      </c>
      <c r="J447">
        <v>3.7037037037037035E-2</v>
      </c>
      <c r="K447">
        <v>3.7037037037037035E-2</v>
      </c>
    </row>
    <row r="448" spans="1:11">
      <c r="A448" t="s">
        <v>299</v>
      </c>
      <c r="B448" s="5" t="s">
        <v>388</v>
      </c>
      <c r="C448" s="5" t="s">
        <v>287</v>
      </c>
      <c r="D448">
        <v>8.4656084656084651E-2</v>
      </c>
      <c r="E448">
        <v>8.4656084656084651E-2</v>
      </c>
      <c r="F448">
        <v>8.4656084656084651E-2</v>
      </c>
      <c r="G448">
        <v>8.4656084656084651E-2</v>
      </c>
      <c r="H448">
        <v>8.4656084656084651E-2</v>
      </c>
      <c r="I448">
        <v>8.4656084656084651E-2</v>
      </c>
      <c r="J448">
        <v>8.4656084656084651E-2</v>
      </c>
      <c r="K448">
        <v>8.4656084656084651E-2</v>
      </c>
    </row>
    <row r="449" spans="1:11">
      <c r="A449" t="s">
        <v>299</v>
      </c>
      <c r="B449" s="5" t="s">
        <v>388</v>
      </c>
      <c r="C449" s="5" t="s">
        <v>288</v>
      </c>
      <c r="D449">
        <v>0.10185185185185185</v>
      </c>
      <c r="E449">
        <v>0.10185185185185185</v>
      </c>
      <c r="F449">
        <v>0.10185185185185185</v>
      </c>
      <c r="G449">
        <v>0.10185185185185185</v>
      </c>
      <c r="H449">
        <v>0.10185185185185185</v>
      </c>
      <c r="I449">
        <v>0.10185185185185185</v>
      </c>
      <c r="J449">
        <v>0.10185185185185185</v>
      </c>
      <c r="K449">
        <v>0.10185185185185185</v>
      </c>
    </row>
    <row r="450" spans="1:11">
      <c r="A450" t="s">
        <v>299</v>
      </c>
      <c r="B450" s="5" t="s">
        <v>388</v>
      </c>
      <c r="C450" s="5" t="s">
        <v>289</v>
      </c>
      <c r="D450">
        <v>0.11904761904761904</v>
      </c>
      <c r="E450">
        <v>0.11904761904761904</v>
      </c>
      <c r="F450">
        <v>0.11904761904761904</v>
      </c>
      <c r="G450">
        <v>0.11904761904761904</v>
      </c>
      <c r="H450">
        <v>0.11904761904761904</v>
      </c>
      <c r="I450">
        <v>0.11904761904761904</v>
      </c>
      <c r="J450">
        <v>0.11904761904761904</v>
      </c>
      <c r="K450">
        <v>0.11904761904761904</v>
      </c>
    </row>
    <row r="451" spans="1:11">
      <c r="A451" t="s">
        <v>299</v>
      </c>
      <c r="B451" s="5" t="s">
        <v>388</v>
      </c>
      <c r="C451" s="5" t="s">
        <v>290</v>
      </c>
      <c r="D451">
        <v>6.3492063492063489E-2</v>
      </c>
      <c r="E451">
        <v>6.3492063492063489E-2</v>
      </c>
      <c r="F451">
        <v>6.3492063492063489E-2</v>
      </c>
      <c r="G451">
        <v>6.3492063492063489E-2</v>
      </c>
      <c r="H451">
        <v>6.3492063492063489E-2</v>
      </c>
      <c r="I451">
        <v>6.3492063492063489E-2</v>
      </c>
      <c r="J451">
        <v>6.3492063492063489E-2</v>
      </c>
      <c r="K451">
        <v>6.3492063492063489E-2</v>
      </c>
    </row>
    <row r="452" spans="1:11">
      <c r="A452" t="s">
        <v>299</v>
      </c>
      <c r="B452" s="5" t="s">
        <v>388</v>
      </c>
      <c r="C452" s="5" t="s">
        <v>291</v>
      </c>
      <c r="D452">
        <v>3.8359788359788358E-2</v>
      </c>
      <c r="E452">
        <v>3.8359788359788358E-2</v>
      </c>
      <c r="F452">
        <v>3.8359788359788358E-2</v>
      </c>
      <c r="G452">
        <v>3.8359788359788358E-2</v>
      </c>
      <c r="H452">
        <v>3.8359788359788358E-2</v>
      </c>
      <c r="I452">
        <v>3.8359788359788358E-2</v>
      </c>
      <c r="J452">
        <v>3.8359788359788358E-2</v>
      </c>
      <c r="K452">
        <v>3.8359788359788358E-2</v>
      </c>
    </row>
    <row r="453" spans="1:11">
      <c r="A453" t="s">
        <v>299</v>
      </c>
      <c r="B453" s="5" t="s">
        <v>388</v>
      </c>
      <c r="C453" s="5" t="s">
        <v>292</v>
      </c>
      <c r="D453">
        <v>2.9100529100529099E-2</v>
      </c>
      <c r="E453">
        <v>2.9100529100529099E-2</v>
      </c>
      <c r="F453">
        <v>2.9100529100529099E-2</v>
      </c>
      <c r="G453">
        <v>2.9100529100529099E-2</v>
      </c>
      <c r="H453">
        <v>2.9100529100529099E-2</v>
      </c>
      <c r="I453">
        <v>2.9100529100529099E-2</v>
      </c>
      <c r="J453">
        <v>2.9100529100529099E-2</v>
      </c>
      <c r="K453">
        <v>2.9100529100529099E-2</v>
      </c>
    </row>
    <row r="454" spans="1:11">
      <c r="A454" t="s">
        <v>300</v>
      </c>
      <c r="B454" s="5" t="s">
        <v>194</v>
      </c>
      <c r="C454" s="5" t="s">
        <v>278</v>
      </c>
      <c r="D454">
        <v>0.11867007672634272</v>
      </c>
      <c r="E454">
        <v>0.11867007672634272</v>
      </c>
      <c r="F454">
        <v>0.11867007672634272</v>
      </c>
      <c r="G454">
        <v>0.11867007672634272</v>
      </c>
      <c r="H454">
        <v>0.11867007672634272</v>
      </c>
      <c r="I454">
        <v>0.11867007672634272</v>
      </c>
      <c r="J454">
        <v>0.11867007672634272</v>
      </c>
      <c r="K454">
        <v>0.11867007672634272</v>
      </c>
    </row>
    <row r="455" spans="1:11">
      <c r="A455" t="s">
        <v>300</v>
      </c>
      <c r="B455" s="5" t="s">
        <v>194</v>
      </c>
      <c r="C455" s="5" t="s">
        <v>279</v>
      </c>
      <c r="D455">
        <v>1.7604433077578866E-2</v>
      </c>
      <c r="E455">
        <v>1.7604433077578866E-2</v>
      </c>
      <c r="F455">
        <v>1.7604433077578866E-2</v>
      </c>
      <c r="G455">
        <v>1.7604433077578866E-2</v>
      </c>
      <c r="H455">
        <v>1.7604433077578866E-2</v>
      </c>
      <c r="I455">
        <v>1.7604433077578866E-2</v>
      </c>
      <c r="J455">
        <v>1.7604433077578866E-2</v>
      </c>
      <c r="K455">
        <v>1.7604433077578866E-2</v>
      </c>
    </row>
    <row r="456" spans="1:11">
      <c r="A456" t="s">
        <v>300</v>
      </c>
      <c r="B456" s="5" t="s">
        <v>194</v>
      </c>
      <c r="C456" s="5" t="s">
        <v>280</v>
      </c>
      <c r="D456">
        <v>5.2969593634555279E-2</v>
      </c>
      <c r="E456">
        <v>5.2969593634555279E-2</v>
      </c>
      <c r="F456">
        <v>5.2969593634555279E-2</v>
      </c>
      <c r="G456">
        <v>5.2969593634555279E-2</v>
      </c>
      <c r="H456">
        <v>5.2969593634555279E-2</v>
      </c>
      <c r="I456">
        <v>5.2969593634555279E-2</v>
      </c>
      <c r="J456">
        <v>5.2969593634555279E-2</v>
      </c>
      <c r="K456">
        <v>5.2969593634555279E-2</v>
      </c>
    </row>
    <row r="457" spans="1:11">
      <c r="A457" t="s">
        <v>300</v>
      </c>
      <c r="B457" s="5" t="s">
        <v>194</v>
      </c>
      <c r="C457" s="5" t="s">
        <v>277</v>
      </c>
      <c r="D457">
        <v>4.9218527990906515E-2</v>
      </c>
      <c r="E457">
        <v>4.9218527990906515E-2</v>
      </c>
      <c r="F457">
        <v>4.9218527990906515E-2</v>
      </c>
      <c r="G457">
        <v>4.9218527990906515E-2</v>
      </c>
      <c r="H457">
        <v>4.9218527990906515E-2</v>
      </c>
      <c r="I457">
        <v>4.9218527990906515E-2</v>
      </c>
      <c r="J457">
        <v>4.9218527990906515E-2</v>
      </c>
      <c r="K457">
        <v>4.9218527990906515E-2</v>
      </c>
    </row>
    <row r="458" spans="1:11">
      <c r="A458" t="s">
        <v>300</v>
      </c>
      <c r="B458" s="5" t="s">
        <v>194</v>
      </c>
      <c r="C458" t="s">
        <v>281</v>
      </c>
      <c r="D458">
        <v>6.5473145780051159E-2</v>
      </c>
      <c r="E458">
        <v>6.5473145780051159E-2</v>
      </c>
      <c r="F458">
        <v>6.5473145780051159E-2</v>
      </c>
      <c r="G458">
        <v>6.5473145780051159E-2</v>
      </c>
      <c r="H458">
        <v>6.5473145780051159E-2</v>
      </c>
      <c r="I458">
        <v>6.5473145780051159E-2</v>
      </c>
      <c r="J458">
        <v>6.5473145780051159E-2</v>
      </c>
      <c r="K458">
        <v>6.5473145780051159E-2</v>
      </c>
    </row>
    <row r="459" spans="1:11">
      <c r="A459" t="s">
        <v>300</v>
      </c>
      <c r="B459" s="5" t="s">
        <v>194</v>
      </c>
      <c r="C459" t="s">
        <v>282</v>
      </c>
      <c r="D459">
        <v>3.5208866155157732E-2</v>
      </c>
      <c r="E459">
        <v>3.5208866155157732E-2</v>
      </c>
      <c r="F459">
        <v>3.5208866155157732E-2</v>
      </c>
      <c r="G459">
        <v>3.5208866155157732E-2</v>
      </c>
      <c r="H459">
        <v>3.5208866155157732E-2</v>
      </c>
      <c r="I459">
        <v>3.5208866155157732E-2</v>
      </c>
      <c r="J459">
        <v>3.5208866155157732E-2</v>
      </c>
      <c r="K459">
        <v>3.5208866155157732E-2</v>
      </c>
    </row>
    <row r="460" spans="1:11">
      <c r="A460" t="s">
        <v>300</v>
      </c>
      <c r="B460" s="5" t="s">
        <v>194</v>
      </c>
      <c r="C460" s="5" t="s">
        <v>283</v>
      </c>
      <c r="D460">
        <v>0.10593918726911056</v>
      </c>
      <c r="E460">
        <v>0.10593918726911056</v>
      </c>
      <c r="F460">
        <v>0.10593918726911056</v>
      </c>
      <c r="G460">
        <v>0.10593918726911056</v>
      </c>
      <c r="H460">
        <v>0.10593918726911056</v>
      </c>
      <c r="I460">
        <v>0.10593918726911056</v>
      </c>
      <c r="J460">
        <v>0.10593918726911056</v>
      </c>
      <c r="K460">
        <v>0.10593918726911056</v>
      </c>
    </row>
    <row r="461" spans="1:11">
      <c r="A461" t="s">
        <v>300</v>
      </c>
      <c r="B461" s="5" t="s">
        <v>194</v>
      </c>
      <c r="C461" s="5" t="s">
        <v>284</v>
      </c>
      <c r="D461">
        <v>6.1523159988633142E-2</v>
      </c>
      <c r="E461">
        <v>6.1523159988633142E-2</v>
      </c>
      <c r="F461">
        <v>6.1523159988633142E-2</v>
      </c>
      <c r="G461">
        <v>6.1523159988633142E-2</v>
      </c>
      <c r="H461">
        <v>6.1523159988633142E-2</v>
      </c>
      <c r="I461">
        <v>6.1523159988633142E-2</v>
      </c>
      <c r="J461">
        <v>6.1523159988633142E-2</v>
      </c>
      <c r="K461">
        <v>6.1523159988633142E-2</v>
      </c>
    </row>
    <row r="462" spans="1:11">
      <c r="A462" t="s">
        <v>300</v>
      </c>
      <c r="B462" s="5" t="s">
        <v>194</v>
      </c>
      <c r="C462" s="5" t="s">
        <v>285</v>
      </c>
      <c r="D462">
        <v>7.7749360613810742E-2</v>
      </c>
      <c r="E462">
        <v>7.7749360613810742E-2</v>
      </c>
      <c r="F462">
        <v>7.7749360613810742E-2</v>
      </c>
      <c r="G462">
        <v>7.7749360613810742E-2</v>
      </c>
      <c r="H462">
        <v>7.7749360613810742E-2</v>
      </c>
      <c r="I462">
        <v>7.7749360613810742E-2</v>
      </c>
      <c r="J462">
        <v>7.7749360613810742E-2</v>
      </c>
      <c r="K462">
        <v>7.7749360613810742E-2</v>
      </c>
    </row>
    <row r="463" spans="1:11">
      <c r="A463" t="s">
        <v>300</v>
      </c>
      <c r="B463" s="5" t="s">
        <v>194</v>
      </c>
      <c r="C463" s="5" t="s">
        <v>286</v>
      </c>
      <c r="D463">
        <v>2.3472577436771818E-2</v>
      </c>
      <c r="E463">
        <v>2.3472577436771818E-2</v>
      </c>
      <c r="F463">
        <v>2.3472577436771818E-2</v>
      </c>
      <c r="G463">
        <v>2.3472577436771818E-2</v>
      </c>
      <c r="H463">
        <v>2.3472577436771818E-2</v>
      </c>
      <c r="I463">
        <v>2.3472577436771818E-2</v>
      </c>
      <c r="J463">
        <v>2.3472577436771818E-2</v>
      </c>
      <c r="K463">
        <v>2.3472577436771818E-2</v>
      </c>
    </row>
    <row r="464" spans="1:11">
      <c r="A464" t="s">
        <v>300</v>
      </c>
      <c r="B464" s="5" t="s">
        <v>194</v>
      </c>
      <c r="C464" s="5" t="s">
        <v>287</v>
      </c>
      <c r="D464">
        <v>9.2696788860471738E-2</v>
      </c>
      <c r="E464">
        <v>9.2696788860471738E-2</v>
      </c>
      <c r="F464">
        <v>9.2696788860471738E-2</v>
      </c>
      <c r="G464">
        <v>9.2696788860471738E-2</v>
      </c>
      <c r="H464">
        <v>9.2696788860471738E-2</v>
      </c>
      <c r="I464">
        <v>9.2696788860471738E-2</v>
      </c>
      <c r="J464">
        <v>9.2696788860471738E-2</v>
      </c>
      <c r="K464">
        <v>9.2696788860471738E-2</v>
      </c>
    </row>
    <row r="465" spans="1:11">
      <c r="A465" t="s">
        <v>300</v>
      </c>
      <c r="B465" s="5" t="s">
        <v>194</v>
      </c>
      <c r="C465" s="5" t="s">
        <v>288</v>
      </c>
      <c r="D465">
        <v>6.7675475987496458E-2</v>
      </c>
      <c r="E465">
        <v>6.7675475987496458E-2</v>
      </c>
      <c r="F465">
        <v>6.7675475987496458E-2</v>
      </c>
      <c r="G465">
        <v>6.7675475987496458E-2</v>
      </c>
      <c r="H465">
        <v>6.7675475987496458E-2</v>
      </c>
      <c r="I465">
        <v>6.7675475987496458E-2</v>
      </c>
      <c r="J465">
        <v>6.7675475987496458E-2</v>
      </c>
      <c r="K465">
        <v>6.7675475987496458E-2</v>
      </c>
    </row>
    <row r="466" spans="1:11">
      <c r="A466" t="s">
        <v>300</v>
      </c>
      <c r="B466" s="5" t="s">
        <v>194</v>
      </c>
      <c r="C466" s="5" t="s">
        <v>289</v>
      </c>
      <c r="D466">
        <v>0.1268542199488491</v>
      </c>
      <c r="E466">
        <v>0.1268542199488491</v>
      </c>
      <c r="F466">
        <v>0.1268542199488491</v>
      </c>
      <c r="G466">
        <v>0.1268542199488491</v>
      </c>
      <c r="H466">
        <v>0.1268542199488491</v>
      </c>
      <c r="I466">
        <v>0.1268542199488491</v>
      </c>
      <c r="J466">
        <v>0.1268542199488491</v>
      </c>
      <c r="K466">
        <v>0.1268542199488491</v>
      </c>
    </row>
    <row r="467" spans="1:11">
      <c r="A467" t="s">
        <v>300</v>
      </c>
      <c r="B467" s="5" t="s">
        <v>194</v>
      </c>
      <c r="C467" s="5" t="s">
        <v>290</v>
      </c>
      <c r="D467">
        <v>4.1077010514350677E-2</v>
      </c>
      <c r="E467">
        <v>4.1077010514350677E-2</v>
      </c>
      <c r="F467">
        <v>4.1077010514350677E-2</v>
      </c>
      <c r="G467">
        <v>4.1077010514350677E-2</v>
      </c>
      <c r="H467">
        <v>4.1077010514350677E-2</v>
      </c>
      <c r="I467">
        <v>4.1077010514350677E-2</v>
      </c>
      <c r="J467">
        <v>4.1077010514350677E-2</v>
      </c>
      <c r="K467">
        <v>4.1077010514350677E-2</v>
      </c>
    </row>
    <row r="468" spans="1:11">
      <c r="A468" t="s">
        <v>300</v>
      </c>
      <c r="B468" s="5" t="s">
        <v>194</v>
      </c>
      <c r="C468" s="5" t="s">
        <v>291</v>
      </c>
      <c r="D468">
        <v>3.3105996021597049E-2</v>
      </c>
      <c r="E468">
        <v>3.3105996021597049E-2</v>
      </c>
      <c r="F468">
        <v>3.3105996021597049E-2</v>
      </c>
      <c r="G468">
        <v>3.3105996021597049E-2</v>
      </c>
      <c r="H468">
        <v>3.3105996021597049E-2</v>
      </c>
      <c r="I468">
        <v>3.3105996021597049E-2</v>
      </c>
      <c r="J468">
        <v>3.3105996021597049E-2</v>
      </c>
      <c r="K468">
        <v>3.3105996021597049E-2</v>
      </c>
    </row>
    <row r="469" spans="1:11">
      <c r="A469" t="s">
        <v>300</v>
      </c>
      <c r="B469" s="5" t="s">
        <v>194</v>
      </c>
      <c r="C469" s="5" t="s">
        <v>292</v>
      </c>
      <c r="D469">
        <v>3.0761579994316571E-2</v>
      </c>
      <c r="E469">
        <v>3.0761579994316571E-2</v>
      </c>
      <c r="F469">
        <v>3.0761579994316571E-2</v>
      </c>
      <c r="G469">
        <v>3.0761579994316571E-2</v>
      </c>
      <c r="H469">
        <v>3.0761579994316571E-2</v>
      </c>
      <c r="I469">
        <v>3.0761579994316571E-2</v>
      </c>
      <c r="J469">
        <v>3.0761579994316571E-2</v>
      </c>
      <c r="K469">
        <v>3.0761579994316571E-2</v>
      </c>
    </row>
    <row r="470" spans="1:11">
      <c r="A470" t="s">
        <v>300</v>
      </c>
      <c r="B470" s="5" t="s">
        <v>195</v>
      </c>
      <c r="C470" s="5" t="s">
        <v>278</v>
      </c>
      <c r="D470">
        <v>0.26743671954829795</v>
      </c>
      <c r="E470">
        <v>0.26743671954829795</v>
      </c>
      <c r="F470">
        <v>0.26743671954829795</v>
      </c>
      <c r="G470">
        <v>0.26743671954829795</v>
      </c>
      <c r="H470">
        <v>0.26743671954829795</v>
      </c>
      <c r="I470">
        <v>0.26743671954829795</v>
      </c>
      <c r="J470">
        <v>0.26743671954829795</v>
      </c>
      <c r="K470">
        <v>0.26743671954829795</v>
      </c>
    </row>
    <row r="471" spans="1:11">
      <c r="A471" t="s">
        <v>300</v>
      </c>
      <c r="B471" s="5" t="s">
        <v>195</v>
      </c>
      <c r="C471" s="5" t="s">
        <v>279</v>
      </c>
      <c r="D471">
        <v>2.5035469973690695E-2</v>
      </c>
      <c r="E471">
        <v>2.5035469973690695E-2</v>
      </c>
      <c r="F471">
        <v>2.5035469973690695E-2</v>
      </c>
      <c r="G471">
        <v>2.5035469973690695E-2</v>
      </c>
      <c r="H471">
        <v>2.5035469973690695E-2</v>
      </c>
      <c r="I471">
        <v>2.5035469973690695E-2</v>
      </c>
      <c r="J471">
        <v>2.5035469973690695E-2</v>
      </c>
      <c r="K471">
        <v>2.5035469973690695E-2</v>
      </c>
    </row>
    <row r="472" spans="1:11">
      <c r="A472" t="s">
        <v>300</v>
      </c>
      <c r="B472" s="5" t="s">
        <v>195</v>
      </c>
      <c r="C472" s="5" t="s">
        <v>280</v>
      </c>
      <c r="D472">
        <v>8.3664897771292601E-2</v>
      </c>
      <c r="E472">
        <v>8.3664897771292601E-2</v>
      </c>
      <c r="F472">
        <v>8.3664897771292601E-2</v>
      </c>
      <c r="G472">
        <v>8.3664897771292601E-2</v>
      </c>
      <c r="H472">
        <v>8.3664897771292601E-2</v>
      </c>
      <c r="I472">
        <v>8.3664897771292601E-2</v>
      </c>
      <c r="J472">
        <v>8.3664897771292601E-2</v>
      </c>
      <c r="K472">
        <v>8.3664897771292601E-2</v>
      </c>
    </row>
    <row r="473" spans="1:11">
      <c r="A473" t="s">
        <v>300</v>
      </c>
      <c r="B473" s="5" t="s">
        <v>195</v>
      </c>
      <c r="C473" s="5" t="s">
        <v>277</v>
      </c>
      <c r="D473">
        <v>6.3432387698421314E-2</v>
      </c>
      <c r="E473">
        <v>6.3432387698421314E-2</v>
      </c>
      <c r="F473">
        <v>6.3432387698421314E-2</v>
      </c>
      <c r="G473">
        <v>6.3432387698421314E-2</v>
      </c>
      <c r="H473">
        <v>6.3432387698421314E-2</v>
      </c>
      <c r="I473">
        <v>6.3432387698421314E-2</v>
      </c>
      <c r="J473">
        <v>6.3432387698421314E-2</v>
      </c>
      <c r="K473">
        <v>6.3432387698421314E-2</v>
      </c>
    </row>
    <row r="474" spans="1:11">
      <c r="A474" t="s">
        <v>300</v>
      </c>
      <c r="B474" s="5" t="s">
        <v>195</v>
      </c>
      <c r="C474" t="s">
        <v>281</v>
      </c>
      <c r="D474">
        <v>5.391998148264579E-2</v>
      </c>
      <c r="E474">
        <v>5.391998148264579E-2</v>
      </c>
      <c r="F474">
        <v>5.391998148264579E-2</v>
      </c>
      <c r="G474">
        <v>5.391998148264579E-2</v>
      </c>
      <c r="H474">
        <v>5.391998148264579E-2</v>
      </c>
      <c r="I474">
        <v>5.391998148264579E-2</v>
      </c>
      <c r="J474">
        <v>5.391998148264579E-2</v>
      </c>
      <c r="K474">
        <v>5.391998148264579E-2</v>
      </c>
    </row>
    <row r="475" spans="1:11">
      <c r="A475" t="s">
        <v>300</v>
      </c>
      <c r="B475" s="5" t="s">
        <v>195</v>
      </c>
      <c r="C475" t="s">
        <v>282</v>
      </c>
      <c r="D475">
        <v>4.242122998212889E-2</v>
      </c>
      <c r="E475">
        <v>4.242122998212889E-2</v>
      </c>
      <c r="F475">
        <v>4.242122998212889E-2</v>
      </c>
      <c r="G475">
        <v>4.242122998212889E-2</v>
      </c>
      <c r="H475">
        <v>4.242122998212889E-2</v>
      </c>
      <c r="I475">
        <v>4.242122998212889E-2</v>
      </c>
      <c r="J475">
        <v>4.242122998212889E-2</v>
      </c>
      <c r="K475">
        <v>4.242122998212889E-2</v>
      </c>
    </row>
    <row r="476" spans="1:11">
      <c r="A476" t="s">
        <v>300</v>
      </c>
      <c r="B476" s="5" t="s">
        <v>195</v>
      </c>
      <c r="C476" s="5" t="s">
        <v>283</v>
      </c>
      <c r="D476">
        <v>5.1490824748004642E-2</v>
      </c>
      <c r="E476">
        <v>5.1490824748004642E-2</v>
      </c>
      <c r="F476">
        <v>5.1490824748004642E-2</v>
      </c>
      <c r="G476">
        <v>5.1490824748004642E-2</v>
      </c>
      <c r="H476">
        <v>5.1490824748004642E-2</v>
      </c>
      <c r="I476">
        <v>5.1490824748004642E-2</v>
      </c>
      <c r="J476">
        <v>5.1490824748004642E-2</v>
      </c>
      <c r="K476">
        <v>5.1490824748004642E-2</v>
      </c>
    </row>
    <row r="477" spans="1:11">
      <c r="A477" t="s">
        <v>300</v>
      </c>
      <c r="B477" s="5" t="s">
        <v>195</v>
      </c>
      <c r="C477" s="5" t="s">
        <v>284</v>
      </c>
      <c r="D477">
        <v>2.0484498638697619E-2</v>
      </c>
      <c r="E477">
        <v>2.0484498638697619E-2</v>
      </c>
      <c r="F477">
        <v>2.0484498638697619E-2</v>
      </c>
      <c r="G477">
        <v>2.0484498638697619E-2</v>
      </c>
      <c r="H477">
        <v>2.0484498638697619E-2</v>
      </c>
      <c r="I477">
        <v>2.0484498638697619E-2</v>
      </c>
      <c r="J477">
        <v>2.0484498638697619E-2</v>
      </c>
      <c r="K477">
        <v>2.0484498638697619E-2</v>
      </c>
    </row>
    <row r="478" spans="1:11">
      <c r="A478" t="s">
        <v>300</v>
      </c>
      <c r="B478" s="5" t="s">
        <v>195</v>
      </c>
      <c r="C478" s="5" t="s">
        <v>285</v>
      </c>
      <c r="D478">
        <v>6.8687933008433249E-3</v>
      </c>
      <c r="E478">
        <v>6.8687933008433249E-3</v>
      </c>
      <c r="F478">
        <v>6.8687933008433249E-3</v>
      </c>
      <c r="G478">
        <v>6.8687933008433249E-3</v>
      </c>
      <c r="H478">
        <v>6.8687933008433249E-3</v>
      </c>
      <c r="I478">
        <v>6.8687933008433249E-3</v>
      </c>
      <c r="J478">
        <v>6.8687933008433249E-3</v>
      </c>
      <c r="K478">
        <v>6.8687933008433249E-3</v>
      </c>
    </row>
    <row r="479" spans="1:11">
      <c r="A479" t="s">
        <v>300</v>
      </c>
      <c r="B479" s="5" t="s">
        <v>195</v>
      </c>
      <c r="C479" s="5" t="s">
        <v>286</v>
      </c>
      <c r="D479">
        <v>1.0825563963132653E-2</v>
      </c>
      <c r="E479">
        <v>1.0825563963132653E-2</v>
      </c>
      <c r="F479">
        <v>1.0825563963132653E-2</v>
      </c>
      <c r="G479">
        <v>1.0825563963132653E-2</v>
      </c>
      <c r="H479">
        <v>1.0825563963132653E-2</v>
      </c>
      <c r="I479">
        <v>1.0825563963132653E-2</v>
      </c>
      <c r="J479">
        <v>1.0825563963132653E-2</v>
      </c>
      <c r="K479">
        <v>1.0825563963132653E-2</v>
      </c>
    </row>
    <row r="480" spans="1:11">
      <c r="A480" t="s">
        <v>300</v>
      </c>
      <c r="B480" s="5" t="s">
        <v>195</v>
      </c>
      <c r="C480" s="5" t="s">
        <v>287</v>
      </c>
      <c r="D480">
        <v>6.2680213723801566E-3</v>
      </c>
      <c r="E480">
        <v>6.2680213723801566E-3</v>
      </c>
      <c r="F480">
        <v>6.2680213723801566E-3</v>
      </c>
      <c r="G480">
        <v>6.2680213723801566E-3</v>
      </c>
      <c r="H480">
        <v>6.2680213723801566E-3</v>
      </c>
      <c r="I480">
        <v>6.2680213723801566E-3</v>
      </c>
      <c r="J480">
        <v>6.2680213723801566E-3</v>
      </c>
      <c r="K480">
        <v>6.2680213723801566E-3</v>
      </c>
    </row>
    <row r="481" spans="1:11">
      <c r="A481" t="s">
        <v>300</v>
      </c>
      <c r="B481" s="5" t="s">
        <v>195</v>
      </c>
      <c r="C481" s="5" t="s">
        <v>288</v>
      </c>
      <c r="D481">
        <v>3.0332272568182374E-4</v>
      </c>
      <c r="E481">
        <v>3.0332272568182374E-4</v>
      </c>
      <c r="F481">
        <v>3.0332272568182374E-4</v>
      </c>
      <c r="G481">
        <v>3.0332272568182374E-4</v>
      </c>
      <c r="H481">
        <v>3.0332272568182374E-4</v>
      </c>
      <c r="I481">
        <v>3.0332272568182374E-4</v>
      </c>
      <c r="J481">
        <v>3.0332272568182374E-4</v>
      </c>
      <c r="K481">
        <v>3.0332272568182374E-4</v>
      </c>
    </row>
    <row r="482" spans="1:11">
      <c r="A482" t="s">
        <v>300</v>
      </c>
      <c r="B482" s="5" t="s">
        <v>195</v>
      </c>
      <c r="C482" s="5" t="s">
        <v>289</v>
      </c>
      <c r="D482">
        <v>0.23876069865355851</v>
      </c>
      <c r="E482">
        <v>0.23876069865355851</v>
      </c>
      <c r="F482">
        <v>0.23876069865355851</v>
      </c>
      <c r="G482">
        <v>0.23876069865355851</v>
      </c>
      <c r="H482">
        <v>0.23876069865355851</v>
      </c>
      <c r="I482">
        <v>0.23876069865355851</v>
      </c>
      <c r="J482">
        <v>0.23876069865355851</v>
      </c>
      <c r="K482">
        <v>0.23876069865355851</v>
      </c>
    </row>
    <row r="483" spans="1:11">
      <c r="A483" t="s">
        <v>300</v>
      </c>
      <c r="B483" s="5" t="s">
        <v>195</v>
      </c>
      <c r="C483" s="5" t="s">
        <v>290</v>
      </c>
      <c r="D483">
        <v>6.0410366911854342E-2</v>
      </c>
      <c r="E483">
        <v>6.0410366911854342E-2</v>
      </c>
      <c r="F483">
        <v>6.0410366911854342E-2</v>
      </c>
      <c r="G483">
        <v>6.0410366911854342E-2</v>
      </c>
      <c r="H483">
        <v>6.0410366911854342E-2</v>
      </c>
      <c r="I483">
        <v>6.0410366911854342E-2</v>
      </c>
      <c r="J483">
        <v>6.0410366911854342E-2</v>
      </c>
      <c r="K483">
        <v>6.0410366911854342E-2</v>
      </c>
    </row>
    <row r="484" spans="1:11">
      <c r="A484" t="s">
        <v>300</v>
      </c>
      <c r="B484" s="5" t="s">
        <v>195</v>
      </c>
      <c r="C484" s="5" t="s">
        <v>291</v>
      </c>
      <c r="D484">
        <v>4.379935396796332E-2</v>
      </c>
      <c r="E484">
        <v>4.379935396796332E-2</v>
      </c>
      <c r="F484">
        <v>4.379935396796332E-2</v>
      </c>
      <c r="G484">
        <v>4.379935396796332E-2</v>
      </c>
      <c r="H484">
        <v>4.379935396796332E-2</v>
      </c>
      <c r="I484">
        <v>4.379935396796332E-2</v>
      </c>
      <c r="J484">
        <v>4.379935396796332E-2</v>
      </c>
      <c r="K484">
        <v>4.379935396796332E-2</v>
      </c>
    </row>
    <row r="485" spans="1:11">
      <c r="A485" t="s">
        <v>300</v>
      </c>
      <c r="B485" s="5" t="s">
        <v>195</v>
      </c>
      <c r="C485" s="5" t="s">
        <v>292</v>
      </c>
      <c r="D485">
        <v>2.4877869261406355E-2</v>
      </c>
      <c r="E485">
        <v>2.4877869261406355E-2</v>
      </c>
      <c r="F485">
        <v>2.4877869261406355E-2</v>
      </c>
      <c r="G485">
        <v>2.4877869261406355E-2</v>
      </c>
      <c r="H485">
        <v>2.4877869261406355E-2</v>
      </c>
      <c r="I485">
        <v>2.4877869261406355E-2</v>
      </c>
      <c r="J485">
        <v>2.4877869261406355E-2</v>
      </c>
      <c r="K485">
        <v>2.4877869261406355E-2</v>
      </c>
    </row>
    <row r="486" spans="1:11">
      <c r="A486" t="s">
        <v>300</v>
      </c>
      <c r="B486" s="5" t="s">
        <v>193</v>
      </c>
      <c r="C486" s="5" t="s">
        <v>278</v>
      </c>
      <c r="D486">
        <v>0.1886461896446163</v>
      </c>
      <c r="E486">
        <v>0.1886461896446163</v>
      </c>
      <c r="F486">
        <v>0.1886461896446163</v>
      </c>
      <c r="G486">
        <v>0.1886461896446163</v>
      </c>
      <c r="H486">
        <v>0.1886461896446163</v>
      </c>
      <c r="I486">
        <v>0.1886461896446163</v>
      </c>
      <c r="J486">
        <v>0.1886461896446163</v>
      </c>
      <c r="K486">
        <v>0.1886461896446163</v>
      </c>
    </row>
    <row r="487" spans="1:11">
      <c r="A487" t="s">
        <v>300</v>
      </c>
      <c r="B487" s="5" t="s">
        <v>193</v>
      </c>
      <c r="C487" s="5" t="s">
        <v>279</v>
      </c>
      <c r="D487">
        <v>1.3556712642621024E-2</v>
      </c>
      <c r="E487">
        <v>1.3556712642621024E-2</v>
      </c>
      <c r="F487">
        <v>1.3556712642621024E-2</v>
      </c>
      <c r="G487">
        <v>1.3556712642621024E-2</v>
      </c>
      <c r="H487">
        <v>1.3556712642621024E-2</v>
      </c>
      <c r="I487">
        <v>1.3556712642621024E-2</v>
      </c>
      <c r="J487">
        <v>1.3556712642621024E-2</v>
      </c>
      <c r="K487">
        <v>1.3556712642621024E-2</v>
      </c>
    </row>
    <row r="488" spans="1:11">
      <c r="A488" t="s">
        <v>300</v>
      </c>
      <c r="B488" s="5" t="s">
        <v>193</v>
      </c>
      <c r="C488" s="5" t="s">
        <v>280</v>
      </c>
      <c r="D488">
        <v>5.4927399705611918E-2</v>
      </c>
      <c r="E488">
        <v>5.4927399705611918E-2</v>
      </c>
      <c r="F488">
        <v>5.4927399705611918E-2</v>
      </c>
      <c r="G488">
        <v>5.4927399705611918E-2</v>
      </c>
      <c r="H488">
        <v>5.4927399705611918E-2</v>
      </c>
      <c r="I488">
        <v>5.4927399705611918E-2</v>
      </c>
      <c r="J488">
        <v>5.4927399705611918E-2</v>
      </c>
      <c r="K488">
        <v>5.4927399705611918E-2</v>
      </c>
    </row>
    <row r="489" spans="1:11">
      <c r="A489" t="s">
        <v>300</v>
      </c>
      <c r="B489" s="5" t="s">
        <v>193</v>
      </c>
      <c r="C489" s="5" t="s">
        <v>277</v>
      </c>
      <c r="D489">
        <v>5.1316092207896846E-2</v>
      </c>
      <c r="E489">
        <v>5.1316092207896846E-2</v>
      </c>
      <c r="F489">
        <v>5.1316092207896846E-2</v>
      </c>
      <c r="G489">
        <v>5.1316092207896846E-2</v>
      </c>
      <c r="H489">
        <v>5.1316092207896846E-2</v>
      </c>
      <c r="I489">
        <v>5.1316092207896846E-2</v>
      </c>
      <c r="J489">
        <v>5.1316092207896846E-2</v>
      </c>
      <c r="K489">
        <v>5.1316092207896846E-2</v>
      </c>
    </row>
    <row r="490" spans="1:11">
      <c r="A490" t="s">
        <v>300</v>
      </c>
      <c r="B490" s="5" t="s">
        <v>193</v>
      </c>
      <c r="C490" t="s">
        <v>281</v>
      </c>
      <c r="D490">
        <v>6.9582365943602453E-2</v>
      </c>
      <c r="E490">
        <v>6.9582365943602453E-2</v>
      </c>
      <c r="F490">
        <v>6.9582365943602453E-2</v>
      </c>
      <c r="G490">
        <v>6.9582365943602453E-2</v>
      </c>
      <c r="H490">
        <v>6.9582365943602453E-2</v>
      </c>
      <c r="I490">
        <v>6.9582365943602453E-2</v>
      </c>
      <c r="J490">
        <v>6.9582365943602453E-2</v>
      </c>
      <c r="K490">
        <v>6.9582365943602453E-2</v>
      </c>
    </row>
    <row r="491" spans="1:11">
      <c r="A491" t="s">
        <v>300</v>
      </c>
      <c r="B491" s="5" t="s">
        <v>193</v>
      </c>
      <c r="C491" t="s">
        <v>282</v>
      </c>
      <c r="D491">
        <v>2.6302879921465773E-2</v>
      </c>
      <c r="E491">
        <v>2.6302879921465773E-2</v>
      </c>
      <c r="F491">
        <v>2.6302879921465773E-2</v>
      </c>
      <c r="G491">
        <v>2.6302879921465773E-2</v>
      </c>
      <c r="H491">
        <v>2.6302879921465773E-2</v>
      </c>
      <c r="I491">
        <v>2.6302879921465773E-2</v>
      </c>
      <c r="J491">
        <v>2.6302879921465773E-2</v>
      </c>
      <c r="K491">
        <v>2.6302879921465773E-2</v>
      </c>
    </row>
    <row r="492" spans="1:11">
      <c r="A492" t="s">
        <v>300</v>
      </c>
      <c r="B492" s="5" t="s">
        <v>193</v>
      </c>
      <c r="C492" s="5" t="s">
        <v>283</v>
      </c>
      <c r="D492">
        <v>8.0279997463254205E-2</v>
      </c>
      <c r="E492">
        <v>8.0279997463254205E-2</v>
      </c>
      <c r="F492">
        <v>8.0279997463254205E-2</v>
      </c>
      <c r="G492">
        <v>8.0279997463254205E-2</v>
      </c>
      <c r="H492">
        <v>8.0279997463254205E-2</v>
      </c>
      <c r="I492">
        <v>8.0279997463254205E-2</v>
      </c>
      <c r="J492">
        <v>8.0279997463254205E-2</v>
      </c>
      <c r="K492">
        <v>8.0279997463254205E-2</v>
      </c>
    </row>
    <row r="493" spans="1:11">
      <c r="A493" t="s">
        <v>300</v>
      </c>
      <c r="B493" s="5" t="s">
        <v>193</v>
      </c>
      <c r="C493" s="5" t="s">
        <v>284</v>
      </c>
      <c r="D493">
        <v>4.6606470162691573E-2</v>
      </c>
      <c r="E493">
        <v>4.6606470162691573E-2</v>
      </c>
      <c r="F493">
        <v>4.6606470162691573E-2</v>
      </c>
      <c r="G493">
        <v>4.6606470162691573E-2</v>
      </c>
      <c r="H493">
        <v>4.6606470162691573E-2</v>
      </c>
      <c r="I493">
        <v>4.6606470162691573E-2</v>
      </c>
      <c r="J493">
        <v>4.6606470162691573E-2</v>
      </c>
      <c r="K493">
        <v>4.6606470162691573E-2</v>
      </c>
    </row>
    <row r="494" spans="1:11">
      <c r="A494" t="s">
        <v>300</v>
      </c>
      <c r="B494" s="5" t="s">
        <v>193</v>
      </c>
      <c r="C494" s="5" t="s">
        <v>285</v>
      </c>
      <c r="D494">
        <v>6.8425124917612642E-2</v>
      </c>
      <c r="E494">
        <v>6.8425124917612642E-2</v>
      </c>
      <c r="F494">
        <v>6.8425124917612642E-2</v>
      </c>
      <c r="G494">
        <v>6.8425124917612642E-2</v>
      </c>
      <c r="H494">
        <v>6.8425124917612642E-2</v>
      </c>
      <c r="I494">
        <v>6.8425124917612642E-2</v>
      </c>
      <c r="J494">
        <v>6.8425124917612642E-2</v>
      </c>
      <c r="K494">
        <v>6.8425124917612642E-2</v>
      </c>
    </row>
    <row r="495" spans="1:11">
      <c r="A495" t="s">
        <v>300</v>
      </c>
      <c r="B495" s="5" t="s">
        <v>193</v>
      </c>
      <c r="C495" s="5" t="s">
        <v>286</v>
      </c>
      <c r="D495">
        <v>1.564739069802619E-2</v>
      </c>
      <c r="E495">
        <v>1.564739069802619E-2</v>
      </c>
      <c r="F495">
        <v>1.564739069802619E-2</v>
      </c>
      <c r="G495">
        <v>1.564739069802619E-2</v>
      </c>
      <c r="H495">
        <v>1.564739069802619E-2</v>
      </c>
      <c r="I495">
        <v>1.564739069802619E-2</v>
      </c>
      <c r="J495">
        <v>1.564739069802619E-2</v>
      </c>
      <c r="K495">
        <v>1.564739069802619E-2</v>
      </c>
    </row>
    <row r="496" spans="1:11">
      <c r="A496" t="s">
        <v>300</v>
      </c>
      <c r="B496" s="5" t="s">
        <v>193</v>
      </c>
      <c r="C496" s="5" t="s">
        <v>287</v>
      </c>
      <c r="D496">
        <v>6.4543866572784811E-2</v>
      </c>
      <c r="E496">
        <v>6.4543866572784811E-2</v>
      </c>
      <c r="F496">
        <v>6.4543866572784811E-2</v>
      </c>
      <c r="G496">
        <v>6.4543866572784811E-2</v>
      </c>
      <c r="H496">
        <v>6.4543866572784811E-2</v>
      </c>
      <c r="I496">
        <v>6.4543866572784811E-2</v>
      </c>
      <c r="J496">
        <v>6.4543866572784811E-2</v>
      </c>
      <c r="K496">
        <v>6.4543866572784811E-2</v>
      </c>
    </row>
    <row r="497" spans="1:11">
      <c r="A497" t="s">
        <v>300</v>
      </c>
      <c r="B497" s="5" t="s">
        <v>193</v>
      </c>
      <c r="C497" s="5" t="s">
        <v>288</v>
      </c>
      <c r="D497">
        <v>5.2546542825990139E-2</v>
      </c>
      <c r="E497">
        <v>5.2546542825990139E-2</v>
      </c>
      <c r="F497">
        <v>5.2546542825990139E-2</v>
      </c>
      <c r="G497">
        <v>5.2546542825990139E-2</v>
      </c>
      <c r="H497">
        <v>5.2546542825990139E-2</v>
      </c>
      <c r="I497">
        <v>5.2546542825990139E-2</v>
      </c>
      <c r="J497">
        <v>5.2546542825990139E-2</v>
      </c>
      <c r="K497">
        <v>5.2546542825990139E-2</v>
      </c>
    </row>
    <row r="498" spans="1:11">
      <c r="A498" t="s">
        <v>300</v>
      </c>
      <c r="B498" s="5" t="s">
        <v>193</v>
      </c>
      <c r="C498" s="5" t="s">
        <v>289</v>
      </c>
      <c r="D498">
        <v>0.17337227900235094</v>
      </c>
      <c r="E498">
        <v>0.17337227900235094</v>
      </c>
      <c r="F498">
        <v>0.17337227900235094</v>
      </c>
      <c r="G498">
        <v>0.17337227900235094</v>
      </c>
      <c r="H498">
        <v>0.17337227900235094</v>
      </c>
      <c r="I498">
        <v>0.17337227900235094</v>
      </c>
      <c r="J498">
        <v>0.17337227900235094</v>
      </c>
      <c r="K498">
        <v>0.17337227900235094</v>
      </c>
    </row>
    <row r="499" spans="1:11">
      <c r="A499" t="s">
        <v>300</v>
      </c>
      <c r="B499" s="5" t="s">
        <v>193</v>
      </c>
      <c r="C499" s="5" t="s">
        <v>290</v>
      </c>
      <c r="D499">
        <v>3.537341286620687E-2</v>
      </c>
      <c r="E499">
        <v>3.537341286620687E-2</v>
      </c>
      <c r="F499">
        <v>3.537341286620687E-2</v>
      </c>
      <c r="G499">
        <v>3.537341286620687E-2</v>
      </c>
      <c r="H499">
        <v>3.537341286620687E-2</v>
      </c>
      <c r="I499">
        <v>3.537341286620687E-2</v>
      </c>
      <c r="J499">
        <v>3.537341286620687E-2</v>
      </c>
      <c r="K499">
        <v>3.537341286620687E-2</v>
      </c>
    </row>
    <row r="500" spans="1:11">
      <c r="A500" t="s">
        <v>300</v>
      </c>
      <c r="B500" s="5" t="s">
        <v>193</v>
      </c>
      <c r="C500" s="5" t="s">
        <v>291</v>
      </c>
      <c r="D500">
        <v>3.6067801773675086E-2</v>
      </c>
      <c r="E500">
        <v>3.6067801773675086E-2</v>
      </c>
      <c r="F500">
        <v>3.6067801773675086E-2</v>
      </c>
      <c r="G500">
        <v>3.6067801773675086E-2</v>
      </c>
      <c r="H500">
        <v>3.6067801773675086E-2</v>
      </c>
      <c r="I500">
        <v>3.6067801773675086E-2</v>
      </c>
      <c r="J500">
        <v>3.6067801773675086E-2</v>
      </c>
      <c r="K500">
        <v>3.6067801773675086E-2</v>
      </c>
    </row>
    <row r="501" spans="1:11">
      <c r="A501" t="s">
        <v>300</v>
      </c>
      <c r="B501" s="5" t="s">
        <v>193</v>
      </c>
      <c r="C501" s="5" t="s">
        <v>292</v>
      </c>
      <c r="D501">
        <v>2.2805473651595E-2</v>
      </c>
      <c r="E501">
        <v>2.2805473651595E-2</v>
      </c>
      <c r="F501">
        <v>2.2805473651595E-2</v>
      </c>
      <c r="G501">
        <v>2.2805473651595E-2</v>
      </c>
      <c r="H501">
        <v>2.2805473651595E-2</v>
      </c>
      <c r="I501">
        <v>2.2805473651595E-2</v>
      </c>
      <c r="J501">
        <v>2.2805473651595E-2</v>
      </c>
      <c r="K501">
        <v>2.2805473651595E-2</v>
      </c>
    </row>
    <row r="502" spans="1:11">
      <c r="A502" t="s">
        <v>300</v>
      </c>
      <c r="B502" s="5" t="s">
        <v>388</v>
      </c>
      <c r="C502" s="5" t="s">
        <v>278</v>
      </c>
      <c r="D502">
        <v>8.7301587301587297E-2</v>
      </c>
      <c r="E502">
        <v>8.7301587301587297E-2</v>
      </c>
      <c r="F502">
        <v>8.7301587301587297E-2</v>
      </c>
      <c r="G502">
        <v>8.7301587301587297E-2</v>
      </c>
      <c r="H502">
        <v>8.7301587301587297E-2</v>
      </c>
      <c r="I502">
        <v>8.7301587301587297E-2</v>
      </c>
      <c r="J502">
        <v>8.7301587301587297E-2</v>
      </c>
      <c r="K502">
        <v>8.7301587301587297E-2</v>
      </c>
    </row>
    <row r="503" spans="1:11">
      <c r="A503" t="s">
        <v>300</v>
      </c>
      <c r="B503" s="5" t="s">
        <v>388</v>
      </c>
      <c r="C503" s="5" t="s">
        <v>279</v>
      </c>
      <c r="D503">
        <v>3.968253968253968E-2</v>
      </c>
      <c r="E503">
        <v>3.968253968253968E-2</v>
      </c>
      <c r="F503">
        <v>3.968253968253968E-2</v>
      </c>
      <c r="G503">
        <v>3.968253968253968E-2</v>
      </c>
      <c r="H503">
        <v>3.968253968253968E-2</v>
      </c>
      <c r="I503">
        <v>3.968253968253968E-2</v>
      </c>
      <c r="J503">
        <v>3.968253968253968E-2</v>
      </c>
      <c r="K503">
        <v>3.968253968253968E-2</v>
      </c>
    </row>
    <row r="504" spans="1:11">
      <c r="A504" t="s">
        <v>300</v>
      </c>
      <c r="B504" s="5" t="s">
        <v>388</v>
      </c>
      <c r="C504" s="5" t="s">
        <v>280</v>
      </c>
      <c r="D504">
        <v>4.7619047619047616E-2</v>
      </c>
      <c r="E504">
        <v>4.7619047619047616E-2</v>
      </c>
      <c r="F504">
        <v>4.7619047619047616E-2</v>
      </c>
      <c r="G504">
        <v>4.7619047619047616E-2</v>
      </c>
      <c r="H504">
        <v>4.7619047619047616E-2</v>
      </c>
      <c r="I504">
        <v>4.7619047619047616E-2</v>
      </c>
      <c r="J504">
        <v>4.7619047619047616E-2</v>
      </c>
      <c r="K504">
        <v>4.7619047619047616E-2</v>
      </c>
    </row>
    <row r="505" spans="1:11">
      <c r="A505" t="s">
        <v>300</v>
      </c>
      <c r="B505" s="5" t="s">
        <v>388</v>
      </c>
      <c r="C505" s="5" t="s">
        <v>277</v>
      </c>
      <c r="D505">
        <v>7.5396825396825393E-2</v>
      </c>
      <c r="E505">
        <v>7.5396825396825393E-2</v>
      </c>
      <c r="F505">
        <v>7.5396825396825393E-2</v>
      </c>
      <c r="G505">
        <v>7.5396825396825393E-2</v>
      </c>
      <c r="H505">
        <v>7.5396825396825393E-2</v>
      </c>
      <c r="I505">
        <v>7.5396825396825393E-2</v>
      </c>
      <c r="J505">
        <v>7.5396825396825393E-2</v>
      </c>
      <c r="K505">
        <v>7.5396825396825393E-2</v>
      </c>
    </row>
    <row r="506" spans="1:11">
      <c r="A506" t="s">
        <v>300</v>
      </c>
      <c r="B506" s="5" t="s">
        <v>388</v>
      </c>
      <c r="C506" t="s">
        <v>281</v>
      </c>
      <c r="D506">
        <v>2.1164021164021163E-2</v>
      </c>
      <c r="E506">
        <v>2.1164021164021163E-2</v>
      </c>
      <c r="F506">
        <v>2.1164021164021163E-2</v>
      </c>
      <c r="G506">
        <v>2.1164021164021163E-2</v>
      </c>
      <c r="H506">
        <v>2.1164021164021163E-2</v>
      </c>
      <c r="I506">
        <v>2.1164021164021163E-2</v>
      </c>
      <c r="J506">
        <v>2.1164021164021163E-2</v>
      </c>
      <c r="K506">
        <v>2.1164021164021163E-2</v>
      </c>
    </row>
    <row r="507" spans="1:11">
      <c r="A507" t="s">
        <v>300</v>
      </c>
      <c r="B507" s="5" t="s">
        <v>388</v>
      </c>
      <c r="C507" t="s">
        <v>282</v>
      </c>
      <c r="D507">
        <v>5.5555555555555552E-2</v>
      </c>
      <c r="E507">
        <v>5.5555555555555552E-2</v>
      </c>
      <c r="F507">
        <v>5.5555555555555552E-2</v>
      </c>
      <c r="G507">
        <v>5.5555555555555552E-2</v>
      </c>
      <c r="H507">
        <v>5.5555555555555552E-2</v>
      </c>
      <c r="I507">
        <v>5.5555555555555552E-2</v>
      </c>
      <c r="J507">
        <v>5.5555555555555552E-2</v>
      </c>
      <c r="K507">
        <v>5.5555555555555552E-2</v>
      </c>
    </row>
    <row r="508" spans="1:11">
      <c r="A508" t="s">
        <v>300</v>
      </c>
      <c r="B508" s="5" t="s">
        <v>388</v>
      </c>
      <c r="C508" s="5" t="s">
        <v>283</v>
      </c>
      <c r="D508">
        <v>9.1269841269841265E-2</v>
      </c>
      <c r="E508">
        <v>9.1269841269841265E-2</v>
      </c>
      <c r="F508">
        <v>9.1269841269841265E-2</v>
      </c>
      <c r="G508">
        <v>9.1269841269841265E-2</v>
      </c>
      <c r="H508">
        <v>9.1269841269841265E-2</v>
      </c>
      <c r="I508">
        <v>9.1269841269841265E-2</v>
      </c>
      <c r="J508">
        <v>9.1269841269841265E-2</v>
      </c>
      <c r="K508">
        <v>9.1269841269841265E-2</v>
      </c>
    </row>
    <row r="509" spans="1:11">
      <c r="A509" t="s">
        <v>300</v>
      </c>
      <c r="B509" s="5" t="s">
        <v>388</v>
      </c>
      <c r="C509" s="5" t="s">
        <v>284</v>
      </c>
      <c r="D509">
        <v>8.2010582010582006E-2</v>
      </c>
      <c r="E509">
        <v>8.2010582010582006E-2</v>
      </c>
      <c r="F509">
        <v>8.2010582010582006E-2</v>
      </c>
      <c r="G509">
        <v>8.2010582010582006E-2</v>
      </c>
      <c r="H509">
        <v>8.2010582010582006E-2</v>
      </c>
      <c r="I509">
        <v>8.2010582010582006E-2</v>
      </c>
      <c r="J509">
        <v>8.2010582010582006E-2</v>
      </c>
      <c r="K509">
        <v>8.2010582010582006E-2</v>
      </c>
    </row>
    <row r="510" spans="1:11">
      <c r="A510" t="s">
        <v>300</v>
      </c>
      <c r="B510" s="5" t="s">
        <v>388</v>
      </c>
      <c r="C510" s="5" t="s">
        <v>285</v>
      </c>
      <c r="D510">
        <v>2.6455026455026454E-2</v>
      </c>
      <c r="E510">
        <v>2.6455026455026454E-2</v>
      </c>
      <c r="F510">
        <v>2.6455026455026454E-2</v>
      </c>
      <c r="G510">
        <v>2.6455026455026454E-2</v>
      </c>
      <c r="H510">
        <v>2.6455026455026454E-2</v>
      </c>
      <c r="I510">
        <v>2.6455026455026454E-2</v>
      </c>
      <c r="J510">
        <v>2.6455026455026454E-2</v>
      </c>
      <c r="K510">
        <v>2.6455026455026454E-2</v>
      </c>
    </row>
    <row r="511" spans="1:11">
      <c r="A511" t="s">
        <v>300</v>
      </c>
      <c r="B511" s="5" t="s">
        <v>388</v>
      </c>
      <c r="C511" s="5" t="s">
        <v>286</v>
      </c>
      <c r="D511">
        <v>3.7037037037037035E-2</v>
      </c>
      <c r="E511">
        <v>3.7037037037037035E-2</v>
      </c>
      <c r="F511">
        <v>3.7037037037037035E-2</v>
      </c>
      <c r="G511">
        <v>3.7037037037037035E-2</v>
      </c>
      <c r="H511">
        <v>3.7037037037037035E-2</v>
      </c>
      <c r="I511">
        <v>3.7037037037037035E-2</v>
      </c>
      <c r="J511">
        <v>3.7037037037037035E-2</v>
      </c>
      <c r="K511">
        <v>3.7037037037037035E-2</v>
      </c>
    </row>
    <row r="512" spans="1:11">
      <c r="A512" t="s">
        <v>300</v>
      </c>
      <c r="B512" s="5" t="s">
        <v>388</v>
      </c>
      <c r="C512" s="5" t="s">
        <v>287</v>
      </c>
      <c r="D512">
        <v>8.4656084656084651E-2</v>
      </c>
      <c r="E512">
        <v>8.4656084656084651E-2</v>
      </c>
      <c r="F512">
        <v>8.4656084656084651E-2</v>
      </c>
      <c r="G512">
        <v>8.4656084656084651E-2</v>
      </c>
      <c r="H512">
        <v>8.4656084656084651E-2</v>
      </c>
      <c r="I512">
        <v>8.4656084656084651E-2</v>
      </c>
      <c r="J512">
        <v>8.4656084656084651E-2</v>
      </c>
      <c r="K512">
        <v>8.4656084656084651E-2</v>
      </c>
    </row>
    <row r="513" spans="1:11">
      <c r="A513" t="s">
        <v>300</v>
      </c>
      <c r="B513" s="5" t="s">
        <v>388</v>
      </c>
      <c r="C513" s="5" t="s">
        <v>288</v>
      </c>
      <c r="D513">
        <v>0.10185185185185185</v>
      </c>
      <c r="E513">
        <v>0.10185185185185185</v>
      </c>
      <c r="F513">
        <v>0.10185185185185185</v>
      </c>
      <c r="G513">
        <v>0.10185185185185185</v>
      </c>
      <c r="H513">
        <v>0.10185185185185185</v>
      </c>
      <c r="I513">
        <v>0.10185185185185185</v>
      </c>
      <c r="J513">
        <v>0.10185185185185185</v>
      </c>
      <c r="K513">
        <v>0.10185185185185185</v>
      </c>
    </row>
    <row r="514" spans="1:11">
      <c r="A514" t="s">
        <v>300</v>
      </c>
      <c r="B514" s="5" t="s">
        <v>388</v>
      </c>
      <c r="C514" s="5" t="s">
        <v>289</v>
      </c>
      <c r="D514">
        <v>0.11904761904761904</v>
      </c>
      <c r="E514">
        <v>0.11904761904761904</v>
      </c>
      <c r="F514">
        <v>0.11904761904761904</v>
      </c>
      <c r="G514">
        <v>0.11904761904761904</v>
      </c>
      <c r="H514">
        <v>0.11904761904761904</v>
      </c>
      <c r="I514">
        <v>0.11904761904761904</v>
      </c>
      <c r="J514">
        <v>0.11904761904761904</v>
      </c>
      <c r="K514">
        <v>0.11904761904761904</v>
      </c>
    </row>
    <row r="515" spans="1:11">
      <c r="A515" t="s">
        <v>300</v>
      </c>
      <c r="B515" s="5" t="s">
        <v>388</v>
      </c>
      <c r="C515" s="5" t="s">
        <v>290</v>
      </c>
      <c r="D515">
        <v>6.3492063492063489E-2</v>
      </c>
      <c r="E515">
        <v>6.3492063492063489E-2</v>
      </c>
      <c r="F515">
        <v>6.3492063492063489E-2</v>
      </c>
      <c r="G515">
        <v>6.3492063492063489E-2</v>
      </c>
      <c r="H515">
        <v>6.3492063492063489E-2</v>
      </c>
      <c r="I515">
        <v>6.3492063492063489E-2</v>
      </c>
      <c r="J515">
        <v>6.3492063492063489E-2</v>
      </c>
      <c r="K515">
        <v>6.3492063492063489E-2</v>
      </c>
    </row>
    <row r="516" spans="1:11">
      <c r="A516" t="s">
        <v>300</v>
      </c>
      <c r="B516" s="5" t="s">
        <v>388</v>
      </c>
      <c r="C516" s="5" t="s">
        <v>291</v>
      </c>
      <c r="D516">
        <v>3.8359788359788358E-2</v>
      </c>
      <c r="E516">
        <v>3.8359788359788358E-2</v>
      </c>
      <c r="F516">
        <v>3.8359788359788358E-2</v>
      </c>
      <c r="G516">
        <v>3.8359788359788358E-2</v>
      </c>
      <c r="H516">
        <v>3.8359788359788358E-2</v>
      </c>
      <c r="I516">
        <v>3.8359788359788358E-2</v>
      </c>
      <c r="J516">
        <v>3.8359788359788358E-2</v>
      </c>
      <c r="K516">
        <v>3.8359788359788358E-2</v>
      </c>
    </row>
    <row r="517" spans="1:11">
      <c r="A517" t="s">
        <v>300</v>
      </c>
      <c r="B517" s="5" t="s">
        <v>388</v>
      </c>
      <c r="C517" s="5" t="s">
        <v>292</v>
      </c>
      <c r="D517">
        <v>2.9100529100529099E-2</v>
      </c>
      <c r="E517">
        <v>2.9100529100529099E-2</v>
      </c>
      <c r="F517">
        <v>2.9100529100529099E-2</v>
      </c>
      <c r="G517">
        <v>2.9100529100529099E-2</v>
      </c>
      <c r="H517">
        <v>2.9100529100529099E-2</v>
      </c>
      <c r="I517">
        <v>2.9100529100529099E-2</v>
      </c>
      <c r="J517">
        <v>2.9100529100529099E-2</v>
      </c>
      <c r="K517">
        <v>2.9100529100529099E-2</v>
      </c>
    </row>
    <row r="518" spans="1:11">
      <c r="A518" t="s">
        <v>301</v>
      </c>
      <c r="B518" s="5" t="s">
        <v>194</v>
      </c>
      <c r="C518" s="5" t="s">
        <v>278</v>
      </c>
      <c r="D518">
        <v>0.11439250186878271</v>
      </c>
      <c r="E518">
        <v>0.11439250186878271</v>
      </c>
      <c r="F518">
        <v>0.11439250186878271</v>
      </c>
      <c r="G518">
        <v>0.11439250186878271</v>
      </c>
      <c r="H518">
        <v>0.11439250186878271</v>
      </c>
      <c r="I518">
        <v>0.11439250186878271</v>
      </c>
      <c r="J518">
        <v>0.11439250186878271</v>
      </c>
      <c r="K518">
        <v>0.11439250186878271</v>
      </c>
    </row>
    <row r="519" spans="1:11">
      <c r="A519" t="s">
        <v>301</v>
      </c>
      <c r="B519" s="5" t="s">
        <v>194</v>
      </c>
      <c r="C519" s="5" t="s">
        <v>279</v>
      </c>
      <c r="D519">
        <v>1.7957564257374506E-2</v>
      </c>
      <c r="E519">
        <v>1.7957564257374506E-2</v>
      </c>
      <c r="F519">
        <v>1.7957564257374506E-2</v>
      </c>
      <c r="G519">
        <v>1.7957564257374506E-2</v>
      </c>
      <c r="H519">
        <v>1.7957564257374506E-2</v>
      </c>
      <c r="I519">
        <v>1.7957564257374506E-2</v>
      </c>
      <c r="J519">
        <v>1.7957564257374506E-2</v>
      </c>
      <c r="K519">
        <v>1.7957564257374506E-2</v>
      </c>
    </row>
    <row r="520" spans="1:11">
      <c r="A520" t="s">
        <v>301</v>
      </c>
      <c r="B520" s="5" t="s">
        <v>194</v>
      </c>
      <c r="C520" s="5" t="s">
        <v>280</v>
      </c>
      <c r="D520">
        <v>5.4372951526651711E-2</v>
      </c>
      <c r="E520">
        <v>5.4372951526651711E-2</v>
      </c>
      <c r="F520">
        <v>5.4372951526651711E-2</v>
      </c>
      <c r="G520">
        <v>5.4372951526651711E-2</v>
      </c>
      <c r="H520">
        <v>5.4372951526651711E-2</v>
      </c>
      <c r="I520">
        <v>5.4372951526651711E-2</v>
      </c>
      <c r="J520">
        <v>5.4372951526651711E-2</v>
      </c>
      <c r="K520">
        <v>5.4372951526651711E-2</v>
      </c>
    </row>
    <row r="521" spans="1:11">
      <c r="A521" t="s">
        <v>301</v>
      </c>
      <c r="B521" s="5" t="s">
        <v>194</v>
      </c>
      <c r="C521" s="5" t="s">
        <v>277</v>
      </c>
      <c r="D521">
        <v>5.0186878270369745E-2</v>
      </c>
      <c r="E521">
        <v>5.0186878270369745E-2</v>
      </c>
      <c r="F521">
        <v>5.0186878270369745E-2</v>
      </c>
      <c r="G521">
        <v>5.0186878270369745E-2</v>
      </c>
      <c r="H521">
        <v>5.0186878270369745E-2</v>
      </c>
      <c r="I521">
        <v>5.0186878270369745E-2</v>
      </c>
      <c r="J521">
        <v>5.0186878270369745E-2</v>
      </c>
      <c r="K521">
        <v>5.0186878270369745E-2</v>
      </c>
    </row>
    <row r="522" spans="1:11">
      <c r="A522" t="s">
        <v>301</v>
      </c>
      <c r="B522" s="5" t="s">
        <v>194</v>
      </c>
      <c r="C522" t="s">
        <v>281</v>
      </c>
      <c r="D522">
        <v>6.3113104479328386E-2</v>
      </c>
      <c r="E522">
        <v>6.3113104479328386E-2</v>
      </c>
      <c r="F522">
        <v>6.3113104479328386E-2</v>
      </c>
      <c r="G522">
        <v>6.3113104479328386E-2</v>
      </c>
      <c r="H522">
        <v>6.3113104479328386E-2</v>
      </c>
      <c r="I522">
        <v>6.3113104479328386E-2</v>
      </c>
      <c r="J522">
        <v>6.3113104479328386E-2</v>
      </c>
      <c r="K522">
        <v>6.3113104479328386E-2</v>
      </c>
    </row>
    <row r="523" spans="1:11">
      <c r="A523" t="s">
        <v>301</v>
      </c>
      <c r="B523" s="5" t="s">
        <v>194</v>
      </c>
      <c r="C523" t="s">
        <v>282</v>
      </c>
      <c r="D523">
        <v>3.5915128514749012E-2</v>
      </c>
      <c r="E523">
        <v>3.5915128514749012E-2</v>
      </c>
      <c r="F523">
        <v>3.5915128514749012E-2</v>
      </c>
      <c r="G523">
        <v>3.5915128514749012E-2</v>
      </c>
      <c r="H523">
        <v>3.5915128514749012E-2</v>
      </c>
      <c r="I523">
        <v>3.5915128514749012E-2</v>
      </c>
      <c r="J523">
        <v>3.5915128514749012E-2</v>
      </c>
      <c r="K523">
        <v>3.5915128514749012E-2</v>
      </c>
    </row>
    <row r="524" spans="1:11">
      <c r="A524" t="s">
        <v>301</v>
      </c>
      <c r="B524" s="5" t="s">
        <v>194</v>
      </c>
      <c r="C524" s="5" t="s">
        <v>283</v>
      </c>
      <c r="D524">
        <v>0.10874590305330342</v>
      </c>
      <c r="E524">
        <v>0.10874590305330342</v>
      </c>
      <c r="F524">
        <v>0.10874590305330342</v>
      </c>
      <c r="G524">
        <v>0.10874590305330342</v>
      </c>
      <c r="H524">
        <v>0.10874590305330342</v>
      </c>
      <c r="I524">
        <v>0.10874590305330342</v>
      </c>
      <c r="J524">
        <v>0.10874590305330342</v>
      </c>
      <c r="K524">
        <v>0.10874590305330342</v>
      </c>
    </row>
    <row r="525" spans="1:11">
      <c r="A525" t="s">
        <v>301</v>
      </c>
      <c r="B525" s="5" t="s">
        <v>194</v>
      </c>
      <c r="C525" s="5" t="s">
        <v>284</v>
      </c>
      <c r="D525">
        <v>6.2733597837962174E-2</v>
      </c>
      <c r="E525">
        <v>6.2733597837962174E-2</v>
      </c>
      <c r="F525">
        <v>6.2733597837962174E-2</v>
      </c>
      <c r="G525">
        <v>6.2733597837962174E-2</v>
      </c>
      <c r="H525">
        <v>6.2733597837962174E-2</v>
      </c>
      <c r="I525">
        <v>6.2733597837962174E-2</v>
      </c>
      <c r="J525">
        <v>6.2733597837962174E-2</v>
      </c>
      <c r="K525">
        <v>6.2733597837962174E-2</v>
      </c>
    </row>
    <row r="526" spans="1:11">
      <c r="A526" t="s">
        <v>301</v>
      </c>
      <c r="B526" s="5" t="s">
        <v>194</v>
      </c>
      <c r="C526" s="5" t="s">
        <v>285</v>
      </c>
      <c r="D526">
        <v>7.4946811569202465E-2</v>
      </c>
      <c r="E526">
        <v>7.4946811569202465E-2</v>
      </c>
      <c r="F526">
        <v>7.4946811569202465E-2</v>
      </c>
      <c r="G526">
        <v>7.4946811569202465E-2</v>
      </c>
      <c r="H526">
        <v>7.4946811569202465E-2</v>
      </c>
      <c r="I526">
        <v>7.4946811569202465E-2</v>
      </c>
      <c r="J526">
        <v>7.4946811569202465E-2</v>
      </c>
      <c r="K526">
        <v>7.4946811569202465E-2</v>
      </c>
    </row>
    <row r="527" spans="1:11">
      <c r="A527" t="s">
        <v>301</v>
      </c>
      <c r="B527" s="5" t="s">
        <v>194</v>
      </c>
      <c r="C527" s="5" t="s">
        <v>286</v>
      </c>
      <c r="D527">
        <v>2.3943419009832673E-2</v>
      </c>
      <c r="E527">
        <v>2.3943419009832673E-2</v>
      </c>
      <c r="F527">
        <v>2.3943419009832673E-2</v>
      </c>
      <c r="G527">
        <v>2.3943419009832673E-2</v>
      </c>
      <c r="H527">
        <v>2.3943419009832673E-2</v>
      </c>
      <c r="I527">
        <v>2.3943419009832673E-2</v>
      </c>
      <c r="J527">
        <v>2.3943419009832673E-2</v>
      </c>
      <c r="K527">
        <v>2.3943419009832673E-2</v>
      </c>
    </row>
    <row r="528" spans="1:11">
      <c r="A528" t="s">
        <v>301</v>
      </c>
      <c r="B528" s="5" t="s">
        <v>194</v>
      </c>
      <c r="C528" s="5" t="s">
        <v>287</v>
      </c>
      <c r="D528">
        <v>9.5152665171640491E-2</v>
      </c>
      <c r="E528">
        <v>9.5152665171640491E-2</v>
      </c>
      <c r="F528">
        <v>9.5152665171640491E-2</v>
      </c>
      <c r="G528">
        <v>9.5152665171640491E-2</v>
      </c>
      <c r="H528">
        <v>9.5152665171640491E-2</v>
      </c>
      <c r="I528">
        <v>9.5152665171640491E-2</v>
      </c>
      <c r="J528">
        <v>9.5152665171640491E-2</v>
      </c>
      <c r="K528">
        <v>9.5152665171640491E-2</v>
      </c>
    </row>
    <row r="529" spans="1:11">
      <c r="A529" t="s">
        <v>301</v>
      </c>
      <c r="B529" s="5" t="s">
        <v>194</v>
      </c>
      <c r="C529" s="5" t="s">
        <v>288</v>
      </c>
      <c r="D529">
        <v>6.9006957621758389E-2</v>
      </c>
      <c r="E529">
        <v>6.9006957621758389E-2</v>
      </c>
      <c r="F529">
        <v>6.9006957621758389E-2</v>
      </c>
      <c r="G529">
        <v>6.9006957621758389E-2</v>
      </c>
      <c r="H529">
        <v>6.9006957621758389E-2</v>
      </c>
      <c r="I529">
        <v>6.9006957621758389E-2</v>
      </c>
      <c r="J529">
        <v>6.9006957621758389E-2</v>
      </c>
      <c r="K529">
        <v>6.9006957621758389E-2</v>
      </c>
    </row>
    <row r="530" spans="1:11">
      <c r="A530" t="s">
        <v>301</v>
      </c>
      <c r="B530" s="5" t="s">
        <v>194</v>
      </c>
      <c r="C530" s="5" t="s">
        <v>289</v>
      </c>
      <c r="D530">
        <v>0.12228163992869877</v>
      </c>
      <c r="E530">
        <v>0.12228163992869877</v>
      </c>
      <c r="F530">
        <v>0.12228163992869877</v>
      </c>
      <c r="G530">
        <v>0.12228163992869877</v>
      </c>
      <c r="H530">
        <v>0.12228163992869877</v>
      </c>
      <c r="I530">
        <v>0.12228163992869877</v>
      </c>
      <c r="J530">
        <v>0.12228163992869877</v>
      </c>
      <c r="K530">
        <v>0.12228163992869877</v>
      </c>
    </row>
    <row r="531" spans="1:11">
      <c r="A531" t="s">
        <v>301</v>
      </c>
      <c r="B531" s="5" t="s">
        <v>194</v>
      </c>
      <c r="C531" s="5" t="s">
        <v>290</v>
      </c>
      <c r="D531">
        <v>4.1900983267207183E-2</v>
      </c>
      <c r="E531">
        <v>4.1900983267207183E-2</v>
      </c>
      <c r="F531">
        <v>4.1900983267207183E-2</v>
      </c>
      <c r="G531">
        <v>4.1900983267207183E-2</v>
      </c>
      <c r="H531">
        <v>4.1900983267207183E-2</v>
      </c>
      <c r="I531">
        <v>4.1900983267207183E-2</v>
      </c>
      <c r="J531">
        <v>4.1900983267207183E-2</v>
      </c>
      <c r="K531">
        <v>4.1900983267207183E-2</v>
      </c>
    </row>
    <row r="532" spans="1:11">
      <c r="A532" t="s">
        <v>301</v>
      </c>
      <c r="B532" s="5" t="s">
        <v>194</v>
      </c>
      <c r="C532" s="5" t="s">
        <v>291</v>
      </c>
      <c r="D532">
        <v>3.3983094704157321E-2</v>
      </c>
      <c r="E532">
        <v>3.3983094704157321E-2</v>
      </c>
      <c r="F532">
        <v>3.3983094704157321E-2</v>
      </c>
      <c r="G532">
        <v>3.3983094704157321E-2</v>
      </c>
      <c r="H532">
        <v>3.3983094704157321E-2</v>
      </c>
      <c r="I532">
        <v>3.3983094704157321E-2</v>
      </c>
      <c r="J532">
        <v>3.3983094704157321E-2</v>
      </c>
      <c r="K532">
        <v>3.3983094704157321E-2</v>
      </c>
    </row>
    <row r="533" spans="1:11">
      <c r="A533" t="s">
        <v>301</v>
      </c>
      <c r="B533" s="5" t="s">
        <v>194</v>
      </c>
      <c r="C533" s="5" t="s">
        <v>292</v>
      </c>
      <c r="D533">
        <v>3.1366798918981087E-2</v>
      </c>
      <c r="E533">
        <v>3.1366798918981087E-2</v>
      </c>
      <c r="F533">
        <v>3.1366798918981087E-2</v>
      </c>
      <c r="G533">
        <v>3.1366798918981087E-2</v>
      </c>
      <c r="H533">
        <v>3.1366798918981087E-2</v>
      </c>
      <c r="I533">
        <v>3.1366798918981087E-2</v>
      </c>
      <c r="J533">
        <v>3.1366798918981087E-2</v>
      </c>
      <c r="K533">
        <v>3.1366798918981087E-2</v>
      </c>
    </row>
    <row r="534" spans="1:11">
      <c r="A534" t="s">
        <v>301</v>
      </c>
      <c r="B534" s="5" t="s">
        <v>195</v>
      </c>
      <c r="C534" s="5" t="s">
        <v>278</v>
      </c>
      <c r="D534">
        <v>0.26784700610604772</v>
      </c>
      <c r="E534">
        <v>0.26784700610604772</v>
      </c>
      <c r="F534">
        <v>0.26784700610604772</v>
      </c>
      <c r="G534">
        <v>0.26784700610604772</v>
      </c>
      <c r="H534">
        <v>0.26784700610604772</v>
      </c>
      <c r="I534">
        <v>0.26784700610604772</v>
      </c>
      <c r="J534">
        <v>0.26784700610604772</v>
      </c>
      <c r="K534">
        <v>0.26784700610604772</v>
      </c>
    </row>
    <row r="535" spans="1:11">
      <c r="A535" t="s">
        <v>301</v>
      </c>
      <c r="B535" s="5" t="s">
        <v>195</v>
      </c>
      <c r="C535" s="5" t="s">
        <v>279</v>
      </c>
      <c r="D535">
        <v>2.4963919873165159E-2</v>
      </c>
      <c r="E535">
        <v>2.4963919873165159E-2</v>
      </c>
      <c r="F535">
        <v>2.4963919873165159E-2</v>
      </c>
      <c r="G535">
        <v>2.4963919873165159E-2</v>
      </c>
      <c r="H535">
        <v>2.4963919873165159E-2</v>
      </c>
      <c r="I535">
        <v>2.4963919873165159E-2</v>
      </c>
      <c r="J535">
        <v>2.4963919873165159E-2</v>
      </c>
      <c r="K535">
        <v>2.4963919873165159E-2</v>
      </c>
    </row>
    <row r="536" spans="1:11">
      <c r="A536" t="s">
        <v>301</v>
      </c>
      <c r="B536" s="5" t="s">
        <v>195</v>
      </c>
      <c r="C536" s="5" t="s">
        <v>280</v>
      </c>
      <c r="D536">
        <v>8.3319910049227244E-2</v>
      </c>
      <c r="E536">
        <v>8.3319910049227244E-2</v>
      </c>
      <c r="F536">
        <v>8.3319910049227244E-2</v>
      </c>
      <c r="G536">
        <v>8.3319910049227244E-2</v>
      </c>
      <c r="H536">
        <v>8.3319910049227244E-2</v>
      </c>
      <c r="I536">
        <v>8.3319910049227244E-2</v>
      </c>
      <c r="J536">
        <v>8.3319910049227244E-2</v>
      </c>
      <c r="K536">
        <v>8.3319910049227244E-2</v>
      </c>
    </row>
    <row r="537" spans="1:11">
      <c r="A537" t="s">
        <v>301</v>
      </c>
      <c r="B537" s="5" t="s">
        <v>195</v>
      </c>
      <c r="C537" s="5" t="s">
        <v>277</v>
      </c>
      <c r="D537">
        <v>6.2950138560505645E-2</v>
      </c>
      <c r="E537">
        <v>6.2950138560505645E-2</v>
      </c>
      <c r="F537">
        <v>6.2950138560505645E-2</v>
      </c>
      <c r="G537">
        <v>6.2950138560505645E-2</v>
      </c>
      <c r="H537">
        <v>6.2950138560505645E-2</v>
      </c>
      <c r="I537">
        <v>6.2950138560505645E-2</v>
      </c>
      <c r="J537">
        <v>6.2950138560505645E-2</v>
      </c>
      <c r="K537">
        <v>6.2950138560505645E-2</v>
      </c>
    </row>
    <row r="538" spans="1:11">
      <c r="A538" t="s">
        <v>301</v>
      </c>
      <c r="B538" s="5" t="s">
        <v>195</v>
      </c>
      <c r="C538" t="s">
        <v>281</v>
      </c>
      <c r="D538">
        <v>6.6870881159878798E-2</v>
      </c>
      <c r="E538">
        <v>6.6870881159878798E-2</v>
      </c>
      <c r="F538">
        <v>6.6870881159878798E-2</v>
      </c>
      <c r="G538">
        <v>6.6870881159878798E-2</v>
      </c>
      <c r="H538">
        <v>6.6870881159878798E-2</v>
      </c>
      <c r="I538">
        <v>6.6870881159878798E-2</v>
      </c>
      <c r="J538">
        <v>6.6870881159878798E-2</v>
      </c>
      <c r="K538">
        <v>6.6870881159878798E-2</v>
      </c>
    </row>
    <row r="539" spans="1:11">
      <c r="A539" t="s">
        <v>301</v>
      </c>
      <c r="B539" s="5" t="s">
        <v>195</v>
      </c>
      <c r="C539" t="s">
        <v>282</v>
      </c>
      <c r="D539">
        <v>4.8350628107704831E-2</v>
      </c>
      <c r="E539">
        <v>4.8350628107704831E-2</v>
      </c>
      <c r="F539">
        <v>4.8350628107704831E-2</v>
      </c>
      <c r="G539">
        <v>4.8350628107704831E-2</v>
      </c>
      <c r="H539">
        <v>4.8350628107704831E-2</v>
      </c>
      <c r="I539">
        <v>4.8350628107704831E-2</v>
      </c>
      <c r="J539">
        <v>4.8350628107704831E-2</v>
      </c>
      <c r="K539">
        <v>4.8350628107704831E-2</v>
      </c>
    </row>
    <row r="540" spans="1:11">
      <c r="A540" t="s">
        <v>301</v>
      </c>
      <c r="B540" s="5" t="s">
        <v>195</v>
      </c>
      <c r="C540" s="5" t="s">
        <v>283</v>
      </c>
      <c r="D540">
        <v>6.4365823811495998E-2</v>
      </c>
      <c r="E540">
        <v>6.4365823811495998E-2</v>
      </c>
      <c r="F540">
        <v>6.4365823811495998E-2</v>
      </c>
      <c r="G540">
        <v>6.4365823811495998E-2</v>
      </c>
      <c r="H540">
        <v>6.4365823811495998E-2</v>
      </c>
      <c r="I540">
        <v>6.4365823811495998E-2</v>
      </c>
      <c r="J540">
        <v>6.4365823811495998E-2</v>
      </c>
      <c r="K540">
        <v>6.4365823811495998E-2</v>
      </c>
    </row>
    <row r="541" spans="1:11">
      <c r="A541" t="s">
        <v>301</v>
      </c>
      <c r="B541" s="5" t="s">
        <v>195</v>
      </c>
      <c r="C541" s="5" t="s">
        <v>284</v>
      </c>
      <c r="D541">
        <v>2.7252372176031686E-2</v>
      </c>
      <c r="E541">
        <v>2.7252372176031686E-2</v>
      </c>
      <c r="F541">
        <v>2.7252372176031686E-2</v>
      </c>
      <c r="G541">
        <v>2.7252372176031686E-2</v>
      </c>
      <c r="H541">
        <v>2.7252372176031686E-2</v>
      </c>
      <c r="I541">
        <v>2.7252372176031686E-2</v>
      </c>
      <c r="J541">
        <v>2.7252372176031686E-2</v>
      </c>
      <c r="K541">
        <v>2.7252372176031686E-2</v>
      </c>
    </row>
    <row r="542" spans="1:11">
      <c r="A542" t="s">
        <v>301</v>
      </c>
      <c r="B542" s="5" t="s">
        <v>195</v>
      </c>
      <c r="C542" s="5" t="s">
        <v>285</v>
      </c>
      <c r="D542">
        <v>1.0014501995602335E-2</v>
      </c>
      <c r="E542">
        <v>1.0014501995602335E-2</v>
      </c>
      <c r="F542">
        <v>1.0014501995602335E-2</v>
      </c>
      <c r="G542">
        <v>1.0014501995602335E-2</v>
      </c>
      <c r="H542">
        <v>1.0014501995602335E-2</v>
      </c>
      <c r="I542">
        <v>1.0014501995602335E-2</v>
      </c>
      <c r="J542">
        <v>1.0014501995602335E-2</v>
      </c>
      <c r="K542">
        <v>1.0014501995602335E-2</v>
      </c>
    </row>
    <row r="543" spans="1:11">
      <c r="A543" t="s">
        <v>301</v>
      </c>
      <c r="B543" s="5" t="s">
        <v>195</v>
      </c>
      <c r="C543" s="5" t="s">
        <v>286</v>
      </c>
      <c r="D543">
        <v>1.3225648610468562E-2</v>
      </c>
      <c r="E543">
        <v>1.3225648610468562E-2</v>
      </c>
      <c r="F543">
        <v>1.3225648610468562E-2</v>
      </c>
      <c r="G543">
        <v>1.3225648610468562E-2</v>
      </c>
      <c r="H543">
        <v>1.3225648610468562E-2</v>
      </c>
      <c r="I543">
        <v>1.3225648610468562E-2</v>
      </c>
      <c r="J543">
        <v>1.3225648610468562E-2</v>
      </c>
      <c r="K543">
        <v>1.3225648610468562E-2</v>
      </c>
    </row>
    <row r="544" spans="1:11">
      <c r="A544" t="s">
        <v>301</v>
      </c>
      <c r="B544" s="5" t="s">
        <v>195</v>
      </c>
      <c r="C544" s="5" t="s">
        <v>287</v>
      </c>
      <c r="D544">
        <v>8.9598674179693014E-3</v>
      </c>
      <c r="E544">
        <v>8.9598674179693014E-3</v>
      </c>
      <c r="F544">
        <v>8.9598674179693014E-3</v>
      </c>
      <c r="G544">
        <v>8.9598674179693014E-3</v>
      </c>
      <c r="H544">
        <v>8.9598674179693014E-3</v>
      </c>
      <c r="I544">
        <v>8.9598674179693014E-3</v>
      </c>
      <c r="J544">
        <v>8.9598674179693014E-3</v>
      </c>
      <c r="K544">
        <v>8.9598674179693014E-3</v>
      </c>
    </row>
    <row r="545" spans="1:11">
      <c r="A545" t="s">
        <v>301</v>
      </c>
      <c r="B545" s="5" t="s">
        <v>195</v>
      </c>
      <c r="C545" s="5" t="s">
        <v>288</v>
      </c>
      <c r="D545">
        <v>4.3150020373184604E-4</v>
      </c>
      <c r="E545">
        <v>4.3150020373184604E-4</v>
      </c>
      <c r="F545">
        <v>4.3150020373184604E-4</v>
      </c>
      <c r="G545">
        <v>4.3150020373184604E-4</v>
      </c>
      <c r="H545">
        <v>4.3150020373184604E-4</v>
      </c>
      <c r="I545">
        <v>4.3150020373184604E-4</v>
      </c>
      <c r="J545">
        <v>4.3150020373184604E-4</v>
      </c>
      <c r="K545">
        <v>4.3150020373184604E-4</v>
      </c>
    </row>
    <row r="546" spans="1:11">
      <c r="A546" t="s">
        <v>301</v>
      </c>
      <c r="B546" s="5" t="s">
        <v>195</v>
      </c>
      <c r="C546" s="5" t="s">
        <v>289</v>
      </c>
      <c r="D546">
        <v>0.20849471565125946</v>
      </c>
      <c r="E546">
        <v>0.20849471565125946</v>
      </c>
      <c r="F546">
        <v>0.20849471565125946</v>
      </c>
      <c r="G546">
        <v>0.20849471565125946</v>
      </c>
      <c r="H546">
        <v>0.20849471565125946</v>
      </c>
      <c r="I546">
        <v>0.20849471565125946</v>
      </c>
      <c r="J546">
        <v>0.20849471565125946</v>
      </c>
      <c r="K546">
        <v>0.20849471565125946</v>
      </c>
    </row>
    <row r="547" spans="1:11">
      <c r="A547" t="s">
        <v>301</v>
      </c>
      <c r="B547" s="5" t="s">
        <v>195</v>
      </c>
      <c r="C547" s="5" t="s">
        <v>290</v>
      </c>
      <c r="D547">
        <v>5.4497175815706261E-2</v>
      </c>
      <c r="E547">
        <v>5.4497175815706261E-2</v>
      </c>
      <c r="F547">
        <v>5.4497175815706261E-2</v>
      </c>
      <c r="G547">
        <v>5.4497175815706261E-2</v>
      </c>
      <c r="H547">
        <v>5.4497175815706261E-2</v>
      </c>
      <c r="I547">
        <v>5.4497175815706261E-2</v>
      </c>
      <c r="J547">
        <v>5.4497175815706261E-2</v>
      </c>
      <c r="K547">
        <v>5.4497175815706261E-2</v>
      </c>
    </row>
    <row r="548" spans="1:11">
      <c r="A548" t="s">
        <v>301</v>
      </c>
      <c r="B548" s="5" t="s">
        <v>195</v>
      </c>
      <c r="C548" s="5" t="s">
        <v>291</v>
      </c>
      <c r="D548">
        <v>3.7713033537923477E-2</v>
      </c>
      <c r="E548">
        <v>3.7713033537923477E-2</v>
      </c>
      <c r="F548">
        <v>3.7713033537923477E-2</v>
      </c>
      <c r="G548">
        <v>3.7713033537923477E-2</v>
      </c>
      <c r="H548">
        <v>3.7713033537923477E-2</v>
      </c>
      <c r="I548">
        <v>3.7713033537923477E-2</v>
      </c>
      <c r="J548">
        <v>3.7713033537923477E-2</v>
      </c>
      <c r="K548">
        <v>3.7713033537923477E-2</v>
      </c>
    </row>
    <row r="549" spans="1:11">
      <c r="A549" t="s">
        <v>301</v>
      </c>
      <c r="B549" s="5" t="s">
        <v>195</v>
      </c>
      <c r="C549" s="5" t="s">
        <v>292</v>
      </c>
      <c r="D549">
        <v>2.0742876923281854E-2</v>
      </c>
      <c r="E549">
        <v>2.0742876923281854E-2</v>
      </c>
      <c r="F549">
        <v>2.0742876923281854E-2</v>
      </c>
      <c r="G549">
        <v>2.0742876923281854E-2</v>
      </c>
      <c r="H549">
        <v>2.0742876923281854E-2</v>
      </c>
      <c r="I549">
        <v>2.0742876923281854E-2</v>
      </c>
      <c r="J549">
        <v>2.0742876923281854E-2</v>
      </c>
      <c r="K549">
        <v>2.0742876923281854E-2</v>
      </c>
    </row>
    <row r="550" spans="1:11">
      <c r="A550" t="s">
        <v>301</v>
      </c>
      <c r="B550" s="5" t="s">
        <v>193</v>
      </c>
      <c r="C550" s="5" t="s">
        <v>278</v>
      </c>
      <c r="D550">
        <v>0.16747790061781495</v>
      </c>
      <c r="E550">
        <v>0.16747790061781495</v>
      </c>
      <c r="F550">
        <v>0.16747790061781495</v>
      </c>
      <c r="G550">
        <v>0.16747790061781495</v>
      </c>
      <c r="H550">
        <v>0.16747790061781495</v>
      </c>
      <c r="I550">
        <v>0.16747790061781495</v>
      </c>
      <c r="J550">
        <v>0.16747790061781495</v>
      </c>
      <c r="K550">
        <v>0.16747790061781495</v>
      </c>
    </row>
    <row r="551" spans="1:11">
      <c r="A551" t="s">
        <v>301</v>
      </c>
      <c r="B551" s="5" t="s">
        <v>193</v>
      </c>
      <c r="C551" s="5" t="s">
        <v>279</v>
      </c>
      <c r="D551">
        <v>1.1476438359394646E-2</v>
      </c>
      <c r="E551">
        <v>1.1476438359394646E-2</v>
      </c>
      <c r="F551">
        <v>1.1476438359394646E-2</v>
      </c>
      <c r="G551">
        <v>1.1476438359394646E-2</v>
      </c>
      <c r="H551">
        <v>1.1476438359394646E-2</v>
      </c>
      <c r="I551">
        <v>1.1476438359394646E-2</v>
      </c>
      <c r="J551">
        <v>1.1476438359394646E-2</v>
      </c>
      <c r="K551">
        <v>1.1476438359394646E-2</v>
      </c>
    </row>
    <row r="552" spans="1:11">
      <c r="A552" t="s">
        <v>301</v>
      </c>
      <c r="B552" s="5" t="s">
        <v>193</v>
      </c>
      <c r="C552" s="5" t="s">
        <v>280</v>
      </c>
      <c r="D552">
        <v>5.1241980976831386E-2</v>
      </c>
      <c r="E552">
        <v>5.1241980976831386E-2</v>
      </c>
      <c r="F552">
        <v>5.1241980976831386E-2</v>
      </c>
      <c r="G552">
        <v>5.1241980976831386E-2</v>
      </c>
      <c r="H552">
        <v>5.1241980976831386E-2</v>
      </c>
      <c r="I552">
        <v>5.1241980976831386E-2</v>
      </c>
      <c r="J552">
        <v>5.1241980976831386E-2</v>
      </c>
      <c r="K552">
        <v>5.1241980976831386E-2</v>
      </c>
    </row>
    <row r="553" spans="1:11">
      <c r="A553" t="s">
        <v>301</v>
      </c>
      <c r="B553" s="5" t="s">
        <v>193</v>
      </c>
      <c r="C553" s="5" t="s">
        <v>277</v>
      </c>
      <c r="D553">
        <v>5.2283984691397424E-2</v>
      </c>
      <c r="E553">
        <v>5.2283984691397424E-2</v>
      </c>
      <c r="F553">
        <v>5.2283984691397424E-2</v>
      </c>
      <c r="G553">
        <v>5.2283984691397424E-2</v>
      </c>
      <c r="H553">
        <v>5.2283984691397424E-2</v>
      </c>
      <c r="I553">
        <v>5.2283984691397424E-2</v>
      </c>
      <c r="J553">
        <v>5.2283984691397424E-2</v>
      </c>
      <c r="K553">
        <v>5.2283984691397424E-2</v>
      </c>
    </row>
    <row r="554" spans="1:11">
      <c r="A554" t="s">
        <v>301</v>
      </c>
      <c r="B554" s="5" t="s">
        <v>193</v>
      </c>
      <c r="C554" t="s">
        <v>281</v>
      </c>
      <c r="D554">
        <v>6.9363214104589135E-2</v>
      </c>
      <c r="E554">
        <v>6.9363214104589135E-2</v>
      </c>
      <c r="F554">
        <v>6.9363214104589135E-2</v>
      </c>
      <c r="G554">
        <v>6.9363214104589135E-2</v>
      </c>
      <c r="H554">
        <v>6.9363214104589135E-2</v>
      </c>
      <c r="I554">
        <v>6.9363214104589135E-2</v>
      </c>
      <c r="J554">
        <v>6.9363214104589135E-2</v>
      </c>
      <c r="K554">
        <v>6.9363214104589135E-2</v>
      </c>
    </row>
    <row r="555" spans="1:11">
      <c r="A555" t="s">
        <v>301</v>
      </c>
      <c r="B555" s="5" t="s">
        <v>193</v>
      </c>
      <c r="C555" t="s">
        <v>282</v>
      </c>
      <c r="D555">
        <v>2.2650486475985995E-2</v>
      </c>
      <c r="E555">
        <v>2.2650486475985995E-2</v>
      </c>
      <c r="F555">
        <v>2.2650486475985995E-2</v>
      </c>
      <c r="G555">
        <v>2.2650486475985995E-2</v>
      </c>
      <c r="H555">
        <v>2.2650486475985995E-2</v>
      </c>
      <c r="I555">
        <v>2.2650486475985995E-2</v>
      </c>
      <c r="J555">
        <v>2.2650486475985995E-2</v>
      </c>
      <c r="K555">
        <v>2.2650486475985995E-2</v>
      </c>
    </row>
    <row r="556" spans="1:11">
      <c r="A556" t="s">
        <v>301</v>
      </c>
      <c r="B556" s="5" t="s">
        <v>193</v>
      </c>
      <c r="C556" s="5" t="s">
        <v>283</v>
      </c>
      <c r="D556">
        <v>8.6360218309700476E-2</v>
      </c>
      <c r="E556">
        <v>8.6360218309700476E-2</v>
      </c>
      <c r="F556">
        <v>8.6360218309700476E-2</v>
      </c>
      <c r="G556">
        <v>8.6360218309700476E-2</v>
      </c>
      <c r="H556">
        <v>8.6360218309700476E-2</v>
      </c>
      <c r="I556">
        <v>8.6360218309700476E-2</v>
      </c>
      <c r="J556">
        <v>8.6360218309700476E-2</v>
      </c>
      <c r="K556">
        <v>8.6360218309700476E-2</v>
      </c>
    </row>
    <row r="557" spans="1:11">
      <c r="A557" t="s">
        <v>301</v>
      </c>
      <c r="B557" s="5" t="s">
        <v>193</v>
      </c>
      <c r="C557" s="5" t="s">
        <v>284</v>
      </c>
      <c r="D557">
        <v>5.4393114377826478E-2</v>
      </c>
      <c r="E557">
        <v>5.4393114377826478E-2</v>
      </c>
      <c r="F557">
        <v>5.4393114377826478E-2</v>
      </c>
      <c r="G557">
        <v>5.4393114377826478E-2</v>
      </c>
      <c r="H557">
        <v>5.4393114377826478E-2</v>
      </c>
      <c r="I557">
        <v>5.4393114377826478E-2</v>
      </c>
      <c r="J557">
        <v>5.4393114377826478E-2</v>
      </c>
      <c r="K557">
        <v>5.4393114377826478E-2</v>
      </c>
    </row>
    <row r="558" spans="1:11">
      <c r="A558" t="s">
        <v>301</v>
      </c>
      <c r="B558" s="5" t="s">
        <v>193</v>
      </c>
      <c r="C558" s="5" t="s">
        <v>285</v>
      </c>
      <c r="D558">
        <v>7.3005792833458399E-2</v>
      </c>
      <c r="E558">
        <v>7.3005792833458399E-2</v>
      </c>
      <c r="F558">
        <v>7.3005792833458399E-2</v>
      </c>
      <c r="G558">
        <v>7.3005792833458399E-2</v>
      </c>
      <c r="H558">
        <v>7.3005792833458399E-2</v>
      </c>
      <c r="I558">
        <v>7.3005792833458399E-2</v>
      </c>
      <c r="J558">
        <v>7.3005792833458399E-2</v>
      </c>
      <c r="K558">
        <v>7.3005792833458399E-2</v>
      </c>
    </row>
    <row r="559" spans="1:11">
      <c r="A559" t="s">
        <v>301</v>
      </c>
      <c r="B559" s="5" t="s">
        <v>193</v>
      </c>
      <c r="C559" s="5" t="s">
        <v>286</v>
      </c>
      <c r="D559">
        <v>1.4588676867591606E-2</v>
      </c>
      <c r="E559">
        <v>1.4588676867591606E-2</v>
      </c>
      <c r="F559">
        <v>1.4588676867591606E-2</v>
      </c>
      <c r="G559">
        <v>1.4588676867591606E-2</v>
      </c>
      <c r="H559">
        <v>1.4588676867591606E-2</v>
      </c>
      <c r="I559">
        <v>1.4588676867591606E-2</v>
      </c>
      <c r="J559">
        <v>1.4588676867591606E-2</v>
      </c>
      <c r="K559">
        <v>1.4588676867591606E-2</v>
      </c>
    </row>
    <row r="560" spans="1:11">
      <c r="A560" t="s">
        <v>301</v>
      </c>
      <c r="B560" s="5" t="s">
        <v>193</v>
      </c>
      <c r="C560" s="5" t="s">
        <v>287</v>
      </c>
      <c r="D560">
        <v>7.3227940204887321E-2</v>
      </c>
      <c r="E560">
        <v>7.3227940204887321E-2</v>
      </c>
      <c r="F560">
        <v>7.3227940204887321E-2</v>
      </c>
      <c r="G560">
        <v>7.3227940204887321E-2</v>
      </c>
      <c r="H560">
        <v>7.3227940204887321E-2</v>
      </c>
      <c r="I560">
        <v>7.3227940204887321E-2</v>
      </c>
      <c r="J560">
        <v>7.3227940204887321E-2</v>
      </c>
      <c r="K560">
        <v>7.3227940204887321E-2</v>
      </c>
    </row>
    <row r="561" spans="1:11">
      <c r="A561" t="s">
        <v>301</v>
      </c>
      <c r="B561" s="5" t="s">
        <v>193</v>
      </c>
      <c r="C561" s="5" t="s">
        <v>288</v>
      </c>
      <c r="D561">
        <v>6.4290721352163877E-2</v>
      </c>
      <c r="E561">
        <v>6.4290721352163877E-2</v>
      </c>
      <c r="F561">
        <v>6.4290721352163877E-2</v>
      </c>
      <c r="G561">
        <v>6.4290721352163877E-2</v>
      </c>
      <c r="H561">
        <v>6.4290721352163877E-2</v>
      </c>
      <c r="I561">
        <v>6.4290721352163877E-2</v>
      </c>
      <c r="J561">
        <v>6.4290721352163877E-2</v>
      </c>
      <c r="K561">
        <v>6.4290721352163877E-2</v>
      </c>
    </row>
    <row r="562" spans="1:11">
      <c r="A562" t="s">
        <v>301</v>
      </c>
      <c r="B562" s="5" t="s">
        <v>193</v>
      </c>
      <c r="C562" s="5" t="s">
        <v>289</v>
      </c>
      <c r="D562">
        <v>0.16750128847747092</v>
      </c>
      <c r="E562">
        <v>0.16750128847747092</v>
      </c>
      <c r="F562">
        <v>0.16750128847747092</v>
      </c>
      <c r="G562">
        <v>0.16750128847747092</v>
      </c>
      <c r="H562">
        <v>0.16750128847747092</v>
      </c>
      <c r="I562">
        <v>0.16750128847747092</v>
      </c>
      <c r="J562">
        <v>0.16750128847747092</v>
      </c>
      <c r="K562">
        <v>0.16750128847747092</v>
      </c>
    </row>
    <row r="563" spans="1:11">
      <c r="A563" t="s">
        <v>301</v>
      </c>
      <c r="B563" s="5" t="s">
        <v>193</v>
      </c>
      <c r="C563" s="5" t="s">
        <v>290</v>
      </c>
      <c r="D563">
        <v>3.1952440858462709E-2</v>
      </c>
      <c r="E563">
        <v>3.1952440858462709E-2</v>
      </c>
      <c r="F563">
        <v>3.1952440858462709E-2</v>
      </c>
      <c r="G563">
        <v>3.1952440858462709E-2</v>
      </c>
      <c r="H563">
        <v>3.1952440858462709E-2</v>
      </c>
      <c r="I563">
        <v>3.1952440858462709E-2</v>
      </c>
      <c r="J563">
        <v>3.1952440858462709E-2</v>
      </c>
      <c r="K563">
        <v>3.1952440858462709E-2</v>
      </c>
    </row>
    <row r="564" spans="1:11">
      <c r="A564" t="s">
        <v>301</v>
      </c>
      <c r="B564" s="5" t="s">
        <v>193</v>
      </c>
      <c r="C564" s="5" t="s">
        <v>291</v>
      </c>
      <c r="D564">
        <v>3.6102606568702074E-2</v>
      </c>
      <c r="E564">
        <v>3.6102606568702074E-2</v>
      </c>
      <c r="F564">
        <v>3.6102606568702074E-2</v>
      </c>
      <c r="G564">
        <v>3.6102606568702074E-2</v>
      </c>
      <c r="H564">
        <v>3.6102606568702074E-2</v>
      </c>
      <c r="I564">
        <v>3.6102606568702074E-2</v>
      </c>
      <c r="J564">
        <v>3.6102606568702074E-2</v>
      </c>
      <c r="K564">
        <v>3.6102606568702074E-2</v>
      </c>
    </row>
    <row r="565" spans="1:11">
      <c r="A565" t="s">
        <v>301</v>
      </c>
      <c r="B565" s="5" t="s">
        <v>193</v>
      </c>
      <c r="C565" s="5" t="s">
        <v>292</v>
      </c>
      <c r="D565">
        <v>2.4083194923725956E-2</v>
      </c>
      <c r="E565">
        <v>2.4083194923725956E-2</v>
      </c>
      <c r="F565">
        <v>2.4083194923725956E-2</v>
      </c>
      <c r="G565">
        <v>2.4083194923725956E-2</v>
      </c>
      <c r="H565">
        <v>2.4083194923725956E-2</v>
      </c>
      <c r="I565">
        <v>2.4083194923725956E-2</v>
      </c>
      <c r="J565">
        <v>2.4083194923725956E-2</v>
      </c>
      <c r="K565">
        <v>2.4083194923725956E-2</v>
      </c>
    </row>
    <row r="566" spans="1:11">
      <c r="A566" t="s">
        <v>301</v>
      </c>
      <c r="B566" s="5" t="s">
        <v>388</v>
      </c>
      <c r="C566" s="5" t="s">
        <v>278</v>
      </c>
      <c r="D566">
        <v>8.7301587301587297E-2</v>
      </c>
      <c r="E566">
        <v>8.7301587301587297E-2</v>
      </c>
      <c r="F566">
        <v>8.7301587301587297E-2</v>
      </c>
      <c r="G566">
        <v>8.7301587301587297E-2</v>
      </c>
      <c r="H566">
        <v>8.7301587301587297E-2</v>
      </c>
      <c r="I566">
        <v>8.7301587301587297E-2</v>
      </c>
      <c r="J566">
        <v>8.7301587301587297E-2</v>
      </c>
      <c r="K566">
        <v>8.7301587301587297E-2</v>
      </c>
    </row>
    <row r="567" spans="1:11">
      <c r="A567" t="s">
        <v>301</v>
      </c>
      <c r="B567" s="5" t="s">
        <v>388</v>
      </c>
      <c r="C567" s="5" t="s">
        <v>279</v>
      </c>
      <c r="D567">
        <v>3.968253968253968E-2</v>
      </c>
      <c r="E567">
        <v>3.968253968253968E-2</v>
      </c>
      <c r="F567">
        <v>3.968253968253968E-2</v>
      </c>
      <c r="G567">
        <v>3.968253968253968E-2</v>
      </c>
      <c r="H567">
        <v>3.968253968253968E-2</v>
      </c>
      <c r="I567">
        <v>3.968253968253968E-2</v>
      </c>
      <c r="J567">
        <v>3.968253968253968E-2</v>
      </c>
      <c r="K567">
        <v>3.968253968253968E-2</v>
      </c>
    </row>
    <row r="568" spans="1:11">
      <c r="A568" t="s">
        <v>301</v>
      </c>
      <c r="B568" s="5" t="s">
        <v>388</v>
      </c>
      <c r="C568" s="5" t="s">
        <v>280</v>
      </c>
      <c r="D568">
        <v>4.7619047619047616E-2</v>
      </c>
      <c r="E568">
        <v>4.7619047619047616E-2</v>
      </c>
      <c r="F568">
        <v>4.7619047619047616E-2</v>
      </c>
      <c r="G568">
        <v>4.7619047619047616E-2</v>
      </c>
      <c r="H568">
        <v>4.7619047619047616E-2</v>
      </c>
      <c r="I568">
        <v>4.7619047619047616E-2</v>
      </c>
      <c r="J568">
        <v>4.7619047619047616E-2</v>
      </c>
      <c r="K568">
        <v>4.7619047619047616E-2</v>
      </c>
    </row>
    <row r="569" spans="1:11">
      <c r="A569" t="s">
        <v>301</v>
      </c>
      <c r="B569" s="5" t="s">
        <v>388</v>
      </c>
      <c r="C569" s="5" t="s">
        <v>277</v>
      </c>
      <c r="D569">
        <v>7.5396825396825393E-2</v>
      </c>
      <c r="E569">
        <v>7.5396825396825393E-2</v>
      </c>
      <c r="F569">
        <v>7.5396825396825393E-2</v>
      </c>
      <c r="G569">
        <v>7.5396825396825393E-2</v>
      </c>
      <c r="H569">
        <v>7.5396825396825393E-2</v>
      </c>
      <c r="I569">
        <v>7.5396825396825393E-2</v>
      </c>
      <c r="J569">
        <v>7.5396825396825393E-2</v>
      </c>
      <c r="K569">
        <v>7.5396825396825393E-2</v>
      </c>
    </row>
    <row r="570" spans="1:11">
      <c r="A570" t="s">
        <v>301</v>
      </c>
      <c r="B570" s="5" t="s">
        <v>388</v>
      </c>
      <c r="C570" t="s">
        <v>281</v>
      </c>
      <c r="D570">
        <v>2.1164021164021163E-2</v>
      </c>
      <c r="E570">
        <v>2.1164021164021163E-2</v>
      </c>
      <c r="F570">
        <v>2.1164021164021163E-2</v>
      </c>
      <c r="G570">
        <v>2.1164021164021163E-2</v>
      </c>
      <c r="H570">
        <v>2.1164021164021163E-2</v>
      </c>
      <c r="I570">
        <v>2.1164021164021163E-2</v>
      </c>
      <c r="J570">
        <v>2.1164021164021163E-2</v>
      </c>
      <c r="K570">
        <v>2.1164021164021163E-2</v>
      </c>
    </row>
    <row r="571" spans="1:11">
      <c r="A571" t="s">
        <v>301</v>
      </c>
      <c r="B571" s="5" t="s">
        <v>388</v>
      </c>
      <c r="C571" t="s">
        <v>282</v>
      </c>
      <c r="D571">
        <v>5.5555555555555552E-2</v>
      </c>
      <c r="E571">
        <v>5.5555555555555552E-2</v>
      </c>
      <c r="F571">
        <v>5.5555555555555552E-2</v>
      </c>
      <c r="G571">
        <v>5.5555555555555552E-2</v>
      </c>
      <c r="H571">
        <v>5.5555555555555552E-2</v>
      </c>
      <c r="I571">
        <v>5.5555555555555552E-2</v>
      </c>
      <c r="J571">
        <v>5.5555555555555552E-2</v>
      </c>
      <c r="K571">
        <v>5.5555555555555552E-2</v>
      </c>
    </row>
    <row r="572" spans="1:11">
      <c r="A572" t="s">
        <v>301</v>
      </c>
      <c r="B572" s="5" t="s">
        <v>388</v>
      </c>
      <c r="C572" s="5" t="s">
        <v>283</v>
      </c>
      <c r="D572">
        <v>9.1269841269841265E-2</v>
      </c>
      <c r="E572">
        <v>9.1269841269841265E-2</v>
      </c>
      <c r="F572">
        <v>9.1269841269841265E-2</v>
      </c>
      <c r="G572">
        <v>9.1269841269841265E-2</v>
      </c>
      <c r="H572">
        <v>9.1269841269841265E-2</v>
      </c>
      <c r="I572">
        <v>9.1269841269841265E-2</v>
      </c>
      <c r="J572">
        <v>9.1269841269841265E-2</v>
      </c>
      <c r="K572">
        <v>9.1269841269841265E-2</v>
      </c>
    </row>
    <row r="573" spans="1:11">
      <c r="A573" t="s">
        <v>301</v>
      </c>
      <c r="B573" s="5" t="s">
        <v>388</v>
      </c>
      <c r="C573" s="5" t="s">
        <v>284</v>
      </c>
      <c r="D573">
        <v>8.2010582010582006E-2</v>
      </c>
      <c r="E573">
        <v>8.2010582010582006E-2</v>
      </c>
      <c r="F573">
        <v>8.2010582010582006E-2</v>
      </c>
      <c r="G573">
        <v>8.2010582010582006E-2</v>
      </c>
      <c r="H573">
        <v>8.2010582010582006E-2</v>
      </c>
      <c r="I573">
        <v>8.2010582010582006E-2</v>
      </c>
      <c r="J573">
        <v>8.2010582010582006E-2</v>
      </c>
      <c r="K573">
        <v>8.2010582010582006E-2</v>
      </c>
    </row>
    <row r="574" spans="1:11">
      <c r="A574" t="s">
        <v>301</v>
      </c>
      <c r="B574" s="5" t="s">
        <v>388</v>
      </c>
      <c r="C574" s="5" t="s">
        <v>285</v>
      </c>
      <c r="D574">
        <v>2.6455026455026454E-2</v>
      </c>
      <c r="E574">
        <v>2.6455026455026454E-2</v>
      </c>
      <c r="F574">
        <v>2.6455026455026454E-2</v>
      </c>
      <c r="G574">
        <v>2.6455026455026454E-2</v>
      </c>
      <c r="H574">
        <v>2.6455026455026454E-2</v>
      </c>
      <c r="I574">
        <v>2.6455026455026454E-2</v>
      </c>
      <c r="J574">
        <v>2.6455026455026454E-2</v>
      </c>
      <c r="K574">
        <v>2.6455026455026454E-2</v>
      </c>
    </row>
    <row r="575" spans="1:11">
      <c r="A575" t="s">
        <v>301</v>
      </c>
      <c r="B575" s="5" t="s">
        <v>388</v>
      </c>
      <c r="C575" s="5" t="s">
        <v>286</v>
      </c>
      <c r="D575">
        <v>3.7037037037037035E-2</v>
      </c>
      <c r="E575">
        <v>3.7037037037037035E-2</v>
      </c>
      <c r="F575">
        <v>3.7037037037037035E-2</v>
      </c>
      <c r="G575">
        <v>3.7037037037037035E-2</v>
      </c>
      <c r="H575">
        <v>3.7037037037037035E-2</v>
      </c>
      <c r="I575">
        <v>3.7037037037037035E-2</v>
      </c>
      <c r="J575">
        <v>3.7037037037037035E-2</v>
      </c>
      <c r="K575">
        <v>3.7037037037037035E-2</v>
      </c>
    </row>
    <row r="576" spans="1:11">
      <c r="A576" t="s">
        <v>301</v>
      </c>
      <c r="B576" s="5" t="s">
        <v>388</v>
      </c>
      <c r="C576" s="5" t="s">
        <v>287</v>
      </c>
      <c r="D576">
        <v>8.4656084656084651E-2</v>
      </c>
      <c r="E576">
        <v>8.4656084656084651E-2</v>
      </c>
      <c r="F576">
        <v>8.4656084656084651E-2</v>
      </c>
      <c r="G576">
        <v>8.4656084656084651E-2</v>
      </c>
      <c r="H576">
        <v>8.4656084656084651E-2</v>
      </c>
      <c r="I576">
        <v>8.4656084656084651E-2</v>
      </c>
      <c r="J576">
        <v>8.4656084656084651E-2</v>
      </c>
      <c r="K576">
        <v>8.4656084656084651E-2</v>
      </c>
    </row>
    <row r="577" spans="1:11">
      <c r="A577" t="s">
        <v>301</v>
      </c>
      <c r="B577" s="5" t="s">
        <v>388</v>
      </c>
      <c r="C577" s="5" t="s">
        <v>288</v>
      </c>
      <c r="D577">
        <v>0.10185185185185185</v>
      </c>
      <c r="E577">
        <v>0.10185185185185185</v>
      </c>
      <c r="F577">
        <v>0.10185185185185185</v>
      </c>
      <c r="G577">
        <v>0.10185185185185185</v>
      </c>
      <c r="H577">
        <v>0.10185185185185185</v>
      </c>
      <c r="I577">
        <v>0.10185185185185185</v>
      </c>
      <c r="J577">
        <v>0.10185185185185185</v>
      </c>
      <c r="K577">
        <v>0.10185185185185185</v>
      </c>
    </row>
    <row r="578" spans="1:11">
      <c r="A578" t="s">
        <v>301</v>
      </c>
      <c r="B578" s="5" t="s">
        <v>388</v>
      </c>
      <c r="C578" s="5" t="s">
        <v>289</v>
      </c>
      <c r="D578">
        <v>0.11904761904761904</v>
      </c>
      <c r="E578">
        <v>0.11904761904761904</v>
      </c>
      <c r="F578">
        <v>0.11904761904761904</v>
      </c>
      <c r="G578">
        <v>0.11904761904761904</v>
      </c>
      <c r="H578">
        <v>0.11904761904761904</v>
      </c>
      <c r="I578">
        <v>0.11904761904761904</v>
      </c>
      <c r="J578">
        <v>0.11904761904761904</v>
      </c>
      <c r="K578">
        <v>0.11904761904761904</v>
      </c>
    </row>
    <row r="579" spans="1:11">
      <c r="A579" t="s">
        <v>301</v>
      </c>
      <c r="B579" s="5" t="s">
        <v>388</v>
      </c>
      <c r="C579" s="5" t="s">
        <v>290</v>
      </c>
      <c r="D579">
        <v>6.3492063492063489E-2</v>
      </c>
      <c r="E579">
        <v>6.3492063492063489E-2</v>
      </c>
      <c r="F579">
        <v>6.3492063492063489E-2</v>
      </c>
      <c r="G579">
        <v>6.3492063492063489E-2</v>
      </c>
      <c r="H579">
        <v>6.3492063492063489E-2</v>
      </c>
      <c r="I579">
        <v>6.3492063492063489E-2</v>
      </c>
      <c r="J579">
        <v>6.3492063492063489E-2</v>
      </c>
      <c r="K579">
        <v>6.3492063492063489E-2</v>
      </c>
    </row>
    <row r="580" spans="1:11">
      <c r="A580" t="s">
        <v>301</v>
      </c>
      <c r="B580" s="5" t="s">
        <v>388</v>
      </c>
      <c r="C580" s="5" t="s">
        <v>291</v>
      </c>
      <c r="D580">
        <v>3.8359788359788358E-2</v>
      </c>
      <c r="E580">
        <v>3.8359788359788358E-2</v>
      </c>
      <c r="F580">
        <v>3.8359788359788358E-2</v>
      </c>
      <c r="G580">
        <v>3.8359788359788358E-2</v>
      </c>
      <c r="H580">
        <v>3.8359788359788358E-2</v>
      </c>
      <c r="I580">
        <v>3.8359788359788358E-2</v>
      </c>
      <c r="J580">
        <v>3.8359788359788358E-2</v>
      </c>
      <c r="K580">
        <v>3.8359788359788358E-2</v>
      </c>
    </row>
    <row r="581" spans="1:11">
      <c r="A581" t="s">
        <v>301</v>
      </c>
      <c r="B581" s="5" t="s">
        <v>388</v>
      </c>
      <c r="C581" s="5" t="s">
        <v>292</v>
      </c>
      <c r="D581">
        <v>2.9100529100529099E-2</v>
      </c>
      <c r="E581">
        <v>2.9100529100529099E-2</v>
      </c>
      <c r="F581">
        <v>2.9100529100529099E-2</v>
      </c>
      <c r="G581">
        <v>2.9100529100529099E-2</v>
      </c>
      <c r="H581">
        <v>2.9100529100529099E-2</v>
      </c>
      <c r="I581">
        <v>2.9100529100529099E-2</v>
      </c>
      <c r="J581">
        <v>2.9100529100529099E-2</v>
      </c>
      <c r="K581">
        <v>2.9100529100529099E-2</v>
      </c>
    </row>
    <row r="582" spans="1:11">
      <c r="A582" t="s">
        <v>302</v>
      </c>
      <c r="B582" s="5" t="s">
        <v>194</v>
      </c>
      <c r="C582" s="5" t="s">
        <v>278</v>
      </c>
      <c r="D582">
        <v>0.11717171717171718</v>
      </c>
      <c r="E582">
        <v>0.11717171717171718</v>
      </c>
      <c r="F582">
        <v>0.11717171717171718</v>
      </c>
      <c r="G582">
        <v>0.11717171717171718</v>
      </c>
      <c r="H582">
        <v>0.11717171717171718</v>
      </c>
      <c r="I582">
        <v>0.11717171717171718</v>
      </c>
      <c r="J582">
        <v>0.11717171717171718</v>
      </c>
      <c r="K582">
        <v>0.11717171717171718</v>
      </c>
    </row>
    <row r="583" spans="1:11">
      <c r="A583" t="s">
        <v>302</v>
      </c>
      <c r="B583" s="5" t="s">
        <v>194</v>
      </c>
      <c r="C583" s="5" t="s">
        <v>279</v>
      </c>
      <c r="D583">
        <v>1.7728128745077898E-2</v>
      </c>
      <c r="E583">
        <v>1.7728128745077898E-2</v>
      </c>
      <c r="F583">
        <v>1.7728128745077898E-2</v>
      </c>
      <c r="G583">
        <v>1.7728128745077898E-2</v>
      </c>
      <c r="H583">
        <v>1.7728128745077898E-2</v>
      </c>
      <c r="I583">
        <v>1.7728128745077898E-2</v>
      </c>
      <c r="J583">
        <v>1.7728128745077898E-2</v>
      </c>
      <c r="K583">
        <v>1.7728128745077898E-2</v>
      </c>
    </row>
    <row r="584" spans="1:11">
      <c r="A584" t="s">
        <v>302</v>
      </c>
      <c r="B584" s="5" t="s">
        <v>194</v>
      </c>
      <c r="C584" s="5" t="s">
        <v>280</v>
      </c>
      <c r="D584">
        <v>5.3461165325572116E-2</v>
      </c>
      <c r="E584">
        <v>5.3461165325572116E-2</v>
      </c>
      <c r="F584">
        <v>5.3461165325572116E-2</v>
      </c>
      <c r="G584">
        <v>5.3461165325572116E-2</v>
      </c>
      <c r="H584">
        <v>5.3461165325572116E-2</v>
      </c>
      <c r="I584">
        <v>5.3461165325572116E-2</v>
      </c>
      <c r="J584">
        <v>5.3461165325572116E-2</v>
      </c>
      <c r="K584">
        <v>5.3461165325572116E-2</v>
      </c>
    </row>
    <row r="585" spans="1:11">
      <c r="A585" t="s">
        <v>302</v>
      </c>
      <c r="B585" s="5" t="s">
        <v>194</v>
      </c>
      <c r="C585" s="5" t="s">
        <v>277</v>
      </c>
      <c r="D585">
        <v>4.9557724133995333E-2</v>
      </c>
      <c r="E585">
        <v>4.9557724133995333E-2</v>
      </c>
      <c r="F585">
        <v>4.9557724133995333E-2</v>
      </c>
      <c r="G585">
        <v>4.9557724133995333E-2</v>
      </c>
      <c r="H585">
        <v>4.9557724133995333E-2</v>
      </c>
      <c r="I585">
        <v>4.9557724133995333E-2</v>
      </c>
      <c r="J585">
        <v>4.9557724133995333E-2</v>
      </c>
      <c r="K585">
        <v>4.9557724133995333E-2</v>
      </c>
    </row>
    <row r="586" spans="1:11">
      <c r="A586" t="s">
        <v>302</v>
      </c>
      <c r="B586" s="5" t="s">
        <v>194</v>
      </c>
      <c r="C586" t="s">
        <v>281</v>
      </c>
      <c r="D586">
        <v>6.4646464646464646E-2</v>
      </c>
      <c r="E586">
        <v>6.4646464646464646E-2</v>
      </c>
      <c r="F586">
        <v>6.4646464646464646E-2</v>
      </c>
      <c r="G586">
        <v>6.4646464646464646E-2</v>
      </c>
      <c r="H586">
        <v>6.4646464646464646E-2</v>
      </c>
      <c r="I586">
        <v>6.4646464646464646E-2</v>
      </c>
      <c r="J586">
        <v>6.4646464646464646E-2</v>
      </c>
      <c r="K586">
        <v>6.4646464646464646E-2</v>
      </c>
    </row>
    <row r="587" spans="1:11">
      <c r="A587" t="s">
        <v>302</v>
      </c>
      <c r="B587" s="5" t="s">
        <v>194</v>
      </c>
      <c r="C587" t="s">
        <v>282</v>
      </c>
      <c r="D587">
        <v>3.5456257490155796E-2</v>
      </c>
      <c r="E587">
        <v>3.5456257490155796E-2</v>
      </c>
      <c r="F587">
        <v>3.5456257490155796E-2</v>
      </c>
      <c r="G587">
        <v>3.5456257490155796E-2</v>
      </c>
      <c r="H587">
        <v>3.5456257490155796E-2</v>
      </c>
      <c r="I587">
        <v>3.5456257490155796E-2</v>
      </c>
      <c r="J587">
        <v>3.5456257490155796E-2</v>
      </c>
      <c r="K587">
        <v>3.5456257490155796E-2</v>
      </c>
    </row>
    <row r="588" spans="1:11">
      <c r="A588" t="s">
        <v>302</v>
      </c>
      <c r="B588" s="5" t="s">
        <v>194</v>
      </c>
      <c r="C588" s="5" t="s">
        <v>283</v>
      </c>
      <c r="D588">
        <v>0.10692233065114423</v>
      </c>
      <c r="E588">
        <v>0.10692233065114423</v>
      </c>
      <c r="F588">
        <v>0.10692233065114423</v>
      </c>
      <c r="G588">
        <v>0.10692233065114423</v>
      </c>
      <c r="H588">
        <v>0.10692233065114423</v>
      </c>
      <c r="I588">
        <v>0.10692233065114423</v>
      </c>
      <c r="J588">
        <v>0.10692233065114423</v>
      </c>
      <c r="K588">
        <v>0.10692233065114423</v>
      </c>
    </row>
    <row r="589" spans="1:11">
      <c r="A589" t="s">
        <v>302</v>
      </c>
      <c r="B589" s="5" t="s">
        <v>194</v>
      </c>
      <c r="C589" s="5" t="s">
        <v>284</v>
      </c>
      <c r="D589">
        <v>6.1947155167494168E-2</v>
      </c>
      <c r="E589">
        <v>6.1947155167494168E-2</v>
      </c>
      <c r="F589">
        <v>6.1947155167494168E-2</v>
      </c>
      <c r="G589">
        <v>6.1947155167494168E-2</v>
      </c>
      <c r="H589">
        <v>6.1947155167494168E-2</v>
      </c>
      <c r="I589">
        <v>6.1947155167494168E-2</v>
      </c>
      <c r="J589">
        <v>6.1947155167494168E-2</v>
      </c>
      <c r="K589">
        <v>6.1947155167494168E-2</v>
      </c>
    </row>
    <row r="590" spans="1:11">
      <c r="A590" t="s">
        <v>302</v>
      </c>
      <c r="B590" s="5" t="s">
        <v>194</v>
      </c>
      <c r="C590" s="5" t="s">
        <v>285</v>
      </c>
      <c r="D590">
        <v>7.6767676767676776E-2</v>
      </c>
      <c r="E590">
        <v>7.6767676767676776E-2</v>
      </c>
      <c r="F590">
        <v>7.6767676767676776E-2</v>
      </c>
      <c r="G590">
        <v>7.6767676767676776E-2</v>
      </c>
      <c r="H590">
        <v>7.6767676767676776E-2</v>
      </c>
      <c r="I590">
        <v>7.6767676767676776E-2</v>
      </c>
      <c r="J590">
        <v>7.6767676767676776E-2</v>
      </c>
      <c r="K590">
        <v>7.6767676767676776E-2</v>
      </c>
    </row>
    <row r="591" spans="1:11">
      <c r="A591" t="s">
        <v>302</v>
      </c>
      <c r="B591" s="5" t="s">
        <v>194</v>
      </c>
      <c r="C591" s="5" t="s">
        <v>286</v>
      </c>
      <c r="D591">
        <v>2.3637504993437197E-2</v>
      </c>
      <c r="E591">
        <v>2.3637504993437197E-2</v>
      </c>
      <c r="F591">
        <v>2.3637504993437197E-2</v>
      </c>
      <c r="G591">
        <v>2.3637504993437197E-2</v>
      </c>
      <c r="H591">
        <v>2.3637504993437197E-2</v>
      </c>
      <c r="I591">
        <v>2.3637504993437197E-2</v>
      </c>
      <c r="J591">
        <v>2.3637504993437197E-2</v>
      </c>
      <c r="K591">
        <v>2.3637504993437197E-2</v>
      </c>
    </row>
    <row r="592" spans="1:11">
      <c r="A592" t="s">
        <v>302</v>
      </c>
      <c r="B592" s="5" t="s">
        <v>194</v>
      </c>
      <c r="C592" s="5" t="s">
        <v>287</v>
      </c>
      <c r="D592">
        <v>9.3557039319751206E-2</v>
      </c>
      <c r="E592">
        <v>9.3557039319751206E-2</v>
      </c>
      <c r="F592">
        <v>9.3557039319751206E-2</v>
      </c>
      <c r="G592">
        <v>9.3557039319751206E-2</v>
      </c>
      <c r="H592">
        <v>9.3557039319751206E-2</v>
      </c>
      <c r="I592">
        <v>9.3557039319751206E-2</v>
      </c>
      <c r="J592">
        <v>9.3557039319751206E-2</v>
      </c>
      <c r="K592">
        <v>9.3557039319751206E-2</v>
      </c>
    </row>
    <row r="593" spans="1:11">
      <c r="A593" t="s">
        <v>302</v>
      </c>
      <c r="B593" s="5" t="s">
        <v>194</v>
      </c>
      <c r="C593" s="5" t="s">
        <v>288</v>
      </c>
      <c r="D593">
        <v>6.8141870684243586E-2</v>
      </c>
      <c r="E593">
        <v>6.8141870684243586E-2</v>
      </c>
      <c r="F593">
        <v>6.8141870684243586E-2</v>
      </c>
      <c r="G593">
        <v>6.8141870684243586E-2</v>
      </c>
      <c r="H593">
        <v>6.8141870684243586E-2</v>
      </c>
      <c r="I593">
        <v>6.8141870684243586E-2</v>
      </c>
      <c r="J593">
        <v>6.8141870684243586E-2</v>
      </c>
      <c r="K593">
        <v>6.8141870684243586E-2</v>
      </c>
    </row>
    <row r="594" spans="1:11">
      <c r="A594" t="s">
        <v>302</v>
      </c>
      <c r="B594" s="5" t="s">
        <v>194</v>
      </c>
      <c r="C594" s="5" t="s">
        <v>289</v>
      </c>
      <c r="D594">
        <v>0.12525252525252525</v>
      </c>
      <c r="E594">
        <v>0.12525252525252525</v>
      </c>
      <c r="F594">
        <v>0.12525252525252525</v>
      </c>
      <c r="G594">
        <v>0.12525252525252525</v>
      </c>
      <c r="H594">
        <v>0.12525252525252525</v>
      </c>
      <c r="I594">
        <v>0.12525252525252525</v>
      </c>
      <c r="J594">
        <v>0.12525252525252525</v>
      </c>
      <c r="K594">
        <v>0.12525252525252525</v>
      </c>
    </row>
    <row r="595" spans="1:11">
      <c r="A595" t="s">
        <v>302</v>
      </c>
      <c r="B595" s="5" t="s">
        <v>194</v>
      </c>
      <c r="C595" s="5" t="s">
        <v>290</v>
      </c>
      <c r="D595">
        <v>4.1365633738515102E-2</v>
      </c>
      <c r="E595">
        <v>4.1365633738515102E-2</v>
      </c>
      <c r="F595">
        <v>4.1365633738515102E-2</v>
      </c>
      <c r="G595">
        <v>4.1365633738515102E-2</v>
      </c>
      <c r="H595">
        <v>4.1365633738515102E-2</v>
      </c>
      <c r="I595">
        <v>4.1365633738515102E-2</v>
      </c>
      <c r="J595">
        <v>4.1365633738515102E-2</v>
      </c>
      <c r="K595">
        <v>4.1365633738515102E-2</v>
      </c>
    </row>
    <row r="596" spans="1:11">
      <c r="A596" t="s">
        <v>302</v>
      </c>
      <c r="B596" s="5" t="s">
        <v>194</v>
      </c>
      <c r="C596" s="5" t="s">
        <v>291</v>
      </c>
      <c r="D596">
        <v>3.3413228328482578E-2</v>
      </c>
      <c r="E596">
        <v>3.3413228328482578E-2</v>
      </c>
      <c r="F596">
        <v>3.3413228328482578E-2</v>
      </c>
      <c r="G596">
        <v>3.3413228328482578E-2</v>
      </c>
      <c r="H596">
        <v>3.3413228328482578E-2</v>
      </c>
      <c r="I596">
        <v>3.3413228328482578E-2</v>
      </c>
      <c r="J596">
        <v>3.3413228328482578E-2</v>
      </c>
      <c r="K596">
        <v>3.3413228328482578E-2</v>
      </c>
    </row>
    <row r="597" spans="1:11">
      <c r="A597" t="s">
        <v>302</v>
      </c>
      <c r="B597" s="5" t="s">
        <v>194</v>
      </c>
      <c r="C597" s="5" t="s">
        <v>292</v>
      </c>
      <c r="D597">
        <v>3.0973577583747084E-2</v>
      </c>
      <c r="E597">
        <v>3.0973577583747084E-2</v>
      </c>
      <c r="F597">
        <v>3.0973577583747084E-2</v>
      </c>
      <c r="G597">
        <v>3.0973577583747084E-2</v>
      </c>
      <c r="H597">
        <v>3.0973577583747084E-2</v>
      </c>
      <c r="I597">
        <v>3.0973577583747084E-2</v>
      </c>
      <c r="J597">
        <v>3.0973577583747084E-2</v>
      </c>
      <c r="K597">
        <v>3.0973577583747084E-2</v>
      </c>
    </row>
    <row r="598" spans="1:11">
      <c r="A598" t="s">
        <v>302</v>
      </c>
      <c r="B598" s="5" t="s">
        <v>195</v>
      </c>
      <c r="C598" s="5" t="s">
        <v>278</v>
      </c>
      <c r="D598">
        <v>0.28199857752299612</v>
      </c>
      <c r="E598">
        <v>0.28199857752299612</v>
      </c>
      <c r="F598">
        <v>0.28199857752299612</v>
      </c>
      <c r="G598">
        <v>0.28199857752299612</v>
      </c>
      <c r="H598">
        <v>0.28199857752299612</v>
      </c>
      <c r="I598">
        <v>0.28199857752299612</v>
      </c>
      <c r="J598">
        <v>0.28199857752299612</v>
      </c>
      <c r="K598">
        <v>0.28199857752299612</v>
      </c>
    </row>
    <row r="599" spans="1:11">
      <c r="A599" t="s">
        <v>302</v>
      </c>
      <c r="B599" s="5" t="s">
        <v>195</v>
      </c>
      <c r="C599" s="5" t="s">
        <v>279</v>
      </c>
      <c r="D599">
        <v>3.4282754473512464E-2</v>
      </c>
      <c r="E599">
        <v>3.4282754473512464E-2</v>
      </c>
      <c r="F599">
        <v>3.4282754473512464E-2</v>
      </c>
      <c r="G599">
        <v>3.4282754473512464E-2</v>
      </c>
      <c r="H599">
        <v>3.4282754473512464E-2</v>
      </c>
      <c r="I599">
        <v>3.4282754473512464E-2</v>
      </c>
      <c r="J599">
        <v>3.4282754473512464E-2</v>
      </c>
      <c r="K599">
        <v>3.4282754473512464E-2</v>
      </c>
    </row>
    <row r="600" spans="1:11">
      <c r="A600" t="s">
        <v>302</v>
      </c>
      <c r="B600" s="5" t="s">
        <v>195</v>
      </c>
      <c r="C600" s="5" t="s">
        <v>280</v>
      </c>
      <c r="D600">
        <v>0.10978599245339216</v>
      </c>
      <c r="E600">
        <v>0.10978599245339216</v>
      </c>
      <c r="F600">
        <v>0.10978599245339216</v>
      </c>
      <c r="G600">
        <v>0.10978599245339216</v>
      </c>
      <c r="H600">
        <v>0.10978599245339216</v>
      </c>
      <c r="I600">
        <v>0.10978599245339216</v>
      </c>
      <c r="J600">
        <v>0.10978599245339216</v>
      </c>
      <c r="K600">
        <v>0.10978599245339216</v>
      </c>
    </row>
    <row r="601" spans="1:11">
      <c r="A601" t="s">
        <v>302</v>
      </c>
      <c r="B601" s="5" t="s">
        <v>195</v>
      </c>
      <c r="C601" s="5" t="s">
        <v>277</v>
      </c>
      <c r="D601">
        <v>6.019065152837523E-2</v>
      </c>
      <c r="E601">
        <v>6.019065152837523E-2</v>
      </c>
      <c r="F601">
        <v>6.019065152837523E-2</v>
      </c>
      <c r="G601">
        <v>6.019065152837523E-2</v>
      </c>
      <c r="H601">
        <v>6.019065152837523E-2</v>
      </c>
      <c r="I601">
        <v>6.019065152837523E-2</v>
      </c>
      <c r="J601">
        <v>6.019065152837523E-2</v>
      </c>
      <c r="K601">
        <v>6.019065152837523E-2</v>
      </c>
    </row>
    <row r="602" spans="1:11">
      <c r="A602" t="s">
        <v>302</v>
      </c>
      <c r="B602" s="5" t="s">
        <v>195</v>
      </c>
      <c r="C602" t="s">
        <v>281</v>
      </c>
      <c r="D602">
        <v>4.0366065665894874E-2</v>
      </c>
      <c r="E602">
        <v>4.0366065665894874E-2</v>
      </c>
      <c r="F602">
        <v>4.0366065665894874E-2</v>
      </c>
      <c r="G602">
        <v>4.0366065665894874E-2</v>
      </c>
      <c r="H602">
        <v>4.0366065665894874E-2</v>
      </c>
      <c r="I602">
        <v>4.0366065665894874E-2</v>
      </c>
      <c r="J602">
        <v>4.0366065665894874E-2</v>
      </c>
      <c r="K602">
        <v>4.0366065665894874E-2</v>
      </c>
    </row>
    <row r="603" spans="1:11">
      <c r="A603" t="s">
        <v>302</v>
      </c>
      <c r="B603" s="5" t="s">
        <v>195</v>
      </c>
      <c r="C603" t="s">
        <v>282</v>
      </c>
      <c r="D603">
        <v>5.0419402609058438E-2</v>
      </c>
      <c r="E603">
        <v>5.0419402609058438E-2</v>
      </c>
      <c r="F603">
        <v>5.0419402609058438E-2</v>
      </c>
      <c r="G603">
        <v>5.0419402609058438E-2</v>
      </c>
      <c r="H603">
        <v>5.0419402609058438E-2</v>
      </c>
      <c r="I603">
        <v>5.0419402609058438E-2</v>
      </c>
      <c r="J603">
        <v>5.0419402609058438E-2</v>
      </c>
      <c r="K603">
        <v>5.0419402609058438E-2</v>
      </c>
    </row>
    <row r="604" spans="1:11">
      <c r="A604" t="s">
        <v>302</v>
      </c>
      <c r="B604" s="5" t="s">
        <v>195</v>
      </c>
      <c r="C604" s="5" t="s">
        <v>283</v>
      </c>
      <c r="D604">
        <v>6.1948295534801322E-2</v>
      </c>
      <c r="E604">
        <v>6.1948295534801322E-2</v>
      </c>
      <c r="F604">
        <v>6.1948295534801322E-2</v>
      </c>
      <c r="G604">
        <v>6.1948295534801322E-2</v>
      </c>
      <c r="H604">
        <v>6.1948295534801322E-2</v>
      </c>
      <c r="I604">
        <v>6.1948295534801322E-2</v>
      </c>
      <c r="J604">
        <v>6.1948295534801322E-2</v>
      </c>
      <c r="K604">
        <v>6.1948295534801322E-2</v>
      </c>
    </row>
    <row r="605" spans="1:11">
      <c r="A605" t="s">
        <v>302</v>
      </c>
      <c r="B605" s="5" t="s">
        <v>195</v>
      </c>
      <c r="C605" s="5" t="s">
        <v>284</v>
      </c>
      <c r="D605">
        <v>1.2750403535858615E-2</v>
      </c>
      <c r="E605">
        <v>1.2750403535858615E-2</v>
      </c>
      <c r="F605">
        <v>1.2750403535858615E-2</v>
      </c>
      <c r="G605">
        <v>1.2750403535858615E-2</v>
      </c>
      <c r="H605">
        <v>1.2750403535858615E-2</v>
      </c>
      <c r="I605">
        <v>1.2750403535858615E-2</v>
      </c>
      <c r="J605">
        <v>1.2750403535858615E-2</v>
      </c>
      <c r="K605">
        <v>1.2750403535858615E-2</v>
      </c>
    </row>
    <row r="606" spans="1:11">
      <c r="A606" t="s">
        <v>302</v>
      </c>
      <c r="B606" s="5" t="s">
        <v>195</v>
      </c>
      <c r="C606" s="5" t="s">
        <v>285</v>
      </c>
      <c r="D606">
        <v>1.1465160226423199E-3</v>
      </c>
      <c r="E606">
        <v>1.1465160226423199E-3</v>
      </c>
      <c r="F606">
        <v>1.1465160226423199E-3</v>
      </c>
      <c r="G606">
        <v>1.1465160226423199E-3</v>
      </c>
      <c r="H606">
        <v>1.1465160226423199E-3</v>
      </c>
      <c r="I606">
        <v>1.1465160226423199E-3</v>
      </c>
      <c r="J606">
        <v>1.1465160226423199E-3</v>
      </c>
      <c r="K606">
        <v>1.1465160226423199E-3</v>
      </c>
    </row>
    <row r="607" spans="1:11">
      <c r="A607" t="s">
        <v>302</v>
      </c>
      <c r="B607" s="5" t="s">
        <v>195</v>
      </c>
      <c r="C607" s="5" t="s">
        <v>286</v>
      </c>
      <c r="D607">
        <v>4.8404172582959901E-3</v>
      </c>
      <c r="E607">
        <v>4.8404172582959901E-3</v>
      </c>
      <c r="F607">
        <v>4.8404172582959901E-3</v>
      </c>
      <c r="G607">
        <v>4.8404172582959901E-3</v>
      </c>
      <c r="H607">
        <v>4.8404172582959901E-3</v>
      </c>
      <c r="I607">
        <v>4.8404172582959901E-3</v>
      </c>
      <c r="J607">
        <v>4.8404172582959901E-3</v>
      </c>
      <c r="K607">
        <v>4.8404172582959901E-3</v>
      </c>
    </row>
    <row r="608" spans="1:11">
      <c r="A608" t="s">
        <v>302</v>
      </c>
      <c r="B608" s="5" t="s">
        <v>195</v>
      </c>
      <c r="C608" s="5" t="s">
        <v>287</v>
      </c>
      <c r="D608">
        <v>6.3722274295454472E-3</v>
      </c>
      <c r="E608">
        <v>6.3722274295454472E-3</v>
      </c>
      <c r="F608">
        <v>6.3722274295454472E-3</v>
      </c>
      <c r="G608">
        <v>6.3722274295454472E-3</v>
      </c>
      <c r="H608">
        <v>6.3722274295454472E-3</v>
      </c>
      <c r="I608">
        <v>6.3722274295454472E-3</v>
      </c>
      <c r="J608">
        <v>6.3722274295454472E-3</v>
      </c>
      <c r="K608">
        <v>6.3722274295454472E-3</v>
      </c>
    </row>
    <row r="609" spans="1:11">
      <c r="A609" t="s">
        <v>302</v>
      </c>
      <c r="B609" s="5" t="s">
        <v>195</v>
      </c>
      <c r="C609" s="5" t="s">
        <v>288</v>
      </c>
      <c r="D609">
        <v>0</v>
      </c>
      <c r="E609">
        <v>0</v>
      </c>
      <c r="F609">
        <v>0</v>
      </c>
      <c r="G609">
        <v>0</v>
      </c>
      <c r="H609">
        <v>0</v>
      </c>
      <c r="I609">
        <v>0</v>
      </c>
      <c r="J609">
        <v>0</v>
      </c>
      <c r="K609">
        <v>0</v>
      </c>
    </row>
    <row r="610" spans="1:11">
      <c r="A610" t="s">
        <v>302</v>
      </c>
      <c r="B610" s="5" t="s">
        <v>195</v>
      </c>
      <c r="C610" s="5" t="s">
        <v>289</v>
      </c>
      <c r="D610">
        <v>0.19631384808860425</v>
      </c>
      <c r="E610">
        <v>0.19631384808860425</v>
      </c>
      <c r="F610">
        <v>0.19631384808860425</v>
      </c>
      <c r="G610">
        <v>0.19631384808860425</v>
      </c>
      <c r="H610">
        <v>0.19631384808860425</v>
      </c>
      <c r="I610">
        <v>0.19631384808860425</v>
      </c>
      <c r="J610">
        <v>0.19631384808860425</v>
      </c>
      <c r="K610">
        <v>0.19631384808860425</v>
      </c>
    </row>
    <row r="611" spans="1:11">
      <c r="A611" t="s">
        <v>302</v>
      </c>
      <c r="B611" s="5" t="s">
        <v>195</v>
      </c>
      <c r="C611" s="5" t="s">
        <v>290</v>
      </c>
      <c r="D611">
        <v>7.5507887701898119E-2</v>
      </c>
      <c r="E611">
        <v>7.5507887701898119E-2</v>
      </c>
      <c r="F611">
        <v>7.5507887701898119E-2</v>
      </c>
      <c r="G611">
        <v>7.5507887701898119E-2</v>
      </c>
      <c r="H611">
        <v>7.5507887701898119E-2</v>
      </c>
      <c r="I611">
        <v>7.5507887701898119E-2</v>
      </c>
      <c r="J611">
        <v>7.5507887701898119E-2</v>
      </c>
      <c r="K611">
        <v>7.5507887701898119E-2</v>
      </c>
    </row>
    <row r="612" spans="1:11">
      <c r="A612" t="s">
        <v>302</v>
      </c>
      <c r="B612" s="5" t="s">
        <v>195</v>
      </c>
      <c r="C612" s="5" t="s">
        <v>291</v>
      </c>
      <c r="D612">
        <v>4.4366206880288188E-2</v>
      </c>
      <c r="E612">
        <v>4.4366206880288188E-2</v>
      </c>
      <c r="F612">
        <v>4.4366206880288188E-2</v>
      </c>
      <c r="G612">
        <v>4.4366206880288188E-2</v>
      </c>
      <c r="H612">
        <v>4.4366206880288188E-2</v>
      </c>
      <c r="I612">
        <v>4.4366206880288188E-2</v>
      </c>
      <c r="J612">
        <v>4.4366206880288188E-2</v>
      </c>
      <c r="K612">
        <v>4.4366206880288188E-2</v>
      </c>
    </row>
    <row r="613" spans="1:11">
      <c r="A613" t="s">
        <v>302</v>
      </c>
      <c r="B613" s="5" t="s">
        <v>195</v>
      </c>
      <c r="C613" s="5" t="s">
        <v>292</v>
      </c>
      <c r="D613">
        <v>1.97107532948365E-2</v>
      </c>
      <c r="E613">
        <v>1.97107532948365E-2</v>
      </c>
      <c r="F613">
        <v>1.97107532948365E-2</v>
      </c>
      <c r="G613">
        <v>1.97107532948365E-2</v>
      </c>
      <c r="H613">
        <v>1.97107532948365E-2</v>
      </c>
      <c r="I613">
        <v>1.97107532948365E-2</v>
      </c>
      <c r="J613">
        <v>1.97107532948365E-2</v>
      </c>
      <c r="K613">
        <v>1.97107532948365E-2</v>
      </c>
    </row>
    <row r="614" spans="1:11">
      <c r="A614" t="s">
        <v>302</v>
      </c>
      <c r="B614" s="5" t="s">
        <v>193</v>
      </c>
      <c r="C614" s="5" t="s">
        <v>278</v>
      </c>
      <c r="D614">
        <v>0.15533143879582173</v>
      </c>
      <c r="E614">
        <v>0.15533143879582173</v>
      </c>
      <c r="F614">
        <v>0.15533143879582173</v>
      </c>
      <c r="G614">
        <v>0.15533143879582173</v>
      </c>
      <c r="H614">
        <v>0.15533143879582173</v>
      </c>
      <c r="I614">
        <v>0.15533143879582173</v>
      </c>
      <c r="J614">
        <v>0.15533143879582173</v>
      </c>
      <c r="K614">
        <v>0.15533143879582173</v>
      </c>
    </row>
    <row r="615" spans="1:11">
      <c r="A615" t="s">
        <v>302</v>
      </c>
      <c r="B615" s="5" t="s">
        <v>193</v>
      </c>
      <c r="C615" s="5" t="s">
        <v>279</v>
      </c>
      <c r="D615">
        <v>1.0827343943433911E-2</v>
      </c>
      <c r="E615">
        <v>1.0827343943433911E-2</v>
      </c>
      <c r="F615">
        <v>1.0827343943433911E-2</v>
      </c>
      <c r="G615">
        <v>1.0827343943433911E-2</v>
      </c>
      <c r="H615">
        <v>1.0827343943433911E-2</v>
      </c>
      <c r="I615">
        <v>1.0827343943433911E-2</v>
      </c>
      <c r="J615">
        <v>1.0827343943433911E-2</v>
      </c>
      <c r="K615">
        <v>1.0827343943433911E-2</v>
      </c>
    </row>
    <row r="616" spans="1:11">
      <c r="A616" t="s">
        <v>302</v>
      </c>
      <c r="B616" s="5" t="s">
        <v>193</v>
      </c>
      <c r="C616" s="5" t="s">
        <v>280</v>
      </c>
      <c r="D616">
        <v>4.7997065874296557E-2</v>
      </c>
      <c r="E616">
        <v>4.7997065874296557E-2</v>
      </c>
      <c r="F616">
        <v>4.7997065874296557E-2</v>
      </c>
      <c r="G616">
        <v>4.7997065874296557E-2</v>
      </c>
      <c r="H616">
        <v>4.7997065874296557E-2</v>
      </c>
      <c r="I616">
        <v>4.7997065874296557E-2</v>
      </c>
      <c r="J616">
        <v>4.7997065874296557E-2</v>
      </c>
      <c r="K616">
        <v>4.7997065874296557E-2</v>
      </c>
    </row>
    <row r="617" spans="1:11">
      <c r="A617" t="s">
        <v>302</v>
      </c>
      <c r="B617" s="5" t="s">
        <v>193</v>
      </c>
      <c r="C617" s="5" t="s">
        <v>277</v>
      </c>
      <c r="D617">
        <v>4.6496495944655852E-2</v>
      </c>
      <c r="E617">
        <v>4.6496495944655852E-2</v>
      </c>
      <c r="F617">
        <v>4.6496495944655852E-2</v>
      </c>
      <c r="G617">
        <v>4.6496495944655852E-2</v>
      </c>
      <c r="H617">
        <v>4.6496495944655852E-2</v>
      </c>
      <c r="I617">
        <v>4.6496495944655852E-2</v>
      </c>
      <c r="J617">
        <v>4.6496495944655852E-2</v>
      </c>
      <c r="K617">
        <v>4.6496495944655852E-2</v>
      </c>
    </row>
    <row r="618" spans="1:11">
      <c r="A618" t="s">
        <v>302</v>
      </c>
      <c r="B618" s="5" t="s">
        <v>193</v>
      </c>
      <c r="C618" t="s">
        <v>281</v>
      </c>
      <c r="D618">
        <v>7.2983446854607198E-2</v>
      </c>
      <c r="E618">
        <v>7.2983446854607198E-2</v>
      </c>
      <c r="F618">
        <v>7.2983446854607198E-2</v>
      </c>
      <c r="G618">
        <v>7.2983446854607198E-2</v>
      </c>
      <c r="H618">
        <v>7.2983446854607198E-2</v>
      </c>
      <c r="I618">
        <v>7.2983446854607198E-2</v>
      </c>
      <c r="J618">
        <v>7.2983446854607198E-2</v>
      </c>
      <c r="K618">
        <v>7.2983446854607198E-2</v>
      </c>
    </row>
    <row r="619" spans="1:11">
      <c r="A619" t="s">
        <v>302</v>
      </c>
      <c r="B619" s="5" t="s">
        <v>193</v>
      </c>
      <c r="C619" t="s">
        <v>282</v>
      </c>
      <c r="D619">
        <v>2.48737984863052E-2</v>
      </c>
      <c r="E619">
        <v>2.48737984863052E-2</v>
      </c>
      <c r="F619">
        <v>2.48737984863052E-2</v>
      </c>
      <c r="G619">
        <v>2.48737984863052E-2</v>
      </c>
      <c r="H619">
        <v>2.48737984863052E-2</v>
      </c>
      <c r="I619">
        <v>2.48737984863052E-2</v>
      </c>
      <c r="J619">
        <v>2.48737984863052E-2</v>
      </c>
      <c r="K619">
        <v>2.48737984863052E-2</v>
      </c>
    </row>
    <row r="620" spans="1:11">
      <c r="A620" t="s">
        <v>302</v>
      </c>
      <c r="B620" s="5" t="s">
        <v>193</v>
      </c>
      <c r="C620" s="5" t="s">
        <v>283</v>
      </c>
      <c r="D620">
        <v>8.619865032851147E-2</v>
      </c>
      <c r="E620">
        <v>8.619865032851147E-2</v>
      </c>
      <c r="F620">
        <v>8.619865032851147E-2</v>
      </c>
      <c r="G620">
        <v>8.619865032851147E-2</v>
      </c>
      <c r="H620">
        <v>8.619865032851147E-2</v>
      </c>
      <c r="I620">
        <v>8.619865032851147E-2</v>
      </c>
      <c r="J620">
        <v>8.619865032851147E-2</v>
      </c>
      <c r="K620">
        <v>8.619865032851147E-2</v>
      </c>
    </row>
    <row r="621" spans="1:11">
      <c r="A621" t="s">
        <v>302</v>
      </c>
      <c r="B621" s="5" t="s">
        <v>193</v>
      </c>
      <c r="C621" s="5" t="s">
        <v>284</v>
      </c>
      <c r="D621">
        <v>5.1958165202635832E-2</v>
      </c>
      <c r="E621">
        <v>5.1958165202635832E-2</v>
      </c>
      <c r="F621">
        <v>5.1958165202635832E-2</v>
      </c>
      <c r="G621">
        <v>5.1958165202635832E-2</v>
      </c>
      <c r="H621">
        <v>5.1958165202635832E-2</v>
      </c>
      <c r="I621">
        <v>5.1958165202635832E-2</v>
      </c>
      <c r="J621">
        <v>5.1958165202635832E-2</v>
      </c>
      <c r="K621">
        <v>5.1958165202635832E-2</v>
      </c>
    </row>
    <row r="622" spans="1:11">
      <c r="A622" t="s">
        <v>302</v>
      </c>
      <c r="B622" s="5" t="s">
        <v>193</v>
      </c>
      <c r="C622" s="5" t="s">
        <v>285</v>
      </c>
      <c r="D622">
        <v>8.5850275109701141E-2</v>
      </c>
      <c r="E622">
        <v>8.5850275109701141E-2</v>
      </c>
      <c r="F622">
        <v>8.5850275109701141E-2</v>
      </c>
      <c r="G622">
        <v>8.5850275109701141E-2</v>
      </c>
      <c r="H622">
        <v>8.5850275109701141E-2</v>
      </c>
      <c r="I622">
        <v>8.5850275109701141E-2</v>
      </c>
      <c r="J622">
        <v>8.5850275109701141E-2</v>
      </c>
      <c r="K622">
        <v>8.5850275109701141E-2</v>
      </c>
    </row>
    <row r="623" spans="1:11">
      <c r="A623" t="s">
        <v>302</v>
      </c>
      <c r="B623" s="5" t="s">
        <v>193</v>
      </c>
      <c r="C623" s="5" t="s">
        <v>286</v>
      </c>
      <c r="D623">
        <v>1.7840456741011378E-2</v>
      </c>
      <c r="E623">
        <v>1.7840456741011378E-2</v>
      </c>
      <c r="F623">
        <v>1.7840456741011378E-2</v>
      </c>
      <c r="G623">
        <v>1.7840456741011378E-2</v>
      </c>
      <c r="H623">
        <v>1.7840456741011378E-2</v>
      </c>
      <c r="I623">
        <v>1.7840456741011378E-2</v>
      </c>
      <c r="J623">
        <v>1.7840456741011378E-2</v>
      </c>
      <c r="K623">
        <v>1.7840456741011378E-2</v>
      </c>
    </row>
    <row r="624" spans="1:11">
      <c r="A624" t="s">
        <v>302</v>
      </c>
      <c r="B624" s="5" t="s">
        <v>193</v>
      </c>
      <c r="C624" s="5" t="s">
        <v>287</v>
      </c>
      <c r="D624">
        <v>7.8864653268190837E-2</v>
      </c>
      <c r="E624">
        <v>7.8864653268190837E-2</v>
      </c>
      <c r="F624">
        <v>7.8864653268190837E-2</v>
      </c>
      <c r="G624">
        <v>7.8864653268190837E-2</v>
      </c>
      <c r="H624">
        <v>7.8864653268190837E-2</v>
      </c>
      <c r="I624">
        <v>7.8864653268190837E-2</v>
      </c>
      <c r="J624">
        <v>7.8864653268190837E-2</v>
      </c>
      <c r="K624">
        <v>7.8864653268190837E-2</v>
      </c>
    </row>
    <row r="625" spans="1:11">
      <c r="A625" t="s">
        <v>302</v>
      </c>
      <c r="B625" s="5" t="s">
        <v>193</v>
      </c>
      <c r="C625" s="5" t="s">
        <v>288</v>
      </c>
      <c r="D625">
        <v>6.8211933476019462E-2</v>
      </c>
      <c r="E625">
        <v>6.8211933476019462E-2</v>
      </c>
      <c r="F625">
        <v>6.8211933476019462E-2</v>
      </c>
      <c r="G625">
        <v>6.8211933476019462E-2</v>
      </c>
      <c r="H625">
        <v>6.8211933476019462E-2</v>
      </c>
      <c r="I625">
        <v>6.8211933476019462E-2</v>
      </c>
      <c r="J625">
        <v>6.8211933476019462E-2</v>
      </c>
      <c r="K625">
        <v>6.8211933476019462E-2</v>
      </c>
    </row>
    <row r="626" spans="1:11">
      <c r="A626" t="s">
        <v>302</v>
      </c>
      <c r="B626" s="5" t="s">
        <v>193</v>
      </c>
      <c r="C626" s="5" t="s">
        <v>289</v>
      </c>
      <c r="D626">
        <v>0.16301209662737162</v>
      </c>
      <c r="E626">
        <v>0.16301209662737162</v>
      </c>
      <c r="F626">
        <v>0.16301209662737162</v>
      </c>
      <c r="G626">
        <v>0.16301209662737162</v>
      </c>
      <c r="H626">
        <v>0.16301209662737162</v>
      </c>
      <c r="I626">
        <v>0.16301209662737162</v>
      </c>
      <c r="J626">
        <v>0.16301209662737162</v>
      </c>
      <c r="K626">
        <v>0.16301209662737162</v>
      </c>
    </row>
    <row r="627" spans="1:11">
      <c r="A627" t="s">
        <v>302</v>
      </c>
      <c r="B627" s="5" t="s">
        <v>193</v>
      </c>
      <c r="C627" s="5" t="s">
        <v>290</v>
      </c>
      <c r="D627">
        <v>3.1641340155628916E-2</v>
      </c>
      <c r="E627">
        <v>3.1641340155628916E-2</v>
      </c>
      <c r="F627">
        <v>3.1641340155628916E-2</v>
      </c>
      <c r="G627">
        <v>3.1641340155628916E-2</v>
      </c>
      <c r="H627">
        <v>3.1641340155628916E-2</v>
      </c>
      <c r="I627">
        <v>3.1641340155628916E-2</v>
      </c>
      <c r="J627">
        <v>3.1641340155628916E-2</v>
      </c>
      <c r="K627">
        <v>3.1641340155628916E-2</v>
      </c>
    </row>
    <row r="628" spans="1:11">
      <c r="A628" t="s">
        <v>302</v>
      </c>
      <c r="B628" s="5" t="s">
        <v>193</v>
      </c>
      <c r="C628" s="5" t="s">
        <v>291</v>
      </c>
      <c r="D628">
        <v>3.5052818338931598E-2</v>
      </c>
      <c r="E628">
        <v>3.5052818338931598E-2</v>
      </c>
      <c r="F628">
        <v>3.5052818338931598E-2</v>
      </c>
      <c r="G628">
        <v>3.5052818338931598E-2</v>
      </c>
      <c r="H628">
        <v>3.5052818338931598E-2</v>
      </c>
      <c r="I628">
        <v>3.5052818338931598E-2</v>
      </c>
      <c r="J628">
        <v>3.5052818338931598E-2</v>
      </c>
      <c r="K628">
        <v>3.5052818338931598E-2</v>
      </c>
    </row>
    <row r="629" spans="1:11">
      <c r="A629" t="s">
        <v>302</v>
      </c>
      <c r="B629" s="5" t="s">
        <v>193</v>
      </c>
      <c r="C629" s="5" t="s">
        <v>292</v>
      </c>
      <c r="D629">
        <v>2.2860020852879196E-2</v>
      </c>
      <c r="E629">
        <v>2.2860020852879196E-2</v>
      </c>
      <c r="F629">
        <v>2.2860020852879196E-2</v>
      </c>
      <c r="G629">
        <v>2.2860020852879196E-2</v>
      </c>
      <c r="H629">
        <v>2.2860020852879196E-2</v>
      </c>
      <c r="I629">
        <v>2.2860020852879196E-2</v>
      </c>
      <c r="J629">
        <v>2.2860020852879196E-2</v>
      </c>
      <c r="K629">
        <v>2.2860020852879196E-2</v>
      </c>
    </row>
    <row r="630" spans="1:11">
      <c r="A630" t="s">
        <v>302</v>
      </c>
      <c r="B630" s="5" t="s">
        <v>388</v>
      </c>
      <c r="C630" s="5" t="s">
        <v>278</v>
      </c>
      <c r="D630">
        <v>8.7301587301587297E-2</v>
      </c>
      <c r="E630">
        <v>8.7301587301587297E-2</v>
      </c>
      <c r="F630">
        <v>8.7301587301587297E-2</v>
      </c>
      <c r="G630">
        <v>8.7301587301587297E-2</v>
      </c>
      <c r="H630">
        <v>8.7301587301587297E-2</v>
      </c>
      <c r="I630">
        <v>8.7301587301587297E-2</v>
      </c>
      <c r="J630">
        <v>8.7301587301587297E-2</v>
      </c>
      <c r="K630">
        <v>8.7301587301587297E-2</v>
      </c>
    </row>
    <row r="631" spans="1:11">
      <c r="A631" t="s">
        <v>302</v>
      </c>
      <c r="B631" s="5" t="s">
        <v>388</v>
      </c>
      <c r="C631" s="5" t="s">
        <v>279</v>
      </c>
      <c r="D631">
        <v>3.968253968253968E-2</v>
      </c>
      <c r="E631">
        <v>3.968253968253968E-2</v>
      </c>
      <c r="F631">
        <v>3.968253968253968E-2</v>
      </c>
      <c r="G631">
        <v>3.968253968253968E-2</v>
      </c>
      <c r="H631">
        <v>3.968253968253968E-2</v>
      </c>
      <c r="I631">
        <v>3.968253968253968E-2</v>
      </c>
      <c r="J631">
        <v>3.968253968253968E-2</v>
      </c>
      <c r="K631">
        <v>3.968253968253968E-2</v>
      </c>
    </row>
    <row r="632" spans="1:11">
      <c r="A632" t="s">
        <v>302</v>
      </c>
      <c r="B632" s="5" t="s">
        <v>388</v>
      </c>
      <c r="C632" s="5" t="s">
        <v>280</v>
      </c>
      <c r="D632">
        <v>4.7619047619047616E-2</v>
      </c>
      <c r="E632">
        <v>4.7619047619047616E-2</v>
      </c>
      <c r="F632">
        <v>4.7619047619047616E-2</v>
      </c>
      <c r="G632">
        <v>4.7619047619047616E-2</v>
      </c>
      <c r="H632">
        <v>4.7619047619047616E-2</v>
      </c>
      <c r="I632">
        <v>4.7619047619047616E-2</v>
      </c>
      <c r="J632">
        <v>4.7619047619047616E-2</v>
      </c>
      <c r="K632">
        <v>4.7619047619047616E-2</v>
      </c>
    </row>
    <row r="633" spans="1:11">
      <c r="A633" t="s">
        <v>302</v>
      </c>
      <c r="B633" s="5" t="s">
        <v>388</v>
      </c>
      <c r="C633" s="5" t="s">
        <v>277</v>
      </c>
      <c r="D633">
        <v>7.5396825396825393E-2</v>
      </c>
      <c r="E633">
        <v>7.5396825396825393E-2</v>
      </c>
      <c r="F633">
        <v>7.5396825396825393E-2</v>
      </c>
      <c r="G633">
        <v>7.5396825396825393E-2</v>
      </c>
      <c r="H633">
        <v>7.5396825396825393E-2</v>
      </c>
      <c r="I633">
        <v>7.5396825396825393E-2</v>
      </c>
      <c r="J633">
        <v>7.5396825396825393E-2</v>
      </c>
      <c r="K633">
        <v>7.5396825396825393E-2</v>
      </c>
    </row>
    <row r="634" spans="1:11">
      <c r="A634" t="s">
        <v>302</v>
      </c>
      <c r="B634" s="5" t="s">
        <v>388</v>
      </c>
      <c r="C634" t="s">
        <v>281</v>
      </c>
      <c r="D634">
        <v>2.1164021164021163E-2</v>
      </c>
      <c r="E634">
        <v>2.1164021164021163E-2</v>
      </c>
      <c r="F634">
        <v>2.1164021164021163E-2</v>
      </c>
      <c r="G634">
        <v>2.1164021164021163E-2</v>
      </c>
      <c r="H634">
        <v>2.1164021164021163E-2</v>
      </c>
      <c r="I634">
        <v>2.1164021164021163E-2</v>
      </c>
      <c r="J634">
        <v>2.1164021164021163E-2</v>
      </c>
      <c r="K634">
        <v>2.1164021164021163E-2</v>
      </c>
    </row>
    <row r="635" spans="1:11">
      <c r="A635" t="s">
        <v>302</v>
      </c>
      <c r="B635" s="5" t="s">
        <v>388</v>
      </c>
      <c r="C635" t="s">
        <v>282</v>
      </c>
      <c r="D635">
        <v>5.5555555555555552E-2</v>
      </c>
      <c r="E635">
        <v>5.5555555555555552E-2</v>
      </c>
      <c r="F635">
        <v>5.5555555555555552E-2</v>
      </c>
      <c r="G635">
        <v>5.5555555555555552E-2</v>
      </c>
      <c r="H635">
        <v>5.5555555555555552E-2</v>
      </c>
      <c r="I635">
        <v>5.5555555555555552E-2</v>
      </c>
      <c r="J635">
        <v>5.5555555555555552E-2</v>
      </c>
      <c r="K635">
        <v>5.5555555555555552E-2</v>
      </c>
    </row>
    <row r="636" spans="1:11">
      <c r="A636" t="s">
        <v>302</v>
      </c>
      <c r="B636" s="5" t="s">
        <v>388</v>
      </c>
      <c r="C636" s="5" t="s">
        <v>283</v>
      </c>
      <c r="D636">
        <v>9.1269841269841265E-2</v>
      </c>
      <c r="E636">
        <v>9.1269841269841265E-2</v>
      </c>
      <c r="F636">
        <v>9.1269841269841265E-2</v>
      </c>
      <c r="G636">
        <v>9.1269841269841265E-2</v>
      </c>
      <c r="H636">
        <v>9.1269841269841265E-2</v>
      </c>
      <c r="I636">
        <v>9.1269841269841265E-2</v>
      </c>
      <c r="J636">
        <v>9.1269841269841265E-2</v>
      </c>
      <c r="K636">
        <v>9.1269841269841265E-2</v>
      </c>
    </row>
    <row r="637" spans="1:11">
      <c r="A637" t="s">
        <v>302</v>
      </c>
      <c r="B637" s="5" t="s">
        <v>388</v>
      </c>
      <c r="C637" s="5" t="s">
        <v>284</v>
      </c>
      <c r="D637">
        <v>8.2010582010582006E-2</v>
      </c>
      <c r="E637">
        <v>8.2010582010582006E-2</v>
      </c>
      <c r="F637">
        <v>8.2010582010582006E-2</v>
      </c>
      <c r="G637">
        <v>8.2010582010582006E-2</v>
      </c>
      <c r="H637">
        <v>8.2010582010582006E-2</v>
      </c>
      <c r="I637">
        <v>8.2010582010582006E-2</v>
      </c>
      <c r="J637">
        <v>8.2010582010582006E-2</v>
      </c>
      <c r="K637">
        <v>8.2010582010582006E-2</v>
      </c>
    </row>
    <row r="638" spans="1:11">
      <c r="A638" t="s">
        <v>302</v>
      </c>
      <c r="B638" s="5" t="s">
        <v>388</v>
      </c>
      <c r="C638" s="5" t="s">
        <v>285</v>
      </c>
      <c r="D638">
        <v>2.6455026455026454E-2</v>
      </c>
      <c r="E638">
        <v>2.6455026455026454E-2</v>
      </c>
      <c r="F638">
        <v>2.6455026455026454E-2</v>
      </c>
      <c r="G638">
        <v>2.6455026455026454E-2</v>
      </c>
      <c r="H638">
        <v>2.6455026455026454E-2</v>
      </c>
      <c r="I638">
        <v>2.6455026455026454E-2</v>
      </c>
      <c r="J638">
        <v>2.6455026455026454E-2</v>
      </c>
      <c r="K638">
        <v>2.6455026455026454E-2</v>
      </c>
    </row>
    <row r="639" spans="1:11">
      <c r="A639" t="s">
        <v>302</v>
      </c>
      <c r="B639" s="5" t="s">
        <v>388</v>
      </c>
      <c r="C639" s="5" t="s">
        <v>286</v>
      </c>
      <c r="D639">
        <v>3.7037037037037035E-2</v>
      </c>
      <c r="E639">
        <v>3.7037037037037035E-2</v>
      </c>
      <c r="F639">
        <v>3.7037037037037035E-2</v>
      </c>
      <c r="G639">
        <v>3.7037037037037035E-2</v>
      </c>
      <c r="H639">
        <v>3.7037037037037035E-2</v>
      </c>
      <c r="I639">
        <v>3.7037037037037035E-2</v>
      </c>
      <c r="J639">
        <v>3.7037037037037035E-2</v>
      </c>
      <c r="K639">
        <v>3.7037037037037035E-2</v>
      </c>
    </row>
    <row r="640" spans="1:11">
      <c r="A640" t="s">
        <v>302</v>
      </c>
      <c r="B640" s="5" t="s">
        <v>388</v>
      </c>
      <c r="C640" s="5" t="s">
        <v>287</v>
      </c>
      <c r="D640">
        <v>8.4656084656084651E-2</v>
      </c>
      <c r="E640">
        <v>8.4656084656084651E-2</v>
      </c>
      <c r="F640">
        <v>8.4656084656084651E-2</v>
      </c>
      <c r="G640">
        <v>8.4656084656084651E-2</v>
      </c>
      <c r="H640">
        <v>8.4656084656084651E-2</v>
      </c>
      <c r="I640">
        <v>8.4656084656084651E-2</v>
      </c>
      <c r="J640">
        <v>8.4656084656084651E-2</v>
      </c>
      <c r="K640">
        <v>8.4656084656084651E-2</v>
      </c>
    </row>
    <row r="641" spans="1:11">
      <c r="A641" t="s">
        <v>302</v>
      </c>
      <c r="B641" s="5" t="s">
        <v>388</v>
      </c>
      <c r="C641" s="5" t="s">
        <v>288</v>
      </c>
      <c r="D641">
        <v>0.10185185185185185</v>
      </c>
      <c r="E641">
        <v>0.10185185185185185</v>
      </c>
      <c r="F641">
        <v>0.10185185185185185</v>
      </c>
      <c r="G641">
        <v>0.10185185185185185</v>
      </c>
      <c r="H641">
        <v>0.10185185185185185</v>
      </c>
      <c r="I641">
        <v>0.10185185185185185</v>
      </c>
      <c r="J641">
        <v>0.10185185185185185</v>
      </c>
      <c r="K641">
        <v>0.10185185185185185</v>
      </c>
    </row>
    <row r="642" spans="1:11">
      <c r="A642" t="s">
        <v>302</v>
      </c>
      <c r="B642" s="5" t="s">
        <v>388</v>
      </c>
      <c r="C642" s="5" t="s">
        <v>289</v>
      </c>
      <c r="D642">
        <v>0.11904761904761904</v>
      </c>
      <c r="E642">
        <v>0.11904761904761904</v>
      </c>
      <c r="F642">
        <v>0.11904761904761904</v>
      </c>
      <c r="G642">
        <v>0.11904761904761904</v>
      </c>
      <c r="H642">
        <v>0.11904761904761904</v>
      </c>
      <c r="I642">
        <v>0.11904761904761904</v>
      </c>
      <c r="J642">
        <v>0.11904761904761904</v>
      </c>
      <c r="K642">
        <v>0.11904761904761904</v>
      </c>
    </row>
    <row r="643" spans="1:11">
      <c r="A643" t="s">
        <v>302</v>
      </c>
      <c r="B643" s="5" t="s">
        <v>388</v>
      </c>
      <c r="C643" s="5" t="s">
        <v>290</v>
      </c>
      <c r="D643">
        <v>6.3492063492063489E-2</v>
      </c>
      <c r="E643">
        <v>6.3492063492063489E-2</v>
      </c>
      <c r="F643">
        <v>6.3492063492063489E-2</v>
      </c>
      <c r="G643">
        <v>6.3492063492063489E-2</v>
      </c>
      <c r="H643">
        <v>6.3492063492063489E-2</v>
      </c>
      <c r="I643">
        <v>6.3492063492063489E-2</v>
      </c>
      <c r="J643">
        <v>6.3492063492063489E-2</v>
      </c>
      <c r="K643">
        <v>6.3492063492063489E-2</v>
      </c>
    </row>
    <row r="644" spans="1:11">
      <c r="A644" t="s">
        <v>302</v>
      </c>
      <c r="B644" s="5" t="s">
        <v>388</v>
      </c>
      <c r="C644" s="5" t="s">
        <v>291</v>
      </c>
      <c r="D644">
        <v>3.8359788359788358E-2</v>
      </c>
      <c r="E644">
        <v>3.8359788359788358E-2</v>
      </c>
      <c r="F644">
        <v>3.8359788359788358E-2</v>
      </c>
      <c r="G644">
        <v>3.8359788359788358E-2</v>
      </c>
      <c r="H644">
        <v>3.8359788359788358E-2</v>
      </c>
      <c r="I644">
        <v>3.8359788359788358E-2</v>
      </c>
      <c r="J644">
        <v>3.8359788359788358E-2</v>
      </c>
      <c r="K644">
        <v>3.8359788359788358E-2</v>
      </c>
    </row>
    <row r="645" spans="1:11">
      <c r="A645" t="s">
        <v>302</v>
      </c>
      <c r="B645" s="5" t="s">
        <v>388</v>
      </c>
      <c r="C645" s="5" t="s">
        <v>292</v>
      </c>
      <c r="D645">
        <v>2.9100529100529099E-2</v>
      </c>
      <c r="E645">
        <v>2.9100529100529099E-2</v>
      </c>
      <c r="F645">
        <v>2.9100529100529099E-2</v>
      </c>
      <c r="G645">
        <v>2.9100529100529099E-2</v>
      </c>
      <c r="H645">
        <v>2.9100529100529099E-2</v>
      </c>
      <c r="I645">
        <v>2.9100529100529099E-2</v>
      </c>
      <c r="J645">
        <v>2.9100529100529099E-2</v>
      </c>
      <c r="K645">
        <v>2.9100529100529099E-2</v>
      </c>
    </row>
    <row r="646" spans="1:11">
      <c r="A646" t="s">
        <v>303</v>
      </c>
      <c r="B646" s="5" t="s">
        <v>194</v>
      </c>
      <c r="C646" s="5" t="s">
        <v>278</v>
      </c>
      <c r="D646">
        <v>0.11817198793466506</v>
      </c>
      <c r="E646">
        <v>0.11817198793466506</v>
      </c>
      <c r="F646">
        <v>0.11817198793466506</v>
      </c>
      <c r="G646">
        <v>0.11817198793466506</v>
      </c>
      <c r="H646">
        <v>0.11817198793466506</v>
      </c>
      <c r="I646">
        <v>0.11817198793466506</v>
      </c>
      <c r="J646">
        <v>0.11817198793466506</v>
      </c>
      <c r="K646">
        <v>0.11817198793466506</v>
      </c>
    </row>
    <row r="647" spans="1:11">
      <c r="A647" t="s">
        <v>303</v>
      </c>
      <c r="B647" s="5" t="s">
        <v>194</v>
      </c>
      <c r="C647" s="5" t="s">
        <v>279</v>
      </c>
      <c r="D647">
        <v>1.7645552330544646E-2</v>
      </c>
      <c r="E647">
        <v>1.7645552330544646E-2</v>
      </c>
      <c r="F647">
        <v>1.7645552330544646E-2</v>
      </c>
      <c r="G647">
        <v>1.7645552330544646E-2</v>
      </c>
      <c r="H647">
        <v>1.7645552330544646E-2</v>
      </c>
      <c r="I647">
        <v>1.7645552330544646E-2</v>
      </c>
      <c r="J647">
        <v>1.7645552330544646E-2</v>
      </c>
      <c r="K647">
        <v>1.7645552330544646E-2</v>
      </c>
    </row>
    <row r="648" spans="1:11">
      <c r="A648" t="s">
        <v>303</v>
      </c>
      <c r="B648" s="5" t="s">
        <v>194</v>
      </c>
      <c r="C648" s="5" t="s">
        <v>280</v>
      </c>
      <c r="D648">
        <v>5.3133003243981562E-2</v>
      </c>
      <c r="E648">
        <v>5.3133003243981562E-2</v>
      </c>
      <c r="F648">
        <v>5.3133003243981562E-2</v>
      </c>
      <c r="G648">
        <v>5.3133003243981562E-2</v>
      </c>
      <c r="H648">
        <v>5.3133003243981562E-2</v>
      </c>
      <c r="I648">
        <v>5.3133003243981562E-2</v>
      </c>
      <c r="J648">
        <v>5.3133003243981562E-2</v>
      </c>
      <c r="K648">
        <v>5.3133003243981562E-2</v>
      </c>
    </row>
    <row r="649" spans="1:11">
      <c r="A649" t="s">
        <v>303</v>
      </c>
      <c r="B649" s="5" t="s">
        <v>194</v>
      </c>
      <c r="C649" s="5" t="s">
        <v>277</v>
      </c>
      <c r="D649">
        <v>4.9331284502874051E-2</v>
      </c>
      <c r="E649">
        <v>4.9331284502874051E-2</v>
      </c>
      <c r="F649">
        <v>4.9331284502874051E-2</v>
      </c>
      <c r="G649">
        <v>4.9331284502874051E-2</v>
      </c>
      <c r="H649">
        <v>4.9331284502874051E-2</v>
      </c>
      <c r="I649">
        <v>4.9331284502874051E-2</v>
      </c>
      <c r="J649">
        <v>4.9331284502874051E-2</v>
      </c>
      <c r="K649">
        <v>4.9331284502874051E-2</v>
      </c>
    </row>
    <row r="650" spans="1:11">
      <c r="A650" t="s">
        <v>303</v>
      </c>
      <c r="B650" s="5" t="s">
        <v>194</v>
      </c>
      <c r="C650" t="s">
        <v>281</v>
      </c>
      <c r="D650">
        <v>6.519833817084969E-2</v>
      </c>
      <c r="E650">
        <v>6.519833817084969E-2</v>
      </c>
      <c r="F650">
        <v>6.519833817084969E-2</v>
      </c>
      <c r="G650">
        <v>6.519833817084969E-2</v>
      </c>
      <c r="H650">
        <v>6.519833817084969E-2</v>
      </c>
      <c r="I650">
        <v>6.519833817084969E-2</v>
      </c>
      <c r="J650">
        <v>6.519833817084969E-2</v>
      </c>
      <c r="K650">
        <v>6.519833817084969E-2</v>
      </c>
    </row>
    <row r="651" spans="1:11">
      <c r="A651" t="s">
        <v>303</v>
      </c>
      <c r="B651" s="5" t="s">
        <v>194</v>
      </c>
      <c r="C651" t="s">
        <v>282</v>
      </c>
      <c r="D651">
        <v>3.5291104661089291E-2</v>
      </c>
      <c r="E651">
        <v>3.5291104661089291E-2</v>
      </c>
      <c r="F651">
        <v>3.5291104661089291E-2</v>
      </c>
      <c r="G651">
        <v>3.5291104661089291E-2</v>
      </c>
      <c r="H651">
        <v>3.5291104661089291E-2</v>
      </c>
      <c r="I651">
        <v>3.5291104661089291E-2</v>
      </c>
      <c r="J651">
        <v>3.5291104661089291E-2</v>
      </c>
      <c r="K651">
        <v>3.5291104661089291E-2</v>
      </c>
    </row>
    <row r="652" spans="1:11">
      <c r="A652" t="s">
        <v>303</v>
      </c>
      <c r="B652" s="5" t="s">
        <v>194</v>
      </c>
      <c r="C652" s="5" t="s">
        <v>283</v>
      </c>
      <c r="D652">
        <v>0.10626600648796312</v>
      </c>
      <c r="E652">
        <v>0.10626600648796312</v>
      </c>
      <c r="F652">
        <v>0.10626600648796312</v>
      </c>
      <c r="G652">
        <v>0.10626600648796312</v>
      </c>
      <c r="H652">
        <v>0.10626600648796312</v>
      </c>
      <c r="I652">
        <v>0.10626600648796312</v>
      </c>
      <c r="J652">
        <v>0.10626600648796312</v>
      </c>
      <c r="K652">
        <v>0.10626600648796312</v>
      </c>
    </row>
    <row r="653" spans="1:11">
      <c r="A653" t="s">
        <v>303</v>
      </c>
      <c r="B653" s="5" t="s">
        <v>194</v>
      </c>
      <c r="C653" s="5" t="s">
        <v>284</v>
      </c>
      <c r="D653">
        <v>6.1664105628592557E-2</v>
      </c>
      <c r="E653">
        <v>6.1664105628592557E-2</v>
      </c>
      <c r="F653">
        <v>6.1664105628592557E-2</v>
      </c>
      <c r="G653">
        <v>6.1664105628592557E-2</v>
      </c>
      <c r="H653">
        <v>6.1664105628592557E-2</v>
      </c>
      <c r="I653">
        <v>6.1664105628592557E-2</v>
      </c>
      <c r="J653">
        <v>6.1664105628592557E-2</v>
      </c>
      <c r="K653">
        <v>6.1664105628592557E-2</v>
      </c>
    </row>
    <row r="654" spans="1:11">
      <c r="A654" t="s">
        <v>303</v>
      </c>
      <c r="B654" s="5" t="s">
        <v>194</v>
      </c>
      <c r="C654" s="5" t="s">
        <v>285</v>
      </c>
      <c r="D654">
        <v>7.742302657788401E-2</v>
      </c>
      <c r="E654">
        <v>7.742302657788401E-2</v>
      </c>
      <c r="F654">
        <v>7.742302657788401E-2</v>
      </c>
      <c r="G654">
        <v>7.742302657788401E-2</v>
      </c>
      <c r="H654">
        <v>7.742302657788401E-2</v>
      </c>
      <c r="I654">
        <v>7.742302657788401E-2</v>
      </c>
      <c r="J654">
        <v>7.742302657788401E-2</v>
      </c>
      <c r="K654">
        <v>7.742302657788401E-2</v>
      </c>
    </row>
    <row r="655" spans="1:11">
      <c r="A655" t="s">
        <v>303</v>
      </c>
      <c r="B655" s="5" t="s">
        <v>194</v>
      </c>
      <c r="C655" s="5" t="s">
        <v>286</v>
      </c>
      <c r="D655">
        <v>2.3527403107392861E-2</v>
      </c>
      <c r="E655">
        <v>2.3527403107392861E-2</v>
      </c>
      <c r="F655">
        <v>2.3527403107392861E-2</v>
      </c>
      <c r="G655">
        <v>2.3527403107392861E-2</v>
      </c>
      <c r="H655">
        <v>2.3527403107392861E-2</v>
      </c>
      <c r="I655">
        <v>2.3527403107392861E-2</v>
      </c>
      <c r="J655">
        <v>2.3527403107392861E-2</v>
      </c>
      <c r="K655">
        <v>2.3527403107392861E-2</v>
      </c>
    </row>
    <row r="656" spans="1:11">
      <c r="A656" t="s">
        <v>303</v>
      </c>
      <c r="B656" s="5" t="s">
        <v>194</v>
      </c>
      <c r="C656" s="5" t="s">
        <v>287</v>
      </c>
      <c r="D656">
        <v>9.2982755676967732E-2</v>
      </c>
      <c r="E656">
        <v>9.2982755676967732E-2</v>
      </c>
      <c r="F656">
        <v>9.2982755676967732E-2</v>
      </c>
      <c r="G656">
        <v>9.2982755676967732E-2</v>
      </c>
      <c r="H656">
        <v>9.2982755676967732E-2</v>
      </c>
      <c r="I656">
        <v>9.2982755676967732E-2</v>
      </c>
      <c r="J656">
        <v>9.2982755676967732E-2</v>
      </c>
      <c r="K656">
        <v>9.2982755676967732E-2</v>
      </c>
    </row>
    <row r="657" spans="1:11">
      <c r="A657" t="s">
        <v>303</v>
      </c>
      <c r="B657" s="5" t="s">
        <v>194</v>
      </c>
      <c r="C657" s="5" t="s">
        <v>288</v>
      </c>
      <c r="D657">
        <v>6.783051619145182E-2</v>
      </c>
      <c r="E657">
        <v>6.783051619145182E-2</v>
      </c>
      <c r="F657">
        <v>6.783051619145182E-2</v>
      </c>
      <c r="G657">
        <v>6.783051619145182E-2</v>
      </c>
      <c r="H657">
        <v>6.783051619145182E-2</v>
      </c>
      <c r="I657">
        <v>6.783051619145182E-2</v>
      </c>
      <c r="J657">
        <v>6.783051619145182E-2</v>
      </c>
      <c r="K657">
        <v>6.783051619145182E-2</v>
      </c>
    </row>
    <row r="658" spans="1:11">
      <c r="A658" t="s">
        <v>303</v>
      </c>
      <c r="B658" s="5" t="s">
        <v>194</v>
      </c>
      <c r="C658" s="5" t="s">
        <v>289</v>
      </c>
      <c r="D658">
        <v>0.12632178020602128</v>
      </c>
      <c r="E658">
        <v>0.12632178020602128</v>
      </c>
      <c r="F658">
        <v>0.12632178020602128</v>
      </c>
      <c r="G658">
        <v>0.12632178020602128</v>
      </c>
      <c r="H658">
        <v>0.12632178020602128</v>
      </c>
      <c r="I658">
        <v>0.12632178020602128</v>
      </c>
      <c r="J658">
        <v>0.12632178020602128</v>
      </c>
      <c r="K658">
        <v>0.12632178020602128</v>
      </c>
    </row>
    <row r="659" spans="1:11">
      <c r="A659" t="s">
        <v>303</v>
      </c>
      <c r="B659" s="5" t="s">
        <v>194</v>
      </c>
      <c r="C659" s="5" t="s">
        <v>290</v>
      </c>
      <c r="D659">
        <v>4.1172955437937503E-2</v>
      </c>
      <c r="E659">
        <v>4.1172955437937503E-2</v>
      </c>
      <c r="F659">
        <v>4.1172955437937503E-2</v>
      </c>
      <c r="G659">
        <v>4.1172955437937503E-2</v>
      </c>
      <c r="H659">
        <v>4.1172955437937503E-2</v>
      </c>
      <c r="I659">
        <v>4.1172955437937503E-2</v>
      </c>
      <c r="J659">
        <v>4.1172955437937503E-2</v>
      </c>
      <c r="K659">
        <v>4.1172955437937503E-2</v>
      </c>
    </row>
    <row r="660" spans="1:11">
      <c r="A660" t="s">
        <v>303</v>
      </c>
      <c r="B660" s="5" t="s">
        <v>194</v>
      </c>
      <c r="C660" s="5" t="s">
        <v>291</v>
      </c>
      <c r="D660">
        <v>3.3208127027488474E-2</v>
      </c>
      <c r="E660">
        <v>3.3208127027488474E-2</v>
      </c>
      <c r="F660">
        <v>3.3208127027488474E-2</v>
      </c>
      <c r="G660">
        <v>3.3208127027488474E-2</v>
      </c>
      <c r="H660">
        <v>3.3208127027488474E-2</v>
      </c>
      <c r="I660">
        <v>3.3208127027488474E-2</v>
      </c>
      <c r="J660">
        <v>3.3208127027488474E-2</v>
      </c>
      <c r="K660">
        <v>3.3208127027488474E-2</v>
      </c>
    </row>
    <row r="661" spans="1:11">
      <c r="A661" t="s">
        <v>303</v>
      </c>
      <c r="B661" s="5" t="s">
        <v>194</v>
      </c>
      <c r="C661" s="5" t="s">
        <v>292</v>
      </c>
      <c r="D661">
        <v>3.0832052814296278E-2</v>
      </c>
      <c r="E661">
        <v>3.0832052814296278E-2</v>
      </c>
      <c r="F661">
        <v>3.0832052814296278E-2</v>
      </c>
      <c r="G661">
        <v>3.0832052814296278E-2</v>
      </c>
      <c r="H661">
        <v>3.0832052814296278E-2</v>
      </c>
      <c r="I661">
        <v>3.0832052814296278E-2</v>
      </c>
      <c r="J661">
        <v>3.0832052814296278E-2</v>
      </c>
      <c r="K661">
        <v>3.0832052814296278E-2</v>
      </c>
    </row>
    <row r="662" spans="1:11">
      <c r="A662" t="s">
        <v>303</v>
      </c>
      <c r="B662" s="5" t="s">
        <v>195</v>
      </c>
      <c r="C662" s="5" t="s">
        <v>278</v>
      </c>
      <c r="D662">
        <v>0.27357010413629484</v>
      </c>
      <c r="E662">
        <v>0.27357010413629484</v>
      </c>
      <c r="F662">
        <v>0.27357010413629484</v>
      </c>
      <c r="G662">
        <v>0.27357010413629484</v>
      </c>
      <c r="H662">
        <v>0.27357010413629484</v>
      </c>
      <c r="I662">
        <v>0.27357010413629484</v>
      </c>
      <c r="J662">
        <v>0.27357010413629484</v>
      </c>
      <c r="K662">
        <v>0.27357010413629484</v>
      </c>
    </row>
    <row r="663" spans="1:11">
      <c r="A663" t="s">
        <v>303</v>
      </c>
      <c r="B663" s="5" t="s">
        <v>195</v>
      </c>
      <c r="C663" s="5" t="s">
        <v>279</v>
      </c>
      <c r="D663">
        <v>4.0297931830402832E-2</v>
      </c>
      <c r="E663">
        <v>4.0297931830402832E-2</v>
      </c>
      <c r="F663">
        <v>4.0297931830402832E-2</v>
      </c>
      <c r="G663">
        <v>4.0297931830402832E-2</v>
      </c>
      <c r="H663">
        <v>4.0297931830402832E-2</v>
      </c>
      <c r="I663">
        <v>4.0297931830402832E-2</v>
      </c>
      <c r="J663">
        <v>4.0297931830402832E-2</v>
      </c>
      <c r="K663">
        <v>4.0297931830402832E-2</v>
      </c>
    </row>
    <row r="664" spans="1:11">
      <c r="A664" t="s">
        <v>303</v>
      </c>
      <c r="B664" s="5" t="s">
        <v>195</v>
      </c>
      <c r="C664" s="5" t="s">
        <v>280</v>
      </c>
      <c r="D664">
        <v>0.12127346429713498</v>
      </c>
      <c r="E664">
        <v>0.12127346429713498</v>
      </c>
      <c r="F664">
        <v>0.12127346429713498</v>
      </c>
      <c r="G664">
        <v>0.12127346429713498</v>
      </c>
      <c r="H664">
        <v>0.12127346429713498</v>
      </c>
      <c r="I664">
        <v>0.12127346429713498</v>
      </c>
      <c r="J664">
        <v>0.12127346429713498</v>
      </c>
      <c r="K664">
        <v>0.12127346429713498</v>
      </c>
    </row>
    <row r="665" spans="1:11">
      <c r="A665" t="s">
        <v>303</v>
      </c>
      <c r="B665" s="5" t="s">
        <v>195</v>
      </c>
      <c r="C665" s="5" t="s">
        <v>277</v>
      </c>
      <c r="D665">
        <v>5.1130679965159215E-2</v>
      </c>
      <c r="E665">
        <v>5.1130679965159215E-2</v>
      </c>
      <c r="F665">
        <v>5.1130679965159215E-2</v>
      </c>
      <c r="G665">
        <v>5.1130679965159215E-2</v>
      </c>
      <c r="H665">
        <v>5.1130679965159215E-2</v>
      </c>
      <c r="I665">
        <v>5.1130679965159215E-2</v>
      </c>
      <c r="J665">
        <v>5.1130679965159215E-2</v>
      </c>
      <c r="K665">
        <v>5.1130679965159215E-2</v>
      </c>
    </row>
    <row r="666" spans="1:11">
      <c r="A666" t="s">
        <v>303</v>
      </c>
      <c r="B666" s="5" t="s">
        <v>195</v>
      </c>
      <c r="C666" t="s">
        <v>281</v>
      </c>
      <c r="D666">
        <v>1.3057260389156205E-2</v>
      </c>
      <c r="E666">
        <v>1.3057260389156205E-2</v>
      </c>
      <c r="F666">
        <v>1.3057260389156205E-2</v>
      </c>
      <c r="G666">
        <v>1.3057260389156205E-2</v>
      </c>
      <c r="H666">
        <v>1.3057260389156205E-2</v>
      </c>
      <c r="I666">
        <v>1.3057260389156205E-2</v>
      </c>
      <c r="J666">
        <v>1.3057260389156205E-2</v>
      </c>
      <c r="K666">
        <v>1.3057260389156205E-2</v>
      </c>
    </row>
    <row r="667" spans="1:11">
      <c r="A667" t="s">
        <v>303</v>
      </c>
      <c r="B667" s="5" t="s">
        <v>195</v>
      </c>
      <c r="C667" t="s">
        <v>282</v>
      </c>
      <c r="D667">
        <v>3.9317876388606024E-2</v>
      </c>
      <c r="E667">
        <v>3.9317876388606024E-2</v>
      </c>
      <c r="F667">
        <v>3.9317876388606024E-2</v>
      </c>
      <c r="G667">
        <v>3.9317876388606024E-2</v>
      </c>
      <c r="H667">
        <v>3.9317876388606024E-2</v>
      </c>
      <c r="I667">
        <v>3.9317876388606024E-2</v>
      </c>
      <c r="J667">
        <v>3.9317876388606024E-2</v>
      </c>
      <c r="K667">
        <v>3.9317876388606024E-2</v>
      </c>
    </row>
    <row r="668" spans="1:11">
      <c r="A668" t="s">
        <v>303</v>
      </c>
      <c r="B668" s="5" t="s">
        <v>195</v>
      </c>
      <c r="C668" s="5" t="s">
        <v>283</v>
      </c>
      <c r="D668">
        <v>3.3811074635346806E-2</v>
      </c>
      <c r="E668">
        <v>3.3811074635346806E-2</v>
      </c>
      <c r="F668">
        <v>3.3811074635346806E-2</v>
      </c>
      <c r="G668">
        <v>3.3811074635346806E-2</v>
      </c>
      <c r="H668">
        <v>3.3811074635346806E-2</v>
      </c>
      <c r="I668">
        <v>3.3811074635346806E-2</v>
      </c>
      <c r="J668">
        <v>3.3811074635346806E-2</v>
      </c>
      <c r="K668">
        <v>3.3811074635346806E-2</v>
      </c>
    </row>
    <row r="669" spans="1:11">
      <c r="A669" t="s">
        <v>303</v>
      </c>
      <c r="B669" s="5" t="s">
        <v>195</v>
      </c>
      <c r="C669" s="5" t="s">
        <v>284</v>
      </c>
      <c r="D669">
        <v>2.0291002935751675E-3</v>
      </c>
      <c r="E669">
        <v>2.0291002935751675E-3</v>
      </c>
      <c r="F669">
        <v>2.0291002935751675E-3</v>
      </c>
      <c r="G669">
        <v>2.0291002935751675E-3</v>
      </c>
      <c r="H669">
        <v>2.0291002935751675E-3</v>
      </c>
      <c r="I669">
        <v>2.0291002935751675E-3</v>
      </c>
      <c r="J669">
        <v>2.0291002935751675E-3</v>
      </c>
      <c r="K669">
        <v>2.0291002935751675E-3</v>
      </c>
    </row>
    <row r="670" spans="1:11">
      <c r="A670" t="s">
        <v>303</v>
      </c>
      <c r="B670" s="5" t="s">
        <v>195</v>
      </c>
      <c r="C670" s="5" t="s">
        <v>285</v>
      </c>
      <c r="D670">
        <v>3.2627932720688687E-4</v>
      </c>
      <c r="E670">
        <v>3.2627932720688687E-4</v>
      </c>
      <c r="F670">
        <v>3.2627932720688687E-4</v>
      </c>
      <c r="G670">
        <v>3.2627932720688687E-4</v>
      </c>
      <c r="H670">
        <v>3.2627932720688687E-4</v>
      </c>
      <c r="I670">
        <v>3.2627932720688687E-4</v>
      </c>
      <c r="J670">
        <v>3.2627932720688687E-4</v>
      </c>
      <c r="K670">
        <v>3.2627932720688687E-4</v>
      </c>
    </row>
    <row r="671" spans="1:11">
      <c r="A671" t="s">
        <v>303</v>
      </c>
      <c r="B671" s="5" t="s">
        <v>195</v>
      </c>
      <c r="C671" s="5" t="s">
        <v>286</v>
      </c>
      <c r="D671">
        <v>4.1198251145848405E-3</v>
      </c>
      <c r="E671">
        <v>4.1198251145848405E-3</v>
      </c>
      <c r="F671">
        <v>4.1198251145848405E-3</v>
      </c>
      <c r="G671">
        <v>4.1198251145848405E-3</v>
      </c>
      <c r="H671">
        <v>4.1198251145848405E-3</v>
      </c>
      <c r="I671">
        <v>4.1198251145848405E-3</v>
      </c>
      <c r="J671">
        <v>4.1198251145848405E-3</v>
      </c>
      <c r="K671">
        <v>4.1198251145848405E-3</v>
      </c>
    </row>
    <row r="672" spans="1:11">
      <c r="A672" t="s">
        <v>303</v>
      </c>
      <c r="B672" s="5" t="s">
        <v>195</v>
      </c>
      <c r="C672" s="5" t="s">
        <v>287</v>
      </c>
      <c r="D672">
        <v>5.8777774874481858E-3</v>
      </c>
      <c r="E672">
        <v>5.8777774874481858E-3</v>
      </c>
      <c r="F672">
        <v>5.8777774874481858E-3</v>
      </c>
      <c r="G672">
        <v>5.8777774874481858E-3</v>
      </c>
      <c r="H672">
        <v>5.8777774874481858E-3</v>
      </c>
      <c r="I672">
        <v>5.8777774874481858E-3</v>
      </c>
      <c r="J672">
        <v>5.8777774874481858E-3</v>
      </c>
      <c r="K672">
        <v>5.8777774874481858E-3</v>
      </c>
    </row>
    <row r="673" spans="1:11">
      <c r="A673" t="s">
        <v>303</v>
      </c>
      <c r="B673" s="5" t="s">
        <v>195</v>
      </c>
      <c r="C673" s="5" t="s">
        <v>288</v>
      </c>
      <c r="D673">
        <v>0</v>
      </c>
      <c r="E673">
        <v>0</v>
      </c>
      <c r="F673">
        <v>0</v>
      </c>
      <c r="G673">
        <v>0</v>
      </c>
      <c r="H673">
        <v>0</v>
      </c>
      <c r="I673">
        <v>0</v>
      </c>
      <c r="J673">
        <v>0</v>
      </c>
      <c r="K673">
        <v>0</v>
      </c>
    </row>
    <row r="674" spans="1:11">
      <c r="A674" t="s">
        <v>303</v>
      </c>
      <c r="B674" s="5" t="s">
        <v>195</v>
      </c>
      <c r="C674" s="5" t="s">
        <v>289</v>
      </c>
      <c r="D674">
        <v>0.24263048286776148</v>
      </c>
      <c r="E674">
        <v>0.24263048286776148</v>
      </c>
      <c r="F674">
        <v>0.24263048286776148</v>
      </c>
      <c r="G674">
        <v>0.24263048286776148</v>
      </c>
      <c r="H674">
        <v>0.24263048286776148</v>
      </c>
      <c r="I674">
        <v>0.24263048286776148</v>
      </c>
      <c r="J674">
        <v>0.24263048286776148</v>
      </c>
      <c r="K674">
        <v>0.24263048286776148</v>
      </c>
    </row>
    <row r="675" spans="1:11">
      <c r="A675" t="s">
        <v>303</v>
      </c>
      <c r="B675" s="5" t="s">
        <v>195</v>
      </c>
      <c r="C675" s="5" t="s">
        <v>290</v>
      </c>
      <c r="D675">
        <v>0.10315955554918502</v>
      </c>
      <c r="E675">
        <v>0.10315955554918502</v>
      </c>
      <c r="F675">
        <v>0.10315955554918502</v>
      </c>
      <c r="G675">
        <v>0.10315955554918502</v>
      </c>
      <c r="H675">
        <v>0.10315955554918502</v>
      </c>
      <c r="I675">
        <v>0.10315955554918502</v>
      </c>
      <c r="J675">
        <v>0.10315955554918502</v>
      </c>
      <c r="K675">
        <v>0.10315955554918502</v>
      </c>
    </row>
    <row r="676" spans="1:11">
      <c r="A676" t="s">
        <v>303</v>
      </c>
      <c r="B676" s="5" t="s">
        <v>195</v>
      </c>
      <c r="C676" s="5" t="s">
        <v>291</v>
      </c>
      <c r="D676">
        <v>5.1440156349629847E-2</v>
      </c>
      <c r="E676">
        <v>5.1440156349629847E-2</v>
      </c>
      <c r="F676">
        <v>5.1440156349629847E-2</v>
      </c>
      <c r="G676">
        <v>5.1440156349629847E-2</v>
      </c>
      <c r="H676">
        <v>5.1440156349629847E-2</v>
      </c>
      <c r="I676">
        <v>5.1440156349629847E-2</v>
      </c>
      <c r="J676">
        <v>5.1440156349629847E-2</v>
      </c>
      <c r="K676">
        <v>5.1440156349629847E-2</v>
      </c>
    </row>
    <row r="677" spans="1:11">
      <c r="A677" t="s">
        <v>303</v>
      </c>
      <c r="B677" s="5" t="s">
        <v>195</v>
      </c>
      <c r="C677" s="5" t="s">
        <v>292</v>
      </c>
      <c r="D677">
        <v>1.7958431368507638E-2</v>
      </c>
      <c r="E677">
        <v>1.7958431368507638E-2</v>
      </c>
      <c r="F677">
        <v>1.7958431368507638E-2</v>
      </c>
      <c r="G677">
        <v>1.7958431368507638E-2</v>
      </c>
      <c r="H677">
        <v>1.7958431368507638E-2</v>
      </c>
      <c r="I677">
        <v>1.7958431368507638E-2</v>
      </c>
      <c r="J677">
        <v>1.7958431368507638E-2</v>
      </c>
      <c r="K677">
        <v>1.7958431368507638E-2</v>
      </c>
    </row>
    <row r="678" spans="1:11">
      <c r="A678" t="s">
        <v>303</v>
      </c>
      <c r="B678" s="5" t="s">
        <v>193</v>
      </c>
      <c r="C678" s="5" t="s">
        <v>278</v>
      </c>
      <c r="D678">
        <v>0.14682121686706989</v>
      </c>
      <c r="E678">
        <v>0.14682121686706989</v>
      </c>
      <c r="F678">
        <v>0.14682121686706989</v>
      </c>
      <c r="G678">
        <v>0.14682121686706989</v>
      </c>
      <c r="H678">
        <v>0.14682121686706989</v>
      </c>
      <c r="I678">
        <v>0.14682121686706989</v>
      </c>
      <c r="J678">
        <v>0.14682121686706989</v>
      </c>
      <c r="K678">
        <v>0.14682121686706989</v>
      </c>
    </row>
    <row r="679" spans="1:11">
      <c r="A679" t="s">
        <v>303</v>
      </c>
      <c r="B679" s="5" t="s">
        <v>193</v>
      </c>
      <c r="C679" s="5" t="s">
        <v>279</v>
      </c>
      <c r="D679">
        <v>1.1730884056421743E-2</v>
      </c>
      <c r="E679">
        <v>1.1730884056421743E-2</v>
      </c>
      <c r="F679">
        <v>1.1730884056421743E-2</v>
      </c>
      <c r="G679">
        <v>1.1730884056421743E-2</v>
      </c>
      <c r="H679">
        <v>1.1730884056421743E-2</v>
      </c>
      <c r="I679">
        <v>1.1730884056421743E-2</v>
      </c>
      <c r="J679">
        <v>1.1730884056421743E-2</v>
      </c>
      <c r="K679">
        <v>1.1730884056421743E-2</v>
      </c>
    </row>
    <row r="680" spans="1:11">
      <c r="A680" t="s">
        <v>303</v>
      </c>
      <c r="B680" s="5" t="s">
        <v>193</v>
      </c>
      <c r="C680" s="5" t="s">
        <v>280</v>
      </c>
      <c r="D680">
        <v>4.9210575805660524E-2</v>
      </c>
      <c r="E680">
        <v>4.9210575805660524E-2</v>
      </c>
      <c r="F680">
        <v>4.9210575805660524E-2</v>
      </c>
      <c r="G680">
        <v>4.9210575805660524E-2</v>
      </c>
      <c r="H680">
        <v>4.9210575805660524E-2</v>
      </c>
      <c r="I680">
        <v>4.9210575805660524E-2</v>
      </c>
      <c r="J680">
        <v>4.9210575805660524E-2</v>
      </c>
      <c r="K680">
        <v>4.9210575805660524E-2</v>
      </c>
    </row>
    <row r="681" spans="1:11">
      <c r="A681" t="s">
        <v>303</v>
      </c>
      <c r="B681" s="5" t="s">
        <v>193</v>
      </c>
      <c r="C681" s="5" t="s">
        <v>277</v>
      </c>
      <c r="D681">
        <v>4.6651712160937324E-2</v>
      </c>
      <c r="E681">
        <v>4.6651712160937324E-2</v>
      </c>
      <c r="F681">
        <v>4.6651712160937324E-2</v>
      </c>
      <c r="G681">
        <v>4.6651712160937324E-2</v>
      </c>
      <c r="H681">
        <v>4.6651712160937324E-2</v>
      </c>
      <c r="I681">
        <v>4.6651712160937324E-2</v>
      </c>
      <c r="J681">
        <v>4.6651712160937324E-2</v>
      </c>
      <c r="K681">
        <v>4.6651712160937324E-2</v>
      </c>
    </row>
    <row r="682" spans="1:11">
      <c r="A682" t="s">
        <v>303</v>
      </c>
      <c r="B682" s="5" t="s">
        <v>193</v>
      </c>
      <c r="C682" t="s">
        <v>281</v>
      </c>
      <c r="D682">
        <v>6.8981696924385758E-2</v>
      </c>
      <c r="E682">
        <v>6.8981696924385758E-2</v>
      </c>
      <c r="F682">
        <v>6.8981696924385758E-2</v>
      </c>
      <c r="G682">
        <v>6.8981696924385758E-2</v>
      </c>
      <c r="H682">
        <v>6.8981696924385758E-2</v>
      </c>
      <c r="I682">
        <v>6.8981696924385758E-2</v>
      </c>
      <c r="J682">
        <v>6.8981696924385758E-2</v>
      </c>
      <c r="K682">
        <v>6.8981696924385758E-2</v>
      </c>
    </row>
    <row r="683" spans="1:11">
      <c r="A683" t="s">
        <v>303</v>
      </c>
      <c r="B683" s="5" t="s">
        <v>193</v>
      </c>
      <c r="C683" t="s">
        <v>282</v>
      </c>
      <c r="D683">
        <v>2.558270335849919E-2</v>
      </c>
      <c r="E683">
        <v>2.558270335849919E-2</v>
      </c>
      <c r="F683">
        <v>2.558270335849919E-2</v>
      </c>
      <c r="G683">
        <v>2.558270335849919E-2</v>
      </c>
      <c r="H683">
        <v>2.558270335849919E-2</v>
      </c>
      <c r="I683">
        <v>2.558270335849919E-2</v>
      </c>
      <c r="J683">
        <v>2.558270335849919E-2</v>
      </c>
      <c r="K683">
        <v>2.558270335849919E-2</v>
      </c>
    </row>
    <row r="684" spans="1:11">
      <c r="A684" t="s">
        <v>303</v>
      </c>
      <c r="B684" s="5" t="s">
        <v>193</v>
      </c>
      <c r="C684" s="5" t="s">
        <v>283</v>
      </c>
      <c r="D684">
        <v>8.9906409844530577E-2</v>
      </c>
      <c r="E684">
        <v>8.9906409844530577E-2</v>
      </c>
      <c r="F684">
        <v>8.9906409844530577E-2</v>
      </c>
      <c r="G684">
        <v>8.9906409844530577E-2</v>
      </c>
      <c r="H684">
        <v>8.9906409844530577E-2</v>
      </c>
      <c r="I684">
        <v>8.9906409844530577E-2</v>
      </c>
      <c r="J684">
        <v>8.9906409844530577E-2</v>
      </c>
      <c r="K684">
        <v>8.9906409844530577E-2</v>
      </c>
    </row>
    <row r="685" spans="1:11">
      <c r="A685" t="s">
        <v>303</v>
      </c>
      <c r="B685" s="5" t="s">
        <v>193</v>
      </c>
      <c r="C685" s="5" t="s">
        <v>284</v>
      </c>
      <c r="D685">
        <v>5.3864990569205337E-2</v>
      </c>
      <c r="E685">
        <v>5.3864990569205337E-2</v>
      </c>
      <c r="F685">
        <v>5.3864990569205337E-2</v>
      </c>
      <c r="G685">
        <v>5.3864990569205337E-2</v>
      </c>
      <c r="H685">
        <v>5.3864990569205337E-2</v>
      </c>
      <c r="I685">
        <v>5.3864990569205337E-2</v>
      </c>
      <c r="J685">
        <v>5.3864990569205337E-2</v>
      </c>
      <c r="K685">
        <v>5.3864990569205337E-2</v>
      </c>
    </row>
    <row r="686" spans="1:11">
      <c r="A686" t="s">
        <v>303</v>
      </c>
      <c r="B686" s="5" t="s">
        <v>193</v>
      </c>
      <c r="C686" s="5" t="s">
        <v>285</v>
      </c>
      <c r="D686">
        <v>8.2360562035831836E-2</v>
      </c>
      <c r="E686">
        <v>8.2360562035831836E-2</v>
      </c>
      <c r="F686">
        <v>8.2360562035831836E-2</v>
      </c>
      <c r="G686">
        <v>8.2360562035831836E-2</v>
      </c>
      <c r="H686">
        <v>8.2360562035831836E-2</v>
      </c>
      <c r="I686">
        <v>8.2360562035831836E-2</v>
      </c>
      <c r="J686">
        <v>8.2360562035831836E-2</v>
      </c>
      <c r="K686">
        <v>8.2360562035831836E-2</v>
      </c>
    </row>
    <row r="687" spans="1:11">
      <c r="A687" t="s">
        <v>303</v>
      </c>
      <c r="B687" s="5" t="s">
        <v>193</v>
      </c>
      <c r="C687" s="5" t="s">
        <v>286</v>
      </c>
      <c r="D687">
        <v>1.8669325973020925E-2</v>
      </c>
      <c r="E687">
        <v>1.8669325973020925E-2</v>
      </c>
      <c r="F687">
        <v>1.8669325973020925E-2</v>
      </c>
      <c r="G687">
        <v>1.8669325973020925E-2</v>
      </c>
      <c r="H687">
        <v>1.8669325973020925E-2</v>
      </c>
      <c r="I687">
        <v>1.8669325973020925E-2</v>
      </c>
      <c r="J687">
        <v>1.8669325973020925E-2</v>
      </c>
      <c r="K687">
        <v>1.8669325973020925E-2</v>
      </c>
    </row>
    <row r="688" spans="1:11">
      <c r="A688" t="s">
        <v>303</v>
      </c>
      <c r="B688" s="5" t="s">
        <v>193</v>
      </c>
      <c r="C688" s="5" t="s">
        <v>287</v>
      </c>
      <c r="D688">
        <v>8.4916764492488861E-2</v>
      </c>
      <c r="E688">
        <v>8.4916764492488861E-2</v>
      </c>
      <c r="F688">
        <v>8.4916764492488861E-2</v>
      </c>
      <c r="G688">
        <v>8.4916764492488861E-2</v>
      </c>
      <c r="H688">
        <v>8.4916764492488861E-2</v>
      </c>
      <c r="I688">
        <v>8.4916764492488861E-2</v>
      </c>
      <c r="J688">
        <v>8.4916764492488861E-2</v>
      </c>
      <c r="K688">
        <v>8.4916764492488861E-2</v>
      </c>
    </row>
    <row r="689" spans="1:11">
      <c r="A689" t="s">
        <v>303</v>
      </c>
      <c r="B689" s="5" t="s">
        <v>193</v>
      </c>
      <c r="C689" s="5" t="s">
        <v>288</v>
      </c>
      <c r="D689">
        <v>7.1670867019249185E-2</v>
      </c>
      <c r="E689">
        <v>7.1670867019249185E-2</v>
      </c>
      <c r="F689">
        <v>7.1670867019249185E-2</v>
      </c>
      <c r="G689">
        <v>7.1670867019249185E-2</v>
      </c>
      <c r="H689">
        <v>7.1670867019249185E-2</v>
      </c>
      <c r="I689">
        <v>7.1670867019249185E-2</v>
      </c>
      <c r="J689">
        <v>7.1670867019249185E-2</v>
      </c>
      <c r="K689">
        <v>7.1670867019249185E-2</v>
      </c>
    </row>
    <row r="690" spans="1:11">
      <c r="A690" t="s">
        <v>303</v>
      </c>
      <c r="B690" s="5" t="s">
        <v>193</v>
      </c>
      <c r="C690" s="5" t="s">
        <v>289</v>
      </c>
      <c r="D690">
        <v>0.15720974513526673</v>
      </c>
      <c r="E690">
        <v>0.15720974513526673</v>
      </c>
      <c r="F690">
        <v>0.15720974513526673</v>
      </c>
      <c r="G690">
        <v>0.15720974513526673</v>
      </c>
      <c r="H690">
        <v>0.15720974513526673</v>
      </c>
      <c r="I690">
        <v>0.15720974513526673</v>
      </c>
      <c r="J690">
        <v>0.15720974513526673</v>
      </c>
      <c r="K690">
        <v>0.15720974513526673</v>
      </c>
    </row>
    <row r="691" spans="1:11">
      <c r="A691" t="s">
        <v>303</v>
      </c>
      <c r="B691" s="5" t="s">
        <v>193</v>
      </c>
      <c r="C691" s="5" t="s">
        <v>290</v>
      </c>
      <c r="D691">
        <v>3.4093660605756672E-2</v>
      </c>
      <c r="E691">
        <v>3.4093660605756672E-2</v>
      </c>
      <c r="F691">
        <v>3.4093660605756672E-2</v>
      </c>
      <c r="G691">
        <v>3.4093660605756672E-2</v>
      </c>
      <c r="H691">
        <v>3.4093660605756672E-2</v>
      </c>
      <c r="I691">
        <v>3.4093660605756672E-2</v>
      </c>
      <c r="J691">
        <v>3.4093660605756672E-2</v>
      </c>
      <c r="K691">
        <v>3.4093660605756672E-2</v>
      </c>
    </row>
    <row r="692" spans="1:11">
      <c r="A692" t="s">
        <v>303</v>
      </c>
      <c r="B692" s="5" t="s">
        <v>193</v>
      </c>
      <c r="C692" s="5" t="s">
        <v>291</v>
      </c>
      <c r="D692">
        <v>3.5579726878186939E-2</v>
      </c>
      <c r="E692">
        <v>3.5579726878186939E-2</v>
      </c>
      <c r="F692">
        <v>3.5579726878186939E-2</v>
      </c>
      <c r="G692">
        <v>3.5579726878186939E-2</v>
      </c>
      <c r="H692">
        <v>3.5579726878186939E-2</v>
      </c>
      <c r="I692">
        <v>3.5579726878186939E-2</v>
      </c>
      <c r="J692">
        <v>3.5579726878186939E-2</v>
      </c>
      <c r="K692">
        <v>3.5579726878186939E-2</v>
      </c>
    </row>
    <row r="693" spans="1:11">
      <c r="A693" t="s">
        <v>303</v>
      </c>
      <c r="B693" s="5" t="s">
        <v>193</v>
      </c>
      <c r="C693" s="5" t="s">
        <v>292</v>
      </c>
      <c r="D693">
        <v>2.2749158273492654E-2</v>
      </c>
      <c r="E693">
        <v>2.2749158273492654E-2</v>
      </c>
      <c r="F693">
        <v>2.2749158273492654E-2</v>
      </c>
      <c r="G693">
        <v>2.2749158273492654E-2</v>
      </c>
      <c r="H693">
        <v>2.2749158273492654E-2</v>
      </c>
      <c r="I693">
        <v>2.2749158273492654E-2</v>
      </c>
      <c r="J693">
        <v>2.2749158273492654E-2</v>
      </c>
      <c r="K693">
        <v>2.2749158273492654E-2</v>
      </c>
    </row>
    <row r="694" spans="1:11">
      <c r="A694" t="s">
        <v>303</v>
      </c>
      <c r="B694" s="5" t="s">
        <v>388</v>
      </c>
      <c r="C694" s="5" t="s">
        <v>278</v>
      </c>
      <c r="D694">
        <v>8.7301587301587297E-2</v>
      </c>
      <c r="E694">
        <v>8.7301587301587297E-2</v>
      </c>
      <c r="F694">
        <v>8.7301587301587297E-2</v>
      </c>
      <c r="G694">
        <v>8.7301587301587297E-2</v>
      </c>
      <c r="H694">
        <v>8.7301587301587297E-2</v>
      </c>
      <c r="I694">
        <v>8.7301587301587297E-2</v>
      </c>
      <c r="J694">
        <v>8.7301587301587297E-2</v>
      </c>
      <c r="K694">
        <v>8.7301587301587297E-2</v>
      </c>
    </row>
    <row r="695" spans="1:11">
      <c r="A695" t="s">
        <v>303</v>
      </c>
      <c r="B695" s="5" t="s">
        <v>388</v>
      </c>
      <c r="C695" s="5" t="s">
        <v>279</v>
      </c>
      <c r="D695">
        <v>3.968253968253968E-2</v>
      </c>
      <c r="E695">
        <v>3.968253968253968E-2</v>
      </c>
      <c r="F695">
        <v>3.968253968253968E-2</v>
      </c>
      <c r="G695">
        <v>3.968253968253968E-2</v>
      </c>
      <c r="H695">
        <v>3.968253968253968E-2</v>
      </c>
      <c r="I695">
        <v>3.968253968253968E-2</v>
      </c>
      <c r="J695">
        <v>3.968253968253968E-2</v>
      </c>
      <c r="K695">
        <v>3.968253968253968E-2</v>
      </c>
    </row>
    <row r="696" spans="1:11">
      <c r="A696" t="s">
        <v>303</v>
      </c>
      <c r="B696" s="5" t="s">
        <v>388</v>
      </c>
      <c r="C696" s="5" t="s">
        <v>280</v>
      </c>
      <c r="D696">
        <v>4.7619047619047616E-2</v>
      </c>
      <c r="E696">
        <v>4.7619047619047616E-2</v>
      </c>
      <c r="F696">
        <v>4.7619047619047616E-2</v>
      </c>
      <c r="G696">
        <v>4.7619047619047616E-2</v>
      </c>
      <c r="H696">
        <v>4.7619047619047616E-2</v>
      </c>
      <c r="I696">
        <v>4.7619047619047616E-2</v>
      </c>
      <c r="J696">
        <v>4.7619047619047616E-2</v>
      </c>
      <c r="K696">
        <v>4.7619047619047616E-2</v>
      </c>
    </row>
    <row r="697" spans="1:11">
      <c r="A697" t="s">
        <v>303</v>
      </c>
      <c r="B697" s="5" t="s">
        <v>388</v>
      </c>
      <c r="C697" s="5" t="s">
        <v>277</v>
      </c>
      <c r="D697">
        <v>7.5396825396825393E-2</v>
      </c>
      <c r="E697">
        <v>7.5396825396825393E-2</v>
      </c>
      <c r="F697">
        <v>7.5396825396825393E-2</v>
      </c>
      <c r="G697">
        <v>7.5396825396825393E-2</v>
      </c>
      <c r="H697">
        <v>7.5396825396825393E-2</v>
      </c>
      <c r="I697">
        <v>7.5396825396825393E-2</v>
      </c>
      <c r="J697">
        <v>7.5396825396825393E-2</v>
      </c>
      <c r="K697">
        <v>7.5396825396825393E-2</v>
      </c>
    </row>
    <row r="698" spans="1:11">
      <c r="A698" t="s">
        <v>303</v>
      </c>
      <c r="B698" s="5" t="s">
        <v>388</v>
      </c>
      <c r="C698" t="s">
        <v>281</v>
      </c>
      <c r="D698">
        <v>2.1164021164021163E-2</v>
      </c>
      <c r="E698">
        <v>2.1164021164021163E-2</v>
      </c>
      <c r="F698">
        <v>2.1164021164021163E-2</v>
      </c>
      <c r="G698">
        <v>2.1164021164021163E-2</v>
      </c>
      <c r="H698">
        <v>2.1164021164021163E-2</v>
      </c>
      <c r="I698">
        <v>2.1164021164021163E-2</v>
      </c>
      <c r="J698">
        <v>2.1164021164021163E-2</v>
      </c>
      <c r="K698">
        <v>2.1164021164021163E-2</v>
      </c>
    </row>
    <row r="699" spans="1:11">
      <c r="A699" t="s">
        <v>303</v>
      </c>
      <c r="B699" s="5" t="s">
        <v>388</v>
      </c>
      <c r="C699" t="s">
        <v>282</v>
      </c>
      <c r="D699">
        <v>5.5555555555555552E-2</v>
      </c>
      <c r="E699">
        <v>5.5555555555555552E-2</v>
      </c>
      <c r="F699">
        <v>5.5555555555555552E-2</v>
      </c>
      <c r="G699">
        <v>5.5555555555555552E-2</v>
      </c>
      <c r="H699">
        <v>5.5555555555555552E-2</v>
      </c>
      <c r="I699">
        <v>5.5555555555555552E-2</v>
      </c>
      <c r="J699">
        <v>5.5555555555555552E-2</v>
      </c>
      <c r="K699">
        <v>5.5555555555555552E-2</v>
      </c>
    </row>
    <row r="700" spans="1:11">
      <c r="A700" t="s">
        <v>303</v>
      </c>
      <c r="B700" s="5" t="s">
        <v>388</v>
      </c>
      <c r="C700" s="5" t="s">
        <v>283</v>
      </c>
      <c r="D700">
        <v>9.1269841269841265E-2</v>
      </c>
      <c r="E700">
        <v>9.1269841269841265E-2</v>
      </c>
      <c r="F700">
        <v>9.1269841269841265E-2</v>
      </c>
      <c r="G700">
        <v>9.1269841269841265E-2</v>
      </c>
      <c r="H700">
        <v>9.1269841269841265E-2</v>
      </c>
      <c r="I700">
        <v>9.1269841269841265E-2</v>
      </c>
      <c r="J700">
        <v>9.1269841269841265E-2</v>
      </c>
      <c r="K700">
        <v>9.1269841269841265E-2</v>
      </c>
    </row>
    <row r="701" spans="1:11">
      <c r="A701" t="s">
        <v>303</v>
      </c>
      <c r="B701" s="5" t="s">
        <v>388</v>
      </c>
      <c r="C701" s="5" t="s">
        <v>284</v>
      </c>
      <c r="D701">
        <v>8.2010582010582006E-2</v>
      </c>
      <c r="E701">
        <v>8.2010582010582006E-2</v>
      </c>
      <c r="F701">
        <v>8.2010582010582006E-2</v>
      </c>
      <c r="G701">
        <v>8.2010582010582006E-2</v>
      </c>
      <c r="H701">
        <v>8.2010582010582006E-2</v>
      </c>
      <c r="I701">
        <v>8.2010582010582006E-2</v>
      </c>
      <c r="J701">
        <v>8.2010582010582006E-2</v>
      </c>
      <c r="K701">
        <v>8.2010582010582006E-2</v>
      </c>
    </row>
    <row r="702" spans="1:11">
      <c r="A702" t="s">
        <v>303</v>
      </c>
      <c r="B702" s="5" t="s">
        <v>388</v>
      </c>
      <c r="C702" s="5" t="s">
        <v>285</v>
      </c>
      <c r="D702">
        <v>2.6455026455026454E-2</v>
      </c>
      <c r="E702">
        <v>2.6455026455026454E-2</v>
      </c>
      <c r="F702">
        <v>2.6455026455026454E-2</v>
      </c>
      <c r="G702">
        <v>2.6455026455026454E-2</v>
      </c>
      <c r="H702">
        <v>2.6455026455026454E-2</v>
      </c>
      <c r="I702">
        <v>2.6455026455026454E-2</v>
      </c>
      <c r="J702">
        <v>2.6455026455026454E-2</v>
      </c>
      <c r="K702">
        <v>2.6455026455026454E-2</v>
      </c>
    </row>
    <row r="703" spans="1:11">
      <c r="A703" t="s">
        <v>303</v>
      </c>
      <c r="B703" s="5" t="s">
        <v>388</v>
      </c>
      <c r="C703" s="5" t="s">
        <v>286</v>
      </c>
      <c r="D703">
        <v>3.7037037037037035E-2</v>
      </c>
      <c r="E703">
        <v>3.7037037037037035E-2</v>
      </c>
      <c r="F703">
        <v>3.7037037037037035E-2</v>
      </c>
      <c r="G703">
        <v>3.7037037037037035E-2</v>
      </c>
      <c r="H703">
        <v>3.7037037037037035E-2</v>
      </c>
      <c r="I703">
        <v>3.7037037037037035E-2</v>
      </c>
      <c r="J703">
        <v>3.7037037037037035E-2</v>
      </c>
      <c r="K703">
        <v>3.7037037037037035E-2</v>
      </c>
    </row>
    <row r="704" spans="1:11">
      <c r="A704" t="s">
        <v>303</v>
      </c>
      <c r="B704" s="5" t="s">
        <v>388</v>
      </c>
      <c r="C704" s="5" t="s">
        <v>287</v>
      </c>
      <c r="D704">
        <v>8.4656084656084651E-2</v>
      </c>
      <c r="E704">
        <v>8.4656084656084651E-2</v>
      </c>
      <c r="F704">
        <v>8.4656084656084651E-2</v>
      </c>
      <c r="G704">
        <v>8.4656084656084651E-2</v>
      </c>
      <c r="H704">
        <v>8.4656084656084651E-2</v>
      </c>
      <c r="I704">
        <v>8.4656084656084651E-2</v>
      </c>
      <c r="J704">
        <v>8.4656084656084651E-2</v>
      </c>
      <c r="K704">
        <v>8.4656084656084651E-2</v>
      </c>
    </row>
    <row r="705" spans="1:11">
      <c r="A705" t="s">
        <v>303</v>
      </c>
      <c r="B705" s="5" t="s">
        <v>388</v>
      </c>
      <c r="C705" s="5" t="s">
        <v>288</v>
      </c>
      <c r="D705">
        <v>0.10185185185185185</v>
      </c>
      <c r="E705">
        <v>0.10185185185185185</v>
      </c>
      <c r="F705">
        <v>0.10185185185185185</v>
      </c>
      <c r="G705">
        <v>0.10185185185185185</v>
      </c>
      <c r="H705">
        <v>0.10185185185185185</v>
      </c>
      <c r="I705">
        <v>0.10185185185185185</v>
      </c>
      <c r="J705">
        <v>0.10185185185185185</v>
      </c>
      <c r="K705">
        <v>0.10185185185185185</v>
      </c>
    </row>
    <row r="706" spans="1:11">
      <c r="A706" t="s">
        <v>303</v>
      </c>
      <c r="B706" s="5" t="s">
        <v>388</v>
      </c>
      <c r="C706" s="5" t="s">
        <v>289</v>
      </c>
      <c r="D706">
        <v>0.11904761904761904</v>
      </c>
      <c r="E706">
        <v>0.11904761904761904</v>
      </c>
      <c r="F706">
        <v>0.11904761904761904</v>
      </c>
      <c r="G706">
        <v>0.11904761904761904</v>
      </c>
      <c r="H706">
        <v>0.11904761904761904</v>
      </c>
      <c r="I706">
        <v>0.11904761904761904</v>
      </c>
      <c r="J706">
        <v>0.11904761904761904</v>
      </c>
      <c r="K706">
        <v>0.11904761904761904</v>
      </c>
    </row>
    <row r="707" spans="1:11">
      <c r="A707" t="s">
        <v>303</v>
      </c>
      <c r="B707" s="5" t="s">
        <v>388</v>
      </c>
      <c r="C707" s="5" t="s">
        <v>290</v>
      </c>
      <c r="D707">
        <v>6.3492063492063489E-2</v>
      </c>
      <c r="E707">
        <v>6.3492063492063489E-2</v>
      </c>
      <c r="F707">
        <v>6.3492063492063489E-2</v>
      </c>
      <c r="G707">
        <v>6.3492063492063489E-2</v>
      </c>
      <c r="H707">
        <v>6.3492063492063489E-2</v>
      </c>
      <c r="I707">
        <v>6.3492063492063489E-2</v>
      </c>
      <c r="J707">
        <v>6.3492063492063489E-2</v>
      </c>
      <c r="K707">
        <v>6.3492063492063489E-2</v>
      </c>
    </row>
    <row r="708" spans="1:11">
      <c r="A708" t="s">
        <v>303</v>
      </c>
      <c r="B708" s="5" t="s">
        <v>388</v>
      </c>
      <c r="C708" s="5" t="s">
        <v>291</v>
      </c>
      <c r="D708">
        <v>3.8359788359788358E-2</v>
      </c>
      <c r="E708">
        <v>3.8359788359788358E-2</v>
      </c>
      <c r="F708">
        <v>3.8359788359788358E-2</v>
      </c>
      <c r="G708">
        <v>3.8359788359788358E-2</v>
      </c>
      <c r="H708">
        <v>3.8359788359788358E-2</v>
      </c>
      <c r="I708">
        <v>3.8359788359788358E-2</v>
      </c>
      <c r="J708">
        <v>3.8359788359788358E-2</v>
      </c>
      <c r="K708">
        <v>3.8359788359788358E-2</v>
      </c>
    </row>
    <row r="709" spans="1:11">
      <c r="A709" t="s">
        <v>303</v>
      </c>
      <c r="B709" s="5" t="s">
        <v>388</v>
      </c>
      <c r="C709" s="5" t="s">
        <v>292</v>
      </c>
      <c r="D709">
        <v>2.9100529100529099E-2</v>
      </c>
      <c r="E709">
        <v>2.9100529100529099E-2</v>
      </c>
      <c r="F709">
        <v>2.9100529100529099E-2</v>
      </c>
      <c r="G709">
        <v>2.9100529100529099E-2</v>
      </c>
      <c r="H709">
        <v>2.9100529100529099E-2</v>
      </c>
      <c r="I709">
        <v>2.9100529100529099E-2</v>
      </c>
      <c r="J709">
        <v>2.9100529100529099E-2</v>
      </c>
      <c r="K709">
        <v>2.9100529100529099E-2</v>
      </c>
    </row>
    <row r="710" spans="1:11">
      <c r="A710" t="s">
        <v>304</v>
      </c>
      <c r="B710" s="5" t="s">
        <v>194</v>
      </c>
      <c r="C710" s="5" t="s">
        <v>278</v>
      </c>
      <c r="D710">
        <v>0.12430194169324604</v>
      </c>
      <c r="E710">
        <v>0.12430194169324604</v>
      </c>
      <c r="F710">
        <v>0.12430194169324604</v>
      </c>
      <c r="G710">
        <v>0.12430194169324604</v>
      </c>
      <c r="H710">
        <v>0.12430194169324604</v>
      </c>
      <c r="I710">
        <v>0.12430194169324604</v>
      </c>
      <c r="J710">
        <v>0.12430194169324604</v>
      </c>
      <c r="K710">
        <v>0.12430194169324604</v>
      </c>
    </row>
    <row r="711" spans="1:11">
      <c r="A711" t="s">
        <v>304</v>
      </c>
      <c r="B711" s="5" t="s">
        <v>194</v>
      </c>
      <c r="C711" s="5" t="s">
        <v>279</v>
      </c>
      <c r="D711">
        <v>1.7139499748195397E-2</v>
      </c>
      <c r="E711">
        <v>1.7139499748195397E-2</v>
      </c>
      <c r="F711">
        <v>1.7139499748195397E-2</v>
      </c>
      <c r="G711">
        <v>1.7139499748195397E-2</v>
      </c>
      <c r="H711">
        <v>1.7139499748195397E-2</v>
      </c>
      <c r="I711">
        <v>1.7139499748195397E-2</v>
      </c>
      <c r="J711">
        <v>1.7139499748195397E-2</v>
      </c>
      <c r="K711">
        <v>1.7139499748195397E-2</v>
      </c>
    </row>
    <row r="712" spans="1:11">
      <c r="A712" t="s">
        <v>304</v>
      </c>
      <c r="B712" s="5" t="s">
        <v>194</v>
      </c>
      <c r="C712" s="5" t="s">
        <v>280</v>
      </c>
      <c r="D712">
        <v>5.1121929382798942E-2</v>
      </c>
      <c r="E712">
        <v>5.1121929382798942E-2</v>
      </c>
      <c r="F712">
        <v>5.1121929382798942E-2</v>
      </c>
      <c r="G712">
        <v>5.1121929382798942E-2</v>
      </c>
      <c r="H712">
        <v>5.1121929382798942E-2</v>
      </c>
      <c r="I712">
        <v>5.1121929382798942E-2</v>
      </c>
      <c r="J712">
        <v>5.1121929382798942E-2</v>
      </c>
      <c r="K712">
        <v>5.1121929382798942E-2</v>
      </c>
    </row>
    <row r="713" spans="1:11">
      <c r="A713" t="s">
        <v>304</v>
      </c>
      <c r="B713" s="5" t="s">
        <v>194</v>
      </c>
      <c r="C713" s="5" t="s">
        <v>277</v>
      </c>
      <c r="D713">
        <v>4.7943595769682733E-2</v>
      </c>
      <c r="E713">
        <v>4.7943595769682733E-2</v>
      </c>
      <c r="F713">
        <v>4.7943595769682733E-2</v>
      </c>
      <c r="G713">
        <v>4.7943595769682733E-2</v>
      </c>
      <c r="H713">
        <v>4.7943595769682733E-2</v>
      </c>
      <c r="I713">
        <v>4.7943595769682733E-2</v>
      </c>
      <c r="J713">
        <v>4.7943595769682733E-2</v>
      </c>
      <c r="K713">
        <v>4.7943595769682733E-2</v>
      </c>
    </row>
    <row r="714" spans="1:11">
      <c r="A714" t="s">
        <v>304</v>
      </c>
      <c r="B714" s="5" t="s">
        <v>194</v>
      </c>
      <c r="C714" t="s">
        <v>281</v>
      </c>
      <c r="D714">
        <v>6.858038162385989E-2</v>
      </c>
      <c r="E714">
        <v>6.858038162385989E-2</v>
      </c>
      <c r="F714">
        <v>6.858038162385989E-2</v>
      </c>
      <c r="G714">
        <v>6.858038162385989E-2</v>
      </c>
      <c r="H714">
        <v>6.858038162385989E-2</v>
      </c>
      <c r="I714">
        <v>6.858038162385989E-2</v>
      </c>
      <c r="J714">
        <v>6.858038162385989E-2</v>
      </c>
      <c r="K714">
        <v>6.858038162385989E-2</v>
      </c>
    </row>
    <row r="715" spans="1:11">
      <c r="A715" t="s">
        <v>304</v>
      </c>
      <c r="B715" s="5" t="s">
        <v>194</v>
      </c>
      <c r="C715" t="s">
        <v>282</v>
      </c>
      <c r="D715">
        <v>3.4278999496390794E-2</v>
      </c>
      <c r="E715">
        <v>3.4278999496390794E-2</v>
      </c>
      <c r="F715">
        <v>3.4278999496390794E-2</v>
      </c>
      <c r="G715">
        <v>3.4278999496390794E-2</v>
      </c>
      <c r="H715">
        <v>3.4278999496390794E-2</v>
      </c>
      <c r="I715">
        <v>3.4278999496390794E-2</v>
      </c>
      <c r="J715">
        <v>3.4278999496390794E-2</v>
      </c>
      <c r="K715">
        <v>3.4278999496390794E-2</v>
      </c>
    </row>
    <row r="716" spans="1:11">
      <c r="A716" t="s">
        <v>304</v>
      </c>
      <c r="B716" s="5" t="s">
        <v>194</v>
      </c>
      <c r="C716" s="5" t="s">
        <v>283</v>
      </c>
      <c r="D716">
        <v>0.10224385876559788</v>
      </c>
      <c r="E716">
        <v>0.10224385876559788</v>
      </c>
      <c r="F716">
        <v>0.10224385876559788</v>
      </c>
      <c r="G716">
        <v>0.10224385876559788</v>
      </c>
      <c r="H716">
        <v>0.10224385876559788</v>
      </c>
      <c r="I716">
        <v>0.10224385876559788</v>
      </c>
      <c r="J716">
        <v>0.10224385876559788</v>
      </c>
      <c r="K716">
        <v>0.10224385876559788</v>
      </c>
    </row>
    <row r="717" spans="1:11">
      <c r="A717" t="s">
        <v>304</v>
      </c>
      <c r="B717" s="5" t="s">
        <v>194</v>
      </c>
      <c r="C717" s="5" t="s">
        <v>284</v>
      </c>
      <c r="D717">
        <v>5.9929494712103418E-2</v>
      </c>
      <c r="E717">
        <v>5.9929494712103418E-2</v>
      </c>
      <c r="F717">
        <v>5.9929494712103418E-2</v>
      </c>
      <c r="G717">
        <v>5.9929494712103418E-2</v>
      </c>
      <c r="H717">
        <v>5.9929494712103418E-2</v>
      </c>
      <c r="I717">
        <v>5.9929494712103418E-2</v>
      </c>
      <c r="J717">
        <v>5.9929494712103418E-2</v>
      </c>
      <c r="K717">
        <v>5.9929494712103418E-2</v>
      </c>
    </row>
    <row r="718" spans="1:11">
      <c r="A718" t="s">
        <v>304</v>
      </c>
      <c r="B718" s="5" t="s">
        <v>194</v>
      </c>
      <c r="C718" s="5" t="s">
        <v>285</v>
      </c>
      <c r="D718">
        <v>8.1439203178333613E-2</v>
      </c>
      <c r="E718">
        <v>8.1439203178333613E-2</v>
      </c>
      <c r="F718">
        <v>8.1439203178333613E-2</v>
      </c>
      <c r="G718">
        <v>8.1439203178333613E-2</v>
      </c>
      <c r="H718">
        <v>8.1439203178333613E-2</v>
      </c>
      <c r="I718">
        <v>8.1439203178333613E-2</v>
      </c>
      <c r="J718">
        <v>8.1439203178333613E-2</v>
      </c>
      <c r="K718">
        <v>8.1439203178333613E-2</v>
      </c>
    </row>
    <row r="719" spans="1:11">
      <c r="A719" t="s">
        <v>304</v>
      </c>
      <c r="B719" s="5" t="s">
        <v>194</v>
      </c>
      <c r="C719" s="5" t="s">
        <v>286</v>
      </c>
      <c r="D719">
        <v>2.2852666330927199E-2</v>
      </c>
      <c r="E719">
        <v>2.2852666330927199E-2</v>
      </c>
      <c r="F719">
        <v>2.2852666330927199E-2</v>
      </c>
      <c r="G719">
        <v>2.2852666330927199E-2</v>
      </c>
      <c r="H719">
        <v>2.2852666330927199E-2</v>
      </c>
      <c r="I719">
        <v>2.2852666330927199E-2</v>
      </c>
      <c r="J719">
        <v>2.2852666330927199E-2</v>
      </c>
      <c r="K719">
        <v>2.2852666330927199E-2</v>
      </c>
    </row>
    <row r="720" spans="1:11">
      <c r="A720" t="s">
        <v>304</v>
      </c>
      <c r="B720" s="5" t="s">
        <v>194</v>
      </c>
      <c r="C720" s="5" t="s">
        <v>287</v>
      </c>
      <c r="D720">
        <v>8.9463376419898155E-2</v>
      </c>
      <c r="E720">
        <v>8.9463376419898155E-2</v>
      </c>
      <c r="F720">
        <v>8.9463376419898155E-2</v>
      </c>
      <c r="G720">
        <v>8.9463376419898155E-2</v>
      </c>
      <c r="H720">
        <v>8.9463376419898155E-2</v>
      </c>
      <c r="I720">
        <v>8.9463376419898155E-2</v>
      </c>
      <c r="J720">
        <v>8.9463376419898155E-2</v>
      </c>
      <c r="K720">
        <v>8.9463376419898155E-2</v>
      </c>
    </row>
    <row r="721" spans="1:11">
      <c r="A721" t="s">
        <v>304</v>
      </c>
      <c r="B721" s="5" t="s">
        <v>194</v>
      </c>
      <c r="C721" s="5" t="s">
        <v>288</v>
      </c>
      <c r="D721">
        <v>6.592244418331375E-2</v>
      </c>
      <c r="E721">
        <v>6.592244418331375E-2</v>
      </c>
      <c r="F721">
        <v>6.592244418331375E-2</v>
      </c>
      <c r="G721">
        <v>6.592244418331375E-2</v>
      </c>
      <c r="H721">
        <v>6.592244418331375E-2</v>
      </c>
      <c r="I721">
        <v>6.592244418331375E-2</v>
      </c>
      <c r="J721">
        <v>6.592244418331375E-2</v>
      </c>
      <c r="K721">
        <v>6.592244418331375E-2</v>
      </c>
    </row>
    <row r="722" spans="1:11">
      <c r="A722" t="s">
        <v>304</v>
      </c>
      <c r="B722" s="5" t="s">
        <v>194</v>
      </c>
      <c r="C722" s="5" t="s">
        <v>289</v>
      </c>
      <c r="D722">
        <v>0.13287448939622853</v>
      </c>
      <c r="E722">
        <v>0.13287448939622853</v>
      </c>
      <c r="F722">
        <v>0.13287448939622853</v>
      </c>
      <c r="G722">
        <v>0.13287448939622853</v>
      </c>
      <c r="H722">
        <v>0.13287448939622853</v>
      </c>
      <c r="I722">
        <v>0.13287448939622853</v>
      </c>
      <c r="J722">
        <v>0.13287448939622853</v>
      </c>
      <c r="K722">
        <v>0.13287448939622853</v>
      </c>
    </row>
    <row r="723" spans="1:11">
      <c r="A723" t="s">
        <v>304</v>
      </c>
      <c r="B723" s="5" t="s">
        <v>194</v>
      </c>
      <c r="C723" s="5" t="s">
        <v>290</v>
      </c>
      <c r="D723">
        <v>3.9992166079122593E-2</v>
      </c>
      <c r="E723">
        <v>3.9992166079122593E-2</v>
      </c>
      <c r="F723">
        <v>3.9992166079122593E-2</v>
      </c>
      <c r="G723">
        <v>3.9992166079122593E-2</v>
      </c>
      <c r="H723">
        <v>3.9992166079122593E-2</v>
      </c>
      <c r="I723">
        <v>3.9992166079122593E-2</v>
      </c>
      <c r="J723">
        <v>3.9992166079122593E-2</v>
      </c>
      <c r="K723">
        <v>3.9992166079122593E-2</v>
      </c>
    </row>
    <row r="724" spans="1:11">
      <c r="A724" t="s">
        <v>304</v>
      </c>
      <c r="B724" s="5" t="s">
        <v>194</v>
      </c>
      <c r="C724" s="5" t="s">
        <v>291</v>
      </c>
      <c r="D724">
        <v>3.1951205864249335E-2</v>
      </c>
      <c r="E724">
        <v>3.1951205864249335E-2</v>
      </c>
      <c r="F724">
        <v>3.1951205864249335E-2</v>
      </c>
      <c r="G724">
        <v>3.1951205864249335E-2</v>
      </c>
      <c r="H724">
        <v>3.1951205864249335E-2</v>
      </c>
      <c r="I724">
        <v>3.1951205864249335E-2</v>
      </c>
      <c r="J724">
        <v>3.1951205864249335E-2</v>
      </c>
      <c r="K724">
        <v>3.1951205864249335E-2</v>
      </c>
    </row>
    <row r="725" spans="1:11">
      <c r="A725" t="s">
        <v>304</v>
      </c>
      <c r="B725" s="5" t="s">
        <v>194</v>
      </c>
      <c r="C725" s="5" t="s">
        <v>292</v>
      </c>
      <c r="D725">
        <v>2.9964747356051709E-2</v>
      </c>
      <c r="E725">
        <v>2.9964747356051709E-2</v>
      </c>
      <c r="F725">
        <v>2.9964747356051709E-2</v>
      </c>
      <c r="G725">
        <v>2.9964747356051709E-2</v>
      </c>
      <c r="H725">
        <v>2.9964747356051709E-2</v>
      </c>
      <c r="I725">
        <v>2.9964747356051709E-2</v>
      </c>
      <c r="J725">
        <v>2.9964747356051709E-2</v>
      </c>
      <c r="K725">
        <v>2.9964747356051709E-2</v>
      </c>
    </row>
    <row r="726" spans="1:11">
      <c r="A726" t="s">
        <v>304</v>
      </c>
      <c r="B726" s="5" t="s">
        <v>195</v>
      </c>
      <c r="C726" s="5" t="s">
        <v>278</v>
      </c>
      <c r="D726">
        <v>0.26801105912001227</v>
      </c>
      <c r="E726">
        <v>0.26801105912001227</v>
      </c>
      <c r="F726">
        <v>0.26801105912001227</v>
      </c>
      <c r="G726">
        <v>0.26801105912001227</v>
      </c>
      <c r="H726">
        <v>0.26801105912001227</v>
      </c>
      <c r="I726">
        <v>0.26801105912001227</v>
      </c>
      <c r="J726">
        <v>0.26801105912001227</v>
      </c>
      <c r="K726">
        <v>0.26801105912001227</v>
      </c>
    </row>
    <row r="727" spans="1:11">
      <c r="A727" t="s">
        <v>304</v>
      </c>
      <c r="B727" s="5" t="s">
        <v>195</v>
      </c>
      <c r="C727" s="5" t="s">
        <v>279</v>
      </c>
      <c r="D727">
        <v>2.425829790513313E-2</v>
      </c>
      <c r="E727">
        <v>2.425829790513313E-2</v>
      </c>
      <c r="F727">
        <v>2.425829790513313E-2</v>
      </c>
      <c r="G727">
        <v>2.425829790513313E-2</v>
      </c>
      <c r="H727">
        <v>2.425829790513313E-2</v>
      </c>
      <c r="I727">
        <v>2.425829790513313E-2</v>
      </c>
      <c r="J727">
        <v>2.425829790513313E-2</v>
      </c>
      <c r="K727">
        <v>2.425829790513313E-2</v>
      </c>
    </row>
    <row r="728" spans="1:11">
      <c r="A728" t="s">
        <v>304</v>
      </c>
      <c r="B728" s="5" t="s">
        <v>195</v>
      </c>
      <c r="C728" s="5" t="s">
        <v>280</v>
      </c>
      <c r="D728">
        <v>8.2944102578908885E-2</v>
      </c>
      <c r="E728">
        <v>8.2944102578908885E-2</v>
      </c>
      <c r="F728">
        <v>8.2944102578908885E-2</v>
      </c>
      <c r="G728">
        <v>8.2944102578908885E-2</v>
      </c>
      <c r="H728">
        <v>8.2944102578908885E-2</v>
      </c>
      <c r="I728">
        <v>8.2944102578908885E-2</v>
      </c>
      <c r="J728">
        <v>8.2944102578908885E-2</v>
      </c>
      <c r="K728">
        <v>8.2944102578908885E-2</v>
      </c>
    </row>
    <row r="729" spans="1:11">
      <c r="A729" t="s">
        <v>304</v>
      </c>
      <c r="B729" s="5" t="s">
        <v>195</v>
      </c>
      <c r="C729" s="5" t="s">
        <v>277</v>
      </c>
      <c r="D729">
        <v>6.5815771673020995E-2</v>
      </c>
      <c r="E729">
        <v>6.5815771673020995E-2</v>
      </c>
      <c r="F729">
        <v>6.5815771673020995E-2</v>
      </c>
      <c r="G729">
        <v>6.5815771673020995E-2</v>
      </c>
      <c r="H729">
        <v>6.5815771673020995E-2</v>
      </c>
      <c r="I729">
        <v>6.5815771673020995E-2</v>
      </c>
      <c r="J729">
        <v>6.5815771673020995E-2</v>
      </c>
      <c r="K729">
        <v>6.5815771673020995E-2</v>
      </c>
    </row>
    <row r="730" spans="1:11">
      <c r="A730" t="s">
        <v>304</v>
      </c>
      <c r="B730" s="5" t="s">
        <v>195</v>
      </c>
      <c r="C730" t="s">
        <v>281</v>
      </c>
      <c r="D730">
        <v>5.1785493957461633E-2</v>
      </c>
      <c r="E730">
        <v>5.1785493957461633E-2</v>
      </c>
      <c r="F730">
        <v>5.1785493957461633E-2</v>
      </c>
      <c r="G730">
        <v>5.1785493957461633E-2</v>
      </c>
      <c r="H730">
        <v>5.1785493957461633E-2</v>
      </c>
      <c r="I730">
        <v>5.1785493957461633E-2</v>
      </c>
      <c r="J730">
        <v>5.1785493957461633E-2</v>
      </c>
      <c r="K730">
        <v>5.1785493957461633E-2</v>
      </c>
    </row>
    <row r="731" spans="1:11">
      <c r="A731" t="s">
        <v>304</v>
      </c>
      <c r="B731" s="5" t="s">
        <v>195</v>
      </c>
      <c r="C731" t="s">
        <v>282</v>
      </c>
      <c r="D731">
        <v>3.9153345436976586E-2</v>
      </c>
      <c r="E731">
        <v>3.9153345436976586E-2</v>
      </c>
      <c r="F731">
        <v>3.9153345436976586E-2</v>
      </c>
      <c r="G731">
        <v>3.9153345436976586E-2</v>
      </c>
      <c r="H731">
        <v>3.9153345436976586E-2</v>
      </c>
      <c r="I731">
        <v>3.9153345436976586E-2</v>
      </c>
      <c r="J731">
        <v>3.9153345436976586E-2</v>
      </c>
      <c r="K731">
        <v>3.9153345436976586E-2</v>
      </c>
    </row>
    <row r="732" spans="1:11">
      <c r="A732" t="s">
        <v>304</v>
      </c>
      <c r="B732" s="5" t="s">
        <v>195</v>
      </c>
      <c r="C732" s="5" t="s">
        <v>283</v>
      </c>
      <c r="D732">
        <v>5.2795532010367366E-2</v>
      </c>
      <c r="E732">
        <v>5.2795532010367366E-2</v>
      </c>
      <c r="F732">
        <v>5.2795532010367366E-2</v>
      </c>
      <c r="G732">
        <v>5.2795532010367366E-2</v>
      </c>
      <c r="H732">
        <v>5.2795532010367366E-2</v>
      </c>
      <c r="I732">
        <v>5.2795532010367366E-2</v>
      </c>
      <c r="J732">
        <v>5.2795532010367366E-2</v>
      </c>
      <c r="K732">
        <v>5.2795532010367366E-2</v>
      </c>
    </row>
    <row r="733" spans="1:11">
      <c r="A733" t="s">
        <v>304</v>
      </c>
      <c r="B733" s="5" t="s">
        <v>195</v>
      </c>
      <c r="C733" s="5" t="s">
        <v>284</v>
      </c>
      <c r="D733">
        <v>2.3073487141146803E-2</v>
      </c>
      <c r="E733">
        <v>2.3073487141146803E-2</v>
      </c>
      <c r="F733">
        <v>2.3073487141146803E-2</v>
      </c>
      <c r="G733">
        <v>2.3073487141146803E-2</v>
      </c>
      <c r="H733">
        <v>2.3073487141146803E-2</v>
      </c>
      <c r="I733">
        <v>2.3073487141146803E-2</v>
      </c>
      <c r="J733">
        <v>2.3073487141146803E-2</v>
      </c>
      <c r="K733">
        <v>2.3073487141146803E-2</v>
      </c>
    </row>
    <row r="734" spans="1:11">
      <c r="A734" t="s">
        <v>304</v>
      </c>
      <c r="B734" s="5" t="s">
        <v>195</v>
      </c>
      <c r="C734" s="5" t="s">
        <v>285</v>
      </c>
      <c r="D734">
        <v>9.7982252215628018E-3</v>
      </c>
      <c r="E734">
        <v>9.7982252215628018E-3</v>
      </c>
      <c r="F734">
        <v>9.7982252215628018E-3</v>
      </c>
      <c r="G734">
        <v>9.7982252215628018E-3</v>
      </c>
      <c r="H734">
        <v>9.7982252215628018E-3</v>
      </c>
      <c r="I734">
        <v>9.7982252215628018E-3</v>
      </c>
      <c r="J734">
        <v>9.7982252215628018E-3</v>
      </c>
      <c r="K734">
        <v>9.7982252215628018E-3</v>
      </c>
    </row>
    <row r="735" spans="1:11">
      <c r="A735" t="s">
        <v>304</v>
      </c>
      <c r="B735" s="5" t="s">
        <v>195</v>
      </c>
      <c r="C735" s="5" t="s">
        <v>286</v>
      </c>
      <c r="D735">
        <v>1.1874145994743008E-2</v>
      </c>
      <c r="E735">
        <v>1.1874145994743008E-2</v>
      </c>
      <c r="F735">
        <v>1.1874145994743008E-2</v>
      </c>
      <c r="G735">
        <v>1.1874145994743008E-2</v>
      </c>
      <c r="H735">
        <v>1.1874145994743008E-2</v>
      </c>
      <c r="I735">
        <v>1.1874145994743008E-2</v>
      </c>
      <c r="J735">
        <v>1.1874145994743008E-2</v>
      </c>
      <c r="K735">
        <v>1.1874145994743008E-2</v>
      </c>
    </row>
    <row r="736" spans="1:11">
      <c r="A736" t="s">
        <v>304</v>
      </c>
      <c r="B736" s="5" t="s">
        <v>195</v>
      </c>
      <c r="C736" s="5" t="s">
        <v>287</v>
      </c>
      <c r="D736">
        <v>9.5177219679568777E-3</v>
      </c>
      <c r="E736">
        <v>9.5177219679568777E-3</v>
      </c>
      <c r="F736">
        <v>9.5177219679568777E-3</v>
      </c>
      <c r="G736">
        <v>9.5177219679568777E-3</v>
      </c>
      <c r="H736">
        <v>9.5177219679568777E-3</v>
      </c>
      <c r="I736">
        <v>9.5177219679568777E-3</v>
      </c>
      <c r="J736">
        <v>9.5177219679568777E-3</v>
      </c>
      <c r="K736">
        <v>9.5177219679568777E-3</v>
      </c>
    </row>
    <row r="737" spans="1:11">
      <c r="A737" t="s">
        <v>304</v>
      </c>
      <c r="B737" s="5" t="s">
        <v>195</v>
      </c>
      <c r="C737" s="5" t="s">
        <v>288</v>
      </c>
      <c r="D737">
        <v>9.5468049499235306E-4</v>
      </c>
      <c r="E737">
        <v>9.5468049499235306E-4</v>
      </c>
      <c r="F737">
        <v>9.5468049499235306E-4</v>
      </c>
      <c r="G737">
        <v>9.5468049499235306E-4</v>
      </c>
      <c r="H737">
        <v>9.5468049499235306E-4</v>
      </c>
      <c r="I737">
        <v>9.5468049499235306E-4</v>
      </c>
      <c r="J737">
        <v>9.5468049499235306E-4</v>
      </c>
      <c r="K737">
        <v>9.5468049499235306E-4</v>
      </c>
    </row>
    <row r="738" spans="1:11">
      <c r="A738" t="s">
        <v>304</v>
      </c>
      <c r="B738" s="5" t="s">
        <v>195</v>
      </c>
      <c r="C738" s="5" t="s">
        <v>289</v>
      </c>
      <c r="D738">
        <v>0.23261702323409453</v>
      </c>
      <c r="E738">
        <v>0.23261702323409453</v>
      </c>
      <c r="F738">
        <v>0.23261702323409453</v>
      </c>
      <c r="G738">
        <v>0.23261702323409453</v>
      </c>
      <c r="H738">
        <v>0.23261702323409453</v>
      </c>
      <c r="I738">
        <v>0.23261702323409453</v>
      </c>
      <c r="J738">
        <v>0.23261702323409453</v>
      </c>
      <c r="K738">
        <v>0.23261702323409453</v>
      </c>
    </row>
    <row r="739" spans="1:11">
      <c r="A739" t="s">
        <v>304</v>
      </c>
      <c r="B739" s="5" t="s">
        <v>195</v>
      </c>
      <c r="C739" s="5" t="s">
        <v>290</v>
      </c>
      <c r="D739">
        <v>5.7931945537600539E-2</v>
      </c>
      <c r="E739">
        <v>5.7931945537600539E-2</v>
      </c>
      <c r="F739">
        <v>5.7931945537600539E-2</v>
      </c>
      <c r="G739">
        <v>5.7931945537600539E-2</v>
      </c>
      <c r="H739">
        <v>5.7931945537600539E-2</v>
      </c>
      <c r="I739">
        <v>5.7931945537600539E-2</v>
      </c>
      <c r="J739">
        <v>5.7931945537600539E-2</v>
      </c>
      <c r="K739">
        <v>5.7931945537600539E-2</v>
      </c>
    </row>
    <row r="740" spans="1:11">
      <c r="A740" t="s">
        <v>304</v>
      </c>
      <c r="B740" s="5" t="s">
        <v>195</v>
      </c>
      <c r="C740" s="5" t="s">
        <v>291</v>
      </c>
      <c r="D740">
        <v>4.392167919453132E-2</v>
      </c>
      <c r="E740">
        <v>4.392167919453132E-2</v>
      </c>
      <c r="F740">
        <v>4.392167919453132E-2</v>
      </c>
      <c r="G740">
        <v>4.392167919453132E-2</v>
      </c>
      <c r="H740">
        <v>4.392167919453132E-2</v>
      </c>
      <c r="I740">
        <v>4.392167919453132E-2</v>
      </c>
      <c r="J740">
        <v>4.392167919453132E-2</v>
      </c>
      <c r="K740">
        <v>4.392167919453132E-2</v>
      </c>
    </row>
    <row r="741" spans="1:11">
      <c r="A741" t="s">
        <v>304</v>
      </c>
      <c r="B741" s="5" t="s">
        <v>195</v>
      </c>
      <c r="C741" s="5" t="s">
        <v>292</v>
      </c>
      <c r="D741">
        <v>2.5547488531491004E-2</v>
      </c>
      <c r="E741">
        <v>2.5547488531491004E-2</v>
      </c>
      <c r="F741">
        <v>2.5547488531491004E-2</v>
      </c>
      <c r="G741">
        <v>2.5547488531491004E-2</v>
      </c>
      <c r="H741">
        <v>2.5547488531491004E-2</v>
      </c>
      <c r="I741">
        <v>2.5547488531491004E-2</v>
      </c>
      <c r="J741">
        <v>2.5547488531491004E-2</v>
      </c>
      <c r="K741">
        <v>2.5547488531491004E-2</v>
      </c>
    </row>
    <row r="742" spans="1:11">
      <c r="A742" t="s">
        <v>304</v>
      </c>
      <c r="B742" s="5" t="s">
        <v>193</v>
      </c>
      <c r="C742" s="5" t="s">
        <v>278</v>
      </c>
      <c r="D742">
        <v>0.15096639112490903</v>
      </c>
      <c r="E742">
        <v>0.15096639112490903</v>
      </c>
      <c r="F742">
        <v>0.15096639112490903</v>
      </c>
      <c r="G742">
        <v>0.15096639112490903</v>
      </c>
      <c r="H742">
        <v>0.15096639112490903</v>
      </c>
      <c r="I742">
        <v>0.15096639112490903</v>
      </c>
      <c r="J742">
        <v>0.15096639112490903</v>
      </c>
      <c r="K742">
        <v>0.15096639112490903</v>
      </c>
    </row>
    <row r="743" spans="1:11">
      <c r="A743" t="s">
        <v>304</v>
      </c>
      <c r="B743" s="5" t="s">
        <v>193</v>
      </c>
      <c r="C743" s="5" t="s">
        <v>279</v>
      </c>
      <c r="D743">
        <v>1.1723184150740645E-2</v>
      </c>
      <c r="E743">
        <v>1.1723184150740645E-2</v>
      </c>
      <c r="F743">
        <v>1.1723184150740645E-2</v>
      </c>
      <c r="G743">
        <v>1.1723184150740645E-2</v>
      </c>
      <c r="H743">
        <v>1.1723184150740645E-2</v>
      </c>
      <c r="I743">
        <v>1.1723184150740645E-2</v>
      </c>
      <c r="J743">
        <v>1.1723184150740645E-2</v>
      </c>
      <c r="K743">
        <v>1.1723184150740645E-2</v>
      </c>
    </row>
    <row r="744" spans="1:11">
      <c r="A744" t="s">
        <v>304</v>
      </c>
      <c r="B744" s="5" t="s">
        <v>193</v>
      </c>
      <c r="C744" s="5" t="s">
        <v>280</v>
      </c>
      <c r="D744">
        <v>4.9887784959924582E-2</v>
      </c>
      <c r="E744">
        <v>4.9887784959924582E-2</v>
      </c>
      <c r="F744">
        <v>4.9887784959924582E-2</v>
      </c>
      <c r="G744">
        <v>4.9887784959924582E-2</v>
      </c>
      <c r="H744">
        <v>4.9887784959924582E-2</v>
      </c>
      <c r="I744">
        <v>4.9887784959924582E-2</v>
      </c>
      <c r="J744">
        <v>4.9887784959924582E-2</v>
      </c>
      <c r="K744">
        <v>4.9887784959924582E-2</v>
      </c>
    </row>
    <row r="745" spans="1:11">
      <c r="A745" t="s">
        <v>304</v>
      </c>
      <c r="B745" s="5" t="s">
        <v>193</v>
      </c>
      <c r="C745" s="5" t="s">
        <v>277</v>
      </c>
      <c r="D745">
        <v>4.9219395859269648E-2</v>
      </c>
      <c r="E745">
        <v>4.9219395859269648E-2</v>
      </c>
      <c r="F745">
        <v>4.9219395859269648E-2</v>
      </c>
      <c r="G745">
        <v>4.9219395859269648E-2</v>
      </c>
      <c r="H745">
        <v>4.9219395859269648E-2</v>
      </c>
      <c r="I745">
        <v>4.9219395859269648E-2</v>
      </c>
      <c r="J745">
        <v>4.9219395859269648E-2</v>
      </c>
      <c r="K745">
        <v>4.9219395859269648E-2</v>
      </c>
    </row>
    <row r="746" spans="1:11">
      <c r="A746" t="s">
        <v>304</v>
      </c>
      <c r="B746" s="5" t="s">
        <v>193</v>
      </c>
      <c r="C746" t="s">
        <v>281</v>
      </c>
      <c r="D746">
        <v>6.8155750237038418E-2</v>
      </c>
      <c r="E746">
        <v>6.8155750237038418E-2</v>
      </c>
      <c r="F746">
        <v>6.8155750237038418E-2</v>
      </c>
      <c r="G746">
        <v>6.8155750237038418E-2</v>
      </c>
      <c r="H746">
        <v>6.8155750237038418E-2</v>
      </c>
      <c r="I746">
        <v>6.8155750237038418E-2</v>
      </c>
      <c r="J746">
        <v>6.8155750237038418E-2</v>
      </c>
      <c r="K746">
        <v>6.8155750237038418E-2</v>
      </c>
    </row>
    <row r="747" spans="1:11">
      <c r="A747" t="s">
        <v>304</v>
      </c>
      <c r="B747" s="5" t="s">
        <v>193</v>
      </c>
      <c r="C747" t="s">
        <v>282</v>
      </c>
      <c r="D747">
        <v>2.5301254459236474E-2</v>
      </c>
      <c r="E747">
        <v>2.5301254459236474E-2</v>
      </c>
      <c r="F747">
        <v>2.5301254459236474E-2</v>
      </c>
      <c r="G747">
        <v>2.5301254459236474E-2</v>
      </c>
      <c r="H747">
        <v>2.5301254459236474E-2</v>
      </c>
      <c r="I747">
        <v>2.5301254459236474E-2</v>
      </c>
      <c r="J747">
        <v>2.5301254459236474E-2</v>
      </c>
      <c r="K747">
        <v>2.5301254459236474E-2</v>
      </c>
    </row>
    <row r="748" spans="1:11">
      <c r="A748" t="s">
        <v>304</v>
      </c>
      <c r="B748" s="5" t="s">
        <v>193</v>
      </c>
      <c r="C748" s="5" t="s">
        <v>283</v>
      </c>
      <c r="D748">
        <v>8.9658853904657443E-2</v>
      </c>
      <c r="E748">
        <v>8.9658853904657443E-2</v>
      </c>
      <c r="F748">
        <v>8.9658853904657443E-2</v>
      </c>
      <c r="G748">
        <v>8.9658853904657443E-2</v>
      </c>
      <c r="H748">
        <v>8.9658853904657443E-2</v>
      </c>
      <c r="I748">
        <v>8.9658853904657443E-2</v>
      </c>
      <c r="J748">
        <v>8.9658853904657443E-2</v>
      </c>
      <c r="K748">
        <v>8.9658853904657443E-2</v>
      </c>
    </row>
    <row r="749" spans="1:11">
      <c r="A749" t="s">
        <v>304</v>
      </c>
      <c r="B749" s="5" t="s">
        <v>193</v>
      </c>
      <c r="C749" s="5" t="s">
        <v>284</v>
      </c>
      <c r="D749">
        <v>5.3623761041660271E-2</v>
      </c>
      <c r="E749">
        <v>5.3623761041660271E-2</v>
      </c>
      <c r="F749">
        <v>5.3623761041660271E-2</v>
      </c>
      <c r="G749">
        <v>5.3623761041660271E-2</v>
      </c>
      <c r="H749">
        <v>5.3623761041660271E-2</v>
      </c>
      <c r="I749">
        <v>5.3623761041660271E-2</v>
      </c>
      <c r="J749">
        <v>5.3623761041660271E-2</v>
      </c>
      <c r="K749">
        <v>5.3623761041660271E-2</v>
      </c>
    </row>
    <row r="750" spans="1:11">
      <c r="A750" t="s">
        <v>304</v>
      </c>
      <c r="B750" s="5" t="s">
        <v>193</v>
      </c>
      <c r="C750" s="5" t="s">
        <v>285</v>
      </c>
      <c r="D750">
        <v>7.7920040514919006E-2</v>
      </c>
      <c r="E750">
        <v>7.7920040514919006E-2</v>
      </c>
      <c r="F750">
        <v>7.7920040514919006E-2</v>
      </c>
      <c r="G750">
        <v>7.7920040514919006E-2</v>
      </c>
      <c r="H750">
        <v>7.7920040514919006E-2</v>
      </c>
      <c r="I750">
        <v>7.7920040514919006E-2</v>
      </c>
      <c r="J750">
        <v>7.7920040514919006E-2</v>
      </c>
      <c r="K750">
        <v>7.7920040514919006E-2</v>
      </c>
    </row>
    <row r="751" spans="1:11">
      <c r="A751" t="s">
        <v>304</v>
      </c>
      <c r="B751" s="5" t="s">
        <v>193</v>
      </c>
      <c r="C751" s="5" t="s">
        <v>286</v>
      </c>
      <c r="D751">
        <v>1.8018608271991966E-2</v>
      </c>
      <c r="E751">
        <v>1.8018608271991966E-2</v>
      </c>
      <c r="F751">
        <v>1.8018608271991966E-2</v>
      </c>
      <c r="G751">
        <v>1.8018608271991966E-2</v>
      </c>
      <c r="H751">
        <v>1.8018608271991966E-2</v>
      </c>
      <c r="I751">
        <v>1.8018608271991966E-2</v>
      </c>
      <c r="J751">
        <v>1.8018608271991966E-2</v>
      </c>
      <c r="K751">
        <v>1.8018608271991966E-2</v>
      </c>
    </row>
    <row r="752" spans="1:11">
      <c r="A752" t="s">
        <v>304</v>
      </c>
      <c r="B752" s="5" t="s">
        <v>193</v>
      </c>
      <c r="C752" s="5" t="s">
        <v>287</v>
      </c>
      <c r="D752">
        <v>7.9351076804985238E-2</v>
      </c>
      <c r="E752">
        <v>7.9351076804985238E-2</v>
      </c>
      <c r="F752">
        <v>7.9351076804985238E-2</v>
      </c>
      <c r="G752">
        <v>7.9351076804985238E-2</v>
      </c>
      <c r="H752">
        <v>7.9351076804985238E-2</v>
      </c>
      <c r="I752">
        <v>7.9351076804985238E-2</v>
      </c>
      <c r="J752">
        <v>7.9351076804985238E-2</v>
      </c>
      <c r="K752">
        <v>7.9351076804985238E-2</v>
      </c>
    </row>
    <row r="753" spans="1:11">
      <c r="A753" t="s">
        <v>304</v>
      </c>
      <c r="B753" s="5" t="s">
        <v>193</v>
      </c>
      <c r="C753" s="5" t="s">
        <v>288</v>
      </c>
      <c r="D753">
        <v>6.5946788540213824E-2</v>
      </c>
      <c r="E753">
        <v>6.5946788540213824E-2</v>
      </c>
      <c r="F753">
        <v>6.5946788540213824E-2</v>
      </c>
      <c r="G753">
        <v>6.5946788540213824E-2</v>
      </c>
      <c r="H753">
        <v>6.5946788540213824E-2</v>
      </c>
      <c r="I753">
        <v>6.5946788540213824E-2</v>
      </c>
      <c r="J753">
        <v>6.5946788540213824E-2</v>
      </c>
      <c r="K753">
        <v>6.5946788540213824E-2</v>
      </c>
    </row>
    <row r="754" spans="1:11">
      <c r="A754" t="s">
        <v>304</v>
      </c>
      <c r="B754" s="5" t="s">
        <v>193</v>
      </c>
      <c r="C754" s="5" t="s">
        <v>289</v>
      </c>
      <c r="D754">
        <v>0.16395628077993707</v>
      </c>
      <c r="E754">
        <v>0.16395628077993707</v>
      </c>
      <c r="F754">
        <v>0.16395628077993707</v>
      </c>
      <c r="G754">
        <v>0.16395628077993707</v>
      </c>
      <c r="H754">
        <v>0.16395628077993707</v>
      </c>
      <c r="I754">
        <v>0.16395628077993707</v>
      </c>
      <c r="J754">
        <v>0.16395628077993707</v>
      </c>
      <c r="K754">
        <v>0.16395628077993707</v>
      </c>
    </row>
    <row r="755" spans="1:11">
      <c r="A755" t="s">
        <v>304</v>
      </c>
      <c r="B755" s="5" t="s">
        <v>193</v>
      </c>
      <c r="C755" s="5" t="s">
        <v>290</v>
      </c>
      <c r="D755">
        <v>3.4857581960154954E-2</v>
      </c>
      <c r="E755">
        <v>3.4857581960154954E-2</v>
      </c>
      <c r="F755">
        <v>3.4857581960154954E-2</v>
      </c>
      <c r="G755">
        <v>3.4857581960154954E-2</v>
      </c>
      <c r="H755">
        <v>3.4857581960154954E-2</v>
      </c>
      <c r="I755">
        <v>3.4857581960154954E-2</v>
      </c>
      <c r="J755">
        <v>3.4857581960154954E-2</v>
      </c>
      <c r="K755">
        <v>3.4857581960154954E-2</v>
      </c>
    </row>
    <row r="756" spans="1:11">
      <c r="A756" t="s">
        <v>304</v>
      </c>
      <c r="B756" s="5" t="s">
        <v>193</v>
      </c>
      <c r="C756" s="5" t="s">
        <v>291</v>
      </c>
      <c r="D756">
        <v>3.7014232655482766E-2</v>
      </c>
      <c r="E756">
        <v>3.7014232655482766E-2</v>
      </c>
      <c r="F756">
        <v>3.7014232655482766E-2</v>
      </c>
      <c r="G756">
        <v>3.7014232655482766E-2</v>
      </c>
      <c r="H756">
        <v>3.7014232655482766E-2</v>
      </c>
      <c r="I756">
        <v>3.7014232655482766E-2</v>
      </c>
      <c r="J756">
        <v>3.7014232655482766E-2</v>
      </c>
      <c r="K756">
        <v>3.7014232655482766E-2</v>
      </c>
    </row>
    <row r="757" spans="1:11">
      <c r="A757" t="s">
        <v>304</v>
      </c>
      <c r="B757" s="5" t="s">
        <v>193</v>
      </c>
      <c r="C757" s="5" t="s">
        <v>292</v>
      </c>
      <c r="D757">
        <v>2.439901473487973E-2</v>
      </c>
      <c r="E757">
        <v>2.439901473487973E-2</v>
      </c>
      <c r="F757">
        <v>2.439901473487973E-2</v>
      </c>
      <c r="G757">
        <v>2.439901473487973E-2</v>
      </c>
      <c r="H757">
        <v>2.439901473487973E-2</v>
      </c>
      <c r="I757">
        <v>2.439901473487973E-2</v>
      </c>
      <c r="J757">
        <v>2.439901473487973E-2</v>
      </c>
      <c r="K757">
        <v>2.439901473487973E-2</v>
      </c>
    </row>
    <row r="758" spans="1:11">
      <c r="A758" t="s">
        <v>304</v>
      </c>
      <c r="B758" s="5" t="s">
        <v>388</v>
      </c>
      <c r="C758" s="5" t="s">
        <v>278</v>
      </c>
      <c r="D758">
        <v>8.7301587301587297E-2</v>
      </c>
      <c r="E758">
        <v>8.7301587301587297E-2</v>
      </c>
      <c r="F758">
        <v>8.7301587301587297E-2</v>
      </c>
      <c r="G758">
        <v>8.7301587301587297E-2</v>
      </c>
      <c r="H758">
        <v>8.7301587301587297E-2</v>
      </c>
      <c r="I758">
        <v>8.7301587301587297E-2</v>
      </c>
      <c r="J758">
        <v>8.7301587301587297E-2</v>
      </c>
      <c r="K758">
        <v>8.7301587301587297E-2</v>
      </c>
    </row>
    <row r="759" spans="1:11">
      <c r="A759" t="s">
        <v>304</v>
      </c>
      <c r="B759" s="5" t="s">
        <v>388</v>
      </c>
      <c r="C759" s="5" t="s">
        <v>279</v>
      </c>
      <c r="D759">
        <v>3.968253968253968E-2</v>
      </c>
      <c r="E759">
        <v>3.968253968253968E-2</v>
      </c>
      <c r="F759">
        <v>3.968253968253968E-2</v>
      </c>
      <c r="G759">
        <v>3.968253968253968E-2</v>
      </c>
      <c r="H759">
        <v>3.968253968253968E-2</v>
      </c>
      <c r="I759">
        <v>3.968253968253968E-2</v>
      </c>
      <c r="J759">
        <v>3.968253968253968E-2</v>
      </c>
      <c r="K759">
        <v>3.968253968253968E-2</v>
      </c>
    </row>
    <row r="760" spans="1:11">
      <c r="A760" t="s">
        <v>304</v>
      </c>
      <c r="B760" s="5" t="s">
        <v>388</v>
      </c>
      <c r="C760" s="5" t="s">
        <v>280</v>
      </c>
      <c r="D760">
        <v>4.7619047619047616E-2</v>
      </c>
      <c r="E760">
        <v>4.7619047619047616E-2</v>
      </c>
      <c r="F760">
        <v>4.7619047619047616E-2</v>
      </c>
      <c r="G760">
        <v>4.7619047619047616E-2</v>
      </c>
      <c r="H760">
        <v>4.7619047619047616E-2</v>
      </c>
      <c r="I760">
        <v>4.7619047619047616E-2</v>
      </c>
      <c r="J760">
        <v>4.7619047619047616E-2</v>
      </c>
      <c r="K760">
        <v>4.7619047619047616E-2</v>
      </c>
    </row>
    <row r="761" spans="1:11">
      <c r="A761" t="s">
        <v>304</v>
      </c>
      <c r="B761" s="5" t="s">
        <v>388</v>
      </c>
      <c r="C761" s="5" t="s">
        <v>277</v>
      </c>
      <c r="D761">
        <v>7.5396825396825393E-2</v>
      </c>
      <c r="E761">
        <v>7.5396825396825393E-2</v>
      </c>
      <c r="F761">
        <v>7.5396825396825393E-2</v>
      </c>
      <c r="G761">
        <v>7.5396825396825393E-2</v>
      </c>
      <c r="H761">
        <v>7.5396825396825393E-2</v>
      </c>
      <c r="I761">
        <v>7.5396825396825393E-2</v>
      </c>
      <c r="J761">
        <v>7.5396825396825393E-2</v>
      </c>
      <c r="K761">
        <v>7.5396825396825393E-2</v>
      </c>
    </row>
    <row r="762" spans="1:11">
      <c r="A762" t="s">
        <v>304</v>
      </c>
      <c r="B762" s="5" t="s">
        <v>388</v>
      </c>
      <c r="C762" t="s">
        <v>281</v>
      </c>
      <c r="D762">
        <v>2.1164021164021163E-2</v>
      </c>
      <c r="E762">
        <v>2.1164021164021163E-2</v>
      </c>
      <c r="F762">
        <v>2.1164021164021163E-2</v>
      </c>
      <c r="G762">
        <v>2.1164021164021163E-2</v>
      </c>
      <c r="H762">
        <v>2.1164021164021163E-2</v>
      </c>
      <c r="I762">
        <v>2.1164021164021163E-2</v>
      </c>
      <c r="J762">
        <v>2.1164021164021163E-2</v>
      </c>
      <c r="K762">
        <v>2.1164021164021163E-2</v>
      </c>
    </row>
    <row r="763" spans="1:11">
      <c r="A763" t="s">
        <v>304</v>
      </c>
      <c r="B763" s="5" t="s">
        <v>388</v>
      </c>
      <c r="C763" t="s">
        <v>282</v>
      </c>
      <c r="D763">
        <v>5.5555555555555552E-2</v>
      </c>
      <c r="E763">
        <v>5.5555555555555552E-2</v>
      </c>
      <c r="F763">
        <v>5.5555555555555552E-2</v>
      </c>
      <c r="G763">
        <v>5.5555555555555552E-2</v>
      </c>
      <c r="H763">
        <v>5.5555555555555552E-2</v>
      </c>
      <c r="I763">
        <v>5.5555555555555552E-2</v>
      </c>
      <c r="J763">
        <v>5.5555555555555552E-2</v>
      </c>
      <c r="K763">
        <v>5.5555555555555552E-2</v>
      </c>
    </row>
    <row r="764" spans="1:11">
      <c r="A764" t="s">
        <v>304</v>
      </c>
      <c r="B764" s="5" t="s">
        <v>388</v>
      </c>
      <c r="C764" s="5" t="s">
        <v>283</v>
      </c>
      <c r="D764">
        <v>9.1269841269841265E-2</v>
      </c>
      <c r="E764">
        <v>9.1269841269841265E-2</v>
      </c>
      <c r="F764">
        <v>9.1269841269841265E-2</v>
      </c>
      <c r="G764">
        <v>9.1269841269841265E-2</v>
      </c>
      <c r="H764">
        <v>9.1269841269841265E-2</v>
      </c>
      <c r="I764">
        <v>9.1269841269841265E-2</v>
      </c>
      <c r="J764">
        <v>9.1269841269841265E-2</v>
      </c>
      <c r="K764">
        <v>9.1269841269841265E-2</v>
      </c>
    </row>
    <row r="765" spans="1:11">
      <c r="A765" t="s">
        <v>304</v>
      </c>
      <c r="B765" s="5" t="s">
        <v>388</v>
      </c>
      <c r="C765" s="5" t="s">
        <v>284</v>
      </c>
      <c r="D765">
        <v>8.2010582010582006E-2</v>
      </c>
      <c r="E765">
        <v>8.2010582010582006E-2</v>
      </c>
      <c r="F765">
        <v>8.2010582010582006E-2</v>
      </c>
      <c r="G765">
        <v>8.2010582010582006E-2</v>
      </c>
      <c r="H765">
        <v>8.2010582010582006E-2</v>
      </c>
      <c r="I765">
        <v>8.2010582010582006E-2</v>
      </c>
      <c r="J765">
        <v>8.2010582010582006E-2</v>
      </c>
      <c r="K765">
        <v>8.2010582010582006E-2</v>
      </c>
    </row>
    <row r="766" spans="1:11">
      <c r="A766" t="s">
        <v>304</v>
      </c>
      <c r="B766" s="5" t="s">
        <v>388</v>
      </c>
      <c r="C766" s="5" t="s">
        <v>285</v>
      </c>
      <c r="D766">
        <v>2.6455026455026454E-2</v>
      </c>
      <c r="E766">
        <v>2.6455026455026454E-2</v>
      </c>
      <c r="F766">
        <v>2.6455026455026454E-2</v>
      </c>
      <c r="G766">
        <v>2.6455026455026454E-2</v>
      </c>
      <c r="H766">
        <v>2.6455026455026454E-2</v>
      </c>
      <c r="I766">
        <v>2.6455026455026454E-2</v>
      </c>
      <c r="J766">
        <v>2.6455026455026454E-2</v>
      </c>
      <c r="K766">
        <v>2.6455026455026454E-2</v>
      </c>
    </row>
    <row r="767" spans="1:11">
      <c r="A767" t="s">
        <v>304</v>
      </c>
      <c r="B767" s="5" t="s">
        <v>388</v>
      </c>
      <c r="C767" s="5" t="s">
        <v>286</v>
      </c>
      <c r="D767">
        <v>3.7037037037037035E-2</v>
      </c>
      <c r="E767">
        <v>3.7037037037037035E-2</v>
      </c>
      <c r="F767">
        <v>3.7037037037037035E-2</v>
      </c>
      <c r="G767">
        <v>3.7037037037037035E-2</v>
      </c>
      <c r="H767">
        <v>3.7037037037037035E-2</v>
      </c>
      <c r="I767">
        <v>3.7037037037037035E-2</v>
      </c>
      <c r="J767">
        <v>3.7037037037037035E-2</v>
      </c>
      <c r="K767">
        <v>3.7037037037037035E-2</v>
      </c>
    </row>
    <row r="768" spans="1:11">
      <c r="A768" t="s">
        <v>304</v>
      </c>
      <c r="B768" s="5" t="s">
        <v>388</v>
      </c>
      <c r="C768" s="5" t="s">
        <v>287</v>
      </c>
      <c r="D768">
        <v>8.4656084656084651E-2</v>
      </c>
      <c r="E768">
        <v>8.4656084656084651E-2</v>
      </c>
      <c r="F768">
        <v>8.4656084656084651E-2</v>
      </c>
      <c r="G768">
        <v>8.4656084656084651E-2</v>
      </c>
      <c r="H768">
        <v>8.4656084656084651E-2</v>
      </c>
      <c r="I768">
        <v>8.4656084656084651E-2</v>
      </c>
      <c r="J768">
        <v>8.4656084656084651E-2</v>
      </c>
      <c r="K768">
        <v>8.4656084656084651E-2</v>
      </c>
    </row>
    <row r="769" spans="1:11">
      <c r="A769" t="s">
        <v>304</v>
      </c>
      <c r="B769" s="5" t="s">
        <v>388</v>
      </c>
      <c r="C769" s="5" t="s">
        <v>288</v>
      </c>
      <c r="D769">
        <v>0.10185185185185185</v>
      </c>
      <c r="E769">
        <v>0.10185185185185185</v>
      </c>
      <c r="F769">
        <v>0.10185185185185185</v>
      </c>
      <c r="G769">
        <v>0.10185185185185185</v>
      </c>
      <c r="H769">
        <v>0.10185185185185185</v>
      </c>
      <c r="I769">
        <v>0.10185185185185185</v>
      </c>
      <c r="J769">
        <v>0.10185185185185185</v>
      </c>
      <c r="K769">
        <v>0.10185185185185185</v>
      </c>
    </row>
    <row r="770" spans="1:11">
      <c r="A770" t="s">
        <v>304</v>
      </c>
      <c r="B770" s="5" t="s">
        <v>388</v>
      </c>
      <c r="C770" s="5" t="s">
        <v>289</v>
      </c>
      <c r="D770">
        <v>0.11904761904761904</v>
      </c>
      <c r="E770">
        <v>0.11904761904761904</v>
      </c>
      <c r="F770">
        <v>0.11904761904761904</v>
      </c>
      <c r="G770">
        <v>0.11904761904761904</v>
      </c>
      <c r="H770">
        <v>0.11904761904761904</v>
      </c>
      <c r="I770">
        <v>0.11904761904761904</v>
      </c>
      <c r="J770">
        <v>0.11904761904761904</v>
      </c>
      <c r="K770">
        <v>0.11904761904761904</v>
      </c>
    </row>
    <row r="771" spans="1:11">
      <c r="A771" t="s">
        <v>304</v>
      </c>
      <c r="B771" s="5" t="s">
        <v>388</v>
      </c>
      <c r="C771" s="5" t="s">
        <v>290</v>
      </c>
      <c r="D771">
        <v>6.3492063492063489E-2</v>
      </c>
      <c r="E771">
        <v>6.3492063492063489E-2</v>
      </c>
      <c r="F771">
        <v>6.3492063492063489E-2</v>
      </c>
      <c r="G771">
        <v>6.3492063492063489E-2</v>
      </c>
      <c r="H771">
        <v>6.3492063492063489E-2</v>
      </c>
      <c r="I771">
        <v>6.3492063492063489E-2</v>
      </c>
      <c r="J771">
        <v>6.3492063492063489E-2</v>
      </c>
      <c r="K771">
        <v>6.3492063492063489E-2</v>
      </c>
    </row>
    <row r="772" spans="1:11">
      <c r="A772" t="s">
        <v>304</v>
      </c>
      <c r="B772" s="5" t="s">
        <v>388</v>
      </c>
      <c r="C772" s="5" t="s">
        <v>291</v>
      </c>
      <c r="D772">
        <v>3.8359788359788358E-2</v>
      </c>
      <c r="E772">
        <v>3.8359788359788358E-2</v>
      </c>
      <c r="F772">
        <v>3.8359788359788358E-2</v>
      </c>
      <c r="G772">
        <v>3.8359788359788358E-2</v>
      </c>
      <c r="H772">
        <v>3.8359788359788358E-2</v>
      </c>
      <c r="I772">
        <v>3.8359788359788358E-2</v>
      </c>
      <c r="J772">
        <v>3.8359788359788358E-2</v>
      </c>
      <c r="K772">
        <v>3.8359788359788358E-2</v>
      </c>
    </row>
    <row r="773" spans="1:11">
      <c r="A773" t="s">
        <v>304</v>
      </c>
      <c r="B773" s="5" t="s">
        <v>388</v>
      </c>
      <c r="C773" s="5" t="s">
        <v>292</v>
      </c>
      <c r="D773">
        <v>2.9100529100529099E-2</v>
      </c>
      <c r="E773">
        <v>2.9100529100529099E-2</v>
      </c>
      <c r="F773">
        <v>2.9100529100529099E-2</v>
      </c>
      <c r="G773">
        <v>2.9100529100529099E-2</v>
      </c>
      <c r="H773">
        <v>2.9100529100529099E-2</v>
      </c>
      <c r="I773">
        <v>2.9100529100529099E-2</v>
      </c>
      <c r="J773">
        <v>2.9100529100529099E-2</v>
      </c>
      <c r="K773">
        <v>2.9100529100529099E-2</v>
      </c>
    </row>
    <row r="774" spans="1:11">
      <c r="A774" t="s">
        <v>305</v>
      </c>
      <c r="B774" s="5" t="s">
        <v>194</v>
      </c>
      <c r="C774" s="5" t="s">
        <v>278</v>
      </c>
      <c r="D774">
        <v>0.11817198793466506</v>
      </c>
      <c r="E774">
        <v>0.11817198793466506</v>
      </c>
      <c r="F774">
        <v>0.11817198793466506</v>
      </c>
      <c r="G774">
        <v>0.11817198793466506</v>
      </c>
      <c r="H774">
        <v>0.11817198793466506</v>
      </c>
      <c r="I774">
        <v>0.11817198793466506</v>
      </c>
      <c r="J774">
        <v>0.11817198793466506</v>
      </c>
      <c r="K774">
        <v>0.11817198793466506</v>
      </c>
    </row>
    <row r="775" spans="1:11">
      <c r="A775" t="s">
        <v>305</v>
      </c>
      <c r="B775" s="5" t="s">
        <v>194</v>
      </c>
      <c r="C775" s="5" t="s">
        <v>279</v>
      </c>
      <c r="D775">
        <v>1.7645552330544646E-2</v>
      </c>
      <c r="E775">
        <v>1.7645552330544646E-2</v>
      </c>
      <c r="F775">
        <v>1.7645552330544646E-2</v>
      </c>
      <c r="G775">
        <v>1.7645552330544646E-2</v>
      </c>
      <c r="H775">
        <v>1.7645552330544646E-2</v>
      </c>
      <c r="I775">
        <v>1.7645552330544646E-2</v>
      </c>
      <c r="J775">
        <v>1.7645552330544646E-2</v>
      </c>
      <c r="K775">
        <v>1.7645552330544646E-2</v>
      </c>
    </row>
    <row r="776" spans="1:11">
      <c r="A776" t="s">
        <v>305</v>
      </c>
      <c r="B776" s="5" t="s">
        <v>194</v>
      </c>
      <c r="C776" s="5" t="s">
        <v>280</v>
      </c>
      <c r="D776">
        <v>5.3133003243981562E-2</v>
      </c>
      <c r="E776">
        <v>5.3133003243981562E-2</v>
      </c>
      <c r="F776">
        <v>5.3133003243981562E-2</v>
      </c>
      <c r="G776">
        <v>5.3133003243981562E-2</v>
      </c>
      <c r="H776">
        <v>5.3133003243981562E-2</v>
      </c>
      <c r="I776">
        <v>5.3133003243981562E-2</v>
      </c>
      <c r="J776">
        <v>5.3133003243981562E-2</v>
      </c>
      <c r="K776">
        <v>5.3133003243981562E-2</v>
      </c>
    </row>
    <row r="777" spans="1:11">
      <c r="A777" t="s">
        <v>305</v>
      </c>
      <c r="B777" s="5" t="s">
        <v>194</v>
      </c>
      <c r="C777" s="5" t="s">
        <v>277</v>
      </c>
      <c r="D777">
        <v>4.9331284502874051E-2</v>
      </c>
      <c r="E777">
        <v>4.9331284502874051E-2</v>
      </c>
      <c r="F777">
        <v>4.9331284502874051E-2</v>
      </c>
      <c r="G777">
        <v>4.9331284502874051E-2</v>
      </c>
      <c r="H777">
        <v>4.9331284502874051E-2</v>
      </c>
      <c r="I777">
        <v>4.9331284502874051E-2</v>
      </c>
      <c r="J777">
        <v>4.9331284502874051E-2</v>
      </c>
      <c r="K777">
        <v>4.9331284502874051E-2</v>
      </c>
    </row>
    <row r="778" spans="1:11">
      <c r="A778" t="s">
        <v>305</v>
      </c>
      <c r="B778" s="5" t="s">
        <v>194</v>
      </c>
      <c r="C778" t="s">
        <v>281</v>
      </c>
      <c r="D778">
        <v>6.519833817084969E-2</v>
      </c>
      <c r="E778">
        <v>6.519833817084969E-2</v>
      </c>
      <c r="F778">
        <v>6.519833817084969E-2</v>
      </c>
      <c r="G778">
        <v>6.519833817084969E-2</v>
      </c>
      <c r="H778">
        <v>6.519833817084969E-2</v>
      </c>
      <c r="I778">
        <v>6.519833817084969E-2</v>
      </c>
      <c r="J778">
        <v>6.519833817084969E-2</v>
      </c>
      <c r="K778">
        <v>6.519833817084969E-2</v>
      </c>
    </row>
    <row r="779" spans="1:11">
      <c r="A779" t="s">
        <v>305</v>
      </c>
      <c r="B779" s="5" t="s">
        <v>194</v>
      </c>
      <c r="C779" t="s">
        <v>282</v>
      </c>
      <c r="D779">
        <v>3.5291104661089291E-2</v>
      </c>
      <c r="E779">
        <v>3.5291104661089291E-2</v>
      </c>
      <c r="F779">
        <v>3.5291104661089291E-2</v>
      </c>
      <c r="G779">
        <v>3.5291104661089291E-2</v>
      </c>
      <c r="H779">
        <v>3.5291104661089291E-2</v>
      </c>
      <c r="I779">
        <v>3.5291104661089291E-2</v>
      </c>
      <c r="J779">
        <v>3.5291104661089291E-2</v>
      </c>
      <c r="K779">
        <v>3.5291104661089291E-2</v>
      </c>
    </row>
    <row r="780" spans="1:11">
      <c r="A780" t="s">
        <v>305</v>
      </c>
      <c r="B780" s="5" t="s">
        <v>194</v>
      </c>
      <c r="C780" s="5" t="s">
        <v>283</v>
      </c>
      <c r="D780">
        <v>0.10626600648796312</v>
      </c>
      <c r="E780">
        <v>0.10626600648796312</v>
      </c>
      <c r="F780">
        <v>0.10626600648796312</v>
      </c>
      <c r="G780">
        <v>0.10626600648796312</v>
      </c>
      <c r="H780">
        <v>0.10626600648796312</v>
      </c>
      <c r="I780">
        <v>0.10626600648796312</v>
      </c>
      <c r="J780">
        <v>0.10626600648796312</v>
      </c>
      <c r="K780">
        <v>0.10626600648796312</v>
      </c>
    </row>
    <row r="781" spans="1:11">
      <c r="A781" t="s">
        <v>305</v>
      </c>
      <c r="B781" s="5" t="s">
        <v>194</v>
      </c>
      <c r="C781" s="5" t="s">
        <v>284</v>
      </c>
      <c r="D781">
        <v>6.1664105628592557E-2</v>
      </c>
      <c r="E781">
        <v>6.1664105628592557E-2</v>
      </c>
      <c r="F781">
        <v>6.1664105628592557E-2</v>
      </c>
      <c r="G781">
        <v>6.1664105628592557E-2</v>
      </c>
      <c r="H781">
        <v>6.1664105628592557E-2</v>
      </c>
      <c r="I781">
        <v>6.1664105628592557E-2</v>
      </c>
      <c r="J781">
        <v>6.1664105628592557E-2</v>
      </c>
      <c r="K781">
        <v>6.1664105628592557E-2</v>
      </c>
    </row>
    <row r="782" spans="1:11">
      <c r="A782" t="s">
        <v>305</v>
      </c>
      <c r="B782" s="5" t="s">
        <v>194</v>
      </c>
      <c r="C782" s="5" t="s">
        <v>285</v>
      </c>
      <c r="D782">
        <v>7.742302657788401E-2</v>
      </c>
      <c r="E782">
        <v>7.742302657788401E-2</v>
      </c>
      <c r="F782">
        <v>7.742302657788401E-2</v>
      </c>
      <c r="G782">
        <v>7.742302657788401E-2</v>
      </c>
      <c r="H782">
        <v>7.742302657788401E-2</v>
      </c>
      <c r="I782">
        <v>7.742302657788401E-2</v>
      </c>
      <c r="J782">
        <v>7.742302657788401E-2</v>
      </c>
      <c r="K782">
        <v>7.742302657788401E-2</v>
      </c>
    </row>
    <row r="783" spans="1:11">
      <c r="A783" t="s">
        <v>305</v>
      </c>
      <c r="B783" s="5" t="s">
        <v>194</v>
      </c>
      <c r="C783" s="5" t="s">
        <v>286</v>
      </c>
      <c r="D783">
        <v>2.3527403107392861E-2</v>
      </c>
      <c r="E783">
        <v>2.3527403107392861E-2</v>
      </c>
      <c r="F783">
        <v>2.3527403107392861E-2</v>
      </c>
      <c r="G783">
        <v>2.3527403107392861E-2</v>
      </c>
      <c r="H783">
        <v>2.3527403107392861E-2</v>
      </c>
      <c r="I783">
        <v>2.3527403107392861E-2</v>
      </c>
      <c r="J783">
        <v>2.3527403107392861E-2</v>
      </c>
      <c r="K783">
        <v>2.3527403107392861E-2</v>
      </c>
    </row>
    <row r="784" spans="1:11">
      <c r="A784" t="s">
        <v>305</v>
      </c>
      <c r="B784" s="5" t="s">
        <v>194</v>
      </c>
      <c r="C784" s="5" t="s">
        <v>287</v>
      </c>
      <c r="D784">
        <v>9.2982755676967732E-2</v>
      </c>
      <c r="E784">
        <v>9.2982755676967732E-2</v>
      </c>
      <c r="F784">
        <v>9.2982755676967732E-2</v>
      </c>
      <c r="G784">
        <v>9.2982755676967732E-2</v>
      </c>
      <c r="H784">
        <v>9.2982755676967732E-2</v>
      </c>
      <c r="I784">
        <v>9.2982755676967732E-2</v>
      </c>
      <c r="J784">
        <v>9.2982755676967732E-2</v>
      </c>
      <c r="K784">
        <v>9.2982755676967732E-2</v>
      </c>
    </row>
    <row r="785" spans="1:11">
      <c r="A785" t="s">
        <v>305</v>
      </c>
      <c r="B785" s="5" t="s">
        <v>194</v>
      </c>
      <c r="C785" s="5" t="s">
        <v>288</v>
      </c>
      <c r="D785">
        <v>6.783051619145182E-2</v>
      </c>
      <c r="E785">
        <v>6.783051619145182E-2</v>
      </c>
      <c r="F785">
        <v>6.783051619145182E-2</v>
      </c>
      <c r="G785">
        <v>6.783051619145182E-2</v>
      </c>
      <c r="H785">
        <v>6.783051619145182E-2</v>
      </c>
      <c r="I785">
        <v>6.783051619145182E-2</v>
      </c>
      <c r="J785">
        <v>6.783051619145182E-2</v>
      </c>
      <c r="K785">
        <v>6.783051619145182E-2</v>
      </c>
    </row>
    <row r="786" spans="1:11">
      <c r="A786" t="s">
        <v>305</v>
      </c>
      <c r="B786" s="5" t="s">
        <v>194</v>
      </c>
      <c r="C786" s="5" t="s">
        <v>289</v>
      </c>
      <c r="D786">
        <v>0.12632178020602128</v>
      </c>
      <c r="E786">
        <v>0.12632178020602128</v>
      </c>
      <c r="F786">
        <v>0.12632178020602128</v>
      </c>
      <c r="G786">
        <v>0.12632178020602128</v>
      </c>
      <c r="H786">
        <v>0.12632178020602128</v>
      </c>
      <c r="I786">
        <v>0.12632178020602128</v>
      </c>
      <c r="J786">
        <v>0.12632178020602128</v>
      </c>
      <c r="K786">
        <v>0.12632178020602128</v>
      </c>
    </row>
    <row r="787" spans="1:11">
      <c r="A787" t="s">
        <v>305</v>
      </c>
      <c r="B787" s="5" t="s">
        <v>194</v>
      </c>
      <c r="C787" s="5" t="s">
        <v>290</v>
      </c>
      <c r="D787">
        <v>4.1172955437937503E-2</v>
      </c>
      <c r="E787">
        <v>4.1172955437937503E-2</v>
      </c>
      <c r="F787">
        <v>4.1172955437937503E-2</v>
      </c>
      <c r="G787">
        <v>4.1172955437937503E-2</v>
      </c>
      <c r="H787">
        <v>4.1172955437937503E-2</v>
      </c>
      <c r="I787">
        <v>4.1172955437937503E-2</v>
      </c>
      <c r="J787">
        <v>4.1172955437937503E-2</v>
      </c>
      <c r="K787">
        <v>4.1172955437937503E-2</v>
      </c>
    </row>
    <row r="788" spans="1:11">
      <c r="A788" t="s">
        <v>305</v>
      </c>
      <c r="B788" s="5" t="s">
        <v>194</v>
      </c>
      <c r="C788" s="5" t="s">
        <v>291</v>
      </c>
      <c r="D788">
        <v>3.3208127027488474E-2</v>
      </c>
      <c r="E788">
        <v>3.3208127027488474E-2</v>
      </c>
      <c r="F788">
        <v>3.3208127027488474E-2</v>
      </c>
      <c r="G788">
        <v>3.3208127027488474E-2</v>
      </c>
      <c r="H788">
        <v>3.3208127027488474E-2</v>
      </c>
      <c r="I788">
        <v>3.3208127027488474E-2</v>
      </c>
      <c r="J788">
        <v>3.3208127027488474E-2</v>
      </c>
      <c r="K788">
        <v>3.3208127027488474E-2</v>
      </c>
    </row>
    <row r="789" spans="1:11">
      <c r="A789" t="s">
        <v>305</v>
      </c>
      <c r="B789" s="5" t="s">
        <v>194</v>
      </c>
      <c r="C789" s="5" t="s">
        <v>292</v>
      </c>
      <c r="D789">
        <v>3.0832052814296278E-2</v>
      </c>
      <c r="E789">
        <v>3.0832052814296278E-2</v>
      </c>
      <c r="F789">
        <v>3.0832052814296278E-2</v>
      </c>
      <c r="G789">
        <v>3.0832052814296278E-2</v>
      </c>
      <c r="H789">
        <v>3.0832052814296278E-2</v>
      </c>
      <c r="I789">
        <v>3.0832052814296278E-2</v>
      </c>
      <c r="J789">
        <v>3.0832052814296278E-2</v>
      </c>
      <c r="K789">
        <v>3.0832052814296278E-2</v>
      </c>
    </row>
    <row r="790" spans="1:11">
      <c r="A790" t="s">
        <v>305</v>
      </c>
      <c r="B790" s="5" t="s">
        <v>195</v>
      </c>
      <c r="C790" s="5" t="s">
        <v>278</v>
      </c>
      <c r="D790">
        <v>0.28268696294427914</v>
      </c>
      <c r="E790">
        <v>0.28268696294427914</v>
      </c>
      <c r="F790">
        <v>0.28268696294427914</v>
      </c>
      <c r="G790">
        <v>0.28268696294427914</v>
      </c>
      <c r="H790">
        <v>0.28268696294427914</v>
      </c>
      <c r="I790">
        <v>0.28268696294427914</v>
      </c>
      <c r="J790">
        <v>0.28268696294427914</v>
      </c>
      <c r="K790">
        <v>0.28268696294427914</v>
      </c>
    </row>
    <row r="791" spans="1:11">
      <c r="A791" t="s">
        <v>305</v>
      </c>
      <c r="B791" s="5" t="s">
        <v>195</v>
      </c>
      <c r="C791" s="5" t="s">
        <v>279</v>
      </c>
      <c r="D791">
        <v>2.3997945400706374E-2</v>
      </c>
      <c r="E791">
        <v>2.3997945400706374E-2</v>
      </c>
      <c r="F791">
        <v>2.3997945400706374E-2</v>
      </c>
      <c r="G791">
        <v>2.3997945400706374E-2</v>
      </c>
      <c r="H791">
        <v>2.3997945400706374E-2</v>
      </c>
      <c r="I791">
        <v>2.3997945400706374E-2</v>
      </c>
      <c r="J791">
        <v>2.3997945400706374E-2</v>
      </c>
      <c r="K791">
        <v>2.3997945400706374E-2</v>
      </c>
    </row>
    <row r="792" spans="1:11">
      <c r="A792" t="s">
        <v>305</v>
      </c>
      <c r="B792" s="5" t="s">
        <v>195</v>
      </c>
      <c r="C792" s="5" t="s">
        <v>280</v>
      </c>
      <c r="D792">
        <v>8.4595630800743407E-2</v>
      </c>
      <c r="E792">
        <v>8.4595630800743407E-2</v>
      </c>
      <c r="F792">
        <v>8.4595630800743407E-2</v>
      </c>
      <c r="G792">
        <v>8.4595630800743407E-2</v>
      </c>
      <c r="H792">
        <v>8.4595630800743407E-2</v>
      </c>
      <c r="I792">
        <v>8.4595630800743407E-2</v>
      </c>
      <c r="J792">
        <v>8.4595630800743407E-2</v>
      </c>
      <c r="K792">
        <v>8.4595630800743407E-2</v>
      </c>
    </row>
    <row r="793" spans="1:11">
      <c r="A793" t="s">
        <v>305</v>
      </c>
      <c r="B793" s="5" t="s">
        <v>195</v>
      </c>
      <c r="C793" s="5" t="s">
        <v>277</v>
      </c>
      <c r="D793">
        <v>7.0667402671942062E-2</v>
      </c>
      <c r="E793">
        <v>7.0667402671942062E-2</v>
      </c>
      <c r="F793">
        <v>7.0667402671942062E-2</v>
      </c>
      <c r="G793">
        <v>7.0667402671942062E-2</v>
      </c>
      <c r="H793">
        <v>7.0667402671942062E-2</v>
      </c>
      <c r="I793">
        <v>7.0667402671942062E-2</v>
      </c>
      <c r="J793">
        <v>7.0667402671942062E-2</v>
      </c>
      <c r="K793">
        <v>7.0667402671942062E-2</v>
      </c>
    </row>
    <row r="794" spans="1:11">
      <c r="A794" t="s">
        <v>305</v>
      </c>
      <c r="B794" s="5" t="s">
        <v>195</v>
      </c>
      <c r="C794" t="s">
        <v>281</v>
      </c>
      <c r="D794">
        <v>3.9161118296370756E-2</v>
      </c>
      <c r="E794">
        <v>3.9161118296370756E-2</v>
      </c>
      <c r="F794">
        <v>3.9161118296370756E-2</v>
      </c>
      <c r="G794">
        <v>3.9161118296370756E-2</v>
      </c>
      <c r="H794">
        <v>3.9161118296370756E-2</v>
      </c>
      <c r="I794">
        <v>3.9161118296370756E-2</v>
      </c>
      <c r="J794">
        <v>3.9161118296370756E-2</v>
      </c>
      <c r="K794">
        <v>3.9161118296370756E-2</v>
      </c>
    </row>
    <row r="795" spans="1:11">
      <c r="A795" t="s">
        <v>305</v>
      </c>
      <c r="B795" s="5" t="s">
        <v>195</v>
      </c>
      <c r="C795" t="s">
        <v>282</v>
      </c>
      <c r="D795">
        <v>3.0548780075911747E-2</v>
      </c>
      <c r="E795">
        <v>3.0548780075911747E-2</v>
      </c>
      <c r="F795">
        <v>3.0548780075911747E-2</v>
      </c>
      <c r="G795">
        <v>3.0548780075911747E-2</v>
      </c>
      <c r="H795">
        <v>3.0548780075911747E-2</v>
      </c>
      <c r="I795">
        <v>3.0548780075911747E-2</v>
      </c>
      <c r="J795">
        <v>3.0548780075911747E-2</v>
      </c>
      <c r="K795">
        <v>3.0548780075911747E-2</v>
      </c>
    </row>
    <row r="796" spans="1:11">
      <c r="A796" t="s">
        <v>305</v>
      </c>
      <c r="B796" s="5" t="s">
        <v>195</v>
      </c>
      <c r="C796" s="5" t="s">
        <v>283</v>
      </c>
      <c r="D796">
        <v>3.4908852124823475E-2</v>
      </c>
      <c r="E796">
        <v>3.4908852124823475E-2</v>
      </c>
      <c r="F796">
        <v>3.4908852124823475E-2</v>
      </c>
      <c r="G796">
        <v>3.4908852124823475E-2</v>
      </c>
      <c r="H796">
        <v>3.4908852124823475E-2</v>
      </c>
      <c r="I796">
        <v>3.4908852124823475E-2</v>
      </c>
      <c r="J796">
        <v>3.4908852124823475E-2</v>
      </c>
      <c r="K796">
        <v>3.4908852124823475E-2</v>
      </c>
    </row>
    <row r="797" spans="1:11">
      <c r="A797" t="s">
        <v>305</v>
      </c>
      <c r="B797" s="5" t="s">
        <v>195</v>
      </c>
      <c r="C797" s="5" t="s">
        <v>284</v>
      </c>
      <c r="D797">
        <v>1.3637788946823218E-2</v>
      </c>
      <c r="E797">
        <v>1.3637788946823218E-2</v>
      </c>
      <c r="F797">
        <v>1.3637788946823218E-2</v>
      </c>
      <c r="G797">
        <v>1.3637788946823218E-2</v>
      </c>
      <c r="H797">
        <v>1.3637788946823218E-2</v>
      </c>
      <c r="I797">
        <v>1.3637788946823218E-2</v>
      </c>
      <c r="J797">
        <v>1.3637788946823218E-2</v>
      </c>
      <c r="K797">
        <v>1.3637788946823218E-2</v>
      </c>
    </row>
    <row r="798" spans="1:11">
      <c r="A798" t="s">
        <v>305</v>
      </c>
      <c r="B798" s="5" t="s">
        <v>195</v>
      </c>
      <c r="C798" s="5" t="s">
        <v>285</v>
      </c>
      <c r="D798">
        <v>1.4467725558506417E-2</v>
      </c>
      <c r="E798">
        <v>1.4467725558506417E-2</v>
      </c>
      <c r="F798">
        <v>1.4467725558506417E-2</v>
      </c>
      <c r="G798">
        <v>1.4467725558506417E-2</v>
      </c>
      <c r="H798">
        <v>1.4467725558506417E-2</v>
      </c>
      <c r="I798">
        <v>1.4467725558506417E-2</v>
      </c>
      <c r="J798">
        <v>1.4467725558506417E-2</v>
      </c>
      <c r="K798">
        <v>1.4467725558506417E-2</v>
      </c>
    </row>
    <row r="799" spans="1:11">
      <c r="A799" t="s">
        <v>305</v>
      </c>
      <c r="B799" s="5" t="s">
        <v>195</v>
      </c>
      <c r="C799" s="5" t="s">
        <v>286</v>
      </c>
      <c r="D799">
        <v>1.1811759880918156E-2</v>
      </c>
      <c r="E799">
        <v>1.1811759880918156E-2</v>
      </c>
      <c r="F799">
        <v>1.1811759880918156E-2</v>
      </c>
      <c r="G799">
        <v>1.1811759880918156E-2</v>
      </c>
      <c r="H799">
        <v>1.1811759880918156E-2</v>
      </c>
      <c r="I799">
        <v>1.1811759880918156E-2</v>
      </c>
      <c r="J799">
        <v>1.1811759880918156E-2</v>
      </c>
      <c r="K799">
        <v>1.1811759880918156E-2</v>
      </c>
    </row>
    <row r="800" spans="1:11">
      <c r="A800" t="s">
        <v>305</v>
      </c>
      <c r="B800" s="5" t="s">
        <v>195</v>
      </c>
      <c r="C800" s="5" t="s">
        <v>287</v>
      </c>
      <c r="D800">
        <v>1.0775525939338681E-2</v>
      </c>
      <c r="E800">
        <v>1.0775525939338681E-2</v>
      </c>
      <c r="F800">
        <v>1.0775525939338681E-2</v>
      </c>
      <c r="G800">
        <v>1.0775525939338681E-2</v>
      </c>
      <c r="H800">
        <v>1.0775525939338681E-2</v>
      </c>
      <c r="I800">
        <v>1.0775525939338681E-2</v>
      </c>
      <c r="J800">
        <v>1.0775525939338681E-2</v>
      </c>
      <c r="K800">
        <v>1.0775525939338681E-2</v>
      </c>
    </row>
    <row r="801" spans="1:11">
      <c r="A801" t="s">
        <v>305</v>
      </c>
      <c r="B801" s="5" t="s">
        <v>195</v>
      </c>
      <c r="C801" s="5" t="s">
        <v>288</v>
      </c>
      <c r="D801">
        <v>2.7042477679451258E-3</v>
      </c>
      <c r="E801">
        <v>2.7042477679451258E-3</v>
      </c>
      <c r="F801">
        <v>2.7042477679451258E-3</v>
      </c>
      <c r="G801">
        <v>2.7042477679451258E-3</v>
      </c>
      <c r="H801">
        <v>2.7042477679451258E-3</v>
      </c>
      <c r="I801">
        <v>2.7042477679451258E-3</v>
      </c>
      <c r="J801">
        <v>2.7042477679451258E-3</v>
      </c>
      <c r="K801">
        <v>2.7042477679451258E-3</v>
      </c>
    </row>
    <row r="802" spans="1:11">
      <c r="A802" t="s">
        <v>305</v>
      </c>
      <c r="B802" s="5" t="s">
        <v>195</v>
      </c>
      <c r="C802" s="5" t="s">
        <v>289</v>
      </c>
      <c r="D802">
        <v>0.2441203622932657</v>
      </c>
      <c r="E802">
        <v>0.2441203622932657</v>
      </c>
      <c r="F802">
        <v>0.2441203622932657</v>
      </c>
      <c r="G802">
        <v>0.2441203622932657</v>
      </c>
      <c r="H802">
        <v>0.2441203622932657</v>
      </c>
      <c r="I802">
        <v>0.2441203622932657</v>
      </c>
      <c r="J802">
        <v>0.2441203622932657</v>
      </c>
      <c r="K802">
        <v>0.2441203622932657</v>
      </c>
    </row>
    <row r="803" spans="1:11">
      <c r="A803" t="s">
        <v>305</v>
      </c>
      <c r="B803" s="5" t="s">
        <v>195</v>
      </c>
      <c r="C803" s="5" t="s">
        <v>290</v>
      </c>
      <c r="D803">
        <v>5.7185941698956876E-2</v>
      </c>
      <c r="E803">
        <v>5.7185941698956876E-2</v>
      </c>
      <c r="F803">
        <v>5.7185941698956876E-2</v>
      </c>
      <c r="G803">
        <v>5.7185941698956876E-2</v>
      </c>
      <c r="H803">
        <v>5.7185941698956876E-2</v>
      </c>
      <c r="I803">
        <v>5.7185941698956876E-2</v>
      </c>
      <c r="J803">
        <v>5.7185941698956876E-2</v>
      </c>
      <c r="K803">
        <v>5.7185941698956876E-2</v>
      </c>
    </row>
    <row r="804" spans="1:11">
      <c r="A804" t="s">
        <v>305</v>
      </c>
      <c r="B804" s="5" t="s">
        <v>195</v>
      </c>
      <c r="C804" s="5" t="s">
        <v>291</v>
      </c>
      <c r="D804">
        <v>4.8583197944861344E-2</v>
      </c>
      <c r="E804">
        <v>4.8583197944861344E-2</v>
      </c>
      <c r="F804">
        <v>4.8583197944861344E-2</v>
      </c>
      <c r="G804">
        <v>4.8583197944861344E-2</v>
      </c>
      <c r="H804">
        <v>4.8583197944861344E-2</v>
      </c>
      <c r="I804">
        <v>4.8583197944861344E-2</v>
      </c>
      <c r="J804">
        <v>4.8583197944861344E-2</v>
      </c>
      <c r="K804">
        <v>4.8583197944861344E-2</v>
      </c>
    </row>
    <row r="805" spans="1:11">
      <c r="A805" t="s">
        <v>305</v>
      </c>
      <c r="B805" s="5" t="s">
        <v>195</v>
      </c>
      <c r="C805" s="5" t="s">
        <v>292</v>
      </c>
      <c r="D805">
        <v>3.014675765460759E-2</v>
      </c>
      <c r="E805">
        <v>3.014675765460759E-2</v>
      </c>
      <c r="F805">
        <v>3.014675765460759E-2</v>
      </c>
      <c r="G805">
        <v>3.014675765460759E-2</v>
      </c>
      <c r="H805">
        <v>3.014675765460759E-2</v>
      </c>
      <c r="I805">
        <v>3.014675765460759E-2</v>
      </c>
      <c r="J805">
        <v>3.014675765460759E-2</v>
      </c>
      <c r="K805">
        <v>3.014675765460759E-2</v>
      </c>
    </row>
    <row r="806" spans="1:11">
      <c r="A806" t="s">
        <v>305</v>
      </c>
      <c r="B806" s="5" t="s">
        <v>193</v>
      </c>
      <c r="C806" s="5" t="s">
        <v>278</v>
      </c>
      <c r="D806">
        <v>0.15728752384351022</v>
      </c>
      <c r="E806">
        <v>0.15728752384351022</v>
      </c>
      <c r="F806">
        <v>0.15728752384351022</v>
      </c>
      <c r="G806">
        <v>0.15728752384351022</v>
      </c>
      <c r="H806">
        <v>0.15728752384351022</v>
      </c>
      <c r="I806">
        <v>0.15728752384351022</v>
      </c>
      <c r="J806">
        <v>0.15728752384351022</v>
      </c>
      <c r="K806">
        <v>0.15728752384351022</v>
      </c>
    </row>
    <row r="807" spans="1:11">
      <c r="A807" t="s">
        <v>305</v>
      </c>
      <c r="B807" s="5" t="s">
        <v>193</v>
      </c>
      <c r="C807" s="5" t="s">
        <v>279</v>
      </c>
      <c r="D807">
        <v>1.1503115265329178E-2</v>
      </c>
      <c r="E807">
        <v>1.1503115265329178E-2</v>
      </c>
      <c r="F807">
        <v>1.1503115265329178E-2</v>
      </c>
      <c r="G807">
        <v>1.1503115265329178E-2</v>
      </c>
      <c r="H807">
        <v>1.1503115265329178E-2</v>
      </c>
      <c r="I807">
        <v>1.1503115265329178E-2</v>
      </c>
      <c r="J807">
        <v>1.1503115265329178E-2</v>
      </c>
      <c r="K807">
        <v>1.1503115265329178E-2</v>
      </c>
    </row>
    <row r="808" spans="1:11">
      <c r="A808" t="s">
        <v>305</v>
      </c>
      <c r="B808" s="5" t="s">
        <v>193</v>
      </c>
      <c r="C808" s="5" t="s">
        <v>280</v>
      </c>
      <c r="D808">
        <v>4.7845599395428241E-2</v>
      </c>
      <c r="E808">
        <v>4.7845599395428241E-2</v>
      </c>
      <c r="F808">
        <v>4.7845599395428241E-2</v>
      </c>
      <c r="G808">
        <v>4.7845599395428241E-2</v>
      </c>
      <c r="H808">
        <v>4.7845599395428241E-2</v>
      </c>
      <c r="I808">
        <v>4.7845599395428241E-2</v>
      </c>
      <c r="J808">
        <v>4.7845599395428241E-2</v>
      </c>
      <c r="K808">
        <v>4.7845599395428241E-2</v>
      </c>
    </row>
    <row r="809" spans="1:11">
      <c r="A809" t="s">
        <v>305</v>
      </c>
      <c r="B809" s="5" t="s">
        <v>193</v>
      </c>
      <c r="C809" s="5" t="s">
        <v>277</v>
      </c>
      <c r="D809">
        <v>4.7675080615115439E-2</v>
      </c>
      <c r="E809">
        <v>4.7675080615115439E-2</v>
      </c>
      <c r="F809">
        <v>4.7675080615115439E-2</v>
      </c>
      <c r="G809">
        <v>4.7675080615115439E-2</v>
      </c>
      <c r="H809">
        <v>4.7675080615115439E-2</v>
      </c>
      <c r="I809">
        <v>4.7675080615115439E-2</v>
      </c>
      <c r="J809">
        <v>4.7675080615115439E-2</v>
      </c>
      <c r="K809">
        <v>4.7675080615115439E-2</v>
      </c>
    </row>
    <row r="810" spans="1:11">
      <c r="A810" t="s">
        <v>305</v>
      </c>
      <c r="B810" s="5" t="s">
        <v>193</v>
      </c>
      <c r="C810" t="s">
        <v>281</v>
      </c>
      <c r="D810">
        <v>6.9933325217942599E-2</v>
      </c>
      <c r="E810">
        <v>6.9933325217942599E-2</v>
      </c>
      <c r="F810">
        <v>6.9933325217942599E-2</v>
      </c>
      <c r="G810">
        <v>6.9933325217942599E-2</v>
      </c>
      <c r="H810">
        <v>6.9933325217942599E-2</v>
      </c>
      <c r="I810">
        <v>6.9933325217942599E-2</v>
      </c>
      <c r="J810">
        <v>6.9933325217942599E-2</v>
      </c>
      <c r="K810">
        <v>6.9933325217942599E-2</v>
      </c>
    </row>
    <row r="811" spans="1:11">
      <c r="A811" t="s">
        <v>305</v>
      </c>
      <c r="B811" s="5" t="s">
        <v>193</v>
      </c>
      <c r="C811" t="s">
        <v>282</v>
      </c>
      <c r="D811">
        <v>2.6334118632760958E-2</v>
      </c>
      <c r="E811">
        <v>2.6334118632760958E-2</v>
      </c>
      <c r="F811">
        <v>2.6334118632760958E-2</v>
      </c>
      <c r="G811">
        <v>2.6334118632760958E-2</v>
      </c>
      <c r="H811">
        <v>2.6334118632760958E-2</v>
      </c>
      <c r="I811">
        <v>2.6334118632760958E-2</v>
      </c>
      <c r="J811">
        <v>2.6334118632760958E-2</v>
      </c>
      <c r="K811">
        <v>2.6334118632760958E-2</v>
      </c>
    </row>
    <row r="812" spans="1:11">
      <c r="A812" t="s">
        <v>305</v>
      </c>
      <c r="B812" s="5" t="s">
        <v>193</v>
      </c>
      <c r="C812" s="5" t="s">
        <v>283</v>
      </c>
      <c r="D812">
        <v>8.6054006580293024E-2</v>
      </c>
      <c r="E812">
        <v>8.6054006580293024E-2</v>
      </c>
      <c r="F812">
        <v>8.6054006580293024E-2</v>
      </c>
      <c r="G812">
        <v>8.6054006580293024E-2</v>
      </c>
      <c r="H812">
        <v>8.6054006580293024E-2</v>
      </c>
      <c r="I812">
        <v>8.6054006580293024E-2</v>
      </c>
      <c r="J812">
        <v>8.6054006580293024E-2</v>
      </c>
      <c r="K812">
        <v>8.6054006580293024E-2</v>
      </c>
    </row>
    <row r="813" spans="1:11">
      <c r="A813" t="s">
        <v>305</v>
      </c>
      <c r="B813" s="5" t="s">
        <v>193</v>
      </c>
      <c r="C813" s="5" t="s">
        <v>284</v>
      </c>
      <c r="D813">
        <v>5.205668138201297E-2</v>
      </c>
      <c r="E813">
        <v>5.205668138201297E-2</v>
      </c>
      <c r="F813">
        <v>5.205668138201297E-2</v>
      </c>
      <c r="G813">
        <v>5.205668138201297E-2</v>
      </c>
      <c r="H813">
        <v>5.205668138201297E-2</v>
      </c>
      <c r="I813">
        <v>5.205668138201297E-2</v>
      </c>
      <c r="J813">
        <v>5.205668138201297E-2</v>
      </c>
      <c r="K813">
        <v>5.205668138201297E-2</v>
      </c>
    </row>
    <row r="814" spans="1:11">
      <c r="A814" t="s">
        <v>305</v>
      </c>
      <c r="B814" s="5" t="s">
        <v>193</v>
      </c>
      <c r="C814" s="5" t="s">
        <v>285</v>
      </c>
      <c r="D814">
        <v>7.8988496468268582E-2</v>
      </c>
      <c r="E814">
        <v>7.8988496468268582E-2</v>
      </c>
      <c r="F814">
        <v>7.8988496468268582E-2</v>
      </c>
      <c r="G814">
        <v>7.8988496468268582E-2</v>
      </c>
      <c r="H814">
        <v>7.8988496468268582E-2</v>
      </c>
      <c r="I814">
        <v>7.8988496468268582E-2</v>
      </c>
      <c r="J814">
        <v>7.8988496468268582E-2</v>
      </c>
      <c r="K814">
        <v>7.8988496468268582E-2</v>
      </c>
    </row>
    <row r="815" spans="1:11">
      <c r="A815" t="s">
        <v>305</v>
      </c>
      <c r="B815" s="5" t="s">
        <v>193</v>
      </c>
      <c r="C815" s="5" t="s">
        <v>286</v>
      </c>
      <c r="D815">
        <v>1.8686901616548807E-2</v>
      </c>
      <c r="E815">
        <v>1.8686901616548807E-2</v>
      </c>
      <c r="F815">
        <v>1.8686901616548807E-2</v>
      </c>
      <c r="G815">
        <v>1.8686901616548807E-2</v>
      </c>
      <c r="H815">
        <v>1.8686901616548807E-2</v>
      </c>
      <c r="I815">
        <v>1.8686901616548807E-2</v>
      </c>
      <c r="J815">
        <v>1.8686901616548807E-2</v>
      </c>
      <c r="K815">
        <v>1.8686901616548807E-2</v>
      </c>
    </row>
    <row r="816" spans="1:11">
      <c r="A816" t="s">
        <v>305</v>
      </c>
      <c r="B816" s="5" t="s">
        <v>193</v>
      </c>
      <c r="C816" s="5" t="s">
        <v>287</v>
      </c>
      <c r="D816">
        <v>7.7035955389566799E-2</v>
      </c>
      <c r="E816">
        <v>7.7035955389566799E-2</v>
      </c>
      <c r="F816">
        <v>7.7035955389566799E-2</v>
      </c>
      <c r="G816">
        <v>7.7035955389566799E-2</v>
      </c>
      <c r="H816">
        <v>7.7035955389566799E-2</v>
      </c>
      <c r="I816">
        <v>7.7035955389566799E-2</v>
      </c>
      <c r="J816">
        <v>7.7035955389566799E-2</v>
      </c>
      <c r="K816">
        <v>7.7035955389566799E-2</v>
      </c>
    </row>
    <row r="817" spans="1:11">
      <c r="A817" t="s">
        <v>305</v>
      </c>
      <c r="B817" s="5" t="s">
        <v>193</v>
      </c>
      <c r="C817" s="5" t="s">
        <v>288</v>
      </c>
      <c r="D817">
        <v>6.4491191308129872E-2</v>
      </c>
      <c r="E817">
        <v>6.4491191308129872E-2</v>
      </c>
      <c r="F817">
        <v>6.4491191308129872E-2</v>
      </c>
      <c r="G817">
        <v>6.4491191308129872E-2</v>
      </c>
      <c r="H817">
        <v>6.4491191308129872E-2</v>
      </c>
      <c r="I817">
        <v>6.4491191308129872E-2</v>
      </c>
      <c r="J817">
        <v>6.4491191308129872E-2</v>
      </c>
      <c r="K817">
        <v>6.4491191308129872E-2</v>
      </c>
    </row>
    <row r="818" spans="1:11">
      <c r="A818" t="s">
        <v>305</v>
      </c>
      <c r="B818" s="5" t="s">
        <v>193</v>
      </c>
      <c r="C818" s="5" t="s">
        <v>289</v>
      </c>
      <c r="D818">
        <v>0.16901124300175516</v>
      </c>
      <c r="E818">
        <v>0.16901124300175516</v>
      </c>
      <c r="F818">
        <v>0.16901124300175516</v>
      </c>
      <c r="G818">
        <v>0.16901124300175516</v>
      </c>
      <c r="H818">
        <v>0.16901124300175516</v>
      </c>
      <c r="I818">
        <v>0.16901124300175516</v>
      </c>
      <c r="J818">
        <v>0.16901124300175516</v>
      </c>
      <c r="K818">
        <v>0.16901124300175516</v>
      </c>
    </row>
    <row r="819" spans="1:11">
      <c r="A819" t="s">
        <v>305</v>
      </c>
      <c r="B819" s="5" t="s">
        <v>193</v>
      </c>
      <c r="C819" s="5" t="s">
        <v>290</v>
      </c>
      <c r="D819">
        <v>3.4113464490877078E-2</v>
      </c>
      <c r="E819">
        <v>3.4113464490877078E-2</v>
      </c>
      <c r="F819">
        <v>3.4113464490877078E-2</v>
      </c>
      <c r="G819">
        <v>3.4113464490877078E-2</v>
      </c>
      <c r="H819">
        <v>3.4113464490877078E-2</v>
      </c>
      <c r="I819">
        <v>3.4113464490877078E-2</v>
      </c>
      <c r="J819">
        <v>3.4113464490877078E-2</v>
      </c>
      <c r="K819">
        <v>3.4113464490877078E-2</v>
      </c>
    </row>
    <row r="820" spans="1:11">
      <c r="A820" t="s">
        <v>305</v>
      </c>
      <c r="B820" s="5" t="s">
        <v>193</v>
      </c>
      <c r="C820" s="5" t="s">
        <v>291</v>
      </c>
      <c r="D820">
        <v>3.546556453930317E-2</v>
      </c>
      <c r="E820">
        <v>3.546556453930317E-2</v>
      </c>
      <c r="F820">
        <v>3.546556453930317E-2</v>
      </c>
      <c r="G820">
        <v>3.546556453930317E-2</v>
      </c>
      <c r="H820">
        <v>3.546556453930317E-2</v>
      </c>
      <c r="I820">
        <v>3.546556453930317E-2</v>
      </c>
      <c r="J820">
        <v>3.546556453930317E-2</v>
      </c>
      <c r="K820">
        <v>3.546556453930317E-2</v>
      </c>
    </row>
    <row r="821" spans="1:11">
      <c r="A821" t="s">
        <v>305</v>
      </c>
      <c r="B821" s="5" t="s">
        <v>193</v>
      </c>
      <c r="C821" s="5" t="s">
        <v>292</v>
      </c>
      <c r="D821">
        <v>2.3517732253153355E-2</v>
      </c>
      <c r="E821">
        <v>2.3517732253153355E-2</v>
      </c>
      <c r="F821">
        <v>2.3517732253153355E-2</v>
      </c>
      <c r="G821">
        <v>2.3517732253153355E-2</v>
      </c>
      <c r="H821">
        <v>2.3517732253153355E-2</v>
      </c>
      <c r="I821">
        <v>2.3517732253153355E-2</v>
      </c>
      <c r="J821">
        <v>2.3517732253153355E-2</v>
      </c>
      <c r="K821">
        <v>2.3517732253153355E-2</v>
      </c>
    </row>
    <row r="822" spans="1:11">
      <c r="A822" t="s">
        <v>305</v>
      </c>
      <c r="B822" s="5" t="s">
        <v>388</v>
      </c>
      <c r="C822" s="5" t="s">
        <v>278</v>
      </c>
      <c r="D822">
        <v>8.7301587301587297E-2</v>
      </c>
      <c r="E822">
        <v>8.7301587301587297E-2</v>
      </c>
      <c r="F822">
        <v>8.7301587301587297E-2</v>
      </c>
      <c r="G822">
        <v>8.7301587301587297E-2</v>
      </c>
      <c r="H822">
        <v>8.7301587301587297E-2</v>
      </c>
      <c r="I822">
        <v>8.7301587301587297E-2</v>
      </c>
      <c r="J822">
        <v>8.7301587301587297E-2</v>
      </c>
      <c r="K822">
        <v>8.7301587301587297E-2</v>
      </c>
    </row>
    <row r="823" spans="1:11">
      <c r="A823" t="s">
        <v>305</v>
      </c>
      <c r="B823" s="5" t="s">
        <v>388</v>
      </c>
      <c r="C823" s="5" t="s">
        <v>279</v>
      </c>
      <c r="D823">
        <v>3.968253968253968E-2</v>
      </c>
      <c r="E823">
        <v>3.968253968253968E-2</v>
      </c>
      <c r="F823">
        <v>3.968253968253968E-2</v>
      </c>
      <c r="G823">
        <v>3.968253968253968E-2</v>
      </c>
      <c r="H823">
        <v>3.968253968253968E-2</v>
      </c>
      <c r="I823">
        <v>3.968253968253968E-2</v>
      </c>
      <c r="J823">
        <v>3.968253968253968E-2</v>
      </c>
      <c r="K823">
        <v>3.968253968253968E-2</v>
      </c>
    </row>
    <row r="824" spans="1:11">
      <c r="A824" t="s">
        <v>305</v>
      </c>
      <c r="B824" s="5" t="s">
        <v>388</v>
      </c>
      <c r="C824" s="5" t="s">
        <v>280</v>
      </c>
      <c r="D824">
        <v>4.7619047619047616E-2</v>
      </c>
      <c r="E824">
        <v>4.7619047619047616E-2</v>
      </c>
      <c r="F824">
        <v>4.7619047619047616E-2</v>
      </c>
      <c r="G824">
        <v>4.7619047619047616E-2</v>
      </c>
      <c r="H824">
        <v>4.7619047619047616E-2</v>
      </c>
      <c r="I824">
        <v>4.7619047619047616E-2</v>
      </c>
      <c r="J824">
        <v>4.7619047619047616E-2</v>
      </c>
      <c r="K824">
        <v>4.7619047619047616E-2</v>
      </c>
    </row>
    <row r="825" spans="1:11">
      <c r="A825" t="s">
        <v>305</v>
      </c>
      <c r="B825" s="5" t="s">
        <v>388</v>
      </c>
      <c r="C825" s="5" t="s">
        <v>277</v>
      </c>
      <c r="D825">
        <v>7.5396825396825393E-2</v>
      </c>
      <c r="E825">
        <v>7.5396825396825393E-2</v>
      </c>
      <c r="F825">
        <v>7.5396825396825393E-2</v>
      </c>
      <c r="G825">
        <v>7.5396825396825393E-2</v>
      </c>
      <c r="H825">
        <v>7.5396825396825393E-2</v>
      </c>
      <c r="I825">
        <v>7.5396825396825393E-2</v>
      </c>
      <c r="J825">
        <v>7.5396825396825393E-2</v>
      </c>
      <c r="K825">
        <v>7.5396825396825393E-2</v>
      </c>
    </row>
    <row r="826" spans="1:11">
      <c r="A826" t="s">
        <v>305</v>
      </c>
      <c r="B826" s="5" t="s">
        <v>388</v>
      </c>
      <c r="C826" t="s">
        <v>281</v>
      </c>
      <c r="D826">
        <v>2.1164021164021163E-2</v>
      </c>
      <c r="E826">
        <v>2.1164021164021163E-2</v>
      </c>
      <c r="F826">
        <v>2.1164021164021163E-2</v>
      </c>
      <c r="G826">
        <v>2.1164021164021163E-2</v>
      </c>
      <c r="H826">
        <v>2.1164021164021163E-2</v>
      </c>
      <c r="I826">
        <v>2.1164021164021163E-2</v>
      </c>
      <c r="J826">
        <v>2.1164021164021163E-2</v>
      </c>
      <c r="K826">
        <v>2.1164021164021163E-2</v>
      </c>
    </row>
    <row r="827" spans="1:11">
      <c r="A827" t="s">
        <v>305</v>
      </c>
      <c r="B827" s="5" t="s">
        <v>388</v>
      </c>
      <c r="C827" t="s">
        <v>282</v>
      </c>
      <c r="D827">
        <v>5.5555555555555552E-2</v>
      </c>
      <c r="E827">
        <v>5.5555555555555552E-2</v>
      </c>
      <c r="F827">
        <v>5.5555555555555552E-2</v>
      </c>
      <c r="G827">
        <v>5.5555555555555552E-2</v>
      </c>
      <c r="H827">
        <v>5.5555555555555552E-2</v>
      </c>
      <c r="I827">
        <v>5.5555555555555552E-2</v>
      </c>
      <c r="J827">
        <v>5.5555555555555552E-2</v>
      </c>
      <c r="K827">
        <v>5.5555555555555552E-2</v>
      </c>
    </row>
    <row r="828" spans="1:11">
      <c r="A828" t="s">
        <v>305</v>
      </c>
      <c r="B828" s="5" t="s">
        <v>388</v>
      </c>
      <c r="C828" s="5" t="s">
        <v>283</v>
      </c>
      <c r="D828">
        <v>9.1269841269841265E-2</v>
      </c>
      <c r="E828">
        <v>9.1269841269841265E-2</v>
      </c>
      <c r="F828">
        <v>9.1269841269841265E-2</v>
      </c>
      <c r="G828">
        <v>9.1269841269841265E-2</v>
      </c>
      <c r="H828">
        <v>9.1269841269841265E-2</v>
      </c>
      <c r="I828">
        <v>9.1269841269841265E-2</v>
      </c>
      <c r="J828">
        <v>9.1269841269841265E-2</v>
      </c>
      <c r="K828">
        <v>9.1269841269841265E-2</v>
      </c>
    </row>
    <row r="829" spans="1:11">
      <c r="A829" t="s">
        <v>305</v>
      </c>
      <c r="B829" s="5" t="s">
        <v>388</v>
      </c>
      <c r="C829" s="5" t="s">
        <v>284</v>
      </c>
      <c r="D829">
        <v>8.2010582010582006E-2</v>
      </c>
      <c r="E829">
        <v>8.2010582010582006E-2</v>
      </c>
      <c r="F829">
        <v>8.2010582010582006E-2</v>
      </c>
      <c r="G829">
        <v>8.2010582010582006E-2</v>
      </c>
      <c r="H829">
        <v>8.2010582010582006E-2</v>
      </c>
      <c r="I829">
        <v>8.2010582010582006E-2</v>
      </c>
      <c r="J829">
        <v>8.2010582010582006E-2</v>
      </c>
      <c r="K829">
        <v>8.2010582010582006E-2</v>
      </c>
    </row>
    <row r="830" spans="1:11">
      <c r="A830" t="s">
        <v>305</v>
      </c>
      <c r="B830" s="5" t="s">
        <v>388</v>
      </c>
      <c r="C830" s="5" t="s">
        <v>285</v>
      </c>
      <c r="D830">
        <v>2.6455026455026454E-2</v>
      </c>
      <c r="E830">
        <v>2.6455026455026454E-2</v>
      </c>
      <c r="F830">
        <v>2.6455026455026454E-2</v>
      </c>
      <c r="G830">
        <v>2.6455026455026454E-2</v>
      </c>
      <c r="H830">
        <v>2.6455026455026454E-2</v>
      </c>
      <c r="I830">
        <v>2.6455026455026454E-2</v>
      </c>
      <c r="J830">
        <v>2.6455026455026454E-2</v>
      </c>
      <c r="K830">
        <v>2.6455026455026454E-2</v>
      </c>
    </row>
    <row r="831" spans="1:11">
      <c r="A831" t="s">
        <v>305</v>
      </c>
      <c r="B831" s="5" t="s">
        <v>388</v>
      </c>
      <c r="C831" s="5" t="s">
        <v>286</v>
      </c>
      <c r="D831">
        <v>3.7037037037037035E-2</v>
      </c>
      <c r="E831">
        <v>3.7037037037037035E-2</v>
      </c>
      <c r="F831">
        <v>3.7037037037037035E-2</v>
      </c>
      <c r="G831">
        <v>3.7037037037037035E-2</v>
      </c>
      <c r="H831">
        <v>3.7037037037037035E-2</v>
      </c>
      <c r="I831">
        <v>3.7037037037037035E-2</v>
      </c>
      <c r="J831">
        <v>3.7037037037037035E-2</v>
      </c>
      <c r="K831">
        <v>3.7037037037037035E-2</v>
      </c>
    </row>
    <row r="832" spans="1:11">
      <c r="A832" t="s">
        <v>305</v>
      </c>
      <c r="B832" s="5" t="s">
        <v>388</v>
      </c>
      <c r="C832" s="5" t="s">
        <v>287</v>
      </c>
      <c r="D832">
        <v>8.4656084656084651E-2</v>
      </c>
      <c r="E832">
        <v>8.4656084656084651E-2</v>
      </c>
      <c r="F832">
        <v>8.4656084656084651E-2</v>
      </c>
      <c r="G832">
        <v>8.4656084656084651E-2</v>
      </c>
      <c r="H832">
        <v>8.4656084656084651E-2</v>
      </c>
      <c r="I832">
        <v>8.4656084656084651E-2</v>
      </c>
      <c r="J832">
        <v>8.4656084656084651E-2</v>
      </c>
      <c r="K832">
        <v>8.4656084656084651E-2</v>
      </c>
    </row>
    <row r="833" spans="1:11">
      <c r="A833" t="s">
        <v>305</v>
      </c>
      <c r="B833" s="5" t="s">
        <v>388</v>
      </c>
      <c r="C833" s="5" t="s">
        <v>288</v>
      </c>
      <c r="D833">
        <v>0.10185185185185185</v>
      </c>
      <c r="E833">
        <v>0.10185185185185185</v>
      </c>
      <c r="F833">
        <v>0.10185185185185185</v>
      </c>
      <c r="G833">
        <v>0.10185185185185185</v>
      </c>
      <c r="H833">
        <v>0.10185185185185185</v>
      </c>
      <c r="I833">
        <v>0.10185185185185185</v>
      </c>
      <c r="J833">
        <v>0.10185185185185185</v>
      </c>
      <c r="K833">
        <v>0.10185185185185185</v>
      </c>
    </row>
    <row r="834" spans="1:11">
      <c r="A834" t="s">
        <v>305</v>
      </c>
      <c r="B834" s="5" t="s">
        <v>388</v>
      </c>
      <c r="C834" s="5" t="s">
        <v>289</v>
      </c>
      <c r="D834">
        <v>0.11904761904761904</v>
      </c>
      <c r="E834">
        <v>0.11904761904761904</v>
      </c>
      <c r="F834">
        <v>0.11904761904761904</v>
      </c>
      <c r="G834">
        <v>0.11904761904761904</v>
      </c>
      <c r="H834">
        <v>0.11904761904761904</v>
      </c>
      <c r="I834">
        <v>0.11904761904761904</v>
      </c>
      <c r="J834">
        <v>0.11904761904761904</v>
      </c>
      <c r="K834">
        <v>0.11904761904761904</v>
      </c>
    </row>
    <row r="835" spans="1:11">
      <c r="A835" t="s">
        <v>305</v>
      </c>
      <c r="B835" s="5" t="s">
        <v>388</v>
      </c>
      <c r="C835" s="5" t="s">
        <v>290</v>
      </c>
      <c r="D835">
        <v>6.3492063492063489E-2</v>
      </c>
      <c r="E835">
        <v>6.3492063492063489E-2</v>
      </c>
      <c r="F835">
        <v>6.3492063492063489E-2</v>
      </c>
      <c r="G835">
        <v>6.3492063492063489E-2</v>
      </c>
      <c r="H835">
        <v>6.3492063492063489E-2</v>
      </c>
      <c r="I835">
        <v>6.3492063492063489E-2</v>
      </c>
      <c r="J835">
        <v>6.3492063492063489E-2</v>
      </c>
      <c r="K835">
        <v>6.3492063492063489E-2</v>
      </c>
    </row>
    <row r="836" spans="1:11">
      <c r="A836" t="s">
        <v>305</v>
      </c>
      <c r="B836" s="5" t="s">
        <v>388</v>
      </c>
      <c r="C836" s="5" t="s">
        <v>291</v>
      </c>
      <c r="D836">
        <v>3.8359788359788358E-2</v>
      </c>
      <c r="E836">
        <v>3.8359788359788358E-2</v>
      </c>
      <c r="F836">
        <v>3.8359788359788358E-2</v>
      </c>
      <c r="G836">
        <v>3.8359788359788358E-2</v>
      </c>
      <c r="H836">
        <v>3.8359788359788358E-2</v>
      </c>
      <c r="I836">
        <v>3.8359788359788358E-2</v>
      </c>
      <c r="J836">
        <v>3.8359788359788358E-2</v>
      </c>
      <c r="K836">
        <v>3.8359788359788358E-2</v>
      </c>
    </row>
    <row r="837" spans="1:11">
      <c r="A837" t="s">
        <v>305</v>
      </c>
      <c r="B837" s="5" t="s">
        <v>388</v>
      </c>
      <c r="C837" s="5" t="s">
        <v>292</v>
      </c>
      <c r="D837">
        <v>2.9100529100529099E-2</v>
      </c>
      <c r="E837">
        <v>2.9100529100529099E-2</v>
      </c>
      <c r="F837">
        <v>2.9100529100529099E-2</v>
      </c>
      <c r="G837">
        <v>2.9100529100529099E-2</v>
      </c>
      <c r="H837">
        <v>2.9100529100529099E-2</v>
      </c>
      <c r="I837">
        <v>2.9100529100529099E-2</v>
      </c>
      <c r="J837">
        <v>2.9100529100529099E-2</v>
      </c>
      <c r="K837">
        <v>2.9100529100529099E-2</v>
      </c>
    </row>
    <row r="838" spans="1:11">
      <c r="A838" t="s">
        <v>306</v>
      </c>
      <c r="B838" s="5" t="s">
        <v>194</v>
      </c>
      <c r="C838" s="5" t="s">
        <v>278</v>
      </c>
      <c r="D838">
        <v>0.11362719677326417</v>
      </c>
      <c r="E838">
        <v>0.11362719677326417</v>
      </c>
      <c r="F838">
        <v>0.11362719677326417</v>
      </c>
      <c r="G838">
        <v>0.11362719677326417</v>
      </c>
      <c r="H838">
        <v>0.11362719677326417</v>
      </c>
      <c r="I838">
        <v>0.11362719677326417</v>
      </c>
      <c r="J838">
        <v>0.11362719677326417</v>
      </c>
      <c r="K838">
        <v>0.11362719677326417</v>
      </c>
    </row>
    <row r="839" spans="1:11">
      <c r="A839" t="s">
        <v>306</v>
      </c>
      <c r="B839" s="5" t="s">
        <v>194</v>
      </c>
      <c r="C839" s="5" t="s">
        <v>279</v>
      </c>
      <c r="D839">
        <v>1.8020743301642175E-2</v>
      </c>
      <c r="E839">
        <v>1.8020743301642175E-2</v>
      </c>
      <c r="F839">
        <v>1.8020743301642175E-2</v>
      </c>
      <c r="G839">
        <v>1.8020743301642175E-2</v>
      </c>
      <c r="H839">
        <v>1.8020743301642175E-2</v>
      </c>
      <c r="I839">
        <v>1.8020743301642175E-2</v>
      </c>
      <c r="J839">
        <v>1.8020743301642175E-2</v>
      </c>
      <c r="K839">
        <v>1.8020743301642175E-2</v>
      </c>
    </row>
    <row r="840" spans="1:11">
      <c r="A840" t="s">
        <v>306</v>
      </c>
      <c r="B840" s="5" t="s">
        <v>194</v>
      </c>
      <c r="C840" s="5" t="s">
        <v>280</v>
      </c>
      <c r="D840">
        <v>5.4624027657735524E-2</v>
      </c>
      <c r="E840">
        <v>5.4624027657735524E-2</v>
      </c>
      <c r="F840">
        <v>5.4624027657735524E-2</v>
      </c>
      <c r="G840">
        <v>5.4624027657735524E-2</v>
      </c>
      <c r="H840">
        <v>5.4624027657735524E-2</v>
      </c>
      <c r="I840">
        <v>5.4624027657735524E-2</v>
      </c>
      <c r="J840">
        <v>5.4624027657735524E-2</v>
      </c>
      <c r="K840">
        <v>5.4624027657735524E-2</v>
      </c>
    </row>
    <row r="841" spans="1:11">
      <c r="A841" t="s">
        <v>306</v>
      </c>
      <c r="B841" s="5" t="s">
        <v>194</v>
      </c>
      <c r="C841" s="5" t="s">
        <v>277</v>
      </c>
      <c r="D841">
        <v>5.0360126764621142E-2</v>
      </c>
      <c r="E841">
        <v>5.0360126764621142E-2</v>
      </c>
      <c r="F841">
        <v>5.0360126764621142E-2</v>
      </c>
      <c r="G841">
        <v>5.0360126764621142E-2</v>
      </c>
      <c r="H841">
        <v>5.0360126764621142E-2</v>
      </c>
      <c r="I841">
        <v>5.0360126764621142E-2</v>
      </c>
      <c r="J841">
        <v>5.0360126764621142E-2</v>
      </c>
      <c r="K841">
        <v>5.0360126764621142E-2</v>
      </c>
    </row>
    <row r="842" spans="1:11">
      <c r="A842" t="s">
        <v>306</v>
      </c>
      <c r="B842" s="5" t="s">
        <v>194</v>
      </c>
      <c r="C842" t="s">
        <v>281</v>
      </c>
      <c r="D842">
        <v>6.2690867185249202E-2</v>
      </c>
      <c r="E842">
        <v>6.2690867185249202E-2</v>
      </c>
      <c r="F842">
        <v>6.2690867185249202E-2</v>
      </c>
      <c r="G842">
        <v>6.2690867185249202E-2</v>
      </c>
      <c r="H842">
        <v>6.2690867185249202E-2</v>
      </c>
      <c r="I842">
        <v>6.2690867185249202E-2</v>
      </c>
      <c r="J842">
        <v>6.2690867185249202E-2</v>
      </c>
      <c r="K842">
        <v>6.2690867185249202E-2</v>
      </c>
    </row>
    <row r="843" spans="1:11">
      <c r="A843" t="s">
        <v>306</v>
      </c>
      <c r="B843" s="5" t="s">
        <v>194</v>
      </c>
      <c r="C843" t="s">
        <v>282</v>
      </c>
      <c r="D843">
        <v>3.6041486603284351E-2</v>
      </c>
      <c r="E843">
        <v>3.6041486603284351E-2</v>
      </c>
      <c r="F843">
        <v>3.6041486603284351E-2</v>
      </c>
      <c r="G843">
        <v>3.6041486603284351E-2</v>
      </c>
      <c r="H843">
        <v>3.6041486603284351E-2</v>
      </c>
      <c r="I843">
        <v>3.6041486603284351E-2</v>
      </c>
      <c r="J843">
        <v>3.6041486603284351E-2</v>
      </c>
      <c r="K843">
        <v>3.6041486603284351E-2</v>
      </c>
    </row>
    <row r="844" spans="1:11">
      <c r="A844" t="s">
        <v>306</v>
      </c>
      <c r="B844" s="5" t="s">
        <v>194</v>
      </c>
      <c r="C844" s="5" t="s">
        <v>283</v>
      </c>
      <c r="D844">
        <v>0.10924805531547105</v>
      </c>
      <c r="E844">
        <v>0.10924805531547105</v>
      </c>
      <c r="F844">
        <v>0.10924805531547105</v>
      </c>
      <c r="G844">
        <v>0.10924805531547105</v>
      </c>
      <c r="H844">
        <v>0.10924805531547105</v>
      </c>
      <c r="I844">
        <v>0.10924805531547105</v>
      </c>
      <c r="J844">
        <v>0.10924805531547105</v>
      </c>
      <c r="K844">
        <v>0.10924805531547105</v>
      </c>
    </row>
    <row r="845" spans="1:11">
      <c r="A845" t="s">
        <v>306</v>
      </c>
      <c r="B845" s="5" t="s">
        <v>194</v>
      </c>
      <c r="C845" s="5" t="s">
        <v>284</v>
      </c>
      <c r="D845">
        <v>6.2950158455776437E-2</v>
      </c>
      <c r="E845">
        <v>6.2950158455776437E-2</v>
      </c>
      <c r="F845">
        <v>6.2950158455776437E-2</v>
      </c>
      <c r="G845">
        <v>6.2950158455776437E-2</v>
      </c>
      <c r="H845">
        <v>6.2950158455776437E-2</v>
      </c>
      <c r="I845">
        <v>6.2950158455776437E-2</v>
      </c>
      <c r="J845">
        <v>6.2950158455776437E-2</v>
      </c>
      <c r="K845">
        <v>6.2950158455776437E-2</v>
      </c>
    </row>
    <row r="846" spans="1:11">
      <c r="A846" t="s">
        <v>306</v>
      </c>
      <c r="B846" s="5" t="s">
        <v>194</v>
      </c>
      <c r="C846" s="5" t="s">
        <v>285</v>
      </c>
      <c r="D846">
        <v>7.4445404782483418E-2</v>
      </c>
      <c r="E846">
        <v>7.4445404782483418E-2</v>
      </c>
      <c r="F846">
        <v>7.4445404782483418E-2</v>
      </c>
      <c r="G846">
        <v>7.4445404782483418E-2</v>
      </c>
      <c r="H846">
        <v>7.4445404782483418E-2</v>
      </c>
      <c r="I846">
        <v>7.4445404782483418E-2</v>
      </c>
      <c r="J846">
        <v>7.4445404782483418E-2</v>
      </c>
      <c r="K846">
        <v>7.4445404782483418E-2</v>
      </c>
    </row>
    <row r="847" spans="1:11">
      <c r="A847" t="s">
        <v>306</v>
      </c>
      <c r="B847" s="5" t="s">
        <v>194</v>
      </c>
      <c r="C847" s="5" t="s">
        <v>286</v>
      </c>
      <c r="D847">
        <v>2.4027657735522904E-2</v>
      </c>
      <c r="E847">
        <v>2.4027657735522904E-2</v>
      </c>
      <c r="F847">
        <v>2.4027657735522904E-2</v>
      </c>
      <c r="G847">
        <v>2.4027657735522904E-2</v>
      </c>
      <c r="H847">
        <v>2.4027657735522904E-2</v>
      </c>
      <c r="I847">
        <v>2.4027657735522904E-2</v>
      </c>
      <c r="J847">
        <v>2.4027657735522904E-2</v>
      </c>
      <c r="K847">
        <v>2.4027657735522904E-2</v>
      </c>
    </row>
    <row r="848" spans="1:11">
      <c r="A848" t="s">
        <v>306</v>
      </c>
      <c r="B848" s="5" t="s">
        <v>194</v>
      </c>
      <c r="C848" s="5" t="s">
        <v>287</v>
      </c>
      <c r="D848">
        <v>9.5592048401037175E-2</v>
      </c>
      <c r="E848">
        <v>9.5592048401037175E-2</v>
      </c>
      <c r="F848">
        <v>9.5592048401037175E-2</v>
      </c>
      <c r="G848">
        <v>9.5592048401037175E-2</v>
      </c>
      <c r="H848">
        <v>9.5592048401037175E-2</v>
      </c>
      <c r="I848">
        <v>9.5592048401037175E-2</v>
      </c>
      <c r="J848">
        <v>9.5592048401037175E-2</v>
      </c>
      <c r="K848">
        <v>9.5592048401037175E-2</v>
      </c>
    </row>
    <row r="849" spans="1:11">
      <c r="A849" t="s">
        <v>306</v>
      </c>
      <c r="B849" s="5" t="s">
        <v>194</v>
      </c>
      <c r="C849" s="5" t="s">
        <v>288</v>
      </c>
      <c r="D849">
        <v>6.9245174301354073E-2</v>
      </c>
      <c r="E849">
        <v>6.9245174301354073E-2</v>
      </c>
      <c r="F849">
        <v>6.9245174301354073E-2</v>
      </c>
      <c r="G849">
        <v>6.9245174301354073E-2</v>
      </c>
      <c r="H849">
        <v>6.9245174301354073E-2</v>
      </c>
      <c r="I849">
        <v>6.9245174301354073E-2</v>
      </c>
      <c r="J849">
        <v>6.9245174301354073E-2</v>
      </c>
      <c r="K849">
        <v>6.9245174301354073E-2</v>
      </c>
    </row>
    <row r="850" spans="1:11">
      <c r="A850" t="s">
        <v>306</v>
      </c>
      <c r="B850" s="5" t="s">
        <v>194</v>
      </c>
      <c r="C850" s="5" t="s">
        <v>289</v>
      </c>
      <c r="D850">
        <v>0.12146355517142032</v>
      </c>
      <c r="E850">
        <v>0.12146355517142032</v>
      </c>
      <c r="F850">
        <v>0.12146355517142032</v>
      </c>
      <c r="G850">
        <v>0.12146355517142032</v>
      </c>
      <c r="H850">
        <v>0.12146355517142032</v>
      </c>
      <c r="I850">
        <v>0.12146355517142032</v>
      </c>
      <c r="J850">
        <v>0.12146355517142032</v>
      </c>
      <c r="K850">
        <v>0.12146355517142032</v>
      </c>
    </row>
    <row r="851" spans="1:11">
      <c r="A851" t="s">
        <v>306</v>
      </c>
      <c r="B851" s="5" t="s">
        <v>194</v>
      </c>
      <c r="C851" s="5" t="s">
        <v>290</v>
      </c>
      <c r="D851">
        <v>4.2048401037165083E-2</v>
      </c>
      <c r="E851">
        <v>4.2048401037165083E-2</v>
      </c>
      <c r="F851">
        <v>4.2048401037165083E-2</v>
      </c>
      <c r="G851">
        <v>4.2048401037165083E-2</v>
      </c>
      <c r="H851">
        <v>4.2048401037165083E-2</v>
      </c>
      <c r="I851">
        <v>4.2048401037165083E-2</v>
      </c>
      <c r="J851">
        <v>4.2048401037165083E-2</v>
      </c>
      <c r="K851">
        <v>4.2048401037165083E-2</v>
      </c>
    </row>
    <row r="852" spans="1:11">
      <c r="A852" t="s">
        <v>306</v>
      </c>
      <c r="B852" s="5" t="s">
        <v>194</v>
      </c>
      <c r="C852" s="5" t="s">
        <v>291</v>
      </c>
      <c r="D852">
        <v>3.4140017286084699E-2</v>
      </c>
      <c r="E852">
        <v>3.4140017286084699E-2</v>
      </c>
      <c r="F852">
        <v>3.4140017286084699E-2</v>
      </c>
      <c r="G852">
        <v>3.4140017286084699E-2</v>
      </c>
      <c r="H852">
        <v>3.4140017286084699E-2</v>
      </c>
      <c r="I852">
        <v>3.4140017286084699E-2</v>
      </c>
      <c r="J852">
        <v>3.4140017286084699E-2</v>
      </c>
      <c r="K852">
        <v>3.4140017286084699E-2</v>
      </c>
    </row>
    <row r="853" spans="1:11">
      <c r="A853" t="s">
        <v>306</v>
      </c>
      <c r="B853" s="5" t="s">
        <v>194</v>
      </c>
      <c r="C853" s="5" t="s">
        <v>292</v>
      </c>
      <c r="D853">
        <v>3.1475079227888218E-2</v>
      </c>
      <c r="E853">
        <v>3.1475079227888218E-2</v>
      </c>
      <c r="F853">
        <v>3.1475079227888218E-2</v>
      </c>
      <c r="G853">
        <v>3.1475079227888218E-2</v>
      </c>
      <c r="H853">
        <v>3.1475079227888218E-2</v>
      </c>
      <c r="I853">
        <v>3.1475079227888218E-2</v>
      </c>
      <c r="J853">
        <v>3.1475079227888218E-2</v>
      </c>
      <c r="K853">
        <v>3.1475079227888218E-2</v>
      </c>
    </row>
    <row r="854" spans="1:11">
      <c r="A854" t="s">
        <v>306</v>
      </c>
      <c r="B854" s="5" t="s">
        <v>195</v>
      </c>
      <c r="C854" s="5" t="s">
        <v>278</v>
      </c>
      <c r="D854">
        <v>0.28121088687842727</v>
      </c>
      <c r="E854">
        <v>0.28121088687842727</v>
      </c>
      <c r="F854">
        <v>0.28121088687842727</v>
      </c>
      <c r="G854">
        <v>0.28121088687842727</v>
      </c>
      <c r="H854">
        <v>0.28121088687842727</v>
      </c>
      <c r="I854">
        <v>0.28121088687842727</v>
      </c>
      <c r="J854">
        <v>0.28121088687842727</v>
      </c>
      <c r="K854">
        <v>0.28121088687842727</v>
      </c>
    </row>
    <row r="855" spans="1:11">
      <c r="A855" t="s">
        <v>306</v>
      </c>
      <c r="B855" s="5" t="s">
        <v>195</v>
      </c>
      <c r="C855" s="5" t="s">
        <v>279</v>
      </c>
      <c r="D855">
        <v>2.2102935939346997E-2</v>
      </c>
      <c r="E855">
        <v>2.2102935939346997E-2</v>
      </c>
      <c r="F855">
        <v>2.2102935939346997E-2</v>
      </c>
      <c r="G855">
        <v>2.2102935939346997E-2</v>
      </c>
      <c r="H855">
        <v>2.2102935939346997E-2</v>
      </c>
      <c r="I855">
        <v>2.2102935939346997E-2</v>
      </c>
      <c r="J855">
        <v>2.2102935939346997E-2</v>
      </c>
      <c r="K855">
        <v>2.2102935939346997E-2</v>
      </c>
    </row>
    <row r="856" spans="1:11">
      <c r="A856" t="s">
        <v>306</v>
      </c>
      <c r="B856" s="5" t="s">
        <v>195</v>
      </c>
      <c r="C856" s="5" t="s">
        <v>280</v>
      </c>
      <c r="D856">
        <v>7.7695726339560359E-2</v>
      </c>
      <c r="E856">
        <v>7.7695726339560359E-2</v>
      </c>
      <c r="F856">
        <v>7.7695726339560359E-2</v>
      </c>
      <c r="G856">
        <v>7.7695726339560359E-2</v>
      </c>
      <c r="H856">
        <v>7.7695726339560359E-2</v>
      </c>
      <c r="I856">
        <v>7.7695726339560359E-2</v>
      </c>
      <c r="J856">
        <v>7.7695726339560359E-2</v>
      </c>
      <c r="K856">
        <v>7.7695726339560359E-2</v>
      </c>
    </row>
    <row r="857" spans="1:11">
      <c r="A857" t="s">
        <v>306</v>
      </c>
      <c r="B857" s="5" t="s">
        <v>195</v>
      </c>
      <c r="C857" s="5" t="s">
        <v>277</v>
      </c>
      <c r="D857">
        <v>7.1266965130767218E-2</v>
      </c>
      <c r="E857">
        <v>7.1266965130767218E-2</v>
      </c>
      <c r="F857">
        <v>7.1266965130767218E-2</v>
      </c>
      <c r="G857">
        <v>7.1266965130767218E-2</v>
      </c>
      <c r="H857">
        <v>7.1266965130767218E-2</v>
      </c>
      <c r="I857">
        <v>7.1266965130767218E-2</v>
      </c>
      <c r="J857">
        <v>7.1266965130767218E-2</v>
      </c>
      <c r="K857">
        <v>7.1266965130767218E-2</v>
      </c>
    </row>
    <row r="858" spans="1:11">
      <c r="A858" t="s">
        <v>306</v>
      </c>
      <c r="B858" s="5" t="s">
        <v>195</v>
      </c>
      <c r="C858" t="s">
        <v>281</v>
      </c>
      <c r="D858">
        <v>6.0867593622638598E-2</v>
      </c>
      <c r="E858">
        <v>6.0867593622638598E-2</v>
      </c>
      <c r="F858">
        <v>6.0867593622638598E-2</v>
      </c>
      <c r="G858">
        <v>6.0867593622638598E-2</v>
      </c>
      <c r="H858">
        <v>6.0867593622638598E-2</v>
      </c>
      <c r="I858">
        <v>6.0867593622638598E-2</v>
      </c>
      <c r="J858">
        <v>6.0867593622638598E-2</v>
      </c>
      <c r="K858">
        <v>6.0867593622638598E-2</v>
      </c>
    </row>
    <row r="859" spans="1:11">
      <c r="A859" t="s">
        <v>306</v>
      </c>
      <c r="B859" s="5" t="s">
        <v>195</v>
      </c>
      <c r="C859" t="s">
        <v>282</v>
      </c>
      <c r="D859">
        <v>3.3989640061036656E-2</v>
      </c>
      <c r="E859">
        <v>3.3989640061036656E-2</v>
      </c>
      <c r="F859">
        <v>3.3989640061036656E-2</v>
      </c>
      <c r="G859">
        <v>3.3989640061036656E-2</v>
      </c>
      <c r="H859">
        <v>3.3989640061036656E-2</v>
      </c>
      <c r="I859">
        <v>3.3989640061036656E-2</v>
      </c>
      <c r="J859">
        <v>3.3989640061036656E-2</v>
      </c>
      <c r="K859">
        <v>3.3989640061036656E-2</v>
      </c>
    </row>
    <row r="860" spans="1:11">
      <c r="A860" t="s">
        <v>306</v>
      </c>
      <c r="B860" s="5" t="s">
        <v>195</v>
      </c>
      <c r="C860" s="5" t="s">
        <v>283</v>
      </c>
      <c r="D860">
        <v>4.6117960244260826E-2</v>
      </c>
      <c r="E860">
        <v>4.6117960244260826E-2</v>
      </c>
      <c r="F860">
        <v>4.6117960244260826E-2</v>
      </c>
      <c r="G860">
        <v>4.6117960244260826E-2</v>
      </c>
      <c r="H860">
        <v>4.6117960244260826E-2</v>
      </c>
      <c r="I860">
        <v>4.6117960244260826E-2</v>
      </c>
      <c r="J860">
        <v>4.6117960244260826E-2</v>
      </c>
      <c r="K860">
        <v>4.6117960244260826E-2</v>
      </c>
    </row>
    <row r="861" spans="1:11">
      <c r="A861" t="s">
        <v>306</v>
      </c>
      <c r="B861" s="5" t="s">
        <v>195</v>
      </c>
      <c r="C861" s="5" t="s">
        <v>284</v>
      </c>
      <c r="D861">
        <v>2.6397646605089146E-2</v>
      </c>
      <c r="E861">
        <v>2.6397646605089146E-2</v>
      </c>
      <c r="F861">
        <v>2.6397646605089146E-2</v>
      </c>
      <c r="G861">
        <v>2.6397646605089146E-2</v>
      </c>
      <c r="H861">
        <v>2.6397646605089146E-2</v>
      </c>
      <c r="I861">
        <v>2.6397646605089146E-2</v>
      </c>
      <c r="J861">
        <v>2.6397646605089146E-2</v>
      </c>
      <c r="K861">
        <v>2.6397646605089146E-2</v>
      </c>
    </row>
    <row r="862" spans="1:11">
      <c r="A862" t="s">
        <v>306</v>
      </c>
      <c r="B862" s="5" t="s">
        <v>195</v>
      </c>
      <c r="C862" s="5" t="s">
        <v>285</v>
      </c>
      <c r="D862">
        <v>2.3746152842201263E-2</v>
      </c>
      <c r="E862">
        <v>2.3746152842201263E-2</v>
      </c>
      <c r="F862">
        <v>2.3746152842201263E-2</v>
      </c>
      <c r="G862">
        <v>2.3746152842201263E-2</v>
      </c>
      <c r="H862">
        <v>2.3746152842201263E-2</v>
      </c>
      <c r="I862">
        <v>2.3746152842201263E-2</v>
      </c>
      <c r="J862">
        <v>2.3746152842201263E-2</v>
      </c>
      <c r="K862">
        <v>2.3746152842201263E-2</v>
      </c>
    </row>
    <row r="863" spans="1:11">
      <c r="A863" t="s">
        <v>306</v>
      </c>
      <c r="B863" s="5" t="s">
        <v>195</v>
      </c>
      <c r="C863" s="5" t="s">
        <v>286</v>
      </c>
      <c r="D863">
        <v>1.0311654023744466E-2</v>
      </c>
      <c r="E863">
        <v>1.0311654023744466E-2</v>
      </c>
      <c r="F863">
        <v>1.0311654023744466E-2</v>
      </c>
      <c r="G863">
        <v>1.0311654023744466E-2</v>
      </c>
      <c r="H863">
        <v>1.0311654023744466E-2</v>
      </c>
      <c r="I863">
        <v>1.0311654023744466E-2</v>
      </c>
      <c r="J863">
        <v>1.0311654023744466E-2</v>
      </c>
      <c r="K863">
        <v>1.0311654023744466E-2</v>
      </c>
    </row>
    <row r="864" spans="1:11">
      <c r="A864" t="s">
        <v>306</v>
      </c>
      <c r="B864" s="5" t="s">
        <v>195</v>
      </c>
      <c r="C864" s="5" t="s">
        <v>287</v>
      </c>
      <c r="D864">
        <v>9.0358569977826379E-3</v>
      </c>
      <c r="E864">
        <v>9.0358569977826379E-3</v>
      </c>
      <c r="F864">
        <v>9.0358569977826379E-3</v>
      </c>
      <c r="G864">
        <v>9.0358569977826379E-3</v>
      </c>
      <c r="H864">
        <v>9.0358569977826379E-3</v>
      </c>
      <c r="I864">
        <v>9.0358569977826379E-3</v>
      </c>
      <c r="J864">
        <v>9.0358569977826379E-3</v>
      </c>
      <c r="K864">
        <v>9.0358569977826379E-3</v>
      </c>
    </row>
    <row r="865" spans="1:11">
      <c r="A865" t="s">
        <v>306</v>
      </c>
      <c r="B865" s="5" t="s">
        <v>195</v>
      </c>
      <c r="C865" s="5" t="s">
        <v>288</v>
      </c>
      <c r="D865">
        <v>4.2577504967494066E-3</v>
      </c>
      <c r="E865">
        <v>4.2577504967494066E-3</v>
      </c>
      <c r="F865">
        <v>4.2577504967494066E-3</v>
      </c>
      <c r="G865">
        <v>4.2577504967494066E-3</v>
      </c>
      <c r="H865">
        <v>4.2577504967494066E-3</v>
      </c>
      <c r="I865">
        <v>4.2577504967494066E-3</v>
      </c>
      <c r="J865">
        <v>4.2577504967494066E-3</v>
      </c>
      <c r="K865">
        <v>4.2577504967494066E-3</v>
      </c>
    </row>
    <row r="866" spans="1:11">
      <c r="A866" t="s">
        <v>306</v>
      </c>
      <c r="B866" s="5" t="s">
        <v>195</v>
      </c>
      <c r="C866" s="5" t="s">
        <v>289</v>
      </c>
      <c r="D866">
        <v>0.21579016591752359</v>
      </c>
      <c r="E866">
        <v>0.21579016591752359</v>
      </c>
      <c r="F866">
        <v>0.21579016591752359</v>
      </c>
      <c r="G866">
        <v>0.21579016591752359</v>
      </c>
      <c r="H866">
        <v>0.21579016591752359</v>
      </c>
      <c r="I866">
        <v>0.21579016591752359</v>
      </c>
      <c r="J866">
        <v>0.21579016591752359</v>
      </c>
      <c r="K866">
        <v>0.21579016591752359</v>
      </c>
    </row>
    <row r="867" spans="1:11">
      <c r="A867" t="s">
        <v>306</v>
      </c>
      <c r="B867" s="5" t="s">
        <v>195</v>
      </c>
      <c r="C867" s="5" t="s">
        <v>290</v>
      </c>
      <c r="D867">
        <v>4.7528294925246267E-2</v>
      </c>
      <c r="E867">
        <v>4.7528294925246267E-2</v>
      </c>
      <c r="F867">
        <v>4.7528294925246267E-2</v>
      </c>
      <c r="G867">
        <v>4.7528294925246267E-2</v>
      </c>
      <c r="H867">
        <v>4.7528294925246267E-2</v>
      </c>
      <c r="I867">
        <v>4.7528294925246267E-2</v>
      </c>
      <c r="J867">
        <v>4.7528294925246267E-2</v>
      </c>
      <c r="K867">
        <v>4.7528294925246267E-2</v>
      </c>
    </row>
    <row r="868" spans="1:11">
      <c r="A868" t="s">
        <v>306</v>
      </c>
      <c r="B868" s="5" t="s">
        <v>195</v>
      </c>
      <c r="C868" s="5" t="s">
        <v>291</v>
      </c>
      <c r="D868">
        <v>4.2283439836610537E-2</v>
      </c>
      <c r="E868">
        <v>4.2283439836610537E-2</v>
      </c>
      <c r="F868">
        <v>4.2283439836610537E-2</v>
      </c>
      <c r="G868">
        <v>4.2283439836610537E-2</v>
      </c>
      <c r="H868">
        <v>4.2283439836610537E-2</v>
      </c>
      <c r="I868">
        <v>4.2283439836610537E-2</v>
      </c>
      <c r="J868">
        <v>4.2283439836610537E-2</v>
      </c>
      <c r="K868">
        <v>4.2283439836610537E-2</v>
      </c>
    </row>
    <row r="869" spans="1:11">
      <c r="A869" t="s">
        <v>306</v>
      </c>
      <c r="B869" s="5" t="s">
        <v>195</v>
      </c>
      <c r="C869" s="5" t="s">
        <v>292</v>
      </c>
      <c r="D869">
        <v>2.7397330139014832E-2</v>
      </c>
      <c r="E869">
        <v>2.7397330139014832E-2</v>
      </c>
      <c r="F869">
        <v>2.7397330139014832E-2</v>
      </c>
      <c r="G869">
        <v>2.7397330139014832E-2</v>
      </c>
      <c r="H869">
        <v>2.7397330139014832E-2</v>
      </c>
      <c r="I869">
        <v>2.7397330139014832E-2</v>
      </c>
      <c r="J869">
        <v>2.7397330139014832E-2</v>
      </c>
      <c r="K869">
        <v>2.7397330139014832E-2</v>
      </c>
    </row>
    <row r="870" spans="1:11">
      <c r="A870" t="s">
        <v>306</v>
      </c>
      <c r="B870" s="5" t="s">
        <v>193</v>
      </c>
      <c r="C870" s="5" t="s">
        <v>278</v>
      </c>
      <c r="D870">
        <v>0.18642580246732671</v>
      </c>
      <c r="E870">
        <v>0.18642580246732671</v>
      </c>
      <c r="F870">
        <v>0.18642580246732671</v>
      </c>
      <c r="G870">
        <v>0.18642580246732671</v>
      </c>
      <c r="H870">
        <v>0.18642580246732671</v>
      </c>
      <c r="I870">
        <v>0.18642580246732671</v>
      </c>
      <c r="J870">
        <v>0.18642580246732671</v>
      </c>
      <c r="K870">
        <v>0.18642580246732671</v>
      </c>
    </row>
    <row r="871" spans="1:11">
      <c r="A871" t="s">
        <v>306</v>
      </c>
      <c r="B871" s="5" t="s">
        <v>193</v>
      </c>
      <c r="C871" s="5" t="s">
        <v>279</v>
      </c>
      <c r="D871">
        <v>1.3583693015979309E-2</v>
      </c>
      <c r="E871">
        <v>1.3583693015979309E-2</v>
      </c>
      <c r="F871">
        <v>1.3583693015979309E-2</v>
      </c>
      <c r="G871">
        <v>1.3583693015979309E-2</v>
      </c>
      <c r="H871">
        <v>1.3583693015979309E-2</v>
      </c>
      <c r="I871">
        <v>1.3583693015979309E-2</v>
      </c>
      <c r="J871">
        <v>1.3583693015979309E-2</v>
      </c>
      <c r="K871">
        <v>1.3583693015979309E-2</v>
      </c>
    </row>
    <row r="872" spans="1:11">
      <c r="A872" t="s">
        <v>306</v>
      </c>
      <c r="B872" s="5" t="s">
        <v>193</v>
      </c>
      <c r="C872" s="5" t="s">
        <v>280</v>
      </c>
      <c r="D872">
        <v>5.3808720623581836E-2</v>
      </c>
      <c r="E872">
        <v>5.3808720623581836E-2</v>
      </c>
      <c r="F872">
        <v>5.3808720623581836E-2</v>
      </c>
      <c r="G872">
        <v>5.3808720623581836E-2</v>
      </c>
      <c r="H872">
        <v>5.3808720623581836E-2</v>
      </c>
      <c r="I872">
        <v>5.3808720623581836E-2</v>
      </c>
      <c r="J872">
        <v>5.3808720623581836E-2</v>
      </c>
      <c r="K872">
        <v>5.3808720623581836E-2</v>
      </c>
    </row>
    <row r="873" spans="1:11">
      <c r="A873" t="s">
        <v>306</v>
      </c>
      <c r="B873" s="5" t="s">
        <v>193</v>
      </c>
      <c r="C873" s="5" t="s">
        <v>277</v>
      </c>
      <c r="D873">
        <v>5.2581651372612899E-2</v>
      </c>
      <c r="E873">
        <v>5.2581651372612899E-2</v>
      </c>
      <c r="F873">
        <v>5.2581651372612899E-2</v>
      </c>
      <c r="G873">
        <v>5.2581651372612899E-2</v>
      </c>
      <c r="H873">
        <v>5.2581651372612899E-2</v>
      </c>
      <c r="I873">
        <v>5.2581651372612899E-2</v>
      </c>
      <c r="J873">
        <v>5.2581651372612899E-2</v>
      </c>
      <c r="K873">
        <v>5.2581651372612899E-2</v>
      </c>
    </row>
    <row r="874" spans="1:11">
      <c r="A874" t="s">
        <v>306</v>
      </c>
      <c r="B874" s="5" t="s">
        <v>193</v>
      </c>
      <c r="C874" t="s">
        <v>281</v>
      </c>
      <c r="D874">
        <v>6.8461254338157987E-2</v>
      </c>
      <c r="E874">
        <v>6.8461254338157987E-2</v>
      </c>
      <c r="F874">
        <v>6.8461254338157987E-2</v>
      </c>
      <c r="G874">
        <v>6.8461254338157987E-2</v>
      </c>
      <c r="H874">
        <v>6.8461254338157987E-2</v>
      </c>
      <c r="I874">
        <v>6.8461254338157987E-2</v>
      </c>
      <c r="J874">
        <v>6.8461254338157987E-2</v>
      </c>
      <c r="K874">
        <v>6.8461254338157987E-2</v>
      </c>
    </row>
    <row r="875" spans="1:11">
      <c r="A875" t="s">
        <v>306</v>
      </c>
      <c r="B875" s="5" t="s">
        <v>193</v>
      </c>
      <c r="C875" t="s">
        <v>282</v>
      </c>
      <c r="D875">
        <v>2.7365676025099768E-2</v>
      </c>
      <c r="E875">
        <v>2.7365676025099768E-2</v>
      </c>
      <c r="F875">
        <v>2.7365676025099768E-2</v>
      </c>
      <c r="G875">
        <v>2.7365676025099768E-2</v>
      </c>
      <c r="H875">
        <v>2.7365676025099768E-2</v>
      </c>
      <c r="I875">
        <v>2.7365676025099768E-2</v>
      </c>
      <c r="J875">
        <v>2.7365676025099768E-2</v>
      </c>
      <c r="K875">
        <v>2.7365676025099768E-2</v>
      </c>
    </row>
    <row r="876" spans="1:11">
      <c r="A876" t="s">
        <v>306</v>
      </c>
      <c r="B876" s="5" t="s">
        <v>193</v>
      </c>
      <c r="C876" s="5" t="s">
        <v>283</v>
      </c>
      <c r="D876">
        <v>7.9426618068661553E-2</v>
      </c>
      <c r="E876">
        <v>7.9426618068661553E-2</v>
      </c>
      <c r="F876">
        <v>7.9426618068661553E-2</v>
      </c>
      <c r="G876">
        <v>7.9426618068661553E-2</v>
      </c>
      <c r="H876">
        <v>7.9426618068661553E-2</v>
      </c>
      <c r="I876">
        <v>7.9426618068661553E-2</v>
      </c>
      <c r="J876">
        <v>7.9426618068661553E-2</v>
      </c>
      <c r="K876">
        <v>7.9426618068661553E-2</v>
      </c>
    </row>
    <row r="877" spans="1:11">
      <c r="A877" t="s">
        <v>306</v>
      </c>
      <c r="B877" s="5" t="s">
        <v>193</v>
      </c>
      <c r="C877" s="5" t="s">
        <v>284</v>
      </c>
      <c r="D877">
        <v>4.7550229972192486E-2</v>
      </c>
      <c r="E877">
        <v>4.7550229972192486E-2</v>
      </c>
      <c r="F877">
        <v>4.7550229972192486E-2</v>
      </c>
      <c r="G877">
        <v>4.7550229972192486E-2</v>
      </c>
      <c r="H877">
        <v>4.7550229972192486E-2</v>
      </c>
      <c r="I877">
        <v>4.7550229972192486E-2</v>
      </c>
      <c r="J877">
        <v>4.7550229972192486E-2</v>
      </c>
      <c r="K877">
        <v>4.7550229972192486E-2</v>
      </c>
    </row>
    <row r="878" spans="1:11">
      <c r="A878" t="s">
        <v>306</v>
      </c>
      <c r="B878" s="5" t="s">
        <v>193</v>
      </c>
      <c r="C878" s="5" t="s">
        <v>285</v>
      </c>
      <c r="D878">
        <v>6.9376725139747256E-2</v>
      </c>
      <c r="E878">
        <v>6.9376725139747256E-2</v>
      </c>
      <c r="F878">
        <v>6.9376725139747256E-2</v>
      </c>
      <c r="G878">
        <v>6.9376725139747256E-2</v>
      </c>
      <c r="H878">
        <v>6.9376725139747256E-2</v>
      </c>
      <c r="I878">
        <v>6.9376725139747256E-2</v>
      </c>
      <c r="J878">
        <v>6.9376725139747256E-2</v>
      </c>
      <c r="K878">
        <v>6.9376725139747256E-2</v>
      </c>
    </row>
    <row r="879" spans="1:11">
      <c r="A879" t="s">
        <v>306</v>
      </c>
      <c r="B879" s="5" t="s">
        <v>193</v>
      </c>
      <c r="C879" s="5" t="s">
        <v>286</v>
      </c>
      <c r="D879">
        <v>1.6730528373849116E-2</v>
      </c>
      <c r="E879">
        <v>1.6730528373849116E-2</v>
      </c>
      <c r="F879">
        <v>1.6730528373849116E-2</v>
      </c>
      <c r="G879">
        <v>1.6730528373849116E-2</v>
      </c>
      <c r="H879">
        <v>1.6730528373849116E-2</v>
      </c>
      <c r="I879">
        <v>1.6730528373849116E-2</v>
      </c>
      <c r="J879">
        <v>1.6730528373849116E-2</v>
      </c>
      <c r="K879">
        <v>1.6730528373849116E-2</v>
      </c>
    </row>
    <row r="880" spans="1:11">
      <c r="A880" t="s">
        <v>306</v>
      </c>
      <c r="B880" s="5" t="s">
        <v>193</v>
      </c>
      <c r="C880" s="5" t="s">
        <v>287</v>
      </c>
      <c r="D880">
        <v>6.4298527746548595E-2</v>
      </c>
      <c r="E880">
        <v>6.4298527746548595E-2</v>
      </c>
      <c r="F880">
        <v>6.4298527746548595E-2</v>
      </c>
      <c r="G880">
        <v>6.4298527746548595E-2</v>
      </c>
      <c r="H880">
        <v>6.4298527746548595E-2</v>
      </c>
      <c r="I880">
        <v>6.4298527746548595E-2</v>
      </c>
      <c r="J880">
        <v>6.4298527746548595E-2</v>
      </c>
      <c r="K880">
        <v>6.4298527746548595E-2</v>
      </c>
    </row>
    <row r="881" spans="1:11">
      <c r="A881" t="s">
        <v>306</v>
      </c>
      <c r="B881" s="5" t="s">
        <v>193</v>
      </c>
      <c r="C881" s="5" t="s">
        <v>288</v>
      </c>
      <c r="D881">
        <v>5.3580146699881009E-2</v>
      </c>
      <c r="E881">
        <v>5.3580146699881009E-2</v>
      </c>
      <c r="F881">
        <v>5.3580146699881009E-2</v>
      </c>
      <c r="G881">
        <v>5.3580146699881009E-2</v>
      </c>
      <c r="H881">
        <v>5.3580146699881009E-2</v>
      </c>
      <c r="I881">
        <v>5.3580146699881009E-2</v>
      </c>
      <c r="J881">
        <v>5.3580146699881009E-2</v>
      </c>
      <c r="K881">
        <v>5.3580146699881009E-2</v>
      </c>
    </row>
    <row r="882" spans="1:11">
      <c r="A882" t="s">
        <v>306</v>
      </c>
      <c r="B882" s="5" t="s">
        <v>193</v>
      </c>
      <c r="C882" s="5" t="s">
        <v>289</v>
      </c>
      <c r="D882">
        <v>0.17279218898436455</v>
      </c>
      <c r="E882">
        <v>0.17279218898436455</v>
      </c>
      <c r="F882">
        <v>0.17279218898436455</v>
      </c>
      <c r="G882">
        <v>0.17279218898436455</v>
      </c>
      <c r="H882">
        <v>0.17279218898436455</v>
      </c>
      <c r="I882">
        <v>0.17279218898436455</v>
      </c>
      <c r="J882">
        <v>0.17279218898436455</v>
      </c>
      <c r="K882">
        <v>0.17279218898436455</v>
      </c>
    </row>
    <row r="883" spans="1:11">
      <c r="A883" t="s">
        <v>306</v>
      </c>
      <c r="B883" s="5" t="s">
        <v>193</v>
      </c>
      <c r="C883" s="5" t="s">
        <v>290</v>
      </c>
      <c r="D883">
        <v>3.5222908548504163E-2</v>
      </c>
      <c r="E883">
        <v>3.5222908548504163E-2</v>
      </c>
      <c r="F883">
        <v>3.5222908548504163E-2</v>
      </c>
      <c r="G883">
        <v>3.5222908548504163E-2</v>
      </c>
      <c r="H883">
        <v>3.5222908548504163E-2</v>
      </c>
      <c r="I883">
        <v>3.5222908548504163E-2</v>
      </c>
      <c r="J883">
        <v>3.5222908548504163E-2</v>
      </c>
      <c r="K883">
        <v>3.5222908548504163E-2</v>
      </c>
    </row>
    <row r="884" spans="1:11">
      <c r="A884" t="s">
        <v>306</v>
      </c>
      <c r="B884" s="5" t="s">
        <v>193</v>
      </c>
      <c r="C884" s="5" t="s">
        <v>291</v>
      </c>
      <c r="D884">
        <v>3.5391809900631066E-2</v>
      </c>
      <c r="E884">
        <v>3.5391809900631066E-2</v>
      </c>
      <c r="F884">
        <v>3.5391809900631066E-2</v>
      </c>
      <c r="G884">
        <v>3.5391809900631066E-2</v>
      </c>
      <c r="H884">
        <v>3.5391809900631066E-2</v>
      </c>
      <c r="I884">
        <v>3.5391809900631066E-2</v>
      </c>
      <c r="J884">
        <v>3.5391809900631066E-2</v>
      </c>
      <c r="K884">
        <v>3.5391809900631066E-2</v>
      </c>
    </row>
    <row r="885" spans="1:11">
      <c r="A885" t="s">
        <v>306</v>
      </c>
      <c r="B885" s="5" t="s">
        <v>193</v>
      </c>
      <c r="C885" s="5" t="s">
        <v>292</v>
      </c>
      <c r="D885">
        <v>2.3403518722860683E-2</v>
      </c>
      <c r="E885">
        <v>2.3403518722860683E-2</v>
      </c>
      <c r="F885">
        <v>2.3403518722860683E-2</v>
      </c>
      <c r="G885">
        <v>2.3403518722860683E-2</v>
      </c>
      <c r="H885">
        <v>2.3403518722860683E-2</v>
      </c>
      <c r="I885">
        <v>2.3403518722860683E-2</v>
      </c>
      <c r="J885">
        <v>2.3403518722860683E-2</v>
      </c>
      <c r="K885">
        <v>2.3403518722860683E-2</v>
      </c>
    </row>
    <row r="886" spans="1:11">
      <c r="A886" t="s">
        <v>306</v>
      </c>
      <c r="B886" s="5" t="s">
        <v>388</v>
      </c>
      <c r="C886" s="5" t="s">
        <v>278</v>
      </c>
      <c r="D886">
        <v>8.7301587301587297E-2</v>
      </c>
      <c r="E886">
        <v>8.7301587301587297E-2</v>
      </c>
      <c r="F886">
        <v>8.7301587301587297E-2</v>
      </c>
      <c r="G886">
        <v>8.7301587301587297E-2</v>
      </c>
      <c r="H886">
        <v>8.7301587301587297E-2</v>
      </c>
      <c r="I886">
        <v>8.7301587301587297E-2</v>
      </c>
      <c r="J886">
        <v>8.7301587301587297E-2</v>
      </c>
      <c r="K886">
        <v>8.7301587301587297E-2</v>
      </c>
    </row>
    <row r="887" spans="1:11">
      <c r="A887" t="s">
        <v>306</v>
      </c>
      <c r="B887" s="5" t="s">
        <v>388</v>
      </c>
      <c r="C887" s="5" t="s">
        <v>279</v>
      </c>
      <c r="D887">
        <v>3.968253968253968E-2</v>
      </c>
      <c r="E887">
        <v>3.968253968253968E-2</v>
      </c>
      <c r="F887">
        <v>3.968253968253968E-2</v>
      </c>
      <c r="G887">
        <v>3.968253968253968E-2</v>
      </c>
      <c r="H887">
        <v>3.968253968253968E-2</v>
      </c>
      <c r="I887">
        <v>3.968253968253968E-2</v>
      </c>
      <c r="J887">
        <v>3.968253968253968E-2</v>
      </c>
      <c r="K887">
        <v>3.968253968253968E-2</v>
      </c>
    </row>
    <row r="888" spans="1:11">
      <c r="A888" t="s">
        <v>306</v>
      </c>
      <c r="B888" s="5" t="s">
        <v>388</v>
      </c>
      <c r="C888" s="5" t="s">
        <v>280</v>
      </c>
      <c r="D888">
        <v>4.7619047619047616E-2</v>
      </c>
      <c r="E888">
        <v>4.7619047619047616E-2</v>
      </c>
      <c r="F888">
        <v>4.7619047619047616E-2</v>
      </c>
      <c r="G888">
        <v>4.7619047619047616E-2</v>
      </c>
      <c r="H888">
        <v>4.7619047619047616E-2</v>
      </c>
      <c r="I888">
        <v>4.7619047619047616E-2</v>
      </c>
      <c r="J888">
        <v>4.7619047619047616E-2</v>
      </c>
      <c r="K888">
        <v>4.7619047619047616E-2</v>
      </c>
    </row>
    <row r="889" spans="1:11">
      <c r="A889" t="s">
        <v>306</v>
      </c>
      <c r="B889" s="5" t="s">
        <v>388</v>
      </c>
      <c r="C889" s="5" t="s">
        <v>277</v>
      </c>
      <c r="D889">
        <v>7.5396825396825393E-2</v>
      </c>
      <c r="E889">
        <v>7.5396825396825393E-2</v>
      </c>
      <c r="F889">
        <v>7.5396825396825393E-2</v>
      </c>
      <c r="G889">
        <v>7.5396825396825393E-2</v>
      </c>
      <c r="H889">
        <v>7.5396825396825393E-2</v>
      </c>
      <c r="I889">
        <v>7.5396825396825393E-2</v>
      </c>
      <c r="J889">
        <v>7.5396825396825393E-2</v>
      </c>
      <c r="K889">
        <v>7.5396825396825393E-2</v>
      </c>
    </row>
    <row r="890" spans="1:11">
      <c r="A890" t="s">
        <v>306</v>
      </c>
      <c r="B890" s="5" t="s">
        <v>388</v>
      </c>
      <c r="C890" t="s">
        <v>281</v>
      </c>
      <c r="D890">
        <v>2.1164021164021163E-2</v>
      </c>
      <c r="E890">
        <v>2.1164021164021163E-2</v>
      </c>
      <c r="F890">
        <v>2.1164021164021163E-2</v>
      </c>
      <c r="G890">
        <v>2.1164021164021163E-2</v>
      </c>
      <c r="H890">
        <v>2.1164021164021163E-2</v>
      </c>
      <c r="I890">
        <v>2.1164021164021163E-2</v>
      </c>
      <c r="J890">
        <v>2.1164021164021163E-2</v>
      </c>
      <c r="K890">
        <v>2.1164021164021163E-2</v>
      </c>
    </row>
    <row r="891" spans="1:11">
      <c r="A891" t="s">
        <v>306</v>
      </c>
      <c r="B891" s="5" t="s">
        <v>388</v>
      </c>
      <c r="C891" t="s">
        <v>282</v>
      </c>
      <c r="D891">
        <v>5.5555555555555552E-2</v>
      </c>
      <c r="E891">
        <v>5.5555555555555552E-2</v>
      </c>
      <c r="F891">
        <v>5.5555555555555552E-2</v>
      </c>
      <c r="G891">
        <v>5.5555555555555552E-2</v>
      </c>
      <c r="H891">
        <v>5.5555555555555552E-2</v>
      </c>
      <c r="I891">
        <v>5.5555555555555552E-2</v>
      </c>
      <c r="J891">
        <v>5.5555555555555552E-2</v>
      </c>
      <c r="K891">
        <v>5.5555555555555552E-2</v>
      </c>
    </row>
    <row r="892" spans="1:11">
      <c r="A892" t="s">
        <v>306</v>
      </c>
      <c r="B892" s="5" t="s">
        <v>388</v>
      </c>
      <c r="C892" s="5" t="s">
        <v>283</v>
      </c>
      <c r="D892">
        <v>9.1269841269841265E-2</v>
      </c>
      <c r="E892">
        <v>9.1269841269841265E-2</v>
      </c>
      <c r="F892">
        <v>9.1269841269841265E-2</v>
      </c>
      <c r="G892">
        <v>9.1269841269841265E-2</v>
      </c>
      <c r="H892">
        <v>9.1269841269841265E-2</v>
      </c>
      <c r="I892">
        <v>9.1269841269841265E-2</v>
      </c>
      <c r="J892">
        <v>9.1269841269841265E-2</v>
      </c>
      <c r="K892">
        <v>9.1269841269841265E-2</v>
      </c>
    </row>
    <row r="893" spans="1:11">
      <c r="A893" t="s">
        <v>306</v>
      </c>
      <c r="B893" s="5" t="s">
        <v>388</v>
      </c>
      <c r="C893" s="5" t="s">
        <v>284</v>
      </c>
      <c r="D893">
        <v>8.2010582010582006E-2</v>
      </c>
      <c r="E893">
        <v>8.2010582010582006E-2</v>
      </c>
      <c r="F893">
        <v>8.2010582010582006E-2</v>
      </c>
      <c r="G893">
        <v>8.2010582010582006E-2</v>
      </c>
      <c r="H893">
        <v>8.2010582010582006E-2</v>
      </c>
      <c r="I893">
        <v>8.2010582010582006E-2</v>
      </c>
      <c r="J893">
        <v>8.2010582010582006E-2</v>
      </c>
      <c r="K893">
        <v>8.2010582010582006E-2</v>
      </c>
    </row>
    <row r="894" spans="1:11">
      <c r="A894" t="s">
        <v>306</v>
      </c>
      <c r="B894" s="5" t="s">
        <v>388</v>
      </c>
      <c r="C894" s="5" t="s">
        <v>285</v>
      </c>
      <c r="D894">
        <v>2.6455026455026454E-2</v>
      </c>
      <c r="E894">
        <v>2.6455026455026454E-2</v>
      </c>
      <c r="F894">
        <v>2.6455026455026454E-2</v>
      </c>
      <c r="G894">
        <v>2.6455026455026454E-2</v>
      </c>
      <c r="H894">
        <v>2.6455026455026454E-2</v>
      </c>
      <c r="I894">
        <v>2.6455026455026454E-2</v>
      </c>
      <c r="J894">
        <v>2.6455026455026454E-2</v>
      </c>
      <c r="K894">
        <v>2.6455026455026454E-2</v>
      </c>
    </row>
    <row r="895" spans="1:11">
      <c r="A895" t="s">
        <v>306</v>
      </c>
      <c r="B895" s="5" t="s">
        <v>388</v>
      </c>
      <c r="C895" s="5" t="s">
        <v>286</v>
      </c>
      <c r="D895">
        <v>3.7037037037037035E-2</v>
      </c>
      <c r="E895">
        <v>3.7037037037037035E-2</v>
      </c>
      <c r="F895">
        <v>3.7037037037037035E-2</v>
      </c>
      <c r="G895">
        <v>3.7037037037037035E-2</v>
      </c>
      <c r="H895">
        <v>3.7037037037037035E-2</v>
      </c>
      <c r="I895">
        <v>3.7037037037037035E-2</v>
      </c>
      <c r="J895">
        <v>3.7037037037037035E-2</v>
      </c>
      <c r="K895">
        <v>3.7037037037037035E-2</v>
      </c>
    </row>
    <row r="896" spans="1:11">
      <c r="A896" t="s">
        <v>306</v>
      </c>
      <c r="B896" s="5" t="s">
        <v>388</v>
      </c>
      <c r="C896" s="5" t="s">
        <v>287</v>
      </c>
      <c r="D896">
        <v>8.4656084656084651E-2</v>
      </c>
      <c r="E896">
        <v>8.4656084656084651E-2</v>
      </c>
      <c r="F896">
        <v>8.4656084656084651E-2</v>
      </c>
      <c r="G896">
        <v>8.4656084656084651E-2</v>
      </c>
      <c r="H896">
        <v>8.4656084656084651E-2</v>
      </c>
      <c r="I896">
        <v>8.4656084656084651E-2</v>
      </c>
      <c r="J896">
        <v>8.4656084656084651E-2</v>
      </c>
      <c r="K896">
        <v>8.4656084656084651E-2</v>
      </c>
    </row>
    <row r="897" spans="1:11">
      <c r="A897" t="s">
        <v>306</v>
      </c>
      <c r="B897" s="5" t="s">
        <v>388</v>
      </c>
      <c r="C897" s="5" t="s">
        <v>288</v>
      </c>
      <c r="D897">
        <v>0.10185185185185185</v>
      </c>
      <c r="E897">
        <v>0.10185185185185185</v>
      </c>
      <c r="F897">
        <v>0.10185185185185185</v>
      </c>
      <c r="G897">
        <v>0.10185185185185185</v>
      </c>
      <c r="H897">
        <v>0.10185185185185185</v>
      </c>
      <c r="I897">
        <v>0.10185185185185185</v>
      </c>
      <c r="J897">
        <v>0.10185185185185185</v>
      </c>
      <c r="K897">
        <v>0.10185185185185185</v>
      </c>
    </row>
    <row r="898" spans="1:11">
      <c r="A898" t="s">
        <v>306</v>
      </c>
      <c r="B898" s="5" t="s">
        <v>388</v>
      </c>
      <c r="C898" s="5" t="s">
        <v>289</v>
      </c>
      <c r="D898">
        <v>0.11904761904761904</v>
      </c>
      <c r="E898">
        <v>0.11904761904761904</v>
      </c>
      <c r="F898">
        <v>0.11904761904761904</v>
      </c>
      <c r="G898">
        <v>0.11904761904761904</v>
      </c>
      <c r="H898">
        <v>0.11904761904761904</v>
      </c>
      <c r="I898">
        <v>0.11904761904761904</v>
      </c>
      <c r="J898">
        <v>0.11904761904761904</v>
      </c>
      <c r="K898">
        <v>0.11904761904761904</v>
      </c>
    </row>
    <row r="899" spans="1:11">
      <c r="A899" t="s">
        <v>306</v>
      </c>
      <c r="B899" s="5" t="s">
        <v>388</v>
      </c>
      <c r="C899" s="5" t="s">
        <v>290</v>
      </c>
      <c r="D899">
        <v>6.3492063492063489E-2</v>
      </c>
      <c r="E899">
        <v>6.3492063492063489E-2</v>
      </c>
      <c r="F899">
        <v>6.3492063492063489E-2</v>
      </c>
      <c r="G899">
        <v>6.3492063492063489E-2</v>
      </c>
      <c r="H899">
        <v>6.3492063492063489E-2</v>
      </c>
      <c r="I899">
        <v>6.3492063492063489E-2</v>
      </c>
      <c r="J899">
        <v>6.3492063492063489E-2</v>
      </c>
      <c r="K899">
        <v>6.3492063492063489E-2</v>
      </c>
    </row>
    <row r="900" spans="1:11">
      <c r="A900" t="s">
        <v>306</v>
      </c>
      <c r="B900" s="5" t="s">
        <v>388</v>
      </c>
      <c r="C900" s="5" t="s">
        <v>291</v>
      </c>
      <c r="D900">
        <v>3.8359788359788358E-2</v>
      </c>
      <c r="E900">
        <v>3.8359788359788358E-2</v>
      </c>
      <c r="F900">
        <v>3.8359788359788358E-2</v>
      </c>
      <c r="G900">
        <v>3.8359788359788358E-2</v>
      </c>
      <c r="H900">
        <v>3.8359788359788358E-2</v>
      </c>
      <c r="I900">
        <v>3.8359788359788358E-2</v>
      </c>
      <c r="J900">
        <v>3.8359788359788358E-2</v>
      </c>
      <c r="K900">
        <v>3.8359788359788358E-2</v>
      </c>
    </row>
    <row r="901" spans="1:11">
      <c r="A901" t="s">
        <v>306</v>
      </c>
      <c r="B901" s="5" t="s">
        <v>388</v>
      </c>
      <c r="C901" s="5" t="s">
        <v>292</v>
      </c>
      <c r="D901">
        <v>2.9100529100529099E-2</v>
      </c>
      <c r="E901">
        <v>2.9100529100529099E-2</v>
      </c>
      <c r="F901">
        <v>2.9100529100529099E-2</v>
      </c>
      <c r="G901">
        <v>2.9100529100529099E-2</v>
      </c>
      <c r="H901">
        <v>2.9100529100529099E-2</v>
      </c>
      <c r="I901">
        <v>2.9100529100529099E-2</v>
      </c>
      <c r="J901">
        <v>2.9100529100529099E-2</v>
      </c>
      <c r="K901">
        <v>2.9100529100529099E-2</v>
      </c>
    </row>
    <row r="902" spans="1:11">
      <c r="A902" t="s">
        <v>307</v>
      </c>
      <c r="B902" s="5" t="s">
        <v>194</v>
      </c>
      <c r="C902" s="5" t="s">
        <v>278</v>
      </c>
      <c r="D902">
        <v>0.12064891752868688</v>
      </c>
      <c r="E902">
        <v>0.12064891752868688</v>
      </c>
      <c r="F902">
        <v>0.12064891752868688</v>
      </c>
      <c r="G902">
        <v>0.12064891752868688</v>
      </c>
      <c r="H902">
        <v>0.12064891752868688</v>
      </c>
      <c r="I902">
        <v>0.12064891752868688</v>
      </c>
      <c r="J902">
        <v>0.12064891752868688</v>
      </c>
      <c r="K902">
        <v>0.12064891752868688</v>
      </c>
    </row>
    <row r="903" spans="1:11">
      <c r="A903" t="s">
        <v>307</v>
      </c>
      <c r="B903" s="5" t="s">
        <v>194</v>
      </c>
      <c r="C903" s="5" t="s">
        <v>279</v>
      </c>
      <c r="D903">
        <v>1.7441071731388844E-2</v>
      </c>
      <c r="E903">
        <v>1.7441071731388844E-2</v>
      </c>
      <c r="F903">
        <v>1.7441071731388844E-2</v>
      </c>
      <c r="G903">
        <v>1.7441071731388844E-2</v>
      </c>
      <c r="H903">
        <v>1.7441071731388844E-2</v>
      </c>
      <c r="I903">
        <v>1.7441071731388844E-2</v>
      </c>
      <c r="J903">
        <v>1.7441071731388844E-2</v>
      </c>
      <c r="K903">
        <v>1.7441071731388844E-2</v>
      </c>
    </row>
    <row r="904" spans="1:11">
      <c r="A904" t="s">
        <v>307</v>
      </c>
      <c r="B904" s="5" t="s">
        <v>194</v>
      </c>
      <c r="C904" s="5" t="s">
        <v>280</v>
      </c>
      <c r="D904">
        <v>5.2320388898309866E-2</v>
      </c>
      <c r="E904">
        <v>5.2320388898309866E-2</v>
      </c>
      <c r="F904">
        <v>5.2320388898309866E-2</v>
      </c>
      <c r="G904">
        <v>5.2320388898309866E-2</v>
      </c>
      <c r="H904">
        <v>5.2320388898309866E-2</v>
      </c>
      <c r="I904">
        <v>5.2320388898309866E-2</v>
      </c>
      <c r="J904">
        <v>5.2320388898309866E-2</v>
      </c>
      <c r="K904">
        <v>5.2320388898309866E-2</v>
      </c>
    </row>
    <row r="905" spans="1:11">
      <c r="A905" t="s">
        <v>307</v>
      </c>
      <c r="B905" s="5" t="s">
        <v>194</v>
      </c>
      <c r="C905" s="5" t="s">
        <v>277</v>
      </c>
      <c r="D905">
        <v>4.8770561302357129E-2</v>
      </c>
      <c r="E905">
        <v>4.8770561302357129E-2</v>
      </c>
      <c r="F905">
        <v>4.8770561302357129E-2</v>
      </c>
      <c r="G905">
        <v>4.8770561302357129E-2</v>
      </c>
      <c r="H905">
        <v>4.8770561302357129E-2</v>
      </c>
      <c r="I905">
        <v>4.8770561302357129E-2</v>
      </c>
      <c r="J905">
        <v>4.8770561302357129E-2</v>
      </c>
      <c r="K905">
        <v>4.8770561302357129E-2</v>
      </c>
    </row>
    <row r="906" spans="1:11">
      <c r="A906" t="s">
        <v>307</v>
      </c>
      <c r="B906" s="5" t="s">
        <v>194</v>
      </c>
      <c r="C906" t="s">
        <v>281</v>
      </c>
      <c r="D906">
        <v>6.6564920015827242E-2</v>
      </c>
      <c r="E906">
        <v>6.6564920015827242E-2</v>
      </c>
      <c r="F906">
        <v>6.6564920015827242E-2</v>
      </c>
      <c r="G906">
        <v>6.6564920015827242E-2</v>
      </c>
      <c r="H906">
        <v>6.6564920015827242E-2</v>
      </c>
      <c r="I906">
        <v>6.6564920015827242E-2</v>
      </c>
      <c r="J906">
        <v>6.6564920015827242E-2</v>
      </c>
      <c r="K906">
        <v>6.6564920015827242E-2</v>
      </c>
    </row>
    <row r="907" spans="1:11">
      <c r="A907" t="s">
        <v>307</v>
      </c>
      <c r="B907" s="5" t="s">
        <v>194</v>
      </c>
      <c r="C907" t="s">
        <v>282</v>
      </c>
      <c r="D907">
        <v>3.4882143462777689E-2</v>
      </c>
      <c r="E907">
        <v>3.4882143462777689E-2</v>
      </c>
      <c r="F907">
        <v>3.4882143462777689E-2</v>
      </c>
      <c r="G907">
        <v>3.4882143462777689E-2</v>
      </c>
      <c r="H907">
        <v>3.4882143462777689E-2</v>
      </c>
      <c r="I907">
        <v>3.4882143462777689E-2</v>
      </c>
      <c r="J907">
        <v>3.4882143462777689E-2</v>
      </c>
      <c r="K907">
        <v>3.4882143462777689E-2</v>
      </c>
    </row>
    <row r="908" spans="1:11">
      <c r="A908" t="s">
        <v>307</v>
      </c>
      <c r="B908" s="5" t="s">
        <v>194</v>
      </c>
      <c r="C908" s="5" t="s">
        <v>283</v>
      </c>
      <c r="D908">
        <v>0.10464077779661973</v>
      </c>
      <c r="E908">
        <v>0.10464077779661973</v>
      </c>
      <c r="F908">
        <v>0.10464077779661973</v>
      </c>
      <c r="G908">
        <v>0.10464077779661973</v>
      </c>
      <c r="H908">
        <v>0.10464077779661973</v>
      </c>
      <c r="I908">
        <v>0.10464077779661973</v>
      </c>
      <c r="J908">
        <v>0.10464077779661973</v>
      </c>
      <c r="K908">
        <v>0.10464077779661973</v>
      </c>
    </row>
    <row r="909" spans="1:11">
      <c r="A909" t="s">
        <v>307</v>
      </c>
      <c r="B909" s="5" t="s">
        <v>194</v>
      </c>
      <c r="C909" s="5" t="s">
        <v>284</v>
      </c>
      <c r="D909">
        <v>6.0963201627946405E-2</v>
      </c>
      <c r="E909">
        <v>6.0963201627946405E-2</v>
      </c>
      <c r="F909">
        <v>6.0963201627946405E-2</v>
      </c>
      <c r="G909">
        <v>6.0963201627946405E-2</v>
      </c>
      <c r="H909">
        <v>6.0963201627946405E-2</v>
      </c>
      <c r="I909">
        <v>6.0963201627946405E-2</v>
      </c>
      <c r="J909">
        <v>6.0963201627946405E-2</v>
      </c>
      <c r="K909">
        <v>6.0963201627946405E-2</v>
      </c>
    </row>
    <row r="910" spans="1:11">
      <c r="A910" t="s">
        <v>307</v>
      </c>
      <c r="B910" s="5" t="s">
        <v>194</v>
      </c>
      <c r="C910" s="5" t="s">
        <v>285</v>
      </c>
      <c r="D910">
        <v>7.9045842518794859E-2</v>
      </c>
      <c r="E910">
        <v>7.9045842518794859E-2</v>
      </c>
      <c r="F910">
        <v>7.9045842518794859E-2</v>
      </c>
      <c r="G910">
        <v>7.9045842518794859E-2</v>
      </c>
      <c r="H910">
        <v>7.9045842518794859E-2</v>
      </c>
      <c r="I910">
        <v>7.9045842518794859E-2</v>
      </c>
      <c r="J910">
        <v>7.9045842518794859E-2</v>
      </c>
      <c r="K910">
        <v>7.9045842518794859E-2</v>
      </c>
    </row>
    <row r="911" spans="1:11">
      <c r="A911" t="s">
        <v>307</v>
      </c>
      <c r="B911" s="5" t="s">
        <v>194</v>
      </c>
      <c r="C911" s="5" t="s">
        <v>286</v>
      </c>
      <c r="D911">
        <v>2.3254762308518459E-2</v>
      </c>
      <c r="E911">
        <v>2.3254762308518459E-2</v>
      </c>
      <c r="F911">
        <v>2.3254762308518459E-2</v>
      </c>
      <c r="G911">
        <v>2.3254762308518459E-2</v>
      </c>
      <c r="H911">
        <v>2.3254762308518459E-2</v>
      </c>
      <c r="I911">
        <v>2.3254762308518459E-2</v>
      </c>
      <c r="J911">
        <v>2.3254762308518459E-2</v>
      </c>
      <c r="K911">
        <v>2.3254762308518459E-2</v>
      </c>
    </row>
    <row r="912" spans="1:11">
      <c r="A912" t="s">
        <v>307</v>
      </c>
      <c r="B912" s="5" t="s">
        <v>194</v>
      </c>
      <c r="C912" s="5" t="s">
        <v>287</v>
      </c>
      <c r="D912">
        <v>9.156068057204228E-2</v>
      </c>
      <c r="E912">
        <v>9.156068057204228E-2</v>
      </c>
      <c r="F912">
        <v>9.156068057204228E-2</v>
      </c>
      <c r="G912">
        <v>9.156068057204228E-2</v>
      </c>
      <c r="H912">
        <v>9.156068057204228E-2</v>
      </c>
      <c r="I912">
        <v>9.156068057204228E-2</v>
      </c>
      <c r="J912">
        <v>9.156068057204228E-2</v>
      </c>
      <c r="K912">
        <v>9.156068057204228E-2</v>
      </c>
    </row>
    <row r="913" spans="1:11">
      <c r="A913" t="s">
        <v>307</v>
      </c>
      <c r="B913" s="5" t="s">
        <v>194</v>
      </c>
      <c r="C913" s="5" t="s">
        <v>288</v>
      </c>
      <c r="D913">
        <v>6.7059521790741039E-2</v>
      </c>
      <c r="E913">
        <v>6.7059521790741039E-2</v>
      </c>
      <c r="F913">
        <v>6.7059521790741039E-2</v>
      </c>
      <c r="G913">
        <v>6.7059521790741039E-2</v>
      </c>
      <c r="H913">
        <v>6.7059521790741039E-2</v>
      </c>
      <c r="I913">
        <v>6.7059521790741039E-2</v>
      </c>
      <c r="J913">
        <v>6.7059521790741039E-2</v>
      </c>
      <c r="K913">
        <v>6.7059521790741039E-2</v>
      </c>
    </row>
    <row r="914" spans="1:11">
      <c r="A914" t="s">
        <v>307</v>
      </c>
      <c r="B914" s="5" t="s">
        <v>194</v>
      </c>
      <c r="C914" s="5" t="s">
        <v>289</v>
      </c>
      <c r="D914">
        <v>0.12896953253066529</v>
      </c>
      <c r="E914">
        <v>0.12896953253066529</v>
      </c>
      <c r="F914">
        <v>0.12896953253066529</v>
      </c>
      <c r="G914">
        <v>0.12896953253066529</v>
      </c>
      <c r="H914">
        <v>0.12896953253066529</v>
      </c>
      <c r="I914">
        <v>0.12896953253066529</v>
      </c>
      <c r="J914">
        <v>0.12896953253066529</v>
      </c>
      <c r="K914">
        <v>0.12896953253066529</v>
      </c>
    </row>
    <row r="915" spans="1:11">
      <c r="A915" t="s">
        <v>307</v>
      </c>
      <c r="B915" s="5" t="s">
        <v>194</v>
      </c>
      <c r="C915" s="5" t="s">
        <v>290</v>
      </c>
      <c r="D915">
        <v>4.06958340399073E-2</v>
      </c>
      <c r="E915">
        <v>4.06958340399073E-2</v>
      </c>
      <c r="F915">
        <v>4.06958340399073E-2</v>
      </c>
      <c r="G915">
        <v>4.06958340399073E-2</v>
      </c>
      <c r="H915">
        <v>4.06958340399073E-2</v>
      </c>
      <c r="I915">
        <v>4.06958340399073E-2</v>
      </c>
      <c r="J915">
        <v>4.06958340399073E-2</v>
      </c>
      <c r="K915">
        <v>4.06958340399073E-2</v>
      </c>
    </row>
    <row r="916" spans="1:11">
      <c r="A916" t="s">
        <v>307</v>
      </c>
      <c r="B916" s="5" t="s">
        <v>194</v>
      </c>
      <c r="C916" s="5" t="s">
        <v>291</v>
      </c>
      <c r="D916">
        <v>3.2700243061443666E-2</v>
      </c>
      <c r="E916">
        <v>3.2700243061443666E-2</v>
      </c>
      <c r="F916">
        <v>3.2700243061443666E-2</v>
      </c>
      <c r="G916">
        <v>3.2700243061443666E-2</v>
      </c>
      <c r="H916">
        <v>3.2700243061443666E-2</v>
      </c>
      <c r="I916">
        <v>3.2700243061443666E-2</v>
      </c>
      <c r="J916">
        <v>3.2700243061443666E-2</v>
      </c>
      <c r="K916">
        <v>3.2700243061443666E-2</v>
      </c>
    </row>
    <row r="917" spans="1:11">
      <c r="A917" t="s">
        <v>307</v>
      </c>
      <c r="B917" s="5" t="s">
        <v>194</v>
      </c>
      <c r="C917" s="5" t="s">
        <v>292</v>
      </c>
      <c r="D917">
        <v>3.0481600813973202E-2</v>
      </c>
      <c r="E917">
        <v>3.0481600813973202E-2</v>
      </c>
      <c r="F917">
        <v>3.0481600813973202E-2</v>
      </c>
      <c r="G917">
        <v>3.0481600813973202E-2</v>
      </c>
      <c r="H917">
        <v>3.0481600813973202E-2</v>
      </c>
      <c r="I917">
        <v>3.0481600813973202E-2</v>
      </c>
      <c r="J917">
        <v>3.0481600813973202E-2</v>
      </c>
      <c r="K917">
        <v>3.0481600813973202E-2</v>
      </c>
    </row>
    <row r="918" spans="1:11">
      <c r="A918" t="s">
        <v>307</v>
      </c>
      <c r="B918" s="5" t="s">
        <v>195</v>
      </c>
      <c r="C918" s="5" t="s">
        <v>278</v>
      </c>
      <c r="D918">
        <v>0.27591595711113742</v>
      </c>
      <c r="E918">
        <v>0.27591595711113742</v>
      </c>
      <c r="F918">
        <v>0.27591595711113742</v>
      </c>
      <c r="G918">
        <v>0.27591595711113742</v>
      </c>
      <c r="H918">
        <v>0.27591595711113742</v>
      </c>
      <c r="I918">
        <v>0.27591595711113742</v>
      </c>
      <c r="J918">
        <v>0.27591595711113742</v>
      </c>
      <c r="K918">
        <v>0.27591595711113742</v>
      </c>
    </row>
    <row r="919" spans="1:11">
      <c r="A919" t="s">
        <v>307</v>
      </c>
      <c r="B919" s="5" t="s">
        <v>195</v>
      </c>
      <c r="C919" s="5" t="s">
        <v>279</v>
      </c>
      <c r="D919">
        <v>2.5249546670798172E-2</v>
      </c>
      <c r="E919">
        <v>2.5249546670798172E-2</v>
      </c>
      <c r="F919">
        <v>2.5249546670798172E-2</v>
      </c>
      <c r="G919">
        <v>2.5249546670798172E-2</v>
      </c>
      <c r="H919">
        <v>2.5249546670798172E-2</v>
      </c>
      <c r="I919">
        <v>2.5249546670798172E-2</v>
      </c>
      <c r="J919">
        <v>2.5249546670798172E-2</v>
      </c>
      <c r="K919">
        <v>2.5249546670798172E-2</v>
      </c>
    </row>
    <row r="920" spans="1:11">
      <c r="A920" t="s">
        <v>307</v>
      </c>
      <c r="B920" s="5" t="s">
        <v>195</v>
      </c>
      <c r="C920" s="5" t="s">
        <v>280</v>
      </c>
      <c r="D920">
        <v>8.2427063464604988E-2</v>
      </c>
      <c r="E920">
        <v>8.2427063464604988E-2</v>
      </c>
      <c r="F920">
        <v>8.2427063464604988E-2</v>
      </c>
      <c r="G920">
        <v>8.2427063464604988E-2</v>
      </c>
      <c r="H920">
        <v>8.2427063464604988E-2</v>
      </c>
      <c r="I920">
        <v>8.2427063464604988E-2</v>
      </c>
      <c r="J920">
        <v>8.2427063464604988E-2</v>
      </c>
      <c r="K920">
        <v>8.2427063464604988E-2</v>
      </c>
    </row>
    <row r="921" spans="1:11">
      <c r="A921" t="s">
        <v>307</v>
      </c>
      <c r="B921" s="5" t="s">
        <v>195</v>
      </c>
      <c r="C921" s="5" t="s">
        <v>277</v>
      </c>
      <c r="D921">
        <v>5.9567243083811602E-2</v>
      </c>
      <c r="E921">
        <v>5.9567243083811602E-2</v>
      </c>
      <c r="F921">
        <v>5.9567243083811602E-2</v>
      </c>
      <c r="G921">
        <v>5.9567243083811602E-2</v>
      </c>
      <c r="H921">
        <v>5.9567243083811602E-2</v>
      </c>
      <c r="I921">
        <v>5.9567243083811602E-2</v>
      </c>
      <c r="J921">
        <v>5.9567243083811602E-2</v>
      </c>
      <c r="K921">
        <v>5.9567243083811602E-2</v>
      </c>
    </row>
    <row r="922" spans="1:11">
      <c r="A922" t="s">
        <v>307</v>
      </c>
      <c r="B922" s="5" t="s">
        <v>195</v>
      </c>
      <c r="C922" t="s">
        <v>281</v>
      </c>
      <c r="D922">
        <v>3.7348703942249394E-2</v>
      </c>
      <c r="E922">
        <v>3.7348703942249394E-2</v>
      </c>
      <c r="F922">
        <v>3.7348703942249394E-2</v>
      </c>
      <c r="G922">
        <v>3.7348703942249394E-2</v>
      </c>
      <c r="H922">
        <v>3.7348703942249394E-2</v>
      </c>
      <c r="I922">
        <v>3.7348703942249394E-2</v>
      </c>
      <c r="J922">
        <v>3.7348703942249394E-2</v>
      </c>
      <c r="K922">
        <v>3.7348703942249394E-2</v>
      </c>
    </row>
    <row r="923" spans="1:11">
      <c r="A923" t="s">
        <v>307</v>
      </c>
      <c r="B923" s="5" t="s">
        <v>195</v>
      </c>
      <c r="C923" t="s">
        <v>282</v>
      </c>
      <c r="D923">
        <v>3.3361668100059604E-2</v>
      </c>
      <c r="E923">
        <v>3.3361668100059604E-2</v>
      </c>
      <c r="F923">
        <v>3.3361668100059604E-2</v>
      </c>
      <c r="G923">
        <v>3.3361668100059604E-2</v>
      </c>
      <c r="H923">
        <v>3.3361668100059604E-2</v>
      </c>
      <c r="I923">
        <v>3.3361668100059604E-2</v>
      </c>
      <c r="J923">
        <v>3.3361668100059604E-2</v>
      </c>
      <c r="K923">
        <v>3.3361668100059604E-2</v>
      </c>
    </row>
    <row r="924" spans="1:11">
      <c r="A924" t="s">
        <v>307</v>
      </c>
      <c r="B924" s="5" t="s">
        <v>195</v>
      </c>
      <c r="C924" s="5" t="s">
        <v>283</v>
      </c>
      <c r="D924">
        <v>3.2243059210748617E-2</v>
      </c>
      <c r="E924">
        <v>3.2243059210748617E-2</v>
      </c>
      <c r="F924">
        <v>3.2243059210748617E-2</v>
      </c>
      <c r="G924">
        <v>3.2243059210748617E-2</v>
      </c>
      <c r="H924">
        <v>3.2243059210748617E-2</v>
      </c>
      <c r="I924">
        <v>3.2243059210748617E-2</v>
      </c>
      <c r="J924">
        <v>3.2243059210748617E-2</v>
      </c>
      <c r="K924">
        <v>3.2243059210748617E-2</v>
      </c>
    </row>
    <row r="925" spans="1:11">
      <c r="A925" t="s">
        <v>307</v>
      </c>
      <c r="B925" s="5" t="s">
        <v>195</v>
      </c>
      <c r="C925" s="5" t="s">
        <v>284</v>
      </c>
      <c r="D925">
        <v>1.0678855339085132E-2</v>
      </c>
      <c r="E925">
        <v>1.0678855339085132E-2</v>
      </c>
      <c r="F925">
        <v>1.0678855339085132E-2</v>
      </c>
      <c r="G925">
        <v>1.0678855339085132E-2</v>
      </c>
      <c r="H925">
        <v>1.0678855339085132E-2</v>
      </c>
      <c r="I925">
        <v>1.0678855339085132E-2</v>
      </c>
      <c r="J925">
        <v>1.0678855339085132E-2</v>
      </c>
      <c r="K925">
        <v>1.0678855339085132E-2</v>
      </c>
    </row>
    <row r="926" spans="1:11">
      <c r="A926" t="s">
        <v>307</v>
      </c>
      <c r="B926" s="5" t="s">
        <v>195</v>
      </c>
      <c r="C926" s="5" t="s">
        <v>285</v>
      </c>
      <c r="D926">
        <v>1.0452853591692145E-2</v>
      </c>
      <c r="E926">
        <v>1.0452853591692145E-2</v>
      </c>
      <c r="F926">
        <v>1.0452853591692145E-2</v>
      </c>
      <c r="G926">
        <v>1.0452853591692145E-2</v>
      </c>
      <c r="H926">
        <v>1.0452853591692145E-2</v>
      </c>
      <c r="I926">
        <v>1.0452853591692145E-2</v>
      </c>
      <c r="J926">
        <v>1.0452853591692145E-2</v>
      </c>
      <c r="K926">
        <v>1.0452853591692145E-2</v>
      </c>
    </row>
    <row r="927" spans="1:11">
      <c r="A927" t="s">
        <v>307</v>
      </c>
      <c r="B927" s="5" t="s">
        <v>195</v>
      </c>
      <c r="C927" s="5" t="s">
        <v>286</v>
      </c>
      <c r="D927">
        <v>1.1595314612923064E-2</v>
      </c>
      <c r="E927">
        <v>1.1595314612923064E-2</v>
      </c>
      <c r="F927">
        <v>1.1595314612923064E-2</v>
      </c>
      <c r="G927">
        <v>1.1595314612923064E-2</v>
      </c>
      <c r="H927">
        <v>1.1595314612923064E-2</v>
      </c>
      <c r="I927">
        <v>1.1595314612923064E-2</v>
      </c>
      <c r="J927">
        <v>1.1595314612923064E-2</v>
      </c>
      <c r="K927">
        <v>1.1595314612923064E-2</v>
      </c>
    </row>
    <row r="928" spans="1:11">
      <c r="A928" t="s">
        <v>307</v>
      </c>
      <c r="B928" s="5" t="s">
        <v>195</v>
      </c>
      <c r="C928" s="5" t="s">
        <v>287</v>
      </c>
      <c r="D928">
        <v>7.0723584192500487E-3</v>
      </c>
      <c r="E928">
        <v>7.0723584192500487E-3</v>
      </c>
      <c r="F928">
        <v>7.0723584192500487E-3</v>
      </c>
      <c r="G928">
        <v>7.0723584192500487E-3</v>
      </c>
      <c r="H928">
        <v>7.0723584192500487E-3</v>
      </c>
      <c r="I928">
        <v>7.0723584192500487E-3</v>
      </c>
      <c r="J928">
        <v>7.0723584192500487E-3</v>
      </c>
      <c r="K928">
        <v>7.0723584192500487E-3</v>
      </c>
    </row>
    <row r="929" spans="1:11">
      <c r="A929" t="s">
        <v>307</v>
      </c>
      <c r="B929" s="5" t="s">
        <v>195</v>
      </c>
      <c r="C929" s="5" t="s">
        <v>288</v>
      </c>
      <c r="D929">
        <v>1.0399910193562793E-3</v>
      </c>
      <c r="E929">
        <v>1.0399910193562793E-3</v>
      </c>
      <c r="F929">
        <v>1.0399910193562793E-3</v>
      </c>
      <c r="G929">
        <v>1.0399910193562793E-3</v>
      </c>
      <c r="H929">
        <v>1.0399910193562793E-3</v>
      </c>
      <c r="I929">
        <v>1.0399910193562793E-3</v>
      </c>
      <c r="J929">
        <v>1.0399910193562793E-3</v>
      </c>
      <c r="K929">
        <v>1.0399910193562793E-3</v>
      </c>
    </row>
    <row r="930" spans="1:11">
      <c r="A930" t="s">
        <v>307</v>
      </c>
      <c r="B930" s="5" t="s">
        <v>195</v>
      </c>
      <c r="C930" s="5" t="s">
        <v>289</v>
      </c>
      <c r="D930">
        <v>0.27250323616358429</v>
      </c>
      <c r="E930">
        <v>0.27250323616358429</v>
      </c>
      <c r="F930">
        <v>0.27250323616358429</v>
      </c>
      <c r="G930">
        <v>0.27250323616358429</v>
      </c>
      <c r="H930">
        <v>0.27250323616358429</v>
      </c>
      <c r="I930">
        <v>0.27250323616358429</v>
      </c>
      <c r="J930">
        <v>0.27250323616358429</v>
      </c>
      <c r="K930">
        <v>0.27250323616358429</v>
      </c>
    </row>
    <row r="931" spans="1:11">
      <c r="A931" t="s">
        <v>307</v>
      </c>
      <c r="B931" s="5" t="s">
        <v>195</v>
      </c>
      <c r="C931" s="5" t="s">
        <v>290</v>
      </c>
      <c r="D931">
        <v>6.4755135742739528E-2</v>
      </c>
      <c r="E931">
        <v>6.4755135742739528E-2</v>
      </c>
      <c r="F931">
        <v>6.4755135742739528E-2</v>
      </c>
      <c r="G931">
        <v>6.4755135742739528E-2</v>
      </c>
      <c r="H931">
        <v>6.4755135742739528E-2</v>
      </c>
      <c r="I931">
        <v>6.4755135742739528E-2</v>
      </c>
      <c r="J931">
        <v>6.4755135742739528E-2</v>
      </c>
      <c r="K931">
        <v>6.4755135742739528E-2</v>
      </c>
    </row>
    <row r="932" spans="1:11">
      <c r="A932" t="s">
        <v>307</v>
      </c>
      <c r="B932" s="5" t="s">
        <v>195</v>
      </c>
      <c r="C932" s="5" t="s">
        <v>291</v>
      </c>
      <c r="D932">
        <v>4.8053379852625991E-2</v>
      </c>
      <c r="E932">
        <v>4.8053379852625991E-2</v>
      </c>
      <c r="F932">
        <v>4.8053379852625991E-2</v>
      </c>
      <c r="G932">
        <v>4.8053379852625991E-2</v>
      </c>
      <c r="H932">
        <v>4.8053379852625991E-2</v>
      </c>
      <c r="I932">
        <v>4.8053379852625991E-2</v>
      </c>
      <c r="J932">
        <v>4.8053379852625991E-2</v>
      </c>
      <c r="K932">
        <v>4.8053379852625991E-2</v>
      </c>
    </row>
    <row r="933" spans="1:11">
      <c r="A933" t="s">
        <v>307</v>
      </c>
      <c r="B933" s="5" t="s">
        <v>195</v>
      </c>
      <c r="C933" s="5" t="s">
        <v>292</v>
      </c>
      <c r="D933">
        <v>2.7735633675333857E-2</v>
      </c>
      <c r="E933">
        <v>2.7735633675333857E-2</v>
      </c>
      <c r="F933">
        <v>2.7735633675333857E-2</v>
      </c>
      <c r="G933">
        <v>2.7735633675333857E-2</v>
      </c>
      <c r="H933">
        <v>2.7735633675333857E-2</v>
      </c>
      <c r="I933">
        <v>2.7735633675333857E-2</v>
      </c>
      <c r="J933">
        <v>2.7735633675333857E-2</v>
      </c>
      <c r="K933">
        <v>2.7735633675333857E-2</v>
      </c>
    </row>
    <row r="934" spans="1:11">
      <c r="A934" t="s">
        <v>307</v>
      </c>
      <c r="B934" s="5" t="s">
        <v>193</v>
      </c>
      <c r="C934" s="5" t="s">
        <v>278</v>
      </c>
      <c r="D934">
        <v>0.1607139501173119</v>
      </c>
      <c r="E934">
        <v>0.1607139501173119</v>
      </c>
      <c r="F934">
        <v>0.1607139501173119</v>
      </c>
      <c r="G934">
        <v>0.1607139501173119</v>
      </c>
      <c r="H934">
        <v>0.1607139501173119</v>
      </c>
      <c r="I934">
        <v>0.1607139501173119</v>
      </c>
      <c r="J934">
        <v>0.1607139501173119</v>
      </c>
      <c r="K934">
        <v>0.1607139501173119</v>
      </c>
    </row>
    <row r="935" spans="1:11">
      <c r="A935" t="s">
        <v>307</v>
      </c>
      <c r="B935" s="5" t="s">
        <v>193</v>
      </c>
      <c r="C935" s="5" t="s">
        <v>279</v>
      </c>
      <c r="D935">
        <v>1.1889085804741038E-2</v>
      </c>
      <c r="E935">
        <v>1.1889085804741038E-2</v>
      </c>
      <c r="F935">
        <v>1.1889085804741038E-2</v>
      </c>
      <c r="G935">
        <v>1.1889085804741038E-2</v>
      </c>
      <c r="H935">
        <v>1.1889085804741038E-2</v>
      </c>
      <c r="I935">
        <v>1.1889085804741038E-2</v>
      </c>
      <c r="J935">
        <v>1.1889085804741038E-2</v>
      </c>
      <c r="K935">
        <v>1.1889085804741038E-2</v>
      </c>
    </row>
    <row r="936" spans="1:11">
      <c r="A936" t="s">
        <v>307</v>
      </c>
      <c r="B936" s="5" t="s">
        <v>193</v>
      </c>
      <c r="C936" s="5" t="s">
        <v>280</v>
      </c>
      <c r="D936">
        <v>4.8159586297159614E-2</v>
      </c>
      <c r="E936">
        <v>4.8159586297159614E-2</v>
      </c>
      <c r="F936">
        <v>4.8159586297159614E-2</v>
      </c>
      <c r="G936">
        <v>4.8159586297159614E-2</v>
      </c>
      <c r="H936">
        <v>4.8159586297159614E-2</v>
      </c>
      <c r="I936">
        <v>4.8159586297159614E-2</v>
      </c>
      <c r="J936">
        <v>4.8159586297159614E-2</v>
      </c>
      <c r="K936">
        <v>4.8159586297159614E-2</v>
      </c>
    </row>
    <row r="937" spans="1:11">
      <c r="A937" t="s">
        <v>307</v>
      </c>
      <c r="B937" s="5" t="s">
        <v>193</v>
      </c>
      <c r="C937" s="5" t="s">
        <v>277</v>
      </c>
      <c r="D937">
        <v>4.6964850371741654E-2</v>
      </c>
      <c r="E937">
        <v>4.6964850371741654E-2</v>
      </c>
      <c r="F937">
        <v>4.6964850371741654E-2</v>
      </c>
      <c r="G937">
        <v>4.6964850371741654E-2</v>
      </c>
      <c r="H937">
        <v>4.6964850371741654E-2</v>
      </c>
      <c r="I937">
        <v>4.6964850371741654E-2</v>
      </c>
      <c r="J937">
        <v>4.6964850371741654E-2</v>
      </c>
      <c r="K937">
        <v>4.6964850371741654E-2</v>
      </c>
    </row>
    <row r="938" spans="1:11">
      <c r="A938" t="s">
        <v>307</v>
      </c>
      <c r="B938" s="5" t="s">
        <v>193</v>
      </c>
      <c r="C938" t="s">
        <v>281</v>
      </c>
      <c r="D938">
        <v>7.0943589654541922E-2</v>
      </c>
      <c r="E938">
        <v>7.0943589654541922E-2</v>
      </c>
      <c r="F938">
        <v>7.0943589654541922E-2</v>
      </c>
      <c r="G938">
        <v>7.0943589654541922E-2</v>
      </c>
      <c r="H938">
        <v>7.0943589654541922E-2</v>
      </c>
      <c r="I938">
        <v>7.0943589654541922E-2</v>
      </c>
      <c r="J938">
        <v>7.0943589654541922E-2</v>
      </c>
      <c r="K938">
        <v>7.0943589654541922E-2</v>
      </c>
    </row>
    <row r="939" spans="1:11">
      <c r="A939" t="s">
        <v>307</v>
      </c>
      <c r="B939" s="5" t="s">
        <v>193</v>
      </c>
      <c r="C939" t="s">
        <v>282</v>
      </c>
      <c r="D939">
        <v>2.7617879640144491E-2</v>
      </c>
      <c r="E939">
        <v>2.7617879640144491E-2</v>
      </c>
      <c r="F939">
        <v>2.7617879640144491E-2</v>
      </c>
      <c r="G939">
        <v>2.7617879640144491E-2</v>
      </c>
      <c r="H939">
        <v>2.7617879640144491E-2</v>
      </c>
      <c r="I939">
        <v>2.7617879640144491E-2</v>
      </c>
      <c r="J939">
        <v>2.7617879640144491E-2</v>
      </c>
      <c r="K939">
        <v>2.7617879640144491E-2</v>
      </c>
    </row>
    <row r="940" spans="1:11">
      <c r="A940" t="s">
        <v>307</v>
      </c>
      <c r="B940" s="5" t="s">
        <v>193</v>
      </c>
      <c r="C940" s="5" t="s">
        <v>283</v>
      </c>
      <c r="D940">
        <v>8.4247911091663491E-2</v>
      </c>
      <c r="E940">
        <v>8.4247911091663491E-2</v>
      </c>
      <c r="F940">
        <v>8.4247911091663491E-2</v>
      </c>
      <c r="G940">
        <v>8.4247911091663491E-2</v>
      </c>
      <c r="H940">
        <v>8.4247911091663491E-2</v>
      </c>
      <c r="I940">
        <v>8.4247911091663491E-2</v>
      </c>
      <c r="J940">
        <v>8.4247911091663491E-2</v>
      </c>
      <c r="K940">
        <v>8.4247911091663491E-2</v>
      </c>
    </row>
    <row r="941" spans="1:11">
      <c r="A941" t="s">
        <v>307</v>
      </c>
      <c r="B941" s="5" t="s">
        <v>193</v>
      </c>
      <c r="C941" s="5" t="s">
        <v>284</v>
      </c>
      <c r="D941">
        <v>5.1761255906690784E-2</v>
      </c>
      <c r="E941">
        <v>5.1761255906690784E-2</v>
      </c>
      <c r="F941">
        <v>5.1761255906690784E-2</v>
      </c>
      <c r="G941">
        <v>5.1761255906690784E-2</v>
      </c>
      <c r="H941">
        <v>5.1761255906690784E-2</v>
      </c>
      <c r="I941">
        <v>5.1761255906690784E-2</v>
      </c>
      <c r="J941">
        <v>5.1761255906690784E-2</v>
      </c>
      <c r="K941">
        <v>5.1761255906690784E-2</v>
      </c>
    </row>
    <row r="942" spans="1:11">
      <c r="A942" t="s">
        <v>307</v>
      </c>
      <c r="B942" s="5" t="s">
        <v>193</v>
      </c>
      <c r="C942" s="5" t="s">
        <v>285</v>
      </c>
      <c r="D942">
        <v>8.023979726666311E-2</v>
      </c>
      <c r="E942">
        <v>8.023979726666311E-2</v>
      </c>
      <c r="F942">
        <v>8.023979726666311E-2</v>
      </c>
      <c r="G942">
        <v>8.023979726666311E-2</v>
      </c>
      <c r="H942">
        <v>8.023979726666311E-2</v>
      </c>
      <c r="I942">
        <v>8.023979726666311E-2</v>
      </c>
      <c r="J942">
        <v>8.023979726666311E-2</v>
      </c>
      <c r="K942">
        <v>8.023979726666311E-2</v>
      </c>
    </row>
    <row r="943" spans="1:11">
      <c r="A943" t="s">
        <v>307</v>
      </c>
      <c r="B943" s="5" t="s">
        <v>193</v>
      </c>
      <c r="C943" s="5" t="s">
        <v>286</v>
      </c>
      <c r="D943">
        <v>1.9275562576395403E-2</v>
      </c>
      <c r="E943">
        <v>1.9275562576395403E-2</v>
      </c>
      <c r="F943">
        <v>1.9275562576395403E-2</v>
      </c>
      <c r="G943">
        <v>1.9275562576395403E-2</v>
      </c>
      <c r="H943">
        <v>1.9275562576395403E-2</v>
      </c>
      <c r="I943">
        <v>1.9275562576395403E-2</v>
      </c>
      <c r="J943">
        <v>1.9275562576395403E-2</v>
      </c>
      <c r="K943">
        <v>1.9275562576395403E-2</v>
      </c>
    </row>
    <row r="944" spans="1:11">
      <c r="A944" t="s">
        <v>307</v>
      </c>
      <c r="B944" s="5" t="s">
        <v>193</v>
      </c>
      <c r="C944" s="5" t="s">
        <v>287</v>
      </c>
      <c r="D944">
        <v>7.5706224549539916E-2</v>
      </c>
      <c r="E944">
        <v>7.5706224549539916E-2</v>
      </c>
      <c r="F944">
        <v>7.5706224549539916E-2</v>
      </c>
      <c r="G944">
        <v>7.5706224549539916E-2</v>
      </c>
      <c r="H944">
        <v>7.5706224549539916E-2</v>
      </c>
      <c r="I944">
        <v>7.5706224549539916E-2</v>
      </c>
      <c r="J944">
        <v>7.5706224549539916E-2</v>
      </c>
      <c r="K944">
        <v>7.5706224549539916E-2</v>
      </c>
    </row>
    <row r="945" spans="1:11">
      <c r="A945" t="s">
        <v>307</v>
      </c>
      <c r="B945" s="5" t="s">
        <v>193</v>
      </c>
      <c r="C945" s="5" t="s">
        <v>288</v>
      </c>
      <c r="D945">
        <v>6.4386942848316919E-2</v>
      </c>
      <c r="E945">
        <v>6.4386942848316919E-2</v>
      </c>
      <c r="F945">
        <v>6.4386942848316919E-2</v>
      </c>
      <c r="G945">
        <v>6.4386942848316919E-2</v>
      </c>
      <c r="H945">
        <v>6.4386942848316919E-2</v>
      </c>
      <c r="I945">
        <v>6.4386942848316919E-2</v>
      </c>
      <c r="J945">
        <v>6.4386942848316919E-2</v>
      </c>
      <c r="K945">
        <v>6.4386942848316919E-2</v>
      </c>
    </row>
    <row r="946" spans="1:11">
      <c r="A946" t="s">
        <v>307</v>
      </c>
      <c r="B946" s="5" t="s">
        <v>193</v>
      </c>
      <c r="C946" s="5" t="s">
        <v>289</v>
      </c>
      <c r="D946">
        <v>0.16754096820564368</v>
      </c>
      <c r="E946">
        <v>0.16754096820564368</v>
      </c>
      <c r="F946">
        <v>0.16754096820564368</v>
      </c>
      <c r="G946">
        <v>0.16754096820564368</v>
      </c>
      <c r="H946">
        <v>0.16754096820564368</v>
      </c>
      <c r="I946">
        <v>0.16754096820564368</v>
      </c>
      <c r="J946">
        <v>0.16754096820564368</v>
      </c>
      <c r="K946">
        <v>0.16754096820564368</v>
      </c>
    </row>
    <row r="947" spans="1:11">
      <c r="A947" t="s">
        <v>307</v>
      </c>
      <c r="B947" s="5" t="s">
        <v>193</v>
      </c>
      <c r="C947" s="5" t="s">
        <v>290</v>
      </c>
      <c r="D947">
        <v>3.3986684400353823E-2</v>
      </c>
      <c r="E947">
        <v>3.3986684400353823E-2</v>
      </c>
      <c r="F947">
        <v>3.3986684400353823E-2</v>
      </c>
      <c r="G947">
        <v>3.3986684400353823E-2</v>
      </c>
      <c r="H947">
        <v>3.3986684400353823E-2</v>
      </c>
      <c r="I947">
        <v>3.3986684400353823E-2</v>
      </c>
      <c r="J947">
        <v>3.3986684400353823E-2</v>
      </c>
      <c r="K947">
        <v>3.3986684400353823E-2</v>
      </c>
    </row>
    <row r="948" spans="1:11">
      <c r="A948" t="s">
        <v>307</v>
      </c>
      <c r="B948" s="5" t="s">
        <v>193</v>
      </c>
      <c r="C948" s="5" t="s">
        <v>291</v>
      </c>
      <c r="D948">
        <v>3.4197623724302052E-2</v>
      </c>
      <c r="E948">
        <v>3.4197623724302052E-2</v>
      </c>
      <c r="F948">
        <v>3.4197623724302052E-2</v>
      </c>
      <c r="G948">
        <v>3.4197623724302052E-2</v>
      </c>
      <c r="H948">
        <v>3.4197623724302052E-2</v>
      </c>
      <c r="I948">
        <v>3.4197623724302052E-2</v>
      </c>
      <c r="J948">
        <v>3.4197623724302052E-2</v>
      </c>
      <c r="K948">
        <v>3.4197623724302052E-2</v>
      </c>
    </row>
    <row r="949" spans="1:11">
      <c r="A949" t="s">
        <v>307</v>
      </c>
      <c r="B949" s="5" t="s">
        <v>193</v>
      </c>
      <c r="C949" s="5" t="s">
        <v>292</v>
      </c>
      <c r="D949">
        <v>2.2368087544790673E-2</v>
      </c>
      <c r="E949">
        <v>2.2368087544790673E-2</v>
      </c>
      <c r="F949">
        <v>2.2368087544790673E-2</v>
      </c>
      <c r="G949">
        <v>2.2368087544790673E-2</v>
      </c>
      <c r="H949">
        <v>2.2368087544790673E-2</v>
      </c>
      <c r="I949">
        <v>2.2368087544790673E-2</v>
      </c>
      <c r="J949">
        <v>2.2368087544790673E-2</v>
      </c>
      <c r="K949">
        <v>2.2368087544790673E-2</v>
      </c>
    </row>
    <row r="950" spans="1:11">
      <c r="A950" t="s">
        <v>307</v>
      </c>
      <c r="B950" s="5" t="s">
        <v>388</v>
      </c>
      <c r="C950" s="5" t="s">
        <v>278</v>
      </c>
      <c r="D950">
        <v>8.7301587301587297E-2</v>
      </c>
      <c r="E950">
        <v>8.7301587301587297E-2</v>
      </c>
      <c r="F950">
        <v>8.7301587301587297E-2</v>
      </c>
      <c r="G950">
        <v>8.7301587301587297E-2</v>
      </c>
      <c r="H950">
        <v>8.7301587301587297E-2</v>
      </c>
      <c r="I950">
        <v>8.7301587301587297E-2</v>
      </c>
      <c r="J950">
        <v>8.7301587301587297E-2</v>
      </c>
      <c r="K950">
        <v>8.7301587301587297E-2</v>
      </c>
    </row>
    <row r="951" spans="1:11">
      <c r="A951" t="s">
        <v>307</v>
      </c>
      <c r="B951" s="5" t="s">
        <v>388</v>
      </c>
      <c r="C951" s="5" t="s">
        <v>279</v>
      </c>
      <c r="D951">
        <v>3.968253968253968E-2</v>
      </c>
      <c r="E951">
        <v>3.968253968253968E-2</v>
      </c>
      <c r="F951">
        <v>3.968253968253968E-2</v>
      </c>
      <c r="G951">
        <v>3.968253968253968E-2</v>
      </c>
      <c r="H951">
        <v>3.968253968253968E-2</v>
      </c>
      <c r="I951">
        <v>3.968253968253968E-2</v>
      </c>
      <c r="J951">
        <v>3.968253968253968E-2</v>
      </c>
      <c r="K951">
        <v>3.968253968253968E-2</v>
      </c>
    </row>
    <row r="952" spans="1:11">
      <c r="A952" t="s">
        <v>307</v>
      </c>
      <c r="B952" s="5" t="s">
        <v>388</v>
      </c>
      <c r="C952" s="5" t="s">
        <v>280</v>
      </c>
      <c r="D952">
        <v>4.7619047619047616E-2</v>
      </c>
      <c r="E952">
        <v>4.7619047619047616E-2</v>
      </c>
      <c r="F952">
        <v>4.7619047619047616E-2</v>
      </c>
      <c r="G952">
        <v>4.7619047619047616E-2</v>
      </c>
      <c r="H952">
        <v>4.7619047619047616E-2</v>
      </c>
      <c r="I952">
        <v>4.7619047619047616E-2</v>
      </c>
      <c r="J952">
        <v>4.7619047619047616E-2</v>
      </c>
      <c r="K952">
        <v>4.7619047619047616E-2</v>
      </c>
    </row>
    <row r="953" spans="1:11">
      <c r="A953" t="s">
        <v>307</v>
      </c>
      <c r="B953" s="5" t="s">
        <v>388</v>
      </c>
      <c r="C953" s="5" t="s">
        <v>277</v>
      </c>
      <c r="D953">
        <v>7.5396825396825393E-2</v>
      </c>
      <c r="E953">
        <v>7.5396825396825393E-2</v>
      </c>
      <c r="F953">
        <v>7.5396825396825393E-2</v>
      </c>
      <c r="G953">
        <v>7.5396825396825393E-2</v>
      </c>
      <c r="H953">
        <v>7.5396825396825393E-2</v>
      </c>
      <c r="I953">
        <v>7.5396825396825393E-2</v>
      </c>
      <c r="J953">
        <v>7.5396825396825393E-2</v>
      </c>
      <c r="K953">
        <v>7.5396825396825393E-2</v>
      </c>
    </row>
    <row r="954" spans="1:11">
      <c r="A954" t="s">
        <v>307</v>
      </c>
      <c r="B954" s="5" t="s">
        <v>388</v>
      </c>
      <c r="C954" t="s">
        <v>281</v>
      </c>
      <c r="D954">
        <v>2.1164021164021163E-2</v>
      </c>
      <c r="E954">
        <v>2.1164021164021163E-2</v>
      </c>
      <c r="F954">
        <v>2.1164021164021163E-2</v>
      </c>
      <c r="G954">
        <v>2.1164021164021163E-2</v>
      </c>
      <c r="H954">
        <v>2.1164021164021163E-2</v>
      </c>
      <c r="I954">
        <v>2.1164021164021163E-2</v>
      </c>
      <c r="J954">
        <v>2.1164021164021163E-2</v>
      </c>
      <c r="K954">
        <v>2.1164021164021163E-2</v>
      </c>
    </row>
    <row r="955" spans="1:11">
      <c r="A955" t="s">
        <v>307</v>
      </c>
      <c r="B955" s="5" t="s">
        <v>388</v>
      </c>
      <c r="C955" t="s">
        <v>282</v>
      </c>
      <c r="D955">
        <v>5.5555555555555552E-2</v>
      </c>
      <c r="E955">
        <v>5.5555555555555552E-2</v>
      </c>
      <c r="F955">
        <v>5.5555555555555552E-2</v>
      </c>
      <c r="G955">
        <v>5.5555555555555552E-2</v>
      </c>
      <c r="H955">
        <v>5.5555555555555552E-2</v>
      </c>
      <c r="I955">
        <v>5.5555555555555552E-2</v>
      </c>
      <c r="J955">
        <v>5.5555555555555552E-2</v>
      </c>
      <c r="K955">
        <v>5.5555555555555552E-2</v>
      </c>
    </row>
    <row r="956" spans="1:11">
      <c r="A956" t="s">
        <v>307</v>
      </c>
      <c r="B956" s="5" t="s">
        <v>388</v>
      </c>
      <c r="C956" s="5" t="s">
        <v>283</v>
      </c>
      <c r="D956">
        <v>9.1269841269841265E-2</v>
      </c>
      <c r="E956">
        <v>9.1269841269841265E-2</v>
      </c>
      <c r="F956">
        <v>9.1269841269841265E-2</v>
      </c>
      <c r="G956">
        <v>9.1269841269841265E-2</v>
      </c>
      <c r="H956">
        <v>9.1269841269841265E-2</v>
      </c>
      <c r="I956">
        <v>9.1269841269841265E-2</v>
      </c>
      <c r="J956">
        <v>9.1269841269841265E-2</v>
      </c>
      <c r="K956">
        <v>9.1269841269841265E-2</v>
      </c>
    </row>
    <row r="957" spans="1:11">
      <c r="A957" t="s">
        <v>307</v>
      </c>
      <c r="B957" s="5" t="s">
        <v>388</v>
      </c>
      <c r="C957" s="5" t="s">
        <v>284</v>
      </c>
      <c r="D957">
        <v>8.2010582010582006E-2</v>
      </c>
      <c r="E957">
        <v>8.2010582010582006E-2</v>
      </c>
      <c r="F957">
        <v>8.2010582010582006E-2</v>
      </c>
      <c r="G957">
        <v>8.2010582010582006E-2</v>
      </c>
      <c r="H957">
        <v>8.2010582010582006E-2</v>
      </c>
      <c r="I957">
        <v>8.2010582010582006E-2</v>
      </c>
      <c r="J957">
        <v>8.2010582010582006E-2</v>
      </c>
      <c r="K957">
        <v>8.2010582010582006E-2</v>
      </c>
    </row>
    <row r="958" spans="1:11">
      <c r="A958" t="s">
        <v>307</v>
      </c>
      <c r="B958" s="5" t="s">
        <v>388</v>
      </c>
      <c r="C958" s="5" t="s">
        <v>285</v>
      </c>
      <c r="D958">
        <v>2.6455026455026454E-2</v>
      </c>
      <c r="E958">
        <v>2.6455026455026454E-2</v>
      </c>
      <c r="F958">
        <v>2.6455026455026454E-2</v>
      </c>
      <c r="G958">
        <v>2.6455026455026454E-2</v>
      </c>
      <c r="H958">
        <v>2.6455026455026454E-2</v>
      </c>
      <c r="I958">
        <v>2.6455026455026454E-2</v>
      </c>
      <c r="J958">
        <v>2.6455026455026454E-2</v>
      </c>
      <c r="K958">
        <v>2.6455026455026454E-2</v>
      </c>
    </row>
    <row r="959" spans="1:11">
      <c r="A959" t="s">
        <v>307</v>
      </c>
      <c r="B959" s="5" t="s">
        <v>388</v>
      </c>
      <c r="C959" s="5" t="s">
        <v>286</v>
      </c>
      <c r="D959">
        <v>3.7037037037037035E-2</v>
      </c>
      <c r="E959">
        <v>3.7037037037037035E-2</v>
      </c>
      <c r="F959">
        <v>3.7037037037037035E-2</v>
      </c>
      <c r="G959">
        <v>3.7037037037037035E-2</v>
      </c>
      <c r="H959">
        <v>3.7037037037037035E-2</v>
      </c>
      <c r="I959">
        <v>3.7037037037037035E-2</v>
      </c>
      <c r="J959">
        <v>3.7037037037037035E-2</v>
      </c>
      <c r="K959">
        <v>3.7037037037037035E-2</v>
      </c>
    </row>
    <row r="960" spans="1:11">
      <c r="A960" t="s">
        <v>307</v>
      </c>
      <c r="B960" s="5" t="s">
        <v>388</v>
      </c>
      <c r="C960" s="5" t="s">
        <v>287</v>
      </c>
      <c r="D960">
        <v>8.4656084656084651E-2</v>
      </c>
      <c r="E960">
        <v>8.4656084656084651E-2</v>
      </c>
      <c r="F960">
        <v>8.4656084656084651E-2</v>
      </c>
      <c r="G960">
        <v>8.4656084656084651E-2</v>
      </c>
      <c r="H960">
        <v>8.4656084656084651E-2</v>
      </c>
      <c r="I960">
        <v>8.4656084656084651E-2</v>
      </c>
      <c r="J960">
        <v>8.4656084656084651E-2</v>
      </c>
      <c r="K960">
        <v>8.4656084656084651E-2</v>
      </c>
    </row>
    <row r="961" spans="1:11">
      <c r="A961" t="s">
        <v>307</v>
      </c>
      <c r="B961" s="5" t="s">
        <v>388</v>
      </c>
      <c r="C961" s="5" t="s">
        <v>288</v>
      </c>
      <c r="D961">
        <v>0.10185185185185185</v>
      </c>
      <c r="E961">
        <v>0.10185185185185185</v>
      </c>
      <c r="F961">
        <v>0.10185185185185185</v>
      </c>
      <c r="G961">
        <v>0.10185185185185185</v>
      </c>
      <c r="H961">
        <v>0.10185185185185185</v>
      </c>
      <c r="I961">
        <v>0.10185185185185185</v>
      </c>
      <c r="J961">
        <v>0.10185185185185185</v>
      </c>
      <c r="K961">
        <v>0.10185185185185185</v>
      </c>
    </row>
    <row r="962" spans="1:11">
      <c r="A962" t="s">
        <v>307</v>
      </c>
      <c r="B962" s="5" t="s">
        <v>388</v>
      </c>
      <c r="C962" s="5" t="s">
        <v>289</v>
      </c>
      <c r="D962">
        <v>0.11904761904761904</v>
      </c>
      <c r="E962">
        <v>0.11904761904761904</v>
      </c>
      <c r="F962">
        <v>0.11904761904761904</v>
      </c>
      <c r="G962">
        <v>0.11904761904761904</v>
      </c>
      <c r="H962">
        <v>0.11904761904761904</v>
      </c>
      <c r="I962">
        <v>0.11904761904761904</v>
      </c>
      <c r="J962">
        <v>0.11904761904761904</v>
      </c>
      <c r="K962">
        <v>0.11904761904761904</v>
      </c>
    </row>
    <row r="963" spans="1:11">
      <c r="A963" t="s">
        <v>307</v>
      </c>
      <c r="B963" s="5" t="s">
        <v>388</v>
      </c>
      <c r="C963" s="5" t="s">
        <v>290</v>
      </c>
      <c r="D963">
        <v>6.3492063492063489E-2</v>
      </c>
      <c r="E963">
        <v>6.3492063492063489E-2</v>
      </c>
      <c r="F963">
        <v>6.3492063492063489E-2</v>
      </c>
      <c r="G963">
        <v>6.3492063492063489E-2</v>
      </c>
      <c r="H963">
        <v>6.3492063492063489E-2</v>
      </c>
      <c r="I963">
        <v>6.3492063492063489E-2</v>
      </c>
      <c r="J963">
        <v>6.3492063492063489E-2</v>
      </c>
      <c r="K963">
        <v>6.3492063492063489E-2</v>
      </c>
    </row>
    <row r="964" spans="1:11">
      <c r="A964" t="s">
        <v>307</v>
      </c>
      <c r="B964" s="5" t="s">
        <v>388</v>
      </c>
      <c r="C964" s="5" t="s">
        <v>291</v>
      </c>
      <c r="D964">
        <v>3.8359788359788358E-2</v>
      </c>
      <c r="E964">
        <v>3.8359788359788358E-2</v>
      </c>
      <c r="F964">
        <v>3.8359788359788358E-2</v>
      </c>
      <c r="G964">
        <v>3.8359788359788358E-2</v>
      </c>
      <c r="H964">
        <v>3.8359788359788358E-2</v>
      </c>
      <c r="I964">
        <v>3.8359788359788358E-2</v>
      </c>
      <c r="J964">
        <v>3.8359788359788358E-2</v>
      </c>
      <c r="K964">
        <v>3.8359788359788358E-2</v>
      </c>
    </row>
    <row r="965" spans="1:11">
      <c r="A965" t="s">
        <v>307</v>
      </c>
      <c r="B965" s="5" t="s">
        <v>388</v>
      </c>
      <c r="C965" s="5" t="s">
        <v>292</v>
      </c>
      <c r="D965">
        <v>2.9100529100529099E-2</v>
      </c>
      <c r="E965">
        <v>2.9100529100529099E-2</v>
      </c>
      <c r="F965">
        <v>2.9100529100529099E-2</v>
      </c>
      <c r="G965">
        <v>2.9100529100529099E-2</v>
      </c>
      <c r="H965">
        <v>2.9100529100529099E-2</v>
      </c>
      <c r="I965">
        <v>2.9100529100529099E-2</v>
      </c>
      <c r="J965">
        <v>2.9100529100529099E-2</v>
      </c>
      <c r="K965">
        <v>2.9100529100529099E-2</v>
      </c>
    </row>
  </sheetData>
  <autoFilter ref="A5:K725" xr:uid="{00000000-0009-0000-0000-000015000000}">
    <sortState ref="A6:K965">
      <sortCondition ref="A5:A725"/>
    </sortState>
  </autoFilter>
  <sortState ref="A6:C725">
    <sortCondition ref="A6:A725"/>
    <sortCondition ref="B6:B725"/>
  </sortState>
  <dataValidations count="2">
    <dataValidation type="list" allowBlank="1" showInputMessage="1" showErrorMessage="1" sqref="C6:C185 C246:C425 C486:C665" xr:uid="{00000000-0002-0000-1500-000000000000}">
      <formula1>Timeslices</formula1>
    </dataValidation>
    <dataValidation type="list" allowBlank="1" showInputMessage="1" showErrorMessage="1" sqref="B6:B725" xr:uid="{00000000-0002-0000-1500-000001000000}">
      <formula1>Fuels</formula1>
    </dataValidation>
  </dataValidations>
  <pageMargins left="0.7" right="0.7" top="0.78740157499999996" bottom="0.78740157499999996"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20"/>
  <sheetViews>
    <sheetView workbookViewId="0">
      <selection activeCell="H24" sqref="H24"/>
    </sheetView>
  </sheetViews>
  <sheetFormatPr baseColWidth="10" defaultColWidth="11.42578125" defaultRowHeight="15"/>
  <cols>
    <col min="1" max="1" width="17.42578125" customWidth="1"/>
  </cols>
  <sheetData>
    <row r="1" spans="1:13">
      <c r="A1" s="4" t="s">
        <v>81</v>
      </c>
      <c r="B1" s="4"/>
      <c r="C1" s="4"/>
      <c r="D1" s="4"/>
      <c r="E1" s="4"/>
      <c r="F1" s="4"/>
      <c r="G1" s="4"/>
      <c r="H1" s="4"/>
      <c r="I1" s="4"/>
      <c r="J1" s="4"/>
      <c r="K1" s="4"/>
      <c r="L1" s="4"/>
      <c r="M1" s="4"/>
    </row>
    <row r="2" spans="1:13">
      <c r="A2" s="4" t="s">
        <v>82</v>
      </c>
      <c r="B2" s="4"/>
      <c r="C2" s="4"/>
      <c r="D2" s="4"/>
      <c r="E2" s="4"/>
      <c r="F2" s="4"/>
      <c r="G2" s="4"/>
      <c r="H2" s="4"/>
      <c r="I2" s="4"/>
      <c r="J2" s="4"/>
      <c r="K2" s="4"/>
      <c r="L2" s="4"/>
      <c r="M2" s="4"/>
    </row>
    <row r="5" spans="1:13">
      <c r="A5" s="3"/>
      <c r="B5" s="3">
        <v>2015</v>
      </c>
      <c r="C5" s="3">
        <v>2020</v>
      </c>
      <c r="D5" s="3">
        <v>2025</v>
      </c>
      <c r="E5" s="3">
        <v>2030</v>
      </c>
      <c r="F5" s="3">
        <v>2035</v>
      </c>
      <c r="G5" s="3">
        <v>2040</v>
      </c>
      <c r="H5" s="3">
        <v>2045</v>
      </c>
      <c r="I5" s="3">
        <v>2050</v>
      </c>
    </row>
    <row r="6" spans="1:13">
      <c r="A6" t="s">
        <v>293</v>
      </c>
      <c r="B6">
        <v>0.1</v>
      </c>
      <c r="C6">
        <v>0.105</v>
      </c>
      <c r="D6">
        <v>0.11</v>
      </c>
      <c r="E6">
        <v>0.115</v>
      </c>
      <c r="F6">
        <v>0.11</v>
      </c>
      <c r="G6">
        <v>0.1</v>
      </c>
      <c r="H6">
        <v>8.5000000000000006E-2</v>
      </c>
      <c r="I6">
        <v>7.0000000000000007E-2</v>
      </c>
    </row>
    <row r="7" spans="1:13">
      <c r="A7" t="s">
        <v>294</v>
      </c>
      <c r="B7" s="114">
        <v>0.1</v>
      </c>
      <c r="C7" s="114">
        <v>0.105</v>
      </c>
      <c r="D7" s="114">
        <v>0.11</v>
      </c>
      <c r="E7" s="114">
        <v>0.115</v>
      </c>
      <c r="F7" s="114">
        <v>0.105</v>
      </c>
      <c r="G7" s="114">
        <v>9.5000000000000001E-2</v>
      </c>
      <c r="H7" s="114">
        <v>0.08</v>
      </c>
      <c r="I7" s="114">
        <v>7.0000000000000007E-2</v>
      </c>
    </row>
    <row r="8" spans="1:13">
      <c r="A8" t="s">
        <v>295</v>
      </c>
      <c r="B8" s="114">
        <v>0.1</v>
      </c>
      <c r="C8" s="114">
        <v>0.105</v>
      </c>
      <c r="D8" s="114">
        <v>0.11</v>
      </c>
      <c r="E8" s="114">
        <v>0.115</v>
      </c>
      <c r="F8" s="114">
        <v>0.105</v>
      </c>
      <c r="G8" s="114">
        <v>9.5000000000000001E-2</v>
      </c>
      <c r="H8" s="114">
        <v>0.08</v>
      </c>
      <c r="I8" s="114">
        <v>7.0000000000000007E-2</v>
      </c>
    </row>
    <row r="9" spans="1:13">
      <c r="A9" t="s">
        <v>296</v>
      </c>
      <c r="B9" s="114">
        <v>0.1</v>
      </c>
      <c r="C9" s="114">
        <v>0.105</v>
      </c>
      <c r="D9" s="114">
        <v>0.11</v>
      </c>
      <c r="E9" s="114">
        <v>0.115</v>
      </c>
      <c r="F9" s="114">
        <v>0.105</v>
      </c>
      <c r="G9" s="114">
        <v>9.5000000000000001E-2</v>
      </c>
      <c r="H9" s="114">
        <v>0.08</v>
      </c>
      <c r="I9" s="114">
        <v>7.0000000000000007E-2</v>
      </c>
    </row>
    <row r="10" spans="1:13">
      <c r="A10" t="s">
        <v>297</v>
      </c>
      <c r="B10" s="114">
        <v>0.1</v>
      </c>
      <c r="C10" s="114">
        <v>0.105</v>
      </c>
      <c r="D10" s="114">
        <v>0.11</v>
      </c>
      <c r="E10" s="114">
        <v>0.115</v>
      </c>
      <c r="F10" s="114">
        <v>0.105</v>
      </c>
      <c r="G10" s="114">
        <v>9.5000000000000001E-2</v>
      </c>
      <c r="H10" s="114">
        <v>0.08</v>
      </c>
      <c r="I10" s="114">
        <v>7.0000000000000007E-2</v>
      </c>
    </row>
    <row r="11" spans="1:13">
      <c r="A11" t="s">
        <v>298</v>
      </c>
      <c r="B11" s="114">
        <v>0.1</v>
      </c>
      <c r="C11" s="114">
        <v>0.105</v>
      </c>
      <c r="D11" s="114">
        <v>0.11</v>
      </c>
      <c r="E11" s="114">
        <v>0.115</v>
      </c>
      <c r="F11" s="114">
        <v>0.105</v>
      </c>
      <c r="G11" s="114">
        <v>9.5000000000000001E-2</v>
      </c>
      <c r="H11" s="114">
        <v>0.08</v>
      </c>
      <c r="I11" s="114">
        <v>7.0000000000000007E-2</v>
      </c>
    </row>
    <row r="12" spans="1:13">
      <c r="A12" t="s">
        <v>299</v>
      </c>
      <c r="B12" s="114">
        <v>0.1</v>
      </c>
      <c r="C12" s="114">
        <v>0.105</v>
      </c>
      <c r="D12" s="114">
        <v>0.11</v>
      </c>
      <c r="E12" s="114">
        <v>0.115</v>
      </c>
      <c r="F12" s="114">
        <v>0.105</v>
      </c>
      <c r="G12" s="114">
        <v>9.5000000000000001E-2</v>
      </c>
      <c r="H12" s="114">
        <v>0.08</v>
      </c>
      <c r="I12" s="114">
        <v>7.0000000000000007E-2</v>
      </c>
    </row>
    <row r="13" spans="1:13">
      <c r="A13" t="s">
        <v>300</v>
      </c>
      <c r="B13" s="114">
        <v>0.1</v>
      </c>
      <c r="C13" s="114">
        <v>0.105</v>
      </c>
      <c r="D13" s="114">
        <v>0.11</v>
      </c>
      <c r="E13" s="114">
        <v>0.115</v>
      </c>
      <c r="F13" s="114">
        <v>0.105</v>
      </c>
      <c r="G13" s="114">
        <v>9.5000000000000001E-2</v>
      </c>
      <c r="H13" s="114">
        <v>0.08</v>
      </c>
      <c r="I13" s="114">
        <v>7.0000000000000007E-2</v>
      </c>
    </row>
    <row r="14" spans="1:13">
      <c r="A14" t="s">
        <v>301</v>
      </c>
      <c r="B14" s="114">
        <v>0.1</v>
      </c>
      <c r="C14" s="114">
        <v>0.105</v>
      </c>
      <c r="D14" s="114">
        <v>0.11</v>
      </c>
      <c r="E14" s="114">
        <v>0.115</v>
      </c>
      <c r="F14" s="114">
        <v>0.105</v>
      </c>
      <c r="G14" s="114">
        <v>9.5000000000000001E-2</v>
      </c>
      <c r="H14" s="114">
        <v>0.08</v>
      </c>
      <c r="I14" s="114">
        <v>7.0000000000000007E-2</v>
      </c>
    </row>
    <row r="15" spans="1:13">
      <c r="A15" t="s">
        <v>302</v>
      </c>
      <c r="B15" s="114">
        <v>0.1</v>
      </c>
      <c r="C15" s="114">
        <v>0.105</v>
      </c>
      <c r="D15" s="114">
        <v>0.11</v>
      </c>
      <c r="E15" s="114">
        <v>0.115</v>
      </c>
      <c r="F15" s="114">
        <v>0.105</v>
      </c>
      <c r="G15" s="114">
        <v>9.5000000000000001E-2</v>
      </c>
      <c r="H15" s="114">
        <v>0.08</v>
      </c>
      <c r="I15" s="114">
        <v>7.0000000000000007E-2</v>
      </c>
    </row>
    <row r="16" spans="1:13">
      <c r="A16" t="s">
        <v>303</v>
      </c>
      <c r="B16" s="114">
        <v>0.1</v>
      </c>
      <c r="C16" s="114">
        <v>0.105</v>
      </c>
      <c r="D16" s="114">
        <v>0.11</v>
      </c>
      <c r="E16" s="114">
        <v>0.115</v>
      </c>
      <c r="F16" s="114">
        <v>0.105</v>
      </c>
      <c r="G16" s="114">
        <v>9.5000000000000001E-2</v>
      </c>
      <c r="H16" s="114">
        <v>0.08</v>
      </c>
      <c r="I16" s="114">
        <v>7.0000000000000007E-2</v>
      </c>
    </row>
    <row r="17" spans="1:9">
      <c r="A17" t="s">
        <v>304</v>
      </c>
      <c r="B17" s="114">
        <v>0.1</v>
      </c>
      <c r="C17" s="114">
        <v>0.105</v>
      </c>
      <c r="D17" s="114">
        <v>0.11</v>
      </c>
      <c r="E17" s="114">
        <v>0.115</v>
      </c>
      <c r="F17" s="114">
        <v>0.105</v>
      </c>
      <c r="G17" s="114">
        <v>9.5000000000000001E-2</v>
      </c>
      <c r="H17" s="114">
        <v>0.08</v>
      </c>
      <c r="I17" s="114">
        <v>7.0000000000000007E-2</v>
      </c>
    </row>
    <row r="18" spans="1:9">
      <c r="A18" t="s">
        <v>305</v>
      </c>
      <c r="B18" s="114">
        <v>0.05</v>
      </c>
      <c r="C18" s="114">
        <v>0.06</v>
      </c>
      <c r="D18" s="114">
        <v>7.4999999999999997E-2</v>
      </c>
      <c r="E18" s="114">
        <v>8.5000000000000006E-2</v>
      </c>
      <c r="F18" s="114">
        <v>0.08</v>
      </c>
      <c r="G18" s="114">
        <v>7.4999999999999997E-2</v>
      </c>
      <c r="H18" s="114">
        <v>7.0000000000000007E-2</v>
      </c>
      <c r="I18" s="114">
        <v>7.0000000000000007E-2</v>
      </c>
    </row>
    <row r="19" spans="1:9">
      <c r="A19" t="s">
        <v>306</v>
      </c>
      <c r="B19" s="114">
        <f>B17*0.25</f>
        <v>2.5000000000000001E-2</v>
      </c>
      <c r="C19" s="114">
        <f t="shared" ref="C19:I19" si="0">C17*0.25</f>
        <v>2.6249999999999999E-2</v>
      </c>
      <c r="D19" s="114">
        <f t="shared" si="0"/>
        <v>2.75E-2</v>
      </c>
      <c r="E19" s="114">
        <f t="shared" si="0"/>
        <v>2.8750000000000001E-2</v>
      </c>
      <c r="F19" s="114">
        <f t="shared" si="0"/>
        <v>2.6249999999999999E-2</v>
      </c>
      <c r="G19" s="114">
        <f t="shared" si="0"/>
        <v>2.375E-2</v>
      </c>
      <c r="H19" s="114">
        <f t="shared" si="0"/>
        <v>0.02</v>
      </c>
      <c r="I19" s="114">
        <f t="shared" si="0"/>
        <v>1.7500000000000002E-2</v>
      </c>
    </row>
    <row r="20" spans="1:9">
      <c r="A20" t="s">
        <v>307</v>
      </c>
      <c r="B20" s="114">
        <v>0.1</v>
      </c>
      <c r="C20" s="114">
        <v>0.105</v>
      </c>
      <c r="D20" s="114">
        <v>0.11</v>
      </c>
      <c r="E20" s="114">
        <v>0.115</v>
      </c>
      <c r="F20" s="114">
        <v>0.105</v>
      </c>
      <c r="G20" s="114">
        <v>9.5000000000000001E-2</v>
      </c>
      <c r="H20" s="114">
        <v>0.08</v>
      </c>
      <c r="I20" s="114">
        <v>7.0000000000000007E-2</v>
      </c>
    </row>
  </sheetData>
  <pageMargins left="0.7" right="0.7" top="0.78740157499999996" bottom="0.78740157499999996"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8"/>
  <dimension ref="A1:L80"/>
  <sheetViews>
    <sheetView workbookViewId="0">
      <selection activeCell="D32" sqref="D32"/>
    </sheetView>
  </sheetViews>
  <sheetFormatPr baseColWidth="10" defaultColWidth="11.42578125" defaultRowHeight="15"/>
  <cols>
    <col min="1" max="1" width="15.140625" customWidth="1"/>
  </cols>
  <sheetData>
    <row r="1" spans="1:12">
      <c r="A1" s="4" t="s">
        <v>79</v>
      </c>
      <c r="B1" s="4"/>
      <c r="C1" s="4"/>
      <c r="D1" s="4"/>
      <c r="E1" s="4"/>
      <c r="F1" s="4"/>
      <c r="G1" s="4"/>
      <c r="H1" s="4"/>
      <c r="I1" s="4"/>
      <c r="J1" s="4"/>
      <c r="K1" s="4"/>
      <c r="L1" s="4"/>
    </row>
    <row r="2" spans="1:12">
      <c r="A2" s="4" t="s">
        <v>80</v>
      </c>
      <c r="B2" s="4"/>
      <c r="C2" s="4"/>
      <c r="D2" s="4"/>
      <c r="E2" s="4"/>
      <c r="F2" s="4"/>
      <c r="G2" s="4"/>
      <c r="H2" s="4"/>
      <c r="I2" s="4"/>
      <c r="J2" s="4"/>
      <c r="K2" s="4"/>
      <c r="L2" s="4"/>
    </row>
    <row r="3" spans="1:12">
      <c r="A3" s="2" t="s">
        <v>162</v>
      </c>
      <c r="B3" s="2" t="s">
        <v>163</v>
      </c>
      <c r="C3" s="2" t="s">
        <v>191</v>
      </c>
      <c r="D3" s="2"/>
      <c r="E3" s="2" t="s">
        <v>191</v>
      </c>
      <c r="F3" s="2"/>
      <c r="G3" s="2" t="s">
        <v>191</v>
      </c>
      <c r="H3" s="2"/>
      <c r="I3" s="2" t="s">
        <v>191</v>
      </c>
      <c r="J3" s="2"/>
    </row>
    <row r="5" spans="1:12">
      <c r="C5">
        <v>2015</v>
      </c>
      <c r="D5">
        <v>2020</v>
      </c>
      <c r="E5">
        <v>2025</v>
      </c>
      <c r="F5">
        <v>2030</v>
      </c>
      <c r="G5">
        <v>2035</v>
      </c>
      <c r="H5">
        <v>2040</v>
      </c>
      <c r="I5">
        <v>2045</v>
      </c>
      <c r="J5">
        <v>2050</v>
      </c>
    </row>
    <row r="6" spans="1:12">
      <c r="A6" t="s">
        <v>293</v>
      </c>
      <c r="B6" s="5" t="s">
        <v>193</v>
      </c>
      <c r="C6" s="5">
        <v>1</v>
      </c>
      <c r="D6" s="5">
        <v>1</v>
      </c>
      <c r="E6" s="5">
        <v>1</v>
      </c>
      <c r="F6" s="5">
        <v>1</v>
      </c>
      <c r="G6" s="5">
        <v>1</v>
      </c>
      <c r="H6" s="5">
        <v>1</v>
      </c>
      <c r="I6" s="5">
        <v>1</v>
      </c>
      <c r="J6" s="5">
        <v>1</v>
      </c>
    </row>
    <row r="7" spans="1:12">
      <c r="A7" t="s">
        <v>294</v>
      </c>
      <c r="B7" s="5" t="s">
        <v>193</v>
      </c>
      <c r="C7" s="5">
        <v>1</v>
      </c>
      <c r="D7" s="5">
        <v>1</v>
      </c>
      <c r="E7" s="5">
        <v>1</v>
      </c>
      <c r="F7" s="5">
        <v>1</v>
      </c>
      <c r="G7" s="5">
        <v>1</v>
      </c>
      <c r="H7" s="5">
        <v>1</v>
      </c>
      <c r="I7" s="5">
        <v>1</v>
      </c>
      <c r="J7" s="5">
        <v>1</v>
      </c>
    </row>
    <row r="8" spans="1:12">
      <c r="A8" t="s">
        <v>295</v>
      </c>
      <c r="B8" s="5" t="s">
        <v>193</v>
      </c>
      <c r="C8" s="5">
        <v>1</v>
      </c>
      <c r="D8" s="5">
        <v>1</v>
      </c>
      <c r="E8" s="5">
        <v>1</v>
      </c>
      <c r="F8" s="5">
        <v>1</v>
      </c>
      <c r="G8" s="5">
        <v>1</v>
      </c>
      <c r="H8" s="5">
        <v>1</v>
      </c>
      <c r="I8" s="5">
        <v>1</v>
      </c>
      <c r="J8" s="5">
        <v>1</v>
      </c>
    </row>
    <row r="9" spans="1:12">
      <c r="A9" t="s">
        <v>296</v>
      </c>
      <c r="B9" s="5" t="s">
        <v>193</v>
      </c>
      <c r="C9" s="5">
        <v>1</v>
      </c>
      <c r="D9" s="5">
        <v>1</v>
      </c>
      <c r="E9" s="5">
        <v>1</v>
      </c>
      <c r="F9" s="5">
        <v>1</v>
      </c>
      <c r="G9" s="5">
        <v>1</v>
      </c>
      <c r="H9" s="5">
        <v>1</v>
      </c>
      <c r="I9" s="5">
        <v>1</v>
      </c>
      <c r="J9" s="5">
        <v>1</v>
      </c>
    </row>
    <row r="10" spans="1:12">
      <c r="A10" t="s">
        <v>297</v>
      </c>
      <c r="B10" s="5" t="s">
        <v>193</v>
      </c>
      <c r="C10" s="5">
        <v>1</v>
      </c>
      <c r="D10" s="5">
        <v>1</v>
      </c>
      <c r="E10" s="5">
        <v>1</v>
      </c>
      <c r="F10" s="5">
        <v>1</v>
      </c>
      <c r="G10" s="5">
        <v>1</v>
      </c>
      <c r="H10" s="5">
        <v>1</v>
      </c>
      <c r="I10" s="5">
        <v>1</v>
      </c>
      <c r="J10" s="5">
        <v>1</v>
      </c>
    </row>
    <row r="11" spans="1:12">
      <c r="A11" t="s">
        <v>298</v>
      </c>
      <c r="B11" s="5" t="s">
        <v>193</v>
      </c>
      <c r="C11" s="5">
        <v>1</v>
      </c>
      <c r="D11" s="5">
        <v>1</v>
      </c>
      <c r="E11" s="5">
        <v>1</v>
      </c>
      <c r="F11" s="5">
        <v>1</v>
      </c>
      <c r="G11" s="5">
        <v>1</v>
      </c>
      <c r="H11" s="5">
        <v>1</v>
      </c>
      <c r="I11" s="5">
        <v>1</v>
      </c>
      <c r="J11" s="5">
        <v>1</v>
      </c>
    </row>
    <row r="12" spans="1:12">
      <c r="A12" t="s">
        <v>299</v>
      </c>
      <c r="B12" s="5" t="s">
        <v>193</v>
      </c>
      <c r="C12" s="5">
        <v>1</v>
      </c>
      <c r="D12" s="5">
        <v>1</v>
      </c>
      <c r="E12" s="5">
        <v>1</v>
      </c>
      <c r="F12" s="5">
        <v>1</v>
      </c>
      <c r="G12" s="5">
        <v>1</v>
      </c>
      <c r="H12" s="5">
        <v>1</v>
      </c>
      <c r="I12" s="5">
        <v>1</v>
      </c>
      <c r="J12" s="5">
        <v>1</v>
      </c>
    </row>
    <row r="13" spans="1:12">
      <c r="A13" t="s">
        <v>300</v>
      </c>
      <c r="B13" s="5" t="s">
        <v>193</v>
      </c>
      <c r="C13" s="5">
        <v>1</v>
      </c>
      <c r="D13" s="5">
        <v>1</v>
      </c>
      <c r="E13" s="5">
        <v>1</v>
      </c>
      <c r="F13" s="5">
        <v>1</v>
      </c>
      <c r="G13" s="5">
        <v>1</v>
      </c>
      <c r="H13" s="5">
        <v>1</v>
      </c>
      <c r="I13" s="5">
        <v>1</v>
      </c>
      <c r="J13" s="5">
        <v>1</v>
      </c>
    </row>
    <row r="14" spans="1:12">
      <c r="A14" t="s">
        <v>301</v>
      </c>
      <c r="B14" s="5" t="s">
        <v>193</v>
      </c>
      <c r="C14" s="5">
        <v>1</v>
      </c>
      <c r="D14" s="5">
        <v>1</v>
      </c>
      <c r="E14" s="5">
        <v>1</v>
      </c>
      <c r="F14" s="5">
        <v>1</v>
      </c>
      <c r="G14" s="5">
        <v>1</v>
      </c>
      <c r="H14" s="5">
        <v>1</v>
      </c>
      <c r="I14" s="5">
        <v>1</v>
      </c>
      <c r="J14" s="5">
        <v>1</v>
      </c>
    </row>
    <row r="15" spans="1:12">
      <c r="A15" t="s">
        <v>302</v>
      </c>
      <c r="B15" s="5" t="s">
        <v>193</v>
      </c>
      <c r="C15" s="5">
        <v>1</v>
      </c>
      <c r="D15" s="5">
        <v>1</v>
      </c>
      <c r="E15" s="5">
        <v>1</v>
      </c>
      <c r="F15" s="5">
        <v>1</v>
      </c>
      <c r="G15" s="5">
        <v>1</v>
      </c>
      <c r="H15" s="5">
        <v>1</v>
      </c>
      <c r="I15" s="5">
        <v>1</v>
      </c>
      <c r="J15" s="5">
        <v>1</v>
      </c>
    </row>
    <row r="16" spans="1:12">
      <c r="A16" t="s">
        <v>303</v>
      </c>
      <c r="B16" s="5" t="s">
        <v>193</v>
      </c>
      <c r="C16" s="5">
        <v>1</v>
      </c>
      <c r="D16" s="5">
        <v>1</v>
      </c>
      <c r="E16" s="5">
        <v>1</v>
      </c>
      <c r="F16" s="5">
        <v>1</v>
      </c>
      <c r="G16" s="5">
        <v>1</v>
      </c>
      <c r="H16" s="5">
        <v>1</v>
      </c>
      <c r="I16" s="5">
        <v>1</v>
      </c>
      <c r="J16" s="5">
        <v>1</v>
      </c>
    </row>
    <row r="17" spans="1:10">
      <c r="A17" t="s">
        <v>304</v>
      </c>
      <c r="B17" s="5" t="s">
        <v>193</v>
      </c>
      <c r="C17" s="5">
        <v>1</v>
      </c>
      <c r="D17" s="5">
        <v>1</v>
      </c>
      <c r="E17" s="5">
        <v>1</v>
      </c>
      <c r="F17" s="5">
        <v>1</v>
      </c>
      <c r="G17" s="5">
        <v>1</v>
      </c>
      <c r="H17" s="5">
        <v>1</v>
      </c>
      <c r="I17" s="5">
        <v>1</v>
      </c>
      <c r="J17" s="5">
        <v>1</v>
      </c>
    </row>
    <row r="18" spans="1:10">
      <c r="A18" t="s">
        <v>305</v>
      </c>
      <c r="B18" s="5" t="s">
        <v>193</v>
      </c>
      <c r="C18" s="5">
        <v>1</v>
      </c>
      <c r="D18" s="5">
        <v>1</v>
      </c>
      <c r="E18" s="5">
        <v>1</v>
      </c>
      <c r="F18" s="5">
        <v>1</v>
      </c>
      <c r="G18" s="5">
        <v>1</v>
      </c>
      <c r="H18" s="5">
        <v>1</v>
      </c>
      <c r="I18" s="5">
        <v>1</v>
      </c>
      <c r="J18" s="5">
        <v>1</v>
      </c>
    </row>
    <row r="19" spans="1:10">
      <c r="A19" t="s">
        <v>306</v>
      </c>
      <c r="B19" s="5" t="s">
        <v>193</v>
      </c>
      <c r="C19" s="5">
        <v>1</v>
      </c>
      <c r="D19" s="5">
        <v>1</v>
      </c>
      <c r="E19" s="5">
        <v>1</v>
      </c>
      <c r="F19" s="5">
        <v>1</v>
      </c>
      <c r="G19" s="5">
        <v>1</v>
      </c>
      <c r="H19" s="5">
        <v>1</v>
      </c>
      <c r="I19" s="5">
        <v>1</v>
      </c>
      <c r="J19" s="5">
        <v>1</v>
      </c>
    </row>
    <row r="20" spans="1:10">
      <c r="A20" t="s">
        <v>307</v>
      </c>
      <c r="B20" s="5" t="s">
        <v>193</v>
      </c>
      <c r="C20" s="5">
        <v>1</v>
      </c>
      <c r="D20" s="5">
        <v>1</v>
      </c>
      <c r="E20" s="5">
        <v>1</v>
      </c>
      <c r="F20" s="5">
        <v>1</v>
      </c>
      <c r="G20" s="5">
        <v>1</v>
      </c>
      <c r="H20" s="5">
        <v>1</v>
      </c>
      <c r="I20" s="5">
        <v>1</v>
      </c>
      <c r="J20" s="5">
        <v>1</v>
      </c>
    </row>
    <row r="21" spans="1:10">
      <c r="A21" t="s">
        <v>293</v>
      </c>
      <c r="B21" s="5" t="s">
        <v>195</v>
      </c>
      <c r="C21" s="5"/>
      <c r="D21" s="5"/>
      <c r="E21" s="5"/>
      <c r="F21" s="5"/>
      <c r="G21" s="5"/>
      <c r="H21" s="5"/>
      <c r="I21" s="5"/>
      <c r="J21" s="5"/>
    </row>
    <row r="22" spans="1:10">
      <c r="A22" t="s">
        <v>294</v>
      </c>
      <c r="B22" s="5" t="s">
        <v>195</v>
      </c>
      <c r="C22" s="5"/>
      <c r="D22" s="5"/>
      <c r="E22" s="5"/>
      <c r="F22" s="5"/>
      <c r="G22" s="5"/>
      <c r="H22" s="5"/>
      <c r="I22" s="5"/>
      <c r="J22" s="5"/>
    </row>
    <row r="23" spans="1:10">
      <c r="A23" t="s">
        <v>295</v>
      </c>
      <c r="B23" s="5" t="s">
        <v>195</v>
      </c>
      <c r="C23" s="5"/>
      <c r="D23" s="5"/>
      <c r="E23" s="5"/>
      <c r="F23" s="5"/>
      <c r="G23" s="5"/>
      <c r="H23" s="5"/>
      <c r="I23" s="5"/>
      <c r="J23" s="5"/>
    </row>
    <row r="24" spans="1:10">
      <c r="A24" t="s">
        <v>296</v>
      </c>
      <c r="B24" s="5" t="s">
        <v>195</v>
      </c>
      <c r="C24" s="5"/>
      <c r="D24" s="5"/>
      <c r="E24" s="5"/>
      <c r="F24" s="5"/>
      <c r="G24" s="5"/>
      <c r="H24" s="5"/>
      <c r="I24" s="5"/>
      <c r="J24" s="5"/>
    </row>
    <row r="25" spans="1:10">
      <c r="A25" t="s">
        <v>297</v>
      </c>
      <c r="B25" s="5" t="s">
        <v>195</v>
      </c>
      <c r="C25" s="5"/>
      <c r="D25" s="5"/>
      <c r="E25" s="5"/>
      <c r="F25" s="5"/>
      <c r="G25" s="5"/>
      <c r="H25" s="5"/>
      <c r="I25" s="5"/>
      <c r="J25" s="5"/>
    </row>
    <row r="26" spans="1:10">
      <c r="A26" t="s">
        <v>298</v>
      </c>
      <c r="B26" s="5" t="s">
        <v>195</v>
      </c>
      <c r="C26" s="5"/>
      <c r="D26" s="5"/>
      <c r="E26" s="5"/>
      <c r="F26" s="5"/>
      <c r="G26" s="5"/>
      <c r="H26" s="5"/>
      <c r="I26" s="5"/>
      <c r="J26" s="5"/>
    </row>
    <row r="27" spans="1:10">
      <c r="A27" t="s">
        <v>299</v>
      </c>
      <c r="B27" s="5" t="s">
        <v>195</v>
      </c>
      <c r="C27" s="5"/>
      <c r="D27" s="5"/>
      <c r="E27" s="5"/>
      <c r="F27" s="5"/>
      <c r="G27" s="5"/>
      <c r="H27" s="5"/>
      <c r="I27" s="5"/>
      <c r="J27" s="5"/>
    </row>
    <row r="28" spans="1:10">
      <c r="A28" t="s">
        <v>300</v>
      </c>
      <c r="B28" s="5" t="s">
        <v>195</v>
      </c>
      <c r="C28" s="5"/>
      <c r="D28" s="5"/>
      <c r="E28" s="5"/>
      <c r="F28" s="5"/>
      <c r="G28" s="5"/>
      <c r="H28" s="5"/>
      <c r="I28" s="5"/>
      <c r="J28" s="5"/>
    </row>
    <row r="29" spans="1:10">
      <c r="A29" t="s">
        <v>301</v>
      </c>
      <c r="B29" s="5" t="s">
        <v>195</v>
      </c>
      <c r="C29" s="5"/>
      <c r="D29" s="5"/>
      <c r="E29" s="5"/>
      <c r="F29" s="5"/>
      <c r="G29" s="5"/>
      <c r="H29" s="5"/>
      <c r="I29" s="5"/>
      <c r="J29" s="5"/>
    </row>
    <row r="30" spans="1:10">
      <c r="A30" t="s">
        <v>302</v>
      </c>
      <c r="B30" s="5" t="s">
        <v>195</v>
      </c>
      <c r="C30" s="5"/>
      <c r="D30" s="5"/>
      <c r="E30" s="5"/>
      <c r="F30" s="5"/>
      <c r="G30" s="5"/>
      <c r="H30" s="5"/>
      <c r="I30" s="5"/>
      <c r="J30" s="5"/>
    </row>
    <row r="31" spans="1:10">
      <c r="A31" t="s">
        <v>303</v>
      </c>
      <c r="B31" s="5" t="s">
        <v>195</v>
      </c>
      <c r="C31" s="5"/>
      <c r="D31" s="5"/>
      <c r="E31" s="5"/>
      <c r="F31" s="5"/>
      <c r="G31" s="5"/>
      <c r="H31" s="5"/>
      <c r="I31" s="5"/>
      <c r="J31" s="5"/>
    </row>
    <row r="32" spans="1:10">
      <c r="A32" t="s">
        <v>304</v>
      </c>
      <c r="B32" s="5" t="s">
        <v>195</v>
      </c>
      <c r="C32" s="5"/>
      <c r="D32" s="5"/>
      <c r="E32" s="5"/>
      <c r="F32" s="5"/>
      <c r="G32" s="5"/>
      <c r="H32" s="5"/>
      <c r="I32" s="5"/>
      <c r="J32" s="5"/>
    </row>
    <row r="33" spans="1:10">
      <c r="A33" t="s">
        <v>305</v>
      </c>
      <c r="B33" s="5" t="s">
        <v>195</v>
      </c>
      <c r="C33" s="5"/>
      <c r="D33" s="5"/>
      <c r="E33" s="5"/>
      <c r="F33" s="5"/>
      <c r="G33" s="5"/>
      <c r="H33" s="5"/>
      <c r="I33" s="5"/>
      <c r="J33" s="5"/>
    </row>
    <row r="34" spans="1:10">
      <c r="A34" t="s">
        <v>306</v>
      </c>
      <c r="B34" s="5" t="s">
        <v>195</v>
      </c>
      <c r="C34" s="5"/>
      <c r="D34" s="5"/>
      <c r="E34" s="5"/>
      <c r="F34" s="5"/>
      <c r="G34" s="5"/>
      <c r="H34" s="5"/>
      <c r="I34" s="5"/>
      <c r="J34" s="5"/>
    </row>
    <row r="35" spans="1:10">
      <c r="A35" t="s">
        <v>307</v>
      </c>
      <c r="B35" s="5" t="s">
        <v>195</v>
      </c>
      <c r="C35" s="5"/>
      <c r="D35" s="5"/>
      <c r="E35" s="5"/>
      <c r="F35" s="5"/>
      <c r="G35" s="5"/>
      <c r="H35" s="5"/>
      <c r="I35" s="5"/>
      <c r="J35" s="5"/>
    </row>
    <row r="36" spans="1:10">
      <c r="A36" t="s">
        <v>293</v>
      </c>
      <c r="B36" s="5" t="s">
        <v>194</v>
      </c>
      <c r="C36" s="5"/>
      <c r="D36" s="5"/>
      <c r="E36" s="5"/>
      <c r="F36" s="5"/>
      <c r="G36" s="5"/>
      <c r="H36" s="5"/>
      <c r="I36" s="5"/>
      <c r="J36" s="5"/>
    </row>
    <row r="37" spans="1:10">
      <c r="A37" t="s">
        <v>294</v>
      </c>
      <c r="B37" s="5" t="s">
        <v>194</v>
      </c>
      <c r="C37" s="5"/>
      <c r="D37" s="5"/>
      <c r="E37" s="5"/>
      <c r="F37" s="5"/>
      <c r="G37" s="5"/>
      <c r="H37" s="5"/>
      <c r="I37" s="5"/>
      <c r="J37" s="5"/>
    </row>
    <row r="38" spans="1:10">
      <c r="A38" t="s">
        <v>295</v>
      </c>
      <c r="B38" s="5" t="s">
        <v>194</v>
      </c>
      <c r="C38" s="5"/>
      <c r="D38" s="5"/>
      <c r="E38" s="5"/>
      <c r="F38" s="5"/>
      <c r="G38" s="5"/>
      <c r="H38" s="5"/>
      <c r="I38" s="5"/>
      <c r="J38" s="5"/>
    </row>
    <row r="39" spans="1:10">
      <c r="A39" t="s">
        <v>296</v>
      </c>
      <c r="B39" s="5" t="s">
        <v>194</v>
      </c>
      <c r="C39" s="5"/>
      <c r="D39" s="5"/>
      <c r="E39" s="5"/>
      <c r="F39" s="5"/>
      <c r="G39" s="5"/>
      <c r="H39" s="5"/>
      <c r="I39" s="5"/>
      <c r="J39" s="5"/>
    </row>
    <row r="40" spans="1:10">
      <c r="A40" t="s">
        <v>297</v>
      </c>
      <c r="B40" s="5" t="s">
        <v>194</v>
      </c>
      <c r="C40" s="5"/>
      <c r="D40" s="5"/>
      <c r="E40" s="5"/>
      <c r="F40" s="5"/>
      <c r="G40" s="5"/>
      <c r="H40" s="5"/>
      <c r="I40" s="5"/>
      <c r="J40" s="5"/>
    </row>
    <row r="41" spans="1:10">
      <c r="A41" t="s">
        <v>298</v>
      </c>
      <c r="B41" s="5" t="s">
        <v>194</v>
      </c>
      <c r="C41" s="5"/>
      <c r="D41" s="5"/>
      <c r="E41" s="5"/>
      <c r="F41" s="5"/>
      <c r="G41" s="5"/>
      <c r="H41" s="5"/>
      <c r="I41" s="5"/>
      <c r="J41" s="5"/>
    </row>
    <row r="42" spans="1:10">
      <c r="A42" t="s">
        <v>299</v>
      </c>
      <c r="B42" s="5" t="s">
        <v>194</v>
      </c>
      <c r="C42" s="5"/>
      <c r="D42" s="5"/>
      <c r="E42" s="5"/>
      <c r="F42" s="5"/>
      <c r="G42" s="5"/>
      <c r="H42" s="5"/>
      <c r="I42" s="5"/>
      <c r="J42" s="5"/>
    </row>
    <row r="43" spans="1:10">
      <c r="A43" t="s">
        <v>300</v>
      </c>
      <c r="B43" s="5" t="s">
        <v>194</v>
      </c>
      <c r="C43" s="5"/>
      <c r="D43" s="5"/>
      <c r="E43" s="5"/>
      <c r="F43" s="5"/>
      <c r="G43" s="5"/>
      <c r="H43" s="5"/>
      <c r="I43" s="5"/>
      <c r="J43" s="5"/>
    </row>
    <row r="44" spans="1:10">
      <c r="A44" t="s">
        <v>301</v>
      </c>
      <c r="B44" s="5" t="s">
        <v>194</v>
      </c>
      <c r="C44" s="5"/>
      <c r="D44" s="5"/>
      <c r="E44" s="5"/>
      <c r="F44" s="5"/>
      <c r="G44" s="5"/>
      <c r="H44" s="5"/>
      <c r="I44" s="5"/>
      <c r="J44" s="5"/>
    </row>
    <row r="45" spans="1:10">
      <c r="A45" t="s">
        <v>302</v>
      </c>
      <c r="B45" s="5" t="s">
        <v>194</v>
      </c>
      <c r="C45" s="5"/>
      <c r="D45" s="5"/>
      <c r="E45" s="5"/>
      <c r="F45" s="5"/>
      <c r="G45" s="5"/>
      <c r="H45" s="5"/>
      <c r="I45" s="5"/>
      <c r="J45" s="5"/>
    </row>
    <row r="46" spans="1:10">
      <c r="A46" t="s">
        <v>303</v>
      </c>
      <c r="B46" s="5" t="s">
        <v>194</v>
      </c>
      <c r="C46" s="5"/>
      <c r="D46" s="5"/>
      <c r="E46" s="5"/>
      <c r="F46" s="5"/>
      <c r="G46" s="5"/>
      <c r="H46" s="5"/>
      <c r="I46" s="5"/>
      <c r="J46" s="5"/>
    </row>
    <row r="47" spans="1:10">
      <c r="A47" t="s">
        <v>304</v>
      </c>
      <c r="B47" s="5" t="s">
        <v>194</v>
      </c>
      <c r="C47" s="5"/>
      <c r="D47" s="5"/>
      <c r="E47" s="5"/>
      <c r="F47" s="5"/>
      <c r="G47" s="5"/>
      <c r="H47" s="5"/>
      <c r="I47" s="5"/>
      <c r="J47" s="5"/>
    </row>
    <row r="48" spans="1:10">
      <c r="A48" t="s">
        <v>305</v>
      </c>
      <c r="B48" s="5" t="s">
        <v>194</v>
      </c>
      <c r="C48" s="5"/>
      <c r="D48" s="5"/>
      <c r="E48" s="5"/>
      <c r="F48" s="5"/>
      <c r="G48" s="5"/>
      <c r="H48" s="5"/>
      <c r="I48" s="5"/>
      <c r="J48" s="5"/>
    </row>
    <row r="49" spans="1:10">
      <c r="A49" t="s">
        <v>306</v>
      </c>
      <c r="B49" s="5" t="s">
        <v>194</v>
      </c>
      <c r="C49" s="5"/>
      <c r="D49" s="5"/>
      <c r="E49" s="5"/>
      <c r="F49" s="5"/>
      <c r="G49" s="5"/>
      <c r="H49" s="5"/>
      <c r="I49" s="5"/>
      <c r="J49" s="5"/>
    </row>
    <row r="50" spans="1:10">
      <c r="A50" t="s">
        <v>307</v>
      </c>
      <c r="B50" s="5" t="s">
        <v>194</v>
      </c>
      <c r="C50" s="5"/>
      <c r="D50" s="5"/>
      <c r="E50" s="5"/>
      <c r="F50" s="5"/>
      <c r="G50" s="5"/>
      <c r="H50" s="5"/>
      <c r="I50" s="5"/>
      <c r="J50" s="5"/>
    </row>
    <row r="51" spans="1:10">
      <c r="A51" t="s">
        <v>293</v>
      </c>
      <c r="B51" s="5" t="s">
        <v>388</v>
      </c>
      <c r="C51" s="5"/>
      <c r="D51" s="5"/>
      <c r="E51" s="5"/>
      <c r="F51" s="5"/>
      <c r="G51" s="5"/>
      <c r="H51" s="5"/>
      <c r="I51" s="5"/>
      <c r="J51" s="5"/>
    </row>
    <row r="52" spans="1:10">
      <c r="A52" t="s">
        <v>294</v>
      </c>
      <c r="B52" s="5" t="s">
        <v>388</v>
      </c>
      <c r="C52" s="5"/>
      <c r="D52" s="5"/>
      <c r="E52" s="5"/>
      <c r="F52" s="5"/>
      <c r="G52" s="5"/>
      <c r="H52" s="5"/>
      <c r="I52" s="5"/>
      <c r="J52" s="5"/>
    </row>
    <row r="53" spans="1:10">
      <c r="A53" t="s">
        <v>295</v>
      </c>
      <c r="B53" s="5" t="s">
        <v>388</v>
      </c>
      <c r="C53" s="5"/>
      <c r="D53" s="5"/>
      <c r="E53" s="5"/>
      <c r="F53" s="5"/>
      <c r="G53" s="5"/>
      <c r="H53" s="5"/>
      <c r="I53" s="5"/>
      <c r="J53" s="5"/>
    </row>
    <row r="54" spans="1:10">
      <c r="A54" t="s">
        <v>296</v>
      </c>
      <c r="B54" s="5" t="s">
        <v>388</v>
      </c>
      <c r="C54" s="5"/>
      <c r="D54" s="5"/>
      <c r="E54" s="5"/>
      <c r="F54" s="5"/>
      <c r="G54" s="5"/>
      <c r="H54" s="5"/>
      <c r="I54" s="5"/>
      <c r="J54" s="5"/>
    </row>
    <row r="55" spans="1:10">
      <c r="A55" t="s">
        <v>297</v>
      </c>
      <c r="B55" s="5" t="s">
        <v>388</v>
      </c>
      <c r="C55" s="5"/>
      <c r="D55" s="5"/>
      <c r="E55" s="5"/>
      <c r="F55" s="5"/>
      <c r="G55" s="5"/>
      <c r="H55" s="5"/>
      <c r="I55" s="5"/>
      <c r="J55" s="5"/>
    </row>
    <row r="56" spans="1:10">
      <c r="A56" t="s">
        <v>298</v>
      </c>
      <c r="B56" s="5" t="s">
        <v>388</v>
      </c>
    </row>
    <row r="57" spans="1:10">
      <c r="A57" t="s">
        <v>299</v>
      </c>
      <c r="B57" s="5" t="s">
        <v>388</v>
      </c>
    </row>
    <row r="58" spans="1:10">
      <c r="A58" t="s">
        <v>300</v>
      </c>
      <c r="B58" s="5" t="s">
        <v>388</v>
      </c>
    </row>
    <row r="59" spans="1:10">
      <c r="A59" t="s">
        <v>301</v>
      </c>
      <c r="B59" s="5" t="s">
        <v>388</v>
      </c>
    </row>
    <row r="60" spans="1:10">
      <c r="A60" t="s">
        <v>302</v>
      </c>
      <c r="B60" s="5" t="s">
        <v>388</v>
      </c>
    </row>
    <row r="61" spans="1:10">
      <c r="A61" t="s">
        <v>303</v>
      </c>
      <c r="B61" s="5" t="s">
        <v>388</v>
      </c>
    </row>
    <row r="62" spans="1:10">
      <c r="A62" t="s">
        <v>304</v>
      </c>
      <c r="B62" s="5" t="s">
        <v>388</v>
      </c>
    </row>
    <row r="63" spans="1:10">
      <c r="A63" t="s">
        <v>305</v>
      </c>
      <c r="B63" s="5" t="s">
        <v>388</v>
      </c>
    </row>
    <row r="64" spans="1:10">
      <c r="A64" t="s">
        <v>306</v>
      </c>
      <c r="B64" s="5" t="s">
        <v>388</v>
      </c>
    </row>
    <row r="65" spans="1:2">
      <c r="A65" t="s">
        <v>307</v>
      </c>
      <c r="B65" s="5" t="s">
        <v>388</v>
      </c>
    </row>
    <row r="66" spans="1:2">
      <c r="A66" t="s">
        <v>293</v>
      </c>
      <c r="B66" s="5" t="s">
        <v>387</v>
      </c>
    </row>
    <row r="67" spans="1:2">
      <c r="A67" t="s">
        <v>294</v>
      </c>
      <c r="B67" s="5" t="s">
        <v>387</v>
      </c>
    </row>
    <row r="68" spans="1:2">
      <c r="A68" t="s">
        <v>295</v>
      </c>
      <c r="B68" s="5" t="s">
        <v>387</v>
      </c>
    </row>
    <row r="69" spans="1:2">
      <c r="A69" t="s">
        <v>296</v>
      </c>
      <c r="B69" s="5" t="s">
        <v>387</v>
      </c>
    </row>
    <row r="70" spans="1:2">
      <c r="A70" t="s">
        <v>297</v>
      </c>
      <c r="B70" s="5" t="s">
        <v>387</v>
      </c>
    </row>
    <row r="71" spans="1:2">
      <c r="A71" t="s">
        <v>298</v>
      </c>
      <c r="B71" s="5" t="s">
        <v>387</v>
      </c>
    </row>
    <row r="72" spans="1:2">
      <c r="A72" t="s">
        <v>299</v>
      </c>
      <c r="B72" s="5" t="s">
        <v>387</v>
      </c>
    </row>
    <row r="73" spans="1:2">
      <c r="A73" t="s">
        <v>300</v>
      </c>
      <c r="B73" s="5" t="s">
        <v>387</v>
      </c>
    </row>
    <row r="74" spans="1:2">
      <c r="A74" t="s">
        <v>301</v>
      </c>
      <c r="B74" s="5" t="s">
        <v>387</v>
      </c>
    </row>
    <row r="75" spans="1:2">
      <c r="A75" t="s">
        <v>302</v>
      </c>
      <c r="B75" s="5" t="s">
        <v>387</v>
      </c>
    </row>
    <row r="76" spans="1:2">
      <c r="A76" t="s">
        <v>303</v>
      </c>
      <c r="B76" s="5" t="s">
        <v>387</v>
      </c>
    </row>
    <row r="77" spans="1:2">
      <c r="A77" t="s">
        <v>304</v>
      </c>
      <c r="B77" s="5" t="s">
        <v>387</v>
      </c>
    </row>
    <row r="78" spans="1:2">
      <c r="A78" t="s">
        <v>305</v>
      </c>
      <c r="B78" s="5" t="s">
        <v>387</v>
      </c>
    </row>
    <row r="79" spans="1:2">
      <c r="A79" t="s">
        <v>306</v>
      </c>
      <c r="B79" s="5" t="s">
        <v>387</v>
      </c>
    </row>
    <row r="80" spans="1:2">
      <c r="A80" t="s">
        <v>307</v>
      </c>
      <c r="B80" s="5" t="s">
        <v>387</v>
      </c>
    </row>
  </sheetData>
  <dataValidations count="1">
    <dataValidation type="list" allowBlank="1" showInputMessage="1" showErrorMessage="1" sqref="B6:B65" xr:uid="{00000000-0002-0000-1700-000000000000}">
      <formula1>Fuels</formula1>
    </dataValidation>
  </dataValidation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2"/>
  <dimension ref="A1:L110"/>
  <sheetViews>
    <sheetView topLeftCell="A13" workbookViewId="0">
      <selection activeCell="L12" sqref="L11:L12"/>
    </sheetView>
  </sheetViews>
  <sheetFormatPr baseColWidth="10" defaultColWidth="11.42578125" defaultRowHeight="15"/>
  <cols>
    <col min="2" max="2" width="19" bestFit="1" customWidth="1"/>
  </cols>
  <sheetData>
    <row r="1" spans="1:12">
      <c r="A1" s="4" t="s">
        <v>83</v>
      </c>
      <c r="B1" s="4"/>
      <c r="C1" s="4"/>
      <c r="D1" s="4"/>
      <c r="E1" s="4"/>
      <c r="F1" s="4"/>
      <c r="G1" s="4"/>
      <c r="H1" s="4"/>
      <c r="I1" s="4"/>
      <c r="J1" s="4"/>
      <c r="K1" s="4"/>
      <c r="L1" s="4"/>
    </row>
    <row r="2" spans="1:12">
      <c r="A2" s="4" t="s">
        <v>84</v>
      </c>
      <c r="B2" s="4"/>
      <c r="C2" s="4"/>
      <c r="D2" s="4"/>
      <c r="E2" s="4"/>
      <c r="F2" s="4"/>
      <c r="G2" s="4"/>
      <c r="H2" s="4"/>
      <c r="I2" s="4"/>
      <c r="J2" s="4"/>
      <c r="K2" s="4"/>
      <c r="L2" s="4"/>
    </row>
    <row r="3" spans="1:12" ht="15.75" customHeight="1"/>
    <row r="4" spans="1:12" ht="15.75" customHeight="1"/>
    <row r="5" spans="1:12">
      <c r="C5">
        <v>2015</v>
      </c>
      <c r="D5">
        <v>2020</v>
      </c>
      <c r="E5">
        <v>2025</v>
      </c>
      <c r="F5">
        <v>2030</v>
      </c>
      <c r="G5">
        <v>2035</v>
      </c>
      <c r="H5">
        <v>2040</v>
      </c>
      <c r="I5">
        <v>2045</v>
      </c>
      <c r="J5">
        <v>2050</v>
      </c>
    </row>
    <row r="6" spans="1:12">
      <c r="A6" s="114" t="s">
        <v>293</v>
      </c>
      <c r="B6" s="114" t="s">
        <v>374</v>
      </c>
      <c r="C6">
        <v>1</v>
      </c>
      <c r="D6" s="114">
        <v>1</v>
      </c>
      <c r="E6" s="114">
        <v>1</v>
      </c>
      <c r="F6" s="114">
        <v>1</v>
      </c>
      <c r="G6" s="114">
        <v>1</v>
      </c>
      <c r="H6" s="114">
        <v>1</v>
      </c>
      <c r="I6" s="114">
        <v>1</v>
      </c>
      <c r="J6" s="114">
        <v>1</v>
      </c>
    </row>
    <row r="7" spans="1:12">
      <c r="A7" s="114" t="s">
        <v>294</v>
      </c>
      <c r="B7" s="114" t="s">
        <v>374</v>
      </c>
      <c r="C7">
        <v>1</v>
      </c>
      <c r="D7" s="114">
        <v>1</v>
      </c>
      <c r="E7" s="114">
        <v>1</v>
      </c>
      <c r="F7" s="114">
        <v>1</v>
      </c>
      <c r="G7" s="114">
        <v>1</v>
      </c>
      <c r="H7" s="114">
        <v>1</v>
      </c>
      <c r="I7" s="114">
        <v>1</v>
      </c>
      <c r="J7" s="114">
        <v>1</v>
      </c>
    </row>
    <row r="8" spans="1:12">
      <c r="A8" s="114" t="s">
        <v>295</v>
      </c>
      <c r="B8" s="114" t="s">
        <v>374</v>
      </c>
      <c r="C8" s="114">
        <v>1</v>
      </c>
      <c r="D8" s="114">
        <v>1</v>
      </c>
      <c r="E8" s="114">
        <v>1</v>
      </c>
      <c r="F8" s="114">
        <v>1</v>
      </c>
      <c r="G8" s="114">
        <v>1</v>
      </c>
      <c r="H8" s="114">
        <v>1</v>
      </c>
      <c r="I8" s="114">
        <v>1</v>
      </c>
      <c r="J8" s="114">
        <v>1</v>
      </c>
    </row>
    <row r="9" spans="1:12">
      <c r="A9" s="114" t="s">
        <v>296</v>
      </c>
      <c r="B9" s="114" t="s">
        <v>374</v>
      </c>
      <c r="C9" s="114">
        <v>1</v>
      </c>
      <c r="D9" s="114">
        <v>1</v>
      </c>
      <c r="E9" s="114">
        <v>1</v>
      </c>
      <c r="F9" s="114">
        <v>1</v>
      </c>
      <c r="G9" s="114">
        <v>1</v>
      </c>
      <c r="H9" s="114">
        <v>1</v>
      </c>
      <c r="I9" s="114">
        <v>1</v>
      </c>
      <c r="J9" s="114">
        <v>1</v>
      </c>
    </row>
    <row r="10" spans="1:12">
      <c r="A10" s="114" t="s">
        <v>297</v>
      </c>
      <c r="B10" s="114" t="s">
        <v>374</v>
      </c>
      <c r="C10" s="114">
        <v>1</v>
      </c>
      <c r="D10" s="114">
        <v>1</v>
      </c>
      <c r="E10" s="114">
        <v>1</v>
      </c>
      <c r="F10" s="114">
        <v>1</v>
      </c>
      <c r="G10" s="114">
        <v>1</v>
      </c>
      <c r="H10" s="114">
        <v>1</v>
      </c>
      <c r="I10" s="114">
        <v>1</v>
      </c>
      <c r="J10" s="114">
        <v>1</v>
      </c>
    </row>
    <row r="11" spans="1:12">
      <c r="A11" s="114" t="s">
        <v>298</v>
      </c>
      <c r="B11" s="114" t="s">
        <v>374</v>
      </c>
      <c r="C11" s="114">
        <v>1</v>
      </c>
      <c r="D11" s="114">
        <v>1</v>
      </c>
      <c r="E11" s="114">
        <v>1</v>
      </c>
      <c r="F11" s="114">
        <v>1</v>
      </c>
      <c r="G11" s="114">
        <v>1</v>
      </c>
      <c r="H11" s="114">
        <v>1</v>
      </c>
      <c r="I11" s="114">
        <v>1</v>
      </c>
      <c r="J11" s="114">
        <v>1</v>
      </c>
    </row>
    <row r="12" spans="1:12">
      <c r="A12" s="114" t="s">
        <v>299</v>
      </c>
      <c r="B12" s="114" t="s">
        <v>374</v>
      </c>
      <c r="C12" s="114">
        <v>1</v>
      </c>
      <c r="D12" s="114">
        <v>1</v>
      </c>
      <c r="E12" s="114">
        <v>1</v>
      </c>
      <c r="F12" s="114">
        <v>1</v>
      </c>
      <c r="G12" s="114">
        <v>1</v>
      </c>
      <c r="H12" s="114">
        <v>1</v>
      </c>
      <c r="I12" s="114">
        <v>1</v>
      </c>
      <c r="J12" s="114">
        <v>1</v>
      </c>
    </row>
    <row r="13" spans="1:12">
      <c r="A13" s="114" t="s">
        <v>300</v>
      </c>
      <c r="B13" s="114" t="s">
        <v>374</v>
      </c>
      <c r="C13" s="114">
        <v>1</v>
      </c>
      <c r="D13" s="114">
        <v>1</v>
      </c>
      <c r="E13" s="114">
        <v>1</v>
      </c>
      <c r="F13" s="114">
        <v>1</v>
      </c>
      <c r="G13" s="114">
        <v>1</v>
      </c>
      <c r="H13" s="114">
        <v>1</v>
      </c>
      <c r="I13" s="114">
        <v>1</v>
      </c>
      <c r="J13" s="114">
        <v>1</v>
      </c>
    </row>
    <row r="14" spans="1:12">
      <c r="A14" s="114" t="s">
        <v>301</v>
      </c>
      <c r="B14" s="114" t="s">
        <v>374</v>
      </c>
      <c r="C14" s="114">
        <v>1</v>
      </c>
      <c r="D14" s="114">
        <v>1</v>
      </c>
      <c r="E14" s="114">
        <v>1</v>
      </c>
      <c r="F14" s="114">
        <v>1</v>
      </c>
      <c r="G14" s="114">
        <v>1</v>
      </c>
      <c r="H14" s="114">
        <v>1</v>
      </c>
      <c r="I14" s="114">
        <v>1</v>
      </c>
      <c r="J14" s="114">
        <v>1</v>
      </c>
    </row>
    <row r="15" spans="1:12">
      <c r="A15" s="114" t="s">
        <v>302</v>
      </c>
      <c r="B15" s="114" t="s">
        <v>374</v>
      </c>
      <c r="C15" s="114">
        <v>1</v>
      </c>
      <c r="D15" s="114">
        <v>1</v>
      </c>
      <c r="E15" s="114">
        <v>1</v>
      </c>
      <c r="F15" s="114">
        <v>1</v>
      </c>
      <c r="G15" s="114">
        <v>1</v>
      </c>
      <c r="H15" s="114">
        <v>1</v>
      </c>
      <c r="I15" s="114">
        <v>1</v>
      </c>
      <c r="J15" s="114">
        <v>1</v>
      </c>
    </row>
    <row r="16" spans="1:12">
      <c r="A16" s="114" t="s">
        <v>303</v>
      </c>
      <c r="B16" s="114" t="s">
        <v>374</v>
      </c>
      <c r="C16" s="114">
        <v>1</v>
      </c>
      <c r="D16" s="114">
        <v>1</v>
      </c>
      <c r="E16" s="114">
        <v>1</v>
      </c>
      <c r="F16" s="114">
        <v>1</v>
      </c>
      <c r="G16" s="114">
        <v>1</v>
      </c>
      <c r="H16" s="114">
        <v>1</v>
      </c>
      <c r="I16" s="114">
        <v>1</v>
      </c>
      <c r="J16" s="114">
        <v>1</v>
      </c>
    </row>
    <row r="17" spans="1:10">
      <c r="A17" s="114" t="s">
        <v>304</v>
      </c>
      <c r="B17" s="114" t="s">
        <v>374</v>
      </c>
      <c r="C17" s="114">
        <v>1</v>
      </c>
      <c r="D17" s="114">
        <v>1</v>
      </c>
      <c r="E17" s="114">
        <v>1</v>
      </c>
      <c r="F17" s="114">
        <v>1</v>
      </c>
      <c r="G17" s="114">
        <v>1</v>
      </c>
      <c r="H17" s="114">
        <v>1</v>
      </c>
      <c r="I17" s="114">
        <v>1</v>
      </c>
      <c r="J17" s="114">
        <v>1</v>
      </c>
    </row>
    <row r="18" spans="1:10">
      <c r="A18" s="114" t="s">
        <v>305</v>
      </c>
      <c r="B18" s="114" t="s">
        <v>374</v>
      </c>
      <c r="C18" s="114">
        <v>1</v>
      </c>
      <c r="D18" s="114">
        <v>1</v>
      </c>
      <c r="E18" s="114">
        <v>1</v>
      </c>
      <c r="F18" s="114">
        <v>1</v>
      </c>
      <c r="G18" s="114">
        <v>1</v>
      </c>
      <c r="H18" s="114">
        <v>1</v>
      </c>
      <c r="I18" s="114">
        <v>1</v>
      </c>
      <c r="J18" s="114">
        <v>1</v>
      </c>
    </row>
    <row r="19" spans="1:10">
      <c r="A19" s="114" t="s">
        <v>306</v>
      </c>
      <c r="B19" s="114" t="s">
        <v>374</v>
      </c>
      <c r="C19" s="114">
        <v>1</v>
      </c>
      <c r="D19" s="114">
        <v>1</v>
      </c>
      <c r="E19" s="114">
        <v>1</v>
      </c>
      <c r="F19" s="114">
        <v>1</v>
      </c>
      <c r="G19" s="114">
        <v>1</v>
      </c>
      <c r="H19" s="114">
        <v>1</v>
      </c>
      <c r="I19" s="114">
        <v>1</v>
      </c>
      <c r="J19" s="114">
        <v>1</v>
      </c>
    </row>
    <row r="20" spans="1:10">
      <c r="A20" s="114" t="s">
        <v>307</v>
      </c>
      <c r="B20" s="114" t="s">
        <v>374</v>
      </c>
      <c r="C20" s="114">
        <v>1</v>
      </c>
      <c r="D20" s="114">
        <v>1</v>
      </c>
      <c r="E20" s="114">
        <v>1</v>
      </c>
      <c r="F20" s="114">
        <v>1</v>
      </c>
      <c r="G20" s="114">
        <v>1</v>
      </c>
      <c r="H20" s="114">
        <v>1</v>
      </c>
      <c r="I20" s="114">
        <v>1</v>
      </c>
      <c r="J20" s="114">
        <v>1</v>
      </c>
    </row>
    <row r="21" spans="1:10">
      <c r="A21" s="114" t="s">
        <v>293</v>
      </c>
      <c r="B21" s="114" t="s">
        <v>375</v>
      </c>
      <c r="C21" s="114">
        <v>1</v>
      </c>
      <c r="D21" s="114">
        <v>1</v>
      </c>
      <c r="E21" s="114">
        <v>1</v>
      </c>
      <c r="F21" s="114">
        <v>1</v>
      </c>
      <c r="G21" s="114">
        <v>1</v>
      </c>
      <c r="H21" s="114">
        <v>1</v>
      </c>
      <c r="I21" s="114">
        <v>1</v>
      </c>
      <c r="J21" s="114">
        <v>1</v>
      </c>
    </row>
    <row r="22" spans="1:10">
      <c r="A22" s="114" t="s">
        <v>294</v>
      </c>
      <c r="B22" s="114" t="s">
        <v>375</v>
      </c>
      <c r="C22" s="114">
        <v>1</v>
      </c>
      <c r="D22" s="114">
        <v>1</v>
      </c>
      <c r="E22" s="114">
        <v>1</v>
      </c>
      <c r="F22" s="114">
        <v>1</v>
      </c>
      <c r="G22" s="114">
        <v>1</v>
      </c>
      <c r="H22" s="114">
        <v>1</v>
      </c>
      <c r="I22" s="114">
        <v>1</v>
      </c>
      <c r="J22" s="114">
        <v>1</v>
      </c>
    </row>
    <row r="23" spans="1:10">
      <c r="A23" s="114" t="s">
        <v>295</v>
      </c>
      <c r="B23" s="114" t="s">
        <v>375</v>
      </c>
      <c r="C23" s="114">
        <v>1</v>
      </c>
      <c r="D23" s="114">
        <v>1</v>
      </c>
      <c r="E23" s="114">
        <v>1</v>
      </c>
      <c r="F23" s="114">
        <v>1</v>
      </c>
      <c r="G23" s="114">
        <v>1</v>
      </c>
      <c r="H23" s="114">
        <v>1</v>
      </c>
      <c r="I23" s="114">
        <v>1</v>
      </c>
      <c r="J23" s="114">
        <v>1</v>
      </c>
    </row>
    <row r="24" spans="1:10">
      <c r="A24" s="114" t="s">
        <v>296</v>
      </c>
      <c r="B24" s="114" t="s">
        <v>375</v>
      </c>
      <c r="C24" s="114">
        <v>1</v>
      </c>
      <c r="D24" s="114">
        <v>1</v>
      </c>
      <c r="E24" s="114">
        <v>1</v>
      </c>
      <c r="F24" s="114">
        <v>1</v>
      </c>
      <c r="G24" s="114">
        <v>1</v>
      </c>
      <c r="H24" s="114">
        <v>1</v>
      </c>
      <c r="I24" s="114">
        <v>1</v>
      </c>
      <c r="J24" s="114">
        <v>1</v>
      </c>
    </row>
    <row r="25" spans="1:10">
      <c r="A25" s="114" t="s">
        <v>297</v>
      </c>
      <c r="B25" s="114" t="s">
        <v>375</v>
      </c>
      <c r="C25" s="114">
        <v>1</v>
      </c>
      <c r="D25" s="114">
        <v>1</v>
      </c>
      <c r="E25" s="114">
        <v>1</v>
      </c>
      <c r="F25" s="114">
        <v>1</v>
      </c>
      <c r="G25" s="114">
        <v>1</v>
      </c>
      <c r="H25" s="114">
        <v>1</v>
      </c>
      <c r="I25" s="114">
        <v>1</v>
      </c>
      <c r="J25" s="114">
        <v>1</v>
      </c>
    </row>
    <row r="26" spans="1:10">
      <c r="A26" s="114" t="s">
        <v>298</v>
      </c>
      <c r="B26" s="114" t="s">
        <v>375</v>
      </c>
      <c r="C26" s="114">
        <v>1</v>
      </c>
      <c r="D26" s="114">
        <v>1</v>
      </c>
      <c r="E26" s="114">
        <v>1</v>
      </c>
      <c r="F26" s="114">
        <v>1</v>
      </c>
      <c r="G26" s="114">
        <v>1</v>
      </c>
      <c r="H26" s="114">
        <v>1</v>
      </c>
      <c r="I26" s="114">
        <v>1</v>
      </c>
      <c r="J26" s="114">
        <v>1</v>
      </c>
    </row>
    <row r="27" spans="1:10">
      <c r="A27" s="114" t="s">
        <v>299</v>
      </c>
      <c r="B27" s="114" t="s">
        <v>375</v>
      </c>
      <c r="C27" s="114">
        <v>1</v>
      </c>
      <c r="D27" s="114">
        <v>1</v>
      </c>
      <c r="E27" s="114">
        <v>1</v>
      </c>
      <c r="F27" s="114">
        <v>1</v>
      </c>
      <c r="G27" s="114">
        <v>1</v>
      </c>
      <c r="H27" s="114">
        <v>1</v>
      </c>
      <c r="I27" s="114">
        <v>1</v>
      </c>
      <c r="J27" s="114">
        <v>1</v>
      </c>
    </row>
    <row r="28" spans="1:10">
      <c r="A28" s="114" t="s">
        <v>300</v>
      </c>
      <c r="B28" s="114" t="s">
        <v>375</v>
      </c>
      <c r="C28" s="114">
        <v>1</v>
      </c>
      <c r="D28" s="114">
        <v>1</v>
      </c>
      <c r="E28" s="114">
        <v>1</v>
      </c>
      <c r="F28" s="114">
        <v>1</v>
      </c>
      <c r="G28" s="114">
        <v>1</v>
      </c>
      <c r="H28" s="114">
        <v>1</v>
      </c>
      <c r="I28" s="114">
        <v>1</v>
      </c>
      <c r="J28" s="114">
        <v>1</v>
      </c>
    </row>
    <row r="29" spans="1:10">
      <c r="A29" s="114" t="s">
        <v>301</v>
      </c>
      <c r="B29" s="114" t="s">
        <v>375</v>
      </c>
      <c r="C29" s="114">
        <v>1</v>
      </c>
      <c r="D29" s="114">
        <v>1</v>
      </c>
      <c r="E29" s="114">
        <v>1</v>
      </c>
      <c r="F29" s="114">
        <v>1</v>
      </c>
      <c r="G29" s="114">
        <v>1</v>
      </c>
      <c r="H29" s="114">
        <v>1</v>
      </c>
      <c r="I29" s="114">
        <v>1</v>
      </c>
      <c r="J29" s="114">
        <v>1</v>
      </c>
    </row>
    <row r="30" spans="1:10">
      <c r="A30" s="114" t="s">
        <v>302</v>
      </c>
      <c r="B30" s="114" t="s">
        <v>375</v>
      </c>
      <c r="C30" s="114">
        <v>1</v>
      </c>
      <c r="D30" s="114">
        <v>1</v>
      </c>
      <c r="E30" s="114">
        <v>1</v>
      </c>
      <c r="F30" s="114">
        <v>1</v>
      </c>
      <c r="G30" s="114">
        <v>1</v>
      </c>
      <c r="H30" s="114">
        <v>1</v>
      </c>
      <c r="I30" s="114">
        <v>1</v>
      </c>
      <c r="J30" s="114">
        <v>1</v>
      </c>
    </row>
    <row r="31" spans="1:10">
      <c r="A31" s="114" t="s">
        <v>303</v>
      </c>
      <c r="B31" s="114" t="s">
        <v>375</v>
      </c>
      <c r="C31" s="114">
        <v>1</v>
      </c>
      <c r="D31" s="114">
        <v>1</v>
      </c>
      <c r="E31" s="114">
        <v>1</v>
      </c>
      <c r="F31" s="114">
        <v>1</v>
      </c>
      <c r="G31" s="114">
        <v>1</v>
      </c>
      <c r="H31" s="114">
        <v>1</v>
      </c>
      <c r="I31" s="114">
        <v>1</v>
      </c>
      <c r="J31" s="114">
        <v>1</v>
      </c>
    </row>
    <row r="32" spans="1:10">
      <c r="A32" s="114" t="s">
        <v>304</v>
      </c>
      <c r="B32" s="114" t="s">
        <v>375</v>
      </c>
      <c r="C32" s="114">
        <v>1</v>
      </c>
      <c r="D32" s="114">
        <v>1</v>
      </c>
      <c r="E32" s="114">
        <v>1</v>
      </c>
      <c r="F32" s="114">
        <v>1</v>
      </c>
      <c r="G32" s="114">
        <v>1</v>
      </c>
      <c r="H32" s="114">
        <v>1</v>
      </c>
      <c r="I32" s="114">
        <v>1</v>
      </c>
      <c r="J32" s="114">
        <v>1</v>
      </c>
    </row>
    <row r="33" spans="1:10">
      <c r="A33" s="114" t="s">
        <v>305</v>
      </c>
      <c r="B33" s="114" t="s">
        <v>375</v>
      </c>
      <c r="C33" s="114">
        <v>1</v>
      </c>
      <c r="D33" s="114">
        <v>1</v>
      </c>
      <c r="E33" s="114">
        <v>1</v>
      </c>
      <c r="F33" s="114">
        <v>1</v>
      </c>
      <c r="G33" s="114">
        <v>1</v>
      </c>
      <c r="H33" s="114">
        <v>1</v>
      </c>
      <c r="I33" s="114">
        <v>1</v>
      </c>
      <c r="J33" s="114">
        <v>1</v>
      </c>
    </row>
    <row r="34" spans="1:10">
      <c r="A34" s="114" t="s">
        <v>306</v>
      </c>
      <c r="B34" s="114" t="s">
        <v>375</v>
      </c>
      <c r="C34" s="114">
        <v>1</v>
      </c>
      <c r="D34" s="114">
        <v>1</v>
      </c>
      <c r="E34" s="114">
        <v>1</v>
      </c>
      <c r="F34" s="114">
        <v>1</v>
      </c>
      <c r="G34" s="114">
        <v>1</v>
      </c>
      <c r="H34" s="114">
        <v>1</v>
      </c>
      <c r="I34" s="114">
        <v>1</v>
      </c>
      <c r="J34" s="114">
        <v>1</v>
      </c>
    </row>
    <row r="35" spans="1:10">
      <c r="A35" s="114" t="s">
        <v>307</v>
      </c>
      <c r="B35" s="114" t="s">
        <v>375</v>
      </c>
      <c r="C35" s="114">
        <v>1</v>
      </c>
      <c r="D35" s="114">
        <v>1</v>
      </c>
      <c r="E35" s="114">
        <v>1</v>
      </c>
      <c r="F35" s="114">
        <v>1</v>
      </c>
      <c r="G35" s="114">
        <v>1</v>
      </c>
      <c r="H35" s="114">
        <v>1</v>
      </c>
      <c r="I35" s="114">
        <v>1</v>
      </c>
      <c r="J35" s="114">
        <v>1</v>
      </c>
    </row>
    <row r="36" spans="1:10">
      <c r="A36" s="114" t="s">
        <v>293</v>
      </c>
      <c r="B36" s="114" t="s">
        <v>373</v>
      </c>
      <c r="C36" s="114">
        <v>1</v>
      </c>
      <c r="D36" s="114">
        <v>1</v>
      </c>
      <c r="E36" s="114">
        <v>1</v>
      </c>
      <c r="F36" s="114">
        <v>1</v>
      </c>
      <c r="G36" s="114">
        <v>1</v>
      </c>
      <c r="H36" s="114">
        <v>1</v>
      </c>
      <c r="I36" s="114">
        <v>1</v>
      </c>
      <c r="J36" s="114">
        <v>1</v>
      </c>
    </row>
    <row r="37" spans="1:10">
      <c r="A37" s="114" t="s">
        <v>294</v>
      </c>
      <c r="B37" s="114" t="s">
        <v>373</v>
      </c>
      <c r="C37" s="114">
        <v>1</v>
      </c>
      <c r="D37" s="114">
        <v>1</v>
      </c>
      <c r="E37" s="114">
        <v>1</v>
      </c>
      <c r="F37" s="114">
        <v>1</v>
      </c>
      <c r="G37" s="114">
        <v>1</v>
      </c>
      <c r="H37" s="114">
        <v>1</v>
      </c>
      <c r="I37" s="114">
        <v>1</v>
      </c>
      <c r="J37" s="114">
        <v>1</v>
      </c>
    </row>
    <row r="38" spans="1:10">
      <c r="A38" s="114" t="s">
        <v>295</v>
      </c>
      <c r="B38" s="114" t="s">
        <v>373</v>
      </c>
      <c r="C38" s="114">
        <v>1</v>
      </c>
      <c r="D38" s="114">
        <v>1</v>
      </c>
      <c r="E38" s="114">
        <v>1</v>
      </c>
      <c r="F38" s="114">
        <v>1</v>
      </c>
      <c r="G38" s="114">
        <v>1</v>
      </c>
      <c r="H38" s="114">
        <v>1</v>
      </c>
      <c r="I38" s="114">
        <v>1</v>
      </c>
      <c r="J38" s="114">
        <v>1</v>
      </c>
    </row>
    <row r="39" spans="1:10">
      <c r="A39" s="114" t="s">
        <v>296</v>
      </c>
      <c r="B39" s="114" t="s">
        <v>373</v>
      </c>
      <c r="C39" s="114">
        <v>1</v>
      </c>
      <c r="D39" s="114">
        <v>1</v>
      </c>
      <c r="E39" s="114">
        <v>1</v>
      </c>
      <c r="F39" s="114">
        <v>1</v>
      </c>
      <c r="G39" s="114">
        <v>1</v>
      </c>
      <c r="H39" s="114">
        <v>1</v>
      </c>
      <c r="I39" s="114">
        <v>1</v>
      </c>
      <c r="J39" s="114">
        <v>1</v>
      </c>
    </row>
    <row r="40" spans="1:10">
      <c r="A40" s="114" t="s">
        <v>297</v>
      </c>
      <c r="B40" s="114" t="s">
        <v>373</v>
      </c>
      <c r="C40" s="114">
        <v>1</v>
      </c>
      <c r="D40" s="114">
        <v>1</v>
      </c>
      <c r="E40" s="114">
        <v>1</v>
      </c>
      <c r="F40" s="114">
        <v>1</v>
      </c>
      <c r="G40" s="114">
        <v>1</v>
      </c>
      <c r="H40" s="114">
        <v>1</v>
      </c>
      <c r="I40" s="114">
        <v>1</v>
      </c>
      <c r="J40" s="114">
        <v>1</v>
      </c>
    </row>
    <row r="41" spans="1:10">
      <c r="A41" s="114" t="s">
        <v>298</v>
      </c>
      <c r="B41" s="114" t="s">
        <v>373</v>
      </c>
      <c r="C41" s="114">
        <v>1</v>
      </c>
      <c r="D41" s="114">
        <v>1</v>
      </c>
      <c r="E41" s="114">
        <v>1</v>
      </c>
      <c r="F41" s="114">
        <v>1</v>
      </c>
      <c r="G41" s="114">
        <v>1</v>
      </c>
      <c r="H41" s="114">
        <v>1</v>
      </c>
      <c r="I41" s="114">
        <v>1</v>
      </c>
      <c r="J41" s="114">
        <v>1</v>
      </c>
    </row>
    <row r="42" spans="1:10">
      <c r="A42" s="114" t="s">
        <v>299</v>
      </c>
      <c r="B42" s="114" t="s">
        <v>373</v>
      </c>
      <c r="C42" s="114">
        <v>1</v>
      </c>
      <c r="D42" s="114">
        <v>1</v>
      </c>
      <c r="E42" s="114">
        <v>1</v>
      </c>
      <c r="F42" s="114">
        <v>1</v>
      </c>
      <c r="G42" s="114">
        <v>1</v>
      </c>
      <c r="H42" s="114">
        <v>1</v>
      </c>
      <c r="I42" s="114">
        <v>1</v>
      </c>
      <c r="J42" s="114">
        <v>1</v>
      </c>
    </row>
    <row r="43" spans="1:10">
      <c r="A43" s="114" t="s">
        <v>300</v>
      </c>
      <c r="B43" s="114" t="s">
        <v>373</v>
      </c>
      <c r="C43" s="114">
        <v>1</v>
      </c>
      <c r="D43" s="114">
        <v>1</v>
      </c>
      <c r="E43" s="114">
        <v>1</v>
      </c>
      <c r="F43" s="114">
        <v>1</v>
      </c>
      <c r="G43" s="114">
        <v>1</v>
      </c>
      <c r="H43" s="114">
        <v>1</v>
      </c>
      <c r="I43" s="114">
        <v>1</v>
      </c>
      <c r="J43" s="114">
        <v>1</v>
      </c>
    </row>
    <row r="44" spans="1:10">
      <c r="A44" s="114" t="s">
        <v>301</v>
      </c>
      <c r="B44" s="114" t="s">
        <v>373</v>
      </c>
      <c r="C44" s="114">
        <v>1</v>
      </c>
      <c r="D44" s="114">
        <v>1</v>
      </c>
      <c r="E44" s="114">
        <v>1</v>
      </c>
      <c r="F44" s="114">
        <v>1</v>
      </c>
      <c r="G44" s="114">
        <v>1</v>
      </c>
      <c r="H44" s="114">
        <v>1</v>
      </c>
      <c r="I44" s="114">
        <v>1</v>
      </c>
      <c r="J44" s="114">
        <v>1</v>
      </c>
    </row>
    <row r="45" spans="1:10">
      <c r="A45" s="114" t="s">
        <v>302</v>
      </c>
      <c r="B45" s="114" t="s">
        <v>373</v>
      </c>
      <c r="C45" s="114">
        <v>1</v>
      </c>
      <c r="D45" s="114">
        <v>1</v>
      </c>
      <c r="E45" s="114">
        <v>1</v>
      </c>
      <c r="F45" s="114">
        <v>1</v>
      </c>
      <c r="G45" s="114">
        <v>1</v>
      </c>
      <c r="H45" s="114">
        <v>1</v>
      </c>
      <c r="I45" s="114">
        <v>1</v>
      </c>
      <c r="J45" s="114">
        <v>1</v>
      </c>
    </row>
    <row r="46" spans="1:10">
      <c r="A46" s="114" t="s">
        <v>303</v>
      </c>
      <c r="B46" s="114" t="s">
        <v>373</v>
      </c>
      <c r="C46" s="114">
        <v>1</v>
      </c>
      <c r="D46" s="114">
        <v>1</v>
      </c>
      <c r="E46" s="114">
        <v>1</v>
      </c>
      <c r="F46" s="114">
        <v>1</v>
      </c>
      <c r="G46" s="114">
        <v>1</v>
      </c>
      <c r="H46" s="114">
        <v>1</v>
      </c>
      <c r="I46" s="114">
        <v>1</v>
      </c>
      <c r="J46" s="114">
        <v>1</v>
      </c>
    </row>
    <row r="47" spans="1:10">
      <c r="A47" s="114" t="s">
        <v>304</v>
      </c>
      <c r="B47" s="114" t="s">
        <v>373</v>
      </c>
      <c r="C47" s="114">
        <v>1</v>
      </c>
      <c r="D47" s="114">
        <v>1</v>
      </c>
      <c r="E47" s="114">
        <v>1</v>
      </c>
      <c r="F47" s="114">
        <v>1</v>
      </c>
      <c r="G47" s="114">
        <v>1</v>
      </c>
      <c r="H47" s="114">
        <v>1</v>
      </c>
      <c r="I47" s="114">
        <v>1</v>
      </c>
      <c r="J47" s="114">
        <v>1</v>
      </c>
    </row>
    <row r="48" spans="1:10">
      <c r="A48" s="114" t="s">
        <v>305</v>
      </c>
      <c r="B48" s="114" t="s">
        <v>373</v>
      </c>
      <c r="C48" s="114">
        <v>1</v>
      </c>
      <c r="D48" s="114">
        <v>1</v>
      </c>
      <c r="E48" s="114">
        <v>1</v>
      </c>
      <c r="F48" s="114">
        <v>1</v>
      </c>
      <c r="G48" s="114">
        <v>1</v>
      </c>
      <c r="H48" s="114">
        <v>1</v>
      </c>
      <c r="I48" s="114">
        <v>1</v>
      </c>
      <c r="J48" s="114">
        <v>1</v>
      </c>
    </row>
    <row r="49" spans="1:10">
      <c r="A49" s="114" t="s">
        <v>306</v>
      </c>
      <c r="B49" s="114" t="s">
        <v>373</v>
      </c>
      <c r="C49" s="114">
        <v>1</v>
      </c>
      <c r="D49" s="114">
        <v>1</v>
      </c>
      <c r="E49" s="114">
        <v>1</v>
      </c>
      <c r="F49" s="114">
        <v>1</v>
      </c>
      <c r="G49" s="114">
        <v>1</v>
      </c>
      <c r="H49" s="114">
        <v>1</v>
      </c>
      <c r="I49" s="114">
        <v>1</v>
      </c>
      <c r="J49" s="114">
        <v>1</v>
      </c>
    </row>
    <row r="50" spans="1:10">
      <c r="A50" s="114" t="s">
        <v>307</v>
      </c>
      <c r="B50" s="114" t="s">
        <v>373</v>
      </c>
      <c r="C50" s="114">
        <v>1</v>
      </c>
      <c r="D50" s="114">
        <v>1</v>
      </c>
      <c r="E50" s="114">
        <v>1</v>
      </c>
      <c r="F50" s="114">
        <v>1</v>
      </c>
      <c r="G50" s="114">
        <v>1</v>
      </c>
      <c r="H50" s="114">
        <v>1</v>
      </c>
      <c r="I50" s="114">
        <v>1</v>
      </c>
      <c r="J50" s="114">
        <v>1</v>
      </c>
    </row>
    <row r="51" spans="1:10">
      <c r="A51" s="114" t="s">
        <v>293</v>
      </c>
      <c r="B51" s="114" t="s">
        <v>542</v>
      </c>
      <c r="C51" s="114">
        <v>1</v>
      </c>
      <c r="D51" s="114">
        <v>1</v>
      </c>
      <c r="E51" s="114">
        <v>1</v>
      </c>
      <c r="F51" s="114">
        <v>1</v>
      </c>
      <c r="G51" s="114">
        <v>1</v>
      </c>
      <c r="H51" s="114">
        <v>1</v>
      </c>
      <c r="I51" s="114">
        <v>1</v>
      </c>
      <c r="J51" s="114">
        <v>1</v>
      </c>
    </row>
    <row r="52" spans="1:10">
      <c r="A52" s="114" t="s">
        <v>294</v>
      </c>
      <c r="B52" s="114" t="s">
        <v>542</v>
      </c>
      <c r="C52" s="114">
        <v>1</v>
      </c>
      <c r="D52" s="114">
        <v>1</v>
      </c>
      <c r="E52" s="114">
        <v>1</v>
      </c>
      <c r="F52" s="114">
        <v>1</v>
      </c>
      <c r="G52" s="114">
        <v>1</v>
      </c>
      <c r="H52" s="114">
        <v>1</v>
      </c>
      <c r="I52" s="114">
        <v>1</v>
      </c>
      <c r="J52" s="114">
        <v>1</v>
      </c>
    </row>
    <row r="53" spans="1:10">
      <c r="A53" s="114" t="s">
        <v>295</v>
      </c>
      <c r="B53" s="114" t="s">
        <v>542</v>
      </c>
      <c r="C53" s="114">
        <v>1</v>
      </c>
      <c r="D53" s="114">
        <v>1</v>
      </c>
      <c r="E53" s="114">
        <v>1</v>
      </c>
      <c r="F53" s="114">
        <v>1</v>
      </c>
      <c r="G53" s="114">
        <v>1</v>
      </c>
      <c r="H53" s="114">
        <v>1</v>
      </c>
      <c r="I53" s="114">
        <v>1</v>
      </c>
      <c r="J53" s="114">
        <v>1</v>
      </c>
    </row>
    <row r="54" spans="1:10">
      <c r="A54" s="114" t="s">
        <v>296</v>
      </c>
      <c r="B54" s="114" t="s">
        <v>542</v>
      </c>
      <c r="C54" s="114">
        <v>1</v>
      </c>
      <c r="D54" s="114">
        <v>1</v>
      </c>
      <c r="E54" s="114">
        <v>1</v>
      </c>
      <c r="F54" s="114">
        <v>1</v>
      </c>
      <c r="G54" s="114">
        <v>1</v>
      </c>
      <c r="H54" s="114">
        <v>1</v>
      </c>
      <c r="I54" s="114">
        <v>1</v>
      </c>
      <c r="J54" s="114">
        <v>1</v>
      </c>
    </row>
    <row r="55" spans="1:10">
      <c r="A55" s="114" t="s">
        <v>297</v>
      </c>
      <c r="B55" s="114" t="s">
        <v>542</v>
      </c>
      <c r="C55" s="114">
        <v>1</v>
      </c>
      <c r="D55" s="114">
        <v>1</v>
      </c>
      <c r="E55" s="114">
        <v>1</v>
      </c>
      <c r="F55" s="114">
        <v>1</v>
      </c>
      <c r="G55" s="114">
        <v>1</v>
      </c>
      <c r="H55" s="114">
        <v>1</v>
      </c>
      <c r="I55" s="114">
        <v>1</v>
      </c>
      <c r="J55" s="114">
        <v>1</v>
      </c>
    </row>
    <row r="56" spans="1:10">
      <c r="A56" s="114" t="s">
        <v>298</v>
      </c>
      <c r="B56" s="114" t="s">
        <v>542</v>
      </c>
      <c r="C56" s="114">
        <v>1</v>
      </c>
      <c r="D56" s="114">
        <v>1</v>
      </c>
      <c r="E56" s="114">
        <v>1</v>
      </c>
      <c r="F56" s="114">
        <v>1</v>
      </c>
      <c r="G56" s="114">
        <v>1</v>
      </c>
      <c r="H56" s="114">
        <v>1</v>
      </c>
      <c r="I56" s="114">
        <v>1</v>
      </c>
      <c r="J56" s="114">
        <v>1</v>
      </c>
    </row>
    <row r="57" spans="1:10">
      <c r="A57" s="114" t="s">
        <v>299</v>
      </c>
      <c r="B57" s="114" t="s">
        <v>542</v>
      </c>
      <c r="C57" s="114">
        <v>1</v>
      </c>
      <c r="D57" s="114">
        <v>1</v>
      </c>
      <c r="E57" s="114">
        <v>1</v>
      </c>
      <c r="F57" s="114">
        <v>1</v>
      </c>
      <c r="G57" s="114">
        <v>1</v>
      </c>
      <c r="H57" s="114">
        <v>1</v>
      </c>
      <c r="I57" s="114">
        <v>1</v>
      </c>
      <c r="J57" s="114">
        <v>1</v>
      </c>
    </row>
    <row r="58" spans="1:10">
      <c r="A58" s="114" t="s">
        <v>300</v>
      </c>
      <c r="B58" s="114" t="s">
        <v>542</v>
      </c>
      <c r="C58" s="114">
        <v>1</v>
      </c>
      <c r="D58" s="114">
        <v>1</v>
      </c>
      <c r="E58" s="114">
        <v>1</v>
      </c>
      <c r="F58" s="114">
        <v>1</v>
      </c>
      <c r="G58" s="114">
        <v>1</v>
      </c>
      <c r="H58" s="114">
        <v>1</v>
      </c>
      <c r="I58" s="114">
        <v>1</v>
      </c>
      <c r="J58" s="114">
        <v>1</v>
      </c>
    </row>
    <row r="59" spans="1:10">
      <c r="A59" s="114" t="s">
        <v>301</v>
      </c>
      <c r="B59" s="114" t="s">
        <v>542</v>
      </c>
      <c r="C59" s="114">
        <v>1</v>
      </c>
      <c r="D59" s="114">
        <v>1</v>
      </c>
      <c r="E59" s="114">
        <v>1</v>
      </c>
      <c r="F59" s="114">
        <v>1</v>
      </c>
      <c r="G59" s="114">
        <v>1</v>
      </c>
      <c r="H59" s="114">
        <v>1</v>
      </c>
      <c r="I59" s="114">
        <v>1</v>
      </c>
      <c r="J59" s="114">
        <v>1</v>
      </c>
    </row>
    <row r="60" spans="1:10">
      <c r="A60" s="114" t="s">
        <v>302</v>
      </c>
      <c r="B60" s="114" t="s">
        <v>542</v>
      </c>
      <c r="C60" s="114">
        <v>1</v>
      </c>
      <c r="D60" s="114">
        <v>1</v>
      </c>
      <c r="E60" s="114">
        <v>1</v>
      </c>
      <c r="F60" s="114">
        <v>1</v>
      </c>
      <c r="G60" s="114">
        <v>1</v>
      </c>
      <c r="H60" s="114">
        <v>1</v>
      </c>
      <c r="I60" s="114">
        <v>1</v>
      </c>
      <c r="J60" s="114">
        <v>1</v>
      </c>
    </row>
    <row r="61" spans="1:10">
      <c r="A61" s="114" t="s">
        <v>303</v>
      </c>
      <c r="B61" s="114" t="s">
        <v>542</v>
      </c>
      <c r="C61" s="114">
        <v>1</v>
      </c>
      <c r="D61" s="114">
        <v>1</v>
      </c>
      <c r="E61" s="114">
        <v>1</v>
      </c>
      <c r="F61" s="114">
        <v>1</v>
      </c>
      <c r="G61" s="114">
        <v>1</v>
      </c>
      <c r="H61" s="114">
        <v>1</v>
      </c>
      <c r="I61" s="114">
        <v>1</v>
      </c>
      <c r="J61" s="114">
        <v>1</v>
      </c>
    </row>
    <row r="62" spans="1:10">
      <c r="A62" s="114" t="s">
        <v>304</v>
      </c>
      <c r="B62" s="114" t="s">
        <v>542</v>
      </c>
      <c r="C62" s="114">
        <v>1</v>
      </c>
      <c r="D62" s="114">
        <v>1</v>
      </c>
      <c r="E62" s="114">
        <v>1</v>
      </c>
      <c r="F62" s="114">
        <v>1</v>
      </c>
      <c r="G62" s="114">
        <v>1</v>
      </c>
      <c r="H62" s="114">
        <v>1</v>
      </c>
      <c r="I62" s="114">
        <v>1</v>
      </c>
      <c r="J62" s="114">
        <v>1</v>
      </c>
    </row>
    <row r="63" spans="1:10">
      <c r="A63" s="114" t="s">
        <v>305</v>
      </c>
      <c r="B63" s="114" t="s">
        <v>542</v>
      </c>
      <c r="C63" s="114">
        <v>1</v>
      </c>
      <c r="D63" s="114">
        <v>1</v>
      </c>
      <c r="E63" s="114">
        <v>1</v>
      </c>
      <c r="F63" s="114">
        <v>1</v>
      </c>
      <c r="G63" s="114">
        <v>1</v>
      </c>
      <c r="H63" s="114">
        <v>1</v>
      </c>
      <c r="I63" s="114">
        <v>1</v>
      </c>
      <c r="J63" s="114">
        <v>1</v>
      </c>
    </row>
    <row r="64" spans="1:10">
      <c r="A64" s="114" t="s">
        <v>306</v>
      </c>
      <c r="B64" s="114" t="s">
        <v>542</v>
      </c>
      <c r="C64" s="114">
        <v>1</v>
      </c>
      <c r="D64" s="114">
        <v>1</v>
      </c>
      <c r="E64" s="114">
        <v>1</v>
      </c>
      <c r="F64" s="114">
        <v>1</v>
      </c>
      <c r="G64" s="114">
        <v>1</v>
      </c>
      <c r="H64" s="114">
        <v>1</v>
      </c>
      <c r="I64" s="114">
        <v>1</v>
      </c>
      <c r="J64" s="114">
        <v>1</v>
      </c>
    </row>
    <row r="65" spans="1:10">
      <c r="A65" s="114" t="s">
        <v>307</v>
      </c>
      <c r="B65" s="114" t="s">
        <v>542</v>
      </c>
      <c r="C65" s="114">
        <v>1</v>
      </c>
      <c r="D65" s="114">
        <v>1</v>
      </c>
      <c r="E65" s="114">
        <v>1</v>
      </c>
      <c r="F65" s="114">
        <v>1</v>
      </c>
      <c r="G65" s="114">
        <v>1</v>
      </c>
      <c r="H65" s="114">
        <v>1</v>
      </c>
      <c r="I65" s="114">
        <v>1</v>
      </c>
      <c r="J65" s="114">
        <v>1</v>
      </c>
    </row>
    <row r="66" spans="1:10">
      <c r="A66" s="114" t="s">
        <v>293</v>
      </c>
      <c r="B66" s="114" t="s">
        <v>172</v>
      </c>
      <c r="C66" s="114">
        <v>1</v>
      </c>
      <c r="D66" s="114">
        <v>1</v>
      </c>
      <c r="E66" s="114">
        <v>1</v>
      </c>
      <c r="F66" s="114">
        <v>1</v>
      </c>
      <c r="G66" s="114">
        <v>1</v>
      </c>
      <c r="H66" s="114">
        <v>1</v>
      </c>
      <c r="I66" s="114">
        <v>1</v>
      </c>
      <c r="J66" s="114">
        <v>1</v>
      </c>
    </row>
    <row r="67" spans="1:10">
      <c r="A67" s="114" t="s">
        <v>294</v>
      </c>
      <c r="B67" s="114" t="s">
        <v>172</v>
      </c>
      <c r="C67" s="114">
        <v>1</v>
      </c>
      <c r="D67" s="114">
        <v>1</v>
      </c>
      <c r="E67" s="114">
        <v>1</v>
      </c>
      <c r="F67" s="114">
        <v>1</v>
      </c>
      <c r="G67" s="114">
        <v>1</v>
      </c>
      <c r="H67" s="114">
        <v>1</v>
      </c>
      <c r="I67" s="114">
        <v>1</v>
      </c>
      <c r="J67" s="114">
        <v>1</v>
      </c>
    </row>
    <row r="68" spans="1:10">
      <c r="A68" s="114" t="s">
        <v>295</v>
      </c>
      <c r="B68" s="114" t="s">
        <v>172</v>
      </c>
      <c r="C68" s="114">
        <v>1</v>
      </c>
      <c r="D68" s="114">
        <v>1</v>
      </c>
      <c r="E68" s="114">
        <v>1</v>
      </c>
      <c r="F68" s="114">
        <v>1</v>
      </c>
      <c r="G68" s="114">
        <v>1</v>
      </c>
      <c r="H68" s="114">
        <v>1</v>
      </c>
      <c r="I68" s="114">
        <v>1</v>
      </c>
      <c r="J68" s="114">
        <v>1</v>
      </c>
    </row>
    <row r="69" spans="1:10">
      <c r="A69" s="114" t="s">
        <v>296</v>
      </c>
      <c r="B69" s="114" t="s">
        <v>172</v>
      </c>
      <c r="C69" s="114">
        <v>1</v>
      </c>
      <c r="D69" s="114">
        <v>1</v>
      </c>
      <c r="E69" s="114">
        <v>1</v>
      </c>
      <c r="F69" s="114">
        <v>1</v>
      </c>
      <c r="G69" s="114">
        <v>1</v>
      </c>
      <c r="H69" s="114">
        <v>1</v>
      </c>
      <c r="I69" s="114">
        <v>1</v>
      </c>
      <c r="J69" s="114">
        <v>1</v>
      </c>
    </row>
    <row r="70" spans="1:10">
      <c r="A70" s="114" t="s">
        <v>297</v>
      </c>
      <c r="B70" s="114" t="s">
        <v>172</v>
      </c>
      <c r="C70" s="114">
        <v>1</v>
      </c>
      <c r="D70" s="114">
        <v>1</v>
      </c>
      <c r="E70" s="114">
        <v>1</v>
      </c>
      <c r="F70" s="114">
        <v>1</v>
      </c>
      <c r="G70" s="114">
        <v>1</v>
      </c>
      <c r="H70" s="114">
        <v>1</v>
      </c>
      <c r="I70" s="114">
        <v>1</v>
      </c>
      <c r="J70" s="114">
        <v>1</v>
      </c>
    </row>
    <row r="71" spans="1:10">
      <c r="A71" s="114" t="s">
        <v>298</v>
      </c>
      <c r="B71" s="114" t="s">
        <v>172</v>
      </c>
      <c r="C71" s="114">
        <v>1</v>
      </c>
      <c r="D71" s="114">
        <v>1</v>
      </c>
      <c r="E71" s="114">
        <v>1</v>
      </c>
      <c r="F71" s="114">
        <v>1</v>
      </c>
      <c r="G71" s="114">
        <v>1</v>
      </c>
      <c r="H71" s="114">
        <v>1</v>
      </c>
      <c r="I71" s="114">
        <v>1</v>
      </c>
      <c r="J71" s="114">
        <v>1</v>
      </c>
    </row>
    <row r="72" spans="1:10">
      <c r="A72" s="114" t="s">
        <v>299</v>
      </c>
      <c r="B72" s="114" t="s">
        <v>172</v>
      </c>
      <c r="C72" s="114">
        <v>1</v>
      </c>
      <c r="D72" s="114">
        <v>1</v>
      </c>
      <c r="E72" s="114">
        <v>1</v>
      </c>
      <c r="F72" s="114">
        <v>1</v>
      </c>
      <c r="G72" s="114">
        <v>1</v>
      </c>
      <c r="H72" s="114">
        <v>1</v>
      </c>
      <c r="I72" s="114">
        <v>1</v>
      </c>
      <c r="J72" s="114">
        <v>1</v>
      </c>
    </row>
    <row r="73" spans="1:10">
      <c r="A73" s="114" t="s">
        <v>300</v>
      </c>
      <c r="B73" s="114" t="s">
        <v>172</v>
      </c>
      <c r="C73" s="114">
        <v>1</v>
      </c>
      <c r="D73" s="114">
        <v>1</v>
      </c>
      <c r="E73" s="114">
        <v>1</v>
      </c>
      <c r="F73" s="114">
        <v>1</v>
      </c>
      <c r="G73" s="114">
        <v>1</v>
      </c>
      <c r="H73" s="114">
        <v>1</v>
      </c>
      <c r="I73" s="114">
        <v>1</v>
      </c>
      <c r="J73" s="114">
        <v>1</v>
      </c>
    </row>
    <row r="74" spans="1:10">
      <c r="A74" s="114" t="s">
        <v>301</v>
      </c>
      <c r="B74" s="114" t="s">
        <v>172</v>
      </c>
      <c r="C74" s="114">
        <v>1</v>
      </c>
      <c r="D74" s="114">
        <v>1</v>
      </c>
      <c r="E74" s="114">
        <v>1</v>
      </c>
      <c r="F74" s="114">
        <v>1</v>
      </c>
      <c r="G74" s="114">
        <v>1</v>
      </c>
      <c r="H74" s="114">
        <v>1</v>
      </c>
      <c r="I74" s="114">
        <v>1</v>
      </c>
      <c r="J74" s="114">
        <v>1</v>
      </c>
    </row>
    <row r="75" spans="1:10">
      <c r="A75" s="114" t="s">
        <v>302</v>
      </c>
      <c r="B75" s="114" t="s">
        <v>172</v>
      </c>
      <c r="C75" s="114">
        <v>1</v>
      </c>
      <c r="D75" s="114">
        <v>1</v>
      </c>
      <c r="E75" s="114">
        <v>1</v>
      </c>
      <c r="F75" s="114">
        <v>1</v>
      </c>
      <c r="G75" s="114">
        <v>1</v>
      </c>
      <c r="H75" s="114">
        <v>1</v>
      </c>
      <c r="I75" s="114">
        <v>1</v>
      </c>
      <c r="J75" s="114">
        <v>1</v>
      </c>
    </row>
    <row r="76" spans="1:10">
      <c r="A76" s="114" t="s">
        <v>303</v>
      </c>
      <c r="B76" s="114" t="s">
        <v>172</v>
      </c>
      <c r="C76" s="114">
        <v>1</v>
      </c>
      <c r="D76" s="114">
        <v>1</v>
      </c>
      <c r="E76" s="114">
        <v>1</v>
      </c>
      <c r="F76" s="114">
        <v>1</v>
      </c>
      <c r="G76" s="114">
        <v>1</v>
      </c>
      <c r="H76" s="114">
        <v>1</v>
      </c>
      <c r="I76" s="114">
        <v>1</v>
      </c>
      <c r="J76" s="114">
        <v>1</v>
      </c>
    </row>
    <row r="77" spans="1:10">
      <c r="A77" s="114" t="s">
        <v>304</v>
      </c>
      <c r="B77" s="114" t="s">
        <v>172</v>
      </c>
      <c r="C77" s="114">
        <v>1</v>
      </c>
      <c r="D77" s="114">
        <v>1</v>
      </c>
      <c r="E77" s="114">
        <v>1</v>
      </c>
      <c r="F77" s="114">
        <v>1</v>
      </c>
      <c r="G77" s="114">
        <v>1</v>
      </c>
      <c r="H77" s="114">
        <v>1</v>
      </c>
      <c r="I77" s="114">
        <v>1</v>
      </c>
      <c r="J77" s="114">
        <v>1</v>
      </c>
    </row>
    <row r="78" spans="1:10">
      <c r="A78" s="114" t="s">
        <v>305</v>
      </c>
      <c r="B78" s="114" t="s">
        <v>172</v>
      </c>
      <c r="C78" s="114">
        <v>1</v>
      </c>
      <c r="D78" s="114">
        <v>1</v>
      </c>
      <c r="E78" s="114">
        <v>1</v>
      </c>
      <c r="F78" s="114">
        <v>1</v>
      </c>
      <c r="G78" s="114">
        <v>1</v>
      </c>
      <c r="H78" s="114">
        <v>1</v>
      </c>
      <c r="I78" s="114">
        <v>1</v>
      </c>
      <c r="J78" s="114">
        <v>1</v>
      </c>
    </row>
    <row r="79" spans="1:10">
      <c r="A79" s="114" t="s">
        <v>306</v>
      </c>
      <c r="B79" s="114" t="s">
        <v>172</v>
      </c>
      <c r="C79" s="114">
        <v>1</v>
      </c>
      <c r="D79" s="114">
        <v>1</v>
      </c>
      <c r="E79" s="114">
        <v>1</v>
      </c>
      <c r="F79" s="114">
        <v>1</v>
      </c>
      <c r="G79" s="114">
        <v>1</v>
      </c>
      <c r="H79" s="114">
        <v>1</v>
      </c>
      <c r="I79" s="114">
        <v>1</v>
      </c>
      <c r="J79" s="114">
        <v>1</v>
      </c>
    </row>
    <row r="80" spans="1:10">
      <c r="A80" s="114" t="s">
        <v>307</v>
      </c>
      <c r="B80" s="114" t="s">
        <v>172</v>
      </c>
      <c r="C80" s="114">
        <v>1</v>
      </c>
      <c r="D80" s="114">
        <v>1</v>
      </c>
      <c r="E80" s="114">
        <v>1</v>
      </c>
      <c r="F80" s="114">
        <v>1</v>
      </c>
      <c r="G80" s="114">
        <v>1</v>
      </c>
      <c r="H80" s="114">
        <v>1</v>
      </c>
      <c r="I80" s="114">
        <v>1</v>
      </c>
      <c r="J80" s="114">
        <v>1</v>
      </c>
    </row>
    <row r="81" spans="1:10">
      <c r="A81" s="114" t="s">
        <v>293</v>
      </c>
      <c r="B81" s="114" t="s">
        <v>237</v>
      </c>
      <c r="C81" s="114">
        <v>1</v>
      </c>
      <c r="D81" s="114">
        <v>1</v>
      </c>
      <c r="E81" s="114">
        <v>1</v>
      </c>
      <c r="F81" s="114">
        <v>1</v>
      </c>
      <c r="G81" s="114">
        <v>1</v>
      </c>
      <c r="H81" s="114">
        <v>1</v>
      </c>
      <c r="I81" s="114">
        <v>1</v>
      </c>
      <c r="J81" s="114">
        <v>1</v>
      </c>
    </row>
    <row r="82" spans="1:10">
      <c r="A82" s="114" t="s">
        <v>294</v>
      </c>
      <c r="B82" s="114" t="s">
        <v>237</v>
      </c>
      <c r="C82" s="114">
        <v>1</v>
      </c>
      <c r="D82" s="114">
        <v>1</v>
      </c>
      <c r="E82" s="114">
        <v>1</v>
      </c>
      <c r="F82" s="114">
        <v>1</v>
      </c>
      <c r="G82" s="114">
        <v>1</v>
      </c>
      <c r="H82" s="114">
        <v>1</v>
      </c>
      <c r="I82" s="114">
        <v>1</v>
      </c>
      <c r="J82" s="114">
        <v>1</v>
      </c>
    </row>
    <row r="83" spans="1:10">
      <c r="A83" s="114" t="s">
        <v>295</v>
      </c>
      <c r="B83" s="114" t="s">
        <v>237</v>
      </c>
      <c r="C83" s="114">
        <v>1</v>
      </c>
      <c r="D83" s="114">
        <v>1</v>
      </c>
      <c r="E83" s="114">
        <v>1</v>
      </c>
      <c r="F83" s="114">
        <v>1</v>
      </c>
      <c r="G83" s="114">
        <v>1</v>
      </c>
      <c r="H83" s="114">
        <v>1</v>
      </c>
      <c r="I83" s="114">
        <v>1</v>
      </c>
      <c r="J83" s="114">
        <v>1</v>
      </c>
    </row>
    <row r="84" spans="1:10">
      <c r="A84" s="114" t="s">
        <v>296</v>
      </c>
      <c r="B84" s="114" t="s">
        <v>237</v>
      </c>
      <c r="C84" s="114">
        <v>1</v>
      </c>
      <c r="D84" s="114">
        <v>1</v>
      </c>
      <c r="E84" s="114">
        <v>1</v>
      </c>
      <c r="F84" s="114">
        <v>1</v>
      </c>
      <c r="G84" s="114">
        <v>1</v>
      </c>
      <c r="H84" s="114">
        <v>1</v>
      </c>
      <c r="I84" s="114">
        <v>1</v>
      </c>
      <c r="J84" s="114">
        <v>1</v>
      </c>
    </row>
    <row r="85" spans="1:10">
      <c r="A85" s="114" t="s">
        <v>297</v>
      </c>
      <c r="B85" s="114" t="s">
        <v>237</v>
      </c>
      <c r="C85" s="114">
        <v>1</v>
      </c>
      <c r="D85" s="114">
        <v>1</v>
      </c>
      <c r="E85" s="114">
        <v>1</v>
      </c>
      <c r="F85" s="114">
        <v>1</v>
      </c>
      <c r="G85" s="114">
        <v>1</v>
      </c>
      <c r="H85" s="114">
        <v>1</v>
      </c>
      <c r="I85" s="114">
        <v>1</v>
      </c>
      <c r="J85" s="114">
        <v>1</v>
      </c>
    </row>
    <row r="86" spans="1:10">
      <c r="A86" s="114" t="s">
        <v>298</v>
      </c>
      <c r="B86" s="114" t="s">
        <v>237</v>
      </c>
      <c r="C86" s="114">
        <v>1</v>
      </c>
      <c r="D86" s="114">
        <v>1</v>
      </c>
      <c r="E86" s="114">
        <v>1</v>
      </c>
      <c r="F86" s="114">
        <v>1</v>
      </c>
      <c r="G86" s="114">
        <v>1</v>
      </c>
      <c r="H86" s="114">
        <v>1</v>
      </c>
      <c r="I86" s="114">
        <v>1</v>
      </c>
      <c r="J86" s="114">
        <v>1</v>
      </c>
    </row>
    <row r="87" spans="1:10">
      <c r="A87" s="114" t="s">
        <v>299</v>
      </c>
      <c r="B87" s="114" t="s">
        <v>237</v>
      </c>
      <c r="C87" s="114">
        <v>1</v>
      </c>
      <c r="D87" s="114">
        <v>1</v>
      </c>
      <c r="E87" s="114">
        <v>1</v>
      </c>
      <c r="F87" s="114">
        <v>1</v>
      </c>
      <c r="G87" s="114">
        <v>1</v>
      </c>
      <c r="H87" s="114">
        <v>1</v>
      </c>
      <c r="I87" s="114">
        <v>1</v>
      </c>
      <c r="J87" s="114">
        <v>1</v>
      </c>
    </row>
    <row r="88" spans="1:10">
      <c r="A88" s="114" t="s">
        <v>300</v>
      </c>
      <c r="B88" s="114" t="s">
        <v>237</v>
      </c>
      <c r="C88" s="114">
        <v>1</v>
      </c>
      <c r="D88" s="114">
        <v>1</v>
      </c>
      <c r="E88" s="114">
        <v>1</v>
      </c>
      <c r="F88" s="114">
        <v>1</v>
      </c>
      <c r="G88" s="114">
        <v>1</v>
      </c>
      <c r="H88" s="114">
        <v>1</v>
      </c>
      <c r="I88" s="114">
        <v>1</v>
      </c>
      <c r="J88" s="114">
        <v>1</v>
      </c>
    </row>
    <row r="89" spans="1:10">
      <c r="A89" s="114" t="s">
        <v>301</v>
      </c>
      <c r="B89" s="114" t="s">
        <v>237</v>
      </c>
      <c r="C89" s="114">
        <v>1</v>
      </c>
      <c r="D89" s="114">
        <v>1</v>
      </c>
      <c r="E89" s="114">
        <v>1</v>
      </c>
      <c r="F89" s="114">
        <v>1</v>
      </c>
      <c r="G89" s="114">
        <v>1</v>
      </c>
      <c r="H89" s="114">
        <v>1</v>
      </c>
      <c r="I89" s="114">
        <v>1</v>
      </c>
      <c r="J89" s="114">
        <v>1</v>
      </c>
    </row>
    <row r="90" spans="1:10">
      <c r="A90" s="114" t="s">
        <v>302</v>
      </c>
      <c r="B90" s="114" t="s">
        <v>237</v>
      </c>
      <c r="C90" s="114">
        <v>1</v>
      </c>
      <c r="D90" s="114">
        <v>1</v>
      </c>
      <c r="E90" s="114">
        <v>1</v>
      </c>
      <c r="F90" s="114">
        <v>1</v>
      </c>
      <c r="G90" s="114">
        <v>1</v>
      </c>
      <c r="H90" s="114">
        <v>1</v>
      </c>
      <c r="I90" s="114">
        <v>1</v>
      </c>
      <c r="J90" s="114">
        <v>1</v>
      </c>
    </row>
    <row r="91" spans="1:10">
      <c r="A91" s="114" t="s">
        <v>303</v>
      </c>
      <c r="B91" s="114" t="s">
        <v>237</v>
      </c>
      <c r="C91" s="114">
        <v>1</v>
      </c>
      <c r="D91" s="114">
        <v>1</v>
      </c>
      <c r="E91" s="114">
        <v>1</v>
      </c>
      <c r="F91" s="114">
        <v>1</v>
      </c>
      <c r="G91" s="114">
        <v>1</v>
      </c>
      <c r="H91" s="114">
        <v>1</v>
      </c>
      <c r="I91" s="114">
        <v>1</v>
      </c>
      <c r="J91" s="114">
        <v>1</v>
      </c>
    </row>
    <row r="92" spans="1:10">
      <c r="A92" s="114" t="s">
        <v>304</v>
      </c>
      <c r="B92" s="114" t="s">
        <v>237</v>
      </c>
      <c r="C92" s="114">
        <v>1</v>
      </c>
      <c r="D92" s="114">
        <v>1</v>
      </c>
      <c r="E92" s="114">
        <v>1</v>
      </c>
      <c r="F92" s="114">
        <v>1</v>
      </c>
      <c r="G92" s="114">
        <v>1</v>
      </c>
      <c r="H92" s="114">
        <v>1</v>
      </c>
      <c r="I92" s="114">
        <v>1</v>
      </c>
      <c r="J92" s="114">
        <v>1</v>
      </c>
    </row>
    <row r="93" spans="1:10">
      <c r="A93" s="114" t="s">
        <v>305</v>
      </c>
      <c r="B93" s="114" t="s">
        <v>237</v>
      </c>
      <c r="C93" s="114">
        <v>1</v>
      </c>
      <c r="D93" s="114">
        <v>1</v>
      </c>
      <c r="E93" s="114">
        <v>1</v>
      </c>
      <c r="F93" s="114">
        <v>1</v>
      </c>
      <c r="G93" s="114">
        <v>1</v>
      </c>
      <c r="H93" s="114">
        <v>1</v>
      </c>
      <c r="I93" s="114">
        <v>1</v>
      </c>
      <c r="J93" s="114">
        <v>1</v>
      </c>
    </row>
    <row r="94" spans="1:10">
      <c r="A94" s="114" t="s">
        <v>306</v>
      </c>
      <c r="B94" s="114" t="s">
        <v>237</v>
      </c>
      <c r="C94" s="114">
        <v>1</v>
      </c>
      <c r="D94" s="114">
        <v>1</v>
      </c>
      <c r="E94" s="114">
        <v>1</v>
      </c>
      <c r="F94" s="114">
        <v>1</v>
      </c>
      <c r="G94" s="114">
        <v>1</v>
      </c>
      <c r="H94" s="114">
        <v>1</v>
      </c>
      <c r="I94" s="114">
        <v>1</v>
      </c>
      <c r="J94" s="114">
        <v>1</v>
      </c>
    </row>
    <row r="95" spans="1:10">
      <c r="A95" s="114" t="s">
        <v>307</v>
      </c>
      <c r="B95" s="114" t="s">
        <v>237</v>
      </c>
      <c r="C95" s="114">
        <v>1</v>
      </c>
      <c r="D95" s="114">
        <v>1</v>
      </c>
      <c r="E95" s="114">
        <v>1</v>
      </c>
      <c r="F95" s="114">
        <v>1</v>
      </c>
      <c r="G95" s="114">
        <v>1</v>
      </c>
      <c r="H95" s="114">
        <v>1</v>
      </c>
      <c r="I95" s="114">
        <v>1</v>
      </c>
      <c r="J95" s="114">
        <v>1</v>
      </c>
    </row>
    <row r="96" spans="1:10">
      <c r="A96" s="114" t="s">
        <v>293</v>
      </c>
      <c r="B96" s="114" t="s">
        <v>360</v>
      </c>
      <c r="C96" s="114">
        <v>1</v>
      </c>
      <c r="D96" s="114">
        <v>1</v>
      </c>
      <c r="E96" s="114">
        <v>1</v>
      </c>
      <c r="F96" s="114">
        <v>1</v>
      </c>
      <c r="G96" s="114">
        <v>1</v>
      </c>
      <c r="H96" s="114">
        <v>1</v>
      </c>
      <c r="I96" s="114">
        <v>1</v>
      </c>
      <c r="J96" s="114">
        <v>1</v>
      </c>
    </row>
    <row r="97" spans="1:10">
      <c r="A97" s="114" t="s">
        <v>294</v>
      </c>
      <c r="B97" s="114" t="s">
        <v>360</v>
      </c>
      <c r="C97" s="114">
        <v>1</v>
      </c>
      <c r="D97" s="114">
        <v>1</v>
      </c>
      <c r="E97" s="114">
        <v>1</v>
      </c>
      <c r="F97" s="114">
        <v>1</v>
      </c>
      <c r="G97" s="114">
        <v>1</v>
      </c>
      <c r="H97" s="114">
        <v>1</v>
      </c>
      <c r="I97" s="114">
        <v>1</v>
      </c>
      <c r="J97" s="114">
        <v>1</v>
      </c>
    </row>
    <row r="98" spans="1:10">
      <c r="A98" s="114" t="s">
        <v>295</v>
      </c>
      <c r="B98" s="114" t="s">
        <v>360</v>
      </c>
      <c r="C98" s="114">
        <v>1</v>
      </c>
      <c r="D98" s="114">
        <v>1</v>
      </c>
      <c r="E98" s="114">
        <v>1</v>
      </c>
      <c r="F98" s="114">
        <v>1</v>
      </c>
      <c r="G98" s="114">
        <v>1</v>
      </c>
      <c r="H98" s="114">
        <v>1</v>
      </c>
      <c r="I98" s="114">
        <v>1</v>
      </c>
      <c r="J98" s="114">
        <v>1</v>
      </c>
    </row>
    <row r="99" spans="1:10">
      <c r="A99" s="114" t="s">
        <v>296</v>
      </c>
      <c r="B99" s="114" t="s">
        <v>360</v>
      </c>
      <c r="C99" s="114">
        <v>1</v>
      </c>
      <c r="D99" s="114">
        <v>1</v>
      </c>
      <c r="E99" s="114">
        <v>1</v>
      </c>
      <c r="F99" s="114">
        <v>1</v>
      </c>
      <c r="G99" s="114">
        <v>1</v>
      </c>
      <c r="H99" s="114">
        <v>1</v>
      </c>
      <c r="I99" s="114">
        <v>1</v>
      </c>
      <c r="J99" s="114">
        <v>1</v>
      </c>
    </row>
    <row r="100" spans="1:10">
      <c r="A100" s="114" t="s">
        <v>297</v>
      </c>
      <c r="B100" s="114" t="s">
        <v>360</v>
      </c>
      <c r="C100" s="114">
        <v>1</v>
      </c>
      <c r="D100" s="114">
        <v>1</v>
      </c>
      <c r="E100" s="114">
        <v>1</v>
      </c>
      <c r="F100" s="114">
        <v>1</v>
      </c>
      <c r="G100" s="114">
        <v>1</v>
      </c>
      <c r="H100" s="114">
        <v>1</v>
      </c>
      <c r="I100" s="114">
        <v>1</v>
      </c>
      <c r="J100" s="114">
        <v>1</v>
      </c>
    </row>
    <row r="101" spans="1:10">
      <c r="A101" s="114" t="s">
        <v>298</v>
      </c>
      <c r="B101" s="114" t="s">
        <v>360</v>
      </c>
      <c r="C101" s="114">
        <v>1</v>
      </c>
      <c r="D101" s="114">
        <v>1</v>
      </c>
      <c r="E101" s="114">
        <v>1</v>
      </c>
      <c r="F101" s="114">
        <v>1</v>
      </c>
      <c r="G101" s="114">
        <v>1</v>
      </c>
      <c r="H101" s="114">
        <v>1</v>
      </c>
      <c r="I101" s="114">
        <v>1</v>
      </c>
      <c r="J101" s="114">
        <v>1</v>
      </c>
    </row>
    <row r="102" spans="1:10">
      <c r="A102" s="114" t="s">
        <v>299</v>
      </c>
      <c r="B102" s="114" t="s">
        <v>360</v>
      </c>
      <c r="C102" s="114">
        <v>1</v>
      </c>
      <c r="D102" s="114">
        <v>1</v>
      </c>
      <c r="E102" s="114">
        <v>1</v>
      </c>
      <c r="F102" s="114">
        <v>1</v>
      </c>
      <c r="G102" s="114">
        <v>1</v>
      </c>
      <c r="H102" s="114">
        <v>1</v>
      </c>
      <c r="I102" s="114">
        <v>1</v>
      </c>
      <c r="J102" s="114">
        <v>1</v>
      </c>
    </row>
    <row r="103" spans="1:10">
      <c r="A103" s="114" t="s">
        <v>300</v>
      </c>
      <c r="B103" s="114" t="s">
        <v>360</v>
      </c>
      <c r="C103" s="114">
        <v>1</v>
      </c>
      <c r="D103" s="114">
        <v>1</v>
      </c>
      <c r="E103" s="114">
        <v>1</v>
      </c>
      <c r="F103" s="114">
        <v>1</v>
      </c>
      <c r="G103" s="114">
        <v>1</v>
      </c>
      <c r="H103" s="114">
        <v>1</v>
      </c>
      <c r="I103" s="114">
        <v>1</v>
      </c>
      <c r="J103" s="114">
        <v>1</v>
      </c>
    </row>
    <row r="104" spans="1:10">
      <c r="A104" s="114" t="s">
        <v>301</v>
      </c>
      <c r="B104" s="114" t="s">
        <v>360</v>
      </c>
      <c r="C104" s="114">
        <v>1</v>
      </c>
      <c r="D104" s="114">
        <v>1</v>
      </c>
      <c r="E104" s="114">
        <v>1</v>
      </c>
      <c r="F104" s="114">
        <v>1</v>
      </c>
      <c r="G104" s="114">
        <v>1</v>
      </c>
      <c r="H104" s="114">
        <v>1</v>
      </c>
      <c r="I104" s="114">
        <v>1</v>
      </c>
      <c r="J104" s="114">
        <v>1</v>
      </c>
    </row>
    <row r="105" spans="1:10">
      <c r="A105" s="114" t="s">
        <v>302</v>
      </c>
      <c r="B105" s="114" t="s">
        <v>360</v>
      </c>
      <c r="C105" s="114">
        <v>1</v>
      </c>
      <c r="D105" s="114">
        <v>1</v>
      </c>
      <c r="E105" s="114">
        <v>1</v>
      </c>
      <c r="F105" s="114">
        <v>1</v>
      </c>
      <c r="G105" s="114">
        <v>1</v>
      </c>
      <c r="H105" s="114">
        <v>1</v>
      </c>
      <c r="I105" s="114">
        <v>1</v>
      </c>
      <c r="J105" s="114">
        <v>1</v>
      </c>
    </row>
    <row r="106" spans="1:10">
      <c r="A106" s="114" t="s">
        <v>303</v>
      </c>
      <c r="B106" s="114" t="s">
        <v>360</v>
      </c>
      <c r="C106" s="114">
        <v>1</v>
      </c>
      <c r="D106" s="114">
        <v>1</v>
      </c>
      <c r="E106" s="114">
        <v>1</v>
      </c>
      <c r="F106" s="114">
        <v>1</v>
      </c>
      <c r="G106" s="114">
        <v>1</v>
      </c>
      <c r="H106" s="114">
        <v>1</v>
      </c>
      <c r="I106" s="114">
        <v>1</v>
      </c>
      <c r="J106" s="114">
        <v>1</v>
      </c>
    </row>
    <row r="107" spans="1:10">
      <c r="A107" s="114" t="s">
        <v>304</v>
      </c>
      <c r="B107" s="114" t="s">
        <v>360</v>
      </c>
      <c r="C107" s="114">
        <v>1</v>
      </c>
      <c r="D107" s="114">
        <v>1</v>
      </c>
      <c r="E107" s="114">
        <v>1</v>
      </c>
      <c r="F107" s="114">
        <v>1</v>
      </c>
      <c r="G107" s="114">
        <v>1</v>
      </c>
      <c r="H107" s="114">
        <v>1</v>
      </c>
      <c r="I107" s="114">
        <v>1</v>
      </c>
      <c r="J107" s="114">
        <v>1</v>
      </c>
    </row>
    <row r="108" spans="1:10">
      <c r="A108" s="114" t="s">
        <v>305</v>
      </c>
      <c r="B108" s="114" t="s">
        <v>360</v>
      </c>
      <c r="C108" s="114">
        <v>1</v>
      </c>
      <c r="D108" s="114">
        <v>1</v>
      </c>
      <c r="E108" s="114">
        <v>1</v>
      </c>
      <c r="F108" s="114">
        <v>1</v>
      </c>
      <c r="G108" s="114">
        <v>1</v>
      </c>
      <c r="H108" s="114">
        <v>1</v>
      </c>
      <c r="I108" s="114">
        <v>1</v>
      </c>
      <c r="J108" s="114">
        <v>1</v>
      </c>
    </row>
    <row r="109" spans="1:10">
      <c r="A109" s="114" t="s">
        <v>306</v>
      </c>
      <c r="B109" s="114" t="s">
        <v>360</v>
      </c>
      <c r="C109" s="114">
        <v>1</v>
      </c>
      <c r="D109" s="114">
        <v>1</v>
      </c>
      <c r="E109" s="114">
        <v>1</v>
      </c>
      <c r="F109" s="114">
        <v>1</v>
      </c>
      <c r="G109" s="114">
        <v>1</v>
      </c>
      <c r="H109" s="114">
        <v>1</v>
      </c>
      <c r="I109" s="114">
        <v>1</v>
      </c>
      <c r="J109" s="114">
        <v>1</v>
      </c>
    </row>
    <row r="110" spans="1:10">
      <c r="A110" s="114" t="s">
        <v>307</v>
      </c>
      <c r="B110" s="114" t="s">
        <v>360</v>
      </c>
      <c r="C110" s="114">
        <v>1</v>
      </c>
      <c r="D110" s="114">
        <v>1</v>
      </c>
      <c r="E110" s="114">
        <v>1</v>
      </c>
      <c r="F110" s="114">
        <v>1</v>
      </c>
      <c r="G110" s="114">
        <v>1</v>
      </c>
      <c r="H110" s="114">
        <v>1</v>
      </c>
      <c r="I110" s="114">
        <v>1</v>
      </c>
      <c r="J110" s="114">
        <v>1</v>
      </c>
    </row>
  </sheetData>
  <dataValidations count="1">
    <dataValidation type="list" allowBlank="1" showInputMessage="1" showErrorMessage="1" sqref="B96:B110" xr:uid="{6223F963-98C9-4CAB-8750-E79C61F6AF1C}">
      <formula1>Technologies</formula1>
    </dataValidation>
  </dataValidations>
  <pageMargins left="0.7" right="0.7" top="0.78740157499999996" bottom="0.78740157499999996" header="0.3" footer="0.3"/>
  <pageSetup paperSize="9" orientation="portrait" horizontalDpi="1200" verticalDpi="12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10"/>
  <dimension ref="A1:T102"/>
  <sheetViews>
    <sheetView topLeftCell="A55" workbookViewId="0">
      <selection activeCell="B78" sqref="B78"/>
    </sheetView>
  </sheetViews>
  <sheetFormatPr baseColWidth="10" defaultColWidth="11.42578125" defaultRowHeight="15"/>
  <cols>
    <col min="1" max="1" width="22.42578125" style="86" customWidth="1"/>
    <col min="2" max="2" width="21.85546875" style="86" customWidth="1"/>
    <col min="3" max="3" width="24.28515625" style="86" customWidth="1"/>
    <col min="4" max="4" width="19.7109375" style="86" bestFit="1" customWidth="1"/>
    <col min="5" max="12" width="11.42578125" style="86"/>
    <col min="13" max="13" width="3.42578125" style="86" customWidth="1"/>
    <col min="14" max="14" width="44.28515625" style="86" bestFit="1" customWidth="1"/>
    <col min="15" max="17" width="11.42578125" style="86"/>
    <col min="18" max="18" width="26.85546875" style="86" customWidth="1"/>
    <col min="19" max="16384" width="11.42578125" style="86"/>
  </cols>
  <sheetData>
    <row r="1" spans="1:20">
      <c r="A1" s="85" t="s">
        <v>185</v>
      </c>
      <c r="B1" s="85"/>
      <c r="C1" s="85"/>
      <c r="D1" s="85"/>
      <c r="E1" s="85"/>
      <c r="F1" s="85"/>
      <c r="G1" s="85"/>
      <c r="H1" s="85"/>
      <c r="I1" s="85"/>
      <c r="J1" s="85"/>
      <c r="K1" s="85"/>
      <c r="L1" s="85"/>
      <c r="M1" s="85"/>
      <c r="N1" s="85"/>
    </row>
    <row r="2" spans="1:20">
      <c r="A2" s="85" t="s">
        <v>55</v>
      </c>
      <c r="B2" s="85"/>
      <c r="C2" s="85"/>
      <c r="D2" s="85"/>
      <c r="E2" s="85"/>
      <c r="F2" s="85"/>
      <c r="G2" s="85"/>
      <c r="H2" s="85"/>
      <c r="I2" s="85"/>
      <c r="J2" s="85"/>
      <c r="K2" s="85"/>
      <c r="L2" s="85"/>
      <c r="M2" s="85"/>
      <c r="N2" s="85"/>
    </row>
    <row r="3" spans="1:20" ht="78.400000000000006" customHeight="1">
      <c r="A3" s="124" t="s">
        <v>165</v>
      </c>
      <c r="B3" s="124"/>
      <c r="C3" s="124"/>
      <c r="D3" s="124"/>
      <c r="E3" s="124"/>
      <c r="F3" s="124"/>
      <c r="G3" s="124"/>
      <c r="H3" s="124"/>
      <c r="I3" s="124"/>
      <c r="J3" s="124"/>
      <c r="K3" s="124"/>
      <c r="L3" s="124"/>
      <c r="M3" s="124"/>
      <c r="N3" s="124"/>
    </row>
    <row r="4" spans="1:20">
      <c r="A4" s="87" t="s">
        <v>162</v>
      </c>
      <c r="B4" s="87" t="s">
        <v>176</v>
      </c>
      <c r="C4" s="87" t="s">
        <v>163</v>
      </c>
      <c r="D4" s="87" t="s">
        <v>164</v>
      </c>
    </row>
    <row r="5" spans="1:20">
      <c r="E5" s="88">
        <v>2015</v>
      </c>
      <c r="F5" s="88">
        <v>2020</v>
      </c>
      <c r="G5" s="88">
        <v>2025</v>
      </c>
      <c r="H5" s="88">
        <v>2030</v>
      </c>
      <c r="I5" s="88">
        <v>2035</v>
      </c>
      <c r="J5" s="88">
        <v>2040</v>
      </c>
      <c r="K5" s="88">
        <v>2045</v>
      </c>
      <c r="L5" s="88">
        <v>2050</v>
      </c>
      <c r="S5" s="89"/>
      <c r="T5" s="89"/>
    </row>
    <row r="6" spans="1:20">
      <c r="A6" s="86" t="s">
        <v>293</v>
      </c>
      <c r="B6" s="86" t="s">
        <v>341</v>
      </c>
      <c r="C6" s="86" t="s">
        <v>393</v>
      </c>
      <c r="D6" s="86">
        <v>1</v>
      </c>
      <c r="E6" s="86">
        <f>1/0.39</f>
        <v>2.5641025641025639</v>
      </c>
      <c r="F6" s="86">
        <f>1/0.41</f>
        <v>2.4390243902439024</v>
      </c>
      <c r="G6" s="86">
        <f>1/0.415</f>
        <v>2.4096385542168677</v>
      </c>
      <c r="H6" s="86">
        <f>1/0.42</f>
        <v>2.3809523809523809</v>
      </c>
      <c r="I6" s="86">
        <f>1/0.425</f>
        <v>2.3529411764705883</v>
      </c>
      <c r="J6" s="86">
        <f>1/0.43</f>
        <v>2.3255813953488373</v>
      </c>
      <c r="K6" s="86">
        <f t="shared" ref="K6:L7" si="0">1/0.43</f>
        <v>2.3255813953488373</v>
      </c>
      <c r="L6" s="86">
        <f t="shared" si="0"/>
        <v>2.3255813953488373</v>
      </c>
      <c r="N6" s="86" t="s">
        <v>407</v>
      </c>
    </row>
    <row r="7" spans="1:20">
      <c r="A7" s="86" t="s">
        <v>293</v>
      </c>
      <c r="B7" s="86" t="s">
        <v>342</v>
      </c>
      <c r="C7" s="86" t="s">
        <v>394</v>
      </c>
      <c r="D7" s="86">
        <v>1</v>
      </c>
      <c r="E7" s="86">
        <f>1/0.39</f>
        <v>2.5641025641025639</v>
      </c>
      <c r="F7" s="86">
        <f>1/0.41</f>
        <v>2.4390243902439024</v>
      </c>
      <c r="G7" s="86">
        <f>1/0.415</f>
        <v>2.4096385542168677</v>
      </c>
      <c r="H7" s="86">
        <f>1/0.42</f>
        <v>2.3809523809523809</v>
      </c>
      <c r="I7" s="86">
        <f>1/0.425</f>
        <v>2.3529411764705883</v>
      </c>
      <c r="J7" s="86">
        <f>1/0.43</f>
        <v>2.3255813953488373</v>
      </c>
      <c r="K7" s="86">
        <f t="shared" si="0"/>
        <v>2.3255813953488373</v>
      </c>
      <c r="L7" s="86">
        <f t="shared" si="0"/>
        <v>2.3255813953488373</v>
      </c>
      <c r="N7" s="86" t="s">
        <v>407</v>
      </c>
    </row>
    <row r="8" spans="1:20">
      <c r="A8" s="86" t="s">
        <v>293</v>
      </c>
      <c r="B8" s="86" t="s">
        <v>343</v>
      </c>
      <c r="C8" s="48" t="s">
        <v>550</v>
      </c>
      <c r="D8" s="86">
        <v>1</v>
      </c>
      <c r="E8" s="86">
        <f>1/0.57</f>
        <v>1.7543859649122808</v>
      </c>
      <c r="F8" s="86">
        <f>1/0.59</f>
        <v>1.6949152542372883</v>
      </c>
      <c r="G8" s="86">
        <f>1/0.6</f>
        <v>1.6666666666666667</v>
      </c>
      <c r="H8" s="86">
        <f>1/0.61</f>
        <v>1.639344262295082</v>
      </c>
      <c r="I8" s="86">
        <f>1/0.615</f>
        <v>1.6260162601626016</v>
      </c>
      <c r="J8" s="86">
        <f>1/0.62</f>
        <v>1.6129032258064517</v>
      </c>
      <c r="K8" s="86">
        <f>1/0.625</f>
        <v>1.6</v>
      </c>
      <c r="L8" s="86">
        <f>1/0.63</f>
        <v>1.5873015873015872</v>
      </c>
      <c r="N8" s="86" t="s">
        <v>407</v>
      </c>
    </row>
    <row r="9" spans="1:20">
      <c r="A9" s="86" t="s">
        <v>293</v>
      </c>
      <c r="B9" s="86" t="s">
        <v>344</v>
      </c>
      <c r="C9" s="86" t="s">
        <v>379</v>
      </c>
      <c r="D9" s="86">
        <v>1</v>
      </c>
      <c r="E9" s="86">
        <f>1/0.37</f>
        <v>2.7027027027027026</v>
      </c>
      <c r="F9" s="86">
        <f t="shared" ref="F9" si="1">1/0.37</f>
        <v>2.7027027027027026</v>
      </c>
      <c r="G9" s="86">
        <f>1/0.375</f>
        <v>2.6666666666666665</v>
      </c>
      <c r="H9" s="86">
        <f>1/0.38</f>
        <v>2.6315789473684212</v>
      </c>
      <c r="I9" s="86">
        <f>1/0.4</f>
        <v>2.5</v>
      </c>
      <c r="J9" s="86">
        <f>1/0.42</f>
        <v>2.3809523809523809</v>
      </c>
      <c r="K9" s="86">
        <f>1/0.42</f>
        <v>2.3809523809523809</v>
      </c>
      <c r="L9" s="86">
        <f>1/0.42</f>
        <v>2.3809523809523809</v>
      </c>
      <c r="N9" s="86" t="s">
        <v>407</v>
      </c>
      <c r="O9" s="86" t="s">
        <v>477</v>
      </c>
    </row>
    <row r="10" spans="1:20">
      <c r="A10" s="86" t="s">
        <v>293</v>
      </c>
      <c r="B10" s="86" t="s">
        <v>406</v>
      </c>
      <c r="C10" s="86" t="s">
        <v>382</v>
      </c>
      <c r="D10" s="86">
        <v>1</v>
      </c>
      <c r="E10" s="86">
        <f>1/0.3</f>
        <v>3.3333333333333335</v>
      </c>
      <c r="F10" s="86">
        <f>1/0.32</f>
        <v>3.125</v>
      </c>
      <c r="G10" s="86">
        <f>1/0.325</f>
        <v>3.0769230769230766</v>
      </c>
      <c r="H10" s="86">
        <f>1/0.33</f>
        <v>3.0303030303030303</v>
      </c>
      <c r="I10" s="86">
        <f>1/0.335</f>
        <v>2.9850746268656714</v>
      </c>
      <c r="J10" s="86">
        <f>1/0.34</f>
        <v>2.9411764705882351</v>
      </c>
      <c r="K10" s="86">
        <f>1/0.345</f>
        <v>2.8985507246376816</v>
      </c>
      <c r="L10" s="86">
        <f>1/0.35</f>
        <v>2.8571428571428572</v>
      </c>
      <c r="N10" s="86" t="s">
        <v>407</v>
      </c>
      <c r="O10" s="86" t="s">
        <v>476</v>
      </c>
    </row>
    <row r="11" spans="1:20">
      <c r="A11" s="86" t="s">
        <v>293</v>
      </c>
      <c r="B11" s="86" t="s">
        <v>374</v>
      </c>
      <c r="C11" s="86" t="s">
        <v>174</v>
      </c>
      <c r="D11" s="86">
        <v>1</v>
      </c>
      <c r="E11" s="86">
        <v>1</v>
      </c>
      <c r="F11" s="86">
        <v>1</v>
      </c>
      <c r="G11" s="86">
        <v>1</v>
      </c>
      <c r="H11" s="86">
        <v>1</v>
      </c>
      <c r="I11" s="86">
        <v>1</v>
      </c>
      <c r="J11" s="86">
        <v>1</v>
      </c>
      <c r="K11" s="86">
        <v>1</v>
      </c>
      <c r="L11" s="86">
        <v>1</v>
      </c>
    </row>
    <row r="12" spans="1:20">
      <c r="A12" s="86" t="s">
        <v>293</v>
      </c>
      <c r="B12" s="86" t="s">
        <v>375</v>
      </c>
      <c r="C12" s="86" t="s">
        <v>174</v>
      </c>
      <c r="D12" s="86">
        <v>1</v>
      </c>
      <c r="E12" s="86">
        <v>1</v>
      </c>
      <c r="F12" s="86">
        <v>1</v>
      </c>
      <c r="G12" s="86">
        <v>1</v>
      </c>
      <c r="H12" s="86">
        <v>1</v>
      </c>
      <c r="I12" s="86">
        <v>1</v>
      </c>
      <c r="J12" s="86">
        <v>1</v>
      </c>
      <c r="K12" s="86">
        <v>1</v>
      </c>
      <c r="L12" s="86">
        <v>1</v>
      </c>
    </row>
    <row r="13" spans="1:20">
      <c r="A13" s="86" t="s">
        <v>293</v>
      </c>
      <c r="B13" s="86" t="s">
        <v>389</v>
      </c>
      <c r="C13" s="86" t="s">
        <v>381</v>
      </c>
      <c r="D13" s="86">
        <v>1</v>
      </c>
      <c r="E13" s="86">
        <v>1</v>
      </c>
      <c r="F13" s="86">
        <v>1</v>
      </c>
      <c r="G13" s="86">
        <v>1</v>
      </c>
      <c r="H13" s="86">
        <v>1</v>
      </c>
      <c r="I13" s="86">
        <v>1</v>
      </c>
      <c r="J13" s="86">
        <v>1</v>
      </c>
      <c r="K13" s="86">
        <v>1</v>
      </c>
      <c r="L13" s="86">
        <v>1</v>
      </c>
    </row>
    <row r="14" spans="1:20">
      <c r="A14" s="86" t="s">
        <v>293</v>
      </c>
      <c r="B14" s="86" t="s">
        <v>390</v>
      </c>
      <c r="C14" s="48" t="s">
        <v>550</v>
      </c>
      <c r="D14" s="86">
        <v>1</v>
      </c>
      <c r="E14" s="86">
        <v>1</v>
      </c>
      <c r="F14" s="86">
        <v>1</v>
      </c>
      <c r="G14" s="86">
        <v>1</v>
      </c>
      <c r="H14" s="86">
        <v>1</v>
      </c>
      <c r="I14" s="86">
        <v>1</v>
      </c>
      <c r="J14" s="86">
        <v>1</v>
      </c>
      <c r="K14" s="86">
        <v>1</v>
      </c>
      <c r="L14" s="86">
        <v>1</v>
      </c>
    </row>
    <row r="15" spans="1:20">
      <c r="A15" s="86" t="s">
        <v>293</v>
      </c>
      <c r="B15" s="86" t="s">
        <v>376</v>
      </c>
      <c r="C15" s="86" t="s">
        <v>187</v>
      </c>
      <c r="D15" s="86">
        <v>1</v>
      </c>
      <c r="E15" s="86">
        <v>1</v>
      </c>
      <c r="F15" s="86">
        <v>1</v>
      </c>
      <c r="G15" s="86">
        <v>1</v>
      </c>
      <c r="H15" s="86">
        <v>1</v>
      </c>
      <c r="I15" s="86">
        <v>1</v>
      </c>
      <c r="J15" s="86">
        <v>1</v>
      </c>
      <c r="K15" s="86">
        <v>1</v>
      </c>
      <c r="L15" s="86">
        <v>1</v>
      </c>
    </row>
    <row r="16" spans="1:20">
      <c r="A16" s="86" t="s">
        <v>293</v>
      </c>
      <c r="B16" s="86" t="s">
        <v>373</v>
      </c>
      <c r="C16" s="86" t="s">
        <v>174</v>
      </c>
      <c r="D16" s="86">
        <v>1</v>
      </c>
      <c r="E16" s="86">
        <v>1</v>
      </c>
      <c r="F16" s="86">
        <v>1</v>
      </c>
      <c r="G16" s="86">
        <v>1</v>
      </c>
      <c r="H16" s="86">
        <v>1</v>
      </c>
      <c r="I16" s="86">
        <v>1</v>
      </c>
      <c r="J16" s="86">
        <v>1</v>
      </c>
      <c r="K16" s="86">
        <v>1</v>
      </c>
      <c r="L16" s="86">
        <v>1</v>
      </c>
    </row>
    <row r="17" spans="1:14">
      <c r="A17" s="86" t="s">
        <v>293</v>
      </c>
      <c r="B17" s="86" t="s">
        <v>377</v>
      </c>
      <c r="C17" s="86" t="s">
        <v>174</v>
      </c>
      <c r="D17" s="86">
        <v>1</v>
      </c>
      <c r="E17" s="86">
        <v>1</v>
      </c>
      <c r="F17" s="86">
        <v>1</v>
      </c>
      <c r="G17" s="86">
        <v>1</v>
      </c>
      <c r="H17" s="86">
        <v>1</v>
      </c>
      <c r="I17" s="86">
        <v>1</v>
      </c>
      <c r="J17" s="86">
        <v>1</v>
      </c>
      <c r="K17" s="86">
        <v>1</v>
      </c>
      <c r="L17" s="86">
        <v>1</v>
      </c>
    </row>
    <row r="18" spans="1:14">
      <c r="A18" s="86" t="s">
        <v>293</v>
      </c>
      <c r="B18" s="86" t="s">
        <v>542</v>
      </c>
      <c r="C18" s="86" t="s">
        <v>174</v>
      </c>
      <c r="D18" s="86">
        <v>1</v>
      </c>
      <c r="E18" s="86">
        <v>1</v>
      </c>
      <c r="F18" s="86">
        <v>1</v>
      </c>
      <c r="G18" s="86">
        <v>1</v>
      </c>
      <c r="H18" s="86">
        <v>1</v>
      </c>
      <c r="I18" s="86">
        <v>1</v>
      </c>
      <c r="J18" s="86">
        <v>1</v>
      </c>
      <c r="K18" s="86">
        <v>1</v>
      </c>
      <c r="L18" s="86">
        <v>1</v>
      </c>
    </row>
    <row r="19" spans="1:14">
      <c r="A19" s="86" t="s">
        <v>293</v>
      </c>
      <c r="B19" s="90" t="s">
        <v>368</v>
      </c>
      <c r="C19" s="86" t="s">
        <v>378</v>
      </c>
      <c r="D19" s="86">
        <v>1</v>
      </c>
      <c r="E19" s="91">
        <v>0.15977443609022557</v>
      </c>
      <c r="F19" s="91">
        <v>0.15776047261009665</v>
      </c>
      <c r="G19" s="91">
        <v>0.15574650912996779</v>
      </c>
      <c r="H19" s="91">
        <v>0.15373254564983888</v>
      </c>
      <c r="I19" s="91">
        <v>0.15171858216970999</v>
      </c>
      <c r="J19" s="91">
        <v>0.1497046186895811</v>
      </c>
      <c r="K19" s="91">
        <v>0.14769065520945221</v>
      </c>
      <c r="L19" s="91">
        <v>0.14567669172932332</v>
      </c>
    </row>
    <row r="20" spans="1:14">
      <c r="A20" s="86" t="s">
        <v>293</v>
      </c>
      <c r="B20" s="90" t="s">
        <v>369</v>
      </c>
      <c r="C20" s="86" t="s">
        <v>174</v>
      </c>
      <c r="D20" s="86">
        <v>1</v>
      </c>
      <c r="E20" s="91">
        <v>9.3984962406015032E-2</v>
      </c>
      <c r="F20" s="91">
        <v>9.1702470461868954E-2</v>
      </c>
      <c r="G20" s="91">
        <v>8.9419978517722876E-2</v>
      </c>
      <c r="H20" s="91">
        <v>8.7137486573576783E-2</v>
      </c>
      <c r="I20" s="91">
        <v>8.4854994629430719E-2</v>
      </c>
      <c r="J20" s="91">
        <v>8.2572502685284641E-2</v>
      </c>
      <c r="K20" s="91">
        <v>8.0290010741138562E-2</v>
      </c>
      <c r="L20" s="91">
        <v>7.8007518796992484E-2</v>
      </c>
    </row>
    <row r="21" spans="1:14">
      <c r="A21" s="86" t="s">
        <v>293</v>
      </c>
      <c r="B21" s="90" t="s">
        <v>516</v>
      </c>
      <c r="C21" s="86" t="s">
        <v>174</v>
      </c>
      <c r="D21" s="86">
        <v>1</v>
      </c>
      <c r="E21" s="91">
        <v>0.10984285714285714</v>
      </c>
      <c r="F21" s="91">
        <v>0.10513530612244897</v>
      </c>
      <c r="G21" s="91">
        <v>0.10042775510204083</v>
      </c>
      <c r="H21" s="91">
        <v>9.5720204081632648E-2</v>
      </c>
      <c r="I21" s="91">
        <v>9.1012653061224483E-2</v>
      </c>
      <c r="J21" s="91">
        <v>8.6305102040816317E-2</v>
      </c>
      <c r="K21" s="91">
        <v>8.1597551020408152E-2</v>
      </c>
      <c r="L21" s="91">
        <v>7.689E-2</v>
      </c>
    </row>
    <row r="22" spans="1:14">
      <c r="A22" s="86" t="s">
        <v>293</v>
      </c>
      <c r="B22" s="90" t="s">
        <v>363</v>
      </c>
      <c r="C22" s="86" t="s">
        <v>174</v>
      </c>
      <c r="D22" s="86">
        <v>1</v>
      </c>
      <c r="E22" s="91">
        <v>0.59499999999999997</v>
      </c>
      <c r="F22" s="122">
        <f>(E22+L22+L22)/3</f>
        <v>0.59250000000000003</v>
      </c>
      <c r="G22" s="122">
        <f>(F22+L22+L22)/3</f>
        <v>0.59166666666666667</v>
      </c>
      <c r="H22" s="122">
        <f>(G22+L22)/2</f>
        <v>0.59145833333333342</v>
      </c>
      <c r="I22" s="122">
        <f>(H22+L22)/2</f>
        <v>0.59135416666666674</v>
      </c>
      <c r="J22" s="122">
        <f>(I22+L22)/2</f>
        <v>0.59130208333333334</v>
      </c>
      <c r="K22" s="122">
        <f>(J22+L22)/2</f>
        <v>0.5912760416666667</v>
      </c>
      <c r="L22" s="91">
        <v>0.59125000000000005</v>
      </c>
    </row>
    <row r="23" spans="1:14">
      <c r="A23" s="86" t="s">
        <v>293</v>
      </c>
      <c r="B23" s="90" t="s">
        <v>240</v>
      </c>
      <c r="C23" s="86" t="s">
        <v>381</v>
      </c>
      <c r="D23" s="86">
        <v>1</v>
      </c>
      <c r="E23" s="91">
        <v>0.59699999999999998</v>
      </c>
      <c r="F23" s="91">
        <v>0.59471428571428564</v>
      </c>
      <c r="G23" s="91">
        <v>0.59242857142857142</v>
      </c>
      <c r="H23" s="91">
        <v>0.59014285714285708</v>
      </c>
      <c r="I23" s="91">
        <v>0.58785714285714286</v>
      </c>
      <c r="J23" s="91">
        <v>0.58557142857142852</v>
      </c>
      <c r="K23" s="91">
        <v>0.58328571428571419</v>
      </c>
      <c r="L23" s="91">
        <v>0.58099999999999996</v>
      </c>
    </row>
    <row r="24" spans="1:14">
      <c r="A24" s="86" t="s">
        <v>293</v>
      </c>
      <c r="B24" s="90" t="s">
        <v>364</v>
      </c>
      <c r="C24" s="86" t="s">
        <v>378</v>
      </c>
      <c r="D24" s="86">
        <v>1</v>
      </c>
      <c r="E24" s="91">
        <v>0.63600000000000001</v>
      </c>
      <c r="F24" s="91">
        <v>0.62946938775510208</v>
      </c>
      <c r="G24" s="91">
        <v>0.62293877551020405</v>
      </c>
      <c r="H24" s="91">
        <v>0.61640816326530612</v>
      </c>
      <c r="I24" s="91">
        <v>0.60987755102040819</v>
      </c>
      <c r="J24" s="91">
        <v>0.60334693877551016</v>
      </c>
      <c r="K24" s="91">
        <v>0.59681632653061223</v>
      </c>
      <c r="L24" s="91">
        <v>0.5902857142857143</v>
      </c>
    </row>
    <row r="25" spans="1:14">
      <c r="A25" s="86" t="s">
        <v>293</v>
      </c>
      <c r="B25" s="90" t="s">
        <v>364</v>
      </c>
      <c r="C25" s="86" t="s">
        <v>382</v>
      </c>
      <c r="D25" s="86">
        <v>2</v>
      </c>
      <c r="E25" s="91">
        <v>0.76319999999999999</v>
      </c>
      <c r="F25" s="91">
        <v>0.75536326530612252</v>
      </c>
      <c r="G25" s="91">
        <v>0.74752653061224483</v>
      </c>
      <c r="H25" s="91">
        <v>0.73968979591836737</v>
      </c>
      <c r="I25" s="91">
        <v>0.73185306122448979</v>
      </c>
      <c r="J25" s="91">
        <v>0.72401632653061221</v>
      </c>
      <c r="K25" s="91">
        <v>0.71617959183673463</v>
      </c>
      <c r="L25" s="91">
        <v>0.70834285714285716</v>
      </c>
    </row>
    <row r="26" spans="1:14">
      <c r="A26" s="86" t="s">
        <v>293</v>
      </c>
      <c r="B26" s="90" t="s">
        <v>365</v>
      </c>
      <c r="C26" s="86" t="s">
        <v>174</v>
      </c>
      <c r="D26" s="86">
        <v>1</v>
      </c>
      <c r="E26" s="103">
        <v>0.12428214285714301</v>
      </c>
      <c r="F26" s="91">
        <v>0.12324147959183686</v>
      </c>
      <c r="G26" s="91">
        <v>0.12220081632653071</v>
      </c>
      <c r="H26" s="91">
        <v>0.12116015306122457</v>
      </c>
      <c r="I26" s="91">
        <v>0.12011948979591842</v>
      </c>
      <c r="J26" s="91">
        <v>0.11907882653061228</v>
      </c>
      <c r="K26" s="91">
        <v>0.11803816326530614</v>
      </c>
      <c r="L26" s="91">
        <v>0.1169975</v>
      </c>
    </row>
    <row r="27" spans="1:14">
      <c r="A27" s="86" t="s">
        <v>293</v>
      </c>
      <c r="B27" s="90" t="s">
        <v>365</v>
      </c>
      <c r="C27" s="86" t="s">
        <v>378</v>
      </c>
      <c r="D27" s="86">
        <v>1</v>
      </c>
      <c r="E27" s="103">
        <v>0.49712857142857203</v>
      </c>
      <c r="F27" s="91">
        <v>0.49296591836734743</v>
      </c>
      <c r="G27" s="91">
        <v>0.48880326530612284</v>
      </c>
      <c r="H27" s="91">
        <v>0.48464061224489829</v>
      </c>
      <c r="I27" s="91">
        <v>0.4804779591836737</v>
      </c>
      <c r="J27" s="91">
        <v>0.4763153061224491</v>
      </c>
      <c r="K27" s="91">
        <v>0.47215265306122456</v>
      </c>
      <c r="L27" s="91">
        <v>0.46799000000000002</v>
      </c>
    </row>
    <row r="28" spans="1:14">
      <c r="A28" s="86" t="s">
        <v>293</v>
      </c>
      <c r="B28" s="90" t="s">
        <v>365</v>
      </c>
      <c r="C28" s="86" t="s">
        <v>174</v>
      </c>
      <c r="D28" s="86">
        <v>2</v>
      </c>
      <c r="E28" s="91">
        <v>0.14913857142857159</v>
      </c>
      <c r="F28" s="91">
        <v>0.14788977551020421</v>
      </c>
      <c r="G28" s="91">
        <v>0.14664097959183683</v>
      </c>
      <c r="H28" s="91">
        <v>0.14539218367346948</v>
      </c>
      <c r="I28" s="91">
        <v>0.1441433877551021</v>
      </c>
      <c r="J28" s="91">
        <v>0.14289459183673472</v>
      </c>
      <c r="K28" s="91">
        <v>0.14164579591836737</v>
      </c>
      <c r="L28" s="91">
        <v>0.14039699999999999</v>
      </c>
    </row>
    <row r="29" spans="1:14">
      <c r="A29" s="86" t="s">
        <v>293</v>
      </c>
      <c r="B29" s="90" t="s">
        <v>365</v>
      </c>
      <c r="C29" s="86" t="s">
        <v>382</v>
      </c>
      <c r="D29" s="86">
        <v>2</v>
      </c>
      <c r="E29" s="91">
        <v>0.59655428571428637</v>
      </c>
      <c r="F29" s="91">
        <v>0.59155910204081685</v>
      </c>
      <c r="G29" s="91">
        <v>0.58656391836734734</v>
      </c>
      <c r="H29" s="91">
        <v>0.58156873469387793</v>
      </c>
      <c r="I29" s="91">
        <v>0.57657355102040841</v>
      </c>
      <c r="J29" s="91">
        <v>0.5715783673469389</v>
      </c>
      <c r="K29" s="91">
        <v>0.56658318367346949</v>
      </c>
      <c r="L29" s="91">
        <v>0.56158799999999998</v>
      </c>
    </row>
    <row r="30" spans="1:14">
      <c r="A30" s="86" t="s">
        <v>293</v>
      </c>
      <c r="B30" s="90" t="s">
        <v>239</v>
      </c>
      <c r="C30" s="86" t="s">
        <v>382</v>
      </c>
      <c r="D30" s="86">
        <v>1</v>
      </c>
      <c r="E30" s="91">
        <v>0.10348837209302325</v>
      </c>
      <c r="F30" s="91">
        <v>0.10199335548172757</v>
      </c>
      <c r="G30" s="91">
        <v>0.10049833887043189</v>
      </c>
      <c r="H30" s="91">
        <v>9.9003322259136203E-2</v>
      </c>
      <c r="I30" s="91">
        <v>9.7508305647840521E-2</v>
      </c>
      <c r="J30" s="91">
        <v>9.6013289036544852E-2</v>
      </c>
      <c r="K30" s="91">
        <v>9.4518272425249156E-2</v>
      </c>
      <c r="L30" s="91">
        <v>9.3023255813953487E-2</v>
      </c>
    </row>
    <row r="31" spans="1:14">
      <c r="A31" s="86" t="s">
        <v>293</v>
      </c>
      <c r="B31" s="90" t="s">
        <v>238</v>
      </c>
      <c r="C31" s="86" t="s">
        <v>378</v>
      </c>
      <c r="D31" s="86">
        <v>1</v>
      </c>
      <c r="E31" s="91">
        <v>0.10348837209302325</v>
      </c>
      <c r="F31" s="91">
        <v>0.10199335548172757</v>
      </c>
      <c r="G31" s="91">
        <v>0.10049833887043189</v>
      </c>
      <c r="H31" s="91">
        <v>9.9003322259136203E-2</v>
      </c>
      <c r="I31" s="91">
        <v>9.7508305647840521E-2</v>
      </c>
      <c r="J31" s="91">
        <v>9.6013289036544852E-2</v>
      </c>
      <c r="K31" s="91">
        <v>9.4518272425249156E-2</v>
      </c>
      <c r="L31" s="91">
        <v>9.3023255813953487E-2</v>
      </c>
    </row>
    <row r="32" spans="1:14">
      <c r="A32" s="86" t="s">
        <v>293</v>
      </c>
      <c r="B32" s="86" t="s">
        <v>345</v>
      </c>
      <c r="C32" s="89" t="s">
        <v>382</v>
      </c>
      <c r="D32" s="86">
        <v>1</v>
      </c>
      <c r="E32" s="86">
        <f>1/0.8</f>
        <v>1.25</v>
      </c>
      <c r="F32" s="86">
        <f>1/0.82</f>
        <v>1.2195121951219512</v>
      </c>
      <c r="G32" s="86">
        <f>1/0.83</f>
        <v>1.2048192771084338</v>
      </c>
      <c r="H32" s="86">
        <f>1/0.84</f>
        <v>1.1904761904761905</v>
      </c>
      <c r="I32" s="86">
        <f t="shared" ref="I32:L32" si="2">1/0.85</f>
        <v>1.1764705882352942</v>
      </c>
      <c r="J32" s="86">
        <f t="shared" si="2"/>
        <v>1.1764705882352942</v>
      </c>
      <c r="K32" s="86">
        <f t="shared" si="2"/>
        <v>1.1764705882352942</v>
      </c>
      <c r="L32" s="86">
        <f t="shared" si="2"/>
        <v>1.1764705882352942</v>
      </c>
      <c r="N32" s="86" t="s">
        <v>482</v>
      </c>
    </row>
    <row r="33" spans="1:15">
      <c r="A33" s="86" t="s">
        <v>293</v>
      </c>
      <c r="B33" s="86" t="s">
        <v>346</v>
      </c>
      <c r="C33" s="86" t="s">
        <v>393</v>
      </c>
      <c r="D33" s="86">
        <v>1</v>
      </c>
      <c r="E33" s="86">
        <f>1/0.75</f>
        <v>1.3333333333333333</v>
      </c>
      <c r="F33" s="86">
        <f t="shared" ref="F33:L34" si="3">1/0.75</f>
        <v>1.3333333333333333</v>
      </c>
      <c r="G33" s="86">
        <f t="shared" si="3"/>
        <v>1.3333333333333333</v>
      </c>
      <c r="H33" s="86">
        <f t="shared" si="3"/>
        <v>1.3333333333333333</v>
      </c>
      <c r="I33" s="86">
        <f t="shared" si="3"/>
        <v>1.3333333333333333</v>
      </c>
      <c r="J33" s="86">
        <f t="shared" si="3"/>
        <v>1.3333333333333333</v>
      </c>
      <c r="K33" s="86">
        <f t="shared" si="3"/>
        <v>1.3333333333333333</v>
      </c>
      <c r="L33" s="86">
        <f t="shared" si="3"/>
        <v>1.3333333333333333</v>
      </c>
      <c r="N33" s="86" t="s">
        <v>480</v>
      </c>
    </row>
    <row r="34" spans="1:15">
      <c r="A34" s="86" t="s">
        <v>293</v>
      </c>
      <c r="B34" s="86" t="s">
        <v>347</v>
      </c>
      <c r="C34" s="89" t="s">
        <v>394</v>
      </c>
      <c r="D34" s="86">
        <v>1</v>
      </c>
      <c r="E34" s="86">
        <f>1/0.75</f>
        <v>1.3333333333333333</v>
      </c>
      <c r="F34" s="86">
        <f t="shared" si="3"/>
        <v>1.3333333333333333</v>
      </c>
      <c r="G34" s="86">
        <f t="shared" si="3"/>
        <v>1.3333333333333333</v>
      </c>
      <c r="H34" s="86">
        <f t="shared" si="3"/>
        <v>1.3333333333333333</v>
      </c>
      <c r="I34" s="86">
        <f t="shared" si="3"/>
        <v>1.3333333333333333</v>
      </c>
      <c r="J34" s="86">
        <f t="shared" si="3"/>
        <v>1.3333333333333333</v>
      </c>
      <c r="K34" s="86">
        <f t="shared" si="3"/>
        <v>1.3333333333333333</v>
      </c>
      <c r="L34" s="86">
        <f t="shared" si="3"/>
        <v>1.3333333333333333</v>
      </c>
      <c r="N34" s="86" t="s">
        <v>480</v>
      </c>
    </row>
    <row r="35" spans="1:15">
      <c r="A35" s="86" t="s">
        <v>293</v>
      </c>
      <c r="B35" s="86" t="s">
        <v>348</v>
      </c>
      <c r="C35" s="89" t="s">
        <v>174</v>
      </c>
      <c r="D35" s="86">
        <v>1</v>
      </c>
      <c r="E35" s="86">
        <f>1/0.96</f>
        <v>1.0416666666666667</v>
      </c>
      <c r="F35" s="86">
        <f>1/0.97</f>
        <v>1.0309278350515465</v>
      </c>
      <c r="G35" s="86">
        <f>1/0.975</f>
        <v>1.0256410256410258</v>
      </c>
      <c r="H35" s="86">
        <f>1/0.98</f>
        <v>1.0204081632653061</v>
      </c>
      <c r="I35" s="86">
        <f>1/0.985</f>
        <v>1.015228426395939</v>
      </c>
      <c r="J35" s="86">
        <f>1/0.99</f>
        <v>1.0101010101010102</v>
      </c>
      <c r="K35" s="86">
        <f>1/0.995</f>
        <v>1.0050251256281406</v>
      </c>
      <c r="L35" s="86">
        <f>1</f>
        <v>1</v>
      </c>
      <c r="N35" s="86" t="s">
        <v>480</v>
      </c>
      <c r="O35" s="86" t="s">
        <v>483</v>
      </c>
    </row>
    <row r="36" spans="1:15">
      <c r="A36" s="86" t="s">
        <v>293</v>
      </c>
      <c r="B36" s="86" t="s">
        <v>349</v>
      </c>
      <c r="C36" s="48" t="s">
        <v>550</v>
      </c>
      <c r="D36" s="86">
        <v>1</v>
      </c>
      <c r="E36" s="86">
        <f>1/0.9</f>
        <v>1.1111111111111112</v>
      </c>
      <c r="F36" s="86">
        <f t="shared" ref="F36:L36" si="4">1/0.9</f>
        <v>1.1111111111111112</v>
      </c>
      <c r="G36" s="86">
        <f t="shared" si="4"/>
        <v>1.1111111111111112</v>
      </c>
      <c r="H36" s="86">
        <f t="shared" si="4"/>
        <v>1.1111111111111112</v>
      </c>
      <c r="I36" s="86">
        <f t="shared" si="4"/>
        <v>1.1111111111111112</v>
      </c>
      <c r="J36" s="86">
        <f t="shared" si="4"/>
        <v>1.1111111111111112</v>
      </c>
      <c r="K36" s="86">
        <f t="shared" si="4"/>
        <v>1.1111111111111112</v>
      </c>
      <c r="L36" s="86">
        <f t="shared" si="4"/>
        <v>1.1111111111111112</v>
      </c>
      <c r="N36" s="86" t="s">
        <v>480</v>
      </c>
    </row>
    <row r="37" spans="1:15">
      <c r="A37" s="86" t="s">
        <v>293</v>
      </c>
      <c r="B37" s="86" t="s">
        <v>423</v>
      </c>
      <c r="C37" s="89" t="s">
        <v>378</v>
      </c>
      <c r="D37" s="86">
        <v>1</v>
      </c>
      <c r="E37" s="86">
        <f>1/0.85</f>
        <v>1.1764705882352942</v>
      </c>
      <c r="F37" s="86">
        <f t="shared" ref="F37:L37" si="5">1/0.85</f>
        <v>1.1764705882352942</v>
      </c>
      <c r="G37" s="86">
        <f t="shared" si="5"/>
        <v>1.1764705882352942</v>
      </c>
      <c r="H37" s="86">
        <f t="shared" si="5"/>
        <v>1.1764705882352942</v>
      </c>
      <c r="I37" s="86">
        <f t="shared" si="5"/>
        <v>1.1764705882352942</v>
      </c>
      <c r="J37" s="86">
        <f t="shared" si="5"/>
        <v>1.1764705882352942</v>
      </c>
      <c r="K37" s="86">
        <f t="shared" si="5"/>
        <v>1.1764705882352942</v>
      </c>
      <c r="L37" s="86">
        <f t="shared" si="5"/>
        <v>1.1764705882352942</v>
      </c>
      <c r="N37" s="86" t="s">
        <v>480</v>
      </c>
    </row>
    <row r="38" spans="1:15">
      <c r="A38" s="86" t="s">
        <v>293</v>
      </c>
      <c r="B38" s="86" t="s">
        <v>350</v>
      </c>
      <c r="C38" s="86" t="s">
        <v>174</v>
      </c>
      <c r="D38" s="86">
        <v>1</v>
      </c>
      <c r="E38" s="86">
        <f>1/3.4</f>
        <v>0.29411764705882354</v>
      </c>
      <c r="F38" s="86">
        <f>1/3.6</f>
        <v>0.27777777777777779</v>
      </c>
      <c r="G38" s="86">
        <f>1/3.65</f>
        <v>0.27397260273972601</v>
      </c>
      <c r="H38" s="86">
        <f>1/3.7</f>
        <v>0.27027027027027023</v>
      </c>
      <c r="I38" s="86">
        <f>1/3.75</f>
        <v>0.26666666666666666</v>
      </c>
      <c r="J38" s="86">
        <f>1/3.8</f>
        <v>0.26315789473684209</v>
      </c>
      <c r="K38" s="86">
        <f>1/3.85</f>
        <v>0.25974025974025972</v>
      </c>
      <c r="L38" s="86">
        <f>1/3.9</f>
        <v>0.25641025641025644</v>
      </c>
      <c r="N38" s="86" t="s">
        <v>407</v>
      </c>
    </row>
    <row r="39" spans="1:15">
      <c r="A39" s="86" t="s">
        <v>293</v>
      </c>
      <c r="B39" s="86" t="s">
        <v>536</v>
      </c>
      <c r="C39" s="86" t="s">
        <v>381</v>
      </c>
      <c r="D39" s="86">
        <v>1</v>
      </c>
      <c r="E39" s="92">
        <f>1/0.47</f>
        <v>2.1276595744680851</v>
      </c>
      <c r="F39" s="92">
        <f>1/0.48</f>
        <v>2.0833333333333335</v>
      </c>
      <c r="G39" s="92">
        <f>1/0.49</f>
        <v>2.0408163265306123</v>
      </c>
      <c r="H39" s="92">
        <f>1/0.5</f>
        <v>2</v>
      </c>
      <c r="I39" s="92">
        <f>1/0.505</f>
        <v>1.9801980198019802</v>
      </c>
      <c r="J39" s="92">
        <f>1/0.51</f>
        <v>1.9607843137254901</v>
      </c>
      <c r="K39" s="92">
        <f t="shared" ref="K39:L39" si="6">1/0.51</f>
        <v>1.9607843137254901</v>
      </c>
      <c r="L39" s="92">
        <f t="shared" si="6"/>
        <v>1.9607843137254901</v>
      </c>
    </row>
    <row r="40" spans="1:15">
      <c r="A40" s="86" t="s">
        <v>293</v>
      </c>
      <c r="B40" s="86" t="s">
        <v>351</v>
      </c>
      <c r="C40" s="86" t="s">
        <v>382</v>
      </c>
      <c r="D40" s="86">
        <v>1</v>
      </c>
      <c r="E40" s="86">
        <f>1/0.8</f>
        <v>1.25</v>
      </c>
      <c r="F40" s="86">
        <f>1/0.82</f>
        <v>1.2195121951219512</v>
      </c>
      <c r="G40" s="86">
        <f>1/0.83</f>
        <v>1.2048192771084338</v>
      </c>
      <c r="H40" s="86">
        <f>1/0.84</f>
        <v>1.1904761904761905</v>
      </c>
      <c r="I40" s="86">
        <f t="shared" ref="I40:L40" si="7">1/0.85</f>
        <v>1.1764705882352942</v>
      </c>
      <c r="J40" s="86">
        <f t="shared" si="7"/>
        <v>1.1764705882352942</v>
      </c>
      <c r="K40" s="86">
        <f t="shared" si="7"/>
        <v>1.1764705882352942</v>
      </c>
      <c r="L40" s="86">
        <f t="shared" si="7"/>
        <v>1.1764705882352942</v>
      </c>
      <c r="N40" s="86" t="s">
        <v>482</v>
      </c>
      <c r="O40" s="86" t="s">
        <v>481</v>
      </c>
    </row>
    <row r="41" spans="1:15">
      <c r="A41" s="86" t="s">
        <v>293</v>
      </c>
      <c r="B41" s="86" t="s">
        <v>352</v>
      </c>
      <c r="C41" s="86" t="s">
        <v>393</v>
      </c>
      <c r="D41" s="86">
        <v>1</v>
      </c>
      <c r="E41" s="86">
        <f>1/0.75</f>
        <v>1.3333333333333333</v>
      </c>
      <c r="F41" s="86">
        <f t="shared" ref="F41:L42" si="8">1/0.75</f>
        <v>1.3333333333333333</v>
      </c>
      <c r="G41" s="86">
        <f t="shared" si="8"/>
        <v>1.3333333333333333</v>
      </c>
      <c r="H41" s="86">
        <f t="shared" si="8"/>
        <v>1.3333333333333333</v>
      </c>
      <c r="I41" s="86">
        <f t="shared" si="8"/>
        <v>1.3333333333333333</v>
      </c>
      <c r="J41" s="86">
        <f t="shared" si="8"/>
        <v>1.3333333333333333</v>
      </c>
      <c r="K41" s="86">
        <f t="shared" si="8"/>
        <v>1.3333333333333333</v>
      </c>
      <c r="L41" s="86">
        <f t="shared" si="8"/>
        <v>1.3333333333333333</v>
      </c>
      <c r="N41" s="86" t="s">
        <v>480</v>
      </c>
    </row>
    <row r="42" spans="1:15">
      <c r="A42" s="86" t="s">
        <v>293</v>
      </c>
      <c r="B42" s="86" t="s">
        <v>353</v>
      </c>
      <c r="C42" s="86" t="s">
        <v>394</v>
      </c>
      <c r="D42" s="86">
        <v>1</v>
      </c>
      <c r="E42" s="86">
        <f>1/0.75</f>
        <v>1.3333333333333333</v>
      </c>
      <c r="F42" s="86">
        <f t="shared" si="8"/>
        <v>1.3333333333333333</v>
      </c>
      <c r="G42" s="86">
        <f t="shared" si="8"/>
        <v>1.3333333333333333</v>
      </c>
      <c r="H42" s="86">
        <f t="shared" si="8"/>
        <v>1.3333333333333333</v>
      </c>
      <c r="I42" s="86">
        <f t="shared" si="8"/>
        <v>1.3333333333333333</v>
      </c>
      <c r="J42" s="86">
        <f t="shared" si="8"/>
        <v>1.3333333333333333</v>
      </c>
      <c r="K42" s="86">
        <f t="shared" si="8"/>
        <v>1.3333333333333333</v>
      </c>
      <c r="L42" s="86">
        <f t="shared" si="8"/>
        <v>1.3333333333333333</v>
      </c>
      <c r="N42" s="86" t="s">
        <v>480</v>
      </c>
    </row>
    <row r="43" spans="1:15">
      <c r="A43" s="86" t="s">
        <v>293</v>
      </c>
      <c r="B43" s="86" t="s">
        <v>354</v>
      </c>
      <c r="C43" s="86" t="s">
        <v>174</v>
      </c>
      <c r="D43" s="86">
        <v>1</v>
      </c>
      <c r="E43" s="86">
        <f>1/0.96</f>
        <v>1.0416666666666667</v>
      </c>
      <c r="F43" s="86">
        <f>1/0.97</f>
        <v>1.0309278350515465</v>
      </c>
      <c r="G43" s="86">
        <f>1/0.975</f>
        <v>1.0256410256410258</v>
      </c>
      <c r="H43" s="86">
        <f>1/0.98</f>
        <v>1.0204081632653061</v>
      </c>
      <c r="I43" s="86">
        <f>1/0.985</f>
        <v>1.015228426395939</v>
      </c>
      <c r="J43" s="86">
        <f>1/0.99</f>
        <v>1.0101010101010102</v>
      </c>
      <c r="K43" s="86">
        <f>1/0.995</f>
        <v>1.0050251256281406</v>
      </c>
      <c r="L43" s="86">
        <f>1</f>
        <v>1</v>
      </c>
      <c r="N43" s="86" t="s">
        <v>480</v>
      </c>
      <c r="O43" s="86" t="s">
        <v>483</v>
      </c>
    </row>
    <row r="44" spans="1:15">
      <c r="A44" s="86" t="s">
        <v>293</v>
      </c>
      <c r="B44" s="86" t="s">
        <v>355</v>
      </c>
      <c r="C44" s="48" t="s">
        <v>550</v>
      </c>
      <c r="D44" s="86">
        <v>1</v>
      </c>
      <c r="E44" s="86">
        <f>1/0.9</f>
        <v>1.1111111111111112</v>
      </c>
      <c r="F44" s="86">
        <f t="shared" ref="F44:L44" si="9">1/0.9</f>
        <v>1.1111111111111112</v>
      </c>
      <c r="G44" s="86">
        <f t="shared" si="9"/>
        <v>1.1111111111111112</v>
      </c>
      <c r="H44" s="86">
        <f t="shared" si="9"/>
        <v>1.1111111111111112</v>
      </c>
      <c r="I44" s="86">
        <f t="shared" si="9"/>
        <v>1.1111111111111112</v>
      </c>
      <c r="J44" s="86">
        <f t="shared" si="9"/>
        <v>1.1111111111111112</v>
      </c>
      <c r="K44" s="86">
        <f t="shared" si="9"/>
        <v>1.1111111111111112</v>
      </c>
      <c r="L44" s="86">
        <f t="shared" si="9"/>
        <v>1.1111111111111112</v>
      </c>
      <c r="N44" s="86" t="s">
        <v>480</v>
      </c>
    </row>
    <row r="45" spans="1:15">
      <c r="A45" s="86" t="s">
        <v>293</v>
      </c>
      <c r="B45" s="86" t="s">
        <v>357</v>
      </c>
      <c r="C45" s="86" t="s">
        <v>174</v>
      </c>
      <c r="D45" s="86">
        <v>1</v>
      </c>
      <c r="E45" s="93">
        <f>1/3</f>
        <v>0.33333333333333331</v>
      </c>
      <c r="F45" s="93">
        <f>1/3.2</f>
        <v>0.3125</v>
      </c>
      <c r="G45" s="93">
        <f>1/3.25</f>
        <v>0.30769230769230771</v>
      </c>
      <c r="H45" s="93">
        <f>1/3.3</f>
        <v>0.30303030303030304</v>
      </c>
      <c r="I45" s="93">
        <f>1/3.35</f>
        <v>0.29850746268656714</v>
      </c>
      <c r="J45" s="93">
        <f>1/3.4</f>
        <v>0.29411764705882354</v>
      </c>
      <c r="K45" s="93">
        <f>1/3.45</f>
        <v>0.28985507246376813</v>
      </c>
      <c r="L45" s="93">
        <f>1/3.5</f>
        <v>0.2857142857142857</v>
      </c>
      <c r="N45" s="86" t="s">
        <v>407</v>
      </c>
    </row>
    <row r="46" spans="1:15">
      <c r="A46" s="86" t="s">
        <v>293</v>
      </c>
      <c r="B46" s="86" t="s">
        <v>507</v>
      </c>
      <c r="C46" s="86" t="s">
        <v>502</v>
      </c>
      <c r="D46" s="86">
        <v>1</v>
      </c>
      <c r="E46" s="94">
        <v>0.16582635717909688</v>
      </c>
      <c r="F46" s="94">
        <v>0.16582635717909688</v>
      </c>
      <c r="G46" s="94">
        <v>0.16582635717909688</v>
      </c>
      <c r="H46" s="94">
        <v>0.16582635717909688</v>
      </c>
      <c r="I46" s="94">
        <v>0.16582635717909688</v>
      </c>
      <c r="J46" s="94">
        <v>0.16582635717909688</v>
      </c>
      <c r="K46" s="94">
        <v>0.16582635717909688</v>
      </c>
      <c r="L46" s="94">
        <v>0.16582635717909688</v>
      </c>
      <c r="N46" s="94" t="s">
        <v>521</v>
      </c>
    </row>
    <row r="47" spans="1:15">
      <c r="A47" s="86" t="s">
        <v>293</v>
      </c>
      <c r="B47" s="86" t="s">
        <v>508</v>
      </c>
      <c r="C47" s="86" t="s">
        <v>501</v>
      </c>
      <c r="D47" s="86">
        <v>1</v>
      </c>
      <c r="E47" s="94">
        <v>0.16582635717909688</v>
      </c>
      <c r="F47" s="94">
        <v>0.16582635717909688</v>
      </c>
      <c r="G47" s="94">
        <v>0.16582635717909688</v>
      </c>
      <c r="H47" s="94">
        <v>0.16582635717909688</v>
      </c>
      <c r="I47" s="94">
        <v>0.16582635717909688</v>
      </c>
      <c r="J47" s="94">
        <v>0.16582635717909688</v>
      </c>
      <c r="K47" s="94">
        <v>0.16582635717909688</v>
      </c>
      <c r="L47" s="94">
        <v>0.16582635717909688</v>
      </c>
      <c r="N47" s="94" t="s">
        <v>521</v>
      </c>
    </row>
    <row r="48" spans="1:15">
      <c r="A48" s="86" t="s">
        <v>293</v>
      </c>
      <c r="B48" s="86" t="s">
        <v>422</v>
      </c>
      <c r="C48" s="86" t="s">
        <v>378</v>
      </c>
      <c r="D48" s="86">
        <v>1</v>
      </c>
      <c r="E48" s="86">
        <f>1/0.85</f>
        <v>1.1764705882352942</v>
      </c>
      <c r="F48" s="86">
        <f t="shared" ref="F48:L48" si="10">1/0.85</f>
        <v>1.1764705882352942</v>
      </c>
      <c r="G48" s="86">
        <f t="shared" si="10"/>
        <v>1.1764705882352942</v>
      </c>
      <c r="H48" s="86">
        <f t="shared" si="10"/>
        <v>1.1764705882352942</v>
      </c>
      <c r="I48" s="86">
        <f t="shared" si="10"/>
        <v>1.1764705882352942</v>
      </c>
      <c r="J48" s="86">
        <f t="shared" si="10"/>
        <v>1.1764705882352942</v>
      </c>
      <c r="K48" s="86">
        <f t="shared" si="10"/>
        <v>1.1764705882352942</v>
      </c>
      <c r="L48" s="86">
        <f t="shared" si="10"/>
        <v>1.1764705882352942</v>
      </c>
      <c r="N48" s="86" t="s">
        <v>480</v>
      </c>
    </row>
    <row r="49" spans="1:15">
      <c r="A49" s="86" t="s">
        <v>293</v>
      </c>
      <c r="B49" s="86" t="s">
        <v>356</v>
      </c>
      <c r="C49" s="86" t="s">
        <v>174</v>
      </c>
      <c r="D49" s="86">
        <v>1</v>
      </c>
      <c r="E49" s="86">
        <f>1/3.5</f>
        <v>0.2857142857142857</v>
      </c>
      <c r="F49" s="86">
        <f>1/3.7</f>
        <v>0.27027027027027023</v>
      </c>
      <c r="G49" s="86">
        <f>1/3.75</f>
        <v>0.26666666666666666</v>
      </c>
      <c r="H49" s="86">
        <f>1/3.8</f>
        <v>0.26315789473684209</v>
      </c>
      <c r="I49" s="86">
        <f>1/3.85</f>
        <v>0.25974025974025972</v>
      </c>
      <c r="J49" s="86">
        <f>1/3.9</f>
        <v>0.25641025641025644</v>
      </c>
      <c r="K49" s="86">
        <f>1/3.95</f>
        <v>0.25316455696202528</v>
      </c>
      <c r="L49" s="86">
        <f>1/4</f>
        <v>0.25</v>
      </c>
      <c r="N49" s="86" t="s">
        <v>407</v>
      </c>
    </row>
    <row r="50" spans="1:15">
      <c r="A50" s="86" t="s">
        <v>293</v>
      </c>
      <c r="B50" s="86" t="s">
        <v>340</v>
      </c>
      <c r="C50" s="86" t="s">
        <v>393</v>
      </c>
      <c r="D50" s="86">
        <v>1</v>
      </c>
      <c r="E50" s="86">
        <f>1/0.45</f>
        <v>2.2222222222222223</v>
      </c>
      <c r="F50" s="86">
        <f>1/0.46</f>
        <v>2.1739130434782608</v>
      </c>
      <c r="G50" s="86">
        <f>1/0.47</f>
        <v>2.1276595744680851</v>
      </c>
      <c r="H50" s="86">
        <f>1/0.48</f>
        <v>2.0833333333333335</v>
      </c>
      <c r="I50" s="86">
        <f t="shared" ref="I50:L50" si="11">1/0.48</f>
        <v>2.0833333333333335</v>
      </c>
      <c r="J50" s="86">
        <f t="shared" si="11"/>
        <v>2.0833333333333335</v>
      </c>
      <c r="K50" s="86">
        <f t="shared" si="11"/>
        <v>2.0833333333333335</v>
      </c>
      <c r="L50" s="86">
        <f t="shared" si="11"/>
        <v>2.0833333333333335</v>
      </c>
      <c r="N50" s="86" t="s">
        <v>407</v>
      </c>
    </row>
    <row r="51" spans="1:15">
      <c r="A51" s="86" t="s">
        <v>293</v>
      </c>
      <c r="B51" s="86" t="s">
        <v>339</v>
      </c>
      <c r="C51" s="86" t="s">
        <v>394</v>
      </c>
      <c r="D51" s="86">
        <v>1</v>
      </c>
      <c r="E51" s="86">
        <f>1/0.42</f>
        <v>2.3809523809523809</v>
      </c>
      <c r="F51" s="86">
        <f>1/0.45</f>
        <v>2.2222222222222223</v>
      </c>
      <c r="G51" s="86">
        <f>1/0.46</f>
        <v>2.1739130434782608</v>
      </c>
      <c r="H51" s="86">
        <f>1/0.47</f>
        <v>2.1276595744680851</v>
      </c>
      <c r="I51" s="86">
        <f t="shared" ref="I51:L51" si="12">1/0.47</f>
        <v>2.1276595744680851</v>
      </c>
      <c r="J51" s="86">
        <f t="shared" si="12"/>
        <v>2.1276595744680851</v>
      </c>
      <c r="K51" s="86">
        <f t="shared" si="12"/>
        <v>2.1276595744680851</v>
      </c>
      <c r="L51" s="86">
        <f t="shared" si="12"/>
        <v>2.1276595744680851</v>
      </c>
      <c r="N51" s="86" t="s">
        <v>407</v>
      </c>
    </row>
    <row r="52" spans="1:15">
      <c r="A52" s="86" t="s">
        <v>293</v>
      </c>
      <c r="B52" s="86" t="s">
        <v>172</v>
      </c>
      <c r="C52" s="48" t="s">
        <v>550</v>
      </c>
      <c r="D52" s="86">
        <v>1</v>
      </c>
      <c r="E52" s="86">
        <f>1/0.58</f>
        <v>1.7241379310344829</v>
      </c>
      <c r="F52" s="86">
        <f>1/0.6</f>
        <v>1.6666666666666667</v>
      </c>
      <c r="G52" s="86">
        <f>1/0.61</f>
        <v>1.639344262295082</v>
      </c>
      <c r="H52" s="86">
        <f>1/0.62</f>
        <v>1.6129032258064517</v>
      </c>
      <c r="I52" s="86">
        <f>1/0.62</f>
        <v>1.6129032258064517</v>
      </c>
      <c r="J52" s="86">
        <f>1/0.62</f>
        <v>1.6129032258064517</v>
      </c>
      <c r="K52" s="86">
        <f>1/0.625</f>
        <v>1.6</v>
      </c>
      <c r="L52" s="86">
        <f>1/0.63</f>
        <v>1.5873015873015872</v>
      </c>
      <c r="N52" s="86" t="s">
        <v>407</v>
      </c>
    </row>
    <row r="53" spans="1:15">
      <c r="A53" s="86" t="s">
        <v>293</v>
      </c>
      <c r="B53" s="86" t="s">
        <v>173</v>
      </c>
      <c r="C53" s="86" t="s">
        <v>379</v>
      </c>
      <c r="D53" s="86">
        <v>1</v>
      </c>
      <c r="E53" s="86">
        <f>1/0.37</f>
        <v>2.7027027027027026</v>
      </c>
      <c r="F53" s="86">
        <f t="shared" ref="F53" si="13">1/0.37</f>
        <v>2.7027027027027026</v>
      </c>
      <c r="G53" s="86">
        <f>1/0.375</f>
        <v>2.6666666666666665</v>
      </c>
      <c r="H53" s="86">
        <f>1/0.38</f>
        <v>2.6315789473684212</v>
      </c>
      <c r="I53" s="86">
        <f>1/0.4</f>
        <v>2.5</v>
      </c>
      <c r="J53" s="86">
        <f>1/0.42</f>
        <v>2.3809523809523809</v>
      </c>
      <c r="K53" s="86">
        <f>1/0.42</f>
        <v>2.3809523809523809</v>
      </c>
      <c r="L53" s="86">
        <f>1/0.42</f>
        <v>2.3809523809523809</v>
      </c>
      <c r="N53" s="86" t="s">
        <v>407</v>
      </c>
      <c r="O53" s="86" t="s">
        <v>477</v>
      </c>
    </row>
    <row r="54" spans="1:15">
      <c r="A54" s="86" t="s">
        <v>293</v>
      </c>
      <c r="B54" s="86" t="s">
        <v>237</v>
      </c>
      <c r="C54" s="86" t="s">
        <v>378</v>
      </c>
      <c r="D54" s="86">
        <v>1</v>
      </c>
      <c r="E54" s="86">
        <f>1/0.38</f>
        <v>2.6315789473684212</v>
      </c>
      <c r="F54" s="86">
        <f>1/0.38</f>
        <v>2.6315789473684212</v>
      </c>
      <c r="G54" s="86">
        <f>1/0.385</f>
        <v>2.5974025974025974</v>
      </c>
      <c r="H54" s="86">
        <f>1/0.39</f>
        <v>2.5641025641025639</v>
      </c>
      <c r="I54" s="86">
        <f>1/0.395</f>
        <v>2.5316455696202529</v>
      </c>
      <c r="J54" s="86">
        <f>1/0.4</f>
        <v>2.5</v>
      </c>
      <c r="K54" s="86">
        <f>1/0.405</f>
        <v>2.4691358024691357</v>
      </c>
      <c r="L54" s="86">
        <f>1/0.41</f>
        <v>2.4390243902439024</v>
      </c>
      <c r="N54" s="92" t="s">
        <v>478</v>
      </c>
      <c r="O54" s="86" t="s">
        <v>479</v>
      </c>
    </row>
    <row r="55" spans="1:15">
      <c r="A55" s="86" t="s">
        <v>293</v>
      </c>
      <c r="B55" s="86" t="s">
        <v>437</v>
      </c>
      <c r="C55" s="86" t="s">
        <v>382</v>
      </c>
      <c r="D55" s="86">
        <v>1</v>
      </c>
      <c r="E55" s="86">
        <f>1/0.34</f>
        <v>2.9411764705882351</v>
      </c>
      <c r="F55" s="86">
        <f>1/0.35</f>
        <v>2.8571428571428572</v>
      </c>
      <c r="G55" s="86">
        <f>1/0.355</f>
        <v>2.8169014084507045</v>
      </c>
      <c r="H55" s="86">
        <f>1/0.6</f>
        <v>1.6666666666666667</v>
      </c>
      <c r="I55" s="86">
        <f>1/0.37</f>
        <v>2.7027027027027026</v>
      </c>
      <c r="J55" s="86">
        <f>1/0.38</f>
        <v>2.6315789473684212</v>
      </c>
      <c r="K55" s="86">
        <f t="shared" ref="K55:L55" si="14">1/0.38</f>
        <v>2.6315789473684212</v>
      </c>
      <c r="L55" s="86">
        <f t="shared" si="14"/>
        <v>2.6315789473684212</v>
      </c>
      <c r="N55" s="86" t="s">
        <v>407</v>
      </c>
    </row>
    <row r="56" spans="1:15">
      <c r="A56" s="86" t="s">
        <v>293</v>
      </c>
      <c r="B56" s="90" t="s">
        <v>371</v>
      </c>
      <c r="C56" s="86" t="s">
        <v>382</v>
      </c>
      <c r="D56" s="86">
        <v>1</v>
      </c>
      <c r="E56" s="91">
        <v>1.2402234636871508</v>
      </c>
      <c r="F56" s="91">
        <v>1.217877094972067</v>
      </c>
      <c r="G56" s="91">
        <v>1.1955307262569832</v>
      </c>
      <c r="H56" s="91">
        <v>1.1731843575418994</v>
      </c>
      <c r="I56" s="91">
        <v>1.1508379888268156</v>
      </c>
      <c r="J56" s="91">
        <v>1.1284916201117319</v>
      </c>
      <c r="K56" s="91">
        <v>1.1061452513966481</v>
      </c>
      <c r="L56" s="91">
        <v>1.0837988826815643</v>
      </c>
    </row>
    <row r="57" spans="1:15">
      <c r="A57" s="86" t="s">
        <v>293</v>
      </c>
      <c r="B57" s="90" t="s">
        <v>241</v>
      </c>
      <c r="C57" s="86" t="s">
        <v>378</v>
      </c>
      <c r="D57" s="86">
        <v>1</v>
      </c>
      <c r="E57" s="91">
        <v>1.2402234636871508</v>
      </c>
      <c r="F57" s="91">
        <v>1.217877094972067</v>
      </c>
      <c r="G57" s="91">
        <v>1.1955307262569832</v>
      </c>
      <c r="H57" s="91">
        <v>1.1731843575418994</v>
      </c>
      <c r="I57" s="91">
        <v>1.1508379888268156</v>
      </c>
      <c r="J57" s="91">
        <v>1.1284916201117319</v>
      </c>
      <c r="K57" s="91">
        <v>1.1061452513966481</v>
      </c>
      <c r="L57" s="91">
        <v>1.0837988826815643</v>
      </c>
    </row>
    <row r="58" spans="1:15">
      <c r="A58" s="86" t="s">
        <v>293</v>
      </c>
      <c r="B58" s="90" t="s">
        <v>372</v>
      </c>
      <c r="C58" s="86" t="s">
        <v>381</v>
      </c>
      <c r="D58" s="86">
        <v>1</v>
      </c>
      <c r="E58" s="91">
        <v>1.1117318435754191</v>
      </c>
      <c r="F58" s="91">
        <v>1.0925778132482042</v>
      </c>
      <c r="G58" s="91">
        <v>1.0734237829209896</v>
      </c>
      <c r="H58" s="91">
        <v>1.054269752593775</v>
      </c>
      <c r="I58" s="91">
        <v>1.0351157222665601</v>
      </c>
      <c r="J58" s="91">
        <v>1.0159616919393455</v>
      </c>
      <c r="K58" s="91">
        <v>0.99680766161213086</v>
      </c>
      <c r="L58" s="91">
        <v>0.97765363128491622</v>
      </c>
    </row>
    <row r="59" spans="1:15">
      <c r="A59" s="86" t="s">
        <v>293</v>
      </c>
      <c r="B59" s="90" t="s">
        <v>366</v>
      </c>
      <c r="C59" s="86" t="s">
        <v>378</v>
      </c>
      <c r="D59" s="86">
        <v>1</v>
      </c>
      <c r="E59" s="91">
        <v>0.67391304347826086</v>
      </c>
      <c r="F59" s="91">
        <v>0.65965033356337699</v>
      </c>
      <c r="G59" s="91">
        <v>0.64538762364849322</v>
      </c>
      <c r="H59" s="91">
        <v>0.63112491373360935</v>
      </c>
      <c r="I59" s="91">
        <v>0.61686220381872559</v>
      </c>
      <c r="J59" s="91">
        <v>0.60259949390384171</v>
      </c>
      <c r="K59" s="91">
        <v>0.58833678398895795</v>
      </c>
      <c r="L59" s="91">
        <v>0.57407407407407418</v>
      </c>
    </row>
    <row r="60" spans="1:15">
      <c r="A60" s="86" t="s">
        <v>293</v>
      </c>
      <c r="B60" s="90" t="s">
        <v>367</v>
      </c>
      <c r="C60" s="86" t="s">
        <v>174</v>
      </c>
      <c r="D60" s="86">
        <v>1</v>
      </c>
      <c r="E60" s="91">
        <v>0.375</v>
      </c>
      <c r="F60" s="91">
        <v>0.36607142857142855</v>
      </c>
      <c r="G60" s="91">
        <v>0.3571428571428571</v>
      </c>
      <c r="H60" s="91">
        <v>0.3482142857142857</v>
      </c>
      <c r="I60" s="91">
        <v>0.33928571428571425</v>
      </c>
      <c r="J60" s="91">
        <v>0.33035714285714285</v>
      </c>
      <c r="K60" s="91">
        <v>0.3214285714285714</v>
      </c>
      <c r="L60" s="91">
        <v>0.3125</v>
      </c>
    </row>
    <row r="61" spans="1:15">
      <c r="A61" s="86" t="s">
        <v>293</v>
      </c>
      <c r="B61" s="90" t="s">
        <v>243</v>
      </c>
      <c r="C61" s="86" t="s">
        <v>174</v>
      </c>
      <c r="D61" s="86">
        <v>1</v>
      </c>
      <c r="E61" s="91">
        <v>0.45999999999999996</v>
      </c>
      <c r="F61" s="122">
        <f>(E61+L61+L61)/3</f>
        <v>0.36000000000000004</v>
      </c>
      <c r="G61" s="122">
        <f>(F61+L61+L61)/3</f>
        <v>0.32666666666666666</v>
      </c>
      <c r="H61" s="122">
        <f>(G61+L61)/2</f>
        <v>0.31833333333333336</v>
      </c>
      <c r="I61" s="122">
        <f>(H61+L61)/2</f>
        <v>0.31416666666666671</v>
      </c>
      <c r="J61" s="122">
        <f>(I61+L61)/2</f>
        <v>0.31208333333333338</v>
      </c>
      <c r="K61" s="122">
        <f>(J61+L61)/2</f>
        <v>0.31104166666666666</v>
      </c>
      <c r="L61" s="91">
        <v>0.31</v>
      </c>
    </row>
    <row r="62" spans="1:15">
      <c r="A62" s="86" t="s">
        <v>293</v>
      </c>
      <c r="B62" s="90" t="s">
        <v>361</v>
      </c>
      <c r="C62" s="86" t="s">
        <v>381</v>
      </c>
      <c r="D62" s="86">
        <v>1</v>
      </c>
      <c r="E62" s="91">
        <v>0.45333333333333337</v>
      </c>
      <c r="F62" s="91">
        <v>0.43142857142857144</v>
      </c>
      <c r="G62" s="91">
        <v>0.40952380952380951</v>
      </c>
      <c r="H62" s="91">
        <v>0.38761904761904759</v>
      </c>
      <c r="I62" s="91">
        <v>0.36571428571428566</v>
      </c>
      <c r="J62" s="91">
        <v>0.34380952380952379</v>
      </c>
      <c r="K62" s="91">
        <v>0.32190476190476186</v>
      </c>
      <c r="L62" s="91">
        <v>0.3</v>
      </c>
    </row>
    <row r="63" spans="1:15">
      <c r="A63" s="86" t="s">
        <v>293</v>
      </c>
      <c r="B63" s="90" t="s">
        <v>242</v>
      </c>
      <c r="C63" s="86" t="s">
        <v>378</v>
      </c>
      <c r="D63" s="86">
        <v>1</v>
      </c>
      <c r="E63" s="91">
        <v>1.4266666666666667</v>
      </c>
      <c r="F63" s="91">
        <v>1.3757142857142857</v>
      </c>
      <c r="G63" s="91">
        <v>1.324761904761905</v>
      </c>
      <c r="H63" s="91">
        <v>1.2738095238095237</v>
      </c>
      <c r="I63" s="91">
        <v>1.2228571428571429</v>
      </c>
      <c r="J63" s="91">
        <v>1.171904761904762</v>
      </c>
      <c r="K63" s="91">
        <v>1.1209523809523809</v>
      </c>
      <c r="L63" s="91">
        <v>1.07</v>
      </c>
    </row>
    <row r="64" spans="1:15">
      <c r="A64" s="86" t="s">
        <v>293</v>
      </c>
      <c r="B64" s="90" t="s">
        <v>242</v>
      </c>
      <c r="C64" s="86" t="s">
        <v>382</v>
      </c>
      <c r="D64" s="86">
        <v>2</v>
      </c>
      <c r="E64" s="91">
        <v>1.712</v>
      </c>
      <c r="F64" s="122">
        <f>(E64+L64+L64)/3</f>
        <v>1.4266666666666667</v>
      </c>
      <c r="G64" s="122">
        <f>(F64+L64+L64)/3</f>
        <v>1.3315555555555554</v>
      </c>
      <c r="H64" s="122">
        <f>(G64+L64)/2</f>
        <v>1.3077777777777777</v>
      </c>
      <c r="I64" s="122">
        <f>(H64+L64)/2</f>
        <v>1.2958888888888889</v>
      </c>
      <c r="J64" s="122">
        <f>(I64+L64)/2</f>
        <v>1.2899444444444446</v>
      </c>
      <c r="K64" s="122">
        <f>(J64+L64)/2</f>
        <v>1.2869722222222224</v>
      </c>
      <c r="L64" s="91">
        <v>1.284</v>
      </c>
    </row>
    <row r="65" spans="1:15">
      <c r="A65" s="86" t="s">
        <v>293</v>
      </c>
      <c r="B65" s="90" t="s">
        <v>362</v>
      </c>
      <c r="C65" s="86" t="s">
        <v>174</v>
      </c>
      <c r="D65" s="86">
        <v>1</v>
      </c>
      <c r="E65" s="91">
        <v>0.19600000000000001</v>
      </c>
      <c r="F65" s="122">
        <f>(E65+L65+L65)/3</f>
        <v>0.14866666666666667</v>
      </c>
      <c r="G65" s="122">
        <f>(F65+L65+L65)/3</f>
        <v>0.13288888888888889</v>
      </c>
      <c r="H65" s="122">
        <f>(G65+L65)/2</f>
        <v>0.12894444444444444</v>
      </c>
      <c r="I65" s="122">
        <f>(H65+L65)/2</f>
        <v>0.12697222222222221</v>
      </c>
      <c r="J65" s="122">
        <f>(I65+L65)/2</f>
        <v>0.1259861111111111</v>
      </c>
      <c r="K65" s="122">
        <f>(J65+L65)/2</f>
        <v>0.12549305555555557</v>
      </c>
      <c r="L65" s="91">
        <v>0.125</v>
      </c>
    </row>
    <row r="66" spans="1:15">
      <c r="A66" s="86" t="s">
        <v>293</v>
      </c>
      <c r="B66" s="90" t="s">
        <v>362</v>
      </c>
      <c r="C66" s="86" t="s">
        <v>378</v>
      </c>
      <c r="D66" s="86">
        <v>1</v>
      </c>
      <c r="E66" s="91">
        <v>0.78400000000000003</v>
      </c>
      <c r="F66" s="122">
        <f>(E66+L66+L66)/3</f>
        <v>0.59466666666666668</v>
      </c>
      <c r="G66" s="122">
        <f>(F66+L66+L66)/3</f>
        <v>0.53155555555555556</v>
      </c>
      <c r="H66" s="122">
        <f>(G66+L66)/2</f>
        <v>0.51577777777777778</v>
      </c>
      <c r="I66" s="122">
        <f>(H66+L66)/2</f>
        <v>0.50788888888888883</v>
      </c>
      <c r="J66" s="122">
        <f>(I66+L66)/2</f>
        <v>0.50394444444444442</v>
      </c>
      <c r="K66" s="122">
        <f>(J66+L66)/2</f>
        <v>0.50197222222222226</v>
      </c>
      <c r="L66" s="91">
        <v>0.5</v>
      </c>
    </row>
    <row r="67" spans="1:15">
      <c r="A67" s="86" t="s">
        <v>293</v>
      </c>
      <c r="B67" s="90" t="s">
        <v>362</v>
      </c>
      <c r="C67" s="86" t="s">
        <v>174</v>
      </c>
      <c r="D67" s="86">
        <v>2</v>
      </c>
      <c r="E67" s="91">
        <v>0.23519999999999999</v>
      </c>
      <c r="F67" s="122">
        <f>(E67+L67+L67)/3</f>
        <v>0.1784</v>
      </c>
      <c r="G67" s="122">
        <f>(F67+L67+L67)/3</f>
        <v>0.15946666666666667</v>
      </c>
      <c r="H67" s="122">
        <f>(G67+L67)/2</f>
        <v>0.15473333333333333</v>
      </c>
      <c r="I67" s="122">
        <f>(H67+L67)/2</f>
        <v>0.15236666666666665</v>
      </c>
      <c r="J67" s="122">
        <f>(I67+L67)/2</f>
        <v>0.15118333333333334</v>
      </c>
      <c r="K67" s="122">
        <f>(J67+L67)/2</f>
        <v>0.15059166666666668</v>
      </c>
      <c r="L67" s="91">
        <v>0.15</v>
      </c>
    </row>
    <row r="68" spans="1:15">
      <c r="A68" s="86" t="s">
        <v>293</v>
      </c>
      <c r="B68" s="90" t="s">
        <v>362</v>
      </c>
      <c r="C68" s="86" t="s">
        <v>382</v>
      </c>
      <c r="D68" s="86">
        <v>2</v>
      </c>
      <c r="E68" s="91">
        <v>0.94079999999999997</v>
      </c>
      <c r="F68" s="122">
        <f>(E68+L68+L68)/3</f>
        <v>0.71360000000000001</v>
      </c>
      <c r="G68" s="122">
        <f>(F68+L68+L68)/3</f>
        <v>0.63786666666666669</v>
      </c>
      <c r="H68" s="122">
        <f>(G68+L68)/2</f>
        <v>0.61893333333333334</v>
      </c>
      <c r="I68" s="122">
        <f>(H68+L68)/2</f>
        <v>0.6094666666666666</v>
      </c>
      <c r="J68" s="122">
        <f>(I68+L68)/2</f>
        <v>0.60473333333333334</v>
      </c>
      <c r="K68" s="122">
        <f>(J68+L68)/2</f>
        <v>0.60236666666666672</v>
      </c>
      <c r="L68" s="91">
        <v>0.6</v>
      </c>
    </row>
    <row r="69" spans="1:15">
      <c r="A69" s="86" t="s">
        <v>293</v>
      </c>
      <c r="B69" s="86" t="s">
        <v>505</v>
      </c>
      <c r="C69" s="86" t="s">
        <v>502</v>
      </c>
      <c r="D69" s="86">
        <v>1</v>
      </c>
      <c r="E69" s="94">
        <v>0.16582635717909688</v>
      </c>
      <c r="F69" s="94">
        <v>0.16582635717909688</v>
      </c>
      <c r="G69" s="94">
        <v>0.16582635717909688</v>
      </c>
      <c r="H69" s="94">
        <v>0.16582635717909688</v>
      </c>
      <c r="I69" s="94">
        <v>0.16582635717909688</v>
      </c>
      <c r="J69" s="94">
        <v>0.16582635717909688</v>
      </c>
      <c r="K69" s="94">
        <v>0.16582635717909688</v>
      </c>
      <c r="L69" s="94">
        <v>0.16582635717909688</v>
      </c>
      <c r="N69" s="94" t="s">
        <v>521</v>
      </c>
    </row>
    <row r="70" spans="1:15">
      <c r="A70" s="86" t="s">
        <v>293</v>
      </c>
      <c r="B70" s="86" t="s">
        <v>506</v>
      </c>
      <c r="C70" s="86" t="s">
        <v>501</v>
      </c>
      <c r="D70" s="86">
        <v>1</v>
      </c>
      <c r="E70" s="94">
        <v>0.16582635717909688</v>
      </c>
      <c r="F70" s="94">
        <v>0.16582635717909688</v>
      </c>
      <c r="G70" s="94">
        <v>0.16582635717909688</v>
      </c>
      <c r="H70" s="94">
        <v>0.16582635717909688</v>
      </c>
      <c r="I70" s="94">
        <v>0.16582635717909688</v>
      </c>
      <c r="J70" s="94">
        <v>0.16582635717909688</v>
      </c>
      <c r="K70" s="94">
        <v>0.16582635717909688</v>
      </c>
      <c r="L70" s="94">
        <v>0.16582635717909688</v>
      </c>
      <c r="N70" s="94" t="s">
        <v>521</v>
      </c>
    </row>
    <row r="71" spans="1:15">
      <c r="A71" s="86" t="s">
        <v>293</v>
      </c>
      <c r="B71" s="86" t="s">
        <v>359</v>
      </c>
      <c r="C71" s="86" t="s">
        <v>174</v>
      </c>
      <c r="D71" s="86">
        <v>1</v>
      </c>
      <c r="E71" s="86">
        <f>1/0.64</f>
        <v>1.5625</v>
      </c>
      <c r="F71" s="86">
        <f>1/0.65</f>
        <v>1.5384615384615383</v>
      </c>
      <c r="G71" s="86">
        <f>1/0.66</f>
        <v>1.5151515151515151</v>
      </c>
      <c r="H71" s="86">
        <f>1/0.67</f>
        <v>1.4925373134328357</v>
      </c>
      <c r="I71" s="86">
        <f>1/0.68</f>
        <v>1.4705882352941175</v>
      </c>
      <c r="J71" s="86">
        <f>1/0.69</f>
        <v>1.4492753623188408</v>
      </c>
      <c r="K71" s="86">
        <f>1/0.7</f>
        <v>1.4285714285714286</v>
      </c>
      <c r="L71" s="86">
        <f>1/0.709</f>
        <v>1.4104372355430184</v>
      </c>
      <c r="N71" s="86" t="s">
        <v>486</v>
      </c>
      <c r="O71" s="86" t="s">
        <v>487</v>
      </c>
    </row>
    <row r="72" spans="1:15">
      <c r="A72" s="86" t="s">
        <v>293</v>
      </c>
      <c r="B72" s="86" t="s">
        <v>360</v>
      </c>
      <c r="C72" s="86" t="s">
        <v>381</v>
      </c>
      <c r="D72" s="86">
        <v>1</v>
      </c>
      <c r="E72" s="86">
        <f>1/0.47</f>
        <v>2.1276595744680851</v>
      </c>
      <c r="F72" s="86">
        <f>1/0.48</f>
        <v>2.0833333333333335</v>
      </c>
      <c r="G72" s="86">
        <f>1/0.49</f>
        <v>2.0408163265306123</v>
      </c>
      <c r="H72" s="86">
        <f>1/0.5</f>
        <v>2</v>
      </c>
      <c r="I72" s="86">
        <f>1/0.505</f>
        <v>1.9801980198019802</v>
      </c>
      <c r="J72" s="86">
        <f>1/0.51</f>
        <v>1.9607843137254901</v>
      </c>
      <c r="K72" s="86">
        <f t="shared" ref="K72:L72" si="15">1/0.51</f>
        <v>1.9607843137254901</v>
      </c>
      <c r="L72" s="86">
        <f t="shared" si="15"/>
        <v>1.9607843137254901</v>
      </c>
      <c r="N72" s="86" t="s">
        <v>407</v>
      </c>
      <c r="O72" s="86" t="s">
        <v>485</v>
      </c>
    </row>
    <row r="73" spans="1:15">
      <c r="A73" s="86" t="s">
        <v>293</v>
      </c>
      <c r="B73" s="86" t="s">
        <v>360</v>
      </c>
      <c r="C73" s="86" t="s">
        <v>381</v>
      </c>
      <c r="D73" s="86">
        <v>2</v>
      </c>
      <c r="E73" s="86">
        <f>1/0.37</f>
        <v>2.7027027027027026</v>
      </c>
      <c r="F73" s="86">
        <f>1/0.38</f>
        <v>2.6315789473684212</v>
      </c>
      <c r="G73" s="86">
        <f>1/0.385</f>
        <v>2.5974025974025974</v>
      </c>
      <c r="H73" s="86">
        <f>1/0.39</f>
        <v>2.5641025641025639</v>
      </c>
      <c r="I73" s="86">
        <f>1/0.395</f>
        <v>2.5316455696202529</v>
      </c>
      <c r="J73" s="86">
        <f>1/0.4</f>
        <v>2.5</v>
      </c>
      <c r="K73" s="86">
        <f t="shared" ref="K73:L73" si="16">1/0.4</f>
        <v>2.5</v>
      </c>
      <c r="L73" s="86">
        <f t="shared" si="16"/>
        <v>2.5</v>
      </c>
      <c r="N73" s="86" t="s">
        <v>407</v>
      </c>
      <c r="O73" s="86" t="s">
        <v>484</v>
      </c>
    </row>
    <row r="74" spans="1:15">
      <c r="A74" s="86" t="s">
        <v>293</v>
      </c>
      <c r="B74" s="86" t="s">
        <v>435</v>
      </c>
      <c r="C74" s="86" t="s">
        <v>381</v>
      </c>
      <c r="D74" s="86">
        <v>1</v>
      </c>
      <c r="E74" s="86">
        <f>1/0.6</f>
        <v>1.6666666666666667</v>
      </c>
      <c r="F74" s="86">
        <f>$E74*(6/7)+$L74*(1/7)</f>
        <v>1.6141001855287569</v>
      </c>
      <c r="G74" s="86">
        <f>$E74*(5/7)+$L74*(2/7)</f>
        <v>1.5615337043908473</v>
      </c>
      <c r="H74" s="86">
        <f>$E74*(4/7)+$L74*(3/7)</f>
        <v>1.5089672232529374</v>
      </c>
      <c r="I74" s="86">
        <f>$E74*(3/7)+$L74*(4/7)</f>
        <v>1.4564007421150278</v>
      </c>
      <c r="J74" s="86">
        <f>$E74*(2/7)+$L74*(5/7)</f>
        <v>1.4038342609771179</v>
      </c>
      <c r="K74" s="86">
        <f>$E74*(1/7)+$L74*(6/7)</f>
        <v>1.3512677798392083</v>
      </c>
      <c r="L74" s="86">
        <f t="shared" ref="L74" si="17">1/0.77</f>
        <v>1.2987012987012987</v>
      </c>
      <c r="N74" s="86" t="s">
        <v>535</v>
      </c>
    </row>
    <row r="75" spans="1:15">
      <c r="A75" s="86" t="s">
        <v>293</v>
      </c>
      <c r="B75" s="86" t="s">
        <v>435</v>
      </c>
      <c r="C75" s="86" t="s">
        <v>382</v>
      </c>
      <c r="D75" s="86">
        <v>2</v>
      </c>
      <c r="E75" s="86">
        <f>1/0.39</f>
        <v>2.5641025641025639</v>
      </c>
      <c r="F75" s="86">
        <f>$E75*(6/7)+$L75*(1/7)</f>
        <v>2.3908523908523907</v>
      </c>
      <c r="G75" s="86">
        <f>$E75*(5/7)+$L75*(2/7)</f>
        <v>2.2176022176022174</v>
      </c>
      <c r="H75" s="86">
        <f>$E75*(4/7)+$L75*(3/7)</f>
        <v>2.0443520443520438</v>
      </c>
      <c r="I75" s="86">
        <f>$E75*(3/7)+$L75*(4/7)</f>
        <v>1.871101871101871</v>
      </c>
      <c r="J75" s="86">
        <f>$E75*(2/7)+$L75*(5/7)</f>
        <v>1.6978516978516978</v>
      </c>
      <c r="K75" s="86">
        <f>$E75*(1/7)+$L75*(6/7)</f>
        <v>1.5246015246015245</v>
      </c>
      <c r="L75" s="86">
        <f>1/0.74</f>
        <v>1.3513513513513513</v>
      </c>
      <c r="N75" s="86" t="s">
        <v>488</v>
      </c>
    </row>
    <row r="76" spans="1:15">
      <c r="A76" s="86" t="s">
        <v>293</v>
      </c>
      <c r="B76" s="48" t="s">
        <v>545</v>
      </c>
      <c r="C76" s="86" t="s">
        <v>382</v>
      </c>
      <c r="D76" s="86">
        <v>1</v>
      </c>
      <c r="E76" s="86">
        <v>3.3333333333333335</v>
      </c>
      <c r="F76" s="86">
        <v>3.125</v>
      </c>
      <c r="G76" s="86">
        <v>3.0769230769230766</v>
      </c>
      <c r="H76" s="86">
        <v>3.0303030303030303</v>
      </c>
      <c r="I76" s="86">
        <v>2.9850746268656714</v>
      </c>
      <c r="J76" s="86">
        <v>2.9411764705882351</v>
      </c>
      <c r="K76" s="86">
        <v>2.8985507246376816</v>
      </c>
      <c r="L76" s="86">
        <v>2.8571428571428572</v>
      </c>
      <c r="N76" s="86" t="s">
        <v>407</v>
      </c>
      <c r="O76" s="86" t="s">
        <v>476</v>
      </c>
    </row>
    <row r="77" spans="1:15">
      <c r="A77" s="86" t="s">
        <v>293</v>
      </c>
      <c r="B77" s="48" t="s">
        <v>546</v>
      </c>
      <c r="C77" s="86" t="s">
        <v>382</v>
      </c>
      <c r="D77" s="86">
        <v>1</v>
      </c>
      <c r="E77" s="86">
        <v>2.9411764705882351</v>
      </c>
      <c r="F77" s="86">
        <v>2.8571428571428572</v>
      </c>
      <c r="G77" s="86">
        <v>2.8169014084507045</v>
      </c>
      <c r="H77" s="86">
        <v>1.6666666666666667</v>
      </c>
      <c r="I77" s="86">
        <v>2.7027027027027026</v>
      </c>
      <c r="J77" s="86">
        <v>2.6315789473684212</v>
      </c>
      <c r="K77" s="86">
        <v>2.6315789473684212</v>
      </c>
      <c r="L77" s="86">
        <v>2.6315789473684212</v>
      </c>
      <c r="N77" s="86" t="s">
        <v>407</v>
      </c>
    </row>
    <row r="78" spans="1:15">
      <c r="A78" s="86" t="s">
        <v>293</v>
      </c>
      <c r="B78" s="48" t="s">
        <v>545</v>
      </c>
      <c r="C78" s="48" t="s">
        <v>548</v>
      </c>
      <c r="D78" s="86">
        <v>1</v>
      </c>
      <c r="E78" s="86">
        <f>Par_EmissionContentPerFuel!$C$10*Par_EmissionActivityRatio!E33*(-1)*E76</f>
        <v>0.25666666666666665</v>
      </c>
      <c r="F78" s="86">
        <f>Par_EmissionContentPerFuel!$C$10*Par_EmissionActivityRatio!F33*(-1)*F76</f>
        <v>0.24062500000000001</v>
      </c>
      <c r="G78" s="86">
        <f>Par_EmissionContentPerFuel!$C$10*Par_EmissionActivityRatio!G33*(-1)*G76</f>
        <v>0.2369230769230769</v>
      </c>
      <c r="H78" s="86">
        <f>Par_EmissionContentPerFuel!$C$10*Par_EmissionActivityRatio!H33*(-1)*H76</f>
        <v>0.23333333333333334</v>
      </c>
      <c r="I78" s="86">
        <f>Par_EmissionContentPerFuel!$C$10*Par_EmissionActivityRatio!I33*(-1)*I76</f>
        <v>0.2298507462686567</v>
      </c>
      <c r="J78" s="86">
        <f>Par_EmissionContentPerFuel!$C$10*Par_EmissionActivityRatio!J33*(-1)*J76</f>
        <v>0.22647058823529409</v>
      </c>
      <c r="K78" s="86">
        <f>Par_EmissionContentPerFuel!$C$10*Par_EmissionActivityRatio!K33*(-1)*K76</f>
        <v>0.22318840579710147</v>
      </c>
      <c r="L78" s="86">
        <f>Par_EmissionContentPerFuel!$C$10*Par_EmissionActivityRatio!L33*(-1)*L76</f>
        <v>0.22</v>
      </c>
      <c r="N78" s="48" t="s">
        <v>583</v>
      </c>
    </row>
    <row r="79" spans="1:15">
      <c r="A79" s="86" t="s">
        <v>293</v>
      </c>
      <c r="B79" s="48" t="s">
        <v>546</v>
      </c>
      <c r="C79" s="48" t="s">
        <v>548</v>
      </c>
      <c r="D79" s="86">
        <v>1</v>
      </c>
      <c r="E79" s="86">
        <f>Par_EmissionContentPerFuel!$C$10*Par_EmissionActivityRatio!E34*(-1)*E77</f>
        <v>0.22647058823529409</v>
      </c>
      <c r="F79" s="86">
        <f>Par_EmissionContentPerFuel!$C$10*Par_EmissionActivityRatio!F34*(-1)*F77</f>
        <v>0.22</v>
      </c>
      <c r="G79" s="86">
        <f>Par_EmissionContentPerFuel!$C$10*Par_EmissionActivityRatio!G34*(-1)*G77</f>
        <v>0.21690140845070424</v>
      </c>
      <c r="H79" s="86">
        <f>Par_EmissionContentPerFuel!$C$10*Par_EmissionActivityRatio!H34*(-1)*H77</f>
        <v>0.12833333333333333</v>
      </c>
      <c r="I79" s="86">
        <f>Par_EmissionContentPerFuel!$C$10*Par_EmissionActivityRatio!I34*(-1)*I77</f>
        <v>0.20810810810810809</v>
      </c>
      <c r="J79" s="86">
        <f>Par_EmissionContentPerFuel!$C$10*Par_EmissionActivityRatio!J34*(-1)*J77</f>
        <v>0.20263157894736844</v>
      </c>
      <c r="K79" s="86">
        <f>Par_EmissionContentPerFuel!$C$10*Par_EmissionActivityRatio!K34*(-1)*K77</f>
        <v>0.20263157894736844</v>
      </c>
      <c r="L79" s="86">
        <f>Par_EmissionContentPerFuel!$C$10*Par_EmissionActivityRatio!L34*(-1)*L77</f>
        <v>0.20263157894736844</v>
      </c>
    </row>
    <row r="80" spans="1:15">
      <c r="A80" s="86" t="s">
        <v>293</v>
      </c>
      <c r="B80" s="86" t="s">
        <v>343</v>
      </c>
      <c r="C80" s="48" t="s">
        <v>551</v>
      </c>
      <c r="D80" s="86">
        <v>2</v>
      </c>
      <c r="E80" s="86">
        <v>1.7543859649122808</v>
      </c>
      <c r="F80" s="86">
        <v>1.6949152542372883</v>
      </c>
      <c r="G80" s="86">
        <v>1.6666666666666667</v>
      </c>
      <c r="H80" s="86">
        <v>1.639344262295082</v>
      </c>
      <c r="I80" s="86">
        <v>1.6260162601626016</v>
      </c>
      <c r="J80" s="86">
        <v>1.6129032258064517</v>
      </c>
      <c r="K80" s="86">
        <v>1.6</v>
      </c>
      <c r="L80" s="86">
        <v>1.5873015873015872</v>
      </c>
      <c r="N80" s="86" t="s">
        <v>407</v>
      </c>
    </row>
    <row r="81" spans="1:14">
      <c r="A81" s="86" t="s">
        <v>293</v>
      </c>
      <c r="B81" s="86" t="s">
        <v>349</v>
      </c>
      <c r="C81" s="48" t="s">
        <v>551</v>
      </c>
      <c r="D81" s="86">
        <v>2</v>
      </c>
      <c r="E81" s="86">
        <v>1.1111111111111112</v>
      </c>
      <c r="F81" s="86">
        <v>1.1111111111111112</v>
      </c>
      <c r="G81" s="86">
        <v>1.1111111111111112</v>
      </c>
      <c r="H81" s="86">
        <v>1.1111111111111112</v>
      </c>
      <c r="I81" s="86">
        <v>1.1111111111111112</v>
      </c>
      <c r="J81" s="86">
        <v>1.1111111111111112</v>
      </c>
      <c r="K81" s="86">
        <v>1.1111111111111112</v>
      </c>
      <c r="L81" s="86">
        <v>1.1111111111111112</v>
      </c>
      <c r="N81" s="86" t="s">
        <v>480</v>
      </c>
    </row>
    <row r="82" spans="1:14">
      <c r="A82" s="86" t="s">
        <v>293</v>
      </c>
      <c r="B82" s="86" t="s">
        <v>355</v>
      </c>
      <c r="C82" s="48" t="s">
        <v>551</v>
      </c>
      <c r="D82" s="86">
        <v>2</v>
      </c>
      <c r="E82" s="86">
        <v>1.1111111111111112</v>
      </c>
      <c r="F82" s="86">
        <v>1.1111111111111112</v>
      </c>
      <c r="G82" s="86">
        <v>1.1111111111111112</v>
      </c>
      <c r="H82" s="86">
        <v>1.1111111111111112</v>
      </c>
      <c r="I82" s="86">
        <v>1.1111111111111112</v>
      </c>
      <c r="J82" s="86">
        <v>1.1111111111111112</v>
      </c>
      <c r="K82" s="86">
        <v>1.1111111111111112</v>
      </c>
      <c r="L82" s="86">
        <v>1.1111111111111112</v>
      </c>
      <c r="N82" s="86" t="s">
        <v>480</v>
      </c>
    </row>
    <row r="83" spans="1:14">
      <c r="A83" s="86" t="s">
        <v>293</v>
      </c>
      <c r="B83" s="86" t="s">
        <v>172</v>
      </c>
      <c r="C83" s="48" t="s">
        <v>551</v>
      </c>
      <c r="D83" s="86">
        <v>2</v>
      </c>
      <c r="E83" s="86">
        <v>1.7241379310344829</v>
      </c>
      <c r="F83" s="86">
        <v>1.6666666666666667</v>
      </c>
      <c r="G83" s="86">
        <v>1.639344262295082</v>
      </c>
      <c r="H83" s="86">
        <v>1.6129032258064517</v>
      </c>
      <c r="I83" s="86">
        <v>1.6129032258064517</v>
      </c>
      <c r="J83" s="86">
        <v>1.6129032258064517</v>
      </c>
      <c r="K83" s="86">
        <v>1.6</v>
      </c>
      <c r="L83" s="86">
        <v>1.5873015873015872</v>
      </c>
      <c r="N83" s="86" t="s">
        <v>407</v>
      </c>
    </row>
    <row r="84" spans="1:14">
      <c r="A84" s="86" t="s">
        <v>293</v>
      </c>
      <c r="B84" s="86" t="s">
        <v>343</v>
      </c>
      <c r="C84" s="48" t="s">
        <v>552</v>
      </c>
      <c r="D84" s="86">
        <v>3</v>
      </c>
      <c r="E84" s="86">
        <v>1.7543859649122808</v>
      </c>
      <c r="F84" s="86">
        <v>1.6949152542372883</v>
      </c>
      <c r="G84" s="86">
        <v>1.6666666666666667</v>
      </c>
      <c r="H84" s="86">
        <v>1.639344262295082</v>
      </c>
      <c r="I84" s="86">
        <v>1.6260162601626016</v>
      </c>
      <c r="J84" s="86">
        <v>1.6129032258064517</v>
      </c>
      <c r="K84" s="86">
        <v>1.6</v>
      </c>
      <c r="L84" s="86">
        <v>1.5873015873015872</v>
      </c>
      <c r="N84" s="86" t="s">
        <v>407</v>
      </c>
    </row>
    <row r="85" spans="1:14">
      <c r="A85" s="86" t="s">
        <v>293</v>
      </c>
      <c r="B85" s="86" t="s">
        <v>349</v>
      </c>
      <c r="C85" s="48" t="s">
        <v>552</v>
      </c>
      <c r="D85" s="86">
        <v>3</v>
      </c>
      <c r="E85" s="86">
        <v>1.1111111111111112</v>
      </c>
      <c r="F85" s="86">
        <v>1.1111111111111112</v>
      </c>
      <c r="G85" s="86">
        <v>1.1111111111111112</v>
      </c>
      <c r="H85" s="86">
        <v>1.1111111111111112</v>
      </c>
      <c r="I85" s="86">
        <v>1.1111111111111112</v>
      </c>
      <c r="J85" s="86">
        <v>1.1111111111111112</v>
      </c>
      <c r="K85" s="86">
        <v>1.1111111111111112</v>
      </c>
      <c r="L85" s="86">
        <v>1.1111111111111112</v>
      </c>
      <c r="N85" s="86" t="s">
        <v>480</v>
      </c>
    </row>
    <row r="86" spans="1:14">
      <c r="A86" s="86" t="s">
        <v>293</v>
      </c>
      <c r="B86" s="86" t="s">
        <v>355</v>
      </c>
      <c r="C86" s="48" t="s">
        <v>552</v>
      </c>
      <c r="D86" s="86">
        <v>3</v>
      </c>
      <c r="E86" s="86">
        <v>1.1111111111111112</v>
      </c>
      <c r="F86" s="86">
        <v>1.1111111111111112</v>
      </c>
      <c r="G86" s="86">
        <v>1.1111111111111112</v>
      </c>
      <c r="H86" s="86">
        <v>1.1111111111111112</v>
      </c>
      <c r="I86" s="86">
        <v>1.1111111111111112</v>
      </c>
      <c r="J86" s="86">
        <v>1.1111111111111112</v>
      </c>
      <c r="K86" s="86">
        <v>1.1111111111111112</v>
      </c>
      <c r="L86" s="86">
        <v>1.1111111111111112</v>
      </c>
      <c r="N86" s="86" t="s">
        <v>480</v>
      </c>
    </row>
    <row r="87" spans="1:14">
      <c r="A87" s="86" t="s">
        <v>293</v>
      </c>
      <c r="B87" s="86" t="s">
        <v>172</v>
      </c>
      <c r="C87" s="48" t="s">
        <v>552</v>
      </c>
      <c r="D87" s="86">
        <v>3</v>
      </c>
      <c r="E87" s="86">
        <v>1.7241379310344829</v>
      </c>
      <c r="F87" s="86">
        <v>1.6666666666666667</v>
      </c>
      <c r="G87" s="86">
        <v>1.639344262295082</v>
      </c>
      <c r="H87" s="86">
        <v>1.6129032258064517</v>
      </c>
      <c r="I87" s="86">
        <v>1.6129032258064517</v>
      </c>
      <c r="J87" s="86">
        <v>1.6129032258064517</v>
      </c>
      <c r="K87" s="86">
        <v>1.6</v>
      </c>
      <c r="L87" s="86">
        <v>1.5873015873015872</v>
      </c>
      <c r="N87" s="86" t="s">
        <v>407</v>
      </c>
    </row>
    <row r="90" spans="1:14">
      <c r="E90" s="86">
        <f>E19/2</f>
        <v>7.9887218045112784E-2</v>
      </c>
      <c r="F90" s="86">
        <f t="shared" ref="F90:L90" si="18">F19/2</f>
        <v>7.8880236305048326E-2</v>
      </c>
      <c r="G90" s="86">
        <f t="shared" si="18"/>
        <v>7.7873254564983896E-2</v>
      </c>
      <c r="H90" s="86">
        <f t="shared" si="18"/>
        <v>7.6866272824919438E-2</v>
      </c>
      <c r="I90" s="86">
        <f t="shared" si="18"/>
        <v>7.5859291084854993E-2</v>
      </c>
      <c r="J90" s="86">
        <f t="shared" si="18"/>
        <v>7.4852309344790549E-2</v>
      </c>
      <c r="K90" s="86">
        <f t="shared" si="18"/>
        <v>7.3845327604726105E-2</v>
      </c>
      <c r="L90" s="86">
        <f t="shared" si="18"/>
        <v>7.2838345864661661E-2</v>
      </c>
    </row>
    <row r="91" spans="1:14">
      <c r="E91" s="86">
        <f t="shared" ref="E91:L102" si="19">E20/2</f>
        <v>4.6992481203007516E-2</v>
      </c>
      <c r="F91" s="86">
        <f t="shared" si="19"/>
        <v>4.5851235230934477E-2</v>
      </c>
      <c r="G91" s="86">
        <f t="shared" si="19"/>
        <v>4.4709989258861438E-2</v>
      </c>
      <c r="H91" s="86">
        <f t="shared" si="19"/>
        <v>4.3568743286788392E-2</v>
      </c>
      <c r="I91" s="86">
        <f t="shared" si="19"/>
        <v>4.2427497314715359E-2</v>
      </c>
      <c r="J91" s="86">
        <f t="shared" si="19"/>
        <v>4.128625134264232E-2</v>
      </c>
      <c r="K91" s="86">
        <f t="shared" si="19"/>
        <v>4.0145005370569281E-2</v>
      </c>
      <c r="L91" s="86">
        <f t="shared" si="19"/>
        <v>3.9003759398496242E-2</v>
      </c>
    </row>
    <row r="92" spans="1:14">
      <c r="E92" s="86">
        <f t="shared" si="19"/>
        <v>5.4921428571428572E-2</v>
      </c>
      <c r="F92" s="86">
        <f t="shared" si="19"/>
        <v>5.2567653061224483E-2</v>
      </c>
      <c r="G92" s="86">
        <f t="shared" si="19"/>
        <v>5.0213877551020414E-2</v>
      </c>
      <c r="H92" s="86">
        <f t="shared" si="19"/>
        <v>4.7860102040816324E-2</v>
      </c>
      <c r="I92" s="86">
        <f t="shared" si="19"/>
        <v>4.5506326530612241E-2</v>
      </c>
      <c r="J92" s="86">
        <f t="shared" si="19"/>
        <v>4.3152551020408159E-2</v>
      </c>
      <c r="K92" s="86">
        <f t="shared" si="19"/>
        <v>4.0798775510204076E-2</v>
      </c>
      <c r="L92" s="86">
        <f t="shared" si="19"/>
        <v>3.8445E-2</v>
      </c>
    </row>
    <row r="93" spans="1:14">
      <c r="E93" s="86">
        <f t="shared" si="19"/>
        <v>0.29749999999999999</v>
      </c>
      <c r="F93" s="86">
        <f t="shared" si="19"/>
        <v>0.29625000000000001</v>
      </c>
      <c r="G93" s="86">
        <f t="shared" si="19"/>
        <v>0.29583333333333334</v>
      </c>
      <c r="H93" s="86">
        <f t="shared" si="19"/>
        <v>0.29572916666666671</v>
      </c>
      <c r="I93" s="86">
        <f t="shared" si="19"/>
        <v>0.29567708333333337</v>
      </c>
      <c r="J93" s="86">
        <f t="shared" si="19"/>
        <v>0.29565104166666667</v>
      </c>
      <c r="K93" s="86">
        <f t="shared" si="19"/>
        <v>0.29563802083333335</v>
      </c>
      <c r="L93" s="86">
        <f t="shared" si="19"/>
        <v>0.29562500000000003</v>
      </c>
    </row>
    <row r="94" spans="1:14">
      <c r="E94" s="86">
        <f t="shared" si="19"/>
        <v>0.29849999999999999</v>
      </c>
      <c r="F94" s="86">
        <f t="shared" si="19"/>
        <v>0.29735714285714282</v>
      </c>
      <c r="G94" s="86">
        <f t="shared" si="19"/>
        <v>0.29621428571428571</v>
      </c>
      <c r="H94" s="86">
        <f t="shared" si="19"/>
        <v>0.29507142857142854</v>
      </c>
      <c r="I94" s="86">
        <f t="shared" si="19"/>
        <v>0.29392857142857143</v>
      </c>
      <c r="J94" s="86">
        <f t="shared" si="19"/>
        <v>0.29278571428571426</v>
      </c>
      <c r="K94" s="86">
        <f t="shared" si="19"/>
        <v>0.29164285714285709</v>
      </c>
      <c r="L94" s="86">
        <f t="shared" si="19"/>
        <v>0.29049999999999998</v>
      </c>
    </row>
    <row r="95" spans="1:14">
      <c r="E95" s="86">
        <f t="shared" si="19"/>
        <v>0.318</v>
      </c>
      <c r="F95" s="86">
        <f t="shared" si="19"/>
        <v>0.31473469387755104</v>
      </c>
      <c r="G95" s="86">
        <f t="shared" si="19"/>
        <v>0.31146938775510202</v>
      </c>
      <c r="H95" s="86">
        <f t="shared" si="19"/>
        <v>0.30820408163265306</v>
      </c>
      <c r="I95" s="86">
        <f t="shared" si="19"/>
        <v>0.3049387755102041</v>
      </c>
      <c r="J95" s="86">
        <f t="shared" si="19"/>
        <v>0.30167346938775508</v>
      </c>
      <c r="K95" s="86">
        <f t="shared" si="19"/>
        <v>0.29840816326530611</v>
      </c>
      <c r="L95" s="86">
        <f t="shared" si="19"/>
        <v>0.29514285714285715</v>
      </c>
    </row>
    <row r="96" spans="1:14">
      <c r="E96" s="86">
        <f t="shared" si="19"/>
        <v>0.38159999999999999</v>
      </c>
      <c r="F96" s="86">
        <f t="shared" si="19"/>
        <v>0.37768163265306126</v>
      </c>
      <c r="G96" s="86">
        <f t="shared" si="19"/>
        <v>0.37376326530612242</v>
      </c>
      <c r="H96" s="86">
        <f t="shared" si="19"/>
        <v>0.36984489795918368</v>
      </c>
      <c r="I96" s="86">
        <f t="shared" si="19"/>
        <v>0.36592653061224489</v>
      </c>
      <c r="J96" s="86">
        <f t="shared" si="19"/>
        <v>0.3620081632653061</v>
      </c>
      <c r="K96" s="86">
        <f t="shared" si="19"/>
        <v>0.35808979591836732</v>
      </c>
      <c r="L96" s="86">
        <f t="shared" si="19"/>
        <v>0.35417142857142858</v>
      </c>
    </row>
    <row r="97" spans="5:12">
      <c r="E97" s="86">
        <f t="shared" si="19"/>
        <v>6.2141071428571504E-2</v>
      </c>
      <c r="F97" s="86">
        <f t="shared" si="19"/>
        <v>6.1620739795918429E-2</v>
      </c>
      <c r="G97" s="86">
        <f t="shared" si="19"/>
        <v>6.1100408163265355E-2</v>
      </c>
      <c r="H97" s="86">
        <f t="shared" si="19"/>
        <v>6.0580076530612287E-2</v>
      </c>
      <c r="I97" s="86">
        <f t="shared" si="19"/>
        <v>6.0059744897959212E-2</v>
      </c>
      <c r="J97" s="86">
        <f t="shared" si="19"/>
        <v>5.9539413265306138E-2</v>
      </c>
      <c r="K97" s="86">
        <f t="shared" si="19"/>
        <v>5.901908163265307E-2</v>
      </c>
      <c r="L97" s="86">
        <f t="shared" si="19"/>
        <v>5.8498750000000002E-2</v>
      </c>
    </row>
    <row r="98" spans="5:12">
      <c r="E98" s="86">
        <f t="shared" si="19"/>
        <v>0.24856428571428602</v>
      </c>
      <c r="F98" s="86">
        <f t="shared" si="19"/>
        <v>0.24648295918367372</v>
      </c>
      <c r="G98" s="86">
        <f t="shared" si="19"/>
        <v>0.24440163265306142</v>
      </c>
      <c r="H98" s="86">
        <f t="shared" si="19"/>
        <v>0.24232030612244915</v>
      </c>
      <c r="I98" s="86">
        <f t="shared" si="19"/>
        <v>0.24023897959183685</v>
      </c>
      <c r="J98" s="86">
        <f t="shared" si="19"/>
        <v>0.23815765306122455</v>
      </c>
      <c r="K98" s="86">
        <f t="shared" si="19"/>
        <v>0.23607632653061228</v>
      </c>
      <c r="L98" s="86">
        <f t="shared" si="19"/>
        <v>0.23399500000000001</v>
      </c>
    </row>
    <row r="99" spans="5:12">
      <c r="E99" s="86">
        <f t="shared" si="19"/>
        <v>7.4569285714285796E-2</v>
      </c>
      <c r="F99" s="86">
        <f t="shared" si="19"/>
        <v>7.3944887755102107E-2</v>
      </c>
      <c r="G99" s="86">
        <f t="shared" si="19"/>
        <v>7.3320489795918417E-2</v>
      </c>
      <c r="H99" s="86">
        <f t="shared" si="19"/>
        <v>7.2696091836734741E-2</v>
      </c>
      <c r="I99" s="86">
        <f t="shared" si="19"/>
        <v>7.2071693877551052E-2</v>
      </c>
      <c r="J99" s="86">
        <f t="shared" si="19"/>
        <v>7.1447295918367362E-2</v>
      </c>
      <c r="K99" s="86">
        <f t="shared" si="19"/>
        <v>7.0822897959183687E-2</v>
      </c>
      <c r="L99" s="86">
        <f t="shared" si="19"/>
        <v>7.0198499999999997E-2</v>
      </c>
    </row>
    <row r="100" spans="5:12">
      <c r="E100" s="86">
        <f t="shared" si="19"/>
        <v>0.29827714285714318</v>
      </c>
      <c r="F100" s="86">
        <f t="shared" si="19"/>
        <v>0.29577955102040843</v>
      </c>
      <c r="G100" s="86">
        <f t="shared" si="19"/>
        <v>0.29328195918367367</v>
      </c>
      <c r="H100" s="86">
        <f t="shared" si="19"/>
        <v>0.29078436734693897</v>
      </c>
      <c r="I100" s="86">
        <f t="shared" si="19"/>
        <v>0.28828677551020421</v>
      </c>
      <c r="J100" s="86">
        <f t="shared" si="19"/>
        <v>0.28578918367346945</v>
      </c>
      <c r="K100" s="86">
        <f t="shared" si="19"/>
        <v>0.28329159183673475</v>
      </c>
      <c r="L100" s="86">
        <f t="shared" si="19"/>
        <v>0.28079399999999999</v>
      </c>
    </row>
    <row r="101" spans="5:12">
      <c r="E101" s="86">
        <f t="shared" si="19"/>
        <v>5.1744186046511625E-2</v>
      </c>
      <c r="F101" s="86">
        <f t="shared" si="19"/>
        <v>5.0996677740863784E-2</v>
      </c>
      <c r="G101" s="86">
        <f t="shared" si="19"/>
        <v>5.0249169435215943E-2</v>
      </c>
      <c r="H101" s="86">
        <f t="shared" si="19"/>
        <v>4.9501661129568102E-2</v>
      </c>
      <c r="I101" s="86">
        <f t="shared" si="19"/>
        <v>4.875415282392026E-2</v>
      </c>
      <c r="J101" s="86">
        <f t="shared" si="19"/>
        <v>4.8006644518272426E-2</v>
      </c>
      <c r="K101" s="86">
        <f t="shared" si="19"/>
        <v>4.7259136212624578E-2</v>
      </c>
      <c r="L101" s="86">
        <f t="shared" si="19"/>
        <v>4.6511627906976744E-2</v>
      </c>
    </row>
    <row r="102" spans="5:12">
      <c r="E102" s="86">
        <f t="shared" si="19"/>
        <v>5.1744186046511625E-2</v>
      </c>
      <c r="F102" s="86">
        <f t="shared" si="19"/>
        <v>5.0996677740863784E-2</v>
      </c>
      <c r="G102" s="86">
        <f t="shared" si="19"/>
        <v>5.0249169435215943E-2</v>
      </c>
      <c r="H102" s="86">
        <f t="shared" si="19"/>
        <v>4.9501661129568102E-2</v>
      </c>
      <c r="I102" s="86">
        <f t="shared" si="19"/>
        <v>4.875415282392026E-2</v>
      </c>
      <c r="J102" s="86">
        <f t="shared" si="19"/>
        <v>4.8006644518272426E-2</v>
      </c>
      <c r="K102" s="86">
        <f t="shared" si="19"/>
        <v>4.7259136212624578E-2</v>
      </c>
      <c r="L102" s="86">
        <f t="shared" si="19"/>
        <v>4.6511627906976744E-2</v>
      </c>
    </row>
  </sheetData>
  <autoFilter ref="A5:AE87" xr:uid="{00000000-0009-0000-0000-000019000000}"/>
  <mergeCells count="1">
    <mergeCell ref="A3:N3"/>
  </mergeCells>
  <dataValidations count="1">
    <dataValidation type="list" allowBlank="1" showInputMessage="1" showErrorMessage="1" sqref="B49 B26:B43" xr:uid="{00000000-0002-0000-1900-000000000000}">
      <formula1>Technologies</formula1>
    </dataValidation>
  </dataValidations>
  <pageMargins left="0.7" right="0.7" top="0.78740157499999996" bottom="0.78740157499999996"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11" filterMode="1"/>
  <dimension ref="A1:N117"/>
  <sheetViews>
    <sheetView zoomScaleNormal="100" zoomScalePageLayoutView="90" workbookViewId="0">
      <selection activeCell="C100" sqref="C100"/>
    </sheetView>
  </sheetViews>
  <sheetFormatPr baseColWidth="10" defaultColWidth="11.42578125" defaultRowHeight="15"/>
  <cols>
    <col min="2" max="2" width="23.7109375" customWidth="1"/>
    <col min="3" max="3" width="17.140625" customWidth="1"/>
    <col min="4" max="4" width="19.7109375" bestFit="1" customWidth="1"/>
  </cols>
  <sheetData>
    <row r="1" spans="1:14">
      <c r="A1" s="4" t="s">
        <v>56</v>
      </c>
      <c r="B1" s="4"/>
      <c r="C1" s="4"/>
      <c r="D1" s="4"/>
      <c r="E1" s="4"/>
      <c r="F1" s="4"/>
      <c r="G1" s="4"/>
      <c r="H1" s="4"/>
      <c r="I1" s="4"/>
      <c r="J1" s="4"/>
      <c r="K1" s="4"/>
      <c r="L1" s="4"/>
      <c r="M1" s="4"/>
      <c r="N1" s="4"/>
    </row>
    <row r="2" spans="1:14">
      <c r="A2" s="4" t="s">
        <v>57</v>
      </c>
      <c r="B2" s="4"/>
      <c r="C2" s="4"/>
      <c r="D2" s="4"/>
      <c r="E2" s="4"/>
      <c r="F2" s="4"/>
      <c r="G2" s="4"/>
      <c r="H2" s="4"/>
      <c r="I2" s="4"/>
      <c r="J2" s="4"/>
      <c r="K2" s="4"/>
      <c r="L2" s="4"/>
      <c r="M2" s="4"/>
      <c r="N2" s="4"/>
    </row>
    <row r="3" spans="1:14">
      <c r="A3" s="4" t="s">
        <v>58</v>
      </c>
      <c r="B3" s="4"/>
      <c r="C3" s="4"/>
      <c r="D3" s="4"/>
      <c r="E3" s="4"/>
      <c r="F3" s="4"/>
      <c r="G3" s="4"/>
      <c r="H3" s="4"/>
      <c r="I3" s="4"/>
      <c r="J3" s="4"/>
      <c r="K3" s="4"/>
      <c r="L3" s="4"/>
      <c r="M3" s="4"/>
      <c r="N3" s="4"/>
    </row>
    <row r="4" spans="1:14" ht="55.5" customHeight="1">
      <c r="A4" s="125" t="s">
        <v>166</v>
      </c>
      <c r="B4" s="125"/>
      <c r="C4" s="125"/>
      <c r="D4" s="125"/>
      <c r="E4" s="125"/>
      <c r="F4" s="125"/>
      <c r="G4" s="125"/>
      <c r="H4" s="125"/>
      <c r="I4" s="125"/>
      <c r="J4" s="125"/>
      <c r="K4" s="125"/>
      <c r="L4" s="125"/>
      <c r="M4" s="125"/>
      <c r="N4" s="125"/>
    </row>
    <row r="5" spans="1:14">
      <c r="E5" s="3">
        <v>2015</v>
      </c>
      <c r="F5" s="3">
        <v>2020</v>
      </c>
      <c r="G5" s="3">
        <v>2025</v>
      </c>
      <c r="H5" s="3">
        <v>2030</v>
      </c>
      <c r="I5" s="3">
        <v>2035</v>
      </c>
      <c r="J5" s="3">
        <v>2040</v>
      </c>
      <c r="K5" s="3">
        <v>2045</v>
      </c>
      <c r="L5" s="3">
        <v>2050</v>
      </c>
    </row>
    <row r="6" spans="1:14" hidden="1">
      <c r="A6" t="s">
        <v>293</v>
      </c>
      <c r="B6" t="s">
        <v>503</v>
      </c>
      <c r="C6" t="s">
        <v>502</v>
      </c>
      <c r="D6">
        <v>1</v>
      </c>
      <c r="E6">
        <v>1</v>
      </c>
      <c r="F6">
        <v>1</v>
      </c>
      <c r="G6">
        <v>1</v>
      </c>
      <c r="H6">
        <v>1</v>
      </c>
      <c r="I6">
        <v>1</v>
      </c>
      <c r="J6">
        <v>1</v>
      </c>
      <c r="K6">
        <v>1</v>
      </c>
      <c r="L6">
        <v>1</v>
      </c>
    </row>
    <row r="7" spans="1:14" hidden="1">
      <c r="A7" t="s">
        <v>293</v>
      </c>
      <c r="B7" t="s">
        <v>504</v>
      </c>
      <c r="C7" t="s">
        <v>501</v>
      </c>
      <c r="D7">
        <v>1</v>
      </c>
      <c r="E7">
        <v>1</v>
      </c>
      <c r="F7">
        <v>1</v>
      </c>
      <c r="G7">
        <v>1</v>
      </c>
      <c r="H7">
        <v>1</v>
      </c>
      <c r="I7">
        <v>1</v>
      </c>
      <c r="J7">
        <v>1</v>
      </c>
      <c r="K7">
        <v>1</v>
      </c>
      <c r="L7">
        <v>1</v>
      </c>
    </row>
    <row r="8" spans="1:14" hidden="1">
      <c r="A8" t="s">
        <v>293</v>
      </c>
      <c r="B8" t="s">
        <v>341</v>
      </c>
      <c r="C8" t="s">
        <v>174</v>
      </c>
      <c r="D8">
        <v>1</v>
      </c>
      <c r="E8">
        <v>0.3</v>
      </c>
      <c r="F8">
        <v>0.3</v>
      </c>
      <c r="G8">
        <v>0.3</v>
      </c>
      <c r="H8">
        <v>0.3</v>
      </c>
      <c r="I8">
        <v>0.3</v>
      </c>
      <c r="J8">
        <v>0.3</v>
      </c>
      <c r="K8">
        <v>0.3</v>
      </c>
      <c r="L8">
        <v>0.3</v>
      </c>
    </row>
    <row r="9" spans="1:14" hidden="1">
      <c r="A9" t="s">
        <v>293</v>
      </c>
      <c r="B9" t="s">
        <v>342</v>
      </c>
      <c r="C9" t="s">
        <v>174</v>
      </c>
      <c r="D9">
        <v>1</v>
      </c>
      <c r="E9">
        <v>0.3</v>
      </c>
      <c r="F9">
        <v>0.3</v>
      </c>
      <c r="G9">
        <v>0.3</v>
      </c>
      <c r="H9">
        <v>0.3</v>
      </c>
      <c r="I9">
        <v>0.3</v>
      </c>
      <c r="J9">
        <v>0.3</v>
      </c>
      <c r="K9">
        <v>0.3</v>
      </c>
      <c r="L9">
        <v>0.3</v>
      </c>
    </row>
    <row r="10" spans="1:14" hidden="1">
      <c r="A10" t="s">
        <v>293</v>
      </c>
      <c r="B10" t="s">
        <v>343</v>
      </c>
      <c r="C10" t="s">
        <v>174</v>
      </c>
      <c r="D10">
        <v>1</v>
      </c>
      <c r="E10">
        <v>0.3</v>
      </c>
      <c r="F10">
        <v>0.3</v>
      </c>
      <c r="G10">
        <v>0.3</v>
      </c>
      <c r="H10">
        <v>0.3</v>
      </c>
      <c r="I10">
        <v>0.3</v>
      </c>
      <c r="J10">
        <v>0.3</v>
      </c>
      <c r="K10">
        <v>0.3</v>
      </c>
      <c r="L10">
        <v>0.3</v>
      </c>
    </row>
    <row r="11" spans="1:14" hidden="1">
      <c r="A11" t="s">
        <v>293</v>
      </c>
      <c r="B11" t="s">
        <v>344</v>
      </c>
      <c r="C11" t="s">
        <v>174</v>
      </c>
      <c r="D11">
        <v>1</v>
      </c>
      <c r="E11">
        <v>0.3</v>
      </c>
      <c r="F11">
        <v>0.3</v>
      </c>
      <c r="G11">
        <v>0.3</v>
      </c>
      <c r="H11">
        <v>0.3</v>
      </c>
      <c r="I11">
        <v>0.3</v>
      </c>
      <c r="J11">
        <v>0.3</v>
      </c>
      <c r="K11">
        <v>0.3</v>
      </c>
      <c r="L11">
        <v>0.3</v>
      </c>
    </row>
    <row r="12" spans="1:14" hidden="1">
      <c r="A12" t="s">
        <v>293</v>
      </c>
      <c r="B12" t="s">
        <v>406</v>
      </c>
      <c r="C12" t="s">
        <v>174</v>
      </c>
      <c r="D12">
        <v>1</v>
      </c>
      <c r="E12">
        <v>0.3</v>
      </c>
      <c r="F12">
        <v>0.3</v>
      </c>
      <c r="G12">
        <v>0.3</v>
      </c>
      <c r="H12">
        <v>0.3</v>
      </c>
      <c r="I12">
        <v>0.3</v>
      </c>
      <c r="J12">
        <v>0.3</v>
      </c>
      <c r="K12">
        <v>0.3</v>
      </c>
      <c r="L12">
        <v>0.3</v>
      </c>
    </row>
    <row r="13" spans="1:14" hidden="1">
      <c r="A13" t="s">
        <v>293</v>
      </c>
      <c r="B13" t="s">
        <v>341</v>
      </c>
      <c r="C13" t="s">
        <v>187</v>
      </c>
      <c r="D13">
        <v>1</v>
      </c>
      <c r="E13">
        <v>0.7</v>
      </c>
      <c r="F13">
        <v>0.7</v>
      </c>
      <c r="G13">
        <v>0.7</v>
      </c>
      <c r="H13">
        <v>0.7</v>
      </c>
      <c r="I13">
        <v>0.7</v>
      </c>
      <c r="J13">
        <v>0.7</v>
      </c>
      <c r="K13">
        <v>0.7</v>
      </c>
      <c r="L13">
        <v>0.7</v>
      </c>
    </row>
    <row r="14" spans="1:14" hidden="1">
      <c r="A14" t="s">
        <v>293</v>
      </c>
      <c r="B14" t="s">
        <v>342</v>
      </c>
      <c r="C14" t="s">
        <v>187</v>
      </c>
      <c r="D14">
        <v>1</v>
      </c>
      <c r="E14">
        <v>0.7</v>
      </c>
      <c r="F14">
        <v>0.7</v>
      </c>
      <c r="G14">
        <v>0.7</v>
      </c>
      <c r="H14">
        <v>0.7</v>
      </c>
      <c r="I14">
        <v>0.7</v>
      </c>
      <c r="J14">
        <v>0.7</v>
      </c>
      <c r="K14">
        <v>0.7</v>
      </c>
      <c r="L14">
        <v>0.7</v>
      </c>
    </row>
    <row r="15" spans="1:14" hidden="1">
      <c r="A15" t="s">
        <v>293</v>
      </c>
      <c r="B15" t="s">
        <v>343</v>
      </c>
      <c r="C15" t="s">
        <v>187</v>
      </c>
      <c r="D15">
        <v>1</v>
      </c>
      <c r="E15">
        <v>0.7</v>
      </c>
      <c r="F15">
        <v>0.7</v>
      </c>
      <c r="G15">
        <v>0.7</v>
      </c>
      <c r="H15">
        <v>0.7</v>
      </c>
      <c r="I15">
        <v>0.7</v>
      </c>
      <c r="J15">
        <v>0.7</v>
      </c>
      <c r="K15">
        <v>0.7</v>
      </c>
      <c r="L15">
        <v>0.7</v>
      </c>
    </row>
    <row r="16" spans="1:14" hidden="1">
      <c r="A16" t="s">
        <v>293</v>
      </c>
      <c r="B16" t="s">
        <v>344</v>
      </c>
      <c r="C16" t="s">
        <v>187</v>
      </c>
      <c r="D16">
        <v>1</v>
      </c>
      <c r="E16">
        <v>0.7</v>
      </c>
      <c r="F16">
        <v>0.7</v>
      </c>
      <c r="G16">
        <v>0.7</v>
      </c>
      <c r="H16">
        <v>0.7</v>
      </c>
      <c r="I16">
        <v>0.7</v>
      </c>
      <c r="J16">
        <v>0.7</v>
      </c>
      <c r="K16">
        <v>0.7</v>
      </c>
      <c r="L16">
        <v>0.7</v>
      </c>
    </row>
    <row r="17" spans="1:12" hidden="1">
      <c r="A17" t="s">
        <v>293</v>
      </c>
      <c r="B17" t="s">
        <v>406</v>
      </c>
      <c r="C17" t="s">
        <v>187</v>
      </c>
      <c r="D17">
        <v>1</v>
      </c>
      <c r="E17">
        <v>0.7</v>
      </c>
      <c r="F17">
        <v>0.7</v>
      </c>
      <c r="G17">
        <v>0.7</v>
      </c>
      <c r="H17">
        <v>0.7</v>
      </c>
      <c r="I17">
        <v>0.7</v>
      </c>
      <c r="J17">
        <v>0.7</v>
      </c>
      <c r="K17">
        <v>0.7</v>
      </c>
      <c r="L17">
        <v>0.7</v>
      </c>
    </row>
    <row r="18" spans="1:12" hidden="1">
      <c r="A18" t="s">
        <v>293</v>
      </c>
      <c r="B18" t="s">
        <v>374</v>
      </c>
      <c r="C18" t="s">
        <v>174</v>
      </c>
      <c r="D18">
        <v>2</v>
      </c>
      <c r="E18">
        <v>1</v>
      </c>
      <c r="F18">
        <v>1</v>
      </c>
      <c r="G18">
        <v>1</v>
      </c>
      <c r="H18">
        <v>1</v>
      </c>
      <c r="I18">
        <v>1</v>
      </c>
      <c r="J18">
        <v>1</v>
      </c>
      <c r="K18">
        <v>1</v>
      </c>
      <c r="L18">
        <v>1</v>
      </c>
    </row>
    <row r="19" spans="1:12" hidden="1">
      <c r="A19" t="s">
        <v>293</v>
      </c>
      <c r="B19" t="s">
        <v>375</v>
      </c>
      <c r="C19" t="s">
        <v>174</v>
      </c>
      <c r="D19">
        <v>2</v>
      </c>
      <c r="E19">
        <v>1</v>
      </c>
      <c r="F19">
        <v>1</v>
      </c>
      <c r="G19">
        <v>1</v>
      </c>
      <c r="H19">
        <v>1</v>
      </c>
      <c r="I19">
        <v>1</v>
      </c>
      <c r="J19">
        <v>1</v>
      </c>
      <c r="K19">
        <v>1</v>
      </c>
      <c r="L19">
        <v>1</v>
      </c>
    </row>
    <row r="20" spans="1:12" hidden="1">
      <c r="A20" t="s">
        <v>293</v>
      </c>
      <c r="B20" t="s">
        <v>389</v>
      </c>
      <c r="C20" t="s">
        <v>381</v>
      </c>
      <c r="D20">
        <v>2</v>
      </c>
      <c r="E20">
        <v>1</v>
      </c>
      <c r="F20">
        <v>1</v>
      </c>
      <c r="G20">
        <v>1</v>
      </c>
      <c r="H20">
        <v>1</v>
      </c>
      <c r="I20">
        <v>1</v>
      </c>
      <c r="J20">
        <v>1</v>
      </c>
      <c r="K20">
        <v>1</v>
      </c>
      <c r="L20">
        <v>1</v>
      </c>
    </row>
    <row r="21" spans="1:12">
      <c r="A21" t="s">
        <v>293</v>
      </c>
      <c r="B21" t="s">
        <v>390</v>
      </c>
      <c r="C21" t="s">
        <v>380</v>
      </c>
      <c r="D21">
        <v>2</v>
      </c>
      <c r="E21">
        <v>1</v>
      </c>
      <c r="F21">
        <v>1</v>
      </c>
      <c r="G21">
        <v>1</v>
      </c>
      <c r="H21">
        <v>1</v>
      </c>
      <c r="I21">
        <v>1</v>
      </c>
      <c r="J21">
        <v>1</v>
      </c>
      <c r="K21">
        <v>1</v>
      </c>
      <c r="L21">
        <v>1</v>
      </c>
    </row>
    <row r="22" spans="1:12" hidden="1">
      <c r="A22" t="s">
        <v>293</v>
      </c>
      <c r="B22" t="s">
        <v>376</v>
      </c>
      <c r="C22" t="s">
        <v>187</v>
      </c>
      <c r="D22">
        <v>2</v>
      </c>
      <c r="E22">
        <v>1</v>
      </c>
      <c r="F22">
        <v>1</v>
      </c>
      <c r="G22">
        <v>1</v>
      </c>
      <c r="H22">
        <v>1</v>
      </c>
      <c r="I22">
        <v>1</v>
      </c>
      <c r="J22">
        <v>1</v>
      </c>
      <c r="K22">
        <v>1</v>
      </c>
      <c r="L22">
        <v>1</v>
      </c>
    </row>
    <row r="23" spans="1:12" hidden="1">
      <c r="A23" t="s">
        <v>293</v>
      </c>
      <c r="B23" t="s">
        <v>373</v>
      </c>
      <c r="C23" t="s">
        <v>174</v>
      </c>
      <c r="D23">
        <v>2</v>
      </c>
      <c r="E23">
        <v>1</v>
      </c>
      <c r="F23">
        <v>1</v>
      </c>
      <c r="G23">
        <v>1</v>
      </c>
      <c r="H23">
        <v>1</v>
      </c>
      <c r="I23">
        <v>1</v>
      </c>
      <c r="J23">
        <v>1</v>
      </c>
      <c r="K23">
        <v>1</v>
      </c>
      <c r="L23">
        <v>1</v>
      </c>
    </row>
    <row r="24" spans="1:12" hidden="1">
      <c r="A24" t="s">
        <v>293</v>
      </c>
      <c r="B24" t="s">
        <v>377</v>
      </c>
      <c r="C24" t="s">
        <v>174</v>
      </c>
      <c r="D24">
        <v>2</v>
      </c>
      <c r="E24">
        <v>1</v>
      </c>
      <c r="F24">
        <v>1</v>
      </c>
      <c r="G24">
        <v>1</v>
      </c>
      <c r="H24">
        <v>1</v>
      </c>
      <c r="I24">
        <v>1</v>
      </c>
      <c r="J24">
        <v>1</v>
      </c>
      <c r="K24">
        <v>1</v>
      </c>
      <c r="L24">
        <v>1</v>
      </c>
    </row>
    <row r="25" spans="1:12" hidden="1">
      <c r="A25" t="s">
        <v>293</v>
      </c>
      <c r="B25" t="s">
        <v>542</v>
      </c>
      <c r="C25" t="s">
        <v>174</v>
      </c>
      <c r="D25">
        <v>2</v>
      </c>
      <c r="E25">
        <v>1</v>
      </c>
      <c r="F25">
        <v>1</v>
      </c>
      <c r="G25">
        <v>1</v>
      </c>
      <c r="H25">
        <v>1</v>
      </c>
      <c r="I25">
        <v>1</v>
      </c>
      <c r="J25">
        <v>1</v>
      </c>
      <c r="K25">
        <v>1</v>
      </c>
      <c r="L25">
        <v>1</v>
      </c>
    </row>
    <row r="26" spans="1:12" hidden="1">
      <c r="A26" t="s">
        <v>293</v>
      </c>
      <c r="B26" s="28" t="s">
        <v>368</v>
      </c>
      <c r="C26" t="s">
        <v>387</v>
      </c>
      <c r="D26">
        <v>1</v>
      </c>
      <c r="E26">
        <v>1</v>
      </c>
      <c r="F26">
        <v>1</v>
      </c>
      <c r="G26">
        <v>1</v>
      </c>
      <c r="H26">
        <v>1</v>
      </c>
      <c r="I26">
        <v>1</v>
      </c>
      <c r="J26">
        <v>1</v>
      </c>
      <c r="K26">
        <v>1</v>
      </c>
      <c r="L26">
        <v>1</v>
      </c>
    </row>
    <row r="27" spans="1:12" hidden="1">
      <c r="A27" t="s">
        <v>293</v>
      </c>
      <c r="B27" s="28" t="s">
        <v>369</v>
      </c>
      <c r="C27" t="s">
        <v>387</v>
      </c>
      <c r="D27">
        <v>1</v>
      </c>
      <c r="E27">
        <v>1</v>
      </c>
      <c r="F27">
        <v>1</v>
      </c>
      <c r="G27">
        <v>1</v>
      </c>
      <c r="H27">
        <v>1</v>
      </c>
      <c r="I27">
        <v>1</v>
      </c>
      <c r="J27">
        <v>1</v>
      </c>
      <c r="K27">
        <v>1</v>
      </c>
      <c r="L27">
        <v>1</v>
      </c>
    </row>
    <row r="28" spans="1:12" hidden="1">
      <c r="A28" t="s">
        <v>293</v>
      </c>
      <c r="B28" s="28" t="s">
        <v>516</v>
      </c>
      <c r="C28" t="s">
        <v>387</v>
      </c>
      <c r="D28">
        <v>1</v>
      </c>
      <c r="E28">
        <v>1</v>
      </c>
      <c r="F28">
        <v>1</v>
      </c>
      <c r="G28">
        <v>1</v>
      </c>
      <c r="H28">
        <v>1</v>
      </c>
      <c r="I28">
        <v>1</v>
      </c>
      <c r="J28">
        <v>1</v>
      </c>
      <c r="K28">
        <v>1</v>
      </c>
      <c r="L28">
        <v>1</v>
      </c>
    </row>
    <row r="29" spans="1:12" hidden="1">
      <c r="A29" t="s">
        <v>293</v>
      </c>
      <c r="B29" s="28" t="s">
        <v>363</v>
      </c>
      <c r="C29" t="s">
        <v>387</v>
      </c>
      <c r="D29">
        <v>1</v>
      </c>
      <c r="E29">
        <v>1</v>
      </c>
      <c r="F29">
        <v>1</v>
      </c>
      <c r="G29">
        <v>1</v>
      </c>
      <c r="H29">
        <v>1</v>
      </c>
      <c r="I29">
        <v>1</v>
      </c>
      <c r="J29">
        <v>1</v>
      </c>
      <c r="K29">
        <v>1</v>
      </c>
      <c r="L29">
        <v>1</v>
      </c>
    </row>
    <row r="30" spans="1:12" hidden="1">
      <c r="A30" t="s">
        <v>293</v>
      </c>
      <c r="B30" s="28" t="s">
        <v>240</v>
      </c>
      <c r="C30" t="s">
        <v>387</v>
      </c>
      <c r="D30">
        <v>1</v>
      </c>
      <c r="E30">
        <v>1</v>
      </c>
      <c r="F30">
        <v>1</v>
      </c>
      <c r="G30">
        <v>1</v>
      </c>
      <c r="H30">
        <v>1</v>
      </c>
      <c r="I30">
        <v>1</v>
      </c>
      <c r="J30">
        <v>1</v>
      </c>
      <c r="K30">
        <v>1</v>
      </c>
      <c r="L30">
        <v>1</v>
      </c>
    </row>
    <row r="31" spans="1:12" hidden="1">
      <c r="A31" t="s">
        <v>293</v>
      </c>
      <c r="B31" s="28" t="s">
        <v>364</v>
      </c>
      <c r="C31" t="s">
        <v>387</v>
      </c>
      <c r="D31">
        <v>1</v>
      </c>
      <c r="E31">
        <v>1</v>
      </c>
      <c r="F31">
        <v>1</v>
      </c>
      <c r="G31">
        <v>1</v>
      </c>
      <c r="H31">
        <v>1</v>
      </c>
      <c r="I31">
        <v>1</v>
      </c>
      <c r="J31">
        <v>1</v>
      </c>
      <c r="K31">
        <v>1</v>
      </c>
      <c r="L31">
        <v>1</v>
      </c>
    </row>
    <row r="32" spans="1:12" hidden="1">
      <c r="A32" t="s">
        <v>293</v>
      </c>
      <c r="B32" s="28" t="s">
        <v>365</v>
      </c>
      <c r="C32" t="s">
        <v>387</v>
      </c>
      <c r="D32">
        <v>1</v>
      </c>
      <c r="E32">
        <v>1</v>
      </c>
      <c r="F32">
        <v>1</v>
      </c>
      <c r="G32">
        <v>1</v>
      </c>
      <c r="H32">
        <v>1</v>
      </c>
      <c r="I32">
        <v>1</v>
      </c>
      <c r="J32">
        <v>1</v>
      </c>
      <c r="K32">
        <v>1</v>
      </c>
      <c r="L32">
        <v>1</v>
      </c>
    </row>
    <row r="33" spans="1:12" hidden="1">
      <c r="A33" t="s">
        <v>293</v>
      </c>
      <c r="B33" s="28" t="s">
        <v>364</v>
      </c>
      <c r="C33" t="s">
        <v>387</v>
      </c>
      <c r="D33">
        <v>2</v>
      </c>
      <c r="E33">
        <v>1</v>
      </c>
      <c r="F33">
        <v>1</v>
      </c>
      <c r="G33">
        <v>1</v>
      </c>
      <c r="H33">
        <v>1</v>
      </c>
      <c r="I33">
        <v>1</v>
      </c>
      <c r="J33">
        <v>1</v>
      </c>
      <c r="K33">
        <v>1</v>
      </c>
      <c r="L33">
        <v>1</v>
      </c>
    </row>
    <row r="34" spans="1:12" hidden="1">
      <c r="A34" t="s">
        <v>293</v>
      </c>
      <c r="B34" s="28" t="s">
        <v>365</v>
      </c>
      <c r="C34" t="s">
        <v>387</v>
      </c>
      <c r="D34">
        <v>2</v>
      </c>
      <c r="E34">
        <v>1</v>
      </c>
      <c r="F34">
        <v>1</v>
      </c>
      <c r="G34">
        <v>1</v>
      </c>
      <c r="H34">
        <v>1</v>
      </c>
      <c r="I34">
        <v>1</v>
      </c>
      <c r="J34">
        <v>1</v>
      </c>
      <c r="K34">
        <v>1</v>
      </c>
      <c r="L34">
        <v>1</v>
      </c>
    </row>
    <row r="35" spans="1:12" hidden="1">
      <c r="A35" t="s">
        <v>293</v>
      </c>
      <c r="B35" s="28" t="s">
        <v>239</v>
      </c>
      <c r="C35" t="s">
        <v>387</v>
      </c>
      <c r="D35">
        <v>1</v>
      </c>
      <c r="E35">
        <v>1</v>
      </c>
      <c r="F35">
        <v>1</v>
      </c>
      <c r="G35">
        <v>1</v>
      </c>
      <c r="H35">
        <v>1</v>
      </c>
      <c r="I35">
        <v>1</v>
      </c>
      <c r="J35">
        <v>1</v>
      </c>
      <c r="K35">
        <v>1</v>
      </c>
      <c r="L35">
        <v>1</v>
      </c>
    </row>
    <row r="36" spans="1:12" hidden="1">
      <c r="A36" t="s">
        <v>293</v>
      </c>
      <c r="B36" s="28" t="s">
        <v>238</v>
      </c>
      <c r="C36" t="s">
        <v>387</v>
      </c>
      <c r="D36">
        <v>1</v>
      </c>
      <c r="E36">
        <v>1</v>
      </c>
      <c r="F36">
        <v>1</v>
      </c>
      <c r="G36">
        <v>1</v>
      </c>
      <c r="H36">
        <v>1</v>
      </c>
      <c r="I36">
        <v>1</v>
      </c>
      <c r="J36">
        <v>1</v>
      </c>
      <c r="K36">
        <v>1</v>
      </c>
      <c r="L36">
        <v>1</v>
      </c>
    </row>
    <row r="37" spans="1:12" hidden="1">
      <c r="A37" t="s">
        <v>293</v>
      </c>
      <c r="B37" t="s">
        <v>345</v>
      </c>
      <c r="C37" s="5" t="s">
        <v>186</v>
      </c>
      <c r="D37">
        <v>1</v>
      </c>
      <c r="E37">
        <v>1</v>
      </c>
      <c r="F37">
        <v>1</v>
      </c>
      <c r="G37">
        <v>1</v>
      </c>
      <c r="H37">
        <v>1</v>
      </c>
      <c r="I37">
        <v>1</v>
      </c>
      <c r="J37">
        <v>1</v>
      </c>
      <c r="K37">
        <v>1</v>
      </c>
      <c r="L37">
        <v>1</v>
      </c>
    </row>
    <row r="38" spans="1:12" hidden="1">
      <c r="A38" t="s">
        <v>293</v>
      </c>
      <c r="B38" t="s">
        <v>346</v>
      </c>
      <c r="C38" s="5" t="s">
        <v>186</v>
      </c>
      <c r="D38">
        <v>1</v>
      </c>
      <c r="E38">
        <v>1</v>
      </c>
      <c r="F38">
        <v>1</v>
      </c>
      <c r="G38">
        <v>1</v>
      </c>
      <c r="H38">
        <v>1</v>
      </c>
      <c r="I38">
        <v>1</v>
      </c>
      <c r="J38">
        <v>1</v>
      </c>
      <c r="K38">
        <v>1</v>
      </c>
      <c r="L38">
        <v>1</v>
      </c>
    </row>
    <row r="39" spans="1:12" hidden="1">
      <c r="A39" t="s">
        <v>293</v>
      </c>
      <c r="B39" t="s">
        <v>347</v>
      </c>
      <c r="C39" s="5" t="s">
        <v>186</v>
      </c>
      <c r="D39">
        <v>1</v>
      </c>
      <c r="E39">
        <v>1</v>
      </c>
      <c r="F39">
        <v>1</v>
      </c>
      <c r="G39">
        <v>1</v>
      </c>
      <c r="H39">
        <v>1</v>
      </c>
      <c r="I39">
        <v>1</v>
      </c>
      <c r="J39">
        <v>1</v>
      </c>
      <c r="K39">
        <v>1</v>
      </c>
      <c r="L39">
        <v>1</v>
      </c>
    </row>
    <row r="40" spans="1:12" hidden="1">
      <c r="A40" t="s">
        <v>293</v>
      </c>
      <c r="B40" t="s">
        <v>348</v>
      </c>
      <c r="C40" s="5" t="s">
        <v>186</v>
      </c>
      <c r="D40">
        <v>1</v>
      </c>
      <c r="E40">
        <v>1</v>
      </c>
      <c r="F40">
        <v>1</v>
      </c>
      <c r="G40">
        <v>1</v>
      </c>
      <c r="H40">
        <v>1</v>
      </c>
      <c r="I40">
        <v>1</v>
      </c>
      <c r="J40">
        <v>1</v>
      </c>
      <c r="K40">
        <v>1</v>
      </c>
      <c r="L40">
        <v>1</v>
      </c>
    </row>
    <row r="41" spans="1:12" hidden="1">
      <c r="A41" t="s">
        <v>293</v>
      </c>
      <c r="B41" t="s">
        <v>349</v>
      </c>
      <c r="C41" s="5" t="s">
        <v>186</v>
      </c>
      <c r="D41">
        <v>1</v>
      </c>
      <c r="E41">
        <v>1</v>
      </c>
      <c r="F41">
        <v>1</v>
      </c>
      <c r="G41">
        <v>1</v>
      </c>
      <c r="H41">
        <v>1</v>
      </c>
      <c r="I41">
        <v>1</v>
      </c>
      <c r="J41">
        <v>1</v>
      </c>
      <c r="K41">
        <v>1</v>
      </c>
      <c r="L41">
        <v>1</v>
      </c>
    </row>
    <row r="42" spans="1:12" hidden="1">
      <c r="A42" t="s">
        <v>293</v>
      </c>
      <c r="B42" t="s">
        <v>350</v>
      </c>
      <c r="C42" s="5" t="s">
        <v>186</v>
      </c>
      <c r="D42">
        <v>1</v>
      </c>
      <c r="E42">
        <v>1</v>
      </c>
      <c r="F42">
        <v>1</v>
      </c>
      <c r="G42">
        <v>1</v>
      </c>
      <c r="H42">
        <v>1</v>
      </c>
      <c r="I42">
        <v>1</v>
      </c>
      <c r="J42">
        <v>1</v>
      </c>
      <c r="K42">
        <v>1</v>
      </c>
      <c r="L42">
        <v>1</v>
      </c>
    </row>
    <row r="43" spans="1:12" hidden="1">
      <c r="A43" t="s">
        <v>293</v>
      </c>
      <c r="B43" t="s">
        <v>423</v>
      </c>
      <c r="C43" s="5" t="s">
        <v>186</v>
      </c>
      <c r="D43">
        <v>1</v>
      </c>
      <c r="E43">
        <v>1</v>
      </c>
      <c r="F43">
        <v>1</v>
      </c>
      <c r="G43">
        <v>1</v>
      </c>
      <c r="H43">
        <v>1</v>
      </c>
      <c r="I43">
        <v>1</v>
      </c>
      <c r="J43">
        <v>1</v>
      </c>
      <c r="K43">
        <v>1</v>
      </c>
      <c r="L43">
        <v>1</v>
      </c>
    </row>
    <row r="44" spans="1:12" hidden="1">
      <c r="A44" t="s">
        <v>293</v>
      </c>
      <c r="B44" t="s">
        <v>536</v>
      </c>
      <c r="C44" s="5" t="s">
        <v>186</v>
      </c>
      <c r="D44">
        <v>1</v>
      </c>
      <c r="E44">
        <v>1</v>
      </c>
      <c r="F44">
        <v>1</v>
      </c>
      <c r="G44">
        <v>1</v>
      </c>
      <c r="H44">
        <v>1</v>
      </c>
      <c r="I44">
        <v>1</v>
      </c>
      <c r="J44">
        <v>1</v>
      </c>
      <c r="K44">
        <v>1</v>
      </c>
      <c r="L44">
        <v>1</v>
      </c>
    </row>
    <row r="45" spans="1:12" hidden="1">
      <c r="A45" t="s">
        <v>293</v>
      </c>
      <c r="B45" t="s">
        <v>351</v>
      </c>
      <c r="C45" t="s">
        <v>187</v>
      </c>
      <c r="D45">
        <v>1</v>
      </c>
      <c r="E45">
        <v>1</v>
      </c>
      <c r="F45">
        <v>1</v>
      </c>
      <c r="G45">
        <v>1</v>
      </c>
      <c r="H45">
        <v>1</v>
      </c>
      <c r="I45">
        <v>1</v>
      </c>
      <c r="J45">
        <v>1</v>
      </c>
      <c r="K45">
        <v>1</v>
      </c>
      <c r="L45">
        <v>1</v>
      </c>
    </row>
    <row r="46" spans="1:12" hidden="1">
      <c r="A46" t="s">
        <v>293</v>
      </c>
      <c r="B46" t="s">
        <v>352</v>
      </c>
      <c r="C46" t="s">
        <v>187</v>
      </c>
      <c r="D46">
        <v>1</v>
      </c>
      <c r="E46">
        <v>1</v>
      </c>
      <c r="F46">
        <v>1</v>
      </c>
      <c r="G46">
        <v>1</v>
      </c>
      <c r="H46">
        <v>1</v>
      </c>
      <c r="I46">
        <v>1</v>
      </c>
      <c r="J46">
        <v>1</v>
      </c>
      <c r="K46">
        <v>1</v>
      </c>
      <c r="L46">
        <v>1</v>
      </c>
    </row>
    <row r="47" spans="1:12" hidden="1">
      <c r="A47" t="s">
        <v>293</v>
      </c>
      <c r="B47" t="s">
        <v>353</v>
      </c>
      <c r="C47" t="s">
        <v>187</v>
      </c>
      <c r="D47">
        <v>1</v>
      </c>
      <c r="E47">
        <v>1</v>
      </c>
      <c r="F47">
        <v>1</v>
      </c>
      <c r="G47">
        <v>1</v>
      </c>
      <c r="H47">
        <v>1</v>
      </c>
      <c r="I47">
        <v>1</v>
      </c>
      <c r="J47">
        <v>1</v>
      </c>
      <c r="K47">
        <v>1</v>
      </c>
      <c r="L47">
        <v>1</v>
      </c>
    </row>
    <row r="48" spans="1:12" hidden="1">
      <c r="A48" t="s">
        <v>293</v>
      </c>
      <c r="B48" t="s">
        <v>354</v>
      </c>
      <c r="C48" t="s">
        <v>187</v>
      </c>
      <c r="D48">
        <v>1</v>
      </c>
      <c r="E48">
        <v>1</v>
      </c>
      <c r="F48">
        <v>1</v>
      </c>
      <c r="G48">
        <v>1</v>
      </c>
      <c r="H48">
        <v>1</v>
      </c>
      <c r="I48">
        <v>1</v>
      </c>
      <c r="J48">
        <v>1</v>
      </c>
      <c r="K48">
        <v>1</v>
      </c>
      <c r="L48">
        <v>1</v>
      </c>
    </row>
    <row r="49" spans="1:12" hidden="1">
      <c r="A49" t="s">
        <v>293</v>
      </c>
      <c r="B49" t="s">
        <v>355</v>
      </c>
      <c r="C49" t="s">
        <v>187</v>
      </c>
      <c r="D49">
        <v>1</v>
      </c>
      <c r="E49">
        <v>1</v>
      </c>
      <c r="F49">
        <v>1</v>
      </c>
      <c r="G49">
        <v>1</v>
      </c>
      <c r="H49">
        <v>1</v>
      </c>
      <c r="I49">
        <v>1</v>
      </c>
      <c r="J49">
        <v>1</v>
      </c>
      <c r="K49">
        <v>1</v>
      </c>
      <c r="L49">
        <v>1</v>
      </c>
    </row>
    <row r="50" spans="1:12" hidden="1">
      <c r="A50" t="s">
        <v>293</v>
      </c>
      <c r="B50" t="s">
        <v>356</v>
      </c>
      <c r="C50" t="s">
        <v>187</v>
      </c>
      <c r="D50">
        <v>1</v>
      </c>
      <c r="E50">
        <v>1</v>
      </c>
      <c r="F50">
        <v>1</v>
      </c>
      <c r="G50">
        <v>1</v>
      </c>
      <c r="H50">
        <v>1</v>
      </c>
      <c r="I50">
        <v>1</v>
      </c>
      <c r="J50">
        <v>1</v>
      </c>
      <c r="K50">
        <v>1</v>
      </c>
      <c r="L50">
        <v>1</v>
      </c>
    </row>
    <row r="51" spans="1:12" hidden="1">
      <c r="A51" t="s">
        <v>293</v>
      </c>
      <c r="B51" t="s">
        <v>357</v>
      </c>
      <c r="C51" t="s">
        <v>187</v>
      </c>
      <c r="D51">
        <v>1</v>
      </c>
      <c r="E51">
        <v>1</v>
      </c>
      <c r="F51">
        <v>1</v>
      </c>
      <c r="G51">
        <v>1</v>
      </c>
      <c r="H51">
        <v>1</v>
      </c>
      <c r="I51">
        <v>1</v>
      </c>
      <c r="J51">
        <v>1</v>
      </c>
      <c r="K51">
        <v>1</v>
      </c>
      <c r="L51">
        <v>1</v>
      </c>
    </row>
    <row r="52" spans="1:12" hidden="1">
      <c r="A52" t="s">
        <v>293</v>
      </c>
      <c r="B52" t="s">
        <v>507</v>
      </c>
      <c r="C52" t="s">
        <v>187</v>
      </c>
      <c r="D52">
        <v>1</v>
      </c>
      <c r="E52">
        <v>1</v>
      </c>
      <c r="F52">
        <v>1</v>
      </c>
      <c r="G52">
        <v>1</v>
      </c>
      <c r="H52">
        <v>1</v>
      </c>
      <c r="I52">
        <v>1</v>
      </c>
      <c r="J52">
        <v>1</v>
      </c>
      <c r="K52">
        <v>1</v>
      </c>
      <c r="L52">
        <v>1</v>
      </c>
    </row>
    <row r="53" spans="1:12" hidden="1">
      <c r="A53" t="s">
        <v>293</v>
      </c>
      <c r="B53" t="s">
        <v>508</v>
      </c>
      <c r="C53" t="s">
        <v>187</v>
      </c>
      <c r="D53">
        <v>1</v>
      </c>
      <c r="E53">
        <v>1</v>
      </c>
      <c r="F53">
        <v>1</v>
      </c>
      <c r="G53">
        <v>1</v>
      </c>
      <c r="H53">
        <v>1</v>
      </c>
      <c r="I53">
        <v>1</v>
      </c>
      <c r="J53">
        <v>1</v>
      </c>
      <c r="K53">
        <v>1</v>
      </c>
      <c r="L53">
        <v>1</v>
      </c>
    </row>
    <row r="54" spans="1:12" hidden="1">
      <c r="A54" t="s">
        <v>293</v>
      </c>
      <c r="B54" t="s">
        <v>422</v>
      </c>
      <c r="C54" t="s">
        <v>187</v>
      </c>
      <c r="D54">
        <v>1</v>
      </c>
      <c r="E54">
        <v>1</v>
      </c>
      <c r="F54">
        <v>1</v>
      </c>
      <c r="G54">
        <v>1</v>
      </c>
      <c r="H54">
        <v>1</v>
      </c>
      <c r="I54">
        <v>1</v>
      </c>
      <c r="J54">
        <v>1</v>
      </c>
      <c r="K54">
        <v>1</v>
      </c>
      <c r="L54">
        <v>1</v>
      </c>
    </row>
    <row r="55" spans="1:12" hidden="1">
      <c r="A55" t="s">
        <v>293</v>
      </c>
      <c r="B55" t="s">
        <v>340</v>
      </c>
      <c r="C55" t="s">
        <v>174</v>
      </c>
      <c r="D55">
        <v>1</v>
      </c>
      <c r="E55">
        <v>1</v>
      </c>
      <c r="F55">
        <v>1</v>
      </c>
      <c r="G55">
        <v>1</v>
      </c>
      <c r="H55">
        <v>1</v>
      </c>
      <c r="I55">
        <v>1</v>
      </c>
      <c r="J55">
        <v>1</v>
      </c>
      <c r="K55">
        <v>1</v>
      </c>
      <c r="L55">
        <v>1</v>
      </c>
    </row>
    <row r="56" spans="1:12" hidden="1">
      <c r="A56" t="s">
        <v>293</v>
      </c>
      <c r="B56" t="s">
        <v>339</v>
      </c>
      <c r="C56" t="s">
        <v>174</v>
      </c>
      <c r="D56">
        <v>1</v>
      </c>
      <c r="E56">
        <v>1</v>
      </c>
      <c r="F56">
        <v>1</v>
      </c>
      <c r="G56">
        <v>1</v>
      </c>
      <c r="H56">
        <v>1</v>
      </c>
      <c r="I56">
        <v>1</v>
      </c>
      <c r="J56">
        <v>1</v>
      </c>
      <c r="K56">
        <v>1</v>
      </c>
      <c r="L56">
        <v>1</v>
      </c>
    </row>
    <row r="57" spans="1:12" hidden="1">
      <c r="A57" t="s">
        <v>293</v>
      </c>
      <c r="B57" t="s">
        <v>172</v>
      </c>
      <c r="C57" t="s">
        <v>174</v>
      </c>
      <c r="D57">
        <v>1</v>
      </c>
      <c r="E57">
        <v>1</v>
      </c>
      <c r="F57">
        <v>1</v>
      </c>
      <c r="G57">
        <v>1</v>
      </c>
      <c r="H57">
        <v>1</v>
      </c>
      <c r="I57">
        <v>1</v>
      </c>
      <c r="J57">
        <v>1</v>
      </c>
      <c r="K57">
        <v>1</v>
      </c>
      <c r="L57">
        <v>1</v>
      </c>
    </row>
    <row r="58" spans="1:12" hidden="1">
      <c r="A58" t="s">
        <v>293</v>
      </c>
      <c r="B58" t="s">
        <v>173</v>
      </c>
      <c r="C58" t="s">
        <v>174</v>
      </c>
      <c r="D58">
        <v>1</v>
      </c>
      <c r="E58">
        <v>1</v>
      </c>
      <c r="F58">
        <v>1</v>
      </c>
      <c r="G58">
        <v>1</v>
      </c>
      <c r="H58">
        <v>1</v>
      </c>
      <c r="I58">
        <v>1</v>
      </c>
      <c r="J58">
        <v>1</v>
      </c>
      <c r="K58">
        <v>1</v>
      </c>
      <c r="L58">
        <v>1</v>
      </c>
    </row>
    <row r="59" spans="1:12" hidden="1">
      <c r="A59" t="s">
        <v>293</v>
      </c>
      <c r="B59" t="s">
        <v>237</v>
      </c>
      <c r="C59" t="s">
        <v>174</v>
      </c>
      <c r="D59">
        <v>1</v>
      </c>
      <c r="E59">
        <v>1</v>
      </c>
      <c r="F59">
        <v>1</v>
      </c>
      <c r="G59">
        <v>1</v>
      </c>
      <c r="H59">
        <v>1</v>
      </c>
      <c r="I59">
        <v>1</v>
      </c>
      <c r="J59">
        <v>1</v>
      </c>
      <c r="K59">
        <v>1</v>
      </c>
      <c r="L59">
        <v>1</v>
      </c>
    </row>
    <row r="60" spans="1:12" hidden="1">
      <c r="A60" t="s">
        <v>293</v>
      </c>
      <c r="B60" t="s">
        <v>437</v>
      </c>
      <c r="C60" t="s">
        <v>174</v>
      </c>
      <c r="D60">
        <v>1</v>
      </c>
      <c r="E60">
        <v>1</v>
      </c>
      <c r="F60">
        <v>1</v>
      </c>
      <c r="G60">
        <v>1</v>
      </c>
      <c r="H60">
        <v>1</v>
      </c>
      <c r="I60">
        <v>1</v>
      </c>
      <c r="J60">
        <v>1</v>
      </c>
      <c r="K60">
        <v>1</v>
      </c>
      <c r="L60">
        <v>1</v>
      </c>
    </row>
    <row r="61" spans="1:12" hidden="1">
      <c r="A61" t="s">
        <v>293</v>
      </c>
      <c r="B61" s="28" t="s">
        <v>371</v>
      </c>
      <c r="C61" t="s">
        <v>388</v>
      </c>
      <c r="D61">
        <v>1</v>
      </c>
      <c r="E61">
        <v>1</v>
      </c>
      <c r="F61">
        <v>1</v>
      </c>
      <c r="G61">
        <v>1</v>
      </c>
      <c r="H61">
        <v>1</v>
      </c>
      <c r="I61">
        <v>1</v>
      </c>
      <c r="J61">
        <v>1</v>
      </c>
      <c r="K61">
        <v>1</v>
      </c>
      <c r="L61">
        <v>1</v>
      </c>
    </row>
    <row r="62" spans="1:12" hidden="1">
      <c r="A62" t="s">
        <v>293</v>
      </c>
      <c r="B62" s="28" t="s">
        <v>241</v>
      </c>
      <c r="C62" t="s">
        <v>388</v>
      </c>
      <c r="D62">
        <v>1</v>
      </c>
      <c r="E62">
        <v>1</v>
      </c>
      <c r="F62">
        <v>1</v>
      </c>
      <c r="G62">
        <v>1</v>
      </c>
      <c r="H62">
        <v>1</v>
      </c>
      <c r="I62">
        <v>1</v>
      </c>
      <c r="J62">
        <v>1</v>
      </c>
      <c r="K62">
        <v>1</v>
      </c>
      <c r="L62">
        <v>1</v>
      </c>
    </row>
    <row r="63" spans="1:12" hidden="1">
      <c r="A63" t="s">
        <v>293</v>
      </c>
      <c r="B63" s="28" t="s">
        <v>372</v>
      </c>
      <c r="C63" t="s">
        <v>388</v>
      </c>
      <c r="D63">
        <v>1</v>
      </c>
      <c r="E63">
        <v>1</v>
      </c>
      <c r="F63">
        <v>1</v>
      </c>
      <c r="G63">
        <v>1</v>
      </c>
      <c r="H63">
        <v>1</v>
      </c>
      <c r="I63">
        <v>1</v>
      </c>
      <c r="J63">
        <v>1</v>
      </c>
      <c r="K63">
        <v>1</v>
      </c>
      <c r="L63">
        <v>1</v>
      </c>
    </row>
    <row r="64" spans="1:12" hidden="1">
      <c r="A64" t="s">
        <v>293</v>
      </c>
      <c r="B64" s="28" t="s">
        <v>366</v>
      </c>
      <c r="C64" t="s">
        <v>388</v>
      </c>
      <c r="D64">
        <v>1</v>
      </c>
      <c r="E64">
        <v>1</v>
      </c>
      <c r="F64">
        <v>1</v>
      </c>
      <c r="G64">
        <v>1</v>
      </c>
      <c r="H64">
        <v>1</v>
      </c>
      <c r="I64">
        <v>1</v>
      </c>
      <c r="J64">
        <v>1</v>
      </c>
      <c r="K64">
        <v>1</v>
      </c>
      <c r="L64">
        <v>1</v>
      </c>
    </row>
    <row r="65" spans="1:12" hidden="1">
      <c r="A65" t="s">
        <v>293</v>
      </c>
      <c r="B65" s="28" t="s">
        <v>367</v>
      </c>
      <c r="C65" t="s">
        <v>388</v>
      </c>
      <c r="D65">
        <v>1</v>
      </c>
      <c r="E65">
        <v>1</v>
      </c>
      <c r="F65">
        <v>1</v>
      </c>
      <c r="G65">
        <v>1</v>
      </c>
      <c r="H65">
        <v>1</v>
      </c>
      <c r="I65">
        <v>1</v>
      </c>
      <c r="J65">
        <v>1</v>
      </c>
      <c r="K65">
        <v>1</v>
      </c>
      <c r="L65">
        <v>1</v>
      </c>
    </row>
    <row r="66" spans="1:12" hidden="1">
      <c r="A66" t="s">
        <v>293</v>
      </c>
      <c r="B66" s="28" t="s">
        <v>243</v>
      </c>
      <c r="C66" t="s">
        <v>388</v>
      </c>
      <c r="D66">
        <v>1</v>
      </c>
      <c r="E66">
        <v>1</v>
      </c>
      <c r="F66">
        <v>1</v>
      </c>
      <c r="G66">
        <v>1</v>
      </c>
      <c r="H66">
        <v>1</v>
      </c>
      <c r="I66">
        <v>1</v>
      </c>
      <c r="J66">
        <v>1</v>
      </c>
      <c r="K66">
        <v>1</v>
      </c>
      <c r="L66">
        <v>1</v>
      </c>
    </row>
    <row r="67" spans="1:12" hidden="1">
      <c r="A67" t="s">
        <v>293</v>
      </c>
      <c r="B67" s="28" t="s">
        <v>361</v>
      </c>
      <c r="C67" t="s">
        <v>388</v>
      </c>
      <c r="D67">
        <v>1</v>
      </c>
      <c r="E67">
        <v>1</v>
      </c>
      <c r="F67">
        <v>1</v>
      </c>
      <c r="G67">
        <v>1</v>
      </c>
      <c r="H67">
        <v>1</v>
      </c>
      <c r="I67">
        <v>1</v>
      </c>
      <c r="J67">
        <v>1</v>
      </c>
      <c r="K67">
        <v>1</v>
      </c>
      <c r="L67">
        <v>1</v>
      </c>
    </row>
    <row r="68" spans="1:12" hidden="1">
      <c r="A68" t="s">
        <v>293</v>
      </c>
      <c r="B68" s="28" t="s">
        <v>242</v>
      </c>
      <c r="C68" t="s">
        <v>388</v>
      </c>
      <c r="D68">
        <v>1</v>
      </c>
      <c r="E68">
        <v>1</v>
      </c>
      <c r="F68">
        <v>1</v>
      </c>
      <c r="G68">
        <v>1</v>
      </c>
      <c r="H68">
        <v>1</v>
      </c>
      <c r="I68">
        <v>1</v>
      </c>
      <c r="J68">
        <v>1</v>
      </c>
      <c r="K68">
        <v>1</v>
      </c>
      <c r="L68">
        <v>1</v>
      </c>
    </row>
    <row r="69" spans="1:12" hidden="1">
      <c r="A69" t="s">
        <v>293</v>
      </c>
      <c r="B69" s="28" t="s">
        <v>362</v>
      </c>
      <c r="C69" t="s">
        <v>388</v>
      </c>
      <c r="D69">
        <v>1</v>
      </c>
      <c r="E69">
        <v>1</v>
      </c>
      <c r="F69">
        <v>1</v>
      </c>
      <c r="G69">
        <v>1</v>
      </c>
      <c r="H69">
        <v>1</v>
      </c>
      <c r="I69">
        <v>1</v>
      </c>
      <c r="J69">
        <v>1</v>
      </c>
      <c r="K69">
        <v>1</v>
      </c>
      <c r="L69">
        <v>1</v>
      </c>
    </row>
    <row r="70" spans="1:12" hidden="1">
      <c r="A70" t="s">
        <v>293</v>
      </c>
      <c r="B70" s="28" t="s">
        <v>242</v>
      </c>
      <c r="C70" t="s">
        <v>388</v>
      </c>
      <c r="D70">
        <v>2</v>
      </c>
      <c r="E70">
        <v>1</v>
      </c>
      <c r="F70">
        <v>1</v>
      </c>
      <c r="G70">
        <v>1</v>
      </c>
      <c r="H70">
        <v>1</v>
      </c>
      <c r="I70">
        <v>1</v>
      </c>
      <c r="J70">
        <v>1</v>
      </c>
      <c r="K70">
        <v>1</v>
      </c>
      <c r="L70">
        <v>1</v>
      </c>
    </row>
    <row r="71" spans="1:12" hidden="1">
      <c r="A71" t="s">
        <v>293</v>
      </c>
      <c r="B71" s="28" t="s">
        <v>362</v>
      </c>
      <c r="C71" t="s">
        <v>388</v>
      </c>
      <c r="D71">
        <v>2</v>
      </c>
      <c r="E71">
        <v>1</v>
      </c>
      <c r="F71">
        <v>1</v>
      </c>
      <c r="G71">
        <v>1</v>
      </c>
      <c r="H71">
        <v>1</v>
      </c>
      <c r="I71">
        <v>1</v>
      </c>
      <c r="J71">
        <v>1</v>
      </c>
      <c r="K71">
        <v>1</v>
      </c>
      <c r="L71">
        <v>1</v>
      </c>
    </row>
    <row r="72" spans="1:12" hidden="1">
      <c r="A72" t="s">
        <v>293</v>
      </c>
      <c r="B72" t="s">
        <v>322</v>
      </c>
      <c r="C72" t="s">
        <v>393</v>
      </c>
      <c r="D72">
        <v>1</v>
      </c>
      <c r="E72">
        <v>1</v>
      </c>
      <c r="F72">
        <v>1</v>
      </c>
      <c r="G72">
        <v>1</v>
      </c>
      <c r="H72">
        <v>1</v>
      </c>
      <c r="I72">
        <v>1</v>
      </c>
      <c r="J72">
        <v>1</v>
      </c>
      <c r="K72">
        <v>1</v>
      </c>
      <c r="L72">
        <v>1</v>
      </c>
    </row>
    <row r="73" spans="1:12" hidden="1">
      <c r="A73" t="s">
        <v>293</v>
      </c>
      <c r="B73" t="s">
        <v>321</v>
      </c>
      <c r="C73" t="s">
        <v>394</v>
      </c>
      <c r="D73">
        <v>1</v>
      </c>
      <c r="E73">
        <v>1</v>
      </c>
      <c r="F73">
        <v>1</v>
      </c>
      <c r="G73">
        <v>1</v>
      </c>
      <c r="H73">
        <v>1</v>
      </c>
      <c r="I73">
        <v>1</v>
      </c>
      <c r="J73">
        <v>1</v>
      </c>
      <c r="K73">
        <v>1</v>
      </c>
      <c r="L73">
        <v>1</v>
      </c>
    </row>
    <row r="74" spans="1:12" hidden="1">
      <c r="A74" t="s">
        <v>293</v>
      </c>
      <c r="B74" t="s">
        <v>320</v>
      </c>
      <c r="C74" t="s">
        <v>550</v>
      </c>
      <c r="D74">
        <v>1</v>
      </c>
      <c r="E74">
        <v>1</v>
      </c>
      <c r="F74">
        <v>1</v>
      </c>
      <c r="G74">
        <v>1</v>
      </c>
      <c r="H74">
        <v>1</v>
      </c>
      <c r="I74">
        <v>1</v>
      </c>
      <c r="J74">
        <v>1</v>
      </c>
      <c r="K74">
        <v>1</v>
      </c>
      <c r="L74">
        <v>1</v>
      </c>
    </row>
    <row r="75" spans="1:12" hidden="1">
      <c r="A75" t="s">
        <v>293</v>
      </c>
      <c r="B75" t="s">
        <v>323</v>
      </c>
      <c r="C75" t="s">
        <v>379</v>
      </c>
      <c r="D75">
        <v>1</v>
      </c>
      <c r="E75">
        <v>1</v>
      </c>
      <c r="F75">
        <v>1</v>
      </c>
      <c r="G75">
        <v>1</v>
      </c>
      <c r="H75">
        <v>1</v>
      </c>
      <c r="I75">
        <v>1</v>
      </c>
      <c r="J75">
        <v>1</v>
      </c>
      <c r="K75">
        <v>1</v>
      </c>
      <c r="L75">
        <v>1</v>
      </c>
    </row>
    <row r="76" spans="1:12" hidden="1">
      <c r="A76" t="s">
        <v>293</v>
      </c>
      <c r="B76" t="s">
        <v>324</v>
      </c>
      <c r="C76" t="s">
        <v>378</v>
      </c>
      <c r="D76">
        <v>1</v>
      </c>
      <c r="E76">
        <v>1</v>
      </c>
      <c r="F76">
        <v>1</v>
      </c>
      <c r="G76">
        <v>1</v>
      </c>
      <c r="H76">
        <v>1</v>
      </c>
      <c r="I76">
        <v>1</v>
      </c>
      <c r="J76">
        <v>1</v>
      </c>
      <c r="K76">
        <v>1</v>
      </c>
      <c r="L76">
        <v>1</v>
      </c>
    </row>
    <row r="77" spans="1:12" hidden="1">
      <c r="A77" t="s">
        <v>293</v>
      </c>
      <c r="B77" t="s">
        <v>333</v>
      </c>
      <c r="C77" t="s">
        <v>174</v>
      </c>
      <c r="D77">
        <v>1</v>
      </c>
      <c r="E77">
        <v>1</v>
      </c>
      <c r="F77">
        <v>1</v>
      </c>
      <c r="G77">
        <v>1</v>
      </c>
      <c r="H77">
        <v>1</v>
      </c>
      <c r="I77">
        <v>1</v>
      </c>
      <c r="J77">
        <v>1</v>
      </c>
      <c r="K77">
        <v>1</v>
      </c>
      <c r="L77">
        <v>1</v>
      </c>
    </row>
    <row r="78" spans="1:12" hidden="1">
      <c r="A78" t="s">
        <v>293</v>
      </c>
      <c r="B78" s="29" t="s">
        <v>334</v>
      </c>
      <c r="C78" t="s">
        <v>174</v>
      </c>
      <c r="D78">
        <v>1</v>
      </c>
      <c r="E78">
        <v>1</v>
      </c>
      <c r="F78">
        <v>1</v>
      </c>
      <c r="G78">
        <v>1</v>
      </c>
      <c r="H78">
        <v>1</v>
      </c>
      <c r="I78">
        <v>1</v>
      </c>
      <c r="J78">
        <v>1</v>
      </c>
      <c r="K78">
        <v>1</v>
      </c>
      <c r="L78">
        <v>1</v>
      </c>
    </row>
    <row r="79" spans="1:12" hidden="1">
      <c r="A79" t="s">
        <v>293</v>
      </c>
      <c r="B79" t="s">
        <v>338</v>
      </c>
      <c r="C79" t="s">
        <v>174</v>
      </c>
      <c r="D79">
        <v>1</v>
      </c>
      <c r="E79">
        <v>1</v>
      </c>
      <c r="F79">
        <v>1</v>
      </c>
      <c r="G79">
        <v>1</v>
      </c>
      <c r="H79">
        <v>1</v>
      </c>
      <c r="I79">
        <v>1</v>
      </c>
      <c r="J79">
        <v>1</v>
      </c>
      <c r="K79">
        <v>1</v>
      </c>
      <c r="L79">
        <v>1</v>
      </c>
    </row>
    <row r="80" spans="1:12" hidden="1">
      <c r="A80" t="s">
        <v>293</v>
      </c>
      <c r="B80" t="s">
        <v>335</v>
      </c>
      <c r="C80" t="s">
        <v>174</v>
      </c>
      <c r="D80">
        <v>1</v>
      </c>
      <c r="E80">
        <v>1</v>
      </c>
      <c r="F80">
        <v>1</v>
      </c>
      <c r="G80">
        <v>1</v>
      </c>
      <c r="H80">
        <v>1</v>
      </c>
      <c r="I80">
        <v>1</v>
      </c>
      <c r="J80">
        <v>1</v>
      </c>
      <c r="K80">
        <v>1</v>
      </c>
      <c r="L80">
        <v>1</v>
      </c>
    </row>
    <row r="81" spans="1:12" hidden="1">
      <c r="A81" t="s">
        <v>293</v>
      </c>
      <c r="B81" t="s">
        <v>336</v>
      </c>
      <c r="C81" t="s">
        <v>174</v>
      </c>
      <c r="D81">
        <v>1</v>
      </c>
      <c r="E81">
        <v>1</v>
      </c>
      <c r="F81">
        <v>1</v>
      </c>
      <c r="G81">
        <v>1</v>
      </c>
      <c r="H81">
        <v>1</v>
      </c>
      <c r="I81">
        <v>1</v>
      </c>
      <c r="J81">
        <v>1</v>
      </c>
      <c r="K81">
        <v>1</v>
      </c>
      <c r="L81">
        <v>1</v>
      </c>
    </row>
    <row r="82" spans="1:12" hidden="1">
      <c r="A82" t="s">
        <v>293</v>
      </c>
      <c r="B82" t="s">
        <v>337</v>
      </c>
      <c r="C82" t="s">
        <v>174</v>
      </c>
      <c r="D82">
        <v>1</v>
      </c>
      <c r="E82">
        <v>1</v>
      </c>
      <c r="F82">
        <v>1</v>
      </c>
      <c r="G82">
        <v>1</v>
      </c>
      <c r="H82">
        <v>1</v>
      </c>
      <c r="I82">
        <v>1</v>
      </c>
      <c r="J82">
        <v>1</v>
      </c>
      <c r="K82">
        <v>1</v>
      </c>
      <c r="L82">
        <v>1</v>
      </c>
    </row>
    <row r="83" spans="1:12" hidden="1">
      <c r="A83" t="s">
        <v>293</v>
      </c>
      <c r="B83" t="s">
        <v>505</v>
      </c>
      <c r="C83" t="s">
        <v>174</v>
      </c>
      <c r="D83">
        <v>1</v>
      </c>
      <c r="E83">
        <v>1</v>
      </c>
      <c r="F83">
        <v>1</v>
      </c>
      <c r="G83">
        <v>1</v>
      </c>
      <c r="H83">
        <v>1</v>
      </c>
      <c r="I83">
        <v>1</v>
      </c>
      <c r="J83">
        <v>1</v>
      </c>
      <c r="K83">
        <v>1</v>
      </c>
      <c r="L83">
        <v>1</v>
      </c>
    </row>
    <row r="84" spans="1:12" hidden="1">
      <c r="A84" t="s">
        <v>293</v>
      </c>
      <c r="B84" t="s">
        <v>506</v>
      </c>
      <c r="C84" t="s">
        <v>174</v>
      </c>
      <c r="D84">
        <v>1</v>
      </c>
      <c r="E84">
        <v>1</v>
      </c>
      <c r="F84">
        <v>1</v>
      </c>
      <c r="G84">
        <v>1</v>
      </c>
      <c r="H84">
        <v>1</v>
      </c>
      <c r="I84">
        <v>1</v>
      </c>
      <c r="J84">
        <v>1</v>
      </c>
      <c r="K84">
        <v>1</v>
      </c>
      <c r="L84">
        <v>1</v>
      </c>
    </row>
    <row r="85" spans="1:12" hidden="1">
      <c r="A85" t="s">
        <v>293</v>
      </c>
      <c r="B85" t="s">
        <v>327</v>
      </c>
      <c r="C85" t="s">
        <v>174</v>
      </c>
      <c r="D85">
        <v>1</v>
      </c>
      <c r="E85">
        <v>1</v>
      </c>
      <c r="F85">
        <v>1</v>
      </c>
      <c r="G85">
        <v>1</v>
      </c>
      <c r="H85">
        <v>1</v>
      </c>
      <c r="I85">
        <v>1</v>
      </c>
      <c r="J85">
        <v>1</v>
      </c>
      <c r="K85">
        <v>1</v>
      </c>
      <c r="L85">
        <v>1</v>
      </c>
    </row>
    <row r="86" spans="1:12" hidden="1">
      <c r="A86" t="s">
        <v>293</v>
      </c>
      <c r="B86" t="s">
        <v>326</v>
      </c>
      <c r="C86" t="s">
        <v>174</v>
      </c>
      <c r="D86">
        <v>1</v>
      </c>
      <c r="E86">
        <v>1</v>
      </c>
      <c r="F86">
        <v>1</v>
      </c>
      <c r="G86">
        <v>1</v>
      </c>
      <c r="H86">
        <v>1</v>
      </c>
      <c r="I86">
        <v>1</v>
      </c>
      <c r="J86">
        <v>1</v>
      </c>
      <c r="K86">
        <v>1</v>
      </c>
      <c r="L86">
        <v>1</v>
      </c>
    </row>
    <row r="87" spans="1:12" hidden="1">
      <c r="A87" t="s">
        <v>293</v>
      </c>
      <c r="B87" t="s">
        <v>328</v>
      </c>
      <c r="C87" t="s">
        <v>174</v>
      </c>
      <c r="D87">
        <v>1</v>
      </c>
      <c r="E87">
        <v>1</v>
      </c>
      <c r="F87">
        <v>1</v>
      </c>
      <c r="G87">
        <v>1</v>
      </c>
      <c r="H87">
        <v>1</v>
      </c>
      <c r="I87">
        <v>1</v>
      </c>
      <c r="J87">
        <v>1</v>
      </c>
      <c r="K87">
        <v>1</v>
      </c>
      <c r="L87">
        <v>1</v>
      </c>
    </row>
    <row r="88" spans="1:12" hidden="1">
      <c r="A88" t="s">
        <v>293</v>
      </c>
      <c r="B88" t="s">
        <v>498</v>
      </c>
      <c r="C88" t="s">
        <v>174</v>
      </c>
      <c r="D88">
        <v>1</v>
      </c>
      <c r="E88">
        <v>1</v>
      </c>
      <c r="F88">
        <v>1</v>
      </c>
      <c r="G88">
        <v>1</v>
      </c>
      <c r="H88">
        <v>1</v>
      </c>
      <c r="I88">
        <v>1</v>
      </c>
      <c r="J88">
        <v>1</v>
      </c>
      <c r="K88">
        <v>1</v>
      </c>
      <c r="L88">
        <v>1</v>
      </c>
    </row>
    <row r="89" spans="1:12" hidden="1">
      <c r="A89" t="s">
        <v>293</v>
      </c>
      <c r="B89" t="s">
        <v>499</v>
      </c>
      <c r="C89" t="s">
        <v>174</v>
      </c>
      <c r="D89">
        <v>1</v>
      </c>
      <c r="E89">
        <v>1</v>
      </c>
      <c r="F89">
        <v>1</v>
      </c>
      <c r="G89">
        <v>1</v>
      </c>
      <c r="H89">
        <v>1</v>
      </c>
      <c r="I89">
        <v>1</v>
      </c>
      <c r="J89">
        <v>1</v>
      </c>
      <c r="K89">
        <v>1</v>
      </c>
      <c r="L89">
        <v>1</v>
      </c>
    </row>
    <row r="90" spans="1:12" hidden="1">
      <c r="A90" t="s">
        <v>293</v>
      </c>
      <c r="B90" t="s">
        <v>500</v>
      </c>
      <c r="C90" t="s">
        <v>174</v>
      </c>
      <c r="D90">
        <v>1</v>
      </c>
      <c r="E90">
        <v>1</v>
      </c>
      <c r="F90">
        <v>1</v>
      </c>
      <c r="G90">
        <v>1</v>
      </c>
      <c r="H90">
        <v>1</v>
      </c>
      <c r="I90">
        <v>1</v>
      </c>
      <c r="J90">
        <v>1</v>
      </c>
      <c r="K90">
        <v>1</v>
      </c>
      <c r="L90">
        <v>1</v>
      </c>
    </row>
    <row r="91" spans="1:12" hidden="1">
      <c r="A91" t="s">
        <v>293</v>
      </c>
      <c r="B91" t="s">
        <v>330</v>
      </c>
      <c r="C91" t="s">
        <v>174</v>
      </c>
      <c r="D91">
        <v>1</v>
      </c>
      <c r="E91">
        <v>1</v>
      </c>
      <c r="F91">
        <v>1</v>
      </c>
      <c r="G91">
        <v>1</v>
      </c>
      <c r="H91">
        <v>1</v>
      </c>
      <c r="I91">
        <v>1</v>
      </c>
      <c r="J91">
        <v>1</v>
      </c>
      <c r="K91">
        <v>1</v>
      </c>
      <c r="L91">
        <v>1</v>
      </c>
    </row>
    <row r="92" spans="1:12" hidden="1">
      <c r="A92" t="s">
        <v>293</v>
      </c>
      <c r="B92" t="s">
        <v>329</v>
      </c>
      <c r="C92" t="s">
        <v>174</v>
      </c>
      <c r="D92">
        <v>1</v>
      </c>
      <c r="E92">
        <v>1</v>
      </c>
      <c r="F92">
        <v>1</v>
      </c>
      <c r="G92">
        <v>1</v>
      </c>
      <c r="H92">
        <v>1</v>
      </c>
      <c r="I92">
        <v>1</v>
      </c>
      <c r="J92">
        <v>1</v>
      </c>
      <c r="K92">
        <v>1</v>
      </c>
      <c r="L92">
        <v>1</v>
      </c>
    </row>
    <row r="93" spans="1:12" hidden="1">
      <c r="A93" t="s">
        <v>293</v>
      </c>
      <c r="B93" t="s">
        <v>331</v>
      </c>
      <c r="C93" t="s">
        <v>174</v>
      </c>
      <c r="D93">
        <v>1</v>
      </c>
      <c r="E93">
        <v>1</v>
      </c>
      <c r="F93">
        <v>1</v>
      </c>
      <c r="G93">
        <v>1</v>
      </c>
      <c r="H93">
        <v>1</v>
      </c>
      <c r="I93">
        <v>1</v>
      </c>
      <c r="J93">
        <v>1</v>
      </c>
      <c r="K93">
        <v>1</v>
      </c>
      <c r="L93">
        <v>1</v>
      </c>
    </row>
    <row r="94" spans="1:12" hidden="1">
      <c r="A94" t="s">
        <v>293</v>
      </c>
      <c r="B94" t="s">
        <v>395</v>
      </c>
      <c r="C94" t="s">
        <v>382</v>
      </c>
      <c r="D94">
        <v>1</v>
      </c>
      <c r="E94">
        <v>1</v>
      </c>
      <c r="F94">
        <v>1</v>
      </c>
      <c r="G94">
        <v>1</v>
      </c>
      <c r="H94">
        <v>1</v>
      </c>
      <c r="I94">
        <v>1</v>
      </c>
      <c r="J94">
        <v>1</v>
      </c>
      <c r="K94">
        <v>1</v>
      </c>
      <c r="L94">
        <v>1</v>
      </c>
    </row>
    <row r="95" spans="1:12" hidden="1">
      <c r="A95" t="s">
        <v>293</v>
      </c>
      <c r="B95" t="s">
        <v>359</v>
      </c>
      <c r="C95" t="s">
        <v>381</v>
      </c>
      <c r="D95">
        <v>1</v>
      </c>
      <c r="E95">
        <v>1</v>
      </c>
      <c r="F95">
        <v>1</v>
      </c>
      <c r="G95">
        <v>1</v>
      </c>
      <c r="H95">
        <v>1</v>
      </c>
      <c r="I95">
        <v>1</v>
      </c>
      <c r="J95">
        <v>1</v>
      </c>
      <c r="K95">
        <v>1</v>
      </c>
      <c r="L95">
        <v>1</v>
      </c>
    </row>
    <row r="96" spans="1:12" hidden="1">
      <c r="A96" t="s">
        <v>293</v>
      </c>
      <c r="B96" t="s">
        <v>360</v>
      </c>
      <c r="C96" t="s">
        <v>174</v>
      </c>
      <c r="D96">
        <v>1</v>
      </c>
      <c r="E96">
        <v>1</v>
      </c>
      <c r="F96">
        <v>1</v>
      </c>
      <c r="G96">
        <v>1</v>
      </c>
      <c r="H96">
        <v>1</v>
      </c>
      <c r="I96">
        <v>1</v>
      </c>
      <c r="J96">
        <v>1</v>
      </c>
      <c r="K96">
        <v>1</v>
      </c>
      <c r="L96">
        <v>1</v>
      </c>
    </row>
    <row r="97" spans="1:12" hidden="1">
      <c r="A97" t="s">
        <v>293</v>
      </c>
      <c r="B97" t="s">
        <v>360</v>
      </c>
      <c r="C97" t="s">
        <v>174</v>
      </c>
      <c r="D97">
        <v>2</v>
      </c>
      <c r="E97">
        <v>0.6</v>
      </c>
      <c r="F97">
        <v>0.6</v>
      </c>
      <c r="G97">
        <v>0.6</v>
      </c>
      <c r="H97">
        <v>0.6</v>
      </c>
      <c r="I97">
        <v>0.6</v>
      </c>
      <c r="J97">
        <v>0.6</v>
      </c>
      <c r="K97">
        <v>0.6</v>
      </c>
      <c r="L97">
        <v>0.6</v>
      </c>
    </row>
    <row r="98" spans="1:12" hidden="1">
      <c r="A98" t="s">
        <v>293</v>
      </c>
      <c r="B98" t="s">
        <v>360</v>
      </c>
      <c r="C98" t="s">
        <v>187</v>
      </c>
      <c r="D98">
        <v>2</v>
      </c>
      <c r="E98">
        <v>0.4</v>
      </c>
      <c r="F98">
        <v>0.4</v>
      </c>
      <c r="G98">
        <v>0.4</v>
      </c>
      <c r="H98">
        <v>0.4</v>
      </c>
      <c r="I98">
        <v>0.4</v>
      </c>
      <c r="J98">
        <v>0.4</v>
      </c>
      <c r="K98">
        <v>0.4</v>
      </c>
      <c r="L98">
        <v>0.4</v>
      </c>
    </row>
    <row r="99" spans="1:12">
      <c r="A99" t="s">
        <v>293</v>
      </c>
      <c r="B99" t="s">
        <v>435</v>
      </c>
      <c r="C99" t="s">
        <v>552</v>
      </c>
      <c r="D99">
        <v>1</v>
      </c>
      <c r="E99">
        <v>1</v>
      </c>
      <c r="F99">
        <v>1</v>
      </c>
      <c r="G99">
        <v>1</v>
      </c>
      <c r="H99">
        <v>1</v>
      </c>
      <c r="I99">
        <v>1</v>
      </c>
      <c r="J99">
        <v>1</v>
      </c>
      <c r="K99">
        <v>1</v>
      </c>
      <c r="L99">
        <v>1</v>
      </c>
    </row>
    <row r="100" spans="1:12">
      <c r="A100" t="s">
        <v>293</v>
      </c>
      <c r="B100" t="s">
        <v>435</v>
      </c>
      <c r="C100" t="s">
        <v>551</v>
      </c>
      <c r="D100">
        <v>2</v>
      </c>
      <c r="E100">
        <v>1</v>
      </c>
      <c r="F100">
        <v>1</v>
      </c>
      <c r="G100">
        <v>1</v>
      </c>
      <c r="H100">
        <v>1</v>
      </c>
      <c r="I100">
        <v>1</v>
      </c>
      <c r="J100">
        <v>1</v>
      </c>
      <c r="K100">
        <v>1</v>
      </c>
      <c r="L100">
        <v>1</v>
      </c>
    </row>
    <row r="101" spans="1:12" hidden="1">
      <c r="A101" t="s">
        <v>293</v>
      </c>
      <c r="B101" t="s">
        <v>527</v>
      </c>
      <c r="C101" t="s">
        <v>378</v>
      </c>
      <c r="D101">
        <v>1</v>
      </c>
      <c r="E101">
        <v>1</v>
      </c>
      <c r="F101">
        <v>1</v>
      </c>
      <c r="G101">
        <v>1</v>
      </c>
      <c r="H101">
        <v>1</v>
      </c>
      <c r="I101">
        <v>1</v>
      </c>
      <c r="J101">
        <v>1</v>
      </c>
      <c r="K101">
        <v>1</v>
      </c>
      <c r="L101">
        <v>1</v>
      </c>
    </row>
    <row r="102" spans="1:12" hidden="1">
      <c r="A102" t="s">
        <v>293</v>
      </c>
      <c r="B102" t="s">
        <v>526</v>
      </c>
      <c r="C102" t="s">
        <v>393</v>
      </c>
      <c r="D102">
        <v>1</v>
      </c>
      <c r="E102">
        <v>1</v>
      </c>
      <c r="F102">
        <v>1</v>
      </c>
      <c r="G102">
        <v>1</v>
      </c>
      <c r="H102">
        <v>1</v>
      </c>
      <c r="I102">
        <v>1</v>
      </c>
      <c r="J102">
        <v>1</v>
      </c>
      <c r="K102">
        <v>1</v>
      </c>
      <c r="L102">
        <v>1</v>
      </c>
    </row>
    <row r="103" spans="1:12" hidden="1">
      <c r="A103" t="s">
        <v>293</v>
      </c>
      <c r="B103" t="s">
        <v>525</v>
      </c>
      <c r="C103" t="s">
        <v>550</v>
      </c>
      <c r="D103">
        <v>1</v>
      </c>
      <c r="E103">
        <v>1</v>
      </c>
      <c r="F103">
        <v>1</v>
      </c>
      <c r="G103">
        <v>1</v>
      </c>
      <c r="H103">
        <v>1</v>
      </c>
      <c r="I103">
        <v>1</v>
      </c>
      <c r="J103">
        <v>1</v>
      </c>
      <c r="K103">
        <v>1</v>
      </c>
      <c r="L103">
        <v>1</v>
      </c>
    </row>
    <row r="104" spans="1:12" hidden="1">
      <c r="A104" t="s">
        <v>293</v>
      </c>
      <c r="B104" t="s">
        <v>545</v>
      </c>
      <c r="C104" t="s">
        <v>187</v>
      </c>
      <c r="D104">
        <v>1</v>
      </c>
      <c r="E104">
        <v>0.7</v>
      </c>
      <c r="F104">
        <v>0.7</v>
      </c>
      <c r="G104">
        <v>0.7</v>
      </c>
      <c r="H104">
        <v>0.7</v>
      </c>
      <c r="I104">
        <v>0.7</v>
      </c>
      <c r="J104">
        <v>0.7</v>
      </c>
      <c r="K104">
        <v>0.7</v>
      </c>
      <c r="L104">
        <v>0.7</v>
      </c>
    </row>
    <row r="105" spans="1:12" hidden="1">
      <c r="A105" t="s">
        <v>293</v>
      </c>
      <c r="B105" t="s">
        <v>545</v>
      </c>
      <c r="C105" t="s">
        <v>174</v>
      </c>
      <c r="D105">
        <v>1</v>
      </c>
      <c r="E105">
        <v>0.3</v>
      </c>
      <c r="F105">
        <v>0.3</v>
      </c>
      <c r="G105">
        <v>0.3</v>
      </c>
      <c r="H105">
        <v>0.3</v>
      </c>
      <c r="I105">
        <v>0.3</v>
      </c>
      <c r="J105">
        <v>0.3</v>
      </c>
      <c r="K105">
        <v>0.3</v>
      </c>
      <c r="L105">
        <v>0.3</v>
      </c>
    </row>
    <row r="106" spans="1:12" hidden="1">
      <c r="A106" t="s">
        <v>293</v>
      </c>
      <c r="B106" t="s">
        <v>546</v>
      </c>
      <c r="C106" t="s">
        <v>174</v>
      </c>
      <c r="D106">
        <v>1</v>
      </c>
      <c r="E106">
        <v>1</v>
      </c>
      <c r="F106">
        <v>1</v>
      </c>
      <c r="G106">
        <v>1</v>
      </c>
      <c r="H106">
        <v>1</v>
      </c>
      <c r="I106">
        <v>1</v>
      </c>
      <c r="J106">
        <v>1</v>
      </c>
      <c r="K106">
        <v>1</v>
      </c>
      <c r="L106">
        <v>1</v>
      </c>
    </row>
    <row r="107" spans="1:12" hidden="1">
      <c r="A107" t="s">
        <v>293</v>
      </c>
      <c r="B107" t="s">
        <v>547</v>
      </c>
      <c r="C107" t="s">
        <v>548</v>
      </c>
      <c r="D107">
        <v>1</v>
      </c>
      <c r="E107">
        <v>1</v>
      </c>
      <c r="F107">
        <v>1</v>
      </c>
      <c r="G107">
        <v>1</v>
      </c>
      <c r="H107">
        <v>1</v>
      </c>
      <c r="I107">
        <v>1</v>
      </c>
      <c r="J107">
        <v>1</v>
      </c>
      <c r="K107">
        <v>1</v>
      </c>
      <c r="L107">
        <v>1</v>
      </c>
    </row>
    <row r="108" spans="1:12" hidden="1">
      <c r="A108" t="s">
        <v>293</v>
      </c>
      <c r="B108" t="s">
        <v>343</v>
      </c>
      <c r="C108" t="s">
        <v>174</v>
      </c>
      <c r="D108">
        <v>2</v>
      </c>
      <c r="E108">
        <v>0.3</v>
      </c>
      <c r="F108">
        <v>0.3</v>
      </c>
      <c r="G108">
        <v>0.3</v>
      </c>
      <c r="H108">
        <v>0.3</v>
      </c>
      <c r="I108">
        <v>0.3</v>
      </c>
      <c r="J108">
        <v>0.3</v>
      </c>
      <c r="K108">
        <v>0.3</v>
      </c>
      <c r="L108">
        <v>0.3</v>
      </c>
    </row>
    <row r="109" spans="1:12" hidden="1">
      <c r="A109" t="s">
        <v>293</v>
      </c>
      <c r="B109" t="s">
        <v>343</v>
      </c>
      <c r="C109" t="s">
        <v>187</v>
      </c>
      <c r="D109">
        <v>2</v>
      </c>
      <c r="E109">
        <v>0.7</v>
      </c>
      <c r="F109">
        <v>0.7</v>
      </c>
      <c r="G109">
        <v>0.7</v>
      </c>
      <c r="H109">
        <v>0.7</v>
      </c>
      <c r="I109">
        <v>0.7</v>
      </c>
      <c r="J109">
        <v>0.7</v>
      </c>
      <c r="K109">
        <v>0.7</v>
      </c>
      <c r="L109">
        <v>0.7</v>
      </c>
    </row>
    <row r="110" spans="1:12" hidden="1">
      <c r="A110" t="s">
        <v>293</v>
      </c>
      <c r="B110" t="s">
        <v>349</v>
      </c>
      <c r="C110" t="s">
        <v>186</v>
      </c>
      <c r="D110">
        <v>2</v>
      </c>
      <c r="E110">
        <v>1</v>
      </c>
      <c r="F110">
        <v>1</v>
      </c>
      <c r="G110">
        <v>1</v>
      </c>
      <c r="H110">
        <v>1</v>
      </c>
      <c r="I110">
        <v>1</v>
      </c>
      <c r="J110">
        <v>1</v>
      </c>
      <c r="K110">
        <v>1</v>
      </c>
      <c r="L110">
        <v>1</v>
      </c>
    </row>
    <row r="111" spans="1:12" hidden="1">
      <c r="A111" t="s">
        <v>293</v>
      </c>
      <c r="B111" t="s">
        <v>355</v>
      </c>
      <c r="C111" t="s">
        <v>187</v>
      </c>
      <c r="D111">
        <v>2</v>
      </c>
      <c r="E111">
        <v>1</v>
      </c>
      <c r="F111">
        <v>1</v>
      </c>
      <c r="G111">
        <v>1</v>
      </c>
      <c r="H111">
        <v>1</v>
      </c>
      <c r="I111">
        <v>1</v>
      </c>
      <c r="J111">
        <v>1</v>
      </c>
      <c r="K111">
        <v>1</v>
      </c>
      <c r="L111">
        <v>1</v>
      </c>
    </row>
    <row r="112" spans="1:12" hidden="1">
      <c r="A112" t="s">
        <v>293</v>
      </c>
      <c r="B112" t="s">
        <v>172</v>
      </c>
      <c r="C112" t="s">
        <v>174</v>
      </c>
      <c r="D112">
        <v>2</v>
      </c>
      <c r="E112">
        <v>1</v>
      </c>
      <c r="F112">
        <v>1</v>
      </c>
      <c r="G112">
        <v>1</v>
      </c>
      <c r="H112">
        <v>1</v>
      </c>
      <c r="I112">
        <v>1</v>
      </c>
      <c r="J112">
        <v>1</v>
      </c>
      <c r="K112">
        <v>1</v>
      </c>
      <c r="L112">
        <v>1</v>
      </c>
    </row>
    <row r="113" spans="1:12" hidden="1">
      <c r="A113" t="s">
        <v>293</v>
      </c>
      <c r="B113" t="s">
        <v>343</v>
      </c>
      <c r="C113" t="s">
        <v>174</v>
      </c>
      <c r="D113">
        <v>3</v>
      </c>
      <c r="E113">
        <v>0.3</v>
      </c>
      <c r="F113">
        <v>0.3</v>
      </c>
      <c r="G113">
        <v>0.3</v>
      </c>
      <c r="H113">
        <v>0.3</v>
      </c>
      <c r="I113">
        <v>0.3</v>
      </c>
      <c r="J113">
        <v>0.3</v>
      </c>
      <c r="K113">
        <v>0.3</v>
      </c>
      <c r="L113">
        <v>0.3</v>
      </c>
    </row>
    <row r="114" spans="1:12" hidden="1">
      <c r="A114" t="s">
        <v>293</v>
      </c>
      <c r="B114" t="s">
        <v>343</v>
      </c>
      <c r="C114" t="s">
        <v>187</v>
      </c>
      <c r="D114">
        <v>3</v>
      </c>
      <c r="E114">
        <v>0.7</v>
      </c>
      <c r="F114">
        <v>0.7</v>
      </c>
      <c r="G114">
        <v>0.7</v>
      </c>
      <c r="H114">
        <v>0.7</v>
      </c>
      <c r="I114">
        <v>0.7</v>
      </c>
      <c r="J114">
        <v>0.7</v>
      </c>
      <c r="K114">
        <v>0.7</v>
      </c>
      <c r="L114">
        <v>0.7</v>
      </c>
    </row>
    <row r="115" spans="1:12" hidden="1">
      <c r="A115" t="s">
        <v>293</v>
      </c>
      <c r="B115" t="s">
        <v>349</v>
      </c>
      <c r="C115" t="s">
        <v>186</v>
      </c>
      <c r="D115">
        <v>3</v>
      </c>
      <c r="E115">
        <v>1</v>
      </c>
      <c r="F115">
        <v>1</v>
      </c>
      <c r="G115">
        <v>1</v>
      </c>
      <c r="H115">
        <v>1</v>
      </c>
      <c r="I115">
        <v>1</v>
      </c>
      <c r="J115">
        <v>1</v>
      </c>
      <c r="K115">
        <v>1</v>
      </c>
      <c r="L115">
        <v>1</v>
      </c>
    </row>
    <row r="116" spans="1:12" hidden="1">
      <c r="A116" t="s">
        <v>293</v>
      </c>
      <c r="B116" t="s">
        <v>355</v>
      </c>
      <c r="C116" t="s">
        <v>187</v>
      </c>
      <c r="D116">
        <v>3</v>
      </c>
      <c r="E116">
        <v>1</v>
      </c>
      <c r="F116">
        <v>1</v>
      </c>
      <c r="G116">
        <v>1</v>
      </c>
      <c r="H116">
        <v>1</v>
      </c>
      <c r="I116">
        <v>1</v>
      </c>
      <c r="J116">
        <v>1</v>
      </c>
      <c r="K116">
        <v>1</v>
      </c>
      <c r="L116">
        <v>1</v>
      </c>
    </row>
    <row r="117" spans="1:12" hidden="1">
      <c r="A117" t="s">
        <v>293</v>
      </c>
      <c r="B117" t="s">
        <v>172</v>
      </c>
      <c r="C117" t="s">
        <v>174</v>
      </c>
      <c r="D117">
        <v>3</v>
      </c>
      <c r="E117">
        <v>1</v>
      </c>
      <c r="F117">
        <v>1</v>
      </c>
      <c r="G117">
        <v>1</v>
      </c>
      <c r="H117">
        <v>1</v>
      </c>
      <c r="I117">
        <v>1</v>
      </c>
      <c r="J117">
        <v>1</v>
      </c>
      <c r="K117">
        <v>1</v>
      </c>
      <c r="L117">
        <v>1</v>
      </c>
    </row>
  </sheetData>
  <autoFilter ref="A5:S117" xr:uid="{00000000-0009-0000-0000-00001A000000}">
    <filterColumn colId="1">
      <filters>
        <filter val="D_Gas_Methane"/>
        <filter val="X_Methanation"/>
      </filters>
    </filterColumn>
  </autoFilter>
  <mergeCells count="1">
    <mergeCell ref="A4:N4"/>
  </mergeCells>
  <dataValidations count="1">
    <dataValidation type="list" allowBlank="1" showInputMessage="1" showErrorMessage="1" sqref="B32 B34:B48" xr:uid="{00000000-0002-0000-1A00-000000000000}">
      <formula1>Technologies</formula1>
    </dataValidation>
  </dataValidations>
  <pageMargins left="0.7" right="0.7" top="0.78740157499999996" bottom="0.78740157499999996" header="0.3" footer="0.3"/>
  <pageSetup paperSize="9" orientation="portrait" horizontalDpi="1200" verticalDpi="12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13">
    <tabColor rgb="FFFFFF00"/>
  </sheetPr>
  <dimension ref="A1:AG83"/>
  <sheetViews>
    <sheetView topLeftCell="A35" zoomScale="85" zoomScaleNormal="85" zoomScalePageLayoutView="85" workbookViewId="0">
      <selection activeCell="D51" sqref="D51"/>
    </sheetView>
  </sheetViews>
  <sheetFormatPr baseColWidth="10" defaultColWidth="11.42578125" defaultRowHeight="15"/>
  <cols>
    <col min="1" max="1" width="18" customWidth="1"/>
    <col min="2" max="2" width="25.7109375" customWidth="1"/>
    <col min="3" max="9" width="15.28515625" customWidth="1"/>
    <col min="10" max="10" width="12.5703125" bestFit="1" customWidth="1"/>
    <col min="11" max="11" width="2" customWidth="1"/>
    <col min="12" max="12" width="20.42578125" bestFit="1" customWidth="1"/>
    <col min="13" max="13" width="30" bestFit="1" customWidth="1"/>
  </cols>
  <sheetData>
    <row r="1" spans="1:23">
      <c r="A1" s="4" t="s">
        <v>62</v>
      </c>
      <c r="B1" s="4"/>
      <c r="C1" s="4"/>
      <c r="D1" s="4"/>
      <c r="E1" s="4"/>
      <c r="F1" s="4"/>
      <c r="G1" s="4"/>
      <c r="H1" s="4"/>
      <c r="I1" s="4"/>
      <c r="J1" s="4"/>
      <c r="K1" s="4"/>
      <c r="L1" s="4"/>
      <c r="M1" s="4"/>
      <c r="N1" s="4"/>
      <c r="O1" s="4"/>
      <c r="P1" s="4"/>
    </row>
    <row r="2" spans="1:23">
      <c r="A2" s="4" t="s">
        <v>63</v>
      </c>
      <c r="B2" s="4"/>
      <c r="C2" s="4"/>
      <c r="D2" s="4"/>
      <c r="E2" s="4"/>
      <c r="F2" s="4"/>
      <c r="G2" s="4"/>
      <c r="H2" s="4"/>
      <c r="I2" s="4"/>
      <c r="J2" s="4"/>
      <c r="K2" s="4"/>
      <c r="L2" s="4"/>
      <c r="M2" s="4"/>
      <c r="N2" s="4"/>
      <c r="O2" s="4"/>
      <c r="P2" s="4"/>
    </row>
    <row r="3" spans="1:23">
      <c r="A3" s="2" t="s">
        <v>167</v>
      </c>
      <c r="B3" s="2"/>
      <c r="C3" s="2"/>
      <c r="D3" s="2"/>
      <c r="E3" s="2"/>
      <c r="F3" s="2"/>
      <c r="G3" s="2"/>
      <c r="H3" s="2"/>
      <c r="I3" s="2"/>
      <c r="J3" s="2"/>
      <c r="K3" s="2"/>
      <c r="L3" s="2"/>
      <c r="M3" s="2"/>
      <c r="N3" s="2"/>
      <c r="O3" s="2"/>
      <c r="P3" s="2"/>
    </row>
    <row r="5" spans="1:23">
      <c r="C5">
        <v>2015</v>
      </c>
      <c r="D5">
        <v>2020</v>
      </c>
      <c r="E5">
        <v>2025</v>
      </c>
      <c r="F5">
        <v>2030</v>
      </c>
      <c r="G5">
        <v>2035</v>
      </c>
      <c r="H5">
        <v>2040</v>
      </c>
      <c r="I5">
        <v>2045</v>
      </c>
      <c r="J5">
        <v>2050</v>
      </c>
      <c r="L5" t="s">
        <v>396</v>
      </c>
      <c r="M5" t="s">
        <v>398</v>
      </c>
    </row>
    <row r="6" spans="1:23">
      <c r="A6" t="s">
        <v>293</v>
      </c>
      <c r="B6" t="s">
        <v>341</v>
      </c>
      <c r="C6">
        <v>2030</v>
      </c>
      <c r="D6">
        <v>2030</v>
      </c>
      <c r="E6">
        <v>2030</v>
      </c>
      <c r="F6">
        <v>2030</v>
      </c>
      <c r="G6">
        <v>2030</v>
      </c>
      <c r="H6">
        <v>2030</v>
      </c>
      <c r="I6">
        <v>2030</v>
      </c>
      <c r="J6">
        <v>2030</v>
      </c>
      <c r="L6" s="30" t="s">
        <v>407</v>
      </c>
    </row>
    <row r="7" spans="1:23">
      <c r="A7" t="s">
        <v>293</v>
      </c>
      <c r="B7" t="s">
        <v>342</v>
      </c>
      <c r="C7">
        <v>2030</v>
      </c>
      <c r="D7">
        <v>2030</v>
      </c>
      <c r="E7">
        <v>2030</v>
      </c>
      <c r="F7">
        <v>2030</v>
      </c>
      <c r="G7">
        <v>2030</v>
      </c>
      <c r="H7">
        <v>2030</v>
      </c>
      <c r="I7">
        <v>2030</v>
      </c>
      <c r="J7">
        <v>2030</v>
      </c>
      <c r="L7" s="30" t="s">
        <v>407</v>
      </c>
    </row>
    <row r="8" spans="1:23">
      <c r="A8" t="s">
        <v>293</v>
      </c>
      <c r="B8" t="s">
        <v>343</v>
      </c>
      <c r="C8">
        <v>976.5</v>
      </c>
      <c r="D8">
        <v>976.5</v>
      </c>
      <c r="E8">
        <v>976.5</v>
      </c>
      <c r="F8">
        <v>976.5</v>
      </c>
      <c r="G8">
        <v>976.5</v>
      </c>
      <c r="H8">
        <v>976.5</v>
      </c>
      <c r="I8">
        <v>976.5</v>
      </c>
      <c r="J8">
        <v>976.5</v>
      </c>
      <c r="L8" t="s">
        <v>397</v>
      </c>
      <c r="M8" t="s">
        <v>430</v>
      </c>
      <c r="O8" t="s">
        <v>418</v>
      </c>
      <c r="P8">
        <f>C46</f>
        <v>1600</v>
      </c>
    </row>
    <row r="9" spans="1:23">
      <c r="A9" t="s">
        <v>293</v>
      </c>
      <c r="B9" t="s">
        <v>344</v>
      </c>
      <c r="C9">
        <v>5670</v>
      </c>
      <c r="D9">
        <v>5481</v>
      </c>
      <c r="E9">
        <v>5323.5</v>
      </c>
      <c r="F9">
        <v>5166</v>
      </c>
      <c r="G9">
        <v>4977</v>
      </c>
      <c r="H9">
        <v>4788</v>
      </c>
      <c r="I9">
        <v>4756.5</v>
      </c>
      <c r="J9">
        <v>4725</v>
      </c>
      <c r="L9" s="30" t="s">
        <v>407</v>
      </c>
      <c r="M9" t="s">
        <v>431</v>
      </c>
      <c r="O9" t="s">
        <v>419</v>
      </c>
      <c r="P9">
        <f>C6</f>
        <v>2030</v>
      </c>
    </row>
    <row r="10" spans="1:23">
      <c r="A10" t="s">
        <v>293</v>
      </c>
      <c r="B10" t="s">
        <v>406</v>
      </c>
      <c r="C10">
        <v>3670</v>
      </c>
      <c r="D10">
        <v>3300</v>
      </c>
      <c r="E10">
        <f>(D10+F10)/2</f>
        <v>3145</v>
      </c>
      <c r="F10">
        <v>2990</v>
      </c>
      <c r="G10">
        <f>(F10+H10)/2</f>
        <v>2870</v>
      </c>
      <c r="H10">
        <v>2750</v>
      </c>
      <c r="I10">
        <f>(H10+J10)/2</f>
        <v>2645</v>
      </c>
      <c r="J10">
        <v>2540</v>
      </c>
      <c r="L10" s="30" t="s">
        <v>407</v>
      </c>
      <c r="P10">
        <f>P9/P8</f>
        <v>1.26875</v>
      </c>
    </row>
    <row r="11" spans="1:23">
      <c r="A11" t="s">
        <v>293</v>
      </c>
      <c r="B11" t="s">
        <v>374</v>
      </c>
      <c r="C11">
        <v>490</v>
      </c>
      <c r="D11">
        <v>170</v>
      </c>
      <c r="E11">
        <f>(D11+F11)/2</f>
        <v>155</v>
      </c>
      <c r="F11">
        <v>140</v>
      </c>
      <c r="G11">
        <v>140</v>
      </c>
      <c r="H11">
        <v>140</v>
      </c>
      <c r="I11">
        <v>140</v>
      </c>
      <c r="J11">
        <v>140</v>
      </c>
      <c r="L11" s="30" t="s">
        <v>407</v>
      </c>
    </row>
    <row r="12" spans="1:23">
      <c r="A12" t="s">
        <v>293</v>
      </c>
      <c r="B12" t="s">
        <v>375</v>
      </c>
      <c r="C12">
        <v>1240</v>
      </c>
      <c r="D12">
        <v>810</v>
      </c>
      <c r="E12">
        <f>(D12+F12)/2</f>
        <v>770</v>
      </c>
      <c r="F12">
        <v>730</v>
      </c>
      <c r="G12">
        <f>(F12+H12)/2</f>
        <v>520</v>
      </c>
      <c r="H12">
        <v>310</v>
      </c>
      <c r="I12">
        <f>(H12+J12)/2</f>
        <v>310</v>
      </c>
      <c r="J12">
        <v>310</v>
      </c>
      <c r="L12" s="30" t="s">
        <v>407</v>
      </c>
      <c r="O12" t="s">
        <v>173</v>
      </c>
      <c r="P12">
        <v>4500</v>
      </c>
      <c r="Q12">
        <v>4350</v>
      </c>
      <c r="R12">
        <v>4225</v>
      </c>
      <c r="S12">
        <v>4100</v>
      </c>
      <c r="T12">
        <v>3950</v>
      </c>
      <c r="U12">
        <v>3800</v>
      </c>
      <c r="V12">
        <v>3775</v>
      </c>
      <c r="W12">
        <v>3750</v>
      </c>
    </row>
    <row r="13" spans="1:23">
      <c r="A13" t="s">
        <v>293</v>
      </c>
      <c r="B13" t="s">
        <v>389</v>
      </c>
      <c r="C13">
        <v>600</v>
      </c>
      <c r="D13">
        <v>600</v>
      </c>
      <c r="E13">
        <f>(D13+F13)/2</f>
        <v>565</v>
      </c>
      <c r="F13">
        <v>530</v>
      </c>
      <c r="G13">
        <f>(F13+H13)/2</f>
        <v>520</v>
      </c>
      <c r="H13">
        <v>510</v>
      </c>
      <c r="I13">
        <f>(H13+J13)/2</f>
        <v>480</v>
      </c>
      <c r="J13">
        <v>450</v>
      </c>
      <c r="L13" s="30" t="s">
        <v>407</v>
      </c>
      <c r="M13" t="s">
        <v>427</v>
      </c>
      <c r="P13">
        <f>P12*1.26</f>
        <v>5670</v>
      </c>
      <c r="Q13">
        <f t="shared" ref="Q13:W13" si="0">Q12*1.26</f>
        <v>5481</v>
      </c>
      <c r="R13">
        <f t="shared" si="0"/>
        <v>5323.5</v>
      </c>
      <c r="S13">
        <f t="shared" si="0"/>
        <v>5166</v>
      </c>
      <c r="T13">
        <f t="shared" si="0"/>
        <v>4977</v>
      </c>
      <c r="U13">
        <f t="shared" si="0"/>
        <v>4788</v>
      </c>
      <c r="V13">
        <f t="shared" si="0"/>
        <v>4756.5</v>
      </c>
      <c r="W13">
        <f t="shared" si="0"/>
        <v>4725</v>
      </c>
    </row>
    <row r="14" spans="1:23">
      <c r="A14" t="s">
        <v>293</v>
      </c>
      <c r="B14" t="s">
        <v>390</v>
      </c>
      <c r="C14">
        <v>600</v>
      </c>
      <c r="D14">
        <v>600</v>
      </c>
      <c r="E14">
        <f>(D14+F14)/2</f>
        <v>565</v>
      </c>
      <c r="F14">
        <v>530</v>
      </c>
      <c r="G14">
        <f>(F14+H14)/2</f>
        <v>520</v>
      </c>
      <c r="H14">
        <v>510</v>
      </c>
      <c r="I14">
        <f>(H14+J14)/2</f>
        <v>480</v>
      </c>
      <c r="J14">
        <v>450</v>
      </c>
      <c r="L14" s="30" t="s">
        <v>407</v>
      </c>
      <c r="M14" t="s">
        <v>427</v>
      </c>
    </row>
    <row r="15" spans="1:23">
      <c r="A15" t="s">
        <v>293</v>
      </c>
      <c r="B15" t="s">
        <v>376</v>
      </c>
      <c r="C15" s="30">
        <v>1200</v>
      </c>
      <c r="D15" s="30">
        <v>1200</v>
      </c>
      <c r="E15" s="30">
        <v>1200</v>
      </c>
      <c r="F15" s="30">
        <v>1200</v>
      </c>
      <c r="G15" s="30">
        <v>1200</v>
      </c>
      <c r="H15" s="30">
        <v>1200</v>
      </c>
      <c r="I15" s="30">
        <v>1200</v>
      </c>
      <c r="J15" s="30">
        <v>1200</v>
      </c>
      <c r="L15" s="30" t="s">
        <v>407</v>
      </c>
      <c r="O15" t="s">
        <v>172</v>
      </c>
      <c r="P15">
        <v>775</v>
      </c>
      <c r="Q15">
        <v>775</v>
      </c>
      <c r="R15">
        <v>775</v>
      </c>
      <c r="S15">
        <v>775</v>
      </c>
      <c r="T15">
        <v>775</v>
      </c>
      <c r="U15">
        <v>775</v>
      </c>
      <c r="V15">
        <v>775</v>
      </c>
      <c r="W15">
        <v>775</v>
      </c>
    </row>
    <row r="16" spans="1:23">
      <c r="A16" t="s">
        <v>293</v>
      </c>
      <c r="B16" t="s">
        <v>373</v>
      </c>
      <c r="C16">
        <v>1500</v>
      </c>
      <c r="D16">
        <v>1500</v>
      </c>
      <c r="E16">
        <v>1500</v>
      </c>
      <c r="F16">
        <v>1500</v>
      </c>
      <c r="G16">
        <v>1500</v>
      </c>
      <c r="H16">
        <v>1500</v>
      </c>
      <c r="I16">
        <v>1500</v>
      </c>
      <c r="J16">
        <v>1500</v>
      </c>
      <c r="L16" s="30" t="s">
        <v>407</v>
      </c>
      <c r="P16">
        <f>P15*1.26</f>
        <v>976.5</v>
      </c>
      <c r="Q16">
        <f t="shared" ref="Q16:W16" si="1">Q15*1.26</f>
        <v>976.5</v>
      </c>
      <c r="R16">
        <f t="shared" si="1"/>
        <v>976.5</v>
      </c>
      <c r="S16">
        <f t="shared" si="1"/>
        <v>976.5</v>
      </c>
      <c r="T16">
        <f t="shared" si="1"/>
        <v>976.5</v>
      </c>
      <c r="U16">
        <f t="shared" si="1"/>
        <v>976.5</v>
      </c>
      <c r="V16">
        <f t="shared" si="1"/>
        <v>976.5</v>
      </c>
      <c r="W16">
        <f t="shared" si="1"/>
        <v>976.5</v>
      </c>
    </row>
    <row r="17" spans="1:13">
      <c r="A17" t="s">
        <v>293</v>
      </c>
      <c r="B17" t="s">
        <v>377</v>
      </c>
      <c r="C17">
        <v>1500</v>
      </c>
      <c r="D17">
        <v>1500</v>
      </c>
      <c r="E17">
        <v>1500</v>
      </c>
      <c r="F17">
        <v>1500</v>
      </c>
      <c r="G17">
        <v>1500</v>
      </c>
      <c r="H17">
        <v>1500</v>
      </c>
      <c r="I17">
        <v>1500</v>
      </c>
      <c r="J17">
        <v>1500</v>
      </c>
      <c r="L17" s="30" t="s">
        <v>407</v>
      </c>
      <c r="M17" t="s">
        <v>428</v>
      </c>
    </row>
    <row r="18" spans="1:13">
      <c r="A18" t="s">
        <v>293</v>
      </c>
      <c r="B18" t="s">
        <v>542</v>
      </c>
      <c r="C18">
        <v>600</v>
      </c>
      <c r="D18">
        <v>600</v>
      </c>
      <c r="E18">
        <f>(D18+F18)/2</f>
        <v>565</v>
      </c>
      <c r="F18">
        <v>530</v>
      </c>
      <c r="G18">
        <f>(F18+H18)/2</f>
        <v>520</v>
      </c>
      <c r="H18">
        <v>510</v>
      </c>
      <c r="I18">
        <f>(H18+J18)/2</f>
        <v>480</v>
      </c>
      <c r="J18">
        <v>450</v>
      </c>
      <c r="L18" s="30" t="s">
        <v>407</v>
      </c>
      <c r="M18" t="s">
        <v>427</v>
      </c>
    </row>
    <row r="19" spans="1:13">
      <c r="A19" t="s">
        <v>293</v>
      </c>
      <c r="B19" s="28" t="s">
        <v>368</v>
      </c>
      <c r="C19" s="44">
        <v>3.6184210526315788</v>
      </c>
      <c r="D19" s="45">
        <f>$C19*(6/7)+$J19*(1/7)</f>
        <v>3.5667293233082704</v>
      </c>
      <c r="E19" s="45">
        <f>$C19*(5/7)+$J19*(2/7)</f>
        <v>3.5150375939849625</v>
      </c>
      <c r="F19" s="45">
        <f>$C19*(4/7)+$J19*(3/7)</f>
        <v>3.4633458646616537</v>
      </c>
      <c r="G19" s="45">
        <f>$C19*(3/7)+$J19*(4/7)</f>
        <v>3.4116541353383454</v>
      </c>
      <c r="H19" s="45">
        <f>$C19*(2/7)+$J19*(5/7)</f>
        <v>3.3599624060150379</v>
      </c>
      <c r="I19" s="45">
        <f>$C19*(1/7)+$J19*(6/7)</f>
        <v>3.3082706766917291</v>
      </c>
      <c r="J19" s="44">
        <v>3.2565789473684212</v>
      </c>
    </row>
    <row r="20" spans="1:13">
      <c r="A20" t="s">
        <v>293</v>
      </c>
      <c r="B20" s="28" t="s">
        <v>369</v>
      </c>
      <c r="C20" s="44">
        <v>5.1691729323308264</v>
      </c>
      <c r="D20" s="45">
        <f t="shared" ref="D20:D26" si="2">$C20*(6/7)+$J20*(1/7)</f>
        <v>4.7630236305048319</v>
      </c>
      <c r="E20" s="45">
        <f t="shared" ref="E20:E26" si="3">$C20*(5/7)+$J20*(2/7)</f>
        <v>4.3568743286788392</v>
      </c>
      <c r="F20" s="45">
        <f t="shared" ref="F20:F26" si="4">$C20*(4/7)+$J20*(3/7)</f>
        <v>3.9507250268528447</v>
      </c>
      <c r="G20" s="45">
        <f t="shared" ref="G20:G26" si="5">$C20*(3/7)+$J20*(4/7)</f>
        <v>3.544575725026851</v>
      </c>
      <c r="H20" s="45">
        <f t="shared" ref="H20:H26" si="6">$C20*(2/7)+$J20*(5/7)</f>
        <v>3.1384264232008574</v>
      </c>
      <c r="I20" s="45">
        <f t="shared" ref="I20:I26" si="7">$C20*(1/7)+$J20*(6/7)</f>
        <v>2.7322771213748638</v>
      </c>
      <c r="J20" s="44">
        <f>4.65225563909774/2</f>
        <v>2.3261278195488702</v>
      </c>
    </row>
    <row r="21" spans="1:13">
      <c r="A21" t="s">
        <v>293</v>
      </c>
      <c r="B21" s="28" t="s">
        <v>516</v>
      </c>
      <c r="C21" s="44">
        <v>8.9952311839104304</v>
      </c>
      <c r="D21" s="45">
        <f t="shared" si="2"/>
        <v>8.8093001984538368</v>
      </c>
      <c r="E21" s="45">
        <f t="shared" si="3"/>
        <v>8.6233692129972468</v>
      </c>
      <c r="F21" s="45">
        <f t="shared" si="4"/>
        <v>8.4374382275406532</v>
      </c>
      <c r="G21" s="45">
        <f t="shared" si="5"/>
        <v>8.2515072420840614</v>
      </c>
      <c r="H21" s="45">
        <f t="shared" si="6"/>
        <v>8.0655762566274696</v>
      </c>
      <c r="I21" s="45">
        <f t="shared" si="7"/>
        <v>7.8796452711708769</v>
      </c>
      <c r="J21" s="44">
        <v>7.6937142857142851</v>
      </c>
    </row>
    <row r="22" spans="1:13">
      <c r="A22" t="s">
        <v>293</v>
      </c>
      <c r="B22" s="28" t="s">
        <v>363</v>
      </c>
      <c r="C22" s="44">
        <v>19.366404036215354</v>
      </c>
      <c r="D22" s="45">
        <f t="shared" si="2"/>
        <v>18.966101418796832</v>
      </c>
      <c r="E22" s="45">
        <f t="shared" si="3"/>
        <v>18.565798801378314</v>
      </c>
      <c r="F22" s="45">
        <f t="shared" si="4"/>
        <v>18.165496183959792</v>
      </c>
      <c r="G22" s="45">
        <f t="shared" si="5"/>
        <v>17.765193566541274</v>
      </c>
      <c r="H22" s="45">
        <f t="shared" si="6"/>
        <v>17.364890949122756</v>
      </c>
      <c r="I22" s="45">
        <f t="shared" si="7"/>
        <v>16.964588331704235</v>
      </c>
      <c r="J22" s="44">
        <v>16.564285714285717</v>
      </c>
    </row>
    <row r="23" spans="1:13">
      <c r="A23" t="s">
        <v>293</v>
      </c>
      <c r="B23" s="28" t="s">
        <v>240</v>
      </c>
      <c r="C23" s="44">
        <v>17.079933469028656</v>
      </c>
      <c r="D23" s="45">
        <f t="shared" si="2"/>
        <v>15.749295743132432</v>
      </c>
      <c r="E23" s="45">
        <f t="shared" si="3"/>
        <v>14.418658017236213</v>
      </c>
      <c r="F23" s="45">
        <f t="shared" si="4"/>
        <v>13.088020291339991</v>
      </c>
      <c r="G23" s="45">
        <f t="shared" si="5"/>
        <v>11.757382565443766</v>
      </c>
      <c r="H23" s="45">
        <f t="shared" si="6"/>
        <v>10.426744839547545</v>
      </c>
      <c r="I23" s="45">
        <f t="shared" si="7"/>
        <v>9.096107113651323</v>
      </c>
      <c r="J23" s="44">
        <v>7.7654693877551022</v>
      </c>
    </row>
    <row r="24" spans="1:13">
      <c r="A24" t="s">
        <v>293</v>
      </c>
      <c r="B24" s="28" t="s">
        <v>364</v>
      </c>
      <c r="C24" s="44">
        <v>6.1224489795918364</v>
      </c>
      <c r="D24" s="45">
        <f t="shared" si="2"/>
        <v>6.0641399416909616</v>
      </c>
      <c r="E24" s="45">
        <f t="shared" si="3"/>
        <v>6.0058309037900877</v>
      </c>
      <c r="F24" s="45">
        <f t="shared" si="4"/>
        <v>5.9475218658892128</v>
      </c>
      <c r="G24" s="45">
        <f t="shared" si="5"/>
        <v>5.889212827988338</v>
      </c>
      <c r="H24" s="45">
        <f t="shared" si="6"/>
        <v>5.8309037900874632</v>
      </c>
      <c r="I24" s="45">
        <f t="shared" si="7"/>
        <v>5.7725947521865892</v>
      </c>
      <c r="J24" s="44">
        <v>5.7142857142857144</v>
      </c>
    </row>
    <row r="25" spans="1:13">
      <c r="A25" t="s">
        <v>293</v>
      </c>
      <c r="B25" s="28" t="s">
        <v>365</v>
      </c>
      <c r="C25" s="44">
        <v>8.6179062463894454</v>
      </c>
      <c r="D25" s="45">
        <f t="shared" si="2"/>
        <v>8.4499254706661713</v>
      </c>
      <c r="E25" s="45">
        <f t="shared" si="3"/>
        <v>8.2819446949428972</v>
      </c>
      <c r="F25" s="45">
        <f t="shared" si="4"/>
        <v>8.1139639192196249</v>
      </c>
      <c r="G25" s="45">
        <f t="shared" si="5"/>
        <v>7.9459831434963508</v>
      </c>
      <c r="H25" s="45">
        <f t="shared" si="6"/>
        <v>7.7780023677730767</v>
      </c>
      <c r="I25" s="45">
        <f t="shared" si="7"/>
        <v>7.6100215920498036</v>
      </c>
      <c r="J25" s="44">
        <v>7.4420408163265304</v>
      </c>
    </row>
    <row r="26" spans="1:13">
      <c r="A26" t="s">
        <v>293</v>
      </c>
      <c r="B26" s="28" t="s">
        <v>239</v>
      </c>
      <c r="C26" s="44">
        <v>10.303617571059432</v>
      </c>
      <c r="D26" s="45">
        <f t="shared" si="2"/>
        <v>10.035991140642302</v>
      </c>
      <c r="E26" s="45">
        <f t="shared" si="3"/>
        <v>9.7683647102251747</v>
      </c>
      <c r="F26" s="45">
        <f t="shared" si="4"/>
        <v>9.5007382798080471</v>
      </c>
      <c r="G26" s="45">
        <f t="shared" si="5"/>
        <v>9.2331118493909194</v>
      </c>
      <c r="H26" s="45">
        <f t="shared" si="6"/>
        <v>8.9654854189737918</v>
      </c>
      <c r="I26" s="45">
        <f t="shared" si="7"/>
        <v>8.6978589885566624</v>
      </c>
      <c r="J26" s="44">
        <v>8.4302325581395348</v>
      </c>
    </row>
    <row r="27" spans="1:13">
      <c r="A27" t="s">
        <v>293</v>
      </c>
      <c r="B27" s="28" t="s">
        <v>238</v>
      </c>
      <c r="C27" s="44">
        <v>9.3669250645994833</v>
      </c>
      <c r="D27" s="45">
        <f>$C27*(6/7)+$J27*(1/7)</f>
        <v>9.2331118493909177</v>
      </c>
      <c r="E27" s="45">
        <f>$C27*(5/7)+$J27*(2/7)</f>
        <v>9.0992986341823556</v>
      </c>
      <c r="F27" s="45">
        <f>$C27*(4/7)+$J27*(3/7)</f>
        <v>8.96548541897379</v>
      </c>
      <c r="G27" s="45">
        <f>$C27*(3/7)+$J27*(4/7)</f>
        <v>8.8316722037652262</v>
      </c>
      <c r="H27" s="45">
        <f>$C27*(2/7)+$J27*(5/7)</f>
        <v>8.6978589885566642</v>
      </c>
      <c r="I27" s="45">
        <f>$C27*(1/7)+$J27*(6/7)</f>
        <v>8.5640457733480986</v>
      </c>
      <c r="J27" s="44">
        <v>8.4302325581395348</v>
      </c>
    </row>
    <row r="28" spans="1:13">
      <c r="A28" t="s">
        <v>293</v>
      </c>
      <c r="B28" t="s">
        <v>345</v>
      </c>
      <c r="C28">
        <v>2890</v>
      </c>
      <c r="D28">
        <v>2620</v>
      </c>
      <c r="E28">
        <f>(D28+F28)/2</f>
        <v>2495</v>
      </c>
      <c r="F28">
        <v>2370</v>
      </c>
      <c r="G28">
        <f>(F28+H28)/2</f>
        <v>2260</v>
      </c>
      <c r="H28">
        <v>2150</v>
      </c>
      <c r="I28">
        <f>(H28+J28)/2</f>
        <v>2050</v>
      </c>
      <c r="J28">
        <v>1950</v>
      </c>
      <c r="L28" s="30" t="s">
        <v>407</v>
      </c>
      <c r="M28" t="s">
        <v>408</v>
      </c>
    </row>
    <row r="29" spans="1:13">
      <c r="A29" t="s">
        <v>293</v>
      </c>
      <c r="B29" t="s">
        <v>346</v>
      </c>
      <c r="C29">
        <v>1600</v>
      </c>
      <c r="D29">
        <v>1600</v>
      </c>
      <c r="E29">
        <v>1600</v>
      </c>
      <c r="F29">
        <v>1600</v>
      </c>
      <c r="G29">
        <v>1600</v>
      </c>
      <c r="H29">
        <v>1600</v>
      </c>
      <c r="I29">
        <v>1600</v>
      </c>
      <c r="J29">
        <v>1600</v>
      </c>
      <c r="L29" s="30" t="s">
        <v>407</v>
      </c>
      <c r="M29" t="s">
        <v>408</v>
      </c>
    </row>
    <row r="30" spans="1:13">
      <c r="A30" t="s">
        <v>293</v>
      </c>
      <c r="B30" t="s">
        <v>347</v>
      </c>
      <c r="C30">
        <v>2000</v>
      </c>
      <c r="D30">
        <v>2000</v>
      </c>
      <c r="E30">
        <v>2000</v>
      </c>
      <c r="F30">
        <v>2000</v>
      </c>
      <c r="G30">
        <v>2000</v>
      </c>
      <c r="H30">
        <v>2000</v>
      </c>
      <c r="I30">
        <v>2000</v>
      </c>
      <c r="J30">
        <v>2000</v>
      </c>
      <c r="L30" s="30" t="s">
        <v>407</v>
      </c>
      <c r="M30" t="s">
        <v>408</v>
      </c>
    </row>
    <row r="31" spans="1:13">
      <c r="A31" t="s">
        <v>293</v>
      </c>
      <c r="B31" t="s">
        <v>348</v>
      </c>
      <c r="C31" s="31">
        <v>350</v>
      </c>
      <c r="D31" s="31">
        <v>350</v>
      </c>
      <c r="E31" s="31">
        <v>350</v>
      </c>
      <c r="F31" s="31">
        <v>350</v>
      </c>
      <c r="G31" s="31">
        <v>350</v>
      </c>
      <c r="H31" s="31">
        <v>350</v>
      </c>
      <c r="I31" s="31">
        <v>350</v>
      </c>
      <c r="J31" s="31">
        <v>350</v>
      </c>
      <c r="L31" s="30" t="s">
        <v>420</v>
      </c>
      <c r="M31" t="s">
        <v>421</v>
      </c>
    </row>
    <row r="32" spans="1:13">
      <c r="A32" t="s">
        <v>293</v>
      </c>
      <c r="B32" t="s">
        <v>349</v>
      </c>
      <c r="C32">
        <v>775</v>
      </c>
      <c r="D32">
        <v>775</v>
      </c>
      <c r="E32">
        <v>775</v>
      </c>
      <c r="F32">
        <v>775</v>
      </c>
      <c r="G32">
        <v>775</v>
      </c>
      <c r="H32">
        <v>775</v>
      </c>
      <c r="I32">
        <v>775</v>
      </c>
      <c r="J32">
        <v>775</v>
      </c>
      <c r="L32" t="s">
        <v>397</v>
      </c>
    </row>
    <row r="33" spans="1:13">
      <c r="A33" t="s">
        <v>293</v>
      </c>
      <c r="B33" t="s">
        <v>350</v>
      </c>
      <c r="C33">
        <v>3500</v>
      </c>
      <c r="D33">
        <v>3400</v>
      </c>
      <c r="E33">
        <f>(D33+F33)/2</f>
        <v>3300</v>
      </c>
      <c r="F33">
        <v>3200</v>
      </c>
      <c r="G33">
        <f>(F33+H33)/2</f>
        <v>3105</v>
      </c>
      <c r="H33">
        <v>3010</v>
      </c>
      <c r="I33">
        <f>(H33+J33)/2</f>
        <v>2920</v>
      </c>
      <c r="J33">
        <v>2830</v>
      </c>
      <c r="L33" s="30" t="s">
        <v>407</v>
      </c>
      <c r="M33" t="s">
        <v>416</v>
      </c>
    </row>
    <row r="34" spans="1:13">
      <c r="A34" t="s">
        <v>293</v>
      </c>
      <c r="B34" t="s">
        <v>423</v>
      </c>
      <c r="C34" s="33">
        <v>130</v>
      </c>
      <c r="D34" s="33">
        <v>130</v>
      </c>
      <c r="E34" s="33">
        <v>130</v>
      </c>
      <c r="F34" s="33">
        <v>130</v>
      </c>
      <c r="G34" s="33">
        <v>130</v>
      </c>
      <c r="H34" s="33">
        <v>130</v>
      </c>
      <c r="I34" s="33">
        <v>130</v>
      </c>
      <c r="J34" s="33">
        <v>130</v>
      </c>
      <c r="L34" s="30" t="s">
        <v>426</v>
      </c>
      <c r="M34" t="s">
        <v>421</v>
      </c>
    </row>
    <row r="35" spans="1:13">
      <c r="A35" t="s">
        <v>293</v>
      </c>
      <c r="B35" s="40" t="s">
        <v>536</v>
      </c>
      <c r="C35" s="40">
        <v>3570</v>
      </c>
      <c r="D35" s="40">
        <v>2680</v>
      </c>
      <c r="E35" s="40">
        <f>(D35+F35)/2</f>
        <v>2380</v>
      </c>
      <c r="F35" s="40">
        <v>2080</v>
      </c>
      <c r="G35" s="40">
        <f>(F35+H35)/2</f>
        <v>1975</v>
      </c>
      <c r="H35" s="40">
        <v>1870</v>
      </c>
      <c r="I35" s="40">
        <f>(H35+J35)/2</f>
        <v>1805</v>
      </c>
      <c r="J35" s="40">
        <v>1740</v>
      </c>
      <c r="L35" s="30" t="s">
        <v>407</v>
      </c>
      <c r="M35" s="30" t="s">
        <v>429</v>
      </c>
    </row>
    <row r="36" spans="1:13">
      <c r="A36" t="s">
        <v>293</v>
      </c>
      <c r="B36" t="s">
        <v>351</v>
      </c>
      <c r="C36">
        <v>2890</v>
      </c>
      <c r="D36">
        <v>2620</v>
      </c>
      <c r="E36">
        <f>(D36+F36)/2</f>
        <v>2495</v>
      </c>
      <c r="F36">
        <v>2370</v>
      </c>
      <c r="G36">
        <f>(F36+H36)/2</f>
        <v>2260</v>
      </c>
      <c r="H36">
        <v>2150</v>
      </c>
      <c r="I36">
        <f>(H36+J36)/2</f>
        <v>2050</v>
      </c>
      <c r="J36">
        <v>1950</v>
      </c>
      <c r="L36" s="30" t="s">
        <v>407</v>
      </c>
      <c r="M36" t="s">
        <v>408</v>
      </c>
    </row>
    <row r="37" spans="1:13">
      <c r="A37" t="s">
        <v>293</v>
      </c>
      <c r="B37" t="s">
        <v>352</v>
      </c>
      <c r="C37">
        <v>1600</v>
      </c>
      <c r="D37">
        <v>1600</v>
      </c>
      <c r="E37">
        <v>1600</v>
      </c>
      <c r="F37">
        <v>1600</v>
      </c>
      <c r="G37">
        <v>1600</v>
      </c>
      <c r="H37">
        <v>1600</v>
      </c>
      <c r="I37">
        <v>1600</v>
      </c>
      <c r="J37">
        <v>1600</v>
      </c>
      <c r="L37" s="30" t="s">
        <v>407</v>
      </c>
    </row>
    <row r="38" spans="1:13">
      <c r="A38" t="s">
        <v>293</v>
      </c>
      <c r="B38" t="s">
        <v>353</v>
      </c>
      <c r="C38">
        <v>2000</v>
      </c>
      <c r="D38">
        <v>2000</v>
      </c>
      <c r="E38">
        <v>2000</v>
      </c>
      <c r="F38">
        <v>2000</v>
      </c>
      <c r="G38">
        <v>2000</v>
      </c>
      <c r="H38">
        <v>2000</v>
      </c>
      <c r="I38">
        <v>2000</v>
      </c>
      <c r="J38">
        <v>2000</v>
      </c>
      <c r="L38" s="30" t="s">
        <v>407</v>
      </c>
    </row>
    <row r="39" spans="1:13">
      <c r="A39" t="s">
        <v>293</v>
      </c>
      <c r="B39" t="s">
        <v>354</v>
      </c>
      <c r="C39" s="31">
        <v>800</v>
      </c>
      <c r="D39" s="31">
        <v>800</v>
      </c>
      <c r="E39" s="31">
        <v>800</v>
      </c>
      <c r="F39" s="31">
        <v>800</v>
      </c>
      <c r="G39" s="31">
        <v>800</v>
      </c>
      <c r="H39" s="31">
        <v>800</v>
      </c>
      <c r="I39" s="31">
        <v>800</v>
      </c>
      <c r="J39" s="31">
        <v>800</v>
      </c>
      <c r="L39" s="30" t="s">
        <v>420</v>
      </c>
      <c r="M39" t="s">
        <v>421</v>
      </c>
    </row>
    <row r="40" spans="1:13">
      <c r="A40" t="s">
        <v>293</v>
      </c>
      <c r="B40" t="s">
        <v>355</v>
      </c>
      <c r="C40">
        <v>775</v>
      </c>
      <c r="D40">
        <v>775</v>
      </c>
      <c r="E40">
        <v>775</v>
      </c>
      <c r="F40">
        <v>775</v>
      </c>
      <c r="G40">
        <v>775</v>
      </c>
      <c r="H40">
        <v>775</v>
      </c>
      <c r="I40">
        <v>775</v>
      </c>
      <c r="J40">
        <v>775</v>
      </c>
      <c r="L40" t="s">
        <v>397</v>
      </c>
    </row>
    <row r="41" spans="1:13">
      <c r="A41" t="s">
        <v>293</v>
      </c>
      <c r="B41" t="s">
        <v>356</v>
      </c>
      <c r="C41">
        <v>1700</v>
      </c>
      <c r="D41">
        <v>1650</v>
      </c>
      <c r="E41">
        <f>(D41+F41)/2</f>
        <v>1600</v>
      </c>
      <c r="F41">
        <v>1550</v>
      </c>
      <c r="G41">
        <f>(F41+H41)/2</f>
        <v>1505</v>
      </c>
      <c r="H41">
        <v>1460</v>
      </c>
      <c r="I41">
        <f>(H41+J41)/2</f>
        <v>1415</v>
      </c>
      <c r="J41">
        <v>1370</v>
      </c>
      <c r="L41" s="30" t="s">
        <v>407</v>
      </c>
      <c r="M41" t="s">
        <v>415</v>
      </c>
    </row>
    <row r="42" spans="1:13">
      <c r="A42" t="s">
        <v>293</v>
      </c>
      <c r="B42" t="s">
        <v>357</v>
      </c>
      <c r="C42">
        <v>800</v>
      </c>
      <c r="D42">
        <v>780</v>
      </c>
      <c r="E42">
        <f>(D42+F42)/2</f>
        <v>755</v>
      </c>
      <c r="F42">
        <v>730</v>
      </c>
      <c r="G42">
        <f>(F42+H42)/2</f>
        <v>710</v>
      </c>
      <c r="H42">
        <v>690</v>
      </c>
      <c r="I42">
        <f>(H42+J42)/2</f>
        <v>670</v>
      </c>
      <c r="J42">
        <v>650</v>
      </c>
      <c r="L42" s="30" t="s">
        <v>407</v>
      </c>
      <c r="M42" t="s">
        <v>417</v>
      </c>
    </row>
    <row r="43" spans="1:13">
      <c r="A43" t="s">
        <v>293</v>
      </c>
      <c r="B43" t="s">
        <v>507</v>
      </c>
      <c r="C43">
        <v>1100</v>
      </c>
      <c r="D43">
        <v>900</v>
      </c>
      <c r="E43">
        <f>(D43+F43)/2</f>
        <v>855</v>
      </c>
      <c r="F43">
        <v>810</v>
      </c>
      <c r="G43">
        <f>(F43+H43)/2</f>
        <v>785</v>
      </c>
      <c r="H43">
        <v>760</v>
      </c>
      <c r="I43">
        <f>(H43+J43)/2</f>
        <v>740</v>
      </c>
      <c r="J43">
        <v>720</v>
      </c>
      <c r="L43" s="30" t="s">
        <v>407</v>
      </c>
      <c r="M43" t="s">
        <v>408</v>
      </c>
    </row>
    <row r="44" spans="1:13">
      <c r="A44" t="s">
        <v>293</v>
      </c>
      <c r="B44" t="s">
        <v>508</v>
      </c>
      <c r="C44">
        <v>1310</v>
      </c>
      <c r="D44">
        <v>1100</v>
      </c>
      <c r="E44">
        <f>(D44+F44)/2</f>
        <v>1045</v>
      </c>
      <c r="F44">
        <v>990</v>
      </c>
      <c r="G44">
        <f>(F44+H44)/2</f>
        <v>960</v>
      </c>
      <c r="H44">
        <v>930</v>
      </c>
      <c r="I44">
        <f>(H44+J44)/2</f>
        <v>905</v>
      </c>
      <c r="J44">
        <v>880</v>
      </c>
      <c r="L44" s="30" t="s">
        <v>407</v>
      </c>
      <c r="M44" t="s">
        <v>408</v>
      </c>
    </row>
    <row r="45" spans="1:13">
      <c r="A45" t="s">
        <v>293</v>
      </c>
      <c r="B45" t="s">
        <v>422</v>
      </c>
      <c r="C45" s="33">
        <v>495</v>
      </c>
      <c r="D45" s="33">
        <f t="shared" ref="D45:I45" si="8">($C45-$J45)*($J$5-D$5)/($J$5-$C$5)+$J45</f>
        <v>495</v>
      </c>
      <c r="E45" s="33">
        <f t="shared" si="8"/>
        <v>495</v>
      </c>
      <c r="F45" s="33">
        <f t="shared" si="8"/>
        <v>495</v>
      </c>
      <c r="G45" s="33">
        <f t="shared" si="8"/>
        <v>495</v>
      </c>
      <c r="H45" s="33">
        <f t="shared" si="8"/>
        <v>495</v>
      </c>
      <c r="I45" s="33">
        <f t="shared" si="8"/>
        <v>495</v>
      </c>
      <c r="J45" s="33">
        <v>495</v>
      </c>
      <c r="L45" s="30" t="s">
        <v>426</v>
      </c>
      <c r="M45" t="s">
        <v>421</v>
      </c>
    </row>
    <row r="46" spans="1:13">
      <c r="A46" t="s">
        <v>293</v>
      </c>
      <c r="B46" t="s">
        <v>340</v>
      </c>
      <c r="C46">
        <v>1600</v>
      </c>
      <c r="D46">
        <v>1600</v>
      </c>
      <c r="E46">
        <v>1600</v>
      </c>
      <c r="F46">
        <v>1600</v>
      </c>
      <c r="G46">
        <v>1600</v>
      </c>
      <c r="H46">
        <v>1600</v>
      </c>
      <c r="I46">
        <v>1600</v>
      </c>
      <c r="J46">
        <v>1600</v>
      </c>
      <c r="L46" s="30" t="s">
        <v>407</v>
      </c>
    </row>
    <row r="47" spans="1:13">
      <c r="A47" t="s">
        <v>293</v>
      </c>
      <c r="B47" t="s">
        <v>339</v>
      </c>
      <c r="C47">
        <v>1900</v>
      </c>
      <c r="D47">
        <v>1900</v>
      </c>
      <c r="E47">
        <v>1900</v>
      </c>
      <c r="F47">
        <v>1900</v>
      </c>
      <c r="G47">
        <v>1900</v>
      </c>
      <c r="H47">
        <v>1900</v>
      </c>
      <c r="I47">
        <v>1900</v>
      </c>
      <c r="J47">
        <v>1900</v>
      </c>
      <c r="L47" s="39" t="s">
        <v>556</v>
      </c>
    </row>
    <row r="48" spans="1:13">
      <c r="A48" t="s">
        <v>293</v>
      </c>
      <c r="B48" t="s">
        <v>172</v>
      </c>
      <c r="C48">
        <v>650</v>
      </c>
      <c r="D48" s="33">
        <f t="shared" ref="D48:I48" si="9">($C48-$J48)*($J$5-D$5)/($J$5-$C$5)+$J48</f>
        <v>635.71428571428567</v>
      </c>
      <c r="E48" s="33">
        <f t="shared" si="9"/>
        <v>621.42857142857144</v>
      </c>
      <c r="F48" s="33">
        <f t="shared" si="9"/>
        <v>607.14285714285711</v>
      </c>
      <c r="G48" s="33">
        <f t="shared" si="9"/>
        <v>592.85714285714289</v>
      </c>
      <c r="H48" s="33">
        <f t="shared" si="9"/>
        <v>578.57142857142856</v>
      </c>
      <c r="I48" s="33">
        <f t="shared" si="9"/>
        <v>564.28571428571433</v>
      </c>
      <c r="J48">
        <v>550</v>
      </c>
      <c r="L48" s="30" t="s">
        <v>544</v>
      </c>
    </row>
    <row r="49" spans="1:33">
      <c r="A49" t="s">
        <v>293</v>
      </c>
      <c r="B49" t="s">
        <v>173</v>
      </c>
      <c r="C49">
        <v>4500</v>
      </c>
      <c r="D49">
        <v>4350</v>
      </c>
      <c r="E49">
        <f>(D49+F49)/2</f>
        <v>4225</v>
      </c>
      <c r="F49">
        <v>4100</v>
      </c>
      <c r="G49">
        <f>(F49+H49)/2</f>
        <v>3950</v>
      </c>
      <c r="H49">
        <v>3800</v>
      </c>
      <c r="I49">
        <f>(H49+J49)/2</f>
        <v>3775</v>
      </c>
      <c r="J49">
        <v>3750</v>
      </c>
      <c r="L49" s="30" t="s">
        <v>407</v>
      </c>
    </row>
    <row r="50" spans="1:33">
      <c r="A50" t="s">
        <v>293</v>
      </c>
      <c r="B50" t="s">
        <v>237</v>
      </c>
      <c r="C50" s="32">
        <v>650</v>
      </c>
      <c r="D50" s="32">
        <f>$C50-($C50-$J50)*(1/7)</f>
        <v>627.14285714285711</v>
      </c>
      <c r="E50" s="32">
        <f>$C50-($C50-$J50)*(2/7)</f>
        <v>604.28571428571433</v>
      </c>
      <c r="F50" s="32">
        <f>$C50-($C50-$J50)*(3/7)</f>
        <v>581.42857142857144</v>
      </c>
      <c r="G50" s="32">
        <f>$C50-($C50-$J50)*(4/7)</f>
        <v>558.57142857142856</v>
      </c>
      <c r="H50" s="32">
        <f>$C50-($C50-$J50)*(5/7)</f>
        <v>535.71428571428567</v>
      </c>
      <c r="I50" s="32">
        <f>$C50-($C50-$J50)*(6/7)</f>
        <v>512.85714285714289</v>
      </c>
      <c r="J50" s="32">
        <v>490</v>
      </c>
      <c r="L50" s="30" t="s">
        <v>424</v>
      </c>
      <c r="M50" t="s">
        <v>425</v>
      </c>
    </row>
    <row r="51" spans="1:33">
      <c r="A51" t="s">
        <v>293</v>
      </c>
      <c r="B51" t="s">
        <v>437</v>
      </c>
      <c r="C51">
        <v>2890</v>
      </c>
      <c r="D51">
        <v>2620</v>
      </c>
      <c r="E51">
        <f>(D51+F51)/2</f>
        <v>2495</v>
      </c>
      <c r="F51">
        <v>2370</v>
      </c>
      <c r="G51">
        <f>(F51+H51)/2</f>
        <v>2260</v>
      </c>
      <c r="H51">
        <v>2150</v>
      </c>
      <c r="I51">
        <f>(H51+J51)/2</f>
        <v>2050</v>
      </c>
      <c r="J51">
        <v>1950</v>
      </c>
      <c r="L51" s="30" t="s">
        <v>407</v>
      </c>
    </row>
    <row r="52" spans="1:33">
      <c r="A52" t="s">
        <v>293</v>
      </c>
      <c r="B52" s="28" t="s">
        <v>371</v>
      </c>
      <c r="C52" s="44">
        <v>7.7829608938547503</v>
      </c>
      <c r="D52" s="45">
        <f>$C52*(6/7)+$J52*(1/7)</f>
        <v>7.5808060654429381</v>
      </c>
      <c r="E52" s="45">
        <f>$C52*(5/7)+$J52*(2/7)</f>
        <v>7.3786512370311259</v>
      </c>
      <c r="F52" s="45">
        <f>$C52*(4/7)+$J52*(3/7)</f>
        <v>7.1764964086193146</v>
      </c>
      <c r="G52" s="45">
        <f>$C52*(3/7)+$J52*(4/7)</f>
        <v>6.9743415802075024</v>
      </c>
      <c r="H52" s="45">
        <f>$C52*(2/7)+$J52*(5/7)</f>
        <v>6.7721867517956902</v>
      </c>
      <c r="I52" s="45">
        <f>$C52*(1/7)+$J52*(6/7)</f>
        <v>6.5700319233838789</v>
      </c>
      <c r="J52" s="44">
        <v>6.3678770949720667</v>
      </c>
    </row>
    <row r="53" spans="1:33">
      <c r="A53" t="s">
        <v>293</v>
      </c>
      <c r="B53" s="28" t="s">
        <v>241</v>
      </c>
      <c r="C53" s="44">
        <v>7.0754189944134076</v>
      </c>
      <c r="D53" s="45">
        <f t="shared" ref="D53:D60" si="10">$C53*(6/7)+$J53*(1/7)</f>
        <v>6.9743415802075015</v>
      </c>
      <c r="E53" s="45">
        <f t="shared" ref="E53:E60" si="11">$C53*(5/7)+$J53*(2/7)</f>
        <v>6.8732641660015954</v>
      </c>
      <c r="F53" s="45">
        <f t="shared" ref="F53:F60" si="12">$C53*(4/7)+$J53*(3/7)</f>
        <v>6.7721867517956902</v>
      </c>
      <c r="G53" s="45">
        <f t="shared" ref="G53:G60" si="13">$C53*(3/7)+$J53*(4/7)</f>
        <v>6.6711093375897841</v>
      </c>
      <c r="H53" s="45">
        <f t="shared" ref="H53:H60" si="14">$C53*(2/7)+$J53*(5/7)</f>
        <v>6.570031923383878</v>
      </c>
      <c r="I53" s="45">
        <f t="shared" ref="I53:I60" si="15">$C53*(1/7)+$J53*(6/7)</f>
        <v>6.4689545091779728</v>
      </c>
      <c r="J53" s="44">
        <v>6.3678770949720667</v>
      </c>
    </row>
    <row r="54" spans="1:33">
      <c r="A54" t="s">
        <v>293</v>
      </c>
      <c r="B54" s="28" t="s">
        <v>372</v>
      </c>
      <c r="C54" s="44">
        <v>12.735754189944133</v>
      </c>
      <c r="D54" s="45">
        <f t="shared" si="10"/>
        <v>11.917027134876296</v>
      </c>
      <c r="E54" s="45">
        <f t="shared" si="11"/>
        <v>11.09830007980846</v>
      </c>
      <c r="F54" s="45">
        <f t="shared" si="12"/>
        <v>10.279573024740623</v>
      </c>
      <c r="G54" s="45">
        <f t="shared" si="13"/>
        <v>9.4608459696727856</v>
      </c>
      <c r="H54" s="45">
        <f t="shared" si="14"/>
        <v>8.6421189146049482</v>
      </c>
      <c r="I54" s="45">
        <f t="shared" si="15"/>
        <v>7.8233918595371117</v>
      </c>
      <c r="J54" s="44">
        <v>7.0046648044692752</v>
      </c>
    </row>
    <row r="55" spans="1:33">
      <c r="A55" t="s">
        <v>293</v>
      </c>
      <c r="B55" s="28" t="s">
        <v>366</v>
      </c>
      <c r="C55" s="44">
        <v>4.1847826086956514</v>
      </c>
      <c r="D55" s="45">
        <f t="shared" si="10"/>
        <v>4.1249999999999991</v>
      </c>
      <c r="E55" s="45">
        <f t="shared" si="11"/>
        <v>4.0652173913043477</v>
      </c>
      <c r="F55" s="45">
        <f t="shared" si="12"/>
        <v>4.0054347826086953</v>
      </c>
      <c r="G55" s="45">
        <f t="shared" si="13"/>
        <v>3.945652173913043</v>
      </c>
      <c r="H55" s="45">
        <f t="shared" si="14"/>
        <v>3.8858695652173907</v>
      </c>
      <c r="I55" s="45">
        <f t="shared" si="15"/>
        <v>3.8260869565217388</v>
      </c>
      <c r="J55" s="44">
        <v>3.7663043478260869</v>
      </c>
    </row>
    <row r="56" spans="1:33">
      <c r="A56" t="s">
        <v>293</v>
      </c>
      <c r="B56" s="28" t="s">
        <v>367</v>
      </c>
      <c r="C56" s="44">
        <v>5.9782608695652177</v>
      </c>
      <c r="D56" s="45">
        <f t="shared" si="10"/>
        <v>5.8928571428571423</v>
      </c>
      <c r="E56" s="45">
        <f t="shared" si="11"/>
        <v>5.8074534161490678</v>
      </c>
      <c r="F56" s="45">
        <f t="shared" si="12"/>
        <v>5.7220496894409933</v>
      </c>
      <c r="G56" s="45">
        <f t="shared" si="13"/>
        <v>5.6366459627329188</v>
      </c>
      <c r="H56" s="45">
        <f t="shared" si="14"/>
        <v>5.5512422360248443</v>
      </c>
      <c r="I56" s="45">
        <f t="shared" si="15"/>
        <v>5.465838509316769</v>
      </c>
      <c r="J56" s="44">
        <v>5.3804347826086953</v>
      </c>
    </row>
    <row r="57" spans="1:33">
      <c r="A57" t="s">
        <v>293</v>
      </c>
      <c r="B57" s="28" t="s">
        <v>243</v>
      </c>
      <c r="C57" s="44">
        <v>77.333333333333343</v>
      </c>
      <c r="D57" s="122">
        <f>(C57+J57+J57)/3</f>
        <v>44.676063492063491</v>
      </c>
      <c r="E57" s="122">
        <f>(D57+J57+J57)/3</f>
        <v>33.790306878306872</v>
      </c>
      <c r="F57" s="122">
        <f>(E57+J57)/2</f>
        <v>31.068867724867722</v>
      </c>
      <c r="G57" s="122">
        <f>(F57+J57)/2</f>
        <v>29.708148148148148</v>
      </c>
      <c r="H57" s="122">
        <f>(G57+J57)/2</f>
        <v>29.02778835978836</v>
      </c>
      <c r="I57" s="122">
        <f>(H57+J57)/2</f>
        <v>28.687608465608466</v>
      </c>
      <c r="J57" s="44">
        <v>28.347428571428573</v>
      </c>
    </row>
    <row r="58" spans="1:33">
      <c r="A58" t="s">
        <v>293</v>
      </c>
      <c r="B58" s="28" t="s">
        <v>361</v>
      </c>
      <c r="C58" s="44">
        <v>146.66666666666666</v>
      </c>
      <c r="D58" s="45">
        <f t="shared" si="10"/>
        <v>129.79689795918364</v>
      </c>
      <c r="E58" s="45">
        <f t="shared" si="11"/>
        <v>112.92712925170068</v>
      </c>
      <c r="F58" s="45">
        <f t="shared" si="12"/>
        <v>96.057360544217673</v>
      </c>
      <c r="G58" s="45">
        <f t="shared" si="13"/>
        <v>79.187591836734683</v>
      </c>
      <c r="H58" s="45">
        <f t="shared" si="14"/>
        <v>62.317823129251693</v>
      </c>
      <c r="I58" s="45">
        <f t="shared" si="15"/>
        <v>45.448054421768703</v>
      </c>
      <c r="J58" s="44">
        <v>28.578285714285716</v>
      </c>
    </row>
    <row r="59" spans="1:33">
      <c r="A59" t="s">
        <v>293</v>
      </c>
      <c r="B59" s="28" t="s">
        <v>242</v>
      </c>
      <c r="C59" s="44">
        <v>48</v>
      </c>
      <c r="D59" s="45">
        <f t="shared" si="10"/>
        <v>44.002448979591833</v>
      </c>
      <c r="E59" s="45">
        <f t="shared" si="11"/>
        <v>40.004897959183673</v>
      </c>
      <c r="F59" s="45">
        <f t="shared" si="12"/>
        <v>36.007346938775513</v>
      </c>
      <c r="G59" s="45">
        <f t="shared" si="13"/>
        <v>32.009795918367345</v>
      </c>
      <c r="H59" s="45">
        <f t="shared" si="14"/>
        <v>28.012244897959185</v>
      </c>
      <c r="I59" s="45">
        <f t="shared" si="15"/>
        <v>24.014693877551021</v>
      </c>
      <c r="J59" s="44">
        <v>20.017142857142858</v>
      </c>
      <c r="Y59" t="s">
        <v>400</v>
      </c>
    </row>
    <row r="60" spans="1:33">
      <c r="A60" t="s">
        <v>293</v>
      </c>
      <c r="B60" s="28" t="s">
        <v>362</v>
      </c>
      <c r="C60" s="44">
        <v>72</v>
      </c>
      <c r="D60" s="45">
        <f t="shared" si="10"/>
        <v>65.520979591836735</v>
      </c>
      <c r="E60" s="45">
        <f t="shared" si="11"/>
        <v>59.04195918367347</v>
      </c>
      <c r="F60" s="45">
        <f t="shared" si="12"/>
        <v>52.562938775510197</v>
      </c>
      <c r="G60" s="45">
        <f t="shared" si="13"/>
        <v>46.083918367346939</v>
      </c>
      <c r="H60" s="45">
        <f t="shared" si="14"/>
        <v>39.604897959183674</v>
      </c>
      <c r="I60" s="45">
        <f t="shared" si="15"/>
        <v>33.125877551020409</v>
      </c>
      <c r="J60" s="44">
        <v>26.646857142857144</v>
      </c>
      <c r="Y60" t="s">
        <v>494</v>
      </c>
      <c r="Z60">
        <v>270</v>
      </c>
      <c r="AA60">
        <v>240</v>
      </c>
      <c r="AB60">
        <v>220</v>
      </c>
      <c r="AC60">
        <v>200</v>
      </c>
      <c r="AD60">
        <v>180</v>
      </c>
      <c r="AE60">
        <v>170</v>
      </c>
      <c r="AF60">
        <v>150</v>
      </c>
      <c r="AG60">
        <v>140</v>
      </c>
    </row>
    <row r="61" spans="1:33">
      <c r="A61" t="s">
        <v>293</v>
      </c>
      <c r="B61" t="s">
        <v>395</v>
      </c>
      <c r="C61" s="46"/>
      <c r="D61" s="46"/>
      <c r="E61" s="46"/>
      <c r="F61" s="46"/>
      <c r="G61" s="46"/>
      <c r="H61" s="46"/>
      <c r="I61" s="46"/>
      <c r="J61" s="46"/>
      <c r="L61" s="30"/>
      <c r="O61" t="s">
        <v>402</v>
      </c>
      <c r="P61">
        <v>600</v>
      </c>
      <c r="Q61">
        <v>300</v>
      </c>
      <c r="R61">
        <v>200</v>
      </c>
      <c r="S61">
        <v>150</v>
      </c>
      <c r="T61">
        <v>120</v>
      </c>
      <c r="U61">
        <v>100</v>
      </c>
      <c r="V61">
        <v>85</v>
      </c>
      <c r="W61">
        <v>75</v>
      </c>
      <c r="Y61" t="s">
        <v>493</v>
      </c>
      <c r="Z61" t="e">
        <f>#REF!*($AA$64/$Z$64)</f>
        <v>#REF!</v>
      </c>
      <c r="AA61" t="e">
        <f>#REF!*($AA$64/$Z$64)</f>
        <v>#REF!</v>
      </c>
      <c r="AB61" t="e">
        <f>#REF!*($AA$64/$Z$64)</f>
        <v>#REF!</v>
      </c>
      <c r="AC61" t="e">
        <f>#REF!*($AA$64/$Z$64)</f>
        <v>#REF!</v>
      </c>
      <c r="AD61" t="e">
        <f>#REF!*($AA$64/$Z$64)</f>
        <v>#REF!</v>
      </c>
      <c r="AE61" t="e">
        <f>#REF!*($AA$64/$Z$64)</f>
        <v>#REF!</v>
      </c>
      <c r="AF61" t="e">
        <f>#REF!*($AA$64/$Z$64)</f>
        <v>#REF!</v>
      </c>
      <c r="AG61" t="e">
        <f>#REF!*($AA$64/$Z$64)</f>
        <v>#REF!</v>
      </c>
    </row>
    <row r="62" spans="1:33">
      <c r="A62" t="s">
        <v>293</v>
      </c>
      <c r="B62" t="s">
        <v>333</v>
      </c>
      <c r="C62">
        <v>8512</v>
      </c>
      <c r="D62">
        <v>8288</v>
      </c>
      <c r="E62">
        <v>8063.9999999999991</v>
      </c>
      <c r="F62">
        <v>7839.9999999999991</v>
      </c>
      <c r="G62">
        <v>7503.9999999999991</v>
      </c>
      <c r="H62">
        <v>7168</v>
      </c>
      <c r="I62">
        <v>6888</v>
      </c>
      <c r="J62">
        <v>6720</v>
      </c>
      <c r="L62" t="s">
        <v>397</v>
      </c>
      <c r="M62" t="s">
        <v>401</v>
      </c>
      <c r="O62" t="s">
        <v>399</v>
      </c>
      <c r="P62">
        <v>760</v>
      </c>
      <c r="Q62">
        <v>740</v>
      </c>
      <c r="R62">
        <v>720</v>
      </c>
      <c r="S62">
        <v>700</v>
      </c>
      <c r="T62">
        <v>670</v>
      </c>
      <c r="U62">
        <v>640</v>
      </c>
      <c r="V62">
        <v>615</v>
      </c>
      <c r="W62">
        <v>600</v>
      </c>
    </row>
    <row r="63" spans="1:33">
      <c r="A63" t="s">
        <v>293</v>
      </c>
      <c r="B63" s="29" t="s">
        <v>334</v>
      </c>
      <c r="C63">
        <v>9112</v>
      </c>
      <c r="D63">
        <v>8588</v>
      </c>
      <c r="E63">
        <v>8264</v>
      </c>
      <c r="F63">
        <v>7989.9999999999991</v>
      </c>
      <c r="G63">
        <v>7623.9999999999991</v>
      </c>
      <c r="H63">
        <v>7268</v>
      </c>
      <c r="I63">
        <v>6973</v>
      </c>
      <c r="J63">
        <v>6795</v>
      </c>
      <c r="L63" t="s">
        <v>397</v>
      </c>
      <c r="M63" t="s">
        <v>405</v>
      </c>
      <c r="O63" t="s">
        <v>400</v>
      </c>
      <c r="P63">
        <f>P62*($AA$64/$Z$64)</f>
        <v>7751.9999999999991</v>
      </c>
      <c r="Q63">
        <f t="shared" ref="Q63" si="16">Q62*($AA$64/$Z$64)</f>
        <v>7547.9999999999991</v>
      </c>
      <c r="R63">
        <f t="shared" ref="R63" si="17">R62*($AA$64/$Z$64)</f>
        <v>7343.9999999999991</v>
      </c>
      <c r="S63">
        <f t="shared" ref="S63" si="18">S62*($AA$64/$Z$64)</f>
        <v>7139.9999999999991</v>
      </c>
      <c r="T63">
        <f t="shared" ref="T63" si="19">T62*($AA$64/$Z$64)</f>
        <v>6833.9999999999991</v>
      </c>
      <c r="U63">
        <f t="shared" ref="U63" si="20">U62*($AA$64/$Z$64)</f>
        <v>6528</v>
      </c>
      <c r="V63">
        <f t="shared" ref="V63" si="21">V62*($AA$64/$Z$64)</f>
        <v>6273</v>
      </c>
      <c r="W63">
        <f t="shared" ref="W63" si="22">W62*($AA$64/$Z$64)</f>
        <v>6120</v>
      </c>
      <c r="Z63" t="s">
        <v>490</v>
      </c>
      <c r="AA63" t="s">
        <v>489</v>
      </c>
      <c r="AB63" t="s">
        <v>491</v>
      </c>
    </row>
    <row r="64" spans="1:33">
      <c r="A64" t="s">
        <v>293</v>
      </c>
      <c r="B64" t="s">
        <v>338</v>
      </c>
      <c r="C64">
        <v>5250</v>
      </c>
      <c r="D64">
        <v>4970</v>
      </c>
      <c r="E64">
        <v>4720</v>
      </c>
      <c r="F64">
        <v>4470</v>
      </c>
      <c r="G64">
        <v>4245</v>
      </c>
      <c r="H64">
        <v>4020</v>
      </c>
      <c r="I64">
        <v>3815</v>
      </c>
      <c r="J64">
        <v>3610</v>
      </c>
      <c r="L64" t="s">
        <v>397</v>
      </c>
      <c r="O64" t="s">
        <v>403</v>
      </c>
      <c r="P64">
        <f>SUM(P62:P63)</f>
        <v>8512</v>
      </c>
      <c r="Q64">
        <f t="shared" ref="Q64:W64" si="23">SUM(Q62:Q63)</f>
        <v>8288</v>
      </c>
      <c r="R64">
        <f t="shared" si="23"/>
        <v>8063.9999999999991</v>
      </c>
      <c r="S64">
        <f t="shared" si="23"/>
        <v>7839.9999999999991</v>
      </c>
      <c r="T64">
        <f t="shared" si="23"/>
        <v>7503.9999999999991</v>
      </c>
      <c r="U64">
        <f t="shared" si="23"/>
        <v>7168</v>
      </c>
      <c r="V64">
        <f t="shared" si="23"/>
        <v>6888</v>
      </c>
      <c r="W64">
        <f t="shared" si="23"/>
        <v>6720</v>
      </c>
      <c r="Y64" t="s">
        <v>400</v>
      </c>
      <c r="Z64">
        <v>50000</v>
      </c>
      <c r="AA64">
        <v>510000</v>
      </c>
      <c r="AB64" t="s">
        <v>492</v>
      </c>
    </row>
    <row r="65" spans="1:23">
      <c r="A65" t="s">
        <v>293</v>
      </c>
      <c r="B65" t="s">
        <v>335</v>
      </c>
      <c r="C65">
        <v>2200</v>
      </c>
      <c r="D65">
        <v>2200</v>
      </c>
      <c r="E65">
        <v>2200</v>
      </c>
      <c r="F65">
        <v>2200</v>
      </c>
      <c r="G65">
        <v>2200</v>
      </c>
      <c r="H65">
        <v>2200</v>
      </c>
      <c r="I65">
        <v>2200</v>
      </c>
      <c r="J65">
        <v>2200</v>
      </c>
      <c r="L65" s="30" t="s">
        <v>407</v>
      </c>
      <c r="O65" t="s">
        <v>404</v>
      </c>
      <c r="P65">
        <f>SUM(P61:P63)</f>
        <v>9112</v>
      </c>
      <c r="Q65">
        <f t="shared" ref="Q65:W65" si="24">SUM(Q61:Q63)</f>
        <v>8588</v>
      </c>
      <c r="R65">
        <f t="shared" si="24"/>
        <v>8264</v>
      </c>
      <c r="S65">
        <f t="shared" si="24"/>
        <v>7989.9999999999991</v>
      </c>
      <c r="T65">
        <f t="shared" si="24"/>
        <v>7623.9999999999991</v>
      </c>
      <c r="U65">
        <f t="shared" si="24"/>
        <v>7268</v>
      </c>
      <c r="V65">
        <f t="shared" si="24"/>
        <v>6973</v>
      </c>
      <c r="W65">
        <f t="shared" si="24"/>
        <v>6795</v>
      </c>
    </row>
    <row r="66" spans="1:23">
      <c r="A66" t="s">
        <v>293</v>
      </c>
      <c r="B66" t="s">
        <v>336</v>
      </c>
      <c r="C66">
        <v>4400</v>
      </c>
      <c r="D66">
        <v>4480</v>
      </c>
      <c r="E66">
        <f>(D66+F66)/2</f>
        <v>4490</v>
      </c>
      <c r="F66">
        <v>4500</v>
      </c>
      <c r="G66">
        <v>4500</v>
      </c>
      <c r="H66">
        <v>4500</v>
      </c>
      <c r="I66">
        <v>4500</v>
      </c>
      <c r="J66">
        <v>4500</v>
      </c>
      <c r="L66" s="30" t="s">
        <v>407</v>
      </c>
      <c r="M66" t="s">
        <v>409</v>
      </c>
    </row>
    <row r="67" spans="1:23">
      <c r="A67" t="s">
        <v>293</v>
      </c>
      <c r="B67" t="s">
        <v>337</v>
      </c>
      <c r="C67">
        <v>9890</v>
      </c>
      <c r="D67">
        <v>5095</v>
      </c>
      <c r="E67">
        <v>4442.5</v>
      </c>
      <c r="F67">
        <v>3790</v>
      </c>
      <c r="G67">
        <v>3082.5</v>
      </c>
      <c r="H67">
        <v>2375</v>
      </c>
      <c r="I67">
        <v>2237.5</v>
      </c>
      <c r="J67">
        <v>2100</v>
      </c>
      <c r="L67" s="30" t="s">
        <v>407</v>
      </c>
      <c r="M67" t="s">
        <v>411</v>
      </c>
    </row>
    <row r="68" spans="1:23">
      <c r="A68" t="s">
        <v>293</v>
      </c>
      <c r="B68" t="s">
        <v>505</v>
      </c>
      <c r="C68">
        <v>1360</v>
      </c>
      <c r="D68">
        <v>907</v>
      </c>
      <c r="E68">
        <v>737</v>
      </c>
      <c r="F68">
        <v>623</v>
      </c>
      <c r="G68">
        <v>542</v>
      </c>
      <c r="H68">
        <v>484</v>
      </c>
      <c r="I68">
        <v>437</v>
      </c>
      <c r="J68">
        <v>397</v>
      </c>
      <c r="L68" s="30" t="s">
        <v>564</v>
      </c>
      <c r="M68" t="s">
        <v>509</v>
      </c>
      <c r="O68" t="s">
        <v>412</v>
      </c>
      <c r="P68">
        <v>9080</v>
      </c>
      <c r="Q68">
        <v>5790</v>
      </c>
      <c r="S68">
        <v>4480</v>
      </c>
      <c r="U68">
        <v>2650</v>
      </c>
      <c r="W68">
        <v>2300</v>
      </c>
    </row>
    <row r="69" spans="1:23">
      <c r="A69" t="s">
        <v>293</v>
      </c>
      <c r="B69" t="s">
        <v>506</v>
      </c>
      <c r="C69">
        <v>1360</v>
      </c>
      <c r="D69">
        <v>1169</v>
      </c>
      <c r="E69">
        <v>966</v>
      </c>
      <c r="F69">
        <v>826</v>
      </c>
      <c r="G69">
        <v>725</v>
      </c>
      <c r="H69">
        <v>650</v>
      </c>
      <c r="I69">
        <v>589</v>
      </c>
      <c r="J69">
        <v>537</v>
      </c>
      <c r="L69" s="30" t="s">
        <v>564</v>
      </c>
      <c r="M69" t="s">
        <v>410</v>
      </c>
      <c r="O69" t="s">
        <v>412</v>
      </c>
      <c r="P69">
        <v>9080</v>
      </c>
      <c r="Q69">
        <v>5790</v>
      </c>
      <c r="S69">
        <v>4480</v>
      </c>
      <c r="U69">
        <v>2650</v>
      </c>
      <c r="W69">
        <v>2300</v>
      </c>
    </row>
    <row r="70" spans="1:23">
      <c r="A70" t="s">
        <v>293</v>
      </c>
      <c r="B70" t="s">
        <v>327</v>
      </c>
      <c r="C70">
        <v>1000</v>
      </c>
      <c r="D70">
        <v>580</v>
      </c>
      <c r="E70">
        <v>466</v>
      </c>
      <c r="F70">
        <v>390</v>
      </c>
      <c r="G70">
        <v>337</v>
      </c>
      <c r="H70">
        <v>300</v>
      </c>
      <c r="I70">
        <v>270</v>
      </c>
      <c r="J70">
        <v>246</v>
      </c>
      <c r="L70" s="30" t="s">
        <v>564</v>
      </c>
      <c r="O70" t="s">
        <v>413</v>
      </c>
      <c r="P70">
        <v>10700</v>
      </c>
      <c r="Q70">
        <v>4400</v>
      </c>
      <c r="S70">
        <v>3100</v>
      </c>
      <c r="U70">
        <v>2100</v>
      </c>
      <c r="W70">
        <v>1900</v>
      </c>
    </row>
    <row r="71" spans="1:23">
      <c r="A71" t="s">
        <v>293</v>
      </c>
      <c r="B71" t="s">
        <v>326</v>
      </c>
      <c r="C71">
        <v>1000</v>
      </c>
      <c r="D71">
        <v>580</v>
      </c>
      <c r="E71">
        <v>466</v>
      </c>
      <c r="F71">
        <v>390</v>
      </c>
      <c r="G71">
        <v>337</v>
      </c>
      <c r="H71">
        <v>300</v>
      </c>
      <c r="I71">
        <v>270</v>
      </c>
      <c r="J71">
        <v>246</v>
      </c>
      <c r="L71" s="30" t="s">
        <v>564</v>
      </c>
      <c r="O71" t="s">
        <v>414</v>
      </c>
      <c r="P71">
        <f>AVERAGE(P69:P70)</f>
        <v>9890</v>
      </c>
      <c r="Q71">
        <f>AVERAGE(Q69:Q70)</f>
        <v>5095</v>
      </c>
      <c r="R71">
        <f>(Q71+S71)/2</f>
        <v>4442.5</v>
      </c>
      <c r="S71">
        <f>AVERAGE(S69:S70)</f>
        <v>3790</v>
      </c>
      <c r="T71">
        <f>(S71+U71)/2</f>
        <v>3082.5</v>
      </c>
      <c r="U71">
        <f>AVERAGE(U69:U70)</f>
        <v>2375</v>
      </c>
      <c r="V71">
        <f>(U71+W71)/2</f>
        <v>2237.5</v>
      </c>
      <c r="W71">
        <f>AVERAGE(W69:W70)</f>
        <v>2100</v>
      </c>
    </row>
    <row r="72" spans="1:23">
      <c r="A72" t="s">
        <v>293</v>
      </c>
      <c r="B72" t="s">
        <v>328</v>
      </c>
      <c r="C72">
        <v>1000</v>
      </c>
      <c r="D72">
        <v>580</v>
      </c>
      <c r="E72">
        <v>466</v>
      </c>
      <c r="F72">
        <v>390</v>
      </c>
      <c r="G72">
        <v>337</v>
      </c>
      <c r="H72">
        <v>300</v>
      </c>
      <c r="I72">
        <v>270</v>
      </c>
      <c r="J72">
        <v>246</v>
      </c>
      <c r="L72" s="30" t="s">
        <v>564</v>
      </c>
    </row>
    <row r="73" spans="1:23">
      <c r="A73" t="s">
        <v>293</v>
      </c>
      <c r="B73" t="s">
        <v>498</v>
      </c>
      <c r="C73" s="111">
        <v>3500</v>
      </c>
      <c r="D73" s="111">
        <v>2636.6666666666665</v>
      </c>
      <c r="E73" s="111">
        <v>2200</v>
      </c>
      <c r="F73" s="111">
        <v>1936</v>
      </c>
      <c r="G73" s="111">
        <v>1800</v>
      </c>
      <c r="H73" s="111">
        <v>1710</v>
      </c>
      <c r="I73" s="111">
        <v>1641.6</v>
      </c>
      <c r="J73" s="111">
        <v>1592.3519999999999</v>
      </c>
      <c r="L73" s="30" t="s">
        <v>571</v>
      </c>
    </row>
    <row r="74" spans="1:23">
      <c r="A74" t="s">
        <v>293</v>
      </c>
      <c r="B74" t="s">
        <v>499</v>
      </c>
      <c r="C74" s="111">
        <f>C73*0.85</f>
        <v>2975</v>
      </c>
      <c r="D74" s="111">
        <f t="shared" ref="D74:J74" si="25">D73*0.85</f>
        <v>2241.1666666666665</v>
      </c>
      <c r="E74" s="111">
        <f t="shared" si="25"/>
        <v>1870</v>
      </c>
      <c r="F74" s="111">
        <f t="shared" si="25"/>
        <v>1645.6</v>
      </c>
      <c r="G74" s="111">
        <f t="shared" si="25"/>
        <v>1530</v>
      </c>
      <c r="H74" s="111">
        <f t="shared" si="25"/>
        <v>1453.5</v>
      </c>
      <c r="I74" s="111">
        <f t="shared" si="25"/>
        <v>1395.36</v>
      </c>
      <c r="J74" s="111">
        <f t="shared" si="25"/>
        <v>1353.4991999999997</v>
      </c>
      <c r="L74" s="30" t="s">
        <v>576</v>
      </c>
    </row>
    <row r="75" spans="1:23">
      <c r="A75" t="s">
        <v>293</v>
      </c>
      <c r="B75" t="s">
        <v>500</v>
      </c>
      <c r="C75">
        <f>C73*1.15</f>
        <v>4024.9999999999995</v>
      </c>
      <c r="D75">
        <f t="shared" ref="D75:J75" si="26">D73*1.15</f>
        <v>3032.1666666666661</v>
      </c>
      <c r="E75">
        <f t="shared" si="26"/>
        <v>2530</v>
      </c>
      <c r="F75">
        <f t="shared" si="26"/>
        <v>2226.3999999999996</v>
      </c>
      <c r="G75">
        <f t="shared" si="26"/>
        <v>2070</v>
      </c>
      <c r="H75">
        <f t="shared" si="26"/>
        <v>1966.4999999999998</v>
      </c>
      <c r="I75">
        <f t="shared" si="26"/>
        <v>1887.8399999999997</v>
      </c>
      <c r="J75">
        <f t="shared" si="26"/>
        <v>1831.2047999999998</v>
      </c>
      <c r="L75" s="30" t="s">
        <v>572</v>
      </c>
    </row>
    <row r="76" spans="1:23">
      <c r="A76" t="s">
        <v>293</v>
      </c>
      <c r="B76" t="s">
        <v>330</v>
      </c>
      <c r="C76">
        <v>1250</v>
      </c>
      <c r="D76">
        <v>1150</v>
      </c>
      <c r="E76">
        <v>1060</v>
      </c>
      <c r="F76">
        <v>1000</v>
      </c>
      <c r="G76">
        <v>965</v>
      </c>
      <c r="H76">
        <v>940</v>
      </c>
      <c r="I76">
        <v>915</v>
      </c>
      <c r="J76">
        <v>900</v>
      </c>
      <c r="L76" t="s">
        <v>397</v>
      </c>
    </row>
    <row r="77" spans="1:23">
      <c r="A77" t="s">
        <v>293</v>
      </c>
      <c r="B77" t="s">
        <v>329</v>
      </c>
      <c r="C77">
        <v>1250</v>
      </c>
      <c r="D77">
        <v>1150</v>
      </c>
      <c r="E77">
        <v>1060</v>
      </c>
      <c r="F77">
        <v>1000</v>
      </c>
      <c r="G77">
        <v>965</v>
      </c>
      <c r="H77">
        <v>940</v>
      </c>
      <c r="I77">
        <v>915</v>
      </c>
      <c r="J77">
        <v>900</v>
      </c>
      <c r="L77" t="s">
        <v>397</v>
      </c>
    </row>
    <row r="78" spans="1:23">
      <c r="A78" t="s">
        <v>293</v>
      </c>
      <c r="B78" t="s">
        <v>331</v>
      </c>
      <c r="C78">
        <v>1250</v>
      </c>
      <c r="D78">
        <v>1150</v>
      </c>
      <c r="E78">
        <v>1060</v>
      </c>
      <c r="F78">
        <v>1000</v>
      </c>
      <c r="G78">
        <v>965</v>
      </c>
      <c r="H78">
        <v>940</v>
      </c>
      <c r="I78">
        <v>915</v>
      </c>
      <c r="J78">
        <v>900</v>
      </c>
      <c r="L78" t="s">
        <v>397</v>
      </c>
    </row>
    <row r="79" spans="1:23">
      <c r="A79" t="s">
        <v>293</v>
      </c>
      <c r="B79" t="s">
        <v>359</v>
      </c>
      <c r="C79">
        <v>800</v>
      </c>
      <c r="D79">
        <v>685</v>
      </c>
      <c r="E79">
        <v>500</v>
      </c>
      <c r="F79">
        <v>380</v>
      </c>
      <c r="G79">
        <v>340</v>
      </c>
      <c r="H79">
        <v>310</v>
      </c>
      <c r="I79">
        <v>280</v>
      </c>
      <c r="J79">
        <v>260</v>
      </c>
      <c r="L79" t="s">
        <v>397</v>
      </c>
    </row>
    <row r="80" spans="1:23">
      <c r="A80" t="s">
        <v>293</v>
      </c>
      <c r="B80" t="s">
        <v>360</v>
      </c>
      <c r="C80">
        <v>3570</v>
      </c>
      <c r="D80">
        <v>2680</v>
      </c>
      <c r="E80">
        <f>(D80+F80)/2</f>
        <v>2380</v>
      </c>
      <c r="F80">
        <v>2080</v>
      </c>
      <c r="G80">
        <f>(F80+H80)/2</f>
        <v>1975</v>
      </c>
      <c r="H80">
        <v>1870</v>
      </c>
      <c r="I80">
        <f>(H80+J80)/2</f>
        <v>1805</v>
      </c>
      <c r="J80">
        <v>1740</v>
      </c>
      <c r="L80" s="30" t="s">
        <v>407</v>
      </c>
      <c r="M80" s="30" t="s">
        <v>429</v>
      </c>
    </row>
    <row r="81" spans="1:12">
      <c r="A81" t="s">
        <v>293</v>
      </c>
      <c r="B81" t="s">
        <v>435</v>
      </c>
      <c r="C81">
        <v>492</v>
      </c>
      <c r="D81">
        <v>421</v>
      </c>
      <c r="E81">
        <v>310</v>
      </c>
      <c r="F81">
        <v>234</v>
      </c>
      <c r="G81">
        <v>208</v>
      </c>
      <c r="H81">
        <v>190</v>
      </c>
      <c r="I81">
        <v>172</v>
      </c>
      <c r="J81">
        <v>160</v>
      </c>
      <c r="L81" t="s">
        <v>397</v>
      </c>
    </row>
    <row r="82" spans="1:12">
      <c r="A82" t="s">
        <v>293</v>
      </c>
      <c r="B82" t="s">
        <v>545</v>
      </c>
      <c r="C82">
        <v>5505</v>
      </c>
      <c r="D82">
        <v>4950</v>
      </c>
      <c r="E82">
        <v>4717.5</v>
      </c>
      <c r="F82">
        <v>4485</v>
      </c>
      <c r="G82">
        <v>4305</v>
      </c>
      <c r="H82">
        <v>4125</v>
      </c>
      <c r="I82">
        <v>3967.5</v>
      </c>
      <c r="J82">
        <v>3810</v>
      </c>
      <c r="L82" s="104" t="s">
        <v>549</v>
      </c>
    </row>
    <row r="83" spans="1:12">
      <c r="A83" t="s">
        <v>293</v>
      </c>
      <c r="B83" t="s">
        <v>546</v>
      </c>
      <c r="C83">
        <v>4335</v>
      </c>
      <c r="D83">
        <v>3930</v>
      </c>
      <c r="E83">
        <v>3742.5</v>
      </c>
      <c r="F83">
        <v>3555</v>
      </c>
      <c r="G83">
        <v>3390</v>
      </c>
      <c r="H83">
        <v>3225</v>
      </c>
      <c r="I83">
        <v>3075</v>
      </c>
      <c r="J83">
        <v>2925</v>
      </c>
      <c r="L83" s="104" t="s">
        <v>549</v>
      </c>
    </row>
  </sheetData>
  <autoFilter ref="A5:J5" xr:uid="{00000000-0009-0000-0000-00001B000000}"/>
  <dataValidations count="1">
    <dataValidation type="list" allowBlank="1" showInputMessage="1" showErrorMessage="1" sqref="B25:B34 B36:B39" xr:uid="{00000000-0002-0000-1B00-000000000000}">
      <formula1>Technologies</formula1>
    </dataValidation>
  </dataValidations>
  <pageMargins left="0.7" right="0.7" top="0.78740157499999996" bottom="0.78740157499999996" header="0.3" footer="0.3"/>
  <pageSetup paperSize="9"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14">
    <tabColor rgb="FFFFFF00"/>
  </sheetPr>
  <dimension ref="A1:Q118"/>
  <sheetViews>
    <sheetView topLeftCell="A85" workbookViewId="0">
      <selection activeCell="F111" sqref="F111"/>
    </sheetView>
  </sheetViews>
  <sheetFormatPr baseColWidth="10" defaultColWidth="11.42578125" defaultRowHeight="15"/>
  <cols>
    <col min="2" max="2" width="20.42578125" customWidth="1"/>
    <col min="3" max="3" width="19.7109375" bestFit="1" customWidth="1"/>
    <col min="12" max="12" width="2.140625" customWidth="1"/>
    <col min="13" max="13" width="25.85546875" style="35" customWidth="1"/>
    <col min="14" max="14" width="47.140625" customWidth="1"/>
    <col min="15" max="15" width="13" bestFit="1" customWidth="1"/>
    <col min="17" max="17" width="20.42578125" customWidth="1"/>
  </cols>
  <sheetData>
    <row r="1" spans="1:17">
      <c r="A1" s="4" t="s">
        <v>64</v>
      </c>
      <c r="B1" s="4"/>
      <c r="C1" s="4"/>
      <c r="D1" s="4"/>
      <c r="E1" s="4"/>
      <c r="F1" s="4"/>
      <c r="G1" s="4"/>
      <c r="H1" s="4"/>
      <c r="I1" s="4"/>
      <c r="J1" s="4"/>
      <c r="K1" s="4"/>
      <c r="L1" s="4"/>
      <c r="M1" s="34"/>
      <c r="N1" s="4"/>
      <c r="O1" s="4"/>
      <c r="P1" s="4" t="s">
        <v>161</v>
      </c>
      <c r="Q1" s="4">
        <v>1.0000000000000001E-5</v>
      </c>
    </row>
    <row r="2" spans="1:17">
      <c r="A2" s="4" t="s">
        <v>65</v>
      </c>
      <c r="B2" s="4"/>
      <c r="C2" s="4"/>
      <c r="D2" s="4"/>
      <c r="E2" s="4"/>
      <c r="F2" s="4"/>
      <c r="G2" s="4"/>
      <c r="H2" s="4"/>
      <c r="I2" s="4"/>
      <c r="J2" s="4"/>
      <c r="K2" s="4"/>
      <c r="L2" s="4"/>
      <c r="M2" s="34"/>
      <c r="N2" s="4"/>
      <c r="O2" s="4"/>
      <c r="P2" s="4"/>
      <c r="Q2" s="4"/>
    </row>
    <row r="3" spans="1:17">
      <c r="A3" s="4" t="s">
        <v>66</v>
      </c>
      <c r="B3" s="4"/>
      <c r="C3" s="4"/>
      <c r="D3" s="4"/>
      <c r="E3" s="4"/>
      <c r="F3" s="4"/>
      <c r="G3" s="4"/>
      <c r="H3" s="4"/>
      <c r="I3" s="4"/>
      <c r="J3" s="4"/>
      <c r="K3" s="4"/>
      <c r="L3" s="4"/>
      <c r="M3" s="34"/>
      <c r="N3" s="4"/>
      <c r="O3" s="4"/>
      <c r="P3" s="4"/>
      <c r="Q3" s="4"/>
    </row>
    <row r="5" spans="1:17">
      <c r="B5" t="s">
        <v>184</v>
      </c>
      <c r="D5" s="3">
        <v>2015</v>
      </c>
      <c r="E5" s="3">
        <v>2020</v>
      </c>
      <c r="F5" s="3">
        <v>2025</v>
      </c>
      <c r="G5" s="3">
        <v>2030</v>
      </c>
      <c r="H5" s="3">
        <v>2035</v>
      </c>
      <c r="I5" s="3">
        <v>2040</v>
      </c>
      <c r="J5" s="3">
        <v>2045</v>
      </c>
      <c r="K5" s="3">
        <v>2050</v>
      </c>
      <c r="M5" s="35" t="s">
        <v>396</v>
      </c>
      <c r="N5" t="s">
        <v>398</v>
      </c>
    </row>
    <row r="6" spans="1:17">
      <c r="A6" t="s">
        <v>293</v>
      </c>
      <c r="B6" t="s">
        <v>341</v>
      </c>
      <c r="C6">
        <v>1</v>
      </c>
      <c r="D6" s="8">
        <v>0</v>
      </c>
      <c r="E6" s="8">
        <v>0</v>
      </c>
      <c r="F6" s="8">
        <v>0</v>
      </c>
      <c r="G6" s="8">
        <v>0</v>
      </c>
      <c r="H6" s="8">
        <v>0</v>
      </c>
      <c r="I6" s="8">
        <v>0</v>
      </c>
      <c r="J6" s="8">
        <v>0</v>
      </c>
      <c r="K6" s="8">
        <v>0</v>
      </c>
      <c r="N6" t="s">
        <v>439</v>
      </c>
    </row>
    <row r="7" spans="1:17">
      <c r="A7" t="s">
        <v>293</v>
      </c>
      <c r="B7" t="s">
        <v>342</v>
      </c>
      <c r="C7">
        <v>1</v>
      </c>
      <c r="D7" s="8">
        <v>0</v>
      </c>
      <c r="E7" s="8">
        <v>0</v>
      </c>
      <c r="F7" s="8">
        <v>0</v>
      </c>
      <c r="G7" s="8">
        <v>0</v>
      </c>
      <c r="H7" s="8">
        <v>0</v>
      </c>
      <c r="I7" s="8">
        <v>0</v>
      </c>
      <c r="J7" s="8">
        <v>0</v>
      </c>
      <c r="K7" s="8">
        <v>0</v>
      </c>
      <c r="N7" t="s">
        <v>439</v>
      </c>
    </row>
    <row r="8" spans="1:17">
      <c r="A8" t="s">
        <v>293</v>
      </c>
      <c r="B8" t="s">
        <v>343</v>
      </c>
      <c r="C8">
        <v>1</v>
      </c>
      <c r="D8" s="8">
        <v>0</v>
      </c>
      <c r="E8" s="8">
        <v>0</v>
      </c>
      <c r="F8" s="8">
        <v>0</v>
      </c>
      <c r="G8" s="8">
        <v>0</v>
      </c>
      <c r="H8" s="8">
        <v>0</v>
      </c>
      <c r="I8" s="8">
        <v>0</v>
      </c>
      <c r="J8" s="8">
        <v>0</v>
      </c>
      <c r="K8" s="8">
        <v>0</v>
      </c>
      <c r="N8" t="s">
        <v>439</v>
      </c>
    </row>
    <row r="9" spans="1:17">
      <c r="A9" t="s">
        <v>293</v>
      </c>
      <c r="B9" t="s">
        <v>344</v>
      </c>
      <c r="C9">
        <v>1</v>
      </c>
      <c r="D9" s="8">
        <v>0</v>
      </c>
      <c r="E9" s="8">
        <v>0</v>
      </c>
      <c r="F9" s="8">
        <v>0</v>
      </c>
      <c r="G9" s="8">
        <v>0</v>
      </c>
      <c r="H9" s="8">
        <v>0</v>
      </c>
      <c r="I9" s="8">
        <v>0</v>
      </c>
      <c r="J9" s="8">
        <v>0</v>
      </c>
      <c r="K9" s="8">
        <v>0</v>
      </c>
      <c r="N9" t="s">
        <v>439</v>
      </c>
      <c r="P9" t="s">
        <v>432</v>
      </c>
      <c r="Q9" t="s">
        <v>433</v>
      </c>
    </row>
    <row r="10" spans="1:17">
      <c r="A10" t="s">
        <v>293</v>
      </c>
      <c r="B10" t="s">
        <v>406</v>
      </c>
      <c r="C10">
        <v>1</v>
      </c>
      <c r="D10" s="8">
        <v>0</v>
      </c>
      <c r="E10" s="8">
        <v>0</v>
      </c>
      <c r="F10" s="8">
        <v>0</v>
      </c>
      <c r="G10" s="8">
        <v>0</v>
      </c>
      <c r="H10" s="8">
        <v>0</v>
      </c>
      <c r="I10" s="8">
        <v>0</v>
      </c>
      <c r="J10" s="8">
        <v>0</v>
      </c>
      <c r="K10" s="8">
        <v>0</v>
      </c>
      <c r="N10" s="31" t="s">
        <v>440</v>
      </c>
      <c r="P10">
        <v>1</v>
      </c>
      <c r="Q10">
        <f>277777778/1000000</f>
        <v>277.77777800000001</v>
      </c>
    </row>
    <row r="11" spans="1:17">
      <c r="A11" t="s">
        <v>293</v>
      </c>
      <c r="B11" t="s">
        <v>374</v>
      </c>
      <c r="C11">
        <v>2</v>
      </c>
      <c r="D11" s="8"/>
      <c r="E11" s="8"/>
      <c r="F11" s="8"/>
      <c r="G11" s="8"/>
      <c r="H11" s="8"/>
      <c r="I11" s="8"/>
      <c r="J11" s="8"/>
      <c r="K11" s="8"/>
      <c r="N11" t="s">
        <v>445</v>
      </c>
    </row>
    <row r="12" spans="1:17">
      <c r="A12" t="s">
        <v>293</v>
      </c>
      <c r="B12" t="s">
        <v>375</v>
      </c>
      <c r="C12">
        <v>2</v>
      </c>
      <c r="D12" s="8"/>
      <c r="E12" s="8"/>
      <c r="F12" s="8"/>
      <c r="G12" s="8"/>
      <c r="H12" s="8"/>
      <c r="I12" s="8"/>
      <c r="J12" s="8"/>
      <c r="K12" s="8"/>
      <c r="N12" t="s">
        <v>445</v>
      </c>
    </row>
    <row r="13" spans="1:17">
      <c r="A13" t="s">
        <v>293</v>
      </c>
      <c r="B13" t="s">
        <v>389</v>
      </c>
      <c r="C13">
        <v>2</v>
      </c>
      <c r="D13" s="8"/>
      <c r="E13" s="8"/>
      <c r="F13" s="8"/>
      <c r="G13" s="8"/>
      <c r="H13" s="8"/>
      <c r="I13" s="8"/>
      <c r="J13" s="8"/>
      <c r="K13" s="8"/>
      <c r="N13" t="s">
        <v>445</v>
      </c>
    </row>
    <row r="14" spans="1:17">
      <c r="A14" t="s">
        <v>293</v>
      </c>
      <c r="B14" t="s">
        <v>390</v>
      </c>
      <c r="C14">
        <v>2</v>
      </c>
      <c r="D14" s="8"/>
      <c r="E14" s="8"/>
      <c r="F14" s="8"/>
      <c r="G14" s="8"/>
      <c r="H14" s="8"/>
      <c r="I14" s="8"/>
      <c r="J14" s="8"/>
      <c r="K14" s="8"/>
      <c r="N14" t="s">
        <v>445</v>
      </c>
    </row>
    <row r="15" spans="1:17">
      <c r="A15" t="s">
        <v>293</v>
      </c>
      <c r="B15" t="s">
        <v>376</v>
      </c>
      <c r="C15">
        <v>2</v>
      </c>
      <c r="D15" s="8"/>
      <c r="E15" s="8"/>
      <c r="F15" s="8"/>
      <c r="G15" s="8"/>
      <c r="H15" s="8"/>
      <c r="I15" s="8"/>
      <c r="J15" s="8"/>
      <c r="K15" s="8"/>
      <c r="N15" t="s">
        <v>445</v>
      </c>
    </row>
    <row r="16" spans="1:17">
      <c r="A16" t="s">
        <v>293</v>
      </c>
      <c r="B16" t="s">
        <v>373</v>
      </c>
      <c r="C16">
        <v>2</v>
      </c>
      <c r="D16" s="8"/>
      <c r="E16" s="8"/>
      <c r="F16" s="8"/>
      <c r="G16" s="8"/>
      <c r="H16" s="8"/>
      <c r="I16" s="8"/>
      <c r="J16" s="8"/>
      <c r="K16" s="8"/>
      <c r="N16" t="s">
        <v>445</v>
      </c>
    </row>
    <row r="17" spans="1:14">
      <c r="A17" t="s">
        <v>293</v>
      </c>
      <c r="B17" t="s">
        <v>377</v>
      </c>
      <c r="C17">
        <v>2</v>
      </c>
      <c r="D17" s="8"/>
      <c r="E17" s="8"/>
      <c r="F17" s="8"/>
      <c r="G17" s="8"/>
      <c r="H17" s="8"/>
      <c r="I17" s="8"/>
      <c r="J17" s="8"/>
      <c r="K17" s="8"/>
      <c r="N17" t="s">
        <v>445</v>
      </c>
    </row>
    <row r="18" spans="1:14">
      <c r="A18" t="s">
        <v>293</v>
      </c>
      <c r="B18" t="s">
        <v>374</v>
      </c>
      <c r="C18">
        <v>1</v>
      </c>
      <c r="D18" s="37">
        <f>(2.6/1000)*$Q$10</f>
        <v>0.72222222280000004</v>
      </c>
      <c r="E18" s="37">
        <f t="shared" ref="E18:K18" si="0">(2.6/1000)*$Q$10</f>
        <v>0.72222222280000004</v>
      </c>
      <c r="F18" s="37">
        <f t="shared" si="0"/>
        <v>0.72222222280000004</v>
      </c>
      <c r="G18" s="37">
        <f t="shared" si="0"/>
        <v>0.72222222280000004</v>
      </c>
      <c r="H18" s="37">
        <f t="shared" si="0"/>
        <v>0.72222222280000004</v>
      </c>
      <c r="I18" s="37">
        <f t="shared" si="0"/>
        <v>0.72222222280000004</v>
      </c>
      <c r="J18" s="37">
        <f t="shared" si="0"/>
        <v>0.72222222280000004</v>
      </c>
      <c r="K18" s="37">
        <f t="shared" si="0"/>
        <v>0.72222222280000004</v>
      </c>
      <c r="M18" s="30" t="s">
        <v>407</v>
      </c>
    </row>
    <row r="19" spans="1:14">
      <c r="A19" t="s">
        <v>293</v>
      </c>
      <c r="B19" t="s">
        <v>375</v>
      </c>
      <c r="C19">
        <v>1</v>
      </c>
      <c r="D19" s="37">
        <f>(2/1000)*$Q$10</f>
        <v>0.55555555600000006</v>
      </c>
      <c r="E19" s="37">
        <f t="shared" ref="E19:K19" si="1">(2/1000)*$Q$10</f>
        <v>0.55555555600000006</v>
      </c>
      <c r="F19" s="37">
        <f t="shared" si="1"/>
        <v>0.55555555600000006</v>
      </c>
      <c r="G19" s="37">
        <f t="shared" si="1"/>
        <v>0.55555555600000006</v>
      </c>
      <c r="H19" s="37">
        <f t="shared" si="1"/>
        <v>0.55555555600000006</v>
      </c>
      <c r="I19" s="37">
        <f t="shared" si="1"/>
        <v>0.55555555600000006</v>
      </c>
      <c r="J19" s="37">
        <f t="shared" si="1"/>
        <v>0.55555555600000006</v>
      </c>
      <c r="K19" s="37">
        <f t="shared" si="1"/>
        <v>0.55555555600000006</v>
      </c>
      <c r="M19" s="30" t="s">
        <v>407</v>
      </c>
    </row>
    <row r="20" spans="1:14">
      <c r="A20" t="s">
        <v>293</v>
      </c>
      <c r="B20" t="s">
        <v>389</v>
      </c>
      <c r="C20">
        <v>1</v>
      </c>
      <c r="D20" s="37">
        <f>(1.2/1000)*$Q$10</f>
        <v>0.3333333336</v>
      </c>
      <c r="E20" s="37">
        <f t="shared" ref="E20:K21" si="2">(1.2/1000)*$Q$10</f>
        <v>0.3333333336</v>
      </c>
      <c r="F20" s="37">
        <f t="shared" si="2"/>
        <v>0.3333333336</v>
      </c>
      <c r="G20" s="37">
        <f t="shared" si="2"/>
        <v>0.3333333336</v>
      </c>
      <c r="H20" s="37">
        <f t="shared" si="2"/>
        <v>0.3333333336</v>
      </c>
      <c r="I20" s="37">
        <f t="shared" si="2"/>
        <v>0.3333333336</v>
      </c>
      <c r="J20" s="37">
        <f t="shared" si="2"/>
        <v>0.3333333336</v>
      </c>
      <c r="K20" s="37">
        <f t="shared" si="2"/>
        <v>0.3333333336</v>
      </c>
      <c r="M20" s="30" t="s">
        <v>407</v>
      </c>
    </row>
    <row r="21" spans="1:14">
      <c r="A21" t="s">
        <v>293</v>
      </c>
      <c r="B21" t="s">
        <v>390</v>
      </c>
      <c r="C21">
        <v>1</v>
      </c>
      <c r="D21" s="37">
        <f>(1.2/1000)*$Q$10</f>
        <v>0.3333333336</v>
      </c>
      <c r="E21" s="37">
        <f t="shared" si="2"/>
        <v>0.3333333336</v>
      </c>
      <c r="F21" s="37">
        <f t="shared" si="2"/>
        <v>0.3333333336</v>
      </c>
      <c r="G21" s="37">
        <f t="shared" si="2"/>
        <v>0.3333333336</v>
      </c>
      <c r="H21" s="37">
        <f t="shared" si="2"/>
        <v>0.3333333336</v>
      </c>
      <c r="I21" s="37">
        <f t="shared" si="2"/>
        <v>0.3333333336</v>
      </c>
      <c r="J21" s="37">
        <f t="shared" si="2"/>
        <v>0.3333333336</v>
      </c>
      <c r="K21" s="37">
        <f t="shared" si="2"/>
        <v>0.3333333336</v>
      </c>
      <c r="M21" s="30" t="s">
        <v>407</v>
      </c>
    </row>
    <row r="22" spans="1:14">
      <c r="A22" t="s">
        <v>293</v>
      </c>
      <c r="B22" t="s">
        <v>376</v>
      </c>
      <c r="C22">
        <v>1</v>
      </c>
      <c r="D22" s="8">
        <v>0</v>
      </c>
      <c r="E22" s="8">
        <v>0</v>
      </c>
      <c r="F22" s="8">
        <v>0</v>
      </c>
      <c r="G22" s="8">
        <v>0</v>
      </c>
      <c r="H22" s="8">
        <v>0</v>
      </c>
      <c r="I22" s="8">
        <v>0</v>
      </c>
      <c r="J22" s="8">
        <v>0</v>
      </c>
      <c r="K22" s="8">
        <v>0</v>
      </c>
      <c r="M22" s="30" t="s">
        <v>407</v>
      </c>
      <c r="N22" t="s">
        <v>444</v>
      </c>
    </row>
    <row r="23" spans="1:14">
      <c r="A23" t="s">
        <v>293</v>
      </c>
      <c r="B23" t="s">
        <v>373</v>
      </c>
      <c r="C23">
        <v>1</v>
      </c>
      <c r="D23">
        <v>0</v>
      </c>
      <c r="E23">
        <v>0</v>
      </c>
      <c r="F23">
        <v>0</v>
      </c>
      <c r="G23">
        <v>0</v>
      </c>
      <c r="H23">
        <v>0</v>
      </c>
      <c r="I23">
        <v>0</v>
      </c>
      <c r="J23">
        <v>0</v>
      </c>
      <c r="K23">
        <v>0</v>
      </c>
      <c r="M23" s="30" t="s">
        <v>407</v>
      </c>
    </row>
    <row r="24" spans="1:14">
      <c r="A24" t="s">
        <v>293</v>
      </c>
      <c r="B24" t="s">
        <v>377</v>
      </c>
      <c r="C24">
        <v>1</v>
      </c>
      <c r="D24">
        <v>0</v>
      </c>
      <c r="E24">
        <v>0</v>
      </c>
      <c r="F24">
        <v>0</v>
      </c>
      <c r="G24">
        <v>0</v>
      </c>
      <c r="H24">
        <v>0</v>
      </c>
      <c r="I24">
        <v>0</v>
      </c>
      <c r="J24">
        <v>0</v>
      </c>
      <c r="K24">
        <v>0</v>
      </c>
      <c r="M24" s="30" t="s">
        <v>407</v>
      </c>
    </row>
    <row r="25" spans="1:14">
      <c r="A25" t="s">
        <v>293</v>
      </c>
      <c r="B25" t="s">
        <v>542</v>
      </c>
      <c r="C25">
        <v>1</v>
      </c>
      <c r="D25" s="37">
        <f>(1.2/1000)*$Q$10</f>
        <v>0.3333333336</v>
      </c>
      <c r="E25" s="37">
        <f t="shared" ref="E25:K25" si="3">(1.2/1000)*$Q$10</f>
        <v>0.3333333336</v>
      </c>
      <c r="F25" s="37">
        <f t="shared" si="3"/>
        <v>0.3333333336</v>
      </c>
      <c r="G25" s="37">
        <f t="shared" si="3"/>
        <v>0.3333333336</v>
      </c>
      <c r="H25" s="37">
        <f t="shared" si="3"/>
        <v>0.3333333336</v>
      </c>
      <c r="I25" s="37">
        <f t="shared" si="3"/>
        <v>0.3333333336</v>
      </c>
      <c r="J25" s="37">
        <f t="shared" si="3"/>
        <v>0.3333333336</v>
      </c>
      <c r="K25" s="37">
        <f t="shared" si="3"/>
        <v>0.3333333336</v>
      </c>
      <c r="M25" s="30" t="s">
        <v>407</v>
      </c>
    </row>
    <row r="26" spans="1:14">
      <c r="A26" t="s">
        <v>293</v>
      </c>
      <c r="B26" s="28" t="s">
        <v>368</v>
      </c>
      <c r="C26">
        <v>1</v>
      </c>
      <c r="D26" s="8">
        <v>0</v>
      </c>
      <c r="E26" s="8">
        <v>0</v>
      </c>
      <c r="F26" s="8">
        <v>0</v>
      </c>
      <c r="G26" s="8">
        <v>0</v>
      </c>
      <c r="H26" s="8">
        <v>0</v>
      </c>
      <c r="I26" s="8">
        <v>0</v>
      </c>
      <c r="J26" s="8">
        <v>0</v>
      </c>
      <c r="K26" s="8">
        <v>0</v>
      </c>
      <c r="N26" t="s">
        <v>439</v>
      </c>
    </row>
    <row r="27" spans="1:14">
      <c r="A27" t="s">
        <v>293</v>
      </c>
      <c r="B27" s="28" t="s">
        <v>369</v>
      </c>
      <c r="C27">
        <v>1</v>
      </c>
      <c r="D27" s="8">
        <v>0</v>
      </c>
      <c r="E27" s="8">
        <v>0</v>
      </c>
      <c r="F27" s="8">
        <v>0</v>
      </c>
      <c r="G27" s="8">
        <v>0</v>
      </c>
      <c r="H27" s="8">
        <v>0</v>
      </c>
      <c r="I27" s="8">
        <v>0</v>
      </c>
      <c r="J27" s="8">
        <v>0</v>
      </c>
      <c r="K27" s="8">
        <v>0</v>
      </c>
      <c r="N27" t="s">
        <v>439</v>
      </c>
    </row>
    <row r="28" spans="1:14">
      <c r="A28" t="s">
        <v>293</v>
      </c>
      <c r="B28" s="28" t="s">
        <v>363</v>
      </c>
      <c r="C28">
        <v>1</v>
      </c>
      <c r="D28" s="8">
        <v>0</v>
      </c>
      <c r="E28" s="8">
        <v>0</v>
      </c>
      <c r="F28" s="8">
        <v>0</v>
      </c>
      <c r="G28" s="8">
        <v>0</v>
      </c>
      <c r="H28" s="8">
        <v>0</v>
      </c>
      <c r="I28" s="8">
        <v>0</v>
      </c>
      <c r="J28" s="8">
        <v>0</v>
      </c>
      <c r="K28" s="8">
        <v>0</v>
      </c>
      <c r="N28" t="s">
        <v>439</v>
      </c>
    </row>
    <row r="29" spans="1:14">
      <c r="A29" t="s">
        <v>293</v>
      </c>
      <c r="B29" s="28" t="s">
        <v>240</v>
      </c>
      <c r="C29">
        <v>1</v>
      </c>
      <c r="D29" s="8">
        <v>0</v>
      </c>
      <c r="E29" s="8">
        <v>0</v>
      </c>
      <c r="F29" s="8">
        <v>0</v>
      </c>
      <c r="G29" s="8">
        <v>0</v>
      </c>
      <c r="H29" s="8">
        <v>0</v>
      </c>
      <c r="I29" s="8">
        <v>0</v>
      </c>
      <c r="J29" s="8">
        <v>0</v>
      </c>
      <c r="K29" s="8">
        <v>0</v>
      </c>
      <c r="N29" t="s">
        <v>439</v>
      </c>
    </row>
    <row r="30" spans="1:14">
      <c r="A30" t="s">
        <v>293</v>
      </c>
      <c r="B30" s="28" t="s">
        <v>364</v>
      </c>
      <c r="C30">
        <v>1</v>
      </c>
      <c r="D30" s="8">
        <v>0</v>
      </c>
      <c r="E30" s="8">
        <v>0</v>
      </c>
      <c r="F30" s="8">
        <v>0</v>
      </c>
      <c r="G30" s="8">
        <v>0</v>
      </c>
      <c r="H30" s="8">
        <v>0</v>
      </c>
      <c r="I30" s="8">
        <v>0</v>
      </c>
      <c r="J30" s="8">
        <v>0</v>
      </c>
      <c r="K30" s="8">
        <v>0</v>
      </c>
      <c r="N30" t="s">
        <v>439</v>
      </c>
    </row>
    <row r="31" spans="1:14">
      <c r="A31" t="s">
        <v>293</v>
      </c>
      <c r="B31" s="28" t="s">
        <v>365</v>
      </c>
      <c r="C31">
        <v>1</v>
      </c>
      <c r="D31" s="8">
        <v>0</v>
      </c>
      <c r="E31" s="8">
        <v>0</v>
      </c>
      <c r="F31" s="8">
        <v>0</v>
      </c>
      <c r="G31" s="8">
        <v>0</v>
      </c>
      <c r="H31" s="8">
        <v>0</v>
      </c>
      <c r="I31" s="8">
        <v>0</v>
      </c>
      <c r="J31" s="8">
        <v>0</v>
      </c>
      <c r="K31" s="8">
        <v>0</v>
      </c>
      <c r="N31" t="s">
        <v>439</v>
      </c>
    </row>
    <row r="32" spans="1:14">
      <c r="A32" t="s">
        <v>293</v>
      </c>
      <c r="B32" s="28" t="s">
        <v>239</v>
      </c>
      <c r="C32">
        <v>1</v>
      </c>
      <c r="D32" s="8">
        <v>0</v>
      </c>
      <c r="E32" s="8">
        <v>0</v>
      </c>
      <c r="F32" s="8">
        <v>0</v>
      </c>
      <c r="G32" s="8">
        <v>0</v>
      </c>
      <c r="H32" s="8">
        <v>0</v>
      </c>
      <c r="I32" s="8">
        <v>0</v>
      </c>
      <c r="J32" s="8">
        <v>0</v>
      </c>
      <c r="K32" s="8">
        <v>0</v>
      </c>
      <c r="N32" t="s">
        <v>439</v>
      </c>
    </row>
    <row r="33" spans="1:14">
      <c r="A33" t="s">
        <v>293</v>
      </c>
      <c r="B33" s="28" t="s">
        <v>238</v>
      </c>
      <c r="C33">
        <v>1</v>
      </c>
      <c r="D33" s="8">
        <v>0</v>
      </c>
      <c r="E33" s="8">
        <v>0</v>
      </c>
      <c r="F33" s="8">
        <v>0</v>
      </c>
      <c r="G33" s="8">
        <v>0</v>
      </c>
      <c r="H33" s="8">
        <v>0</v>
      </c>
      <c r="I33" s="8">
        <v>0</v>
      </c>
      <c r="J33" s="8">
        <v>0</v>
      </c>
      <c r="K33" s="8">
        <v>0</v>
      </c>
      <c r="N33" t="s">
        <v>439</v>
      </c>
    </row>
    <row r="34" spans="1:14">
      <c r="A34" t="s">
        <v>293</v>
      </c>
      <c r="B34" s="28" t="s">
        <v>370</v>
      </c>
      <c r="C34">
        <v>1</v>
      </c>
      <c r="D34" s="8">
        <v>0</v>
      </c>
      <c r="E34" s="8">
        <v>0</v>
      </c>
      <c r="F34" s="8">
        <v>0</v>
      </c>
      <c r="G34" s="8">
        <v>0</v>
      </c>
      <c r="H34" s="8">
        <v>0</v>
      </c>
      <c r="I34" s="8">
        <v>0</v>
      </c>
      <c r="J34" s="8">
        <v>0</v>
      </c>
      <c r="K34" s="8">
        <v>0</v>
      </c>
      <c r="N34" t="s">
        <v>439</v>
      </c>
    </row>
    <row r="35" spans="1:14">
      <c r="A35" t="s">
        <v>293</v>
      </c>
      <c r="B35" t="s">
        <v>345</v>
      </c>
      <c r="C35">
        <v>1</v>
      </c>
      <c r="D35" s="8">
        <v>0</v>
      </c>
      <c r="E35" s="8">
        <v>0</v>
      </c>
      <c r="F35" s="8">
        <v>0</v>
      </c>
      <c r="G35" s="8">
        <v>0</v>
      </c>
      <c r="H35" s="8">
        <v>0</v>
      </c>
      <c r="I35" s="8">
        <v>0</v>
      </c>
      <c r="J35" s="8">
        <v>0</v>
      </c>
      <c r="K35" s="8">
        <v>0</v>
      </c>
      <c r="N35" t="s">
        <v>439</v>
      </c>
    </row>
    <row r="36" spans="1:14">
      <c r="A36" t="s">
        <v>293</v>
      </c>
      <c r="B36" t="s">
        <v>346</v>
      </c>
      <c r="C36">
        <v>1</v>
      </c>
      <c r="D36" s="8">
        <v>0</v>
      </c>
      <c r="E36" s="8">
        <v>0</v>
      </c>
      <c r="F36" s="8">
        <v>0</v>
      </c>
      <c r="G36" s="8">
        <v>0</v>
      </c>
      <c r="H36" s="8">
        <v>0</v>
      </c>
      <c r="I36" s="8">
        <v>0</v>
      </c>
      <c r="J36" s="8">
        <v>0</v>
      </c>
      <c r="K36" s="8">
        <v>0</v>
      </c>
      <c r="N36" t="s">
        <v>439</v>
      </c>
    </row>
    <row r="37" spans="1:14">
      <c r="A37" t="s">
        <v>293</v>
      </c>
      <c r="B37" t="s">
        <v>347</v>
      </c>
      <c r="C37">
        <v>1</v>
      </c>
      <c r="D37" s="8">
        <v>0</v>
      </c>
      <c r="E37" s="8">
        <v>0</v>
      </c>
      <c r="F37" s="8">
        <v>0</v>
      </c>
      <c r="G37" s="8">
        <v>0</v>
      </c>
      <c r="H37" s="8">
        <v>0</v>
      </c>
      <c r="I37" s="8">
        <v>0</v>
      </c>
      <c r="J37" s="8">
        <v>0</v>
      </c>
      <c r="K37" s="8">
        <v>0</v>
      </c>
      <c r="N37" t="s">
        <v>439</v>
      </c>
    </row>
    <row r="38" spans="1:14">
      <c r="A38" t="s">
        <v>293</v>
      </c>
      <c r="B38" t="s">
        <v>348</v>
      </c>
      <c r="C38">
        <v>1</v>
      </c>
      <c r="D38" s="8">
        <v>0</v>
      </c>
      <c r="E38" s="8">
        <v>0</v>
      </c>
      <c r="F38" s="8">
        <v>0</v>
      </c>
      <c r="G38" s="8">
        <v>0</v>
      </c>
      <c r="H38" s="8">
        <v>0</v>
      </c>
      <c r="I38" s="8">
        <v>0</v>
      </c>
      <c r="J38" s="8">
        <v>0</v>
      </c>
      <c r="K38" s="8">
        <v>0</v>
      </c>
      <c r="N38" t="s">
        <v>439</v>
      </c>
    </row>
    <row r="39" spans="1:14">
      <c r="A39" t="s">
        <v>293</v>
      </c>
      <c r="B39" t="s">
        <v>349</v>
      </c>
      <c r="C39">
        <v>1</v>
      </c>
      <c r="D39" s="8">
        <v>0</v>
      </c>
      <c r="E39" s="8">
        <v>0</v>
      </c>
      <c r="F39" s="8">
        <v>0</v>
      </c>
      <c r="G39" s="8">
        <v>0</v>
      </c>
      <c r="H39" s="8">
        <v>0</v>
      </c>
      <c r="I39" s="8">
        <v>0</v>
      </c>
      <c r="J39" s="8">
        <v>0</v>
      </c>
      <c r="K39" s="8">
        <v>0</v>
      </c>
      <c r="N39" t="s">
        <v>439</v>
      </c>
    </row>
    <row r="40" spans="1:14">
      <c r="A40" t="s">
        <v>293</v>
      </c>
      <c r="B40" t="s">
        <v>350</v>
      </c>
      <c r="C40">
        <v>1</v>
      </c>
      <c r="D40" s="8">
        <v>0</v>
      </c>
      <c r="E40" s="8">
        <v>0</v>
      </c>
      <c r="F40" s="8">
        <v>0</v>
      </c>
      <c r="G40" s="8">
        <v>0</v>
      </c>
      <c r="H40" s="8">
        <v>0</v>
      </c>
      <c r="I40" s="8">
        <v>0</v>
      </c>
      <c r="J40" s="8">
        <v>0</v>
      </c>
      <c r="K40" s="8">
        <v>0</v>
      </c>
      <c r="N40" t="s">
        <v>439</v>
      </c>
    </row>
    <row r="41" spans="1:14">
      <c r="A41" t="s">
        <v>293</v>
      </c>
      <c r="B41" t="s">
        <v>423</v>
      </c>
      <c r="C41">
        <v>1</v>
      </c>
      <c r="D41" s="8">
        <v>0</v>
      </c>
      <c r="E41" s="8">
        <v>0</v>
      </c>
      <c r="F41" s="8">
        <v>0</v>
      </c>
      <c r="G41" s="8">
        <v>0</v>
      </c>
      <c r="H41" s="8">
        <v>0</v>
      </c>
      <c r="I41" s="8">
        <v>0</v>
      </c>
      <c r="J41" s="8">
        <v>0</v>
      </c>
      <c r="K41" s="8">
        <v>0</v>
      </c>
      <c r="N41" t="s">
        <v>439</v>
      </c>
    </row>
    <row r="42" spans="1:14">
      <c r="A42" t="s">
        <v>293</v>
      </c>
      <c r="B42" t="s">
        <v>351</v>
      </c>
      <c r="C42">
        <v>1</v>
      </c>
      <c r="D42" s="8">
        <v>0</v>
      </c>
      <c r="E42" s="8">
        <v>0</v>
      </c>
      <c r="F42" s="8">
        <v>0</v>
      </c>
      <c r="G42" s="8">
        <v>0</v>
      </c>
      <c r="H42" s="8">
        <v>0</v>
      </c>
      <c r="I42" s="8">
        <v>0</v>
      </c>
      <c r="J42" s="8">
        <v>0</v>
      </c>
      <c r="K42" s="8">
        <v>0</v>
      </c>
      <c r="N42" t="s">
        <v>439</v>
      </c>
    </row>
    <row r="43" spans="1:14">
      <c r="A43" t="s">
        <v>293</v>
      </c>
      <c r="B43" t="s">
        <v>536</v>
      </c>
      <c r="C43">
        <v>1</v>
      </c>
      <c r="D43" s="8">
        <v>0</v>
      </c>
      <c r="E43" s="8">
        <v>0</v>
      </c>
      <c r="F43" s="8">
        <v>0</v>
      </c>
      <c r="G43" s="8">
        <v>0</v>
      </c>
      <c r="H43" s="8">
        <v>0</v>
      </c>
      <c r="I43" s="8">
        <v>0</v>
      </c>
      <c r="J43" s="8">
        <v>0</v>
      </c>
      <c r="K43" s="8">
        <v>0</v>
      </c>
    </row>
    <row r="44" spans="1:14">
      <c r="A44" t="s">
        <v>293</v>
      </c>
      <c r="B44" t="s">
        <v>352</v>
      </c>
      <c r="C44">
        <v>1</v>
      </c>
      <c r="D44" s="8">
        <v>0</v>
      </c>
      <c r="E44" s="8">
        <v>0</v>
      </c>
      <c r="F44" s="8">
        <v>0</v>
      </c>
      <c r="G44" s="8">
        <v>0</v>
      </c>
      <c r="H44" s="8">
        <v>0</v>
      </c>
      <c r="I44" s="8">
        <v>0</v>
      </c>
      <c r="J44" s="8">
        <v>0</v>
      </c>
      <c r="K44" s="8">
        <v>0</v>
      </c>
      <c r="N44" t="s">
        <v>439</v>
      </c>
    </row>
    <row r="45" spans="1:14">
      <c r="A45" t="s">
        <v>293</v>
      </c>
      <c r="B45" t="s">
        <v>353</v>
      </c>
      <c r="C45">
        <v>1</v>
      </c>
      <c r="D45" s="8">
        <v>0</v>
      </c>
      <c r="E45" s="8">
        <v>0</v>
      </c>
      <c r="F45" s="8">
        <v>0</v>
      </c>
      <c r="G45" s="8">
        <v>0</v>
      </c>
      <c r="H45" s="8">
        <v>0</v>
      </c>
      <c r="I45" s="8">
        <v>0</v>
      </c>
      <c r="J45" s="8">
        <v>0</v>
      </c>
      <c r="K45" s="8">
        <v>0</v>
      </c>
      <c r="N45" t="s">
        <v>439</v>
      </c>
    </row>
    <row r="46" spans="1:14">
      <c r="A46" t="s">
        <v>293</v>
      </c>
      <c r="B46" t="s">
        <v>354</v>
      </c>
      <c r="C46">
        <v>1</v>
      </c>
      <c r="D46" s="8">
        <v>0</v>
      </c>
      <c r="E46" s="8">
        <v>0</v>
      </c>
      <c r="F46" s="8">
        <v>0</v>
      </c>
      <c r="G46" s="8">
        <v>0</v>
      </c>
      <c r="H46" s="8">
        <v>0</v>
      </c>
      <c r="I46" s="8">
        <v>0</v>
      </c>
      <c r="J46" s="8">
        <v>0</v>
      </c>
      <c r="K46" s="8">
        <v>0</v>
      </c>
      <c r="N46" t="s">
        <v>439</v>
      </c>
    </row>
    <row r="47" spans="1:14">
      <c r="A47" t="s">
        <v>293</v>
      </c>
      <c r="B47" t="s">
        <v>355</v>
      </c>
      <c r="C47">
        <v>1</v>
      </c>
      <c r="D47" s="8">
        <v>0</v>
      </c>
      <c r="E47" s="8">
        <v>0</v>
      </c>
      <c r="F47" s="8">
        <v>0</v>
      </c>
      <c r="G47" s="8">
        <v>0</v>
      </c>
      <c r="H47" s="8">
        <v>0</v>
      </c>
      <c r="I47" s="8">
        <v>0</v>
      </c>
      <c r="J47" s="8">
        <v>0</v>
      </c>
      <c r="K47" s="8">
        <v>0</v>
      </c>
      <c r="N47" t="s">
        <v>439</v>
      </c>
    </row>
    <row r="48" spans="1:14">
      <c r="A48" t="s">
        <v>293</v>
      </c>
      <c r="B48" t="s">
        <v>356</v>
      </c>
      <c r="C48">
        <v>1</v>
      </c>
      <c r="D48" s="8">
        <v>0</v>
      </c>
      <c r="E48" s="8">
        <v>0</v>
      </c>
      <c r="F48" s="8">
        <v>0</v>
      </c>
      <c r="G48" s="8">
        <v>0</v>
      </c>
      <c r="H48" s="8">
        <v>0</v>
      </c>
      <c r="I48" s="8">
        <v>0</v>
      </c>
      <c r="J48" s="8">
        <v>0</v>
      </c>
      <c r="K48" s="8">
        <v>0</v>
      </c>
      <c r="N48" t="s">
        <v>439</v>
      </c>
    </row>
    <row r="49" spans="1:14">
      <c r="A49" t="s">
        <v>293</v>
      </c>
      <c r="B49" t="s">
        <v>357</v>
      </c>
      <c r="C49">
        <v>1</v>
      </c>
      <c r="D49" s="8">
        <v>0</v>
      </c>
      <c r="E49" s="8">
        <v>0</v>
      </c>
      <c r="F49" s="8">
        <v>0</v>
      </c>
      <c r="G49" s="8">
        <v>0</v>
      </c>
      <c r="H49" s="8">
        <v>0</v>
      </c>
      <c r="I49" s="8">
        <v>0</v>
      </c>
      <c r="J49" s="8">
        <v>0</v>
      </c>
      <c r="K49" s="8">
        <v>0</v>
      </c>
      <c r="N49" t="s">
        <v>439</v>
      </c>
    </row>
    <row r="50" spans="1:14">
      <c r="A50" t="s">
        <v>293</v>
      </c>
      <c r="B50" t="s">
        <v>358</v>
      </c>
      <c r="C50">
        <v>1</v>
      </c>
      <c r="D50" s="8">
        <v>0</v>
      </c>
      <c r="E50" s="8">
        <v>0</v>
      </c>
      <c r="F50" s="8">
        <v>0</v>
      </c>
      <c r="G50" s="8">
        <v>0</v>
      </c>
      <c r="H50" s="8">
        <v>0</v>
      </c>
      <c r="I50" s="8">
        <v>0</v>
      </c>
      <c r="J50" s="8">
        <v>0</v>
      </c>
      <c r="K50" s="8">
        <v>0</v>
      </c>
      <c r="N50" t="s">
        <v>439</v>
      </c>
    </row>
    <row r="51" spans="1:14">
      <c r="A51" t="s">
        <v>293</v>
      </c>
      <c r="B51" t="s">
        <v>422</v>
      </c>
      <c r="C51">
        <v>1</v>
      </c>
      <c r="D51" s="8">
        <v>0</v>
      </c>
      <c r="E51" s="8">
        <v>0</v>
      </c>
      <c r="F51" s="8">
        <v>0</v>
      </c>
      <c r="G51" s="8">
        <v>0</v>
      </c>
      <c r="H51" s="8">
        <v>0</v>
      </c>
      <c r="I51" s="8">
        <v>0</v>
      </c>
      <c r="J51" s="8">
        <v>0</v>
      </c>
      <c r="K51" s="8">
        <v>0</v>
      </c>
      <c r="N51" t="s">
        <v>439</v>
      </c>
    </row>
    <row r="52" spans="1:14">
      <c r="A52" t="s">
        <v>293</v>
      </c>
      <c r="B52" t="s">
        <v>340</v>
      </c>
      <c r="C52">
        <v>1</v>
      </c>
      <c r="D52" s="8">
        <v>0</v>
      </c>
      <c r="E52" s="8">
        <v>0</v>
      </c>
      <c r="F52" s="8">
        <v>0</v>
      </c>
      <c r="G52" s="8">
        <v>0</v>
      </c>
      <c r="H52" s="8">
        <v>0</v>
      </c>
      <c r="I52" s="8">
        <v>0</v>
      </c>
      <c r="J52" s="8">
        <v>0</v>
      </c>
      <c r="K52" s="8">
        <v>0</v>
      </c>
      <c r="N52" t="s">
        <v>439</v>
      </c>
    </row>
    <row r="53" spans="1:14">
      <c r="A53" t="s">
        <v>293</v>
      </c>
      <c r="B53" t="s">
        <v>339</v>
      </c>
      <c r="C53">
        <v>1</v>
      </c>
      <c r="D53" s="8">
        <v>0</v>
      </c>
      <c r="E53" s="8">
        <v>0</v>
      </c>
      <c r="F53" s="8">
        <v>0</v>
      </c>
      <c r="G53" s="8">
        <v>0</v>
      </c>
      <c r="H53" s="8">
        <v>0</v>
      </c>
      <c r="I53" s="8">
        <v>0</v>
      </c>
      <c r="J53" s="8">
        <v>0</v>
      </c>
      <c r="K53" s="8">
        <v>0</v>
      </c>
      <c r="N53" t="s">
        <v>439</v>
      </c>
    </row>
    <row r="54" spans="1:14">
      <c r="A54" t="s">
        <v>293</v>
      </c>
      <c r="B54" t="s">
        <v>172</v>
      </c>
      <c r="C54">
        <v>1</v>
      </c>
      <c r="D54" s="8">
        <v>0</v>
      </c>
      <c r="E54" s="8">
        <v>0</v>
      </c>
      <c r="F54" s="8">
        <v>0</v>
      </c>
      <c r="G54" s="8">
        <v>0</v>
      </c>
      <c r="H54" s="8">
        <v>0</v>
      </c>
      <c r="I54" s="8">
        <v>0</v>
      </c>
      <c r="J54" s="8">
        <v>0</v>
      </c>
      <c r="K54" s="8">
        <v>0</v>
      </c>
      <c r="N54" t="s">
        <v>439</v>
      </c>
    </row>
    <row r="55" spans="1:14">
      <c r="A55" t="s">
        <v>293</v>
      </c>
      <c r="B55" t="s">
        <v>173</v>
      </c>
      <c r="C55">
        <v>1</v>
      </c>
      <c r="D55" s="8">
        <v>0</v>
      </c>
      <c r="E55" s="8">
        <v>0</v>
      </c>
      <c r="F55" s="8">
        <v>0</v>
      </c>
      <c r="G55" s="8">
        <v>0</v>
      </c>
      <c r="H55" s="8">
        <v>0</v>
      </c>
      <c r="I55" s="8">
        <v>0</v>
      </c>
      <c r="J55" s="8">
        <v>0</v>
      </c>
      <c r="K55" s="8">
        <v>0</v>
      </c>
      <c r="N55" t="s">
        <v>439</v>
      </c>
    </row>
    <row r="56" spans="1:14">
      <c r="A56" t="s">
        <v>293</v>
      </c>
      <c r="B56" t="s">
        <v>237</v>
      </c>
      <c r="C56">
        <v>1</v>
      </c>
      <c r="D56" s="8">
        <v>0</v>
      </c>
      <c r="E56" s="8">
        <v>0</v>
      </c>
      <c r="F56" s="8">
        <v>0</v>
      </c>
      <c r="G56" s="8">
        <v>0</v>
      </c>
      <c r="H56" s="8">
        <v>0</v>
      </c>
      <c r="I56" s="8">
        <v>0</v>
      </c>
      <c r="J56" s="8">
        <v>0</v>
      </c>
      <c r="K56" s="8">
        <v>0</v>
      </c>
      <c r="N56" t="s">
        <v>439</v>
      </c>
    </row>
    <row r="57" spans="1:14">
      <c r="A57" t="s">
        <v>293</v>
      </c>
      <c r="B57" t="s">
        <v>437</v>
      </c>
      <c r="C57">
        <v>1</v>
      </c>
      <c r="D57" s="8">
        <v>0</v>
      </c>
      <c r="E57" s="8">
        <v>0</v>
      </c>
      <c r="F57" s="8">
        <v>0</v>
      </c>
      <c r="G57" s="8">
        <v>0</v>
      </c>
      <c r="H57" s="8">
        <v>0</v>
      </c>
      <c r="I57" s="8">
        <v>0</v>
      </c>
      <c r="J57" s="8">
        <v>0</v>
      </c>
      <c r="K57" s="8">
        <v>0</v>
      </c>
      <c r="N57" s="31" t="s">
        <v>440</v>
      </c>
    </row>
    <row r="58" spans="1:14">
      <c r="A58" t="s">
        <v>293</v>
      </c>
      <c r="B58" s="28" t="s">
        <v>371</v>
      </c>
      <c r="C58">
        <v>1</v>
      </c>
      <c r="D58" s="8">
        <v>0</v>
      </c>
      <c r="E58" s="8">
        <v>0</v>
      </c>
      <c r="F58" s="8">
        <v>0</v>
      </c>
      <c r="G58" s="8">
        <v>0</v>
      </c>
      <c r="H58" s="8">
        <v>0</v>
      </c>
      <c r="I58" s="8">
        <v>0</v>
      </c>
      <c r="J58" s="8">
        <v>0</v>
      </c>
      <c r="K58" s="8">
        <v>0</v>
      </c>
      <c r="N58" t="s">
        <v>439</v>
      </c>
    </row>
    <row r="59" spans="1:14">
      <c r="A59" t="s">
        <v>293</v>
      </c>
      <c r="B59" s="28" t="s">
        <v>241</v>
      </c>
      <c r="C59">
        <v>1</v>
      </c>
      <c r="D59" s="8">
        <v>0</v>
      </c>
      <c r="E59" s="8">
        <v>0</v>
      </c>
      <c r="F59" s="8">
        <v>0</v>
      </c>
      <c r="G59" s="8">
        <v>0</v>
      </c>
      <c r="H59" s="8">
        <v>0</v>
      </c>
      <c r="I59" s="8">
        <v>0</v>
      </c>
      <c r="J59" s="8">
        <v>0</v>
      </c>
      <c r="K59" s="8">
        <v>0</v>
      </c>
      <c r="N59" t="s">
        <v>439</v>
      </c>
    </row>
    <row r="60" spans="1:14">
      <c r="A60" t="s">
        <v>293</v>
      </c>
      <c r="B60" s="28" t="s">
        <v>372</v>
      </c>
      <c r="C60">
        <v>1</v>
      </c>
      <c r="D60" s="8">
        <v>0</v>
      </c>
      <c r="E60" s="8">
        <v>0</v>
      </c>
      <c r="F60" s="8">
        <v>0</v>
      </c>
      <c r="G60" s="8">
        <v>0</v>
      </c>
      <c r="H60" s="8">
        <v>0</v>
      </c>
      <c r="I60" s="8">
        <v>0</v>
      </c>
      <c r="J60" s="8">
        <v>0</v>
      </c>
      <c r="K60" s="8">
        <v>0</v>
      </c>
      <c r="N60" t="s">
        <v>439</v>
      </c>
    </row>
    <row r="61" spans="1:14">
      <c r="A61" t="s">
        <v>293</v>
      </c>
      <c r="B61" s="28" t="s">
        <v>366</v>
      </c>
      <c r="C61">
        <v>1</v>
      </c>
      <c r="D61" s="8">
        <v>0</v>
      </c>
      <c r="E61" s="8">
        <v>0</v>
      </c>
      <c r="F61" s="8">
        <v>0</v>
      </c>
      <c r="G61" s="8">
        <v>0</v>
      </c>
      <c r="H61" s="8">
        <v>0</v>
      </c>
      <c r="I61" s="8">
        <v>0</v>
      </c>
      <c r="J61" s="8">
        <v>0</v>
      </c>
      <c r="K61" s="8">
        <v>0</v>
      </c>
      <c r="N61" t="s">
        <v>439</v>
      </c>
    </row>
    <row r="62" spans="1:14">
      <c r="A62" t="s">
        <v>293</v>
      </c>
      <c r="B62" s="28" t="s">
        <v>367</v>
      </c>
      <c r="C62">
        <v>1</v>
      </c>
      <c r="D62" s="8">
        <v>0</v>
      </c>
      <c r="E62" s="8">
        <v>0</v>
      </c>
      <c r="F62" s="8">
        <v>0</v>
      </c>
      <c r="G62" s="8">
        <v>0</v>
      </c>
      <c r="H62" s="8">
        <v>0</v>
      </c>
      <c r="I62" s="8">
        <v>0</v>
      </c>
      <c r="J62" s="8">
        <v>0</v>
      </c>
      <c r="K62" s="8">
        <v>0</v>
      </c>
      <c r="N62" t="s">
        <v>439</v>
      </c>
    </row>
    <row r="63" spans="1:14">
      <c r="A63" t="s">
        <v>293</v>
      </c>
      <c r="B63" s="28" t="s">
        <v>243</v>
      </c>
      <c r="C63">
        <v>1</v>
      </c>
      <c r="D63" s="8">
        <v>0</v>
      </c>
      <c r="E63" s="8">
        <v>0</v>
      </c>
      <c r="F63" s="8">
        <v>0</v>
      </c>
      <c r="G63" s="8">
        <v>0</v>
      </c>
      <c r="H63" s="8">
        <v>0</v>
      </c>
      <c r="I63" s="8">
        <v>0</v>
      </c>
      <c r="J63" s="8">
        <v>0</v>
      </c>
      <c r="K63" s="8">
        <v>0</v>
      </c>
      <c r="N63" t="s">
        <v>439</v>
      </c>
    </row>
    <row r="64" spans="1:14">
      <c r="A64" t="s">
        <v>293</v>
      </c>
      <c r="B64" s="28" t="s">
        <v>361</v>
      </c>
      <c r="C64">
        <v>1</v>
      </c>
      <c r="D64" s="8">
        <v>0</v>
      </c>
      <c r="E64" s="8">
        <v>0</v>
      </c>
      <c r="F64" s="8">
        <v>0</v>
      </c>
      <c r="G64" s="8">
        <v>0</v>
      </c>
      <c r="H64" s="8">
        <v>0</v>
      </c>
      <c r="I64" s="8">
        <v>0</v>
      </c>
      <c r="J64" s="8">
        <v>0</v>
      </c>
      <c r="K64" s="8">
        <v>0</v>
      </c>
      <c r="N64" t="s">
        <v>439</v>
      </c>
    </row>
    <row r="65" spans="1:14">
      <c r="A65" t="s">
        <v>293</v>
      </c>
      <c r="B65" s="28" t="s">
        <v>242</v>
      </c>
      <c r="C65">
        <v>1</v>
      </c>
      <c r="D65" s="8">
        <v>0</v>
      </c>
      <c r="E65" s="8">
        <v>0</v>
      </c>
      <c r="F65" s="8">
        <v>0</v>
      </c>
      <c r="G65" s="8">
        <v>0</v>
      </c>
      <c r="H65" s="8">
        <v>0</v>
      </c>
      <c r="I65" s="8">
        <v>0</v>
      </c>
      <c r="J65" s="8">
        <v>0</v>
      </c>
      <c r="K65" s="8">
        <v>0</v>
      </c>
      <c r="N65" t="s">
        <v>439</v>
      </c>
    </row>
    <row r="66" spans="1:14">
      <c r="A66" t="s">
        <v>293</v>
      </c>
      <c r="B66" s="28" t="s">
        <v>362</v>
      </c>
      <c r="C66">
        <v>1</v>
      </c>
      <c r="D66" s="8">
        <v>0</v>
      </c>
      <c r="E66" s="8">
        <v>0</v>
      </c>
      <c r="F66" s="8">
        <v>0</v>
      </c>
      <c r="G66" s="8">
        <v>0</v>
      </c>
      <c r="H66" s="8">
        <v>0</v>
      </c>
      <c r="I66" s="8">
        <v>0</v>
      </c>
      <c r="J66" s="8">
        <v>0</v>
      </c>
      <c r="K66" s="8">
        <v>0</v>
      </c>
      <c r="N66" t="s">
        <v>439</v>
      </c>
    </row>
    <row r="67" spans="1:14">
      <c r="A67" t="s">
        <v>293</v>
      </c>
      <c r="B67" t="s">
        <v>322</v>
      </c>
      <c r="C67">
        <v>1</v>
      </c>
      <c r="D67" s="38">
        <f>D95*0.95</f>
        <v>1.4401595744680851</v>
      </c>
      <c r="E67" s="38">
        <f t="shared" ref="E67:K67" si="4">E95*0.95</f>
        <v>1.4654255319148937</v>
      </c>
      <c r="F67" s="38">
        <f t="shared" si="4"/>
        <v>1.4527925531914894</v>
      </c>
      <c r="G67" s="38">
        <f t="shared" si="4"/>
        <v>1.4401595744680851</v>
      </c>
      <c r="H67" s="38">
        <f t="shared" si="4"/>
        <v>1.3643617021276595</v>
      </c>
      <c r="I67" s="38">
        <f t="shared" si="4"/>
        <v>1.2885638297872342</v>
      </c>
      <c r="J67" s="38">
        <f t="shared" si="4"/>
        <v>1.2127659574468084</v>
      </c>
      <c r="K67" s="38">
        <f t="shared" si="4"/>
        <v>1.1369680851063828</v>
      </c>
      <c r="M67" s="35" t="s">
        <v>568</v>
      </c>
    </row>
    <row r="68" spans="1:14">
      <c r="A68" t="s">
        <v>293</v>
      </c>
      <c r="B68" t="s">
        <v>321</v>
      </c>
      <c r="C68">
        <v>1</v>
      </c>
      <c r="D68" s="38">
        <f>D67/2</f>
        <v>0.72007978723404253</v>
      </c>
      <c r="E68" s="38">
        <f t="shared" ref="E68:K68" si="5">E67/2</f>
        <v>0.73271276595744683</v>
      </c>
      <c r="F68" s="38">
        <f t="shared" si="5"/>
        <v>0.72639627659574468</v>
      </c>
      <c r="G68" s="38">
        <f t="shared" si="5"/>
        <v>0.72007978723404253</v>
      </c>
      <c r="H68" s="38">
        <f t="shared" si="5"/>
        <v>0.68218085106382975</v>
      </c>
      <c r="I68" s="38">
        <f t="shared" si="5"/>
        <v>0.64428191489361708</v>
      </c>
      <c r="J68" s="38">
        <f t="shared" si="5"/>
        <v>0.60638297872340419</v>
      </c>
      <c r="K68" s="38">
        <f t="shared" si="5"/>
        <v>0.5684840425531914</v>
      </c>
      <c r="M68" s="35" t="s">
        <v>554</v>
      </c>
    </row>
    <row r="69" spans="1:14">
      <c r="A69" t="s">
        <v>293</v>
      </c>
      <c r="B69" t="s">
        <v>320</v>
      </c>
      <c r="C69">
        <v>1</v>
      </c>
      <c r="D69" s="38">
        <f>D96*0.95</f>
        <v>6.302983567031851</v>
      </c>
      <c r="E69" s="38">
        <f t="shared" ref="E69:K69" si="6">E96*0.95</f>
        <v>6.2129409446456823</v>
      </c>
      <c r="F69" s="38">
        <f t="shared" si="6"/>
        <v>7.3384737244727987</v>
      </c>
      <c r="G69" s="38">
        <f t="shared" si="6"/>
        <v>8.4640065042999151</v>
      </c>
      <c r="H69" s="38">
        <f t="shared" si="6"/>
        <v>8.6891130602653366</v>
      </c>
      <c r="I69" s="38">
        <f t="shared" si="6"/>
        <v>8.9142196162307616</v>
      </c>
      <c r="J69" s="38">
        <f t="shared" si="6"/>
        <v>9.1393261721961849</v>
      </c>
      <c r="K69" s="38">
        <f t="shared" si="6"/>
        <v>9.3644327281616064</v>
      </c>
      <c r="M69" s="35" t="s">
        <v>565</v>
      </c>
    </row>
    <row r="70" spans="1:14">
      <c r="A70" t="s">
        <v>293</v>
      </c>
      <c r="B70" t="s">
        <v>323</v>
      </c>
      <c r="C70">
        <v>1</v>
      </c>
      <c r="D70" s="38">
        <v>0.81691686052009449</v>
      </c>
      <c r="E70" s="38">
        <v>0.81691686052009449</v>
      </c>
      <c r="F70" s="38">
        <v>0.81691686052009449</v>
      </c>
      <c r="G70" s="38">
        <v>0.81691686052009449</v>
      </c>
      <c r="H70" s="38">
        <v>0.81691686052009449</v>
      </c>
      <c r="I70" s="38">
        <v>0.81691686052009449</v>
      </c>
      <c r="J70" s="38">
        <v>0.81691686052009449</v>
      </c>
      <c r="K70" s="38">
        <v>0.81691686052009449</v>
      </c>
    </row>
    <row r="71" spans="1:14">
      <c r="A71" t="s">
        <v>293</v>
      </c>
      <c r="B71" t="s">
        <v>324</v>
      </c>
      <c r="C71">
        <v>1</v>
      </c>
      <c r="D71" s="38">
        <f>D94*0.95</f>
        <v>6.7596791070805713</v>
      </c>
      <c r="E71" s="38">
        <f t="shared" ref="E71:K71" si="7">E94*0.95</f>
        <v>9.675619114056504</v>
      </c>
      <c r="F71" s="38">
        <f t="shared" si="7"/>
        <v>10.470875479595394</v>
      </c>
      <c r="G71" s="38">
        <f t="shared" si="7"/>
        <v>11.266131845134286</v>
      </c>
      <c r="H71" s="38">
        <f t="shared" si="7"/>
        <v>10.802232298569933</v>
      </c>
      <c r="I71" s="38">
        <f t="shared" si="7"/>
        <v>10.338332752005581</v>
      </c>
      <c r="J71" s="38">
        <f t="shared" si="7"/>
        <v>9.8744332054412265</v>
      </c>
      <c r="K71" s="38">
        <f t="shared" si="7"/>
        <v>9.410533658876874</v>
      </c>
      <c r="M71" s="35" t="s">
        <v>565</v>
      </c>
    </row>
    <row r="72" spans="1:14">
      <c r="A72" t="s">
        <v>293</v>
      </c>
      <c r="B72" t="s">
        <v>333</v>
      </c>
      <c r="C72">
        <v>1</v>
      </c>
      <c r="D72" s="8">
        <v>0</v>
      </c>
      <c r="E72" s="8">
        <v>0</v>
      </c>
      <c r="F72" s="8">
        <v>0</v>
      </c>
      <c r="G72" s="8">
        <v>0</v>
      </c>
      <c r="H72" s="8">
        <v>0</v>
      </c>
      <c r="I72" s="8">
        <v>0</v>
      </c>
      <c r="J72" s="8">
        <v>0</v>
      </c>
      <c r="K72" s="8">
        <v>0</v>
      </c>
      <c r="N72" s="35" t="s">
        <v>438</v>
      </c>
    </row>
    <row r="73" spans="1:14">
      <c r="A73" t="s">
        <v>293</v>
      </c>
      <c r="B73" s="29" t="s">
        <v>334</v>
      </c>
      <c r="C73">
        <v>1</v>
      </c>
      <c r="D73" s="8">
        <v>0</v>
      </c>
      <c r="E73" s="8">
        <v>0</v>
      </c>
      <c r="F73" s="8">
        <v>0</v>
      </c>
      <c r="G73" s="8">
        <v>0</v>
      </c>
      <c r="H73" s="8">
        <v>0</v>
      </c>
      <c r="I73" s="8">
        <v>0</v>
      </c>
      <c r="J73" s="8">
        <v>0</v>
      </c>
      <c r="K73" s="8">
        <v>0</v>
      </c>
      <c r="N73" s="35" t="s">
        <v>438</v>
      </c>
    </row>
    <row r="74" spans="1:14">
      <c r="A74" t="s">
        <v>293</v>
      </c>
      <c r="B74" t="s">
        <v>338</v>
      </c>
      <c r="C74">
        <v>1</v>
      </c>
      <c r="D74" s="8">
        <v>0</v>
      </c>
      <c r="E74" s="8">
        <v>0</v>
      </c>
      <c r="F74" s="8">
        <v>0</v>
      </c>
      <c r="G74" s="8">
        <v>0</v>
      </c>
      <c r="H74" s="8">
        <v>0</v>
      </c>
      <c r="I74" s="8">
        <v>0</v>
      </c>
      <c r="J74" s="8">
        <v>0</v>
      </c>
      <c r="K74" s="8">
        <v>0</v>
      </c>
      <c r="N74" s="35" t="s">
        <v>438</v>
      </c>
    </row>
    <row r="75" spans="1:14">
      <c r="A75" t="s">
        <v>293</v>
      </c>
      <c r="B75" t="s">
        <v>335</v>
      </c>
      <c r="C75">
        <v>1</v>
      </c>
      <c r="D75" s="37">
        <f>(3/1000)*$Q$10</f>
        <v>0.83333333400000009</v>
      </c>
      <c r="E75" s="37">
        <f t="shared" ref="E75:K75" si="8">(3/1000)*$Q$10</f>
        <v>0.83333333400000009</v>
      </c>
      <c r="F75" s="37">
        <f t="shared" si="8"/>
        <v>0.83333333400000009</v>
      </c>
      <c r="G75" s="37">
        <f t="shared" si="8"/>
        <v>0.83333333400000009</v>
      </c>
      <c r="H75" s="37">
        <f t="shared" si="8"/>
        <v>0.83333333400000009</v>
      </c>
      <c r="I75" s="37">
        <f t="shared" si="8"/>
        <v>0.83333333400000009</v>
      </c>
      <c r="J75" s="37">
        <f t="shared" si="8"/>
        <v>0.83333333400000009</v>
      </c>
      <c r="K75" s="37">
        <f t="shared" si="8"/>
        <v>0.83333333400000009</v>
      </c>
      <c r="M75" s="30" t="s">
        <v>407</v>
      </c>
      <c r="N75" s="35"/>
    </row>
    <row r="76" spans="1:14">
      <c r="A76" t="s">
        <v>293</v>
      </c>
      <c r="B76" t="s">
        <v>336</v>
      </c>
      <c r="C76">
        <v>1</v>
      </c>
      <c r="D76" s="37">
        <f>(5/1000)*$Q$10</f>
        <v>1.38888889</v>
      </c>
      <c r="E76" s="37">
        <f t="shared" ref="E76:K76" si="9">(5/1000)*$Q$10</f>
        <v>1.38888889</v>
      </c>
      <c r="F76" s="37">
        <f t="shared" si="9"/>
        <v>1.38888889</v>
      </c>
      <c r="G76" s="37">
        <f t="shared" si="9"/>
        <v>1.38888889</v>
      </c>
      <c r="H76" s="37">
        <f t="shared" si="9"/>
        <v>1.38888889</v>
      </c>
      <c r="I76" s="37">
        <f t="shared" si="9"/>
        <v>1.38888889</v>
      </c>
      <c r="J76" s="37">
        <f t="shared" si="9"/>
        <v>1.38888889</v>
      </c>
      <c r="K76" s="37">
        <f t="shared" si="9"/>
        <v>1.38888889</v>
      </c>
      <c r="M76" s="30" t="s">
        <v>407</v>
      </c>
    </row>
    <row r="77" spans="1:14">
      <c r="A77" t="s">
        <v>293</v>
      </c>
      <c r="B77" t="s">
        <v>337</v>
      </c>
      <c r="C77">
        <v>1</v>
      </c>
      <c r="D77" s="8">
        <v>0</v>
      </c>
      <c r="E77" s="8">
        <v>0</v>
      </c>
      <c r="F77" s="8">
        <v>0</v>
      </c>
      <c r="G77" s="8">
        <v>0</v>
      </c>
      <c r="H77" s="8">
        <v>0</v>
      </c>
      <c r="I77" s="8">
        <v>0</v>
      </c>
      <c r="J77" s="8">
        <v>0</v>
      </c>
      <c r="K77" s="8">
        <v>0</v>
      </c>
      <c r="N77" s="35" t="s">
        <v>438</v>
      </c>
    </row>
    <row r="78" spans="1:14">
      <c r="A78" t="s">
        <v>293</v>
      </c>
      <c r="B78" t="s">
        <v>332</v>
      </c>
      <c r="C78">
        <v>1</v>
      </c>
      <c r="D78" s="8">
        <v>0</v>
      </c>
      <c r="E78" s="8">
        <v>0</v>
      </c>
      <c r="F78" s="8">
        <v>0</v>
      </c>
      <c r="G78" s="8">
        <v>0</v>
      </c>
      <c r="H78" s="8">
        <v>0</v>
      </c>
      <c r="I78" s="8">
        <v>0</v>
      </c>
      <c r="J78" s="8">
        <v>0</v>
      </c>
      <c r="K78" s="8">
        <v>0</v>
      </c>
      <c r="N78" s="35" t="s">
        <v>438</v>
      </c>
    </row>
    <row r="79" spans="1:14">
      <c r="A79" t="s">
        <v>293</v>
      </c>
      <c r="B79" t="s">
        <v>327</v>
      </c>
      <c r="C79">
        <v>1</v>
      </c>
      <c r="D79" s="8">
        <v>0</v>
      </c>
      <c r="E79" s="8">
        <v>0</v>
      </c>
      <c r="F79" s="8">
        <v>0</v>
      </c>
      <c r="G79" s="8">
        <v>0</v>
      </c>
      <c r="H79" s="8">
        <v>0</v>
      </c>
      <c r="I79" s="8">
        <v>0</v>
      </c>
      <c r="J79" s="8">
        <v>0</v>
      </c>
      <c r="K79" s="8">
        <v>0</v>
      </c>
      <c r="N79" s="35" t="s">
        <v>438</v>
      </c>
    </row>
    <row r="80" spans="1:14">
      <c r="A80" t="s">
        <v>293</v>
      </c>
      <c r="B80" t="s">
        <v>326</v>
      </c>
      <c r="C80">
        <v>1</v>
      </c>
      <c r="D80" s="8">
        <v>0</v>
      </c>
      <c r="E80" s="8">
        <v>0</v>
      </c>
      <c r="F80" s="8">
        <v>0</v>
      </c>
      <c r="G80" s="8">
        <v>0</v>
      </c>
      <c r="H80" s="8">
        <v>0</v>
      </c>
      <c r="I80" s="8">
        <v>0</v>
      </c>
      <c r="J80" s="8">
        <v>0</v>
      </c>
      <c r="K80" s="8">
        <v>0</v>
      </c>
      <c r="N80" s="35" t="s">
        <v>438</v>
      </c>
    </row>
    <row r="81" spans="1:14">
      <c r="A81" t="s">
        <v>293</v>
      </c>
      <c r="B81" t="s">
        <v>328</v>
      </c>
      <c r="C81">
        <v>1</v>
      </c>
      <c r="D81" s="8">
        <v>0</v>
      </c>
      <c r="E81" s="8">
        <v>0</v>
      </c>
      <c r="F81" s="8">
        <v>0</v>
      </c>
      <c r="G81" s="8">
        <v>0</v>
      </c>
      <c r="H81" s="8">
        <v>0</v>
      </c>
      <c r="I81" s="8">
        <v>0</v>
      </c>
      <c r="J81" s="8">
        <v>0</v>
      </c>
      <c r="K81" s="8">
        <v>0</v>
      </c>
      <c r="N81" s="35" t="s">
        <v>438</v>
      </c>
    </row>
    <row r="82" spans="1:14">
      <c r="A82" t="s">
        <v>293</v>
      </c>
      <c r="B82" t="s">
        <v>498</v>
      </c>
      <c r="C82">
        <v>1</v>
      </c>
      <c r="D82" s="8">
        <v>0</v>
      </c>
      <c r="E82" s="8">
        <v>0</v>
      </c>
      <c r="F82" s="8">
        <v>0</v>
      </c>
      <c r="G82" s="8">
        <v>0</v>
      </c>
      <c r="H82" s="8">
        <v>0</v>
      </c>
      <c r="I82" s="8">
        <v>0</v>
      </c>
      <c r="J82" s="8">
        <v>0</v>
      </c>
      <c r="K82" s="8">
        <v>0</v>
      </c>
      <c r="N82" s="35" t="s">
        <v>438</v>
      </c>
    </row>
    <row r="83" spans="1:14">
      <c r="A83" t="s">
        <v>293</v>
      </c>
      <c r="B83" t="s">
        <v>499</v>
      </c>
      <c r="C83">
        <v>1</v>
      </c>
      <c r="D83" s="8">
        <v>0</v>
      </c>
      <c r="E83" s="8">
        <v>0</v>
      </c>
      <c r="F83" s="8">
        <v>0</v>
      </c>
      <c r="G83" s="8">
        <v>0</v>
      </c>
      <c r="H83" s="8">
        <v>0</v>
      </c>
      <c r="I83" s="8">
        <v>0</v>
      </c>
      <c r="J83" s="8">
        <v>0</v>
      </c>
      <c r="K83" s="8">
        <v>0</v>
      </c>
      <c r="N83" s="35" t="s">
        <v>438</v>
      </c>
    </row>
    <row r="84" spans="1:14">
      <c r="A84" t="s">
        <v>293</v>
      </c>
      <c r="B84" t="s">
        <v>500</v>
      </c>
      <c r="C84">
        <v>1</v>
      </c>
      <c r="D84" s="8">
        <v>0</v>
      </c>
      <c r="E84" s="8">
        <v>0</v>
      </c>
      <c r="F84" s="8">
        <v>0</v>
      </c>
      <c r="G84" s="8">
        <v>0</v>
      </c>
      <c r="H84" s="8">
        <v>0</v>
      </c>
      <c r="I84" s="8">
        <v>0</v>
      </c>
      <c r="J84" s="8">
        <v>0</v>
      </c>
      <c r="K84" s="8">
        <v>0</v>
      </c>
      <c r="N84" s="35" t="s">
        <v>438</v>
      </c>
    </row>
    <row r="85" spans="1:14">
      <c r="A85" t="s">
        <v>293</v>
      </c>
      <c r="B85" t="s">
        <v>330</v>
      </c>
      <c r="C85">
        <v>1</v>
      </c>
      <c r="D85" s="8">
        <v>0</v>
      </c>
      <c r="E85" s="8">
        <v>0</v>
      </c>
      <c r="F85" s="8">
        <v>0</v>
      </c>
      <c r="G85" s="8">
        <v>0</v>
      </c>
      <c r="H85" s="8">
        <v>0</v>
      </c>
      <c r="I85" s="8">
        <v>0</v>
      </c>
      <c r="J85" s="8">
        <v>0</v>
      </c>
      <c r="K85" s="8">
        <v>0</v>
      </c>
      <c r="N85" s="35" t="s">
        <v>438</v>
      </c>
    </row>
    <row r="86" spans="1:14">
      <c r="A86" t="s">
        <v>293</v>
      </c>
      <c r="B86" t="s">
        <v>329</v>
      </c>
      <c r="C86">
        <v>1</v>
      </c>
      <c r="D86" s="8">
        <v>0</v>
      </c>
      <c r="E86" s="8">
        <v>0</v>
      </c>
      <c r="F86" s="8">
        <v>0</v>
      </c>
      <c r="G86" s="8">
        <v>0</v>
      </c>
      <c r="H86" s="8">
        <v>0</v>
      </c>
      <c r="I86" s="8">
        <v>0</v>
      </c>
      <c r="J86" s="8">
        <v>0</v>
      </c>
      <c r="K86" s="8">
        <v>0</v>
      </c>
      <c r="N86" s="35" t="s">
        <v>438</v>
      </c>
    </row>
    <row r="87" spans="1:14">
      <c r="A87" t="s">
        <v>293</v>
      </c>
      <c r="B87" t="s">
        <v>331</v>
      </c>
      <c r="C87">
        <v>1</v>
      </c>
      <c r="D87" s="8">
        <v>0</v>
      </c>
      <c r="E87" s="8">
        <v>0</v>
      </c>
      <c r="F87" s="8">
        <v>0</v>
      </c>
      <c r="G87" s="8">
        <v>0</v>
      </c>
      <c r="H87" s="8">
        <v>0</v>
      </c>
      <c r="I87" s="8">
        <v>0</v>
      </c>
      <c r="J87" s="8">
        <v>0</v>
      </c>
      <c r="K87" s="8">
        <v>0</v>
      </c>
      <c r="N87" s="35" t="s">
        <v>438</v>
      </c>
    </row>
    <row r="88" spans="1:14">
      <c r="A88" t="s">
        <v>293</v>
      </c>
      <c r="B88" t="s">
        <v>395</v>
      </c>
      <c r="C88">
        <v>1</v>
      </c>
      <c r="D88" s="31">
        <v>3.91</v>
      </c>
      <c r="E88" s="31">
        <v>4.16</v>
      </c>
      <c r="F88" s="31">
        <v>4.41</v>
      </c>
      <c r="G88" s="31">
        <v>4.66</v>
      </c>
      <c r="H88" s="31">
        <v>4.9099999999999993</v>
      </c>
      <c r="I88" s="31">
        <v>5.16</v>
      </c>
      <c r="J88" s="31">
        <v>5.41</v>
      </c>
      <c r="K88" s="31">
        <v>5.66</v>
      </c>
      <c r="L88" s="31"/>
      <c r="M88" s="56" t="s">
        <v>553</v>
      </c>
    </row>
    <row r="89" spans="1:14">
      <c r="A89" t="s">
        <v>293</v>
      </c>
      <c r="B89" t="s">
        <v>359</v>
      </c>
      <c r="C89">
        <v>1</v>
      </c>
      <c r="D89" s="8">
        <f>0.0012*$Q$10</f>
        <v>0.3333333336</v>
      </c>
      <c r="E89" s="8">
        <f t="shared" ref="E89:K89" si="10">0.0012*$Q$10</f>
        <v>0.3333333336</v>
      </c>
      <c r="F89" s="8">
        <f t="shared" si="10"/>
        <v>0.3333333336</v>
      </c>
      <c r="G89" s="8">
        <f t="shared" si="10"/>
        <v>0.3333333336</v>
      </c>
      <c r="H89" s="8">
        <f t="shared" si="10"/>
        <v>0.3333333336</v>
      </c>
      <c r="I89" s="8">
        <f t="shared" si="10"/>
        <v>0.3333333336</v>
      </c>
      <c r="J89" s="8">
        <f t="shared" si="10"/>
        <v>0.3333333336</v>
      </c>
      <c r="K89" s="8">
        <f t="shared" si="10"/>
        <v>0.3333333336</v>
      </c>
      <c r="M89" s="35" t="s">
        <v>397</v>
      </c>
    </row>
    <row r="90" spans="1:14">
      <c r="A90" t="s">
        <v>293</v>
      </c>
      <c r="B90" t="s">
        <v>360</v>
      </c>
      <c r="C90">
        <v>1</v>
      </c>
      <c r="D90" s="37">
        <f>(40/1000)*$Q$10</f>
        <v>11.11111112</v>
      </c>
      <c r="E90" s="37">
        <f>(25/1000)*$Q$10</f>
        <v>6.9444444500000007</v>
      </c>
      <c r="F90" s="37">
        <f>(E90+G90)/2</f>
        <v>6.6666666719999998</v>
      </c>
      <c r="G90" s="37">
        <f>(23/1000)*$Q$10</f>
        <v>6.3888888939999999</v>
      </c>
      <c r="H90" s="37">
        <f>(G90+I90)/2</f>
        <v>5.4166666709999998</v>
      </c>
      <c r="I90" s="37">
        <f>(16/1000)*$Q$10</f>
        <v>4.4444444480000005</v>
      </c>
      <c r="J90" s="37">
        <f>(I90+K90)/2</f>
        <v>4.4444444480000005</v>
      </c>
      <c r="K90" s="37">
        <f>(16/1000)*$Q$10</f>
        <v>4.4444444480000005</v>
      </c>
      <c r="M90" s="30" t="s">
        <v>407</v>
      </c>
      <c r="N90" s="30" t="s">
        <v>429</v>
      </c>
    </row>
    <row r="91" spans="1:14">
      <c r="A91" t="s">
        <v>293</v>
      </c>
      <c r="B91" t="s">
        <v>360</v>
      </c>
      <c r="C91">
        <v>2</v>
      </c>
      <c r="D91" s="37">
        <f>(40/1000)*$Q$10</f>
        <v>11.11111112</v>
      </c>
      <c r="E91" s="37">
        <f>(25/1000)*$Q$10</f>
        <v>6.9444444500000007</v>
      </c>
      <c r="F91" s="37">
        <f>(E91+G91)/2</f>
        <v>6.6666666719999998</v>
      </c>
      <c r="G91" s="37">
        <f>(23/1000)*$Q$10</f>
        <v>6.3888888939999999</v>
      </c>
      <c r="H91" s="37">
        <f>(G91+I91)/2</f>
        <v>5.4166666709999998</v>
      </c>
      <c r="I91" s="37">
        <f>(16/1000)*$Q$10</f>
        <v>4.4444444480000005</v>
      </c>
      <c r="J91" s="37">
        <f>(I91+K91)/2</f>
        <v>4.4444444480000005</v>
      </c>
      <c r="K91" s="37">
        <f>(16/1000)*$Q$10</f>
        <v>4.4444444480000005</v>
      </c>
      <c r="M91" s="30" t="s">
        <v>407</v>
      </c>
      <c r="N91" s="30" t="s">
        <v>429</v>
      </c>
    </row>
    <row r="92" spans="1:14">
      <c r="A92" t="s">
        <v>293</v>
      </c>
      <c r="B92" t="s">
        <v>435</v>
      </c>
      <c r="C92">
        <v>1</v>
      </c>
      <c r="D92" s="8">
        <f>0.0015*$Q$10</f>
        <v>0.41666666700000005</v>
      </c>
      <c r="E92" s="8">
        <f t="shared" ref="E92:K92" si="11">0.0015*$Q$10</f>
        <v>0.41666666700000005</v>
      </c>
      <c r="F92" s="8">
        <f t="shared" si="11"/>
        <v>0.41666666700000005</v>
      </c>
      <c r="G92" s="8">
        <f t="shared" si="11"/>
        <v>0.41666666700000005</v>
      </c>
      <c r="H92" s="8">
        <f t="shared" si="11"/>
        <v>0.41666666700000005</v>
      </c>
      <c r="I92" s="8">
        <f t="shared" si="11"/>
        <v>0.41666666700000005</v>
      </c>
      <c r="J92" s="8">
        <f t="shared" si="11"/>
        <v>0.41666666700000005</v>
      </c>
      <c r="K92" s="8">
        <f t="shared" si="11"/>
        <v>0.41666666700000005</v>
      </c>
      <c r="M92" s="35" t="s">
        <v>397</v>
      </c>
    </row>
    <row r="93" spans="1:14">
      <c r="A93" t="s">
        <v>293</v>
      </c>
      <c r="B93" t="s">
        <v>435</v>
      </c>
      <c r="C93">
        <v>2</v>
      </c>
      <c r="D93" s="8">
        <f t="shared" ref="D93:K93" si="12">$D$92+(3.1/1000)*$Q$10</f>
        <v>1.2777777788</v>
      </c>
      <c r="E93" s="8">
        <f t="shared" si="12"/>
        <v>1.2777777788</v>
      </c>
      <c r="F93" s="8">
        <f t="shared" si="12"/>
        <v>1.2777777788</v>
      </c>
      <c r="G93" s="8">
        <f t="shared" si="12"/>
        <v>1.2777777788</v>
      </c>
      <c r="H93" s="8">
        <f t="shared" si="12"/>
        <v>1.2777777788</v>
      </c>
      <c r="I93" s="8">
        <f t="shared" si="12"/>
        <v>1.2777777788</v>
      </c>
      <c r="J93" s="8">
        <f t="shared" si="12"/>
        <v>1.2777777788</v>
      </c>
      <c r="K93" s="8">
        <f t="shared" si="12"/>
        <v>1.2777777788</v>
      </c>
      <c r="M93" s="36" t="s">
        <v>436</v>
      </c>
      <c r="N93" t="s">
        <v>434</v>
      </c>
    </row>
    <row r="94" spans="1:14">
      <c r="A94" t="s">
        <v>293</v>
      </c>
      <c r="B94" t="s">
        <v>527</v>
      </c>
      <c r="C94">
        <v>1</v>
      </c>
      <c r="D94" s="38">
        <v>7.1154516916637593</v>
      </c>
      <c r="E94" s="38">
        <v>10.184862225322636</v>
      </c>
      <c r="F94" s="38">
        <v>11.021974189047784</v>
      </c>
      <c r="G94" s="38">
        <v>11.859086152772933</v>
      </c>
      <c r="H94" s="38">
        <v>11.370770840599929</v>
      </c>
      <c r="I94" s="38">
        <v>10.882455528426927</v>
      </c>
      <c r="J94" s="38">
        <v>10.394140216253923</v>
      </c>
      <c r="K94" s="38">
        <v>9.9058249040809212</v>
      </c>
      <c r="M94" t="s">
        <v>560</v>
      </c>
    </row>
    <row r="95" spans="1:14">
      <c r="A95" t="s">
        <v>293</v>
      </c>
      <c r="B95" t="s">
        <v>526</v>
      </c>
      <c r="C95">
        <v>1</v>
      </c>
      <c r="D95" s="38">
        <v>1.5159574468085106</v>
      </c>
      <c r="E95" s="38">
        <v>1.5425531914893618</v>
      </c>
      <c r="F95" s="38">
        <v>1.5292553191489362</v>
      </c>
      <c r="G95" s="38">
        <v>1.5159574468085106</v>
      </c>
      <c r="H95" s="38">
        <v>1.4361702127659575</v>
      </c>
      <c r="I95" s="38">
        <v>1.3563829787234045</v>
      </c>
      <c r="J95" s="38">
        <v>1.2765957446808509</v>
      </c>
      <c r="K95" s="38">
        <v>1.1968085106382977</v>
      </c>
      <c r="M95" t="s">
        <v>560</v>
      </c>
    </row>
    <row r="96" spans="1:14">
      <c r="A96" t="s">
        <v>293</v>
      </c>
      <c r="B96" t="s">
        <v>525</v>
      </c>
      <c r="C96">
        <v>1</v>
      </c>
      <c r="D96" s="38">
        <v>6.6347195442440539</v>
      </c>
      <c r="E96" s="38">
        <v>6.5399378364691394</v>
      </c>
      <c r="F96" s="38">
        <v>7.7247091836555777</v>
      </c>
      <c r="G96" s="38">
        <v>8.909480530842016</v>
      </c>
      <c r="H96" s="38">
        <v>9.1464348002793017</v>
      </c>
      <c r="I96" s="38">
        <v>9.3833890697165909</v>
      </c>
      <c r="J96" s="38">
        <v>9.6203433391538784</v>
      </c>
      <c r="K96" s="38">
        <v>9.8572976085911659</v>
      </c>
      <c r="L96" s="35"/>
      <c r="M96" t="s">
        <v>560</v>
      </c>
    </row>
    <row r="97" spans="1:14">
      <c r="A97" t="s">
        <v>293</v>
      </c>
      <c r="B97" s="28" t="s">
        <v>343</v>
      </c>
      <c r="C97">
        <v>2</v>
      </c>
      <c r="D97" s="58">
        <v>0</v>
      </c>
      <c r="E97" s="58">
        <v>0</v>
      </c>
      <c r="F97" s="58">
        <v>0</v>
      </c>
      <c r="G97" s="58">
        <v>0</v>
      </c>
      <c r="H97" s="58">
        <v>0</v>
      </c>
      <c r="I97" s="58">
        <v>0</v>
      </c>
      <c r="J97" s="58">
        <v>0</v>
      </c>
      <c r="K97" s="58">
        <v>0</v>
      </c>
      <c r="N97" t="s">
        <v>439</v>
      </c>
    </row>
    <row r="98" spans="1:14">
      <c r="A98" t="s">
        <v>293</v>
      </c>
      <c r="B98" t="s">
        <v>349</v>
      </c>
      <c r="C98">
        <v>2</v>
      </c>
      <c r="D98">
        <v>0</v>
      </c>
      <c r="E98">
        <v>0</v>
      </c>
      <c r="F98">
        <v>0</v>
      </c>
      <c r="G98">
        <v>0</v>
      </c>
      <c r="H98">
        <v>0</v>
      </c>
      <c r="I98">
        <v>0</v>
      </c>
      <c r="J98">
        <v>0</v>
      </c>
      <c r="K98">
        <v>0</v>
      </c>
      <c r="N98" t="s">
        <v>439</v>
      </c>
    </row>
    <row r="99" spans="1:14">
      <c r="A99" t="s">
        <v>293</v>
      </c>
      <c r="B99" t="s">
        <v>355</v>
      </c>
      <c r="C99">
        <v>2</v>
      </c>
      <c r="D99">
        <v>0</v>
      </c>
      <c r="E99">
        <v>0</v>
      </c>
      <c r="F99">
        <v>0</v>
      </c>
      <c r="G99">
        <v>0</v>
      </c>
      <c r="H99">
        <v>0</v>
      </c>
      <c r="I99">
        <v>0</v>
      </c>
      <c r="J99">
        <v>0</v>
      </c>
      <c r="K99">
        <v>0</v>
      </c>
      <c r="N99" t="s">
        <v>439</v>
      </c>
    </row>
    <row r="100" spans="1:14">
      <c r="A100" t="s">
        <v>293</v>
      </c>
      <c r="B100" t="s">
        <v>172</v>
      </c>
      <c r="C100">
        <v>2</v>
      </c>
      <c r="D100">
        <v>0</v>
      </c>
      <c r="E100">
        <v>0</v>
      </c>
      <c r="F100">
        <v>0</v>
      </c>
      <c r="G100">
        <v>0</v>
      </c>
      <c r="H100">
        <v>0</v>
      </c>
      <c r="I100">
        <v>0</v>
      </c>
      <c r="J100">
        <v>0</v>
      </c>
      <c r="K100">
        <v>0</v>
      </c>
      <c r="N100" t="s">
        <v>439</v>
      </c>
    </row>
    <row r="101" spans="1:14">
      <c r="A101" t="s">
        <v>293</v>
      </c>
      <c r="B101" t="s">
        <v>343</v>
      </c>
      <c r="C101">
        <v>3</v>
      </c>
      <c r="D101">
        <v>0</v>
      </c>
      <c r="E101">
        <v>0</v>
      </c>
      <c r="F101">
        <v>0</v>
      </c>
      <c r="G101">
        <v>0</v>
      </c>
      <c r="H101">
        <v>0</v>
      </c>
      <c r="I101">
        <v>0</v>
      </c>
      <c r="J101">
        <v>0</v>
      </c>
      <c r="K101">
        <v>0</v>
      </c>
      <c r="N101" t="s">
        <v>439</v>
      </c>
    </row>
    <row r="102" spans="1:14">
      <c r="A102" t="s">
        <v>293</v>
      </c>
      <c r="B102" t="s">
        <v>349</v>
      </c>
      <c r="C102">
        <v>3</v>
      </c>
      <c r="D102">
        <v>0</v>
      </c>
      <c r="E102">
        <v>0</v>
      </c>
      <c r="F102">
        <v>0</v>
      </c>
      <c r="G102">
        <v>0</v>
      </c>
      <c r="H102">
        <v>0</v>
      </c>
      <c r="I102">
        <v>0</v>
      </c>
      <c r="J102">
        <v>0</v>
      </c>
      <c r="K102">
        <v>0</v>
      </c>
      <c r="N102" t="s">
        <v>439</v>
      </c>
    </row>
    <row r="103" spans="1:14">
      <c r="A103" t="s">
        <v>293</v>
      </c>
      <c r="B103" t="s">
        <v>355</v>
      </c>
      <c r="C103">
        <v>3</v>
      </c>
      <c r="D103">
        <v>0</v>
      </c>
      <c r="E103">
        <v>0</v>
      </c>
      <c r="F103">
        <v>0</v>
      </c>
      <c r="G103">
        <v>0</v>
      </c>
      <c r="H103">
        <v>0</v>
      </c>
      <c r="I103">
        <v>0</v>
      </c>
      <c r="J103">
        <v>0</v>
      </c>
      <c r="K103">
        <v>0</v>
      </c>
      <c r="N103" t="s">
        <v>439</v>
      </c>
    </row>
    <row r="104" spans="1:14">
      <c r="A104" t="s">
        <v>293</v>
      </c>
      <c r="B104" t="s">
        <v>172</v>
      </c>
      <c r="C104">
        <v>3</v>
      </c>
      <c r="D104">
        <v>0</v>
      </c>
      <c r="E104">
        <v>0</v>
      </c>
      <c r="F104">
        <v>0</v>
      </c>
      <c r="G104">
        <v>0</v>
      </c>
      <c r="H104">
        <v>0</v>
      </c>
      <c r="I104">
        <v>0</v>
      </c>
      <c r="J104">
        <v>0</v>
      </c>
      <c r="K104">
        <v>0</v>
      </c>
      <c r="N104" t="s">
        <v>439</v>
      </c>
    </row>
    <row r="105" spans="1:14">
      <c r="A105" t="s">
        <v>293</v>
      </c>
      <c r="B105" s="48" t="s">
        <v>545</v>
      </c>
      <c r="C105">
        <v>1</v>
      </c>
      <c r="D105">
        <v>0.55600000000000005</v>
      </c>
      <c r="E105">
        <v>0.55600000000000005</v>
      </c>
      <c r="F105">
        <v>0.55600000000000005</v>
      </c>
      <c r="G105">
        <v>0.55600000000000005</v>
      </c>
      <c r="H105">
        <v>0.55600000000000005</v>
      </c>
      <c r="I105">
        <v>0.55600000000000005</v>
      </c>
      <c r="J105">
        <v>0.55600000000000005</v>
      </c>
      <c r="K105">
        <v>0.55600000000000005</v>
      </c>
      <c r="M105" s="35" t="s">
        <v>555</v>
      </c>
    </row>
    <row r="106" spans="1:14" s="114" customFormat="1">
      <c r="A106" s="114" t="s">
        <v>293</v>
      </c>
      <c r="B106" s="48" t="s">
        <v>546</v>
      </c>
      <c r="C106" s="114">
        <v>1</v>
      </c>
      <c r="D106" s="114">
        <v>0.55600000000000005</v>
      </c>
      <c r="E106" s="114">
        <v>0.55600000000000005</v>
      </c>
      <c r="F106" s="114">
        <v>0.55600000000000005</v>
      </c>
      <c r="G106" s="114">
        <v>0.55600000000000005</v>
      </c>
      <c r="H106" s="114">
        <v>0.55600000000000005</v>
      </c>
      <c r="I106" s="114">
        <v>0.55600000000000005</v>
      </c>
      <c r="J106" s="114">
        <v>0.55600000000000005</v>
      </c>
      <c r="K106" s="114">
        <v>0.55600000000000005</v>
      </c>
      <c r="M106" s="35" t="s">
        <v>555</v>
      </c>
    </row>
    <row r="107" spans="1:14">
      <c r="A107" t="s">
        <v>298</v>
      </c>
      <c r="B107" t="s">
        <v>321</v>
      </c>
      <c r="C107">
        <v>1</v>
      </c>
      <c r="D107" s="38">
        <f>1.36*0.8</f>
        <v>1.0880000000000001</v>
      </c>
      <c r="E107" s="38">
        <f>E$68/$D$68*D107</f>
        <v>1.1070877192982458</v>
      </c>
      <c r="F107" s="38">
        <f t="shared" ref="F107:K107" si="13">F$68/$D$68*E107</f>
        <v>1.1167990150815639</v>
      </c>
      <c r="G107" s="38">
        <f t="shared" si="13"/>
        <v>1.1167990150815639</v>
      </c>
      <c r="H107" s="38">
        <f t="shared" si="13"/>
        <v>1.0580201195509551</v>
      </c>
      <c r="I107" s="38">
        <f t="shared" si="13"/>
        <v>0.94664958065085469</v>
      </c>
      <c r="J107" s="38">
        <f t="shared" si="13"/>
        <v>0.79717859423229864</v>
      </c>
      <c r="K107" s="38">
        <f t="shared" si="13"/>
        <v>0.62935152176234099</v>
      </c>
      <c r="M107" s="5" t="s">
        <v>557</v>
      </c>
    </row>
    <row r="108" spans="1:14">
      <c r="A108" t="s">
        <v>305</v>
      </c>
      <c r="B108" t="s">
        <v>321</v>
      </c>
      <c r="C108">
        <v>1</v>
      </c>
      <c r="D108" s="38">
        <f>1.49*0.8</f>
        <v>1.1919999999999999</v>
      </c>
      <c r="E108" s="38">
        <f t="shared" ref="E108:K110" si="14">E$68/$D$68*D108</f>
        <v>1.2129122807017545</v>
      </c>
      <c r="F108" s="38">
        <f t="shared" si="14"/>
        <v>1.223551862111419</v>
      </c>
      <c r="G108" s="38">
        <f t="shared" si="14"/>
        <v>1.223551862111419</v>
      </c>
      <c r="H108" s="38">
        <f t="shared" si="14"/>
        <v>1.1591543956845021</v>
      </c>
      <c r="I108" s="38">
        <f t="shared" si="14"/>
        <v>1.0371381435071862</v>
      </c>
      <c r="J108" s="38">
        <f t="shared" si="14"/>
        <v>0.87337948926920939</v>
      </c>
      <c r="K108" s="38">
        <f t="shared" si="14"/>
        <v>0.68951012310727045</v>
      </c>
      <c r="M108" s="5" t="s">
        <v>557</v>
      </c>
    </row>
    <row r="109" spans="1:14">
      <c r="A109" t="s">
        <v>307</v>
      </c>
      <c r="B109" t="s">
        <v>321</v>
      </c>
      <c r="C109">
        <v>1</v>
      </c>
      <c r="D109" s="38">
        <f>2.1*0.8</f>
        <v>1.6800000000000002</v>
      </c>
      <c r="E109" s="38">
        <f t="shared" si="14"/>
        <v>1.7094736842105265</v>
      </c>
      <c r="F109" s="38">
        <f t="shared" si="14"/>
        <v>1.7244690674053558</v>
      </c>
      <c r="G109" s="38">
        <f t="shared" si="14"/>
        <v>1.7244690674053558</v>
      </c>
      <c r="H109" s="38">
        <f t="shared" si="14"/>
        <v>1.6337075375419159</v>
      </c>
      <c r="I109" s="38">
        <f t="shared" si="14"/>
        <v>1.4617383230638197</v>
      </c>
      <c r="J109" s="38">
        <f t="shared" si="14"/>
        <v>1.2309375352116376</v>
      </c>
      <c r="K109" s="38">
        <f t="shared" si="14"/>
        <v>0.97179279095655591</v>
      </c>
      <c r="M109" s="5" t="s">
        <v>557</v>
      </c>
    </row>
    <row r="110" spans="1:14">
      <c r="A110" t="s">
        <v>297</v>
      </c>
      <c r="B110" t="s">
        <v>321</v>
      </c>
      <c r="C110">
        <v>1</v>
      </c>
      <c r="D110" s="38">
        <f>0.91*0.8</f>
        <v>0.72800000000000009</v>
      </c>
      <c r="E110" s="38">
        <f>E$68/$D$68*D110</f>
        <v>0.74077192982456153</v>
      </c>
      <c r="F110" s="38">
        <f t="shared" si="14"/>
        <v>0.74726992920898749</v>
      </c>
      <c r="G110" s="38">
        <f t="shared" si="14"/>
        <v>0.74726992920898749</v>
      </c>
      <c r="H110" s="38">
        <f t="shared" si="14"/>
        <v>0.70793993293483026</v>
      </c>
      <c r="I110" s="38">
        <f t="shared" si="14"/>
        <v>0.63341993999432189</v>
      </c>
      <c r="J110" s="38">
        <f t="shared" si="14"/>
        <v>0.53340626525837631</v>
      </c>
      <c r="K110" s="38">
        <f t="shared" si="14"/>
        <v>0.42111020941450755</v>
      </c>
      <c r="M110" s="5" t="s">
        <v>557</v>
      </c>
    </row>
    <row r="111" spans="1:14">
      <c r="A111" t="s">
        <v>302</v>
      </c>
      <c r="B111" t="s">
        <v>321</v>
      </c>
      <c r="C111">
        <v>1</v>
      </c>
      <c r="D111" s="38">
        <f>SUM(D107:D110)/4</f>
        <v>1.1720000000000002</v>
      </c>
      <c r="E111" s="38">
        <f t="shared" ref="E111:K111" si="15">SUM(E107:E110)/4</f>
        <v>1.1925614035087722</v>
      </c>
      <c r="F111" s="38">
        <f t="shared" si="15"/>
        <v>1.2030224684518316</v>
      </c>
      <c r="G111" s="38">
        <f t="shared" si="15"/>
        <v>1.2030224684518316</v>
      </c>
      <c r="H111" s="38">
        <f t="shared" si="15"/>
        <v>1.1397054964280509</v>
      </c>
      <c r="I111" s="38">
        <f t="shared" si="15"/>
        <v>1.0197364968040457</v>
      </c>
      <c r="J111" s="38">
        <f t="shared" si="15"/>
        <v>0.85872547099288055</v>
      </c>
      <c r="K111" s="38">
        <f t="shared" si="15"/>
        <v>0.67794116131016879</v>
      </c>
      <c r="M111" s="35" t="s">
        <v>566</v>
      </c>
    </row>
    <row r="112" spans="1:14">
      <c r="A112" t="s">
        <v>298</v>
      </c>
      <c r="B112" t="s">
        <v>322</v>
      </c>
      <c r="C112">
        <v>1</v>
      </c>
      <c r="D112" s="8">
        <f>D$95*0.95</f>
        <v>1.4401595744680851</v>
      </c>
      <c r="E112" s="8">
        <f>E$95*1.05</f>
        <v>1.6196808510638299</v>
      </c>
      <c r="F112" s="8">
        <f t="shared" ref="F112:K112" si="16">F$95*1.05</f>
        <v>1.605718085106383</v>
      </c>
      <c r="G112" s="8">
        <f t="shared" si="16"/>
        <v>1.5917553191489362</v>
      </c>
      <c r="H112" s="8">
        <f t="shared" si="16"/>
        <v>1.5079787234042554</v>
      </c>
      <c r="I112" s="8">
        <f t="shared" si="16"/>
        <v>1.4242021276595749</v>
      </c>
      <c r="J112" s="8">
        <f t="shared" si="16"/>
        <v>1.3404255319148934</v>
      </c>
      <c r="K112" s="8">
        <f t="shared" si="16"/>
        <v>1.2566489361702127</v>
      </c>
      <c r="M112" s="35" t="s">
        <v>565</v>
      </c>
    </row>
    <row r="113" spans="1:17">
      <c r="A113" t="s">
        <v>301</v>
      </c>
      <c r="B113" t="s">
        <v>322</v>
      </c>
      <c r="C113">
        <v>1</v>
      </c>
      <c r="D113" s="8">
        <f t="shared" ref="D113:D116" si="17">D$95*0.95</f>
        <v>1.4401595744680851</v>
      </c>
      <c r="E113" s="8">
        <f t="shared" ref="E113:K116" si="18">E$95*0.95</f>
        <v>1.4654255319148937</v>
      </c>
      <c r="F113" s="8">
        <f t="shared" si="18"/>
        <v>1.4527925531914894</v>
      </c>
      <c r="G113" s="8">
        <f t="shared" si="18"/>
        <v>1.4401595744680851</v>
      </c>
      <c r="H113" s="8">
        <f t="shared" si="18"/>
        <v>1.3643617021276595</v>
      </c>
      <c r="I113" s="8">
        <f t="shared" si="18"/>
        <v>1.2885638297872342</v>
      </c>
      <c r="J113" s="8">
        <f t="shared" si="18"/>
        <v>1.2127659574468084</v>
      </c>
      <c r="K113" s="8">
        <f t="shared" si="18"/>
        <v>1.1369680851063828</v>
      </c>
      <c r="M113" s="35" t="s">
        <v>565</v>
      </c>
    </row>
    <row r="114" spans="1:17">
      <c r="A114" t="s">
        <v>306</v>
      </c>
      <c r="B114" t="s">
        <v>322</v>
      </c>
      <c r="C114">
        <v>1</v>
      </c>
      <c r="D114" s="8">
        <f t="shared" si="17"/>
        <v>1.4401595744680851</v>
      </c>
      <c r="E114" s="8">
        <f t="shared" si="18"/>
        <v>1.4654255319148937</v>
      </c>
      <c r="F114" s="8">
        <f t="shared" si="18"/>
        <v>1.4527925531914894</v>
      </c>
      <c r="G114" s="8">
        <f t="shared" si="18"/>
        <v>1.4401595744680851</v>
      </c>
      <c r="H114" s="8">
        <f t="shared" si="18"/>
        <v>1.3643617021276595</v>
      </c>
      <c r="I114" s="8">
        <f t="shared" si="18"/>
        <v>1.2885638297872342</v>
      </c>
      <c r="J114" s="8">
        <f t="shared" si="18"/>
        <v>1.2127659574468084</v>
      </c>
      <c r="K114" s="8">
        <f t="shared" si="18"/>
        <v>1.1369680851063828</v>
      </c>
      <c r="M114" s="35" t="s">
        <v>565</v>
      </c>
      <c r="N114" t="s">
        <v>563</v>
      </c>
      <c r="O114" t="s">
        <v>562</v>
      </c>
      <c r="P114" t="s">
        <v>561</v>
      </c>
    </row>
    <row r="115" spans="1:17">
      <c r="A115" t="s">
        <v>567</v>
      </c>
      <c r="B115" t="s">
        <v>322</v>
      </c>
      <c r="C115">
        <v>1</v>
      </c>
      <c r="D115" s="8">
        <f t="shared" si="17"/>
        <v>1.4401595744680851</v>
      </c>
      <c r="E115" s="8">
        <f t="shared" si="18"/>
        <v>1.4654255319148937</v>
      </c>
      <c r="F115" s="8">
        <f t="shared" si="18"/>
        <v>1.4527925531914894</v>
      </c>
      <c r="G115" s="8">
        <f t="shared" si="18"/>
        <v>1.4401595744680851</v>
      </c>
      <c r="H115" s="8">
        <f t="shared" si="18"/>
        <v>1.3643617021276595</v>
      </c>
      <c r="I115" s="8">
        <f t="shared" si="18"/>
        <v>1.2885638297872342</v>
      </c>
      <c r="J115" s="8">
        <f t="shared" si="18"/>
        <v>1.2127659574468084</v>
      </c>
      <c r="K115" s="8">
        <f t="shared" si="18"/>
        <v>1.1369680851063828</v>
      </c>
      <c r="M115" s="35" t="s">
        <v>565</v>
      </c>
      <c r="N115" s="35">
        <v>47.02</v>
      </c>
      <c r="O115">
        <v>32.56</v>
      </c>
      <c r="P115">
        <f>N115/O115</f>
        <v>1.4441031941031941</v>
      </c>
      <c r="Q115">
        <f>P115/D95</f>
        <v>0.9526014052329842</v>
      </c>
    </row>
    <row r="116" spans="1:17">
      <c r="A116" t="s">
        <v>297</v>
      </c>
      <c r="B116" t="s">
        <v>322</v>
      </c>
      <c r="C116">
        <v>1</v>
      </c>
      <c r="D116" s="8">
        <f t="shared" si="17"/>
        <v>1.4401595744680851</v>
      </c>
      <c r="E116" s="8">
        <f t="shared" si="18"/>
        <v>1.4654255319148937</v>
      </c>
      <c r="F116" s="8">
        <f t="shared" si="18"/>
        <v>1.4527925531914894</v>
      </c>
      <c r="G116" s="8">
        <f t="shared" si="18"/>
        <v>1.4401595744680851</v>
      </c>
      <c r="H116" s="8">
        <f t="shared" si="18"/>
        <v>1.3643617021276595</v>
      </c>
      <c r="I116" s="8">
        <f t="shared" si="18"/>
        <v>1.2885638297872342</v>
      </c>
      <c r="J116" s="8">
        <f t="shared" si="18"/>
        <v>1.2127659574468084</v>
      </c>
      <c r="K116" s="8">
        <f t="shared" si="18"/>
        <v>1.1369680851063828</v>
      </c>
      <c r="M116" s="35" t="s">
        <v>565</v>
      </c>
    </row>
    <row r="117" spans="1:17">
      <c r="M117"/>
    </row>
    <row r="118" spans="1:17">
      <c r="M118"/>
    </row>
  </sheetData>
  <autoFilter ref="A5:V116" xr:uid="{00000000-0009-0000-0000-00001C000000}"/>
  <dataValidations count="1">
    <dataValidation type="list" allowBlank="1" showInputMessage="1" showErrorMessage="1" sqref="B31:B46" xr:uid="{00000000-0002-0000-1C00-000000000000}">
      <formula1>Technologies</formula1>
    </dataValidation>
  </dataValidations>
  <pageMargins left="0.7" right="0.7" top="0.78740157499999996" bottom="0.78740157499999996" header="0.3" footer="0.3"/>
  <pageSetup paperSize="9"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12">
    <tabColor rgb="FFFFFF00"/>
  </sheetPr>
  <dimension ref="A1:W84"/>
  <sheetViews>
    <sheetView topLeftCell="A9" zoomScale="90" zoomScaleNormal="90" zoomScalePageLayoutView="90" workbookViewId="0">
      <selection activeCell="J89" sqref="J89"/>
    </sheetView>
  </sheetViews>
  <sheetFormatPr baseColWidth="10" defaultColWidth="11.42578125" defaultRowHeight="15"/>
  <cols>
    <col min="1" max="1" width="11.42578125" style="96"/>
    <col min="2" max="2" width="24.140625" style="96" customWidth="1"/>
    <col min="3" max="3" width="11.42578125" style="96"/>
    <col min="4" max="9" width="15.7109375" style="96" customWidth="1"/>
    <col min="10" max="10" width="11.42578125" style="96"/>
    <col min="11" max="11" width="2" style="96" customWidth="1"/>
    <col min="12" max="12" width="23.5703125" style="96" customWidth="1"/>
    <col min="13" max="13" width="46.85546875" style="96" customWidth="1"/>
    <col min="14" max="14" width="18" style="96" bestFit="1" customWidth="1"/>
    <col min="15" max="16384" width="11.42578125" style="96"/>
  </cols>
  <sheetData>
    <row r="1" spans="1:23">
      <c r="A1" s="95" t="s">
        <v>60</v>
      </c>
      <c r="B1" s="95"/>
      <c r="C1" s="95"/>
      <c r="D1" s="95"/>
      <c r="E1" s="95"/>
      <c r="F1" s="95"/>
      <c r="G1" s="95"/>
      <c r="H1" s="95"/>
      <c r="I1" s="95"/>
      <c r="J1" s="95"/>
      <c r="K1" s="95"/>
      <c r="L1" s="95"/>
    </row>
    <row r="2" spans="1:23">
      <c r="A2" s="95" t="s">
        <v>61</v>
      </c>
      <c r="B2" s="95"/>
      <c r="C2" s="95"/>
      <c r="D2" s="95"/>
      <c r="E2" s="95"/>
      <c r="F2" s="95"/>
      <c r="G2" s="95"/>
      <c r="H2" s="95"/>
      <c r="I2" s="95"/>
      <c r="J2" s="95"/>
      <c r="K2" s="95"/>
      <c r="L2" s="95"/>
    </row>
    <row r="5" spans="1:23">
      <c r="A5" s="96" t="s">
        <v>162</v>
      </c>
      <c r="B5" s="96" t="s">
        <v>176</v>
      </c>
      <c r="C5" s="97">
        <v>2015</v>
      </c>
      <c r="D5" s="97">
        <v>2020</v>
      </c>
      <c r="E5" s="97">
        <v>2025</v>
      </c>
      <c r="F5" s="97">
        <v>2030</v>
      </c>
      <c r="G5" s="97">
        <v>2035</v>
      </c>
      <c r="H5" s="97">
        <v>2040</v>
      </c>
      <c r="I5" s="97">
        <v>2045</v>
      </c>
      <c r="J5" s="97">
        <v>2050</v>
      </c>
      <c r="L5" s="96" t="s">
        <v>396</v>
      </c>
      <c r="M5" s="96" t="s">
        <v>398</v>
      </c>
    </row>
    <row r="6" spans="1:23">
      <c r="A6" s="96" t="s">
        <v>293</v>
      </c>
      <c r="B6" s="96" t="s">
        <v>341</v>
      </c>
      <c r="C6" s="96">
        <f>2030*0.025</f>
        <v>50.75</v>
      </c>
      <c r="D6" s="96">
        <f t="shared" ref="D6:J7" si="0">2030*0.025</f>
        <v>50.75</v>
      </c>
      <c r="E6" s="96">
        <f t="shared" si="0"/>
        <v>50.75</v>
      </c>
      <c r="F6" s="96">
        <f t="shared" si="0"/>
        <v>50.75</v>
      </c>
      <c r="G6" s="96">
        <f t="shared" si="0"/>
        <v>50.75</v>
      </c>
      <c r="H6" s="96">
        <f t="shared" si="0"/>
        <v>50.75</v>
      </c>
      <c r="I6" s="96">
        <f t="shared" si="0"/>
        <v>50.75</v>
      </c>
      <c r="J6" s="96">
        <f t="shared" si="0"/>
        <v>50.75</v>
      </c>
      <c r="L6" s="96" t="s">
        <v>407</v>
      </c>
      <c r="M6" s="96" t="s">
        <v>446</v>
      </c>
    </row>
    <row r="7" spans="1:23">
      <c r="A7" s="96" t="s">
        <v>293</v>
      </c>
      <c r="B7" s="96" t="s">
        <v>342</v>
      </c>
      <c r="C7" s="96">
        <f>2030*0.025</f>
        <v>50.75</v>
      </c>
      <c r="D7" s="96">
        <f t="shared" si="0"/>
        <v>50.75</v>
      </c>
      <c r="E7" s="96">
        <f t="shared" si="0"/>
        <v>50.75</v>
      </c>
      <c r="F7" s="96">
        <f t="shared" si="0"/>
        <v>50.75</v>
      </c>
      <c r="G7" s="96">
        <f t="shared" si="0"/>
        <v>50.75</v>
      </c>
      <c r="H7" s="96">
        <f t="shared" si="0"/>
        <v>50.75</v>
      </c>
      <c r="I7" s="96">
        <f t="shared" si="0"/>
        <v>50.75</v>
      </c>
      <c r="J7" s="96">
        <f t="shared" si="0"/>
        <v>50.75</v>
      </c>
      <c r="L7" s="96" t="s">
        <v>407</v>
      </c>
    </row>
    <row r="8" spans="1:23">
      <c r="A8" s="96" t="s">
        <v>293</v>
      </c>
      <c r="B8" s="96" t="s">
        <v>343</v>
      </c>
      <c r="C8" s="96">
        <v>24.443999999999999</v>
      </c>
      <c r="D8" s="96">
        <v>24.443999999999999</v>
      </c>
      <c r="E8" s="96">
        <v>24.443999999999999</v>
      </c>
      <c r="F8" s="96">
        <v>24.443999999999999</v>
      </c>
      <c r="G8" s="96">
        <v>24.443999999999999</v>
      </c>
      <c r="H8" s="96">
        <v>24.443999999999999</v>
      </c>
      <c r="I8" s="96">
        <v>24.443999999999999</v>
      </c>
      <c r="J8" s="96">
        <v>24.443999999999999</v>
      </c>
      <c r="L8" s="96" t="s">
        <v>397</v>
      </c>
      <c r="M8" s="96" t="s">
        <v>430</v>
      </c>
    </row>
    <row r="9" spans="1:23">
      <c r="A9" s="96" t="s">
        <v>293</v>
      </c>
      <c r="B9" s="96" t="s">
        <v>344</v>
      </c>
      <c r="C9" s="96">
        <v>119.07000000000001</v>
      </c>
      <c r="D9" s="96">
        <v>115.10100000000001</v>
      </c>
      <c r="E9" s="96">
        <v>106.47</v>
      </c>
      <c r="F9" s="96">
        <v>98.153999999999996</v>
      </c>
      <c r="G9" s="96">
        <v>89.585999999999999</v>
      </c>
      <c r="H9" s="96">
        <v>81.396000000000015</v>
      </c>
      <c r="I9" s="96">
        <v>80.860500000000016</v>
      </c>
      <c r="J9" s="96">
        <v>75.599999999999994</v>
      </c>
      <c r="L9" s="96" t="s">
        <v>407</v>
      </c>
      <c r="M9" s="96" t="s">
        <v>431</v>
      </c>
    </row>
    <row r="10" spans="1:23">
      <c r="A10" s="96" t="s">
        <v>293</v>
      </c>
      <c r="B10" s="96" t="s">
        <v>406</v>
      </c>
      <c r="C10" s="96">
        <f>3670*0.023</f>
        <v>84.41</v>
      </c>
      <c r="D10" s="96">
        <f>3300*0.023</f>
        <v>75.900000000000006</v>
      </c>
      <c r="E10" s="96">
        <f>3145*0.023</f>
        <v>72.334999999999994</v>
      </c>
      <c r="F10" s="96">
        <f>2990*0.023</f>
        <v>68.77</v>
      </c>
      <c r="G10" s="96">
        <f>2870*0.023</f>
        <v>66.010000000000005</v>
      </c>
      <c r="H10" s="96">
        <f>2750*0.023</f>
        <v>63.25</v>
      </c>
      <c r="I10" s="96">
        <f>2645*0.023</f>
        <v>60.835000000000001</v>
      </c>
      <c r="J10" s="96">
        <f>2540*0.023</f>
        <v>58.42</v>
      </c>
      <c r="L10" s="96" t="s">
        <v>407</v>
      </c>
      <c r="P10" s="96">
        <v>1.26875</v>
      </c>
    </row>
    <row r="11" spans="1:23">
      <c r="A11" s="96" t="s">
        <v>293</v>
      </c>
      <c r="B11" s="96" t="s">
        <v>374</v>
      </c>
      <c r="C11" s="96">
        <f>490*0.0014</f>
        <v>0.68599999999999994</v>
      </c>
      <c r="D11" s="96">
        <f>170*0.002</f>
        <v>0.34</v>
      </c>
      <c r="E11" s="96">
        <f>155*0.002</f>
        <v>0.31</v>
      </c>
      <c r="F11" s="96">
        <f>140*0.002</f>
        <v>0.28000000000000003</v>
      </c>
      <c r="G11" s="96">
        <f>140*0.002</f>
        <v>0.28000000000000003</v>
      </c>
      <c r="H11" s="96">
        <f>140*0.002</f>
        <v>0.28000000000000003</v>
      </c>
      <c r="I11" s="96">
        <f>140*0.002</f>
        <v>0.28000000000000003</v>
      </c>
      <c r="J11" s="96">
        <f>140*0.002</f>
        <v>0.28000000000000003</v>
      </c>
      <c r="L11" s="96" t="s">
        <v>407</v>
      </c>
    </row>
    <row r="12" spans="1:23">
      <c r="A12" s="96" t="s">
        <v>293</v>
      </c>
      <c r="B12" s="96" t="s">
        <v>375</v>
      </c>
      <c r="C12" s="96">
        <f>1240*0.02</f>
        <v>24.8</v>
      </c>
      <c r="D12" s="96">
        <f>810*0.02</f>
        <v>16.2</v>
      </c>
      <c r="E12" s="96">
        <f>(D12+F12)/2</f>
        <v>15.399999999999999</v>
      </c>
      <c r="F12" s="96">
        <f>730*0.02</f>
        <v>14.6</v>
      </c>
      <c r="G12" s="96">
        <f>(F12+H12)/2</f>
        <v>10.4</v>
      </c>
      <c r="H12" s="96">
        <f>310*0.02</f>
        <v>6.2</v>
      </c>
      <c r="I12" s="96">
        <f>(H12+J12)/2</f>
        <v>6.2</v>
      </c>
      <c r="J12" s="96">
        <f>310*0.02</f>
        <v>6.2</v>
      </c>
      <c r="L12" s="96" t="s">
        <v>407</v>
      </c>
      <c r="O12" s="96" t="s">
        <v>173</v>
      </c>
      <c r="P12" s="96">
        <v>94.5</v>
      </c>
      <c r="Q12" s="96">
        <v>91.350000000000009</v>
      </c>
      <c r="R12" s="96">
        <v>84.5</v>
      </c>
      <c r="S12" s="96">
        <v>77.899999999999991</v>
      </c>
      <c r="T12" s="96">
        <v>71.099999999999994</v>
      </c>
      <c r="U12" s="96">
        <v>64.600000000000009</v>
      </c>
      <c r="V12" s="96">
        <v>64.175000000000011</v>
      </c>
      <c r="W12" s="96">
        <v>60</v>
      </c>
    </row>
    <row r="13" spans="1:23">
      <c r="A13" s="96" t="s">
        <v>293</v>
      </c>
      <c r="B13" s="96" t="s">
        <v>389</v>
      </c>
      <c r="C13" s="96">
        <f>600*0.013</f>
        <v>7.8</v>
      </c>
      <c r="D13" s="96">
        <f>600*0.013</f>
        <v>7.8</v>
      </c>
      <c r="E13" s="96">
        <f>565*0.013</f>
        <v>7.3449999999999998</v>
      </c>
      <c r="F13" s="96">
        <f>530*0.013</f>
        <v>6.89</v>
      </c>
      <c r="G13" s="96">
        <f>520*0.013</f>
        <v>6.76</v>
      </c>
      <c r="H13" s="96">
        <f>510*0.013</f>
        <v>6.63</v>
      </c>
      <c r="I13" s="96">
        <f>480*0.013</f>
        <v>6.2399999999999993</v>
      </c>
      <c r="J13" s="96">
        <f>450*0.013</f>
        <v>5.85</v>
      </c>
      <c r="L13" s="96" t="s">
        <v>407</v>
      </c>
      <c r="M13" s="96" t="s">
        <v>427</v>
      </c>
      <c r="P13" s="96">
        <f>P12*1.26</f>
        <v>119.07000000000001</v>
      </c>
      <c r="Q13" s="96">
        <f t="shared" ref="Q13:W13" si="1">Q12*1.26</f>
        <v>115.10100000000001</v>
      </c>
      <c r="R13" s="96">
        <f t="shared" si="1"/>
        <v>106.47</v>
      </c>
      <c r="S13" s="96">
        <f t="shared" si="1"/>
        <v>98.153999999999996</v>
      </c>
      <c r="T13" s="96">
        <f t="shared" si="1"/>
        <v>89.585999999999999</v>
      </c>
      <c r="U13" s="96">
        <f t="shared" si="1"/>
        <v>81.396000000000015</v>
      </c>
      <c r="V13" s="96">
        <f t="shared" si="1"/>
        <v>80.860500000000016</v>
      </c>
      <c r="W13" s="96">
        <f t="shared" si="1"/>
        <v>75.599999999999994</v>
      </c>
    </row>
    <row r="14" spans="1:23">
      <c r="A14" s="96" t="s">
        <v>293</v>
      </c>
      <c r="B14" s="96" t="s">
        <v>390</v>
      </c>
      <c r="C14" s="96">
        <f>600*0.013</f>
        <v>7.8</v>
      </c>
      <c r="D14" s="96">
        <f>600*0.013</f>
        <v>7.8</v>
      </c>
      <c r="E14" s="96">
        <f>565*0.013</f>
        <v>7.3449999999999998</v>
      </c>
      <c r="F14" s="96">
        <f>530*0.013</f>
        <v>6.89</v>
      </c>
      <c r="G14" s="96">
        <f>520*0.013</f>
        <v>6.76</v>
      </c>
      <c r="H14" s="96">
        <f>510*0.013</f>
        <v>6.63</v>
      </c>
      <c r="I14" s="96">
        <f>480*0.013</f>
        <v>6.2399999999999993</v>
      </c>
      <c r="J14" s="96">
        <f>450*0.013</f>
        <v>5.85</v>
      </c>
      <c r="L14" s="96" t="s">
        <v>407</v>
      </c>
      <c r="M14" s="96" t="s">
        <v>427</v>
      </c>
    </row>
    <row r="15" spans="1:23">
      <c r="A15" s="96" t="s">
        <v>293</v>
      </c>
      <c r="B15" s="96" t="s">
        <v>376</v>
      </c>
      <c r="C15" s="96">
        <f>1200*0.002</f>
        <v>2.4</v>
      </c>
      <c r="D15" s="96">
        <f t="shared" ref="D15:J15" si="2">1200*0.002</f>
        <v>2.4</v>
      </c>
      <c r="E15" s="96">
        <f t="shared" si="2"/>
        <v>2.4</v>
      </c>
      <c r="F15" s="96">
        <f t="shared" si="2"/>
        <v>2.4</v>
      </c>
      <c r="G15" s="96">
        <f t="shared" si="2"/>
        <v>2.4</v>
      </c>
      <c r="H15" s="96">
        <f t="shared" si="2"/>
        <v>2.4</v>
      </c>
      <c r="I15" s="96">
        <f t="shared" si="2"/>
        <v>2.4</v>
      </c>
      <c r="J15" s="96">
        <f t="shared" si="2"/>
        <v>2.4</v>
      </c>
      <c r="L15" s="96" t="s">
        <v>407</v>
      </c>
      <c r="O15" s="96" t="s">
        <v>172</v>
      </c>
      <c r="P15" s="96">
        <v>19.399999999999999</v>
      </c>
      <c r="Q15" s="96">
        <v>19.399999999999999</v>
      </c>
      <c r="R15" s="96">
        <v>19.399999999999999</v>
      </c>
      <c r="S15" s="96">
        <v>19.399999999999999</v>
      </c>
      <c r="T15" s="96">
        <v>19.399999999999999</v>
      </c>
      <c r="U15" s="96">
        <v>19.399999999999999</v>
      </c>
      <c r="V15" s="96">
        <v>19.399999999999999</v>
      </c>
      <c r="W15" s="96">
        <v>19.399999999999999</v>
      </c>
    </row>
    <row r="16" spans="1:23">
      <c r="A16" s="96" t="s">
        <v>293</v>
      </c>
      <c r="B16" s="96" t="s">
        <v>373</v>
      </c>
      <c r="C16" s="96">
        <f>1500*0.015</f>
        <v>22.5</v>
      </c>
      <c r="D16" s="96">
        <f t="shared" ref="D16:J17" si="3">1500*0.015</f>
        <v>22.5</v>
      </c>
      <c r="E16" s="96">
        <f t="shared" si="3"/>
        <v>22.5</v>
      </c>
      <c r="F16" s="96">
        <f t="shared" si="3"/>
        <v>22.5</v>
      </c>
      <c r="G16" s="96">
        <f t="shared" si="3"/>
        <v>22.5</v>
      </c>
      <c r="H16" s="96">
        <f t="shared" si="3"/>
        <v>22.5</v>
      </c>
      <c r="I16" s="96">
        <f t="shared" si="3"/>
        <v>22.5</v>
      </c>
      <c r="J16" s="96">
        <f t="shared" si="3"/>
        <v>22.5</v>
      </c>
      <c r="L16" s="96" t="s">
        <v>407</v>
      </c>
      <c r="P16" s="96">
        <f>P15*1.26</f>
        <v>24.443999999999999</v>
      </c>
      <c r="Q16" s="96">
        <f t="shared" ref="Q16:W16" si="4">Q15*1.26</f>
        <v>24.443999999999999</v>
      </c>
      <c r="R16" s="96">
        <f t="shared" si="4"/>
        <v>24.443999999999999</v>
      </c>
      <c r="S16" s="96">
        <f t="shared" si="4"/>
        <v>24.443999999999999</v>
      </c>
      <c r="T16" s="96">
        <f t="shared" si="4"/>
        <v>24.443999999999999</v>
      </c>
      <c r="U16" s="96">
        <f t="shared" si="4"/>
        <v>24.443999999999999</v>
      </c>
      <c r="V16" s="96">
        <f t="shared" si="4"/>
        <v>24.443999999999999</v>
      </c>
      <c r="W16" s="96">
        <f t="shared" si="4"/>
        <v>24.443999999999999</v>
      </c>
    </row>
    <row r="17" spans="1:13">
      <c r="A17" s="96" t="s">
        <v>293</v>
      </c>
      <c r="B17" s="96" t="s">
        <v>377</v>
      </c>
      <c r="C17" s="96">
        <f>1500*0.015</f>
        <v>22.5</v>
      </c>
      <c r="D17" s="96">
        <f t="shared" si="3"/>
        <v>22.5</v>
      </c>
      <c r="E17" s="96">
        <f t="shared" si="3"/>
        <v>22.5</v>
      </c>
      <c r="F17" s="96">
        <f t="shared" si="3"/>
        <v>22.5</v>
      </c>
      <c r="G17" s="96">
        <f t="shared" si="3"/>
        <v>22.5</v>
      </c>
      <c r="H17" s="96">
        <f t="shared" si="3"/>
        <v>22.5</v>
      </c>
      <c r="I17" s="96">
        <f t="shared" si="3"/>
        <v>22.5</v>
      </c>
      <c r="J17" s="96">
        <f t="shared" si="3"/>
        <v>22.5</v>
      </c>
      <c r="L17" s="96" t="s">
        <v>407</v>
      </c>
      <c r="M17" s="96" t="s">
        <v>428</v>
      </c>
    </row>
    <row r="18" spans="1:13">
      <c r="A18" s="96" t="s">
        <v>293</v>
      </c>
      <c r="B18" s="96" t="s">
        <v>542</v>
      </c>
      <c r="C18" s="96">
        <f>600*0.013</f>
        <v>7.8</v>
      </c>
      <c r="D18" s="96">
        <f>600*0.013</f>
        <v>7.8</v>
      </c>
      <c r="E18" s="96">
        <f>565*0.013</f>
        <v>7.3449999999999998</v>
      </c>
      <c r="F18" s="96">
        <f>530*0.013</f>
        <v>6.89</v>
      </c>
      <c r="G18" s="96">
        <f>520*0.013</f>
        <v>6.76</v>
      </c>
      <c r="H18" s="96">
        <f>510*0.013</f>
        <v>6.63</v>
      </c>
      <c r="I18" s="96">
        <f>480*0.013</f>
        <v>6.2399999999999993</v>
      </c>
      <c r="J18" s="96">
        <f>450*0.013</f>
        <v>5.85</v>
      </c>
      <c r="L18" s="96" t="s">
        <v>407</v>
      </c>
      <c r="M18" s="96" t="s">
        <v>427</v>
      </c>
    </row>
    <row r="19" spans="1:13">
      <c r="A19" s="96" t="s">
        <v>293</v>
      </c>
      <c r="B19" s="96" t="s">
        <v>368</v>
      </c>
      <c r="C19" s="98">
        <f>Par_CapitalCost!C19</f>
        <v>3.6184210526315788</v>
      </c>
      <c r="D19" s="98">
        <f>Par_CapitalCost!D19</f>
        <v>3.5667293233082704</v>
      </c>
      <c r="E19" s="98">
        <f>Par_CapitalCost!E19</f>
        <v>3.5150375939849625</v>
      </c>
      <c r="F19" s="98">
        <f>Par_CapitalCost!F19</f>
        <v>3.4633458646616537</v>
      </c>
      <c r="G19" s="98">
        <f>Par_CapitalCost!G19</f>
        <v>3.4116541353383454</v>
      </c>
      <c r="H19" s="98">
        <f>Par_CapitalCost!H19</f>
        <v>3.3599624060150379</v>
      </c>
      <c r="I19" s="98">
        <f>Par_CapitalCost!I19</f>
        <v>3.3082706766917291</v>
      </c>
      <c r="J19" s="98">
        <f>Par_CapitalCost!J19</f>
        <v>3.2565789473684212</v>
      </c>
    </row>
    <row r="20" spans="1:13">
      <c r="A20" s="96" t="s">
        <v>293</v>
      </c>
      <c r="B20" s="99" t="s">
        <v>369</v>
      </c>
      <c r="C20" s="98">
        <f>Par_CapitalCost!C20</f>
        <v>5.1691729323308264</v>
      </c>
      <c r="D20" s="98">
        <f>Par_CapitalCost!D20</f>
        <v>4.7630236305048319</v>
      </c>
      <c r="E20" s="98">
        <f>Par_CapitalCost!E20</f>
        <v>4.3568743286788392</v>
      </c>
      <c r="F20" s="98">
        <f>Par_CapitalCost!F20</f>
        <v>3.9507250268528447</v>
      </c>
      <c r="G20" s="98">
        <f>Par_CapitalCost!G20</f>
        <v>3.544575725026851</v>
      </c>
      <c r="H20" s="98">
        <f>Par_CapitalCost!H20</f>
        <v>3.1384264232008574</v>
      </c>
      <c r="I20" s="98">
        <f>Par_CapitalCost!I20</f>
        <v>2.7322771213748638</v>
      </c>
      <c r="J20" s="98">
        <f>Par_CapitalCost!J20</f>
        <v>2.3261278195488702</v>
      </c>
    </row>
    <row r="21" spans="1:13">
      <c r="A21" s="96" t="s">
        <v>293</v>
      </c>
      <c r="B21" s="99" t="s">
        <v>516</v>
      </c>
      <c r="C21" s="98">
        <f>Par_CapitalCost!C21</f>
        <v>8.9952311839104304</v>
      </c>
      <c r="D21" s="98">
        <f>Par_CapitalCost!D21</f>
        <v>8.8093001984538368</v>
      </c>
      <c r="E21" s="98">
        <f>Par_CapitalCost!E21</f>
        <v>8.6233692129972468</v>
      </c>
      <c r="F21" s="98">
        <f>Par_CapitalCost!F21</f>
        <v>8.4374382275406532</v>
      </c>
      <c r="G21" s="98">
        <f>Par_CapitalCost!G21</f>
        <v>8.2515072420840614</v>
      </c>
      <c r="H21" s="98">
        <f>Par_CapitalCost!H21</f>
        <v>8.0655762566274696</v>
      </c>
      <c r="I21" s="98">
        <f>Par_CapitalCost!I21</f>
        <v>7.8796452711708769</v>
      </c>
      <c r="J21" s="98">
        <f>Par_CapitalCost!J21</f>
        <v>7.6937142857142851</v>
      </c>
    </row>
    <row r="22" spans="1:13">
      <c r="A22" s="96" t="s">
        <v>293</v>
      </c>
      <c r="B22" s="99" t="s">
        <v>363</v>
      </c>
      <c r="C22" s="98">
        <f>Par_CapitalCost!C22</f>
        <v>19.366404036215354</v>
      </c>
      <c r="D22" s="98">
        <f>Par_CapitalCost!D22</f>
        <v>18.966101418796832</v>
      </c>
      <c r="E22" s="98">
        <f>Par_CapitalCost!E22</f>
        <v>18.565798801378314</v>
      </c>
      <c r="F22" s="98">
        <f>Par_CapitalCost!F22</f>
        <v>18.165496183959792</v>
      </c>
      <c r="G22" s="98">
        <f>Par_CapitalCost!G22</f>
        <v>17.765193566541274</v>
      </c>
      <c r="H22" s="98">
        <f>Par_CapitalCost!H22</f>
        <v>17.364890949122756</v>
      </c>
      <c r="I22" s="98">
        <f>Par_CapitalCost!I22</f>
        <v>16.964588331704235</v>
      </c>
      <c r="J22" s="98">
        <f>Par_CapitalCost!J22</f>
        <v>16.564285714285717</v>
      </c>
    </row>
    <row r="23" spans="1:13">
      <c r="A23" s="96" t="s">
        <v>293</v>
      </c>
      <c r="B23" s="99" t="s">
        <v>240</v>
      </c>
      <c r="C23" s="98">
        <f>Par_CapitalCost!C23</f>
        <v>17.079933469028656</v>
      </c>
      <c r="D23" s="98">
        <f>Par_CapitalCost!D23</f>
        <v>15.749295743132432</v>
      </c>
      <c r="E23" s="98">
        <f>Par_CapitalCost!E23</f>
        <v>14.418658017236213</v>
      </c>
      <c r="F23" s="98">
        <f>Par_CapitalCost!F23</f>
        <v>13.088020291339991</v>
      </c>
      <c r="G23" s="98">
        <f>Par_CapitalCost!G23</f>
        <v>11.757382565443766</v>
      </c>
      <c r="H23" s="98">
        <f>Par_CapitalCost!H23</f>
        <v>10.426744839547545</v>
      </c>
      <c r="I23" s="98">
        <f>Par_CapitalCost!I23</f>
        <v>9.096107113651323</v>
      </c>
      <c r="J23" s="98">
        <f>Par_CapitalCost!J23</f>
        <v>7.7654693877551022</v>
      </c>
    </row>
    <row r="24" spans="1:13">
      <c r="A24" s="96" t="s">
        <v>293</v>
      </c>
      <c r="B24" s="99" t="s">
        <v>364</v>
      </c>
      <c r="C24" s="98">
        <f>Par_CapitalCost!C24</f>
        <v>6.1224489795918364</v>
      </c>
      <c r="D24" s="98">
        <f>Par_CapitalCost!D24</f>
        <v>6.0641399416909616</v>
      </c>
      <c r="E24" s="98">
        <f>Par_CapitalCost!E24</f>
        <v>6.0058309037900877</v>
      </c>
      <c r="F24" s="98">
        <f>Par_CapitalCost!F24</f>
        <v>5.9475218658892128</v>
      </c>
      <c r="G24" s="98">
        <f>Par_CapitalCost!G24</f>
        <v>5.889212827988338</v>
      </c>
      <c r="H24" s="98">
        <f>Par_CapitalCost!H24</f>
        <v>5.8309037900874632</v>
      </c>
      <c r="I24" s="98">
        <f>Par_CapitalCost!I24</f>
        <v>5.7725947521865892</v>
      </c>
      <c r="J24" s="98">
        <f>Par_CapitalCost!J24</f>
        <v>5.7142857142857144</v>
      </c>
    </row>
    <row r="25" spans="1:13">
      <c r="A25" s="96" t="s">
        <v>293</v>
      </c>
      <c r="B25" s="99" t="s">
        <v>365</v>
      </c>
      <c r="C25" s="98">
        <f>Par_CapitalCost!C25</f>
        <v>8.6179062463894454</v>
      </c>
      <c r="D25" s="98">
        <f>Par_CapitalCost!D25</f>
        <v>8.4499254706661713</v>
      </c>
      <c r="E25" s="98">
        <f>Par_CapitalCost!E25</f>
        <v>8.2819446949428972</v>
      </c>
      <c r="F25" s="98">
        <f>Par_CapitalCost!F25</f>
        <v>8.1139639192196249</v>
      </c>
      <c r="G25" s="98">
        <f>Par_CapitalCost!G25</f>
        <v>7.9459831434963508</v>
      </c>
      <c r="H25" s="98">
        <f>Par_CapitalCost!H25</f>
        <v>7.7780023677730767</v>
      </c>
      <c r="I25" s="98">
        <f>Par_CapitalCost!I25</f>
        <v>7.6100215920498036</v>
      </c>
      <c r="J25" s="98">
        <f>Par_CapitalCost!J25</f>
        <v>7.4420408163265304</v>
      </c>
    </row>
    <row r="26" spans="1:13">
      <c r="A26" s="96" t="s">
        <v>293</v>
      </c>
      <c r="B26" s="99" t="s">
        <v>239</v>
      </c>
      <c r="C26" s="98">
        <f>Par_CapitalCost!C26</f>
        <v>10.303617571059432</v>
      </c>
      <c r="D26" s="98">
        <f>Par_CapitalCost!D26</f>
        <v>10.035991140642302</v>
      </c>
      <c r="E26" s="98">
        <f>Par_CapitalCost!E26</f>
        <v>9.7683647102251747</v>
      </c>
      <c r="F26" s="98">
        <f>Par_CapitalCost!F26</f>
        <v>9.5007382798080471</v>
      </c>
      <c r="G26" s="98">
        <f>Par_CapitalCost!G26</f>
        <v>9.2331118493909194</v>
      </c>
      <c r="H26" s="98">
        <f>Par_CapitalCost!H26</f>
        <v>8.9654854189737918</v>
      </c>
      <c r="I26" s="98">
        <f>Par_CapitalCost!I26</f>
        <v>8.6978589885566624</v>
      </c>
      <c r="J26" s="98">
        <f>Par_CapitalCost!J26</f>
        <v>8.4302325581395348</v>
      </c>
    </row>
    <row r="27" spans="1:13">
      <c r="A27" s="96" t="s">
        <v>293</v>
      </c>
      <c r="B27" s="99" t="s">
        <v>238</v>
      </c>
      <c r="C27" s="98">
        <f>Par_CapitalCost!C27</f>
        <v>9.3669250645994833</v>
      </c>
      <c r="D27" s="98">
        <f>Par_CapitalCost!D27</f>
        <v>9.2331118493909177</v>
      </c>
      <c r="E27" s="98">
        <f>Par_CapitalCost!E27</f>
        <v>9.0992986341823556</v>
      </c>
      <c r="F27" s="98">
        <f>Par_CapitalCost!F27</f>
        <v>8.96548541897379</v>
      </c>
      <c r="G27" s="98">
        <f>Par_CapitalCost!G27</f>
        <v>8.8316722037652262</v>
      </c>
      <c r="H27" s="98">
        <f>Par_CapitalCost!H27</f>
        <v>8.6978589885566642</v>
      </c>
      <c r="I27" s="98">
        <f>Par_CapitalCost!I27</f>
        <v>8.5640457733480986</v>
      </c>
      <c r="J27" s="98">
        <f>Par_CapitalCost!J27</f>
        <v>8.4302325581395348</v>
      </c>
    </row>
    <row r="28" spans="1:13">
      <c r="A28" s="96" t="s">
        <v>293</v>
      </c>
      <c r="B28" s="99" t="s">
        <v>345</v>
      </c>
      <c r="C28" s="96">
        <v>63.58</v>
      </c>
      <c r="D28" s="96">
        <v>57.639999999999993</v>
      </c>
      <c r="E28" s="96">
        <v>54.889999999999993</v>
      </c>
      <c r="F28" s="96">
        <v>52.139999999999993</v>
      </c>
      <c r="G28" s="96">
        <v>49.72</v>
      </c>
      <c r="H28" s="96">
        <v>47.3</v>
      </c>
      <c r="I28" s="96">
        <v>45.099999999999994</v>
      </c>
      <c r="J28" s="96">
        <v>42.9</v>
      </c>
      <c r="L28" s="96" t="s">
        <v>407</v>
      </c>
      <c r="M28" s="96" t="s">
        <v>408</v>
      </c>
    </row>
    <row r="29" spans="1:13">
      <c r="A29" s="96" t="s">
        <v>293</v>
      </c>
      <c r="B29" s="96" t="s">
        <v>346</v>
      </c>
      <c r="C29" s="96">
        <f>1600*0.025</f>
        <v>40</v>
      </c>
      <c r="D29" s="96">
        <f t="shared" ref="D29:J29" si="5">1600*0.025</f>
        <v>40</v>
      </c>
      <c r="E29" s="96">
        <f t="shared" si="5"/>
        <v>40</v>
      </c>
      <c r="F29" s="96">
        <f t="shared" si="5"/>
        <v>40</v>
      </c>
      <c r="G29" s="96">
        <f t="shared" si="5"/>
        <v>40</v>
      </c>
      <c r="H29" s="96">
        <f t="shared" si="5"/>
        <v>40</v>
      </c>
      <c r="I29" s="96">
        <f t="shared" si="5"/>
        <v>40</v>
      </c>
      <c r="J29" s="96">
        <f t="shared" si="5"/>
        <v>40</v>
      </c>
      <c r="L29" s="96" t="s">
        <v>407</v>
      </c>
      <c r="M29" s="96" t="s">
        <v>408</v>
      </c>
    </row>
    <row r="30" spans="1:13">
      <c r="A30" s="96" t="s">
        <v>293</v>
      </c>
      <c r="B30" s="96" t="s">
        <v>347</v>
      </c>
      <c r="C30" s="96">
        <f>2000*0.025</f>
        <v>50</v>
      </c>
      <c r="D30" s="96">
        <f t="shared" ref="D30:J30" si="6">2000*0.025</f>
        <v>50</v>
      </c>
      <c r="E30" s="96">
        <f t="shared" si="6"/>
        <v>50</v>
      </c>
      <c r="F30" s="96">
        <f t="shared" si="6"/>
        <v>50</v>
      </c>
      <c r="G30" s="96">
        <f t="shared" si="6"/>
        <v>50</v>
      </c>
      <c r="H30" s="96">
        <f t="shared" si="6"/>
        <v>50</v>
      </c>
      <c r="I30" s="96">
        <f t="shared" si="6"/>
        <v>50</v>
      </c>
      <c r="J30" s="96">
        <f t="shared" si="6"/>
        <v>50</v>
      </c>
      <c r="L30" s="96" t="s">
        <v>407</v>
      </c>
      <c r="M30" s="96" t="s">
        <v>408</v>
      </c>
    </row>
    <row r="31" spans="1:13">
      <c r="A31" s="96" t="s">
        <v>293</v>
      </c>
      <c r="B31" s="96" t="s">
        <v>348</v>
      </c>
      <c r="C31" s="98">
        <v>7</v>
      </c>
      <c r="D31" s="98">
        <v>7</v>
      </c>
      <c r="E31" s="98">
        <v>7</v>
      </c>
      <c r="F31" s="98">
        <v>7</v>
      </c>
      <c r="G31" s="98">
        <v>7</v>
      </c>
      <c r="H31" s="98">
        <v>7</v>
      </c>
      <c r="I31" s="98">
        <v>7</v>
      </c>
      <c r="J31" s="98">
        <v>7</v>
      </c>
      <c r="L31" s="96" t="s">
        <v>420</v>
      </c>
      <c r="M31" s="96" t="s">
        <v>421</v>
      </c>
    </row>
    <row r="32" spans="1:13">
      <c r="A32" s="96" t="s">
        <v>293</v>
      </c>
      <c r="B32" s="96" t="s">
        <v>349</v>
      </c>
      <c r="C32" s="96">
        <v>19.399999999999999</v>
      </c>
      <c r="D32" s="96">
        <v>19.399999999999999</v>
      </c>
      <c r="E32" s="96">
        <v>19.399999999999999</v>
      </c>
      <c r="F32" s="96">
        <v>19.399999999999999</v>
      </c>
      <c r="G32" s="96">
        <v>19.399999999999999</v>
      </c>
      <c r="H32" s="96">
        <v>19.399999999999999</v>
      </c>
      <c r="I32" s="96">
        <v>19.399999999999999</v>
      </c>
      <c r="J32" s="96">
        <v>19.399999999999999</v>
      </c>
      <c r="L32" s="96" t="s">
        <v>397</v>
      </c>
    </row>
    <row r="33" spans="1:13">
      <c r="A33" s="96" t="s">
        <v>293</v>
      </c>
      <c r="B33" s="96" t="s">
        <v>350</v>
      </c>
      <c r="C33" s="96">
        <v>3500</v>
      </c>
      <c r="D33" s="96">
        <v>3400</v>
      </c>
      <c r="E33" s="96">
        <v>3300</v>
      </c>
      <c r="F33" s="96">
        <v>3200</v>
      </c>
      <c r="G33" s="96">
        <v>3105</v>
      </c>
      <c r="H33" s="96">
        <v>3010</v>
      </c>
      <c r="I33" s="96">
        <v>2920</v>
      </c>
      <c r="J33" s="96">
        <v>2830</v>
      </c>
      <c r="L33" s="96" t="s">
        <v>407</v>
      </c>
      <c r="M33" s="96" t="s">
        <v>416</v>
      </c>
    </row>
    <row r="34" spans="1:13">
      <c r="A34" s="96" t="s">
        <v>293</v>
      </c>
      <c r="B34" s="96" t="s">
        <v>423</v>
      </c>
      <c r="C34" s="98">
        <v>3.9</v>
      </c>
      <c r="D34" s="98">
        <v>3.9</v>
      </c>
      <c r="E34" s="98">
        <v>3.9</v>
      </c>
      <c r="F34" s="98">
        <v>3.9</v>
      </c>
      <c r="G34" s="98">
        <v>3.9</v>
      </c>
      <c r="H34" s="98">
        <v>3.9</v>
      </c>
      <c r="I34" s="98">
        <v>3.9</v>
      </c>
      <c r="J34" s="98">
        <v>3.9</v>
      </c>
      <c r="L34" s="96" t="s">
        <v>426</v>
      </c>
      <c r="M34" s="96" t="s">
        <v>421</v>
      </c>
    </row>
    <row r="35" spans="1:13">
      <c r="A35" s="96" t="s">
        <v>293</v>
      </c>
      <c r="B35" s="96" t="s">
        <v>536</v>
      </c>
      <c r="C35" s="96">
        <v>0</v>
      </c>
      <c r="D35" s="96">
        <v>0</v>
      </c>
      <c r="E35" s="96">
        <v>0</v>
      </c>
      <c r="F35" s="96">
        <v>0</v>
      </c>
      <c r="G35" s="96">
        <v>0</v>
      </c>
      <c r="H35" s="96">
        <v>0</v>
      </c>
      <c r="I35" s="96">
        <v>0</v>
      </c>
      <c r="J35" s="96">
        <v>0</v>
      </c>
      <c r="L35" s="96" t="s">
        <v>407</v>
      </c>
      <c r="M35" s="99" t="s">
        <v>429</v>
      </c>
    </row>
    <row r="36" spans="1:13">
      <c r="A36" s="96" t="s">
        <v>293</v>
      </c>
      <c r="B36" s="96" t="s">
        <v>351</v>
      </c>
      <c r="C36" s="96">
        <v>63.58</v>
      </c>
      <c r="D36" s="96">
        <v>57.639999999999993</v>
      </c>
      <c r="E36" s="96">
        <v>54.889999999999993</v>
      </c>
      <c r="F36" s="96">
        <v>52.139999999999993</v>
      </c>
      <c r="G36" s="96">
        <v>49.72</v>
      </c>
      <c r="H36" s="96">
        <v>47.3</v>
      </c>
      <c r="I36" s="96">
        <v>45.099999999999994</v>
      </c>
      <c r="J36" s="96">
        <v>42.9</v>
      </c>
      <c r="L36" s="96" t="s">
        <v>407</v>
      </c>
      <c r="M36" s="96" t="s">
        <v>408</v>
      </c>
    </row>
    <row r="37" spans="1:13">
      <c r="A37" s="96" t="s">
        <v>293</v>
      </c>
      <c r="B37" s="96" t="s">
        <v>352</v>
      </c>
      <c r="C37" s="96">
        <f>1600*0.025</f>
        <v>40</v>
      </c>
      <c r="D37" s="96">
        <f t="shared" ref="D37:J37" si="7">1600*0.025</f>
        <v>40</v>
      </c>
      <c r="E37" s="96">
        <f t="shared" si="7"/>
        <v>40</v>
      </c>
      <c r="F37" s="96">
        <f t="shared" si="7"/>
        <v>40</v>
      </c>
      <c r="G37" s="96">
        <f t="shared" si="7"/>
        <v>40</v>
      </c>
      <c r="H37" s="96">
        <f t="shared" si="7"/>
        <v>40</v>
      </c>
      <c r="I37" s="96">
        <f t="shared" si="7"/>
        <v>40</v>
      </c>
      <c r="J37" s="96">
        <f t="shared" si="7"/>
        <v>40</v>
      </c>
      <c r="L37" s="96" t="s">
        <v>407</v>
      </c>
      <c r="M37" s="96" t="s">
        <v>408</v>
      </c>
    </row>
    <row r="38" spans="1:13">
      <c r="A38" s="96" t="s">
        <v>293</v>
      </c>
      <c r="B38" s="96" t="s">
        <v>353</v>
      </c>
      <c r="C38" s="96">
        <f>2000*0.025</f>
        <v>50</v>
      </c>
      <c r="D38" s="96">
        <f t="shared" ref="D38:J38" si="8">2000*0.025</f>
        <v>50</v>
      </c>
      <c r="E38" s="96">
        <f t="shared" si="8"/>
        <v>50</v>
      </c>
      <c r="F38" s="96">
        <f t="shared" si="8"/>
        <v>50</v>
      </c>
      <c r="G38" s="96">
        <f t="shared" si="8"/>
        <v>50</v>
      </c>
      <c r="H38" s="96">
        <f t="shared" si="8"/>
        <v>50</v>
      </c>
      <c r="I38" s="96">
        <f t="shared" si="8"/>
        <v>50</v>
      </c>
      <c r="J38" s="96">
        <f t="shared" si="8"/>
        <v>50</v>
      </c>
      <c r="L38" s="96" t="s">
        <v>407</v>
      </c>
      <c r="M38" s="96" t="s">
        <v>408</v>
      </c>
    </row>
    <row r="39" spans="1:13">
      <c r="A39" s="96" t="s">
        <v>293</v>
      </c>
      <c r="B39" s="96" t="s">
        <v>354</v>
      </c>
      <c r="C39" s="98">
        <v>24</v>
      </c>
      <c r="D39" s="98">
        <v>24</v>
      </c>
      <c r="E39" s="98">
        <v>24</v>
      </c>
      <c r="F39" s="98">
        <v>24</v>
      </c>
      <c r="G39" s="98">
        <v>24</v>
      </c>
      <c r="H39" s="98">
        <v>24</v>
      </c>
      <c r="I39" s="98">
        <v>24</v>
      </c>
      <c r="J39" s="98">
        <v>24</v>
      </c>
      <c r="L39" s="96" t="s">
        <v>420</v>
      </c>
      <c r="M39" s="96" t="s">
        <v>421</v>
      </c>
    </row>
    <row r="40" spans="1:13">
      <c r="A40" s="96" t="s">
        <v>293</v>
      </c>
      <c r="B40" s="96" t="s">
        <v>355</v>
      </c>
      <c r="C40" s="96">
        <v>19.399999999999999</v>
      </c>
      <c r="D40" s="96">
        <v>19.399999999999999</v>
      </c>
      <c r="E40" s="96">
        <v>19.399999999999999</v>
      </c>
      <c r="F40" s="96">
        <v>19.399999999999999</v>
      </c>
      <c r="G40" s="96">
        <v>19.399999999999999</v>
      </c>
      <c r="H40" s="96">
        <v>19.399999999999999</v>
      </c>
      <c r="I40" s="96">
        <v>19.399999999999999</v>
      </c>
      <c r="J40" s="96">
        <v>19.399999999999999</v>
      </c>
      <c r="L40" s="96" t="s">
        <v>397</v>
      </c>
    </row>
    <row r="41" spans="1:13">
      <c r="A41" s="96" t="s">
        <v>293</v>
      </c>
      <c r="B41" s="96" t="s">
        <v>356</v>
      </c>
      <c r="C41" s="96">
        <f>1700*0.02</f>
        <v>34</v>
      </c>
      <c r="D41" s="96">
        <f>1650*0.02</f>
        <v>33</v>
      </c>
      <c r="E41" s="96">
        <f>1600*0.015</f>
        <v>24</v>
      </c>
      <c r="F41" s="96">
        <f>1550*0.01</f>
        <v>15.5</v>
      </c>
      <c r="G41" s="96">
        <f>1505*0.01</f>
        <v>15.05</v>
      </c>
      <c r="H41" s="96">
        <f>1460*0.01</f>
        <v>14.6</v>
      </c>
      <c r="I41" s="96">
        <f>1415*0.01</f>
        <v>14.15</v>
      </c>
      <c r="J41" s="96">
        <f>1370*0.01</f>
        <v>13.700000000000001</v>
      </c>
      <c r="L41" s="96" t="s">
        <v>407</v>
      </c>
      <c r="M41" s="96" t="s">
        <v>415</v>
      </c>
    </row>
    <row r="42" spans="1:13">
      <c r="A42" s="96" t="s">
        <v>293</v>
      </c>
      <c r="B42" s="96" t="s">
        <v>357</v>
      </c>
      <c r="C42" s="96">
        <f>800*0.02</f>
        <v>16</v>
      </c>
      <c r="D42" s="96">
        <f>780*0.02</f>
        <v>15.6</v>
      </c>
      <c r="E42" s="96">
        <f>755*0.015</f>
        <v>11.324999999999999</v>
      </c>
      <c r="F42" s="96">
        <f>730*0.01</f>
        <v>7.3</v>
      </c>
      <c r="G42" s="96">
        <f>710*0.01</f>
        <v>7.1000000000000005</v>
      </c>
      <c r="H42" s="96">
        <f>690*0.01</f>
        <v>6.9</v>
      </c>
      <c r="I42" s="96">
        <f>670*0.01</f>
        <v>6.7</v>
      </c>
      <c r="J42" s="96">
        <f>650*0.01</f>
        <v>6.5</v>
      </c>
      <c r="L42" s="96" t="s">
        <v>407</v>
      </c>
      <c r="M42" s="96" t="s">
        <v>417</v>
      </c>
    </row>
    <row r="43" spans="1:13">
      <c r="A43" s="96" t="s">
        <v>293</v>
      </c>
      <c r="B43" s="96" t="s">
        <v>507</v>
      </c>
      <c r="C43" s="96">
        <v>27.5</v>
      </c>
      <c r="D43" s="96">
        <v>22.5</v>
      </c>
      <c r="E43" s="96">
        <v>21.375</v>
      </c>
      <c r="F43" s="96">
        <v>20.25</v>
      </c>
      <c r="G43" s="96">
        <v>19.625</v>
      </c>
      <c r="H43" s="96">
        <v>19</v>
      </c>
      <c r="I43" s="96">
        <v>18.5</v>
      </c>
      <c r="J43" s="96">
        <v>18</v>
      </c>
      <c r="L43" s="96" t="s">
        <v>407</v>
      </c>
      <c r="M43" s="96" t="s">
        <v>408</v>
      </c>
    </row>
    <row r="44" spans="1:13">
      <c r="A44" s="96" t="s">
        <v>293</v>
      </c>
      <c r="B44" s="96" t="s">
        <v>508</v>
      </c>
      <c r="C44" s="96">
        <v>26.2</v>
      </c>
      <c r="D44" s="96">
        <v>22</v>
      </c>
      <c r="E44" s="96">
        <v>20.900000000000002</v>
      </c>
      <c r="F44" s="96">
        <v>19.8</v>
      </c>
      <c r="G44" s="96">
        <v>19.2</v>
      </c>
      <c r="H44" s="96">
        <v>18.600000000000001</v>
      </c>
      <c r="I44" s="96">
        <v>18.100000000000001</v>
      </c>
      <c r="J44" s="96">
        <v>17.600000000000001</v>
      </c>
      <c r="L44" s="96" t="s">
        <v>407</v>
      </c>
      <c r="M44" s="96" t="s">
        <v>408</v>
      </c>
    </row>
    <row r="45" spans="1:13">
      <c r="A45" s="96" t="s">
        <v>293</v>
      </c>
      <c r="B45" s="96" t="s">
        <v>422</v>
      </c>
      <c r="C45" s="98">
        <v>14.85</v>
      </c>
      <c r="D45" s="98">
        <v>14.85</v>
      </c>
      <c r="E45" s="98">
        <v>14.85</v>
      </c>
      <c r="F45" s="98">
        <v>14.85</v>
      </c>
      <c r="G45" s="98">
        <v>14.85</v>
      </c>
      <c r="H45" s="98">
        <v>14.85</v>
      </c>
      <c r="I45" s="98">
        <v>14.85</v>
      </c>
      <c r="J45" s="98">
        <v>14.85</v>
      </c>
      <c r="L45" s="96" t="s">
        <v>426</v>
      </c>
      <c r="M45" s="96" t="s">
        <v>421</v>
      </c>
    </row>
    <row r="46" spans="1:13">
      <c r="A46" s="96" t="s">
        <v>293</v>
      </c>
      <c r="B46" s="96" t="s">
        <v>340</v>
      </c>
      <c r="C46" s="96">
        <f>1600*0.025</f>
        <v>40</v>
      </c>
      <c r="D46" s="96">
        <f t="shared" ref="D46:J46" si="9">1600*0.025</f>
        <v>40</v>
      </c>
      <c r="E46" s="96">
        <f t="shared" si="9"/>
        <v>40</v>
      </c>
      <c r="F46" s="96">
        <f t="shared" si="9"/>
        <v>40</v>
      </c>
      <c r="G46" s="96">
        <f t="shared" si="9"/>
        <v>40</v>
      </c>
      <c r="H46" s="96">
        <f t="shared" si="9"/>
        <v>40</v>
      </c>
      <c r="I46" s="96">
        <f t="shared" si="9"/>
        <v>40</v>
      </c>
      <c r="J46" s="96">
        <f t="shared" si="9"/>
        <v>40</v>
      </c>
      <c r="L46" s="96" t="s">
        <v>407</v>
      </c>
    </row>
    <row r="47" spans="1:13">
      <c r="A47" s="96" t="s">
        <v>293</v>
      </c>
      <c r="B47" s="96" t="s">
        <v>339</v>
      </c>
      <c r="C47" s="96">
        <f>1900*0.02</f>
        <v>38</v>
      </c>
      <c r="D47" s="96">
        <f t="shared" ref="D47:J47" si="10">1900*0.02</f>
        <v>38</v>
      </c>
      <c r="E47" s="96">
        <f t="shared" si="10"/>
        <v>38</v>
      </c>
      <c r="F47" s="96">
        <f t="shared" si="10"/>
        <v>38</v>
      </c>
      <c r="G47" s="96">
        <f t="shared" si="10"/>
        <v>38</v>
      </c>
      <c r="H47" s="96">
        <f t="shared" si="10"/>
        <v>38</v>
      </c>
      <c r="I47" s="96">
        <f t="shared" si="10"/>
        <v>38</v>
      </c>
      <c r="J47" s="96">
        <f t="shared" si="10"/>
        <v>38</v>
      </c>
      <c r="L47" s="48" t="s">
        <v>556</v>
      </c>
    </row>
    <row r="48" spans="1:13">
      <c r="A48" s="96" t="s">
        <v>293</v>
      </c>
      <c r="B48" s="96" t="s">
        <v>172</v>
      </c>
      <c r="C48" s="96">
        <f>Par_CapitalCost!C48*0.025</f>
        <v>16.25</v>
      </c>
      <c r="D48" s="96">
        <f>Par_CapitalCost!D48*0.025</f>
        <v>15.892857142857142</v>
      </c>
      <c r="E48" s="96">
        <f>Par_CapitalCost!E48*0.025</f>
        <v>15.535714285714286</v>
      </c>
      <c r="F48" s="96">
        <f>Par_CapitalCost!F48*0.025</f>
        <v>15.178571428571429</v>
      </c>
      <c r="G48" s="96">
        <f>Par_CapitalCost!G48*0.025</f>
        <v>14.821428571428573</v>
      </c>
      <c r="H48" s="96">
        <f>Par_CapitalCost!H48*0.025</f>
        <v>14.464285714285715</v>
      </c>
      <c r="I48" s="96">
        <f>Par_CapitalCost!I48*0.025</f>
        <v>14.107142857142859</v>
      </c>
      <c r="J48" s="96">
        <f>Par_CapitalCost!J48*0.025</f>
        <v>13.75</v>
      </c>
      <c r="L48" s="96" t="s">
        <v>407</v>
      </c>
    </row>
    <row r="49" spans="1:22">
      <c r="A49" s="96" t="s">
        <v>293</v>
      </c>
      <c r="B49" s="96" t="s">
        <v>173</v>
      </c>
      <c r="C49" s="96">
        <f>4500*0.021</f>
        <v>94.5</v>
      </c>
      <c r="D49" s="96">
        <f>4350*0.021</f>
        <v>91.350000000000009</v>
      </c>
      <c r="E49" s="96">
        <f>4225*0.02</f>
        <v>84.5</v>
      </c>
      <c r="F49" s="96">
        <f>4100*0.019</f>
        <v>77.899999999999991</v>
      </c>
      <c r="G49" s="96">
        <f>3950*0.018</f>
        <v>71.099999999999994</v>
      </c>
      <c r="H49" s="96">
        <f>3800*0.017</f>
        <v>64.600000000000009</v>
      </c>
      <c r="I49" s="96">
        <f>3775*0.017</f>
        <v>64.175000000000011</v>
      </c>
      <c r="J49" s="96">
        <f>3750*0.016</f>
        <v>60</v>
      </c>
      <c r="L49" s="96" t="s">
        <v>407</v>
      </c>
    </row>
    <row r="50" spans="1:22">
      <c r="A50" s="96" t="s">
        <v>293</v>
      </c>
      <c r="B50" s="96" t="s">
        <v>237</v>
      </c>
      <c r="C50" s="96">
        <v>6.96</v>
      </c>
      <c r="D50" s="100">
        <f>$C50-($C50-$J50)*(1/7)</f>
        <v>6.81</v>
      </c>
      <c r="E50" s="100">
        <f>$C50-($C50-$J50)*(2/7)</f>
        <v>6.66</v>
      </c>
      <c r="F50" s="100">
        <f>$C50-($C50-$J50)*(3/7)</f>
        <v>6.51</v>
      </c>
      <c r="G50" s="100">
        <f>$C50-($C50-$J50)*(4/7)</f>
        <v>6.36</v>
      </c>
      <c r="H50" s="100">
        <f>$C50-($C50-$J50)*(5/7)</f>
        <v>6.21</v>
      </c>
      <c r="I50" s="100">
        <f>$C50-($C50-$J50)*(6/7)</f>
        <v>6.0600000000000005</v>
      </c>
      <c r="J50" s="96">
        <v>5.91</v>
      </c>
      <c r="L50" s="96" t="s">
        <v>424</v>
      </c>
      <c r="M50" s="96" t="s">
        <v>443</v>
      </c>
    </row>
    <row r="51" spans="1:22">
      <c r="A51" s="96" t="s">
        <v>293</v>
      </c>
      <c r="B51" s="96" t="s">
        <v>437</v>
      </c>
      <c r="C51" s="96">
        <f>2890*0.022</f>
        <v>63.58</v>
      </c>
      <c r="D51" s="96">
        <f>2620*0.022</f>
        <v>57.639999999999993</v>
      </c>
      <c r="E51" s="96">
        <f>2495*0.022</f>
        <v>54.889999999999993</v>
      </c>
      <c r="F51" s="96">
        <f>2370*0.022</f>
        <v>52.139999999999993</v>
      </c>
      <c r="G51" s="96">
        <f>2260*0.022</f>
        <v>49.72</v>
      </c>
      <c r="H51" s="96">
        <f>2150*0.022</f>
        <v>47.3</v>
      </c>
      <c r="I51" s="96">
        <f>2050*0.022</f>
        <v>45.099999999999994</v>
      </c>
      <c r="J51" s="96">
        <f>1950*0.022</f>
        <v>42.9</v>
      </c>
      <c r="L51" s="96" t="s">
        <v>407</v>
      </c>
    </row>
    <row r="52" spans="1:22">
      <c r="A52" s="96" t="s">
        <v>293</v>
      </c>
      <c r="B52" s="96" t="s">
        <v>371</v>
      </c>
      <c r="C52" s="98">
        <f>Par_CapitalCost!C52*0.05</f>
        <v>0.38914804469273756</v>
      </c>
      <c r="D52" s="98">
        <f>Par_CapitalCost!D52*0.05</f>
        <v>0.37904030327214694</v>
      </c>
      <c r="E52" s="98">
        <f>Par_CapitalCost!E52*0.05</f>
        <v>0.36893256185155632</v>
      </c>
      <c r="F52" s="98">
        <f>Par_CapitalCost!F52*0.05</f>
        <v>0.35882482043096575</v>
      </c>
      <c r="G52" s="98">
        <f>Par_CapitalCost!G52*0.05</f>
        <v>0.34871707901037513</v>
      </c>
      <c r="H52" s="98">
        <f>Par_CapitalCost!H52*0.05</f>
        <v>0.33860933758978451</v>
      </c>
      <c r="I52" s="98">
        <f>Par_CapitalCost!I52*0.05</f>
        <v>0.32850159616919394</v>
      </c>
      <c r="J52" s="98">
        <f>Par_CapitalCost!J52*0.05</f>
        <v>0.31839385474860338</v>
      </c>
    </row>
    <row r="53" spans="1:22">
      <c r="A53" s="96" t="s">
        <v>293</v>
      </c>
      <c r="B53" s="99" t="s">
        <v>241</v>
      </c>
      <c r="C53" s="98">
        <f>Par_CapitalCost!C53*0.05</f>
        <v>0.35377094972067041</v>
      </c>
      <c r="D53" s="98">
        <f>Par_CapitalCost!D53*0.05</f>
        <v>0.34871707901037508</v>
      </c>
      <c r="E53" s="98">
        <f>Par_CapitalCost!E53*0.05</f>
        <v>0.34366320830007979</v>
      </c>
      <c r="F53" s="98">
        <f>Par_CapitalCost!F53*0.05</f>
        <v>0.33860933758978451</v>
      </c>
      <c r="G53" s="98">
        <f>Par_CapitalCost!G53*0.05</f>
        <v>0.33355546687948923</v>
      </c>
      <c r="H53" s="98">
        <f>Par_CapitalCost!H53*0.05</f>
        <v>0.32850159616919394</v>
      </c>
      <c r="I53" s="98">
        <f>Par_CapitalCost!I53*0.05</f>
        <v>0.32344772545889866</v>
      </c>
      <c r="J53" s="98">
        <f>Par_CapitalCost!J53*0.05</f>
        <v>0.31839385474860338</v>
      </c>
    </row>
    <row r="54" spans="1:22">
      <c r="A54" s="96" t="s">
        <v>293</v>
      </c>
      <c r="B54" s="99" t="s">
        <v>372</v>
      </c>
      <c r="C54" s="98">
        <f>Par_CapitalCost!C54*0.05</f>
        <v>0.63678770949720676</v>
      </c>
      <c r="D54" s="98">
        <f>Par_CapitalCost!D54*0.05</f>
        <v>0.59585135674381484</v>
      </c>
      <c r="E54" s="98">
        <f>Par_CapitalCost!E54*0.05</f>
        <v>0.55491500399042304</v>
      </c>
      <c r="F54" s="98">
        <f>Par_CapitalCost!F54*0.05</f>
        <v>0.51397865123703113</v>
      </c>
      <c r="G54" s="98">
        <f>Par_CapitalCost!G54*0.05</f>
        <v>0.47304229848363932</v>
      </c>
      <c r="H54" s="98">
        <f>Par_CapitalCost!H54*0.05</f>
        <v>0.43210594573024741</v>
      </c>
      <c r="I54" s="98">
        <f>Par_CapitalCost!I54*0.05</f>
        <v>0.39116959297685561</v>
      </c>
      <c r="J54" s="98">
        <f>Par_CapitalCost!J54*0.05</f>
        <v>0.3502332402234638</v>
      </c>
    </row>
    <row r="55" spans="1:22">
      <c r="A55" s="96" t="s">
        <v>293</v>
      </c>
      <c r="B55" s="99" t="s">
        <v>366</v>
      </c>
      <c r="C55" s="98">
        <f>Par_CapitalCost!C55*0.05</f>
        <v>0.20923913043478259</v>
      </c>
      <c r="D55" s="98">
        <f>Par_CapitalCost!D55*0.05</f>
        <v>0.20624999999999996</v>
      </c>
      <c r="E55" s="98">
        <f>Par_CapitalCost!E55*0.05</f>
        <v>0.20326086956521738</v>
      </c>
      <c r="F55" s="98">
        <f>Par_CapitalCost!F55*0.05</f>
        <v>0.20027173913043478</v>
      </c>
      <c r="G55" s="98">
        <f>Par_CapitalCost!G55*0.05</f>
        <v>0.19728260869565217</v>
      </c>
      <c r="H55" s="98">
        <f>Par_CapitalCost!H55*0.05</f>
        <v>0.19429347826086954</v>
      </c>
      <c r="I55" s="98">
        <f>Par_CapitalCost!I55*0.05</f>
        <v>0.19130434782608696</v>
      </c>
      <c r="J55" s="98">
        <f>Par_CapitalCost!J55*0.05</f>
        <v>0.18831521739130436</v>
      </c>
    </row>
    <row r="56" spans="1:22">
      <c r="A56" s="96" t="s">
        <v>293</v>
      </c>
      <c r="B56" s="99" t="s">
        <v>367</v>
      </c>
      <c r="C56" s="98">
        <f>Par_CapitalCost!C56*0.05</f>
        <v>0.29891304347826092</v>
      </c>
      <c r="D56" s="98">
        <f>Par_CapitalCost!D56*0.05</f>
        <v>0.29464285714285715</v>
      </c>
      <c r="E56" s="98">
        <f>Par_CapitalCost!E56*0.05</f>
        <v>0.29037267080745338</v>
      </c>
      <c r="F56" s="98">
        <f>Par_CapitalCost!F56*0.05</f>
        <v>0.28610248447204967</v>
      </c>
      <c r="G56" s="98">
        <f>Par_CapitalCost!G56*0.05</f>
        <v>0.28183229813664595</v>
      </c>
      <c r="H56" s="98">
        <f>Par_CapitalCost!H56*0.05</f>
        <v>0.27756211180124224</v>
      </c>
      <c r="I56" s="98">
        <f>Par_CapitalCost!I56*0.05</f>
        <v>0.27329192546583847</v>
      </c>
      <c r="J56" s="98">
        <f>Par_CapitalCost!J56*0.05</f>
        <v>0.26902173913043476</v>
      </c>
    </row>
    <row r="57" spans="1:22">
      <c r="A57" s="96" t="s">
        <v>293</v>
      </c>
      <c r="B57" s="99" t="s">
        <v>243</v>
      </c>
      <c r="C57" s="98">
        <f>Par_CapitalCost!C57*0.05</f>
        <v>3.8666666666666671</v>
      </c>
      <c r="D57" s="98">
        <f>Par_CapitalCost!D57*0.05</f>
        <v>2.2338031746031746</v>
      </c>
      <c r="E57" s="98">
        <f>Par_CapitalCost!E57*0.05</f>
        <v>1.6895153439153436</v>
      </c>
      <c r="F57" s="98">
        <f>Par_CapitalCost!F57*0.05</f>
        <v>1.5534433862433863</v>
      </c>
      <c r="G57" s="98">
        <f>Par_CapitalCost!G57*0.05</f>
        <v>1.4854074074074075</v>
      </c>
      <c r="H57" s="98">
        <f>Par_CapitalCost!H57*0.05</f>
        <v>1.451389417989418</v>
      </c>
      <c r="I57" s="98">
        <f>Par_CapitalCost!I57*0.05</f>
        <v>1.4343804232804234</v>
      </c>
      <c r="J57" s="98">
        <f>Par_CapitalCost!J57*0.05</f>
        <v>1.4173714285714287</v>
      </c>
    </row>
    <row r="58" spans="1:22">
      <c r="A58" s="96" t="s">
        <v>293</v>
      </c>
      <c r="B58" s="99" t="s">
        <v>361</v>
      </c>
      <c r="C58" s="98">
        <f>Par_CapitalCost!C58*0.05</f>
        <v>7.333333333333333</v>
      </c>
      <c r="D58" s="98">
        <f>Par_CapitalCost!D58*0.05</f>
        <v>6.4898448979591823</v>
      </c>
      <c r="E58" s="98">
        <f>Par_CapitalCost!E58*0.05</f>
        <v>5.6463564625850342</v>
      </c>
      <c r="F58" s="98">
        <f>Par_CapitalCost!F58*0.05</f>
        <v>4.8028680272108843</v>
      </c>
      <c r="G58" s="98">
        <f>Par_CapitalCost!G58*0.05</f>
        <v>3.9593795918367345</v>
      </c>
      <c r="H58" s="98">
        <f>Par_CapitalCost!H58*0.05</f>
        <v>3.1158911564625846</v>
      </c>
      <c r="I58" s="98">
        <f>Par_CapitalCost!I58*0.05</f>
        <v>2.2724027210884352</v>
      </c>
      <c r="J58" s="98">
        <f>Par_CapitalCost!J58*0.05</f>
        <v>1.4289142857142858</v>
      </c>
      <c r="N58" s="96" t="s">
        <v>495</v>
      </c>
      <c r="O58" s="96">
        <v>7751.9999999999991</v>
      </c>
      <c r="P58" s="96">
        <v>7547.9999999999991</v>
      </c>
      <c r="Q58" s="96">
        <v>7343.9999999999991</v>
      </c>
      <c r="R58" s="96">
        <v>7139.9999999999991</v>
      </c>
      <c r="S58" s="96">
        <v>6833.9999999999991</v>
      </c>
      <c r="T58" s="96">
        <v>6528</v>
      </c>
      <c r="U58" s="96">
        <v>6273</v>
      </c>
      <c r="V58" s="96">
        <v>6120</v>
      </c>
    </row>
    <row r="59" spans="1:22">
      <c r="A59" s="96" t="s">
        <v>293</v>
      </c>
      <c r="B59" s="99" t="s">
        <v>242</v>
      </c>
      <c r="C59" s="98">
        <f>Par_CapitalCost!C59*0.05</f>
        <v>2.4000000000000004</v>
      </c>
      <c r="D59" s="98">
        <f>Par_CapitalCost!D59*0.05</f>
        <v>2.2001224489795916</v>
      </c>
      <c r="E59" s="98">
        <f>Par_CapitalCost!E59*0.05</f>
        <v>2.0002448979591838</v>
      </c>
      <c r="F59" s="98">
        <f>Par_CapitalCost!F59*0.05</f>
        <v>1.8003673469387758</v>
      </c>
      <c r="G59" s="98">
        <f>Par_CapitalCost!G59*0.05</f>
        <v>1.6004897959183673</v>
      </c>
      <c r="H59" s="98">
        <f>Par_CapitalCost!H59*0.05</f>
        <v>1.4006122448979594</v>
      </c>
      <c r="I59" s="98">
        <f>Par_CapitalCost!I59*0.05</f>
        <v>1.2007346938775512</v>
      </c>
      <c r="J59" s="98">
        <f>Par_CapitalCost!J59*0.05</f>
        <v>1.0008571428571429</v>
      </c>
    </row>
    <row r="60" spans="1:22">
      <c r="A60" s="96" t="s">
        <v>293</v>
      </c>
      <c r="B60" s="99" t="s">
        <v>362</v>
      </c>
      <c r="C60" s="98">
        <f>Par_CapitalCost!C60*0.05</f>
        <v>3.6</v>
      </c>
      <c r="D60" s="98">
        <f>Par_CapitalCost!D60*0.05</f>
        <v>3.2760489795918368</v>
      </c>
      <c r="E60" s="98">
        <f>Par_CapitalCost!E60*0.05</f>
        <v>2.9520979591836736</v>
      </c>
      <c r="F60" s="98">
        <f>Par_CapitalCost!F60*0.05</f>
        <v>2.6281469387755099</v>
      </c>
      <c r="G60" s="98">
        <f>Par_CapitalCost!G60*0.05</f>
        <v>2.3041959183673471</v>
      </c>
      <c r="H60" s="98">
        <f>Par_CapitalCost!H60*0.05</f>
        <v>1.9802448979591838</v>
      </c>
      <c r="I60" s="98">
        <f>Par_CapitalCost!I60*0.05</f>
        <v>1.6562938775510205</v>
      </c>
      <c r="J60" s="98">
        <f>Par_CapitalCost!J60*0.05</f>
        <v>1.3323428571428573</v>
      </c>
      <c r="N60" s="96" t="s">
        <v>402</v>
      </c>
      <c r="O60" s="96">
        <v>24</v>
      </c>
      <c r="P60" s="96">
        <v>12</v>
      </c>
      <c r="Q60" s="96">
        <v>8</v>
      </c>
      <c r="R60" s="96">
        <v>6</v>
      </c>
      <c r="S60" s="96">
        <v>4.8</v>
      </c>
      <c r="T60" s="96">
        <v>4</v>
      </c>
      <c r="U60" s="96">
        <v>3.4</v>
      </c>
      <c r="V60" s="96">
        <v>3</v>
      </c>
    </row>
    <row r="61" spans="1:22">
      <c r="A61" s="96" t="s">
        <v>293</v>
      </c>
      <c r="B61" s="99" t="s">
        <v>395</v>
      </c>
      <c r="C61" s="101"/>
      <c r="D61" s="101"/>
      <c r="E61" s="101"/>
      <c r="F61" s="101"/>
      <c r="G61" s="101"/>
      <c r="H61" s="101"/>
      <c r="I61" s="101"/>
      <c r="J61" s="101"/>
      <c r="N61" s="96" t="s">
        <v>399</v>
      </c>
      <c r="O61" s="96">
        <v>15.2</v>
      </c>
      <c r="P61" s="96">
        <v>14.8</v>
      </c>
      <c r="Q61" s="96">
        <v>14.4</v>
      </c>
      <c r="R61" s="96">
        <v>14</v>
      </c>
      <c r="S61" s="96">
        <v>13.4</v>
      </c>
      <c r="T61" s="96">
        <v>12.8</v>
      </c>
      <c r="U61" s="96">
        <v>12.3</v>
      </c>
      <c r="V61" s="96">
        <v>12</v>
      </c>
    </row>
    <row r="62" spans="1:22">
      <c r="A62" s="96" t="s">
        <v>293</v>
      </c>
      <c r="B62" s="96" t="s">
        <v>333</v>
      </c>
      <c r="C62" s="96">
        <v>193.49599999999995</v>
      </c>
      <c r="D62" s="96">
        <v>188.404</v>
      </c>
      <c r="E62" s="96">
        <v>183.31199999999998</v>
      </c>
      <c r="F62" s="96">
        <v>178.21999999999997</v>
      </c>
      <c r="G62" s="96">
        <v>170.58199999999999</v>
      </c>
      <c r="H62" s="96">
        <v>162.94400000000002</v>
      </c>
      <c r="I62" s="96">
        <v>156.57900000000001</v>
      </c>
      <c r="J62" s="96">
        <v>152.76</v>
      </c>
      <c r="L62" s="96" t="s">
        <v>397</v>
      </c>
      <c r="M62" s="96" t="s">
        <v>401</v>
      </c>
      <c r="N62" s="96" t="s">
        <v>400</v>
      </c>
      <c r="O62" s="96">
        <f t="shared" ref="O62:V62" si="11">0.023*O58</f>
        <v>178.29599999999996</v>
      </c>
      <c r="P62" s="96">
        <f t="shared" si="11"/>
        <v>173.60399999999998</v>
      </c>
      <c r="Q62" s="96">
        <f t="shared" si="11"/>
        <v>168.91199999999998</v>
      </c>
      <c r="R62" s="96">
        <f t="shared" si="11"/>
        <v>164.21999999999997</v>
      </c>
      <c r="S62" s="96">
        <f t="shared" si="11"/>
        <v>157.18199999999999</v>
      </c>
      <c r="T62" s="96">
        <f t="shared" si="11"/>
        <v>150.14400000000001</v>
      </c>
      <c r="U62" s="96">
        <f t="shared" si="11"/>
        <v>144.279</v>
      </c>
      <c r="V62" s="96">
        <f t="shared" si="11"/>
        <v>140.76</v>
      </c>
    </row>
    <row r="63" spans="1:22">
      <c r="A63" s="96" t="s">
        <v>293</v>
      </c>
      <c r="B63" s="96" t="s">
        <v>334</v>
      </c>
      <c r="C63" s="96">
        <v>217.49599999999998</v>
      </c>
      <c r="D63" s="96">
        <v>200.404</v>
      </c>
      <c r="E63" s="96">
        <v>191.31199999999998</v>
      </c>
      <c r="F63" s="96">
        <v>184.21999999999997</v>
      </c>
      <c r="G63" s="96">
        <v>175.38199999999998</v>
      </c>
      <c r="H63" s="96">
        <v>166.94400000000002</v>
      </c>
      <c r="I63" s="96">
        <v>159.97899999999998</v>
      </c>
      <c r="J63" s="96">
        <v>155.76</v>
      </c>
      <c r="L63" s="96" t="s">
        <v>397</v>
      </c>
      <c r="M63" s="96" t="s">
        <v>405</v>
      </c>
      <c r="N63" s="96" t="s">
        <v>403</v>
      </c>
      <c r="O63" s="96">
        <f>SUM(O61:O62)</f>
        <v>193.49599999999995</v>
      </c>
      <c r="P63" s="96">
        <f t="shared" ref="P63:V63" si="12">SUM(P61:P62)</f>
        <v>188.404</v>
      </c>
      <c r="Q63" s="96">
        <f t="shared" si="12"/>
        <v>183.31199999999998</v>
      </c>
      <c r="R63" s="96">
        <f t="shared" si="12"/>
        <v>178.21999999999997</v>
      </c>
      <c r="S63" s="96">
        <f t="shared" si="12"/>
        <v>170.58199999999999</v>
      </c>
      <c r="T63" s="96">
        <f t="shared" si="12"/>
        <v>162.94400000000002</v>
      </c>
      <c r="U63" s="96">
        <f t="shared" si="12"/>
        <v>156.57900000000001</v>
      </c>
      <c r="V63" s="96">
        <f t="shared" si="12"/>
        <v>152.76</v>
      </c>
    </row>
    <row r="64" spans="1:22">
      <c r="A64" s="96" t="s">
        <v>293</v>
      </c>
      <c r="B64" s="102" t="s">
        <v>338</v>
      </c>
      <c r="C64" s="96">
        <v>80</v>
      </c>
      <c r="D64" s="96">
        <v>80</v>
      </c>
      <c r="E64" s="96">
        <v>80</v>
      </c>
      <c r="F64" s="96">
        <v>80</v>
      </c>
      <c r="G64" s="96">
        <v>80</v>
      </c>
      <c r="H64" s="96">
        <v>80</v>
      </c>
      <c r="I64" s="96">
        <v>80</v>
      </c>
      <c r="J64" s="96">
        <v>80</v>
      </c>
      <c r="L64" s="96" t="s">
        <v>397</v>
      </c>
      <c r="N64" s="96" t="s">
        <v>404</v>
      </c>
      <c r="O64" s="96">
        <f t="shared" ref="O64:V64" si="13">SUM(O61:O62)</f>
        <v>193.49599999999995</v>
      </c>
      <c r="P64" s="96">
        <f t="shared" si="13"/>
        <v>188.404</v>
      </c>
      <c r="Q64" s="96">
        <f t="shared" si="13"/>
        <v>183.31199999999998</v>
      </c>
      <c r="R64" s="96">
        <f t="shared" si="13"/>
        <v>178.21999999999997</v>
      </c>
      <c r="S64" s="96">
        <f t="shared" si="13"/>
        <v>170.58199999999999</v>
      </c>
      <c r="T64" s="96">
        <f t="shared" si="13"/>
        <v>162.94400000000002</v>
      </c>
      <c r="U64" s="96">
        <f t="shared" si="13"/>
        <v>156.57900000000001</v>
      </c>
      <c r="V64" s="96">
        <f t="shared" si="13"/>
        <v>152.76</v>
      </c>
    </row>
    <row r="65" spans="1:22">
      <c r="A65" s="96" t="s">
        <v>293</v>
      </c>
      <c r="B65" s="96" t="s">
        <v>335</v>
      </c>
      <c r="C65" s="96">
        <f>2200*0.01</f>
        <v>22</v>
      </c>
      <c r="D65" s="96">
        <f t="shared" ref="D65:J65" si="14">2200*0.01</f>
        <v>22</v>
      </c>
      <c r="E65" s="96">
        <f t="shared" si="14"/>
        <v>22</v>
      </c>
      <c r="F65" s="96">
        <f t="shared" si="14"/>
        <v>22</v>
      </c>
      <c r="G65" s="96">
        <f t="shared" si="14"/>
        <v>22</v>
      </c>
      <c r="H65" s="96">
        <f t="shared" si="14"/>
        <v>22</v>
      </c>
      <c r="I65" s="96">
        <f t="shared" si="14"/>
        <v>22</v>
      </c>
      <c r="J65" s="96">
        <f t="shared" si="14"/>
        <v>22</v>
      </c>
      <c r="L65" s="96" t="s">
        <v>407</v>
      </c>
    </row>
    <row r="66" spans="1:22">
      <c r="A66" s="96" t="s">
        <v>293</v>
      </c>
      <c r="B66" s="96" t="s">
        <v>336</v>
      </c>
      <c r="C66" s="96">
        <f>4400*0.015</f>
        <v>66</v>
      </c>
      <c r="D66" s="96">
        <f t="shared" ref="D66:J66" si="15">4400*0.015</f>
        <v>66</v>
      </c>
      <c r="E66" s="96">
        <f t="shared" si="15"/>
        <v>66</v>
      </c>
      <c r="F66" s="96">
        <f t="shared" si="15"/>
        <v>66</v>
      </c>
      <c r="G66" s="96">
        <f t="shared" si="15"/>
        <v>66</v>
      </c>
      <c r="H66" s="96">
        <f t="shared" si="15"/>
        <v>66</v>
      </c>
      <c r="I66" s="96">
        <f t="shared" si="15"/>
        <v>66</v>
      </c>
      <c r="J66" s="96">
        <f t="shared" si="15"/>
        <v>66</v>
      </c>
      <c r="L66" s="96" t="s">
        <v>407</v>
      </c>
      <c r="M66" s="96" t="s">
        <v>409</v>
      </c>
    </row>
    <row r="67" spans="1:22">
      <c r="A67" s="96" t="s">
        <v>293</v>
      </c>
      <c r="B67" s="96" t="s">
        <v>337</v>
      </c>
      <c r="C67" s="96">
        <v>336.26</v>
      </c>
      <c r="D67" s="96">
        <v>183.42</v>
      </c>
      <c r="E67" s="96">
        <v>164.3725</v>
      </c>
      <c r="F67" s="96">
        <v>144.02000000000001</v>
      </c>
      <c r="G67" s="96">
        <v>127.92375000000001</v>
      </c>
      <c r="H67" s="96">
        <v>102.125</v>
      </c>
      <c r="I67" s="96">
        <v>102.925</v>
      </c>
      <c r="J67" s="96">
        <v>102.9</v>
      </c>
      <c r="L67" s="96" t="s">
        <v>407</v>
      </c>
      <c r="N67" s="96" t="s">
        <v>442</v>
      </c>
      <c r="O67" s="96">
        <v>9890</v>
      </c>
      <c r="P67" s="96">
        <v>5095</v>
      </c>
      <c r="Q67" s="96">
        <v>4442.5</v>
      </c>
      <c r="R67" s="96">
        <v>3790</v>
      </c>
      <c r="S67" s="96">
        <v>3082.5</v>
      </c>
      <c r="T67" s="96">
        <v>2375</v>
      </c>
      <c r="U67" s="96">
        <v>2237.5</v>
      </c>
      <c r="V67" s="96">
        <v>2100</v>
      </c>
    </row>
    <row r="68" spans="1:22">
      <c r="A68" s="96" t="s">
        <v>293</v>
      </c>
      <c r="B68" s="96" t="s">
        <v>505</v>
      </c>
      <c r="C68" s="96">
        <v>27.5</v>
      </c>
      <c r="D68" s="96">
        <v>22.5</v>
      </c>
      <c r="E68" s="96">
        <v>21.375</v>
      </c>
      <c r="F68" s="96">
        <v>20.25</v>
      </c>
      <c r="G68" s="96">
        <v>19.625</v>
      </c>
      <c r="H68" s="96">
        <v>19</v>
      </c>
      <c r="I68" s="96">
        <v>18.5</v>
      </c>
      <c r="J68" s="96">
        <v>18</v>
      </c>
      <c r="L68" s="96" t="s">
        <v>407</v>
      </c>
      <c r="M68" s="96" t="s">
        <v>509</v>
      </c>
      <c r="N68" s="96" t="s">
        <v>441</v>
      </c>
      <c r="O68" s="96">
        <v>3.4</v>
      </c>
      <c r="P68" s="96">
        <v>3.6</v>
      </c>
      <c r="Q68" s="96">
        <v>3.7</v>
      </c>
      <c r="R68" s="96">
        <v>3.8</v>
      </c>
      <c r="S68" s="96">
        <v>4.1500000000000004</v>
      </c>
      <c r="T68" s="96">
        <v>4.3</v>
      </c>
      <c r="U68" s="96">
        <v>4.5999999999999996</v>
      </c>
      <c r="V68" s="96">
        <v>4.9000000000000004</v>
      </c>
    </row>
    <row r="69" spans="1:22">
      <c r="A69" s="96" t="s">
        <v>293</v>
      </c>
      <c r="B69" s="96" t="s">
        <v>506</v>
      </c>
      <c r="C69" s="96">
        <f>1310*0.02</f>
        <v>26.2</v>
      </c>
      <c r="D69" s="96">
        <f>1100*0.02</f>
        <v>22</v>
      </c>
      <c r="E69" s="96">
        <f>1045*0.02</f>
        <v>20.900000000000002</v>
      </c>
      <c r="F69" s="96">
        <f>990*0.02</f>
        <v>19.8</v>
      </c>
      <c r="G69" s="96">
        <f>960*0.02</f>
        <v>19.2</v>
      </c>
      <c r="H69" s="96">
        <f>930*0.02</f>
        <v>18.600000000000001</v>
      </c>
      <c r="I69" s="96">
        <f>905*0.02</f>
        <v>18.100000000000001</v>
      </c>
      <c r="J69" s="96">
        <f>880*0.02</f>
        <v>17.600000000000001</v>
      </c>
      <c r="L69" s="96" t="s">
        <v>407</v>
      </c>
      <c r="M69" s="96" t="s">
        <v>410</v>
      </c>
      <c r="N69" s="96" t="s">
        <v>441</v>
      </c>
      <c r="O69" s="96">
        <v>3.4</v>
      </c>
      <c r="P69" s="96">
        <v>3.6</v>
      </c>
      <c r="Q69" s="96">
        <v>3.7</v>
      </c>
      <c r="R69" s="96">
        <v>3.8</v>
      </c>
      <c r="S69" s="96">
        <v>4.1500000000000004</v>
      </c>
      <c r="T69" s="96">
        <v>4.3</v>
      </c>
      <c r="U69" s="96">
        <v>4.5999999999999996</v>
      </c>
      <c r="V69" s="96">
        <v>4.9000000000000004</v>
      </c>
    </row>
    <row r="70" spans="1:22">
      <c r="A70" s="96" t="s">
        <v>293</v>
      </c>
      <c r="B70" s="96" t="s">
        <v>327</v>
      </c>
      <c r="C70" s="96">
        <v>15</v>
      </c>
      <c r="D70" s="96">
        <v>12</v>
      </c>
      <c r="E70" s="96">
        <v>10</v>
      </c>
      <c r="F70" s="96">
        <v>8</v>
      </c>
      <c r="G70" s="96">
        <v>7</v>
      </c>
      <c r="H70" s="96">
        <v>7</v>
      </c>
      <c r="I70" s="96">
        <v>6</v>
      </c>
      <c r="J70" s="96">
        <v>6</v>
      </c>
      <c r="L70" s="96" t="s">
        <v>397</v>
      </c>
      <c r="O70" s="96">
        <f>O67*O69/100</f>
        <v>336.26</v>
      </c>
      <c r="P70" s="96">
        <f t="shared" ref="P70:V70" si="16">P67*P69/100</f>
        <v>183.42</v>
      </c>
      <c r="Q70" s="96">
        <f t="shared" si="16"/>
        <v>164.3725</v>
      </c>
      <c r="R70" s="96">
        <f t="shared" si="16"/>
        <v>144.02000000000001</v>
      </c>
      <c r="S70" s="96">
        <f t="shared" si="16"/>
        <v>127.92375000000001</v>
      </c>
      <c r="T70" s="96">
        <f t="shared" si="16"/>
        <v>102.125</v>
      </c>
      <c r="U70" s="96">
        <f t="shared" si="16"/>
        <v>102.925</v>
      </c>
      <c r="V70" s="96">
        <f t="shared" si="16"/>
        <v>102.9</v>
      </c>
    </row>
    <row r="71" spans="1:22">
      <c r="A71" s="96" t="s">
        <v>293</v>
      </c>
      <c r="B71" s="96" t="s">
        <v>326</v>
      </c>
      <c r="C71" s="96">
        <v>15</v>
      </c>
      <c r="D71" s="96">
        <v>12</v>
      </c>
      <c r="E71" s="96">
        <v>10</v>
      </c>
      <c r="F71" s="96">
        <v>8</v>
      </c>
      <c r="G71" s="96">
        <v>7</v>
      </c>
      <c r="H71" s="96">
        <v>7</v>
      </c>
      <c r="I71" s="96">
        <v>6</v>
      </c>
      <c r="J71" s="96">
        <v>6</v>
      </c>
      <c r="L71" s="96" t="s">
        <v>397</v>
      </c>
    </row>
    <row r="72" spans="1:22">
      <c r="A72" s="96" t="s">
        <v>293</v>
      </c>
      <c r="B72" s="96" t="s">
        <v>328</v>
      </c>
      <c r="C72" s="96">
        <v>15</v>
      </c>
      <c r="D72" s="96">
        <v>12</v>
      </c>
      <c r="E72" s="96">
        <v>10</v>
      </c>
      <c r="F72" s="96">
        <v>8</v>
      </c>
      <c r="G72" s="96">
        <v>7</v>
      </c>
      <c r="H72" s="96">
        <v>7</v>
      </c>
      <c r="I72" s="96">
        <v>6</v>
      </c>
      <c r="J72" s="96">
        <v>6</v>
      </c>
      <c r="L72" s="96" t="s">
        <v>397</v>
      </c>
      <c r="N72" s="96" t="s">
        <v>510</v>
      </c>
      <c r="O72" s="96">
        <v>1100</v>
      </c>
      <c r="P72" s="96">
        <v>900</v>
      </c>
      <c r="Q72" s="96">
        <f>(P72+R72)/2</f>
        <v>855</v>
      </c>
      <c r="R72" s="96">
        <v>810</v>
      </c>
      <c r="S72" s="96">
        <f>(R72+T72)/2</f>
        <v>785</v>
      </c>
      <c r="T72" s="96">
        <v>760</v>
      </c>
      <c r="U72" s="96">
        <f>(T72+V72)/2</f>
        <v>740</v>
      </c>
      <c r="V72" s="96">
        <v>720</v>
      </c>
    </row>
    <row r="73" spans="1:22">
      <c r="A73" s="96" t="s">
        <v>293</v>
      </c>
      <c r="B73" s="96" t="s">
        <v>498</v>
      </c>
      <c r="C73" s="96">
        <f>Par_CapitalCost!C73*0.037</f>
        <v>129.5</v>
      </c>
      <c r="D73" s="96">
        <f>Par_CapitalCost!D73*0.032</f>
        <v>84.373333333333335</v>
      </c>
      <c r="E73" s="96">
        <f>Par_CapitalCost!E73*0.031</f>
        <v>68.2</v>
      </c>
      <c r="F73" s="96">
        <f>Par_CapitalCost!F73*0.03</f>
        <v>58.08</v>
      </c>
      <c r="G73" s="96">
        <f>Par_CapitalCost!G73*0.029</f>
        <v>52.2</v>
      </c>
      <c r="H73" s="96">
        <f>Par_CapitalCost!H73*0.028</f>
        <v>47.88</v>
      </c>
      <c r="I73" s="96">
        <f>Par_CapitalCost!I73*0.0255</f>
        <v>41.860799999999998</v>
      </c>
      <c r="J73" s="96">
        <f>Par_CapitalCost!J73*0.023</f>
        <v>36.624095999999994</v>
      </c>
      <c r="L73" s="48" t="s">
        <v>573</v>
      </c>
      <c r="N73" s="96" t="s">
        <v>441</v>
      </c>
      <c r="O73" s="96">
        <f>O72*0.025</f>
        <v>27.5</v>
      </c>
      <c r="P73" s="96">
        <f t="shared" ref="P73:V73" si="17">P72*0.025</f>
        <v>22.5</v>
      </c>
      <c r="Q73" s="96">
        <f t="shared" si="17"/>
        <v>21.375</v>
      </c>
      <c r="R73" s="96">
        <f t="shared" si="17"/>
        <v>20.25</v>
      </c>
      <c r="S73" s="96">
        <f t="shared" si="17"/>
        <v>19.625</v>
      </c>
      <c r="T73" s="96">
        <f t="shared" si="17"/>
        <v>19</v>
      </c>
      <c r="U73" s="96">
        <f t="shared" si="17"/>
        <v>18.5</v>
      </c>
      <c r="V73" s="96">
        <f t="shared" si="17"/>
        <v>18</v>
      </c>
    </row>
    <row r="74" spans="1:22">
      <c r="A74" s="96" t="s">
        <v>293</v>
      </c>
      <c r="B74" s="96" t="s">
        <v>499</v>
      </c>
      <c r="C74" s="96">
        <f>Par_CapitalCost!C74*0.037</f>
        <v>110.07499999999999</v>
      </c>
      <c r="D74" s="96">
        <f>Par_CapitalCost!D74*0.032</f>
        <v>71.717333333333329</v>
      </c>
      <c r="E74" s="96">
        <f>Par_CapitalCost!E74*0.031</f>
        <v>57.97</v>
      </c>
      <c r="F74" s="96">
        <f>Par_CapitalCost!F74*0.03</f>
        <v>49.367999999999995</v>
      </c>
      <c r="G74" s="96">
        <f>Par_CapitalCost!G74*0.029</f>
        <v>44.370000000000005</v>
      </c>
      <c r="H74" s="96">
        <f>Par_CapitalCost!H74*0.028</f>
        <v>40.698</v>
      </c>
      <c r="I74" s="96">
        <f>Par_CapitalCost!I74*0.0255</f>
        <v>35.581679999999999</v>
      </c>
      <c r="J74" s="96">
        <f>Par_CapitalCost!J74*0.023</f>
        <v>31.130481599999992</v>
      </c>
      <c r="L74" s="48" t="s">
        <v>573</v>
      </c>
    </row>
    <row r="75" spans="1:22">
      <c r="A75" s="96" t="s">
        <v>293</v>
      </c>
      <c r="B75" s="96" t="s">
        <v>500</v>
      </c>
      <c r="C75" s="96">
        <f>Par_CapitalCost!C75*0.037</f>
        <v>148.92499999999998</v>
      </c>
      <c r="D75" s="96">
        <f>Par_CapitalCost!D75*0.032</f>
        <v>97.029333333333312</v>
      </c>
      <c r="E75" s="96">
        <f>Par_CapitalCost!E75*0.031</f>
        <v>78.429999999999993</v>
      </c>
      <c r="F75" s="96">
        <f>Par_CapitalCost!F75*0.03</f>
        <v>66.791999999999987</v>
      </c>
      <c r="G75" s="96">
        <f>Par_CapitalCost!G75*0.029</f>
        <v>60.03</v>
      </c>
      <c r="H75" s="96">
        <f>Par_CapitalCost!H75*0.028</f>
        <v>55.061999999999998</v>
      </c>
      <c r="I75" s="96">
        <f>Par_CapitalCost!I75*0.0255</f>
        <v>48.139919999999989</v>
      </c>
      <c r="J75" s="96">
        <f>Par_CapitalCost!J75*0.023</f>
        <v>42.117710399999993</v>
      </c>
      <c r="L75" s="48" t="s">
        <v>573</v>
      </c>
    </row>
    <row r="76" spans="1:22">
      <c r="A76" s="96" t="s">
        <v>293</v>
      </c>
      <c r="B76" s="96" t="s">
        <v>330</v>
      </c>
      <c r="C76" s="96">
        <v>25</v>
      </c>
      <c r="D76" s="96">
        <v>23</v>
      </c>
      <c r="E76" s="96">
        <v>21</v>
      </c>
      <c r="F76" s="96">
        <v>20</v>
      </c>
      <c r="G76" s="96">
        <v>19</v>
      </c>
      <c r="H76" s="96">
        <v>19</v>
      </c>
      <c r="I76" s="96">
        <v>18</v>
      </c>
      <c r="J76" s="96">
        <v>18</v>
      </c>
      <c r="L76" s="96" t="s">
        <v>397</v>
      </c>
    </row>
    <row r="77" spans="1:22">
      <c r="A77" s="96" t="s">
        <v>293</v>
      </c>
      <c r="B77" s="96" t="s">
        <v>329</v>
      </c>
      <c r="C77" s="96">
        <v>25</v>
      </c>
      <c r="D77" s="96">
        <v>23</v>
      </c>
      <c r="E77" s="96">
        <v>21</v>
      </c>
      <c r="F77" s="96">
        <v>20</v>
      </c>
      <c r="G77" s="96">
        <v>19</v>
      </c>
      <c r="H77" s="96">
        <v>19</v>
      </c>
      <c r="I77" s="96">
        <v>18</v>
      </c>
      <c r="J77" s="96">
        <v>18</v>
      </c>
      <c r="L77" s="96" t="s">
        <v>397</v>
      </c>
    </row>
    <row r="78" spans="1:22">
      <c r="A78" s="96" t="s">
        <v>293</v>
      </c>
      <c r="B78" s="96" t="s">
        <v>331</v>
      </c>
      <c r="C78" s="96">
        <v>25</v>
      </c>
      <c r="D78" s="96">
        <v>23</v>
      </c>
      <c r="E78" s="96">
        <v>21</v>
      </c>
      <c r="F78" s="96">
        <v>20</v>
      </c>
      <c r="G78" s="96">
        <v>19</v>
      </c>
      <c r="H78" s="96">
        <v>19</v>
      </c>
      <c r="I78" s="96">
        <v>18</v>
      </c>
      <c r="J78" s="96">
        <v>18</v>
      </c>
      <c r="L78" s="96" t="s">
        <v>397</v>
      </c>
    </row>
    <row r="79" spans="1:22">
      <c r="A79" s="96" t="s">
        <v>293</v>
      </c>
      <c r="B79" s="96" t="s">
        <v>359</v>
      </c>
      <c r="C79" s="96">
        <v>32</v>
      </c>
      <c r="D79" s="96">
        <v>27</v>
      </c>
      <c r="E79" s="96">
        <v>20</v>
      </c>
      <c r="F79" s="96">
        <v>15</v>
      </c>
      <c r="G79" s="96">
        <v>14</v>
      </c>
      <c r="H79" s="96">
        <v>12</v>
      </c>
      <c r="I79" s="96">
        <v>11</v>
      </c>
      <c r="J79" s="96">
        <v>10</v>
      </c>
      <c r="L79" s="96" t="s">
        <v>397</v>
      </c>
    </row>
    <row r="80" spans="1:22">
      <c r="A80" s="96" t="s">
        <v>293</v>
      </c>
      <c r="B80" s="96" t="s">
        <v>360</v>
      </c>
      <c r="C80" s="96">
        <v>0</v>
      </c>
      <c r="D80" s="96">
        <v>0</v>
      </c>
      <c r="E80" s="96">
        <v>0</v>
      </c>
      <c r="F80" s="96">
        <v>0</v>
      </c>
      <c r="G80" s="96">
        <v>0</v>
      </c>
      <c r="H80" s="96">
        <v>0</v>
      </c>
      <c r="I80" s="96">
        <v>0</v>
      </c>
      <c r="J80" s="96">
        <v>0</v>
      </c>
      <c r="L80" s="96" t="s">
        <v>407</v>
      </c>
      <c r="M80" s="99" t="s">
        <v>429</v>
      </c>
    </row>
    <row r="81" spans="1:12">
      <c r="A81" s="96" t="s">
        <v>293</v>
      </c>
      <c r="B81" s="96" t="s">
        <v>435</v>
      </c>
      <c r="C81" s="96">
        <v>10</v>
      </c>
      <c r="D81" s="96">
        <v>8</v>
      </c>
      <c r="E81" s="96">
        <v>6</v>
      </c>
      <c r="F81" s="96">
        <v>5</v>
      </c>
      <c r="G81" s="96">
        <v>4</v>
      </c>
      <c r="H81" s="96">
        <v>4</v>
      </c>
      <c r="I81" s="96">
        <v>3</v>
      </c>
      <c r="J81" s="96">
        <v>3</v>
      </c>
      <c r="L81" s="96" t="s">
        <v>397</v>
      </c>
    </row>
    <row r="82" spans="1:12" s="105" customFormat="1">
      <c r="A82" s="105" t="s">
        <v>293</v>
      </c>
      <c r="B82" s="106" t="s">
        <v>537</v>
      </c>
      <c r="C82" s="107">
        <v>120</v>
      </c>
      <c r="D82" s="107">
        <v>120</v>
      </c>
      <c r="E82" s="107">
        <v>120</v>
      </c>
      <c r="F82" s="107">
        <v>120</v>
      </c>
      <c r="G82" s="107">
        <v>120</v>
      </c>
      <c r="H82" s="107">
        <v>120</v>
      </c>
      <c r="I82" s="107">
        <v>120</v>
      </c>
      <c r="J82" s="107">
        <v>120</v>
      </c>
      <c r="L82" s="105" t="s">
        <v>538</v>
      </c>
    </row>
    <row r="83" spans="1:12">
      <c r="A83" s="96" t="s">
        <v>293</v>
      </c>
      <c r="B83" s="48" t="s">
        <v>545</v>
      </c>
      <c r="C83" s="96">
        <v>126.61499999999999</v>
      </c>
      <c r="D83" s="96">
        <v>113.85000000000001</v>
      </c>
      <c r="E83" s="96">
        <v>108.5025</v>
      </c>
      <c r="F83" s="96">
        <v>103.155</v>
      </c>
      <c r="G83" s="96">
        <v>99.015000000000015</v>
      </c>
      <c r="H83" s="96">
        <v>94.875</v>
      </c>
      <c r="I83" s="96">
        <v>91.252499999999998</v>
      </c>
      <c r="J83" s="96">
        <v>87.63</v>
      </c>
      <c r="L83" s="104" t="s">
        <v>549</v>
      </c>
    </row>
    <row r="84" spans="1:12">
      <c r="A84" s="96" t="s">
        <v>293</v>
      </c>
      <c r="B84" s="48" t="s">
        <v>546</v>
      </c>
      <c r="C84" s="96">
        <v>95.37</v>
      </c>
      <c r="D84" s="96">
        <v>86.46</v>
      </c>
      <c r="E84" s="96">
        <v>82.334999999999994</v>
      </c>
      <c r="F84" s="96">
        <v>78.209999999999994</v>
      </c>
      <c r="G84" s="96">
        <v>74.58</v>
      </c>
      <c r="H84" s="96">
        <v>70.949999999999989</v>
      </c>
      <c r="I84" s="96">
        <v>67.649999999999991</v>
      </c>
      <c r="J84" s="96">
        <v>64.349999999999994</v>
      </c>
      <c r="L84" s="104" t="s">
        <v>549</v>
      </c>
    </row>
  </sheetData>
  <autoFilter ref="A5:M5" xr:uid="{00000000-0009-0000-0000-00001D000000}"/>
  <dataValidations count="1">
    <dataValidation type="list" allowBlank="1" showInputMessage="1" showErrorMessage="1" sqref="B26:B34 B36:B40" xr:uid="{00000000-0002-0000-1D00-000000000000}">
      <formula1>Technologies</formula1>
    </dataValidation>
  </dataValidations>
  <pageMargins left="0.7" right="0.7" top="0.78740157499999996" bottom="0.78740157499999996" header="0.3" footer="0.3"/>
  <pageSetup paperSize="9"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15" filterMode="1">
    <tabColor rgb="FFFFFF00"/>
  </sheetPr>
  <dimension ref="A1:U592"/>
  <sheetViews>
    <sheetView topLeftCell="A2" zoomScale="90" zoomScaleNormal="90" zoomScalePageLayoutView="90" workbookViewId="0">
      <selection activeCell="G593" sqref="G593"/>
    </sheetView>
  </sheetViews>
  <sheetFormatPr baseColWidth="10" defaultColWidth="11.42578125" defaultRowHeight="15"/>
  <cols>
    <col min="1" max="1" width="19" style="65" customWidth="1"/>
    <col min="2" max="2" width="28.28515625" style="65" customWidth="1"/>
    <col min="3" max="3" width="29.140625" style="65" customWidth="1"/>
    <col min="4" max="10" width="11.42578125" style="65"/>
    <col min="11" max="11" width="3.28515625" style="65" customWidth="1"/>
    <col min="12" max="12" width="13" style="65" bestFit="1" customWidth="1"/>
    <col min="13" max="13" width="17.42578125" style="65" bestFit="1" customWidth="1"/>
    <col min="14" max="16384" width="11.42578125" style="65"/>
  </cols>
  <sheetData>
    <row r="1" spans="1:14">
      <c r="A1" s="64" t="s">
        <v>69</v>
      </c>
      <c r="B1" s="64"/>
      <c r="C1" s="64"/>
      <c r="D1" s="64"/>
      <c r="E1" s="64"/>
      <c r="F1" s="64"/>
      <c r="G1" s="64"/>
      <c r="H1" s="64"/>
      <c r="I1" s="64"/>
      <c r="J1" s="64"/>
      <c r="K1" s="64"/>
      <c r="L1" s="64"/>
    </row>
    <row r="2" spans="1:14">
      <c r="A2" s="64" t="s">
        <v>70</v>
      </c>
      <c r="B2" s="64"/>
      <c r="C2" s="64"/>
      <c r="D2" s="64"/>
      <c r="E2" s="64"/>
      <c r="F2" s="64"/>
      <c r="G2" s="64"/>
      <c r="H2" s="64"/>
      <c r="I2" s="64"/>
      <c r="J2" s="64"/>
      <c r="K2" s="64"/>
      <c r="L2" s="64"/>
    </row>
    <row r="3" spans="1:14">
      <c r="A3" s="66" t="s">
        <v>168</v>
      </c>
      <c r="B3" s="66"/>
      <c r="C3" s="66"/>
      <c r="D3" s="66"/>
      <c r="E3" s="66"/>
      <c r="F3" s="66"/>
      <c r="G3" s="66"/>
      <c r="H3" s="66"/>
      <c r="I3" s="66"/>
      <c r="J3" s="66"/>
      <c r="K3" s="66"/>
      <c r="L3" s="66"/>
    </row>
    <row r="4" spans="1:14">
      <c r="A4" s="66"/>
      <c r="B4" s="66"/>
      <c r="C4" s="66"/>
      <c r="D4" s="66"/>
      <c r="E4" s="66"/>
      <c r="F4" s="66"/>
      <c r="G4" s="66"/>
      <c r="H4" s="66"/>
      <c r="I4" s="66"/>
      <c r="J4" s="66"/>
      <c r="K4" s="66"/>
      <c r="L4" s="66"/>
    </row>
    <row r="5" spans="1:14">
      <c r="C5" s="67">
        <v>2015</v>
      </c>
      <c r="D5" s="67">
        <v>2020</v>
      </c>
      <c r="E5" s="67">
        <v>2025</v>
      </c>
      <c r="F5" s="67">
        <v>2030</v>
      </c>
      <c r="G5" s="67">
        <v>2035</v>
      </c>
      <c r="H5" s="67">
        <v>2040</v>
      </c>
      <c r="I5" s="67">
        <v>2045</v>
      </c>
      <c r="J5" s="67">
        <v>2050</v>
      </c>
      <c r="N5" s="68"/>
    </row>
    <row r="6" spans="1:14" hidden="1">
      <c r="A6" s="69" t="s">
        <v>293</v>
      </c>
      <c r="B6" s="66" t="s">
        <v>457</v>
      </c>
      <c r="C6" s="66">
        <v>4.5731999999999999</v>
      </c>
      <c r="D6" s="66">
        <v>4.5731999999999999</v>
      </c>
      <c r="E6" s="66">
        <v>4.5731999999999999</v>
      </c>
      <c r="F6" s="66">
        <v>3.9991999999999996</v>
      </c>
      <c r="G6" s="66">
        <v>2.0581999999999998</v>
      </c>
      <c r="H6" s="66">
        <v>0.85120000000000007</v>
      </c>
      <c r="I6" s="66">
        <v>0</v>
      </c>
      <c r="J6" s="66">
        <v>0</v>
      </c>
      <c r="M6" s="65" t="s">
        <v>450</v>
      </c>
      <c r="N6" s="65" t="s">
        <v>451</v>
      </c>
    </row>
    <row r="7" spans="1:14" hidden="1">
      <c r="A7" s="70" t="s">
        <v>294</v>
      </c>
      <c r="B7" s="66" t="s">
        <v>457</v>
      </c>
      <c r="C7" s="65">
        <v>2.1539999999999999</v>
      </c>
      <c r="D7" s="65">
        <f>C7*0.8</f>
        <v>1.7232000000000001</v>
      </c>
      <c r="E7" s="65">
        <f t="shared" ref="E7:I7" si="0">D7*0.8</f>
        <v>1.3785600000000002</v>
      </c>
      <c r="F7" s="65">
        <f t="shared" si="0"/>
        <v>1.1028480000000003</v>
      </c>
      <c r="G7" s="65">
        <f t="shared" si="0"/>
        <v>0.88227840000000024</v>
      </c>
      <c r="H7" s="65">
        <f t="shared" si="0"/>
        <v>0.70582272000000024</v>
      </c>
      <c r="I7" s="65">
        <f t="shared" si="0"/>
        <v>0.56465817600000023</v>
      </c>
      <c r="J7" s="65">
        <v>0</v>
      </c>
      <c r="M7" s="65">
        <v>0.15</v>
      </c>
    </row>
    <row r="8" spans="1:14" hidden="1">
      <c r="A8" s="69" t="s">
        <v>295</v>
      </c>
      <c r="B8" s="66" t="s">
        <v>457</v>
      </c>
      <c r="C8" s="66">
        <v>6.02745</v>
      </c>
      <c r="D8" s="66">
        <v>6.02745</v>
      </c>
      <c r="E8" s="66">
        <v>5.0516499999999995</v>
      </c>
      <c r="F8" s="66">
        <v>3.4118499999999998</v>
      </c>
      <c r="G8" s="66">
        <v>2.2549000000000001</v>
      </c>
      <c r="H8" s="66">
        <v>0.98039999999999994</v>
      </c>
      <c r="I8" s="66">
        <v>0</v>
      </c>
      <c r="J8" s="66">
        <v>0</v>
      </c>
      <c r="M8" s="65">
        <v>0.11</v>
      </c>
    </row>
    <row r="9" spans="1:14" hidden="1">
      <c r="A9" s="69" t="s">
        <v>296</v>
      </c>
      <c r="B9" s="66" t="s">
        <v>457</v>
      </c>
      <c r="C9" s="66">
        <v>0.27986</v>
      </c>
      <c r="D9" s="66">
        <v>0.18137999999999999</v>
      </c>
      <c r="E9" s="66">
        <v>0.17938999999999999</v>
      </c>
      <c r="F9" s="66">
        <v>0.14930000000000002</v>
      </c>
      <c r="G9" s="66">
        <v>0.12081</v>
      </c>
      <c r="H9" s="66">
        <v>5.9900000000000002E-2</v>
      </c>
      <c r="I9" s="66">
        <v>0</v>
      </c>
      <c r="J9" s="66">
        <v>0</v>
      </c>
      <c r="M9" s="65">
        <v>0.15</v>
      </c>
    </row>
    <row r="10" spans="1:14" hidden="1">
      <c r="A10" s="69" t="s">
        <v>297</v>
      </c>
      <c r="B10" s="66" t="s">
        <v>457</v>
      </c>
      <c r="C10" s="66">
        <v>1.2970999999999999</v>
      </c>
      <c r="D10" s="66">
        <v>1.2970999999999999</v>
      </c>
      <c r="E10" s="66">
        <v>1.2970999999999999</v>
      </c>
      <c r="F10" s="66">
        <v>1.004</v>
      </c>
      <c r="G10" s="66">
        <v>1.004</v>
      </c>
      <c r="H10" s="66">
        <v>0.91189999999999993</v>
      </c>
      <c r="I10" s="66">
        <v>0</v>
      </c>
      <c r="J10" s="66">
        <v>0</v>
      </c>
      <c r="M10" s="65">
        <v>0.15</v>
      </c>
      <c r="N10" s="65" t="s">
        <v>452</v>
      </c>
    </row>
    <row r="11" spans="1:14" hidden="1">
      <c r="A11" s="69" t="s">
        <v>298</v>
      </c>
      <c r="B11" s="66" t="s">
        <v>457</v>
      </c>
      <c r="C11" s="66">
        <v>28.36</v>
      </c>
      <c r="D11" s="65">
        <f>C11*0.85</f>
        <v>24.105999999999998</v>
      </c>
      <c r="E11" s="65">
        <f>D11*0.85</f>
        <v>20.490099999999998</v>
      </c>
      <c r="F11" s="65">
        <f>D11*0.7</f>
        <v>16.874199999999998</v>
      </c>
      <c r="G11" s="65">
        <f>D11*0.55</f>
        <v>13.2583</v>
      </c>
      <c r="H11" s="48">
        <f>D11*0.3</f>
        <v>7.2317999999999989</v>
      </c>
      <c r="I11" s="65">
        <f>D11*0.15</f>
        <v>3.6158999999999994</v>
      </c>
      <c r="M11" s="65">
        <v>0.15</v>
      </c>
    </row>
    <row r="12" spans="1:14" hidden="1">
      <c r="A12" s="69" t="s">
        <v>299</v>
      </c>
      <c r="B12" s="66" t="s">
        <v>457</v>
      </c>
      <c r="C12" s="66">
        <v>2.4580899999999999</v>
      </c>
      <c r="D12" s="66">
        <v>2.4580899999999999</v>
      </c>
      <c r="E12" s="66">
        <v>2.2846800000000003</v>
      </c>
      <c r="F12" s="66">
        <v>1.4517500000000003</v>
      </c>
      <c r="G12" s="66">
        <v>0.32965000000000005</v>
      </c>
      <c r="H12" s="66">
        <v>0</v>
      </c>
      <c r="I12" s="66">
        <v>0</v>
      </c>
      <c r="J12" s="66">
        <v>0</v>
      </c>
      <c r="M12" s="65">
        <v>0.15</v>
      </c>
    </row>
    <row r="13" spans="1:14" hidden="1">
      <c r="A13" s="69" t="s">
        <v>300</v>
      </c>
      <c r="B13" s="66" t="s">
        <v>457</v>
      </c>
      <c r="C13" s="66">
        <v>10.17318</v>
      </c>
      <c r="D13" s="66">
        <v>10.144860000000001</v>
      </c>
      <c r="E13" s="66">
        <v>10.126860000000001</v>
      </c>
      <c r="F13" s="66">
        <v>9.7131699999999999</v>
      </c>
      <c r="G13" s="66">
        <v>7.9430800000000001</v>
      </c>
      <c r="H13" s="66">
        <v>2.5459999999999998</v>
      </c>
      <c r="I13" s="66">
        <v>0</v>
      </c>
      <c r="J13" s="66">
        <v>0</v>
      </c>
      <c r="M13" s="65">
        <v>0.45</v>
      </c>
    </row>
    <row r="14" spans="1:14" hidden="1">
      <c r="A14" s="69" t="s">
        <v>301</v>
      </c>
      <c r="B14" s="66" t="s">
        <v>457</v>
      </c>
      <c r="C14" s="66">
        <v>40.714411999999996</v>
      </c>
      <c r="D14" s="66">
        <v>40.559111999999992</v>
      </c>
      <c r="E14" s="66">
        <v>33.495612000000001</v>
      </c>
      <c r="F14" s="66">
        <v>19.909901999999999</v>
      </c>
      <c r="G14" s="66">
        <v>13.548250000000001</v>
      </c>
      <c r="H14" s="66">
        <v>5.3940999999999999</v>
      </c>
      <c r="I14" s="66">
        <v>0</v>
      </c>
      <c r="J14" s="66">
        <v>0</v>
      </c>
      <c r="M14" s="65">
        <v>0.04</v>
      </c>
    </row>
    <row r="15" spans="1:14" hidden="1">
      <c r="A15" s="69" t="s">
        <v>302</v>
      </c>
      <c r="B15" s="66" t="s">
        <v>457</v>
      </c>
      <c r="C15" s="66">
        <v>37.494639999999997</v>
      </c>
      <c r="D15" s="66">
        <v>37.185919999999996</v>
      </c>
      <c r="E15" s="66">
        <v>36.238939999999992</v>
      </c>
      <c r="F15" s="66">
        <v>32.818519999999999</v>
      </c>
      <c r="G15" s="66">
        <v>20.867329999999999</v>
      </c>
      <c r="H15" s="66">
        <v>3.43791</v>
      </c>
      <c r="I15" s="66">
        <v>0</v>
      </c>
      <c r="J15" s="66">
        <v>0</v>
      </c>
      <c r="M15" s="65">
        <v>0.06</v>
      </c>
    </row>
    <row r="16" spans="1:14" hidden="1">
      <c r="A16" s="69" t="s">
        <v>303</v>
      </c>
      <c r="B16" s="66" t="s">
        <v>457</v>
      </c>
      <c r="C16" s="66">
        <v>46.032180000000011</v>
      </c>
      <c r="D16" s="66">
        <v>45.546880000000002</v>
      </c>
      <c r="E16" s="66">
        <v>42.862580000000008</v>
      </c>
      <c r="F16" s="66">
        <v>36.97963</v>
      </c>
      <c r="G16" s="66">
        <v>19.334349999999997</v>
      </c>
      <c r="H16" s="66">
        <v>2.548</v>
      </c>
      <c r="I16" s="66">
        <v>0</v>
      </c>
      <c r="J16" s="66">
        <v>0</v>
      </c>
      <c r="M16" s="65">
        <v>7.0000000000000007E-2</v>
      </c>
    </row>
    <row r="17" spans="1:14" hidden="1">
      <c r="A17" s="69" t="s">
        <v>304</v>
      </c>
      <c r="B17" s="66" t="s">
        <v>457</v>
      </c>
      <c r="C17" s="66">
        <v>16.782389999999999</v>
      </c>
      <c r="D17" s="66">
        <v>15.176849999999998</v>
      </c>
      <c r="E17" s="66">
        <v>12.97125</v>
      </c>
      <c r="F17" s="66">
        <v>9.3890100000000007</v>
      </c>
      <c r="G17" s="66">
        <v>8.3563600000000005</v>
      </c>
      <c r="H17" s="66">
        <v>4.7290000000000001</v>
      </c>
      <c r="I17" s="66">
        <v>0</v>
      </c>
      <c r="J17" s="66">
        <v>0</v>
      </c>
      <c r="M17" s="65">
        <v>0.1</v>
      </c>
    </row>
    <row r="18" spans="1:14" hidden="1">
      <c r="A18" s="69" t="s">
        <v>305</v>
      </c>
      <c r="B18" s="66" t="s">
        <v>457</v>
      </c>
      <c r="C18" s="116">
        <f>0.7+0.038+0.017</f>
        <v>0.755</v>
      </c>
      <c r="D18" s="66">
        <f>C18*0.8</f>
        <v>0.60400000000000009</v>
      </c>
      <c r="E18" s="66">
        <f t="shared" ref="E18:H19" si="1">D18*0.8</f>
        <v>0.48320000000000007</v>
      </c>
      <c r="F18" s="66">
        <f t="shared" si="1"/>
        <v>0.38656000000000007</v>
      </c>
      <c r="G18" s="66">
        <f t="shared" si="1"/>
        <v>0.30924800000000008</v>
      </c>
      <c r="H18" s="66">
        <f t="shared" si="1"/>
        <v>0.24739840000000007</v>
      </c>
      <c r="I18" s="66">
        <v>0</v>
      </c>
      <c r="J18" s="66">
        <v>0</v>
      </c>
      <c r="M18" s="65">
        <v>0.32</v>
      </c>
    </row>
    <row r="19" spans="1:14" hidden="1">
      <c r="A19" s="69" t="s">
        <v>306</v>
      </c>
      <c r="B19" s="66" t="s">
        <v>457</v>
      </c>
      <c r="C19" s="66">
        <v>5.327</v>
      </c>
      <c r="D19" s="66">
        <f>C19*0.8</f>
        <v>4.2616000000000005</v>
      </c>
      <c r="E19" s="66">
        <f t="shared" si="1"/>
        <v>3.4092800000000008</v>
      </c>
      <c r="F19" s="66">
        <f t="shared" si="1"/>
        <v>2.727424000000001</v>
      </c>
      <c r="G19" s="66">
        <f t="shared" si="1"/>
        <v>2.1819392000000009</v>
      </c>
      <c r="H19" s="66">
        <f t="shared" si="1"/>
        <v>1.7455513600000008</v>
      </c>
      <c r="I19" s="66">
        <f t="shared" ref="I19" si="2">H19*0.8</f>
        <v>1.3964410880000007</v>
      </c>
      <c r="J19" s="66">
        <v>0</v>
      </c>
      <c r="M19" s="65">
        <v>0.15</v>
      </c>
    </row>
    <row r="20" spans="1:14" hidden="1">
      <c r="A20" s="69" t="s">
        <v>307</v>
      </c>
      <c r="B20" s="66" t="s">
        <v>457</v>
      </c>
      <c r="C20" s="66">
        <v>5.4653799999999997</v>
      </c>
      <c r="D20" s="66">
        <v>5.3153800000000002</v>
      </c>
      <c r="E20" s="66">
        <v>5.0873800000000005</v>
      </c>
      <c r="F20" s="66">
        <v>4.3043699999999996</v>
      </c>
      <c r="G20" s="66">
        <v>3.18296</v>
      </c>
      <c r="H20" s="66">
        <v>2.0505299999999997</v>
      </c>
      <c r="I20" s="66">
        <v>0</v>
      </c>
      <c r="J20" s="66">
        <v>0</v>
      </c>
      <c r="M20" s="65">
        <v>0.25</v>
      </c>
      <c r="N20" s="65" t="s">
        <v>453</v>
      </c>
    </row>
    <row r="21" spans="1:14" hidden="1">
      <c r="A21" s="68" t="s">
        <v>293</v>
      </c>
      <c r="B21" s="65" t="s">
        <v>343</v>
      </c>
      <c r="C21" s="68">
        <f>C6*$L21</f>
        <v>0.68597999999999992</v>
      </c>
      <c r="D21" s="68">
        <f t="shared" ref="D21:J21" si="3">D6*$L21</f>
        <v>0.68597999999999992</v>
      </c>
      <c r="E21" s="68">
        <f t="shared" si="3"/>
        <v>0.68597999999999992</v>
      </c>
      <c r="F21" s="68">
        <f t="shared" si="3"/>
        <v>0.59987999999999997</v>
      </c>
      <c r="G21" s="68">
        <f t="shared" si="3"/>
        <v>0.30872999999999995</v>
      </c>
      <c r="H21" s="68">
        <f t="shared" si="3"/>
        <v>0.12768000000000002</v>
      </c>
      <c r="I21" s="68">
        <f t="shared" si="3"/>
        <v>0</v>
      </c>
      <c r="J21" s="68">
        <f t="shared" si="3"/>
        <v>0</v>
      </c>
      <c r="L21" s="65">
        <v>0.15</v>
      </c>
      <c r="N21" s="65" t="e">
        <f>N20/O20</f>
        <v>#VALUE!</v>
      </c>
    </row>
    <row r="22" spans="1:14" hidden="1">
      <c r="A22" s="68" t="s">
        <v>294</v>
      </c>
      <c r="B22" s="65" t="s">
        <v>343</v>
      </c>
      <c r="C22" s="68">
        <f t="shared" ref="C22:J22" si="4">C7*$L22</f>
        <v>0.23693999999999998</v>
      </c>
      <c r="D22" s="68">
        <f t="shared" si="4"/>
        <v>0.189552</v>
      </c>
      <c r="E22" s="68">
        <f t="shared" si="4"/>
        <v>0.15164160000000002</v>
      </c>
      <c r="F22" s="68">
        <f t="shared" si="4"/>
        <v>0.12131328000000004</v>
      </c>
      <c r="G22" s="68">
        <f t="shared" si="4"/>
        <v>9.705062400000003E-2</v>
      </c>
      <c r="H22" s="68">
        <f t="shared" si="4"/>
        <v>7.7640499200000032E-2</v>
      </c>
      <c r="I22" s="68">
        <f t="shared" si="4"/>
        <v>6.2112399360000028E-2</v>
      </c>
      <c r="J22" s="68">
        <f t="shared" si="4"/>
        <v>0</v>
      </c>
      <c r="L22" s="65">
        <v>0.11</v>
      </c>
    </row>
    <row r="23" spans="1:14" hidden="1">
      <c r="A23" s="68" t="s">
        <v>295</v>
      </c>
      <c r="B23" s="65" t="s">
        <v>343</v>
      </c>
      <c r="C23" s="68">
        <f t="shared" ref="C23:J23" si="5">C8*$L23</f>
        <v>0.90411749999999991</v>
      </c>
      <c r="D23" s="68">
        <f t="shared" si="5"/>
        <v>0.90411749999999991</v>
      </c>
      <c r="E23" s="68">
        <f t="shared" si="5"/>
        <v>0.75774749999999991</v>
      </c>
      <c r="F23" s="68">
        <f t="shared" si="5"/>
        <v>0.5117775</v>
      </c>
      <c r="G23" s="68">
        <f t="shared" si="5"/>
        <v>0.33823500000000001</v>
      </c>
      <c r="H23" s="68">
        <f t="shared" si="5"/>
        <v>0.14706</v>
      </c>
      <c r="I23" s="68">
        <f t="shared" si="5"/>
        <v>0</v>
      </c>
      <c r="J23" s="68">
        <f t="shared" si="5"/>
        <v>0</v>
      </c>
      <c r="L23" s="65">
        <v>0.15</v>
      </c>
    </row>
    <row r="24" spans="1:14" hidden="1">
      <c r="A24" s="68" t="s">
        <v>296</v>
      </c>
      <c r="B24" s="65" t="s">
        <v>343</v>
      </c>
      <c r="C24" s="68">
        <f t="shared" ref="C24:J24" si="6">C9*$L24</f>
        <v>4.1978999999999995E-2</v>
      </c>
      <c r="D24" s="68">
        <f t="shared" si="6"/>
        <v>2.7206999999999999E-2</v>
      </c>
      <c r="E24" s="68">
        <f t="shared" si="6"/>
        <v>2.6908499999999998E-2</v>
      </c>
      <c r="F24" s="68">
        <f t="shared" si="6"/>
        <v>2.2395000000000002E-2</v>
      </c>
      <c r="G24" s="68">
        <f t="shared" si="6"/>
        <v>1.8121499999999999E-2</v>
      </c>
      <c r="H24" s="68">
        <f t="shared" si="6"/>
        <v>8.9849999999999999E-3</v>
      </c>
      <c r="I24" s="68">
        <f t="shared" si="6"/>
        <v>0</v>
      </c>
      <c r="J24" s="68">
        <f t="shared" si="6"/>
        <v>0</v>
      </c>
      <c r="L24" s="65">
        <v>0.15</v>
      </c>
    </row>
    <row r="25" spans="1:14" hidden="1">
      <c r="A25" s="68" t="s">
        <v>297</v>
      </c>
      <c r="B25" s="65" t="s">
        <v>343</v>
      </c>
      <c r="C25" s="68">
        <f t="shared" ref="C25:J25" si="7">C10*$L25</f>
        <v>0.19456499999999999</v>
      </c>
      <c r="D25" s="68">
        <f t="shared" si="7"/>
        <v>0.19456499999999999</v>
      </c>
      <c r="E25" s="68">
        <f t="shared" si="7"/>
        <v>0.19456499999999999</v>
      </c>
      <c r="F25" s="68">
        <f t="shared" si="7"/>
        <v>0.15059999999999998</v>
      </c>
      <c r="G25" s="68">
        <f t="shared" si="7"/>
        <v>0.15059999999999998</v>
      </c>
      <c r="H25" s="68">
        <f t="shared" si="7"/>
        <v>0.13678499999999999</v>
      </c>
      <c r="I25" s="68">
        <f t="shared" si="7"/>
        <v>0</v>
      </c>
      <c r="J25" s="68">
        <f t="shared" si="7"/>
        <v>0</v>
      </c>
      <c r="L25" s="65">
        <v>0.15</v>
      </c>
    </row>
    <row r="26" spans="1:14" hidden="1">
      <c r="A26" s="68" t="s">
        <v>298</v>
      </c>
      <c r="B26" s="65" t="s">
        <v>343</v>
      </c>
      <c r="C26" s="68">
        <f t="shared" ref="C26:J26" si="8">C11*$L26</f>
        <v>4.2539999999999996</v>
      </c>
      <c r="D26" s="68">
        <f t="shared" si="8"/>
        <v>3.6158999999999994</v>
      </c>
      <c r="E26" s="68">
        <f t="shared" si="8"/>
        <v>3.0735149999999996</v>
      </c>
      <c r="F26" s="68">
        <f t="shared" si="8"/>
        <v>2.5311299999999997</v>
      </c>
      <c r="G26" s="68">
        <f t="shared" si="8"/>
        <v>1.988745</v>
      </c>
      <c r="H26" s="68">
        <f t="shared" si="8"/>
        <v>1.0847699999999998</v>
      </c>
      <c r="I26" s="68">
        <f t="shared" si="8"/>
        <v>0.54238499999999989</v>
      </c>
      <c r="J26" s="68">
        <f t="shared" si="8"/>
        <v>0</v>
      </c>
      <c r="L26" s="65">
        <v>0.15</v>
      </c>
    </row>
    <row r="27" spans="1:14" hidden="1">
      <c r="A27" s="68" t="s">
        <v>299</v>
      </c>
      <c r="B27" s="65" t="s">
        <v>343</v>
      </c>
      <c r="C27" s="68">
        <f t="shared" ref="C27:J27" si="9">C12*$L27</f>
        <v>1.1061405</v>
      </c>
      <c r="D27" s="68">
        <f t="shared" si="9"/>
        <v>1.1061405</v>
      </c>
      <c r="E27" s="68">
        <f t="shared" si="9"/>
        <v>1.0281060000000002</v>
      </c>
      <c r="F27" s="68">
        <f t="shared" si="9"/>
        <v>0.65328750000000013</v>
      </c>
      <c r="G27" s="68">
        <f t="shared" si="9"/>
        <v>0.14834250000000002</v>
      </c>
      <c r="H27" s="68">
        <f t="shared" si="9"/>
        <v>0</v>
      </c>
      <c r="I27" s="68">
        <f t="shared" si="9"/>
        <v>0</v>
      </c>
      <c r="J27" s="68">
        <f t="shared" si="9"/>
        <v>0</v>
      </c>
      <c r="L27" s="65">
        <v>0.45</v>
      </c>
    </row>
    <row r="28" spans="1:14" hidden="1">
      <c r="A28" s="68" t="s">
        <v>300</v>
      </c>
      <c r="B28" s="65" t="s">
        <v>343</v>
      </c>
      <c r="C28" s="68">
        <f t="shared" ref="C28:J28" si="10">C13*$L28</f>
        <v>0.40692720000000004</v>
      </c>
      <c r="D28" s="68">
        <f t="shared" si="10"/>
        <v>0.40579440000000006</v>
      </c>
      <c r="E28" s="68">
        <f t="shared" si="10"/>
        <v>0.40507440000000006</v>
      </c>
      <c r="F28" s="68">
        <f t="shared" si="10"/>
        <v>0.38852680000000001</v>
      </c>
      <c r="G28" s="68">
        <f t="shared" si="10"/>
        <v>0.31772320000000004</v>
      </c>
      <c r="H28" s="68">
        <f t="shared" si="10"/>
        <v>0.10184</v>
      </c>
      <c r="I28" s="68">
        <f t="shared" si="10"/>
        <v>0</v>
      </c>
      <c r="J28" s="68">
        <f t="shared" si="10"/>
        <v>0</v>
      </c>
      <c r="L28" s="65">
        <v>0.04</v>
      </c>
    </row>
    <row r="29" spans="1:14" hidden="1">
      <c r="A29" s="68" t="s">
        <v>301</v>
      </c>
      <c r="B29" s="65" t="s">
        <v>343</v>
      </c>
      <c r="C29" s="68">
        <f t="shared" ref="C29:J29" si="11">C14*$L29</f>
        <v>2.4428647199999998</v>
      </c>
      <c r="D29" s="68">
        <f t="shared" si="11"/>
        <v>2.4335467199999994</v>
      </c>
      <c r="E29" s="68">
        <f t="shared" si="11"/>
        <v>2.0097367199999998</v>
      </c>
      <c r="F29" s="68">
        <f t="shared" si="11"/>
        <v>1.1945941199999999</v>
      </c>
      <c r="G29" s="68">
        <f t="shared" si="11"/>
        <v>0.81289500000000003</v>
      </c>
      <c r="H29" s="68">
        <f t="shared" si="11"/>
        <v>0.32364599999999999</v>
      </c>
      <c r="I29" s="68">
        <f t="shared" si="11"/>
        <v>0</v>
      </c>
      <c r="J29" s="68">
        <f t="shared" si="11"/>
        <v>0</v>
      </c>
      <c r="L29" s="65">
        <v>0.06</v>
      </c>
    </row>
    <row r="30" spans="1:14" hidden="1">
      <c r="A30" s="68" t="s">
        <v>302</v>
      </c>
      <c r="B30" s="65" t="s">
        <v>343</v>
      </c>
      <c r="C30" s="68">
        <f t="shared" ref="C30:J30" si="12">C15*$L30</f>
        <v>2.6246247999999999</v>
      </c>
      <c r="D30" s="68">
        <f t="shared" si="12"/>
        <v>2.6030144000000002</v>
      </c>
      <c r="E30" s="68">
        <f t="shared" si="12"/>
        <v>2.5367257999999997</v>
      </c>
      <c r="F30" s="68">
        <f t="shared" si="12"/>
        <v>2.2972964</v>
      </c>
      <c r="G30" s="68">
        <f t="shared" si="12"/>
        <v>1.4607131</v>
      </c>
      <c r="H30" s="68">
        <f t="shared" si="12"/>
        <v>0.24065370000000003</v>
      </c>
      <c r="I30" s="68">
        <f t="shared" si="12"/>
        <v>0</v>
      </c>
      <c r="J30" s="68">
        <f t="shared" si="12"/>
        <v>0</v>
      </c>
      <c r="L30" s="65">
        <v>7.0000000000000007E-2</v>
      </c>
    </row>
    <row r="31" spans="1:14" hidden="1">
      <c r="A31" s="68" t="s">
        <v>303</v>
      </c>
      <c r="B31" s="65" t="s">
        <v>343</v>
      </c>
      <c r="C31" s="68">
        <f t="shared" ref="C31:J31" si="13">C16*$L31</f>
        <v>4.6032180000000009</v>
      </c>
      <c r="D31" s="68">
        <f t="shared" si="13"/>
        <v>4.5546880000000005</v>
      </c>
      <c r="E31" s="68">
        <f t="shared" si="13"/>
        <v>4.286258000000001</v>
      </c>
      <c r="F31" s="68">
        <f t="shared" si="13"/>
        <v>3.6979630000000001</v>
      </c>
      <c r="G31" s="68">
        <f t="shared" si="13"/>
        <v>1.9334349999999998</v>
      </c>
      <c r="H31" s="68">
        <f t="shared" si="13"/>
        <v>0.25480000000000003</v>
      </c>
      <c r="I31" s="68">
        <f t="shared" si="13"/>
        <v>0</v>
      </c>
      <c r="J31" s="68">
        <f t="shared" si="13"/>
        <v>0</v>
      </c>
      <c r="L31" s="65">
        <v>0.1</v>
      </c>
    </row>
    <row r="32" spans="1:14" hidden="1">
      <c r="A32" s="68" t="s">
        <v>304</v>
      </c>
      <c r="B32" s="65" t="s">
        <v>343</v>
      </c>
      <c r="C32" s="68">
        <f t="shared" ref="C32:J32" si="14">C17*$L32</f>
        <v>5.3703647999999999</v>
      </c>
      <c r="D32" s="68">
        <f t="shared" si="14"/>
        <v>4.8565919999999991</v>
      </c>
      <c r="E32" s="68">
        <f t="shared" si="14"/>
        <v>4.1508000000000003</v>
      </c>
      <c r="F32" s="68">
        <f t="shared" si="14"/>
        <v>3.0044832000000001</v>
      </c>
      <c r="G32" s="68">
        <f t="shared" si="14"/>
        <v>2.6740352000000001</v>
      </c>
      <c r="H32" s="68">
        <f t="shared" si="14"/>
        <v>1.51328</v>
      </c>
      <c r="I32" s="68">
        <f t="shared" si="14"/>
        <v>0</v>
      </c>
      <c r="J32" s="68">
        <f t="shared" si="14"/>
        <v>0</v>
      </c>
      <c r="L32" s="65">
        <v>0.32</v>
      </c>
    </row>
    <row r="33" spans="1:12" hidden="1">
      <c r="A33" s="68" t="s">
        <v>305</v>
      </c>
      <c r="B33" s="65" t="s">
        <v>343</v>
      </c>
      <c r="C33" s="68">
        <f t="shared" ref="C33:J33" si="15">C18*$L33</f>
        <v>0.11324999999999999</v>
      </c>
      <c r="D33" s="68">
        <f t="shared" si="15"/>
        <v>9.0600000000000014E-2</v>
      </c>
      <c r="E33" s="68">
        <f t="shared" si="15"/>
        <v>7.2480000000000003E-2</v>
      </c>
      <c r="F33" s="68">
        <f t="shared" si="15"/>
        <v>5.7984000000000008E-2</v>
      </c>
      <c r="G33" s="68">
        <f t="shared" si="15"/>
        <v>4.638720000000001E-2</v>
      </c>
      <c r="H33" s="68">
        <f t="shared" si="15"/>
        <v>3.7109760000000012E-2</v>
      </c>
      <c r="I33" s="68">
        <f t="shared" si="15"/>
        <v>0</v>
      </c>
      <c r="J33" s="68">
        <f t="shared" si="15"/>
        <v>0</v>
      </c>
      <c r="L33" s="65">
        <v>0.15</v>
      </c>
    </row>
    <row r="34" spans="1:12" hidden="1">
      <c r="A34" s="68" t="s">
        <v>306</v>
      </c>
      <c r="B34" s="65" t="s">
        <v>343</v>
      </c>
      <c r="C34" s="68">
        <f t="shared" ref="C34:J34" si="16">C19*$L34</f>
        <v>0.53270000000000006</v>
      </c>
      <c r="D34" s="68">
        <f t="shared" si="16"/>
        <v>0.42616000000000009</v>
      </c>
      <c r="E34" s="68">
        <f t="shared" si="16"/>
        <v>0.34092800000000012</v>
      </c>
      <c r="F34" s="68">
        <f t="shared" si="16"/>
        <v>0.27274240000000011</v>
      </c>
      <c r="G34" s="68">
        <f t="shared" si="16"/>
        <v>0.2181939200000001</v>
      </c>
      <c r="H34" s="68">
        <f t="shared" si="16"/>
        <v>0.17455513600000008</v>
      </c>
      <c r="I34" s="68">
        <f t="shared" si="16"/>
        <v>0.13964410880000008</v>
      </c>
      <c r="J34" s="68">
        <f t="shared" si="16"/>
        <v>0</v>
      </c>
      <c r="L34" s="65">
        <v>0.1</v>
      </c>
    </row>
    <row r="35" spans="1:12" hidden="1">
      <c r="A35" s="68" t="s">
        <v>307</v>
      </c>
      <c r="B35" s="65" t="s">
        <v>343</v>
      </c>
      <c r="C35" s="68">
        <f t="shared" ref="C35:J35" si="17">C20*$L35</f>
        <v>0.54653799999999997</v>
      </c>
      <c r="D35" s="68">
        <f t="shared" si="17"/>
        <v>0.53153800000000007</v>
      </c>
      <c r="E35" s="68">
        <f t="shared" si="17"/>
        <v>0.50873800000000002</v>
      </c>
      <c r="F35" s="68">
        <f t="shared" si="17"/>
        <v>0.43043699999999996</v>
      </c>
      <c r="G35" s="68">
        <f t="shared" si="17"/>
        <v>0.31829600000000002</v>
      </c>
      <c r="H35" s="68">
        <f t="shared" si="17"/>
        <v>0.20505299999999999</v>
      </c>
      <c r="I35" s="68">
        <f t="shared" si="17"/>
        <v>0</v>
      </c>
      <c r="J35" s="68">
        <f t="shared" si="17"/>
        <v>0</v>
      </c>
      <c r="L35" s="65">
        <v>0.1</v>
      </c>
    </row>
    <row r="36" spans="1:12" hidden="1">
      <c r="A36" s="68" t="s">
        <v>293</v>
      </c>
      <c r="B36" s="65" t="s">
        <v>172</v>
      </c>
      <c r="C36" s="65">
        <f>C6*(1-$L21)</f>
        <v>3.8872199999999997</v>
      </c>
      <c r="D36" s="65">
        <f t="shared" ref="D36:J36" si="18">D6*(1-$L21)</f>
        <v>3.8872199999999997</v>
      </c>
      <c r="E36" s="65">
        <f t="shared" si="18"/>
        <v>3.8872199999999997</v>
      </c>
      <c r="F36" s="65">
        <f t="shared" si="18"/>
        <v>3.3993199999999995</v>
      </c>
      <c r="G36" s="65">
        <f t="shared" si="18"/>
        <v>1.7494699999999999</v>
      </c>
      <c r="H36" s="65">
        <f t="shared" si="18"/>
        <v>0.72352000000000005</v>
      </c>
      <c r="I36" s="65">
        <f t="shared" si="18"/>
        <v>0</v>
      </c>
      <c r="J36" s="65">
        <f t="shared" si="18"/>
        <v>0</v>
      </c>
    </row>
    <row r="37" spans="1:12" hidden="1">
      <c r="A37" s="68" t="s">
        <v>294</v>
      </c>
      <c r="B37" s="65" t="s">
        <v>172</v>
      </c>
      <c r="C37" s="65">
        <f t="shared" ref="C37:J37" si="19">C7*(1-$L22)</f>
        <v>1.91706</v>
      </c>
      <c r="D37" s="65">
        <f t="shared" si="19"/>
        <v>1.5336480000000001</v>
      </c>
      <c r="E37" s="65">
        <f t="shared" si="19"/>
        <v>1.2269184000000002</v>
      </c>
      <c r="F37" s="65">
        <f t="shared" si="19"/>
        <v>0.9815347200000003</v>
      </c>
      <c r="G37" s="65">
        <f t="shared" si="19"/>
        <v>0.78522777600000027</v>
      </c>
      <c r="H37" s="65">
        <f t="shared" si="19"/>
        <v>0.62818222080000019</v>
      </c>
      <c r="I37" s="65">
        <f t="shared" si="19"/>
        <v>0.50254577664000022</v>
      </c>
      <c r="J37" s="65">
        <f t="shared" si="19"/>
        <v>0</v>
      </c>
    </row>
    <row r="38" spans="1:12" hidden="1">
      <c r="A38" s="68" t="s">
        <v>295</v>
      </c>
      <c r="B38" s="65" t="s">
        <v>172</v>
      </c>
      <c r="C38" s="65">
        <f t="shared" ref="C38:J38" si="20">C8*(1-$L23)</f>
        <v>5.1233325000000001</v>
      </c>
      <c r="D38" s="65">
        <f t="shared" si="20"/>
        <v>5.1233325000000001</v>
      </c>
      <c r="E38" s="65">
        <f t="shared" si="20"/>
        <v>4.2939024999999997</v>
      </c>
      <c r="F38" s="65">
        <f t="shared" si="20"/>
        <v>2.9000724999999998</v>
      </c>
      <c r="G38" s="65">
        <f t="shared" si="20"/>
        <v>1.9166650000000001</v>
      </c>
      <c r="H38" s="65">
        <f t="shared" si="20"/>
        <v>0.83333999999999997</v>
      </c>
      <c r="I38" s="65">
        <f t="shared" si="20"/>
        <v>0</v>
      </c>
      <c r="J38" s="65">
        <f t="shared" si="20"/>
        <v>0</v>
      </c>
    </row>
    <row r="39" spans="1:12" hidden="1">
      <c r="A39" s="68" t="s">
        <v>296</v>
      </c>
      <c r="B39" s="65" t="s">
        <v>172</v>
      </c>
      <c r="C39" s="65">
        <f t="shared" ref="C39:J39" si="21">C9*(1-$L24)</f>
        <v>0.23788099999999998</v>
      </c>
      <c r="D39" s="65">
        <f t="shared" si="21"/>
        <v>0.15417299999999998</v>
      </c>
      <c r="E39" s="65">
        <f t="shared" si="21"/>
        <v>0.15248149999999999</v>
      </c>
      <c r="F39" s="65">
        <f t="shared" si="21"/>
        <v>0.12690500000000002</v>
      </c>
      <c r="G39" s="65">
        <f t="shared" si="21"/>
        <v>0.1026885</v>
      </c>
      <c r="H39" s="65">
        <f t="shared" si="21"/>
        <v>5.0915000000000002E-2</v>
      </c>
      <c r="I39" s="65">
        <f t="shared" si="21"/>
        <v>0</v>
      </c>
      <c r="J39" s="65">
        <f t="shared" si="21"/>
        <v>0</v>
      </c>
    </row>
    <row r="40" spans="1:12" hidden="1">
      <c r="A40" s="68" t="s">
        <v>297</v>
      </c>
      <c r="B40" s="65" t="s">
        <v>172</v>
      </c>
      <c r="C40" s="65">
        <f t="shared" ref="C40:J40" si="22">C10*(1-$L25)</f>
        <v>1.1025349999999998</v>
      </c>
      <c r="D40" s="65">
        <f t="shared" si="22"/>
        <v>1.1025349999999998</v>
      </c>
      <c r="E40" s="65">
        <f t="shared" si="22"/>
        <v>1.1025349999999998</v>
      </c>
      <c r="F40" s="65">
        <f t="shared" si="22"/>
        <v>0.85339999999999994</v>
      </c>
      <c r="G40" s="65">
        <f t="shared" si="22"/>
        <v>0.85339999999999994</v>
      </c>
      <c r="H40" s="65">
        <f t="shared" si="22"/>
        <v>0.77511499999999989</v>
      </c>
      <c r="I40" s="65">
        <f t="shared" si="22"/>
        <v>0</v>
      </c>
      <c r="J40" s="65">
        <f t="shared" si="22"/>
        <v>0</v>
      </c>
    </row>
    <row r="41" spans="1:12" hidden="1">
      <c r="A41" s="68" t="s">
        <v>298</v>
      </c>
      <c r="B41" s="65" t="s">
        <v>172</v>
      </c>
      <c r="C41" s="65">
        <f t="shared" ref="C41:J41" si="23">C11*(1-$L26)</f>
        <v>24.105999999999998</v>
      </c>
      <c r="D41" s="65">
        <f t="shared" si="23"/>
        <v>20.490099999999998</v>
      </c>
      <c r="E41" s="65">
        <f t="shared" si="23"/>
        <v>17.416584999999998</v>
      </c>
      <c r="F41" s="65">
        <f t="shared" si="23"/>
        <v>14.343069999999997</v>
      </c>
      <c r="G41" s="65">
        <f t="shared" si="23"/>
        <v>11.269555</v>
      </c>
      <c r="H41" s="65">
        <f t="shared" si="23"/>
        <v>6.1470299999999991</v>
      </c>
      <c r="I41" s="65">
        <f t="shared" si="23"/>
        <v>3.0735149999999996</v>
      </c>
      <c r="J41" s="65">
        <f t="shared" si="23"/>
        <v>0</v>
      </c>
    </row>
    <row r="42" spans="1:12" hidden="1">
      <c r="A42" s="68" t="s">
        <v>299</v>
      </c>
      <c r="B42" s="65" t="s">
        <v>172</v>
      </c>
      <c r="C42" s="65">
        <f t="shared" ref="C42:J42" si="24">C12*(1-$L27)</f>
        <v>1.3519495000000001</v>
      </c>
      <c r="D42" s="65">
        <f t="shared" si="24"/>
        <v>1.3519495000000001</v>
      </c>
      <c r="E42" s="65">
        <f t="shared" si="24"/>
        <v>1.2565740000000003</v>
      </c>
      <c r="F42" s="65">
        <f t="shared" si="24"/>
        <v>0.79846250000000019</v>
      </c>
      <c r="G42" s="65">
        <f t="shared" si="24"/>
        <v>0.18130750000000004</v>
      </c>
      <c r="H42" s="65">
        <f t="shared" si="24"/>
        <v>0</v>
      </c>
      <c r="I42" s="65">
        <f t="shared" si="24"/>
        <v>0</v>
      </c>
      <c r="J42" s="65">
        <f t="shared" si="24"/>
        <v>0</v>
      </c>
    </row>
    <row r="43" spans="1:12" hidden="1">
      <c r="A43" s="68" t="s">
        <v>300</v>
      </c>
      <c r="B43" s="65" t="s">
        <v>172</v>
      </c>
      <c r="C43" s="65">
        <f t="shared" ref="C43:J43" si="25">C13*(1-$L28)</f>
        <v>9.7662528000000002</v>
      </c>
      <c r="D43" s="65">
        <f t="shared" si="25"/>
        <v>9.7390656000000018</v>
      </c>
      <c r="E43" s="65">
        <f t="shared" si="25"/>
        <v>9.7217856000000005</v>
      </c>
      <c r="F43" s="65">
        <f t="shared" si="25"/>
        <v>9.3246431999999988</v>
      </c>
      <c r="G43" s="65">
        <f t="shared" si="25"/>
        <v>7.6253567999999996</v>
      </c>
      <c r="H43" s="65">
        <f t="shared" si="25"/>
        <v>2.4441599999999997</v>
      </c>
      <c r="I43" s="65">
        <f t="shared" si="25"/>
        <v>0</v>
      </c>
      <c r="J43" s="65">
        <f t="shared" si="25"/>
        <v>0</v>
      </c>
    </row>
    <row r="44" spans="1:12" hidden="1">
      <c r="A44" s="68" t="s">
        <v>301</v>
      </c>
      <c r="B44" s="65" t="s">
        <v>172</v>
      </c>
      <c r="C44" s="65">
        <f t="shared" ref="C44:J44" si="26">C14*(1-$L29)</f>
        <v>38.271547279999993</v>
      </c>
      <c r="D44" s="65">
        <f t="shared" si="26"/>
        <v>38.125565279999989</v>
      </c>
      <c r="E44" s="65">
        <f t="shared" si="26"/>
        <v>31.485875279999998</v>
      </c>
      <c r="F44" s="65">
        <f t="shared" si="26"/>
        <v>18.715307879999997</v>
      </c>
      <c r="G44" s="65">
        <f t="shared" si="26"/>
        <v>12.735355</v>
      </c>
      <c r="H44" s="65">
        <f t="shared" si="26"/>
        <v>5.0704539999999998</v>
      </c>
      <c r="I44" s="65">
        <f t="shared" si="26"/>
        <v>0</v>
      </c>
      <c r="J44" s="65">
        <f t="shared" si="26"/>
        <v>0</v>
      </c>
    </row>
    <row r="45" spans="1:12" hidden="1">
      <c r="A45" s="68" t="s">
        <v>302</v>
      </c>
      <c r="B45" s="65" t="s">
        <v>172</v>
      </c>
      <c r="C45" s="65">
        <f t="shared" ref="C45:J45" si="27">C15*(1-$L30)</f>
        <v>34.870015199999997</v>
      </c>
      <c r="D45" s="65">
        <f t="shared" si="27"/>
        <v>34.582905599999997</v>
      </c>
      <c r="E45" s="65">
        <f t="shared" si="27"/>
        <v>33.702214199999993</v>
      </c>
      <c r="F45" s="65">
        <f t="shared" si="27"/>
        <v>30.521223599999999</v>
      </c>
      <c r="G45" s="65">
        <f t="shared" si="27"/>
        <v>19.4066169</v>
      </c>
      <c r="H45" s="65">
        <f t="shared" si="27"/>
        <v>3.1972562999999998</v>
      </c>
      <c r="I45" s="65">
        <f t="shared" si="27"/>
        <v>0</v>
      </c>
      <c r="J45" s="65">
        <f t="shared" si="27"/>
        <v>0</v>
      </c>
    </row>
    <row r="46" spans="1:12" hidden="1">
      <c r="A46" s="68" t="s">
        <v>303</v>
      </c>
      <c r="B46" s="65" t="s">
        <v>172</v>
      </c>
      <c r="C46" s="65">
        <f t="shared" ref="C46:J46" si="28">C16*(1-$L31)</f>
        <v>41.428962000000013</v>
      </c>
      <c r="D46" s="65">
        <f t="shared" si="28"/>
        <v>40.992192000000003</v>
      </c>
      <c r="E46" s="65">
        <f t="shared" si="28"/>
        <v>38.576322000000012</v>
      </c>
      <c r="F46" s="65">
        <f t="shared" si="28"/>
        <v>33.281666999999999</v>
      </c>
      <c r="G46" s="65">
        <f t="shared" si="28"/>
        <v>17.400914999999998</v>
      </c>
      <c r="H46" s="65">
        <f t="shared" si="28"/>
        <v>2.2932000000000001</v>
      </c>
      <c r="I46" s="65">
        <f t="shared" si="28"/>
        <v>0</v>
      </c>
      <c r="J46" s="65">
        <f t="shared" si="28"/>
        <v>0</v>
      </c>
    </row>
    <row r="47" spans="1:12" hidden="1">
      <c r="A47" s="68" t="s">
        <v>304</v>
      </c>
      <c r="B47" s="65" t="s">
        <v>172</v>
      </c>
      <c r="C47" s="65">
        <f t="shared" ref="C47:J47" si="29">C17*(1-$L32)</f>
        <v>11.412025199999999</v>
      </c>
      <c r="D47" s="65">
        <f t="shared" si="29"/>
        <v>10.320257999999997</v>
      </c>
      <c r="E47" s="65">
        <f t="shared" si="29"/>
        <v>8.8204499999999992</v>
      </c>
      <c r="F47" s="65">
        <f t="shared" si="29"/>
        <v>6.3845267999999997</v>
      </c>
      <c r="G47" s="65">
        <f t="shared" si="29"/>
        <v>5.6823248</v>
      </c>
      <c r="H47" s="65">
        <f t="shared" si="29"/>
        <v>3.2157199999999997</v>
      </c>
      <c r="I47" s="65">
        <f t="shared" si="29"/>
        <v>0</v>
      </c>
      <c r="J47" s="65">
        <f t="shared" si="29"/>
        <v>0</v>
      </c>
    </row>
    <row r="48" spans="1:12" hidden="1">
      <c r="A48" s="68" t="s">
        <v>305</v>
      </c>
      <c r="B48" s="65" t="s">
        <v>172</v>
      </c>
      <c r="C48" s="65">
        <f t="shared" ref="C48:J48" si="30">C18*(1-$L33)</f>
        <v>0.64174999999999993</v>
      </c>
      <c r="D48" s="65">
        <f t="shared" si="30"/>
        <v>0.51340000000000008</v>
      </c>
      <c r="E48" s="65">
        <f t="shared" si="30"/>
        <v>0.41072000000000003</v>
      </c>
      <c r="F48" s="65">
        <f t="shared" si="30"/>
        <v>0.32857600000000003</v>
      </c>
      <c r="G48" s="65">
        <f t="shared" si="30"/>
        <v>0.26286080000000006</v>
      </c>
      <c r="H48" s="65">
        <f t="shared" si="30"/>
        <v>0.21028864000000005</v>
      </c>
      <c r="I48" s="65">
        <f t="shared" si="30"/>
        <v>0</v>
      </c>
      <c r="J48" s="65">
        <f t="shared" si="30"/>
        <v>0</v>
      </c>
    </row>
    <row r="49" spans="1:13" hidden="1">
      <c r="A49" s="68" t="s">
        <v>306</v>
      </c>
      <c r="B49" s="65" t="s">
        <v>172</v>
      </c>
      <c r="C49" s="65">
        <f>C19*(1-$L34)</f>
        <v>4.7942999999999998</v>
      </c>
      <c r="D49" s="65">
        <f t="shared" ref="D49:J49" si="31">D19*(1-$L34)</f>
        <v>3.8354400000000006</v>
      </c>
      <c r="E49" s="65">
        <f t="shared" si="31"/>
        <v>3.0683520000000009</v>
      </c>
      <c r="F49" s="65">
        <f t="shared" si="31"/>
        <v>2.4546816000000011</v>
      </c>
      <c r="G49" s="65">
        <f t="shared" si="31"/>
        <v>1.9637452800000008</v>
      </c>
      <c r="H49" s="65">
        <f t="shared" si="31"/>
        <v>1.5709962240000008</v>
      </c>
      <c r="I49" s="65">
        <f t="shared" si="31"/>
        <v>1.2567969792000007</v>
      </c>
      <c r="J49" s="65">
        <f t="shared" si="31"/>
        <v>0</v>
      </c>
    </row>
    <row r="50" spans="1:13" hidden="1">
      <c r="A50" s="68" t="s">
        <v>307</v>
      </c>
      <c r="B50" s="65" t="s">
        <v>172</v>
      </c>
      <c r="C50" s="65">
        <f t="shared" ref="C50:J50" si="32">C20*(1-$L35)</f>
        <v>4.9188419999999997</v>
      </c>
      <c r="D50" s="65">
        <f t="shared" si="32"/>
        <v>4.7838419999999999</v>
      </c>
      <c r="E50" s="65">
        <f t="shared" si="32"/>
        <v>4.5786420000000003</v>
      </c>
      <c r="F50" s="65">
        <f t="shared" si="32"/>
        <v>3.8739329999999996</v>
      </c>
      <c r="G50" s="65">
        <f t="shared" si="32"/>
        <v>2.8646639999999999</v>
      </c>
      <c r="H50" s="65">
        <f t="shared" si="32"/>
        <v>1.8454769999999998</v>
      </c>
      <c r="I50" s="65">
        <f t="shared" si="32"/>
        <v>0</v>
      </c>
      <c r="J50" s="65">
        <f t="shared" si="32"/>
        <v>0</v>
      </c>
    </row>
    <row r="51" spans="1:13" hidden="1">
      <c r="A51" s="66" t="s">
        <v>293</v>
      </c>
      <c r="B51" s="66" t="s">
        <v>456</v>
      </c>
      <c r="C51" s="66">
        <v>3.5000000000000003E-2</v>
      </c>
      <c r="D51" s="66">
        <v>3.5000000000000003E-2</v>
      </c>
      <c r="E51" s="66">
        <v>2.1299999999999999E-2</v>
      </c>
      <c r="F51" s="66">
        <v>0</v>
      </c>
      <c r="G51" s="66">
        <v>0</v>
      </c>
      <c r="H51" s="66">
        <v>0</v>
      </c>
      <c r="I51" s="66">
        <v>0</v>
      </c>
      <c r="J51" s="66">
        <v>0</v>
      </c>
      <c r="M51" s="65">
        <v>0.1</v>
      </c>
    </row>
    <row r="52" spans="1:13" hidden="1">
      <c r="A52" s="66" t="s">
        <v>294</v>
      </c>
      <c r="B52" s="66" t="s">
        <v>456</v>
      </c>
      <c r="C52" s="65">
        <v>3.4889999999999999</v>
      </c>
      <c r="D52" s="65">
        <f>C52*0.8</f>
        <v>2.7911999999999999</v>
      </c>
      <c r="E52" s="65">
        <f t="shared" ref="E52:I52" si="33">D52*0.8</f>
        <v>2.2329599999999998</v>
      </c>
      <c r="F52" s="65">
        <f t="shared" si="33"/>
        <v>1.786368</v>
      </c>
      <c r="G52" s="65">
        <f t="shared" si="33"/>
        <v>1.4290944000000001</v>
      </c>
      <c r="H52" s="65">
        <f t="shared" si="33"/>
        <v>1.1432755200000002</v>
      </c>
      <c r="I52" s="65">
        <f t="shared" si="33"/>
        <v>0.91462041600000021</v>
      </c>
      <c r="J52" s="65">
        <v>0</v>
      </c>
    </row>
    <row r="53" spans="1:13" hidden="1">
      <c r="A53" s="66" t="s">
        <v>295</v>
      </c>
      <c r="B53" s="66" t="s">
        <v>456</v>
      </c>
      <c r="C53" s="66">
        <v>0.10832699999999999</v>
      </c>
      <c r="D53" s="66">
        <v>7.5826999999999992E-2</v>
      </c>
      <c r="E53" s="66">
        <v>5.96E-2</v>
      </c>
      <c r="F53" s="66">
        <v>1.9600000000000003E-2</v>
      </c>
      <c r="G53" s="66">
        <v>0</v>
      </c>
      <c r="H53" s="66">
        <v>0</v>
      </c>
      <c r="I53" s="66">
        <v>0</v>
      </c>
      <c r="J53" s="66">
        <v>0</v>
      </c>
    </row>
    <row r="54" spans="1:13" hidden="1">
      <c r="A54" s="66" t="s">
        <v>296</v>
      </c>
      <c r="B54" s="66" t="s">
        <v>456</v>
      </c>
      <c r="C54" s="66">
        <v>7.45E-3</v>
      </c>
      <c r="D54" s="66">
        <v>7.45E-3</v>
      </c>
      <c r="E54" s="66">
        <v>7.45E-3</v>
      </c>
      <c r="F54" s="66">
        <v>7.45E-3</v>
      </c>
      <c r="G54" s="66">
        <v>7.45E-3</v>
      </c>
      <c r="H54" s="66">
        <v>7.45E-3</v>
      </c>
      <c r="I54" s="66">
        <v>0</v>
      </c>
      <c r="J54" s="66">
        <v>0</v>
      </c>
    </row>
    <row r="55" spans="1:13" hidden="1">
      <c r="A55" s="66" t="s">
        <v>297</v>
      </c>
      <c r="B55" s="66" t="s">
        <v>456</v>
      </c>
      <c r="C55" s="66">
        <v>0</v>
      </c>
      <c r="D55" s="66">
        <v>0</v>
      </c>
      <c r="E55" s="66">
        <v>0</v>
      </c>
      <c r="F55" s="66">
        <v>0</v>
      </c>
      <c r="G55" s="66">
        <v>0</v>
      </c>
      <c r="H55" s="66">
        <v>0</v>
      </c>
      <c r="I55" s="66">
        <v>0</v>
      </c>
      <c r="J55" s="66">
        <v>0</v>
      </c>
    </row>
    <row r="56" spans="1:13" hidden="1">
      <c r="A56" s="66" t="s">
        <v>298</v>
      </c>
      <c r="B56" s="66" t="s">
        <v>456</v>
      </c>
      <c r="C56" s="66">
        <v>4.4000000000000004</v>
      </c>
      <c r="D56" s="65">
        <f>C56*0.85</f>
        <v>3.74</v>
      </c>
      <c r="E56" s="65">
        <f>C56*0.7</f>
        <v>3.08</v>
      </c>
      <c r="F56" s="65">
        <f>C56*0.55</f>
        <v>2.4200000000000004</v>
      </c>
      <c r="G56" s="48">
        <f>C56*0.3</f>
        <v>1.32</v>
      </c>
      <c r="H56" s="65">
        <f>C56*0.15</f>
        <v>0.66</v>
      </c>
      <c r="I56" s="66">
        <v>0</v>
      </c>
      <c r="J56" s="66">
        <v>0</v>
      </c>
    </row>
    <row r="57" spans="1:13" hidden="1">
      <c r="A57" s="66" t="s">
        <v>299</v>
      </c>
      <c r="B57" s="66" t="s">
        <v>456</v>
      </c>
      <c r="C57" s="66">
        <v>4.879E-2</v>
      </c>
      <c r="D57" s="66">
        <v>3.6389999999999999E-2</v>
      </c>
      <c r="E57" s="66">
        <v>3.635E-2</v>
      </c>
      <c r="F57" s="66">
        <v>3.635E-2</v>
      </c>
      <c r="G57" s="66">
        <v>1.6E-2</v>
      </c>
      <c r="H57" s="66">
        <v>0</v>
      </c>
      <c r="I57" s="66">
        <v>0</v>
      </c>
      <c r="J57" s="66">
        <v>0</v>
      </c>
    </row>
    <row r="58" spans="1:13" hidden="1">
      <c r="A58" s="66" t="s">
        <v>300</v>
      </c>
      <c r="B58" s="66" t="s">
        <v>456</v>
      </c>
      <c r="C58" s="66">
        <v>0.90916000000000008</v>
      </c>
      <c r="D58" s="66">
        <v>0.88436000000000003</v>
      </c>
      <c r="E58" s="66">
        <v>0.79996</v>
      </c>
      <c r="F58" s="66">
        <v>0.50771999999999995</v>
      </c>
      <c r="G58" s="66">
        <v>0.50771999999999995</v>
      </c>
      <c r="H58" s="66">
        <v>0.104</v>
      </c>
      <c r="I58" s="66">
        <v>0</v>
      </c>
      <c r="J58" s="66">
        <v>0</v>
      </c>
    </row>
    <row r="59" spans="1:13" hidden="1">
      <c r="A59" s="66" t="s">
        <v>301</v>
      </c>
      <c r="B59" s="66" t="s">
        <v>456</v>
      </c>
      <c r="C59" s="66">
        <v>0.79570000000000007</v>
      </c>
      <c r="D59" s="66">
        <v>0.77849999999999997</v>
      </c>
      <c r="E59" s="66">
        <v>0.65500000000000003</v>
      </c>
      <c r="F59" s="66">
        <v>0.47599999999999998</v>
      </c>
      <c r="G59" s="66">
        <v>0.26900000000000002</v>
      </c>
      <c r="H59" s="66">
        <v>0</v>
      </c>
      <c r="I59" s="66">
        <v>0</v>
      </c>
      <c r="J59" s="66">
        <v>0</v>
      </c>
    </row>
    <row r="60" spans="1:13" hidden="1">
      <c r="A60" s="66" t="s">
        <v>302</v>
      </c>
      <c r="B60" s="66" t="s">
        <v>456</v>
      </c>
      <c r="C60" s="66">
        <v>3.2219199999999995</v>
      </c>
      <c r="D60" s="66">
        <v>3.0644999999999993</v>
      </c>
      <c r="E60" s="66">
        <v>2.7819600000000002</v>
      </c>
      <c r="F60" s="66">
        <v>1.8436100000000002</v>
      </c>
      <c r="G60" s="66">
        <v>0.63464999999999994</v>
      </c>
      <c r="H60" s="66">
        <v>0.26425999999999999</v>
      </c>
      <c r="I60" s="66">
        <v>0</v>
      </c>
      <c r="J60" s="66">
        <v>0</v>
      </c>
    </row>
    <row r="61" spans="1:13" hidden="1">
      <c r="A61" s="66" t="s">
        <v>303</v>
      </c>
      <c r="B61" s="66" t="s">
        <v>456</v>
      </c>
      <c r="C61" s="66">
        <v>4.5661199999999997</v>
      </c>
      <c r="D61" s="66">
        <v>3.8331200000000001</v>
      </c>
      <c r="E61" s="66">
        <v>2.9031199999999999</v>
      </c>
      <c r="F61" s="66">
        <v>0.9457000000000001</v>
      </c>
      <c r="G61" s="66">
        <v>1.6999999999999999E-3</v>
      </c>
      <c r="H61" s="66">
        <v>0</v>
      </c>
      <c r="I61" s="66">
        <v>0</v>
      </c>
      <c r="J61" s="66">
        <v>0</v>
      </c>
    </row>
    <row r="62" spans="1:13" hidden="1">
      <c r="A62" s="66" t="s">
        <v>304</v>
      </c>
      <c r="B62" s="66" t="s">
        <v>456</v>
      </c>
      <c r="C62" s="66">
        <v>0.115</v>
      </c>
      <c r="D62" s="66">
        <v>0.115</v>
      </c>
      <c r="E62" s="66">
        <v>0.115</v>
      </c>
      <c r="F62" s="66">
        <v>0</v>
      </c>
      <c r="G62" s="66">
        <v>0</v>
      </c>
      <c r="H62" s="66">
        <v>0</v>
      </c>
      <c r="I62" s="66">
        <v>0</v>
      </c>
      <c r="J62" s="66">
        <v>0</v>
      </c>
    </row>
    <row r="63" spans="1:13" hidden="1">
      <c r="A63" s="66" t="s">
        <v>305</v>
      </c>
      <c r="B63" s="66" t="s">
        <v>456</v>
      </c>
      <c r="C63" s="66">
        <v>0.53</v>
      </c>
      <c r="D63" s="66">
        <f>C63*0.8</f>
        <v>0.42400000000000004</v>
      </c>
      <c r="E63" s="66">
        <f t="shared" ref="E63:H63" si="34">D63*0.8</f>
        <v>0.33920000000000006</v>
      </c>
      <c r="F63" s="66">
        <f t="shared" si="34"/>
        <v>0.27136000000000005</v>
      </c>
      <c r="G63" s="66">
        <f t="shared" si="34"/>
        <v>0.21708800000000006</v>
      </c>
      <c r="H63" s="66">
        <f t="shared" si="34"/>
        <v>0.17367040000000006</v>
      </c>
      <c r="I63" s="66">
        <v>0</v>
      </c>
      <c r="J63" s="66">
        <v>0</v>
      </c>
    </row>
    <row r="64" spans="1:13" hidden="1">
      <c r="A64" s="66" t="s">
        <v>306</v>
      </c>
      <c r="B64" s="66" t="s">
        <v>456</v>
      </c>
      <c r="C64" s="66">
        <v>4.33</v>
      </c>
      <c r="D64" s="66">
        <v>1.3468699999999998</v>
      </c>
      <c r="E64" s="66">
        <v>1.3468699999999998</v>
      </c>
      <c r="F64" s="66">
        <v>1.3403699999999998</v>
      </c>
      <c r="G64" s="66">
        <v>1.3403699999999998</v>
      </c>
      <c r="H64" s="66">
        <v>1.10477</v>
      </c>
      <c r="I64" s="66">
        <v>0.41799999999999998</v>
      </c>
      <c r="J64" s="66">
        <v>0.318</v>
      </c>
    </row>
    <row r="65" spans="1:12" hidden="1">
      <c r="A65" s="66" t="s">
        <v>307</v>
      </c>
      <c r="B65" s="66" t="s">
        <v>456</v>
      </c>
      <c r="C65" s="66">
        <v>0.46139999999999998</v>
      </c>
      <c r="D65" s="66">
        <v>0.46139999999999998</v>
      </c>
      <c r="E65" s="66">
        <v>0.41</v>
      </c>
      <c r="F65" s="66">
        <v>0</v>
      </c>
      <c r="G65" s="66">
        <v>0</v>
      </c>
      <c r="H65" s="66">
        <v>0</v>
      </c>
      <c r="I65" s="66">
        <v>0</v>
      </c>
      <c r="J65" s="66">
        <v>0</v>
      </c>
    </row>
    <row r="66" spans="1:12" hidden="1">
      <c r="A66" s="65" t="s">
        <v>293</v>
      </c>
      <c r="B66" s="68" t="s">
        <v>455</v>
      </c>
      <c r="C66" s="65">
        <f>C51*$L66</f>
        <v>5.2500000000000003E-3</v>
      </c>
      <c r="D66" s="65">
        <f t="shared" ref="D66:J66" si="35">D51*$L66</f>
        <v>5.2500000000000003E-3</v>
      </c>
      <c r="E66" s="65">
        <f t="shared" si="35"/>
        <v>3.1949999999999999E-3</v>
      </c>
      <c r="F66" s="65">
        <f t="shared" si="35"/>
        <v>0</v>
      </c>
      <c r="G66" s="65">
        <f t="shared" si="35"/>
        <v>0</v>
      </c>
      <c r="H66" s="65">
        <f t="shared" si="35"/>
        <v>0</v>
      </c>
      <c r="I66" s="65">
        <f t="shared" si="35"/>
        <v>0</v>
      </c>
      <c r="J66" s="65">
        <f t="shared" si="35"/>
        <v>0</v>
      </c>
      <c r="L66" s="65">
        <v>0.15</v>
      </c>
    </row>
    <row r="67" spans="1:12" hidden="1">
      <c r="A67" s="65" t="s">
        <v>294</v>
      </c>
      <c r="B67" s="68" t="s">
        <v>455</v>
      </c>
      <c r="C67" s="65">
        <f t="shared" ref="C67:J67" si="36">C52*$L67</f>
        <v>0.38378999999999996</v>
      </c>
      <c r="D67" s="65">
        <f t="shared" si="36"/>
        <v>0.30703199999999997</v>
      </c>
      <c r="E67" s="65">
        <f t="shared" si="36"/>
        <v>0.24562559999999997</v>
      </c>
      <c r="F67" s="65">
        <f t="shared" si="36"/>
        <v>0.19650048000000001</v>
      </c>
      <c r="G67" s="65">
        <f t="shared" si="36"/>
        <v>0.157200384</v>
      </c>
      <c r="H67" s="65">
        <f t="shared" si="36"/>
        <v>0.12576030720000003</v>
      </c>
      <c r="I67" s="65">
        <f t="shared" si="36"/>
        <v>0.10060824576000002</v>
      </c>
      <c r="J67" s="65">
        <f t="shared" si="36"/>
        <v>0</v>
      </c>
      <c r="L67" s="65">
        <v>0.11</v>
      </c>
    </row>
    <row r="68" spans="1:12" hidden="1">
      <c r="A68" s="65" t="s">
        <v>295</v>
      </c>
      <c r="B68" s="68" t="s">
        <v>455</v>
      </c>
      <c r="C68" s="65">
        <f t="shared" ref="C68:J68" si="37">C53*$L68</f>
        <v>1.6249049999999998E-2</v>
      </c>
      <c r="D68" s="65">
        <f t="shared" si="37"/>
        <v>1.1374049999999998E-2</v>
      </c>
      <c r="E68" s="65">
        <f t="shared" si="37"/>
        <v>8.94E-3</v>
      </c>
      <c r="F68" s="65">
        <f t="shared" si="37"/>
        <v>2.9400000000000003E-3</v>
      </c>
      <c r="G68" s="65">
        <f t="shared" si="37"/>
        <v>0</v>
      </c>
      <c r="H68" s="65">
        <f t="shared" si="37"/>
        <v>0</v>
      </c>
      <c r="I68" s="65">
        <f t="shared" si="37"/>
        <v>0</v>
      </c>
      <c r="J68" s="65">
        <f t="shared" si="37"/>
        <v>0</v>
      </c>
      <c r="L68" s="65">
        <v>0.15</v>
      </c>
    </row>
    <row r="69" spans="1:12" hidden="1">
      <c r="A69" s="65" t="s">
        <v>296</v>
      </c>
      <c r="B69" s="68" t="s">
        <v>455</v>
      </c>
      <c r="C69" s="65">
        <f t="shared" ref="C69:J69" si="38">C54*$L69</f>
        <v>1.1175E-3</v>
      </c>
      <c r="D69" s="65">
        <f t="shared" si="38"/>
        <v>1.1175E-3</v>
      </c>
      <c r="E69" s="65">
        <f t="shared" si="38"/>
        <v>1.1175E-3</v>
      </c>
      <c r="F69" s="65">
        <f t="shared" si="38"/>
        <v>1.1175E-3</v>
      </c>
      <c r="G69" s="65">
        <f t="shared" si="38"/>
        <v>1.1175E-3</v>
      </c>
      <c r="H69" s="65">
        <f t="shared" si="38"/>
        <v>1.1175E-3</v>
      </c>
      <c r="I69" s="65">
        <f t="shared" si="38"/>
        <v>0</v>
      </c>
      <c r="J69" s="65">
        <f t="shared" si="38"/>
        <v>0</v>
      </c>
      <c r="L69" s="65">
        <v>0.15</v>
      </c>
    </row>
    <row r="70" spans="1:12" hidden="1">
      <c r="A70" s="65" t="s">
        <v>297</v>
      </c>
      <c r="B70" s="68" t="s">
        <v>455</v>
      </c>
      <c r="C70" s="65">
        <f t="shared" ref="C70:J70" si="39">C55*$L70</f>
        <v>0</v>
      </c>
      <c r="D70" s="65">
        <f t="shared" si="39"/>
        <v>0</v>
      </c>
      <c r="E70" s="65">
        <f t="shared" si="39"/>
        <v>0</v>
      </c>
      <c r="F70" s="65">
        <f t="shared" si="39"/>
        <v>0</v>
      </c>
      <c r="G70" s="65">
        <f t="shared" si="39"/>
        <v>0</v>
      </c>
      <c r="H70" s="65">
        <f t="shared" si="39"/>
        <v>0</v>
      </c>
      <c r="I70" s="65">
        <f t="shared" si="39"/>
        <v>0</v>
      </c>
      <c r="J70" s="65">
        <f t="shared" si="39"/>
        <v>0</v>
      </c>
      <c r="L70" s="65">
        <v>0.15</v>
      </c>
    </row>
    <row r="71" spans="1:12" hidden="1">
      <c r="A71" s="65" t="s">
        <v>298</v>
      </c>
      <c r="B71" s="68" t="s">
        <v>455</v>
      </c>
      <c r="C71" s="65">
        <f t="shared" ref="C71:J71" si="40">C56*$L71</f>
        <v>0.66</v>
      </c>
      <c r="D71" s="65">
        <f t="shared" si="40"/>
        <v>0.56100000000000005</v>
      </c>
      <c r="E71" s="65">
        <f t="shared" si="40"/>
        <v>0.46199999999999997</v>
      </c>
      <c r="F71" s="65">
        <f t="shared" si="40"/>
        <v>0.36300000000000004</v>
      </c>
      <c r="G71" s="65">
        <f t="shared" si="40"/>
        <v>0.19800000000000001</v>
      </c>
      <c r="H71" s="65">
        <f t="shared" si="40"/>
        <v>9.9000000000000005E-2</v>
      </c>
      <c r="I71" s="65">
        <f t="shared" si="40"/>
        <v>0</v>
      </c>
      <c r="J71" s="65">
        <f t="shared" si="40"/>
        <v>0</v>
      </c>
      <c r="L71" s="65">
        <v>0.15</v>
      </c>
    </row>
    <row r="72" spans="1:12" hidden="1">
      <c r="A72" s="65" t="s">
        <v>299</v>
      </c>
      <c r="B72" s="68" t="s">
        <v>455</v>
      </c>
      <c r="C72" s="65">
        <f t="shared" ref="C72:J72" si="41">C57*$L72</f>
        <v>2.1955499999999999E-2</v>
      </c>
      <c r="D72" s="65">
        <f t="shared" si="41"/>
        <v>1.6375500000000001E-2</v>
      </c>
      <c r="E72" s="65">
        <f t="shared" si="41"/>
        <v>1.6357500000000001E-2</v>
      </c>
      <c r="F72" s="65">
        <f t="shared" si="41"/>
        <v>1.6357500000000001E-2</v>
      </c>
      <c r="G72" s="65">
        <f t="shared" si="41"/>
        <v>7.2000000000000007E-3</v>
      </c>
      <c r="H72" s="65">
        <f t="shared" si="41"/>
        <v>0</v>
      </c>
      <c r="I72" s="65">
        <f t="shared" si="41"/>
        <v>0</v>
      </c>
      <c r="J72" s="65">
        <f t="shared" si="41"/>
        <v>0</v>
      </c>
      <c r="L72" s="65">
        <v>0.45</v>
      </c>
    </row>
    <row r="73" spans="1:12" hidden="1">
      <c r="A73" s="65" t="s">
        <v>300</v>
      </c>
      <c r="B73" s="68" t="s">
        <v>455</v>
      </c>
      <c r="C73" s="65">
        <f t="shared" ref="C73:J73" si="42">C58*$L73</f>
        <v>3.6366400000000007E-2</v>
      </c>
      <c r="D73" s="65">
        <f t="shared" si="42"/>
        <v>3.53744E-2</v>
      </c>
      <c r="E73" s="65">
        <f t="shared" si="42"/>
        <v>3.1998400000000003E-2</v>
      </c>
      <c r="F73" s="65">
        <f t="shared" si="42"/>
        <v>2.0308799999999998E-2</v>
      </c>
      <c r="G73" s="65">
        <f t="shared" si="42"/>
        <v>2.0308799999999998E-2</v>
      </c>
      <c r="H73" s="65">
        <f t="shared" si="42"/>
        <v>4.1599999999999996E-3</v>
      </c>
      <c r="I73" s="65">
        <f t="shared" si="42"/>
        <v>0</v>
      </c>
      <c r="J73" s="65">
        <f t="shared" si="42"/>
        <v>0</v>
      </c>
      <c r="L73" s="65">
        <v>0.04</v>
      </c>
    </row>
    <row r="74" spans="1:12" hidden="1">
      <c r="A74" s="65" t="s">
        <v>301</v>
      </c>
      <c r="B74" s="68" t="s">
        <v>455</v>
      </c>
      <c r="C74" s="65">
        <f t="shared" ref="C74:J74" si="43">C59*$L74</f>
        <v>4.7742E-2</v>
      </c>
      <c r="D74" s="65">
        <f t="shared" si="43"/>
        <v>4.6709999999999995E-2</v>
      </c>
      <c r="E74" s="65">
        <f t="shared" si="43"/>
        <v>3.9300000000000002E-2</v>
      </c>
      <c r="F74" s="65">
        <f t="shared" si="43"/>
        <v>2.8559999999999999E-2</v>
      </c>
      <c r="G74" s="65">
        <f t="shared" si="43"/>
        <v>1.6140000000000002E-2</v>
      </c>
      <c r="H74" s="65">
        <f t="shared" si="43"/>
        <v>0</v>
      </c>
      <c r="I74" s="65">
        <f t="shared" si="43"/>
        <v>0</v>
      </c>
      <c r="J74" s="65">
        <f t="shared" si="43"/>
        <v>0</v>
      </c>
      <c r="L74" s="65">
        <v>0.06</v>
      </c>
    </row>
    <row r="75" spans="1:12" hidden="1">
      <c r="A75" s="65" t="s">
        <v>302</v>
      </c>
      <c r="B75" s="68" t="s">
        <v>455</v>
      </c>
      <c r="C75" s="65">
        <f t="shared" ref="C75:J75" si="44">C60*$L75</f>
        <v>0.2255344</v>
      </c>
      <c r="D75" s="65">
        <f t="shared" si="44"/>
        <v>0.21451499999999998</v>
      </c>
      <c r="E75" s="65">
        <f t="shared" si="44"/>
        <v>0.19473720000000003</v>
      </c>
      <c r="F75" s="65">
        <f t="shared" si="44"/>
        <v>0.12905270000000002</v>
      </c>
      <c r="G75" s="65">
        <f t="shared" si="44"/>
        <v>4.44255E-2</v>
      </c>
      <c r="H75" s="65">
        <f t="shared" si="44"/>
        <v>1.8498200000000003E-2</v>
      </c>
      <c r="I75" s="65">
        <f t="shared" si="44"/>
        <v>0</v>
      </c>
      <c r="J75" s="65">
        <f t="shared" si="44"/>
        <v>0</v>
      </c>
      <c r="L75" s="65">
        <v>7.0000000000000007E-2</v>
      </c>
    </row>
    <row r="76" spans="1:12" hidden="1">
      <c r="A76" s="65" t="s">
        <v>303</v>
      </c>
      <c r="B76" s="68" t="s">
        <v>455</v>
      </c>
      <c r="C76" s="65">
        <f t="shared" ref="C76:J76" si="45">C61*$L76</f>
        <v>0.45661200000000002</v>
      </c>
      <c r="D76" s="65">
        <f t="shared" si="45"/>
        <v>0.38331200000000004</v>
      </c>
      <c r="E76" s="65">
        <f t="shared" si="45"/>
        <v>0.29031200000000001</v>
      </c>
      <c r="F76" s="65">
        <f t="shared" si="45"/>
        <v>9.4570000000000015E-2</v>
      </c>
      <c r="G76" s="65">
        <f t="shared" si="45"/>
        <v>1.7000000000000001E-4</v>
      </c>
      <c r="H76" s="65">
        <f t="shared" si="45"/>
        <v>0</v>
      </c>
      <c r="I76" s="65">
        <f t="shared" si="45"/>
        <v>0</v>
      </c>
      <c r="J76" s="65">
        <f t="shared" si="45"/>
        <v>0</v>
      </c>
      <c r="L76" s="65">
        <v>0.1</v>
      </c>
    </row>
    <row r="77" spans="1:12" hidden="1">
      <c r="A77" s="65" t="s">
        <v>304</v>
      </c>
      <c r="B77" s="68" t="s">
        <v>455</v>
      </c>
      <c r="C77" s="65">
        <f t="shared" ref="C77:J77" si="46">C62*$L77</f>
        <v>3.6799999999999999E-2</v>
      </c>
      <c r="D77" s="65">
        <f t="shared" si="46"/>
        <v>3.6799999999999999E-2</v>
      </c>
      <c r="E77" s="65">
        <f t="shared" si="46"/>
        <v>3.6799999999999999E-2</v>
      </c>
      <c r="F77" s="65">
        <f t="shared" si="46"/>
        <v>0</v>
      </c>
      <c r="G77" s="65">
        <f t="shared" si="46"/>
        <v>0</v>
      </c>
      <c r="H77" s="65">
        <f t="shared" si="46"/>
        <v>0</v>
      </c>
      <c r="I77" s="65">
        <f t="shared" si="46"/>
        <v>0</v>
      </c>
      <c r="J77" s="65">
        <f t="shared" si="46"/>
        <v>0</v>
      </c>
      <c r="L77" s="65">
        <v>0.32</v>
      </c>
    </row>
    <row r="78" spans="1:12" hidden="1">
      <c r="A78" s="65" t="s">
        <v>305</v>
      </c>
      <c r="B78" s="68" t="s">
        <v>455</v>
      </c>
      <c r="C78" s="65">
        <f t="shared" ref="C78:J78" si="47">C63*$L78</f>
        <v>7.9500000000000001E-2</v>
      </c>
      <c r="D78" s="65">
        <f t="shared" si="47"/>
        <v>6.3600000000000004E-2</v>
      </c>
      <c r="E78" s="65">
        <f t="shared" si="47"/>
        <v>5.0880000000000009E-2</v>
      </c>
      <c r="F78" s="65">
        <f t="shared" si="47"/>
        <v>4.0704000000000004E-2</v>
      </c>
      <c r="G78" s="65">
        <f t="shared" si="47"/>
        <v>3.2563200000000007E-2</v>
      </c>
      <c r="H78" s="65">
        <f t="shared" si="47"/>
        <v>2.6050560000000007E-2</v>
      </c>
      <c r="I78" s="65">
        <f t="shared" si="47"/>
        <v>0</v>
      </c>
      <c r="J78" s="65">
        <f t="shared" si="47"/>
        <v>0</v>
      </c>
      <c r="L78" s="65">
        <v>0.15</v>
      </c>
    </row>
    <row r="79" spans="1:12" hidden="1">
      <c r="A79" s="65" t="s">
        <v>306</v>
      </c>
      <c r="B79" s="68" t="s">
        <v>455</v>
      </c>
      <c r="C79" s="65">
        <f t="shared" ref="C79:J79" si="48">C64*$L79</f>
        <v>1.0825</v>
      </c>
      <c r="D79" s="65">
        <f t="shared" si="48"/>
        <v>0.33671749999999995</v>
      </c>
      <c r="E79" s="65">
        <f t="shared" si="48"/>
        <v>0.33671749999999995</v>
      </c>
      <c r="F79" s="65">
        <f t="shared" si="48"/>
        <v>0.33509249999999996</v>
      </c>
      <c r="G79" s="65">
        <f t="shared" si="48"/>
        <v>0.33509249999999996</v>
      </c>
      <c r="H79" s="65">
        <f t="shared" si="48"/>
        <v>0.27619250000000001</v>
      </c>
      <c r="I79" s="65">
        <f t="shared" si="48"/>
        <v>0.1045</v>
      </c>
      <c r="J79" s="65">
        <f t="shared" si="48"/>
        <v>7.9500000000000001E-2</v>
      </c>
      <c r="L79" s="65">
        <v>0.25</v>
      </c>
    </row>
    <row r="80" spans="1:12" hidden="1">
      <c r="A80" s="65" t="s">
        <v>307</v>
      </c>
      <c r="B80" s="68" t="s">
        <v>455</v>
      </c>
      <c r="C80" s="65">
        <f t="shared" ref="C80:J80" si="49">C65*$L80</f>
        <v>4.614E-2</v>
      </c>
      <c r="D80" s="65">
        <f t="shared" si="49"/>
        <v>4.614E-2</v>
      </c>
      <c r="E80" s="65">
        <f t="shared" si="49"/>
        <v>4.1000000000000002E-2</v>
      </c>
      <c r="F80" s="65">
        <f t="shared" si="49"/>
        <v>0</v>
      </c>
      <c r="G80" s="65">
        <f t="shared" si="49"/>
        <v>0</v>
      </c>
      <c r="H80" s="65">
        <f t="shared" si="49"/>
        <v>0</v>
      </c>
      <c r="I80" s="65">
        <f t="shared" si="49"/>
        <v>0</v>
      </c>
      <c r="J80" s="65">
        <f t="shared" si="49"/>
        <v>0</v>
      </c>
      <c r="L80" s="65">
        <v>0.1</v>
      </c>
    </row>
    <row r="81" spans="1:11" hidden="1">
      <c r="A81" s="65" t="s">
        <v>293</v>
      </c>
      <c r="B81" s="65" t="s">
        <v>237</v>
      </c>
      <c r="C81" s="65">
        <f>C51*(1-$L66)</f>
        <v>2.9750000000000002E-2</v>
      </c>
      <c r="D81" s="65">
        <f t="shared" ref="D81:J81" si="50">D51*(1-$L66)</f>
        <v>2.9750000000000002E-2</v>
      </c>
      <c r="E81" s="65">
        <f t="shared" si="50"/>
        <v>1.8105E-2</v>
      </c>
      <c r="F81" s="65">
        <f t="shared" si="50"/>
        <v>0</v>
      </c>
      <c r="G81" s="65">
        <f t="shared" si="50"/>
        <v>0</v>
      </c>
      <c r="H81" s="65">
        <f t="shared" si="50"/>
        <v>0</v>
      </c>
      <c r="I81" s="65">
        <f t="shared" si="50"/>
        <v>0</v>
      </c>
      <c r="J81" s="65">
        <f t="shared" si="50"/>
        <v>0</v>
      </c>
    </row>
    <row r="82" spans="1:11" hidden="1">
      <c r="A82" s="65" t="s">
        <v>294</v>
      </c>
      <c r="B82" s="65" t="s">
        <v>237</v>
      </c>
      <c r="C82" s="65">
        <f t="shared" ref="C82:J82" si="51">C52*(1-$L67)</f>
        <v>3.10521</v>
      </c>
      <c r="D82" s="65">
        <f t="shared" si="51"/>
        <v>2.4841679999999999</v>
      </c>
      <c r="E82" s="65">
        <f t="shared" si="51"/>
        <v>1.9873343999999999</v>
      </c>
      <c r="F82" s="65">
        <f t="shared" si="51"/>
        <v>1.5898675200000001</v>
      </c>
      <c r="G82" s="65">
        <f t="shared" si="51"/>
        <v>1.2718940160000001</v>
      </c>
      <c r="H82" s="65">
        <f t="shared" si="51"/>
        <v>1.0175152128000002</v>
      </c>
      <c r="I82" s="65">
        <f t="shared" si="51"/>
        <v>0.81401217024000017</v>
      </c>
      <c r="J82" s="65">
        <f t="shared" si="51"/>
        <v>0</v>
      </c>
    </row>
    <row r="83" spans="1:11" hidden="1">
      <c r="A83" s="65" t="s">
        <v>295</v>
      </c>
      <c r="B83" s="65" t="s">
        <v>237</v>
      </c>
      <c r="C83" s="65">
        <f t="shared" ref="C83:J83" si="52">C53*(1-$L68)</f>
        <v>9.2077949999999992E-2</v>
      </c>
      <c r="D83" s="65">
        <f t="shared" si="52"/>
        <v>6.4452949999999995E-2</v>
      </c>
      <c r="E83" s="65">
        <f t="shared" si="52"/>
        <v>5.0659999999999997E-2</v>
      </c>
      <c r="F83" s="65">
        <f t="shared" si="52"/>
        <v>1.6660000000000001E-2</v>
      </c>
      <c r="G83" s="65">
        <f t="shared" si="52"/>
        <v>0</v>
      </c>
      <c r="H83" s="65">
        <f t="shared" si="52"/>
        <v>0</v>
      </c>
      <c r="I83" s="65">
        <f t="shared" si="52"/>
        <v>0</v>
      </c>
      <c r="J83" s="65">
        <f t="shared" si="52"/>
        <v>0</v>
      </c>
    </row>
    <row r="84" spans="1:11" hidden="1">
      <c r="A84" s="65" t="s">
        <v>296</v>
      </c>
      <c r="B84" s="65" t="s">
        <v>237</v>
      </c>
      <c r="C84" s="65">
        <f t="shared" ref="C84:J84" si="53">C54*(1-$L69)</f>
        <v>6.3324999999999996E-3</v>
      </c>
      <c r="D84" s="65">
        <f t="shared" si="53"/>
        <v>6.3324999999999996E-3</v>
      </c>
      <c r="E84" s="65">
        <f t="shared" si="53"/>
        <v>6.3324999999999996E-3</v>
      </c>
      <c r="F84" s="65">
        <f t="shared" si="53"/>
        <v>6.3324999999999996E-3</v>
      </c>
      <c r="G84" s="65">
        <f t="shared" si="53"/>
        <v>6.3324999999999996E-3</v>
      </c>
      <c r="H84" s="65">
        <f t="shared" si="53"/>
        <v>6.3324999999999996E-3</v>
      </c>
      <c r="I84" s="65">
        <f t="shared" si="53"/>
        <v>0</v>
      </c>
      <c r="J84" s="65">
        <f t="shared" si="53"/>
        <v>0</v>
      </c>
    </row>
    <row r="85" spans="1:11" hidden="1">
      <c r="A85" s="65" t="s">
        <v>297</v>
      </c>
      <c r="B85" s="65" t="s">
        <v>237</v>
      </c>
      <c r="C85" s="65">
        <f t="shared" ref="C85:J85" si="54">C55*(1-$L70)</f>
        <v>0</v>
      </c>
      <c r="D85" s="65">
        <f t="shared" si="54"/>
        <v>0</v>
      </c>
      <c r="E85" s="65">
        <f t="shared" si="54"/>
        <v>0</v>
      </c>
      <c r="F85" s="65">
        <f t="shared" si="54"/>
        <v>0</v>
      </c>
      <c r="G85" s="65">
        <f t="shared" si="54"/>
        <v>0</v>
      </c>
      <c r="H85" s="65">
        <f t="shared" si="54"/>
        <v>0</v>
      </c>
      <c r="I85" s="65">
        <f t="shared" si="54"/>
        <v>0</v>
      </c>
      <c r="J85" s="65">
        <f t="shared" si="54"/>
        <v>0</v>
      </c>
    </row>
    <row r="86" spans="1:11" hidden="1">
      <c r="A86" s="65" t="s">
        <v>298</v>
      </c>
      <c r="B86" s="65" t="s">
        <v>237</v>
      </c>
      <c r="C86" s="65">
        <f t="shared" ref="C86:J86" si="55">C56*(1-$L71)</f>
        <v>3.74</v>
      </c>
      <c r="D86" s="65">
        <f t="shared" si="55"/>
        <v>3.1790000000000003</v>
      </c>
      <c r="E86" s="65">
        <f t="shared" si="55"/>
        <v>2.6179999999999999</v>
      </c>
      <c r="F86" s="65">
        <f t="shared" si="55"/>
        <v>2.0570000000000004</v>
      </c>
      <c r="G86" s="65">
        <f t="shared" si="55"/>
        <v>1.1220000000000001</v>
      </c>
      <c r="H86" s="65">
        <f t="shared" si="55"/>
        <v>0.56100000000000005</v>
      </c>
      <c r="I86" s="65">
        <f t="shared" si="55"/>
        <v>0</v>
      </c>
      <c r="J86" s="65">
        <f t="shared" si="55"/>
        <v>0</v>
      </c>
    </row>
    <row r="87" spans="1:11" hidden="1">
      <c r="A87" s="65" t="s">
        <v>299</v>
      </c>
      <c r="B87" s="65" t="s">
        <v>237</v>
      </c>
      <c r="C87" s="65">
        <f t="shared" ref="C87:J87" si="56">C57*(1-$L72)</f>
        <v>2.6834500000000001E-2</v>
      </c>
      <c r="D87" s="65">
        <f t="shared" si="56"/>
        <v>2.0014500000000001E-2</v>
      </c>
      <c r="E87" s="65">
        <f t="shared" si="56"/>
        <v>1.9992500000000003E-2</v>
      </c>
      <c r="F87" s="65">
        <f t="shared" si="56"/>
        <v>1.9992500000000003E-2</v>
      </c>
      <c r="G87" s="65">
        <f t="shared" si="56"/>
        <v>8.8000000000000005E-3</v>
      </c>
      <c r="H87" s="65">
        <f t="shared" si="56"/>
        <v>0</v>
      </c>
      <c r="I87" s="65">
        <f t="shared" si="56"/>
        <v>0</v>
      </c>
      <c r="J87" s="65">
        <f t="shared" si="56"/>
        <v>0</v>
      </c>
    </row>
    <row r="88" spans="1:11" hidden="1">
      <c r="A88" s="65" t="s">
        <v>300</v>
      </c>
      <c r="B88" s="65" t="s">
        <v>237</v>
      </c>
      <c r="C88" s="65">
        <f t="shared" ref="C88:J88" si="57">C58*(1-$L73)</f>
        <v>0.87279360000000006</v>
      </c>
      <c r="D88" s="65">
        <f t="shared" si="57"/>
        <v>0.84898560000000001</v>
      </c>
      <c r="E88" s="65">
        <f t="shared" si="57"/>
        <v>0.76796160000000002</v>
      </c>
      <c r="F88" s="65">
        <f t="shared" si="57"/>
        <v>0.48741119999999993</v>
      </c>
      <c r="G88" s="65">
        <f t="shared" si="57"/>
        <v>0.48741119999999993</v>
      </c>
      <c r="H88" s="65">
        <f t="shared" si="57"/>
        <v>9.9839999999999998E-2</v>
      </c>
      <c r="I88" s="65">
        <f t="shared" si="57"/>
        <v>0</v>
      </c>
      <c r="J88" s="65">
        <f t="shared" si="57"/>
        <v>0</v>
      </c>
    </row>
    <row r="89" spans="1:11" hidden="1">
      <c r="A89" s="65" t="s">
        <v>301</v>
      </c>
      <c r="B89" s="65" t="s">
        <v>237</v>
      </c>
      <c r="C89" s="65">
        <f t="shared" ref="C89:J89" si="58">C59*(1-$L74)</f>
        <v>0.74795800000000001</v>
      </c>
      <c r="D89" s="65">
        <f t="shared" si="58"/>
        <v>0.73178999999999994</v>
      </c>
      <c r="E89" s="65">
        <f t="shared" si="58"/>
        <v>0.61570000000000003</v>
      </c>
      <c r="F89" s="65">
        <f t="shared" si="58"/>
        <v>0.44743999999999995</v>
      </c>
      <c r="G89" s="65">
        <f t="shared" si="58"/>
        <v>0.25286000000000003</v>
      </c>
      <c r="H89" s="65">
        <f t="shared" si="58"/>
        <v>0</v>
      </c>
      <c r="I89" s="65">
        <f t="shared" si="58"/>
        <v>0</v>
      </c>
      <c r="J89" s="65">
        <f t="shared" si="58"/>
        <v>0</v>
      </c>
    </row>
    <row r="90" spans="1:11" hidden="1">
      <c r="A90" s="65" t="s">
        <v>302</v>
      </c>
      <c r="B90" s="65" t="s">
        <v>237</v>
      </c>
      <c r="C90" s="65">
        <f t="shared" ref="C90:J90" si="59">C60*(1-$L75)</f>
        <v>2.9963855999999991</v>
      </c>
      <c r="D90" s="65">
        <f t="shared" si="59"/>
        <v>2.8499849999999993</v>
      </c>
      <c r="E90" s="65">
        <f t="shared" si="59"/>
        <v>2.5872228000000002</v>
      </c>
      <c r="F90" s="65">
        <f t="shared" si="59"/>
        <v>1.7145573000000001</v>
      </c>
      <c r="G90" s="65">
        <f t="shared" si="59"/>
        <v>0.59022449999999993</v>
      </c>
      <c r="H90" s="65">
        <f t="shared" si="59"/>
        <v>0.24576179999999997</v>
      </c>
      <c r="I90" s="65">
        <f t="shared" si="59"/>
        <v>0</v>
      </c>
      <c r="J90" s="65">
        <f t="shared" si="59"/>
        <v>0</v>
      </c>
    </row>
    <row r="91" spans="1:11" hidden="1">
      <c r="A91" s="65" t="s">
        <v>303</v>
      </c>
      <c r="B91" s="65" t="s">
        <v>237</v>
      </c>
      <c r="C91" s="65">
        <f t="shared" ref="C91:J91" si="60">C61*(1-$L76)</f>
        <v>4.1095079999999999</v>
      </c>
      <c r="D91" s="65">
        <f t="shared" si="60"/>
        <v>3.449808</v>
      </c>
      <c r="E91" s="65">
        <f t="shared" si="60"/>
        <v>2.6128079999999998</v>
      </c>
      <c r="F91" s="65">
        <f t="shared" si="60"/>
        <v>0.85113000000000005</v>
      </c>
      <c r="G91" s="65">
        <f t="shared" si="60"/>
        <v>1.5299999999999999E-3</v>
      </c>
      <c r="H91" s="65">
        <f t="shared" si="60"/>
        <v>0</v>
      </c>
      <c r="I91" s="65">
        <f t="shared" si="60"/>
        <v>0</v>
      </c>
      <c r="J91" s="65">
        <f t="shared" si="60"/>
        <v>0</v>
      </c>
    </row>
    <row r="92" spans="1:11" hidden="1">
      <c r="A92" s="65" t="s">
        <v>304</v>
      </c>
      <c r="B92" s="65" t="s">
        <v>237</v>
      </c>
      <c r="C92" s="65">
        <f t="shared" ref="C92:J92" si="61">C62*(1-$L77)</f>
        <v>7.8199999999999992E-2</v>
      </c>
      <c r="D92" s="65">
        <f t="shared" si="61"/>
        <v>7.8199999999999992E-2</v>
      </c>
      <c r="E92" s="65">
        <f t="shared" si="61"/>
        <v>7.8199999999999992E-2</v>
      </c>
      <c r="F92" s="65">
        <f t="shared" si="61"/>
        <v>0</v>
      </c>
      <c r="G92" s="65">
        <f t="shared" si="61"/>
        <v>0</v>
      </c>
      <c r="H92" s="65">
        <f t="shared" si="61"/>
        <v>0</v>
      </c>
      <c r="I92" s="65">
        <f t="shared" si="61"/>
        <v>0</v>
      </c>
      <c r="J92" s="65">
        <f t="shared" si="61"/>
        <v>0</v>
      </c>
    </row>
    <row r="93" spans="1:11" hidden="1">
      <c r="A93" s="65" t="s">
        <v>305</v>
      </c>
      <c r="B93" s="65" t="s">
        <v>237</v>
      </c>
      <c r="C93" s="65">
        <f t="shared" ref="C93:J93" si="62">C63*(1-$L78)</f>
        <v>0.45050000000000001</v>
      </c>
      <c r="D93" s="65">
        <f t="shared" si="62"/>
        <v>0.36040000000000005</v>
      </c>
      <c r="E93" s="65">
        <f t="shared" si="62"/>
        <v>0.28832000000000002</v>
      </c>
      <c r="F93" s="65">
        <f t="shared" si="62"/>
        <v>0.23065600000000003</v>
      </c>
      <c r="G93" s="65">
        <f t="shared" si="62"/>
        <v>0.18452480000000004</v>
      </c>
      <c r="H93" s="65">
        <f t="shared" si="62"/>
        <v>0.14761984000000006</v>
      </c>
      <c r="I93" s="65">
        <f t="shared" si="62"/>
        <v>0</v>
      </c>
      <c r="J93" s="65">
        <f t="shared" si="62"/>
        <v>0</v>
      </c>
    </row>
    <row r="94" spans="1:11" hidden="1">
      <c r="A94" s="65" t="s">
        <v>306</v>
      </c>
      <c r="B94" s="65" t="s">
        <v>237</v>
      </c>
      <c r="C94" s="65">
        <f t="shared" ref="C94:J94" si="63">C64*(1-$L79)</f>
        <v>3.2475000000000001</v>
      </c>
      <c r="D94" s="65">
        <f t="shared" si="63"/>
        <v>1.0101524999999998</v>
      </c>
      <c r="E94" s="65">
        <f t="shared" si="63"/>
        <v>1.0101524999999998</v>
      </c>
      <c r="F94" s="65">
        <f t="shared" si="63"/>
        <v>1.0052774999999998</v>
      </c>
      <c r="G94" s="65">
        <f t="shared" si="63"/>
        <v>1.0052774999999998</v>
      </c>
      <c r="H94" s="65">
        <f t="shared" si="63"/>
        <v>0.82857749999999997</v>
      </c>
      <c r="I94" s="65">
        <f t="shared" si="63"/>
        <v>0.3135</v>
      </c>
      <c r="J94" s="65">
        <f t="shared" si="63"/>
        <v>0.23849999999999999</v>
      </c>
    </row>
    <row r="95" spans="1:11" hidden="1">
      <c r="A95" s="65" t="s">
        <v>307</v>
      </c>
      <c r="B95" s="65" t="s">
        <v>237</v>
      </c>
      <c r="C95" s="65">
        <f t="shared" ref="C95:J95" si="64">C65*(1-$L80)</f>
        <v>0.41525999999999996</v>
      </c>
      <c r="D95" s="65">
        <f t="shared" si="64"/>
        <v>0.41525999999999996</v>
      </c>
      <c r="E95" s="65">
        <f t="shared" si="64"/>
        <v>0.36899999999999999</v>
      </c>
      <c r="F95" s="65">
        <f t="shared" si="64"/>
        <v>0</v>
      </c>
      <c r="G95" s="65">
        <f t="shared" si="64"/>
        <v>0</v>
      </c>
      <c r="H95" s="65">
        <f t="shared" si="64"/>
        <v>0</v>
      </c>
      <c r="I95" s="65">
        <f t="shared" si="64"/>
        <v>0</v>
      </c>
      <c r="J95" s="65">
        <f t="shared" si="64"/>
        <v>0</v>
      </c>
    </row>
    <row r="96" spans="1:11" hidden="1">
      <c r="A96" s="71" t="s">
        <v>293</v>
      </c>
      <c r="B96" s="71" t="s">
        <v>447</v>
      </c>
      <c r="C96" s="71">
        <v>0.40600000000000003</v>
      </c>
      <c r="D96" s="71">
        <v>0</v>
      </c>
      <c r="E96" s="71">
        <v>0</v>
      </c>
      <c r="F96" s="71">
        <v>0</v>
      </c>
      <c r="G96" s="71">
        <v>0</v>
      </c>
      <c r="H96" s="71">
        <v>0</v>
      </c>
      <c r="I96" s="71">
        <v>0</v>
      </c>
      <c r="J96" s="71">
        <v>0</v>
      </c>
      <c r="K96" s="65">
        <v>0</v>
      </c>
    </row>
    <row r="97" spans="1:14" hidden="1">
      <c r="A97" s="71" t="s">
        <v>294</v>
      </c>
      <c r="B97" s="71" t="s">
        <v>447</v>
      </c>
      <c r="C97" s="71">
        <v>0</v>
      </c>
      <c r="D97" s="71">
        <v>0</v>
      </c>
      <c r="E97" s="71">
        <v>0</v>
      </c>
      <c r="F97" s="71">
        <v>0</v>
      </c>
      <c r="G97" s="71">
        <v>0</v>
      </c>
      <c r="H97" s="71">
        <v>0</v>
      </c>
      <c r="I97" s="71">
        <v>0</v>
      </c>
      <c r="J97" s="71">
        <v>0</v>
      </c>
      <c r="K97" s="65">
        <v>0</v>
      </c>
    </row>
    <row r="98" spans="1:14" hidden="1">
      <c r="A98" s="71" t="s">
        <v>295</v>
      </c>
      <c r="B98" s="71" t="s">
        <v>447</v>
      </c>
      <c r="C98" s="71">
        <v>0</v>
      </c>
      <c r="D98" s="71">
        <v>0</v>
      </c>
      <c r="E98" s="71">
        <v>0</v>
      </c>
      <c r="F98" s="71">
        <v>0</v>
      </c>
      <c r="G98" s="71">
        <v>0</v>
      </c>
      <c r="H98" s="71">
        <v>0</v>
      </c>
      <c r="I98" s="71">
        <v>0</v>
      </c>
      <c r="J98" s="71">
        <v>0</v>
      </c>
      <c r="K98" s="65">
        <v>0</v>
      </c>
    </row>
    <row r="99" spans="1:14" hidden="1">
      <c r="A99" s="71" t="s">
        <v>296</v>
      </c>
      <c r="B99" s="71" t="s">
        <v>447</v>
      </c>
      <c r="C99" s="71">
        <v>0</v>
      </c>
      <c r="D99" s="71">
        <v>0</v>
      </c>
      <c r="E99" s="71">
        <v>0</v>
      </c>
      <c r="F99" s="71">
        <v>0</v>
      </c>
      <c r="G99" s="71">
        <v>0</v>
      </c>
      <c r="H99" s="71">
        <v>0</v>
      </c>
      <c r="I99" s="71">
        <v>0</v>
      </c>
      <c r="J99" s="71">
        <v>0</v>
      </c>
      <c r="K99" s="65">
        <v>0</v>
      </c>
    </row>
    <row r="100" spans="1:14" hidden="1">
      <c r="A100" s="71" t="s">
        <v>297</v>
      </c>
      <c r="B100" s="71" t="s">
        <v>447</v>
      </c>
      <c r="C100" s="71">
        <v>2.3503099999999999</v>
      </c>
      <c r="D100" s="71">
        <v>2.3503099999999999</v>
      </c>
      <c r="E100" s="71">
        <v>2.30931</v>
      </c>
      <c r="F100" s="71">
        <v>0.41090999999999994</v>
      </c>
      <c r="G100" s="71">
        <v>0.37618000000000001</v>
      </c>
      <c r="H100" s="71">
        <v>0.32600000000000001</v>
      </c>
      <c r="I100" s="71">
        <v>0</v>
      </c>
      <c r="J100" s="71">
        <v>0</v>
      </c>
      <c r="K100" s="65">
        <v>0</v>
      </c>
    </row>
    <row r="101" spans="1:14" hidden="1">
      <c r="A101" s="71" t="s">
        <v>298</v>
      </c>
      <c r="B101" s="71" t="s">
        <v>447</v>
      </c>
      <c r="C101" s="71">
        <v>21.75028</v>
      </c>
      <c r="D101" s="65">
        <f>C101*0.85</f>
        <v>18.487738</v>
      </c>
      <c r="E101" s="65">
        <f>C101*0.7</f>
        <v>15.225195999999999</v>
      </c>
      <c r="F101" s="65">
        <f>C101*0.55</f>
        <v>11.962654000000001</v>
      </c>
      <c r="G101" s="48">
        <f>C101*0.3</f>
        <v>6.5250839999999997</v>
      </c>
      <c r="H101" s="65">
        <f>C101*0.15</f>
        <v>3.2625419999999998</v>
      </c>
      <c r="I101" s="71">
        <v>0</v>
      </c>
      <c r="J101" s="71">
        <v>0</v>
      </c>
      <c r="K101" s="65">
        <v>0</v>
      </c>
    </row>
    <row r="102" spans="1:14" hidden="1">
      <c r="A102" s="71" t="s">
        <v>299</v>
      </c>
      <c r="B102" s="71" t="s">
        <v>447</v>
      </c>
      <c r="C102" s="71">
        <v>1.2936999999999999</v>
      </c>
      <c r="D102" s="71">
        <v>1.0437000000000001</v>
      </c>
      <c r="E102" s="71">
        <v>0.65310000000000001</v>
      </c>
      <c r="F102" s="71">
        <v>0.24309999999999998</v>
      </c>
      <c r="G102" s="71">
        <v>0.24309999999999998</v>
      </c>
      <c r="H102" s="71">
        <v>0</v>
      </c>
      <c r="I102" s="71">
        <v>0</v>
      </c>
      <c r="J102" s="71">
        <v>0</v>
      </c>
      <c r="K102" s="65">
        <v>0</v>
      </c>
    </row>
    <row r="103" spans="1:14" hidden="1">
      <c r="A103" s="71" t="s">
        <v>300</v>
      </c>
      <c r="B103" s="71" t="s">
        <v>447</v>
      </c>
      <c r="C103" s="71">
        <v>0.128</v>
      </c>
      <c r="D103" s="71">
        <v>0.128</v>
      </c>
      <c r="E103" s="71">
        <v>0.128</v>
      </c>
      <c r="F103" s="71">
        <v>0.128</v>
      </c>
      <c r="G103" s="71">
        <v>0</v>
      </c>
      <c r="H103" s="71">
        <v>0</v>
      </c>
      <c r="I103" s="71">
        <v>0</v>
      </c>
      <c r="J103" s="71">
        <v>0</v>
      </c>
      <c r="K103" s="65">
        <v>0</v>
      </c>
    </row>
    <row r="104" spans="1:14" hidden="1">
      <c r="A104" s="71" t="s">
        <v>301</v>
      </c>
      <c r="B104" s="71" t="s">
        <v>447</v>
      </c>
      <c r="C104" s="71">
        <v>2.8759999999999999</v>
      </c>
      <c r="D104" s="71">
        <v>0.28599999999999998</v>
      </c>
      <c r="E104" s="71">
        <v>0.28599999999999998</v>
      </c>
      <c r="F104" s="71">
        <v>0.11799999999999999</v>
      </c>
      <c r="G104" s="71">
        <v>1.7999999999999999E-2</v>
      </c>
      <c r="H104" s="71">
        <v>8.0000000000000002E-3</v>
      </c>
      <c r="I104" s="71">
        <v>0</v>
      </c>
      <c r="J104" s="71">
        <v>0</v>
      </c>
      <c r="K104" s="65">
        <v>0</v>
      </c>
    </row>
    <row r="105" spans="1:14" hidden="1">
      <c r="A105" s="71" t="s">
        <v>302</v>
      </c>
      <c r="B105" s="71" t="s">
        <v>447</v>
      </c>
      <c r="C105" s="71">
        <v>2.7949999999999999</v>
      </c>
      <c r="D105" s="71">
        <v>1.853</v>
      </c>
      <c r="E105" s="71">
        <v>1.145</v>
      </c>
      <c r="F105" s="71">
        <v>0</v>
      </c>
      <c r="G105" s="71">
        <v>0</v>
      </c>
      <c r="H105" s="71">
        <v>0</v>
      </c>
      <c r="I105" s="71">
        <v>0</v>
      </c>
      <c r="J105" s="71">
        <v>0</v>
      </c>
      <c r="K105" s="65">
        <v>0</v>
      </c>
    </row>
    <row r="106" spans="1:14" hidden="1">
      <c r="A106" s="71" t="s">
        <v>303</v>
      </c>
      <c r="B106" s="71" t="s">
        <v>447</v>
      </c>
      <c r="C106" s="71">
        <v>8.0500000000000007</v>
      </c>
      <c r="D106" s="71">
        <v>7.7350000000000003</v>
      </c>
      <c r="E106" s="71">
        <v>1.67</v>
      </c>
      <c r="F106" s="71">
        <v>1.67</v>
      </c>
      <c r="G106" s="71">
        <v>1.32</v>
      </c>
      <c r="H106" s="71">
        <v>0</v>
      </c>
      <c r="I106" s="71">
        <v>0</v>
      </c>
      <c r="J106" s="71">
        <v>0</v>
      </c>
      <c r="K106" s="65">
        <v>0</v>
      </c>
    </row>
    <row r="107" spans="1:14" hidden="1">
      <c r="A107" s="71" t="s">
        <v>304</v>
      </c>
      <c r="B107" s="71" t="s">
        <v>447</v>
      </c>
      <c r="C107" s="71">
        <v>4.6040000000000001</v>
      </c>
      <c r="D107" s="71">
        <v>2.71</v>
      </c>
      <c r="E107" s="71">
        <v>1.48</v>
      </c>
      <c r="F107" s="71">
        <v>1.48</v>
      </c>
      <c r="G107" s="71">
        <v>1.48</v>
      </c>
      <c r="H107" s="71">
        <v>1.48</v>
      </c>
      <c r="I107" s="71">
        <v>0</v>
      </c>
      <c r="J107" s="71">
        <v>0</v>
      </c>
      <c r="K107" s="65">
        <v>0</v>
      </c>
    </row>
    <row r="108" spans="1:14" hidden="1">
      <c r="A108" s="71" t="s">
        <v>305</v>
      </c>
      <c r="B108" s="71" t="s">
        <v>447</v>
      </c>
      <c r="C108" s="71">
        <v>30.3657</v>
      </c>
      <c r="D108" s="71">
        <v>4.1249400000000005</v>
      </c>
      <c r="E108" s="71">
        <v>3.3559399999999995</v>
      </c>
      <c r="F108" s="71">
        <v>2.2579400000000001</v>
      </c>
      <c r="G108" s="71">
        <v>1.9365000000000001</v>
      </c>
      <c r="H108" s="71">
        <v>0.90800000000000003</v>
      </c>
      <c r="I108" s="71">
        <v>0</v>
      </c>
      <c r="J108" s="71">
        <v>0</v>
      </c>
      <c r="K108" s="65">
        <v>0</v>
      </c>
      <c r="M108" s="48" t="s">
        <v>577</v>
      </c>
    </row>
    <row r="109" spans="1:14" hidden="1">
      <c r="A109" s="71" t="s">
        <v>306</v>
      </c>
      <c r="B109" s="71" t="s">
        <v>447</v>
      </c>
      <c r="C109" s="71">
        <v>3.77</v>
      </c>
      <c r="D109" s="66">
        <f>C109*0.8</f>
        <v>3.016</v>
      </c>
      <c r="E109" s="66">
        <f t="shared" ref="E109" si="65">D109*0.8</f>
        <v>2.4128000000000003</v>
      </c>
      <c r="F109" s="66">
        <f t="shared" ref="F109" si="66">E109*0.8</f>
        <v>1.9302400000000004</v>
      </c>
      <c r="G109" s="66">
        <f t="shared" ref="G109" si="67">F109*0.8</f>
        <v>1.5441920000000005</v>
      </c>
      <c r="H109" s="66">
        <f t="shared" ref="H109:I109" si="68">G109*0.8</f>
        <v>1.2353536000000005</v>
      </c>
      <c r="I109" s="66">
        <f t="shared" si="68"/>
        <v>0.98828288000000042</v>
      </c>
      <c r="J109" s="71">
        <v>0</v>
      </c>
      <c r="K109" s="65">
        <v>0</v>
      </c>
    </row>
    <row r="110" spans="1:14" hidden="1">
      <c r="A110" s="71" t="s">
        <v>307</v>
      </c>
      <c r="B110" s="71" t="s">
        <v>447</v>
      </c>
      <c r="C110" s="71">
        <v>2.68</v>
      </c>
      <c r="D110" s="71">
        <v>1.35</v>
      </c>
      <c r="E110" s="71">
        <v>1.214</v>
      </c>
      <c r="F110" s="71">
        <v>0.88800000000000001</v>
      </c>
      <c r="G110" s="71">
        <v>0.85199999999999998</v>
      </c>
      <c r="H110" s="71">
        <v>0</v>
      </c>
      <c r="I110" s="71">
        <v>0</v>
      </c>
      <c r="J110" s="71">
        <v>0</v>
      </c>
      <c r="K110" s="65">
        <v>0</v>
      </c>
    </row>
    <row r="111" spans="1:14" hidden="1">
      <c r="A111" s="66" t="s">
        <v>293</v>
      </c>
      <c r="B111" s="66" t="s">
        <v>459</v>
      </c>
      <c r="C111" s="66">
        <f>C96*$L111</f>
        <v>0</v>
      </c>
      <c r="D111" s="66">
        <f t="shared" ref="D111:J111" si="69">D96*$L111</f>
        <v>0</v>
      </c>
      <c r="E111" s="66">
        <f t="shared" si="69"/>
        <v>0</v>
      </c>
      <c r="F111" s="66">
        <f t="shared" si="69"/>
        <v>0</v>
      </c>
      <c r="G111" s="66">
        <f t="shared" si="69"/>
        <v>0</v>
      </c>
      <c r="H111" s="66">
        <f t="shared" si="69"/>
        <v>0</v>
      </c>
      <c r="I111" s="66">
        <f t="shared" si="69"/>
        <v>0</v>
      </c>
      <c r="J111" s="66">
        <f t="shared" si="69"/>
        <v>0</v>
      </c>
      <c r="L111" s="65">
        <v>0</v>
      </c>
      <c r="M111" s="65" t="s">
        <v>460</v>
      </c>
      <c r="N111" s="65" t="s">
        <v>448</v>
      </c>
    </row>
    <row r="112" spans="1:14" hidden="1">
      <c r="A112" s="66" t="s">
        <v>294</v>
      </c>
      <c r="B112" s="66" t="s">
        <v>459</v>
      </c>
      <c r="C112" s="66">
        <f t="shared" ref="C112:J112" si="70">C97*$L112</f>
        <v>0</v>
      </c>
      <c r="D112" s="66">
        <f t="shared" si="70"/>
        <v>0</v>
      </c>
      <c r="E112" s="66">
        <f t="shared" si="70"/>
        <v>0</v>
      </c>
      <c r="F112" s="66">
        <f t="shared" si="70"/>
        <v>0</v>
      </c>
      <c r="G112" s="66">
        <f t="shared" si="70"/>
        <v>0</v>
      </c>
      <c r="H112" s="66">
        <f t="shared" si="70"/>
        <v>0</v>
      </c>
      <c r="I112" s="66">
        <f t="shared" si="70"/>
        <v>0</v>
      </c>
      <c r="J112" s="66">
        <f t="shared" si="70"/>
        <v>0</v>
      </c>
      <c r="L112" s="65">
        <v>0</v>
      </c>
    </row>
    <row r="113" spans="1:15" hidden="1">
      <c r="A113" s="66" t="s">
        <v>295</v>
      </c>
      <c r="B113" s="66" t="s">
        <v>459</v>
      </c>
      <c r="C113" s="66">
        <f t="shared" ref="C113:J113" si="71">C98*$L113</f>
        <v>0</v>
      </c>
      <c r="D113" s="66">
        <f t="shared" si="71"/>
        <v>0</v>
      </c>
      <c r="E113" s="66">
        <f t="shared" si="71"/>
        <v>0</v>
      </c>
      <c r="F113" s="66">
        <f t="shared" si="71"/>
        <v>0</v>
      </c>
      <c r="G113" s="66">
        <f t="shared" si="71"/>
        <v>0</v>
      </c>
      <c r="H113" s="66">
        <f t="shared" si="71"/>
        <v>0</v>
      </c>
      <c r="I113" s="66">
        <f t="shared" si="71"/>
        <v>0</v>
      </c>
      <c r="J113" s="66">
        <f t="shared" si="71"/>
        <v>0</v>
      </c>
      <c r="L113" s="65">
        <v>0</v>
      </c>
    </row>
    <row r="114" spans="1:15" hidden="1">
      <c r="A114" s="66" t="s">
        <v>296</v>
      </c>
      <c r="B114" s="66" t="s">
        <v>459</v>
      </c>
      <c r="C114" s="66">
        <f t="shared" ref="C114:J114" si="72">C99*$L114</f>
        <v>0</v>
      </c>
      <c r="D114" s="66">
        <f t="shared" si="72"/>
        <v>0</v>
      </c>
      <c r="E114" s="66">
        <f t="shared" si="72"/>
        <v>0</v>
      </c>
      <c r="F114" s="66">
        <f t="shared" si="72"/>
        <v>0</v>
      </c>
      <c r="G114" s="66">
        <f t="shared" si="72"/>
        <v>0</v>
      </c>
      <c r="H114" s="66">
        <f t="shared" si="72"/>
        <v>0</v>
      </c>
      <c r="I114" s="66">
        <f t="shared" si="72"/>
        <v>0</v>
      </c>
      <c r="J114" s="66">
        <f t="shared" si="72"/>
        <v>0</v>
      </c>
      <c r="L114" s="65">
        <v>0</v>
      </c>
    </row>
    <row r="115" spans="1:15" hidden="1">
      <c r="A115" s="66" t="s">
        <v>297</v>
      </c>
      <c r="B115" s="66" t="s">
        <v>459</v>
      </c>
      <c r="C115" s="66">
        <f t="shared" ref="C115:J115" si="73">C100*$L115</f>
        <v>2.1152790000000001</v>
      </c>
      <c r="D115" s="66">
        <f t="shared" si="73"/>
        <v>2.1152790000000001</v>
      </c>
      <c r="E115" s="66">
        <f t="shared" si="73"/>
        <v>2.078379</v>
      </c>
      <c r="F115" s="66">
        <f t="shared" si="73"/>
        <v>0.36981899999999995</v>
      </c>
      <c r="G115" s="66">
        <f t="shared" si="73"/>
        <v>0.33856200000000003</v>
      </c>
      <c r="H115" s="66">
        <f t="shared" si="73"/>
        <v>0.29339999999999999</v>
      </c>
      <c r="I115" s="66">
        <f t="shared" si="73"/>
        <v>0</v>
      </c>
      <c r="J115" s="66">
        <f t="shared" si="73"/>
        <v>0</v>
      </c>
      <c r="L115" s="65">
        <v>0.9</v>
      </c>
    </row>
    <row r="116" spans="1:15" hidden="1">
      <c r="A116" s="66" t="s">
        <v>298</v>
      </c>
      <c r="B116" s="66" t="s">
        <v>459</v>
      </c>
      <c r="C116" s="66">
        <v>21.42</v>
      </c>
      <c r="D116" s="65">
        <f>C116*0.85</f>
        <v>18.207000000000001</v>
      </c>
      <c r="E116" s="65">
        <f>C116*0.7</f>
        <v>14.994</v>
      </c>
      <c r="F116" s="65">
        <f>C116*0.55</f>
        <v>11.781000000000002</v>
      </c>
      <c r="G116" s="48">
        <f>C116*0.3</f>
        <v>6.4260000000000002</v>
      </c>
      <c r="H116" s="65">
        <f>C116*0.15</f>
        <v>3.2130000000000001</v>
      </c>
      <c r="I116" s="66">
        <f t="shared" ref="I116:J116" si="74">I101*$L116</f>
        <v>0</v>
      </c>
      <c r="J116" s="66">
        <f t="shared" si="74"/>
        <v>0</v>
      </c>
      <c r="L116" s="65">
        <v>0.56000000000000005</v>
      </c>
    </row>
    <row r="117" spans="1:15" hidden="1">
      <c r="A117" s="66" t="s">
        <v>299</v>
      </c>
      <c r="B117" s="66" t="s">
        <v>459</v>
      </c>
      <c r="C117" s="66">
        <f t="shared" ref="C117:J117" si="75">C102*$L117</f>
        <v>0</v>
      </c>
      <c r="D117" s="66">
        <f t="shared" si="75"/>
        <v>0</v>
      </c>
      <c r="E117" s="66">
        <f t="shared" si="75"/>
        <v>0</v>
      </c>
      <c r="F117" s="66">
        <f t="shared" si="75"/>
        <v>0</v>
      </c>
      <c r="G117" s="66">
        <f t="shared" si="75"/>
        <v>0</v>
      </c>
      <c r="H117" s="66">
        <f t="shared" si="75"/>
        <v>0</v>
      </c>
      <c r="I117" s="66">
        <f t="shared" si="75"/>
        <v>0</v>
      </c>
      <c r="J117" s="66">
        <f t="shared" si="75"/>
        <v>0</v>
      </c>
      <c r="L117" s="65">
        <v>0</v>
      </c>
    </row>
    <row r="118" spans="1:15" hidden="1">
      <c r="A118" s="66" t="s">
        <v>300</v>
      </c>
      <c r="B118" s="66" t="s">
        <v>459</v>
      </c>
      <c r="C118" s="66">
        <f t="shared" ref="C118:J118" si="76">C103*$L118</f>
        <v>0</v>
      </c>
      <c r="D118" s="66">
        <f t="shared" si="76"/>
        <v>0</v>
      </c>
      <c r="E118" s="66">
        <f t="shared" si="76"/>
        <v>0</v>
      </c>
      <c r="F118" s="66">
        <f t="shared" si="76"/>
        <v>0</v>
      </c>
      <c r="G118" s="66">
        <f t="shared" si="76"/>
        <v>0</v>
      </c>
      <c r="H118" s="66">
        <f t="shared" si="76"/>
        <v>0</v>
      </c>
      <c r="I118" s="66">
        <f t="shared" si="76"/>
        <v>0</v>
      </c>
      <c r="J118" s="66">
        <f t="shared" si="76"/>
        <v>0</v>
      </c>
      <c r="L118" s="65">
        <v>0</v>
      </c>
    </row>
    <row r="119" spans="1:15" hidden="1">
      <c r="A119" s="66" t="s">
        <v>301</v>
      </c>
      <c r="B119" s="66" t="s">
        <v>459</v>
      </c>
      <c r="C119" s="66">
        <f t="shared" ref="C119:J119" si="77">C104*$L119</f>
        <v>0</v>
      </c>
      <c r="D119" s="66">
        <f t="shared" si="77"/>
        <v>0</v>
      </c>
      <c r="E119" s="66">
        <f t="shared" si="77"/>
        <v>0</v>
      </c>
      <c r="F119" s="66">
        <f t="shared" si="77"/>
        <v>0</v>
      </c>
      <c r="G119" s="66">
        <f t="shared" si="77"/>
        <v>0</v>
      </c>
      <c r="H119" s="66">
        <f t="shared" si="77"/>
        <v>0</v>
      </c>
      <c r="I119" s="66">
        <f t="shared" si="77"/>
        <v>0</v>
      </c>
      <c r="J119" s="66">
        <f t="shared" si="77"/>
        <v>0</v>
      </c>
      <c r="L119" s="65">
        <v>0</v>
      </c>
    </row>
    <row r="120" spans="1:15" hidden="1">
      <c r="A120" s="66" t="s">
        <v>302</v>
      </c>
      <c r="B120" s="66" t="s">
        <v>459</v>
      </c>
      <c r="C120" s="66">
        <f t="shared" ref="C120:J120" si="78">C105*$L120</f>
        <v>0.13975000000000001</v>
      </c>
      <c r="D120" s="66">
        <f t="shared" si="78"/>
        <v>9.265000000000001E-2</v>
      </c>
      <c r="E120" s="66">
        <f t="shared" si="78"/>
        <v>5.7250000000000002E-2</v>
      </c>
      <c r="F120" s="66">
        <f t="shared" si="78"/>
        <v>0</v>
      </c>
      <c r="G120" s="66">
        <f t="shared" si="78"/>
        <v>0</v>
      </c>
      <c r="H120" s="66">
        <f t="shared" si="78"/>
        <v>0</v>
      </c>
      <c r="I120" s="66">
        <f t="shared" si="78"/>
        <v>0</v>
      </c>
      <c r="J120" s="66">
        <f t="shared" si="78"/>
        <v>0</v>
      </c>
      <c r="L120" s="65">
        <v>0.05</v>
      </c>
    </row>
    <row r="121" spans="1:15" hidden="1">
      <c r="A121" s="66" t="s">
        <v>303</v>
      </c>
      <c r="B121" s="66" t="s">
        <v>459</v>
      </c>
      <c r="C121" s="66">
        <f t="shared" ref="C121:J121" si="79">C106*$L121</f>
        <v>0.161</v>
      </c>
      <c r="D121" s="66">
        <f t="shared" si="79"/>
        <v>0.1547</v>
      </c>
      <c r="E121" s="66">
        <f t="shared" si="79"/>
        <v>3.3399999999999999E-2</v>
      </c>
      <c r="F121" s="66">
        <f t="shared" si="79"/>
        <v>3.3399999999999999E-2</v>
      </c>
      <c r="G121" s="66">
        <f t="shared" si="79"/>
        <v>2.6400000000000003E-2</v>
      </c>
      <c r="H121" s="66">
        <f t="shared" si="79"/>
        <v>0</v>
      </c>
      <c r="I121" s="66">
        <f t="shared" si="79"/>
        <v>0</v>
      </c>
      <c r="J121" s="66">
        <f t="shared" si="79"/>
        <v>0</v>
      </c>
      <c r="L121" s="65">
        <v>0.02</v>
      </c>
      <c r="N121" s="65">
        <v>3.76</v>
      </c>
      <c r="O121" s="65">
        <v>0.89</v>
      </c>
    </row>
    <row r="122" spans="1:15" hidden="1">
      <c r="A122" s="66" t="s">
        <v>304</v>
      </c>
      <c r="B122" s="66" t="s">
        <v>459</v>
      </c>
      <c r="C122" s="66">
        <f t="shared" ref="C122:J122" si="80">C107*$L122</f>
        <v>0</v>
      </c>
      <c r="D122" s="66">
        <f t="shared" si="80"/>
        <v>0</v>
      </c>
      <c r="E122" s="66">
        <f t="shared" si="80"/>
        <v>0</v>
      </c>
      <c r="F122" s="66">
        <f t="shared" si="80"/>
        <v>0</v>
      </c>
      <c r="G122" s="66">
        <f t="shared" si="80"/>
        <v>0</v>
      </c>
      <c r="H122" s="66">
        <f t="shared" si="80"/>
        <v>0</v>
      </c>
      <c r="I122" s="66">
        <f t="shared" si="80"/>
        <v>0</v>
      </c>
      <c r="J122" s="66">
        <f t="shared" si="80"/>
        <v>0</v>
      </c>
      <c r="L122" s="65">
        <v>0</v>
      </c>
      <c r="N122" s="65">
        <v>1.72</v>
      </c>
    </row>
    <row r="123" spans="1:15" hidden="1">
      <c r="A123" s="66" t="s">
        <v>305</v>
      </c>
      <c r="B123" s="66" t="s">
        <v>459</v>
      </c>
      <c r="C123" s="66">
        <v>8.8000000000000007</v>
      </c>
      <c r="D123" s="66">
        <f>C123*0.8</f>
        <v>7.0400000000000009</v>
      </c>
      <c r="E123" s="66">
        <f t="shared" ref="E123:H123" si="81">D123*0.8</f>
        <v>5.6320000000000014</v>
      </c>
      <c r="F123" s="66">
        <f t="shared" si="81"/>
        <v>4.5056000000000012</v>
      </c>
      <c r="G123" s="66">
        <f t="shared" si="81"/>
        <v>3.604480000000001</v>
      </c>
      <c r="H123" s="66">
        <f t="shared" si="81"/>
        <v>2.8835840000000008</v>
      </c>
      <c r="I123" s="66">
        <f t="shared" ref="I123:J123" si="82">I108*$L123</f>
        <v>0</v>
      </c>
      <c r="J123" s="66">
        <f t="shared" si="82"/>
        <v>0</v>
      </c>
      <c r="L123" s="65">
        <v>0.41</v>
      </c>
      <c r="N123" s="65">
        <v>5.97</v>
      </c>
    </row>
    <row r="124" spans="1:15" hidden="1">
      <c r="A124" s="66" t="s">
        <v>306</v>
      </c>
      <c r="B124" s="66" t="s">
        <v>459</v>
      </c>
      <c r="C124" s="66">
        <f t="shared" ref="C124:J124" si="83">C109*$L124</f>
        <v>0</v>
      </c>
      <c r="D124" s="66">
        <f t="shared" si="83"/>
        <v>0</v>
      </c>
      <c r="E124" s="66">
        <f t="shared" si="83"/>
        <v>0</v>
      </c>
      <c r="F124" s="66">
        <f t="shared" si="83"/>
        <v>0</v>
      </c>
      <c r="G124" s="66">
        <f t="shared" si="83"/>
        <v>0</v>
      </c>
      <c r="H124" s="66">
        <f t="shared" si="83"/>
        <v>0</v>
      </c>
      <c r="I124" s="66">
        <f t="shared" si="83"/>
        <v>0</v>
      </c>
      <c r="J124" s="66">
        <f t="shared" si="83"/>
        <v>0</v>
      </c>
      <c r="L124" s="65">
        <v>0</v>
      </c>
      <c r="N124" s="65">
        <v>0.02</v>
      </c>
      <c r="O124" s="65">
        <v>2.4</v>
      </c>
    </row>
    <row r="125" spans="1:15" hidden="1">
      <c r="A125" s="66" t="s">
        <v>307</v>
      </c>
      <c r="B125" s="66" t="s">
        <v>459</v>
      </c>
      <c r="C125" s="66">
        <f t="shared" ref="C125:J125" si="84">C110*$L125</f>
        <v>2.0636000000000001</v>
      </c>
      <c r="D125" s="66">
        <f t="shared" si="84"/>
        <v>1.0395000000000001</v>
      </c>
      <c r="E125" s="66">
        <f t="shared" si="84"/>
        <v>0.93477999999999994</v>
      </c>
      <c r="F125" s="66">
        <f t="shared" si="84"/>
        <v>0.68376000000000003</v>
      </c>
      <c r="G125" s="66">
        <f t="shared" si="84"/>
        <v>0.65603999999999996</v>
      </c>
      <c r="H125" s="66">
        <f t="shared" si="84"/>
        <v>0</v>
      </c>
      <c r="I125" s="66">
        <f t="shared" si="84"/>
        <v>0</v>
      </c>
      <c r="J125" s="66">
        <f t="shared" si="84"/>
        <v>0</v>
      </c>
      <c r="L125" s="65">
        <v>0.77</v>
      </c>
      <c r="N125" s="65">
        <f>SUM(N121:N124)</f>
        <v>11.469999999999999</v>
      </c>
      <c r="O125" s="65">
        <f>SUM(N121:O124)</f>
        <v>14.76</v>
      </c>
    </row>
    <row r="126" spans="1:15" hidden="1">
      <c r="A126" s="68" t="s">
        <v>293</v>
      </c>
      <c r="B126" s="68" t="s">
        <v>342</v>
      </c>
      <c r="C126" s="68">
        <f>C111*$L126</f>
        <v>0</v>
      </c>
      <c r="D126" s="68">
        <f t="shared" ref="D126:J126" si="85">D111*$L126</f>
        <v>0</v>
      </c>
      <c r="E126" s="68">
        <f t="shared" si="85"/>
        <v>0</v>
      </c>
      <c r="F126" s="68">
        <f t="shared" si="85"/>
        <v>0</v>
      </c>
      <c r="G126" s="68">
        <f t="shared" si="85"/>
        <v>0</v>
      </c>
      <c r="H126" s="68">
        <f t="shared" si="85"/>
        <v>0</v>
      </c>
      <c r="I126" s="68">
        <f t="shared" si="85"/>
        <v>0</v>
      </c>
      <c r="J126" s="68">
        <f t="shared" si="85"/>
        <v>0</v>
      </c>
      <c r="L126" s="65">
        <v>0.15</v>
      </c>
      <c r="N126" s="65">
        <f>N125/O125</f>
        <v>0.77710027100270995</v>
      </c>
    </row>
    <row r="127" spans="1:15" hidden="1">
      <c r="A127" s="68" t="s">
        <v>294</v>
      </c>
      <c r="B127" s="68" t="s">
        <v>342</v>
      </c>
      <c r="C127" s="68">
        <f t="shared" ref="C127:J127" si="86">C112*$L127</f>
        <v>0</v>
      </c>
      <c r="D127" s="68">
        <f t="shared" si="86"/>
        <v>0</v>
      </c>
      <c r="E127" s="68">
        <f t="shared" si="86"/>
        <v>0</v>
      </c>
      <c r="F127" s="68">
        <f t="shared" si="86"/>
        <v>0</v>
      </c>
      <c r="G127" s="68">
        <f t="shared" si="86"/>
        <v>0</v>
      </c>
      <c r="H127" s="68">
        <f t="shared" si="86"/>
        <v>0</v>
      </c>
      <c r="I127" s="68">
        <f t="shared" si="86"/>
        <v>0</v>
      </c>
      <c r="J127" s="68">
        <f t="shared" si="86"/>
        <v>0</v>
      </c>
      <c r="L127" s="65">
        <v>0.11</v>
      </c>
    </row>
    <row r="128" spans="1:15" hidden="1">
      <c r="A128" s="68" t="s">
        <v>295</v>
      </c>
      <c r="B128" s="68" t="s">
        <v>342</v>
      </c>
      <c r="C128" s="68">
        <f t="shared" ref="C128:J128" si="87">C113*$L128</f>
        <v>0</v>
      </c>
      <c r="D128" s="68">
        <f t="shared" si="87"/>
        <v>0</v>
      </c>
      <c r="E128" s="68">
        <f t="shared" si="87"/>
        <v>0</v>
      </c>
      <c r="F128" s="68">
        <f t="shared" si="87"/>
        <v>0</v>
      </c>
      <c r="G128" s="68">
        <f t="shared" si="87"/>
        <v>0</v>
      </c>
      <c r="H128" s="68">
        <f t="shared" si="87"/>
        <v>0</v>
      </c>
      <c r="I128" s="68">
        <f t="shared" si="87"/>
        <v>0</v>
      </c>
      <c r="J128" s="68">
        <f t="shared" si="87"/>
        <v>0</v>
      </c>
      <c r="L128" s="65">
        <v>0.15</v>
      </c>
    </row>
    <row r="129" spans="1:12" hidden="1">
      <c r="A129" s="68" t="s">
        <v>296</v>
      </c>
      <c r="B129" s="68" t="s">
        <v>342</v>
      </c>
      <c r="C129" s="68">
        <f t="shared" ref="C129:J129" si="88">C114*$L129</f>
        <v>0</v>
      </c>
      <c r="D129" s="68">
        <f t="shared" si="88"/>
        <v>0</v>
      </c>
      <c r="E129" s="68">
        <f t="shared" si="88"/>
        <v>0</v>
      </c>
      <c r="F129" s="68">
        <f t="shared" si="88"/>
        <v>0</v>
      </c>
      <c r="G129" s="68">
        <f t="shared" si="88"/>
        <v>0</v>
      </c>
      <c r="H129" s="68">
        <f t="shared" si="88"/>
        <v>0</v>
      </c>
      <c r="I129" s="68">
        <f t="shared" si="88"/>
        <v>0</v>
      </c>
      <c r="J129" s="68">
        <f t="shared" si="88"/>
        <v>0</v>
      </c>
      <c r="L129" s="65">
        <v>0.15</v>
      </c>
    </row>
    <row r="130" spans="1:12" hidden="1">
      <c r="A130" s="68" t="s">
        <v>297</v>
      </c>
      <c r="B130" s="68" t="s">
        <v>342</v>
      </c>
      <c r="C130" s="68">
        <f t="shared" ref="C130:J130" si="89">C115*$L130</f>
        <v>0.31729184999999999</v>
      </c>
      <c r="D130" s="68">
        <f t="shared" si="89"/>
        <v>0.31729184999999999</v>
      </c>
      <c r="E130" s="68">
        <f t="shared" si="89"/>
        <v>0.31175684999999997</v>
      </c>
      <c r="F130" s="68">
        <f t="shared" si="89"/>
        <v>5.547284999999999E-2</v>
      </c>
      <c r="G130" s="68">
        <f t="shared" si="89"/>
        <v>5.0784300000000004E-2</v>
      </c>
      <c r="H130" s="68">
        <f t="shared" si="89"/>
        <v>4.4010000000000001E-2</v>
      </c>
      <c r="I130" s="68">
        <f t="shared" si="89"/>
        <v>0</v>
      </c>
      <c r="J130" s="68">
        <f t="shared" si="89"/>
        <v>0</v>
      </c>
      <c r="L130" s="65">
        <v>0.15</v>
      </c>
    </row>
    <row r="131" spans="1:12" hidden="1">
      <c r="A131" s="68" t="s">
        <v>298</v>
      </c>
      <c r="B131" s="68" t="s">
        <v>342</v>
      </c>
      <c r="C131" s="68">
        <f t="shared" ref="C131:J131" si="90">C116*$L131</f>
        <v>3.2130000000000001</v>
      </c>
      <c r="D131" s="68">
        <f t="shared" si="90"/>
        <v>2.7310500000000002</v>
      </c>
      <c r="E131" s="68">
        <f t="shared" si="90"/>
        <v>2.2490999999999999</v>
      </c>
      <c r="F131" s="68">
        <f t="shared" si="90"/>
        <v>1.7671500000000002</v>
      </c>
      <c r="G131" s="68">
        <f t="shared" si="90"/>
        <v>0.96389999999999998</v>
      </c>
      <c r="H131" s="68">
        <f t="shared" si="90"/>
        <v>0.48194999999999999</v>
      </c>
      <c r="I131" s="68">
        <f t="shared" si="90"/>
        <v>0</v>
      </c>
      <c r="J131" s="68">
        <f t="shared" si="90"/>
        <v>0</v>
      </c>
      <c r="L131" s="65">
        <v>0.15</v>
      </c>
    </row>
    <row r="132" spans="1:12" hidden="1">
      <c r="A132" s="68" t="s">
        <v>299</v>
      </c>
      <c r="B132" s="68" t="s">
        <v>342</v>
      </c>
      <c r="C132" s="68">
        <f t="shared" ref="C132:J132" si="91">C117*$L132</f>
        <v>0</v>
      </c>
      <c r="D132" s="68">
        <f t="shared" si="91"/>
        <v>0</v>
      </c>
      <c r="E132" s="68">
        <f t="shared" si="91"/>
        <v>0</v>
      </c>
      <c r="F132" s="68">
        <f t="shared" si="91"/>
        <v>0</v>
      </c>
      <c r="G132" s="68">
        <f t="shared" si="91"/>
        <v>0</v>
      </c>
      <c r="H132" s="68">
        <f t="shared" si="91"/>
        <v>0</v>
      </c>
      <c r="I132" s="68">
        <f t="shared" si="91"/>
        <v>0</v>
      </c>
      <c r="J132" s="68">
        <f t="shared" si="91"/>
        <v>0</v>
      </c>
      <c r="L132" s="65">
        <v>0.45</v>
      </c>
    </row>
    <row r="133" spans="1:12" hidden="1">
      <c r="A133" s="68" t="s">
        <v>300</v>
      </c>
      <c r="B133" s="68" t="s">
        <v>342</v>
      </c>
      <c r="C133" s="68">
        <f t="shared" ref="C133:J133" si="92">C118*$L133</f>
        <v>0</v>
      </c>
      <c r="D133" s="68">
        <f t="shared" si="92"/>
        <v>0</v>
      </c>
      <c r="E133" s="68">
        <f t="shared" si="92"/>
        <v>0</v>
      </c>
      <c r="F133" s="68">
        <f t="shared" si="92"/>
        <v>0</v>
      </c>
      <c r="G133" s="68">
        <f t="shared" si="92"/>
        <v>0</v>
      </c>
      <c r="H133" s="68">
        <f t="shared" si="92"/>
        <v>0</v>
      </c>
      <c r="I133" s="68">
        <f t="shared" si="92"/>
        <v>0</v>
      </c>
      <c r="J133" s="68">
        <f t="shared" si="92"/>
        <v>0</v>
      </c>
      <c r="L133" s="65">
        <v>0.04</v>
      </c>
    </row>
    <row r="134" spans="1:12" hidden="1">
      <c r="A134" s="68" t="s">
        <v>301</v>
      </c>
      <c r="B134" s="68" t="s">
        <v>342</v>
      </c>
      <c r="C134" s="68">
        <f t="shared" ref="C134:J134" si="93">C119*$L134</f>
        <v>0</v>
      </c>
      <c r="D134" s="68">
        <f t="shared" si="93"/>
        <v>0</v>
      </c>
      <c r="E134" s="68">
        <f t="shared" si="93"/>
        <v>0</v>
      </c>
      <c r="F134" s="68">
        <f t="shared" si="93"/>
        <v>0</v>
      </c>
      <c r="G134" s="68">
        <f t="shared" si="93"/>
        <v>0</v>
      </c>
      <c r="H134" s="68">
        <f t="shared" si="93"/>
        <v>0</v>
      </c>
      <c r="I134" s="68">
        <f t="shared" si="93"/>
        <v>0</v>
      </c>
      <c r="J134" s="68">
        <f t="shared" si="93"/>
        <v>0</v>
      </c>
      <c r="L134" s="65">
        <v>0.06</v>
      </c>
    </row>
    <row r="135" spans="1:12" hidden="1">
      <c r="A135" s="68" t="s">
        <v>302</v>
      </c>
      <c r="B135" s="68" t="s">
        <v>342</v>
      </c>
      <c r="C135" s="68">
        <f t="shared" ref="C135:J135" si="94">C120*$L135</f>
        <v>9.7825000000000013E-3</v>
      </c>
      <c r="D135" s="68">
        <f t="shared" si="94"/>
        <v>6.4855000000000017E-3</v>
      </c>
      <c r="E135" s="68">
        <f t="shared" si="94"/>
        <v>4.0075000000000006E-3</v>
      </c>
      <c r="F135" s="68">
        <f t="shared" si="94"/>
        <v>0</v>
      </c>
      <c r="G135" s="68">
        <f t="shared" si="94"/>
        <v>0</v>
      </c>
      <c r="H135" s="68">
        <f t="shared" si="94"/>
        <v>0</v>
      </c>
      <c r="I135" s="68">
        <f t="shared" si="94"/>
        <v>0</v>
      </c>
      <c r="J135" s="68">
        <f t="shared" si="94"/>
        <v>0</v>
      </c>
      <c r="L135" s="65">
        <v>7.0000000000000007E-2</v>
      </c>
    </row>
    <row r="136" spans="1:12" hidden="1">
      <c r="A136" s="68" t="s">
        <v>303</v>
      </c>
      <c r="B136" s="68" t="s">
        <v>342</v>
      </c>
      <c r="C136" s="68">
        <f t="shared" ref="C136:J136" si="95">C121*$L136</f>
        <v>1.61E-2</v>
      </c>
      <c r="D136" s="68">
        <f t="shared" si="95"/>
        <v>1.5470000000000001E-2</v>
      </c>
      <c r="E136" s="68">
        <f t="shared" si="95"/>
        <v>3.3400000000000001E-3</v>
      </c>
      <c r="F136" s="68">
        <f t="shared" si="95"/>
        <v>3.3400000000000001E-3</v>
      </c>
      <c r="G136" s="68">
        <f t="shared" si="95"/>
        <v>2.6400000000000004E-3</v>
      </c>
      <c r="H136" s="68">
        <f t="shared" si="95"/>
        <v>0</v>
      </c>
      <c r="I136" s="68">
        <f t="shared" si="95"/>
        <v>0</v>
      </c>
      <c r="J136" s="68">
        <f t="shared" si="95"/>
        <v>0</v>
      </c>
      <c r="L136" s="65">
        <v>0.1</v>
      </c>
    </row>
    <row r="137" spans="1:12" hidden="1">
      <c r="A137" s="68" t="s">
        <v>304</v>
      </c>
      <c r="B137" s="68" t="s">
        <v>342</v>
      </c>
      <c r="C137" s="68">
        <f t="shared" ref="C137:J137" si="96">C122*$L137</f>
        <v>0</v>
      </c>
      <c r="D137" s="68">
        <f t="shared" si="96"/>
        <v>0</v>
      </c>
      <c r="E137" s="68">
        <f t="shared" si="96"/>
        <v>0</v>
      </c>
      <c r="F137" s="68">
        <f t="shared" si="96"/>
        <v>0</v>
      </c>
      <c r="G137" s="68">
        <f t="shared" si="96"/>
        <v>0</v>
      </c>
      <c r="H137" s="68">
        <f t="shared" si="96"/>
        <v>0</v>
      </c>
      <c r="I137" s="68">
        <f t="shared" si="96"/>
        <v>0</v>
      </c>
      <c r="J137" s="68">
        <f t="shared" si="96"/>
        <v>0</v>
      </c>
      <c r="L137" s="65">
        <v>0.32</v>
      </c>
    </row>
    <row r="138" spans="1:12" hidden="1">
      <c r="A138" s="68" t="s">
        <v>305</v>
      </c>
      <c r="B138" s="68" t="s">
        <v>342</v>
      </c>
      <c r="C138" s="68">
        <f t="shared" ref="C138:J138" si="97">C123*$L138</f>
        <v>1.32</v>
      </c>
      <c r="D138" s="68">
        <f t="shared" si="97"/>
        <v>1.056</v>
      </c>
      <c r="E138" s="68">
        <f t="shared" si="97"/>
        <v>0.84480000000000022</v>
      </c>
      <c r="F138" s="68">
        <f t="shared" si="97"/>
        <v>0.67584000000000011</v>
      </c>
      <c r="G138" s="68">
        <f t="shared" si="97"/>
        <v>0.54067200000000015</v>
      </c>
      <c r="H138" s="68">
        <f t="shared" si="97"/>
        <v>0.43253760000000013</v>
      </c>
      <c r="I138" s="68">
        <f t="shared" si="97"/>
        <v>0</v>
      </c>
      <c r="J138" s="68">
        <f t="shared" si="97"/>
        <v>0</v>
      </c>
      <c r="L138" s="65">
        <v>0.15</v>
      </c>
    </row>
    <row r="139" spans="1:12" hidden="1">
      <c r="A139" s="68" t="s">
        <v>306</v>
      </c>
      <c r="B139" s="68" t="s">
        <v>342</v>
      </c>
      <c r="C139" s="68">
        <f t="shared" ref="C139:J139" si="98">C124*$L139</f>
        <v>0</v>
      </c>
      <c r="D139" s="68">
        <f t="shared" si="98"/>
        <v>0</v>
      </c>
      <c r="E139" s="68">
        <f t="shared" si="98"/>
        <v>0</v>
      </c>
      <c r="F139" s="68">
        <f t="shared" si="98"/>
        <v>0</v>
      </c>
      <c r="G139" s="68">
        <f t="shared" si="98"/>
        <v>0</v>
      </c>
      <c r="H139" s="68">
        <f t="shared" si="98"/>
        <v>0</v>
      </c>
      <c r="I139" s="68">
        <f t="shared" si="98"/>
        <v>0</v>
      </c>
      <c r="J139" s="68">
        <f t="shared" si="98"/>
        <v>0</v>
      </c>
      <c r="L139" s="65">
        <v>0.25</v>
      </c>
    </row>
    <row r="140" spans="1:12" hidden="1">
      <c r="A140" s="68" t="s">
        <v>307</v>
      </c>
      <c r="B140" s="68" t="s">
        <v>342</v>
      </c>
      <c r="C140" s="68">
        <f t="shared" ref="C140:J140" si="99">C125*$L140</f>
        <v>0.20636000000000002</v>
      </c>
      <c r="D140" s="68">
        <f t="shared" si="99"/>
        <v>0.10395000000000001</v>
      </c>
      <c r="E140" s="68">
        <f t="shared" si="99"/>
        <v>9.3478000000000006E-2</v>
      </c>
      <c r="F140" s="68">
        <f t="shared" si="99"/>
        <v>6.8376000000000006E-2</v>
      </c>
      <c r="G140" s="68">
        <f t="shared" si="99"/>
        <v>6.5603999999999996E-2</v>
      </c>
      <c r="H140" s="68">
        <f t="shared" si="99"/>
        <v>0</v>
      </c>
      <c r="I140" s="68">
        <f t="shared" si="99"/>
        <v>0</v>
      </c>
      <c r="J140" s="68">
        <f t="shared" si="99"/>
        <v>0</v>
      </c>
      <c r="L140" s="65">
        <v>0.1</v>
      </c>
    </row>
    <row r="141" spans="1:12" hidden="1">
      <c r="A141" s="68" t="s">
        <v>293</v>
      </c>
      <c r="B141" s="68" t="s">
        <v>339</v>
      </c>
      <c r="C141" s="65">
        <f>C111*(1-$L126)</f>
        <v>0</v>
      </c>
      <c r="D141" s="65">
        <f t="shared" ref="D141:J141" si="100">D111*(1-$L126)</f>
        <v>0</v>
      </c>
      <c r="E141" s="65">
        <f t="shared" si="100"/>
        <v>0</v>
      </c>
      <c r="F141" s="65">
        <f t="shared" si="100"/>
        <v>0</v>
      </c>
      <c r="G141" s="65">
        <f t="shared" si="100"/>
        <v>0</v>
      </c>
      <c r="H141" s="65">
        <f t="shared" si="100"/>
        <v>0</v>
      </c>
      <c r="I141" s="65">
        <f t="shared" si="100"/>
        <v>0</v>
      </c>
      <c r="J141" s="65">
        <f t="shared" si="100"/>
        <v>0</v>
      </c>
    </row>
    <row r="142" spans="1:12" hidden="1">
      <c r="A142" s="68" t="s">
        <v>294</v>
      </c>
      <c r="B142" s="68" t="s">
        <v>339</v>
      </c>
      <c r="C142" s="65">
        <f t="shared" ref="C142:J142" si="101">C112*(1-$L127)</f>
        <v>0</v>
      </c>
      <c r="D142" s="65">
        <f t="shared" si="101"/>
        <v>0</v>
      </c>
      <c r="E142" s="65">
        <f t="shared" si="101"/>
        <v>0</v>
      </c>
      <c r="F142" s="65">
        <f t="shared" si="101"/>
        <v>0</v>
      </c>
      <c r="G142" s="65">
        <f t="shared" si="101"/>
        <v>0</v>
      </c>
      <c r="H142" s="65">
        <f t="shared" si="101"/>
        <v>0</v>
      </c>
      <c r="I142" s="65">
        <f t="shared" si="101"/>
        <v>0</v>
      </c>
      <c r="J142" s="65">
        <f t="shared" si="101"/>
        <v>0</v>
      </c>
    </row>
    <row r="143" spans="1:12" hidden="1">
      <c r="A143" s="68" t="s">
        <v>295</v>
      </c>
      <c r="B143" s="68" t="s">
        <v>339</v>
      </c>
      <c r="C143" s="65">
        <f t="shared" ref="C143:J143" si="102">C113*(1-$L128)</f>
        <v>0</v>
      </c>
      <c r="D143" s="65">
        <f t="shared" si="102"/>
        <v>0</v>
      </c>
      <c r="E143" s="65">
        <f t="shared" si="102"/>
        <v>0</v>
      </c>
      <c r="F143" s="65">
        <f t="shared" si="102"/>
        <v>0</v>
      </c>
      <c r="G143" s="65">
        <f t="shared" si="102"/>
        <v>0</v>
      </c>
      <c r="H143" s="65">
        <f t="shared" si="102"/>
        <v>0</v>
      </c>
      <c r="I143" s="65">
        <f t="shared" si="102"/>
        <v>0</v>
      </c>
      <c r="J143" s="65">
        <f t="shared" si="102"/>
        <v>0</v>
      </c>
    </row>
    <row r="144" spans="1:12" hidden="1">
      <c r="A144" s="68" t="s">
        <v>296</v>
      </c>
      <c r="B144" s="68" t="s">
        <v>339</v>
      </c>
      <c r="C144" s="65">
        <f t="shared" ref="C144:J144" si="103">C114*(1-$L129)</f>
        <v>0</v>
      </c>
      <c r="D144" s="65">
        <f t="shared" si="103"/>
        <v>0</v>
      </c>
      <c r="E144" s="65">
        <f t="shared" si="103"/>
        <v>0</v>
      </c>
      <c r="F144" s="65">
        <f t="shared" si="103"/>
        <v>0</v>
      </c>
      <c r="G144" s="65">
        <f t="shared" si="103"/>
        <v>0</v>
      </c>
      <c r="H144" s="65">
        <f t="shared" si="103"/>
        <v>0</v>
      </c>
      <c r="I144" s="65">
        <f t="shared" si="103"/>
        <v>0</v>
      </c>
      <c r="J144" s="65">
        <f t="shared" si="103"/>
        <v>0</v>
      </c>
    </row>
    <row r="145" spans="1:10" hidden="1">
      <c r="A145" s="68" t="s">
        <v>297</v>
      </c>
      <c r="B145" s="68" t="s">
        <v>339</v>
      </c>
      <c r="C145" s="65">
        <f t="shared" ref="C145:J145" si="104">C115*(1-$L130)</f>
        <v>1.79798715</v>
      </c>
      <c r="D145" s="65">
        <f t="shared" si="104"/>
        <v>1.79798715</v>
      </c>
      <c r="E145" s="65">
        <f t="shared" si="104"/>
        <v>1.7666221499999999</v>
      </c>
      <c r="F145" s="65">
        <f t="shared" si="104"/>
        <v>0.31434614999999994</v>
      </c>
      <c r="G145" s="65">
        <f t="shared" si="104"/>
        <v>0.28777770000000003</v>
      </c>
      <c r="H145" s="65">
        <f t="shared" si="104"/>
        <v>0.24939</v>
      </c>
      <c r="I145" s="65">
        <f t="shared" si="104"/>
        <v>0</v>
      </c>
      <c r="J145" s="65">
        <f t="shared" si="104"/>
        <v>0</v>
      </c>
    </row>
    <row r="146" spans="1:10" hidden="1">
      <c r="A146" s="68" t="s">
        <v>298</v>
      </c>
      <c r="B146" s="68" t="s">
        <v>339</v>
      </c>
      <c r="C146" s="65">
        <f t="shared" ref="C146:J146" si="105">C116*(1-$L131)</f>
        <v>18.207000000000001</v>
      </c>
      <c r="D146" s="65">
        <f t="shared" si="105"/>
        <v>15.475950000000001</v>
      </c>
      <c r="E146" s="65">
        <f t="shared" si="105"/>
        <v>12.744899999999999</v>
      </c>
      <c r="F146" s="65">
        <f t="shared" si="105"/>
        <v>10.013850000000001</v>
      </c>
      <c r="G146" s="65">
        <f t="shared" si="105"/>
        <v>5.4621000000000004</v>
      </c>
      <c r="H146" s="65">
        <f t="shared" si="105"/>
        <v>2.7310500000000002</v>
      </c>
      <c r="I146" s="65">
        <f t="shared" si="105"/>
        <v>0</v>
      </c>
      <c r="J146" s="65">
        <f t="shared" si="105"/>
        <v>0</v>
      </c>
    </row>
    <row r="147" spans="1:10" hidden="1">
      <c r="A147" s="68" t="s">
        <v>299</v>
      </c>
      <c r="B147" s="68" t="s">
        <v>339</v>
      </c>
      <c r="C147" s="65">
        <f t="shared" ref="C147:J147" si="106">C117*(1-$L132)</f>
        <v>0</v>
      </c>
      <c r="D147" s="65">
        <f t="shared" si="106"/>
        <v>0</v>
      </c>
      <c r="E147" s="65">
        <f t="shared" si="106"/>
        <v>0</v>
      </c>
      <c r="F147" s="65">
        <f t="shared" si="106"/>
        <v>0</v>
      </c>
      <c r="G147" s="65">
        <f t="shared" si="106"/>
        <v>0</v>
      </c>
      <c r="H147" s="65">
        <f t="shared" si="106"/>
        <v>0</v>
      </c>
      <c r="I147" s="65">
        <f t="shared" si="106"/>
        <v>0</v>
      </c>
      <c r="J147" s="65">
        <f t="shared" si="106"/>
        <v>0</v>
      </c>
    </row>
    <row r="148" spans="1:10" hidden="1">
      <c r="A148" s="68" t="s">
        <v>300</v>
      </c>
      <c r="B148" s="68" t="s">
        <v>339</v>
      </c>
      <c r="C148" s="65">
        <f t="shared" ref="C148:J148" si="107">C118*(1-$L133)</f>
        <v>0</v>
      </c>
      <c r="D148" s="65">
        <f t="shared" si="107"/>
        <v>0</v>
      </c>
      <c r="E148" s="65">
        <f t="shared" si="107"/>
        <v>0</v>
      </c>
      <c r="F148" s="65">
        <f t="shared" si="107"/>
        <v>0</v>
      </c>
      <c r="G148" s="65">
        <f t="shared" si="107"/>
        <v>0</v>
      </c>
      <c r="H148" s="65">
        <f t="shared" si="107"/>
        <v>0</v>
      </c>
      <c r="I148" s="65">
        <f t="shared" si="107"/>
        <v>0</v>
      </c>
      <c r="J148" s="65">
        <f t="shared" si="107"/>
        <v>0</v>
      </c>
    </row>
    <row r="149" spans="1:10" hidden="1">
      <c r="A149" s="68" t="s">
        <v>301</v>
      </c>
      <c r="B149" s="68" t="s">
        <v>339</v>
      </c>
      <c r="C149" s="65">
        <f t="shared" ref="C149:J149" si="108">C119*(1-$L134)</f>
        <v>0</v>
      </c>
      <c r="D149" s="65">
        <f t="shared" si="108"/>
        <v>0</v>
      </c>
      <c r="E149" s="65">
        <f t="shared" si="108"/>
        <v>0</v>
      </c>
      <c r="F149" s="65">
        <f t="shared" si="108"/>
        <v>0</v>
      </c>
      <c r="G149" s="65">
        <f t="shared" si="108"/>
        <v>0</v>
      </c>
      <c r="H149" s="65">
        <f t="shared" si="108"/>
        <v>0</v>
      </c>
      <c r="I149" s="65">
        <f t="shared" si="108"/>
        <v>0</v>
      </c>
      <c r="J149" s="65">
        <f t="shared" si="108"/>
        <v>0</v>
      </c>
    </row>
    <row r="150" spans="1:10" hidden="1">
      <c r="A150" s="68" t="s">
        <v>302</v>
      </c>
      <c r="B150" s="68" t="s">
        <v>339</v>
      </c>
      <c r="C150" s="65">
        <f t="shared" ref="C150:J150" si="109">C120*(1-$L135)</f>
        <v>0.12996750000000001</v>
      </c>
      <c r="D150" s="65">
        <f t="shared" si="109"/>
        <v>8.6164500000000005E-2</v>
      </c>
      <c r="E150" s="65">
        <f t="shared" si="109"/>
        <v>5.3242499999999998E-2</v>
      </c>
      <c r="F150" s="65">
        <f t="shared" si="109"/>
        <v>0</v>
      </c>
      <c r="G150" s="65">
        <f t="shared" si="109"/>
        <v>0</v>
      </c>
      <c r="H150" s="65">
        <f t="shared" si="109"/>
        <v>0</v>
      </c>
      <c r="I150" s="65">
        <f t="shared" si="109"/>
        <v>0</v>
      </c>
      <c r="J150" s="65">
        <f t="shared" si="109"/>
        <v>0</v>
      </c>
    </row>
    <row r="151" spans="1:10" hidden="1">
      <c r="A151" s="68" t="s">
        <v>303</v>
      </c>
      <c r="B151" s="68" t="s">
        <v>339</v>
      </c>
      <c r="C151" s="65">
        <f t="shared" ref="C151:J151" si="110">C121*(1-$L136)</f>
        <v>0.1449</v>
      </c>
      <c r="D151" s="65">
        <f t="shared" si="110"/>
        <v>0.13923000000000002</v>
      </c>
      <c r="E151" s="65">
        <f t="shared" si="110"/>
        <v>3.006E-2</v>
      </c>
      <c r="F151" s="65">
        <f t="shared" si="110"/>
        <v>3.006E-2</v>
      </c>
      <c r="G151" s="65">
        <f t="shared" si="110"/>
        <v>2.3760000000000003E-2</v>
      </c>
      <c r="H151" s="65">
        <f t="shared" si="110"/>
        <v>0</v>
      </c>
      <c r="I151" s="65">
        <f t="shared" si="110"/>
        <v>0</v>
      </c>
      <c r="J151" s="65">
        <f t="shared" si="110"/>
        <v>0</v>
      </c>
    </row>
    <row r="152" spans="1:10" hidden="1">
      <c r="A152" s="68" t="s">
        <v>304</v>
      </c>
      <c r="B152" s="68" t="s">
        <v>339</v>
      </c>
      <c r="C152" s="65">
        <f t="shared" ref="C152:J152" si="111">C122*(1-$L137)</f>
        <v>0</v>
      </c>
      <c r="D152" s="65">
        <f t="shared" si="111"/>
        <v>0</v>
      </c>
      <c r="E152" s="65">
        <f t="shared" si="111"/>
        <v>0</v>
      </c>
      <c r="F152" s="65">
        <f t="shared" si="111"/>
        <v>0</v>
      </c>
      <c r="G152" s="65">
        <f t="shared" si="111"/>
        <v>0</v>
      </c>
      <c r="H152" s="65">
        <f t="shared" si="111"/>
        <v>0</v>
      </c>
      <c r="I152" s="65">
        <f t="shared" si="111"/>
        <v>0</v>
      </c>
      <c r="J152" s="65">
        <f t="shared" si="111"/>
        <v>0</v>
      </c>
    </row>
    <row r="153" spans="1:10" hidden="1">
      <c r="A153" s="68" t="s">
        <v>305</v>
      </c>
      <c r="B153" s="68" t="s">
        <v>339</v>
      </c>
      <c r="C153" s="65">
        <f t="shared" ref="C153:J153" si="112">C123*(1-$L138)</f>
        <v>7.48</v>
      </c>
      <c r="D153" s="65">
        <f t="shared" si="112"/>
        <v>5.9840000000000009</v>
      </c>
      <c r="E153" s="65">
        <f t="shared" si="112"/>
        <v>4.7872000000000012</v>
      </c>
      <c r="F153" s="65">
        <f t="shared" si="112"/>
        <v>3.8297600000000007</v>
      </c>
      <c r="G153" s="65">
        <f t="shared" si="112"/>
        <v>3.0638080000000008</v>
      </c>
      <c r="H153" s="65">
        <f t="shared" si="112"/>
        <v>2.4510464000000005</v>
      </c>
      <c r="I153" s="65">
        <f t="shared" si="112"/>
        <v>0</v>
      </c>
      <c r="J153" s="65">
        <f t="shared" si="112"/>
        <v>0</v>
      </c>
    </row>
    <row r="154" spans="1:10" hidden="1">
      <c r="A154" s="68" t="s">
        <v>306</v>
      </c>
      <c r="B154" s="68" t="s">
        <v>339</v>
      </c>
      <c r="C154" s="65">
        <f t="shared" ref="C154:J154" si="113">C124*(1-$L139)</f>
        <v>0</v>
      </c>
      <c r="D154" s="65">
        <f t="shared" si="113"/>
        <v>0</v>
      </c>
      <c r="E154" s="65">
        <f t="shared" si="113"/>
        <v>0</v>
      </c>
      <c r="F154" s="65">
        <f t="shared" si="113"/>
        <v>0</v>
      </c>
      <c r="G154" s="65">
        <f t="shared" si="113"/>
        <v>0</v>
      </c>
      <c r="H154" s="65">
        <f t="shared" si="113"/>
        <v>0</v>
      </c>
      <c r="I154" s="65">
        <f t="shared" si="113"/>
        <v>0</v>
      </c>
      <c r="J154" s="65">
        <f t="shared" si="113"/>
        <v>0</v>
      </c>
    </row>
    <row r="155" spans="1:10" hidden="1">
      <c r="A155" s="68" t="s">
        <v>307</v>
      </c>
      <c r="B155" s="68" t="s">
        <v>339</v>
      </c>
      <c r="C155" s="65">
        <f t="shared" ref="C155:J155" si="114">C125*(1-$L140)</f>
        <v>1.8572400000000002</v>
      </c>
      <c r="D155" s="65">
        <f t="shared" si="114"/>
        <v>0.9355500000000001</v>
      </c>
      <c r="E155" s="65">
        <f t="shared" si="114"/>
        <v>0.84130199999999999</v>
      </c>
      <c r="F155" s="65">
        <f t="shared" si="114"/>
        <v>0.61538400000000004</v>
      </c>
      <c r="G155" s="65">
        <f t="shared" si="114"/>
        <v>0.59043599999999996</v>
      </c>
      <c r="H155" s="65">
        <f t="shared" si="114"/>
        <v>0</v>
      </c>
      <c r="I155" s="65">
        <f t="shared" si="114"/>
        <v>0</v>
      </c>
      <c r="J155" s="65">
        <f t="shared" si="114"/>
        <v>0</v>
      </c>
    </row>
    <row r="156" spans="1:10" hidden="1">
      <c r="A156" s="66" t="s">
        <v>293</v>
      </c>
      <c r="B156" s="66" t="s">
        <v>458</v>
      </c>
      <c r="C156" s="66">
        <f t="shared" ref="C156:J170" si="115">C96*(1-$L111)</f>
        <v>0.40600000000000003</v>
      </c>
      <c r="D156" s="66">
        <f t="shared" si="115"/>
        <v>0</v>
      </c>
      <c r="E156" s="66">
        <f t="shared" si="115"/>
        <v>0</v>
      </c>
      <c r="F156" s="66">
        <f t="shared" si="115"/>
        <v>0</v>
      </c>
      <c r="G156" s="66">
        <f t="shared" si="115"/>
        <v>0</v>
      </c>
      <c r="H156" s="66">
        <f t="shared" si="115"/>
        <v>0</v>
      </c>
      <c r="I156" s="66">
        <f t="shared" si="115"/>
        <v>0</v>
      </c>
      <c r="J156" s="66">
        <f t="shared" si="115"/>
        <v>0</v>
      </c>
    </row>
    <row r="157" spans="1:10" hidden="1">
      <c r="A157" s="66" t="s">
        <v>294</v>
      </c>
      <c r="B157" s="66" t="s">
        <v>458</v>
      </c>
      <c r="C157" s="66">
        <f t="shared" si="115"/>
        <v>0</v>
      </c>
      <c r="D157" s="66">
        <f t="shared" si="115"/>
        <v>0</v>
      </c>
      <c r="E157" s="66">
        <f t="shared" si="115"/>
        <v>0</v>
      </c>
      <c r="F157" s="66">
        <f t="shared" si="115"/>
        <v>0</v>
      </c>
      <c r="G157" s="66">
        <f t="shared" si="115"/>
        <v>0</v>
      </c>
      <c r="H157" s="66">
        <f t="shared" si="115"/>
        <v>0</v>
      </c>
      <c r="I157" s="66">
        <f t="shared" si="115"/>
        <v>0</v>
      </c>
      <c r="J157" s="66">
        <f t="shared" si="115"/>
        <v>0</v>
      </c>
    </row>
    <row r="158" spans="1:10" hidden="1">
      <c r="A158" s="66" t="s">
        <v>295</v>
      </c>
      <c r="B158" s="66" t="s">
        <v>458</v>
      </c>
      <c r="C158" s="66">
        <f t="shared" si="115"/>
        <v>0</v>
      </c>
      <c r="D158" s="66">
        <f t="shared" si="115"/>
        <v>0</v>
      </c>
      <c r="E158" s="66">
        <f t="shared" si="115"/>
        <v>0</v>
      </c>
      <c r="F158" s="66">
        <f t="shared" si="115"/>
        <v>0</v>
      </c>
      <c r="G158" s="66">
        <f t="shared" si="115"/>
        <v>0</v>
      </c>
      <c r="H158" s="66">
        <f t="shared" si="115"/>
        <v>0</v>
      </c>
      <c r="I158" s="66">
        <f t="shared" si="115"/>
        <v>0</v>
      </c>
      <c r="J158" s="66">
        <f t="shared" si="115"/>
        <v>0</v>
      </c>
    </row>
    <row r="159" spans="1:10" hidden="1">
      <c r="A159" s="66" t="s">
        <v>296</v>
      </c>
      <c r="B159" s="66" t="s">
        <v>458</v>
      </c>
      <c r="C159" s="66">
        <f t="shared" si="115"/>
        <v>0</v>
      </c>
      <c r="D159" s="66">
        <f t="shared" si="115"/>
        <v>0</v>
      </c>
      <c r="E159" s="66">
        <f t="shared" si="115"/>
        <v>0</v>
      </c>
      <c r="F159" s="66">
        <f t="shared" si="115"/>
        <v>0</v>
      </c>
      <c r="G159" s="66">
        <f t="shared" si="115"/>
        <v>0</v>
      </c>
      <c r="H159" s="66">
        <f t="shared" si="115"/>
        <v>0</v>
      </c>
      <c r="I159" s="66">
        <f t="shared" si="115"/>
        <v>0</v>
      </c>
      <c r="J159" s="66">
        <f t="shared" si="115"/>
        <v>0</v>
      </c>
    </row>
    <row r="160" spans="1:10" hidden="1">
      <c r="A160" s="66" t="s">
        <v>297</v>
      </c>
      <c r="B160" s="66" t="s">
        <v>458</v>
      </c>
      <c r="C160" s="66">
        <f t="shared" si="115"/>
        <v>0.23503099999999993</v>
      </c>
      <c r="D160" s="66">
        <f t="shared" si="115"/>
        <v>0.23503099999999993</v>
      </c>
      <c r="E160" s="66">
        <f t="shared" si="115"/>
        <v>0.23093099999999994</v>
      </c>
      <c r="F160" s="66">
        <f t="shared" si="115"/>
        <v>4.1090999999999982E-2</v>
      </c>
      <c r="G160" s="66">
        <f t="shared" si="115"/>
        <v>3.7617999999999992E-2</v>
      </c>
      <c r="H160" s="66">
        <f t="shared" si="115"/>
        <v>3.2599999999999997E-2</v>
      </c>
      <c r="I160" s="66">
        <f t="shared" si="115"/>
        <v>0</v>
      </c>
      <c r="J160" s="66">
        <f t="shared" si="115"/>
        <v>0</v>
      </c>
    </row>
    <row r="161" spans="1:12" hidden="1">
      <c r="A161" s="66" t="s">
        <v>298</v>
      </c>
      <c r="B161" s="66" t="s">
        <v>458</v>
      </c>
      <c r="C161" s="66">
        <v>28.65</v>
      </c>
      <c r="D161" s="65">
        <f>C161*0.85</f>
        <v>24.352499999999999</v>
      </c>
      <c r="E161" s="65">
        <f>C161*0.7</f>
        <v>20.054999999999996</v>
      </c>
      <c r="F161" s="65">
        <f>C161*0.55</f>
        <v>15.7575</v>
      </c>
      <c r="G161" s="48">
        <f>C161*0.3</f>
        <v>8.5949999999999989</v>
      </c>
      <c r="H161" s="65">
        <f>C161*0.15</f>
        <v>4.2974999999999994</v>
      </c>
      <c r="I161" s="66">
        <f t="shared" si="115"/>
        <v>0</v>
      </c>
      <c r="J161" s="66">
        <f t="shared" si="115"/>
        <v>0</v>
      </c>
    </row>
    <row r="162" spans="1:12" hidden="1">
      <c r="A162" s="66" t="s">
        <v>299</v>
      </c>
      <c r="B162" s="66" t="s">
        <v>458</v>
      </c>
      <c r="C162" s="66">
        <f t="shared" si="115"/>
        <v>1.2936999999999999</v>
      </c>
      <c r="D162" s="66">
        <f t="shared" si="115"/>
        <v>1.0437000000000001</v>
      </c>
      <c r="E162" s="66">
        <f t="shared" si="115"/>
        <v>0.65310000000000001</v>
      </c>
      <c r="F162" s="66">
        <f t="shared" si="115"/>
        <v>0.24309999999999998</v>
      </c>
      <c r="G162" s="66">
        <f t="shared" si="115"/>
        <v>0.24309999999999998</v>
      </c>
      <c r="H162" s="66">
        <f t="shared" si="115"/>
        <v>0</v>
      </c>
      <c r="I162" s="66">
        <f t="shared" si="115"/>
        <v>0</v>
      </c>
      <c r="J162" s="66">
        <f t="shared" si="115"/>
        <v>0</v>
      </c>
    </row>
    <row r="163" spans="1:12" hidden="1">
      <c r="A163" s="66" t="s">
        <v>300</v>
      </c>
      <c r="B163" s="66" t="s">
        <v>458</v>
      </c>
      <c r="C163" s="66">
        <f t="shared" si="115"/>
        <v>0.128</v>
      </c>
      <c r="D163" s="66">
        <f t="shared" si="115"/>
        <v>0.128</v>
      </c>
      <c r="E163" s="66">
        <f t="shared" si="115"/>
        <v>0.128</v>
      </c>
      <c r="F163" s="66">
        <f t="shared" si="115"/>
        <v>0.128</v>
      </c>
      <c r="G163" s="66">
        <f t="shared" si="115"/>
        <v>0</v>
      </c>
      <c r="H163" s="66">
        <f t="shared" si="115"/>
        <v>0</v>
      </c>
      <c r="I163" s="66">
        <f t="shared" si="115"/>
        <v>0</v>
      </c>
      <c r="J163" s="66">
        <f t="shared" si="115"/>
        <v>0</v>
      </c>
    </row>
    <row r="164" spans="1:12" hidden="1">
      <c r="A164" s="66" t="s">
        <v>301</v>
      </c>
      <c r="B164" s="66" t="s">
        <v>458</v>
      </c>
      <c r="C164" s="66">
        <f t="shared" si="115"/>
        <v>2.8759999999999999</v>
      </c>
      <c r="D164" s="66">
        <f t="shared" si="115"/>
        <v>0.28599999999999998</v>
      </c>
      <c r="E164" s="66">
        <f t="shared" si="115"/>
        <v>0.28599999999999998</v>
      </c>
      <c r="F164" s="66">
        <f t="shared" si="115"/>
        <v>0.11799999999999999</v>
      </c>
      <c r="G164" s="66">
        <f t="shared" si="115"/>
        <v>1.7999999999999999E-2</v>
      </c>
      <c r="H164" s="66">
        <f t="shared" si="115"/>
        <v>8.0000000000000002E-3</v>
      </c>
      <c r="I164" s="66">
        <f t="shared" si="115"/>
        <v>0</v>
      </c>
      <c r="J164" s="66">
        <f t="shared" si="115"/>
        <v>0</v>
      </c>
    </row>
    <row r="165" spans="1:12" hidden="1">
      <c r="A165" s="66" t="s">
        <v>302</v>
      </c>
      <c r="B165" s="66" t="s">
        <v>458</v>
      </c>
      <c r="C165" s="66">
        <f t="shared" si="115"/>
        <v>2.6552499999999997</v>
      </c>
      <c r="D165" s="66">
        <f t="shared" si="115"/>
        <v>1.7603499999999999</v>
      </c>
      <c r="E165" s="66">
        <f t="shared" si="115"/>
        <v>1.08775</v>
      </c>
      <c r="F165" s="66">
        <f t="shared" si="115"/>
        <v>0</v>
      </c>
      <c r="G165" s="66">
        <f t="shared" si="115"/>
        <v>0</v>
      </c>
      <c r="H165" s="66">
        <f t="shared" si="115"/>
        <v>0</v>
      </c>
      <c r="I165" s="66">
        <f t="shared" si="115"/>
        <v>0</v>
      </c>
      <c r="J165" s="66">
        <f t="shared" si="115"/>
        <v>0</v>
      </c>
    </row>
    <row r="166" spans="1:12" hidden="1">
      <c r="A166" s="66" t="s">
        <v>303</v>
      </c>
      <c r="B166" s="66" t="s">
        <v>458</v>
      </c>
      <c r="C166" s="66">
        <f t="shared" si="115"/>
        <v>7.8890000000000002</v>
      </c>
      <c r="D166" s="66">
        <f t="shared" si="115"/>
        <v>7.5803000000000003</v>
      </c>
      <c r="E166" s="66">
        <f t="shared" si="115"/>
        <v>1.6365999999999998</v>
      </c>
      <c r="F166" s="66">
        <f t="shared" si="115"/>
        <v>1.6365999999999998</v>
      </c>
      <c r="G166" s="66">
        <f t="shared" si="115"/>
        <v>1.2936000000000001</v>
      </c>
      <c r="H166" s="66">
        <f t="shared" si="115"/>
        <v>0</v>
      </c>
      <c r="I166" s="66">
        <f t="shared" si="115"/>
        <v>0</v>
      </c>
      <c r="J166" s="66">
        <f t="shared" si="115"/>
        <v>0</v>
      </c>
    </row>
    <row r="167" spans="1:12" hidden="1">
      <c r="A167" s="66" t="s">
        <v>304</v>
      </c>
      <c r="B167" s="66" t="s">
        <v>458</v>
      </c>
      <c r="C167" s="66">
        <f t="shared" si="115"/>
        <v>4.6040000000000001</v>
      </c>
      <c r="D167" s="66">
        <f t="shared" si="115"/>
        <v>2.71</v>
      </c>
      <c r="E167" s="66">
        <f t="shared" si="115"/>
        <v>1.48</v>
      </c>
      <c r="F167" s="66">
        <f t="shared" si="115"/>
        <v>1.48</v>
      </c>
      <c r="G167" s="66">
        <f t="shared" si="115"/>
        <v>1.48</v>
      </c>
      <c r="H167" s="66">
        <f t="shared" si="115"/>
        <v>1.48</v>
      </c>
      <c r="I167" s="66">
        <f t="shared" si="115"/>
        <v>0</v>
      </c>
      <c r="J167" s="66">
        <f t="shared" si="115"/>
        <v>0</v>
      </c>
    </row>
    <row r="168" spans="1:12" hidden="1">
      <c r="A168" s="66" t="s">
        <v>305</v>
      </c>
      <c r="B168" s="66" t="s">
        <v>458</v>
      </c>
      <c r="C168" s="66">
        <v>20.7</v>
      </c>
      <c r="D168" s="66">
        <f>C168*0.8</f>
        <v>16.559999999999999</v>
      </c>
      <c r="E168" s="66">
        <f t="shared" ref="E168:I169" si="116">D168*0.8</f>
        <v>13.247999999999999</v>
      </c>
      <c r="F168" s="66">
        <f t="shared" si="116"/>
        <v>10.5984</v>
      </c>
      <c r="G168" s="66">
        <f t="shared" si="116"/>
        <v>8.4787200000000009</v>
      </c>
      <c r="H168" s="66">
        <f t="shared" si="116"/>
        <v>6.7829760000000014</v>
      </c>
      <c r="I168" s="66">
        <f t="shared" si="115"/>
        <v>0</v>
      </c>
      <c r="J168" s="66">
        <f t="shared" si="115"/>
        <v>0</v>
      </c>
    </row>
    <row r="169" spans="1:12" hidden="1">
      <c r="A169" s="66" t="s">
        <v>306</v>
      </c>
      <c r="B169" s="66" t="s">
        <v>458</v>
      </c>
      <c r="C169" s="66">
        <f t="shared" si="115"/>
        <v>3.77</v>
      </c>
      <c r="D169" s="66">
        <f>C169*0.8</f>
        <v>3.016</v>
      </c>
      <c r="E169" s="66">
        <f t="shared" si="116"/>
        <v>2.4128000000000003</v>
      </c>
      <c r="F169" s="66">
        <f t="shared" si="116"/>
        <v>1.9302400000000004</v>
      </c>
      <c r="G169" s="66">
        <f t="shared" si="116"/>
        <v>1.5441920000000005</v>
      </c>
      <c r="H169" s="66">
        <f t="shared" si="116"/>
        <v>1.2353536000000005</v>
      </c>
      <c r="I169" s="66">
        <f t="shared" si="116"/>
        <v>0.98828288000000042</v>
      </c>
      <c r="J169" s="66">
        <f t="shared" si="115"/>
        <v>0</v>
      </c>
    </row>
    <row r="170" spans="1:12" hidden="1">
      <c r="A170" s="66" t="s">
        <v>307</v>
      </c>
      <c r="B170" s="66" t="s">
        <v>458</v>
      </c>
      <c r="C170" s="66">
        <f t="shared" si="115"/>
        <v>0.61639999999999995</v>
      </c>
      <c r="D170" s="66">
        <f t="shared" si="115"/>
        <v>0.3105</v>
      </c>
      <c r="E170" s="66">
        <f t="shared" si="115"/>
        <v>0.27921999999999997</v>
      </c>
      <c r="F170" s="66">
        <f t="shared" si="115"/>
        <v>0.20423999999999998</v>
      </c>
      <c r="G170" s="66">
        <f t="shared" si="115"/>
        <v>0.19595999999999997</v>
      </c>
      <c r="H170" s="66">
        <f t="shared" si="115"/>
        <v>0</v>
      </c>
      <c r="I170" s="66">
        <f t="shared" si="115"/>
        <v>0</v>
      </c>
      <c r="J170" s="66">
        <f t="shared" si="115"/>
        <v>0</v>
      </c>
    </row>
    <row r="171" spans="1:12" hidden="1">
      <c r="A171" s="65" t="s">
        <v>293</v>
      </c>
      <c r="B171" s="68" t="s">
        <v>341</v>
      </c>
      <c r="C171" s="65">
        <f>C156*$L171</f>
        <v>6.0900000000000003E-2</v>
      </c>
      <c r="D171" s="65">
        <f t="shared" ref="D171:J171" si="117">D156*$L171</f>
        <v>0</v>
      </c>
      <c r="E171" s="65">
        <f t="shared" si="117"/>
        <v>0</v>
      </c>
      <c r="F171" s="65">
        <f t="shared" si="117"/>
        <v>0</v>
      </c>
      <c r="G171" s="65">
        <f t="shared" si="117"/>
        <v>0</v>
      </c>
      <c r="H171" s="65">
        <f t="shared" si="117"/>
        <v>0</v>
      </c>
      <c r="I171" s="65">
        <f t="shared" si="117"/>
        <v>0</v>
      </c>
      <c r="J171" s="65">
        <f t="shared" si="117"/>
        <v>0</v>
      </c>
      <c r="L171" s="65">
        <v>0.15</v>
      </c>
    </row>
    <row r="172" spans="1:12" hidden="1">
      <c r="A172" s="65" t="s">
        <v>294</v>
      </c>
      <c r="B172" s="68" t="s">
        <v>341</v>
      </c>
      <c r="C172" s="65">
        <f t="shared" ref="C172:J172" si="118">C157*$L172</f>
        <v>0</v>
      </c>
      <c r="D172" s="65">
        <f t="shared" si="118"/>
        <v>0</v>
      </c>
      <c r="E172" s="65">
        <f t="shared" si="118"/>
        <v>0</v>
      </c>
      <c r="F172" s="65">
        <f t="shared" si="118"/>
        <v>0</v>
      </c>
      <c r="G172" s="65">
        <f t="shared" si="118"/>
        <v>0</v>
      </c>
      <c r="H172" s="65">
        <f t="shared" si="118"/>
        <v>0</v>
      </c>
      <c r="I172" s="65">
        <f t="shared" si="118"/>
        <v>0</v>
      </c>
      <c r="J172" s="65">
        <f t="shared" si="118"/>
        <v>0</v>
      </c>
      <c r="L172" s="65">
        <v>0.11</v>
      </c>
    </row>
    <row r="173" spans="1:12" hidden="1">
      <c r="A173" s="65" t="s">
        <v>295</v>
      </c>
      <c r="B173" s="68" t="s">
        <v>341</v>
      </c>
      <c r="C173" s="65">
        <f t="shared" ref="C173:J173" si="119">C158*$L173</f>
        <v>0</v>
      </c>
      <c r="D173" s="65">
        <f t="shared" si="119"/>
        <v>0</v>
      </c>
      <c r="E173" s="65">
        <f t="shared" si="119"/>
        <v>0</v>
      </c>
      <c r="F173" s="65">
        <f t="shared" si="119"/>
        <v>0</v>
      </c>
      <c r="G173" s="65">
        <f t="shared" si="119"/>
        <v>0</v>
      </c>
      <c r="H173" s="65">
        <f t="shared" si="119"/>
        <v>0</v>
      </c>
      <c r="I173" s="65">
        <f t="shared" si="119"/>
        <v>0</v>
      </c>
      <c r="J173" s="65">
        <f t="shared" si="119"/>
        <v>0</v>
      </c>
      <c r="L173" s="65">
        <v>0.15</v>
      </c>
    </row>
    <row r="174" spans="1:12" hidden="1">
      <c r="A174" s="65" t="s">
        <v>296</v>
      </c>
      <c r="B174" s="68" t="s">
        <v>341</v>
      </c>
      <c r="C174" s="65">
        <f t="shared" ref="C174:J174" si="120">C159*$L174</f>
        <v>0</v>
      </c>
      <c r="D174" s="65">
        <f t="shared" si="120"/>
        <v>0</v>
      </c>
      <c r="E174" s="65">
        <f t="shared" si="120"/>
        <v>0</v>
      </c>
      <c r="F174" s="65">
        <f t="shared" si="120"/>
        <v>0</v>
      </c>
      <c r="G174" s="65">
        <f t="shared" si="120"/>
        <v>0</v>
      </c>
      <c r="H174" s="65">
        <f t="shared" si="120"/>
        <v>0</v>
      </c>
      <c r="I174" s="65">
        <f t="shared" si="120"/>
        <v>0</v>
      </c>
      <c r="J174" s="65">
        <f t="shared" si="120"/>
        <v>0</v>
      </c>
      <c r="L174" s="65">
        <v>0.15</v>
      </c>
    </row>
    <row r="175" spans="1:12" hidden="1">
      <c r="A175" s="65" t="s">
        <v>297</v>
      </c>
      <c r="B175" s="68" t="s">
        <v>341</v>
      </c>
      <c r="C175" s="65">
        <f t="shared" ref="C175:J175" si="121">C160*$L175</f>
        <v>3.5254649999999992E-2</v>
      </c>
      <c r="D175" s="65">
        <f t="shared" si="121"/>
        <v>3.5254649999999992E-2</v>
      </c>
      <c r="E175" s="65">
        <f t="shared" si="121"/>
        <v>3.4639649999999987E-2</v>
      </c>
      <c r="F175" s="65">
        <f t="shared" si="121"/>
        <v>6.1636499999999971E-3</v>
      </c>
      <c r="G175" s="65">
        <f t="shared" si="121"/>
        <v>5.6426999999999988E-3</v>
      </c>
      <c r="H175" s="65">
        <f t="shared" si="121"/>
        <v>4.8899999999999994E-3</v>
      </c>
      <c r="I175" s="65">
        <f t="shared" si="121"/>
        <v>0</v>
      </c>
      <c r="J175" s="65">
        <f t="shared" si="121"/>
        <v>0</v>
      </c>
      <c r="L175" s="65">
        <v>0.15</v>
      </c>
    </row>
    <row r="176" spans="1:12" hidden="1">
      <c r="A176" s="65" t="s">
        <v>298</v>
      </c>
      <c r="B176" s="68" t="s">
        <v>341</v>
      </c>
      <c r="C176" s="65">
        <f t="shared" ref="C176:J176" si="122">C161*$L176</f>
        <v>4.2974999999999994</v>
      </c>
      <c r="D176" s="65">
        <f t="shared" si="122"/>
        <v>3.6528749999999999</v>
      </c>
      <c r="E176" s="65">
        <f t="shared" si="122"/>
        <v>3.0082499999999994</v>
      </c>
      <c r="F176" s="65">
        <f t="shared" si="122"/>
        <v>2.3636249999999999</v>
      </c>
      <c r="G176" s="65">
        <f t="shared" si="122"/>
        <v>1.2892499999999998</v>
      </c>
      <c r="H176" s="65">
        <f t="shared" si="122"/>
        <v>0.64462499999999989</v>
      </c>
      <c r="I176" s="65">
        <f t="shared" si="122"/>
        <v>0</v>
      </c>
      <c r="J176" s="65">
        <f t="shared" si="122"/>
        <v>0</v>
      </c>
      <c r="L176" s="65">
        <v>0.15</v>
      </c>
    </row>
    <row r="177" spans="1:12" hidden="1">
      <c r="A177" s="65" t="s">
        <v>299</v>
      </c>
      <c r="B177" s="68" t="s">
        <v>341</v>
      </c>
      <c r="C177" s="65">
        <f t="shared" ref="C177:J177" si="123">C162*$L177</f>
        <v>0.58216499999999993</v>
      </c>
      <c r="D177" s="65">
        <f t="shared" si="123"/>
        <v>0.46966500000000005</v>
      </c>
      <c r="E177" s="65">
        <f t="shared" si="123"/>
        <v>0.29389500000000002</v>
      </c>
      <c r="F177" s="65">
        <f t="shared" si="123"/>
        <v>0.10939499999999999</v>
      </c>
      <c r="G177" s="65">
        <f t="shared" si="123"/>
        <v>0.10939499999999999</v>
      </c>
      <c r="H177" s="65">
        <f t="shared" si="123"/>
        <v>0</v>
      </c>
      <c r="I177" s="65">
        <f t="shared" si="123"/>
        <v>0</v>
      </c>
      <c r="J177" s="65">
        <f t="shared" si="123"/>
        <v>0</v>
      </c>
      <c r="L177" s="65">
        <v>0.45</v>
      </c>
    </row>
    <row r="178" spans="1:12" hidden="1">
      <c r="A178" s="65" t="s">
        <v>300</v>
      </c>
      <c r="B178" s="68" t="s">
        <v>341</v>
      </c>
      <c r="C178" s="65">
        <f t="shared" ref="C178:J178" si="124">C163*$L178</f>
        <v>5.1200000000000004E-3</v>
      </c>
      <c r="D178" s="65">
        <f t="shared" si="124"/>
        <v>5.1200000000000004E-3</v>
      </c>
      <c r="E178" s="65">
        <f t="shared" si="124"/>
        <v>5.1200000000000004E-3</v>
      </c>
      <c r="F178" s="65">
        <f t="shared" si="124"/>
        <v>5.1200000000000004E-3</v>
      </c>
      <c r="G178" s="65">
        <f t="shared" si="124"/>
        <v>0</v>
      </c>
      <c r="H178" s="65">
        <f t="shared" si="124"/>
        <v>0</v>
      </c>
      <c r="I178" s="65">
        <f t="shared" si="124"/>
        <v>0</v>
      </c>
      <c r="J178" s="65">
        <f t="shared" si="124"/>
        <v>0</v>
      </c>
      <c r="L178" s="65">
        <v>0.04</v>
      </c>
    </row>
    <row r="179" spans="1:12" hidden="1">
      <c r="A179" s="65" t="s">
        <v>301</v>
      </c>
      <c r="B179" s="68" t="s">
        <v>341</v>
      </c>
      <c r="C179" s="65">
        <f t="shared" ref="C179:J179" si="125">C164*$L179</f>
        <v>0.17255999999999999</v>
      </c>
      <c r="D179" s="65">
        <f t="shared" si="125"/>
        <v>1.7159999999999998E-2</v>
      </c>
      <c r="E179" s="65">
        <f t="shared" si="125"/>
        <v>1.7159999999999998E-2</v>
      </c>
      <c r="F179" s="65">
        <f t="shared" si="125"/>
        <v>7.0799999999999995E-3</v>
      </c>
      <c r="G179" s="65">
        <f t="shared" si="125"/>
        <v>1.0799999999999998E-3</v>
      </c>
      <c r="H179" s="65">
        <f t="shared" si="125"/>
        <v>4.8000000000000001E-4</v>
      </c>
      <c r="I179" s="65">
        <f t="shared" si="125"/>
        <v>0</v>
      </c>
      <c r="J179" s="65">
        <f t="shared" si="125"/>
        <v>0</v>
      </c>
      <c r="L179" s="65">
        <v>0.06</v>
      </c>
    </row>
    <row r="180" spans="1:12" hidden="1">
      <c r="A180" s="65" t="s">
        <v>302</v>
      </c>
      <c r="B180" s="68" t="s">
        <v>341</v>
      </c>
      <c r="C180" s="65">
        <f t="shared" ref="C180:J180" si="126">C165*$L180</f>
        <v>0.18586749999999999</v>
      </c>
      <c r="D180" s="65">
        <f t="shared" si="126"/>
        <v>0.1232245</v>
      </c>
      <c r="E180" s="65">
        <f t="shared" si="126"/>
        <v>7.6142500000000002E-2</v>
      </c>
      <c r="F180" s="65">
        <f t="shared" si="126"/>
        <v>0</v>
      </c>
      <c r="G180" s="65">
        <f t="shared" si="126"/>
        <v>0</v>
      </c>
      <c r="H180" s="65">
        <f t="shared" si="126"/>
        <v>0</v>
      </c>
      <c r="I180" s="65">
        <f t="shared" si="126"/>
        <v>0</v>
      </c>
      <c r="J180" s="65">
        <f t="shared" si="126"/>
        <v>0</v>
      </c>
      <c r="L180" s="65">
        <v>7.0000000000000007E-2</v>
      </c>
    </row>
    <row r="181" spans="1:12" hidden="1">
      <c r="A181" s="65" t="s">
        <v>303</v>
      </c>
      <c r="B181" s="68" t="s">
        <v>341</v>
      </c>
      <c r="C181" s="65">
        <f t="shared" ref="C181:J181" si="127">C166*$L181</f>
        <v>0.78890000000000005</v>
      </c>
      <c r="D181" s="65">
        <f t="shared" si="127"/>
        <v>0.75803000000000009</v>
      </c>
      <c r="E181" s="65">
        <f t="shared" si="127"/>
        <v>0.16366</v>
      </c>
      <c r="F181" s="65">
        <f t="shared" si="127"/>
        <v>0.16366</v>
      </c>
      <c r="G181" s="65">
        <f t="shared" si="127"/>
        <v>0.12936</v>
      </c>
      <c r="H181" s="65">
        <f t="shared" si="127"/>
        <v>0</v>
      </c>
      <c r="I181" s="65">
        <f t="shared" si="127"/>
        <v>0</v>
      </c>
      <c r="J181" s="65">
        <f t="shared" si="127"/>
        <v>0</v>
      </c>
      <c r="L181" s="65">
        <v>0.1</v>
      </c>
    </row>
    <row r="182" spans="1:12" hidden="1">
      <c r="A182" s="65" t="s">
        <v>304</v>
      </c>
      <c r="B182" s="68" t="s">
        <v>341</v>
      </c>
      <c r="C182" s="65">
        <f t="shared" ref="C182:J182" si="128">C167*$L182</f>
        <v>1.4732800000000001</v>
      </c>
      <c r="D182" s="65">
        <f t="shared" si="128"/>
        <v>0.86719999999999997</v>
      </c>
      <c r="E182" s="65">
        <f t="shared" si="128"/>
        <v>0.47360000000000002</v>
      </c>
      <c r="F182" s="65">
        <f t="shared" si="128"/>
        <v>0.47360000000000002</v>
      </c>
      <c r="G182" s="65">
        <f t="shared" si="128"/>
        <v>0.47360000000000002</v>
      </c>
      <c r="H182" s="65">
        <f t="shared" si="128"/>
        <v>0.47360000000000002</v>
      </c>
      <c r="I182" s="65">
        <f t="shared" si="128"/>
        <v>0</v>
      </c>
      <c r="J182" s="65">
        <f t="shared" si="128"/>
        <v>0</v>
      </c>
      <c r="L182" s="65">
        <v>0.32</v>
      </c>
    </row>
    <row r="183" spans="1:12" hidden="1">
      <c r="A183" s="65" t="s">
        <v>305</v>
      </c>
      <c r="B183" s="68" t="s">
        <v>341</v>
      </c>
      <c r="C183" s="65">
        <f t="shared" ref="C183:J183" si="129">C168*$L183</f>
        <v>3.105</v>
      </c>
      <c r="D183" s="65">
        <f t="shared" si="129"/>
        <v>2.4839999999999995</v>
      </c>
      <c r="E183" s="65">
        <f t="shared" si="129"/>
        <v>1.9871999999999999</v>
      </c>
      <c r="F183" s="65">
        <f t="shared" si="129"/>
        <v>1.5897599999999998</v>
      </c>
      <c r="G183" s="65">
        <f t="shared" si="129"/>
        <v>1.271808</v>
      </c>
      <c r="H183" s="65">
        <f t="shared" si="129"/>
        <v>1.0174464000000001</v>
      </c>
      <c r="I183" s="65">
        <f t="shared" si="129"/>
        <v>0</v>
      </c>
      <c r="J183" s="65">
        <f t="shared" si="129"/>
        <v>0</v>
      </c>
      <c r="L183" s="65">
        <v>0.15</v>
      </c>
    </row>
    <row r="184" spans="1:12" hidden="1">
      <c r="A184" s="65" t="s">
        <v>306</v>
      </c>
      <c r="B184" s="68" t="s">
        <v>341</v>
      </c>
      <c r="C184" s="65">
        <f t="shared" ref="C184:J184" si="130">C169*$L184</f>
        <v>0.377</v>
      </c>
      <c r="D184" s="65">
        <f t="shared" si="130"/>
        <v>0.30160000000000003</v>
      </c>
      <c r="E184" s="65">
        <f t="shared" si="130"/>
        <v>0.24128000000000005</v>
      </c>
      <c r="F184" s="65">
        <f t="shared" si="130"/>
        <v>0.19302400000000006</v>
      </c>
      <c r="G184" s="65">
        <f t="shared" si="130"/>
        <v>0.15441920000000006</v>
      </c>
      <c r="H184" s="65">
        <f t="shared" si="130"/>
        <v>0.12353536000000005</v>
      </c>
      <c r="I184" s="65">
        <f t="shared" si="130"/>
        <v>9.8828288000000042E-2</v>
      </c>
      <c r="J184" s="65">
        <f t="shared" si="130"/>
        <v>0</v>
      </c>
      <c r="L184" s="65">
        <v>0.1</v>
      </c>
    </row>
    <row r="185" spans="1:12" hidden="1">
      <c r="A185" s="65" t="s">
        <v>307</v>
      </c>
      <c r="B185" s="68" t="s">
        <v>341</v>
      </c>
      <c r="C185" s="65">
        <f t="shared" ref="C185:J185" si="131">C170*$L185</f>
        <v>6.164E-2</v>
      </c>
      <c r="D185" s="65">
        <f t="shared" si="131"/>
        <v>3.1050000000000001E-2</v>
      </c>
      <c r="E185" s="65">
        <f t="shared" si="131"/>
        <v>2.7921999999999999E-2</v>
      </c>
      <c r="F185" s="65">
        <f t="shared" si="131"/>
        <v>2.0423999999999998E-2</v>
      </c>
      <c r="G185" s="65">
        <f t="shared" si="131"/>
        <v>1.9595999999999999E-2</v>
      </c>
      <c r="H185" s="65">
        <f t="shared" si="131"/>
        <v>0</v>
      </c>
      <c r="I185" s="65">
        <f t="shared" si="131"/>
        <v>0</v>
      </c>
      <c r="J185" s="65">
        <f t="shared" si="131"/>
        <v>0</v>
      </c>
      <c r="L185" s="65">
        <v>0.1</v>
      </c>
    </row>
    <row r="186" spans="1:12" hidden="1">
      <c r="A186" s="65" t="s">
        <v>293</v>
      </c>
      <c r="B186" s="68" t="s">
        <v>340</v>
      </c>
      <c r="C186" s="65">
        <f>C156*(1-$L171)</f>
        <v>0.34510000000000002</v>
      </c>
      <c r="D186" s="65">
        <f t="shared" ref="D186:J186" si="132">D156*(1-$L171)</f>
        <v>0</v>
      </c>
      <c r="E186" s="65">
        <f t="shared" si="132"/>
        <v>0</v>
      </c>
      <c r="F186" s="65">
        <f t="shared" si="132"/>
        <v>0</v>
      </c>
      <c r="G186" s="65">
        <f t="shared" si="132"/>
        <v>0</v>
      </c>
      <c r="H186" s="65">
        <f t="shared" si="132"/>
        <v>0</v>
      </c>
      <c r="I186" s="65">
        <f t="shared" si="132"/>
        <v>0</v>
      </c>
      <c r="J186" s="65">
        <f t="shared" si="132"/>
        <v>0</v>
      </c>
    </row>
    <row r="187" spans="1:12" hidden="1">
      <c r="A187" s="65" t="s">
        <v>294</v>
      </c>
      <c r="B187" s="68" t="s">
        <v>340</v>
      </c>
      <c r="C187" s="65">
        <f t="shared" ref="C187:J187" si="133">C157*(1-$L172)</f>
        <v>0</v>
      </c>
      <c r="D187" s="65">
        <f t="shared" si="133"/>
        <v>0</v>
      </c>
      <c r="E187" s="65">
        <f t="shared" si="133"/>
        <v>0</v>
      </c>
      <c r="F187" s="65">
        <f t="shared" si="133"/>
        <v>0</v>
      </c>
      <c r="G187" s="65">
        <f t="shared" si="133"/>
        <v>0</v>
      </c>
      <c r="H187" s="65">
        <f t="shared" si="133"/>
        <v>0</v>
      </c>
      <c r="I187" s="65">
        <f t="shared" si="133"/>
        <v>0</v>
      </c>
      <c r="J187" s="65">
        <f t="shared" si="133"/>
        <v>0</v>
      </c>
    </row>
    <row r="188" spans="1:12" hidden="1">
      <c r="A188" s="65" t="s">
        <v>295</v>
      </c>
      <c r="B188" s="68" t="s">
        <v>340</v>
      </c>
      <c r="C188" s="65">
        <f t="shared" ref="C188:J188" si="134">C158*(1-$L173)</f>
        <v>0</v>
      </c>
      <c r="D188" s="65">
        <f t="shared" si="134"/>
        <v>0</v>
      </c>
      <c r="E188" s="65">
        <f t="shared" si="134"/>
        <v>0</v>
      </c>
      <c r="F188" s="65">
        <f t="shared" si="134"/>
        <v>0</v>
      </c>
      <c r="G188" s="65">
        <f t="shared" si="134"/>
        <v>0</v>
      </c>
      <c r="H188" s="65">
        <f t="shared" si="134"/>
        <v>0</v>
      </c>
      <c r="I188" s="65">
        <f t="shared" si="134"/>
        <v>0</v>
      </c>
      <c r="J188" s="65">
        <f t="shared" si="134"/>
        <v>0</v>
      </c>
    </row>
    <row r="189" spans="1:12" hidden="1">
      <c r="A189" s="65" t="s">
        <v>296</v>
      </c>
      <c r="B189" s="68" t="s">
        <v>340</v>
      </c>
      <c r="C189" s="65">
        <f t="shared" ref="C189:J189" si="135">C159*(1-$L174)</f>
        <v>0</v>
      </c>
      <c r="D189" s="65">
        <f t="shared" si="135"/>
        <v>0</v>
      </c>
      <c r="E189" s="65">
        <f t="shared" si="135"/>
        <v>0</v>
      </c>
      <c r="F189" s="65">
        <f t="shared" si="135"/>
        <v>0</v>
      </c>
      <c r="G189" s="65">
        <f t="shared" si="135"/>
        <v>0</v>
      </c>
      <c r="H189" s="65">
        <f t="shared" si="135"/>
        <v>0</v>
      </c>
      <c r="I189" s="65">
        <f t="shared" si="135"/>
        <v>0</v>
      </c>
      <c r="J189" s="65">
        <f t="shared" si="135"/>
        <v>0</v>
      </c>
    </row>
    <row r="190" spans="1:12" hidden="1">
      <c r="A190" s="65" t="s">
        <v>297</v>
      </c>
      <c r="B190" s="68" t="s">
        <v>340</v>
      </c>
      <c r="C190" s="65">
        <f t="shared" ref="C190:J190" si="136">C160*(1-$L175)</f>
        <v>0.19977634999999994</v>
      </c>
      <c r="D190" s="65">
        <f t="shared" si="136"/>
        <v>0.19977634999999994</v>
      </c>
      <c r="E190" s="65">
        <f t="shared" si="136"/>
        <v>0.19629134999999995</v>
      </c>
      <c r="F190" s="65">
        <f t="shared" si="136"/>
        <v>3.4927349999999982E-2</v>
      </c>
      <c r="G190" s="65">
        <f t="shared" si="136"/>
        <v>3.1975299999999991E-2</v>
      </c>
      <c r="H190" s="65">
        <f t="shared" si="136"/>
        <v>2.7709999999999995E-2</v>
      </c>
      <c r="I190" s="65">
        <f t="shared" si="136"/>
        <v>0</v>
      </c>
      <c r="J190" s="65">
        <f t="shared" si="136"/>
        <v>0</v>
      </c>
    </row>
    <row r="191" spans="1:12" hidden="1">
      <c r="A191" s="65" t="s">
        <v>298</v>
      </c>
      <c r="B191" s="68" t="s">
        <v>340</v>
      </c>
      <c r="C191" s="65">
        <f t="shared" ref="C191:J191" si="137">C161*(1-$L176)</f>
        <v>24.352499999999999</v>
      </c>
      <c r="D191" s="65">
        <f t="shared" si="137"/>
        <v>20.699624999999997</v>
      </c>
      <c r="E191" s="65">
        <f t="shared" si="137"/>
        <v>17.046749999999996</v>
      </c>
      <c r="F191" s="65">
        <f t="shared" si="137"/>
        <v>13.393875</v>
      </c>
      <c r="G191" s="65">
        <f t="shared" si="137"/>
        <v>7.3057499999999989</v>
      </c>
      <c r="H191" s="65">
        <f t="shared" si="137"/>
        <v>3.6528749999999994</v>
      </c>
      <c r="I191" s="65">
        <f t="shared" si="137"/>
        <v>0</v>
      </c>
      <c r="J191" s="65">
        <f t="shared" si="137"/>
        <v>0</v>
      </c>
    </row>
    <row r="192" spans="1:12" hidden="1">
      <c r="A192" s="65" t="s">
        <v>299</v>
      </c>
      <c r="B192" s="68" t="s">
        <v>340</v>
      </c>
      <c r="C192" s="65">
        <f t="shared" ref="C192:J192" si="138">C162*(1-$L177)</f>
        <v>0.71153500000000003</v>
      </c>
      <c r="D192" s="65">
        <f t="shared" si="138"/>
        <v>0.57403500000000007</v>
      </c>
      <c r="E192" s="65">
        <f t="shared" si="138"/>
        <v>0.35920500000000005</v>
      </c>
      <c r="F192" s="65">
        <f t="shared" si="138"/>
        <v>0.13370499999999999</v>
      </c>
      <c r="G192" s="65">
        <f t="shared" si="138"/>
        <v>0.13370499999999999</v>
      </c>
      <c r="H192" s="65">
        <f t="shared" si="138"/>
        <v>0</v>
      </c>
      <c r="I192" s="65">
        <f t="shared" si="138"/>
        <v>0</v>
      </c>
      <c r="J192" s="65">
        <f t="shared" si="138"/>
        <v>0</v>
      </c>
    </row>
    <row r="193" spans="1:21" hidden="1">
      <c r="A193" s="65" t="s">
        <v>300</v>
      </c>
      <c r="B193" s="68" t="s">
        <v>340</v>
      </c>
      <c r="C193" s="65">
        <f t="shared" ref="C193:J193" si="139">C163*(1-$L178)</f>
        <v>0.12288</v>
      </c>
      <c r="D193" s="65">
        <f t="shared" si="139"/>
        <v>0.12288</v>
      </c>
      <c r="E193" s="65">
        <f t="shared" si="139"/>
        <v>0.12288</v>
      </c>
      <c r="F193" s="65">
        <f t="shared" si="139"/>
        <v>0.12288</v>
      </c>
      <c r="G193" s="65">
        <f t="shared" si="139"/>
        <v>0</v>
      </c>
      <c r="H193" s="65">
        <f t="shared" si="139"/>
        <v>0</v>
      </c>
      <c r="I193" s="65">
        <f t="shared" si="139"/>
        <v>0</v>
      </c>
      <c r="J193" s="65">
        <f t="shared" si="139"/>
        <v>0</v>
      </c>
    </row>
    <row r="194" spans="1:21" hidden="1">
      <c r="A194" s="65" t="s">
        <v>301</v>
      </c>
      <c r="B194" s="68" t="s">
        <v>340</v>
      </c>
      <c r="C194" s="65">
        <f t="shared" ref="C194:J194" si="140">C164*(1-$L179)</f>
        <v>2.7034399999999996</v>
      </c>
      <c r="D194" s="65">
        <f t="shared" si="140"/>
        <v>0.26883999999999997</v>
      </c>
      <c r="E194" s="65">
        <f t="shared" si="140"/>
        <v>0.26883999999999997</v>
      </c>
      <c r="F194" s="65">
        <f t="shared" si="140"/>
        <v>0.11091999999999999</v>
      </c>
      <c r="G194" s="65">
        <f t="shared" si="140"/>
        <v>1.6919999999999998E-2</v>
      </c>
      <c r="H194" s="65">
        <f t="shared" si="140"/>
        <v>7.5199999999999998E-3</v>
      </c>
      <c r="I194" s="65">
        <f t="shared" si="140"/>
        <v>0</v>
      </c>
      <c r="J194" s="65">
        <f t="shared" si="140"/>
        <v>0</v>
      </c>
    </row>
    <row r="195" spans="1:21" hidden="1">
      <c r="A195" s="65" t="s">
        <v>302</v>
      </c>
      <c r="B195" s="68" t="s">
        <v>340</v>
      </c>
      <c r="C195" s="65">
        <f t="shared" ref="C195:J195" si="141">C165*(1-$L180)</f>
        <v>2.4693824999999996</v>
      </c>
      <c r="D195" s="65">
        <f t="shared" si="141"/>
        <v>1.6371254999999998</v>
      </c>
      <c r="E195" s="65">
        <f t="shared" si="141"/>
        <v>1.0116075</v>
      </c>
      <c r="F195" s="65">
        <f t="shared" si="141"/>
        <v>0</v>
      </c>
      <c r="G195" s="65">
        <f t="shared" si="141"/>
        <v>0</v>
      </c>
      <c r="H195" s="65">
        <f t="shared" si="141"/>
        <v>0</v>
      </c>
      <c r="I195" s="65">
        <f t="shared" si="141"/>
        <v>0</v>
      </c>
      <c r="J195" s="65">
        <f t="shared" si="141"/>
        <v>0</v>
      </c>
      <c r="N195" s="66"/>
      <c r="O195" s="66"/>
      <c r="P195" s="66"/>
      <c r="Q195" s="66"/>
      <c r="R195" s="66"/>
      <c r="S195" s="66"/>
      <c r="T195" s="66"/>
      <c r="U195" s="66"/>
    </row>
    <row r="196" spans="1:21" hidden="1">
      <c r="A196" s="65" t="s">
        <v>303</v>
      </c>
      <c r="B196" s="68" t="s">
        <v>340</v>
      </c>
      <c r="C196" s="65">
        <f t="shared" ref="C196:J196" si="142">C166*(1-$L181)</f>
        <v>7.1001000000000003</v>
      </c>
      <c r="D196" s="65">
        <f t="shared" si="142"/>
        <v>6.8222700000000005</v>
      </c>
      <c r="E196" s="65">
        <f t="shared" si="142"/>
        <v>1.4729399999999999</v>
      </c>
      <c r="F196" s="65">
        <f t="shared" si="142"/>
        <v>1.4729399999999999</v>
      </c>
      <c r="G196" s="65">
        <f t="shared" si="142"/>
        <v>1.1642400000000002</v>
      </c>
      <c r="H196" s="65">
        <f t="shared" si="142"/>
        <v>0</v>
      </c>
      <c r="I196" s="65">
        <f t="shared" si="142"/>
        <v>0</v>
      </c>
      <c r="J196" s="65">
        <f t="shared" si="142"/>
        <v>0</v>
      </c>
      <c r="N196" s="66"/>
      <c r="O196" s="66"/>
      <c r="P196" s="66"/>
      <c r="Q196" s="66"/>
      <c r="R196" s="66"/>
      <c r="S196" s="66"/>
      <c r="T196" s="66"/>
      <c r="U196" s="66"/>
    </row>
    <row r="197" spans="1:21" hidden="1">
      <c r="A197" s="65" t="s">
        <v>304</v>
      </c>
      <c r="B197" s="68" t="s">
        <v>340</v>
      </c>
      <c r="C197" s="65">
        <f t="shared" ref="C197:J197" si="143">C167*(1-$L182)</f>
        <v>3.1307199999999997</v>
      </c>
      <c r="D197" s="65">
        <f t="shared" si="143"/>
        <v>1.8427999999999998</v>
      </c>
      <c r="E197" s="65">
        <f t="shared" si="143"/>
        <v>1.0064</v>
      </c>
      <c r="F197" s="65">
        <f t="shared" si="143"/>
        <v>1.0064</v>
      </c>
      <c r="G197" s="65">
        <f t="shared" si="143"/>
        <v>1.0064</v>
      </c>
      <c r="H197" s="65">
        <f t="shared" si="143"/>
        <v>1.0064</v>
      </c>
      <c r="I197" s="65">
        <f t="shared" si="143"/>
        <v>0</v>
      </c>
      <c r="J197" s="65">
        <f t="shared" si="143"/>
        <v>0</v>
      </c>
      <c r="N197" s="66"/>
      <c r="O197" s="66"/>
      <c r="P197" s="66"/>
      <c r="Q197" s="66"/>
      <c r="R197" s="66"/>
      <c r="S197" s="66"/>
      <c r="T197" s="66"/>
      <c r="U197" s="66"/>
    </row>
    <row r="198" spans="1:21" hidden="1">
      <c r="A198" s="65" t="s">
        <v>305</v>
      </c>
      <c r="B198" s="68" t="s">
        <v>340</v>
      </c>
      <c r="C198" s="65">
        <f t="shared" ref="C198:J198" si="144">C168*(1-$L183)</f>
        <v>17.594999999999999</v>
      </c>
      <c r="D198" s="65">
        <f t="shared" si="144"/>
        <v>14.075999999999999</v>
      </c>
      <c r="E198" s="65">
        <f t="shared" si="144"/>
        <v>11.2608</v>
      </c>
      <c r="F198" s="65">
        <f t="shared" si="144"/>
        <v>9.0086399999999998</v>
      </c>
      <c r="G198" s="65">
        <f t="shared" si="144"/>
        <v>7.2069120000000009</v>
      </c>
      <c r="H198" s="65">
        <f t="shared" si="144"/>
        <v>5.7655296000000007</v>
      </c>
      <c r="I198" s="65">
        <f t="shared" si="144"/>
        <v>0</v>
      </c>
      <c r="J198" s="65">
        <f t="shared" si="144"/>
        <v>0</v>
      </c>
      <c r="N198" s="66"/>
      <c r="O198" s="66"/>
      <c r="P198" s="66"/>
      <c r="Q198" s="66"/>
      <c r="R198" s="66"/>
      <c r="S198" s="66"/>
      <c r="T198" s="66"/>
      <c r="U198" s="66"/>
    </row>
    <row r="199" spans="1:21" hidden="1">
      <c r="A199" s="65" t="s">
        <v>306</v>
      </c>
      <c r="B199" s="68" t="s">
        <v>340</v>
      </c>
      <c r="C199" s="65">
        <f t="shared" ref="C199:J199" si="145">C169*(1-$L184)</f>
        <v>3.3930000000000002</v>
      </c>
      <c r="D199" s="65">
        <f t="shared" si="145"/>
        <v>2.7143999999999999</v>
      </c>
      <c r="E199" s="65">
        <f t="shared" si="145"/>
        <v>2.1715200000000001</v>
      </c>
      <c r="F199" s="65">
        <f t="shared" si="145"/>
        <v>1.7372160000000003</v>
      </c>
      <c r="G199" s="65">
        <f t="shared" si="145"/>
        <v>1.3897728000000005</v>
      </c>
      <c r="H199" s="65">
        <f t="shared" si="145"/>
        <v>1.1118182400000005</v>
      </c>
      <c r="I199" s="65">
        <f t="shared" si="145"/>
        <v>0.88945459200000043</v>
      </c>
      <c r="J199" s="65">
        <f t="shared" si="145"/>
        <v>0</v>
      </c>
      <c r="N199" s="66"/>
      <c r="O199" s="66"/>
      <c r="P199" s="66"/>
      <c r="Q199" s="66"/>
      <c r="R199" s="66"/>
      <c r="S199" s="66"/>
      <c r="T199" s="66"/>
      <c r="U199" s="66"/>
    </row>
    <row r="200" spans="1:21" hidden="1">
      <c r="A200" s="65" t="s">
        <v>307</v>
      </c>
      <c r="B200" s="68" t="s">
        <v>340</v>
      </c>
      <c r="C200" s="65">
        <f t="shared" ref="C200:J200" si="146">C170*(1-$L185)</f>
        <v>0.55475999999999992</v>
      </c>
      <c r="D200" s="65">
        <f t="shared" si="146"/>
        <v>0.27945000000000003</v>
      </c>
      <c r="E200" s="65">
        <f t="shared" si="146"/>
        <v>0.25129799999999997</v>
      </c>
      <c r="F200" s="65">
        <f t="shared" si="146"/>
        <v>0.18381599999999998</v>
      </c>
      <c r="G200" s="65">
        <f t="shared" si="146"/>
        <v>0.17636399999999997</v>
      </c>
      <c r="H200" s="65">
        <f t="shared" si="146"/>
        <v>0</v>
      </c>
      <c r="I200" s="65">
        <f t="shared" si="146"/>
        <v>0</v>
      </c>
      <c r="J200" s="65">
        <f t="shared" si="146"/>
        <v>0</v>
      </c>
      <c r="N200" s="66"/>
      <c r="O200" s="66"/>
      <c r="P200" s="66"/>
      <c r="Q200" s="66"/>
      <c r="R200" s="66"/>
      <c r="S200" s="66"/>
      <c r="T200" s="66"/>
      <c r="U200" s="66"/>
    </row>
    <row r="201" spans="1:21">
      <c r="A201" s="66" t="s">
        <v>293</v>
      </c>
      <c r="B201" s="66" t="s">
        <v>449</v>
      </c>
      <c r="C201" s="66">
        <v>0</v>
      </c>
      <c r="D201" s="66">
        <v>0</v>
      </c>
      <c r="E201" s="66">
        <v>0</v>
      </c>
      <c r="F201" s="66">
        <v>0</v>
      </c>
      <c r="G201" s="66">
        <v>0</v>
      </c>
      <c r="H201" s="66">
        <v>0</v>
      </c>
      <c r="I201" s="66">
        <v>0</v>
      </c>
      <c r="J201" s="66">
        <v>0</v>
      </c>
      <c r="N201" s="66"/>
      <c r="O201" s="66"/>
      <c r="P201" s="66"/>
      <c r="Q201" s="66"/>
      <c r="R201" s="66"/>
      <c r="S201" s="66"/>
      <c r="T201" s="66"/>
      <c r="U201" s="66"/>
    </row>
    <row r="202" spans="1:21">
      <c r="A202" s="66" t="s">
        <v>294</v>
      </c>
      <c r="B202" s="66" t="s">
        <v>449</v>
      </c>
      <c r="C202" s="66">
        <v>0</v>
      </c>
      <c r="D202" s="66">
        <v>0</v>
      </c>
      <c r="E202" s="66">
        <v>0</v>
      </c>
      <c r="F202" s="66">
        <v>0</v>
      </c>
      <c r="G202" s="66">
        <v>0</v>
      </c>
      <c r="H202" s="66">
        <v>0</v>
      </c>
      <c r="I202" s="66">
        <v>0</v>
      </c>
      <c r="J202" s="66">
        <v>0</v>
      </c>
      <c r="N202" s="66"/>
      <c r="O202" s="66"/>
      <c r="P202" s="66"/>
      <c r="Q202" s="66"/>
      <c r="R202" s="66"/>
      <c r="S202" s="66"/>
      <c r="T202" s="66"/>
      <c r="U202" s="66"/>
    </row>
    <row r="203" spans="1:21">
      <c r="A203" s="66" t="s">
        <v>295</v>
      </c>
      <c r="B203" s="66" t="s">
        <v>449</v>
      </c>
      <c r="C203" s="66">
        <v>5.9269999999999996</v>
      </c>
      <c r="D203" s="66">
        <v>5.9269999999999996</v>
      </c>
      <c r="E203" s="66">
        <v>4.532</v>
      </c>
      <c r="F203" s="66">
        <v>4.532</v>
      </c>
      <c r="G203" s="66">
        <v>0.433</v>
      </c>
      <c r="H203" s="66">
        <v>0.433</v>
      </c>
      <c r="I203" s="66">
        <v>0.433</v>
      </c>
      <c r="J203" s="66">
        <v>0.215</v>
      </c>
      <c r="N203" s="66"/>
      <c r="O203" s="66"/>
      <c r="P203" s="66"/>
      <c r="Q203" s="66"/>
      <c r="R203" s="66"/>
      <c r="S203" s="66"/>
      <c r="T203" s="66"/>
      <c r="U203" s="66"/>
    </row>
    <row r="204" spans="1:21">
      <c r="A204" s="66" t="s">
        <v>296</v>
      </c>
      <c r="B204" s="66" t="s">
        <v>449</v>
      </c>
      <c r="C204" s="66">
        <v>3.3330000000000002</v>
      </c>
      <c r="D204" s="66">
        <v>2.968</v>
      </c>
      <c r="E204" s="66">
        <v>2.23</v>
      </c>
      <c r="F204" s="66">
        <v>1.22</v>
      </c>
      <c r="G204" s="66">
        <v>0</v>
      </c>
      <c r="H204" s="66">
        <v>0</v>
      </c>
      <c r="I204" s="66">
        <v>0</v>
      </c>
      <c r="J204" s="66">
        <v>0</v>
      </c>
      <c r="N204" s="66"/>
      <c r="O204" s="66"/>
      <c r="P204" s="66"/>
      <c r="Q204" s="66"/>
      <c r="R204" s="66"/>
      <c r="S204" s="66"/>
      <c r="T204" s="66"/>
      <c r="U204" s="66"/>
    </row>
    <row r="205" spans="1:21">
      <c r="A205" s="66" t="s">
        <v>297</v>
      </c>
      <c r="B205" s="66" t="s">
        <v>449</v>
      </c>
      <c r="C205" s="66">
        <v>3.8839999999999999</v>
      </c>
      <c r="D205" s="66">
        <v>3.8839999999999999</v>
      </c>
      <c r="E205" s="66">
        <v>3.8839999999999999</v>
      </c>
      <c r="F205" s="66">
        <v>3.8839999999999999</v>
      </c>
      <c r="G205" s="66">
        <v>3.4159999999999999</v>
      </c>
      <c r="H205" s="66">
        <v>2.0059999999999998</v>
      </c>
      <c r="I205" s="66">
        <v>2.0059999999999998</v>
      </c>
      <c r="J205" s="66">
        <v>2.0059999999999998</v>
      </c>
      <c r="N205" s="66"/>
      <c r="O205" s="66"/>
      <c r="P205" s="66"/>
      <c r="Q205" s="66"/>
      <c r="R205" s="66"/>
      <c r="S205" s="66"/>
      <c r="T205" s="66"/>
      <c r="U205" s="66"/>
    </row>
    <row r="206" spans="1:21">
      <c r="A206" s="66" t="s">
        <v>298</v>
      </c>
      <c r="B206" s="66" t="s">
        <v>449</v>
      </c>
      <c r="C206" s="66">
        <v>10.8</v>
      </c>
      <c r="D206" s="66">
        <v>10.8</v>
      </c>
      <c r="E206" s="66">
        <v>10.8</v>
      </c>
      <c r="F206" s="66">
        <v>10.8</v>
      </c>
      <c r="G206" s="66">
        <v>5.4589999999999996</v>
      </c>
      <c r="H206" s="66">
        <v>0</v>
      </c>
      <c r="I206" s="66">
        <v>0</v>
      </c>
      <c r="J206" s="66">
        <v>0</v>
      </c>
      <c r="N206" s="66"/>
      <c r="O206" s="66"/>
      <c r="P206" s="66"/>
      <c r="Q206" s="66"/>
      <c r="R206" s="66"/>
      <c r="S206" s="66"/>
      <c r="T206" s="66"/>
      <c r="U206" s="66"/>
    </row>
    <row r="207" spans="1:21">
      <c r="A207" s="66" t="s">
        <v>299</v>
      </c>
      <c r="B207" s="66" t="s">
        <v>449</v>
      </c>
      <c r="C207" s="66">
        <v>0</v>
      </c>
      <c r="D207" s="66">
        <v>0</v>
      </c>
      <c r="E207" s="66">
        <v>0</v>
      </c>
      <c r="F207" s="66">
        <v>0</v>
      </c>
      <c r="G207" s="66">
        <v>0</v>
      </c>
      <c r="H207" s="66">
        <v>0</v>
      </c>
      <c r="I207" s="66">
        <v>0</v>
      </c>
      <c r="J207" s="66">
        <v>0</v>
      </c>
      <c r="N207" s="66"/>
      <c r="O207" s="66"/>
      <c r="P207" s="66"/>
      <c r="Q207" s="66"/>
      <c r="R207" s="66"/>
      <c r="S207" s="66"/>
      <c r="T207" s="66"/>
      <c r="U207" s="66"/>
    </row>
    <row r="208" spans="1:21">
      <c r="A208" s="66" t="s">
        <v>300</v>
      </c>
      <c r="B208" s="66" t="s">
        <v>449</v>
      </c>
      <c r="C208" s="66">
        <v>63.13</v>
      </c>
      <c r="D208" s="66">
        <v>63.13</v>
      </c>
      <c r="E208" s="66">
        <v>63.13</v>
      </c>
      <c r="F208" s="66">
        <v>53.25</v>
      </c>
      <c r="G208" s="66">
        <v>31.51</v>
      </c>
      <c r="H208" s="66">
        <v>12.54</v>
      </c>
      <c r="I208" s="66">
        <v>5.99</v>
      </c>
      <c r="J208" s="66">
        <v>2.99</v>
      </c>
      <c r="M208" s="65" t="s">
        <v>575</v>
      </c>
      <c r="N208" s="66"/>
      <c r="O208" s="66"/>
      <c r="P208" s="66"/>
      <c r="Q208" s="66"/>
      <c r="R208" s="66"/>
      <c r="S208" s="66"/>
      <c r="T208" s="66"/>
      <c r="U208" s="66"/>
    </row>
    <row r="209" spans="1:21">
      <c r="A209" s="66" t="s">
        <v>301</v>
      </c>
      <c r="B209" s="66" t="s">
        <v>449</v>
      </c>
      <c r="C209" s="66">
        <v>9.2309999999999999</v>
      </c>
      <c r="D209" s="66">
        <v>9.2309999999999999</v>
      </c>
      <c r="E209" s="66">
        <v>8.7409999999999997</v>
      </c>
      <c r="F209" s="66">
        <v>6.9809999999999999</v>
      </c>
      <c r="G209" s="66">
        <v>6.4610000000000003</v>
      </c>
      <c r="H209" s="66">
        <v>1.1910000000000001</v>
      </c>
      <c r="I209" s="66">
        <v>0</v>
      </c>
      <c r="J209" s="66">
        <v>0</v>
      </c>
      <c r="N209" s="66"/>
      <c r="O209" s="66"/>
      <c r="P209" s="66"/>
      <c r="Q209" s="66"/>
      <c r="R209" s="66"/>
      <c r="S209" s="66"/>
      <c r="T209" s="66"/>
      <c r="U209" s="66"/>
    </row>
    <row r="210" spans="1:21">
      <c r="A210" s="66" t="s">
        <v>302</v>
      </c>
      <c r="B210" s="66" t="s">
        <v>449</v>
      </c>
      <c r="C210" s="66">
        <v>7.1210000000000004</v>
      </c>
      <c r="D210" s="66">
        <v>7.1210000000000004</v>
      </c>
      <c r="E210" s="66">
        <v>7.1210000000000004</v>
      </c>
      <c r="F210" s="66">
        <v>7.1210000000000004</v>
      </c>
      <c r="G210" s="66">
        <v>3.0449999999999999</v>
      </c>
      <c r="H210" s="66">
        <v>0</v>
      </c>
      <c r="I210" s="66">
        <v>0</v>
      </c>
      <c r="J210" s="66">
        <v>0</v>
      </c>
    </row>
    <row r="211" spans="1:21">
      <c r="A211" s="66" t="s">
        <v>303</v>
      </c>
      <c r="B211" s="66" t="s">
        <v>449</v>
      </c>
      <c r="C211" s="66">
        <v>0</v>
      </c>
      <c r="D211" s="66">
        <v>0</v>
      </c>
      <c r="E211" s="66">
        <v>0</v>
      </c>
      <c r="F211" s="66">
        <v>0</v>
      </c>
      <c r="G211" s="66">
        <v>0</v>
      </c>
      <c r="H211" s="66">
        <v>0</v>
      </c>
      <c r="I211" s="66">
        <v>0</v>
      </c>
      <c r="J211" s="66">
        <v>0</v>
      </c>
    </row>
    <row r="212" spans="1:21">
      <c r="A212" s="66" t="s">
        <v>304</v>
      </c>
      <c r="B212" s="66" t="s">
        <v>449</v>
      </c>
      <c r="C212" s="66">
        <v>0.48199999999999998</v>
      </c>
      <c r="D212" s="66">
        <v>0.48199999999999998</v>
      </c>
      <c r="E212" s="66">
        <v>0</v>
      </c>
      <c r="F212" s="66">
        <v>0</v>
      </c>
      <c r="G212" s="66">
        <v>0</v>
      </c>
      <c r="H212" s="66">
        <v>0</v>
      </c>
      <c r="I212" s="66">
        <v>0</v>
      </c>
      <c r="J212" s="66">
        <v>0</v>
      </c>
    </row>
    <row r="213" spans="1:21">
      <c r="A213" s="66" t="s">
        <v>305</v>
      </c>
      <c r="B213" s="66" t="s">
        <v>449</v>
      </c>
      <c r="C213" s="66">
        <v>0</v>
      </c>
      <c r="D213" s="66">
        <v>0</v>
      </c>
      <c r="E213" s="66">
        <v>0</v>
      </c>
      <c r="F213" s="66">
        <v>0</v>
      </c>
      <c r="G213" s="66">
        <v>0</v>
      </c>
      <c r="H213" s="66">
        <v>0</v>
      </c>
      <c r="I213" s="66">
        <v>0</v>
      </c>
      <c r="J213" s="66">
        <v>0</v>
      </c>
    </row>
    <row r="214" spans="1:21">
      <c r="A214" s="66" t="s">
        <v>306</v>
      </c>
      <c r="B214" s="66" t="s">
        <v>449</v>
      </c>
      <c r="C214" s="66">
        <v>10.851000000000001</v>
      </c>
      <c r="D214" s="65">
        <v>8.0519999999999996</v>
      </c>
      <c r="E214" s="116">
        <v>6.0049999999999999</v>
      </c>
      <c r="F214" s="65">
        <v>3.7149999999999999</v>
      </c>
      <c r="G214" s="65">
        <v>2.3149999999999999</v>
      </c>
      <c r="H214" s="117">
        <v>1.17</v>
      </c>
      <c r="I214" s="66">
        <v>0</v>
      </c>
      <c r="J214" s="66">
        <v>0</v>
      </c>
    </row>
    <row r="215" spans="1:21">
      <c r="A215" s="66" t="s">
        <v>307</v>
      </c>
      <c r="B215" s="66" t="s">
        <v>449</v>
      </c>
      <c r="C215" s="66">
        <v>3.8359999999999999</v>
      </c>
      <c r="D215" s="66">
        <v>3.8359999999999999</v>
      </c>
      <c r="E215" s="66">
        <v>3.8359999999999999</v>
      </c>
      <c r="F215" s="66">
        <v>3.8359999999999999</v>
      </c>
      <c r="G215" s="66">
        <v>2.206</v>
      </c>
      <c r="H215" s="66">
        <v>2.206</v>
      </c>
      <c r="I215" s="66">
        <v>2.206</v>
      </c>
      <c r="J215" s="66">
        <v>0.68400000000000005</v>
      </c>
      <c r="L215" s="65" t="s">
        <v>450</v>
      </c>
      <c r="M215" s="65" t="s">
        <v>451</v>
      </c>
    </row>
    <row r="216" spans="1:21" hidden="1">
      <c r="A216" s="65" t="s">
        <v>293</v>
      </c>
      <c r="B216" s="68" t="s">
        <v>344</v>
      </c>
      <c r="C216" s="65">
        <f t="shared" ref="C216:J227" si="147">C201*$L216</f>
        <v>0</v>
      </c>
      <c r="D216" s="65">
        <f t="shared" si="147"/>
        <v>0</v>
      </c>
      <c r="E216" s="65">
        <f t="shared" si="147"/>
        <v>0</v>
      </c>
      <c r="F216" s="65">
        <f t="shared" si="147"/>
        <v>0</v>
      </c>
      <c r="G216" s="65">
        <f t="shared" si="147"/>
        <v>0</v>
      </c>
      <c r="H216" s="65">
        <f t="shared" si="147"/>
        <v>0</v>
      </c>
      <c r="I216" s="65">
        <f t="shared" si="147"/>
        <v>0</v>
      </c>
      <c r="J216" s="65">
        <f t="shared" si="147"/>
        <v>0</v>
      </c>
      <c r="L216" s="65">
        <v>0.15</v>
      </c>
    </row>
    <row r="217" spans="1:21" hidden="1">
      <c r="A217" s="65" t="s">
        <v>294</v>
      </c>
      <c r="B217" s="68" t="s">
        <v>344</v>
      </c>
      <c r="C217" s="65">
        <f t="shared" si="147"/>
        <v>0</v>
      </c>
      <c r="D217" s="65">
        <f t="shared" si="147"/>
        <v>0</v>
      </c>
      <c r="E217" s="65">
        <f t="shared" si="147"/>
        <v>0</v>
      </c>
      <c r="F217" s="65">
        <f t="shared" si="147"/>
        <v>0</v>
      </c>
      <c r="G217" s="65">
        <f t="shared" si="147"/>
        <v>0</v>
      </c>
      <c r="H217" s="65">
        <f t="shared" si="147"/>
        <v>0</v>
      </c>
      <c r="I217" s="65">
        <f t="shared" si="147"/>
        <v>0</v>
      </c>
      <c r="J217" s="65">
        <f t="shared" si="147"/>
        <v>0</v>
      </c>
      <c r="L217" s="65">
        <v>0.11</v>
      </c>
    </row>
    <row r="218" spans="1:21" hidden="1">
      <c r="A218" s="65" t="s">
        <v>295</v>
      </c>
      <c r="B218" s="68" t="s">
        <v>344</v>
      </c>
      <c r="C218" s="65">
        <f t="shared" si="147"/>
        <v>0.8890499999999999</v>
      </c>
      <c r="D218" s="65">
        <f t="shared" si="147"/>
        <v>0.8890499999999999</v>
      </c>
      <c r="E218" s="65">
        <f t="shared" si="147"/>
        <v>0.67979999999999996</v>
      </c>
      <c r="F218" s="65">
        <f t="shared" si="147"/>
        <v>0.67979999999999996</v>
      </c>
      <c r="G218" s="65">
        <f t="shared" si="147"/>
        <v>6.4949999999999994E-2</v>
      </c>
      <c r="H218" s="65">
        <f t="shared" si="147"/>
        <v>6.4949999999999994E-2</v>
      </c>
      <c r="I218" s="65">
        <f t="shared" si="147"/>
        <v>6.4949999999999994E-2</v>
      </c>
      <c r="J218" s="65">
        <f t="shared" si="147"/>
        <v>3.2250000000000001E-2</v>
      </c>
      <c r="L218" s="65">
        <v>0.15</v>
      </c>
    </row>
    <row r="219" spans="1:21" hidden="1">
      <c r="A219" s="65" t="s">
        <v>296</v>
      </c>
      <c r="B219" s="68" t="s">
        <v>344</v>
      </c>
      <c r="C219" s="65">
        <f t="shared" si="147"/>
        <v>0.49995000000000001</v>
      </c>
      <c r="D219" s="65">
        <f t="shared" si="147"/>
        <v>0.44519999999999998</v>
      </c>
      <c r="E219" s="65">
        <f t="shared" si="147"/>
        <v>0.33449999999999996</v>
      </c>
      <c r="F219" s="65">
        <f t="shared" si="147"/>
        <v>0.183</v>
      </c>
      <c r="G219" s="65">
        <f t="shared" si="147"/>
        <v>0</v>
      </c>
      <c r="H219" s="65">
        <f t="shared" si="147"/>
        <v>0</v>
      </c>
      <c r="I219" s="65">
        <f t="shared" si="147"/>
        <v>0</v>
      </c>
      <c r="J219" s="65">
        <f t="shared" si="147"/>
        <v>0</v>
      </c>
      <c r="L219" s="65">
        <v>0.15</v>
      </c>
      <c r="M219" s="65" t="s">
        <v>452</v>
      </c>
    </row>
    <row r="220" spans="1:21" hidden="1">
      <c r="A220" s="65" t="s">
        <v>297</v>
      </c>
      <c r="B220" s="68" t="s">
        <v>344</v>
      </c>
      <c r="C220" s="65">
        <f t="shared" si="147"/>
        <v>0.58260000000000001</v>
      </c>
      <c r="D220" s="65">
        <f t="shared" si="147"/>
        <v>0.58260000000000001</v>
      </c>
      <c r="E220" s="65">
        <f t="shared" si="147"/>
        <v>0.58260000000000001</v>
      </c>
      <c r="F220" s="65">
        <f t="shared" si="147"/>
        <v>0.58260000000000001</v>
      </c>
      <c r="G220" s="65">
        <f t="shared" si="147"/>
        <v>0.51239999999999997</v>
      </c>
      <c r="H220" s="65">
        <f t="shared" si="147"/>
        <v>0.30089999999999995</v>
      </c>
      <c r="I220" s="65">
        <f t="shared" si="147"/>
        <v>0.30089999999999995</v>
      </c>
      <c r="J220" s="65">
        <f t="shared" si="147"/>
        <v>0.30089999999999995</v>
      </c>
      <c r="L220" s="65">
        <v>0.15</v>
      </c>
    </row>
    <row r="221" spans="1:21" hidden="1">
      <c r="A221" s="65" t="s">
        <v>298</v>
      </c>
      <c r="B221" s="68" t="s">
        <v>344</v>
      </c>
      <c r="C221" s="65">
        <f t="shared" si="147"/>
        <v>1.62</v>
      </c>
      <c r="D221" s="65">
        <f t="shared" si="147"/>
        <v>1.62</v>
      </c>
      <c r="E221" s="65">
        <f t="shared" si="147"/>
        <v>1.62</v>
      </c>
      <c r="F221" s="65">
        <f t="shared" si="147"/>
        <v>1.62</v>
      </c>
      <c r="G221" s="65">
        <f t="shared" si="147"/>
        <v>0.81884999999999997</v>
      </c>
      <c r="H221" s="65">
        <f t="shared" si="147"/>
        <v>0</v>
      </c>
      <c r="I221" s="65">
        <f t="shared" si="147"/>
        <v>0</v>
      </c>
      <c r="J221" s="65">
        <f t="shared" si="147"/>
        <v>0</v>
      </c>
      <c r="L221" s="65">
        <v>0.15</v>
      </c>
    </row>
    <row r="222" spans="1:21" hidden="1">
      <c r="A222" s="65" t="s">
        <v>299</v>
      </c>
      <c r="B222" s="68" t="s">
        <v>344</v>
      </c>
      <c r="C222" s="65">
        <f t="shared" si="147"/>
        <v>0</v>
      </c>
      <c r="D222" s="65">
        <f t="shared" si="147"/>
        <v>0</v>
      </c>
      <c r="E222" s="65">
        <f t="shared" si="147"/>
        <v>0</v>
      </c>
      <c r="F222" s="65">
        <f t="shared" si="147"/>
        <v>0</v>
      </c>
      <c r="G222" s="65">
        <f t="shared" si="147"/>
        <v>0</v>
      </c>
      <c r="H222" s="65">
        <f t="shared" si="147"/>
        <v>0</v>
      </c>
      <c r="I222" s="65">
        <f t="shared" si="147"/>
        <v>0</v>
      </c>
      <c r="J222" s="65">
        <f t="shared" si="147"/>
        <v>0</v>
      </c>
      <c r="L222" s="65">
        <v>0.45</v>
      </c>
    </row>
    <row r="223" spans="1:21" hidden="1">
      <c r="A223" s="65" t="s">
        <v>300</v>
      </c>
      <c r="B223" s="68" t="s">
        <v>344</v>
      </c>
      <c r="C223" s="65">
        <f t="shared" si="147"/>
        <v>2.5252000000000003</v>
      </c>
      <c r="D223" s="65">
        <f t="shared" si="147"/>
        <v>2.5252000000000003</v>
      </c>
      <c r="E223" s="65">
        <f t="shared" si="147"/>
        <v>2.5252000000000003</v>
      </c>
      <c r="F223" s="65">
        <f t="shared" si="147"/>
        <v>2.13</v>
      </c>
      <c r="G223" s="65">
        <f t="shared" si="147"/>
        <v>1.2604000000000002</v>
      </c>
      <c r="H223" s="65">
        <f t="shared" si="147"/>
        <v>0.50159999999999993</v>
      </c>
      <c r="I223" s="65">
        <f t="shared" si="147"/>
        <v>0.23960000000000001</v>
      </c>
      <c r="J223" s="65">
        <f t="shared" si="147"/>
        <v>0.11960000000000001</v>
      </c>
      <c r="L223" s="65">
        <v>0.04</v>
      </c>
    </row>
    <row r="224" spans="1:21" hidden="1">
      <c r="A224" s="65" t="s">
        <v>301</v>
      </c>
      <c r="B224" s="68" t="s">
        <v>344</v>
      </c>
      <c r="C224" s="65">
        <f t="shared" si="147"/>
        <v>0.55386000000000002</v>
      </c>
      <c r="D224" s="65">
        <f t="shared" si="147"/>
        <v>0.55386000000000002</v>
      </c>
      <c r="E224" s="65">
        <f t="shared" si="147"/>
        <v>0.52445999999999993</v>
      </c>
      <c r="F224" s="65">
        <f t="shared" si="147"/>
        <v>0.41885999999999995</v>
      </c>
      <c r="G224" s="65">
        <f t="shared" si="147"/>
        <v>0.38766</v>
      </c>
      <c r="H224" s="65">
        <f t="shared" si="147"/>
        <v>7.1459999999999996E-2</v>
      </c>
      <c r="I224" s="65">
        <f t="shared" si="147"/>
        <v>0</v>
      </c>
      <c r="J224" s="65">
        <f t="shared" si="147"/>
        <v>0</v>
      </c>
      <c r="L224" s="65">
        <v>0.06</v>
      </c>
    </row>
    <row r="225" spans="1:13" hidden="1">
      <c r="A225" s="65" t="s">
        <v>302</v>
      </c>
      <c r="B225" s="68" t="s">
        <v>344</v>
      </c>
      <c r="C225" s="65">
        <f t="shared" si="147"/>
        <v>0.49847000000000008</v>
      </c>
      <c r="D225" s="65">
        <f t="shared" si="147"/>
        <v>0.49847000000000008</v>
      </c>
      <c r="E225" s="65">
        <f t="shared" si="147"/>
        <v>0.49847000000000008</v>
      </c>
      <c r="F225" s="65">
        <f t="shared" si="147"/>
        <v>0.49847000000000008</v>
      </c>
      <c r="G225" s="65">
        <f t="shared" si="147"/>
        <v>0.21315000000000001</v>
      </c>
      <c r="H225" s="65">
        <f t="shared" si="147"/>
        <v>0</v>
      </c>
      <c r="I225" s="65">
        <f t="shared" si="147"/>
        <v>0</v>
      </c>
      <c r="J225" s="65">
        <f t="shared" si="147"/>
        <v>0</v>
      </c>
      <c r="L225" s="65">
        <v>7.0000000000000007E-2</v>
      </c>
    </row>
    <row r="226" spans="1:13" hidden="1">
      <c r="A226" s="65" t="s">
        <v>303</v>
      </c>
      <c r="B226" s="68" t="s">
        <v>344</v>
      </c>
      <c r="C226" s="65">
        <f t="shared" si="147"/>
        <v>0</v>
      </c>
      <c r="D226" s="65">
        <f t="shared" si="147"/>
        <v>0</v>
      </c>
      <c r="E226" s="65">
        <f t="shared" si="147"/>
        <v>0</v>
      </c>
      <c r="F226" s="65">
        <f t="shared" si="147"/>
        <v>0</v>
      </c>
      <c r="G226" s="65">
        <f t="shared" si="147"/>
        <v>0</v>
      </c>
      <c r="H226" s="65">
        <f t="shared" si="147"/>
        <v>0</v>
      </c>
      <c r="I226" s="65">
        <f t="shared" si="147"/>
        <v>0</v>
      </c>
      <c r="J226" s="65">
        <f t="shared" si="147"/>
        <v>0</v>
      </c>
      <c r="L226" s="65">
        <v>0.1</v>
      </c>
    </row>
    <row r="227" spans="1:13" hidden="1">
      <c r="A227" s="65" t="s">
        <v>304</v>
      </c>
      <c r="B227" s="68" t="s">
        <v>344</v>
      </c>
      <c r="C227" s="65">
        <f t="shared" si="147"/>
        <v>0.15423999999999999</v>
      </c>
      <c r="D227" s="65">
        <f t="shared" si="147"/>
        <v>0.15423999999999999</v>
      </c>
      <c r="E227" s="65">
        <f t="shared" si="147"/>
        <v>0</v>
      </c>
      <c r="F227" s="65">
        <f t="shared" si="147"/>
        <v>0</v>
      </c>
      <c r="G227" s="65">
        <f t="shared" si="147"/>
        <v>0</v>
      </c>
      <c r="H227" s="65">
        <f t="shared" si="147"/>
        <v>0</v>
      </c>
      <c r="I227" s="65">
        <f t="shared" si="147"/>
        <v>0</v>
      </c>
      <c r="J227" s="65">
        <f t="shared" si="147"/>
        <v>0</v>
      </c>
      <c r="L227" s="65">
        <v>0.32</v>
      </c>
    </row>
    <row r="228" spans="1:13" hidden="1">
      <c r="A228" s="65" t="s">
        <v>305</v>
      </c>
      <c r="B228" s="68" t="s">
        <v>344</v>
      </c>
      <c r="C228" s="65">
        <f t="shared" ref="C228:J228" si="148">C213*$L228</f>
        <v>0</v>
      </c>
      <c r="D228" s="65">
        <f t="shared" si="148"/>
        <v>0</v>
      </c>
      <c r="E228" s="65">
        <f t="shared" si="148"/>
        <v>0</v>
      </c>
      <c r="F228" s="65">
        <f t="shared" si="148"/>
        <v>0</v>
      </c>
      <c r="G228" s="65">
        <f t="shared" si="148"/>
        <v>0</v>
      </c>
      <c r="H228" s="65">
        <f t="shared" si="148"/>
        <v>0</v>
      </c>
      <c r="I228" s="65">
        <f t="shared" si="148"/>
        <v>0</v>
      </c>
      <c r="J228" s="65">
        <f t="shared" si="148"/>
        <v>0</v>
      </c>
      <c r="L228" s="65">
        <v>0.15</v>
      </c>
    </row>
    <row r="229" spans="1:13" hidden="1">
      <c r="A229" s="65" t="s">
        <v>306</v>
      </c>
      <c r="B229" s="68" t="s">
        <v>344</v>
      </c>
      <c r="C229" s="65">
        <f t="shared" ref="C229:J229" si="149">C214*$L229</f>
        <v>1.0851000000000002</v>
      </c>
      <c r="D229" s="65">
        <f t="shared" si="149"/>
        <v>0.80520000000000003</v>
      </c>
      <c r="E229" s="65">
        <f t="shared" si="149"/>
        <v>0.60050000000000003</v>
      </c>
      <c r="F229" s="65">
        <f t="shared" si="149"/>
        <v>0.3715</v>
      </c>
      <c r="G229" s="65">
        <f t="shared" si="149"/>
        <v>0.23150000000000001</v>
      </c>
      <c r="H229" s="65">
        <f t="shared" si="149"/>
        <v>0.11699999999999999</v>
      </c>
      <c r="I229" s="65">
        <f t="shared" si="149"/>
        <v>0</v>
      </c>
      <c r="J229" s="65">
        <f t="shared" si="149"/>
        <v>0</v>
      </c>
      <c r="L229" s="65">
        <v>0.1</v>
      </c>
      <c r="M229" s="65" t="s">
        <v>453</v>
      </c>
    </row>
    <row r="230" spans="1:13" hidden="1">
      <c r="A230" s="65" t="s">
        <v>307</v>
      </c>
      <c r="B230" s="68" t="s">
        <v>344</v>
      </c>
      <c r="C230" s="65">
        <f t="shared" ref="C230:J230" si="150">C215*$L230</f>
        <v>0.3836</v>
      </c>
      <c r="D230" s="65">
        <f t="shared" si="150"/>
        <v>0.3836</v>
      </c>
      <c r="E230" s="65">
        <f t="shared" si="150"/>
        <v>0.3836</v>
      </c>
      <c r="F230" s="65">
        <f t="shared" si="150"/>
        <v>0.3836</v>
      </c>
      <c r="G230" s="65">
        <f t="shared" si="150"/>
        <v>0.22060000000000002</v>
      </c>
      <c r="H230" s="65">
        <f t="shared" si="150"/>
        <v>0.22060000000000002</v>
      </c>
      <c r="I230" s="65">
        <f t="shared" si="150"/>
        <v>0.22060000000000002</v>
      </c>
      <c r="J230" s="65">
        <f t="shared" si="150"/>
        <v>6.8400000000000002E-2</v>
      </c>
      <c r="L230" s="65">
        <v>0.1</v>
      </c>
    </row>
    <row r="231" spans="1:13" hidden="1">
      <c r="A231" s="65" t="s">
        <v>293</v>
      </c>
      <c r="B231" s="68" t="s">
        <v>173</v>
      </c>
      <c r="C231" s="65">
        <f t="shared" ref="C231:J242" si="151">C201*(1-$L216)</f>
        <v>0</v>
      </c>
      <c r="D231" s="65">
        <f t="shared" si="151"/>
        <v>0</v>
      </c>
      <c r="E231" s="65">
        <f t="shared" si="151"/>
        <v>0</v>
      </c>
      <c r="F231" s="65">
        <f t="shared" si="151"/>
        <v>0</v>
      </c>
      <c r="G231" s="65">
        <f t="shared" si="151"/>
        <v>0</v>
      </c>
      <c r="H231" s="65">
        <f t="shared" si="151"/>
        <v>0</v>
      </c>
      <c r="I231" s="65">
        <f t="shared" si="151"/>
        <v>0</v>
      </c>
      <c r="J231" s="65">
        <f t="shared" si="151"/>
        <v>0</v>
      </c>
    </row>
    <row r="232" spans="1:13" hidden="1">
      <c r="A232" s="65" t="s">
        <v>294</v>
      </c>
      <c r="B232" s="68" t="s">
        <v>173</v>
      </c>
      <c r="C232" s="65">
        <f t="shared" si="151"/>
        <v>0</v>
      </c>
      <c r="D232" s="65">
        <f t="shared" si="151"/>
        <v>0</v>
      </c>
      <c r="E232" s="65">
        <f t="shared" si="151"/>
        <v>0</v>
      </c>
      <c r="F232" s="65">
        <f t="shared" si="151"/>
        <v>0</v>
      </c>
      <c r="G232" s="65">
        <f t="shared" si="151"/>
        <v>0</v>
      </c>
      <c r="H232" s="65">
        <f t="shared" si="151"/>
        <v>0</v>
      </c>
      <c r="I232" s="65">
        <f t="shared" si="151"/>
        <v>0</v>
      </c>
      <c r="J232" s="65">
        <f t="shared" si="151"/>
        <v>0</v>
      </c>
    </row>
    <row r="233" spans="1:13" hidden="1">
      <c r="A233" s="65" t="s">
        <v>295</v>
      </c>
      <c r="B233" s="68" t="s">
        <v>173</v>
      </c>
      <c r="C233" s="65">
        <f t="shared" si="151"/>
        <v>5.0379499999999995</v>
      </c>
      <c r="D233" s="65">
        <f t="shared" si="151"/>
        <v>5.0379499999999995</v>
      </c>
      <c r="E233" s="65">
        <f t="shared" si="151"/>
        <v>3.8521999999999998</v>
      </c>
      <c r="F233" s="65">
        <f t="shared" si="151"/>
        <v>3.8521999999999998</v>
      </c>
      <c r="G233" s="65">
        <f t="shared" si="151"/>
        <v>0.36804999999999999</v>
      </c>
      <c r="H233" s="65">
        <f t="shared" si="151"/>
        <v>0.36804999999999999</v>
      </c>
      <c r="I233" s="65">
        <f t="shared" si="151"/>
        <v>0.36804999999999999</v>
      </c>
      <c r="J233" s="65">
        <f t="shared" si="151"/>
        <v>0.18275</v>
      </c>
    </row>
    <row r="234" spans="1:13" hidden="1">
      <c r="A234" s="65" t="s">
        <v>296</v>
      </c>
      <c r="B234" s="68" t="s">
        <v>173</v>
      </c>
      <c r="C234" s="65">
        <f t="shared" si="151"/>
        <v>2.8330500000000001</v>
      </c>
      <c r="D234" s="65">
        <f t="shared" si="151"/>
        <v>2.5227999999999997</v>
      </c>
      <c r="E234" s="65">
        <f t="shared" si="151"/>
        <v>1.8955</v>
      </c>
      <c r="F234" s="65">
        <f t="shared" si="151"/>
        <v>1.0369999999999999</v>
      </c>
      <c r="G234" s="65">
        <f t="shared" si="151"/>
        <v>0</v>
      </c>
      <c r="H234" s="65">
        <f t="shared" si="151"/>
        <v>0</v>
      </c>
      <c r="I234" s="65">
        <f t="shared" si="151"/>
        <v>0</v>
      </c>
      <c r="J234" s="65">
        <f t="shared" si="151"/>
        <v>0</v>
      </c>
    </row>
    <row r="235" spans="1:13" hidden="1">
      <c r="A235" s="65" t="s">
        <v>297</v>
      </c>
      <c r="B235" s="68" t="s">
        <v>173</v>
      </c>
      <c r="C235" s="65">
        <f t="shared" si="151"/>
        <v>3.3013999999999997</v>
      </c>
      <c r="D235" s="65">
        <f t="shared" si="151"/>
        <v>3.3013999999999997</v>
      </c>
      <c r="E235" s="65">
        <f t="shared" si="151"/>
        <v>3.3013999999999997</v>
      </c>
      <c r="F235" s="65">
        <f t="shared" si="151"/>
        <v>3.3013999999999997</v>
      </c>
      <c r="G235" s="65">
        <f t="shared" si="151"/>
        <v>2.9036</v>
      </c>
      <c r="H235" s="65">
        <f t="shared" si="151"/>
        <v>1.7050999999999998</v>
      </c>
      <c r="I235" s="65">
        <f t="shared" si="151"/>
        <v>1.7050999999999998</v>
      </c>
      <c r="J235" s="65">
        <f t="shared" si="151"/>
        <v>1.7050999999999998</v>
      </c>
    </row>
    <row r="236" spans="1:13" hidden="1">
      <c r="A236" s="65" t="s">
        <v>298</v>
      </c>
      <c r="B236" s="68" t="s">
        <v>173</v>
      </c>
      <c r="C236" s="65">
        <f t="shared" si="151"/>
        <v>9.18</v>
      </c>
      <c r="D236" s="65">
        <f t="shared" si="151"/>
        <v>9.18</v>
      </c>
      <c r="E236" s="65">
        <f t="shared" si="151"/>
        <v>9.18</v>
      </c>
      <c r="F236" s="65">
        <f t="shared" si="151"/>
        <v>9.18</v>
      </c>
      <c r="G236" s="65">
        <f t="shared" si="151"/>
        <v>4.6401499999999993</v>
      </c>
      <c r="H236" s="65">
        <f t="shared" si="151"/>
        <v>0</v>
      </c>
      <c r="I236" s="65">
        <f t="shared" si="151"/>
        <v>0</v>
      </c>
      <c r="J236" s="65">
        <f t="shared" si="151"/>
        <v>0</v>
      </c>
    </row>
    <row r="237" spans="1:13" hidden="1">
      <c r="A237" s="65" t="s">
        <v>299</v>
      </c>
      <c r="B237" s="68" t="s">
        <v>173</v>
      </c>
      <c r="C237" s="65">
        <f t="shared" si="151"/>
        <v>0</v>
      </c>
      <c r="D237" s="65">
        <f t="shared" si="151"/>
        <v>0</v>
      </c>
      <c r="E237" s="65">
        <f t="shared" si="151"/>
        <v>0</v>
      </c>
      <c r="F237" s="65">
        <f t="shared" si="151"/>
        <v>0</v>
      </c>
      <c r="G237" s="65">
        <f t="shared" si="151"/>
        <v>0</v>
      </c>
      <c r="H237" s="65">
        <f t="shared" si="151"/>
        <v>0</v>
      </c>
      <c r="I237" s="65">
        <f t="shared" si="151"/>
        <v>0</v>
      </c>
      <c r="J237" s="65">
        <f t="shared" si="151"/>
        <v>0</v>
      </c>
    </row>
    <row r="238" spans="1:13" hidden="1">
      <c r="A238" s="65" t="s">
        <v>300</v>
      </c>
      <c r="B238" s="68" t="s">
        <v>173</v>
      </c>
      <c r="C238" s="65">
        <f t="shared" si="151"/>
        <v>60.604799999999997</v>
      </c>
      <c r="D238" s="65">
        <f t="shared" si="151"/>
        <v>60.604799999999997</v>
      </c>
      <c r="E238" s="65">
        <f t="shared" si="151"/>
        <v>60.604799999999997</v>
      </c>
      <c r="F238" s="65">
        <f t="shared" si="151"/>
        <v>51.12</v>
      </c>
      <c r="G238" s="65">
        <f t="shared" si="151"/>
        <v>30.249600000000001</v>
      </c>
      <c r="H238" s="65">
        <f t="shared" si="151"/>
        <v>12.038399999999999</v>
      </c>
      <c r="I238" s="65">
        <f t="shared" si="151"/>
        <v>5.7504</v>
      </c>
      <c r="J238" s="65">
        <f t="shared" si="151"/>
        <v>2.8704000000000001</v>
      </c>
    </row>
    <row r="239" spans="1:13" hidden="1">
      <c r="A239" s="65" t="s">
        <v>301</v>
      </c>
      <c r="B239" s="68" t="s">
        <v>173</v>
      </c>
      <c r="C239" s="65">
        <f t="shared" si="151"/>
        <v>8.6771399999999996</v>
      </c>
      <c r="D239" s="65">
        <f t="shared" si="151"/>
        <v>8.6771399999999996</v>
      </c>
      <c r="E239" s="65">
        <f t="shared" si="151"/>
        <v>8.2165399999999984</v>
      </c>
      <c r="F239" s="65">
        <f t="shared" si="151"/>
        <v>6.5621399999999994</v>
      </c>
      <c r="G239" s="65">
        <f t="shared" si="151"/>
        <v>6.07334</v>
      </c>
      <c r="H239" s="65">
        <f t="shared" si="151"/>
        <v>1.11954</v>
      </c>
      <c r="I239" s="65">
        <f t="shared" si="151"/>
        <v>0</v>
      </c>
      <c r="J239" s="65">
        <f t="shared" si="151"/>
        <v>0</v>
      </c>
    </row>
    <row r="240" spans="1:13" hidden="1">
      <c r="A240" s="65" t="s">
        <v>302</v>
      </c>
      <c r="B240" s="68" t="s">
        <v>173</v>
      </c>
      <c r="C240" s="65">
        <f t="shared" si="151"/>
        <v>6.6225300000000002</v>
      </c>
      <c r="D240" s="65">
        <f t="shared" si="151"/>
        <v>6.6225300000000002</v>
      </c>
      <c r="E240" s="65">
        <f t="shared" si="151"/>
        <v>6.6225300000000002</v>
      </c>
      <c r="F240" s="65">
        <f t="shared" si="151"/>
        <v>6.6225300000000002</v>
      </c>
      <c r="G240" s="65">
        <f t="shared" si="151"/>
        <v>2.8318499999999998</v>
      </c>
      <c r="H240" s="65">
        <f t="shared" si="151"/>
        <v>0</v>
      </c>
      <c r="I240" s="65">
        <f t="shared" si="151"/>
        <v>0</v>
      </c>
      <c r="J240" s="65">
        <f t="shared" si="151"/>
        <v>0</v>
      </c>
    </row>
    <row r="241" spans="1:10" hidden="1">
      <c r="A241" s="65" t="s">
        <v>303</v>
      </c>
      <c r="B241" s="68" t="s">
        <v>173</v>
      </c>
      <c r="C241" s="65">
        <f t="shared" si="151"/>
        <v>0</v>
      </c>
      <c r="D241" s="65">
        <f t="shared" si="151"/>
        <v>0</v>
      </c>
      <c r="E241" s="65">
        <f t="shared" si="151"/>
        <v>0</v>
      </c>
      <c r="F241" s="65">
        <f t="shared" si="151"/>
        <v>0</v>
      </c>
      <c r="G241" s="65">
        <f t="shared" si="151"/>
        <v>0</v>
      </c>
      <c r="H241" s="65">
        <f t="shared" si="151"/>
        <v>0</v>
      </c>
      <c r="I241" s="65">
        <f t="shared" si="151"/>
        <v>0</v>
      </c>
      <c r="J241" s="65">
        <f t="shared" si="151"/>
        <v>0</v>
      </c>
    </row>
    <row r="242" spans="1:10" hidden="1">
      <c r="A242" s="65" t="s">
        <v>304</v>
      </c>
      <c r="B242" s="68" t="s">
        <v>173</v>
      </c>
      <c r="C242" s="65">
        <f t="shared" si="151"/>
        <v>0.32775999999999994</v>
      </c>
      <c r="D242" s="65">
        <f t="shared" si="151"/>
        <v>0.32775999999999994</v>
      </c>
      <c r="E242" s="65">
        <f t="shared" si="151"/>
        <v>0</v>
      </c>
      <c r="F242" s="65">
        <f t="shared" si="151"/>
        <v>0</v>
      </c>
      <c r="G242" s="65">
        <f t="shared" si="151"/>
        <v>0</v>
      </c>
      <c r="H242" s="65">
        <f t="shared" si="151"/>
        <v>0</v>
      </c>
      <c r="I242" s="65">
        <f t="shared" si="151"/>
        <v>0</v>
      </c>
      <c r="J242" s="65">
        <f t="shared" si="151"/>
        <v>0</v>
      </c>
    </row>
    <row r="243" spans="1:10" hidden="1">
      <c r="A243" s="65" t="s">
        <v>305</v>
      </c>
      <c r="B243" s="68" t="s">
        <v>173</v>
      </c>
      <c r="C243" s="65">
        <f t="shared" ref="C243:J243" si="152">C213*(1-$L228)</f>
        <v>0</v>
      </c>
      <c r="D243" s="65">
        <f t="shared" si="152"/>
        <v>0</v>
      </c>
      <c r="E243" s="65">
        <f t="shared" si="152"/>
        <v>0</v>
      </c>
      <c r="F243" s="65">
        <f t="shared" si="152"/>
        <v>0</v>
      </c>
      <c r="G243" s="65">
        <f t="shared" si="152"/>
        <v>0</v>
      </c>
      <c r="H243" s="65">
        <f t="shared" si="152"/>
        <v>0</v>
      </c>
      <c r="I243" s="65">
        <f t="shared" si="152"/>
        <v>0</v>
      </c>
      <c r="J243" s="65">
        <f t="shared" si="152"/>
        <v>0</v>
      </c>
    </row>
    <row r="244" spans="1:10" hidden="1">
      <c r="A244" s="65" t="s">
        <v>306</v>
      </c>
      <c r="B244" s="68" t="s">
        <v>173</v>
      </c>
      <c r="C244" s="65">
        <f t="shared" ref="C244:J244" si="153">C214*(1-$L229)</f>
        <v>9.7659000000000002</v>
      </c>
      <c r="D244" s="65">
        <f t="shared" si="153"/>
        <v>7.2467999999999995</v>
      </c>
      <c r="E244" s="65">
        <f t="shared" si="153"/>
        <v>5.4044999999999996</v>
      </c>
      <c r="F244" s="65">
        <f t="shared" si="153"/>
        <v>3.3435000000000001</v>
      </c>
      <c r="G244" s="65">
        <f t="shared" si="153"/>
        <v>2.0834999999999999</v>
      </c>
      <c r="H244" s="65">
        <f t="shared" si="153"/>
        <v>1.0529999999999999</v>
      </c>
      <c r="I244" s="65">
        <f t="shared" si="153"/>
        <v>0</v>
      </c>
      <c r="J244" s="65">
        <f t="shared" si="153"/>
        <v>0</v>
      </c>
    </row>
    <row r="245" spans="1:10" hidden="1">
      <c r="A245" s="65" t="s">
        <v>307</v>
      </c>
      <c r="B245" s="68" t="s">
        <v>173</v>
      </c>
      <c r="C245" s="65">
        <f t="shared" ref="C245:J245" si="154">C215*(1-$L230)</f>
        <v>3.4523999999999999</v>
      </c>
      <c r="D245" s="65">
        <f t="shared" si="154"/>
        <v>3.4523999999999999</v>
      </c>
      <c r="E245" s="65">
        <f t="shared" si="154"/>
        <v>3.4523999999999999</v>
      </c>
      <c r="F245" s="65">
        <f t="shared" si="154"/>
        <v>3.4523999999999999</v>
      </c>
      <c r="G245" s="65">
        <f t="shared" si="154"/>
        <v>1.9854000000000001</v>
      </c>
      <c r="H245" s="65">
        <f t="shared" si="154"/>
        <v>1.9854000000000001</v>
      </c>
      <c r="I245" s="65">
        <f t="shared" si="154"/>
        <v>1.9854000000000001</v>
      </c>
      <c r="J245" s="65">
        <f t="shared" si="154"/>
        <v>0.61560000000000004</v>
      </c>
    </row>
    <row r="246" spans="1:10" hidden="1">
      <c r="A246" s="65" t="s">
        <v>293</v>
      </c>
      <c r="B246" s="65" t="s">
        <v>328</v>
      </c>
      <c r="C246" s="65">
        <v>0.79400000000000004</v>
      </c>
      <c r="D246" s="65">
        <v>0.79400000000000004</v>
      </c>
      <c r="E246" s="65">
        <v>0.79400000000000004</v>
      </c>
      <c r="F246" s="65">
        <v>0.79400000000000004</v>
      </c>
      <c r="G246" s="65">
        <v>0.79400000000000004</v>
      </c>
      <c r="H246" s="65">
        <v>0.79400000000000004</v>
      </c>
      <c r="I246" s="65">
        <v>0.79400000000000004</v>
      </c>
      <c r="J246" s="65">
        <v>0.79400000000000004</v>
      </c>
    </row>
    <row r="247" spans="1:10" hidden="1">
      <c r="A247" s="65" t="s">
        <v>294</v>
      </c>
      <c r="B247" s="65" t="s">
        <v>328</v>
      </c>
      <c r="C247" s="65">
        <v>7.5800000000000006E-2</v>
      </c>
      <c r="D247" s="65">
        <v>7.5800000000000006E-2</v>
      </c>
      <c r="E247" s="65">
        <v>7.5800000000000006E-2</v>
      </c>
      <c r="F247" s="65">
        <v>7.5069999999999998E-2</v>
      </c>
      <c r="G247" s="65">
        <v>1.2800000000000001E-2</v>
      </c>
      <c r="H247" s="65">
        <v>1.2800000000000001E-2</v>
      </c>
      <c r="I247" s="65">
        <v>1.2800000000000001E-2</v>
      </c>
      <c r="J247" s="65">
        <v>1.2800000000000001E-2</v>
      </c>
    </row>
    <row r="248" spans="1:10" hidden="1">
      <c r="A248" s="65" t="s">
        <v>295</v>
      </c>
      <c r="B248" s="65" t="s">
        <v>328</v>
      </c>
      <c r="C248" s="65">
        <v>3.3530000000000002</v>
      </c>
      <c r="D248" s="65">
        <v>3.3530000000000002</v>
      </c>
      <c r="E248" s="65">
        <v>3.3530000000000002</v>
      </c>
      <c r="F248" s="65">
        <v>3.3229000000000002</v>
      </c>
      <c r="G248" s="65">
        <v>3.12</v>
      </c>
      <c r="H248" s="65">
        <v>3.12</v>
      </c>
      <c r="I248" s="65">
        <v>3.12</v>
      </c>
      <c r="J248" s="65">
        <v>3.12</v>
      </c>
    </row>
    <row r="249" spans="1:10" hidden="1">
      <c r="A249" s="65" t="s">
        <v>296</v>
      </c>
      <c r="B249" s="65" t="s">
        <v>328</v>
      </c>
      <c r="C249" s="65">
        <v>1.04945</v>
      </c>
      <c r="D249" s="65">
        <v>1.04945</v>
      </c>
      <c r="E249" s="65">
        <v>1.0480999999999998</v>
      </c>
      <c r="F249" s="65">
        <v>0.95929999999999993</v>
      </c>
      <c r="G249" s="65">
        <v>0</v>
      </c>
      <c r="H249" s="65">
        <v>0</v>
      </c>
      <c r="I249" s="65">
        <v>0</v>
      </c>
      <c r="J249" s="65">
        <v>0</v>
      </c>
    </row>
    <row r="250" spans="1:10" hidden="1">
      <c r="A250" s="65" t="s">
        <v>297</v>
      </c>
      <c r="B250" s="65" t="s">
        <v>328</v>
      </c>
      <c r="C250" s="65">
        <v>2.17</v>
      </c>
      <c r="D250" s="65">
        <v>2.17</v>
      </c>
      <c r="E250" s="65">
        <v>2.17</v>
      </c>
      <c r="F250" s="65">
        <v>2.17</v>
      </c>
      <c r="G250" s="65">
        <v>2.17</v>
      </c>
      <c r="H250" s="65">
        <v>2.17</v>
      </c>
      <c r="I250" s="65">
        <v>2.17</v>
      </c>
      <c r="J250" s="65">
        <v>2.17</v>
      </c>
    </row>
    <row r="251" spans="1:10" hidden="1">
      <c r="A251" s="65" t="s">
        <v>298</v>
      </c>
      <c r="B251" s="65" t="s">
        <v>328</v>
      </c>
      <c r="C251" s="48">
        <v>39.22</v>
      </c>
      <c r="D251" s="48">
        <v>39.22</v>
      </c>
      <c r="E251" s="48">
        <v>39.22</v>
      </c>
      <c r="F251" s="65">
        <f>E251*0.8</f>
        <v>31.376000000000001</v>
      </c>
      <c r="G251" s="65">
        <f>F251*0.8</f>
        <v>25.100800000000003</v>
      </c>
      <c r="H251" s="65">
        <f>G251*0.8</f>
        <v>20.080640000000002</v>
      </c>
      <c r="I251" s="65">
        <f>H251*0.8</f>
        <v>16.064512000000004</v>
      </c>
      <c r="J251" s="65">
        <v>0</v>
      </c>
    </row>
    <row r="252" spans="1:10" hidden="1">
      <c r="A252" s="65" t="s">
        <v>299</v>
      </c>
      <c r="B252" s="65" t="s">
        <v>328</v>
      </c>
      <c r="C252" s="65">
        <v>0.65400099999999994</v>
      </c>
      <c r="D252" s="65">
        <v>0.65400099999999994</v>
      </c>
      <c r="E252" s="65">
        <v>0.65400099999999994</v>
      </c>
      <c r="F252" s="65">
        <v>0.65400099999999994</v>
      </c>
      <c r="G252" s="65">
        <v>0.65400099999999994</v>
      </c>
      <c r="H252" s="65">
        <v>0.65400099999999994</v>
      </c>
      <c r="I252" s="65">
        <v>0.65400000000000003</v>
      </c>
      <c r="J252" s="65">
        <v>0.65400000000000003</v>
      </c>
    </row>
    <row r="253" spans="1:10" hidden="1">
      <c r="A253" s="65" t="s">
        <v>300</v>
      </c>
      <c r="B253" s="65" t="s">
        <v>328</v>
      </c>
      <c r="C253" s="65">
        <v>5.6224770000000008</v>
      </c>
      <c r="D253" s="65">
        <v>5.6224770000000008</v>
      </c>
      <c r="E253" s="65">
        <v>5.6224770000000008</v>
      </c>
      <c r="F253" s="65">
        <v>4.5716570000000001</v>
      </c>
      <c r="G253" s="65">
        <v>0</v>
      </c>
      <c r="H253" s="65">
        <v>0</v>
      </c>
      <c r="I253" s="65">
        <v>0</v>
      </c>
      <c r="J253" s="65">
        <v>0</v>
      </c>
    </row>
    <row r="254" spans="1:10" hidden="1">
      <c r="A254" s="65" t="s">
        <v>301</v>
      </c>
      <c r="B254" s="65" t="s">
        <v>328</v>
      </c>
      <c r="C254" s="65">
        <v>5.2640000000000002</v>
      </c>
      <c r="D254" s="65">
        <v>5.2640000000000002</v>
      </c>
      <c r="E254" s="65">
        <v>5.2640000000000002</v>
      </c>
      <c r="F254" s="65">
        <v>5.2060000000000004</v>
      </c>
      <c r="G254" s="65">
        <v>0</v>
      </c>
      <c r="H254" s="65">
        <v>0</v>
      </c>
      <c r="I254" s="65">
        <v>0</v>
      </c>
      <c r="J254" s="65">
        <v>0</v>
      </c>
    </row>
    <row r="255" spans="1:10" hidden="1">
      <c r="A255" s="65" t="s">
        <v>302</v>
      </c>
      <c r="B255" s="65" t="s">
        <v>328</v>
      </c>
      <c r="C255" s="65">
        <v>5.6105169999999998</v>
      </c>
      <c r="D255" s="65">
        <v>5.6105169999999998</v>
      </c>
      <c r="E255" s="65">
        <v>5.5947050000000003</v>
      </c>
      <c r="F255" s="65">
        <v>1.6969139999999998</v>
      </c>
      <c r="G255" s="65">
        <v>0</v>
      </c>
      <c r="H255" s="65">
        <v>0</v>
      </c>
      <c r="I255" s="65">
        <v>0</v>
      </c>
      <c r="J255" s="65">
        <v>0</v>
      </c>
    </row>
    <row r="256" spans="1:10" hidden="1">
      <c r="A256" s="65" t="s">
        <v>303</v>
      </c>
      <c r="B256" s="65" t="s">
        <v>328</v>
      </c>
      <c r="C256" s="65">
        <v>18.329502000000002</v>
      </c>
      <c r="D256" s="65">
        <v>18.329502000000002</v>
      </c>
      <c r="E256" s="65">
        <v>18.329502000000002</v>
      </c>
      <c r="F256" s="65">
        <v>14.839831</v>
      </c>
      <c r="G256" s="65">
        <v>0</v>
      </c>
      <c r="H256" s="65">
        <v>0</v>
      </c>
      <c r="I256" s="65">
        <v>0</v>
      </c>
      <c r="J256" s="65">
        <v>0</v>
      </c>
    </row>
    <row r="257" spans="1:10" hidden="1">
      <c r="A257" s="65" t="s">
        <v>304</v>
      </c>
      <c r="B257" s="65" t="s">
        <v>328</v>
      </c>
      <c r="C257" s="65">
        <v>1.05</v>
      </c>
      <c r="D257" s="65">
        <v>1.05</v>
      </c>
      <c r="E257" s="65">
        <v>1.0446500000000001</v>
      </c>
      <c r="F257" s="65">
        <v>0.96389999999999998</v>
      </c>
      <c r="G257" s="65">
        <v>0</v>
      </c>
      <c r="H257" s="65">
        <v>0</v>
      </c>
      <c r="I257" s="65">
        <v>0</v>
      </c>
      <c r="J257" s="65">
        <v>0</v>
      </c>
    </row>
    <row r="258" spans="1:10" hidden="1">
      <c r="A258" s="65" t="s">
        <v>305</v>
      </c>
      <c r="B258" s="65" t="s">
        <v>328</v>
      </c>
      <c r="C258" s="65">
        <v>2.7600000000000003E-2</v>
      </c>
      <c r="D258" s="65">
        <v>2.7600000000000003E-2</v>
      </c>
      <c r="E258" s="65">
        <v>2.7600000000000003E-2</v>
      </c>
      <c r="F258" s="65">
        <v>2.5799999999999997E-2</v>
      </c>
      <c r="G258" s="65">
        <v>0</v>
      </c>
      <c r="H258" s="65">
        <v>0</v>
      </c>
      <c r="I258" s="65">
        <v>0</v>
      </c>
      <c r="J258" s="65">
        <v>0</v>
      </c>
    </row>
    <row r="259" spans="1:10" hidden="1">
      <c r="A259" s="65" t="s">
        <v>306</v>
      </c>
      <c r="B259" s="65" t="s">
        <v>328</v>
      </c>
      <c r="C259" s="65">
        <v>0.503</v>
      </c>
      <c r="D259" s="65">
        <v>0.1033</v>
      </c>
      <c r="E259" s="65">
        <v>0.1033</v>
      </c>
      <c r="F259" s="65">
        <v>8.48E-2</v>
      </c>
      <c r="G259" s="65">
        <v>0</v>
      </c>
      <c r="H259" s="65">
        <v>0</v>
      </c>
      <c r="I259" s="65">
        <v>0</v>
      </c>
      <c r="J259" s="65">
        <v>0</v>
      </c>
    </row>
    <row r="260" spans="1:10" hidden="1">
      <c r="A260" s="65" t="s">
        <v>307</v>
      </c>
      <c r="B260" s="65" t="s">
        <v>328</v>
      </c>
      <c r="C260" s="65">
        <v>2.1402030000000001</v>
      </c>
      <c r="D260" s="65">
        <v>2.1402030000000001</v>
      </c>
      <c r="E260" s="65">
        <v>2.1402030000000001</v>
      </c>
      <c r="F260" s="65">
        <v>1.9561030000000001</v>
      </c>
      <c r="G260" s="65">
        <v>3.0803000000000001E-2</v>
      </c>
      <c r="H260" s="65">
        <v>3.0803000000000001E-2</v>
      </c>
      <c r="I260" s="65">
        <v>3.0803000000000001E-2</v>
      </c>
      <c r="J260" s="65">
        <v>3.0803000000000001E-2</v>
      </c>
    </row>
    <row r="261" spans="1:10" hidden="1">
      <c r="A261" s="65" t="s">
        <v>293</v>
      </c>
      <c r="B261" s="65" t="s">
        <v>333</v>
      </c>
      <c r="C261" s="65">
        <v>0</v>
      </c>
      <c r="D261" s="65">
        <v>0</v>
      </c>
      <c r="E261" s="65">
        <v>0</v>
      </c>
      <c r="F261" s="65">
        <v>0</v>
      </c>
      <c r="G261" s="65">
        <v>0</v>
      </c>
      <c r="H261" s="65">
        <v>0</v>
      </c>
      <c r="I261" s="65">
        <v>0</v>
      </c>
      <c r="J261" s="65">
        <v>0</v>
      </c>
    </row>
    <row r="262" spans="1:10" hidden="1">
      <c r="A262" s="65" t="s">
        <v>294</v>
      </c>
      <c r="B262" s="65" t="s">
        <v>333</v>
      </c>
      <c r="C262" s="65">
        <v>0</v>
      </c>
      <c r="D262" s="65">
        <v>0</v>
      </c>
      <c r="E262" s="65">
        <v>0</v>
      </c>
      <c r="F262" s="65">
        <v>0</v>
      </c>
      <c r="G262" s="65">
        <v>0</v>
      </c>
      <c r="H262" s="65">
        <v>0</v>
      </c>
      <c r="I262" s="65">
        <v>0</v>
      </c>
      <c r="J262" s="65">
        <v>0</v>
      </c>
    </row>
    <row r="263" spans="1:10" hidden="1">
      <c r="A263" s="65" t="s">
        <v>295</v>
      </c>
      <c r="B263" s="65" t="s">
        <v>333</v>
      </c>
      <c r="C263" s="65">
        <v>0</v>
      </c>
      <c r="D263" s="65">
        <v>0</v>
      </c>
      <c r="E263" s="65">
        <v>0</v>
      </c>
      <c r="F263" s="65">
        <v>0</v>
      </c>
      <c r="G263" s="65">
        <v>0</v>
      </c>
      <c r="H263" s="65">
        <v>0</v>
      </c>
      <c r="I263" s="65">
        <v>0</v>
      </c>
      <c r="J263" s="65">
        <v>0</v>
      </c>
    </row>
    <row r="264" spans="1:10" hidden="1">
      <c r="A264" s="65" t="s">
        <v>296</v>
      </c>
      <c r="B264" s="65" t="s">
        <v>333</v>
      </c>
      <c r="C264" s="65">
        <v>0</v>
      </c>
      <c r="D264" s="65">
        <v>0</v>
      </c>
      <c r="E264" s="65">
        <v>0</v>
      </c>
      <c r="F264" s="65">
        <v>0</v>
      </c>
      <c r="G264" s="65">
        <v>0</v>
      </c>
      <c r="H264" s="65">
        <v>0</v>
      </c>
      <c r="I264" s="65">
        <v>0</v>
      </c>
      <c r="J264" s="65">
        <v>0</v>
      </c>
    </row>
    <row r="265" spans="1:10" hidden="1">
      <c r="A265" s="65" t="s">
        <v>297</v>
      </c>
      <c r="B265" s="65" t="s">
        <v>333</v>
      </c>
      <c r="C265" s="65">
        <v>0</v>
      </c>
      <c r="D265" s="65">
        <v>0</v>
      </c>
      <c r="E265" s="65">
        <v>0</v>
      </c>
      <c r="F265" s="65">
        <v>0</v>
      </c>
      <c r="G265" s="65">
        <v>0</v>
      </c>
      <c r="H265" s="65">
        <v>0</v>
      </c>
      <c r="I265" s="65">
        <v>0</v>
      </c>
      <c r="J265" s="65">
        <v>0</v>
      </c>
    </row>
    <row r="266" spans="1:10" hidden="1">
      <c r="A266" s="65" t="s">
        <v>298</v>
      </c>
      <c r="B266" s="65" t="s">
        <v>333</v>
      </c>
      <c r="C266" s="65">
        <v>1.72E-3</v>
      </c>
      <c r="D266" s="65">
        <v>1.72E-3</v>
      </c>
      <c r="E266" s="65">
        <v>1.72E-3</v>
      </c>
      <c r="F266" s="65">
        <v>1.72E-3</v>
      </c>
      <c r="G266" s="65">
        <v>1.72E-3</v>
      </c>
      <c r="H266" s="65">
        <v>0</v>
      </c>
      <c r="I266" s="65">
        <v>0</v>
      </c>
      <c r="J266" s="65">
        <v>0</v>
      </c>
    </row>
    <row r="267" spans="1:10" hidden="1">
      <c r="A267" s="65" t="s">
        <v>299</v>
      </c>
      <c r="B267" s="65" t="s">
        <v>333</v>
      </c>
      <c r="C267" s="65">
        <v>0</v>
      </c>
      <c r="D267" s="65">
        <v>0</v>
      </c>
      <c r="E267" s="65">
        <v>0</v>
      </c>
      <c r="F267" s="65">
        <v>0</v>
      </c>
      <c r="G267" s="65">
        <v>0</v>
      </c>
      <c r="H267" s="65">
        <v>0</v>
      </c>
      <c r="I267" s="65">
        <v>0</v>
      </c>
      <c r="J267" s="65">
        <v>0</v>
      </c>
    </row>
    <row r="268" spans="1:10" hidden="1">
      <c r="A268" s="65" t="s">
        <v>300</v>
      </c>
      <c r="B268" s="65" t="s">
        <v>333</v>
      </c>
      <c r="C268" s="65">
        <v>2.3999999999999998E-3</v>
      </c>
      <c r="D268" s="65">
        <v>2.3999999999999998E-3</v>
      </c>
      <c r="E268" s="65">
        <v>2.3999999999999998E-3</v>
      </c>
      <c r="F268" s="65">
        <v>2.3999999999999998E-3</v>
      </c>
      <c r="G268" s="65">
        <v>2.3999999999999998E-3</v>
      </c>
      <c r="H268" s="65">
        <v>2.3999999999999998E-3</v>
      </c>
      <c r="I268" s="65">
        <v>0</v>
      </c>
      <c r="J268" s="65">
        <v>0</v>
      </c>
    </row>
    <row r="269" spans="1:10" hidden="1">
      <c r="A269" s="65" t="s">
        <v>301</v>
      </c>
      <c r="B269" s="65" t="s">
        <v>333</v>
      </c>
      <c r="C269" s="65">
        <v>0</v>
      </c>
      <c r="D269" s="65">
        <v>0</v>
      </c>
      <c r="E269" s="65">
        <v>0</v>
      </c>
      <c r="F269" s="65">
        <v>0</v>
      </c>
      <c r="G269" s="65">
        <v>0</v>
      </c>
      <c r="H269" s="65">
        <v>0</v>
      </c>
      <c r="I269" s="65">
        <v>0</v>
      </c>
      <c r="J269" s="65">
        <v>0</v>
      </c>
    </row>
    <row r="270" spans="1:10" hidden="1">
      <c r="A270" s="65" t="s">
        <v>302</v>
      </c>
      <c r="B270" s="65" t="s">
        <v>333</v>
      </c>
      <c r="C270" s="65">
        <v>2.3546</v>
      </c>
      <c r="D270" s="65">
        <v>2.3546</v>
      </c>
      <c r="E270" s="65">
        <v>2.3546</v>
      </c>
      <c r="F270" s="65">
        <v>2.3546</v>
      </c>
      <c r="G270" s="65">
        <v>2.3546</v>
      </c>
      <c r="H270" s="65">
        <v>1.7222999999999999</v>
      </c>
      <c r="I270" s="65">
        <v>0</v>
      </c>
      <c r="J270" s="65">
        <v>0</v>
      </c>
    </row>
    <row r="271" spans="1:10" hidden="1">
      <c r="A271" s="65" t="s">
        <v>303</v>
      </c>
      <c r="B271" s="65" t="s">
        <v>333</v>
      </c>
      <c r="C271" s="65">
        <v>5.0000000000000001E-3</v>
      </c>
      <c r="D271" s="65">
        <v>5.0000000000000001E-3</v>
      </c>
      <c r="E271" s="65">
        <v>5.0000000000000001E-3</v>
      </c>
      <c r="F271" s="65">
        <v>5.0000000000000001E-3</v>
      </c>
      <c r="G271" s="65">
        <v>5.0000000000000001E-3</v>
      </c>
      <c r="H271" s="65">
        <v>0</v>
      </c>
      <c r="I271" s="65">
        <v>0</v>
      </c>
      <c r="J271" s="65">
        <v>0</v>
      </c>
    </row>
    <row r="272" spans="1:10" hidden="1">
      <c r="A272" s="65" t="s">
        <v>304</v>
      </c>
      <c r="B272" s="65" t="s">
        <v>333</v>
      </c>
      <c r="C272" s="65">
        <v>0</v>
      </c>
      <c r="D272" s="65">
        <v>0</v>
      </c>
      <c r="E272" s="65">
        <v>0</v>
      </c>
      <c r="F272" s="65">
        <v>0</v>
      </c>
      <c r="G272" s="65">
        <v>0</v>
      </c>
      <c r="H272" s="65">
        <v>0</v>
      </c>
      <c r="I272" s="65">
        <v>0</v>
      </c>
      <c r="J272" s="65">
        <v>0</v>
      </c>
    </row>
    <row r="273" spans="1:10" hidden="1">
      <c r="A273" s="65" t="s">
        <v>305</v>
      </c>
      <c r="B273" s="65" t="s">
        <v>333</v>
      </c>
      <c r="C273" s="65">
        <v>0</v>
      </c>
      <c r="D273" s="65">
        <v>0</v>
      </c>
      <c r="E273" s="65">
        <v>0</v>
      </c>
      <c r="F273" s="65">
        <v>0</v>
      </c>
      <c r="G273" s="65">
        <v>0</v>
      </c>
      <c r="H273" s="65">
        <v>0</v>
      </c>
      <c r="I273" s="65">
        <v>0</v>
      </c>
      <c r="J273" s="65">
        <v>0</v>
      </c>
    </row>
    <row r="274" spans="1:10" hidden="1">
      <c r="A274" s="65" t="s">
        <v>306</v>
      </c>
      <c r="B274" s="65" t="s">
        <v>333</v>
      </c>
      <c r="C274" s="65">
        <v>0</v>
      </c>
      <c r="D274" s="65">
        <v>0</v>
      </c>
      <c r="E274" s="65">
        <v>0</v>
      </c>
      <c r="F274" s="65">
        <v>0</v>
      </c>
      <c r="G274" s="65">
        <v>0</v>
      </c>
      <c r="H274" s="65">
        <v>0</v>
      </c>
      <c r="I274" s="65">
        <v>0</v>
      </c>
      <c r="J274" s="65">
        <v>0</v>
      </c>
    </row>
    <row r="275" spans="1:10" hidden="1">
      <c r="A275" s="65" t="s">
        <v>307</v>
      </c>
      <c r="B275" s="65" t="s">
        <v>333</v>
      </c>
      <c r="C275" s="65">
        <v>0</v>
      </c>
      <c r="D275" s="65">
        <v>0</v>
      </c>
      <c r="E275" s="65">
        <v>0</v>
      </c>
      <c r="F275" s="65">
        <v>0</v>
      </c>
      <c r="G275" s="65">
        <v>0</v>
      </c>
      <c r="H275" s="65">
        <v>0</v>
      </c>
      <c r="I275" s="65">
        <v>0</v>
      </c>
      <c r="J275" s="65">
        <v>0</v>
      </c>
    </row>
    <row r="276" spans="1:10" hidden="1">
      <c r="A276" s="65" t="s">
        <v>293</v>
      </c>
      <c r="B276" s="65" t="s">
        <v>331</v>
      </c>
      <c r="C276" s="65">
        <v>1.9012</v>
      </c>
      <c r="D276" s="65">
        <v>1.8317099999999999</v>
      </c>
      <c r="E276" s="65">
        <v>1.09884</v>
      </c>
      <c r="F276" s="65">
        <v>0.84289000000000014</v>
      </c>
      <c r="G276" s="65">
        <v>0</v>
      </c>
      <c r="H276" s="65">
        <v>0</v>
      </c>
      <c r="I276" s="65">
        <v>0</v>
      </c>
      <c r="J276" s="65">
        <v>0</v>
      </c>
    </row>
    <row r="277" spans="1:10" hidden="1">
      <c r="A277" s="65" t="s">
        <v>294</v>
      </c>
      <c r="B277" s="65" t="s">
        <v>331</v>
      </c>
      <c r="C277" s="65">
        <v>0.25900000000000001</v>
      </c>
      <c r="D277" s="65">
        <f>C277*0.8</f>
        <v>0.20720000000000002</v>
      </c>
      <c r="E277" s="65">
        <f t="shared" ref="E277:I277" si="155">D277*0.8</f>
        <v>0.16576000000000002</v>
      </c>
      <c r="F277" s="65">
        <f t="shared" si="155"/>
        <v>0.13260800000000003</v>
      </c>
      <c r="G277" s="65">
        <f t="shared" si="155"/>
        <v>0.10608640000000003</v>
      </c>
      <c r="H277" s="65">
        <f t="shared" si="155"/>
        <v>8.486912000000002E-2</v>
      </c>
      <c r="I277" s="65">
        <f t="shared" si="155"/>
        <v>6.7895296000000022E-2</v>
      </c>
      <c r="J277" s="65">
        <v>0</v>
      </c>
    </row>
    <row r="278" spans="1:10" hidden="1">
      <c r="A278" s="65" t="s">
        <v>295</v>
      </c>
      <c r="B278" s="65" t="s">
        <v>331</v>
      </c>
      <c r="C278" s="65">
        <v>2.0484499999999999</v>
      </c>
      <c r="D278" s="65">
        <v>2.0291399999999999</v>
      </c>
      <c r="E278" s="65">
        <v>1.83636</v>
      </c>
      <c r="F278" s="65">
        <v>1.0093099999999999</v>
      </c>
      <c r="G278" s="65">
        <v>0</v>
      </c>
      <c r="H278" s="65">
        <v>0</v>
      </c>
      <c r="I278" s="65">
        <v>0</v>
      </c>
      <c r="J278" s="65">
        <v>0</v>
      </c>
    </row>
    <row r="279" spans="1:10" hidden="1">
      <c r="A279" s="65" t="s">
        <v>296</v>
      </c>
      <c r="B279" s="65" t="s">
        <v>331</v>
      </c>
      <c r="C279" s="65">
        <v>7.0550000000000002E-2</v>
      </c>
      <c r="D279" s="65">
        <v>7.0510000000000003E-2</v>
      </c>
      <c r="E279" s="65">
        <v>6.1710000000000008E-2</v>
      </c>
      <c r="F279" s="65">
        <v>3.7830000000000003E-2</v>
      </c>
      <c r="G279" s="65">
        <v>0</v>
      </c>
      <c r="H279" s="65">
        <v>0</v>
      </c>
      <c r="I279" s="65">
        <v>0</v>
      </c>
      <c r="J279" s="65">
        <v>0</v>
      </c>
    </row>
    <row r="280" spans="1:10" hidden="1">
      <c r="A280" s="65" t="s">
        <v>297</v>
      </c>
      <c r="B280" s="65" t="s">
        <v>331</v>
      </c>
      <c r="C280" s="65">
        <v>0.28000000000000003</v>
      </c>
      <c r="D280" s="65">
        <v>0.27937000000000001</v>
      </c>
      <c r="E280" s="65">
        <v>0.25770000000000004</v>
      </c>
      <c r="F280" s="65">
        <v>6.8400000000000002E-2</v>
      </c>
      <c r="G280" s="65">
        <v>0</v>
      </c>
      <c r="H280" s="65">
        <v>0</v>
      </c>
      <c r="I280" s="65">
        <v>0</v>
      </c>
      <c r="J280" s="65">
        <v>0</v>
      </c>
    </row>
    <row r="281" spans="1:10" hidden="1">
      <c r="A281" s="65" t="s">
        <v>298</v>
      </c>
      <c r="B281" s="65" t="s">
        <v>331</v>
      </c>
      <c r="C281" s="65">
        <v>41.3</v>
      </c>
      <c r="D281" s="65">
        <v>41.3</v>
      </c>
      <c r="E281" s="65">
        <v>41.3</v>
      </c>
      <c r="F281" s="65">
        <f>E281*0.8</f>
        <v>33.04</v>
      </c>
      <c r="G281" s="65">
        <f>F281*0.8</f>
        <v>26.432000000000002</v>
      </c>
      <c r="H281" s="65">
        <f>G281*0.8</f>
        <v>21.145600000000002</v>
      </c>
      <c r="I281" s="65">
        <f>H281*0.8</f>
        <v>16.916480000000004</v>
      </c>
      <c r="J281" s="65">
        <v>0</v>
      </c>
    </row>
    <row r="282" spans="1:10" hidden="1">
      <c r="A282" s="65" t="s">
        <v>299</v>
      </c>
      <c r="B282" s="65" t="s">
        <v>331</v>
      </c>
      <c r="C282" s="65">
        <v>4.7794399999999992</v>
      </c>
      <c r="D282" s="65">
        <v>2.9975100000000001</v>
      </c>
      <c r="E282" s="65">
        <v>2.09463</v>
      </c>
      <c r="F282" s="65">
        <v>1.3036499999999998</v>
      </c>
      <c r="G282" s="65">
        <v>0</v>
      </c>
      <c r="H282" s="65">
        <v>0</v>
      </c>
      <c r="I282" s="65">
        <v>0</v>
      </c>
      <c r="J282" s="65">
        <v>0</v>
      </c>
    </row>
    <row r="283" spans="1:10" hidden="1">
      <c r="A283" s="65" t="s">
        <v>300</v>
      </c>
      <c r="B283" s="65" t="s">
        <v>331</v>
      </c>
      <c r="C283" s="65">
        <v>9.1646999999999998</v>
      </c>
      <c r="D283" s="65">
        <v>9.0970899999999997</v>
      </c>
      <c r="E283" s="65">
        <v>8.3867100000000008</v>
      </c>
      <c r="F283" s="65">
        <v>3.1397900000000001</v>
      </c>
      <c r="G283" s="65">
        <v>0</v>
      </c>
      <c r="H283" s="65">
        <v>0</v>
      </c>
      <c r="I283" s="65">
        <v>0</v>
      </c>
      <c r="J283" s="65">
        <v>0</v>
      </c>
    </row>
    <row r="284" spans="1:10" hidden="1">
      <c r="A284" s="65" t="s">
        <v>301</v>
      </c>
      <c r="B284" s="65" t="s">
        <v>331</v>
      </c>
      <c r="C284" s="65">
        <v>15.245255</v>
      </c>
      <c r="D284" s="65">
        <v>14.916945</v>
      </c>
      <c r="E284" s="65">
        <v>13.539755</v>
      </c>
      <c r="F284" s="65">
        <v>8.5571350000000006</v>
      </c>
      <c r="G284" s="65">
        <v>0</v>
      </c>
      <c r="H284" s="65">
        <v>0</v>
      </c>
      <c r="I284" s="65">
        <v>0</v>
      </c>
      <c r="J284" s="65">
        <v>0</v>
      </c>
    </row>
    <row r="285" spans="1:10" hidden="1">
      <c r="A285" s="65" t="s">
        <v>302</v>
      </c>
      <c r="B285" s="65" t="s">
        <v>331</v>
      </c>
      <c r="C285" s="65">
        <v>27.622690000000002</v>
      </c>
      <c r="D285" s="65">
        <v>25.266560000000005</v>
      </c>
      <c r="E285" s="65">
        <v>16.0596</v>
      </c>
      <c r="F285" s="65">
        <v>3.3062400000000007</v>
      </c>
      <c r="G285" s="65">
        <v>0</v>
      </c>
      <c r="H285" s="65">
        <v>0</v>
      </c>
      <c r="I285" s="65">
        <v>0</v>
      </c>
      <c r="J285" s="65">
        <v>0</v>
      </c>
    </row>
    <row r="286" spans="1:10" hidden="1">
      <c r="A286" s="65" t="s">
        <v>303</v>
      </c>
      <c r="B286" s="65" t="s">
        <v>331</v>
      </c>
      <c r="C286" s="65">
        <v>8.8267600000000002</v>
      </c>
      <c r="D286" s="65">
        <v>8.4585999999999988</v>
      </c>
      <c r="E286" s="65">
        <v>7.15883</v>
      </c>
      <c r="F286" s="65">
        <v>2.9564099999999995</v>
      </c>
      <c r="G286" s="65">
        <v>0</v>
      </c>
      <c r="H286" s="65">
        <v>0</v>
      </c>
      <c r="I286" s="65">
        <v>0</v>
      </c>
      <c r="J286" s="65">
        <v>0</v>
      </c>
    </row>
    <row r="287" spans="1:10" hidden="1">
      <c r="A287" s="65" t="s">
        <v>304</v>
      </c>
      <c r="B287" s="65" t="s">
        <v>331</v>
      </c>
      <c r="C287" s="65">
        <v>2.7455899999999995</v>
      </c>
      <c r="D287" s="65">
        <v>2.5688799999999996</v>
      </c>
      <c r="E287" s="65">
        <v>1.7718100000000001</v>
      </c>
      <c r="F287" s="65">
        <v>0.73299000000000003</v>
      </c>
      <c r="G287" s="65">
        <v>0</v>
      </c>
      <c r="H287" s="65">
        <v>0</v>
      </c>
      <c r="I287" s="65">
        <v>0</v>
      </c>
      <c r="J287" s="65">
        <v>0</v>
      </c>
    </row>
    <row r="288" spans="1:10" hidden="1">
      <c r="A288" s="65" t="s">
        <v>305</v>
      </c>
      <c r="B288" s="65" t="s">
        <v>331</v>
      </c>
      <c r="C288" s="65">
        <v>3.7869200000000003</v>
      </c>
      <c r="D288" s="65">
        <v>3.7830900000000001</v>
      </c>
      <c r="E288" s="65">
        <v>3.7151399999999999</v>
      </c>
      <c r="F288" s="65">
        <v>2.4261900000000001</v>
      </c>
      <c r="G288" s="65">
        <v>0</v>
      </c>
      <c r="H288" s="65">
        <v>0</v>
      </c>
      <c r="I288" s="65">
        <v>0</v>
      </c>
      <c r="J288" s="65">
        <v>0</v>
      </c>
    </row>
    <row r="289" spans="1:10" hidden="1">
      <c r="A289" s="65" t="s">
        <v>306</v>
      </c>
      <c r="B289" s="65" t="s">
        <v>331</v>
      </c>
      <c r="C289" s="65">
        <v>7.0566499999999994</v>
      </c>
      <c r="D289" s="65">
        <v>6.8288000000000002</v>
      </c>
      <c r="E289" s="65">
        <v>6.2754199999999996</v>
      </c>
      <c r="F289" s="65">
        <v>4.42774</v>
      </c>
      <c r="G289" s="65">
        <v>0</v>
      </c>
      <c r="H289" s="65">
        <v>0</v>
      </c>
      <c r="I289" s="65">
        <v>0</v>
      </c>
      <c r="J289" s="65">
        <v>0</v>
      </c>
    </row>
    <row r="290" spans="1:10" hidden="1">
      <c r="A290" s="65" t="s">
        <v>307</v>
      </c>
      <c r="B290" s="65" t="s">
        <v>331</v>
      </c>
      <c r="C290" s="65">
        <v>4.4684699999999999</v>
      </c>
      <c r="D290" s="65">
        <v>4.4682200000000005</v>
      </c>
      <c r="E290" s="65">
        <v>4.4299000000000008</v>
      </c>
      <c r="F290" s="65">
        <v>3.6122700000000001</v>
      </c>
      <c r="G290" s="65">
        <v>0</v>
      </c>
      <c r="H290" s="65">
        <v>0</v>
      </c>
      <c r="I290" s="65">
        <v>0</v>
      </c>
      <c r="J290" s="65">
        <v>0</v>
      </c>
    </row>
    <row r="291" spans="1:10" hidden="1">
      <c r="A291" s="65" t="s">
        <v>293</v>
      </c>
      <c r="B291" s="65" t="s">
        <v>454</v>
      </c>
      <c r="C291" s="65">
        <v>0.51825499999999991</v>
      </c>
      <c r="D291" s="65">
        <v>0.48441499999999993</v>
      </c>
      <c r="E291" s="65">
        <v>0.47791499999999992</v>
      </c>
      <c r="F291" s="65">
        <v>0.45161499999999993</v>
      </c>
      <c r="G291" s="65">
        <v>0.20895</v>
      </c>
      <c r="H291" s="65">
        <v>0</v>
      </c>
      <c r="I291" s="65">
        <v>0</v>
      </c>
      <c r="J291" s="65">
        <v>0</v>
      </c>
    </row>
    <row r="292" spans="1:10" hidden="1">
      <c r="A292" s="65" t="s">
        <v>294</v>
      </c>
      <c r="B292" s="65" t="s">
        <v>454</v>
      </c>
      <c r="C292" s="65">
        <v>4.8500000000000001E-2</v>
      </c>
      <c r="D292" s="65">
        <f>C292*0.8</f>
        <v>3.8800000000000001E-2</v>
      </c>
      <c r="E292" s="65">
        <f t="shared" ref="E292:I292" si="156">D292*0.8</f>
        <v>3.1040000000000002E-2</v>
      </c>
      <c r="F292" s="65">
        <f t="shared" si="156"/>
        <v>2.4832000000000003E-2</v>
      </c>
      <c r="G292" s="65">
        <f t="shared" si="156"/>
        <v>1.9865600000000004E-2</v>
      </c>
      <c r="H292" s="65">
        <f t="shared" si="156"/>
        <v>1.5892480000000004E-2</v>
      </c>
      <c r="I292" s="65">
        <f t="shared" si="156"/>
        <v>1.2713984000000005E-2</v>
      </c>
      <c r="J292" s="65">
        <v>0</v>
      </c>
    </row>
    <row r="293" spans="1:10" hidden="1">
      <c r="A293" s="65" t="s">
        <v>295</v>
      </c>
      <c r="B293" s="65" t="s">
        <v>454</v>
      </c>
      <c r="C293" s="65">
        <v>1.2744700000000002</v>
      </c>
      <c r="D293" s="65">
        <v>1.2744700000000002</v>
      </c>
      <c r="E293" s="65">
        <v>1.2744700000000002</v>
      </c>
      <c r="F293" s="65">
        <v>1.2434700000000001</v>
      </c>
      <c r="G293" s="65">
        <v>1.1031199999999999</v>
      </c>
      <c r="H293" s="65">
        <v>0.43307000000000001</v>
      </c>
      <c r="I293" s="65">
        <v>0</v>
      </c>
      <c r="J293" s="65">
        <v>0</v>
      </c>
    </row>
    <row r="294" spans="1:10" hidden="1">
      <c r="A294" s="65" t="s">
        <v>296</v>
      </c>
      <c r="B294" s="65" t="s">
        <v>454</v>
      </c>
      <c r="C294" s="65">
        <v>0.44916</v>
      </c>
      <c r="D294" s="65">
        <v>0.43836000000000003</v>
      </c>
      <c r="E294" s="65">
        <v>0.38867000000000002</v>
      </c>
      <c r="F294" s="65">
        <v>0.33047000000000004</v>
      </c>
      <c r="G294" s="65">
        <v>0.21543999999999999</v>
      </c>
      <c r="H294" s="65">
        <v>8.1110000000000002E-2</v>
      </c>
      <c r="I294" s="65">
        <v>0</v>
      </c>
      <c r="J294" s="65">
        <v>0</v>
      </c>
    </row>
    <row r="295" spans="1:10" hidden="1">
      <c r="A295" s="65" t="s">
        <v>297</v>
      </c>
      <c r="B295" s="65" t="s">
        <v>454</v>
      </c>
      <c r="C295" s="65">
        <v>0.44842000000000004</v>
      </c>
      <c r="D295" s="65">
        <v>0.44842000000000004</v>
      </c>
      <c r="E295" s="65">
        <v>0.44842000000000004</v>
      </c>
      <c r="F295" s="65">
        <v>0.41192000000000001</v>
      </c>
      <c r="G295" s="65">
        <v>0.307</v>
      </c>
      <c r="H295" s="65">
        <v>9.2790000000000025E-2</v>
      </c>
      <c r="I295" s="65">
        <v>0</v>
      </c>
      <c r="J295" s="65">
        <v>0</v>
      </c>
    </row>
    <row r="296" spans="1:10" hidden="1">
      <c r="A296" s="65" t="s">
        <v>298</v>
      </c>
      <c r="B296" s="65" t="s">
        <v>454</v>
      </c>
      <c r="C296" s="65">
        <v>7.17</v>
      </c>
      <c r="D296" s="65">
        <f>C296*0.85</f>
        <v>6.0945</v>
      </c>
      <c r="E296" s="65">
        <f>C296*0.7</f>
        <v>5.0189999999999992</v>
      </c>
      <c r="F296" s="65">
        <f>C296*0.55</f>
        <v>3.9435000000000002</v>
      </c>
      <c r="G296" s="48">
        <f>C296*0.3</f>
        <v>2.1509999999999998</v>
      </c>
      <c r="H296" s="65">
        <f>C296*0.15</f>
        <v>1.0754999999999999</v>
      </c>
      <c r="I296" s="65">
        <v>0</v>
      </c>
      <c r="J296" s="65">
        <v>0</v>
      </c>
    </row>
    <row r="297" spans="1:10" hidden="1">
      <c r="A297" s="65" t="s">
        <v>299</v>
      </c>
      <c r="B297" s="65" t="s">
        <v>454</v>
      </c>
      <c r="C297" s="65">
        <v>1.3912500000000003</v>
      </c>
      <c r="D297" s="65">
        <v>1.3691500000000001</v>
      </c>
      <c r="E297" s="65">
        <v>1.2381500000000001</v>
      </c>
      <c r="F297" s="65">
        <v>1.0869500000000001</v>
      </c>
      <c r="G297" s="65">
        <v>0.83444999999999991</v>
      </c>
      <c r="H297" s="65">
        <v>0.18045000000000003</v>
      </c>
      <c r="I297" s="65">
        <v>0</v>
      </c>
      <c r="J297" s="65">
        <v>0</v>
      </c>
    </row>
    <row r="298" spans="1:10" hidden="1">
      <c r="A298" s="65" t="s">
        <v>300</v>
      </c>
      <c r="B298" s="65" t="s">
        <v>454</v>
      </c>
      <c r="C298" s="65">
        <v>1.0564899999999999</v>
      </c>
      <c r="D298" s="65">
        <v>1.03243</v>
      </c>
      <c r="E298" s="65">
        <v>0.9113</v>
      </c>
      <c r="F298" s="65">
        <v>0.75866000000000011</v>
      </c>
      <c r="G298" s="65">
        <v>0.60841000000000012</v>
      </c>
      <c r="H298" s="65">
        <v>0.42831000000000002</v>
      </c>
      <c r="I298" s="65">
        <v>0</v>
      </c>
      <c r="J298" s="65">
        <v>0</v>
      </c>
    </row>
    <row r="299" spans="1:10" hidden="1">
      <c r="A299" s="65" t="s">
        <v>301</v>
      </c>
      <c r="B299" s="65" t="s">
        <v>454</v>
      </c>
      <c r="C299" s="65">
        <v>3.6605599999999998</v>
      </c>
      <c r="D299" s="65">
        <v>3.5849799999999998</v>
      </c>
      <c r="E299" s="65">
        <v>3.4407800000000002</v>
      </c>
      <c r="F299" s="65">
        <v>3.1259800000000002</v>
      </c>
      <c r="G299" s="65">
        <v>2.9410099999999999</v>
      </c>
      <c r="H299" s="65">
        <v>2.5873649999999997</v>
      </c>
      <c r="I299" s="65">
        <v>0</v>
      </c>
      <c r="J299" s="65">
        <v>0</v>
      </c>
    </row>
    <row r="300" spans="1:10" hidden="1">
      <c r="A300" s="65" t="s">
        <v>302</v>
      </c>
      <c r="B300" s="65" t="s">
        <v>454</v>
      </c>
      <c r="C300" s="65">
        <v>1.66069</v>
      </c>
      <c r="D300" s="65">
        <v>1.5386900000000001</v>
      </c>
      <c r="E300" s="65">
        <v>1.4845900000000001</v>
      </c>
      <c r="F300" s="65">
        <v>1.17048</v>
      </c>
      <c r="G300" s="65">
        <v>0.54852000000000001</v>
      </c>
      <c r="H300" s="65">
        <v>0.20686999999999997</v>
      </c>
      <c r="I300" s="65">
        <v>0</v>
      </c>
      <c r="J300" s="65">
        <v>0</v>
      </c>
    </row>
    <row r="301" spans="1:10" hidden="1">
      <c r="A301" s="65" t="s">
        <v>303</v>
      </c>
      <c r="B301" s="65" t="s">
        <v>454</v>
      </c>
      <c r="C301" s="65">
        <v>2.6791590000000003</v>
      </c>
      <c r="D301" s="65">
        <v>2.6605589999999997</v>
      </c>
      <c r="E301" s="65">
        <v>2.6200589999999999</v>
      </c>
      <c r="F301" s="65">
        <v>2.457659</v>
      </c>
      <c r="G301" s="65">
        <v>1.8849990000000003</v>
      </c>
      <c r="H301" s="65">
        <v>0.89209900000000009</v>
      </c>
      <c r="I301" s="65">
        <v>0</v>
      </c>
      <c r="J301" s="65">
        <v>0</v>
      </c>
    </row>
    <row r="302" spans="1:10" hidden="1">
      <c r="A302" s="65" t="s">
        <v>304</v>
      </c>
      <c r="B302" s="65" t="s">
        <v>454</v>
      </c>
      <c r="C302" s="65">
        <v>1.0645100000000001</v>
      </c>
      <c r="D302" s="65">
        <v>1.04051</v>
      </c>
      <c r="E302" s="65">
        <v>0.90551000000000004</v>
      </c>
      <c r="F302" s="65">
        <v>0.73065999999999998</v>
      </c>
      <c r="G302" s="65">
        <v>0.72309999999999985</v>
      </c>
      <c r="H302" s="65">
        <v>0.15355000000000002</v>
      </c>
      <c r="I302" s="65">
        <v>0</v>
      </c>
      <c r="J302" s="65">
        <v>0</v>
      </c>
    </row>
    <row r="303" spans="1:10" hidden="1">
      <c r="A303" s="65" t="s">
        <v>305</v>
      </c>
      <c r="B303" s="65" t="s">
        <v>454</v>
      </c>
      <c r="C303" s="65">
        <v>1.0755899999999998</v>
      </c>
      <c r="D303" s="65">
        <v>1.0755899999999998</v>
      </c>
      <c r="E303" s="65">
        <v>1.0755899999999998</v>
      </c>
      <c r="F303" s="65">
        <v>1.0755899999999998</v>
      </c>
      <c r="G303" s="65">
        <v>1.0103</v>
      </c>
      <c r="H303" s="65">
        <v>0.74180000000000001</v>
      </c>
      <c r="I303" s="65">
        <v>0</v>
      </c>
      <c r="J303" s="65">
        <v>0</v>
      </c>
    </row>
    <row r="304" spans="1:10" hidden="1">
      <c r="A304" s="65" t="s">
        <v>306</v>
      </c>
      <c r="B304" s="65" t="s">
        <v>454</v>
      </c>
      <c r="C304" s="65">
        <v>4.8768619999999991</v>
      </c>
      <c r="D304" s="65">
        <v>4.4844619999999997</v>
      </c>
      <c r="E304" s="65">
        <v>3.9899549999999993</v>
      </c>
      <c r="F304" s="65">
        <v>3.329278</v>
      </c>
      <c r="G304" s="65">
        <v>2.2233739999999997</v>
      </c>
      <c r="H304" s="65">
        <v>0.76358999999999988</v>
      </c>
      <c r="I304" s="65">
        <v>0</v>
      </c>
      <c r="J304" s="65">
        <v>0</v>
      </c>
    </row>
    <row r="305" spans="1:12" hidden="1">
      <c r="A305" s="65" t="s">
        <v>307</v>
      </c>
      <c r="B305" s="65" t="s">
        <v>454</v>
      </c>
      <c r="C305" s="65">
        <v>0.95705999999999991</v>
      </c>
      <c r="D305" s="65">
        <v>0.95705999999999991</v>
      </c>
      <c r="E305" s="65">
        <v>0.95705999999999991</v>
      </c>
      <c r="F305" s="65">
        <v>0.87768999999999997</v>
      </c>
      <c r="G305" s="65">
        <v>0.79268999999999989</v>
      </c>
      <c r="H305" s="65">
        <v>0.50069000000000008</v>
      </c>
      <c r="I305" s="65">
        <v>0</v>
      </c>
      <c r="J305" s="65">
        <v>0</v>
      </c>
    </row>
    <row r="306" spans="1:12" hidden="1">
      <c r="A306" s="65" t="s">
        <v>293</v>
      </c>
      <c r="B306" s="65" t="s">
        <v>406</v>
      </c>
      <c r="C306" s="65">
        <f>C291*$L306</f>
        <v>7.7738249999999981E-2</v>
      </c>
      <c r="D306" s="65">
        <f t="shared" ref="D306:J306" si="157">D291*$L306</f>
        <v>7.2662249999999984E-2</v>
      </c>
      <c r="E306" s="65">
        <f t="shared" si="157"/>
        <v>7.168724999999998E-2</v>
      </c>
      <c r="F306" s="65">
        <f t="shared" si="157"/>
        <v>6.774224999999999E-2</v>
      </c>
      <c r="G306" s="65">
        <f t="shared" si="157"/>
        <v>3.1342499999999995E-2</v>
      </c>
      <c r="H306" s="65">
        <f t="shared" si="157"/>
        <v>0</v>
      </c>
      <c r="I306" s="65">
        <f t="shared" si="157"/>
        <v>0</v>
      </c>
      <c r="J306" s="65">
        <f t="shared" si="157"/>
        <v>0</v>
      </c>
      <c r="L306" s="65">
        <v>0.15</v>
      </c>
    </row>
    <row r="307" spans="1:12" hidden="1">
      <c r="A307" s="65" t="s">
        <v>294</v>
      </c>
      <c r="B307" s="65" t="s">
        <v>406</v>
      </c>
      <c r="C307" s="65">
        <f t="shared" ref="C307:J307" si="158">C292*$L307</f>
        <v>5.3350000000000003E-3</v>
      </c>
      <c r="D307" s="65">
        <f t="shared" si="158"/>
        <v>4.2680000000000001E-3</v>
      </c>
      <c r="E307" s="65">
        <f t="shared" si="158"/>
        <v>3.4144000000000002E-3</v>
      </c>
      <c r="F307" s="65">
        <f t="shared" si="158"/>
        <v>2.7315200000000003E-3</v>
      </c>
      <c r="G307" s="65">
        <f t="shared" si="158"/>
        <v>2.1852160000000007E-3</v>
      </c>
      <c r="H307" s="65">
        <f t="shared" si="158"/>
        <v>1.7481728000000004E-3</v>
      </c>
      <c r="I307" s="65">
        <f t="shared" si="158"/>
        <v>1.3985382400000005E-3</v>
      </c>
      <c r="J307" s="65">
        <f t="shared" si="158"/>
        <v>0</v>
      </c>
      <c r="L307" s="65">
        <v>0.11</v>
      </c>
    </row>
    <row r="308" spans="1:12" hidden="1">
      <c r="A308" s="65" t="s">
        <v>295</v>
      </c>
      <c r="B308" s="65" t="s">
        <v>406</v>
      </c>
      <c r="C308" s="65">
        <f t="shared" ref="C308:J308" si="159">C293*$L308</f>
        <v>0.19117050000000002</v>
      </c>
      <c r="D308" s="65">
        <f t="shared" si="159"/>
        <v>0.19117050000000002</v>
      </c>
      <c r="E308" s="65">
        <f t="shared" si="159"/>
        <v>0.19117050000000002</v>
      </c>
      <c r="F308" s="65">
        <f t="shared" si="159"/>
        <v>0.18652050000000001</v>
      </c>
      <c r="G308" s="65">
        <f t="shared" si="159"/>
        <v>0.16546799999999998</v>
      </c>
      <c r="H308" s="65">
        <f t="shared" si="159"/>
        <v>6.4960500000000004E-2</v>
      </c>
      <c r="I308" s="65">
        <f t="shared" si="159"/>
        <v>0</v>
      </c>
      <c r="J308" s="65">
        <f t="shared" si="159"/>
        <v>0</v>
      </c>
      <c r="L308" s="65">
        <v>0.15</v>
      </c>
    </row>
    <row r="309" spans="1:12" hidden="1">
      <c r="A309" s="65" t="s">
        <v>296</v>
      </c>
      <c r="B309" s="65" t="s">
        <v>406</v>
      </c>
      <c r="C309" s="65">
        <f t="shared" ref="C309:J309" si="160">C294*$L309</f>
        <v>6.7374000000000003E-2</v>
      </c>
      <c r="D309" s="65">
        <f t="shared" si="160"/>
        <v>6.5754000000000007E-2</v>
      </c>
      <c r="E309" s="65">
        <f t="shared" si="160"/>
        <v>5.8300499999999998E-2</v>
      </c>
      <c r="F309" s="65">
        <f t="shared" si="160"/>
        <v>4.9570500000000003E-2</v>
      </c>
      <c r="G309" s="65">
        <f t="shared" si="160"/>
        <v>3.2315999999999998E-2</v>
      </c>
      <c r="H309" s="65">
        <f t="shared" si="160"/>
        <v>1.21665E-2</v>
      </c>
      <c r="I309" s="65">
        <f t="shared" si="160"/>
        <v>0</v>
      </c>
      <c r="J309" s="65">
        <f t="shared" si="160"/>
        <v>0</v>
      </c>
      <c r="L309" s="65">
        <v>0.15</v>
      </c>
    </row>
    <row r="310" spans="1:12" hidden="1">
      <c r="A310" s="65" t="s">
        <v>297</v>
      </c>
      <c r="B310" s="65" t="s">
        <v>406</v>
      </c>
      <c r="C310" s="65">
        <f t="shared" ref="C310:J310" si="161">C295*$L310</f>
        <v>6.7263000000000003E-2</v>
      </c>
      <c r="D310" s="65">
        <f t="shared" si="161"/>
        <v>6.7263000000000003E-2</v>
      </c>
      <c r="E310" s="65">
        <f t="shared" si="161"/>
        <v>6.7263000000000003E-2</v>
      </c>
      <c r="F310" s="65">
        <f t="shared" si="161"/>
        <v>6.1787999999999996E-2</v>
      </c>
      <c r="G310" s="65">
        <f t="shared" si="161"/>
        <v>4.6050000000000001E-2</v>
      </c>
      <c r="H310" s="65">
        <f t="shared" si="161"/>
        <v>1.3918500000000004E-2</v>
      </c>
      <c r="I310" s="65">
        <f t="shared" si="161"/>
        <v>0</v>
      </c>
      <c r="J310" s="65">
        <f t="shared" si="161"/>
        <v>0</v>
      </c>
      <c r="L310" s="65">
        <v>0.15</v>
      </c>
    </row>
    <row r="311" spans="1:12" hidden="1">
      <c r="A311" s="65" t="s">
        <v>298</v>
      </c>
      <c r="B311" s="65" t="s">
        <v>406</v>
      </c>
      <c r="C311" s="65">
        <f t="shared" ref="C311:J311" si="162">C296*$L311</f>
        <v>1.0754999999999999</v>
      </c>
      <c r="D311" s="65">
        <f t="shared" si="162"/>
        <v>0.91417499999999996</v>
      </c>
      <c r="E311" s="65">
        <f t="shared" si="162"/>
        <v>0.75284999999999991</v>
      </c>
      <c r="F311" s="65">
        <f t="shared" si="162"/>
        <v>0.59152499999999997</v>
      </c>
      <c r="G311" s="65">
        <f t="shared" si="162"/>
        <v>0.32264999999999994</v>
      </c>
      <c r="H311" s="65">
        <f t="shared" si="162"/>
        <v>0.16132499999999997</v>
      </c>
      <c r="I311" s="65">
        <f t="shared" si="162"/>
        <v>0</v>
      </c>
      <c r="J311" s="65">
        <f t="shared" si="162"/>
        <v>0</v>
      </c>
      <c r="L311" s="65">
        <v>0.15</v>
      </c>
    </row>
    <row r="312" spans="1:12" hidden="1">
      <c r="A312" s="65" t="s">
        <v>299</v>
      </c>
      <c r="B312" s="65" t="s">
        <v>406</v>
      </c>
      <c r="C312" s="65">
        <f t="shared" ref="C312:J312" si="163">C297*$L312</f>
        <v>0.62606250000000019</v>
      </c>
      <c r="D312" s="65">
        <f t="shared" si="163"/>
        <v>0.6161175000000001</v>
      </c>
      <c r="E312" s="65">
        <f t="shared" si="163"/>
        <v>0.55716750000000004</v>
      </c>
      <c r="F312" s="65">
        <f t="shared" si="163"/>
        <v>0.48912750000000005</v>
      </c>
      <c r="G312" s="65">
        <f t="shared" si="163"/>
        <v>0.37550249999999996</v>
      </c>
      <c r="H312" s="65">
        <f t="shared" si="163"/>
        <v>8.1202500000000011E-2</v>
      </c>
      <c r="I312" s="65">
        <f t="shared" si="163"/>
        <v>0</v>
      </c>
      <c r="J312" s="65">
        <f t="shared" si="163"/>
        <v>0</v>
      </c>
      <c r="L312" s="65">
        <v>0.45</v>
      </c>
    </row>
    <row r="313" spans="1:12" hidden="1">
      <c r="A313" s="65" t="s">
        <v>300</v>
      </c>
      <c r="B313" s="65" t="s">
        <v>406</v>
      </c>
      <c r="C313" s="65">
        <f t="shared" ref="C313:J313" si="164">C298*$L313</f>
        <v>4.2259600000000001E-2</v>
      </c>
      <c r="D313" s="65">
        <f t="shared" si="164"/>
        <v>4.1297199999999999E-2</v>
      </c>
      <c r="E313" s="65">
        <f t="shared" si="164"/>
        <v>3.6451999999999998E-2</v>
      </c>
      <c r="F313" s="65">
        <f t="shared" si="164"/>
        <v>3.0346400000000006E-2</v>
      </c>
      <c r="G313" s="65">
        <f t="shared" si="164"/>
        <v>2.4336400000000005E-2</v>
      </c>
      <c r="H313" s="65">
        <f t="shared" si="164"/>
        <v>1.7132400000000002E-2</v>
      </c>
      <c r="I313" s="65">
        <f t="shared" si="164"/>
        <v>0</v>
      </c>
      <c r="J313" s="65">
        <f t="shared" si="164"/>
        <v>0</v>
      </c>
      <c r="L313" s="65">
        <v>0.04</v>
      </c>
    </row>
    <row r="314" spans="1:12" hidden="1">
      <c r="A314" s="65" t="s">
        <v>301</v>
      </c>
      <c r="B314" s="65" t="s">
        <v>406</v>
      </c>
      <c r="C314" s="65">
        <f t="shared" ref="C314:J314" si="165">C299*$L314</f>
        <v>0.21963359999999998</v>
      </c>
      <c r="D314" s="65">
        <f t="shared" si="165"/>
        <v>0.21509879999999998</v>
      </c>
      <c r="E314" s="65">
        <f t="shared" si="165"/>
        <v>0.20644680000000001</v>
      </c>
      <c r="F314" s="65">
        <f t="shared" si="165"/>
        <v>0.1875588</v>
      </c>
      <c r="G314" s="65">
        <f t="shared" si="165"/>
        <v>0.1764606</v>
      </c>
      <c r="H314" s="65">
        <f t="shared" si="165"/>
        <v>0.15524189999999999</v>
      </c>
      <c r="I314" s="65">
        <f t="shared" si="165"/>
        <v>0</v>
      </c>
      <c r="J314" s="65">
        <f t="shared" si="165"/>
        <v>0</v>
      </c>
      <c r="L314" s="65">
        <v>0.06</v>
      </c>
    </row>
    <row r="315" spans="1:12" hidden="1">
      <c r="A315" s="65" t="s">
        <v>302</v>
      </c>
      <c r="B315" s="65" t="s">
        <v>406</v>
      </c>
      <c r="C315" s="65">
        <f t="shared" ref="C315:J315" si="166">C300*$L315</f>
        <v>0.11624830000000001</v>
      </c>
      <c r="D315" s="65">
        <f t="shared" si="166"/>
        <v>0.10770830000000002</v>
      </c>
      <c r="E315" s="65">
        <f t="shared" si="166"/>
        <v>0.10392130000000002</v>
      </c>
      <c r="F315" s="65">
        <f t="shared" si="166"/>
        <v>8.1933600000000009E-2</v>
      </c>
      <c r="G315" s="65">
        <f t="shared" si="166"/>
        <v>3.8396400000000004E-2</v>
      </c>
      <c r="H315" s="65">
        <f t="shared" si="166"/>
        <v>1.44809E-2</v>
      </c>
      <c r="I315" s="65">
        <f t="shared" si="166"/>
        <v>0</v>
      </c>
      <c r="J315" s="65">
        <f t="shared" si="166"/>
        <v>0</v>
      </c>
      <c r="L315" s="65">
        <v>7.0000000000000007E-2</v>
      </c>
    </row>
    <row r="316" spans="1:12" hidden="1">
      <c r="A316" s="65" t="s">
        <v>303</v>
      </c>
      <c r="B316" s="65" t="s">
        <v>406</v>
      </c>
      <c r="C316" s="65">
        <f t="shared" ref="C316:J316" si="167">C301*$L316</f>
        <v>0.26791590000000004</v>
      </c>
      <c r="D316" s="65">
        <f t="shared" si="167"/>
        <v>0.26605589999999996</v>
      </c>
      <c r="E316" s="65">
        <f t="shared" si="167"/>
        <v>0.26200590000000001</v>
      </c>
      <c r="F316" s="65">
        <f t="shared" si="167"/>
        <v>0.24576590000000001</v>
      </c>
      <c r="G316" s="65">
        <f t="shared" si="167"/>
        <v>0.18849990000000005</v>
      </c>
      <c r="H316" s="65">
        <f t="shared" si="167"/>
        <v>8.9209900000000009E-2</v>
      </c>
      <c r="I316" s="65">
        <f t="shared" si="167"/>
        <v>0</v>
      </c>
      <c r="J316" s="65">
        <f t="shared" si="167"/>
        <v>0</v>
      </c>
      <c r="L316" s="65">
        <v>0.1</v>
      </c>
    </row>
    <row r="317" spans="1:12" hidden="1">
      <c r="A317" s="65" t="s">
        <v>304</v>
      </c>
      <c r="B317" s="65" t="s">
        <v>406</v>
      </c>
      <c r="C317" s="65">
        <f t="shared" ref="C317:J317" si="168">C302*$L317</f>
        <v>0.34064320000000003</v>
      </c>
      <c r="D317" s="65">
        <f t="shared" si="168"/>
        <v>0.33296320000000001</v>
      </c>
      <c r="E317" s="65">
        <f t="shared" si="168"/>
        <v>0.2897632</v>
      </c>
      <c r="F317" s="65">
        <f t="shared" si="168"/>
        <v>0.2338112</v>
      </c>
      <c r="G317" s="65">
        <f t="shared" si="168"/>
        <v>0.23139199999999996</v>
      </c>
      <c r="H317" s="65">
        <f t="shared" si="168"/>
        <v>4.9136000000000006E-2</v>
      </c>
      <c r="I317" s="65">
        <f t="shared" si="168"/>
        <v>0</v>
      </c>
      <c r="J317" s="65">
        <f t="shared" si="168"/>
        <v>0</v>
      </c>
      <c r="L317" s="65">
        <v>0.32</v>
      </c>
    </row>
    <row r="318" spans="1:12" hidden="1">
      <c r="A318" s="65" t="s">
        <v>305</v>
      </c>
      <c r="B318" s="65" t="s">
        <v>406</v>
      </c>
      <c r="C318" s="65">
        <f t="shared" ref="C318:J318" si="169">C303*$L318</f>
        <v>0.16133849999999997</v>
      </c>
      <c r="D318" s="65">
        <f t="shared" si="169"/>
        <v>0.16133849999999997</v>
      </c>
      <c r="E318" s="65">
        <f t="shared" si="169"/>
        <v>0.16133849999999997</v>
      </c>
      <c r="F318" s="65">
        <f t="shared" si="169"/>
        <v>0.16133849999999997</v>
      </c>
      <c r="G318" s="65">
        <f t="shared" si="169"/>
        <v>0.15154499999999999</v>
      </c>
      <c r="H318" s="65">
        <f t="shared" si="169"/>
        <v>0.11126999999999999</v>
      </c>
      <c r="I318" s="65">
        <f t="shared" si="169"/>
        <v>0</v>
      </c>
      <c r="J318" s="65">
        <f t="shared" si="169"/>
        <v>0</v>
      </c>
      <c r="L318" s="65">
        <v>0.15</v>
      </c>
    </row>
    <row r="319" spans="1:12" hidden="1">
      <c r="A319" s="65" t="s">
        <v>306</v>
      </c>
      <c r="B319" s="65" t="s">
        <v>406</v>
      </c>
      <c r="C319" s="65">
        <f t="shared" ref="C319:J319" si="170">C304*$L319</f>
        <v>0.48768619999999996</v>
      </c>
      <c r="D319" s="65">
        <f t="shared" si="170"/>
        <v>0.44844620000000002</v>
      </c>
      <c r="E319" s="65">
        <f t="shared" si="170"/>
        <v>0.39899549999999995</v>
      </c>
      <c r="F319" s="65">
        <f t="shared" si="170"/>
        <v>0.3329278</v>
      </c>
      <c r="G319" s="65">
        <f t="shared" si="170"/>
        <v>0.22233739999999999</v>
      </c>
      <c r="H319" s="65">
        <f t="shared" si="170"/>
        <v>7.6358999999999996E-2</v>
      </c>
      <c r="I319" s="65">
        <f t="shared" si="170"/>
        <v>0</v>
      </c>
      <c r="J319" s="65">
        <f t="shared" si="170"/>
        <v>0</v>
      </c>
      <c r="L319" s="65">
        <v>0.1</v>
      </c>
    </row>
    <row r="320" spans="1:12" hidden="1">
      <c r="A320" s="65" t="s">
        <v>307</v>
      </c>
      <c r="B320" s="65" t="s">
        <v>406</v>
      </c>
      <c r="C320" s="65">
        <f t="shared" ref="C320:J320" si="171">C305*$L320</f>
        <v>9.5705999999999999E-2</v>
      </c>
      <c r="D320" s="65">
        <f t="shared" si="171"/>
        <v>9.5705999999999999E-2</v>
      </c>
      <c r="E320" s="65">
        <f t="shared" si="171"/>
        <v>9.5705999999999999E-2</v>
      </c>
      <c r="F320" s="65">
        <f t="shared" si="171"/>
        <v>8.7769E-2</v>
      </c>
      <c r="G320" s="65">
        <f t="shared" si="171"/>
        <v>7.9268999999999992E-2</v>
      </c>
      <c r="H320" s="65">
        <f t="shared" si="171"/>
        <v>5.0069000000000009E-2</v>
      </c>
      <c r="I320" s="65">
        <f t="shared" si="171"/>
        <v>0</v>
      </c>
      <c r="J320" s="65">
        <f t="shared" si="171"/>
        <v>0</v>
      </c>
      <c r="L320" s="65">
        <v>0.1</v>
      </c>
    </row>
    <row r="321" spans="1:10" hidden="1">
      <c r="A321" s="65" t="s">
        <v>293</v>
      </c>
      <c r="B321" s="65" t="s">
        <v>437</v>
      </c>
      <c r="C321" s="65">
        <f>C291*(1-$L306)</f>
        <v>0.4405167499999999</v>
      </c>
      <c r="D321" s="65">
        <f t="shared" ref="D321:J321" si="172">D291*(1-$L306)</f>
        <v>0.41175274999999995</v>
      </c>
      <c r="E321" s="65">
        <f t="shared" si="172"/>
        <v>0.40622774999999994</v>
      </c>
      <c r="F321" s="65">
        <f t="shared" si="172"/>
        <v>0.38387274999999993</v>
      </c>
      <c r="G321" s="65">
        <f t="shared" si="172"/>
        <v>0.1776075</v>
      </c>
      <c r="H321" s="65">
        <f t="shared" si="172"/>
        <v>0</v>
      </c>
      <c r="I321" s="65">
        <f t="shared" si="172"/>
        <v>0</v>
      </c>
      <c r="J321" s="65">
        <f t="shared" si="172"/>
        <v>0</v>
      </c>
    </row>
    <row r="322" spans="1:10" hidden="1">
      <c r="A322" s="65" t="s">
        <v>294</v>
      </c>
      <c r="B322" s="65" t="s">
        <v>437</v>
      </c>
      <c r="C322" s="65">
        <f t="shared" ref="C322:J322" si="173">C292*(1-$L307)</f>
        <v>4.3165000000000002E-2</v>
      </c>
      <c r="D322" s="65">
        <f t="shared" si="173"/>
        <v>3.4532E-2</v>
      </c>
      <c r="E322" s="65">
        <f t="shared" si="173"/>
        <v>2.76256E-2</v>
      </c>
      <c r="F322" s="65">
        <f t="shared" si="173"/>
        <v>2.2100480000000002E-2</v>
      </c>
      <c r="G322" s="65">
        <f t="shared" si="173"/>
        <v>1.7680384000000004E-2</v>
      </c>
      <c r="H322" s="65">
        <f t="shared" si="173"/>
        <v>1.4144307200000004E-2</v>
      </c>
      <c r="I322" s="65">
        <f t="shared" si="173"/>
        <v>1.1315445760000004E-2</v>
      </c>
      <c r="J322" s="65">
        <f t="shared" si="173"/>
        <v>0</v>
      </c>
    </row>
    <row r="323" spans="1:10" hidden="1">
      <c r="A323" s="65" t="s">
        <v>295</v>
      </c>
      <c r="B323" s="65" t="s">
        <v>437</v>
      </c>
      <c r="C323" s="65">
        <f t="shared" ref="C323:J323" si="174">C293*(1-$L308)</f>
        <v>1.0832995000000001</v>
      </c>
      <c r="D323" s="65">
        <f t="shared" si="174"/>
        <v>1.0832995000000001</v>
      </c>
      <c r="E323" s="65">
        <f t="shared" si="174"/>
        <v>1.0832995000000001</v>
      </c>
      <c r="F323" s="65">
        <f t="shared" si="174"/>
        <v>1.0569495</v>
      </c>
      <c r="G323" s="65">
        <f t="shared" si="174"/>
        <v>0.93765199999999982</v>
      </c>
      <c r="H323" s="65">
        <f t="shared" si="174"/>
        <v>0.36810949999999998</v>
      </c>
      <c r="I323" s="65">
        <f t="shared" si="174"/>
        <v>0</v>
      </c>
      <c r="J323" s="65">
        <f t="shared" si="174"/>
        <v>0</v>
      </c>
    </row>
    <row r="324" spans="1:10" hidden="1">
      <c r="A324" s="65" t="s">
        <v>296</v>
      </c>
      <c r="B324" s="65" t="s">
        <v>437</v>
      </c>
      <c r="C324" s="65">
        <f t="shared" ref="C324:J324" si="175">C294*(1-$L309)</f>
        <v>0.38178600000000001</v>
      </c>
      <c r="D324" s="65">
        <f t="shared" si="175"/>
        <v>0.37260599999999999</v>
      </c>
      <c r="E324" s="65">
        <f t="shared" si="175"/>
        <v>0.33036949999999998</v>
      </c>
      <c r="F324" s="65">
        <f t="shared" si="175"/>
        <v>0.28089950000000002</v>
      </c>
      <c r="G324" s="65">
        <f t="shared" si="175"/>
        <v>0.18312399999999998</v>
      </c>
      <c r="H324" s="65">
        <f t="shared" si="175"/>
        <v>6.8943500000000005E-2</v>
      </c>
      <c r="I324" s="65">
        <f t="shared" si="175"/>
        <v>0</v>
      </c>
      <c r="J324" s="65">
        <f t="shared" si="175"/>
        <v>0</v>
      </c>
    </row>
    <row r="325" spans="1:10" hidden="1">
      <c r="A325" s="65" t="s">
        <v>297</v>
      </c>
      <c r="B325" s="65" t="s">
        <v>437</v>
      </c>
      <c r="C325" s="65">
        <f t="shared" ref="C325:J325" si="176">C295*(1-$L310)</f>
        <v>0.38115700000000002</v>
      </c>
      <c r="D325" s="65">
        <f t="shared" si="176"/>
        <v>0.38115700000000002</v>
      </c>
      <c r="E325" s="65">
        <f t="shared" si="176"/>
        <v>0.38115700000000002</v>
      </c>
      <c r="F325" s="65">
        <f t="shared" si="176"/>
        <v>0.350132</v>
      </c>
      <c r="G325" s="65">
        <f t="shared" si="176"/>
        <v>0.26095000000000002</v>
      </c>
      <c r="H325" s="65">
        <f t="shared" si="176"/>
        <v>7.8871500000000025E-2</v>
      </c>
      <c r="I325" s="65">
        <f t="shared" si="176"/>
        <v>0</v>
      </c>
      <c r="J325" s="65">
        <f t="shared" si="176"/>
        <v>0</v>
      </c>
    </row>
    <row r="326" spans="1:10" hidden="1">
      <c r="A326" s="65" t="s">
        <v>298</v>
      </c>
      <c r="B326" s="65" t="s">
        <v>437</v>
      </c>
      <c r="C326" s="65">
        <f t="shared" ref="C326:J326" si="177">C296*(1-$L311)</f>
        <v>6.0945</v>
      </c>
      <c r="D326" s="65">
        <f t="shared" si="177"/>
        <v>5.1803249999999998</v>
      </c>
      <c r="E326" s="65">
        <f t="shared" si="177"/>
        <v>4.2661499999999997</v>
      </c>
      <c r="F326" s="65">
        <f t="shared" si="177"/>
        <v>3.3519749999999999</v>
      </c>
      <c r="G326" s="65">
        <f t="shared" si="177"/>
        <v>1.8283499999999997</v>
      </c>
      <c r="H326" s="65">
        <f t="shared" si="177"/>
        <v>0.91417499999999985</v>
      </c>
      <c r="I326" s="65">
        <f t="shared" si="177"/>
        <v>0</v>
      </c>
      <c r="J326" s="65">
        <f t="shared" si="177"/>
        <v>0</v>
      </c>
    </row>
    <row r="327" spans="1:10" hidden="1">
      <c r="A327" s="65" t="s">
        <v>299</v>
      </c>
      <c r="B327" s="65" t="s">
        <v>437</v>
      </c>
      <c r="C327" s="65">
        <f t="shared" ref="C327:J327" si="178">C297*(1-$L312)</f>
        <v>0.76518750000000024</v>
      </c>
      <c r="D327" s="65">
        <f t="shared" si="178"/>
        <v>0.7530325000000001</v>
      </c>
      <c r="E327" s="65">
        <f t="shared" si="178"/>
        <v>0.68098250000000005</v>
      </c>
      <c r="F327" s="65">
        <f t="shared" si="178"/>
        <v>0.59782250000000015</v>
      </c>
      <c r="G327" s="65">
        <f t="shared" si="178"/>
        <v>0.45894750000000001</v>
      </c>
      <c r="H327" s="65">
        <f t="shared" si="178"/>
        <v>9.9247500000000016E-2</v>
      </c>
      <c r="I327" s="65">
        <f t="shared" si="178"/>
        <v>0</v>
      </c>
      <c r="J327" s="65">
        <f t="shared" si="178"/>
        <v>0</v>
      </c>
    </row>
    <row r="328" spans="1:10" hidden="1">
      <c r="A328" s="65" t="s">
        <v>300</v>
      </c>
      <c r="B328" s="65" t="s">
        <v>437</v>
      </c>
      <c r="C328" s="65">
        <f t="shared" ref="C328:J328" si="179">C298*(1-$L313)</f>
        <v>1.0142304</v>
      </c>
      <c r="D328" s="65">
        <f t="shared" si="179"/>
        <v>0.99113279999999992</v>
      </c>
      <c r="E328" s="65">
        <f t="shared" si="179"/>
        <v>0.87484799999999996</v>
      </c>
      <c r="F328" s="65">
        <f t="shared" si="179"/>
        <v>0.72831360000000012</v>
      </c>
      <c r="G328" s="65">
        <f t="shared" si="179"/>
        <v>0.58407360000000008</v>
      </c>
      <c r="H328" s="65">
        <f t="shared" si="179"/>
        <v>0.41117760000000003</v>
      </c>
      <c r="I328" s="65">
        <f t="shared" si="179"/>
        <v>0</v>
      </c>
      <c r="J328" s="65">
        <f t="shared" si="179"/>
        <v>0</v>
      </c>
    </row>
    <row r="329" spans="1:10" hidden="1">
      <c r="A329" s="65" t="s">
        <v>301</v>
      </c>
      <c r="B329" s="65" t="s">
        <v>437</v>
      </c>
      <c r="C329" s="65">
        <f t="shared" ref="C329:J329" si="180">C299*(1-$L314)</f>
        <v>3.4409263999999995</v>
      </c>
      <c r="D329" s="65">
        <f t="shared" si="180"/>
        <v>3.3698811999999996</v>
      </c>
      <c r="E329" s="65">
        <f t="shared" si="180"/>
        <v>3.2343332</v>
      </c>
      <c r="F329" s="65">
        <f t="shared" si="180"/>
        <v>2.9384212000000001</v>
      </c>
      <c r="G329" s="65">
        <f t="shared" si="180"/>
        <v>2.7645493999999999</v>
      </c>
      <c r="H329" s="65">
        <f t="shared" si="180"/>
        <v>2.4321230999999996</v>
      </c>
      <c r="I329" s="65">
        <f t="shared" si="180"/>
        <v>0</v>
      </c>
      <c r="J329" s="65">
        <f t="shared" si="180"/>
        <v>0</v>
      </c>
    </row>
    <row r="330" spans="1:10" hidden="1">
      <c r="A330" s="65" t="s">
        <v>302</v>
      </c>
      <c r="B330" s="65" t="s">
        <v>437</v>
      </c>
      <c r="C330" s="65">
        <f t="shared" ref="C330:J330" si="181">C300*(1-$L315)</f>
        <v>1.5444416999999999</v>
      </c>
      <c r="D330" s="65">
        <f t="shared" si="181"/>
        <v>1.4309817</v>
      </c>
      <c r="E330" s="65">
        <f t="shared" si="181"/>
        <v>1.3806687</v>
      </c>
      <c r="F330" s="65">
        <f t="shared" si="181"/>
        <v>1.0885463999999998</v>
      </c>
      <c r="G330" s="65">
        <f t="shared" si="181"/>
        <v>0.51012360000000001</v>
      </c>
      <c r="H330" s="65">
        <f t="shared" si="181"/>
        <v>0.19238909999999995</v>
      </c>
      <c r="I330" s="65">
        <f t="shared" si="181"/>
        <v>0</v>
      </c>
      <c r="J330" s="65">
        <f t="shared" si="181"/>
        <v>0</v>
      </c>
    </row>
    <row r="331" spans="1:10" hidden="1">
      <c r="A331" s="65" t="s">
        <v>303</v>
      </c>
      <c r="B331" s="65" t="s">
        <v>437</v>
      </c>
      <c r="C331" s="65">
        <f t="shared" ref="C331:J331" si="182">C301*(1-$L316)</f>
        <v>2.4112431000000005</v>
      </c>
      <c r="D331" s="65">
        <f t="shared" si="182"/>
        <v>2.3945030999999997</v>
      </c>
      <c r="E331" s="65">
        <f t="shared" si="182"/>
        <v>2.3580530999999998</v>
      </c>
      <c r="F331" s="65">
        <f t="shared" si="182"/>
        <v>2.2118931000000002</v>
      </c>
      <c r="G331" s="65">
        <f t="shared" si="182"/>
        <v>1.6964991000000003</v>
      </c>
      <c r="H331" s="65">
        <f t="shared" si="182"/>
        <v>0.80288910000000013</v>
      </c>
      <c r="I331" s="65">
        <f t="shared" si="182"/>
        <v>0</v>
      </c>
      <c r="J331" s="65">
        <f t="shared" si="182"/>
        <v>0</v>
      </c>
    </row>
    <row r="332" spans="1:10" hidden="1">
      <c r="A332" s="65" t="s">
        <v>304</v>
      </c>
      <c r="B332" s="65" t="s">
        <v>437</v>
      </c>
      <c r="C332" s="65">
        <f t="shared" ref="C332:J332" si="183">C302*(1-$L317)</f>
        <v>0.72386680000000003</v>
      </c>
      <c r="D332" s="65">
        <f t="shared" si="183"/>
        <v>0.70754679999999992</v>
      </c>
      <c r="E332" s="65">
        <f t="shared" si="183"/>
        <v>0.61574679999999993</v>
      </c>
      <c r="F332" s="65">
        <f t="shared" si="183"/>
        <v>0.49684879999999992</v>
      </c>
      <c r="G332" s="65">
        <f t="shared" si="183"/>
        <v>0.49170799999999987</v>
      </c>
      <c r="H332" s="65">
        <f t="shared" si="183"/>
        <v>0.10441400000000001</v>
      </c>
      <c r="I332" s="65">
        <f t="shared" si="183"/>
        <v>0</v>
      </c>
      <c r="J332" s="65">
        <f t="shared" si="183"/>
        <v>0</v>
      </c>
    </row>
    <row r="333" spans="1:10" hidden="1">
      <c r="A333" s="65" t="s">
        <v>305</v>
      </c>
      <c r="B333" s="65" t="s">
        <v>437</v>
      </c>
      <c r="C333" s="65">
        <f t="shared" ref="C333:J333" si="184">C303*(1-$L318)</f>
        <v>0.91425149999999977</v>
      </c>
      <c r="D333" s="65">
        <f t="shared" si="184"/>
        <v>0.91425149999999977</v>
      </c>
      <c r="E333" s="65">
        <f t="shared" si="184"/>
        <v>0.91425149999999977</v>
      </c>
      <c r="F333" s="65">
        <f t="shared" si="184"/>
        <v>0.91425149999999977</v>
      </c>
      <c r="G333" s="65">
        <f t="shared" si="184"/>
        <v>0.85875499999999994</v>
      </c>
      <c r="H333" s="65">
        <f t="shared" si="184"/>
        <v>0.63053000000000003</v>
      </c>
      <c r="I333" s="65">
        <f t="shared" si="184"/>
        <v>0</v>
      </c>
      <c r="J333" s="65">
        <f t="shared" si="184"/>
        <v>0</v>
      </c>
    </row>
    <row r="334" spans="1:10" hidden="1">
      <c r="A334" s="65" t="s">
        <v>306</v>
      </c>
      <c r="B334" s="65" t="s">
        <v>437</v>
      </c>
      <c r="C334" s="65">
        <f t="shared" ref="C334:J334" si="185">C304*(1-$L319)</f>
        <v>4.3891757999999994</v>
      </c>
      <c r="D334" s="65">
        <f t="shared" si="185"/>
        <v>4.0360157999999995</v>
      </c>
      <c r="E334" s="65">
        <f t="shared" si="185"/>
        <v>3.5909594999999994</v>
      </c>
      <c r="F334" s="65">
        <f t="shared" si="185"/>
        <v>2.9963502000000002</v>
      </c>
      <c r="G334" s="65">
        <f t="shared" si="185"/>
        <v>2.0010365999999999</v>
      </c>
      <c r="H334" s="65">
        <f t="shared" si="185"/>
        <v>0.68723099999999993</v>
      </c>
      <c r="I334" s="65">
        <f t="shared" si="185"/>
        <v>0</v>
      </c>
      <c r="J334" s="65">
        <f t="shared" si="185"/>
        <v>0</v>
      </c>
    </row>
    <row r="335" spans="1:10" hidden="1">
      <c r="A335" s="65" t="s">
        <v>307</v>
      </c>
      <c r="B335" s="65" t="s">
        <v>437</v>
      </c>
      <c r="C335" s="65">
        <f t="shared" ref="C335:J335" si="186">C305*(1-$L320)</f>
        <v>0.86135399999999995</v>
      </c>
      <c r="D335" s="65">
        <f t="shared" si="186"/>
        <v>0.86135399999999995</v>
      </c>
      <c r="E335" s="65">
        <f t="shared" si="186"/>
        <v>0.86135399999999995</v>
      </c>
      <c r="F335" s="65">
        <f t="shared" si="186"/>
        <v>0.78992099999999998</v>
      </c>
      <c r="G335" s="65">
        <f t="shared" si="186"/>
        <v>0.71342099999999997</v>
      </c>
      <c r="H335" s="65">
        <f t="shared" si="186"/>
        <v>0.4506210000000001</v>
      </c>
      <c r="I335" s="65">
        <f t="shared" si="186"/>
        <v>0</v>
      </c>
      <c r="J335" s="65">
        <f t="shared" si="186"/>
        <v>0</v>
      </c>
    </row>
    <row r="336" spans="1:10" hidden="1">
      <c r="A336" s="65" t="s">
        <v>293</v>
      </c>
      <c r="B336" s="65" t="s">
        <v>338</v>
      </c>
      <c r="C336" s="65">
        <v>1.4499999999999999E-3</v>
      </c>
      <c r="D336" s="65">
        <v>1.4499999999999999E-3</v>
      </c>
      <c r="E336" s="65">
        <v>1.4499999999999999E-3</v>
      </c>
      <c r="F336" s="65">
        <v>1.4499999999999999E-3</v>
      </c>
      <c r="G336" s="65">
        <v>1.4499999999999999E-3</v>
      </c>
      <c r="H336" s="65">
        <v>1.4499999999999999E-3</v>
      </c>
      <c r="I336" s="65">
        <v>2.0000000000000001E-4</v>
      </c>
      <c r="J336" s="65">
        <v>0</v>
      </c>
    </row>
    <row r="337" spans="1:10" hidden="1">
      <c r="A337" s="65" t="s">
        <v>294</v>
      </c>
      <c r="B337" s="65" t="s">
        <v>338</v>
      </c>
      <c r="C337" s="65">
        <v>0</v>
      </c>
      <c r="D337" s="65">
        <v>0</v>
      </c>
      <c r="E337" s="65">
        <v>0</v>
      </c>
      <c r="F337" s="65">
        <v>0</v>
      </c>
      <c r="G337" s="65">
        <v>0</v>
      </c>
      <c r="H337" s="65">
        <v>0</v>
      </c>
      <c r="I337" s="65">
        <v>0</v>
      </c>
      <c r="J337" s="65">
        <v>0</v>
      </c>
    </row>
    <row r="338" spans="1:10" hidden="1">
      <c r="A338" s="65" t="s">
        <v>295</v>
      </c>
      <c r="B338" s="65" t="s">
        <v>338</v>
      </c>
      <c r="C338" s="65">
        <v>0</v>
      </c>
      <c r="D338" s="65">
        <v>0</v>
      </c>
      <c r="E338" s="65">
        <v>0</v>
      </c>
      <c r="F338" s="65">
        <v>0</v>
      </c>
      <c r="G338" s="65">
        <v>0</v>
      </c>
      <c r="H338" s="65">
        <v>0</v>
      </c>
      <c r="I338" s="65">
        <v>0</v>
      </c>
      <c r="J338" s="65">
        <v>0</v>
      </c>
    </row>
    <row r="339" spans="1:10" hidden="1">
      <c r="A339" s="65" t="s">
        <v>296</v>
      </c>
      <c r="B339" s="65" t="s">
        <v>338</v>
      </c>
      <c r="C339" s="65">
        <v>0</v>
      </c>
      <c r="D339" s="65">
        <v>0</v>
      </c>
      <c r="E339" s="65">
        <v>0</v>
      </c>
      <c r="F339" s="65">
        <v>0</v>
      </c>
      <c r="G339" s="65">
        <v>0</v>
      </c>
      <c r="H339" s="65">
        <v>0</v>
      </c>
      <c r="I339" s="65">
        <v>0</v>
      </c>
      <c r="J339" s="65">
        <v>0</v>
      </c>
    </row>
    <row r="340" spans="1:10" hidden="1">
      <c r="A340" s="65" t="s">
        <v>297</v>
      </c>
      <c r="B340" s="65" t="s">
        <v>338</v>
      </c>
      <c r="C340" s="65">
        <v>0</v>
      </c>
      <c r="D340" s="65">
        <v>0</v>
      </c>
      <c r="E340" s="65">
        <v>0</v>
      </c>
      <c r="F340" s="65">
        <v>0</v>
      </c>
      <c r="G340" s="65">
        <v>0</v>
      </c>
      <c r="H340" s="65">
        <v>0</v>
      </c>
      <c r="I340" s="65">
        <v>0</v>
      </c>
      <c r="J340" s="65">
        <v>0</v>
      </c>
    </row>
    <row r="341" spans="1:10" hidden="1">
      <c r="A341" s="65" t="s">
        <v>298</v>
      </c>
      <c r="B341" s="65" t="s">
        <v>338</v>
      </c>
      <c r="C341" s="65">
        <v>5.1139999999999998E-2</v>
      </c>
      <c r="D341" s="65">
        <v>5.1139999999999998E-2</v>
      </c>
      <c r="E341" s="65">
        <v>5.1139999999999998E-2</v>
      </c>
      <c r="F341" s="65">
        <v>5.1139999999999998E-2</v>
      </c>
      <c r="G341" s="65">
        <v>5.0939999999999999E-2</v>
      </c>
      <c r="H341" s="65">
        <v>5.0939999999999999E-2</v>
      </c>
      <c r="I341" s="65">
        <v>5.049E-2</v>
      </c>
      <c r="J341" s="65">
        <v>4.3580000000000001E-2</v>
      </c>
    </row>
    <row r="342" spans="1:10" hidden="1">
      <c r="A342" s="65" t="s">
        <v>299</v>
      </c>
      <c r="B342" s="65" t="s">
        <v>338</v>
      </c>
      <c r="C342" s="65">
        <v>0</v>
      </c>
      <c r="D342" s="65">
        <v>0</v>
      </c>
      <c r="E342" s="65">
        <v>0</v>
      </c>
      <c r="F342" s="65">
        <v>0</v>
      </c>
      <c r="G342" s="65">
        <v>0</v>
      </c>
      <c r="H342" s="65">
        <v>0</v>
      </c>
      <c r="I342" s="65">
        <v>0</v>
      </c>
      <c r="J342" s="65">
        <v>0</v>
      </c>
    </row>
    <row r="343" spans="1:10" hidden="1">
      <c r="A343" s="65" t="s">
        <v>300</v>
      </c>
      <c r="B343" s="65" t="s">
        <v>338</v>
      </c>
      <c r="C343" s="65">
        <v>1.67E-2</v>
      </c>
      <c r="D343" s="65">
        <v>1.67E-2</v>
      </c>
      <c r="E343" s="65">
        <v>1.67E-2</v>
      </c>
      <c r="F343" s="65">
        <v>1.2500000000000001E-2</v>
      </c>
      <c r="G343" s="65">
        <v>1.2500000000000001E-2</v>
      </c>
      <c r="H343" s="65">
        <v>1.2500000000000001E-2</v>
      </c>
      <c r="I343" s="65">
        <v>1.5E-3</v>
      </c>
      <c r="J343" s="65">
        <v>0</v>
      </c>
    </row>
    <row r="344" spans="1:10" hidden="1">
      <c r="A344" s="65" t="s">
        <v>301</v>
      </c>
      <c r="B344" s="65" t="s">
        <v>338</v>
      </c>
      <c r="C344" s="65">
        <v>0</v>
      </c>
      <c r="D344" s="65">
        <v>0</v>
      </c>
      <c r="E344" s="65">
        <v>0</v>
      </c>
      <c r="F344" s="65">
        <v>0</v>
      </c>
      <c r="G344" s="65">
        <v>0</v>
      </c>
      <c r="H344" s="65">
        <v>0</v>
      </c>
      <c r="I344" s="65">
        <v>0</v>
      </c>
      <c r="J344" s="65">
        <v>0</v>
      </c>
    </row>
    <row r="345" spans="1:10" hidden="1">
      <c r="A345" s="65" t="s">
        <v>302</v>
      </c>
      <c r="B345" s="65" t="s">
        <v>338</v>
      </c>
      <c r="C345" s="65">
        <v>2.9000000000000001E-2</v>
      </c>
      <c r="D345" s="65">
        <v>2.9000000000000001E-2</v>
      </c>
      <c r="E345" s="65">
        <v>2.9000000000000001E-2</v>
      </c>
      <c r="F345" s="65">
        <v>2.9000000000000001E-2</v>
      </c>
      <c r="G345" s="65">
        <v>2.4E-2</v>
      </c>
      <c r="H345" s="65">
        <v>1.6E-2</v>
      </c>
      <c r="I345" s="65">
        <v>1.6E-2</v>
      </c>
      <c r="J345" s="65">
        <v>0</v>
      </c>
    </row>
    <row r="346" spans="1:10" hidden="1">
      <c r="A346" s="65" t="s">
        <v>303</v>
      </c>
      <c r="B346" s="65" t="s">
        <v>338</v>
      </c>
      <c r="C346" s="65">
        <v>0.80700000000000005</v>
      </c>
      <c r="D346" s="65">
        <v>0.80700000000000005</v>
      </c>
      <c r="E346" s="65">
        <v>0.80700000000000005</v>
      </c>
      <c r="F346" s="65">
        <v>0.752</v>
      </c>
      <c r="G346" s="65">
        <v>0.54400000000000004</v>
      </c>
      <c r="H346" s="65">
        <v>0.36549999999999999</v>
      </c>
      <c r="I346" s="65">
        <v>0.1195</v>
      </c>
      <c r="J346" s="65">
        <v>7.9500000000000001E-2</v>
      </c>
    </row>
    <row r="347" spans="1:10" hidden="1">
      <c r="A347" s="65" t="s">
        <v>304</v>
      </c>
      <c r="B347" s="65" t="s">
        <v>338</v>
      </c>
      <c r="C347" s="65">
        <v>0</v>
      </c>
      <c r="D347" s="65">
        <v>0</v>
      </c>
      <c r="E347" s="65">
        <v>0</v>
      </c>
      <c r="F347" s="65">
        <v>0</v>
      </c>
      <c r="G347" s="65">
        <v>0</v>
      </c>
      <c r="H347" s="65">
        <v>0</v>
      </c>
      <c r="I347" s="65">
        <v>0</v>
      </c>
      <c r="J347" s="65">
        <v>0</v>
      </c>
    </row>
    <row r="348" spans="1:10" hidden="1">
      <c r="A348" s="65" t="s">
        <v>305</v>
      </c>
      <c r="B348" s="65" t="s">
        <v>338</v>
      </c>
      <c r="C348" s="65">
        <v>0</v>
      </c>
      <c r="D348" s="65">
        <v>0</v>
      </c>
      <c r="E348" s="65">
        <v>0</v>
      </c>
      <c r="F348" s="65">
        <v>0</v>
      </c>
      <c r="G348" s="65">
        <v>0</v>
      </c>
      <c r="H348" s="65">
        <v>0</v>
      </c>
      <c r="I348" s="65">
        <v>0</v>
      </c>
      <c r="J348" s="65">
        <v>0</v>
      </c>
    </row>
    <row r="349" spans="1:10" hidden="1">
      <c r="A349" s="65" t="s">
        <v>306</v>
      </c>
      <c r="B349" s="65" t="s">
        <v>338</v>
      </c>
      <c r="C349" s="65">
        <v>0</v>
      </c>
      <c r="D349" s="65">
        <v>0</v>
      </c>
      <c r="E349" s="65">
        <v>0</v>
      </c>
      <c r="F349" s="65">
        <v>0</v>
      </c>
      <c r="G349" s="65">
        <v>0</v>
      </c>
      <c r="H349" s="65">
        <v>0</v>
      </c>
      <c r="I349" s="65">
        <v>0</v>
      </c>
      <c r="J349" s="65">
        <v>0</v>
      </c>
    </row>
    <row r="350" spans="1:10" hidden="1">
      <c r="A350" s="65" t="s">
        <v>307</v>
      </c>
      <c r="B350" s="65" t="s">
        <v>338</v>
      </c>
      <c r="C350" s="65">
        <v>5.0000000000000002E-5</v>
      </c>
      <c r="D350" s="65">
        <v>5.0000000000000002E-5</v>
      </c>
      <c r="E350" s="65">
        <v>5.0000000000000002E-5</v>
      </c>
      <c r="F350" s="65">
        <v>5.0000000000000002E-5</v>
      </c>
      <c r="G350" s="65">
        <v>5.0000000000000002E-5</v>
      </c>
      <c r="H350" s="65">
        <v>5.0000000000000002E-5</v>
      </c>
      <c r="I350" s="65">
        <v>5.0000000000000002E-5</v>
      </c>
      <c r="J350" s="65">
        <v>5.0000000000000002E-5</v>
      </c>
    </row>
    <row r="351" spans="1:10" hidden="1">
      <c r="A351" s="65" t="s">
        <v>293</v>
      </c>
      <c r="B351" s="65" t="s">
        <v>337</v>
      </c>
      <c r="C351" s="65">
        <v>0</v>
      </c>
      <c r="D351" s="65">
        <v>0</v>
      </c>
      <c r="E351" s="65">
        <v>0</v>
      </c>
      <c r="F351" s="65">
        <v>0</v>
      </c>
      <c r="G351" s="65">
        <v>0</v>
      </c>
      <c r="H351" s="65">
        <v>0</v>
      </c>
      <c r="I351" s="65">
        <v>0</v>
      </c>
      <c r="J351" s="65">
        <v>0</v>
      </c>
    </row>
    <row r="352" spans="1:10" hidden="1">
      <c r="A352" s="65" t="s">
        <v>294</v>
      </c>
      <c r="B352" s="65" t="s">
        <v>337</v>
      </c>
      <c r="C352" s="65">
        <v>0</v>
      </c>
      <c r="D352" s="65">
        <v>0</v>
      </c>
      <c r="E352" s="65">
        <v>0</v>
      </c>
      <c r="F352" s="65">
        <v>0</v>
      </c>
      <c r="G352" s="65">
        <v>0</v>
      </c>
      <c r="H352" s="65">
        <v>0</v>
      </c>
      <c r="I352" s="65">
        <v>0</v>
      </c>
      <c r="J352" s="65">
        <v>0</v>
      </c>
    </row>
    <row r="353" spans="1:10" hidden="1">
      <c r="A353" s="65" t="s">
        <v>295</v>
      </c>
      <c r="B353" s="65" t="s">
        <v>337</v>
      </c>
      <c r="C353" s="65">
        <v>0</v>
      </c>
      <c r="D353" s="65">
        <v>0</v>
      </c>
      <c r="E353" s="65">
        <v>0</v>
      </c>
      <c r="F353" s="65">
        <v>0</v>
      </c>
      <c r="G353" s="65">
        <v>0</v>
      </c>
      <c r="H353" s="65">
        <v>0</v>
      </c>
      <c r="I353" s="65">
        <v>0</v>
      </c>
      <c r="J353" s="65">
        <v>0</v>
      </c>
    </row>
    <row r="354" spans="1:10" hidden="1">
      <c r="A354" s="65" t="s">
        <v>296</v>
      </c>
      <c r="B354" s="65" t="s">
        <v>337</v>
      </c>
      <c r="C354" s="65">
        <v>0</v>
      </c>
      <c r="D354" s="65">
        <v>0</v>
      </c>
      <c r="E354" s="65">
        <v>0</v>
      </c>
      <c r="F354" s="65">
        <v>0</v>
      </c>
      <c r="G354" s="65">
        <v>0</v>
      </c>
      <c r="H354" s="65">
        <v>0</v>
      </c>
      <c r="I354" s="65">
        <v>0</v>
      </c>
      <c r="J354" s="65">
        <v>0</v>
      </c>
    </row>
    <row r="355" spans="1:10" hidden="1">
      <c r="A355" s="65" t="s">
        <v>297</v>
      </c>
      <c r="B355" s="65" t="s">
        <v>337</v>
      </c>
      <c r="C355" s="65">
        <v>0</v>
      </c>
      <c r="D355" s="65">
        <v>0</v>
      </c>
      <c r="E355" s="65">
        <v>0</v>
      </c>
      <c r="F355" s="65">
        <v>0</v>
      </c>
      <c r="G355" s="65">
        <v>0</v>
      </c>
      <c r="H355" s="65">
        <v>0</v>
      </c>
      <c r="I355" s="65">
        <v>0</v>
      </c>
      <c r="J355" s="65">
        <v>0</v>
      </c>
    </row>
    <row r="356" spans="1:10" hidden="1">
      <c r="A356" s="65" t="s">
        <v>298</v>
      </c>
      <c r="B356" s="65" t="s">
        <v>337</v>
      </c>
      <c r="C356" s="65">
        <v>0</v>
      </c>
      <c r="D356" s="65">
        <v>0</v>
      </c>
      <c r="E356" s="65">
        <v>0</v>
      </c>
      <c r="F356" s="65">
        <v>0</v>
      </c>
      <c r="G356" s="65">
        <v>0</v>
      </c>
      <c r="H356" s="65">
        <v>0</v>
      </c>
      <c r="I356" s="65">
        <v>0</v>
      </c>
      <c r="J356" s="65">
        <v>0</v>
      </c>
    </row>
    <row r="357" spans="1:10" hidden="1">
      <c r="A357" s="65" t="s">
        <v>299</v>
      </c>
      <c r="B357" s="65" t="s">
        <v>337</v>
      </c>
      <c r="C357" s="65">
        <v>0</v>
      </c>
      <c r="D357" s="65">
        <v>0</v>
      </c>
      <c r="E357" s="65">
        <v>0</v>
      </c>
      <c r="F357" s="65">
        <v>0</v>
      </c>
      <c r="G357" s="65">
        <v>0</v>
      </c>
      <c r="H357" s="65">
        <v>0</v>
      </c>
      <c r="I357" s="65">
        <v>0</v>
      </c>
      <c r="J357" s="65">
        <v>0</v>
      </c>
    </row>
    <row r="358" spans="1:10" hidden="1">
      <c r="A358" s="65" t="s">
        <v>300</v>
      </c>
      <c r="B358" s="65" t="s">
        <v>337</v>
      </c>
      <c r="C358" s="65">
        <v>0.24</v>
      </c>
      <c r="D358" s="65">
        <v>0.24</v>
      </c>
      <c r="E358" s="65">
        <v>0.24</v>
      </c>
      <c r="F358" s="65">
        <v>0.24</v>
      </c>
      <c r="G358" s="65">
        <v>0.24</v>
      </c>
      <c r="H358" s="65">
        <v>0.24</v>
      </c>
      <c r="I358" s="65">
        <v>0.24</v>
      </c>
      <c r="J358" s="65">
        <v>0</v>
      </c>
    </row>
    <row r="359" spans="1:10" hidden="1">
      <c r="A359" s="65" t="s">
        <v>301</v>
      </c>
      <c r="B359" s="65" t="s">
        <v>337</v>
      </c>
      <c r="C359" s="65">
        <v>7.5649999999999997E-3</v>
      </c>
      <c r="D359" s="65">
        <v>7.5649999999999997E-3</v>
      </c>
      <c r="E359" s="65">
        <v>7.5649999999999997E-3</v>
      </c>
      <c r="F359" s="65">
        <v>7.5649999999999997E-3</v>
      </c>
      <c r="G359" s="65">
        <v>7.5649999999999997E-3</v>
      </c>
      <c r="H359" s="65">
        <v>7.5649999999999997E-3</v>
      </c>
      <c r="I359" s="65">
        <v>7.5649999999999997E-3</v>
      </c>
      <c r="J359" s="65">
        <v>7.5649999999999997E-3</v>
      </c>
    </row>
    <row r="360" spans="1:10" hidden="1">
      <c r="A360" s="65" t="s">
        <v>302</v>
      </c>
      <c r="B360" s="65" t="s">
        <v>337</v>
      </c>
      <c r="C360" s="65">
        <v>5.9999999999999995E-4</v>
      </c>
      <c r="D360" s="65">
        <v>5.9999999999999995E-4</v>
      </c>
      <c r="E360" s="65">
        <v>5.9999999999999995E-4</v>
      </c>
      <c r="F360" s="65">
        <v>5.9999999999999995E-4</v>
      </c>
      <c r="G360" s="65">
        <v>5.9999999999999995E-4</v>
      </c>
      <c r="H360" s="65">
        <v>5.9999999999999995E-4</v>
      </c>
      <c r="I360" s="65">
        <v>5.9999999999999995E-4</v>
      </c>
      <c r="J360" s="65">
        <v>5.9999999999999995E-4</v>
      </c>
    </row>
    <row r="361" spans="1:10" hidden="1">
      <c r="A361" s="65" t="s">
        <v>303</v>
      </c>
      <c r="B361" s="65" t="s">
        <v>337</v>
      </c>
      <c r="C361" s="65">
        <v>0</v>
      </c>
      <c r="D361" s="65">
        <v>0</v>
      </c>
      <c r="E361" s="65">
        <v>0</v>
      </c>
      <c r="F361" s="65">
        <v>0</v>
      </c>
      <c r="G361" s="65">
        <v>0</v>
      </c>
      <c r="H361" s="65">
        <v>0</v>
      </c>
      <c r="I361" s="65">
        <v>0</v>
      </c>
      <c r="J361" s="65">
        <v>0</v>
      </c>
    </row>
    <row r="362" spans="1:10" hidden="1">
      <c r="A362" s="65" t="s">
        <v>304</v>
      </c>
      <c r="B362" s="65" t="s">
        <v>337</v>
      </c>
      <c r="C362" s="65">
        <v>0</v>
      </c>
      <c r="D362" s="65">
        <v>0</v>
      </c>
      <c r="E362" s="65">
        <v>0</v>
      </c>
      <c r="F362" s="65">
        <v>0</v>
      </c>
      <c r="G362" s="65">
        <v>0</v>
      </c>
      <c r="H362" s="65">
        <v>0</v>
      </c>
      <c r="I362" s="65">
        <v>0</v>
      </c>
      <c r="J362" s="65">
        <v>0</v>
      </c>
    </row>
    <row r="363" spans="1:10" hidden="1">
      <c r="A363" s="65" t="s">
        <v>305</v>
      </c>
      <c r="B363" s="65" t="s">
        <v>337</v>
      </c>
      <c r="C363" s="65">
        <v>0</v>
      </c>
      <c r="D363" s="65">
        <v>0</v>
      </c>
      <c r="E363" s="65">
        <v>0</v>
      </c>
      <c r="F363" s="65">
        <v>0</v>
      </c>
      <c r="G363" s="65">
        <v>0</v>
      </c>
      <c r="H363" s="65">
        <v>0</v>
      </c>
      <c r="I363" s="65">
        <v>0</v>
      </c>
      <c r="J363" s="65">
        <v>0</v>
      </c>
    </row>
    <row r="364" spans="1:10" hidden="1">
      <c r="A364" s="65" t="s">
        <v>306</v>
      </c>
      <c r="B364" s="65" t="s">
        <v>337</v>
      </c>
      <c r="C364" s="65">
        <v>1.5E-3</v>
      </c>
      <c r="D364" s="65">
        <v>1.5E-3</v>
      </c>
      <c r="E364" s="65">
        <v>1.5E-3</v>
      </c>
      <c r="F364" s="65">
        <v>1.5E-3</v>
      </c>
      <c r="G364" s="65">
        <v>1.5E-3</v>
      </c>
      <c r="H364" s="65">
        <v>1.5E-3</v>
      </c>
      <c r="I364" s="65">
        <v>1.5E-3</v>
      </c>
      <c r="J364" s="65">
        <v>1.5E-3</v>
      </c>
    </row>
    <row r="365" spans="1:10" hidden="1">
      <c r="A365" s="65" t="s">
        <v>307</v>
      </c>
      <c r="B365" s="65" t="s">
        <v>337</v>
      </c>
      <c r="C365" s="65">
        <v>0</v>
      </c>
      <c r="D365" s="65">
        <v>0</v>
      </c>
      <c r="E365" s="65">
        <v>0</v>
      </c>
      <c r="F365" s="65">
        <v>0</v>
      </c>
      <c r="G365" s="65">
        <v>0</v>
      </c>
      <c r="H365" s="65">
        <v>0</v>
      </c>
      <c r="I365" s="65">
        <v>0</v>
      </c>
      <c r="J365" s="65">
        <v>0</v>
      </c>
    </row>
    <row r="366" spans="1:10" hidden="1">
      <c r="A366" s="65" t="s">
        <v>293</v>
      </c>
      <c r="B366" s="65" t="s">
        <v>335</v>
      </c>
      <c r="C366" s="65">
        <v>4.5991833260000003</v>
      </c>
      <c r="D366" s="65">
        <v>4.5991833260000003</v>
      </c>
      <c r="E366" s="65">
        <v>4.5745953259999999</v>
      </c>
      <c r="F366" s="65">
        <v>4.3322483259999993</v>
      </c>
      <c r="G366" s="65">
        <v>4.0922483259999991</v>
      </c>
      <c r="H366" s="65">
        <v>3.7884745260000003</v>
      </c>
      <c r="I366" s="65">
        <v>3.3624745260000006</v>
      </c>
      <c r="J366" s="65">
        <v>3.0747720260000002</v>
      </c>
    </row>
    <row r="367" spans="1:10" hidden="1">
      <c r="A367" s="65" t="s">
        <v>294</v>
      </c>
      <c r="B367" s="65" t="s">
        <v>335</v>
      </c>
      <c r="C367" s="65">
        <v>7.0197373999999993E-2</v>
      </c>
      <c r="D367" s="65">
        <v>7.0197373999999993E-2</v>
      </c>
      <c r="E367" s="65">
        <v>7.0197373999999993E-2</v>
      </c>
      <c r="F367" s="65">
        <v>7.0197373999999993E-2</v>
      </c>
      <c r="G367" s="65">
        <v>7.0197373999999993E-2</v>
      </c>
      <c r="H367" s="65">
        <v>1.350974E-3</v>
      </c>
      <c r="I367" s="65">
        <v>1.350974E-3</v>
      </c>
      <c r="J367" s="65">
        <v>1.350974E-3</v>
      </c>
    </row>
    <row r="368" spans="1:10" hidden="1">
      <c r="A368" s="65" t="s">
        <v>295</v>
      </c>
      <c r="B368" s="65" t="s">
        <v>335</v>
      </c>
      <c r="C368" s="65">
        <v>7.2001859999999987E-2</v>
      </c>
      <c r="D368" s="65">
        <v>7.2001859999999987E-2</v>
      </c>
      <c r="E368" s="65">
        <v>7.2001859999999987E-2</v>
      </c>
      <c r="F368" s="65">
        <v>7.2001859999999987E-2</v>
      </c>
      <c r="G368" s="65">
        <v>5.2946160000000006E-2</v>
      </c>
      <c r="H368" s="65">
        <v>5.2946160000000006E-2</v>
      </c>
      <c r="I368" s="65">
        <v>4.6116160000000003E-2</v>
      </c>
      <c r="J368" s="65">
        <v>4.4818460000000004E-2</v>
      </c>
    </row>
    <row r="369" spans="1:10" hidden="1">
      <c r="A369" s="65" t="s">
        <v>296</v>
      </c>
      <c r="B369" s="65" t="s">
        <v>335</v>
      </c>
      <c r="C369" s="65">
        <v>7.4989785139999983</v>
      </c>
      <c r="D369" s="65">
        <v>7.4989785139999983</v>
      </c>
      <c r="E369" s="65">
        <v>7.3279420139999987</v>
      </c>
      <c r="F369" s="65">
        <v>6.9004386539999976</v>
      </c>
      <c r="G369" s="65">
        <v>6.1529054539999981</v>
      </c>
      <c r="H369" s="65">
        <v>5.1740993539999991</v>
      </c>
      <c r="I369" s="65">
        <v>3.5280865540000002</v>
      </c>
      <c r="J369" s="65">
        <v>2.9564838540000005</v>
      </c>
    </row>
    <row r="370" spans="1:10" hidden="1">
      <c r="A370" s="65" t="s">
        <v>297</v>
      </c>
      <c r="B370" s="65" t="s">
        <v>335</v>
      </c>
      <c r="C370" s="65">
        <v>0.82491105300000012</v>
      </c>
      <c r="D370" s="65">
        <v>0.82491105300000012</v>
      </c>
      <c r="E370" s="65">
        <v>0.82279375300000002</v>
      </c>
      <c r="F370" s="65">
        <v>0.79205875300000017</v>
      </c>
      <c r="G370" s="65">
        <v>0.63962370299999993</v>
      </c>
      <c r="H370" s="65">
        <v>0.508148775</v>
      </c>
      <c r="I370" s="65">
        <v>0.13480712500000006</v>
      </c>
      <c r="J370" s="65">
        <v>0.12797712500000002</v>
      </c>
    </row>
    <row r="371" spans="1:10" hidden="1">
      <c r="A371" s="65" t="s">
        <v>298</v>
      </c>
      <c r="B371" s="65" t="s">
        <v>335</v>
      </c>
      <c r="C371" s="65">
        <v>1.6782741660000002</v>
      </c>
      <c r="D371" s="65">
        <v>1.6782741660000002</v>
      </c>
      <c r="E371" s="65">
        <v>1.6687121659999999</v>
      </c>
      <c r="F371" s="65">
        <v>1.6687121659999999</v>
      </c>
      <c r="G371" s="65">
        <v>1.6057763660000002</v>
      </c>
      <c r="H371" s="65">
        <v>1.5764688360000003</v>
      </c>
      <c r="I371" s="65">
        <v>1.5539971160000001</v>
      </c>
      <c r="J371" s="65">
        <v>1.5315947160000003</v>
      </c>
    </row>
    <row r="372" spans="1:10" hidden="1">
      <c r="A372" s="65" t="s">
        <v>299</v>
      </c>
      <c r="B372" s="65" t="s">
        <v>335</v>
      </c>
      <c r="C372" s="65">
        <v>3.4832999999999999E-3</v>
      </c>
      <c r="D372" s="65">
        <v>3.4832999999999999E-3</v>
      </c>
      <c r="E372" s="65">
        <v>3.4832999999999999E-3</v>
      </c>
      <c r="F372" s="65">
        <v>3.4832999999999999E-3</v>
      </c>
      <c r="G372" s="65">
        <v>3.4832999999999999E-3</v>
      </c>
      <c r="H372" s="65">
        <v>3.4832999999999999E-3</v>
      </c>
      <c r="I372" s="65">
        <v>3.4832999999999999E-3</v>
      </c>
      <c r="J372" s="65">
        <v>3.4832999999999999E-3</v>
      </c>
    </row>
    <row r="373" spans="1:10" hidden="1">
      <c r="A373" s="65" t="s">
        <v>300</v>
      </c>
      <c r="B373" s="65" t="s">
        <v>335</v>
      </c>
      <c r="C373" s="65">
        <v>10.291887139999998</v>
      </c>
      <c r="D373" s="65">
        <v>10.291887139999998</v>
      </c>
      <c r="E373" s="65">
        <v>9.8454086400000005</v>
      </c>
      <c r="F373" s="65">
        <v>9.1439648399999989</v>
      </c>
      <c r="G373" s="65">
        <v>7.4549788900000014</v>
      </c>
      <c r="H373" s="65">
        <v>6.1635730900000008</v>
      </c>
      <c r="I373" s="65">
        <v>4.4204897900000004</v>
      </c>
      <c r="J373" s="65">
        <v>3.4206727900000002</v>
      </c>
    </row>
    <row r="374" spans="1:10" hidden="1">
      <c r="A374" s="65" t="s">
        <v>301</v>
      </c>
      <c r="B374" s="65" t="s">
        <v>335</v>
      </c>
      <c r="C374" s="65">
        <v>1.3739097290000002</v>
      </c>
      <c r="D374" s="65">
        <v>1.3739097290000002</v>
      </c>
      <c r="E374" s="65">
        <v>1.3739097290000002</v>
      </c>
      <c r="F374" s="65">
        <v>1.1125233490000002</v>
      </c>
      <c r="G374" s="65">
        <v>0.91718059899999982</v>
      </c>
      <c r="H374" s="65">
        <v>0.7278288089999998</v>
      </c>
      <c r="I374" s="65">
        <v>0.214982969</v>
      </c>
      <c r="J374" s="65">
        <v>0.21021562900000001</v>
      </c>
    </row>
    <row r="375" spans="1:10" hidden="1">
      <c r="A375" s="65" t="s">
        <v>302</v>
      </c>
      <c r="B375" s="65" t="s">
        <v>335</v>
      </c>
      <c r="C375" s="65">
        <v>17.038495554999997</v>
      </c>
      <c r="D375" s="65">
        <v>17.038495554999997</v>
      </c>
      <c r="E375" s="65">
        <v>16.946208955000003</v>
      </c>
      <c r="F375" s="65">
        <v>16.620326475000002</v>
      </c>
      <c r="G375" s="65">
        <v>15.268209304999999</v>
      </c>
      <c r="H375" s="65">
        <v>14.138017794999998</v>
      </c>
      <c r="I375" s="65">
        <v>11.650947834999998</v>
      </c>
      <c r="J375" s="65">
        <v>7.6021714429999987</v>
      </c>
    </row>
    <row r="376" spans="1:10" hidden="1">
      <c r="A376" s="65" t="s">
        <v>303</v>
      </c>
      <c r="B376" s="65" t="s">
        <v>335</v>
      </c>
      <c r="C376" s="65">
        <v>7.1608317070000025</v>
      </c>
      <c r="D376" s="65">
        <v>7.1608317070000025</v>
      </c>
      <c r="E376" s="65">
        <v>6.8755385090000019</v>
      </c>
      <c r="F376" s="65">
        <v>5.7303250890000008</v>
      </c>
      <c r="G376" s="65">
        <v>4.8245087190000007</v>
      </c>
      <c r="H376" s="65">
        <v>3.2019846989999992</v>
      </c>
      <c r="I376" s="65">
        <v>2.6262545249999998</v>
      </c>
      <c r="J376" s="65">
        <v>2.4043649</v>
      </c>
    </row>
    <row r="377" spans="1:10" hidden="1">
      <c r="A377" s="65" t="s">
        <v>304</v>
      </c>
      <c r="B377" s="65" t="s">
        <v>335</v>
      </c>
      <c r="C377" s="65">
        <v>2.5475900000000003E-2</v>
      </c>
      <c r="D377" s="65">
        <v>2.5475900000000003E-2</v>
      </c>
      <c r="E377" s="65">
        <v>2.5475900000000003E-2</v>
      </c>
      <c r="F377" s="65">
        <v>2.5475900000000003E-2</v>
      </c>
      <c r="G377" s="65">
        <v>2.5475900000000003E-2</v>
      </c>
      <c r="H377" s="65">
        <v>2.4246500000000004E-2</v>
      </c>
      <c r="I377" s="65">
        <v>2.4246500000000004E-2</v>
      </c>
      <c r="J377" s="65">
        <v>2.4246500000000004E-2</v>
      </c>
    </row>
    <row r="378" spans="1:10" hidden="1">
      <c r="A378" s="65" t="s">
        <v>305</v>
      </c>
      <c r="B378" s="65" t="s">
        <v>335</v>
      </c>
      <c r="C378" s="65">
        <v>0.37039662000000007</v>
      </c>
      <c r="D378" s="65">
        <v>0.37039662000000007</v>
      </c>
      <c r="E378" s="65">
        <v>0.31439662000000002</v>
      </c>
      <c r="F378" s="65">
        <v>0.31439662000000002</v>
      </c>
      <c r="G378" s="65">
        <v>0.30579082000000007</v>
      </c>
      <c r="H378" s="65">
        <v>0.24985312000000004</v>
      </c>
      <c r="I378" s="65">
        <v>0.21593534</v>
      </c>
      <c r="J378" s="65">
        <v>8.8214340000000002E-2</v>
      </c>
    </row>
    <row r="379" spans="1:10" hidden="1">
      <c r="A379" s="65" t="s">
        <v>306</v>
      </c>
      <c r="B379" s="65" t="s">
        <v>335</v>
      </c>
      <c r="C379" s="65">
        <v>32.146066930000003</v>
      </c>
      <c r="D379" s="65">
        <v>32.146066930000003</v>
      </c>
      <c r="E379" s="65">
        <v>32.146066930000003</v>
      </c>
      <c r="F379" s="65">
        <v>32.146066930000003</v>
      </c>
      <c r="G379" s="65">
        <v>32.146066930000003</v>
      </c>
      <c r="H379" s="65">
        <v>32.146066930000003</v>
      </c>
      <c r="I379" s="65">
        <v>32.146066930000003</v>
      </c>
      <c r="J379" s="65">
        <v>32.146066930000003</v>
      </c>
    </row>
    <row r="380" spans="1:10" hidden="1">
      <c r="A380" s="65" t="s">
        <v>307</v>
      </c>
      <c r="B380" s="65" t="s">
        <v>335</v>
      </c>
      <c r="C380" s="65">
        <v>8.5743887000000001</v>
      </c>
      <c r="D380" s="65">
        <v>8.5743887000000001</v>
      </c>
      <c r="E380" s="65">
        <v>8.5743887000000001</v>
      </c>
      <c r="F380" s="65">
        <v>8.552874199999998</v>
      </c>
      <c r="G380" s="65">
        <v>8.2692633999999998</v>
      </c>
      <c r="H380" s="65">
        <v>7.6818124700000006</v>
      </c>
      <c r="I380" s="65">
        <v>6.8202762299999993</v>
      </c>
      <c r="J380" s="65">
        <v>6.451694429999999</v>
      </c>
    </row>
    <row r="381" spans="1:10" hidden="1">
      <c r="A381" s="65" t="s">
        <v>293</v>
      </c>
      <c r="B381" s="65" t="s">
        <v>336</v>
      </c>
      <c r="C381" s="65">
        <v>5.4127356739999994</v>
      </c>
      <c r="D381" s="65">
        <v>5.4127356739999994</v>
      </c>
      <c r="E381" s="65">
        <v>5.1933236740000011</v>
      </c>
      <c r="F381" s="65">
        <v>5.0184706740000014</v>
      </c>
      <c r="G381" s="65">
        <v>4.908470674000001</v>
      </c>
      <c r="H381" s="65">
        <v>4.5527444740000007</v>
      </c>
      <c r="I381" s="65">
        <v>3.9291444740000006</v>
      </c>
      <c r="J381" s="65">
        <v>3.4463469740000008</v>
      </c>
    </row>
    <row r="382" spans="1:10" hidden="1">
      <c r="A382" s="65" t="s">
        <v>294</v>
      </c>
      <c r="B382" s="65" t="s">
        <v>336</v>
      </c>
      <c r="C382" s="65">
        <v>1.118580626</v>
      </c>
      <c r="D382" s="65">
        <v>1.118580626</v>
      </c>
      <c r="E382" s="65">
        <v>1.118580626</v>
      </c>
      <c r="F382" s="65">
        <v>1.118580626</v>
      </c>
      <c r="G382" s="65">
        <v>1.118580626</v>
      </c>
      <c r="H382" s="65">
        <v>1.0866270259999999</v>
      </c>
      <c r="I382" s="65">
        <v>0.19262702600000001</v>
      </c>
      <c r="J382" s="65">
        <v>0.19262702600000001</v>
      </c>
    </row>
    <row r="383" spans="1:10" hidden="1">
      <c r="A383" s="65" t="s">
        <v>295</v>
      </c>
      <c r="B383" s="65" t="s">
        <v>336</v>
      </c>
      <c r="C383" s="65">
        <v>3.3418139999999992E-2</v>
      </c>
      <c r="D383" s="65">
        <v>3.3418139999999992E-2</v>
      </c>
      <c r="E383" s="65">
        <v>3.3418139999999992E-2</v>
      </c>
      <c r="F383" s="65">
        <v>3.3418139999999992E-2</v>
      </c>
      <c r="G383" s="65">
        <v>2.4573839999999996E-2</v>
      </c>
      <c r="H383" s="65">
        <v>2.4573839999999996E-2</v>
      </c>
      <c r="I383" s="65">
        <v>2.140384E-2</v>
      </c>
      <c r="J383" s="65">
        <v>2.080154E-2</v>
      </c>
    </row>
    <row r="384" spans="1:10" hidden="1">
      <c r="A384" s="65" t="s">
        <v>296</v>
      </c>
      <c r="B384" s="65" t="s">
        <v>336</v>
      </c>
      <c r="C384" s="65">
        <v>3.3146794860000006</v>
      </c>
      <c r="D384" s="65">
        <v>3.3146794860000006</v>
      </c>
      <c r="E384" s="65">
        <v>3.201515986</v>
      </c>
      <c r="F384" s="65">
        <v>2.9880993460000003</v>
      </c>
      <c r="G384" s="65">
        <v>2.5780325459999998</v>
      </c>
      <c r="H384" s="65">
        <v>2.3191386459999999</v>
      </c>
      <c r="I384" s="65">
        <v>1.6672514460000005</v>
      </c>
      <c r="J384" s="65">
        <v>1.2664541460000003</v>
      </c>
    </row>
    <row r="385" spans="1:10" hidden="1">
      <c r="A385" s="65" t="s">
        <v>297</v>
      </c>
      <c r="B385" s="65" t="s">
        <v>336</v>
      </c>
      <c r="C385" s="65">
        <v>0.16561994699999999</v>
      </c>
      <c r="D385" s="65">
        <v>0.16561994699999999</v>
      </c>
      <c r="E385" s="65">
        <v>0.14213724699999999</v>
      </c>
      <c r="F385" s="65">
        <v>0.12787224699999999</v>
      </c>
      <c r="G385" s="65">
        <v>0.120117297</v>
      </c>
      <c r="H385" s="65">
        <v>0.11169622500000001</v>
      </c>
      <c r="I385" s="65">
        <v>7.0887874999999989E-2</v>
      </c>
      <c r="J385" s="65">
        <v>6.7717874999999997E-2</v>
      </c>
    </row>
    <row r="386" spans="1:10" hidden="1">
      <c r="A386" s="65" t="s">
        <v>298</v>
      </c>
      <c r="B386" s="65" t="s">
        <v>336</v>
      </c>
      <c r="C386" s="65">
        <v>2.5023278339999999</v>
      </c>
      <c r="D386" s="65">
        <v>2.5023278339999999</v>
      </c>
      <c r="E386" s="65">
        <v>2.3104898339999993</v>
      </c>
      <c r="F386" s="65">
        <v>2.2890398339999996</v>
      </c>
      <c r="G386" s="65">
        <v>2.0498756340000002</v>
      </c>
      <c r="H386" s="65">
        <v>1.8406731639999998</v>
      </c>
      <c r="I386" s="65">
        <v>1.5461548840000003</v>
      </c>
      <c r="J386" s="65">
        <v>1.3446572840000004</v>
      </c>
    </row>
    <row r="387" spans="1:10" hidden="1">
      <c r="A387" s="65" t="s">
        <v>299</v>
      </c>
      <c r="B387" s="65" t="s">
        <v>336</v>
      </c>
      <c r="C387" s="65">
        <v>1.6166999999999998E-3</v>
      </c>
      <c r="D387" s="65">
        <v>1.6166999999999998E-3</v>
      </c>
      <c r="E387" s="65">
        <v>1.6166999999999998E-3</v>
      </c>
      <c r="F387" s="65">
        <v>1.6166999999999998E-3</v>
      </c>
      <c r="G387" s="65">
        <v>1.6166999999999998E-3</v>
      </c>
      <c r="H387" s="65">
        <v>1.6166999999999998E-3</v>
      </c>
      <c r="I387" s="65">
        <v>1.6166999999999998E-3</v>
      </c>
      <c r="J387" s="65">
        <v>1.6166999999999998E-3</v>
      </c>
    </row>
    <row r="388" spans="1:10" hidden="1">
      <c r="A388" s="65" t="s">
        <v>300</v>
      </c>
      <c r="B388" s="65" t="s">
        <v>336</v>
      </c>
      <c r="C388" s="65">
        <v>5.1732928599999983</v>
      </c>
      <c r="D388" s="65">
        <v>5.1732928599999983</v>
      </c>
      <c r="E388" s="65">
        <v>4.997371359999998</v>
      </c>
      <c r="F388" s="65">
        <v>4.5718151599999981</v>
      </c>
      <c r="G388" s="65">
        <v>3.6565511099999988</v>
      </c>
      <c r="H388" s="65">
        <v>3.1345569099999997</v>
      </c>
      <c r="I388" s="65">
        <v>2.5517402100000002</v>
      </c>
      <c r="J388" s="65">
        <v>1.5771572100000006</v>
      </c>
    </row>
    <row r="389" spans="1:10" hidden="1">
      <c r="A389" s="65" t="s">
        <v>301</v>
      </c>
      <c r="B389" s="65" t="s">
        <v>336</v>
      </c>
      <c r="C389" s="65">
        <v>0.53493927100000016</v>
      </c>
      <c r="D389" s="65">
        <v>0.53493927100000016</v>
      </c>
      <c r="E389" s="65">
        <v>0.53493927100000016</v>
      </c>
      <c r="F389" s="65">
        <v>0.45446565100000008</v>
      </c>
      <c r="G389" s="65">
        <v>0.36435840100000005</v>
      </c>
      <c r="H389" s="65">
        <v>0.29116019100000001</v>
      </c>
      <c r="I389" s="65">
        <v>5.452603100000001E-2</v>
      </c>
      <c r="J389" s="65">
        <v>5.2313371000000004E-2</v>
      </c>
    </row>
    <row r="390" spans="1:10" hidden="1">
      <c r="A390" s="65" t="s">
        <v>302</v>
      </c>
      <c r="B390" s="65" t="s">
        <v>336</v>
      </c>
      <c r="C390" s="65">
        <v>4.7672434449999992</v>
      </c>
      <c r="D390" s="65">
        <v>4.7672434449999992</v>
      </c>
      <c r="E390" s="65">
        <v>4.7435700449999993</v>
      </c>
      <c r="F390" s="65">
        <v>4.646179525</v>
      </c>
      <c r="G390" s="65">
        <v>4.0321156949999999</v>
      </c>
      <c r="H390" s="65">
        <v>3.6253072049999995</v>
      </c>
      <c r="I390" s="65">
        <v>2.888837165</v>
      </c>
      <c r="J390" s="65">
        <v>2.6081295570000003</v>
      </c>
    </row>
    <row r="391" spans="1:10" hidden="1">
      <c r="A391" s="65" t="s">
        <v>303</v>
      </c>
      <c r="B391" s="65" t="s">
        <v>336</v>
      </c>
      <c r="C391" s="65">
        <v>3.8105772930000015</v>
      </c>
      <c r="D391" s="65">
        <v>3.8105772930000015</v>
      </c>
      <c r="E391" s="65">
        <v>3.5695044910000009</v>
      </c>
      <c r="F391" s="65">
        <v>2.9846279110000009</v>
      </c>
      <c r="G391" s="65">
        <v>2.4993042810000006</v>
      </c>
      <c r="H391" s="65">
        <v>1.6942883010000001</v>
      </c>
      <c r="I391" s="65">
        <v>1.3622404750000003</v>
      </c>
      <c r="J391" s="65">
        <v>1.2427551000000006</v>
      </c>
    </row>
    <row r="392" spans="1:10" hidden="1">
      <c r="A392" s="65" t="s">
        <v>304</v>
      </c>
      <c r="B392" s="65" t="s">
        <v>336</v>
      </c>
      <c r="C392" s="65">
        <v>1.1824100000000001E-2</v>
      </c>
      <c r="D392" s="65">
        <v>1.1824100000000001E-2</v>
      </c>
      <c r="E392" s="65">
        <v>1.1824100000000001E-2</v>
      </c>
      <c r="F392" s="65">
        <v>1.1824100000000001E-2</v>
      </c>
      <c r="G392" s="65">
        <v>1.1824100000000001E-2</v>
      </c>
      <c r="H392" s="65">
        <v>1.1253500000000001E-2</v>
      </c>
      <c r="I392" s="65">
        <v>1.1253500000000001E-2</v>
      </c>
      <c r="J392" s="65">
        <v>1.1253500000000001E-2</v>
      </c>
    </row>
    <row r="393" spans="1:10" hidden="1">
      <c r="A393" s="65" t="s">
        <v>305</v>
      </c>
      <c r="B393" s="65" t="s">
        <v>336</v>
      </c>
      <c r="C393" s="65">
        <v>0.16740838</v>
      </c>
      <c r="D393" s="65">
        <v>0.16740838</v>
      </c>
      <c r="E393" s="65">
        <v>0.16740838</v>
      </c>
      <c r="F393" s="65">
        <v>0.16740838</v>
      </c>
      <c r="G393" s="65">
        <v>0.16341418000000002</v>
      </c>
      <c r="H393" s="65">
        <v>0.12680688000000001</v>
      </c>
      <c r="I393" s="65">
        <v>0.10084466</v>
      </c>
      <c r="J393" s="65">
        <v>4.1565660000000004E-2</v>
      </c>
    </row>
    <row r="394" spans="1:10" hidden="1">
      <c r="A394" s="65" t="s">
        <v>306</v>
      </c>
      <c r="B394" s="65" t="s">
        <v>336</v>
      </c>
      <c r="C394" s="65">
        <v>14.736753070000001</v>
      </c>
      <c r="D394" s="65">
        <v>14.736753070000001</v>
      </c>
      <c r="E394" s="65">
        <v>14.736753070000001</v>
      </c>
      <c r="F394" s="65">
        <v>14.736753070000001</v>
      </c>
      <c r="G394" s="65">
        <v>14.736753070000001</v>
      </c>
      <c r="H394" s="65">
        <v>14.736753070000001</v>
      </c>
      <c r="I394" s="65">
        <v>14.736753070000001</v>
      </c>
      <c r="J394" s="65">
        <v>14.736753070000001</v>
      </c>
    </row>
    <row r="395" spans="1:10" hidden="1">
      <c r="A395" s="65" t="s">
        <v>307</v>
      </c>
      <c r="B395" s="65" t="s">
        <v>336</v>
      </c>
      <c r="C395" s="65">
        <v>3.2572712999999993</v>
      </c>
      <c r="D395" s="65">
        <v>3.2572712999999993</v>
      </c>
      <c r="E395" s="65">
        <v>3.2310712999999995</v>
      </c>
      <c r="F395" s="65">
        <v>3.1610857999999999</v>
      </c>
      <c r="G395" s="65">
        <v>3.0825966</v>
      </c>
      <c r="H395" s="65">
        <v>2.93113753</v>
      </c>
      <c r="I395" s="65">
        <v>2.5458937699999997</v>
      </c>
      <c r="J395" s="65">
        <v>2.3245755699999999</v>
      </c>
    </row>
    <row r="396" spans="1:10" hidden="1">
      <c r="A396" s="65" t="s">
        <v>293</v>
      </c>
      <c r="B396" s="65" t="s">
        <v>355</v>
      </c>
      <c r="C396" s="65">
        <v>12.37912</v>
      </c>
      <c r="D396" s="65">
        <v>6.1895600000000002</v>
      </c>
      <c r="E396" s="65">
        <v>3.0947800000000001</v>
      </c>
      <c r="F396" s="65">
        <v>1.54739</v>
      </c>
      <c r="G396" s="65">
        <v>0.92843399999999998</v>
      </c>
      <c r="H396" s="65">
        <v>0</v>
      </c>
      <c r="I396" s="65">
        <v>0</v>
      </c>
      <c r="J396" s="65">
        <v>0</v>
      </c>
    </row>
    <row r="397" spans="1:10" hidden="1">
      <c r="A397" s="65" t="s">
        <v>294</v>
      </c>
      <c r="B397" s="65" t="s">
        <v>355</v>
      </c>
      <c r="C397" s="65">
        <v>1.0587200000000001</v>
      </c>
      <c r="D397" s="65">
        <v>0.52936000000000005</v>
      </c>
      <c r="E397" s="65">
        <v>0.26468000000000003</v>
      </c>
      <c r="F397" s="65">
        <v>0.13234000000000001</v>
      </c>
      <c r="G397" s="65">
        <v>7.9404000000000002E-2</v>
      </c>
      <c r="H397" s="65">
        <v>0</v>
      </c>
      <c r="I397" s="65">
        <v>0</v>
      </c>
      <c r="J397" s="65">
        <v>0</v>
      </c>
    </row>
    <row r="398" spans="1:10" hidden="1">
      <c r="A398" s="65" t="s">
        <v>295</v>
      </c>
      <c r="B398" s="65" t="s">
        <v>355</v>
      </c>
      <c r="C398" s="65">
        <v>32.925439999999995</v>
      </c>
      <c r="D398" s="65">
        <v>16.462719999999997</v>
      </c>
      <c r="E398" s="65">
        <v>8.2313599999999987</v>
      </c>
      <c r="F398" s="65">
        <v>4.1156799999999993</v>
      </c>
      <c r="G398" s="65">
        <v>2.4694079999999996</v>
      </c>
      <c r="H398" s="65">
        <v>0</v>
      </c>
      <c r="I398" s="65">
        <v>0</v>
      </c>
      <c r="J398" s="65">
        <v>0</v>
      </c>
    </row>
    <row r="399" spans="1:10" hidden="1">
      <c r="A399" s="65" t="s">
        <v>296</v>
      </c>
      <c r="B399" s="65" t="s">
        <v>355</v>
      </c>
      <c r="C399" s="65">
        <v>0</v>
      </c>
      <c r="D399" s="65">
        <v>0</v>
      </c>
      <c r="E399" s="65">
        <v>0</v>
      </c>
      <c r="F399" s="65">
        <v>0</v>
      </c>
      <c r="G399" s="65">
        <v>0</v>
      </c>
      <c r="H399" s="65">
        <v>0</v>
      </c>
      <c r="I399" s="65">
        <v>0</v>
      </c>
      <c r="J399" s="65">
        <v>0</v>
      </c>
    </row>
    <row r="400" spans="1:10" hidden="1">
      <c r="A400" s="65" t="s">
        <v>297</v>
      </c>
      <c r="B400" s="65" t="s">
        <v>355</v>
      </c>
      <c r="C400" s="65">
        <v>18.89554</v>
      </c>
      <c r="D400" s="65">
        <v>9.4477700000000002</v>
      </c>
      <c r="E400" s="65">
        <v>4.7238850000000001</v>
      </c>
      <c r="F400" s="65">
        <v>2.3619425000000001</v>
      </c>
      <c r="G400" s="65">
        <v>1.4171655000000001</v>
      </c>
      <c r="H400" s="65">
        <v>0</v>
      </c>
      <c r="I400" s="65">
        <v>0</v>
      </c>
      <c r="J400" s="65">
        <v>0</v>
      </c>
    </row>
    <row r="401" spans="1:10" hidden="1">
      <c r="A401" s="65" t="s">
        <v>298</v>
      </c>
      <c r="B401" s="65" t="s">
        <v>355</v>
      </c>
      <c r="C401" s="65">
        <v>174.19925499999999</v>
      </c>
      <c r="D401" s="65">
        <v>87.099627499999997</v>
      </c>
      <c r="E401" s="65">
        <v>43.549813749999998</v>
      </c>
      <c r="F401" s="65">
        <v>21.774906874999999</v>
      </c>
      <c r="G401" s="65">
        <v>13.064944124999998</v>
      </c>
      <c r="H401" s="65">
        <v>0</v>
      </c>
      <c r="I401" s="65">
        <v>0</v>
      </c>
      <c r="J401" s="65">
        <v>0</v>
      </c>
    </row>
    <row r="402" spans="1:10" hidden="1">
      <c r="A402" s="65" t="s">
        <v>299</v>
      </c>
      <c r="B402" s="65" t="s">
        <v>355</v>
      </c>
      <c r="C402" s="65">
        <v>0.308695</v>
      </c>
      <c r="D402" s="65">
        <v>0.1543475</v>
      </c>
      <c r="E402" s="65">
        <v>7.7173749999999999E-2</v>
      </c>
      <c r="F402" s="65">
        <v>3.8586875E-2</v>
      </c>
      <c r="G402" s="65">
        <v>2.3152124999999999E-2</v>
      </c>
      <c r="H402" s="65">
        <v>0</v>
      </c>
      <c r="I402" s="65">
        <v>0</v>
      </c>
      <c r="J402" s="65">
        <v>0</v>
      </c>
    </row>
    <row r="403" spans="1:10" hidden="1">
      <c r="A403" s="65" t="s">
        <v>300</v>
      </c>
      <c r="B403" s="65" t="s">
        <v>355</v>
      </c>
      <c r="C403" s="65">
        <v>85.351394999999997</v>
      </c>
      <c r="D403" s="65">
        <v>42.675697499999998</v>
      </c>
      <c r="E403" s="65">
        <v>21.337848749999999</v>
      </c>
      <c r="F403" s="65">
        <v>10.668924375</v>
      </c>
      <c r="G403" s="65">
        <v>6.4013546249999997</v>
      </c>
      <c r="H403" s="65">
        <v>0</v>
      </c>
      <c r="I403" s="65">
        <v>0</v>
      </c>
      <c r="J403" s="65">
        <v>0</v>
      </c>
    </row>
    <row r="404" spans="1:10" hidden="1">
      <c r="A404" s="65" t="s">
        <v>301</v>
      </c>
      <c r="B404" s="65" t="s">
        <v>355</v>
      </c>
      <c r="C404" s="65">
        <v>151.795705</v>
      </c>
      <c r="D404" s="65">
        <v>75.897852499999999</v>
      </c>
      <c r="E404" s="65">
        <v>37.94892625</v>
      </c>
      <c r="F404" s="65">
        <v>18.974463125</v>
      </c>
      <c r="G404" s="65">
        <v>11.384677875</v>
      </c>
      <c r="H404" s="65">
        <v>0</v>
      </c>
      <c r="I404" s="65">
        <v>0</v>
      </c>
      <c r="J404" s="65">
        <v>0</v>
      </c>
    </row>
    <row r="405" spans="1:10" hidden="1">
      <c r="A405" s="65" t="s">
        <v>302</v>
      </c>
      <c r="B405" s="65" t="s">
        <v>355</v>
      </c>
      <c r="C405" s="65">
        <v>120.48117500000001</v>
      </c>
      <c r="D405" s="65">
        <v>60.240587500000004</v>
      </c>
      <c r="E405" s="65">
        <v>30.120293750000002</v>
      </c>
      <c r="F405" s="65">
        <v>15.060146875000001</v>
      </c>
      <c r="G405" s="65">
        <v>9.0360881250000009</v>
      </c>
      <c r="H405" s="65">
        <v>0</v>
      </c>
      <c r="I405" s="65">
        <v>0</v>
      </c>
      <c r="J405" s="65">
        <v>0</v>
      </c>
    </row>
    <row r="406" spans="1:10" hidden="1">
      <c r="A406" s="65" t="s">
        <v>303</v>
      </c>
      <c r="B406" s="65" t="s">
        <v>355</v>
      </c>
      <c r="C406" s="65">
        <v>161.232485</v>
      </c>
      <c r="D406" s="65">
        <v>80.616242499999998</v>
      </c>
      <c r="E406" s="65">
        <v>40.308121249999999</v>
      </c>
      <c r="F406" s="65">
        <v>20.154060625</v>
      </c>
      <c r="G406" s="65">
        <v>12.092436375</v>
      </c>
      <c r="H406" s="65">
        <v>0</v>
      </c>
      <c r="I406" s="65">
        <v>0</v>
      </c>
      <c r="J406" s="65">
        <v>0</v>
      </c>
    </row>
    <row r="407" spans="1:10" hidden="1">
      <c r="A407" s="65" t="s">
        <v>304</v>
      </c>
      <c r="B407" s="65" t="s">
        <v>355</v>
      </c>
      <c r="C407" s="65">
        <v>60.040104999999997</v>
      </c>
      <c r="D407" s="65">
        <v>30.020052499999998</v>
      </c>
      <c r="E407" s="65">
        <v>15.010026249999999</v>
      </c>
      <c r="F407" s="65">
        <v>7.5050131249999996</v>
      </c>
      <c r="G407" s="65">
        <v>4.5030078749999998</v>
      </c>
      <c r="H407" s="65">
        <v>0</v>
      </c>
      <c r="I407" s="65">
        <v>0</v>
      </c>
      <c r="J407" s="65">
        <v>0</v>
      </c>
    </row>
    <row r="408" spans="1:10" hidden="1">
      <c r="A408" s="65" t="s">
        <v>305</v>
      </c>
      <c r="B408" s="65" t="s">
        <v>355</v>
      </c>
      <c r="C408" s="65">
        <v>39.583215000000003</v>
      </c>
      <c r="D408" s="65">
        <v>19.791607500000001</v>
      </c>
      <c r="E408" s="65">
        <v>9.8958037500000007</v>
      </c>
      <c r="F408" s="65">
        <v>4.9479018750000003</v>
      </c>
      <c r="G408" s="65">
        <v>2.9687411250000002</v>
      </c>
      <c r="H408" s="65">
        <v>0</v>
      </c>
      <c r="I408" s="65">
        <v>0</v>
      </c>
      <c r="J408" s="65">
        <v>0</v>
      </c>
    </row>
    <row r="409" spans="1:10" hidden="1">
      <c r="A409" s="65" t="s">
        <v>306</v>
      </c>
      <c r="B409" s="65" t="s">
        <v>355</v>
      </c>
      <c r="C409" s="65">
        <v>8.8924400000000006</v>
      </c>
      <c r="D409" s="65">
        <v>4.4462200000000003</v>
      </c>
      <c r="E409" s="65">
        <v>2.2231100000000001</v>
      </c>
      <c r="F409" s="65">
        <v>1.1115550000000001</v>
      </c>
      <c r="G409" s="65">
        <v>0.666933</v>
      </c>
      <c r="H409" s="65">
        <v>0</v>
      </c>
      <c r="I409" s="65">
        <v>0</v>
      </c>
      <c r="J409" s="65">
        <v>0</v>
      </c>
    </row>
    <row r="410" spans="1:10" hidden="1">
      <c r="A410" s="65" t="s">
        <v>307</v>
      </c>
      <c r="B410" s="65" t="s">
        <v>355</v>
      </c>
      <c r="C410" s="65">
        <v>23.229669999999999</v>
      </c>
      <c r="D410" s="65">
        <v>11.614834999999999</v>
      </c>
      <c r="E410" s="65">
        <v>5.8074174999999997</v>
      </c>
      <c r="F410" s="65">
        <v>2.9037087499999998</v>
      </c>
      <c r="G410" s="65">
        <v>1.7422252499999999</v>
      </c>
      <c r="H410" s="65">
        <v>0</v>
      </c>
      <c r="I410" s="65">
        <v>0</v>
      </c>
      <c r="J410" s="65">
        <v>0</v>
      </c>
    </row>
    <row r="411" spans="1:10" hidden="1">
      <c r="A411" s="65" t="s">
        <v>293</v>
      </c>
      <c r="B411" s="65" t="s">
        <v>422</v>
      </c>
      <c r="C411" s="65">
        <v>8.1279500000000002</v>
      </c>
      <c r="D411" s="65">
        <v>4.0639750000000001</v>
      </c>
      <c r="E411" s="65">
        <v>2.0319875000000001</v>
      </c>
      <c r="F411" s="65">
        <v>1.01599375</v>
      </c>
      <c r="G411" s="65">
        <v>0.60959624999999995</v>
      </c>
      <c r="H411" s="65">
        <v>0</v>
      </c>
      <c r="I411" s="65">
        <v>0</v>
      </c>
      <c r="J411" s="65">
        <v>0</v>
      </c>
    </row>
    <row r="412" spans="1:10" hidden="1">
      <c r="A412" s="65" t="s">
        <v>294</v>
      </c>
      <c r="B412" s="65" t="s">
        <v>422</v>
      </c>
      <c r="C412" s="65">
        <v>0.11544</v>
      </c>
      <c r="D412" s="65">
        <v>5.772E-2</v>
      </c>
      <c r="E412" s="65">
        <v>2.886E-2</v>
      </c>
      <c r="F412" s="65">
        <v>1.443E-2</v>
      </c>
      <c r="G412" s="65">
        <v>8.657999999999999E-3</v>
      </c>
      <c r="H412" s="65">
        <v>0</v>
      </c>
      <c r="I412" s="65">
        <v>0</v>
      </c>
      <c r="J412" s="65">
        <v>0</v>
      </c>
    </row>
    <row r="413" spans="1:10" hidden="1">
      <c r="A413" s="65" t="s">
        <v>295</v>
      </c>
      <c r="B413" s="65" t="s">
        <v>422</v>
      </c>
      <c r="C413" s="65">
        <v>13.479695</v>
      </c>
      <c r="D413" s="65">
        <v>6.7398474999999998</v>
      </c>
      <c r="E413" s="65">
        <v>3.3699237499999999</v>
      </c>
      <c r="F413" s="65">
        <v>1.6849618749999999</v>
      </c>
      <c r="G413" s="65">
        <v>1.0109771249999999</v>
      </c>
      <c r="H413" s="65">
        <v>0</v>
      </c>
      <c r="I413" s="65">
        <v>0</v>
      </c>
      <c r="J413" s="65">
        <v>0</v>
      </c>
    </row>
    <row r="414" spans="1:10" hidden="1">
      <c r="A414" s="65" t="s">
        <v>296</v>
      </c>
      <c r="B414" s="65" t="s">
        <v>422</v>
      </c>
      <c r="C414" s="65">
        <v>0</v>
      </c>
      <c r="D414" s="65">
        <v>0</v>
      </c>
      <c r="E414" s="65">
        <v>0</v>
      </c>
      <c r="F414" s="65">
        <v>0</v>
      </c>
      <c r="G414" s="65">
        <v>0</v>
      </c>
      <c r="H414" s="65">
        <v>0</v>
      </c>
      <c r="I414" s="65">
        <v>0</v>
      </c>
      <c r="J414" s="65">
        <v>0</v>
      </c>
    </row>
    <row r="415" spans="1:10" hidden="1">
      <c r="A415" s="65" t="s">
        <v>297</v>
      </c>
      <c r="B415" s="65" t="s">
        <v>422</v>
      </c>
      <c r="C415" s="65">
        <v>4.6390000000000001E-2</v>
      </c>
      <c r="D415" s="65">
        <v>2.3195E-2</v>
      </c>
      <c r="E415" s="65">
        <v>1.15975E-2</v>
      </c>
      <c r="F415" s="65">
        <v>5.7987500000000001E-3</v>
      </c>
      <c r="G415" s="65">
        <v>3.4792500000000001E-3</v>
      </c>
      <c r="H415" s="65">
        <v>0</v>
      </c>
      <c r="I415" s="65">
        <v>0</v>
      </c>
      <c r="J415" s="65">
        <v>0</v>
      </c>
    </row>
    <row r="416" spans="1:10" hidden="1">
      <c r="A416" s="65" t="s">
        <v>298</v>
      </c>
      <c r="B416" s="65" t="s">
        <v>422</v>
      </c>
      <c r="C416" s="65">
        <v>123.62067500000001</v>
      </c>
      <c r="D416" s="65">
        <v>61.810337500000003</v>
      </c>
      <c r="E416" s="65">
        <v>30.905168750000001</v>
      </c>
      <c r="F416" s="65">
        <v>15.452584375000001</v>
      </c>
      <c r="G416" s="65">
        <v>9.2715506249999997</v>
      </c>
      <c r="H416" s="65">
        <v>0</v>
      </c>
      <c r="I416" s="65">
        <v>0</v>
      </c>
      <c r="J416" s="65">
        <v>0</v>
      </c>
    </row>
    <row r="417" spans="1:10" hidden="1">
      <c r="A417" s="65" t="s">
        <v>299</v>
      </c>
      <c r="B417" s="65" t="s">
        <v>422</v>
      </c>
      <c r="C417" s="65">
        <v>1.697465</v>
      </c>
      <c r="D417" s="65">
        <v>0.8487325</v>
      </c>
      <c r="E417" s="65">
        <v>0.42436625</v>
      </c>
      <c r="F417" s="65">
        <v>0.212183125</v>
      </c>
      <c r="G417" s="65">
        <v>0.12730987499999999</v>
      </c>
      <c r="H417" s="65">
        <v>0</v>
      </c>
      <c r="I417" s="65">
        <v>0</v>
      </c>
      <c r="J417" s="65">
        <v>0</v>
      </c>
    </row>
    <row r="418" spans="1:10" hidden="1">
      <c r="A418" s="65" t="s">
        <v>300</v>
      </c>
      <c r="B418" s="65" t="s">
        <v>422</v>
      </c>
      <c r="C418" s="65">
        <v>26.209769999999999</v>
      </c>
      <c r="D418" s="65">
        <v>13.104884999999999</v>
      </c>
      <c r="E418" s="65">
        <v>6.5524424999999997</v>
      </c>
      <c r="F418" s="65">
        <v>3.2762212499999999</v>
      </c>
      <c r="G418" s="65">
        <v>1.9657327499999999</v>
      </c>
      <c r="H418" s="65">
        <v>0</v>
      </c>
      <c r="I418" s="65">
        <v>0</v>
      </c>
      <c r="J418" s="65">
        <v>0</v>
      </c>
    </row>
    <row r="419" spans="1:10" hidden="1">
      <c r="A419" s="65" t="s">
        <v>301</v>
      </c>
      <c r="B419" s="65" t="s">
        <v>422</v>
      </c>
      <c r="C419" s="65">
        <v>9.1299050000000008</v>
      </c>
      <c r="D419" s="65">
        <v>4.5649525000000004</v>
      </c>
      <c r="E419" s="65">
        <v>2.2824762500000002</v>
      </c>
      <c r="F419" s="65">
        <v>1.1412381250000001</v>
      </c>
      <c r="G419" s="65">
        <v>0.68474287500000008</v>
      </c>
      <c r="H419" s="65">
        <v>0</v>
      </c>
      <c r="I419" s="65">
        <v>0</v>
      </c>
      <c r="J419" s="65">
        <v>0</v>
      </c>
    </row>
    <row r="420" spans="1:10" hidden="1">
      <c r="A420" s="65" t="s">
        <v>302</v>
      </c>
      <c r="B420" s="65" t="s">
        <v>422</v>
      </c>
      <c r="C420" s="65">
        <v>11.919095</v>
      </c>
      <c r="D420" s="65">
        <v>5.9595475000000002</v>
      </c>
      <c r="E420" s="65">
        <v>2.9797737500000001</v>
      </c>
      <c r="F420" s="65">
        <v>1.4898868750000001</v>
      </c>
      <c r="G420" s="65">
        <v>0.89393212499999997</v>
      </c>
      <c r="H420" s="65">
        <v>0</v>
      </c>
      <c r="I420" s="65">
        <v>0</v>
      </c>
      <c r="J420" s="65">
        <v>0</v>
      </c>
    </row>
    <row r="421" spans="1:10" hidden="1">
      <c r="A421" s="65" t="s">
        <v>303</v>
      </c>
      <c r="B421" s="65" t="s">
        <v>422</v>
      </c>
      <c r="C421" s="65">
        <v>3.5182600000000002</v>
      </c>
      <c r="D421" s="65">
        <v>1.7591300000000001</v>
      </c>
      <c r="E421" s="65">
        <v>0.87956500000000004</v>
      </c>
      <c r="F421" s="65">
        <v>0.43978250000000002</v>
      </c>
      <c r="G421" s="65">
        <v>0.26386949999999998</v>
      </c>
      <c r="H421" s="65">
        <v>0</v>
      </c>
      <c r="I421" s="65">
        <v>0</v>
      </c>
      <c r="J421" s="65">
        <v>0</v>
      </c>
    </row>
    <row r="422" spans="1:10" hidden="1">
      <c r="A422" s="65" t="s">
        <v>304</v>
      </c>
      <c r="B422" s="65" t="s">
        <v>422</v>
      </c>
      <c r="C422" s="65">
        <v>5.1395000000000003E-2</v>
      </c>
      <c r="D422" s="65">
        <v>2.5697500000000002E-2</v>
      </c>
      <c r="E422" s="65">
        <v>1.2848750000000001E-2</v>
      </c>
      <c r="F422" s="65">
        <v>6.4243750000000004E-3</v>
      </c>
      <c r="G422" s="65">
        <v>3.854625E-3</v>
      </c>
      <c r="H422" s="65">
        <v>0</v>
      </c>
      <c r="I422" s="65">
        <v>0</v>
      </c>
      <c r="J422" s="65">
        <v>0</v>
      </c>
    </row>
    <row r="423" spans="1:10" hidden="1">
      <c r="A423" s="65" t="s">
        <v>305</v>
      </c>
      <c r="B423" s="65" t="s">
        <v>422</v>
      </c>
      <c r="C423" s="65">
        <v>3.8343150000000001</v>
      </c>
      <c r="D423" s="65">
        <v>1.9171575000000001</v>
      </c>
      <c r="E423" s="65">
        <v>0.95857875000000003</v>
      </c>
      <c r="F423" s="65">
        <v>0.47928937500000002</v>
      </c>
      <c r="G423" s="65">
        <v>0.287573625</v>
      </c>
      <c r="H423" s="65">
        <v>0</v>
      </c>
      <c r="I423" s="65">
        <v>0</v>
      </c>
      <c r="J423" s="65">
        <v>0</v>
      </c>
    </row>
    <row r="424" spans="1:10" hidden="1">
      <c r="A424" s="65" t="s">
        <v>306</v>
      </c>
      <c r="B424" s="65" t="s">
        <v>422</v>
      </c>
      <c r="C424" s="65">
        <v>2.4988450000000002</v>
      </c>
      <c r="D424" s="65">
        <v>1.2494225000000001</v>
      </c>
      <c r="E424" s="65">
        <v>0.62471125000000005</v>
      </c>
      <c r="F424" s="65">
        <v>0.31235562500000003</v>
      </c>
      <c r="G424" s="65">
        <v>0.18741337500000002</v>
      </c>
      <c r="H424" s="65">
        <v>0</v>
      </c>
      <c r="I424" s="65">
        <v>0</v>
      </c>
      <c r="J424" s="65">
        <v>0</v>
      </c>
    </row>
    <row r="425" spans="1:10" hidden="1">
      <c r="A425" s="65" t="s">
        <v>307</v>
      </c>
      <c r="B425" s="65" t="s">
        <v>422</v>
      </c>
      <c r="C425" s="65">
        <v>2.156685</v>
      </c>
      <c r="D425" s="65">
        <v>1.0783425</v>
      </c>
      <c r="E425" s="65">
        <v>0.53917124999999999</v>
      </c>
      <c r="F425" s="65">
        <v>0.269585625</v>
      </c>
      <c r="G425" s="65">
        <v>0.161751375</v>
      </c>
      <c r="H425" s="65">
        <v>0</v>
      </c>
      <c r="I425" s="65">
        <v>0</v>
      </c>
      <c r="J425" s="65">
        <v>0</v>
      </c>
    </row>
    <row r="426" spans="1:10" hidden="1">
      <c r="A426" s="65" t="s">
        <v>293</v>
      </c>
      <c r="B426" s="65" t="s">
        <v>352</v>
      </c>
      <c r="C426" s="65">
        <v>2.691E-2</v>
      </c>
      <c r="D426" s="65">
        <v>1.3455E-2</v>
      </c>
      <c r="E426" s="65">
        <v>6.7275E-3</v>
      </c>
      <c r="F426" s="65">
        <v>3.36375E-3</v>
      </c>
      <c r="G426" s="65">
        <v>2.0182500000000001E-3</v>
      </c>
      <c r="H426" s="65">
        <v>0</v>
      </c>
      <c r="I426" s="65">
        <v>0</v>
      </c>
      <c r="J426" s="65">
        <v>0</v>
      </c>
    </row>
    <row r="427" spans="1:10" hidden="1">
      <c r="A427" s="65" t="s">
        <v>294</v>
      </c>
      <c r="B427" s="65" t="s">
        <v>352</v>
      </c>
      <c r="C427" s="65">
        <v>0.20028000000000001</v>
      </c>
      <c r="D427" s="65">
        <v>0.10014000000000001</v>
      </c>
      <c r="E427" s="65">
        <v>5.0070000000000003E-2</v>
      </c>
      <c r="F427" s="65">
        <v>2.5035000000000002E-2</v>
      </c>
      <c r="G427" s="65">
        <v>1.5021E-2</v>
      </c>
      <c r="H427" s="65">
        <v>0</v>
      </c>
      <c r="I427" s="65">
        <v>0</v>
      </c>
      <c r="J427" s="65">
        <v>0</v>
      </c>
    </row>
    <row r="428" spans="1:10" hidden="1">
      <c r="A428" s="65" t="s">
        <v>295</v>
      </c>
      <c r="B428" s="65" t="s">
        <v>352</v>
      </c>
      <c r="C428" s="65">
        <v>0.48385499999999998</v>
      </c>
      <c r="D428" s="65">
        <v>0.24192749999999999</v>
      </c>
      <c r="E428" s="65">
        <v>0.12096374999999999</v>
      </c>
      <c r="F428" s="65">
        <v>6.0481874999999997E-2</v>
      </c>
      <c r="G428" s="65">
        <v>3.6289124999999998E-2</v>
      </c>
      <c r="H428" s="65">
        <v>0</v>
      </c>
      <c r="I428" s="65">
        <v>0</v>
      </c>
      <c r="J428" s="65">
        <v>0</v>
      </c>
    </row>
    <row r="429" spans="1:10" hidden="1">
      <c r="A429" s="65" t="s">
        <v>296</v>
      </c>
      <c r="B429" s="65" t="s">
        <v>352</v>
      </c>
      <c r="C429" s="65">
        <v>0</v>
      </c>
      <c r="D429" s="65">
        <v>0</v>
      </c>
      <c r="E429" s="65">
        <v>0</v>
      </c>
      <c r="F429" s="65">
        <v>0</v>
      </c>
      <c r="G429" s="65">
        <v>0</v>
      </c>
      <c r="H429" s="65">
        <v>0</v>
      </c>
      <c r="I429" s="65">
        <v>0</v>
      </c>
      <c r="J429" s="65">
        <v>0</v>
      </c>
    </row>
    <row r="430" spans="1:10" hidden="1">
      <c r="A430" s="65" t="s">
        <v>297</v>
      </c>
      <c r="B430" s="65" t="s">
        <v>352</v>
      </c>
      <c r="C430" s="65">
        <v>0.69860999999999995</v>
      </c>
      <c r="D430" s="65">
        <v>0.34930499999999998</v>
      </c>
      <c r="E430" s="65">
        <v>0.17465249999999999</v>
      </c>
      <c r="F430" s="65">
        <v>8.7326249999999994E-2</v>
      </c>
      <c r="G430" s="65">
        <v>5.2395749999999998E-2</v>
      </c>
      <c r="H430" s="65">
        <v>0</v>
      </c>
      <c r="I430" s="65">
        <v>0</v>
      </c>
      <c r="J430" s="65">
        <v>0</v>
      </c>
    </row>
    <row r="431" spans="1:10" hidden="1">
      <c r="A431" s="65" t="s">
        <v>298</v>
      </c>
      <c r="B431" s="65" t="s">
        <v>352</v>
      </c>
      <c r="C431" s="65">
        <v>0.29286000000000001</v>
      </c>
      <c r="D431" s="65">
        <v>0.14643</v>
      </c>
      <c r="E431" s="65">
        <v>7.3215000000000002E-2</v>
      </c>
      <c r="F431" s="65">
        <v>3.6607500000000001E-2</v>
      </c>
      <c r="G431" s="65">
        <v>2.1964500000000001E-2</v>
      </c>
      <c r="H431" s="65">
        <v>0</v>
      </c>
      <c r="I431" s="65">
        <v>0</v>
      </c>
      <c r="J431" s="65">
        <v>0</v>
      </c>
    </row>
    <row r="432" spans="1:10" hidden="1">
      <c r="A432" s="65" t="s">
        <v>299</v>
      </c>
      <c r="B432" s="65" t="s">
        <v>352</v>
      </c>
      <c r="C432" s="65">
        <v>0</v>
      </c>
      <c r="D432" s="65">
        <v>0</v>
      </c>
      <c r="E432" s="65">
        <v>0</v>
      </c>
      <c r="F432" s="65">
        <v>0</v>
      </c>
      <c r="G432" s="65">
        <v>0</v>
      </c>
      <c r="H432" s="65">
        <v>0</v>
      </c>
      <c r="I432" s="65">
        <v>0</v>
      </c>
      <c r="J432" s="65">
        <v>0</v>
      </c>
    </row>
    <row r="433" spans="1:10" hidden="1">
      <c r="A433" s="65" t="s">
        <v>300</v>
      </c>
      <c r="B433" s="65" t="s">
        <v>352</v>
      </c>
      <c r="C433" s="65">
        <v>0.52556000000000003</v>
      </c>
      <c r="D433" s="65">
        <v>0.26278000000000001</v>
      </c>
      <c r="E433" s="65">
        <v>0.13139000000000001</v>
      </c>
      <c r="F433" s="65">
        <v>6.5695000000000003E-2</v>
      </c>
      <c r="G433" s="65">
        <v>3.9417000000000001E-2</v>
      </c>
      <c r="H433" s="65">
        <v>0</v>
      </c>
      <c r="I433" s="65">
        <v>0</v>
      </c>
      <c r="J433" s="65">
        <v>0</v>
      </c>
    </row>
    <row r="434" spans="1:10" hidden="1">
      <c r="A434" s="65" t="s">
        <v>301</v>
      </c>
      <c r="B434" s="65" t="s">
        <v>352</v>
      </c>
      <c r="C434" s="65">
        <v>0.65599499999999999</v>
      </c>
      <c r="D434" s="65">
        <v>0.3279975</v>
      </c>
      <c r="E434" s="65">
        <v>0.16399875</v>
      </c>
      <c r="F434" s="65">
        <v>8.1999374999999999E-2</v>
      </c>
      <c r="G434" s="65">
        <v>4.9199624999999997E-2</v>
      </c>
      <c r="H434" s="65">
        <v>0</v>
      </c>
      <c r="I434" s="65">
        <v>0</v>
      </c>
      <c r="J434" s="65">
        <v>0</v>
      </c>
    </row>
    <row r="435" spans="1:10" hidden="1">
      <c r="A435" s="65" t="s">
        <v>302</v>
      </c>
      <c r="B435" s="65" t="s">
        <v>352</v>
      </c>
      <c r="C435" s="65">
        <v>0.19159999999999999</v>
      </c>
      <c r="D435" s="65">
        <v>9.5799999999999996E-2</v>
      </c>
      <c r="E435" s="65">
        <v>4.7899999999999998E-2</v>
      </c>
      <c r="F435" s="65">
        <v>2.3949999999999999E-2</v>
      </c>
      <c r="G435" s="65">
        <v>1.4369999999999999E-2</v>
      </c>
      <c r="H435" s="65">
        <v>0</v>
      </c>
      <c r="I435" s="65">
        <v>0</v>
      </c>
      <c r="J435" s="65">
        <v>0</v>
      </c>
    </row>
    <row r="436" spans="1:10" hidden="1">
      <c r="A436" s="65" t="s">
        <v>303</v>
      </c>
      <c r="B436" s="65" t="s">
        <v>352</v>
      </c>
      <c r="C436" s="65">
        <v>0.91449499999999995</v>
      </c>
      <c r="D436" s="65">
        <v>0.45724749999999997</v>
      </c>
      <c r="E436" s="65">
        <v>0.22862374999999999</v>
      </c>
      <c r="F436" s="65">
        <v>0.11431187499999999</v>
      </c>
      <c r="G436" s="65">
        <v>6.8587124999999999E-2</v>
      </c>
      <c r="H436" s="65">
        <v>0</v>
      </c>
      <c r="I436" s="65">
        <v>0</v>
      </c>
      <c r="J436" s="65">
        <v>0</v>
      </c>
    </row>
    <row r="437" spans="1:10" hidden="1">
      <c r="A437" s="65" t="s">
        <v>304</v>
      </c>
      <c r="B437" s="65" t="s">
        <v>352</v>
      </c>
      <c r="C437" s="65">
        <v>0</v>
      </c>
      <c r="D437" s="65">
        <v>0</v>
      </c>
      <c r="E437" s="65">
        <v>0</v>
      </c>
      <c r="F437" s="65">
        <v>0</v>
      </c>
      <c r="G437" s="65">
        <v>0</v>
      </c>
      <c r="H437" s="65">
        <v>0</v>
      </c>
      <c r="I437" s="65">
        <v>0</v>
      </c>
      <c r="J437" s="65">
        <v>0</v>
      </c>
    </row>
    <row r="438" spans="1:10" hidden="1">
      <c r="A438" s="65" t="s">
        <v>305</v>
      </c>
      <c r="B438" s="65" t="s">
        <v>352</v>
      </c>
      <c r="C438" s="65">
        <v>27.275214999999999</v>
      </c>
      <c r="D438" s="65">
        <v>13.6376075</v>
      </c>
      <c r="E438" s="65">
        <v>6.8188037499999998</v>
      </c>
      <c r="F438" s="65">
        <v>3.4094018749999999</v>
      </c>
      <c r="G438" s="65">
        <v>2.0456411249999999</v>
      </c>
      <c r="H438" s="65">
        <v>0</v>
      </c>
      <c r="I438" s="65">
        <v>0</v>
      </c>
      <c r="J438" s="65">
        <v>0</v>
      </c>
    </row>
    <row r="439" spans="1:10" hidden="1">
      <c r="A439" s="65" t="s">
        <v>306</v>
      </c>
      <c r="B439" s="65" t="s">
        <v>352</v>
      </c>
      <c r="C439" s="65">
        <v>1.9539999999999998E-2</v>
      </c>
      <c r="D439" s="65">
        <v>9.7699999999999992E-3</v>
      </c>
      <c r="E439" s="65">
        <v>4.8849999999999996E-3</v>
      </c>
      <c r="F439" s="65">
        <v>2.4424999999999998E-3</v>
      </c>
      <c r="G439" s="65">
        <v>1.4654999999999998E-3</v>
      </c>
      <c r="H439" s="65">
        <v>0</v>
      </c>
      <c r="I439" s="65">
        <v>0</v>
      </c>
      <c r="J439" s="65">
        <v>0</v>
      </c>
    </row>
    <row r="440" spans="1:10" hidden="1">
      <c r="A440" s="65" t="s">
        <v>307</v>
      </c>
      <c r="B440" s="65" t="s">
        <v>352</v>
      </c>
      <c r="C440" s="65">
        <v>1.4875800000000001</v>
      </c>
      <c r="D440" s="65">
        <v>0.74379000000000006</v>
      </c>
      <c r="E440" s="65">
        <v>0.37189500000000003</v>
      </c>
      <c r="F440" s="65">
        <v>0.18594750000000002</v>
      </c>
      <c r="G440" s="65">
        <v>0.1115685</v>
      </c>
      <c r="H440" s="65">
        <v>0</v>
      </c>
      <c r="I440" s="65">
        <v>0</v>
      </c>
      <c r="J440" s="65">
        <v>0</v>
      </c>
    </row>
    <row r="441" spans="1:10" hidden="1">
      <c r="A441" s="65" t="s">
        <v>293</v>
      </c>
      <c r="B441" s="65" t="s">
        <v>354</v>
      </c>
      <c r="C441" s="65">
        <v>0</v>
      </c>
      <c r="D441" s="65">
        <v>0</v>
      </c>
      <c r="E441" s="65">
        <v>0</v>
      </c>
      <c r="F441" s="65">
        <v>0</v>
      </c>
      <c r="G441" s="65">
        <v>0</v>
      </c>
      <c r="H441" s="65">
        <v>0</v>
      </c>
      <c r="I441" s="65">
        <v>0</v>
      </c>
      <c r="J441" s="65">
        <v>0</v>
      </c>
    </row>
    <row r="442" spans="1:10" hidden="1">
      <c r="A442" s="65" t="s">
        <v>294</v>
      </c>
      <c r="B442" s="65" t="s">
        <v>354</v>
      </c>
      <c r="C442" s="65">
        <v>0.27818499999999996</v>
      </c>
      <c r="D442" s="65">
        <v>0.13909249999999998</v>
      </c>
      <c r="E442" s="65">
        <v>6.954624999999999E-2</v>
      </c>
      <c r="F442" s="65">
        <v>3.4773124999999995E-2</v>
      </c>
      <c r="G442" s="65">
        <v>2.0863874999999997E-2</v>
      </c>
      <c r="H442" s="65">
        <v>0</v>
      </c>
      <c r="I442" s="65">
        <v>0</v>
      </c>
      <c r="J442" s="65">
        <v>0</v>
      </c>
    </row>
    <row r="443" spans="1:10" hidden="1">
      <c r="A443" s="65" t="s">
        <v>295</v>
      </c>
      <c r="B443" s="65" t="s">
        <v>354</v>
      </c>
      <c r="C443" s="65">
        <v>6.0905199999999997</v>
      </c>
      <c r="D443" s="65">
        <v>3.0452599999999999</v>
      </c>
      <c r="E443" s="65">
        <v>1.5226299999999999</v>
      </c>
      <c r="F443" s="65">
        <v>0.76131499999999996</v>
      </c>
      <c r="G443" s="65">
        <v>0.45678899999999995</v>
      </c>
      <c r="H443" s="65">
        <v>0</v>
      </c>
      <c r="I443" s="65">
        <v>0</v>
      </c>
      <c r="J443" s="65">
        <v>0</v>
      </c>
    </row>
    <row r="444" spans="1:10" hidden="1">
      <c r="A444" s="65" t="s">
        <v>296</v>
      </c>
      <c r="B444" s="65" t="s">
        <v>354</v>
      </c>
      <c r="C444" s="65">
        <v>0</v>
      </c>
      <c r="D444" s="65">
        <v>0</v>
      </c>
      <c r="E444" s="65">
        <v>0</v>
      </c>
      <c r="F444" s="65">
        <v>0</v>
      </c>
      <c r="G444" s="65">
        <v>0</v>
      </c>
      <c r="H444" s="65">
        <v>0</v>
      </c>
      <c r="I444" s="65">
        <v>0</v>
      </c>
      <c r="J444" s="65">
        <v>0</v>
      </c>
    </row>
    <row r="445" spans="1:10" hidden="1">
      <c r="A445" s="65" t="s">
        <v>297</v>
      </c>
      <c r="B445" s="65" t="s">
        <v>354</v>
      </c>
      <c r="C445" s="65">
        <v>1.446455</v>
      </c>
      <c r="D445" s="65">
        <v>0.72322750000000002</v>
      </c>
      <c r="E445" s="65">
        <v>0.36161375000000001</v>
      </c>
      <c r="F445" s="65">
        <v>0.18080687500000001</v>
      </c>
      <c r="G445" s="65">
        <v>0.108484125</v>
      </c>
      <c r="H445" s="65">
        <v>0</v>
      </c>
      <c r="I445" s="65">
        <v>0</v>
      </c>
      <c r="J445" s="65">
        <v>0</v>
      </c>
    </row>
    <row r="446" spans="1:10" hidden="1">
      <c r="A446" s="65" t="s">
        <v>298</v>
      </c>
      <c r="B446" s="65" t="s">
        <v>354</v>
      </c>
      <c r="C446" s="65">
        <v>0</v>
      </c>
      <c r="D446" s="65">
        <v>0</v>
      </c>
      <c r="E446" s="65">
        <v>0</v>
      </c>
      <c r="F446" s="65">
        <v>0</v>
      </c>
      <c r="G446" s="65">
        <v>0</v>
      </c>
      <c r="H446" s="65">
        <v>0</v>
      </c>
      <c r="I446" s="65">
        <v>0</v>
      </c>
      <c r="J446" s="65">
        <v>0</v>
      </c>
    </row>
    <row r="447" spans="1:10" hidden="1">
      <c r="A447" s="65" t="s">
        <v>299</v>
      </c>
      <c r="B447" s="65" t="s">
        <v>354</v>
      </c>
      <c r="C447" s="65">
        <v>1.0704149999999999</v>
      </c>
      <c r="D447" s="65">
        <v>0.53520749999999995</v>
      </c>
      <c r="E447" s="65">
        <v>0.26760374999999997</v>
      </c>
      <c r="F447" s="65">
        <v>0.13380187499999999</v>
      </c>
      <c r="G447" s="65">
        <v>8.0281124999999995E-2</v>
      </c>
      <c r="H447" s="65">
        <v>0</v>
      </c>
      <c r="I447" s="65">
        <v>0</v>
      </c>
      <c r="J447" s="65">
        <v>0</v>
      </c>
    </row>
    <row r="448" spans="1:10" hidden="1">
      <c r="A448" s="65" t="s">
        <v>300</v>
      </c>
      <c r="B448" s="65" t="s">
        <v>354</v>
      </c>
      <c r="C448" s="65">
        <v>76.036225000000002</v>
      </c>
      <c r="D448" s="65">
        <v>38.018112500000001</v>
      </c>
      <c r="E448" s="65">
        <v>19.00905625</v>
      </c>
      <c r="F448" s="65">
        <v>9.5045281250000002</v>
      </c>
      <c r="G448" s="65">
        <v>5.7027168750000001</v>
      </c>
      <c r="H448" s="65">
        <v>0</v>
      </c>
      <c r="I448" s="65">
        <v>0</v>
      </c>
      <c r="J448" s="65">
        <v>0</v>
      </c>
    </row>
    <row r="449" spans="1:10" hidden="1">
      <c r="A449" s="65" t="s">
        <v>301</v>
      </c>
      <c r="B449" s="65" t="s">
        <v>354</v>
      </c>
      <c r="C449" s="65">
        <v>11.694369999999999</v>
      </c>
      <c r="D449" s="65">
        <v>5.8471849999999996</v>
      </c>
      <c r="E449" s="65">
        <v>2.9235924999999998</v>
      </c>
      <c r="F449" s="65">
        <v>1.4617962499999999</v>
      </c>
      <c r="G449" s="65">
        <v>0.87707774999999988</v>
      </c>
      <c r="H449" s="65">
        <v>0</v>
      </c>
      <c r="I449" s="65">
        <v>0</v>
      </c>
      <c r="J449" s="65">
        <v>0</v>
      </c>
    </row>
    <row r="450" spans="1:10" hidden="1">
      <c r="A450" s="65" t="s">
        <v>302</v>
      </c>
      <c r="B450" s="65" t="s">
        <v>354</v>
      </c>
      <c r="C450" s="65">
        <v>102.67050499999999</v>
      </c>
      <c r="D450" s="65">
        <v>51.335252499999996</v>
      </c>
      <c r="E450" s="65">
        <v>25.667626249999998</v>
      </c>
      <c r="F450" s="65">
        <v>12.833813124999999</v>
      </c>
      <c r="G450" s="65">
        <v>7.700287874999999</v>
      </c>
      <c r="H450" s="65">
        <v>0</v>
      </c>
      <c r="I450" s="65">
        <v>0</v>
      </c>
      <c r="J450" s="65">
        <v>0</v>
      </c>
    </row>
    <row r="451" spans="1:10" hidden="1">
      <c r="A451" s="65" t="s">
        <v>303</v>
      </c>
      <c r="B451" s="65" t="s">
        <v>354</v>
      </c>
      <c r="C451" s="65">
        <v>4.0109000000000004</v>
      </c>
      <c r="D451" s="65">
        <v>2.0054500000000002</v>
      </c>
      <c r="E451" s="65">
        <v>1.0027250000000001</v>
      </c>
      <c r="F451" s="65">
        <v>0.50136250000000004</v>
      </c>
      <c r="G451" s="65">
        <v>0.30081750000000002</v>
      </c>
      <c r="H451" s="65">
        <v>0</v>
      </c>
      <c r="I451" s="65">
        <v>0</v>
      </c>
      <c r="J451" s="65">
        <v>0</v>
      </c>
    </row>
    <row r="452" spans="1:10" hidden="1">
      <c r="A452" s="65" t="s">
        <v>304</v>
      </c>
      <c r="B452" s="65" t="s">
        <v>354</v>
      </c>
      <c r="C452" s="65">
        <v>6.1085E-2</v>
      </c>
      <c r="D452" s="65">
        <v>3.05425E-2</v>
      </c>
      <c r="E452" s="65">
        <v>1.527125E-2</v>
      </c>
      <c r="F452" s="65">
        <v>7.6356250000000001E-3</v>
      </c>
      <c r="G452" s="65">
        <v>4.5813749999999995E-3</v>
      </c>
      <c r="H452" s="65">
        <v>0</v>
      </c>
      <c r="I452" s="65">
        <v>0</v>
      </c>
      <c r="J452" s="65">
        <v>0</v>
      </c>
    </row>
    <row r="453" spans="1:10" hidden="1">
      <c r="A453" s="65" t="s">
        <v>305</v>
      </c>
      <c r="B453" s="65" t="s">
        <v>354</v>
      </c>
      <c r="C453" s="65">
        <v>3.8534299999999999</v>
      </c>
      <c r="D453" s="65">
        <v>1.926715</v>
      </c>
      <c r="E453" s="65">
        <v>0.96335749999999998</v>
      </c>
      <c r="F453" s="65">
        <v>0.48167874999999999</v>
      </c>
      <c r="G453" s="65">
        <v>0.28900724999999999</v>
      </c>
      <c r="H453" s="65">
        <v>0</v>
      </c>
      <c r="I453" s="65">
        <v>0</v>
      </c>
      <c r="J453" s="65">
        <v>0</v>
      </c>
    </row>
    <row r="454" spans="1:10" hidden="1">
      <c r="A454" s="65" t="s">
        <v>306</v>
      </c>
      <c r="B454" s="65" t="s">
        <v>354</v>
      </c>
      <c r="C454" s="65">
        <v>6.0486900000000006</v>
      </c>
      <c r="D454" s="65">
        <v>3.0243450000000003</v>
      </c>
      <c r="E454" s="65">
        <v>1.5121725000000001</v>
      </c>
      <c r="F454" s="65">
        <v>0.75608625000000007</v>
      </c>
      <c r="G454" s="65">
        <v>0.45365175000000002</v>
      </c>
      <c r="H454" s="65">
        <v>0</v>
      </c>
      <c r="I454" s="65">
        <v>0</v>
      </c>
      <c r="J454" s="65">
        <v>0</v>
      </c>
    </row>
    <row r="455" spans="1:10" hidden="1">
      <c r="A455" s="65" t="s">
        <v>307</v>
      </c>
      <c r="B455" s="65" t="s">
        <v>354</v>
      </c>
      <c r="C455" s="65">
        <v>1.899575</v>
      </c>
      <c r="D455" s="65">
        <v>0.94978750000000001</v>
      </c>
      <c r="E455" s="65">
        <v>0.47489375</v>
      </c>
      <c r="F455" s="65">
        <v>0.237446875</v>
      </c>
      <c r="G455" s="65">
        <v>0.142468125</v>
      </c>
      <c r="H455" s="65">
        <v>0</v>
      </c>
      <c r="I455" s="65">
        <v>0</v>
      </c>
      <c r="J455" s="65">
        <v>0</v>
      </c>
    </row>
    <row r="456" spans="1:10" hidden="1">
      <c r="A456" s="65" t="s">
        <v>293</v>
      </c>
      <c r="B456" s="65" t="s">
        <v>356</v>
      </c>
      <c r="C456" s="65">
        <v>5.1389999999999998E-2</v>
      </c>
      <c r="D456" s="65">
        <v>6.4237499999999998E-3</v>
      </c>
      <c r="E456" s="65">
        <v>3.8542499999999996E-3</v>
      </c>
      <c r="F456" s="65">
        <v>0</v>
      </c>
      <c r="G456" s="65">
        <v>0</v>
      </c>
      <c r="H456" s="65">
        <v>0</v>
      </c>
      <c r="I456" s="65">
        <v>0</v>
      </c>
      <c r="J456" s="65">
        <v>0</v>
      </c>
    </row>
    <row r="457" spans="1:10" hidden="1">
      <c r="A457" s="65" t="s">
        <v>294</v>
      </c>
      <c r="B457" s="65" t="s">
        <v>356</v>
      </c>
      <c r="C457" s="65">
        <v>0.60702</v>
      </c>
      <c r="D457" s="65">
        <v>7.5877500000000001E-2</v>
      </c>
      <c r="E457" s="65">
        <v>4.5526499999999998E-2</v>
      </c>
      <c r="F457" s="65">
        <v>0</v>
      </c>
      <c r="G457" s="65">
        <v>0</v>
      </c>
      <c r="H457" s="65">
        <v>0</v>
      </c>
      <c r="I457" s="65">
        <v>0</v>
      </c>
      <c r="J457" s="65">
        <v>0</v>
      </c>
    </row>
    <row r="458" spans="1:10" hidden="1">
      <c r="A458" s="65" t="s">
        <v>295</v>
      </c>
      <c r="B458" s="65" t="s">
        <v>356</v>
      </c>
      <c r="C458" s="65">
        <v>4.1239999999999999E-2</v>
      </c>
      <c r="D458" s="65">
        <v>5.1549999999999999E-3</v>
      </c>
      <c r="E458" s="65">
        <v>3.0929999999999998E-3</v>
      </c>
      <c r="F458" s="65">
        <v>0</v>
      </c>
      <c r="G458" s="65">
        <v>0</v>
      </c>
      <c r="H458" s="65">
        <v>0</v>
      </c>
      <c r="I458" s="65">
        <v>0</v>
      </c>
      <c r="J458" s="65">
        <v>0</v>
      </c>
    </row>
    <row r="459" spans="1:10" hidden="1">
      <c r="A459" s="65" t="s">
        <v>296</v>
      </c>
      <c r="B459" s="65" t="s">
        <v>356</v>
      </c>
      <c r="C459" s="65">
        <v>0</v>
      </c>
      <c r="D459" s="65">
        <v>0</v>
      </c>
      <c r="E459" s="65">
        <v>0</v>
      </c>
      <c r="F459" s="65">
        <v>0</v>
      </c>
      <c r="G459" s="65">
        <v>0</v>
      </c>
      <c r="H459" s="65">
        <v>0</v>
      </c>
      <c r="I459" s="65">
        <v>0</v>
      </c>
      <c r="J459" s="65">
        <v>0</v>
      </c>
    </row>
    <row r="460" spans="1:10" hidden="1">
      <c r="A460" s="65" t="s">
        <v>297</v>
      </c>
      <c r="B460" s="65" t="s">
        <v>356</v>
      </c>
      <c r="C460" s="65">
        <v>0.37059999999999998</v>
      </c>
      <c r="D460" s="65">
        <v>4.6324999999999998E-2</v>
      </c>
      <c r="E460" s="65">
        <v>2.7794999999999997E-2</v>
      </c>
      <c r="F460" s="65">
        <v>0</v>
      </c>
      <c r="G460" s="65">
        <v>0</v>
      </c>
      <c r="H460" s="65">
        <v>0</v>
      </c>
      <c r="I460" s="65">
        <v>0</v>
      </c>
      <c r="J460" s="65">
        <v>0</v>
      </c>
    </row>
    <row r="461" spans="1:10" hidden="1">
      <c r="A461" s="65" t="s">
        <v>298</v>
      </c>
      <c r="B461" s="65" t="s">
        <v>356</v>
      </c>
      <c r="C461" s="65">
        <v>0</v>
      </c>
      <c r="D461" s="65">
        <v>0</v>
      </c>
      <c r="E461" s="65">
        <v>0</v>
      </c>
      <c r="F461" s="65">
        <v>0</v>
      </c>
      <c r="G461" s="65">
        <v>0</v>
      </c>
      <c r="H461" s="65">
        <v>0</v>
      </c>
      <c r="I461" s="65">
        <v>0</v>
      </c>
      <c r="J461" s="65">
        <v>0</v>
      </c>
    </row>
    <row r="462" spans="1:10" hidden="1">
      <c r="A462" s="65" t="s">
        <v>299</v>
      </c>
      <c r="B462" s="65" t="s">
        <v>356</v>
      </c>
      <c r="C462" s="65">
        <v>6.0740000000000002E-2</v>
      </c>
      <c r="D462" s="65">
        <v>7.5925000000000003E-3</v>
      </c>
      <c r="E462" s="65">
        <v>4.5554999999999997E-3</v>
      </c>
      <c r="F462" s="65">
        <v>0</v>
      </c>
      <c r="G462" s="65">
        <v>0</v>
      </c>
      <c r="H462" s="65">
        <v>0</v>
      </c>
      <c r="I462" s="65">
        <v>0</v>
      </c>
      <c r="J462" s="65">
        <v>0</v>
      </c>
    </row>
    <row r="463" spans="1:10" hidden="1">
      <c r="A463" s="65" t="s">
        <v>300</v>
      </c>
      <c r="B463" s="65" t="s">
        <v>356</v>
      </c>
      <c r="C463" s="65">
        <v>2.9125399999999999</v>
      </c>
      <c r="D463" s="65">
        <v>0.36406749999999999</v>
      </c>
      <c r="E463" s="65">
        <v>0.21844049999999998</v>
      </c>
      <c r="F463" s="65">
        <v>0</v>
      </c>
      <c r="G463" s="65">
        <v>0</v>
      </c>
      <c r="H463" s="65">
        <v>0</v>
      </c>
      <c r="I463" s="65">
        <v>0</v>
      </c>
      <c r="J463" s="65">
        <v>0</v>
      </c>
    </row>
    <row r="464" spans="1:10" hidden="1">
      <c r="A464" s="65" t="s">
        <v>301</v>
      </c>
      <c r="B464" s="65" t="s">
        <v>356</v>
      </c>
      <c r="C464" s="65">
        <v>0.13335</v>
      </c>
      <c r="D464" s="65">
        <v>1.666875E-2</v>
      </c>
      <c r="E464" s="65">
        <v>1.000125E-2</v>
      </c>
      <c r="F464" s="65">
        <v>0</v>
      </c>
      <c r="G464" s="65">
        <v>0</v>
      </c>
      <c r="H464" s="65">
        <v>0</v>
      </c>
      <c r="I464" s="65">
        <v>0</v>
      </c>
      <c r="J464" s="65">
        <v>0</v>
      </c>
    </row>
    <row r="465" spans="1:10" hidden="1">
      <c r="A465" s="65" t="s">
        <v>302</v>
      </c>
      <c r="B465" s="65" t="s">
        <v>356</v>
      </c>
      <c r="C465" s="65">
        <v>4.9287900000000002</v>
      </c>
      <c r="D465" s="65">
        <v>0.61609875000000003</v>
      </c>
      <c r="E465" s="65">
        <v>0.36965924999999999</v>
      </c>
      <c r="F465" s="65">
        <v>0</v>
      </c>
      <c r="G465" s="65">
        <v>0</v>
      </c>
      <c r="H465" s="65">
        <v>0</v>
      </c>
      <c r="I465" s="65">
        <v>0</v>
      </c>
      <c r="J465" s="65">
        <v>0</v>
      </c>
    </row>
    <row r="466" spans="1:10" hidden="1">
      <c r="A466" s="65" t="s">
        <v>303</v>
      </c>
      <c r="B466" s="65" t="s">
        <v>356</v>
      </c>
      <c r="C466" s="65">
        <v>0</v>
      </c>
      <c r="D466" s="65">
        <v>0</v>
      </c>
      <c r="E466" s="65">
        <v>0</v>
      </c>
      <c r="F466" s="65">
        <v>0</v>
      </c>
      <c r="G466" s="65">
        <v>0</v>
      </c>
      <c r="H466" s="65">
        <v>0</v>
      </c>
      <c r="I466" s="65">
        <v>0</v>
      </c>
      <c r="J466" s="65">
        <v>0</v>
      </c>
    </row>
    <row r="467" spans="1:10" hidden="1">
      <c r="A467" s="65" t="s">
        <v>304</v>
      </c>
      <c r="B467" s="65" t="s">
        <v>356</v>
      </c>
      <c r="C467" s="65">
        <v>5.1769999999999997E-2</v>
      </c>
      <c r="D467" s="65">
        <v>6.4712499999999996E-3</v>
      </c>
      <c r="E467" s="65">
        <v>3.8827499999999995E-3</v>
      </c>
      <c r="F467" s="65">
        <v>0</v>
      </c>
      <c r="G467" s="65">
        <v>0</v>
      </c>
      <c r="H467" s="65">
        <v>0</v>
      </c>
      <c r="I467" s="65">
        <v>0</v>
      </c>
      <c r="J467" s="65">
        <v>0</v>
      </c>
    </row>
    <row r="468" spans="1:10" hidden="1">
      <c r="A468" s="65" t="s">
        <v>305</v>
      </c>
      <c r="B468" s="65" t="s">
        <v>356</v>
      </c>
      <c r="C468" s="65">
        <v>3.2960000000000003E-2</v>
      </c>
      <c r="D468" s="65">
        <v>4.1200000000000004E-3</v>
      </c>
      <c r="E468" s="65">
        <v>2.4720000000000002E-3</v>
      </c>
      <c r="F468" s="65">
        <v>0</v>
      </c>
      <c r="G468" s="65">
        <v>0</v>
      </c>
      <c r="H468" s="65">
        <v>0</v>
      </c>
      <c r="I468" s="65">
        <v>0</v>
      </c>
      <c r="J468" s="65">
        <v>0</v>
      </c>
    </row>
    <row r="469" spans="1:10" hidden="1">
      <c r="A469" s="65" t="s">
        <v>306</v>
      </c>
      <c r="B469" s="65" t="s">
        <v>356</v>
      </c>
      <c r="C469" s="65">
        <v>1.24275</v>
      </c>
      <c r="D469" s="65">
        <v>0.15534375</v>
      </c>
      <c r="E469" s="65">
        <v>9.3206250000000004E-2</v>
      </c>
      <c r="F469" s="65">
        <v>0</v>
      </c>
      <c r="G469" s="65">
        <v>0</v>
      </c>
      <c r="H469" s="65">
        <v>0</v>
      </c>
      <c r="I469" s="65">
        <v>0</v>
      </c>
      <c r="J469" s="65">
        <v>0</v>
      </c>
    </row>
    <row r="470" spans="1:10" hidden="1">
      <c r="A470" s="65" t="s">
        <v>307</v>
      </c>
      <c r="B470" s="65" t="s">
        <v>356</v>
      </c>
      <c r="C470" s="65">
        <v>0.10071000000000001</v>
      </c>
      <c r="D470" s="65">
        <v>1.2588750000000001E-2</v>
      </c>
      <c r="E470" s="65">
        <v>7.5532500000000001E-3</v>
      </c>
      <c r="F470" s="65">
        <v>0</v>
      </c>
      <c r="G470" s="65">
        <v>0</v>
      </c>
      <c r="H470" s="65">
        <v>0</v>
      </c>
      <c r="I470" s="65">
        <v>0</v>
      </c>
      <c r="J470" s="65">
        <v>0</v>
      </c>
    </row>
    <row r="471" spans="1:10" hidden="1">
      <c r="A471" s="65" t="s">
        <v>293</v>
      </c>
      <c r="B471" s="65" t="s">
        <v>357</v>
      </c>
      <c r="C471" s="65">
        <v>0.20709</v>
      </c>
      <c r="D471" s="65">
        <v>2.588625E-2</v>
      </c>
      <c r="E471" s="65">
        <v>1.5531749999999999E-2</v>
      </c>
      <c r="F471" s="65">
        <v>0</v>
      </c>
      <c r="G471" s="65">
        <v>0</v>
      </c>
      <c r="H471" s="65">
        <v>0</v>
      </c>
      <c r="I471" s="65">
        <v>0</v>
      </c>
      <c r="J471" s="65">
        <v>0</v>
      </c>
    </row>
    <row r="472" spans="1:10" hidden="1">
      <c r="A472" s="65" t="s">
        <v>294</v>
      </c>
      <c r="B472" s="65" t="s">
        <v>357</v>
      </c>
      <c r="C472" s="65">
        <v>4.3860900000000003</v>
      </c>
      <c r="D472" s="65">
        <v>0.54826125000000003</v>
      </c>
      <c r="E472" s="65">
        <v>0.32895675000000002</v>
      </c>
      <c r="F472" s="65">
        <v>0</v>
      </c>
      <c r="G472" s="65">
        <v>0</v>
      </c>
      <c r="H472" s="65">
        <v>0</v>
      </c>
      <c r="I472" s="65">
        <v>0</v>
      </c>
      <c r="J472" s="65">
        <v>0</v>
      </c>
    </row>
    <row r="473" spans="1:10" hidden="1">
      <c r="A473" s="65" t="s">
        <v>295</v>
      </c>
      <c r="B473" s="65" t="s">
        <v>357</v>
      </c>
      <c r="C473" s="65">
        <v>1.64958</v>
      </c>
      <c r="D473" s="65">
        <v>0.20619750000000001</v>
      </c>
      <c r="E473" s="65">
        <v>0.1237185</v>
      </c>
      <c r="F473" s="65">
        <v>0</v>
      </c>
      <c r="G473" s="65">
        <v>0</v>
      </c>
      <c r="H473" s="65">
        <v>0</v>
      </c>
      <c r="I473" s="65">
        <v>0</v>
      </c>
      <c r="J473" s="65">
        <v>0</v>
      </c>
    </row>
    <row r="474" spans="1:10" hidden="1">
      <c r="A474" s="65" t="s">
        <v>296</v>
      </c>
      <c r="B474" s="65" t="s">
        <v>357</v>
      </c>
      <c r="C474" s="65">
        <v>0</v>
      </c>
      <c r="D474" s="65">
        <v>0</v>
      </c>
      <c r="E474" s="65">
        <v>0</v>
      </c>
      <c r="F474" s="65">
        <v>0</v>
      </c>
      <c r="G474" s="65">
        <v>0</v>
      </c>
      <c r="H474" s="65">
        <v>0</v>
      </c>
      <c r="I474" s="65">
        <v>0</v>
      </c>
      <c r="J474" s="65">
        <v>0</v>
      </c>
    </row>
    <row r="475" spans="1:10" hidden="1">
      <c r="A475" s="65" t="s">
        <v>297</v>
      </c>
      <c r="B475" s="65" t="s">
        <v>357</v>
      </c>
      <c r="C475" s="65">
        <v>3.1428099999999999</v>
      </c>
      <c r="D475" s="65">
        <v>0.39285124999999999</v>
      </c>
      <c r="E475" s="65">
        <v>0.23571074999999997</v>
      </c>
      <c r="F475" s="65">
        <v>0</v>
      </c>
      <c r="G475" s="65">
        <v>0</v>
      </c>
      <c r="H475" s="65">
        <v>0</v>
      </c>
      <c r="I475" s="65">
        <v>0</v>
      </c>
      <c r="J475" s="65">
        <v>0</v>
      </c>
    </row>
    <row r="476" spans="1:10" hidden="1">
      <c r="A476" s="65" t="s">
        <v>298</v>
      </c>
      <c r="B476" s="65" t="s">
        <v>357</v>
      </c>
      <c r="C476" s="65">
        <v>0</v>
      </c>
      <c r="D476" s="65">
        <v>0</v>
      </c>
      <c r="E476" s="65">
        <v>0</v>
      </c>
      <c r="F476" s="65">
        <v>0</v>
      </c>
      <c r="G476" s="65">
        <v>0</v>
      </c>
      <c r="H476" s="65">
        <v>0</v>
      </c>
      <c r="I476" s="65">
        <v>0</v>
      </c>
      <c r="J476" s="65">
        <v>0</v>
      </c>
    </row>
    <row r="477" spans="1:10" hidden="1">
      <c r="A477" s="65" t="s">
        <v>299</v>
      </c>
      <c r="B477" s="65" t="s">
        <v>357</v>
      </c>
      <c r="C477" s="65">
        <v>0.60279000000000005</v>
      </c>
      <c r="D477" s="65">
        <v>7.5348750000000006E-2</v>
      </c>
      <c r="E477" s="65">
        <v>4.5209249999999999E-2</v>
      </c>
      <c r="F477" s="65">
        <v>0</v>
      </c>
      <c r="G477" s="65">
        <v>0</v>
      </c>
      <c r="H477" s="65">
        <v>0</v>
      </c>
      <c r="I477" s="65">
        <v>0</v>
      </c>
      <c r="J477" s="65">
        <v>0</v>
      </c>
    </row>
    <row r="478" spans="1:10" hidden="1">
      <c r="A478" s="65" t="s">
        <v>300</v>
      </c>
      <c r="B478" s="65" t="s">
        <v>357</v>
      </c>
      <c r="C478" s="65">
        <v>2.38611</v>
      </c>
      <c r="D478" s="65">
        <v>0.29826374999999999</v>
      </c>
      <c r="E478" s="65">
        <v>0.17895824999999999</v>
      </c>
      <c r="F478" s="65">
        <v>0</v>
      </c>
      <c r="G478" s="65">
        <v>0</v>
      </c>
      <c r="H478" s="65">
        <v>0</v>
      </c>
      <c r="I478" s="65">
        <v>0</v>
      </c>
      <c r="J478" s="65">
        <v>0</v>
      </c>
    </row>
    <row r="479" spans="1:10" hidden="1">
      <c r="A479" s="65" t="s">
        <v>301</v>
      </c>
      <c r="B479" s="65" t="s">
        <v>357</v>
      </c>
      <c r="C479" s="65">
        <v>202.84440000000001</v>
      </c>
      <c r="D479" s="65">
        <v>25.355550000000001</v>
      </c>
      <c r="E479" s="65">
        <v>15.213329999999999</v>
      </c>
      <c r="F479" s="65">
        <v>0</v>
      </c>
      <c r="G479" s="65">
        <v>0</v>
      </c>
      <c r="H479" s="65">
        <v>0</v>
      </c>
      <c r="I479" s="65">
        <v>0</v>
      </c>
      <c r="J479" s="65">
        <v>0</v>
      </c>
    </row>
    <row r="480" spans="1:10" hidden="1">
      <c r="A480" s="65" t="s">
        <v>302</v>
      </c>
      <c r="B480" s="65" t="s">
        <v>357</v>
      </c>
      <c r="C480" s="65">
        <v>9.4445599999999992</v>
      </c>
      <c r="D480" s="65">
        <v>1.1805699999999999</v>
      </c>
      <c r="E480" s="65">
        <v>0.70834199999999992</v>
      </c>
      <c r="F480" s="65">
        <v>0</v>
      </c>
      <c r="G480" s="65">
        <v>0</v>
      </c>
      <c r="H480" s="65">
        <v>0</v>
      </c>
      <c r="I480" s="65">
        <v>0</v>
      </c>
      <c r="J480" s="65">
        <v>0</v>
      </c>
    </row>
    <row r="481" spans="1:10" hidden="1">
      <c r="A481" s="65" t="s">
        <v>303</v>
      </c>
      <c r="B481" s="65" t="s">
        <v>357</v>
      </c>
      <c r="C481" s="65">
        <v>0</v>
      </c>
      <c r="D481" s="65">
        <v>0</v>
      </c>
      <c r="E481" s="65">
        <v>0</v>
      </c>
      <c r="F481" s="65">
        <v>0</v>
      </c>
      <c r="G481" s="65">
        <v>0</v>
      </c>
      <c r="H481" s="65">
        <v>0</v>
      </c>
      <c r="I481" s="65">
        <v>0</v>
      </c>
      <c r="J481" s="65">
        <v>0</v>
      </c>
    </row>
    <row r="482" spans="1:10" hidden="1">
      <c r="A482" s="65" t="s">
        <v>304</v>
      </c>
      <c r="B482" s="65" t="s">
        <v>357</v>
      </c>
      <c r="C482" s="65">
        <v>6.0979999999999999E-2</v>
      </c>
      <c r="D482" s="65">
        <v>7.6224999999999999E-3</v>
      </c>
      <c r="E482" s="65">
        <v>4.5734999999999994E-3</v>
      </c>
      <c r="F482" s="65">
        <v>0</v>
      </c>
      <c r="G482" s="65">
        <v>0</v>
      </c>
      <c r="H482" s="65">
        <v>0</v>
      </c>
      <c r="I482" s="65">
        <v>0</v>
      </c>
      <c r="J482" s="65">
        <v>0</v>
      </c>
    </row>
    <row r="483" spans="1:10" hidden="1">
      <c r="A483" s="65" t="s">
        <v>305</v>
      </c>
      <c r="B483" s="65" t="s">
        <v>357</v>
      </c>
      <c r="C483" s="65">
        <v>0.83504999999999996</v>
      </c>
      <c r="D483" s="65">
        <v>0.10438124999999999</v>
      </c>
      <c r="E483" s="65">
        <v>6.2628749999999997E-2</v>
      </c>
      <c r="F483" s="65">
        <v>0</v>
      </c>
      <c r="G483" s="65">
        <v>0</v>
      </c>
      <c r="H483" s="65">
        <v>0</v>
      </c>
      <c r="I483" s="65">
        <v>0</v>
      </c>
      <c r="J483" s="65">
        <v>0</v>
      </c>
    </row>
    <row r="484" spans="1:10" hidden="1">
      <c r="A484" s="65" t="s">
        <v>306</v>
      </c>
      <c r="B484" s="65" t="s">
        <v>357</v>
      </c>
      <c r="C484" s="65">
        <v>50.097529999999999</v>
      </c>
      <c r="D484" s="65">
        <v>6.2621912499999999</v>
      </c>
      <c r="E484" s="65">
        <v>3.7573147499999999</v>
      </c>
      <c r="F484" s="65">
        <v>0</v>
      </c>
      <c r="G484" s="65">
        <v>0</v>
      </c>
      <c r="H484" s="65">
        <v>0</v>
      </c>
      <c r="I484" s="65">
        <v>0</v>
      </c>
      <c r="J484" s="65">
        <v>0</v>
      </c>
    </row>
    <row r="485" spans="1:10" hidden="1">
      <c r="A485" s="65" t="s">
        <v>307</v>
      </c>
      <c r="B485" s="65" t="s">
        <v>357</v>
      </c>
      <c r="C485" s="65">
        <v>2.15252</v>
      </c>
      <c r="D485" s="65">
        <v>0.269065</v>
      </c>
      <c r="E485" s="65">
        <v>0.161439</v>
      </c>
      <c r="F485" s="65">
        <v>0</v>
      </c>
      <c r="G485" s="65">
        <v>0</v>
      </c>
      <c r="H485" s="65">
        <v>0</v>
      </c>
      <c r="I485" s="65">
        <v>0</v>
      </c>
      <c r="J485" s="65">
        <v>0</v>
      </c>
    </row>
    <row r="486" spans="1:10" hidden="1">
      <c r="A486" s="72" t="s">
        <v>293</v>
      </c>
      <c r="B486" s="65" t="s">
        <v>423</v>
      </c>
      <c r="C486" s="65">
        <v>0.43355999999999995</v>
      </c>
      <c r="D486" s="65">
        <v>0.21677999999999997</v>
      </c>
      <c r="E486" s="65">
        <v>0.10838999999999999</v>
      </c>
      <c r="F486" s="65">
        <v>5.4194999999999993E-2</v>
      </c>
      <c r="G486" s="65">
        <v>3.2516999999999997E-2</v>
      </c>
      <c r="H486" s="65">
        <v>0</v>
      </c>
      <c r="I486" s="65">
        <v>0</v>
      </c>
      <c r="J486" s="65">
        <v>0</v>
      </c>
    </row>
    <row r="487" spans="1:10" hidden="1">
      <c r="A487" s="73" t="s">
        <v>294</v>
      </c>
      <c r="B487" s="65" t="s">
        <v>423</v>
      </c>
      <c r="C487" s="65">
        <v>0.45523799999999992</v>
      </c>
      <c r="D487" s="65">
        <v>0.22761899999999996</v>
      </c>
      <c r="E487" s="65">
        <v>0.11380949999999998</v>
      </c>
      <c r="F487" s="65">
        <v>5.690474999999999E-2</v>
      </c>
      <c r="G487" s="65">
        <v>3.4142849999999995E-2</v>
      </c>
      <c r="H487" s="65">
        <v>0</v>
      </c>
      <c r="I487" s="65">
        <v>0</v>
      </c>
      <c r="J487" s="65">
        <v>0</v>
      </c>
    </row>
    <row r="488" spans="1:10" hidden="1">
      <c r="A488" s="72" t="s">
        <v>295</v>
      </c>
      <c r="B488" s="65" t="s">
        <v>423</v>
      </c>
      <c r="C488" s="65">
        <v>0.43355999999999995</v>
      </c>
      <c r="D488" s="65">
        <v>0.21677999999999997</v>
      </c>
      <c r="E488" s="65">
        <v>0.10838999999999999</v>
      </c>
      <c r="F488" s="65">
        <v>5.4194999999999993E-2</v>
      </c>
      <c r="G488" s="65">
        <v>3.2516999999999997E-2</v>
      </c>
      <c r="H488" s="65">
        <v>0</v>
      </c>
      <c r="I488" s="65">
        <v>0</v>
      </c>
      <c r="J488" s="65">
        <v>0</v>
      </c>
    </row>
    <row r="489" spans="1:10" hidden="1">
      <c r="A489" s="72" t="s">
        <v>296</v>
      </c>
      <c r="B489" s="65" t="s">
        <v>423</v>
      </c>
      <c r="C489" s="65">
        <v>0</v>
      </c>
      <c r="D489" s="65">
        <v>0</v>
      </c>
      <c r="E489" s="65">
        <v>0</v>
      </c>
      <c r="F489" s="65">
        <v>0</v>
      </c>
      <c r="G489" s="65">
        <v>0</v>
      </c>
      <c r="H489" s="65">
        <v>0</v>
      </c>
      <c r="I489" s="65">
        <v>0</v>
      </c>
      <c r="J489" s="65">
        <v>0</v>
      </c>
    </row>
    <row r="490" spans="1:10" hidden="1">
      <c r="A490" s="72" t="s">
        <v>297</v>
      </c>
      <c r="B490" s="65" t="s">
        <v>423</v>
      </c>
      <c r="C490" s="65">
        <v>0.19510199999999997</v>
      </c>
      <c r="D490" s="65">
        <v>9.7550999999999985E-2</v>
      </c>
      <c r="E490" s="65">
        <v>4.8775499999999992E-2</v>
      </c>
      <c r="F490" s="65">
        <v>2.4387749999999996E-2</v>
      </c>
      <c r="G490" s="65">
        <v>1.4632649999999997E-2</v>
      </c>
      <c r="H490" s="65">
        <v>0</v>
      </c>
      <c r="I490" s="65">
        <v>0</v>
      </c>
      <c r="J490" s="65">
        <v>0</v>
      </c>
    </row>
    <row r="491" spans="1:10" hidden="1">
      <c r="A491" s="72" t="s">
        <v>298</v>
      </c>
      <c r="B491" s="65" t="s">
        <v>423</v>
      </c>
      <c r="C491" s="65">
        <v>5.8530599999999993</v>
      </c>
      <c r="D491" s="65">
        <v>2.9265299999999996</v>
      </c>
      <c r="E491" s="65">
        <v>1.4632649999999998</v>
      </c>
      <c r="F491" s="65">
        <v>0.73163249999999991</v>
      </c>
      <c r="G491" s="65">
        <v>0.43897949999999991</v>
      </c>
      <c r="H491" s="65">
        <v>0</v>
      </c>
      <c r="I491" s="65">
        <v>0</v>
      </c>
      <c r="J491" s="65">
        <v>0</v>
      </c>
    </row>
    <row r="492" spans="1:10" hidden="1">
      <c r="A492" s="72" t="s">
        <v>299</v>
      </c>
      <c r="B492" s="65" t="s">
        <v>423</v>
      </c>
      <c r="C492" s="65">
        <v>0.86711999999999989</v>
      </c>
      <c r="D492" s="65">
        <v>0.43355999999999995</v>
      </c>
      <c r="E492" s="65">
        <v>0.21677999999999997</v>
      </c>
      <c r="F492" s="65">
        <v>0.10838999999999999</v>
      </c>
      <c r="G492" s="65">
        <v>6.5033999999999995E-2</v>
      </c>
      <c r="H492" s="65">
        <v>0</v>
      </c>
      <c r="I492" s="65">
        <v>0</v>
      </c>
      <c r="J492" s="65">
        <v>0</v>
      </c>
    </row>
    <row r="493" spans="1:10" hidden="1">
      <c r="A493" s="72" t="s">
        <v>300</v>
      </c>
      <c r="B493" s="65" t="s">
        <v>423</v>
      </c>
      <c r="C493" s="65">
        <v>2.6013599999999997</v>
      </c>
      <c r="D493" s="65">
        <v>1.3006799999999998</v>
      </c>
      <c r="E493" s="65">
        <v>0.65033999999999992</v>
      </c>
      <c r="F493" s="65">
        <v>0.32516999999999996</v>
      </c>
      <c r="G493" s="65">
        <v>0.19510199999999997</v>
      </c>
      <c r="H493" s="65">
        <v>0</v>
      </c>
      <c r="I493" s="65">
        <v>0</v>
      </c>
      <c r="J493" s="65">
        <v>0</v>
      </c>
    </row>
    <row r="494" spans="1:10" hidden="1">
      <c r="A494" s="72" t="s">
        <v>301</v>
      </c>
      <c r="B494" s="65" t="s">
        <v>423</v>
      </c>
      <c r="C494" s="65">
        <v>7.3705199999999991</v>
      </c>
      <c r="D494" s="65">
        <v>3.6852599999999995</v>
      </c>
      <c r="E494" s="65">
        <v>1.8426299999999998</v>
      </c>
      <c r="F494" s="65">
        <v>0.92131499999999988</v>
      </c>
      <c r="G494" s="65">
        <v>0.55278899999999986</v>
      </c>
      <c r="H494" s="65">
        <v>0</v>
      </c>
      <c r="I494" s="65">
        <v>0</v>
      </c>
      <c r="J494" s="65">
        <v>0</v>
      </c>
    </row>
    <row r="495" spans="1:10" hidden="1">
      <c r="A495" s="72" t="s">
        <v>302</v>
      </c>
      <c r="B495" s="65" t="s">
        <v>423</v>
      </c>
      <c r="C495" s="65">
        <v>3.6852599999999991</v>
      </c>
      <c r="D495" s="65">
        <v>1.8426299999999995</v>
      </c>
      <c r="E495" s="65">
        <v>0.92131499999999977</v>
      </c>
      <c r="F495" s="65">
        <v>0.46065749999999989</v>
      </c>
      <c r="G495" s="65">
        <v>0.27639449999999993</v>
      </c>
      <c r="H495" s="65">
        <v>0</v>
      </c>
      <c r="I495" s="65">
        <v>0</v>
      </c>
      <c r="J495" s="65">
        <v>0</v>
      </c>
    </row>
    <row r="496" spans="1:10" hidden="1">
      <c r="A496" s="72" t="s">
        <v>303</v>
      </c>
      <c r="B496" s="65" t="s">
        <v>423</v>
      </c>
      <c r="C496" s="65">
        <v>5.6362799999999984</v>
      </c>
      <c r="D496" s="65">
        <v>2.8181399999999992</v>
      </c>
      <c r="E496" s="65">
        <v>1.4090699999999996</v>
      </c>
      <c r="F496" s="65">
        <v>0.7045349999999998</v>
      </c>
      <c r="G496" s="65">
        <v>0.42272099999999985</v>
      </c>
      <c r="H496" s="65">
        <v>0</v>
      </c>
      <c r="I496" s="65">
        <v>0</v>
      </c>
      <c r="J496" s="65">
        <v>0</v>
      </c>
    </row>
    <row r="497" spans="1:10" hidden="1">
      <c r="A497" s="72" t="s">
        <v>304</v>
      </c>
      <c r="B497" s="65" t="s">
        <v>423</v>
      </c>
      <c r="C497" s="65">
        <v>1.5174599999999998</v>
      </c>
      <c r="D497" s="65">
        <v>0.7587299999999999</v>
      </c>
      <c r="E497" s="65">
        <v>0.37936499999999995</v>
      </c>
      <c r="F497" s="65">
        <v>0.18968249999999998</v>
      </c>
      <c r="G497" s="65">
        <v>0.11380949999999998</v>
      </c>
      <c r="H497" s="65">
        <v>0</v>
      </c>
      <c r="I497" s="65">
        <v>0</v>
      </c>
      <c r="J497" s="65">
        <v>0</v>
      </c>
    </row>
    <row r="498" spans="1:10" hidden="1">
      <c r="A498" s="72" t="s">
        <v>305</v>
      </c>
      <c r="B498" s="65" t="s">
        <v>423</v>
      </c>
      <c r="C498" s="65">
        <v>1.3006799999999998</v>
      </c>
      <c r="D498" s="65">
        <v>0.65033999999999992</v>
      </c>
      <c r="E498" s="65">
        <v>0.32516999999999996</v>
      </c>
      <c r="F498" s="65">
        <v>0.16258499999999998</v>
      </c>
      <c r="G498" s="65">
        <v>9.7550999999999985E-2</v>
      </c>
      <c r="H498" s="65">
        <v>0</v>
      </c>
      <c r="I498" s="65">
        <v>0</v>
      </c>
      <c r="J498" s="65">
        <v>0</v>
      </c>
    </row>
    <row r="499" spans="1:10" hidden="1">
      <c r="A499" s="72" t="s">
        <v>306</v>
      </c>
      <c r="B499" s="65" t="s">
        <v>423</v>
      </c>
      <c r="C499" s="65">
        <v>1.3006799999999998</v>
      </c>
      <c r="D499" s="65">
        <v>0.65033999999999992</v>
      </c>
      <c r="E499" s="65">
        <v>0.32516999999999996</v>
      </c>
      <c r="F499" s="65">
        <v>0.16258499999999998</v>
      </c>
      <c r="G499" s="65">
        <v>9.7550999999999985E-2</v>
      </c>
      <c r="H499" s="65">
        <v>0</v>
      </c>
      <c r="I499" s="65">
        <v>0</v>
      </c>
      <c r="J499" s="65">
        <v>0</v>
      </c>
    </row>
    <row r="500" spans="1:10" hidden="1">
      <c r="A500" s="72" t="s">
        <v>307</v>
      </c>
      <c r="B500" s="65" t="s">
        <v>423</v>
      </c>
      <c r="C500" s="65">
        <v>1.4524259999999998</v>
      </c>
      <c r="D500" s="65">
        <v>0.72621299999999989</v>
      </c>
      <c r="E500" s="65">
        <v>0.36310649999999994</v>
      </c>
      <c r="F500" s="65">
        <v>0.18155324999999997</v>
      </c>
      <c r="G500" s="65">
        <v>0.10893194999999999</v>
      </c>
      <c r="H500" s="65">
        <v>0</v>
      </c>
      <c r="I500" s="65">
        <v>0</v>
      </c>
      <c r="J500" s="65">
        <v>0</v>
      </c>
    </row>
    <row r="501" spans="1:10" hidden="1">
      <c r="A501" s="65" t="s">
        <v>293</v>
      </c>
      <c r="B501" s="65" t="s">
        <v>349</v>
      </c>
      <c r="C501" s="65">
        <v>18.242784</v>
      </c>
      <c r="D501" s="65">
        <v>9.1213920000000002</v>
      </c>
      <c r="E501" s="65">
        <v>4.5606960000000001</v>
      </c>
      <c r="F501" s="65">
        <v>2.280348</v>
      </c>
      <c r="G501" s="65">
        <v>1.3682087999999999</v>
      </c>
      <c r="H501" s="65">
        <v>0</v>
      </c>
      <c r="I501" s="65">
        <v>0</v>
      </c>
      <c r="J501" s="65">
        <v>0</v>
      </c>
    </row>
    <row r="502" spans="1:10" hidden="1">
      <c r="A502" s="65" t="s">
        <v>294</v>
      </c>
      <c r="B502" s="65" t="s">
        <v>349</v>
      </c>
      <c r="C502" s="65">
        <v>4.864742399999999</v>
      </c>
      <c r="D502" s="65">
        <v>2.4323711999999995</v>
      </c>
      <c r="E502" s="65">
        <v>1.2161855999999998</v>
      </c>
      <c r="F502" s="65">
        <v>0.60809279999999988</v>
      </c>
      <c r="G502" s="65">
        <v>0.3648556799999999</v>
      </c>
      <c r="H502" s="65">
        <v>0</v>
      </c>
      <c r="I502" s="65">
        <v>0</v>
      </c>
      <c r="J502" s="65">
        <v>0</v>
      </c>
    </row>
    <row r="503" spans="1:10" hidden="1">
      <c r="A503" s="65" t="s">
        <v>295</v>
      </c>
      <c r="B503" s="65" t="s">
        <v>349</v>
      </c>
      <c r="C503" s="65">
        <v>20.269760000000002</v>
      </c>
      <c r="D503" s="65">
        <v>10.134880000000001</v>
      </c>
      <c r="E503" s="65">
        <v>5.0674400000000004</v>
      </c>
      <c r="F503" s="65">
        <v>2.5337200000000002</v>
      </c>
      <c r="G503" s="65">
        <v>1.520232</v>
      </c>
      <c r="H503" s="65">
        <v>0</v>
      </c>
      <c r="I503" s="65">
        <v>0</v>
      </c>
      <c r="J503" s="65">
        <v>0</v>
      </c>
    </row>
    <row r="504" spans="1:10" hidden="1">
      <c r="A504" s="65" t="s">
        <v>296</v>
      </c>
      <c r="B504" s="65" t="s">
        <v>349</v>
      </c>
      <c r="C504" s="65">
        <v>0</v>
      </c>
      <c r="D504" s="65">
        <v>0</v>
      </c>
      <c r="E504" s="65">
        <v>0</v>
      </c>
      <c r="F504" s="65">
        <v>0</v>
      </c>
      <c r="G504" s="65">
        <v>0</v>
      </c>
      <c r="H504" s="65">
        <v>0</v>
      </c>
      <c r="I504" s="65">
        <v>0</v>
      </c>
      <c r="J504" s="65">
        <v>0</v>
      </c>
    </row>
    <row r="505" spans="1:10" hidden="1">
      <c r="A505" s="65" t="s">
        <v>297</v>
      </c>
      <c r="B505" s="65" t="s">
        <v>349</v>
      </c>
      <c r="C505" s="65">
        <v>19.256271999999996</v>
      </c>
      <c r="D505" s="65">
        <v>9.6281359999999978</v>
      </c>
      <c r="E505" s="65">
        <v>4.8140679999999989</v>
      </c>
      <c r="F505" s="65">
        <v>2.4070339999999995</v>
      </c>
      <c r="G505" s="65">
        <v>1.4442203999999996</v>
      </c>
      <c r="H505" s="65">
        <v>0</v>
      </c>
      <c r="I505" s="65">
        <v>0</v>
      </c>
      <c r="J505" s="65">
        <v>0</v>
      </c>
    </row>
    <row r="506" spans="1:10" hidden="1">
      <c r="A506" s="65" t="s">
        <v>298</v>
      </c>
      <c r="B506" s="65" t="s">
        <v>349</v>
      </c>
      <c r="C506" s="65">
        <v>176.34691199999997</v>
      </c>
      <c r="D506" s="65">
        <v>88.173455999999987</v>
      </c>
      <c r="E506" s="65">
        <v>44.086727999999994</v>
      </c>
      <c r="F506" s="65">
        <v>22.043363999999997</v>
      </c>
      <c r="G506" s="65">
        <v>13.226018399999997</v>
      </c>
      <c r="H506" s="65">
        <v>0</v>
      </c>
      <c r="I506" s="65">
        <v>0</v>
      </c>
      <c r="J506" s="65">
        <v>0</v>
      </c>
    </row>
    <row r="507" spans="1:10" hidden="1">
      <c r="A507" s="65" t="s">
        <v>299</v>
      </c>
      <c r="B507" s="65" t="s">
        <v>349</v>
      </c>
      <c r="C507" s="65">
        <v>8.1079039999999996</v>
      </c>
      <c r="D507" s="65">
        <v>4.0539519999999998</v>
      </c>
      <c r="E507" s="65">
        <v>2.0269759999999999</v>
      </c>
      <c r="F507" s="65">
        <v>1.0134879999999999</v>
      </c>
      <c r="G507" s="65">
        <v>0.60809279999999999</v>
      </c>
      <c r="H507" s="65">
        <v>0</v>
      </c>
      <c r="I507" s="65">
        <v>0</v>
      </c>
      <c r="J507" s="65">
        <v>0</v>
      </c>
    </row>
    <row r="508" spans="1:10" hidden="1">
      <c r="A508" s="65" t="s">
        <v>300</v>
      </c>
      <c r="B508" s="65" t="s">
        <v>349</v>
      </c>
      <c r="C508" s="65">
        <v>103.37577599999999</v>
      </c>
      <c r="D508" s="65">
        <v>51.687887999999994</v>
      </c>
      <c r="E508" s="65">
        <v>25.843943999999997</v>
      </c>
      <c r="F508" s="65">
        <v>12.921971999999998</v>
      </c>
      <c r="G508" s="65">
        <v>7.7531831999999987</v>
      </c>
      <c r="H508" s="65">
        <v>0</v>
      </c>
      <c r="I508" s="65">
        <v>0</v>
      </c>
      <c r="J508" s="65">
        <v>0</v>
      </c>
    </row>
    <row r="509" spans="1:10" hidden="1">
      <c r="A509" s="65" t="s">
        <v>301</v>
      </c>
      <c r="B509" s="65" t="s">
        <v>349</v>
      </c>
      <c r="C509" s="65">
        <v>85.132991999999987</v>
      </c>
      <c r="D509" s="65">
        <v>42.566495999999994</v>
      </c>
      <c r="E509" s="65">
        <v>21.283247999999997</v>
      </c>
      <c r="F509" s="65">
        <v>10.641623999999998</v>
      </c>
      <c r="G509" s="65">
        <v>6.3849743999999991</v>
      </c>
      <c r="H509" s="65">
        <v>0</v>
      </c>
      <c r="I509" s="65">
        <v>0</v>
      </c>
      <c r="J509" s="65">
        <v>0</v>
      </c>
    </row>
    <row r="510" spans="1:10" hidden="1">
      <c r="A510" s="65" t="s">
        <v>302</v>
      </c>
      <c r="B510" s="65" t="s">
        <v>349</v>
      </c>
      <c r="C510" s="65">
        <v>67.903695999999997</v>
      </c>
      <c r="D510" s="65">
        <v>33.951847999999998</v>
      </c>
      <c r="E510" s="65">
        <v>16.975923999999999</v>
      </c>
      <c r="F510" s="65">
        <v>8.4879619999999996</v>
      </c>
      <c r="G510" s="65">
        <v>5.0927771999999996</v>
      </c>
      <c r="H510" s="65">
        <v>0</v>
      </c>
      <c r="I510" s="65">
        <v>0</v>
      </c>
      <c r="J510" s="65">
        <v>0</v>
      </c>
    </row>
    <row r="511" spans="1:10" hidden="1">
      <c r="A511" s="65" t="s">
        <v>303</v>
      </c>
      <c r="B511" s="65" t="s">
        <v>349</v>
      </c>
      <c r="C511" s="65">
        <v>92.227407999999997</v>
      </c>
      <c r="D511" s="65">
        <v>46.113703999999998</v>
      </c>
      <c r="E511" s="65">
        <v>23.056851999999999</v>
      </c>
      <c r="F511" s="65">
        <v>11.528426</v>
      </c>
      <c r="G511" s="65">
        <v>6.9170555999999994</v>
      </c>
      <c r="H511" s="65">
        <v>0</v>
      </c>
      <c r="I511" s="65">
        <v>0</v>
      </c>
      <c r="J511" s="65">
        <v>0</v>
      </c>
    </row>
    <row r="512" spans="1:10" hidden="1">
      <c r="A512" s="65" t="s">
        <v>304</v>
      </c>
      <c r="B512" s="65" t="s">
        <v>349</v>
      </c>
      <c r="C512" s="65">
        <v>26.350687999999998</v>
      </c>
      <c r="D512" s="65">
        <v>13.175343999999999</v>
      </c>
      <c r="E512" s="65">
        <v>6.5876719999999995</v>
      </c>
      <c r="F512" s="65">
        <v>3.2938359999999998</v>
      </c>
      <c r="G512" s="65">
        <v>1.9763015999999998</v>
      </c>
      <c r="H512" s="65">
        <v>0</v>
      </c>
      <c r="I512" s="65">
        <v>0</v>
      </c>
      <c r="J512" s="65">
        <v>0</v>
      </c>
    </row>
    <row r="513" spans="1:10" hidden="1">
      <c r="A513" s="65" t="s">
        <v>305</v>
      </c>
      <c r="B513" s="65" t="s">
        <v>349</v>
      </c>
      <c r="C513" s="65">
        <v>34.458591999999996</v>
      </c>
      <c r="D513" s="65">
        <v>17.229295999999998</v>
      </c>
      <c r="E513" s="65">
        <v>8.614647999999999</v>
      </c>
      <c r="F513" s="65">
        <v>4.3073239999999995</v>
      </c>
      <c r="G513" s="65">
        <v>2.5843943999999994</v>
      </c>
      <c r="H513" s="65">
        <v>0</v>
      </c>
      <c r="I513" s="65">
        <v>0</v>
      </c>
      <c r="J513" s="65">
        <v>0</v>
      </c>
    </row>
    <row r="514" spans="1:10" hidden="1">
      <c r="A514" s="65" t="s">
        <v>306</v>
      </c>
      <c r="B514" s="65" t="s">
        <v>349</v>
      </c>
      <c r="C514" s="65">
        <v>11.148367999999998</v>
      </c>
      <c r="D514" s="65">
        <v>5.5741839999999989</v>
      </c>
      <c r="E514" s="65">
        <v>2.7870919999999995</v>
      </c>
      <c r="F514" s="65">
        <v>1.3935459999999997</v>
      </c>
      <c r="G514" s="65">
        <v>0.83612759999999986</v>
      </c>
      <c r="H514" s="65">
        <v>0</v>
      </c>
      <c r="I514" s="65">
        <v>0</v>
      </c>
      <c r="J514" s="65">
        <v>0</v>
      </c>
    </row>
    <row r="515" spans="1:10" hidden="1">
      <c r="A515" s="65" t="s">
        <v>307</v>
      </c>
      <c r="B515" s="65" t="s">
        <v>349</v>
      </c>
      <c r="C515" s="65">
        <v>46.620447999999996</v>
      </c>
      <c r="D515" s="65">
        <v>23.310223999999998</v>
      </c>
      <c r="E515" s="65">
        <v>11.655111999999999</v>
      </c>
      <c r="F515" s="65">
        <v>5.8275559999999995</v>
      </c>
      <c r="G515" s="65">
        <v>3.4965335999999998</v>
      </c>
      <c r="H515" s="65">
        <v>0</v>
      </c>
      <c r="I515" s="65">
        <v>0</v>
      </c>
      <c r="J515" s="65">
        <v>0</v>
      </c>
    </row>
    <row r="516" spans="1:10" hidden="1">
      <c r="A516" s="65" t="s">
        <v>293</v>
      </c>
      <c r="B516" s="65" t="s">
        <v>346</v>
      </c>
      <c r="C516" s="65">
        <v>1.3860000000000001E-3</v>
      </c>
      <c r="D516" s="65">
        <v>6.9300000000000004E-4</v>
      </c>
      <c r="E516" s="65">
        <v>3.4650000000000002E-4</v>
      </c>
      <c r="F516" s="65">
        <v>1.7325000000000001E-4</v>
      </c>
      <c r="G516" s="65">
        <v>1.0395000000000001E-4</v>
      </c>
      <c r="H516" s="65">
        <v>0</v>
      </c>
      <c r="I516" s="65">
        <v>0</v>
      </c>
      <c r="J516" s="65">
        <v>0</v>
      </c>
    </row>
    <row r="517" spans="1:10" hidden="1">
      <c r="A517" s="65" t="s">
        <v>294</v>
      </c>
      <c r="B517" s="65" t="s">
        <v>346</v>
      </c>
      <c r="C517" s="65">
        <v>0</v>
      </c>
      <c r="D517" s="65">
        <v>0</v>
      </c>
      <c r="E517" s="65">
        <v>0</v>
      </c>
      <c r="F517" s="65">
        <v>0</v>
      </c>
      <c r="G517" s="65">
        <v>0</v>
      </c>
      <c r="H517" s="65">
        <v>0</v>
      </c>
      <c r="I517" s="65">
        <v>0</v>
      </c>
      <c r="J517" s="65">
        <v>0</v>
      </c>
    </row>
    <row r="518" spans="1:10" hidden="1">
      <c r="A518" s="65" t="s">
        <v>295</v>
      </c>
      <c r="B518" s="65" t="s">
        <v>346</v>
      </c>
      <c r="C518" s="65">
        <v>1.3860000000000001E-3</v>
      </c>
      <c r="D518" s="65">
        <v>6.9300000000000004E-4</v>
      </c>
      <c r="E518" s="65">
        <v>3.4650000000000002E-4</v>
      </c>
      <c r="F518" s="65">
        <v>1.7325000000000001E-4</v>
      </c>
      <c r="G518" s="65">
        <v>1.0395000000000001E-4</v>
      </c>
      <c r="H518" s="65">
        <v>0</v>
      </c>
      <c r="I518" s="65">
        <v>0</v>
      </c>
      <c r="J518" s="65">
        <v>0</v>
      </c>
    </row>
    <row r="519" spans="1:10" hidden="1">
      <c r="A519" s="65" t="s">
        <v>296</v>
      </c>
      <c r="B519" s="65" t="s">
        <v>346</v>
      </c>
      <c r="C519" s="65">
        <v>0</v>
      </c>
      <c r="D519" s="65">
        <v>0</v>
      </c>
      <c r="E519" s="65">
        <v>0</v>
      </c>
      <c r="F519" s="65">
        <v>0</v>
      </c>
      <c r="G519" s="65">
        <v>0</v>
      </c>
      <c r="H519" s="65">
        <v>0</v>
      </c>
      <c r="I519" s="65">
        <v>0</v>
      </c>
      <c r="J519" s="65">
        <v>0</v>
      </c>
    </row>
    <row r="520" spans="1:10" hidden="1">
      <c r="A520" s="65" t="s">
        <v>297</v>
      </c>
      <c r="B520" s="65" t="s">
        <v>346</v>
      </c>
      <c r="C520" s="65">
        <v>4.62E-3</v>
      </c>
      <c r="D520" s="65">
        <v>2.31E-3</v>
      </c>
      <c r="E520" s="65">
        <v>1.155E-3</v>
      </c>
      <c r="F520" s="65">
        <v>5.775E-4</v>
      </c>
      <c r="G520" s="65">
        <v>3.4649999999999997E-4</v>
      </c>
      <c r="H520" s="65">
        <v>0</v>
      </c>
      <c r="I520" s="65">
        <v>0</v>
      </c>
      <c r="J520" s="65">
        <v>0</v>
      </c>
    </row>
    <row r="521" spans="1:10" hidden="1">
      <c r="A521" s="65" t="s">
        <v>298</v>
      </c>
      <c r="B521" s="65" t="s">
        <v>346</v>
      </c>
      <c r="C521" s="65">
        <v>1.617E-2</v>
      </c>
      <c r="D521" s="65">
        <v>8.0850000000000002E-3</v>
      </c>
      <c r="E521" s="65">
        <v>4.0425000000000001E-3</v>
      </c>
      <c r="F521" s="65">
        <v>2.02125E-3</v>
      </c>
      <c r="G521" s="65">
        <v>1.2127500000000001E-3</v>
      </c>
      <c r="H521" s="65">
        <v>0</v>
      </c>
      <c r="I521" s="65">
        <v>0</v>
      </c>
      <c r="J521" s="65">
        <v>0</v>
      </c>
    </row>
    <row r="522" spans="1:10" hidden="1">
      <c r="A522" s="65" t="s">
        <v>299</v>
      </c>
      <c r="B522" s="65" t="s">
        <v>346</v>
      </c>
      <c r="C522" s="65">
        <v>0</v>
      </c>
      <c r="D522" s="65">
        <v>0</v>
      </c>
      <c r="E522" s="65">
        <v>0</v>
      </c>
      <c r="F522" s="65">
        <v>0</v>
      </c>
      <c r="G522" s="65">
        <v>0</v>
      </c>
      <c r="H522" s="65">
        <v>0</v>
      </c>
      <c r="I522" s="65">
        <v>0</v>
      </c>
      <c r="J522" s="65">
        <v>0</v>
      </c>
    </row>
    <row r="523" spans="1:10" hidden="1">
      <c r="A523" s="65" t="s">
        <v>300</v>
      </c>
      <c r="B523" s="65" t="s">
        <v>346</v>
      </c>
      <c r="C523" s="65">
        <v>9.2399999999999999E-3</v>
      </c>
      <c r="D523" s="65">
        <v>4.62E-3</v>
      </c>
      <c r="E523" s="65">
        <v>2.31E-3</v>
      </c>
      <c r="F523" s="65">
        <v>1.155E-3</v>
      </c>
      <c r="G523" s="65">
        <v>6.9299999999999993E-4</v>
      </c>
      <c r="H523" s="65">
        <v>0</v>
      </c>
      <c r="I523" s="65">
        <v>0</v>
      </c>
      <c r="J523" s="65">
        <v>0</v>
      </c>
    </row>
    <row r="524" spans="1:10" hidden="1">
      <c r="A524" s="65" t="s">
        <v>301</v>
      </c>
      <c r="B524" s="65" t="s">
        <v>346</v>
      </c>
      <c r="C524" s="65">
        <v>1.3860000000000001E-2</v>
      </c>
      <c r="D524" s="65">
        <v>6.9300000000000004E-3</v>
      </c>
      <c r="E524" s="65">
        <v>3.4650000000000002E-3</v>
      </c>
      <c r="F524" s="65">
        <v>1.7325000000000001E-3</v>
      </c>
      <c r="G524" s="65">
        <v>1.0395000000000001E-3</v>
      </c>
      <c r="H524" s="65">
        <v>0</v>
      </c>
      <c r="I524" s="65">
        <v>0</v>
      </c>
      <c r="J524" s="65">
        <v>0</v>
      </c>
    </row>
    <row r="525" spans="1:10" hidden="1">
      <c r="A525" s="65" t="s">
        <v>302</v>
      </c>
      <c r="B525" s="65" t="s">
        <v>346</v>
      </c>
      <c r="C525" s="65">
        <v>2.31E-3</v>
      </c>
      <c r="D525" s="65">
        <v>1.155E-3</v>
      </c>
      <c r="E525" s="65">
        <v>5.775E-4</v>
      </c>
      <c r="F525" s="65">
        <v>2.8875E-4</v>
      </c>
      <c r="G525" s="65">
        <v>1.7324999999999998E-4</v>
      </c>
      <c r="H525" s="65">
        <v>0</v>
      </c>
      <c r="I525" s="65">
        <v>0</v>
      </c>
      <c r="J525" s="65">
        <v>0</v>
      </c>
    </row>
    <row r="526" spans="1:10" hidden="1">
      <c r="A526" s="65" t="s">
        <v>303</v>
      </c>
      <c r="B526" s="65" t="s">
        <v>346</v>
      </c>
      <c r="C526" s="65">
        <v>9.2399999999999999E-3</v>
      </c>
      <c r="D526" s="65">
        <v>4.62E-3</v>
      </c>
      <c r="E526" s="65">
        <v>2.31E-3</v>
      </c>
      <c r="F526" s="65">
        <v>1.155E-3</v>
      </c>
      <c r="G526" s="65">
        <v>6.9299999999999993E-4</v>
      </c>
      <c r="H526" s="65">
        <v>0</v>
      </c>
      <c r="I526" s="65">
        <v>0</v>
      </c>
      <c r="J526" s="65">
        <v>0</v>
      </c>
    </row>
    <row r="527" spans="1:10" hidden="1">
      <c r="A527" s="65" t="s">
        <v>304</v>
      </c>
      <c r="B527" s="65" t="s">
        <v>346</v>
      </c>
      <c r="C527" s="65">
        <v>1.6170000000000002E-3</v>
      </c>
      <c r="D527" s="65">
        <v>8.0850000000000008E-4</v>
      </c>
      <c r="E527" s="65">
        <v>4.0425000000000004E-4</v>
      </c>
      <c r="F527" s="65">
        <v>2.0212500000000002E-4</v>
      </c>
      <c r="G527" s="65">
        <v>1.2127500000000001E-4</v>
      </c>
      <c r="H527" s="65">
        <v>0</v>
      </c>
      <c r="I527" s="65">
        <v>0</v>
      </c>
      <c r="J527" s="65">
        <v>0</v>
      </c>
    </row>
    <row r="528" spans="1:10" hidden="1">
      <c r="A528" s="65" t="s">
        <v>305</v>
      </c>
      <c r="B528" s="65" t="s">
        <v>346</v>
      </c>
      <c r="C528" s="65">
        <v>6.9300000000000004E-3</v>
      </c>
      <c r="D528" s="65">
        <v>3.4650000000000002E-3</v>
      </c>
      <c r="E528" s="65">
        <v>1.7325000000000001E-3</v>
      </c>
      <c r="F528" s="65">
        <v>8.6625000000000005E-4</v>
      </c>
      <c r="G528" s="65">
        <v>5.1975000000000003E-4</v>
      </c>
      <c r="H528" s="65">
        <v>0</v>
      </c>
      <c r="I528" s="65">
        <v>0</v>
      </c>
      <c r="J528" s="65">
        <v>0</v>
      </c>
    </row>
    <row r="529" spans="1:10" hidden="1">
      <c r="A529" s="65" t="s">
        <v>306</v>
      </c>
      <c r="B529" s="65" t="s">
        <v>346</v>
      </c>
      <c r="C529" s="65">
        <v>2.5410000000000003E-3</v>
      </c>
      <c r="D529" s="65">
        <v>1.2705000000000001E-3</v>
      </c>
      <c r="E529" s="65">
        <v>6.3525000000000007E-4</v>
      </c>
      <c r="F529" s="65">
        <v>3.1762500000000004E-4</v>
      </c>
      <c r="G529" s="65">
        <v>1.9057500000000001E-4</v>
      </c>
      <c r="H529" s="65">
        <v>0</v>
      </c>
      <c r="I529" s="65">
        <v>0</v>
      </c>
      <c r="J529" s="65">
        <v>0</v>
      </c>
    </row>
    <row r="530" spans="1:10" hidden="1">
      <c r="A530" s="65" t="s">
        <v>307</v>
      </c>
      <c r="B530" s="65" t="s">
        <v>346</v>
      </c>
      <c r="C530" s="65">
        <v>2.7720000000000002E-3</v>
      </c>
      <c r="D530" s="65">
        <v>1.3860000000000001E-3</v>
      </c>
      <c r="E530" s="65">
        <v>6.9300000000000004E-4</v>
      </c>
      <c r="F530" s="65">
        <v>3.4650000000000002E-4</v>
      </c>
      <c r="G530" s="65">
        <v>2.0790000000000001E-4</v>
      </c>
      <c r="H530" s="65">
        <v>0</v>
      </c>
      <c r="I530" s="65">
        <v>0</v>
      </c>
      <c r="J530" s="65">
        <v>0</v>
      </c>
    </row>
    <row r="531" spans="1:10" hidden="1">
      <c r="A531" s="65" t="s">
        <v>293</v>
      </c>
      <c r="B531" s="65" t="s">
        <v>345</v>
      </c>
      <c r="C531" s="65">
        <v>0.14452000000000004</v>
      </c>
      <c r="D531" s="65">
        <v>7.2260000000000019E-2</v>
      </c>
      <c r="E531" s="65">
        <v>3.6130000000000009E-2</v>
      </c>
      <c r="F531" s="65">
        <v>1.8065000000000005E-2</v>
      </c>
      <c r="G531" s="65">
        <v>1.0839000000000003E-2</v>
      </c>
      <c r="H531" s="65">
        <v>0</v>
      </c>
      <c r="I531" s="65">
        <v>0</v>
      </c>
      <c r="J531" s="65">
        <v>0</v>
      </c>
    </row>
    <row r="532" spans="1:10" hidden="1">
      <c r="A532" s="65" t="s">
        <v>294</v>
      </c>
      <c r="B532" s="65" t="s">
        <v>345</v>
      </c>
      <c r="C532" s="65">
        <v>0.11561600000000002</v>
      </c>
      <c r="D532" s="65">
        <v>5.7808000000000012E-2</v>
      </c>
      <c r="E532" s="65">
        <v>2.8904000000000006E-2</v>
      </c>
      <c r="F532" s="65">
        <v>1.4452000000000003E-2</v>
      </c>
      <c r="G532" s="65">
        <v>8.6712000000000022E-3</v>
      </c>
      <c r="H532" s="65">
        <v>0</v>
      </c>
      <c r="I532" s="65">
        <v>0</v>
      </c>
      <c r="J532" s="65">
        <v>0</v>
      </c>
    </row>
    <row r="533" spans="1:10" hidden="1">
      <c r="A533" s="65" t="s">
        <v>295</v>
      </c>
      <c r="B533" s="65" t="s">
        <v>345</v>
      </c>
      <c r="C533" s="65">
        <v>5.7808000000000005E-2</v>
      </c>
      <c r="D533" s="65">
        <v>2.8904000000000003E-2</v>
      </c>
      <c r="E533" s="65">
        <v>1.4452000000000001E-2</v>
      </c>
      <c r="F533" s="65">
        <v>7.2260000000000007E-3</v>
      </c>
      <c r="G533" s="65">
        <v>4.3356000000000002E-3</v>
      </c>
      <c r="H533" s="65">
        <v>0</v>
      </c>
      <c r="I533" s="65">
        <v>0</v>
      </c>
      <c r="J533" s="65">
        <v>0</v>
      </c>
    </row>
    <row r="534" spans="1:10" hidden="1">
      <c r="A534" s="65" t="s">
        <v>296</v>
      </c>
      <c r="B534" s="65" t="s">
        <v>345</v>
      </c>
      <c r="C534" s="65">
        <v>0</v>
      </c>
      <c r="D534" s="65">
        <v>0</v>
      </c>
      <c r="E534" s="65">
        <v>0</v>
      </c>
      <c r="F534" s="65">
        <v>0</v>
      </c>
      <c r="G534" s="65">
        <v>0</v>
      </c>
      <c r="H534" s="65">
        <v>0</v>
      </c>
      <c r="I534" s="65">
        <v>0</v>
      </c>
      <c r="J534" s="65">
        <v>0</v>
      </c>
    </row>
    <row r="535" spans="1:10" hidden="1">
      <c r="A535" s="65" t="s">
        <v>297</v>
      </c>
      <c r="B535" s="65" t="s">
        <v>345</v>
      </c>
      <c r="C535" s="65">
        <v>0.14452000000000004</v>
      </c>
      <c r="D535" s="65">
        <v>7.2260000000000019E-2</v>
      </c>
      <c r="E535" s="65">
        <v>3.6130000000000009E-2</v>
      </c>
      <c r="F535" s="65">
        <v>1.8065000000000005E-2</v>
      </c>
      <c r="G535" s="65">
        <v>1.0839000000000003E-2</v>
      </c>
      <c r="H535" s="65">
        <v>0</v>
      </c>
      <c r="I535" s="65">
        <v>0</v>
      </c>
      <c r="J535" s="65">
        <v>0</v>
      </c>
    </row>
    <row r="536" spans="1:10" hidden="1">
      <c r="A536" s="65" t="s">
        <v>298</v>
      </c>
      <c r="B536" s="65" t="s">
        <v>345</v>
      </c>
      <c r="C536" s="65">
        <v>0.28904000000000007</v>
      </c>
      <c r="D536" s="65">
        <v>0.14452000000000004</v>
      </c>
      <c r="E536" s="65">
        <v>7.2260000000000019E-2</v>
      </c>
      <c r="F536" s="65">
        <v>3.6130000000000009E-2</v>
      </c>
      <c r="G536" s="65">
        <v>2.1678000000000006E-2</v>
      </c>
      <c r="H536" s="65">
        <v>0</v>
      </c>
      <c r="I536" s="65">
        <v>0</v>
      </c>
      <c r="J536" s="65">
        <v>0</v>
      </c>
    </row>
    <row r="537" spans="1:10" hidden="1">
      <c r="A537" s="65" t="s">
        <v>299</v>
      </c>
      <c r="B537" s="65" t="s">
        <v>345</v>
      </c>
      <c r="C537" s="65">
        <v>7.2260000000000019E-2</v>
      </c>
      <c r="D537" s="65">
        <v>3.6130000000000009E-2</v>
      </c>
      <c r="E537" s="65">
        <v>1.8065000000000005E-2</v>
      </c>
      <c r="F537" s="65">
        <v>9.0325000000000023E-3</v>
      </c>
      <c r="G537" s="65">
        <v>5.4195000000000016E-3</v>
      </c>
      <c r="H537" s="65">
        <v>0</v>
      </c>
      <c r="I537" s="65">
        <v>0</v>
      </c>
      <c r="J537" s="65">
        <v>0</v>
      </c>
    </row>
    <row r="538" spans="1:10" hidden="1">
      <c r="A538" s="65" t="s">
        <v>300</v>
      </c>
      <c r="B538" s="65" t="s">
        <v>345</v>
      </c>
      <c r="C538" s="65">
        <v>0.28904000000000007</v>
      </c>
      <c r="D538" s="65">
        <v>0.14452000000000004</v>
      </c>
      <c r="E538" s="65">
        <v>7.2260000000000019E-2</v>
      </c>
      <c r="F538" s="65">
        <v>3.6130000000000009E-2</v>
      </c>
      <c r="G538" s="65">
        <v>2.1678000000000006E-2</v>
      </c>
      <c r="H538" s="65">
        <v>0</v>
      </c>
      <c r="I538" s="65">
        <v>0</v>
      </c>
      <c r="J538" s="65">
        <v>0</v>
      </c>
    </row>
    <row r="539" spans="1:10" hidden="1">
      <c r="A539" s="65" t="s">
        <v>301</v>
      </c>
      <c r="B539" s="65" t="s">
        <v>345</v>
      </c>
      <c r="C539" s="65">
        <v>7.2260000000000019E-2</v>
      </c>
      <c r="D539" s="65">
        <v>3.6130000000000009E-2</v>
      </c>
      <c r="E539" s="65">
        <v>1.8065000000000005E-2</v>
      </c>
      <c r="F539" s="65">
        <v>9.0325000000000023E-3</v>
      </c>
      <c r="G539" s="65">
        <v>5.4195000000000016E-3</v>
      </c>
      <c r="H539" s="65">
        <v>0</v>
      </c>
      <c r="I539" s="65">
        <v>0</v>
      </c>
      <c r="J539" s="65">
        <v>0</v>
      </c>
    </row>
    <row r="540" spans="1:10" hidden="1">
      <c r="A540" s="65" t="s">
        <v>302</v>
      </c>
      <c r="B540" s="65" t="s">
        <v>345</v>
      </c>
      <c r="C540" s="65">
        <v>0.36130000000000007</v>
      </c>
      <c r="D540" s="65">
        <v>0.18065000000000003</v>
      </c>
      <c r="E540" s="65">
        <v>9.0325000000000016E-2</v>
      </c>
      <c r="F540" s="65">
        <v>4.5162500000000008E-2</v>
      </c>
      <c r="G540" s="65">
        <v>2.7097500000000004E-2</v>
      </c>
      <c r="H540" s="65">
        <v>0</v>
      </c>
      <c r="I540" s="65">
        <v>0</v>
      </c>
      <c r="J540" s="65">
        <v>0</v>
      </c>
    </row>
    <row r="541" spans="1:10" hidden="1">
      <c r="A541" s="65" t="s">
        <v>303</v>
      </c>
      <c r="B541" s="65" t="s">
        <v>345</v>
      </c>
      <c r="C541" s="65">
        <v>4.3356000000000006E-2</v>
      </c>
      <c r="D541" s="65">
        <v>2.1678000000000003E-2</v>
      </c>
      <c r="E541" s="65">
        <v>1.0839000000000001E-2</v>
      </c>
      <c r="F541" s="65">
        <v>5.4195000000000007E-3</v>
      </c>
      <c r="G541" s="65">
        <v>3.2517000000000002E-3</v>
      </c>
      <c r="H541" s="65">
        <v>0</v>
      </c>
      <c r="I541" s="65">
        <v>0</v>
      </c>
      <c r="J541" s="65">
        <v>0</v>
      </c>
    </row>
    <row r="542" spans="1:10" hidden="1">
      <c r="A542" s="65" t="s">
        <v>304</v>
      </c>
      <c r="B542" s="65" t="s">
        <v>345</v>
      </c>
      <c r="C542" s="65">
        <v>0</v>
      </c>
      <c r="D542" s="65">
        <v>0</v>
      </c>
      <c r="E542" s="65">
        <v>0</v>
      </c>
      <c r="F542" s="65">
        <v>0</v>
      </c>
      <c r="G542" s="65">
        <v>0</v>
      </c>
      <c r="H542" s="65">
        <v>0</v>
      </c>
      <c r="I542" s="65">
        <v>0</v>
      </c>
      <c r="J542" s="65">
        <v>0</v>
      </c>
    </row>
    <row r="543" spans="1:10" hidden="1">
      <c r="A543" s="65" t="s">
        <v>305</v>
      </c>
      <c r="B543" s="65" t="s">
        <v>345</v>
      </c>
      <c r="C543" s="65">
        <v>0.28904000000000007</v>
      </c>
      <c r="D543" s="65">
        <v>0.14452000000000004</v>
      </c>
      <c r="E543" s="65">
        <v>7.2260000000000019E-2</v>
      </c>
      <c r="F543" s="65">
        <v>3.6130000000000009E-2</v>
      </c>
      <c r="G543" s="65">
        <v>2.1678000000000006E-2</v>
      </c>
      <c r="H543" s="65">
        <v>0</v>
      </c>
      <c r="I543" s="65">
        <v>0</v>
      </c>
      <c r="J543" s="65">
        <v>0</v>
      </c>
    </row>
    <row r="544" spans="1:10" hidden="1">
      <c r="A544" s="65" t="s">
        <v>306</v>
      </c>
      <c r="B544" s="65" t="s">
        <v>345</v>
      </c>
      <c r="C544" s="65">
        <v>1.1561600000000003</v>
      </c>
      <c r="D544" s="65">
        <v>0.57808000000000015</v>
      </c>
      <c r="E544" s="65">
        <v>0.28904000000000007</v>
      </c>
      <c r="F544" s="65">
        <v>0.14452000000000004</v>
      </c>
      <c r="G544" s="65">
        <v>8.6712000000000025E-2</v>
      </c>
      <c r="H544" s="65">
        <v>0</v>
      </c>
      <c r="I544" s="65">
        <v>0</v>
      </c>
      <c r="J544" s="65">
        <v>0</v>
      </c>
    </row>
    <row r="545" spans="1:10" hidden="1">
      <c r="A545" s="65" t="s">
        <v>307</v>
      </c>
      <c r="B545" s="65" t="s">
        <v>345</v>
      </c>
      <c r="C545" s="65">
        <v>6.5034000000000008E-2</v>
      </c>
      <c r="D545" s="65">
        <v>3.2517000000000004E-2</v>
      </c>
      <c r="E545" s="65">
        <v>1.6258500000000002E-2</v>
      </c>
      <c r="F545" s="65">
        <v>8.1292500000000011E-3</v>
      </c>
      <c r="G545" s="65">
        <v>4.8775500000000005E-3</v>
      </c>
      <c r="H545" s="65">
        <v>0</v>
      </c>
      <c r="I545" s="65">
        <v>0</v>
      </c>
      <c r="J545" s="65">
        <v>0</v>
      </c>
    </row>
    <row r="546" spans="1:10" hidden="1">
      <c r="A546" s="65" t="s">
        <v>293</v>
      </c>
      <c r="B546" s="65" t="s">
        <v>348</v>
      </c>
      <c r="C546" s="65">
        <v>0.1122896</v>
      </c>
      <c r="D546" s="65">
        <v>5.6144800000000002E-2</v>
      </c>
      <c r="E546" s="65">
        <v>2.8072400000000001E-2</v>
      </c>
      <c r="F546" s="65">
        <v>1.40362E-2</v>
      </c>
      <c r="G546" s="65">
        <v>8.4217200000000006E-3</v>
      </c>
      <c r="H546" s="65">
        <v>0</v>
      </c>
      <c r="I546" s="65">
        <v>0</v>
      </c>
      <c r="J546" s="65">
        <v>0</v>
      </c>
    </row>
    <row r="547" spans="1:10" hidden="1">
      <c r="A547" s="65" t="s">
        <v>294</v>
      </c>
      <c r="B547" s="65" t="s">
        <v>348</v>
      </c>
      <c r="C547" s="65">
        <v>5.6144800000000002E-2</v>
      </c>
      <c r="D547" s="65">
        <v>2.8072400000000001E-2</v>
      </c>
      <c r="E547" s="65">
        <v>1.40362E-2</v>
      </c>
      <c r="F547" s="65">
        <v>7.0181000000000002E-3</v>
      </c>
      <c r="G547" s="65">
        <v>4.2108600000000003E-3</v>
      </c>
      <c r="H547" s="65">
        <v>0</v>
      </c>
      <c r="I547" s="65">
        <v>0</v>
      </c>
      <c r="J547" s="65">
        <v>0</v>
      </c>
    </row>
    <row r="548" spans="1:10" hidden="1">
      <c r="A548" s="65" t="s">
        <v>295</v>
      </c>
      <c r="B548" s="65" t="s">
        <v>348</v>
      </c>
      <c r="C548" s="65">
        <v>0.15439820000000001</v>
      </c>
      <c r="D548" s="65">
        <v>7.7199100000000007E-2</v>
      </c>
      <c r="E548" s="65">
        <v>3.8599550000000003E-2</v>
      </c>
      <c r="F548" s="65">
        <v>1.9299775000000002E-2</v>
      </c>
      <c r="G548" s="65">
        <v>1.1579865E-2</v>
      </c>
      <c r="H548" s="65">
        <v>0</v>
      </c>
      <c r="I548" s="65">
        <v>0</v>
      </c>
      <c r="J548" s="65">
        <v>0</v>
      </c>
    </row>
    <row r="549" spans="1:10" hidden="1">
      <c r="A549" s="65" t="s">
        <v>296</v>
      </c>
      <c r="B549" s="65" t="s">
        <v>348</v>
      </c>
      <c r="C549" s="65">
        <v>0</v>
      </c>
      <c r="D549" s="65">
        <v>0</v>
      </c>
      <c r="E549" s="65">
        <v>0</v>
      </c>
      <c r="F549" s="65">
        <v>0</v>
      </c>
      <c r="G549" s="65">
        <v>0</v>
      </c>
      <c r="H549" s="65">
        <v>0</v>
      </c>
      <c r="I549" s="65">
        <v>0</v>
      </c>
      <c r="J549" s="65">
        <v>0</v>
      </c>
    </row>
    <row r="550" spans="1:10" hidden="1">
      <c r="A550" s="65" t="s">
        <v>297</v>
      </c>
      <c r="B550" s="65" t="s">
        <v>348</v>
      </c>
      <c r="C550" s="65">
        <v>0.14036200000000001</v>
      </c>
      <c r="D550" s="65">
        <v>7.0181000000000007E-2</v>
      </c>
      <c r="E550" s="65">
        <v>3.5090500000000004E-2</v>
      </c>
      <c r="F550" s="65">
        <v>1.7545250000000002E-2</v>
      </c>
      <c r="G550" s="65">
        <v>1.0527150000000001E-2</v>
      </c>
      <c r="H550" s="65">
        <v>0</v>
      </c>
      <c r="I550" s="65">
        <v>0</v>
      </c>
      <c r="J550" s="65">
        <v>0</v>
      </c>
    </row>
    <row r="551" spans="1:10" hidden="1">
      <c r="A551" s="65" t="s">
        <v>298</v>
      </c>
      <c r="B551" s="65" t="s">
        <v>348</v>
      </c>
      <c r="C551" s="65">
        <v>1.4036200000000001</v>
      </c>
      <c r="D551" s="65">
        <v>0.70181000000000004</v>
      </c>
      <c r="E551" s="65">
        <v>0.35090500000000002</v>
      </c>
      <c r="F551" s="65">
        <v>0.17545250000000001</v>
      </c>
      <c r="G551" s="65">
        <v>0.1052715</v>
      </c>
      <c r="H551" s="65">
        <v>0</v>
      </c>
      <c r="I551" s="65">
        <v>0</v>
      </c>
      <c r="J551" s="65">
        <v>0</v>
      </c>
    </row>
    <row r="552" spans="1:10" hidden="1">
      <c r="A552" s="65" t="s">
        <v>299</v>
      </c>
      <c r="B552" s="65" t="s">
        <v>348</v>
      </c>
      <c r="C552" s="65">
        <v>9.8253400000000005E-2</v>
      </c>
      <c r="D552" s="65">
        <v>4.9126700000000002E-2</v>
      </c>
      <c r="E552" s="65">
        <v>2.4563350000000001E-2</v>
      </c>
      <c r="F552" s="65">
        <v>1.2281675000000001E-2</v>
      </c>
      <c r="G552" s="65">
        <v>7.3690049999999997E-3</v>
      </c>
      <c r="H552" s="65">
        <v>0</v>
      </c>
      <c r="I552" s="65">
        <v>0</v>
      </c>
      <c r="J552" s="65">
        <v>0</v>
      </c>
    </row>
    <row r="553" spans="1:10" hidden="1">
      <c r="A553" s="65" t="s">
        <v>300</v>
      </c>
      <c r="B553" s="65" t="s">
        <v>348</v>
      </c>
      <c r="C553" s="65">
        <v>0.70181000000000004</v>
      </c>
      <c r="D553" s="65">
        <v>0.35090500000000002</v>
      </c>
      <c r="E553" s="65">
        <v>0.17545250000000001</v>
      </c>
      <c r="F553" s="65">
        <v>8.7726250000000006E-2</v>
      </c>
      <c r="G553" s="65">
        <v>5.2635750000000002E-2</v>
      </c>
      <c r="H553" s="65">
        <v>0</v>
      </c>
      <c r="I553" s="65">
        <v>0</v>
      </c>
      <c r="J553" s="65">
        <v>0</v>
      </c>
    </row>
    <row r="554" spans="1:10" hidden="1">
      <c r="A554" s="65" t="s">
        <v>301</v>
      </c>
      <c r="B554" s="65" t="s">
        <v>348</v>
      </c>
      <c r="C554" s="65">
        <v>1.1088598000000001</v>
      </c>
      <c r="D554" s="65">
        <v>0.55442990000000003</v>
      </c>
      <c r="E554" s="65">
        <v>0.27721495000000002</v>
      </c>
      <c r="F554" s="65">
        <v>0.13860747500000001</v>
      </c>
      <c r="G554" s="65">
        <v>8.3164484999999996E-2</v>
      </c>
      <c r="H554" s="65">
        <v>0</v>
      </c>
      <c r="I554" s="65">
        <v>0</v>
      </c>
      <c r="J554" s="65">
        <v>0</v>
      </c>
    </row>
    <row r="555" spans="1:10" hidden="1">
      <c r="A555" s="65" t="s">
        <v>302</v>
      </c>
      <c r="B555" s="65" t="s">
        <v>348</v>
      </c>
      <c r="C555" s="65">
        <v>0.37897740000000002</v>
      </c>
      <c r="D555" s="65">
        <v>0.18948870000000001</v>
      </c>
      <c r="E555" s="65">
        <v>9.4744350000000005E-2</v>
      </c>
      <c r="F555" s="65">
        <v>4.7372175000000002E-2</v>
      </c>
      <c r="G555" s="65">
        <v>2.8423304999999999E-2</v>
      </c>
      <c r="H555" s="65">
        <v>0</v>
      </c>
      <c r="I555" s="65">
        <v>0</v>
      </c>
      <c r="J555" s="65">
        <v>0</v>
      </c>
    </row>
    <row r="556" spans="1:10" hidden="1">
      <c r="A556" s="65" t="s">
        <v>303</v>
      </c>
      <c r="B556" s="65" t="s">
        <v>348</v>
      </c>
      <c r="C556" s="65">
        <v>1.263258</v>
      </c>
      <c r="D556" s="65">
        <v>0.631629</v>
      </c>
      <c r="E556" s="65">
        <v>0.3158145</v>
      </c>
      <c r="F556" s="65">
        <v>0.15790725</v>
      </c>
      <c r="G556" s="65">
        <v>9.4744349999999991E-2</v>
      </c>
      <c r="H556" s="65">
        <v>0</v>
      </c>
      <c r="I556" s="65">
        <v>0</v>
      </c>
      <c r="J556" s="65">
        <v>0</v>
      </c>
    </row>
    <row r="557" spans="1:10" hidden="1">
      <c r="A557" s="65" t="s">
        <v>304</v>
      </c>
      <c r="B557" s="65" t="s">
        <v>348</v>
      </c>
      <c r="C557" s="65">
        <v>0.12632580000000002</v>
      </c>
      <c r="D557" s="65">
        <v>6.3162900000000008E-2</v>
      </c>
      <c r="E557" s="65">
        <v>3.1581450000000004E-2</v>
      </c>
      <c r="F557" s="65">
        <v>1.5790725000000002E-2</v>
      </c>
      <c r="G557" s="65">
        <v>9.4744350000000015E-3</v>
      </c>
      <c r="H557" s="65">
        <v>0</v>
      </c>
      <c r="I557" s="65">
        <v>0</v>
      </c>
      <c r="J557" s="65">
        <v>0</v>
      </c>
    </row>
    <row r="558" spans="1:10" hidden="1">
      <c r="A558" s="65" t="s">
        <v>305</v>
      </c>
      <c r="B558" s="65" t="s">
        <v>348</v>
      </c>
      <c r="C558" s="65">
        <v>0.28072400000000003</v>
      </c>
      <c r="D558" s="65">
        <v>0.14036200000000001</v>
      </c>
      <c r="E558" s="65">
        <v>7.0181000000000007E-2</v>
      </c>
      <c r="F558" s="65">
        <v>3.5090500000000004E-2</v>
      </c>
      <c r="G558" s="65">
        <v>2.1054300000000001E-2</v>
      </c>
      <c r="H558" s="65">
        <v>0</v>
      </c>
      <c r="I558" s="65">
        <v>0</v>
      </c>
      <c r="J558" s="65">
        <v>0</v>
      </c>
    </row>
    <row r="559" spans="1:10" hidden="1">
      <c r="A559" s="65" t="s">
        <v>306</v>
      </c>
      <c r="B559" s="65" t="s">
        <v>348</v>
      </c>
      <c r="C559" s="65">
        <v>0.56144800000000006</v>
      </c>
      <c r="D559" s="65">
        <v>0.28072400000000003</v>
      </c>
      <c r="E559" s="65">
        <v>0.14036200000000001</v>
      </c>
      <c r="F559" s="65">
        <v>7.0181000000000007E-2</v>
      </c>
      <c r="G559" s="65">
        <v>4.2108600000000003E-2</v>
      </c>
      <c r="H559" s="65">
        <v>0</v>
      </c>
      <c r="I559" s="65">
        <v>0</v>
      </c>
      <c r="J559" s="65">
        <v>0</v>
      </c>
    </row>
    <row r="560" spans="1:10" hidden="1">
      <c r="A560" s="65" t="s">
        <v>307</v>
      </c>
      <c r="B560" s="65" t="s">
        <v>348</v>
      </c>
      <c r="C560" s="65">
        <v>0.28072400000000003</v>
      </c>
      <c r="D560" s="65">
        <v>0.14036200000000001</v>
      </c>
      <c r="E560" s="65">
        <v>7.0181000000000007E-2</v>
      </c>
      <c r="F560" s="65">
        <v>3.5090500000000004E-2</v>
      </c>
      <c r="G560" s="65">
        <v>2.1054300000000001E-2</v>
      </c>
      <c r="H560" s="65">
        <v>0</v>
      </c>
      <c r="I560" s="65">
        <v>0</v>
      </c>
      <c r="J560" s="65">
        <v>0</v>
      </c>
    </row>
    <row r="561" spans="1:12" hidden="1">
      <c r="A561" s="65" t="s">
        <v>293</v>
      </c>
      <c r="B561" s="65" t="s">
        <v>373</v>
      </c>
      <c r="C561" s="65">
        <v>3.7949999999999999</v>
      </c>
      <c r="D561" s="65">
        <v>3.7949999999999999</v>
      </c>
      <c r="E561" s="65">
        <v>3.597</v>
      </c>
      <c r="F561" s="65">
        <v>3.597</v>
      </c>
      <c r="G561" s="65">
        <v>3.484</v>
      </c>
      <c r="H561" s="65">
        <v>3.1840000000000002</v>
      </c>
      <c r="I561" s="65">
        <v>3.1840000000000002</v>
      </c>
      <c r="J561" s="65">
        <v>3.177</v>
      </c>
    </row>
    <row r="562" spans="1:12" hidden="1">
      <c r="A562" s="65" t="s">
        <v>294</v>
      </c>
      <c r="B562" s="65" t="s">
        <v>373</v>
      </c>
      <c r="C562" s="65">
        <v>0.9</v>
      </c>
      <c r="D562" s="65">
        <v>0.9</v>
      </c>
      <c r="E562" s="65">
        <v>0.9</v>
      </c>
      <c r="F562" s="65">
        <v>0.9</v>
      </c>
      <c r="G562" s="65">
        <v>0.9</v>
      </c>
      <c r="H562" s="65">
        <v>0.9</v>
      </c>
      <c r="I562" s="65">
        <v>0.9</v>
      </c>
      <c r="J562" s="65">
        <v>0.9</v>
      </c>
    </row>
    <row r="563" spans="1:12" hidden="1">
      <c r="A563" s="65" t="s">
        <v>295</v>
      </c>
      <c r="B563" s="65" t="s">
        <v>373</v>
      </c>
      <c r="C563" s="65">
        <v>2.6030000000000002</v>
      </c>
      <c r="D563" s="65">
        <v>2.6030000000000002</v>
      </c>
      <c r="E563" s="65">
        <v>2.6030000000000002</v>
      </c>
      <c r="F563" s="65">
        <v>2.6030000000000002</v>
      </c>
      <c r="G563" s="65">
        <v>2.6030000000000002</v>
      </c>
      <c r="H563" s="65">
        <v>2.6030000000000002</v>
      </c>
      <c r="I563" s="65">
        <v>1.7030000000000001</v>
      </c>
      <c r="J563" s="65">
        <v>1.2290000000000001</v>
      </c>
    </row>
    <row r="564" spans="1:12" hidden="1">
      <c r="A564" s="65" t="s">
        <v>296</v>
      </c>
      <c r="B564" s="65" t="s">
        <v>373</v>
      </c>
      <c r="C564" s="65">
        <v>3.2208000000000001</v>
      </c>
      <c r="D564" s="65">
        <v>3.2208000000000001</v>
      </c>
      <c r="E564" s="65">
        <v>3.2108000000000003</v>
      </c>
      <c r="F564" s="65">
        <v>3.2108000000000003</v>
      </c>
      <c r="G564" s="65">
        <v>2.6968000000000001</v>
      </c>
      <c r="H564" s="65">
        <v>2.5498000000000003</v>
      </c>
      <c r="I564" s="65">
        <v>2.036</v>
      </c>
      <c r="J564" s="65">
        <v>1.337</v>
      </c>
    </row>
    <row r="565" spans="1:12" hidden="1">
      <c r="A565" s="65" t="s">
        <v>297</v>
      </c>
      <c r="B565" s="65" t="s">
        <v>373</v>
      </c>
      <c r="C565" s="65">
        <v>1.175</v>
      </c>
      <c r="D565" s="65">
        <v>1.175</v>
      </c>
      <c r="E565" s="65">
        <v>1.1299999999999999</v>
      </c>
      <c r="F565" s="65">
        <v>1.1299999999999999</v>
      </c>
      <c r="G565" s="65">
        <v>1.1299999999999999</v>
      </c>
      <c r="H565" s="65">
        <v>1.1299999999999999</v>
      </c>
      <c r="I565" s="65">
        <v>1.1299999999999999</v>
      </c>
      <c r="J565" s="65">
        <v>1.1299999999999999</v>
      </c>
    </row>
    <row r="566" spans="1:12" hidden="1">
      <c r="A566" s="65" t="s">
        <v>298</v>
      </c>
      <c r="B566" s="65" t="s">
        <v>373</v>
      </c>
      <c r="C566" s="65">
        <v>4.4558200000000001</v>
      </c>
      <c r="D566" s="65">
        <v>4.4558200000000001</v>
      </c>
      <c r="E566" s="65">
        <v>4.1728199999999998</v>
      </c>
      <c r="F566" s="65">
        <v>4.0228200000000003</v>
      </c>
      <c r="G566" s="65">
        <v>3.9238200000000001</v>
      </c>
      <c r="H566" s="65">
        <v>3.5912199999999999</v>
      </c>
      <c r="I566" s="65">
        <v>2.9634200000000002</v>
      </c>
      <c r="J566" s="65">
        <v>2.5234200000000002</v>
      </c>
    </row>
    <row r="567" spans="1:12" hidden="1">
      <c r="A567" s="65" t="s">
        <v>299</v>
      </c>
      <c r="B567" s="65" t="s">
        <v>373</v>
      </c>
      <c r="C567" s="65">
        <v>0</v>
      </c>
      <c r="D567" s="65">
        <v>0</v>
      </c>
      <c r="E567" s="65">
        <v>0</v>
      </c>
      <c r="F567" s="65">
        <v>0</v>
      </c>
      <c r="G567" s="65">
        <v>0</v>
      </c>
      <c r="H567" s="65">
        <v>0</v>
      </c>
      <c r="I567" s="65">
        <v>0</v>
      </c>
      <c r="J567" s="65">
        <v>0</v>
      </c>
    </row>
    <row r="568" spans="1:12" hidden="1">
      <c r="A568" s="65" t="s">
        <v>300</v>
      </c>
      <c r="B568" s="65" t="s">
        <v>373</v>
      </c>
      <c r="C568" s="65">
        <v>6.9433999999999996</v>
      </c>
      <c r="D568" s="65">
        <v>6.9433999999999996</v>
      </c>
      <c r="E568" s="65">
        <v>6.9433999999999996</v>
      </c>
      <c r="F568" s="65">
        <v>6.9433999999999996</v>
      </c>
      <c r="G568" s="65">
        <v>6.1598999999999995</v>
      </c>
      <c r="H568" s="65">
        <v>5.4459</v>
      </c>
      <c r="I568" s="65">
        <v>5.4065999999999992</v>
      </c>
      <c r="J568" s="65">
        <v>5.3495999999999997</v>
      </c>
    </row>
    <row r="569" spans="1:12" hidden="1">
      <c r="A569" s="65" t="s">
        <v>301</v>
      </c>
      <c r="B569" s="65" t="s">
        <v>373</v>
      </c>
      <c r="C569" s="65">
        <v>2.7250000000000001</v>
      </c>
      <c r="D569" s="65">
        <v>2.7250000000000001</v>
      </c>
      <c r="E569" s="65">
        <v>2.7250000000000001</v>
      </c>
      <c r="F569" s="65">
        <v>2.7250000000000001</v>
      </c>
      <c r="G569" s="65">
        <v>2.6850000000000001</v>
      </c>
      <c r="H569" s="65">
        <v>2.68</v>
      </c>
      <c r="I569" s="65">
        <v>2.3199999999999998</v>
      </c>
      <c r="J569" s="65">
        <v>2.3199999999999998</v>
      </c>
    </row>
    <row r="570" spans="1:12" hidden="1">
      <c r="A570" s="65" t="s">
        <v>302</v>
      </c>
      <c r="B570" s="65" t="s">
        <v>373</v>
      </c>
      <c r="C570" s="65">
        <v>6.0086900000000005</v>
      </c>
      <c r="D570" s="65">
        <v>6.0086900000000005</v>
      </c>
      <c r="E570" s="65">
        <v>6.0086900000000005</v>
      </c>
      <c r="F570" s="65">
        <v>6.0086900000000005</v>
      </c>
      <c r="G570" s="65">
        <v>6.0086900000000005</v>
      </c>
      <c r="H570" s="65">
        <v>5.6382099999999999</v>
      </c>
      <c r="I570" s="65">
        <v>5.2202099999999998</v>
      </c>
      <c r="J570" s="65">
        <v>5.1362100000000002</v>
      </c>
    </row>
    <row r="571" spans="1:12" hidden="1">
      <c r="A571" s="65" t="s">
        <v>303</v>
      </c>
      <c r="B571" s="65" t="s">
        <v>373</v>
      </c>
      <c r="C571" s="65">
        <v>7.5407000000000002</v>
      </c>
      <c r="D571" s="65">
        <v>7.5407000000000002</v>
      </c>
      <c r="E571" s="65">
        <v>7.5407000000000002</v>
      </c>
      <c r="F571" s="65">
        <v>7.5407000000000002</v>
      </c>
      <c r="G571" s="65">
        <v>7.5407000000000002</v>
      </c>
      <c r="H571" s="65">
        <v>7.5407000000000002</v>
      </c>
      <c r="I571" s="65">
        <v>6.9095000000000004</v>
      </c>
      <c r="J571" s="65">
        <v>6.8715000000000002</v>
      </c>
    </row>
    <row r="572" spans="1:12" hidden="1">
      <c r="A572" s="65" t="s">
        <v>304</v>
      </c>
      <c r="B572" s="65" t="s">
        <v>373</v>
      </c>
      <c r="C572" s="65">
        <v>0</v>
      </c>
      <c r="D572" s="65">
        <v>0</v>
      </c>
      <c r="E572" s="65">
        <v>0</v>
      </c>
      <c r="F572" s="65">
        <v>0</v>
      </c>
      <c r="G572" s="65">
        <v>0</v>
      </c>
      <c r="H572" s="65">
        <v>0</v>
      </c>
      <c r="I572" s="65">
        <v>0</v>
      </c>
      <c r="J572" s="65">
        <v>0</v>
      </c>
    </row>
    <row r="573" spans="1:12" hidden="1">
      <c r="A573" s="65" t="s">
        <v>305</v>
      </c>
      <c r="B573" s="65" t="s">
        <v>373</v>
      </c>
      <c r="C573" s="65">
        <v>1.6990999999999998</v>
      </c>
      <c r="D573" s="65">
        <v>1.6990999999999998</v>
      </c>
      <c r="E573" s="65">
        <v>1.6990999999999998</v>
      </c>
      <c r="F573" s="65">
        <v>1.6990999999999998</v>
      </c>
      <c r="G573" s="65">
        <v>1.6990999999999998</v>
      </c>
      <c r="H573" s="65">
        <v>1.6990999999999998</v>
      </c>
      <c r="I573" s="65">
        <v>1.6990999999999998</v>
      </c>
      <c r="J573" s="65">
        <v>1.4990999999999999</v>
      </c>
    </row>
    <row r="574" spans="1:12" hidden="1">
      <c r="A574" s="65" t="s">
        <v>306</v>
      </c>
      <c r="B574" s="65" t="s">
        <v>373</v>
      </c>
      <c r="C574" s="65">
        <v>1.6719999999999999</v>
      </c>
      <c r="D574" s="65">
        <v>1.6719999999999999</v>
      </c>
      <c r="E574" s="65">
        <v>1.6719999999999999</v>
      </c>
      <c r="F574" s="65">
        <v>1.6719999999999999</v>
      </c>
      <c r="G574" s="65">
        <v>1.6719999999999999</v>
      </c>
      <c r="H574" s="65">
        <v>1.6719999999999999</v>
      </c>
      <c r="I574" s="65">
        <v>1.6719999999999999</v>
      </c>
      <c r="J574" s="65">
        <v>1.6719999999999999</v>
      </c>
    </row>
    <row r="575" spans="1:12" hidden="1">
      <c r="A575" s="65" t="s">
        <v>307</v>
      </c>
      <c r="B575" s="65" t="s">
        <v>373</v>
      </c>
      <c r="C575" s="65">
        <v>0.82012799999999997</v>
      </c>
      <c r="D575" s="65">
        <v>0.82012799999999997</v>
      </c>
      <c r="E575" s="65">
        <v>0.82012799999999997</v>
      </c>
      <c r="F575" s="65">
        <v>0.82012799999999997</v>
      </c>
      <c r="G575" s="65">
        <v>0.82012799999999997</v>
      </c>
      <c r="H575" s="65">
        <v>0.81442800000000004</v>
      </c>
      <c r="I575" s="65">
        <v>0.81442800000000004</v>
      </c>
      <c r="J575" s="65">
        <v>0.81442800000000004</v>
      </c>
    </row>
    <row r="576" spans="1:12" hidden="1">
      <c r="A576" s="65" t="s">
        <v>298</v>
      </c>
      <c r="B576" s="114" t="s">
        <v>499</v>
      </c>
      <c r="C576" s="48">
        <v>2.9071099999999999</v>
      </c>
      <c r="D576" s="65">
        <f>C576+1.604+0.35+0.497</f>
        <v>5.3581099999999999</v>
      </c>
      <c r="E576" s="65">
        <f>D576</f>
        <v>5.3581099999999999</v>
      </c>
      <c r="F576" s="65">
        <f>E576</f>
        <v>5.3581099999999999</v>
      </c>
      <c r="G576" s="65">
        <f t="shared" ref="G576:J581" si="187">F576*0.8</f>
        <v>4.2864880000000003</v>
      </c>
      <c r="H576" s="65">
        <f t="shared" si="187"/>
        <v>3.4291904000000004</v>
      </c>
      <c r="I576" s="65">
        <f t="shared" si="187"/>
        <v>2.7433523200000005</v>
      </c>
      <c r="J576" s="65">
        <f t="shared" si="187"/>
        <v>2.1946818560000003</v>
      </c>
      <c r="L576" s="48" t="s">
        <v>580</v>
      </c>
    </row>
    <row r="577" spans="1:12" hidden="1">
      <c r="A577" s="48" t="s">
        <v>295</v>
      </c>
      <c r="B577" s="114" t="s">
        <v>499</v>
      </c>
      <c r="C577" s="65">
        <v>0.54100000000000004</v>
      </c>
      <c r="D577" s="65">
        <v>0.54100000000000004</v>
      </c>
      <c r="E577" s="65">
        <v>0.54100000000000004</v>
      </c>
      <c r="F577" s="65">
        <f>E577*0.8</f>
        <v>0.43280000000000007</v>
      </c>
      <c r="G577" s="65">
        <f t="shared" si="187"/>
        <v>0.3462400000000001</v>
      </c>
      <c r="H577" s="65">
        <f t="shared" si="187"/>
        <v>0.27699200000000007</v>
      </c>
      <c r="I577" s="65">
        <f t="shared" si="187"/>
        <v>0.22159360000000006</v>
      </c>
      <c r="J577" s="65">
        <f t="shared" si="187"/>
        <v>0.17727488000000005</v>
      </c>
    </row>
    <row r="578" spans="1:12" hidden="1">
      <c r="A578" s="48" t="s">
        <v>299</v>
      </c>
      <c r="B578" s="114" t="s">
        <v>499</v>
      </c>
      <c r="C578" s="65">
        <v>1.27155</v>
      </c>
      <c r="D578" s="65">
        <f>C578+0.4</f>
        <v>1.6715499999999999</v>
      </c>
      <c r="E578" s="65">
        <f>D578+0.6</f>
        <v>2.27155</v>
      </c>
      <c r="F578" s="65">
        <f>E578</f>
        <v>2.27155</v>
      </c>
      <c r="G578" s="65">
        <f t="shared" si="187"/>
        <v>1.81724</v>
      </c>
      <c r="H578" s="65">
        <f t="shared" si="187"/>
        <v>1.453792</v>
      </c>
      <c r="I578" s="65">
        <f t="shared" si="187"/>
        <v>1.1630336000000001</v>
      </c>
      <c r="J578" s="65">
        <f t="shared" si="187"/>
        <v>0.93042688000000018</v>
      </c>
      <c r="L578" s="48" t="s">
        <v>581</v>
      </c>
    </row>
    <row r="579" spans="1:12" hidden="1">
      <c r="A579" s="48" t="s">
        <v>306</v>
      </c>
      <c r="B579" s="114" t="s">
        <v>499</v>
      </c>
      <c r="C579" s="48">
        <v>0.214</v>
      </c>
      <c r="D579" s="48">
        <v>0.214</v>
      </c>
      <c r="E579" s="48">
        <v>0.214</v>
      </c>
      <c r="F579" s="65">
        <f>E579*0.8</f>
        <v>0.17120000000000002</v>
      </c>
      <c r="G579" s="65">
        <f t="shared" si="187"/>
        <v>0.13696000000000003</v>
      </c>
      <c r="H579" s="65">
        <f t="shared" si="187"/>
        <v>0.10956800000000003</v>
      </c>
      <c r="I579" s="65">
        <f t="shared" si="187"/>
        <v>8.7654400000000021E-2</v>
      </c>
      <c r="J579" s="65">
        <f t="shared" si="187"/>
        <v>7.0123520000000023E-2</v>
      </c>
    </row>
    <row r="580" spans="1:12" hidden="1">
      <c r="A580" s="48" t="s">
        <v>304</v>
      </c>
      <c r="B580" s="114" t="s">
        <v>499</v>
      </c>
      <c r="C580" s="48">
        <v>0.374</v>
      </c>
      <c r="D580" s="48">
        <v>0.97399999999999998</v>
      </c>
      <c r="E580" s="48">
        <f>0.974+0.32</f>
        <v>1.294</v>
      </c>
      <c r="F580" s="48">
        <f>0.974+0.32</f>
        <v>1.294</v>
      </c>
      <c r="G580" s="65">
        <f>F580*0.8</f>
        <v>1.0352000000000001</v>
      </c>
      <c r="H580" s="65">
        <f t="shared" si="187"/>
        <v>0.82816000000000012</v>
      </c>
      <c r="I580" s="65">
        <f t="shared" si="187"/>
        <v>0.66252800000000012</v>
      </c>
      <c r="J580" s="65">
        <f t="shared" si="187"/>
        <v>0.53002240000000012</v>
      </c>
      <c r="L580" s="48" t="s">
        <v>579</v>
      </c>
    </row>
    <row r="581" spans="1:12" hidden="1">
      <c r="A581" s="48" t="s">
        <v>301</v>
      </c>
      <c r="B581" s="114" t="s">
        <v>499</v>
      </c>
      <c r="C581" s="48">
        <f>3.444-0.402</f>
        <v>3.0419999999999998</v>
      </c>
      <c r="D581" s="48">
        <f>3.444+1.904</f>
        <v>5.3479999999999999</v>
      </c>
      <c r="E581" s="48">
        <f>3.444+1.904</f>
        <v>5.3479999999999999</v>
      </c>
      <c r="F581" s="48">
        <f>3.444+1.904</f>
        <v>5.3479999999999999</v>
      </c>
      <c r="G581" s="65">
        <f>F581*0.8</f>
        <v>4.2784000000000004</v>
      </c>
      <c r="H581" s="65">
        <f t="shared" si="187"/>
        <v>3.4227200000000004</v>
      </c>
      <c r="I581" s="65">
        <f t="shared" si="187"/>
        <v>2.7381760000000006</v>
      </c>
      <c r="J581" s="65">
        <f t="shared" si="187"/>
        <v>2.1905408000000004</v>
      </c>
      <c r="L581" s="48" t="s">
        <v>578</v>
      </c>
    </row>
    <row r="582" spans="1:12">
      <c r="B582" s="66"/>
    </row>
    <row r="583" spans="1:12">
      <c r="B583" s="71"/>
      <c r="C583" s="71"/>
      <c r="D583" s="71"/>
      <c r="E583" s="71"/>
      <c r="F583" s="71"/>
      <c r="G583" s="71"/>
      <c r="H583" s="71"/>
      <c r="I583" s="71"/>
    </row>
    <row r="584" spans="1:12">
      <c r="B584" s="66"/>
      <c r="C584" s="66"/>
      <c r="D584" s="66"/>
      <c r="E584" s="66"/>
      <c r="F584" s="66"/>
      <c r="G584" s="66"/>
      <c r="H584" s="66"/>
      <c r="I584" s="66"/>
      <c r="J584" s="66"/>
    </row>
    <row r="585" spans="1:12">
      <c r="B585" s="66"/>
      <c r="C585" s="66"/>
      <c r="D585" s="66"/>
      <c r="E585" s="66"/>
      <c r="F585" s="66"/>
      <c r="G585" s="66"/>
      <c r="H585" s="66"/>
      <c r="I585" s="66"/>
    </row>
    <row r="586" spans="1:12">
      <c r="B586" s="66"/>
      <c r="C586" s="66"/>
      <c r="D586" s="66"/>
      <c r="E586" s="66"/>
      <c r="F586" s="66"/>
      <c r="G586" s="66"/>
      <c r="H586" s="66"/>
      <c r="I586" s="66"/>
      <c r="J586" s="66"/>
    </row>
    <row r="588" spans="1:12">
      <c r="C588" s="116"/>
      <c r="D588" s="116"/>
      <c r="E588" s="116"/>
      <c r="F588" s="116"/>
      <c r="G588" s="116"/>
      <c r="H588" s="116"/>
      <c r="I588" s="116"/>
    </row>
    <row r="591" spans="1:12">
      <c r="C591" s="116"/>
      <c r="D591" s="116"/>
      <c r="E591" s="116"/>
      <c r="F591" s="116"/>
      <c r="G591" s="116"/>
      <c r="H591" s="116"/>
      <c r="I591" s="116"/>
    </row>
    <row r="592" spans="1:12">
      <c r="C592" s="116"/>
      <c r="D592" s="116"/>
      <c r="E592" s="116"/>
      <c r="F592" s="116"/>
      <c r="G592" s="116"/>
      <c r="H592" s="116"/>
      <c r="I592" s="116"/>
    </row>
  </sheetData>
  <autoFilter ref="A5:L581" xr:uid="{00000000-0009-0000-0000-00001E000000}">
    <filterColumn colId="1">
      <filters>
        <filter val="P_Nuclear(dummy)"/>
      </filters>
    </filterColumn>
  </autoFilter>
  <pageMargins left="0.7" right="0.7" top="0.78740157499999996" bottom="0.78740157499999996"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16">
    <tabColor rgb="FFFFFF00"/>
  </sheetPr>
  <dimension ref="A1:Q94"/>
  <sheetViews>
    <sheetView topLeftCell="A46" zoomScale="90" zoomScaleNormal="90" zoomScalePageLayoutView="90" workbookViewId="0">
      <selection activeCell="D60" sqref="D60:I60"/>
    </sheetView>
  </sheetViews>
  <sheetFormatPr baseColWidth="10" defaultColWidth="11.42578125" defaultRowHeight="15"/>
  <cols>
    <col min="1" max="1" width="11.42578125" style="75"/>
    <col min="2" max="2" width="28.7109375" style="75" customWidth="1"/>
    <col min="3" max="10" width="12.28515625" style="75" bestFit="1" customWidth="1"/>
    <col min="11" max="11" width="2.85546875" style="75" customWidth="1"/>
    <col min="12" max="13" width="11.42578125" style="75"/>
    <col min="14" max="14" width="86.5703125" style="75" customWidth="1"/>
    <col min="15" max="22" width="11.42578125" style="75"/>
    <col min="23" max="23" width="12.140625" style="75" bestFit="1" customWidth="1"/>
    <col min="24" max="16384" width="11.42578125" style="75"/>
  </cols>
  <sheetData>
    <row r="1" spans="1:17">
      <c r="A1" s="74" t="s">
        <v>71</v>
      </c>
      <c r="B1" s="74"/>
      <c r="C1" s="74"/>
      <c r="D1" s="74"/>
      <c r="E1" s="74"/>
      <c r="F1" s="74"/>
      <c r="G1" s="74"/>
      <c r="H1" s="74"/>
      <c r="I1" s="74"/>
      <c r="J1" s="74"/>
      <c r="K1" s="74"/>
      <c r="L1" s="74"/>
      <c r="M1" s="74"/>
      <c r="N1" s="74"/>
      <c r="O1" s="74"/>
      <c r="P1" s="74" t="s">
        <v>161</v>
      </c>
      <c r="Q1" s="74">
        <v>1</v>
      </c>
    </row>
    <row r="2" spans="1:17">
      <c r="A2" s="74" t="s">
        <v>72</v>
      </c>
      <c r="B2" s="74"/>
      <c r="C2" s="74"/>
      <c r="D2" s="74"/>
      <c r="E2" s="74"/>
      <c r="F2" s="74"/>
      <c r="G2" s="74"/>
      <c r="H2" s="74"/>
      <c r="I2" s="74"/>
      <c r="J2" s="74"/>
      <c r="K2" s="74"/>
      <c r="L2" s="74"/>
      <c r="M2" s="74"/>
      <c r="N2" s="74"/>
      <c r="O2" s="74"/>
      <c r="P2" s="74"/>
      <c r="Q2" s="74"/>
    </row>
    <row r="3" spans="1:17">
      <c r="A3" s="76" t="s">
        <v>169</v>
      </c>
      <c r="B3" s="76"/>
      <c r="C3" s="76"/>
      <c r="D3" s="76"/>
      <c r="E3" s="76"/>
      <c r="F3" s="76"/>
      <c r="G3" s="76"/>
      <c r="H3" s="76"/>
      <c r="I3" s="76"/>
      <c r="J3" s="76"/>
      <c r="K3" s="76"/>
      <c r="L3" s="76"/>
      <c r="M3" s="76"/>
    </row>
    <row r="5" spans="1:17">
      <c r="A5" s="75" t="s">
        <v>162</v>
      </c>
      <c r="B5" s="75" t="s">
        <v>176</v>
      </c>
      <c r="C5" s="77">
        <v>2015</v>
      </c>
      <c r="D5" s="77">
        <v>2020</v>
      </c>
      <c r="E5" s="77">
        <v>2025</v>
      </c>
      <c r="F5" s="77">
        <v>2030</v>
      </c>
      <c r="G5" s="77">
        <v>2035</v>
      </c>
      <c r="H5" s="77">
        <v>2040</v>
      </c>
      <c r="I5" s="77">
        <v>2045</v>
      </c>
      <c r="J5" s="77">
        <v>2050</v>
      </c>
      <c r="K5" s="77"/>
      <c r="L5" s="75" t="s">
        <v>396</v>
      </c>
      <c r="N5" s="78"/>
    </row>
    <row r="6" spans="1:17">
      <c r="A6" s="75" t="s">
        <v>293</v>
      </c>
      <c r="B6" s="75" t="s">
        <v>325</v>
      </c>
      <c r="C6" s="75">
        <v>1</v>
      </c>
      <c r="D6" s="75">
        <v>1</v>
      </c>
      <c r="E6" s="75">
        <v>1</v>
      </c>
      <c r="F6" s="75">
        <v>1</v>
      </c>
      <c r="G6" s="75">
        <v>1</v>
      </c>
      <c r="H6" s="75">
        <v>1</v>
      </c>
      <c r="I6" s="75">
        <v>1</v>
      </c>
      <c r="J6" s="75">
        <v>1</v>
      </c>
    </row>
    <row r="7" spans="1:17">
      <c r="A7" s="75" t="s">
        <v>293</v>
      </c>
      <c r="B7" s="75" t="s">
        <v>406</v>
      </c>
      <c r="C7" s="75">
        <v>0.84</v>
      </c>
      <c r="D7" s="75">
        <v>0.84</v>
      </c>
      <c r="E7" s="75">
        <v>0.84</v>
      </c>
      <c r="F7" s="75">
        <v>0.84</v>
      </c>
      <c r="G7" s="75">
        <v>0.84</v>
      </c>
      <c r="H7" s="75">
        <v>0.84</v>
      </c>
      <c r="I7" s="75">
        <v>0.84</v>
      </c>
      <c r="J7" s="75">
        <v>0.84</v>
      </c>
      <c r="L7" s="79" t="s">
        <v>463</v>
      </c>
    </row>
    <row r="8" spans="1:17">
      <c r="A8" s="75" t="s">
        <v>293</v>
      </c>
      <c r="B8" s="75" t="s">
        <v>341</v>
      </c>
      <c r="C8" s="75">
        <v>0.84399999999999997</v>
      </c>
      <c r="D8" s="75">
        <v>0.84399999999999997</v>
      </c>
      <c r="E8" s="75">
        <v>0.84399999999999997</v>
      </c>
      <c r="F8" s="75">
        <v>0.84399999999999997</v>
      </c>
      <c r="G8" s="75">
        <v>0.84399999999999997</v>
      </c>
      <c r="H8" s="75">
        <v>0.84399999999999997</v>
      </c>
      <c r="I8" s="75">
        <v>0.84399999999999997</v>
      </c>
      <c r="J8" s="75">
        <v>0.84399999999999997</v>
      </c>
      <c r="L8" s="79" t="s">
        <v>463</v>
      </c>
    </row>
    <row r="9" spans="1:17">
      <c r="A9" s="75" t="s">
        <v>293</v>
      </c>
      <c r="B9" s="75" t="s">
        <v>342</v>
      </c>
      <c r="C9" s="75">
        <v>0.84399999999999997</v>
      </c>
      <c r="D9" s="75">
        <v>0.84399999999999997</v>
      </c>
      <c r="E9" s="75">
        <v>0.84399999999999997</v>
      </c>
      <c r="F9" s="75">
        <v>0.84399999999999997</v>
      </c>
      <c r="G9" s="75">
        <v>0.84399999999999997</v>
      </c>
      <c r="H9" s="75">
        <v>0.84399999999999997</v>
      </c>
      <c r="I9" s="75">
        <v>0.84399999999999997</v>
      </c>
      <c r="J9" s="75">
        <v>0.84399999999999997</v>
      </c>
      <c r="L9" s="79" t="s">
        <v>463</v>
      </c>
    </row>
    <row r="10" spans="1:17">
      <c r="A10" s="75" t="s">
        <v>293</v>
      </c>
      <c r="B10" s="75" t="s">
        <v>343</v>
      </c>
      <c r="C10" s="75">
        <v>0.87</v>
      </c>
      <c r="D10" s="75">
        <v>0.87</v>
      </c>
      <c r="E10" s="75">
        <v>0.87</v>
      </c>
      <c r="F10" s="75">
        <v>0.87</v>
      </c>
      <c r="G10" s="75">
        <v>0.87</v>
      </c>
      <c r="H10" s="75">
        <v>0.87</v>
      </c>
      <c r="I10" s="75">
        <v>0.87</v>
      </c>
      <c r="J10" s="75">
        <v>0.87</v>
      </c>
      <c r="L10" s="79" t="s">
        <v>463</v>
      </c>
    </row>
    <row r="11" spans="1:17">
      <c r="A11" s="75" t="s">
        <v>293</v>
      </c>
      <c r="B11" s="75" t="s">
        <v>344</v>
      </c>
      <c r="C11" s="75">
        <v>0.83699999999999997</v>
      </c>
      <c r="D11" s="75">
        <v>0.83699999999999997</v>
      </c>
      <c r="E11" s="75">
        <v>0.83699999999999997</v>
      </c>
      <c r="F11" s="75">
        <v>0.83699999999999997</v>
      </c>
      <c r="G11" s="75">
        <v>0.83699999999999997</v>
      </c>
      <c r="H11" s="75">
        <v>0.83699999999999997</v>
      </c>
      <c r="I11" s="75">
        <v>0.83699999999999997</v>
      </c>
      <c r="J11" s="75">
        <v>0.83699999999999997</v>
      </c>
      <c r="L11" s="79" t="s">
        <v>463</v>
      </c>
    </row>
    <row r="12" spans="1:17">
      <c r="A12" s="75" t="s">
        <v>293</v>
      </c>
      <c r="B12" s="75" t="s">
        <v>374</v>
      </c>
      <c r="C12" s="75">
        <v>1</v>
      </c>
      <c r="D12" s="75">
        <v>1</v>
      </c>
      <c r="E12" s="75">
        <v>1</v>
      </c>
      <c r="F12" s="75">
        <v>1</v>
      </c>
      <c r="G12" s="75">
        <v>1</v>
      </c>
      <c r="H12" s="75">
        <v>1</v>
      </c>
      <c r="I12" s="75">
        <v>1</v>
      </c>
      <c r="J12" s="75">
        <v>1</v>
      </c>
      <c r="L12" s="75" t="s">
        <v>462</v>
      </c>
    </row>
    <row r="13" spans="1:17">
      <c r="A13" s="75" t="s">
        <v>293</v>
      </c>
      <c r="B13" s="75" t="s">
        <v>375</v>
      </c>
      <c r="C13" s="75">
        <v>1</v>
      </c>
      <c r="D13" s="75">
        <v>1</v>
      </c>
      <c r="E13" s="75">
        <v>1</v>
      </c>
      <c r="F13" s="75">
        <v>1</v>
      </c>
      <c r="G13" s="75">
        <v>1</v>
      </c>
      <c r="H13" s="75">
        <v>1</v>
      </c>
      <c r="I13" s="75">
        <v>1</v>
      </c>
      <c r="J13" s="75">
        <v>1</v>
      </c>
      <c r="L13" s="75" t="s">
        <v>462</v>
      </c>
    </row>
    <row r="14" spans="1:17">
      <c r="A14" s="75" t="s">
        <v>293</v>
      </c>
      <c r="B14" s="75" t="s">
        <v>389</v>
      </c>
      <c r="C14" s="75">
        <v>1</v>
      </c>
      <c r="D14" s="75">
        <v>1</v>
      </c>
      <c r="E14" s="75">
        <v>1</v>
      </c>
      <c r="F14" s="75">
        <v>1</v>
      </c>
      <c r="G14" s="75">
        <v>1</v>
      </c>
      <c r="H14" s="75">
        <v>1</v>
      </c>
      <c r="I14" s="75">
        <v>1</v>
      </c>
      <c r="J14" s="75">
        <v>1</v>
      </c>
      <c r="L14" s="75" t="s">
        <v>462</v>
      </c>
    </row>
    <row r="15" spans="1:17">
      <c r="A15" s="75" t="s">
        <v>293</v>
      </c>
      <c r="B15" s="75" t="s">
        <v>390</v>
      </c>
      <c r="C15" s="75">
        <v>1</v>
      </c>
      <c r="D15" s="75">
        <v>1</v>
      </c>
      <c r="E15" s="75">
        <v>1</v>
      </c>
      <c r="F15" s="75">
        <v>1</v>
      </c>
      <c r="G15" s="75">
        <v>1</v>
      </c>
      <c r="H15" s="75">
        <v>1</v>
      </c>
      <c r="I15" s="75">
        <v>1</v>
      </c>
      <c r="J15" s="75">
        <v>1</v>
      </c>
      <c r="L15" s="75" t="s">
        <v>462</v>
      </c>
    </row>
    <row r="16" spans="1:17">
      <c r="A16" s="75" t="s">
        <v>293</v>
      </c>
      <c r="B16" s="75" t="s">
        <v>376</v>
      </c>
      <c r="C16" s="75">
        <v>1</v>
      </c>
      <c r="D16" s="75">
        <v>1</v>
      </c>
      <c r="E16" s="75">
        <v>1</v>
      </c>
      <c r="F16" s="75">
        <v>1</v>
      </c>
      <c r="G16" s="75">
        <v>1</v>
      </c>
      <c r="H16" s="75">
        <v>1</v>
      </c>
      <c r="I16" s="75">
        <v>1</v>
      </c>
      <c r="J16" s="75">
        <v>1</v>
      </c>
      <c r="L16" s="75" t="s">
        <v>462</v>
      </c>
    </row>
    <row r="17" spans="1:12">
      <c r="A17" s="75" t="s">
        <v>293</v>
      </c>
      <c r="B17" s="75" t="s">
        <v>373</v>
      </c>
      <c r="C17" s="75">
        <v>1</v>
      </c>
      <c r="D17" s="75">
        <v>1</v>
      </c>
      <c r="E17" s="75">
        <v>1</v>
      </c>
      <c r="F17" s="75">
        <v>1</v>
      </c>
      <c r="G17" s="75">
        <v>1</v>
      </c>
      <c r="H17" s="75">
        <v>1</v>
      </c>
      <c r="I17" s="75">
        <v>1</v>
      </c>
      <c r="J17" s="75">
        <v>1</v>
      </c>
      <c r="L17" s="75" t="s">
        <v>462</v>
      </c>
    </row>
    <row r="18" spans="1:12">
      <c r="A18" s="75" t="s">
        <v>293</v>
      </c>
      <c r="B18" s="75" t="s">
        <v>377</v>
      </c>
      <c r="C18" s="75">
        <v>1</v>
      </c>
      <c r="D18" s="75">
        <v>1</v>
      </c>
      <c r="E18" s="75">
        <v>1</v>
      </c>
      <c r="F18" s="75">
        <v>1</v>
      </c>
      <c r="G18" s="75">
        <v>1</v>
      </c>
      <c r="H18" s="75">
        <v>1</v>
      </c>
      <c r="I18" s="75">
        <v>1</v>
      </c>
      <c r="J18" s="75">
        <v>1</v>
      </c>
      <c r="L18" s="75" t="s">
        <v>462</v>
      </c>
    </row>
    <row r="19" spans="1:12">
      <c r="A19" s="75" t="s">
        <v>293</v>
      </c>
      <c r="B19" s="75" t="s">
        <v>542</v>
      </c>
      <c r="C19" s="75">
        <v>1</v>
      </c>
      <c r="D19" s="75">
        <v>1</v>
      </c>
      <c r="E19" s="75">
        <v>1</v>
      </c>
      <c r="F19" s="75">
        <v>1</v>
      </c>
      <c r="G19" s="75">
        <v>1</v>
      </c>
      <c r="H19" s="75">
        <v>1</v>
      </c>
      <c r="I19" s="75">
        <v>1</v>
      </c>
      <c r="J19" s="75">
        <v>1</v>
      </c>
      <c r="L19" s="75" t="s">
        <v>462</v>
      </c>
    </row>
    <row r="20" spans="1:12">
      <c r="A20" s="75" t="s">
        <v>293</v>
      </c>
      <c r="B20" s="80" t="s">
        <v>368</v>
      </c>
      <c r="C20" s="75">
        <v>0.95</v>
      </c>
      <c r="D20" s="81">
        <f t="shared" ref="D20:D30" si="0">$C20*(6/7)+$J20*(1/7)</f>
        <v>0.94999999999999984</v>
      </c>
      <c r="E20" s="81">
        <f t="shared" ref="E20:E30" si="1">$C20*(5/7)+$J20*(2/7)</f>
        <v>0.95</v>
      </c>
      <c r="F20" s="81">
        <f t="shared" ref="F20:F30" si="2">$C20*(4/7)+$J20*(3/7)</f>
        <v>0.95</v>
      </c>
      <c r="G20" s="81">
        <f t="shared" ref="G20:G30" si="3">$C20*(3/7)+$J20*(4/7)</f>
        <v>0.95</v>
      </c>
      <c r="H20" s="81">
        <f t="shared" ref="H20:H30" si="4">$C20*(2/7)+$J20*(5/7)</f>
        <v>0.95</v>
      </c>
      <c r="I20" s="81">
        <f t="shared" ref="I20:I30" si="5">$C20*(1/7)+$J20*(6/7)</f>
        <v>0.94999999999999984</v>
      </c>
      <c r="J20" s="75">
        <v>0.95</v>
      </c>
    </row>
    <row r="21" spans="1:12">
      <c r="A21" s="75" t="s">
        <v>293</v>
      </c>
      <c r="B21" s="80" t="s">
        <v>369</v>
      </c>
      <c r="C21" s="75">
        <v>0.95</v>
      </c>
      <c r="D21" s="81">
        <f t="shared" si="0"/>
        <v>0.94999999999999984</v>
      </c>
      <c r="E21" s="81">
        <f t="shared" si="1"/>
        <v>0.95</v>
      </c>
      <c r="F21" s="81">
        <f t="shared" si="2"/>
        <v>0.95</v>
      </c>
      <c r="G21" s="81">
        <f t="shared" si="3"/>
        <v>0.95</v>
      </c>
      <c r="H21" s="81">
        <f t="shared" si="4"/>
        <v>0.95</v>
      </c>
      <c r="I21" s="81">
        <f t="shared" si="5"/>
        <v>0.94999999999999984</v>
      </c>
      <c r="J21" s="75">
        <v>0.95</v>
      </c>
    </row>
    <row r="22" spans="1:12">
      <c r="A22" s="75" t="s">
        <v>293</v>
      </c>
      <c r="B22" s="80" t="s">
        <v>516</v>
      </c>
      <c r="C22" s="75">
        <v>0.95</v>
      </c>
      <c r="D22" s="81">
        <f t="shared" si="0"/>
        <v>0.94999999999999984</v>
      </c>
      <c r="E22" s="81">
        <f t="shared" si="1"/>
        <v>0.95</v>
      </c>
      <c r="F22" s="81">
        <f t="shared" si="2"/>
        <v>0.95</v>
      </c>
      <c r="G22" s="81">
        <f t="shared" si="3"/>
        <v>0.95</v>
      </c>
      <c r="H22" s="81">
        <f t="shared" si="4"/>
        <v>0.95</v>
      </c>
      <c r="I22" s="81">
        <f t="shared" si="5"/>
        <v>0.94999999999999984</v>
      </c>
      <c r="J22" s="75">
        <v>0.95</v>
      </c>
    </row>
    <row r="23" spans="1:12">
      <c r="A23" s="75" t="s">
        <v>293</v>
      </c>
      <c r="B23" s="80" t="s">
        <v>363</v>
      </c>
      <c r="C23" s="114">
        <v>0.87161608695388748</v>
      </c>
      <c r="D23" s="122">
        <f>(C23+J23+J23)/3</f>
        <v>0.91734003623078653</v>
      </c>
      <c r="E23" s="122">
        <f>(D23+J23+J23)/3</f>
        <v>0.9325813526564195</v>
      </c>
      <c r="F23" s="122">
        <f>(E23+J23)/2</f>
        <v>0.93639168176282772</v>
      </c>
      <c r="G23" s="122">
        <f>(F23+J23)/2</f>
        <v>0.93829684631603183</v>
      </c>
      <c r="H23" s="122">
        <f>(G23+J23)/2</f>
        <v>0.93924942859263383</v>
      </c>
      <c r="I23" s="122">
        <f>(H23+J23)/2</f>
        <v>0.93972571973093488</v>
      </c>
      <c r="J23" s="75">
        <v>0.94020201086923594</v>
      </c>
    </row>
    <row r="24" spans="1:12">
      <c r="A24" s="75" t="s">
        <v>293</v>
      </c>
      <c r="B24" s="80" t="s">
        <v>240</v>
      </c>
      <c r="C24" s="75">
        <v>0.95</v>
      </c>
      <c r="D24" s="81">
        <f t="shared" si="0"/>
        <v>0.94999999999999984</v>
      </c>
      <c r="E24" s="81">
        <f t="shared" si="1"/>
        <v>0.95</v>
      </c>
      <c r="F24" s="81">
        <f t="shared" si="2"/>
        <v>0.95</v>
      </c>
      <c r="G24" s="81">
        <f t="shared" si="3"/>
        <v>0.95</v>
      </c>
      <c r="H24" s="81">
        <f t="shared" si="4"/>
        <v>0.95</v>
      </c>
      <c r="I24" s="81">
        <f t="shared" si="5"/>
        <v>0.94999999999999984</v>
      </c>
      <c r="J24" s="75">
        <v>0.95</v>
      </c>
    </row>
    <row r="25" spans="1:12">
      <c r="A25" s="75" t="s">
        <v>293</v>
      </c>
      <c r="B25" s="80" t="s">
        <v>364</v>
      </c>
      <c r="C25" s="75">
        <v>0.95</v>
      </c>
      <c r="D25" s="81">
        <f t="shared" si="0"/>
        <v>0.94999999999999984</v>
      </c>
      <c r="E25" s="81">
        <f t="shared" si="1"/>
        <v>0.95</v>
      </c>
      <c r="F25" s="81">
        <f t="shared" si="2"/>
        <v>0.95</v>
      </c>
      <c r="G25" s="81">
        <f t="shared" si="3"/>
        <v>0.95</v>
      </c>
      <c r="H25" s="81">
        <f t="shared" si="4"/>
        <v>0.95</v>
      </c>
      <c r="I25" s="81">
        <f t="shared" si="5"/>
        <v>0.94999999999999984</v>
      </c>
      <c r="J25" s="75">
        <v>0.95</v>
      </c>
    </row>
    <row r="26" spans="1:12">
      <c r="A26" s="75" t="s">
        <v>293</v>
      </c>
      <c r="B26" s="80" t="s">
        <v>365</v>
      </c>
      <c r="C26" s="75">
        <v>0.95</v>
      </c>
      <c r="D26" s="81">
        <f t="shared" si="0"/>
        <v>0.94999999999999984</v>
      </c>
      <c r="E26" s="81">
        <f t="shared" si="1"/>
        <v>0.95</v>
      </c>
      <c r="F26" s="81">
        <f t="shared" si="2"/>
        <v>0.95</v>
      </c>
      <c r="G26" s="81">
        <f t="shared" si="3"/>
        <v>0.95</v>
      </c>
      <c r="H26" s="81">
        <f t="shared" si="4"/>
        <v>0.95</v>
      </c>
      <c r="I26" s="81">
        <f t="shared" si="5"/>
        <v>0.94999999999999984</v>
      </c>
      <c r="J26" s="75">
        <v>0.95</v>
      </c>
    </row>
    <row r="27" spans="1:12">
      <c r="A27" s="75" t="s">
        <v>293</v>
      </c>
      <c r="B27" s="80" t="s">
        <v>528</v>
      </c>
      <c r="C27" s="75">
        <v>0.95</v>
      </c>
      <c r="D27" s="81">
        <f t="shared" si="0"/>
        <v>0.94999999999999984</v>
      </c>
      <c r="E27" s="81">
        <f t="shared" si="1"/>
        <v>0.95</v>
      </c>
      <c r="F27" s="81">
        <f t="shared" si="2"/>
        <v>0.95</v>
      </c>
      <c r="G27" s="81">
        <f t="shared" si="3"/>
        <v>0.95</v>
      </c>
      <c r="H27" s="81">
        <f t="shared" si="4"/>
        <v>0.95</v>
      </c>
      <c r="I27" s="81">
        <f t="shared" si="5"/>
        <v>0.94999999999999984</v>
      </c>
      <c r="J27" s="75">
        <v>0.95</v>
      </c>
    </row>
    <row r="28" spans="1:12">
      <c r="A28" s="75" t="s">
        <v>293</v>
      </c>
      <c r="B28" s="80" t="s">
        <v>529</v>
      </c>
      <c r="C28" s="75">
        <v>0.95</v>
      </c>
      <c r="D28" s="81">
        <f t="shared" si="0"/>
        <v>0.94999999999999984</v>
      </c>
      <c r="E28" s="81">
        <f t="shared" si="1"/>
        <v>0.95</v>
      </c>
      <c r="F28" s="81">
        <f t="shared" si="2"/>
        <v>0.95</v>
      </c>
      <c r="G28" s="81">
        <f t="shared" si="3"/>
        <v>0.95</v>
      </c>
      <c r="H28" s="81">
        <f t="shared" si="4"/>
        <v>0.95</v>
      </c>
      <c r="I28" s="81">
        <f t="shared" si="5"/>
        <v>0.94999999999999984</v>
      </c>
      <c r="J28" s="75">
        <v>0.95</v>
      </c>
    </row>
    <row r="29" spans="1:12">
      <c r="A29" s="75" t="s">
        <v>293</v>
      </c>
      <c r="B29" s="80" t="s">
        <v>239</v>
      </c>
      <c r="C29" s="75">
        <v>0.95</v>
      </c>
      <c r="D29" s="81">
        <f t="shared" si="0"/>
        <v>0.94999999999999984</v>
      </c>
      <c r="E29" s="81">
        <f t="shared" si="1"/>
        <v>0.95</v>
      </c>
      <c r="F29" s="81">
        <f t="shared" si="2"/>
        <v>0.95</v>
      </c>
      <c r="G29" s="81">
        <f t="shared" si="3"/>
        <v>0.95</v>
      </c>
      <c r="H29" s="81">
        <f t="shared" si="4"/>
        <v>0.95</v>
      </c>
      <c r="I29" s="81">
        <f t="shared" si="5"/>
        <v>0.94999999999999984</v>
      </c>
      <c r="J29" s="75">
        <v>0.95</v>
      </c>
    </row>
    <row r="30" spans="1:12">
      <c r="A30" s="75" t="s">
        <v>293</v>
      </c>
      <c r="B30" s="80" t="s">
        <v>238</v>
      </c>
      <c r="C30" s="75">
        <v>0.95</v>
      </c>
      <c r="D30" s="81">
        <f t="shared" si="0"/>
        <v>0.94999999999999984</v>
      </c>
      <c r="E30" s="81">
        <f t="shared" si="1"/>
        <v>0.95</v>
      </c>
      <c r="F30" s="81">
        <f t="shared" si="2"/>
        <v>0.95</v>
      </c>
      <c r="G30" s="81">
        <f t="shared" si="3"/>
        <v>0.95</v>
      </c>
      <c r="H30" s="81">
        <f t="shared" si="4"/>
        <v>0.95</v>
      </c>
      <c r="I30" s="81">
        <f t="shared" si="5"/>
        <v>0.94999999999999984</v>
      </c>
      <c r="J30" s="75">
        <v>0.95</v>
      </c>
    </row>
    <row r="31" spans="1:12">
      <c r="A31" s="75" t="s">
        <v>293</v>
      </c>
      <c r="B31" s="75" t="s">
        <v>345</v>
      </c>
      <c r="C31" s="75">
        <v>0.84</v>
      </c>
      <c r="D31" s="75">
        <v>0.84</v>
      </c>
      <c r="E31" s="75">
        <v>0.84</v>
      </c>
      <c r="F31" s="75">
        <v>0.84</v>
      </c>
      <c r="G31" s="75">
        <v>0.84</v>
      </c>
      <c r="H31" s="75">
        <v>0.84</v>
      </c>
      <c r="I31" s="75">
        <v>0.84</v>
      </c>
      <c r="J31" s="75">
        <v>0.84</v>
      </c>
      <c r="L31" s="79" t="s">
        <v>463</v>
      </c>
    </row>
    <row r="32" spans="1:12">
      <c r="A32" s="75" t="s">
        <v>293</v>
      </c>
      <c r="B32" s="75" t="s">
        <v>346</v>
      </c>
      <c r="C32" s="75">
        <v>0.84399999999999997</v>
      </c>
      <c r="D32" s="75">
        <v>0.84399999999999997</v>
      </c>
      <c r="E32" s="75">
        <v>0.84399999999999997</v>
      </c>
      <c r="F32" s="75">
        <v>0.84399999999999997</v>
      </c>
      <c r="G32" s="75">
        <v>0.84399999999999997</v>
      </c>
      <c r="H32" s="75">
        <v>0.84399999999999997</v>
      </c>
      <c r="I32" s="75">
        <v>0.84399999999999997</v>
      </c>
      <c r="J32" s="75">
        <v>0.84399999999999997</v>
      </c>
      <c r="L32" s="79" t="s">
        <v>463</v>
      </c>
    </row>
    <row r="33" spans="1:12">
      <c r="A33" s="75" t="s">
        <v>293</v>
      </c>
      <c r="B33" s="75" t="s">
        <v>347</v>
      </c>
      <c r="C33" s="75">
        <v>0.84399999999999997</v>
      </c>
      <c r="D33" s="75">
        <v>0.84399999999999997</v>
      </c>
      <c r="E33" s="75">
        <v>0.84399999999999997</v>
      </c>
      <c r="F33" s="75">
        <v>0.84399999999999997</v>
      </c>
      <c r="G33" s="75">
        <v>0.84399999999999997</v>
      </c>
      <c r="H33" s="75">
        <v>0.84399999999999997</v>
      </c>
      <c r="I33" s="75">
        <v>0.84399999999999997</v>
      </c>
      <c r="J33" s="75">
        <v>0.84399999999999997</v>
      </c>
      <c r="L33" s="79" t="s">
        <v>463</v>
      </c>
    </row>
    <row r="34" spans="1:12">
      <c r="A34" s="75" t="s">
        <v>293</v>
      </c>
      <c r="B34" s="75" t="s">
        <v>348</v>
      </c>
      <c r="C34" s="82">
        <v>0.95</v>
      </c>
      <c r="D34" s="82">
        <v>0.95</v>
      </c>
      <c r="E34" s="82">
        <v>0.95</v>
      </c>
      <c r="F34" s="82">
        <v>0.95</v>
      </c>
      <c r="G34" s="82">
        <v>0.95</v>
      </c>
      <c r="H34" s="82">
        <v>0.95</v>
      </c>
      <c r="I34" s="82">
        <v>0.95</v>
      </c>
      <c r="J34" s="82">
        <v>0.95</v>
      </c>
      <c r="K34" s="82"/>
      <c r="L34" s="82" t="s">
        <v>465</v>
      </c>
    </row>
    <row r="35" spans="1:12">
      <c r="A35" s="75" t="s">
        <v>293</v>
      </c>
      <c r="B35" s="75" t="s">
        <v>349</v>
      </c>
      <c r="C35" s="75">
        <v>0.87</v>
      </c>
      <c r="D35" s="75">
        <v>0.87</v>
      </c>
      <c r="E35" s="75">
        <v>0.87</v>
      </c>
      <c r="F35" s="75">
        <v>0.87</v>
      </c>
      <c r="G35" s="75">
        <v>0.87</v>
      </c>
      <c r="H35" s="75">
        <v>0.87</v>
      </c>
      <c r="I35" s="75">
        <v>0.87</v>
      </c>
      <c r="J35" s="75">
        <v>0.87</v>
      </c>
      <c r="L35" s="79" t="s">
        <v>463</v>
      </c>
    </row>
    <row r="36" spans="1:12">
      <c r="A36" s="75" t="s">
        <v>293</v>
      </c>
      <c r="B36" s="75" t="s">
        <v>350</v>
      </c>
      <c r="C36" s="75">
        <v>0.92</v>
      </c>
      <c r="D36" s="75">
        <v>0.92</v>
      </c>
      <c r="E36" s="75">
        <v>0.92</v>
      </c>
      <c r="F36" s="75">
        <v>0.92</v>
      </c>
      <c r="G36" s="75">
        <v>0.92</v>
      </c>
      <c r="H36" s="75">
        <v>0.92</v>
      </c>
      <c r="I36" s="75">
        <v>0.92</v>
      </c>
      <c r="J36" s="75">
        <v>0.92</v>
      </c>
    </row>
    <row r="37" spans="1:12">
      <c r="A37" s="75" t="s">
        <v>293</v>
      </c>
      <c r="B37" s="75" t="s">
        <v>423</v>
      </c>
      <c r="C37" s="75">
        <v>0.84</v>
      </c>
      <c r="D37" s="75">
        <v>0.84</v>
      </c>
      <c r="E37" s="75">
        <v>0.84</v>
      </c>
      <c r="F37" s="75">
        <v>0.84</v>
      </c>
      <c r="G37" s="75">
        <v>0.84</v>
      </c>
      <c r="H37" s="75">
        <v>0.84</v>
      </c>
      <c r="I37" s="75">
        <v>0.84</v>
      </c>
      <c r="J37" s="75">
        <v>0.84</v>
      </c>
      <c r="L37" s="79" t="s">
        <v>463</v>
      </c>
    </row>
    <row r="38" spans="1:12">
      <c r="A38" s="75" t="s">
        <v>293</v>
      </c>
      <c r="B38" s="75" t="s">
        <v>536</v>
      </c>
      <c r="C38" s="83">
        <v>0.98199999999999998</v>
      </c>
      <c r="D38" s="83">
        <v>0.98199999999999998</v>
      </c>
      <c r="E38" s="83">
        <v>0.98199999999999998</v>
      </c>
      <c r="F38" s="83">
        <v>0.98199999999999998</v>
      </c>
      <c r="G38" s="83">
        <v>0.98199999999999998</v>
      </c>
      <c r="H38" s="83">
        <v>0.98199999999999998</v>
      </c>
      <c r="I38" s="83">
        <v>0.98199999999999998</v>
      </c>
      <c r="J38" s="83">
        <v>0.98199999999999998</v>
      </c>
      <c r="L38" s="79"/>
    </row>
    <row r="39" spans="1:12">
      <c r="A39" s="75" t="s">
        <v>293</v>
      </c>
      <c r="B39" s="75" t="s">
        <v>351</v>
      </c>
      <c r="C39" s="75">
        <v>0.84</v>
      </c>
      <c r="D39" s="75">
        <v>0.84</v>
      </c>
      <c r="E39" s="75">
        <v>0.84</v>
      </c>
      <c r="F39" s="75">
        <v>0.84</v>
      </c>
      <c r="G39" s="75">
        <v>0.84</v>
      </c>
      <c r="H39" s="75">
        <v>0.84</v>
      </c>
      <c r="I39" s="75">
        <v>0.84</v>
      </c>
      <c r="J39" s="75">
        <v>0.84</v>
      </c>
      <c r="L39" s="79" t="s">
        <v>463</v>
      </c>
    </row>
    <row r="40" spans="1:12">
      <c r="A40" s="75" t="s">
        <v>293</v>
      </c>
      <c r="B40" s="75" t="s">
        <v>352</v>
      </c>
      <c r="C40" s="75">
        <v>0.84399999999999997</v>
      </c>
      <c r="D40" s="75">
        <v>0.84399999999999997</v>
      </c>
      <c r="E40" s="75">
        <v>0.84399999999999997</v>
      </c>
      <c r="F40" s="75">
        <v>0.84399999999999997</v>
      </c>
      <c r="G40" s="75">
        <v>0.84399999999999997</v>
      </c>
      <c r="H40" s="75">
        <v>0.84399999999999997</v>
      </c>
      <c r="I40" s="75">
        <v>0.84399999999999997</v>
      </c>
      <c r="J40" s="75">
        <v>0.84399999999999997</v>
      </c>
      <c r="L40" s="79" t="s">
        <v>463</v>
      </c>
    </row>
    <row r="41" spans="1:12">
      <c r="A41" s="75" t="s">
        <v>293</v>
      </c>
      <c r="B41" s="75" t="s">
        <v>353</v>
      </c>
      <c r="C41" s="75">
        <v>0.84399999999999997</v>
      </c>
      <c r="D41" s="75">
        <v>0.84399999999999997</v>
      </c>
      <c r="E41" s="75">
        <v>0.84399999999999997</v>
      </c>
      <c r="F41" s="75">
        <v>0.84399999999999997</v>
      </c>
      <c r="G41" s="75">
        <v>0.84399999999999997</v>
      </c>
      <c r="H41" s="75">
        <v>0.84399999999999997</v>
      </c>
      <c r="I41" s="75">
        <v>0.84399999999999997</v>
      </c>
      <c r="J41" s="75">
        <v>0.84399999999999997</v>
      </c>
      <c r="L41" s="79" t="s">
        <v>463</v>
      </c>
    </row>
    <row r="42" spans="1:12">
      <c r="A42" s="75" t="s">
        <v>293</v>
      </c>
      <c r="B42" s="75" t="s">
        <v>354</v>
      </c>
      <c r="C42" s="82">
        <v>0.95</v>
      </c>
      <c r="D42" s="82">
        <v>0.95</v>
      </c>
      <c r="E42" s="82">
        <v>0.95</v>
      </c>
      <c r="F42" s="82">
        <v>0.95</v>
      </c>
      <c r="G42" s="82">
        <v>0.95</v>
      </c>
      <c r="H42" s="82">
        <v>0.95</v>
      </c>
      <c r="I42" s="82">
        <v>0.95</v>
      </c>
      <c r="J42" s="82">
        <v>0.95</v>
      </c>
      <c r="K42" s="82"/>
      <c r="L42" s="82" t="s">
        <v>465</v>
      </c>
    </row>
    <row r="43" spans="1:12">
      <c r="A43" s="75" t="s">
        <v>293</v>
      </c>
      <c r="B43" s="75" t="s">
        <v>355</v>
      </c>
      <c r="C43" s="75">
        <v>0.87</v>
      </c>
      <c r="D43" s="75">
        <v>0.87</v>
      </c>
      <c r="E43" s="75">
        <v>0.87</v>
      </c>
      <c r="F43" s="75">
        <v>0.87</v>
      </c>
      <c r="G43" s="75">
        <v>0.87</v>
      </c>
      <c r="H43" s="75">
        <v>0.87</v>
      </c>
      <c r="I43" s="75">
        <v>0.87</v>
      </c>
      <c r="J43" s="75">
        <v>0.87</v>
      </c>
      <c r="L43" s="79" t="s">
        <v>463</v>
      </c>
    </row>
    <row r="44" spans="1:12">
      <c r="A44" s="75" t="s">
        <v>293</v>
      </c>
      <c r="B44" s="75" t="s">
        <v>356</v>
      </c>
      <c r="C44" s="75">
        <v>0.92</v>
      </c>
      <c r="D44" s="75">
        <v>0.92</v>
      </c>
      <c r="E44" s="75">
        <v>0.92</v>
      </c>
      <c r="F44" s="75">
        <v>0.92</v>
      </c>
      <c r="G44" s="75">
        <v>0.92</v>
      </c>
      <c r="H44" s="75">
        <v>0.92</v>
      </c>
      <c r="I44" s="75">
        <v>0.92</v>
      </c>
      <c r="J44" s="75">
        <v>0.92</v>
      </c>
      <c r="L44" s="75" t="s">
        <v>464</v>
      </c>
    </row>
    <row r="45" spans="1:12">
      <c r="A45" s="75" t="s">
        <v>293</v>
      </c>
      <c r="B45" s="75" t="s">
        <v>357</v>
      </c>
      <c r="C45" s="82">
        <v>0.95</v>
      </c>
      <c r="D45" s="82">
        <v>0.95</v>
      </c>
      <c r="E45" s="82">
        <v>0.95</v>
      </c>
      <c r="F45" s="82">
        <v>0.95</v>
      </c>
      <c r="G45" s="82">
        <v>0.95</v>
      </c>
      <c r="H45" s="82">
        <v>0.95</v>
      </c>
      <c r="I45" s="82">
        <v>0.95</v>
      </c>
      <c r="J45" s="82">
        <v>0.95</v>
      </c>
      <c r="K45" s="82"/>
      <c r="L45" s="82" t="s">
        <v>465</v>
      </c>
    </row>
    <row r="46" spans="1:12">
      <c r="A46" s="75" t="s">
        <v>293</v>
      </c>
      <c r="B46" s="75" t="s">
        <v>422</v>
      </c>
      <c r="C46" s="75">
        <v>0.84</v>
      </c>
      <c r="D46" s="75">
        <v>0.84</v>
      </c>
      <c r="E46" s="75">
        <v>0.84</v>
      </c>
      <c r="F46" s="75">
        <v>0.84</v>
      </c>
      <c r="G46" s="75">
        <v>0.84</v>
      </c>
      <c r="H46" s="75">
        <v>0.84</v>
      </c>
      <c r="I46" s="75">
        <v>0.84</v>
      </c>
      <c r="J46" s="75">
        <v>0.84</v>
      </c>
      <c r="L46" s="79" t="s">
        <v>463</v>
      </c>
    </row>
    <row r="47" spans="1:12">
      <c r="A47" s="75" t="s">
        <v>293</v>
      </c>
      <c r="B47" s="75" t="s">
        <v>507</v>
      </c>
      <c r="C47" s="75">
        <v>0.98</v>
      </c>
      <c r="D47" s="75">
        <v>0.98</v>
      </c>
      <c r="E47" s="75">
        <v>0.98</v>
      </c>
      <c r="F47" s="75">
        <v>0.98</v>
      </c>
      <c r="G47" s="75">
        <v>0.98</v>
      </c>
      <c r="H47" s="75">
        <v>0.98</v>
      </c>
      <c r="I47" s="75">
        <v>0.98</v>
      </c>
      <c r="J47" s="75">
        <v>0.98</v>
      </c>
      <c r="L47" s="75" t="s">
        <v>461</v>
      </c>
    </row>
    <row r="48" spans="1:12">
      <c r="A48" s="75" t="s">
        <v>293</v>
      </c>
      <c r="B48" s="75" t="s">
        <v>508</v>
      </c>
      <c r="C48" s="75">
        <v>0.98</v>
      </c>
      <c r="D48" s="75">
        <v>0.98</v>
      </c>
      <c r="E48" s="75">
        <v>0.98</v>
      </c>
      <c r="F48" s="75">
        <v>0.98</v>
      </c>
      <c r="G48" s="75">
        <v>0.98</v>
      </c>
      <c r="H48" s="75">
        <v>0.98</v>
      </c>
      <c r="I48" s="75">
        <v>0.98</v>
      </c>
      <c r="J48" s="75">
        <v>0.98</v>
      </c>
      <c r="L48" s="75" t="s">
        <v>461</v>
      </c>
    </row>
    <row r="49" spans="1:12">
      <c r="A49" s="75" t="s">
        <v>293</v>
      </c>
      <c r="B49" s="75" t="s">
        <v>437</v>
      </c>
      <c r="C49" s="75">
        <v>0.84</v>
      </c>
      <c r="D49" s="75">
        <v>0.84</v>
      </c>
      <c r="E49" s="75">
        <v>0.84</v>
      </c>
      <c r="F49" s="75">
        <v>0.84</v>
      </c>
      <c r="G49" s="75">
        <v>0.84</v>
      </c>
      <c r="H49" s="75">
        <v>0.84</v>
      </c>
      <c r="I49" s="75">
        <v>0.84</v>
      </c>
      <c r="J49" s="75">
        <v>0.84</v>
      </c>
      <c r="L49" s="79" t="s">
        <v>463</v>
      </c>
    </row>
    <row r="50" spans="1:12">
      <c r="A50" s="75" t="s">
        <v>293</v>
      </c>
      <c r="B50" s="75" t="s">
        <v>340</v>
      </c>
      <c r="C50" s="75">
        <v>0.84399999999999997</v>
      </c>
      <c r="D50" s="75">
        <v>0.84399999999999997</v>
      </c>
      <c r="E50" s="75">
        <v>0.84399999999999997</v>
      </c>
      <c r="F50" s="75">
        <v>0.84399999999999997</v>
      </c>
      <c r="G50" s="75">
        <v>0.84399999999999997</v>
      </c>
      <c r="H50" s="75">
        <v>0.84399999999999997</v>
      </c>
      <c r="I50" s="75">
        <v>0.84399999999999997</v>
      </c>
      <c r="J50" s="75">
        <v>0.84399999999999997</v>
      </c>
      <c r="L50" s="79" t="s">
        <v>463</v>
      </c>
    </row>
    <row r="51" spans="1:12">
      <c r="A51" s="75" t="s">
        <v>293</v>
      </c>
      <c r="B51" s="75" t="s">
        <v>339</v>
      </c>
      <c r="C51" s="75">
        <v>0.84399999999999997</v>
      </c>
      <c r="D51" s="75">
        <v>0.84399999999999997</v>
      </c>
      <c r="E51" s="75">
        <v>0.84399999999999997</v>
      </c>
      <c r="F51" s="75">
        <v>0.84399999999999997</v>
      </c>
      <c r="G51" s="75">
        <v>0.84399999999999997</v>
      </c>
      <c r="H51" s="75">
        <v>0.84399999999999997</v>
      </c>
      <c r="I51" s="75">
        <v>0.84399999999999997</v>
      </c>
      <c r="J51" s="75">
        <v>0.84399999999999997</v>
      </c>
      <c r="L51" s="79" t="s">
        <v>463</v>
      </c>
    </row>
    <row r="52" spans="1:12">
      <c r="A52" s="75" t="s">
        <v>293</v>
      </c>
      <c r="B52" s="75" t="s">
        <v>172</v>
      </c>
      <c r="C52" s="75">
        <v>0.87</v>
      </c>
      <c r="D52" s="81">
        <f>$C52*(6/7)+$J52*(1/7)</f>
        <v>0.88142857142857134</v>
      </c>
      <c r="E52" s="81">
        <f>$C52*(5/7)+$J52*(2/7)</f>
        <v>0.89285714285714279</v>
      </c>
      <c r="F52" s="81">
        <f>$C52*(4/7)+$J52*(3/7)</f>
        <v>0.90428571428571414</v>
      </c>
      <c r="G52" s="81">
        <f>$C52*(3/7)+$J52*(4/7)</f>
        <v>0.9157142857142857</v>
      </c>
      <c r="H52" s="81">
        <f>$C52*(2/7)+$J52*(5/7)</f>
        <v>0.92714285714285716</v>
      </c>
      <c r="I52" s="81">
        <f>$C52*(1/7)+$J52*(6/7)</f>
        <v>0.93857142857142839</v>
      </c>
      <c r="J52" s="75">
        <v>0.95</v>
      </c>
      <c r="L52" s="79" t="s">
        <v>407</v>
      </c>
    </row>
    <row r="53" spans="1:12">
      <c r="A53" s="75" t="s">
        <v>293</v>
      </c>
      <c r="B53" s="75" t="s">
        <v>173</v>
      </c>
      <c r="C53" s="75">
        <v>0.83699999999999997</v>
      </c>
      <c r="D53" s="75">
        <v>0.83699999999999997</v>
      </c>
      <c r="E53" s="75">
        <v>0.83699999999999997</v>
      </c>
      <c r="F53" s="75">
        <v>0.83699999999999997</v>
      </c>
      <c r="G53" s="75">
        <v>0.83699999999999997</v>
      </c>
      <c r="H53" s="75">
        <v>0.83699999999999997</v>
      </c>
      <c r="I53" s="75">
        <v>0.83699999999999997</v>
      </c>
      <c r="J53" s="75">
        <v>0.83699999999999997</v>
      </c>
      <c r="L53" s="79" t="s">
        <v>463</v>
      </c>
    </row>
    <row r="54" spans="1:12">
      <c r="A54" s="75" t="s">
        <v>293</v>
      </c>
      <c r="B54" s="75" t="s">
        <v>237</v>
      </c>
      <c r="C54" s="75">
        <v>0.84</v>
      </c>
      <c r="D54" s="75">
        <v>0.84</v>
      </c>
      <c r="E54" s="75">
        <v>0.84</v>
      </c>
      <c r="F54" s="75">
        <v>0.84</v>
      </c>
      <c r="G54" s="75">
        <v>0.84</v>
      </c>
      <c r="H54" s="75">
        <v>0.84</v>
      </c>
      <c r="I54" s="75">
        <v>0.84</v>
      </c>
      <c r="J54" s="75">
        <v>0.84</v>
      </c>
      <c r="L54" s="79" t="s">
        <v>463</v>
      </c>
    </row>
    <row r="55" spans="1:12">
      <c r="A55" s="75" t="s">
        <v>293</v>
      </c>
      <c r="B55" s="80" t="s">
        <v>371</v>
      </c>
      <c r="C55" s="75">
        <v>0.95</v>
      </c>
      <c r="D55" s="81">
        <f>$C55*(6/7)+$J55*(1/7)</f>
        <v>0.94999999999999984</v>
      </c>
      <c r="E55" s="81">
        <f>$C55*(5/7)+$J55*(2/7)</f>
        <v>0.95</v>
      </c>
      <c r="F55" s="81">
        <f>$C55*(4/7)+$J55*(3/7)</f>
        <v>0.95</v>
      </c>
      <c r="G55" s="81">
        <f>$C55*(3/7)+$J55*(4/7)</f>
        <v>0.95</v>
      </c>
      <c r="H55" s="81">
        <f>$C55*(2/7)+$J55*(5/7)</f>
        <v>0.95</v>
      </c>
      <c r="I55" s="81">
        <f>$C55*(1/7)+$J55*(6/7)</f>
        <v>0.94999999999999984</v>
      </c>
      <c r="J55" s="75">
        <v>0.95</v>
      </c>
    </row>
    <row r="56" spans="1:12">
      <c r="A56" s="75" t="s">
        <v>293</v>
      </c>
      <c r="B56" s="80" t="s">
        <v>241</v>
      </c>
      <c r="C56" s="75">
        <v>0.95</v>
      </c>
      <c r="D56" s="81">
        <f t="shared" ref="D56:D65" si="6">$C56*(6/7)+$J56*(1/7)</f>
        <v>0.94999999999999984</v>
      </c>
      <c r="E56" s="81">
        <f t="shared" ref="E56:E65" si="7">$C56*(5/7)+$J56*(2/7)</f>
        <v>0.95</v>
      </c>
      <c r="F56" s="81">
        <f t="shared" ref="F56:F65" si="8">$C56*(4/7)+$J56*(3/7)</f>
        <v>0.95</v>
      </c>
      <c r="G56" s="81">
        <f t="shared" ref="G56:G65" si="9">$C56*(3/7)+$J56*(4/7)</f>
        <v>0.95</v>
      </c>
      <c r="H56" s="81">
        <f t="shared" ref="H56:H65" si="10">$C56*(2/7)+$J56*(5/7)</f>
        <v>0.95</v>
      </c>
      <c r="I56" s="81">
        <f t="shared" ref="I56:I65" si="11">$C56*(1/7)+$J56*(6/7)</f>
        <v>0.94999999999999984</v>
      </c>
      <c r="J56" s="75">
        <v>0.95</v>
      </c>
    </row>
    <row r="57" spans="1:12">
      <c r="A57" s="75" t="s">
        <v>293</v>
      </c>
      <c r="B57" s="80" t="s">
        <v>372</v>
      </c>
      <c r="C57" s="75">
        <v>0.95</v>
      </c>
      <c r="D57" s="81">
        <f t="shared" si="6"/>
        <v>0.94999999999999984</v>
      </c>
      <c r="E57" s="81">
        <f t="shared" si="7"/>
        <v>0.95</v>
      </c>
      <c r="F57" s="81">
        <f t="shared" si="8"/>
        <v>0.95</v>
      </c>
      <c r="G57" s="81">
        <f t="shared" si="9"/>
        <v>0.95</v>
      </c>
      <c r="H57" s="81">
        <f t="shared" si="10"/>
        <v>0.95</v>
      </c>
      <c r="I57" s="81">
        <f t="shared" si="11"/>
        <v>0.94999999999999984</v>
      </c>
      <c r="J57" s="75">
        <v>0.95</v>
      </c>
    </row>
    <row r="58" spans="1:12">
      <c r="A58" s="75" t="s">
        <v>293</v>
      </c>
      <c r="B58" s="80" t="s">
        <v>366</v>
      </c>
      <c r="C58" s="75">
        <v>0.95</v>
      </c>
      <c r="D58" s="81">
        <f t="shared" si="6"/>
        <v>0.94999999999999984</v>
      </c>
      <c r="E58" s="81">
        <f t="shared" si="7"/>
        <v>0.95</v>
      </c>
      <c r="F58" s="81">
        <f t="shared" si="8"/>
        <v>0.95</v>
      </c>
      <c r="G58" s="81">
        <f t="shared" si="9"/>
        <v>0.95</v>
      </c>
      <c r="H58" s="81">
        <f t="shared" si="10"/>
        <v>0.95</v>
      </c>
      <c r="I58" s="81">
        <f t="shared" si="11"/>
        <v>0.94999999999999984</v>
      </c>
      <c r="J58" s="75">
        <v>0.95</v>
      </c>
    </row>
    <row r="59" spans="1:12">
      <c r="A59" s="75" t="s">
        <v>293</v>
      </c>
      <c r="B59" s="80" t="s">
        <v>367</v>
      </c>
      <c r="C59" s="75">
        <v>0.95</v>
      </c>
      <c r="D59" s="81">
        <f t="shared" si="6"/>
        <v>0.94999999999999984</v>
      </c>
      <c r="E59" s="81">
        <f t="shared" si="7"/>
        <v>0.95</v>
      </c>
      <c r="F59" s="81">
        <f t="shared" si="8"/>
        <v>0.95</v>
      </c>
      <c r="G59" s="81">
        <f t="shared" si="9"/>
        <v>0.95</v>
      </c>
      <c r="H59" s="81">
        <f t="shared" si="10"/>
        <v>0.95</v>
      </c>
      <c r="I59" s="81">
        <f t="shared" si="11"/>
        <v>0.94999999999999984</v>
      </c>
      <c r="J59" s="75">
        <v>0.95</v>
      </c>
    </row>
    <row r="60" spans="1:12">
      <c r="A60" s="75" t="s">
        <v>293</v>
      </c>
      <c r="B60" s="80" t="s">
        <v>243</v>
      </c>
      <c r="C60" s="44">
        <v>0.87161608695388748</v>
      </c>
      <c r="D60" s="122">
        <f>(C60+J60+J60)/3</f>
        <v>0.91734003623078653</v>
      </c>
      <c r="E60" s="122">
        <f>(D60+J60+J60)/3</f>
        <v>0.9325813526564195</v>
      </c>
      <c r="F60" s="122">
        <f>(E60+J60)/2</f>
        <v>0.93639168176282772</v>
      </c>
      <c r="G60" s="122">
        <f>(F60+J60)/2</f>
        <v>0.93829684631603183</v>
      </c>
      <c r="H60" s="122">
        <f>(G60+J60)/2</f>
        <v>0.93924942859263383</v>
      </c>
      <c r="I60" s="122">
        <f>(H60+J60)/2</f>
        <v>0.93972571973093488</v>
      </c>
      <c r="J60" s="123">
        <v>0.94020201086923594</v>
      </c>
    </row>
    <row r="61" spans="1:12">
      <c r="A61" s="75" t="s">
        <v>293</v>
      </c>
      <c r="B61" s="80" t="s">
        <v>361</v>
      </c>
      <c r="C61" s="75">
        <v>0.95</v>
      </c>
      <c r="D61" s="81">
        <f t="shared" si="6"/>
        <v>0.94999999999999984</v>
      </c>
      <c r="E61" s="81">
        <f t="shared" si="7"/>
        <v>0.95</v>
      </c>
      <c r="F61" s="81">
        <f t="shared" si="8"/>
        <v>0.95</v>
      </c>
      <c r="G61" s="81">
        <f t="shared" si="9"/>
        <v>0.95</v>
      </c>
      <c r="H61" s="81">
        <f t="shared" si="10"/>
        <v>0.95</v>
      </c>
      <c r="I61" s="81">
        <f t="shared" si="11"/>
        <v>0.94999999999999984</v>
      </c>
      <c r="J61" s="75">
        <v>0.95</v>
      </c>
    </row>
    <row r="62" spans="1:12">
      <c r="A62" s="75" t="s">
        <v>293</v>
      </c>
      <c r="B62" s="80" t="s">
        <v>242</v>
      </c>
      <c r="C62" s="75">
        <v>0.95</v>
      </c>
      <c r="D62" s="81">
        <f t="shared" si="6"/>
        <v>0.94999999999999984</v>
      </c>
      <c r="E62" s="81">
        <f t="shared" si="7"/>
        <v>0.95</v>
      </c>
      <c r="F62" s="81">
        <f t="shared" si="8"/>
        <v>0.95</v>
      </c>
      <c r="G62" s="81">
        <f t="shared" si="9"/>
        <v>0.95</v>
      </c>
      <c r="H62" s="81">
        <f t="shared" si="10"/>
        <v>0.95</v>
      </c>
      <c r="I62" s="81">
        <f t="shared" si="11"/>
        <v>0.94999999999999984</v>
      </c>
      <c r="J62" s="75">
        <v>0.95</v>
      </c>
    </row>
    <row r="63" spans="1:12">
      <c r="A63" s="75" t="s">
        <v>293</v>
      </c>
      <c r="B63" s="80" t="s">
        <v>362</v>
      </c>
      <c r="C63" s="75">
        <v>0.95</v>
      </c>
      <c r="D63" s="81">
        <f t="shared" si="6"/>
        <v>0.94999999999999984</v>
      </c>
      <c r="E63" s="81">
        <f t="shared" si="7"/>
        <v>0.95</v>
      </c>
      <c r="F63" s="81">
        <f t="shared" si="8"/>
        <v>0.95</v>
      </c>
      <c r="G63" s="81">
        <f t="shared" si="9"/>
        <v>0.95</v>
      </c>
      <c r="H63" s="81">
        <f t="shared" si="10"/>
        <v>0.95</v>
      </c>
      <c r="I63" s="81">
        <f t="shared" si="11"/>
        <v>0.94999999999999984</v>
      </c>
      <c r="J63" s="75">
        <v>0.95</v>
      </c>
    </row>
    <row r="64" spans="1:12">
      <c r="A64" s="75" t="s">
        <v>293</v>
      </c>
      <c r="B64" s="80" t="s">
        <v>530</v>
      </c>
      <c r="C64" s="75">
        <v>0.95</v>
      </c>
      <c r="D64" s="81">
        <f t="shared" si="6"/>
        <v>0.94999999999999984</v>
      </c>
      <c r="E64" s="81">
        <f t="shared" si="7"/>
        <v>0.95</v>
      </c>
      <c r="F64" s="81">
        <f t="shared" si="8"/>
        <v>0.95</v>
      </c>
      <c r="G64" s="81">
        <f t="shared" si="9"/>
        <v>0.95</v>
      </c>
      <c r="H64" s="81">
        <f t="shared" si="10"/>
        <v>0.95</v>
      </c>
      <c r="I64" s="81">
        <f t="shared" si="11"/>
        <v>0.94999999999999984</v>
      </c>
      <c r="J64" s="75">
        <v>0.95</v>
      </c>
    </row>
    <row r="65" spans="1:12">
      <c r="A65" s="75" t="s">
        <v>293</v>
      </c>
      <c r="B65" s="80" t="s">
        <v>531</v>
      </c>
      <c r="C65" s="75">
        <v>0.95</v>
      </c>
      <c r="D65" s="81">
        <f t="shared" si="6"/>
        <v>0.94999999999999984</v>
      </c>
      <c r="E65" s="81">
        <f t="shared" si="7"/>
        <v>0.95</v>
      </c>
      <c r="F65" s="81">
        <f t="shared" si="8"/>
        <v>0.95</v>
      </c>
      <c r="G65" s="81">
        <f t="shared" si="9"/>
        <v>0.95</v>
      </c>
      <c r="H65" s="81">
        <f t="shared" si="10"/>
        <v>0.95</v>
      </c>
      <c r="I65" s="81">
        <f t="shared" si="11"/>
        <v>0.94999999999999984</v>
      </c>
      <c r="J65" s="75">
        <v>0.95</v>
      </c>
    </row>
    <row r="66" spans="1:12">
      <c r="A66" s="75" t="s">
        <v>293</v>
      </c>
      <c r="B66" s="75" t="s">
        <v>322</v>
      </c>
      <c r="C66" s="75">
        <v>1</v>
      </c>
      <c r="D66" s="75">
        <v>1</v>
      </c>
      <c r="E66" s="75">
        <v>1</v>
      </c>
      <c r="F66" s="75">
        <v>1</v>
      </c>
      <c r="G66" s="75">
        <v>1</v>
      </c>
      <c r="H66" s="75">
        <v>1</v>
      </c>
      <c r="I66" s="75">
        <v>1</v>
      </c>
      <c r="J66" s="75">
        <v>1</v>
      </c>
      <c r="L66" s="75" t="s">
        <v>462</v>
      </c>
    </row>
    <row r="67" spans="1:12">
      <c r="A67" s="75" t="s">
        <v>293</v>
      </c>
      <c r="B67" s="75" t="s">
        <v>321</v>
      </c>
      <c r="C67" s="75">
        <v>1</v>
      </c>
      <c r="D67" s="75">
        <v>1</v>
      </c>
      <c r="E67" s="75">
        <v>1</v>
      </c>
      <c r="F67" s="75">
        <v>1</v>
      </c>
      <c r="G67" s="75">
        <v>1</v>
      </c>
      <c r="H67" s="75">
        <v>1</v>
      </c>
      <c r="I67" s="75">
        <v>1</v>
      </c>
      <c r="J67" s="75">
        <v>1</v>
      </c>
      <c r="L67" s="75" t="s">
        <v>462</v>
      </c>
    </row>
    <row r="68" spans="1:12">
      <c r="A68" s="75" t="s">
        <v>293</v>
      </c>
      <c r="B68" s="75" t="s">
        <v>320</v>
      </c>
      <c r="C68" s="75">
        <v>1</v>
      </c>
      <c r="D68" s="75">
        <v>1</v>
      </c>
      <c r="E68" s="75">
        <v>1</v>
      </c>
      <c r="F68" s="75">
        <v>1</v>
      </c>
      <c r="G68" s="75">
        <v>1</v>
      </c>
      <c r="H68" s="75">
        <v>1</v>
      </c>
      <c r="I68" s="75">
        <v>1</v>
      </c>
      <c r="J68" s="75">
        <v>1</v>
      </c>
      <c r="L68" s="75" t="s">
        <v>462</v>
      </c>
    </row>
    <row r="69" spans="1:12">
      <c r="A69" s="75" t="s">
        <v>293</v>
      </c>
      <c r="B69" s="75" t="s">
        <v>323</v>
      </c>
      <c r="C69" s="75">
        <v>1</v>
      </c>
      <c r="D69" s="75">
        <v>1</v>
      </c>
      <c r="E69" s="75">
        <v>1</v>
      </c>
      <c r="F69" s="75">
        <v>1</v>
      </c>
      <c r="G69" s="75">
        <v>1</v>
      </c>
      <c r="H69" s="75">
        <v>1</v>
      </c>
      <c r="I69" s="75">
        <v>1</v>
      </c>
      <c r="J69" s="75">
        <v>1</v>
      </c>
      <c r="L69" s="75" t="s">
        <v>462</v>
      </c>
    </row>
    <row r="70" spans="1:12">
      <c r="A70" s="75" t="s">
        <v>293</v>
      </c>
      <c r="B70" s="75" t="s">
        <v>324</v>
      </c>
      <c r="C70" s="75">
        <v>1</v>
      </c>
      <c r="D70" s="75">
        <v>1</v>
      </c>
      <c r="E70" s="75">
        <v>1</v>
      </c>
      <c r="F70" s="75">
        <v>1</v>
      </c>
      <c r="G70" s="75">
        <v>1</v>
      </c>
      <c r="H70" s="75">
        <v>1</v>
      </c>
      <c r="I70" s="75">
        <v>1</v>
      </c>
      <c r="J70" s="75">
        <v>1</v>
      </c>
      <c r="L70" s="75" t="s">
        <v>462</v>
      </c>
    </row>
    <row r="71" spans="1:12">
      <c r="A71" s="75" t="s">
        <v>293</v>
      </c>
      <c r="B71" s="75" t="s">
        <v>395</v>
      </c>
      <c r="C71" s="76">
        <v>1</v>
      </c>
      <c r="D71" s="76">
        <v>1</v>
      </c>
      <c r="E71" s="76">
        <v>1</v>
      </c>
      <c r="F71" s="76">
        <v>1</v>
      </c>
      <c r="G71" s="76">
        <v>1</v>
      </c>
      <c r="H71" s="76">
        <v>1</v>
      </c>
      <c r="I71" s="76">
        <v>1</v>
      </c>
      <c r="J71" s="76">
        <v>1</v>
      </c>
      <c r="L71" s="79"/>
    </row>
    <row r="72" spans="1:12">
      <c r="A72" s="75" t="s">
        <v>293</v>
      </c>
      <c r="B72" s="75" t="s">
        <v>333</v>
      </c>
      <c r="C72" s="75">
        <v>0.98</v>
      </c>
      <c r="D72" s="75">
        <v>0.98</v>
      </c>
      <c r="E72" s="75">
        <v>0.98</v>
      </c>
      <c r="F72" s="75">
        <v>0.98</v>
      </c>
      <c r="G72" s="75">
        <v>0.98</v>
      </c>
      <c r="H72" s="75">
        <v>0.98</v>
      </c>
      <c r="I72" s="75">
        <v>0.98</v>
      </c>
      <c r="J72" s="75">
        <v>0.98</v>
      </c>
      <c r="L72" s="75" t="s">
        <v>461</v>
      </c>
    </row>
    <row r="73" spans="1:12">
      <c r="A73" s="75" t="s">
        <v>293</v>
      </c>
      <c r="B73" s="84" t="s">
        <v>334</v>
      </c>
      <c r="C73" s="75">
        <v>0.98</v>
      </c>
      <c r="D73" s="75">
        <v>0.98</v>
      </c>
      <c r="E73" s="75">
        <v>0.98</v>
      </c>
      <c r="F73" s="75">
        <v>0.98</v>
      </c>
      <c r="G73" s="75">
        <v>0.98</v>
      </c>
      <c r="H73" s="75">
        <v>0.98</v>
      </c>
      <c r="I73" s="75">
        <v>0.98</v>
      </c>
      <c r="J73" s="75">
        <v>0.98</v>
      </c>
      <c r="L73" s="75" t="s">
        <v>461</v>
      </c>
    </row>
    <row r="74" spans="1:12">
      <c r="A74" s="75" t="s">
        <v>293</v>
      </c>
      <c r="B74" s="75" t="s">
        <v>338</v>
      </c>
      <c r="C74" s="75">
        <v>0.92</v>
      </c>
      <c r="D74" s="75">
        <v>0.92</v>
      </c>
      <c r="E74" s="75">
        <v>0.92</v>
      </c>
      <c r="F74" s="75">
        <v>0.92</v>
      </c>
      <c r="G74" s="75">
        <v>0.92</v>
      </c>
      <c r="H74" s="75">
        <v>0.92</v>
      </c>
      <c r="I74" s="75">
        <v>0.92</v>
      </c>
      <c r="J74" s="75">
        <v>0.92</v>
      </c>
      <c r="L74" s="75" t="s">
        <v>464</v>
      </c>
    </row>
    <row r="75" spans="1:12">
      <c r="A75" s="75" t="s">
        <v>293</v>
      </c>
      <c r="B75" s="75" t="s">
        <v>335</v>
      </c>
      <c r="C75" s="111">
        <v>0.62</v>
      </c>
      <c r="D75" s="111">
        <v>0.62</v>
      </c>
      <c r="E75" s="111">
        <v>0.62</v>
      </c>
      <c r="F75" s="111">
        <v>0.62</v>
      </c>
      <c r="G75" s="111">
        <v>0.62</v>
      </c>
      <c r="H75" s="111">
        <v>0.62</v>
      </c>
      <c r="I75" s="111">
        <v>0.62</v>
      </c>
      <c r="J75" s="111">
        <v>0.62</v>
      </c>
      <c r="K75" s="111"/>
      <c r="L75" s="115" t="s">
        <v>571</v>
      </c>
    </row>
    <row r="76" spans="1:12">
      <c r="A76" s="75" t="s">
        <v>293</v>
      </c>
      <c r="B76" s="75" t="s">
        <v>336</v>
      </c>
      <c r="C76" s="111">
        <v>0.62</v>
      </c>
      <c r="D76" s="111">
        <v>0.62</v>
      </c>
      <c r="E76" s="111">
        <v>0.62</v>
      </c>
      <c r="F76" s="111">
        <v>0.62</v>
      </c>
      <c r="G76" s="111">
        <v>0.62</v>
      </c>
      <c r="H76" s="111">
        <v>0.62</v>
      </c>
      <c r="I76" s="111">
        <v>0.62</v>
      </c>
      <c r="J76" s="111">
        <v>0.62</v>
      </c>
      <c r="K76" s="111"/>
      <c r="L76" s="115" t="s">
        <v>571</v>
      </c>
    </row>
    <row r="77" spans="1:12">
      <c r="A77" s="75" t="s">
        <v>293</v>
      </c>
      <c r="B77" s="75" t="s">
        <v>337</v>
      </c>
      <c r="C77" s="75">
        <v>0.36</v>
      </c>
      <c r="D77" s="75">
        <v>0.45</v>
      </c>
      <c r="E77" s="75">
        <v>0.46</v>
      </c>
      <c r="F77" s="75">
        <v>0.47</v>
      </c>
      <c r="G77" s="75">
        <v>0.47</v>
      </c>
      <c r="H77" s="75">
        <v>0.47</v>
      </c>
      <c r="I77" s="75">
        <v>0.48</v>
      </c>
      <c r="J77" s="75">
        <v>0.5</v>
      </c>
      <c r="L77" s="115" t="s">
        <v>574</v>
      </c>
    </row>
    <row r="78" spans="1:12">
      <c r="A78" s="75" t="s">
        <v>293</v>
      </c>
      <c r="B78" s="75" t="s">
        <v>505</v>
      </c>
      <c r="C78" s="75">
        <v>0.98</v>
      </c>
      <c r="D78" s="75">
        <v>0.98</v>
      </c>
      <c r="E78" s="75">
        <v>0.98</v>
      </c>
      <c r="F78" s="75">
        <v>0.98</v>
      </c>
      <c r="G78" s="75">
        <v>0.98</v>
      </c>
      <c r="H78" s="75">
        <v>0.98</v>
      </c>
      <c r="I78" s="75">
        <v>0.98</v>
      </c>
      <c r="J78" s="75">
        <v>0.98</v>
      </c>
      <c r="L78" s="75" t="s">
        <v>461</v>
      </c>
    </row>
    <row r="79" spans="1:12">
      <c r="A79" s="75" t="s">
        <v>293</v>
      </c>
      <c r="B79" s="75" t="s">
        <v>506</v>
      </c>
      <c r="C79" s="75">
        <v>0.98</v>
      </c>
      <c r="D79" s="75">
        <v>0.98</v>
      </c>
      <c r="E79" s="75">
        <v>0.98</v>
      </c>
      <c r="F79" s="75">
        <v>0.98</v>
      </c>
      <c r="G79" s="75">
        <v>0.98</v>
      </c>
      <c r="H79" s="75">
        <v>0.98</v>
      </c>
      <c r="I79" s="75">
        <v>0.98</v>
      </c>
      <c r="J79" s="75">
        <v>0.98</v>
      </c>
      <c r="L79" s="75" t="s">
        <v>461</v>
      </c>
    </row>
    <row r="80" spans="1:12">
      <c r="A80" s="75" t="s">
        <v>293</v>
      </c>
      <c r="B80" s="75" t="s">
        <v>327</v>
      </c>
      <c r="C80" s="75">
        <v>0.98</v>
      </c>
      <c r="D80" s="75">
        <v>0.98</v>
      </c>
      <c r="E80" s="75">
        <v>0.98</v>
      </c>
      <c r="F80" s="75">
        <v>0.98</v>
      </c>
      <c r="G80" s="75">
        <v>0.98</v>
      </c>
      <c r="H80" s="75">
        <v>0.98</v>
      </c>
      <c r="I80" s="75">
        <v>0.98</v>
      </c>
      <c r="J80" s="75">
        <v>0.98</v>
      </c>
      <c r="L80" s="75" t="s">
        <v>461</v>
      </c>
    </row>
    <row r="81" spans="1:12">
      <c r="A81" s="75" t="s">
        <v>293</v>
      </c>
      <c r="B81" s="75" t="s">
        <v>326</v>
      </c>
      <c r="C81" s="75">
        <v>0.98</v>
      </c>
      <c r="D81" s="75">
        <v>0.98</v>
      </c>
      <c r="E81" s="75">
        <v>0.98</v>
      </c>
      <c r="F81" s="75">
        <v>0.98</v>
      </c>
      <c r="G81" s="75">
        <v>0.98</v>
      </c>
      <c r="H81" s="75">
        <v>0.98</v>
      </c>
      <c r="I81" s="75">
        <v>0.98</v>
      </c>
      <c r="J81" s="75">
        <v>0.98</v>
      </c>
      <c r="L81" s="75" t="s">
        <v>461</v>
      </c>
    </row>
    <row r="82" spans="1:12">
      <c r="A82" s="75" t="s">
        <v>293</v>
      </c>
      <c r="B82" s="75" t="s">
        <v>328</v>
      </c>
      <c r="C82" s="75">
        <v>0.98</v>
      </c>
      <c r="D82" s="75">
        <v>0.98</v>
      </c>
      <c r="E82" s="75">
        <v>0.98</v>
      </c>
      <c r="F82" s="75">
        <v>0.98</v>
      </c>
      <c r="G82" s="75">
        <v>0.98</v>
      </c>
      <c r="H82" s="75">
        <v>0.98</v>
      </c>
      <c r="I82" s="75">
        <v>0.98</v>
      </c>
      <c r="J82" s="75">
        <v>0.98</v>
      </c>
      <c r="L82" s="75" t="s">
        <v>461</v>
      </c>
    </row>
    <row r="83" spans="1:12">
      <c r="A83" s="75" t="s">
        <v>293</v>
      </c>
      <c r="B83" s="75" t="s">
        <v>498</v>
      </c>
      <c r="C83" s="75">
        <v>0.98</v>
      </c>
      <c r="D83" s="75">
        <v>0.98</v>
      </c>
      <c r="E83" s="75">
        <v>0.98</v>
      </c>
      <c r="F83" s="75">
        <v>0.98</v>
      </c>
      <c r="G83" s="75">
        <v>0.98</v>
      </c>
      <c r="H83" s="75">
        <v>0.98</v>
      </c>
      <c r="I83" s="75">
        <v>0.98</v>
      </c>
      <c r="J83" s="75">
        <v>0.98</v>
      </c>
      <c r="L83" s="75" t="s">
        <v>461</v>
      </c>
    </row>
    <row r="84" spans="1:12">
      <c r="A84" s="75" t="s">
        <v>293</v>
      </c>
      <c r="B84" s="75" t="s">
        <v>499</v>
      </c>
      <c r="C84" s="75">
        <v>0.98</v>
      </c>
      <c r="D84" s="75">
        <v>0.98</v>
      </c>
      <c r="E84" s="75">
        <v>0.98</v>
      </c>
      <c r="F84" s="75">
        <v>0.98</v>
      </c>
      <c r="G84" s="75">
        <v>0.98</v>
      </c>
      <c r="H84" s="75">
        <v>0.98</v>
      </c>
      <c r="I84" s="75">
        <v>0.98</v>
      </c>
      <c r="J84" s="75">
        <v>0.98</v>
      </c>
      <c r="L84" s="75" t="s">
        <v>461</v>
      </c>
    </row>
    <row r="85" spans="1:12">
      <c r="A85" s="75" t="s">
        <v>293</v>
      </c>
      <c r="B85" s="75" t="s">
        <v>500</v>
      </c>
      <c r="C85" s="75">
        <v>0.98</v>
      </c>
      <c r="D85" s="75">
        <v>0.98</v>
      </c>
      <c r="E85" s="75">
        <v>0.98</v>
      </c>
      <c r="F85" s="75">
        <v>0.98</v>
      </c>
      <c r="G85" s="75">
        <v>0.98</v>
      </c>
      <c r="H85" s="75">
        <v>0.98</v>
      </c>
      <c r="I85" s="75">
        <v>0.98</v>
      </c>
      <c r="J85" s="75">
        <v>0.98</v>
      </c>
      <c r="L85" s="75" t="s">
        <v>461</v>
      </c>
    </row>
    <row r="86" spans="1:12">
      <c r="A86" s="75" t="s">
        <v>293</v>
      </c>
      <c r="B86" s="75" t="s">
        <v>330</v>
      </c>
      <c r="C86" s="75">
        <v>0.98</v>
      </c>
      <c r="D86" s="75">
        <v>0.98</v>
      </c>
      <c r="E86" s="75">
        <v>0.98</v>
      </c>
      <c r="F86" s="75">
        <v>0.98</v>
      </c>
      <c r="G86" s="75">
        <v>0.98</v>
      </c>
      <c r="H86" s="75">
        <v>0.98</v>
      </c>
      <c r="I86" s="75">
        <v>0.98</v>
      </c>
      <c r="J86" s="75">
        <v>0.98</v>
      </c>
      <c r="L86" s="75" t="s">
        <v>461</v>
      </c>
    </row>
    <row r="87" spans="1:12">
      <c r="A87" s="75" t="s">
        <v>293</v>
      </c>
      <c r="B87" s="75" t="s">
        <v>329</v>
      </c>
      <c r="C87" s="75">
        <v>0.98</v>
      </c>
      <c r="D87" s="75">
        <v>0.98</v>
      </c>
      <c r="E87" s="75">
        <v>0.98</v>
      </c>
      <c r="F87" s="75">
        <v>0.98</v>
      </c>
      <c r="G87" s="75">
        <v>0.98</v>
      </c>
      <c r="H87" s="75">
        <v>0.98</v>
      </c>
      <c r="I87" s="75">
        <v>0.98</v>
      </c>
      <c r="J87" s="75">
        <v>0.98</v>
      </c>
      <c r="L87" s="75" t="s">
        <v>461</v>
      </c>
    </row>
    <row r="88" spans="1:12">
      <c r="A88" s="75" t="s">
        <v>293</v>
      </c>
      <c r="B88" s="75" t="s">
        <v>331</v>
      </c>
      <c r="C88" s="75">
        <v>0.98</v>
      </c>
      <c r="D88" s="75">
        <v>0.98</v>
      </c>
      <c r="E88" s="75">
        <v>0.98</v>
      </c>
      <c r="F88" s="75">
        <v>0.98</v>
      </c>
      <c r="G88" s="75">
        <v>0.98</v>
      </c>
      <c r="H88" s="75">
        <v>0.98</v>
      </c>
      <c r="I88" s="75">
        <v>0.98</v>
      </c>
      <c r="J88" s="75">
        <v>0.98</v>
      </c>
      <c r="L88" s="75" t="s">
        <v>461</v>
      </c>
    </row>
    <row r="89" spans="1:12">
      <c r="A89" s="75" t="s">
        <v>293</v>
      </c>
      <c r="B89" s="75" t="s">
        <v>359</v>
      </c>
      <c r="C89" s="75">
        <v>0.98199999999999998</v>
      </c>
      <c r="D89" s="75">
        <v>0.98199999999999998</v>
      </c>
      <c r="E89" s="75">
        <v>0.98199999999999998</v>
      </c>
      <c r="F89" s="75">
        <v>0.98199999999999998</v>
      </c>
      <c r="G89" s="75">
        <v>0.98199999999999998</v>
      </c>
      <c r="H89" s="75">
        <v>0.98199999999999998</v>
      </c>
      <c r="I89" s="75">
        <v>0.98199999999999998</v>
      </c>
      <c r="J89" s="75">
        <v>0.98199999999999998</v>
      </c>
      <c r="L89" s="75" t="s">
        <v>467</v>
      </c>
    </row>
    <row r="90" spans="1:12">
      <c r="A90" s="75" t="s">
        <v>293</v>
      </c>
      <c r="B90" s="75" t="s">
        <v>360</v>
      </c>
      <c r="C90" s="75">
        <v>0.98199999999999998</v>
      </c>
      <c r="D90" s="75">
        <v>0.98199999999999998</v>
      </c>
      <c r="E90" s="75">
        <v>0.98199999999999998</v>
      </c>
      <c r="F90" s="75">
        <v>0.98199999999999998</v>
      </c>
      <c r="G90" s="75">
        <v>0.98199999999999998</v>
      </c>
      <c r="H90" s="75">
        <v>0.98199999999999998</v>
      </c>
      <c r="I90" s="75">
        <v>0.98199999999999998</v>
      </c>
      <c r="J90" s="75">
        <v>0.98199999999999998</v>
      </c>
      <c r="L90" s="75" t="s">
        <v>466</v>
      </c>
    </row>
    <row r="91" spans="1:12">
      <c r="A91" s="75" t="s">
        <v>293</v>
      </c>
      <c r="B91" s="75" t="s">
        <v>435</v>
      </c>
      <c r="C91" s="75">
        <v>0.98199999999999998</v>
      </c>
      <c r="D91" s="75">
        <v>0.98199999999999998</v>
      </c>
      <c r="E91" s="75">
        <v>0.98199999999999998</v>
      </c>
      <c r="F91" s="75">
        <v>0.98199999999999998</v>
      </c>
      <c r="G91" s="75">
        <v>0.98199999999999998</v>
      </c>
      <c r="H91" s="75">
        <v>0.98199999999999998</v>
      </c>
      <c r="I91" s="75">
        <v>0.98199999999999998</v>
      </c>
      <c r="J91" s="75">
        <v>0.98199999999999998</v>
      </c>
      <c r="L91" s="75" t="s">
        <v>467</v>
      </c>
    </row>
    <row r="92" spans="1:12">
      <c r="A92" s="75" t="s">
        <v>293</v>
      </c>
      <c r="B92" t="s">
        <v>547</v>
      </c>
      <c r="C92" s="75">
        <v>1</v>
      </c>
      <c r="D92" s="75">
        <v>1</v>
      </c>
      <c r="E92" s="75">
        <v>1</v>
      </c>
      <c r="F92" s="75">
        <v>1</v>
      </c>
      <c r="G92" s="75">
        <v>1</v>
      </c>
      <c r="H92" s="75">
        <v>1</v>
      </c>
      <c r="I92" s="75">
        <v>1</v>
      </c>
      <c r="J92" s="75">
        <v>1</v>
      </c>
    </row>
    <row r="93" spans="1:12">
      <c r="A93" s="75" t="s">
        <v>293</v>
      </c>
      <c r="B93" s="48" t="s">
        <v>545</v>
      </c>
      <c r="C93" s="75">
        <v>0.84</v>
      </c>
      <c r="D93" s="75">
        <v>0.84</v>
      </c>
      <c r="E93" s="75">
        <v>0.84</v>
      </c>
      <c r="F93" s="75">
        <v>0.84</v>
      </c>
      <c r="G93" s="75">
        <v>0.84</v>
      </c>
      <c r="H93" s="75">
        <v>0.84</v>
      </c>
      <c r="I93" s="75">
        <v>0.84</v>
      </c>
      <c r="J93" s="75">
        <v>0.84</v>
      </c>
      <c r="L93" s="79" t="s">
        <v>463</v>
      </c>
    </row>
    <row r="94" spans="1:12">
      <c r="A94" s="75" t="s">
        <v>293</v>
      </c>
      <c r="B94" s="48" t="s">
        <v>546</v>
      </c>
      <c r="C94" s="75">
        <v>0.84</v>
      </c>
      <c r="D94" s="75">
        <v>0.84</v>
      </c>
      <c r="E94" s="75">
        <v>0.84</v>
      </c>
      <c r="F94" s="75">
        <v>0.84</v>
      </c>
      <c r="G94" s="75">
        <v>0.84</v>
      </c>
      <c r="H94" s="75">
        <v>0.84</v>
      </c>
      <c r="I94" s="75">
        <v>0.84</v>
      </c>
      <c r="J94" s="75">
        <v>0.84</v>
      </c>
      <c r="L94" s="79" t="s">
        <v>463</v>
      </c>
    </row>
  </sheetData>
  <dataValidations count="1">
    <dataValidation type="list" allowBlank="1" showInputMessage="1" showErrorMessage="1" sqref="B90 B26 B28:B41" xr:uid="{00000000-0002-0000-1F00-000000000000}">
      <formula1>Technologies</formula1>
    </dataValidation>
  </dataValidations>
  <pageMargins left="0.7" right="0.7" top="0.78740157499999996" bottom="0.78740157499999996" header="0.3" footer="0.3"/>
  <pageSetup paperSize="9"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17" filterMode="1">
    <tabColor rgb="FFFFFF00"/>
  </sheetPr>
  <dimension ref="A1:O21605"/>
  <sheetViews>
    <sheetView workbookViewId="0">
      <selection activeCell="D11142" sqref="D11142:D11157"/>
    </sheetView>
  </sheetViews>
  <sheetFormatPr baseColWidth="10" defaultColWidth="11.42578125" defaultRowHeight="15"/>
  <cols>
    <col min="1" max="1" width="24" customWidth="1"/>
    <col min="2" max="2" width="40.7109375" customWidth="1"/>
    <col min="3" max="3" width="10.140625" bestFit="1" customWidth="1"/>
    <col min="11" max="11" width="11.42578125" customWidth="1"/>
    <col min="12" max="12" width="3.42578125" customWidth="1"/>
  </cols>
  <sheetData>
    <row r="1" spans="1:15">
      <c r="A1" s="4" t="s">
        <v>73</v>
      </c>
      <c r="B1" s="4"/>
      <c r="C1" s="4"/>
      <c r="D1" s="4"/>
      <c r="E1" s="4"/>
      <c r="F1" s="4"/>
      <c r="G1" s="4"/>
      <c r="H1" s="4"/>
      <c r="I1" s="4"/>
      <c r="J1" s="4"/>
      <c r="K1" s="4"/>
      <c r="L1" s="4"/>
      <c r="M1" s="4"/>
      <c r="N1" s="4"/>
      <c r="O1" s="4"/>
    </row>
    <row r="2" spans="1:15">
      <c r="A2" s="4" t="s">
        <v>74</v>
      </c>
      <c r="B2" s="4"/>
      <c r="C2" s="4"/>
      <c r="D2" s="4"/>
      <c r="E2" s="4"/>
      <c r="F2" s="4"/>
      <c r="G2" s="4"/>
      <c r="H2" s="4"/>
      <c r="I2" s="4"/>
      <c r="J2" s="4"/>
      <c r="K2" s="4"/>
      <c r="L2" s="4"/>
      <c r="M2" s="4"/>
      <c r="N2" s="4"/>
      <c r="O2" s="4"/>
    </row>
    <row r="3" spans="1:15">
      <c r="A3" s="2" t="s">
        <v>170</v>
      </c>
      <c r="B3" s="2"/>
      <c r="C3" s="2"/>
      <c r="D3" s="2"/>
      <c r="E3" s="2"/>
      <c r="F3" s="2"/>
      <c r="G3" s="2"/>
      <c r="H3" s="2"/>
      <c r="I3" s="2"/>
      <c r="J3" s="2"/>
      <c r="K3" s="2"/>
      <c r="L3" s="2"/>
      <c r="M3" s="2"/>
      <c r="N3" s="2"/>
      <c r="O3" s="2"/>
    </row>
    <row r="5" spans="1:15">
      <c r="A5" t="s">
        <v>162</v>
      </c>
      <c r="B5" t="s">
        <v>176</v>
      </c>
      <c r="C5" t="s">
        <v>178</v>
      </c>
      <c r="D5" s="3">
        <v>2015</v>
      </c>
      <c r="E5" s="3">
        <v>2020</v>
      </c>
      <c r="F5" s="3">
        <v>2025</v>
      </c>
      <c r="G5" s="3">
        <v>2030</v>
      </c>
      <c r="H5" s="3">
        <v>2035</v>
      </c>
      <c r="I5" s="3">
        <v>2040</v>
      </c>
      <c r="J5" s="3">
        <v>2045</v>
      </c>
      <c r="K5" s="3">
        <v>2050</v>
      </c>
      <c r="M5" t="s">
        <v>396</v>
      </c>
    </row>
    <row r="6" spans="1:15" hidden="1">
      <c r="A6" t="s">
        <v>293</v>
      </c>
      <c r="B6" t="s">
        <v>503</v>
      </c>
      <c r="C6" t="s">
        <v>278</v>
      </c>
      <c r="D6">
        <v>1</v>
      </c>
      <c r="E6">
        <v>1</v>
      </c>
      <c r="F6">
        <v>1</v>
      </c>
      <c r="G6">
        <v>1</v>
      </c>
      <c r="H6">
        <v>1</v>
      </c>
      <c r="I6">
        <v>1</v>
      </c>
      <c r="J6">
        <v>1</v>
      </c>
      <c r="K6">
        <v>1</v>
      </c>
      <c r="M6" t="s">
        <v>468</v>
      </c>
    </row>
    <row r="7" spans="1:15" hidden="1">
      <c r="A7" t="s">
        <v>293</v>
      </c>
      <c r="B7" t="s">
        <v>503</v>
      </c>
      <c r="C7" t="s">
        <v>279</v>
      </c>
      <c r="D7">
        <v>1</v>
      </c>
      <c r="E7">
        <v>1</v>
      </c>
      <c r="F7">
        <v>1</v>
      </c>
      <c r="G7">
        <v>1</v>
      </c>
      <c r="H7">
        <v>1</v>
      </c>
      <c r="I7">
        <v>1</v>
      </c>
      <c r="J7">
        <v>1</v>
      </c>
      <c r="K7">
        <v>1</v>
      </c>
      <c r="M7" t="s">
        <v>468</v>
      </c>
    </row>
    <row r="8" spans="1:15" hidden="1">
      <c r="A8" t="s">
        <v>293</v>
      </c>
      <c r="B8" t="s">
        <v>503</v>
      </c>
      <c r="C8" t="s">
        <v>280</v>
      </c>
      <c r="D8">
        <v>1</v>
      </c>
      <c r="E8">
        <v>1</v>
      </c>
      <c r="F8">
        <v>1</v>
      </c>
      <c r="G8">
        <v>1</v>
      </c>
      <c r="H8">
        <v>1</v>
      </c>
      <c r="I8">
        <v>1</v>
      </c>
      <c r="J8">
        <v>1</v>
      </c>
      <c r="K8">
        <v>1</v>
      </c>
      <c r="M8" t="s">
        <v>468</v>
      </c>
    </row>
    <row r="9" spans="1:15" hidden="1">
      <c r="A9" t="s">
        <v>293</v>
      </c>
      <c r="B9" t="s">
        <v>503</v>
      </c>
      <c r="C9" t="s">
        <v>277</v>
      </c>
      <c r="D9">
        <v>1</v>
      </c>
      <c r="E9">
        <v>1</v>
      </c>
      <c r="F9">
        <v>1</v>
      </c>
      <c r="G9">
        <v>1</v>
      </c>
      <c r="H9">
        <v>1</v>
      </c>
      <c r="I9">
        <v>1</v>
      </c>
      <c r="J9">
        <v>1</v>
      </c>
      <c r="K9">
        <v>1</v>
      </c>
      <c r="M9" t="s">
        <v>468</v>
      </c>
    </row>
    <row r="10" spans="1:15" hidden="1">
      <c r="A10" t="s">
        <v>293</v>
      </c>
      <c r="B10" t="s">
        <v>503</v>
      </c>
      <c r="C10" t="s">
        <v>281</v>
      </c>
      <c r="D10">
        <v>1</v>
      </c>
      <c r="E10">
        <v>1</v>
      </c>
      <c r="F10">
        <v>1</v>
      </c>
      <c r="G10">
        <v>1</v>
      </c>
      <c r="H10">
        <v>1</v>
      </c>
      <c r="I10">
        <v>1</v>
      </c>
      <c r="J10">
        <v>1</v>
      </c>
      <c r="K10">
        <v>1</v>
      </c>
      <c r="M10" t="s">
        <v>468</v>
      </c>
    </row>
    <row r="11" spans="1:15" hidden="1">
      <c r="A11" t="s">
        <v>293</v>
      </c>
      <c r="B11" t="s">
        <v>503</v>
      </c>
      <c r="C11" t="s">
        <v>282</v>
      </c>
      <c r="D11">
        <v>1</v>
      </c>
      <c r="E11">
        <v>1</v>
      </c>
      <c r="F11">
        <v>1</v>
      </c>
      <c r="G11">
        <v>1</v>
      </c>
      <c r="H11">
        <v>1</v>
      </c>
      <c r="I11">
        <v>1</v>
      </c>
      <c r="J11">
        <v>1</v>
      </c>
      <c r="K11">
        <v>1</v>
      </c>
      <c r="M11" t="s">
        <v>468</v>
      </c>
    </row>
    <row r="12" spans="1:15" hidden="1">
      <c r="A12" t="s">
        <v>293</v>
      </c>
      <c r="B12" t="s">
        <v>503</v>
      </c>
      <c r="C12" t="s">
        <v>283</v>
      </c>
      <c r="D12">
        <v>1</v>
      </c>
      <c r="E12">
        <v>1</v>
      </c>
      <c r="F12">
        <v>1</v>
      </c>
      <c r="G12">
        <v>1</v>
      </c>
      <c r="H12">
        <v>1</v>
      </c>
      <c r="I12">
        <v>1</v>
      </c>
      <c r="J12">
        <v>1</v>
      </c>
      <c r="K12">
        <v>1</v>
      </c>
      <c r="M12" t="s">
        <v>468</v>
      </c>
    </row>
    <row r="13" spans="1:15" hidden="1">
      <c r="A13" t="s">
        <v>293</v>
      </c>
      <c r="B13" t="s">
        <v>503</v>
      </c>
      <c r="C13" t="s">
        <v>284</v>
      </c>
      <c r="D13">
        <v>1</v>
      </c>
      <c r="E13">
        <v>1</v>
      </c>
      <c r="F13">
        <v>1</v>
      </c>
      <c r="G13">
        <v>1</v>
      </c>
      <c r="H13">
        <v>1</v>
      </c>
      <c r="I13">
        <v>1</v>
      </c>
      <c r="J13">
        <v>1</v>
      </c>
      <c r="K13">
        <v>1</v>
      </c>
      <c r="M13" t="s">
        <v>468</v>
      </c>
    </row>
    <row r="14" spans="1:15" hidden="1">
      <c r="A14" t="s">
        <v>293</v>
      </c>
      <c r="B14" t="s">
        <v>503</v>
      </c>
      <c r="C14" t="s">
        <v>285</v>
      </c>
      <c r="D14">
        <v>1</v>
      </c>
      <c r="E14">
        <v>1</v>
      </c>
      <c r="F14">
        <v>1</v>
      </c>
      <c r="G14">
        <v>1</v>
      </c>
      <c r="H14">
        <v>1</v>
      </c>
      <c r="I14">
        <v>1</v>
      </c>
      <c r="J14">
        <v>1</v>
      </c>
      <c r="K14">
        <v>1</v>
      </c>
      <c r="M14" t="s">
        <v>468</v>
      </c>
    </row>
    <row r="15" spans="1:15" hidden="1">
      <c r="A15" t="s">
        <v>293</v>
      </c>
      <c r="B15" t="s">
        <v>503</v>
      </c>
      <c r="C15" t="s">
        <v>286</v>
      </c>
      <c r="D15">
        <v>1</v>
      </c>
      <c r="E15">
        <v>1</v>
      </c>
      <c r="F15">
        <v>1</v>
      </c>
      <c r="G15">
        <v>1</v>
      </c>
      <c r="H15">
        <v>1</v>
      </c>
      <c r="I15">
        <v>1</v>
      </c>
      <c r="J15">
        <v>1</v>
      </c>
      <c r="K15">
        <v>1</v>
      </c>
      <c r="M15" t="s">
        <v>468</v>
      </c>
    </row>
    <row r="16" spans="1:15" hidden="1">
      <c r="A16" t="s">
        <v>293</v>
      </c>
      <c r="B16" t="s">
        <v>503</v>
      </c>
      <c r="C16" t="s">
        <v>287</v>
      </c>
      <c r="D16">
        <v>1</v>
      </c>
      <c r="E16">
        <v>1</v>
      </c>
      <c r="F16">
        <v>1</v>
      </c>
      <c r="G16">
        <v>1</v>
      </c>
      <c r="H16">
        <v>1</v>
      </c>
      <c r="I16">
        <v>1</v>
      </c>
      <c r="J16">
        <v>1</v>
      </c>
      <c r="K16">
        <v>1</v>
      </c>
      <c r="M16" t="s">
        <v>468</v>
      </c>
    </row>
    <row r="17" spans="1:13" hidden="1">
      <c r="A17" t="s">
        <v>293</v>
      </c>
      <c r="B17" t="s">
        <v>503</v>
      </c>
      <c r="C17" t="s">
        <v>288</v>
      </c>
      <c r="D17">
        <v>1</v>
      </c>
      <c r="E17">
        <v>1</v>
      </c>
      <c r="F17">
        <v>1</v>
      </c>
      <c r="G17">
        <v>1</v>
      </c>
      <c r="H17">
        <v>1</v>
      </c>
      <c r="I17">
        <v>1</v>
      </c>
      <c r="J17">
        <v>1</v>
      </c>
      <c r="K17">
        <v>1</v>
      </c>
      <c r="M17" t="s">
        <v>468</v>
      </c>
    </row>
    <row r="18" spans="1:13" hidden="1">
      <c r="A18" t="s">
        <v>293</v>
      </c>
      <c r="B18" t="s">
        <v>503</v>
      </c>
      <c r="C18" t="s">
        <v>289</v>
      </c>
      <c r="D18">
        <v>1</v>
      </c>
      <c r="E18">
        <v>1</v>
      </c>
      <c r="F18">
        <v>1</v>
      </c>
      <c r="G18">
        <v>1</v>
      </c>
      <c r="H18">
        <v>1</v>
      </c>
      <c r="I18">
        <v>1</v>
      </c>
      <c r="J18">
        <v>1</v>
      </c>
      <c r="K18">
        <v>1</v>
      </c>
      <c r="M18" t="s">
        <v>468</v>
      </c>
    </row>
    <row r="19" spans="1:13" hidden="1">
      <c r="A19" t="s">
        <v>293</v>
      </c>
      <c r="B19" t="s">
        <v>503</v>
      </c>
      <c r="C19" t="s">
        <v>290</v>
      </c>
      <c r="D19">
        <v>1</v>
      </c>
      <c r="E19">
        <v>1</v>
      </c>
      <c r="F19">
        <v>1</v>
      </c>
      <c r="G19">
        <v>1</v>
      </c>
      <c r="H19">
        <v>1</v>
      </c>
      <c r="I19">
        <v>1</v>
      </c>
      <c r="J19">
        <v>1</v>
      </c>
      <c r="K19">
        <v>1</v>
      </c>
      <c r="M19" t="s">
        <v>468</v>
      </c>
    </row>
    <row r="20" spans="1:13" hidden="1">
      <c r="A20" t="s">
        <v>293</v>
      </c>
      <c r="B20" t="s">
        <v>503</v>
      </c>
      <c r="C20" t="s">
        <v>291</v>
      </c>
      <c r="D20">
        <v>1</v>
      </c>
      <c r="E20">
        <v>1</v>
      </c>
      <c r="F20">
        <v>1</v>
      </c>
      <c r="G20">
        <v>1</v>
      </c>
      <c r="H20">
        <v>1</v>
      </c>
      <c r="I20">
        <v>1</v>
      </c>
      <c r="J20">
        <v>1</v>
      </c>
      <c r="K20">
        <v>1</v>
      </c>
      <c r="M20" t="s">
        <v>468</v>
      </c>
    </row>
    <row r="21" spans="1:13" hidden="1">
      <c r="A21" t="s">
        <v>293</v>
      </c>
      <c r="B21" t="s">
        <v>503</v>
      </c>
      <c r="C21" t="s">
        <v>292</v>
      </c>
      <c r="D21">
        <v>1</v>
      </c>
      <c r="E21">
        <v>1</v>
      </c>
      <c r="F21">
        <v>1</v>
      </c>
      <c r="G21">
        <v>1</v>
      </c>
      <c r="H21">
        <v>1</v>
      </c>
      <c r="I21">
        <v>1</v>
      </c>
      <c r="J21">
        <v>1</v>
      </c>
      <c r="K21">
        <v>1</v>
      </c>
      <c r="M21" t="s">
        <v>468</v>
      </c>
    </row>
    <row r="22" spans="1:13" hidden="1">
      <c r="A22" t="s">
        <v>293</v>
      </c>
      <c r="B22" t="s">
        <v>406</v>
      </c>
      <c r="C22" t="s">
        <v>278</v>
      </c>
      <c r="D22">
        <v>1</v>
      </c>
      <c r="E22">
        <v>1</v>
      </c>
      <c r="F22">
        <v>1</v>
      </c>
      <c r="G22">
        <v>1</v>
      </c>
      <c r="H22">
        <v>1</v>
      </c>
      <c r="I22">
        <v>1</v>
      </c>
      <c r="J22">
        <v>1</v>
      </c>
      <c r="K22">
        <v>1</v>
      </c>
      <c r="M22" t="s">
        <v>468</v>
      </c>
    </row>
    <row r="23" spans="1:13" hidden="1">
      <c r="A23" t="s">
        <v>293</v>
      </c>
      <c r="B23" t="s">
        <v>406</v>
      </c>
      <c r="C23" t="s">
        <v>279</v>
      </c>
      <c r="D23">
        <v>1</v>
      </c>
      <c r="E23">
        <v>1</v>
      </c>
      <c r="F23">
        <v>1</v>
      </c>
      <c r="G23">
        <v>1</v>
      </c>
      <c r="H23">
        <v>1</v>
      </c>
      <c r="I23">
        <v>1</v>
      </c>
      <c r="J23">
        <v>1</v>
      </c>
      <c r="K23">
        <v>1</v>
      </c>
      <c r="M23" t="s">
        <v>468</v>
      </c>
    </row>
    <row r="24" spans="1:13" hidden="1">
      <c r="A24" t="s">
        <v>293</v>
      </c>
      <c r="B24" t="s">
        <v>406</v>
      </c>
      <c r="C24" t="s">
        <v>280</v>
      </c>
      <c r="D24">
        <v>1</v>
      </c>
      <c r="E24">
        <v>1</v>
      </c>
      <c r="F24">
        <v>1</v>
      </c>
      <c r="G24">
        <v>1</v>
      </c>
      <c r="H24">
        <v>1</v>
      </c>
      <c r="I24">
        <v>1</v>
      </c>
      <c r="J24">
        <v>1</v>
      </c>
      <c r="K24">
        <v>1</v>
      </c>
      <c r="M24" t="s">
        <v>468</v>
      </c>
    </row>
    <row r="25" spans="1:13" hidden="1">
      <c r="A25" t="s">
        <v>293</v>
      </c>
      <c r="B25" t="s">
        <v>406</v>
      </c>
      <c r="C25" t="s">
        <v>277</v>
      </c>
      <c r="D25">
        <v>1</v>
      </c>
      <c r="E25">
        <v>1</v>
      </c>
      <c r="F25">
        <v>1</v>
      </c>
      <c r="G25">
        <v>1</v>
      </c>
      <c r="H25">
        <v>1</v>
      </c>
      <c r="I25">
        <v>1</v>
      </c>
      <c r="J25">
        <v>1</v>
      </c>
      <c r="K25">
        <v>1</v>
      </c>
      <c r="M25" t="s">
        <v>468</v>
      </c>
    </row>
    <row r="26" spans="1:13" hidden="1">
      <c r="A26" t="s">
        <v>293</v>
      </c>
      <c r="B26" t="s">
        <v>406</v>
      </c>
      <c r="C26" t="s">
        <v>281</v>
      </c>
      <c r="D26">
        <v>1</v>
      </c>
      <c r="E26">
        <v>1</v>
      </c>
      <c r="F26">
        <v>1</v>
      </c>
      <c r="G26">
        <v>1</v>
      </c>
      <c r="H26">
        <v>1</v>
      </c>
      <c r="I26">
        <v>1</v>
      </c>
      <c r="J26">
        <v>1</v>
      </c>
      <c r="K26">
        <v>1</v>
      </c>
      <c r="M26" t="s">
        <v>468</v>
      </c>
    </row>
    <row r="27" spans="1:13" hidden="1">
      <c r="A27" t="s">
        <v>293</v>
      </c>
      <c r="B27" t="s">
        <v>406</v>
      </c>
      <c r="C27" t="s">
        <v>282</v>
      </c>
      <c r="D27">
        <v>1</v>
      </c>
      <c r="E27">
        <v>1</v>
      </c>
      <c r="F27">
        <v>1</v>
      </c>
      <c r="G27">
        <v>1</v>
      </c>
      <c r="H27">
        <v>1</v>
      </c>
      <c r="I27">
        <v>1</v>
      </c>
      <c r="J27">
        <v>1</v>
      </c>
      <c r="K27">
        <v>1</v>
      </c>
      <c r="M27" t="s">
        <v>468</v>
      </c>
    </row>
    <row r="28" spans="1:13" hidden="1">
      <c r="A28" t="s">
        <v>293</v>
      </c>
      <c r="B28" t="s">
        <v>406</v>
      </c>
      <c r="C28" t="s">
        <v>283</v>
      </c>
      <c r="D28">
        <v>1</v>
      </c>
      <c r="E28">
        <v>1</v>
      </c>
      <c r="F28">
        <v>1</v>
      </c>
      <c r="G28">
        <v>1</v>
      </c>
      <c r="H28">
        <v>1</v>
      </c>
      <c r="I28">
        <v>1</v>
      </c>
      <c r="J28">
        <v>1</v>
      </c>
      <c r="K28">
        <v>1</v>
      </c>
      <c r="M28" t="s">
        <v>468</v>
      </c>
    </row>
    <row r="29" spans="1:13" hidden="1">
      <c r="A29" t="s">
        <v>293</v>
      </c>
      <c r="B29" t="s">
        <v>406</v>
      </c>
      <c r="C29" t="s">
        <v>284</v>
      </c>
      <c r="D29">
        <v>1</v>
      </c>
      <c r="E29">
        <v>1</v>
      </c>
      <c r="F29">
        <v>1</v>
      </c>
      <c r="G29">
        <v>1</v>
      </c>
      <c r="H29">
        <v>1</v>
      </c>
      <c r="I29">
        <v>1</v>
      </c>
      <c r="J29">
        <v>1</v>
      </c>
      <c r="K29">
        <v>1</v>
      </c>
      <c r="M29" t="s">
        <v>468</v>
      </c>
    </row>
    <row r="30" spans="1:13" hidden="1">
      <c r="A30" t="s">
        <v>293</v>
      </c>
      <c r="B30" t="s">
        <v>406</v>
      </c>
      <c r="C30" t="s">
        <v>285</v>
      </c>
      <c r="D30">
        <v>1</v>
      </c>
      <c r="E30">
        <v>1</v>
      </c>
      <c r="F30">
        <v>1</v>
      </c>
      <c r="G30">
        <v>1</v>
      </c>
      <c r="H30">
        <v>1</v>
      </c>
      <c r="I30">
        <v>1</v>
      </c>
      <c r="J30">
        <v>1</v>
      </c>
      <c r="K30">
        <v>1</v>
      </c>
      <c r="M30" t="s">
        <v>468</v>
      </c>
    </row>
    <row r="31" spans="1:13" hidden="1">
      <c r="A31" t="s">
        <v>293</v>
      </c>
      <c r="B31" t="s">
        <v>406</v>
      </c>
      <c r="C31" t="s">
        <v>286</v>
      </c>
      <c r="D31">
        <v>1</v>
      </c>
      <c r="E31">
        <v>1</v>
      </c>
      <c r="F31">
        <v>1</v>
      </c>
      <c r="G31">
        <v>1</v>
      </c>
      <c r="H31">
        <v>1</v>
      </c>
      <c r="I31">
        <v>1</v>
      </c>
      <c r="J31">
        <v>1</v>
      </c>
      <c r="K31">
        <v>1</v>
      </c>
      <c r="M31" t="s">
        <v>468</v>
      </c>
    </row>
    <row r="32" spans="1:13" hidden="1">
      <c r="A32" t="s">
        <v>293</v>
      </c>
      <c r="B32" t="s">
        <v>406</v>
      </c>
      <c r="C32" t="s">
        <v>287</v>
      </c>
      <c r="D32">
        <v>1</v>
      </c>
      <c r="E32">
        <v>1</v>
      </c>
      <c r="F32">
        <v>1</v>
      </c>
      <c r="G32">
        <v>1</v>
      </c>
      <c r="H32">
        <v>1</v>
      </c>
      <c r="I32">
        <v>1</v>
      </c>
      <c r="J32">
        <v>1</v>
      </c>
      <c r="K32">
        <v>1</v>
      </c>
      <c r="M32" t="s">
        <v>468</v>
      </c>
    </row>
    <row r="33" spans="1:13" hidden="1">
      <c r="A33" t="s">
        <v>293</v>
      </c>
      <c r="B33" t="s">
        <v>406</v>
      </c>
      <c r="C33" t="s">
        <v>288</v>
      </c>
      <c r="D33">
        <v>1</v>
      </c>
      <c r="E33">
        <v>1</v>
      </c>
      <c r="F33">
        <v>1</v>
      </c>
      <c r="G33">
        <v>1</v>
      </c>
      <c r="H33">
        <v>1</v>
      </c>
      <c r="I33">
        <v>1</v>
      </c>
      <c r="J33">
        <v>1</v>
      </c>
      <c r="K33">
        <v>1</v>
      </c>
      <c r="M33" t="s">
        <v>468</v>
      </c>
    </row>
    <row r="34" spans="1:13" hidden="1">
      <c r="A34" t="s">
        <v>293</v>
      </c>
      <c r="B34" t="s">
        <v>406</v>
      </c>
      <c r="C34" t="s">
        <v>289</v>
      </c>
      <c r="D34">
        <v>1</v>
      </c>
      <c r="E34">
        <v>1</v>
      </c>
      <c r="F34">
        <v>1</v>
      </c>
      <c r="G34">
        <v>1</v>
      </c>
      <c r="H34">
        <v>1</v>
      </c>
      <c r="I34">
        <v>1</v>
      </c>
      <c r="J34">
        <v>1</v>
      </c>
      <c r="K34">
        <v>1</v>
      </c>
      <c r="M34" t="s">
        <v>468</v>
      </c>
    </row>
    <row r="35" spans="1:13" hidden="1">
      <c r="A35" t="s">
        <v>293</v>
      </c>
      <c r="B35" t="s">
        <v>406</v>
      </c>
      <c r="C35" t="s">
        <v>290</v>
      </c>
      <c r="D35">
        <v>1</v>
      </c>
      <c r="E35">
        <v>1</v>
      </c>
      <c r="F35">
        <v>1</v>
      </c>
      <c r="G35">
        <v>1</v>
      </c>
      <c r="H35">
        <v>1</v>
      </c>
      <c r="I35">
        <v>1</v>
      </c>
      <c r="J35">
        <v>1</v>
      </c>
      <c r="K35">
        <v>1</v>
      </c>
      <c r="M35" t="s">
        <v>468</v>
      </c>
    </row>
    <row r="36" spans="1:13" hidden="1">
      <c r="A36" t="s">
        <v>293</v>
      </c>
      <c r="B36" t="s">
        <v>406</v>
      </c>
      <c r="C36" t="s">
        <v>291</v>
      </c>
      <c r="D36">
        <v>1</v>
      </c>
      <c r="E36">
        <v>1</v>
      </c>
      <c r="F36">
        <v>1</v>
      </c>
      <c r="G36">
        <v>1</v>
      </c>
      <c r="H36">
        <v>1</v>
      </c>
      <c r="I36">
        <v>1</v>
      </c>
      <c r="J36">
        <v>1</v>
      </c>
      <c r="K36">
        <v>1</v>
      </c>
      <c r="M36" t="s">
        <v>468</v>
      </c>
    </row>
    <row r="37" spans="1:13" hidden="1">
      <c r="A37" t="s">
        <v>293</v>
      </c>
      <c r="B37" t="s">
        <v>406</v>
      </c>
      <c r="C37" t="s">
        <v>292</v>
      </c>
      <c r="D37">
        <v>1</v>
      </c>
      <c r="E37">
        <v>1</v>
      </c>
      <c r="F37">
        <v>1</v>
      </c>
      <c r="G37">
        <v>1</v>
      </c>
      <c r="H37">
        <v>1</v>
      </c>
      <c r="I37">
        <v>1</v>
      </c>
      <c r="J37">
        <v>1</v>
      </c>
      <c r="K37">
        <v>1</v>
      </c>
      <c r="M37" t="s">
        <v>468</v>
      </c>
    </row>
    <row r="38" spans="1:13" hidden="1">
      <c r="A38" t="s">
        <v>293</v>
      </c>
      <c r="B38" t="s">
        <v>341</v>
      </c>
      <c r="C38" t="s">
        <v>278</v>
      </c>
      <c r="D38">
        <v>1</v>
      </c>
      <c r="E38">
        <v>1</v>
      </c>
      <c r="F38">
        <v>1</v>
      </c>
      <c r="G38">
        <v>1</v>
      </c>
      <c r="H38">
        <v>1</v>
      </c>
      <c r="I38">
        <v>1</v>
      </c>
      <c r="J38">
        <v>1</v>
      </c>
      <c r="K38">
        <v>1</v>
      </c>
      <c r="M38" t="s">
        <v>468</v>
      </c>
    </row>
    <row r="39" spans="1:13" hidden="1">
      <c r="A39" t="s">
        <v>293</v>
      </c>
      <c r="B39" t="s">
        <v>341</v>
      </c>
      <c r="C39" t="s">
        <v>279</v>
      </c>
      <c r="D39">
        <v>1</v>
      </c>
      <c r="E39">
        <v>1</v>
      </c>
      <c r="F39">
        <v>1</v>
      </c>
      <c r="G39">
        <v>1</v>
      </c>
      <c r="H39">
        <v>1</v>
      </c>
      <c r="I39">
        <v>1</v>
      </c>
      <c r="J39">
        <v>1</v>
      </c>
      <c r="K39">
        <v>1</v>
      </c>
      <c r="M39" t="s">
        <v>468</v>
      </c>
    </row>
    <row r="40" spans="1:13" hidden="1">
      <c r="A40" t="s">
        <v>293</v>
      </c>
      <c r="B40" t="s">
        <v>341</v>
      </c>
      <c r="C40" t="s">
        <v>280</v>
      </c>
      <c r="D40">
        <v>1</v>
      </c>
      <c r="E40">
        <v>1</v>
      </c>
      <c r="F40">
        <v>1</v>
      </c>
      <c r="G40">
        <v>1</v>
      </c>
      <c r="H40">
        <v>1</v>
      </c>
      <c r="I40">
        <v>1</v>
      </c>
      <c r="J40">
        <v>1</v>
      </c>
      <c r="K40">
        <v>1</v>
      </c>
      <c r="M40" t="s">
        <v>468</v>
      </c>
    </row>
    <row r="41" spans="1:13" hidden="1">
      <c r="A41" t="s">
        <v>293</v>
      </c>
      <c r="B41" t="s">
        <v>341</v>
      </c>
      <c r="C41" t="s">
        <v>277</v>
      </c>
      <c r="D41">
        <v>1</v>
      </c>
      <c r="E41">
        <v>1</v>
      </c>
      <c r="F41">
        <v>1</v>
      </c>
      <c r="G41">
        <v>1</v>
      </c>
      <c r="H41">
        <v>1</v>
      </c>
      <c r="I41">
        <v>1</v>
      </c>
      <c r="J41">
        <v>1</v>
      </c>
      <c r="K41">
        <v>1</v>
      </c>
      <c r="M41" t="s">
        <v>468</v>
      </c>
    </row>
    <row r="42" spans="1:13" hidden="1">
      <c r="A42" t="s">
        <v>293</v>
      </c>
      <c r="B42" t="s">
        <v>341</v>
      </c>
      <c r="C42" t="s">
        <v>281</v>
      </c>
      <c r="D42">
        <v>1</v>
      </c>
      <c r="E42">
        <v>1</v>
      </c>
      <c r="F42">
        <v>1</v>
      </c>
      <c r="G42">
        <v>1</v>
      </c>
      <c r="H42">
        <v>1</v>
      </c>
      <c r="I42">
        <v>1</v>
      </c>
      <c r="J42">
        <v>1</v>
      </c>
      <c r="K42">
        <v>1</v>
      </c>
      <c r="M42" t="s">
        <v>468</v>
      </c>
    </row>
    <row r="43" spans="1:13" hidden="1">
      <c r="A43" t="s">
        <v>293</v>
      </c>
      <c r="B43" t="s">
        <v>341</v>
      </c>
      <c r="C43" t="s">
        <v>282</v>
      </c>
      <c r="D43">
        <v>1</v>
      </c>
      <c r="E43">
        <v>1</v>
      </c>
      <c r="F43">
        <v>1</v>
      </c>
      <c r="G43">
        <v>1</v>
      </c>
      <c r="H43">
        <v>1</v>
      </c>
      <c r="I43">
        <v>1</v>
      </c>
      <c r="J43">
        <v>1</v>
      </c>
      <c r="K43">
        <v>1</v>
      </c>
      <c r="M43" t="s">
        <v>468</v>
      </c>
    </row>
    <row r="44" spans="1:13" hidden="1">
      <c r="A44" t="s">
        <v>293</v>
      </c>
      <c r="B44" t="s">
        <v>341</v>
      </c>
      <c r="C44" t="s">
        <v>283</v>
      </c>
      <c r="D44">
        <v>1</v>
      </c>
      <c r="E44">
        <v>1</v>
      </c>
      <c r="F44">
        <v>1</v>
      </c>
      <c r="G44">
        <v>1</v>
      </c>
      <c r="H44">
        <v>1</v>
      </c>
      <c r="I44">
        <v>1</v>
      </c>
      <c r="J44">
        <v>1</v>
      </c>
      <c r="K44">
        <v>1</v>
      </c>
      <c r="M44" t="s">
        <v>468</v>
      </c>
    </row>
    <row r="45" spans="1:13" hidden="1">
      <c r="A45" t="s">
        <v>293</v>
      </c>
      <c r="B45" t="s">
        <v>341</v>
      </c>
      <c r="C45" t="s">
        <v>284</v>
      </c>
      <c r="D45">
        <v>1</v>
      </c>
      <c r="E45">
        <v>1</v>
      </c>
      <c r="F45">
        <v>1</v>
      </c>
      <c r="G45">
        <v>1</v>
      </c>
      <c r="H45">
        <v>1</v>
      </c>
      <c r="I45">
        <v>1</v>
      </c>
      <c r="J45">
        <v>1</v>
      </c>
      <c r="K45">
        <v>1</v>
      </c>
      <c r="M45" t="s">
        <v>468</v>
      </c>
    </row>
    <row r="46" spans="1:13" hidden="1">
      <c r="A46" t="s">
        <v>293</v>
      </c>
      <c r="B46" t="s">
        <v>341</v>
      </c>
      <c r="C46" t="s">
        <v>285</v>
      </c>
      <c r="D46">
        <v>1</v>
      </c>
      <c r="E46">
        <v>1</v>
      </c>
      <c r="F46">
        <v>1</v>
      </c>
      <c r="G46">
        <v>1</v>
      </c>
      <c r="H46">
        <v>1</v>
      </c>
      <c r="I46">
        <v>1</v>
      </c>
      <c r="J46">
        <v>1</v>
      </c>
      <c r="K46">
        <v>1</v>
      </c>
      <c r="M46" t="s">
        <v>468</v>
      </c>
    </row>
    <row r="47" spans="1:13" hidden="1">
      <c r="A47" t="s">
        <v>293</v>
      </c>
      <c r="B47" t="s">
        <v>341</v>
      </c>
      <c r="C47" t="s">
        <v>286</v>
      </c>
      <c r="D47">
        <v>1</v>
      </c>
      <c r="E47">
        <v>1</v>
      </c>
      <c r="F47">
        <v>1</v>
      </c>
      <c r="G47">
        <v>1</v>
      </c>
      <c r="H47">
        <v>1</v>
      </c>
      <c r="I47">
        <v>1</v>
      </c>
      <c r="J47">
        <v>1</v>
      </c>
      <c r="K47">
        <v>1</v>
      </c>
      <c r="M47" t="s">
        <v>468</v>
      </c>
    </row>
    <row r="48" spans="1:13" hidden="1">
      <c r="A48" t="s">
        <v>293</v>
      </c>
      <c r="B48" t="s">
        <v>341</v>
      </c>
      <c r="C48" t="s">
        <v>287</v>
      </c>
      <c r="D48">
        <v>1</v>
      </c>
      <c r="E48">
        <v>1</v>
      </c>
      <c r="F48">
        <v>1</v>
      </c>
      <c r="G48">
        <v>1</v>
      </c>
      <c r="H48">
        <v>1</v>
      </c>
      <c r="I48">
        <v>1</v>
      </c>
      <c r="J48">
        <v>1</v>
      </c>
      <c r="K48">
        <v>1</v>
      </c>
      <c r="M48" t="s">
        <v>468</v>
      </c>
    </row>
    <row r="49" spans="1:13" hidden="1">
      <c r="A49" t="s">
        <v>293</v>
      </c>
      <c r="B49" t="s">
        <v>341</v>
      </c>
      <c r="C49" t="s">
        <v>288</v>
      </c>
      <c r="D49">
        <v>1</v>
      </c>
      <c r="E49">
        <v>1</v>
      </c>
      <c r="F49">
        <v>1</v>
      </c>
      <c r="G49">
        <v>1</v>
      </c>
      <c r="H49">
        <v>1</v>
      </c>
      <c r="I49">
        <v>1</v>
      </c>
      <c r="J49">
        <v>1</v>
      </c>
      <c r="K49">
        <v>1</v>
      </c>
      <c r="M49" t="s">
        <v>468</v>
      </c>
    </row>
    <row r="50" spans="1:13" hidden="1">
      <c r="A50" t="s">
        <v>293</v>
      </c>
      <c r="B50" t="s">
        <v>341</v>
      </c>
      <c r="C50" t="s">
        <v>289</v>
      </c>
      <c r="D50">
        <v>1</v>
      </c>
      <c r="E50">
        <v>1</v>
      </c>
      <c r="F50">
        <v>1</v>
      </c>
      <c r="G50">
        <v>1</v>
      </c>
      <c r="H50">
        <v>1</v>
      </c>
      <c r="I50">
        <v>1</v>
      </c>
      <c r="J50">
        <v>1</v>
      </c>
      <c r="K50">
        <v>1</v>
      </c>
      <c r="M50" t="s">
        <v>468</v>
      </c>
    </row>
    <row r="51" spans="1:13" hidden="1">
      <c r="A51" t="s">
        <v>293</v>
      </c>
      <c r="B51" t="s">
        <v>341</v>
      </c>
      <c r="C51" t="s">
        <v>290</v>
      </c>
      <c r="D51">
        <v>1</v>
      </c>
      <c r="E51">
        <v>1</v>
      </c>
      <c r="F51">
        <v>1</v>
      </c>
      <c r="G51">
        <v>1</v>
      </c>
      <c r="H51">
        <v>1</v>
      </c>
      <c r="I51">
        <v>1</v>
      </c>
      <c r="J51">
        <v>1</v>
      </c>
      <c r="K51">
        <v>1</v>
      </c>
      <c r="M51" t="s">
        <v>468</v>
      </c>
    </row>
    <row r="52" spans="1:13" hidden="1">
      <c r="A52" t="s">
        <v>293</v>
      </c>
      <c r="B52" t="s">
        <v>341</v>
      </c>
      <c r="C52" t="s">
        <v>291</v>
      </c>
      <c r="D52">
        <v>1</v>
      </c>
      <c r="E52">
        <v>1</v>
      </c>
      <c r="F52">
        <v>1</v>
      </c>
      <c r="G52">
        <v>1</v>
      </c>
      <c r="H52">
        <v>1</v>
      </c>
      <c r="I52">
        <v>1</v>
      </c>
      <c r="J52">
        <v>1</v>
      </c>
      <c r="K52">
        <v>1</v>
      </c>
      <c r="M52" t="s">
        <v>468</v>
      </c>
    </row>
    <row r="53" spans="1:13" hidden="1">
      <c r="A53" t="s">
        <v>293</v>
      </c>
      <c r="B53" t="s">
        <v>341</v>
      </c>
      <c r="C53" t="s">
        <v>292</v>
      </c>
      <c r="D53">
        <v>1</v>
      </c>
      <c r="E53">
        <v>1</v>
      </c>
      <c r="F53">
        <v>1</v>
      </c>
      <c r="G53">
        <v>1</v>
      </c>
      <c r="H53">
        <v>1</v>
      </c>
      <c r="I53">
        <v>1</v>
      </c>
      <c r="J53">
        <v>1</v>
      </c>
      <c r="K53">
        <v>1</v>
      </c>
      <c r="M53" t="s">
        <v>468</v>
      </c>
    </row>
    <row r="54" spans="1:13" hidden="1">
      <c r="A54" t="s">
        <v>293</v>
      </c>
      <c r="B54" t="s">
        <v>342</v>
      </c>
      <c r="C54" t="s">
        <v>278</v>
      </c>
      <c r="D54">
        <v>1</v>
      </c>
      <c r="E54">
        <v>1</v>
      </c>
      <c r="F54">
        <v>1</v>
      </c>
      <c r="G54">
        <v>1</v>
      </c>
      <c r="H54">
        <v>1</v>
      </c>
      <c r="I54">
        <v>1</v>
      </c>
      <c r="J54">
        <v>1</v>
      </c>
      <c r="K54">
        <v>1</v>
      </c>
      <c r="M54" t="s">
        <v>468</v>
      </c>
    </row>
    <row r="55" spans="1:13" hidden="1">
      <c r="A55" t="s">
        <v>293</v>
      </c>
      <c r="B55" t="s">
        <v>342</v>
      </c>
      <c r="C55" t="s">
        <v>279</v>
      </c>
      <c r="D55">
        <v>1</v>
      </c>
      <c r="E55">
        <v>1</v>
      </c>
      <c r="F55">
        <v>1</v>
      </c>
      <c r="G55">
        <v>1</v>
      </c>
      <c r="H55">
        <v>1</v>
      </c>
      <c r="I55">
        <v>1</v>
      </c>
      <c r="J55">
        <v>1</v>
      </c>
      <c r="K55">
        <v>1</v>
      </c>
      <c r="M55" t="s">
        <v>468</v>
      </c>
    </row>
    <row r="56" spans="1:13" hidden="1">
      <c r="A56" t="s">
        <v>293</v>
      </c>
      <c r="B56" t="s">
        <v>342</v>
      </c>
      <c r="C56" t="s">
        <v>280</v>
      </c>
      <c r="D56">
        <v>1</v>
      </c>
      <c r="E56">
        <v>1</v>
      </c>
      <c r="F56">
        <v>1</v>
      </c>
      <c r="G56">
        <v>1</v>
      </c>
      <c r="H56">
        <v>1</v>
      </c>
      <c r="I56">
        <v>1</v>
      </c>
      <c r="J56">
        <v>1</v>
      </c>
      <c r="K56">
        <v>1</v>
      </c>
      <c r="M56" t="s">
        <v>468</v>
      </c>
    </row>
    <row r="57" spans="1:13" hidden="1">
      <c r="A57" t="s">
        <v>293</v>
      </c>
      <c r="B57" t="s">
        <v>342</v>
      </c>
      <c r="C57" t="s">
        <v>277</v>
      </c>
      <c r="D57">
        <v>1</v>
      </c>
      <c r="E57">
        <v>1</v>
      </c>
      <c r="F57">
        <v>1</v>
      </c>
      <c r="G57">
        <v>1</v>
      </c>
      <c r="H57">
        <v>1</v>
      </c>
      <c r="I57">
        <v>1</v>
      </c>
      <c r="J57">
        <v>1</v>
      </c>
      <c r="K57">
        <v>1</v>
      </c>
      <c r="M57" t="s">
        <v>468</v>
      </c>
    </row>
    <row r="58" spans="1:13" hidden="1">
      <c r="A58" t="s">
        <v>293</v>
      </c>
      <c r="B58" t="s">
        <v>342</v>
      </c>
      <c r="C58" t="s">
        <v>281</v>
      </c>
      <c r="D58">
        <v>1</v>
      </c>
      <c r="E58">
        <v>1</v>
      </c>
      <c r="F58">
        <v>1</v>
      </c>
      <c r="G58">
        <v>1</v>
      </c>
      <c r="H58">
        <v>1</v>
      </c>
      <c r="I58">
        <v>1</v>
      </c>
      <c r="J58">
        <v>1</v>
      </c>
      <c r="K58">
        <v>1</v>
      </c>
      <c r="M58" t="s">
        <v>468</v>
      </c>
    </row>
    <row r="59" spans="1:13" hidden="1">
      <c r="A59" t="s">
        <v>293</v>
      </c>
      <c r="B59" t="s">
        <v>342</v>
      </c>
      <c r="C59" t="s">
        <v>282</v>
      </c>
      <c r="D59">
        <v>1</v>
      </c>
      <c r="E59">
        <v>1</v>
      </c>
      <c r="F59">
        <v>1</v>
      </c>
      <c r="G59">
        <v>1</v>
      </c>
      <c r="H59">
        <v>1</v>
      </c>
      <c r="I59">
        <v>1</v>
      </c>
      <c r="J59">
        <v>1</v>
      </c>
      <c r="K59">
        <v>1</v>
      </c>
      <c r="M59" t="s">
        <v>468</v>
      </c>
    </row>
    <row r="60" spans="1:13" hidden="1">
      <c r="A60" t="s">
        <v>293</v>
      </c>
      <c r="B60" t="s">
        <v>342</v>
      </c>
      <c r="C60" t="s">
        <v>283</v>
      </c>
      <c r="D60">
        <v>1</v>
      </c>
      <c r="E60">
        <v>1</v>
      </c>
      <c r="F60">
        <v>1</v>
      </c>
      <c r="G60">
        <v>1</v>
      </c>
      <c r="H60">
        <v>1</v>
      </c>
      <c r="I60">
        <v>1</v>
      </c>
      <c r="J60">
        <v>1</v>
      </c>
      <c r="K60">
        <v>1</v>
      </c>
      <c r="M60" t="s">
        <v>468</v>
      </c>
    </row>
    <row r="61" spans="1:13" hidden="1">
      <c r="A61" t="s">
        <v>293</v>
      </c>
      <c r="B61" t="s">
        <v>342</v>
      </c>
      <c r="C61" t="s">
        <v>284</v>
      </c>
      <c r="D61">
        <v>1</v>
      </c>
      <c r="E61">
        <v>1</v>
      </c>
      <c r="F61">
        <v>1</v>
      </c>
      <c r="G61">
        <v>1</v>
      </c>
      <c r="H61">
        <v>1</v>
      </c>
      <c r="I61">
        <v>1</v>
      </c>
      <c r="J61">
        <v>1</v>
      </c>
      <c r="K61">
        <v>1</v>
      </c>
      <c r="M61" t="s">
        <v>468</v>
      </c>
    </row>
    <row r="62" spans="1:13" hidden="1">
      <c r="A62" t="s">
        <v>293</v>
      </c>
      <c r="B62" t="s">
        <v>342</v>
      </c>
      <c r="C62" t="s">
        <v>285</v>
      </c>
      <c r="D62">
        <v>1</v>
      </c>
      <c r="E62">
        <v>1</v>
      </c>
      <c r="F62">
        <v>1</v>
      </c>
      <c r="G62">
        <v>1</v>
      </c>
      <c r="H62">
        <v>1</v>
      </c>
      <c r="I62">
        <v>1</v>
      </c>
      <c r="J62">
        <v>1</v>
      </c>
      <c r="K62">
        <v>1</v>
      </c>
      <c r="M62" t="s">
        <v>468</v>
      </c>
    </row>
    <row r="63" spans="1:13" hidden="1">
      <c r="A63" t="s">
        <v>293</v>
      </c>
      <c r="B63" t="s">
        <v>342</v>
      </c>
      <c r="C63" t="s">
        <v>286</v>
      </c>
      <c r="D63">
        <v>1</v>
      </c>
      <c r="E63">
        <v>1</v>
      </c>
      <c r="F63">
        <v>1</v>
      </c>
      <c r="G63">
        <v>1</v>
      </c>
      <c r="H63">
        <v>1</v>
      </c>
      <c r="I63">
        <v>1</v>
      </c>
      <c r="J63">
        <v>1</v>
      </c>
      <c r="K63">
        <v>1</v>
      </c>
      <c r="M63" t="s">
        <v>468</v>
      </c>
    </row>
    <row r="64" spans="1:13" hidden="1">
      <c r="A64" t="s">
        <v>293</v>
      </c>
      <c r="B64" t="s">
        <v>342</v>
      </c>
      <c r="C64" t="s">
        <v>287</v>
      </c>
      <c r="D64">
        <v>1</v>
      </c>
      <c r="E64">
        <v>1</v>
      </c>
      <c r="F64">
        <v>1</v>
      </c>
      <c r="G64">
        <v>1</v>
      </c>
      <c r="H64">
        <v>1</v>
      </c>
      <c r="I64">
        <v>1</v>
      </c>
      <c r="J64">
        <v>1</v>
      </c>
      <c r="K64">
        <v>1</v>
      </c>
      <c r="M64" t="s">
        <v>468</v>
      </c>
    </row>
    <row r="65" spans="1:13" hidden="1">
      <c r="A65" t="s">
        <v>293</v>
      </c>
      <c r="B65" t="s">
        <v>342</v>
      </c>
      <c r="C65" t="s">
        <v>288</v>
      </c>
      <c r="D65">
        <v>1</v>
      </c>
      <c r="E65">
        <v>1</v>
      </c>
      <c r="F65">
        <v>1</v>
      </c>
      <c r="G65">
        <v>1</v>
      </c>
      <c r="H65">
        <v>1</v>
      </c>
      <c r="I65">
        <v>1</v>
      </c>
      <c r="J65">
        <v>1</v>
      </c>
      <c r="K65">
        <v>1</v>
      </c>
      <c r="M65" t="s">
        <v>468</v>
      </c>
    </row>
    <row r="66" spans="1:13" hidden="1">
      <c r="A66" t="s">
        <v>293</v>
      </c>
      <c r="B66" t="s">
        <v>342</v>
      </c>
      <c r="C66" t="s">
        <v>289</v>
      </c>
      <c r="D66">
        <v>1</v>
      </c>
      <c r="E66">
        <v>1</v>
      </c>
      <c r="F66">
        <v>1</v>
      </c>
      <c r="G66">
        <v>1</v>
      </c>
      <c r="H66">
        <v>1</v>
      </c>
      <c r="I66">
        <v>1</v>
      </c>
      <c r="J66">
        <v>1</v>
      </c>
      <c r="K66">
        <v>1</v>
      </c>
      <c r="M66" t="s">
        <v>468</v>
      </c>
    </row>
    <row r="67" spans="1:13" hidden="1">
      <c r="A67" t="s">
        <v>293</v>
      </c>
      <c r="B67" t="s">
        <v>342</v>
      </c>
      <c r="C67" t="s">
        <v>290</v>
      </c>
      <c r="D67">
        <v>1</v>
      </c>
      <c r="E67">
        <v>1</v>
      </c>
      <c r="F67">
        <v>1</v>
      </c>
      <c r="G67">
        <v>1</v>
      </c>
      <c r="H67">
        <v>1</v>
      </c>
      <c r="I67">
        <v>1</v>
      </c>
      <c r="J67">
        <v>1</v>
      </c>
      <c r="K67">
        <v>1</v>
      </c>
      <c r="M67" t="s">
        <v>468</v>
      </c>
    </row>
    <row r="68" spans="1:13" hidden="1">
      <c r="A68" t="s">
        <v>293</v>
      </c>
      <c r="B68" t="s">
        <v>342</v>
      </c>
      <c r="C68" t="s">
        <v>291</v>
      </c>
      <c r="D68">
        <v>1</v>
      </c>
      <c r="E68">
        <v>1</v>
      </c>
      <c r="F68">
        <v>1</v>
      </c>
      <c r="G68">
        <v>1</v>
      </c>
      <c r="H68">
        <v>1</v>
      </c>
      <c r="I68">
        <v>1</v>
      </c>
      <c r="J68">
        <v>1</v>
      </c>
      <c r="K68">
        <v>1</v>
      </c>
      <c r="M68" t="s">
        <v>468</v>
      </c>
    </row>
    <row r="69" spans="1:13" hidden="1">
      <c r="A69" t="s">
        <v>293</v>
      </c>
      <c r="B69" t="s">
        <v>342</v>
      </c>
      <c r="C69" t="s">
        <v>292</v>
      </c>
      <c r="D69">
        <v>1</v>
      </c>
      <c r="E69">
        <v>1</v>
      </c>
      <c r="F69">
        <v>1</v>
      </c>
      <c r="G69">
        <v>1</v>
      </c>
      <c r="H69">
        <v>1</v>
      </c>
      <c r="I69">
        <v>1</v>
      </c>
      <c r="J69">
        <v>1</v>
      </c>
      <c r="K69">
        <v>1</v>
      </c>
      <c r="M69" t="s">
        <v>468</v>
      </c>
    </row>
    <row r="70" spans="1:13" hidden="1">
      <c r="A70" t="s">
        <v>293</v>
      </c>
      <c r="B70" t="s">
        <v>343</v>
      </c>
      <c r="C70" t="s">
        <v>278</v>
      </c>
      <c r="D70">
        <v>1</v>
      </c>
      <c r="E70">
        <v>1</v>
      </c>
      <c r="F70">
        <v>1</v>
      </c>
      <c r="G70">
        <v>1</v>
      </c>
      <c r="H70">
        <v>1</v>
      </c>
      <c r="I70">
        <v>1</v>
      </c>
      <c r="J70">
        <v>1</v>
      </c>
      <c r="K70">
        <v>1</v>
      </c>
      <c r="M70" t="s">
        <v>468</v>
      </c>
    </row>
    <row r="71" spans="1:13" hidden="1">
      <c r="A71" t="s">
        <v>293</v>
      </c>
      <c r="B71" t="s">
        <v>343</v>
      </c>
      <c r="C71" t="s">
        <v>279</v>
      </c>
      <c r="D71">
        <v>1</v>
      </c>
      <c r="E71">
        <v>1</v>
      </c>
      <c r="F71">
        <v>1</v>
      </c>
      <c r="G71">
        <v>1</v>
      </c>
      <c r="H71">
        <v>1</v>
      </c>
      <c r="I71">
        <v>1</v>
      </c>
      <c r="J71">
        <v>1</v>
      </c>
      <c r="K71">
        <v>1</v>
      </c>
      <c r="M71" t="s">
        <v>468</v>
      </c>
    </row>
    <row r="72" spans="1:13" hidden="1">
      <c r="A72" t="s">
        <v>293</v>
      </c>
      <c r="B72" t="s">
        <v>343</v>
      </c>
      <c r="C72" t="s">
        <v>280</v>
      </c>
      <c r="D72">
        <v>1</v>
      </c>
      <c r="E72">
        <v>1</v>
      </c>
      <c r="F72">
        <v>1</v>
      </c>
      <c r="G72">
        <v>1</v>
      </c>
      <c r="H72">
        <v>1</v>
      </c>
      <c r="I72">
        <v>1</v>
      </c>
      <c r="J72">
        <v>1</v>
      </c>
      <c r="K72">
        <v>1</v>
      </c>
      <c r="M72" t="s">
        <v>468</v>
      </c>
    </row>
    <row r="73" spans="1:13" hidden="1">
      <c r="A73" t="s">
        <v>293</v>
      </c>
      <c r="B73" t="s">
        <v>343</v>
      </c>
      <c r="C73" t="s">
        <v>277</v>
      </c>
      <c r="D73">
        <v>1</v>
      </c>
      <c r="E73">
        <v>1</v>
      </c>
      <c r="F73">
        <v>1</v>
      </c>
      <c r="G73">
        <v>1</v>
      </c>
      <c r="H73">
        <v>1</v>
      </c>
      <c r="I73">
        <v>1</v>
      </c>
      <c r="J73">
        <v>1</v>
      </c>
      <c r="K73">
        <v>1</v>
      </c>
      <c r="M73" t="s">
        <v>468</v>
      </c>
    </row>
    <row r="74" spans="1:13" hidden="1">
      <c r="A74" t="s">
        <v>293</v>
      </c>
      <c r="B74" t="s">
        <v>343</v>
      </c>
      <c r="C74" t="s">
        <v>281</v>
      </c>
      <c r="D74">
        <v>1</v>
      </c>
      <c r="E74">
        <v>1</v>
      </c>
      <c r="F74">
        <v>1</v>
      </c>
      <c r="G74">
        <v>1</v>
      </c>
      <c r="H74">
        <v>1</v>
      </c>
      <c r="I74">
        <v>1</v>
      </c>
      <c r="J74">
        <v>1</v>
      </c>
      <c r="K74">
        <v>1</v>
      </c>
      <c r="M74" t="s">
        <v>468</v>
      </c>
    </row>
    <row r="75" spans="1:13" hidden="1">
      <c r="A75" t="s">
        <v>293</v>
      </c>
      <c r="B75" t="s">
        <v>343</v>
      </c>
      <c r="C75" t="s">
        <v>282</v>
      </c>
      <c r="D75">
        <v>1</v>
      </c>
      <c r="E75">
        <v>1</v>
      </c>
      <c r="F75">
        <v>1</v>
      </c>
      <c r="G75">
        <v>1</v>
      </c>
      <c r="H75">
        <v>1</v>
      </c>
      <c r="I75">
        <v>1</v>
      </c>
      <c r="J75">
        <v>1</v>
      </c>
      <c r="K75">
        <v>1</v>
      </c>
      <c r="M75" t="s">
        <v>468</v>
      </c>
    </row>
    <row r="76" spans="1:13" hidden="1">
      <c r="A76" t="s">
        <v>293</v>
      </c>
      <c r="B76" t="s">
        <v>343</v>
      </c>
      <c r="C76" t="s">
        <v>283</v>
      </c>
      <c r="D76">
        <v>1</v>
      </c>
      <c r="E76">
        <v>1</v>
      </c>
      <c r="F76">
        <v>1</v>
      </c>
      <c r="G76">
        <v>1</v>
      </c>
      <c r="H76">
        <v>1</v>
      </c>
      <c r="I76">
        <v>1</v>
      </c>
      <c r="J76">
        <v>1</v>
      </c>
      <c r="K76">
        <v>1</v>
      </c>
      <c r="M76" t="s">
        <v>468</v>
      </c>
    </row>
    <row r="77" spans="1:13" hidden="1">
      <c r="A77" t="s">
        <v>293</v>
      </c>
      <c r="B77" t="s">
        <v>343</v>
      </c>
      <c r="C77" t="s">
        <v>284</v>
      </c>
      <c r="D77">
        <v>1</v>
      </c>
      <c r="E77">
        <v>1</v>
      </c>
      <c r="F77">
        <v>1</v>
      </c>
      <c r="G77">
        <v>1</v>
      </c>
      <c r="H77">
        <v>1</v>
      </c>
      <c r="I77">
        <v>1</v>
      </c>
      <c r="J77">
        <v>1</v>
      </c>
      <c r="K77">
        <v>1</v>
      </c>
      <c r="M77" t="s">
        <v>468</v>
      </c>
    </row>
    <row r="78" spans="1:13" hidden="1">
      <c r="A78" t="s">
        <v>293</v>
      </c>
      <c r="B78" t="s">
        <v>343</v>
      </c>
      <c r="C78" t="s">
        <v>285</v>
      </c>
      <c r="D78">
        <v>1</v>
      </c>
      <c r="E78">
        <v>1</v>
      </c>
      <c r="F78">
        <v>1</v>
      </c>
      <c r="G78">
        <v>1</v>
      </c>
      <c r="H78">
        <v>1</v>
      </c>
      <c r="I78">
        <v>1</v>
      </c>
      <c r="J78">
        <v>1</v>
      </c>
      <c r="K78">
        <v>1</v>
      </c>
      <c r="M78" t="s">
        <v>468</v>
      </c>
    </row>
    <row r="79" spans="1:13" hidden="1">
      <c r="A79" t="s">
        <v>293</v>
      </c>
      <c r="B79" t="s">
        <v>343</v>
      </c>
      <c r="C79" t="s">
        <v>286</v>
      </c>
      <c r="D79">
        <v>1</v>
      </c>
      <c r="E79">
        <v>1</v>
      </c>
      <c r="F79">
        <v>1</v>
      </c>
      <c r="G79">
        <v>1</v>
      </c>
      <c r="H79">
        <v>1</v>
      </c>
      <c r="I79">
        <v>1</v>
      </c>
      <c r="J79">
        <v>1</v>
      </c>
      <c r="K79">
        <v>1</v>
      </c>
      <c r="M79" t="s">
        <v>468</v>
      </c>
    </row>
    <row r="80" spans="1:13" hidden="1">
      <c r="A80" t="s">
        <v>293</v>
      </c>
      <c r="B80" t="s">
        <v>343</v>
      </c>
      <c r="C80" t="s">
        <v>287</v>
      </c>
      <c r="D80">
        <v>1</v>
      </c>
      <c r="E80">
        <v>1</v>
      </c>
      <c r="F80">
        <v>1</v>
      </c>
      <c r="G80">
        <v>1</v>
      </c>
      <c r="H80">
        <v>1</v>
      </c>
      <c r="I80">
        <v>1</v>
      </c>
      <c r="J80">
        <v>1</v>
      </c>
      <c r="K80">
        <v>1</v>
      </c>
      <c r="M80" t="s">
        <v>468</v>
      </c>
    </row>
    <row r="81" spans="1:13" hidden="1">
      <c r="A81" t="s">
        <v>293</v>
      </c>
      <c r="B81" t="s">
        <v>343</v>
      </c>
      <c r="C81" t="s">
        <v>288</v>
      </c>
      <c r="D81">
        <v>1</v>
      </c>
      <c r="E81">
        <v>1</v>
      </c>
      <c r="F81">
        <v>1</v>
      </c>
      <c r="G81">
        <v>1</v>
      </c>
      <c r="H81">
        <v>1</v>
      </c>
      <c r="I81">
        <v>1</v>
      </c>
      <c r="J81">
        <v>1</v>
      </c>
      <c r="K81">
        <v>1</v>
      </c>
      <c r="M81" t="s">
        <v>468</v>
      </c>
    </row>
    <row r="82" spans="1:13" hidden="1">
      <c r="A82" t="s">
        <v>293</v>
      </c>
      <c r="B82" t="s">
        <v>343</v>
      </c>
      <c r="C82" t="s">
        <v>289</v>
      </c>
      <c r="D82">
        <v>1</v>
      </c>
      <c r="E82">
        <v>1</v>
      </c>
      <c r="F82">
        <v>1</v>
      </c>
      <c r="G82">
        <v>1</v>
      </c>
      <c r="H82">
        <v>1</v>
      </c>
      <c r="I82">
        <v>1</v>
      </c>
      <c r="J82">
        <v>1</v>
      </c>
      <c r="K82">
        <v>1</v>
      </c>
      <c r="M82" t="s">
        <v>468</v>
      </c>
    </row>
    <row r="83" spans="1:13" hidden="1">
      <c r="A83" t="s">
        <v>293</v>
      </c>
      <c r="B83" t="s">
        <v>343</v>
      </c>
      <c r="C83" t="s">
        <v>290</v>
      </c>
      <c r="D83">
        <v>1</v>
      </c>
      <c r="E83">
        <v>1</v>
      </c>
      <c r="F83">
        <v>1</v>
      </c>
      <c r="G83">
        <v>1</v>
      </c>
      <c r="H83">
        <v>1</v>
      </c>
      <c r="I83">
        <v>1</v>
      </c>
      <c r="J83">
        <v>1</v>
      </c>
      <c r="K83">
        <v>1</v>
      </c>
      <c r="M83" t="s">
        <v>468</v>
      </c>
    </row>
    <row r="84" spans="1:13" hidden="1">
      <c r="A84" t="s">
        <v>293</v>
      </c>
      <c r="B84" t="s">
        <v>343</v>
      </c>
      <c r="C84" t="s">
        <v>291</v>
      </c>
      <c r="D84">
        <v>1</v>
      </c>
      <c r="E84">
        <v>1</v>
      </c>
      <c r="F84">
        <v>1</v>
      </c>
      <c r="G84">
        <v>1</v>
      </c>
      <c r="H84">
        <v>1</v>
      </c>
      <c r="I84">
        <v>1</v>
      </c>
      <c r="J84">
        <v>1</v>
      </c>
      <c r="K84">
        <v>1</v>
      </c>
      <c r="M84" t="s">
        <v>468</v>
      </c>
    </row>
    <row r="85" spans="1:13" hidden="1">
      <c r="A85" t="s">
        <v>293</v>
      </c>
      <c r="B85" t="s">
        <v>343</v>
      </c>
      <c r="C85" t="s">
        <v>292</v>
      </c>
      <c r="D85">
        <v>1</v>
      </c>
      <c r="E85">
        <v>1</v>
      </c>
      <c r="F85">
        <v>1</v>
      </c>
      <c r="G85">
        <v>1</v>
      </c>
      <c r="H85">
        <v>1</v>
      </c>
      <c r="I85">
        <v>1</v>
      </c>
      <c r="J85">
        <v>1</v>
      </c>
      <c r="K85">
        <v>1</v>
      </c>
      <c r="M85" t="s">
        <v>468</v>
      </c>
    </row>
    <row r="86" spans="1:13" hidden="1">
      <c r="A86" t="s">
        <v>293</v>
      </c>
      <c r="B86" t="s">
        <v>344</v>
      </c>
      <c r="C86" t="s">
        <v>278</v>
      </c>
      <c r="D86">
        <v>1</v>
      </c>
      <c r="E86">
        <v>1</v>
      </c>
      <c r="F86">
        <v>1</v>
      </c>
      <c r="G86">
        <v>1</v>
      </c>
      <c r="H86">
        <v>1</v>
      </c>
      <c r="I86">
        <v>1</v>
      </c>
      <c r="J86">
        <v>1</v>
      </c>
      <c r="K86">
        <v>1</v>
      </c>
      <c r="M86" t="s">
        <v>468</v>
      </c>
    </row>
    <row r="87" spans="1:13" hidden="1">
      <c r="A87" t="s">
        <v>293</v>
      </c>
      <c r="B87" t="s">
        <v>344</v>
      </c>
      <c r="C87" t="s">
        <v>279</v>
      </c>
      <c r="D87">
        <v>1</v>
      </c>
      <c r="E87">
        <v>1</v>
      </c>
      <c r="F87">
        <v>1</v>
      </c>
      <c r="G87">
        <v>1</v>
      </c>
      <c r="H87">
        <v>1</v>
      </c>
      <c r="I87">
        <v>1</v>
      </c>
      <c r="J87">
        <v>1</v>
      </c>
      <c r="K87">
        <v>1</v>
      </c>
      <c r="M87" t="s">
        <v>468</v>
      </c>
    </row>
    <row r="88" spans="1:13" hidden="1">
      <c r="A88" t="s">
        <v>293</v>
      </c>
      <c r="B88" t="s">
        <v>344</v>
      </c>
      <c r="C88" t="s">
        <v>280</v>
      </c>
      <c r="D88">
        <v>1</v>
      </c>
      <c r="E88">
        <v>1</v>
      </c>
      <c r="F88">
        <v>1</v>
      </c>
      <c r="G88">
        <v>1</v>
      </c>
      <c r="H88">
        <v>1</v>
      </c>
      <c r="I88">
        <v>1</v>
      </c>
      <c r="J88">
        <v>1</v>
      </c>
      <c r="K88">
        <v>1</v>
      </c>
      <c r="M88" t="s">
        <v>468</v>
      </c>
    </row>
    <row r="89" spans="1:13" hidden="1">
      <c r="A89" t="s">
        <v>293</v>
      </c>
      <c r="B89" t="s">
        <v>344</v>
      </c>
      <c r="C89" t="s">
        <v>277</v>
      </c>
      <c r="D89">
        <v>1</v>
      </c>
      <c r="E89">
        <v>1</v>
      </c>
      <c r="F89">
        <v>1</v>
      </c>
      <c r="G89">
        <v>1</v>
      </c>
      <c r="H89">
        <v>1</v>
      </c>
      <c r="I89">
        <v>1</v>
      </c>
      <c r="J89">
        <v>1</v>
      </c>
      <c r="K89">
        <v>1</v>
      </c>
      <c r="M89" t="s">
        <v>468</v>
      </c>
    </row>
    <row r="90" spans="1:13" hidden="1">
      <c r="A90" t="s">
        <v>293</v>
      </c>
      <c r="B90" t="s">
        <v>344</v>
      </c>
      <c r="C90" t="s">
        <v>281</v>
      </c>
      <c r="D90">
        <v>1</v>
      </c>
      <c r="E90">
        <v>1</v>
      </c>
      <c r="F90">
        <v>1</v>
      </c>
      <c r="G90">
        <v>1</v>
      </c>
      <c r="H90">
        <v>1</v>
      </c>
      <c r="I90">
        <v>1</v>
      </c>
      <c r="J90">
        <v>1</v>
      </c>
      <c r="K90">
        <v>1</v>
      </c>
      <c r="M90" t="s">
        <v>468</v>
      </c>
    </row>
    <row r="91" spans="1:13" hidden="1">
      <c r="A91" t="s">
        <v>293</v>
      </c>
      <c r="B91" t="s">
        <v>344</v>
      </c>
      <c r="C91" t="s">
        <v>282</v>
      </c>
      <c r="D91">
        <v>1</v>
      </c>
      <c r="E91">
        <v>1</v>
      </c>
      <c r="F91">
        <v>1</v>
      </c>
      <c r="G91">
        <v>1</v>
      </c>
      <c r="H91">
        <v>1</v>
      </c>
      <c r="I91">
        <v>1</v>
      </c>
      <c r="J91">
        <v>1</v>
      </c>
      <c r="K91">
        <v>1</v>
      </c>
      <c r="M91" t="s">
        <v>468</v>
      </c>
    </row>
    <row r="92" spans="1:13" hidden="1">
      <c r="A92" t="s">
        <v>293</v>
      </c>
      <c r="B92" t="s">
        <v>344</v>
      </c>
      <c r="C92" t="s">
        <v>283</v>
      </c>
      <c r="D92">
        <v>1</v>
      </c>
      <c r="E92">
        <v>1</v>
      </c>
      <c r="F92">
        <v>1</v>
      </c>
      <c r="G92">
        <v>1</v>
      </c>
      <c r="H92">
        <v>1</v>
      </c>
      <c r="I92">
        <v>1</v>
      </c>
      <c r="J92">
        <v>1</v>
      </c>
      <c r="K92">
        <v>1</v>
      </c>
      <c r="M92" t="s">
        <v>468</v>
      </c>
    </row>
    <row r="93" spans="1:13" hidden="1">
      <c r="A93" t="s">
        <v>293</v>
      </c>
      <c r="B93" t="s">
        <v>344</v>
      </c>
      <c r="C93" t="s">
        <v>284</v>
      </c>
      <c r="D93">
        <v>1</v>
      </c>
      <c r="E93">
        <v>1</v>
      </c>
      <c r="F93">
        <v>1</v>
      </c>
      <c r="G93">
        <v>1</v>
      </c>
      <c r="H93">
        <v>1</v>
      </c>
      <c r="I93">
        <v>1</v>
      </c>
      <c r="J93">
        <v>1</v>
      </c>
      <c r="K93">
        <v>1</v>
      </c>
      <c r="M93" t="s">
        <v>468</v>
      </c>
    </row>
    <row r="94" spans="1:13" hidden="1">
      <c r="A94" t="s">
        <v>293</v>
      </c>
      <c r="B94" t="s">
        <v>344</v>
      </c>
      <c r="C94" t="s">
        <v>285</v>
      </c>
      <c r="D94">
        <v>1</v>
      </c>
      <c r="E94">
        <v>1</v>
      </c>
      <c r="F94">
        <v>1</v>
      </c>
      <c r="G94">
        <v>1</v>
      </c>
      <c r="H94">
        <v>1</v>
      </c>
      <c r="I94">
        <v>1</v>
      </c>
      <c r="J94">
        <v>1</v>
      </c>
      <c r="K94">
        <v>1</v>
      </c>
      <c r="M94" t="s">
        <v>468</v>
      </c>
    </row>
    <row r="95" spans="1:13" hidden="1">
      <c r="A95" t="s">
        <v>293</v>
      </c>
      <c r="B95" t="s">
        <v>344</v>
      </c>
      <c r="C95" t="s">
        <v>286</v>
      </c>
      <c r="D95">
        <v>1</v>
      </c>
      <c r="E95">
        <v>1</v>
      </c>
      <c r="F95">
        <v>1</v>
      </c>
      <c r="G95">
        <v>1</v>
      </c>
      <c r="H95">
        <v>1</v>
      </c>
      <c r="I95">
        <v>1</v>
      </c>
      <c r="J95">
        <v>1</v>
      </c>
      <c r="K95">
        <v>1</v>
      </c>
      <c r="M95" t="s">
        <v>468</v>
      </c>
    </row>
    <row r="96" spans="1:13" hidden="1">
      <c r="A96" t="s">
        <v>293</v>
      </c>
      <c r="B96" t="s">
        <v>344</v>
      </c>
      <c r="C96" t="s">
        <v>287</v>
      </c>
      <c r="D96">
        <v>1</v>
      </c>
      <c r="E96">
        <v>1</v>
      </c>
      <c r="F96">
        <v>1</v>
      </c>
      <c r="G96">
        <v>1</v>
      </c>
      <c r="H96">
        <v>1</v>
      </c>
      <c r="I96">
        <v>1</v>
      </c>
      <c r="J96">
        <v>1</v>
      </c>
      <c r="K96">
        <v>1</v>
      </c>
      <c r="M96" t="s">
        <v>468</v>
      </c>
    </row>
    <row r="97" spans="1:13" hidden="1">
      <c r="A97" t="s">
        <v>293</v>
      </c>
      <c r="B97" t="s">
        <v>344</v>
      </c>
      <c r="C97" t="s">
        <v>288</v>
      </c>
      <c r="D97">
        <v>1</v>
      </c>
      <c r="E97">
        <v>1</v>
      </c>
      <c r="F97">
        <v>1</v>
      </c>
      <c r="G97">
        <v>1</v>
      </c>
      <c r="H97">
        <v>1</v>
      </c>
      <c r="I97">
        <v>1</v>
      </c>
      <c r="J97">
        <v>1</v>
      </c>
      <c r="K97">
        <v>1</v>
      </c>
      <c r="M97" t="s">
        <v>468</v>
      </c>
    </row>
    <row r="98" spans="1:13" hidden="1">
      <c r="A98" t="s">
        <v>293</v>
      </c>
      <c r="B98" t="s">
        <v>344</v>
      </c>
      <c r="C98" t="s">
        <v>289</v>
      </c>
      <c r="D98">
        <v>1</v>
      </c>
      <c r="E98">
        <v>1</v>
      </c>
      <c r="F98">
        <v>1</v>
      </c>
      <c r="G98">
        <v>1</v>
      </c>
      <c r="H98">
        <v>1</v>
      </c>
      <c r="I98">
        <v>1</v>
      </c>
      <c r="J98">
        <v>1</v>
      </c>
      <c r="K98">
        <v>1</v>
      </c>
      <c r="M98" t="s">
        <v>468</v>
      </c>
    </row>
    <row r="99" spans="1:13" hidden="1">
      <c r="A99" t="s">
        <v>293</v>
      </c>
      <c r="B99" t="s">
        <v>344</v>
      </c>
      <c r="C99" t="s">
        <v>290</v>
      </c>
      <c r="D99">
        <v>1</v>
      </c>
      <c r="E99">
        <v>1</v>
      </c>
      <c r="F99">
        <v>1</v>
      </c>
      <c r="G99">
        <v>1</v>
      </c>
      <c r="H99">
        <v>1</v>
      </c>
      <c r="I99">
        <v>1</v>
      </c>
      <c r="J99">
        <v>1</v>
      </c>
      <c r="K99">
        <v>1</v>
      </c>
      <c r="M99" t="s">
        <v>468</v>
      </c>
    </row>
    <row r="100" spans="1:13" hidden="1">
      <c r="A100" t="s">
        <v>293</v>
      </c>
      <c r="B100" t="s">
        <v>344</v>
      </c>
      <c r="C100" t="s">
        <v>291</v>
      </c>
      <c r="D100">
        <v>1</v>
      </c>
      <c r="E100">
        <v>1</v>
      </c>
      <c r="F100">
        <v>1</v>
      </c>
      <c r="G100">
        <v>1</v>
      </c>
      <c r="H100">
        <v>1</v>
      </c>
      <c r="I100">
        <v>1</v>
      </c>
      <c r="J100">
        <v>1</v>
      </c>
      <c r="K100">
        <v>1</v>
      </c>
      <c r="M100" t="s">
        <v>468</v>
      </c>
    </row>
    <row r="101" spans="1:13" hidden="1">
      <c r="A101" t="s">
        <v>293</v>
      </c>
      <c r="B101" t="s">
        <v>344</v>
      </c>
      <c r="C101" t="s">
        <v>292</v>
      </c>
      <c r="D101">
        <v>1</v>
      </c>
      <c r="E101">
        <v>1</v>
      </c>
      <c r="F101">
        <v>1</v>
      </c>
      <c r="G101">
        <v>1</v>
      </c>
      <c r="H101">
        <v>1</v>
      </c>
      <c r="I101">
        <v>1</v>
      </c>
      <c r="J101">
        <v>1</v>
      </c>
      <c r="K101">
        <v>1</v>
      </c>
      <c r="M101" t="s">
        <v>468</v>
      </c>
    </row>
    <row r="102" spans="1:13" hidden="1">
      <c r="A102" t="s">
        <v>293</v>
      </c>
      <c r="B102" t="s">
        <v>437</v>
      </c>
      <c r="C102" t="s">
        <v>278</v>
      </c>
      <c r="D102">
        <v>1</v>
      </c>
      <c r="E102">
        <v>1</v>
      </c>
      <c r="F102">
        <v>1</v>
      </c>
      <c r="G102">
        <v>1</v>
      </c>
      <c r="H102">
        <v>1</v>
      </c>
      <c r="I102">
        <v>1</v>
      </c>
      <c r="J102">
        <v>1</v>
      </c>
      <c r="K102">
        <v>1</v>
      </c>
      <c r="M102" t="s">
        <v>468</v>
      </c>
    </row>
    <row r="103" spans="1:13" hidden="1">
      <c r="A103" t="s">
        <v>293</v>
      </c>
      <c r="B103" t="s">
        <v>437</v>
      </c>
      <c r="C103" t="s">
        <v>279</v>
      </c>
      <c r="D103">
        <v>1</v>
      </c>
      <c r="E103">
        <v>1</v>
      </c>
      <c r="F103">
        <v>1</v>
      </c>
      <c r="G103">
        <v>1</v>
      </c>
      <c r="H103">
        <v>1</v>
      </c>
      <c r="I103">
        <v>1</v>
      </c>
      <c r="J103">
        <v>1</v>
      </c>
      <c r="K103">
        <v>1</v>
      </c>
      <c r="M103" t="s">
        <v>468</v>
      </c>
    </row>
    <row r="104" spans="1:13" hidden="1">
      <c r="A104" t="s">
        <v>293</v>
      </c>
      <c r="B104" t="s">
        <v>437</v>
      </c>
      <c r="C104" t="s">
        <v>280</v>
      </c>
      <c r="D104">
        <v>1</v>
      </c>
      <c r="E104">
        <v>1</v>
      </c>
      <c r="F104">
        <v>1</v>
      </c>
      <c r="G104">
        <v>1</v>
      </c>
      <c r="H104">
        <v>1</v>
      </c>
      <c r="I104">
        <v>1</v>
      </c>
      <c r="J104">
        <v>1</v>
      </c>
      <c r="K104">
        <v>1</v>
      </c>
      <c r="M104" t="s">
        <v>468</v>
      </c>
    </row>
    <row r="105" spans="1:13" hidden="1">
      <c r="A105" t="s">
        <v>293</v>
      </c>
      <c r="B105" t="s">
        <v>437</v>
      </c>
      <c r="C105" t="s">
        <v>277</v>
      </c>
      <c r="D105">
        <v>1</v>
      </c>
      <c r="E105">
        <v>1</v>
      </c>
      <c r="F105">
        <v>1</v>
      </c>
      <c r="G105">
        <v>1</v>
      </c>
      <c r="H105">
        <v>1</v>
      </c>
      <c r="I105">
        <v>1</v>
      </c>
      <c r="J105">
        <v>1</v>
      </c>
      <c r="K105">
        <v>1</v>
      </c>
      <c r="M105" t="s">
        <v>468</v>
      </c>
    </row>
    <row r="106" spans="1:13" hidden="1">
      <c r="A106" t="s">
        <v>293</v>
      </c>
      <c r="B106" t="s">
        <v>437</v>
      </c>
      <c r="C106" t="s">
        <v>281</v>
      </c>
      <c r="D106">
        <v>1</v>
      </c>
      <c r="E106">
        <v>1</v>
      </c>
      <c r="F106">
        <v>1</v>
      </c>
      <c r="G106">
        <v>1</v>
      </c>
      <c r="H106">
        <v>1</v>
      </c>
      <c r="I106">
        <v>1</v>
      </c>
      <c r="J106">
        <v>1</v>
      </c>
      <c r="K106">
        <v>1</v>
      </c>
      <c r="M106" t="s">
        <v>468</v>
      </c>
    </row>
    <row r="107" spans="1:13" hidden="1">
      <c r="A107" t="s">
        <v>293</v>
      </c>
      <c r="B107" t="s">
        <v>437</v>
      </c>
      <c r="C107" t="s">
        <v>282</v>
      </c>
      <c r="D107">
        <v>1</v>
      </c>
      <c r="E107">
        <v>1</v>
      </c>
      <c r="F107">
        <v>1</v>
      </c>
      <c r="G107">
        <v>1</v>
      </c>
      <c r="H107">
        <v>1</v>
      </c>
      <c r="I107">
        <v>1</v>
      </c>
      <c r="J107">
        <v>1</v>
      </c>
      <c r="K107">
        <v>1</v>
      </c>
      <c r="M107" t="s">
        <v>468</v>
      </c>
    </row>
    <row r="108" spans="1:13" hidden="1">
      <c r="A108" t="s">
        <v>293</v>
      </c>
      <c r="B108" t="s">
        <v>437</v>
      </c>
      <c r="C108" t="s">
        <v>283</v>
      </c>
      <c r="D108">
        <v>1</v>
      </c>
      <c r="E108">
        <v>1</v>
      </c>
      <c r="F108">
        <v>1</v>
      </c>
      <c r="G108">
        <v>1</v>
      </c>
      <c r="H108">
        <v>1</v>
      </c>
      <c r="I108">
        <v>1</v>
      </c>
      <c r="J108">
        <v>1</v>
      </c>
      <c r="K108">
        <v>1</v>
      </c>
      <c r="M108" t="s">
        <v>468</v>
      </c>
    </row>
    <row r="109" spans="1:13" hidden="1">
      <c r="A109" t="s">
        <v>293</v>
      </c>
      <c r="B109" t="s">
        <v>437</v>
      </c>
      <c r="C109" t="s">
        <v>284</v>
      </c>
      <c r="D109">
        <v>1</v>
      </c>
      <c r="E109">
        <v>1</v>
      </c>
      <c r="F109">
        <v>1</v>
      </c>
      <c r="G109">
        <v>1</v>
      </c>
      <c r="H109">
        <v>1</v>
      </c>
      <c r="I109">
        <v>1</v>
      </c>
      <c r="J109">
        <v>1</v>
      </c>
      <c r="K109">
        <v>1</v>
      </c>
      <c r="M109" t="s">
        <v>468</v>
      </c>
    </row>
    <row r="110" spans="1:13" hidden="1">
      <c r="A110" t="s">
        <v>293</v>
      </c>
      <c r="B110" t="s">
        <v>437</v>
      </c>
      <c r="C110" t="s">
        <v>285</v>
      </c>
      <c r="D110">
        <v>1</v>
      </c>
      <c r="E110">
        <v>1</v>
      </c>
      <c r="F110">
        <v>1</v>
      </c>
      <c r="G110">
        <v>1</v>
      </c>
      <c r="H110">
        <v>1</v>
      </c>
      <c r="I110">
        <v>1</v>
      </c>
      <c r="J110">
        <v>1</v>
      </c>
      <c r="K110">
        <v>1</v>
      </c>
      <c r="M110" t="s">
        <v>468</v>
      </c>
    </row>
    <row r="111" spans="1:13" hidden="1">
      <c r="A111" t="s">
        <v>293</v>
      </c>
      <c r="B111" t="s">
        <v>437</v>
      </c>
      <c r="C111" t="s">
        <v>286</v>
      </c>
      <c r="D111">
        <v>1</v>
      </c>
      <c r="E111">
        <v>1</v>
      </c>
      <c r="F111">
        <v>1</v>
      </c>
      <c r="G111">
        <v>1</v>
      </c>
      <c r="H111">
        <v>1</v>
      </c>
      <c r="I111">
        <v>1</v>
      </c>
      <c r="J111">
        <v>1</v>
      </c>
      <c r="K111">
        <v>1</v>
      </c>
      <c r="M111" t="s">
        <v>468</v>
      </c>
    </row>
    <row r="112" spans="1:13" hidden="1">
      <c r="A112" t="s">
        <v>293</v>
      </c>
      <c r="B112" t="s">
        <v>437</v>
      </c>
      <c r="C112" t="s">
        <v>287</v>
      </c>
      <c r="D112">
        <v>1</v>
      </c>
      <c r="E112">
        <v>1</v>
      </c>
      <c r="F112">
        <v>1</v>
      </c>
      <c r="G112">
        <v>1</v>
      </c>
      <c r="H112">
        <v>1</v>
      </c>
      <c r="I112">
        <v>1</v>
      </c>
      <c r="J112">
        <v>1</v>
      </c>
      <c r="K112">
        <v>1</v>
      </c>
      <c r="M112" t="s">
        <v>468</v>
      </c>
    </row>
    <row r="113" spans="1:13" hidden="1">
      <c r="A113" t="s">
        <v>293</v>
      </c>
      <c r="B113" t="s">
        <v>437</v>
      </c>
      <c r="C113" t="s">
        <v>288</v>
      </c>
      <c r="D113">
        <v>1</v>
      </c>
      <c r="E113">
        <v>1</v>
      </c>
      <c r="F113">
        <v>1</v>
      </c>
      <c r="G113">
        <v>1</v>
      </c>
      <c r="H113">
        <v>1</v>
      </c>
      <c r="I113">
        <v>1</v>
      </c>
      <c r="J113">
        <v>1</v>
      </c>
      <c r="K113">
        <v>1</v>
      </c>
      <c r="M113" t="s">
        <v>468</v>
      </c>
    </row>
    <row r="114" spans="1:13" hidden="1">
      <c r="A114" t="s">
        <v>293</v>
      </c>
      <c r="B114" t="s">
        <v>437</v>
      </c>
      <c r="C114" t="s">
        <v>289</v>
      </c>
      <c r="D114">
        <v>1</v>
      </c>
      <c r="E114">
        <v>1</v>
      </c>
      <c r="F114">
        <v>1</v>
      </c>
      <c r="G114">
        <v>1</v>
      </c>
      <c r="H114">
        <v>1</v>
      </c>
      <c r="I114">
        <v>1</v>
      </c>
      <c r="J114">
        <v>1</v>
      </c>
      <c r="K114">
        <v>1</v>
      </c>
      <c r="M114" t="s">
        <v>468</v>
      </c>
    </row>
    <row r="115" spans="1:13" hidden="1">
      <c r="A115" t="s">
        <v>293</v>
      </c>
      <c r="B115" t="s">
        <v>437</v>
      </c>
      <c r="C115" t="s">
        <v>290</v>
      </c>
      <c r="D115">
        <v>1</v>
      </c>
      <c r="E115">
        <v>1</v>
      </c>
      <c r="F115">
        <v>1</v>
      </c>
      <c r="G115">
        <v>1</v>
      </c>
      <c r="H115">
        <v>1</v>
      </c>
      <c r="I115">
        <v>1</v>
      </c>
      <c r="J115">
        <v>1</v>
      </c>
      <c r="K115">
        <v>1</v>
      </c>
      <c r="M115" t="s">
        <v>468</v>
      </c>
    </row>
    <row r="116" spans="1:13" hidden="1">
      <c r="A116" t="s">
        <v>293</v>
      </c>
      <c r="B116" t="s">
        <v>437</v>
      </c>
      <c r="C116" t="s">
        <v>291</v>
      </c>
      <c r="D116">
        <v>1</v>
      </c>
      <c r="E116">
        <v>1</v>
      </c>
      <c r="F116">
        <v>1</v>
      </c>
      <c r="G116">
        <v>1</v>
      </c>
      <c r="H116">
        <v>1</v>
      </c>
      <c r="I116">
        <v>1</v>
      </c>
      <c r="J116">
        <v>1</v>
      </c>
      <c r="K116">
        <v>1</v>
      </c>
      <c r="M116" t="s">
        <v>468</v>
      </c>
    </row>
    <row r="117" spans="1:13" hidden="1">
      <c r="A117" t="s">
        <v>293</v>
      </c>
      <c r="B117" t="s">
        <v>437</v>
      </c>
      <c r="C117" t="s">
        <v>292</v>
      </c>
      <c r="D117">
        <v>1</v>
      </c>
      <c r="E117">
        <v>1</v>
      </c>
      <c r="F117">
        <v>1</v>
      </c>
      <c r="G117">
        <v>1</v>
      </c>
      <c r="H117">
        <v>1</v>
      </c>
      <c r="I117">
        <v>1</v>
      </c>
      <c r="J117">
        <v>1</v>
      </c>
      <c r="K117">
        <v>1</v>
      </c>
      <c r="M117" t="s">
        <v>468</v>
      </c>
    </row>
    <row r="118" spans="1:13" hidden="1">
      <c r="A118" t="s">
        <v>293</v>
      </c>
      <c r="B118" t="s">
        <v>340</v>
      </c>
      <c r="C118" t="s">
        <v>278</v>
      </c>
      <c r="D118">
        <v>1</v>
      </c>
      <c r="E118">
        <v>1</v>
      </c>
      <c r="F118">
        <v>1</v>
      </c>
      <c r="G118">
        <v>1</v>
      </c>
      <c r="H118">
        <v>1</v>
      </c>
      <c r="I118">
        <v>1</v>
      </c>
      <c r="J118">
        <v>1</v>
      </c>
      <c r="K118">
        <v>1</v>
      </c>
      <c r="M118" t="s">
        <v>468</v>
      </c>
    </row>
    <row r="119" spans="1:13" hidden="1">
      <c r="A119" t="s">
        <v>293</v>
      </c>
      <c r="B119" t="s">
        <v>340</v>
      </c>
      <c r="C119" t="s">
        <v>279</v>
      </c>
      <c r="D119">
        <v>1</v>
      </c>
      <c r="E119">
        <v>1</v>
      </c>
      <c r="F119">
        <v>1</v>
      </c>
      <c r="G119">
        <v>1</v>
      </c>
      <c r="H119">
        <v>1</v>
      </c>
      <c r="I119">
        <v>1</v>
      </c>
      <c r="J119">
        <v>1</v>
      </c>
      <c r="K119">
        <v>1</v>
      </c>
      <c r="M119" t="s">
        <v>468</v>
      </c>
    </row>
    <row r="120" spans="1:13" hidden="1">
      <c r="A120" t="s">
        <v>293</v>
      </c>
      <c r="B120" t="s">
        <v>340</v>
      </c>
      <c r="C120" t="s">
        <v>280</v>
      </c>
      <c r="D120">
        <v>1</v>
      </c>
      <c r="E120">
        <v>1</v>
      </c>
      <c r="F120">
        <v>1</v>
      </c>
      <c r="G120">
        <v>1</v>
      </c>
      <c r="H120">
        <v>1</v>
      </c>
      <c r="I120">
        <v>1</v>
      </c>
      <c r="J120">
        <v>1</v>
      </c>
      <c r="K120">
        <v>1</v>
      </c>
      <c r="M120" t="s">
        <v>468</v>
      </c>
    </row>
    <row r="121" spans="1:13" hidden="1">
      <c r="A121" t="s">
        <v>293</v>
      </c>
      <c r="B121" t="s">
        <v>340</v>
      </c>
      <c r="C121" t="s">
        <v>277</v>
      </c>
      <c r="D121">
        <v>1</v>
      </c>
      <c r="E121">
        <v>1</v>
      </c>
      <c r="F121">
        <v>1</v>
      </c>
      <c r="G121">
        <v>1</v>
      </c>
      <c r="H121">
        <v>1</v>
      </c>
      <c r="I121">
        <v>1</v>
      </c>
      <c r="J121">
        <v>1</v>
      </c>
      <c r="K121">
        <v>1</v>
      </c>
      <c r="M121" t="s">
        <v>468</v>
      </c>
    </row>
    <row r="122" spans="1:13" hidden="1">
      <c r="A122" t="s">
        <v>293</v>
      </c>
      <c r="B122" t="s">
        <v>340</v>
      </c>
      <c r="C122" t="s">
        <v>281</v>
      </c>
      <c r="D122">
        <v>1</v>
      </c>
      <c r="E122">
        <v>1</v>
      </c>
      <c r="F122">
        <v>1</v>
      </c>
      <c r="G122">
        <v>1</v>
      </c>
      <c r="H122">
        <v>1</v>
      </c>
      <c r="I122">
        <v>1</v>
      </c>
      <c r="J122">
        <v>1</v>
      </c>
      <c r="K122">
        <v>1</v>
      </c>
      <c r="M122" t="s">
        <v>468</v>
      </c>
    </row>
    <row r="123" spans="1:13" hidden="1">
      <c r="A123" t="s">
        <v>293</v>
      </c>
      <c r="B123" t="s">
        <v>340</v>
      </c>
      <c r="C123" t="s">
        <v>282</v>
      </c>
      <c r="D123">
        <v>1</v>
      </c>
      <c r="E123">
        <v>1</v>
      </c>
      <c r="F123">
        <v>1</v>
      </c>
      <c r="G123">
        <v>1</v>
      </c>
      <c r="H123">
        <v>1</v>
      </c>
      <c r="I123">
        <v>1</v>
      </c>
      <c r="J123">
        <v>1</v>
      </c>
      <c r="K123">
        <v>1</v>
      </c>
      <c r="M123" t="s">
        <v>468</v>
      </c>
    </row>
    <row r="124" spans="1:13" hidden="1">
      <c r="A124" t="s">
        <v>293</v>
      </c>
      <c r="B124" t="s">
        <v>340</v>
      </c>
      <c r="C124" t="s">
        <v>283</v>
      </c>
      <c r="D124">
        <v>1</v>
      </c>
      <c r="E124">
        <v>1</v>
      </c>
      <c r="F124">
        <v>1</v>
      </c>
      <c r="G124">
        <v>1</v>
      </c>
      <c r="H124">
        <v>1</v>
      </c>
      <c r="I124">
        <v>1</v>
      </c>
      <c r="J124">
        <v>1</v>
      </c>
      <c r="K124">
        <v>1</v>
      </c>
      <c r="M124" t="s">
        <v>468</v>
      </c>
    </row>
    <row r="125" spans="1:13" hidden="1">
      <c r="A125" t="s">
        <v>293</v>
      </c>
      <c r="B125" t="s">
        <v>340</v>
      </c>
      <c r="C125" t="s">
        <v>284</v>
      </c>
      <c r="D125">
        <v>1</v>
      </c>
      <c r="E125">
        <v>1</v>
      </c>
      <c r="F125">
        <v>1</v>
      </c>
      <c r="G125">
        <v>1</v>
      </c>
      <c r="H125">
        <v>1</v>
      </c>
      <c r="I125">
        <v>1</v>
      </c>
      <c r="J125">
        <v>1</v>
      </c>
      <c r="K125">
        <v>1</v>
      </c>
      <c r="M125" t="s">
        <v>468</v>
      </c>
    </row>
    <row r="126" spans="1:13" hidden="1">
      <c r="A126" t="s">
        <v>293</v>
      </c>
      <c r="B126" t="s">
        <v>340</v>
      </c>
      <c r="C126" t="s">
        <v>285</v>
      </c>
      <c r="D126">
        <v>1</v>
      </c>
      <c r="E126">
        <v>1</v>
      </c>
      <c r="F126">
        <v>1</v>
      </c>
      <c r="G126">
        <v>1</v>
      </c>
      <c r="H126">
        <v>1</v>
      </c>
      <c r="I126">
        <v>1</v>
      </c>
      <c r="J126">
        <v>1</v>
      </c>
      <c r="K126">
        <v>1</v>
      </c>
      <c r="M126" t="s">
        <v>468</v>
      </c>
    </row>
    <row r="127" spans="1:13" hidden="1">
      <c r="A127" t="s">
        <v>293</v>
      </c>
      <c r="B127" t="s">
        <v>340</v>
      </c>
      <c r="C127" t="s">
        <v>286</v>
      </c>
      <c r="D127">
        <v>1</v>
      </c>
      <c r="E127">
        <v>1</v>
      </c>
      <c r="F127">
        <v>1</v>
      </c>
      <c r="G127">
        <v>1</v>
      </c>
      <c r="H127">
        <v>1</v>
      </c>
      <c r="I127">
        <v>1</v>
      </c>
      <c r="J127">
        <v>1</v>
      </c>
      <c r="K127">
        <v>1</v>
      </c>
      <c r="M127" t="s">
        <v>468</v>
      </c>
    </row>
    <row r="128" spans="1:13" hidden="1">
      <c r="A128" t="s">
        <v>293</v>
      </c>
      <c r="B128" t="s">
        <v>340</v>
      </c>
      <c r="C128" t="s">
        <v>287</v>
      </c>
      <c r="D128">
        <v>1</v>
      </c>
      <c r="E128">
        <v>1</v>
      </c>
      <c r="F128">
        <v>1</v>
      </c>
      <c r="G128">
        <v>1</v>
      </c>
      <c r="H128">
        <v>1</v>
      </c>
      <c r="I128">
        <v>1</v>
      </c>
      <c r="J128">
        <v>1</v>
      </c>
      <c r="K128">
        <v>1</v>
      </c>
      <c r="M128" t="s">
        <v>468</v>
      </c>
    </row>
    <row r="129" spans="1:13" hidden="1">
      <c r="A129" t="s">
        <v>293</v>
      </c>
      <c r="B129" t="s">
        <v>340</v>
      </c>
      <c r="C129" t="s">
        <v>288</v>
      </c>
      <c r="D129">
        <v>1</v>
      </c>
      <c r="E129">
        <v>1</v>
      </c>
      <c r="F129">
        <v>1</v>
      </c>
      <c r="G129">
        <v>1</v>
      </c>
      <c r="H129">
        <v>1</v>
      </c>
      <c r="I129">
        <v>1</v>
      </c>
      <c r="J129">
        <v>1</v>
      </c>
      <c r="K129">
        <v>1</v>
      </c>
      <c r="M129" t="s">
        <v>468</v>
      </c>
    </row>
    <row r="130" spans="1:13" hidden="1">
      <c r="A130" t="s">
        <v>293</v>
      </c>
      <c r="B130" t="s">
        <v>340</v>
      </c>
      <c r="C130" t="s">
        <v>289</v>
      </c>
      <c r="D130">
        <v>1</v>
      </c>
      <c r="E130">
        <v>1</v>
      </c>
      <c r="F130">
        <v>1</v>
      </c>
      <c r="G130">
        <v>1</v>
      </c>
      <c r="H130">
        <v>1</v>
      </c>
      <c r="I130">
        <v>1</v>
      </c>
      <c r="J130">
        <v>1</v>
      </c>
      <c r="K130">
        <v>1</v>
      </c>
      <c r="M130" t="s">
        <v>468</v>
      </c>
    </row>
    <row r="131" spans="1:13" hidden="1">
      <c r="A131" t="s">
        <v>293</v>
      </c>
      <c r="B131" t="s">
        <v>340</v>
      </c>
      <c r="C131" t="s">
        <v>290</v>
      </c>
      <c r="D131">
        <v>1</v>
      </c>
      <c r="E131">
        <v>1</v>
      </c>
      <c r="F131">
        <v>1</v>
      </c>
      <c r="G131">
        <v>1</v>
      </c>
      <c r="H131">
        <v>1</v>
      </c>
      <c r="I131">
        <v>1</v>
      </c>
      <c r="J131">
        <v>1</v>
      </c>
      <c r="K131">
        <v>1</v>
      </c>
      <c r="M131" t="s">
        <v>468</v>
      </c>
    </row>
    <row r="132" spans="1:13" hidden="1">
      <c r="A132" t="s">
        <v>293</v>
      </c>
      <c r="B132" t="s">
        <v>340</v>
      </c>
      <c r="C132" t="s">
        <v>291</v>
      </c>
      <c r="D132">
        <v>1</v>
      </c>
      <c r="E132">
        <v>1</v>
      </c>
      <c r="F132">
        <v>1</v>
      </c>
      <c r="G132">
        <v>1</v>
      </c>
      <c r="H132">
        <v>1</v>
      </c>
      <c r="I132">
        <v>1</v>
      </c>
      <c r="J132">
        <v>1</v>
      </c>
      <c r="K132">
        <v>1</v>
      </c>
      <c r="M132" t="s">
        <v>468</v>
      </c>
    </row>
    <row r="133" spans="1:13" hidden="1">
      <c r="A133" t="s">
        <v>293</v>
      </c>
      <c r="B133" t="s">
        <v>340</v>
      </c>
      <c r="C133" t="s">
        <v>292</v>
      </c>
      <c r="D133">
        <v>1</v>
      </c>
      <c r="E133">
        <v>1</v>
      </c>
      <c r="F133">
        <v>1</v>
      </c>
      <c r="G133">
        <v>1</v>
      </c>
      <c r="H133">
        <v>1</v>
      </c>
      <c r="I133">
        <v>1</v>
      </c>
      <c r="J133">
        <v>1</v>
      </c>
      <c r="K133">
        <v>1</v>
      </c>
      <c r="M133" t="s">
        <v>468</v>
      </c>
    </row>
    <row r="134" spans="1:13" hidden="1">
      <c r="A134" t="s">
        <v>293</v>
      </c>
      <c r="B134" t="s">
        <v>339</v>
      </c>
      <c r="C134" t="s">
        <v>278</v>
      </c>
      <c r="D134">
        <v>1</v>
      </c>
      <c r="E134">
        <v>1</v>
      </c>
      <c r="F134">
        <v>1</v>
      </c>
      <c r="G134">
        <v>1</v>
      </c>
      <c r="H134">
        <v>1</v>
      </c>
      <c r="I134">
        <v>1</v>
      </c>
      <c r="J134">
        <v>1</v>
      </c>
      <c r="K134">
        <v>1</v>
      </c>
      <c r="M134" t="s">
        <v>468</v>
      </c>
    </row>
    <row r="135" spans="1:13" hidden="1">
      <c r="A135" t="s">
        <v>293</v>
      </c>
      <c r="B135" t="s">
        <v>339</v>
      </c>
      <c r="C135" t="s">
        <v>279</v>
      </c>
      <c r="D135">
        <v>1</v>
      </c>
      <c r="E135">
        <v>1</v>
      </c>
      <c r="F135">
        <v>1</v>
      </c>
      <c r="G135">
        <v>1</v>
      </c>
      <c r="H135">
        <v>1</v>
      </c>
      <c r="I135">
        <v>1</v>
      </c>
      <c r="J135">
        <v>1</v>
      </c>
      <c r="K135">
        <v>1</v>
      </c>
      <c r="M135" t="s">
        <v>468</v>
      </c>
    </row>
    <row r="136" spans="1:13" hidden="1">
      <c r="A136" t="s">
        <v>293</v>
      </c>
      <c r="B136" t="s">
        <v>339</v>
      </c>
      <c r="C136" t="s">
        <v>280</v>
      </c>
      <c r="D136">
        <v>1</v>
      </c>
      <c r="E136">
        <v>1</v>
      </c>
      <c r="F136">
        <v>1</v>
      </c>
      <c r="G136">
        <v>1</v>
      </c>
      <c r="H136">
        <v>1</v>
      </c>
      <c r="I136">
        <v>1</v>
      </c>
      <c r="J136">
        <v>1</v>
      </c>
      <c r="K136">
        <v>1</v>
      </c>
      <c r="M136" t="s">
        <v>468</v>
      </c>
    </row>
    <row r="137" spans="1:13" hidden="1">
      <c r="A137" t="s">
        <v>293</v>
      </c>
      <c r="B137" t="s">
        <v>339</v>
      </c>
      <c r="C137" t="s">
        <v>277</v>
      </c>
      <c r="D137">
        <v>1</v>
      </c>
      <c r="E137">
        <v>1</v>
      </c>
      <c r="F137">
        <v>1</v>
      </c>
      <c r="G137">
        <v>1</v>
      </c>
      <c r="H137">
        <v>1</v>
      </c>
      <c r="I137">
        <v>1</v>
      </c>
      <c r="J137">
        <v>1</v>
      </c>
      <c r="K137">
        <v>1</v>
      </c>
      <c r="M137" t="s">
        <v>468</v>
      </c>
    </row>
    <row r="138" spans="1:13" hidden="1">
      <c r="A138" t="s">
        <v>293</v>
      </c>
      <c r="B138" t="s">
        <v>339</v>
      </c>
      <c r="C138" t="s">
        <v>281</v>
      </c>
      <c r="D138">
        <v>1</v>
      </c>
      <c r="E138">
        <v>1</v>
      </c>
      <c r="F138">
        <v>1</v>
      </c>
      <c r="G138">
        <v>1</v>
      </c>
      <c r="H138">
        <v>1</v>
      </c>
      <c r="I138">
        <v>1</v>
      </c>
      <c r="J138">
        <v>1</v>
      </c>
      <c r="K138">
        <v>1</v>
      </c>
      <c r="M138" t="s">
        <v>468</v>
      </c>
    </row>
    <row r="139" spans="1:13" hidden="1">
      <c r="A139" t="s">
        <v>293</v>
      </c>
      <c r="B139" t="s">
        <v>339</v>
      </c>
      <c r="C139" t="s">
        <v>282</v>
      </c>
      <c r="D139">
        <v>1</v>
      </c>
      <c r="E139">
        <v>1</v>
      </c>
      <c r="F139">
        <v>1</v>
      </c>
      <c r="G139">
        <v>1</v>
      </c>
      <c r="H139">
        <v>1</v>
      </c>
      <c r="I139">
        <v>1</v>
      </c>
      <c r="J139">
        <v>1</v>
      </c>
      <c r="K139">
        <v>1</v>
      </c>
      <c r="M139" t="s">
        <v>468</v>
      </c>
    </row>
    <row r="140" spans="1:13" hidden="1">
      <c r="A140" t="s">
        <v>293</v>
      </c>
      <c r="B140" t="s">
        <v>339</v>
      </c>
      <c r="C140" t="s">
        <v>283</v>
      </c>
      <c r="D140">
        <v>1</v>
      </c>
      <c r="E140">
        <v>1</v>
      </c>
      <c r="F140">
        <v>1</v>
      </c>
      <c r="G140">
        <v>1</v>
      </c>
      <c r="H140">
        <v>1</v>
      </c>
      <c r="I140">
        <v>1</v>
      </c>
      <c r="J140">
        <v>1</v>
      </c>
      <c r="K140">
        <v>1</v>
      </c>
      <c r="M140" t="s">
        <v>468</v>
      </c>
    </row>
    <row r="141" spans="1:13" hidden="1">
      <c r="A141" t="s">
        <v>293</v>
      </c>
      <c r="B141" t="s">
        <v>339</v>
      </c>
      <c r="C141" t="s">
        <v>284</v>
      </c>
      <c r="D141">
        <v>1</v>
      </c>
      <c r="E141">
        <v>1</v>
      </c>
      <c r="F141">
        <v>1</v>
      </c>
      <c r="G141">
        <v>1</v>
      </c>
      <c r="H141">
        <v>1</v>
      </c>
      <c r="I141">
        <v>1</v>
      </c>
      <c r="J141">
        <v>1</v>
      </c>
      <c r="K141">
        <v>1</v>
      </c>
      <c r="M141" t="s">
        <v>468</v>
      </c>
    </row>
    <row r="142" spans="1:13" hidden="1">
      <c r="A142" t="s">
        <v>293</v>
      </c>
      <c r="B142" t="s">
        <v>339</v>
      </c>
      <c r="C142" t="s">
        <v>285</v>
      </c>
      <c r="D142">
        <v>1</v>
      </c>
      <c r="E142">
        <v>1</v>
      </c>
      <c r="F142">
        <v>1</v>
      </c>
      <c r="G142">
        <v>1</v>
      </c>
      <c r="H142">
        <v>1</v>
      </c>
      <c r="I142">
        <v>1</v>
      </c>
      <c r="J142">
        <v>1</v>
      </c>
      <c r="K142">
        <v>1</v>
      </c>
      <c r="M142" t="s">
        <v>468</v>
      </c>
    </row>
    <row r="143" spans="1:13" hidden="1">
      <c r="A143" t="s">
        <v>293</v>
      </c>
      <c r="B143" t="s">
        <v>339</v>
      </c>
      <c r="C143" t="s">
        <v>286</v>
      </c>
      <c r="D143">
        <v>1</v>
      </c>
      <c r="E143">
        <v>1</v>
      </c>
      <c r="F143">
        <v>1</v>
      </c>
      <c r="G143">
        <v>1</v>
      </c>
      <c r="H143">
        <v>1</v>
      </c>
      <c r="I143">
        <v>1</v>
      </c>
      <c r="J143">
        <v>1</v>
      </c>
      <c r="K143">
        <v>1</v>
      </c>
      <c r="M143" t="s">
        <v>468</v>
      </c>
    </row>
    <row r="144" spans="1:13" hidden="1">
      <c r="A144" t="s">
        <v>293</v>
      </c>
      <c r="B144" t="s">
        <v>339</v>
      </c>
      <c r="C144" t="s">
        <v>287</v>
      </c>
      <c r="D144">
        <v>1</v>
      </c>
      <c r="E144">
        <v>1</v>
      </c>
      <c r="F144">
        <v>1</v>
      </c>
      <c r="G144">
        <v>1</v>
      </c>
      <c r="H144">
        <v>1</v>
      </c>
      <c r="I144">
        <v>1</v>
      </c>
      <c r="J144">
        <v>1</v>
      </c>
      <c r="K144">
        <v>1</v>
      </c>
      <c r="M144" t="s">
        <v>468</v>
      </c>
    </row>
    <row r="145" spans="1:13" hidden="1">
      <c r="A145" t="s">
        <v>293</v>
      </c>
      <c r="B145" t="s">
        <v>339</v>
      </c>
      <c r="C145" t="s">
        <v>288</v>
      </c>
      <c r="D145">
        <v>1</v>
      </c>
      <c r="E145">
        <v>1</v>
      </c>
      <c r="F145">
        <v>1</v>
      </c>
      <c r="G145">
        <v>1</v>
      </c>
      <c r="H145">
        <v>1</v>
      </c>
      <c r="I145">
        <v>1</v>
      </c>
      <c r="J145">
        <v>1</v>
      </c>
      <c r="K145">
        <v>1</v>
      </c>
      <c r="M145" t="s">
        <v>468</v>
      </c>
    </row>
    <row r="146" spans="1:13" hidden="1">
      <c r="A146" t="s">
        <v>293</v>
      </c>
      <c r="B146" t="s">
        <v>339</v>
      </c>
      <c r="C146" t="s">
        <v>289</v>
      </c>
      <c r="D146">
        <v>1</v>
      </c>
      <c r="E146">
        <v>1</v>
      </c>
      <c r="F146">
        <v>1</v>
      </c>
      <c r="G146">
        <v>1</v>
      </c>
      <c r="H146">
        <v>1</v>
      </c>
      <c r="I146">
        <v>1</v>
      </c>
      <c r="J146">
        <v>1</v>
      </c>
      <c r="K146">
        <v>1</v>
      </c>
      <c r="M146" t="s">
        <v>468</v>
      </c>
    </row>
    <row r="147" spans="1:13" hidden="1">
      <c r="A147" t="s">
        <v>293</v>
      </c>
      <c r="B147" t="s">
        <v>339</v>
      </c>
      <c r="C147" t="s">
        <v>290</v>
      </c>
      <c r="D147">
        <v>1</v>
      </c>
      <c r="E147">
        <v>1</v>
      </c>
      <c r="F147">
        <v>1</v>
      </c>
      <c r="G147">
        <v>1</v>
      </c>
      <c r="H147">
        <v>1</v>
      </c>
      <c r="I147">
        <v>1</v>
      </c>
      <c r="J147">
        <v>1</v>
      </c>
      <c r="K147">
        <v>1</v>
      </c>
      <c r="M147" t="s">
        <v>468</v>
      </c>
    </row>
    <row r="148" spans="1:13" hidden="1">
      <c r="A148" t="s">
        <v>293</v>
      </c>
      <c r="B148" t="s">
        <v>339</v>
      </c>
      <c r="C148" t="s">
        <v>291</v>
      </c>
      <c r="D148">
        <v>1</v>
      </c>
      <c r="E148">
        <v>1</v>
      </c>
      <c r="F148">
        <v>1</v>
      </c>
      <c r="G148">
        <v>1</v>
      </c>
      <c r="H148">
        <v>1</v>
      </c>
      <c r="I148">
        <v>1</v>
      </c>
      <c r="J148">
        <v>1</v>
      </c>
      <c r="K148">
        <v>1</v>
      </c>
      <c r="M148" t="s">
        <v>468</v>
      </c>
    </row>
    <row r="149" spans="1:13" hidden="1">
      <c r="A149" t="s">
        <v>293</v>
      </c>
      <c r="B149" t="s">
        <v>339</v>
      </c>
      <c r="C149" t="s">
        <v>292</v>
      </c>
      <c r="D149">
        <v>1</v>
      </c>
      <c r="E149">
        <v>1</v>
      </c>
      <c r="F149">
        <v>1</v>
      </c>
      <c r="G149">
        <v>1</v>
      </c>
      <c r="H149">
        <v>1</v>
      </c>
      <c r="I149">
        <v>1</v>
      </c>
      <c r="J149">
        <v>1</v>
      </c>
      <c r="K149">
        <v>1</v>
      </c>
      <c r="M149" t="s">
        <v>468</v>
      </c>
    </row>
    <row r="150" spans="1:13" hidden="1">
      <c r="A150" t="s">
        <v>293</v>
      </c>
      <c r="B150" t="s">
        <v>172</v>
      </c>
      <c r="C150" t="s">
        <v>278</v>
      </c>
      <c r="D150">
        <v>1</v>
      </c>
      <c r="E150">
        <v>1</v>
      </c>
      <c r="F150">
        <v>1</v>
      </c>
      <c r="G150">
        <v>1</v>
      </c>
      <c r="H150">
        <v>1</v>
      </c>
      <c r="I150">
        <v>1</v>
      </c>
      <c r="J150">
        <v>1</v>
      </c>
      <c r="K150">
        <v>1</v>
      </c>
      <c r="M150" t="s">
        <v>468</v>
      </c>
    </row>
    <row r="151" spans="1:13" hidden="1">
      <c r="A151" t="s">
        <v>293</v>
      </c>
      <c r="B151" t="s">
        <v>172</v>
      </c>
      <c r="C151" t="s">
        <v>279</v>
      </c>
      <c r="D151">
        <v>1</v>
      </c>
      <c r="E151">
        <v>1</v>
      </c>
      <c r="F151">
        <v>1</v>
      </c>
      <c r="G151">
        <v>1</v>
      </c>
      <c r="H151">
        <v>1</v>
      </c>
      <c r="I151">
        <v>1</v>
      </c>
      <c r="J151">
        <v>1</v>
      </c>
      <c r="K151">
        <v>1</v>
      </c>
      <c r="M151" t="s">
        <v>468</v>
      </c>
    </row>
    <row r="152" spans="1:13" hidden="1">
      <c r="A152" t="s">
        <v>293</v>
      </c>
      <c r="B152" t="s">
        <v>172</v>
      </c>
      <c r="C152" t="s">
        <v>280</v>
      </c>
      <c r="D152">
        <v>1</v>
      </c>
      <c r="E152">
        <v>1</v>
      </c>
      <c r="F152">
        <v>1</v>
      </c>
      <c r="G152">
        <v>1</v>
      </c>
      <c r="H152">
        <v>1</v>
      </c>
      <c r="I152">
        <v>1</v>
      </c>
      <c r="J152">
        <v>1</v>
      </c>
      <c r="K152">
        <v>1</v>
      </c>
      <c r="M152" t="s">
        <v>468</v>
      </c>
    </row>
    <row r="153" spans="1:13" hidden="1">
      <c r="A153" t="s">
        <v>293</v>
      </c>
      <c r="B153" t="s">
        <v>172</v>
      </c>
      <c r="C153" t="s">
        <v>277</v>
      </c>
      <c r="D153">
        <v>1</v>
      </c>
      <c r="E153">
        <v>1</v>
      </c>
      <c r="F153">
        <v>1</v>
      </c>
      <c r="G153">
        <v>1</v>
      </c>
      <c r="H153">
        <v>1</v>
      </c>
      <c r="I153">
        <v>1</v>
      </c>
      <c r="J153">
        <v>1</v>
      </c>
      <c r="K153">
        <v>1</v>
      </c>
      <c r="M153" t="s">
        <v>468</v>
      </c>
    </row>
    <row r="154" spans="1:13" hidden="1">
      <c r="A154" t="s">
        <v>293</v>
      </c>
      <c r="B154" t="s">
        <v>172</v>
      </c>
      <c r="C154" t="s">
        <v>281</v>
      </c>
      <c r="D154">
        <v>1</v>
      </c>
      <c r="E154">
        <v>1</v>
      </c>
      <c r="F154">
        <v>1</v>
      </c>
      <c r="G154">
        <v>1</v>
      </c>
      <c r="H154">
        <v>1</v>
      </c>
      <c r="I154">
        <v>1</v>
      </c>
      <c r="J154">
        <v>1</v>
      </c>
      <c r="K154">
        <v>1</v>
      </c>
      <c r="M154" t="s">
        <v>468</v>
      </c>
    </row>
    <row r="155" spans="1:13" hidden="1">
      <c r="A155" t="s">
        <v>293</v>
      </c>
      <c r="B155" t="s">
        <v>172</v>
      </c>
      <c r="C155" t="s">
        <v>282</v>
      </c>
      <c r="D155">
        <v>1</v>
      </c>
      <c r="E155">
        <v>1</v>
      </c>
      <c r="F155">
        <v>1</v>
      </c>
      <c r="G155">
        <v>1</v>
      </c>
      <c r="H155">
        <v>1</v>
      </c>
      <c r="I155">
        <v>1</v>
      </c>
      <c r="J155">
        <v>1</v>
      </c>
      <c r="K155">
        <v>1</v>
      </c>
      <c r="M155" t="s">
        <v>468</v>
      </c>
    </row>
    <row r="156" spans="1:13" hidden="1">
      <c r="A156" t="s">
        <v>293</v>
      </c>
      <c r="B156" t="s">
        <v>172</v>
      </c>
      <c r="C156" t="s">
        <v>283</v>
      </c>
      <c r="D156">
        <v>1</v>
      </c>
      <c r="E156">
        <v>1</v>
      </c>
      <c r="F156">
        <v>1</v>
      </c>
      <c r="G156">
        <v>1</v>
      </c>
      <c r="H156">
        <v>1</v>
      </c>
      <c r="I156">
        <v>1</v>
      </c>
      <c r="J156">
        <v>1</v>
      </c>
      <c r="K156">
        <v>1</v>
      </c>
      <c r="M156" t="s">
        <v>468</v>
      </c>
    </row>
    <row r="157" spans="1:13" hidden="1">
      <c r="A157" t="s">
        <v>293</v>
      </c>
      <c r="B157" t="s">
        <v>172</v>
      </c>
      <c r="C157" t="s">
        <v>284</v>
      </c>
      <c r="D157">
        <v>1</v>
      </c>
      <c r="E157">
        <v>1</v>
      </c>
      <c r="F157">
        <v>1</v>
      </c>
      <c r="G157">
        <v>1</v>
      </c>
      <c r="H157">
        <v>1</v>
      </c>
      <c r="I157">
        <v>1</v>
      </c>
      <c r="J157">
        <v>1</v>
      </c>
      <c r="K157">
        <v>1</v>
      </c>
      <c r="M157" t="s">
        <v>468</v>
      </c>
    </row>
    <row r="158" spans="1:13" hidden="1">
      <c r="A158" t="s">
        <v>293</v>
      </c>
      <c r="B158" t="s">
        <v>172</v>
      </c>
      <c r="C158" t="s">
        <v>285</v>
      </c>
      <c r="D158">
        <v>1</v>
      </c>
      <c r="E158">
        <v>1</v>
      </c>
      <c r="F158">
        <v>1</v>
      </c>
      <c r="G158">
        <v>1</v>
      </c>
      <c r="H158">
        <v>1</v>
      </c>
      <c r="I158">
        <v>1</v>
      </c>
      <c r="J158">
        <v>1</v>
      </c>
      <c r="K158">
        <v>1</v>
      </c>
      <c r="M158" t="s">
        <v>468</v>
      </c>
    </row>
    <row r="159" spans="1:13" hidden="1">
      <c r="A159" t="s">
        <v>293</v>
      </c>
      <c r="B159" t="s">
        <v>172</v>
      </c>
      <c r="C159" t="s">
        <v>286</v>
      </c>
      <c r="D159">
        <v>1</v>
      </c>
      <c r="E159">
        <v>1</v>
      </c>
      <c r="F159">
        <v>1</v>
      </c>
      <c r="G159">
        <v>1</v>
      </c>
      <c r="H159">
        <v>1</v>
      </c>
      <c r="I159">
        <v>1</v>
      </c>
      <c r="J159">
        <v>1</v>
      </c>
      <c r="K159">
        <v>1</v>
      </c>
      <c r="M159" t="s">
        <v>468</v>
      </c>
    </row>
    <row r="160" spans="1:13" hidden="1">
      <c r="A160" t="s">
        <v>293</v>
      </c>
      <c r="B160" t="s">
        <v>172</v>
      </c>
      <c r="C160" t="s">
        <v>287</v>
      </c>
      <c r="D160">
        <v>1</v>
      </c>
      <c r="E160">
        <v>1</v>
      </c>
      <c r="F160">
        <v>1</v>
      </c>
      <c r="G160">
        <v>1</v>
      </c>
      <c r="H160">
        <v>1</v>
      </c>
      <c r="I160">
        <v>1</v>
      </c>
      <c r="J160">
        <v>1</v>
      </c>
      <c r="K160">
        <v>1</v>
      </c>
      <c r="M160" t="s">
        <v>468</v>
      </c>
    </row>
    <row r="161" spans="1:13" hidden="1">
      <c r="A161" t="s">
        <v>293</v>
      </c>
      <c r="B161" t="s">
        <v>172</v>
      </c>
      <c r="C161" t="s">
        <v>288</v>
      </c>
      <c r="D161">
        <v>1</v>
      </c>
      <c r="E161">
        <v>1</v>
      </c>
      <c r="F161">
        <v>1</v>
      </c>
      <c r="G161">
        <v>1</v>
      </c>
      <c r="H161">
        <v>1</v>
      </c>
      <c r="I161">
        <v>1</v>
      </c>
      <c r="J161">
        <v>1</v>
      </c>
      <c r="K161">
        <v>1</v>
      </c>
      <c r="M161" t="s">
        <v>468</v>
      </c>
    </row>
    <row r="162" spans="1:13" hidden="1">
      <c r="A162" t="s">
        <v>293</v>
      </c>
      <c r="B162" t="s">
        <v>172</v>
      </c>
      <c r="C162" t="s">
        <v>289</v>
      </c>
      <c r="D162">
        <v>1</v>
      </c>
      <c r="E162">
        <v>1</v>
      </c>
      <c r="F162">
        <v>1</v>
      </c>
      <c r="G162">
        <v>1</v>
      </c>
      <c r="H162">
        <v>1</v>
      </c>
      <c r="I162">
        <v>1</v>
      </c>
      <c r="J162">
        <v>1</v>
      </c>
      <c r="K162">
        <v>1</v>
      </c>
      <c r="M162" t="s">
        <v>468</v>
      </c>
    </row>
    <row r="163" spans="1:13" hidden="1">
      <c r="A163" t="s">
        <v>293</v>
      </c>
      <c r="B163" t="s">
        <v>172</v>
      </c>
      <c r="C163" t="s">
        <v>290</v>
      </c>
      <c r="D163">
        <v>1</v>
      </c>
      <c r="E163">
        <v>1</v>
      </c>
      <c r="F163">
        <v>1</v>
      </c>
      <c r="G163">
        <v>1</v>
      </c>
      <c r="H163">
        <v>1</v>
      </c>
      <c r="I163">
        <v>1</v>
      </c>
      <c r="J163">
        <v>1</v>
      </c>
      <c r="K163">
        <v>1</v>
      </c>
      <c r="M163" t="s">
        <v>468</v>
      </c>
    </row>
    <row r="164" spans="1:13" hidden="1">
      <c r="A164" t="s">
        <v>293</v>
      </c>
      <c r="B164" t="s">
        <v>172</v>
      </c>
      <c r="C164" t="s">
        <v>291</v>
      </c>
      <c r="D164">
        <v>1</v>
      </c>
      <c r="E164">
        <v>1</v>
      </c>
      <c r="F164">
        <v>1</v>
      </c>
      <c r="G164">
        <v>1</v>
      </c>
      <c r="H164">
        <v>1</v>
      </c>
      <c r="I164">
        <v>1</v>
      </c>
      <c r="J164">
        <v>1</v>
      </c>
      <c r="K164">
        <v>1</v>
      </c>
      <c r="M164" t="s">
        <v>468</v>
      </c>
    </row>
    <row r="165" spans="1:13" hidden="1">
      <c r="A165" t="s">
        <v>293</v>
      </c>
      <c r="B165" t="s">
        <v>172</v>
      </c>
      <c r="C165" t="s">
        <v>292</v>
      </c>
      <c r="D165">
        <v>1</v>
      </c>
      <c r="E165">
        <v>1</v>
      </c>
      <c r="F165">
        <v>1</v>
      </c>
      <c r="G165">
        <v>1</v>
      </c>
      <c r="H165">
        <v>1</v>
      </c>
      <c r="I165">
        <v>1</v>
      </c>
      <c r="J165">
        <v>1</v>
      </c>
      <c r="K165">
        <v>1</v>
      </c>
      <c r="M165" t="s">
        <v>468</v>
      </c>
    </row>
    <row r="166" spans="1:13" hidden="1">
      <c r="A166" t="s">
        <v>293</v>
      </c>
      <c r="B166" t="s">
        <v>173</v>
      </c>
      <c r="C166" t="s">
        <v>278</v>
      </c>
      <c r="D166">
        <v>1</v>
      </c>
      <c r="E166">
        <v>1</v>
      </c>
      <c r="F166">
        <v>1</v>
      </c>
      <c r="G166">
        <v>1</v>
      </c>
      <c r="H166">
        <v>1</v>
      </c>
      <c r="I166">
        <v>1</v>
      </c>
      <c r="J166">
        <v>1</v>
      </c>
      <c r="K166">
        <v>1</v>
      </c>
      <c r="M166" t="s">
        <v>468</v>
      </c>
    </row>
    <row r="167" spans="1:13" hidden="1">
      <c r="A167" t="s">
        <v>293</v>
      </c>
      <c r="B167" t="s">
        <v>173</v>
      </c>
      <c r="C167" t="s">
        <v>279</v>
      </c>
      <c r="D167">
        <v>1</v>
      </c>
      <c r="E167">
        <v>1</v>
      </c>
      <c r="F167">
        <v>1</v>
      </c>
      <c r="G167">
        <v>1</v>
      </c>
      <c r="H167">
        <v>1</v>
      </c>
      <c r="I167">
        <v>1</v>
      </c>
      <c r="J167">
        <v>1</v>
      </c>
      <c r="K167">
        <v>1</v>
      </c>
      <c r="M167" t="s">
        <v>468</v>
      </c>
    </row>
    <row r="168" spans="1:13" hidden="1">
      <c r="A168" t="s">
        <v>293</v>
      </c>
      <c r="B168" t="s">
        <v>173</v>
      </c>
      <c r="C168" t="s">
        <v>280</v>
      </c>
      <c r="D168">
        <v>1</v>
      </c>
      <c r="E168">
        <v>1</v>
      </c>
      <c r="F168">
        <v>1</v>
      </c>
      <c r="G168">
        <v>1</v>
      </c>
      <c r="H168">
        <v>1</v>
      </c>
      <c r="I168">
        <v>1</v>
      </c>
      <c r="J168">
        <v>1</v>
      </c>
      <c r="K168">
        <v>1</v>
      </c>
      <c r="M168" t="s">
        <v>468</v>
      </c>
    </row>
    <row r="169" spans="1:13" hidden="1">
      <c r="A169" t="s">
        <v>293</v>
      </c>
      <c r="B169" t="s">
        <v>173</v>
      </c>
      <c r="C169" t="s">
        <v>277</v>
      </c>
      <c r="D169">
        <v>1</v>
      </c>
      <c r="E169">
        <v>1</v>
      </c>
      <c r="F169">
        <v>1</v>
      </c>
      <c r="G169">
        <v>1</v>
      </c>
      <c r="H169">
        <v>1</v>
      </c>
      <c r="I169">
        <v>1</v>
      </c>
      <c r="J169">
        <v>1</v>
      </c>
      <c r="K169">
        <v>1</v>
      </c>
      <c r="M169" t="s">
        <v>468</v>
      </c>
    </row>
    <row r="170" spans="1:13" hidden="1">
      <c r="A170" t="s">
        <v>293</v>
      </c>
      <c r="B170" t="s">
        <v>173</v>
      </c>
      <c r="C170" t="s">
        <v>281</v>
      </c>
      <c r="D170">
        <v>1</v>
      </c>
      <c r="E170">
        <v>1</v>
      </c>
      <c r="F170">
        <v>1</v>
      </c>
      <c r="G170">
        <v>1</v>
      </c>
      <c r="H170">
        <v>1</v>
      </c>
      <c r="I170">
        <v>1</v>
      </c>
      <c r="J170">
        <v>1</v>
      </c>
      <c r="K170">
        <v>1</v>
      </c>
      <c r="M170" t="s">
        <v>468</v>
      </c>
    </row>
    <row r="171" spans="1:13" hidden="1">
      <c r="A171" t="s">
        <v>293</v>
      </c>
      <c r="B171" t="s">
        <v>173</v>
      </c>
      <c r="C171" t="s">
        <v>282</v>
      </c>
      <c r="D171">
        <v>1</v>
      </c>
      <c r="E171">
        <v>1</v>
      </c>
      <c r="F171">
        <v>1</v>
      </c>
      <c r="G171">
        <v>1</v>
      </c>
      <c r="H171">
        <v>1</v>
      </c>
      <c r="I171">
        <v>1</v>
      </c>
      <c r="J171">
        <v>1</v>
      </c>
      <c r="K171">
        <v>1</v>
      </c>
      <c r="M171" t="s">
        <v>468</v>
      </c>
    </row>
    <row r="172" spans="1:13" hidden="1">
      <c r="A172" t="s">
        <v>293</v>
      </c>
      <c r="B172" t="s">
        <v>173</v>
      </c>
      <c r="C172" t="s">
        <v>283</v>
      </c>
      <c r="D172">
        <v>1</v>
      </c>
      <c r="E172">
        <v>1</v>
      </c>
      <c r="F172">
        <v>1</v>
      </c>
      <c r="G172">
        <v>1</v>
      </c>
      <c r="H172">
        <v>1</v>
      </c>
      <c r="I172">
        <v>1</v>
      </c>
      <c r="J172">
        <v>1</v>
      </c>
      <c r="K172">
        <v>1</v>
      </c>
      <c r="M172" t="s">
        <v>468</v>
      </c>
    </row>
    <row r="173" spans="1:13" hidden="1">
      <c r="A173" t="s">
        <v>293</v>
      </c>
      <c r="B173" t="s">
        <v>173</v>
      </c>
      <c r="C173" t="s">
        <v>284</v>
      </c>
      <c r="D173">
        <v>1</v>
      </c>
      <c r="E173">
        <v>1</v>
      </c>
      <c r="F173">
        <v>1</v>
      </c>
      <c r="G173">
        <v>1</v>
      </c>
      <c r="H173">
        <v>1</v>
      </c>
      <c r="I173">
        <v>1</v>
      </c>
      <c r="J173">
        <v>1</v>
      </c>
      <c r="K173">
        <v>1</v>
      </c>
      <c r="M173" t="s">
        <v>468</v>
      </c>
    </row>
    <row r="174" spans="1:13" hidden="1">
      <c r="A174" t="s">
        <v>293</v>
      </c>
      <c r="B174" t="s">
        <v>173</v>
      </c>
      <c r="C174" t="s">
        <v>285</v>
      </c>
      <c r="D174">
        <v>1</v>
      </c>
      <c r="E174">
        <v>1</v>
      </c>
      <c r="F174">
        <v>1</v>
      </c>
      <c r="G174">
        <v>1</v>
      </c>
      <c r="H174">
        <v>1</v>
      </c>
      <c r="I174">
        <v>1</v>
      </c>
      <c r="J174">
        <v>1</v>
      </c>
      <c r="K174">
        <v>1</v>
      </c>
      <c r="M174" t="s">
        <v>468</v>
      </c>
    </row>
    <row r="175" spans="1:13" hidden="1">
      <c r="A175" t="s">
        <v>293</v>
      </c>
      <c r="B175" t="s">
        <v>173</v>
      </c>
      <c r="C175" t="s">
        <v>286</v>
      </c>
      <c r="D175">
        <v>1</v>
      </c>
      <c r="E175">
        <v>1</v>
      </c>
      <c r="F175">
        <v>1</v>
      </c>
      <c r="G175">
        <v>1</v>
      </c>
      <c r="H175">
        <v>1</v>
      </c>
      <c r="I175">
        <v>1</v>
      </c>
      <c r="J175">
        <v>1</v>
      </c>
      <c r="K175">
        <v>1</v>
      </c>
      <c r="M175" t="s">
        <v>468</v>
      </c>
    </row>
    <row r="176" spans="1:13" hidden="1">
      <c r="A176" t="s">
        <v>293</v>
      </c>
      <c r="B176" t="s">
        <v>173</v>
      </c>
      <c r="C176" t="s">
        <v>287</v>
      </c>
      <c r="D176">
        <v>1</v>
      </c>
      <c r="E176">
        <v>1</v>
      </c>
      <c r="F176">
        <v>1</v>
      </c>
      <c r="G176">
        <v>1</v>
      </c>
      <c r="H176">
        <v>1</v>
      </c>
      <c r="I176">
        <v>1</v>
      </c>
      <c r="J176">
        <v>1</v>
      </c>
      <c r="K176">
        <v>1</v>
      </c>
      <c r="M176" t="s">
        <v>468</v>
      </c>
    </row>
    <row r="177" spans="1:13" hidden="1">
      <c r="A177" t="s">
        <v>293</v>
      </c>
      <c r="B177" t="s">
        <v>173</v>
      </c>
      <c r="C177" t="s">
        <v>288</v>
      </c>
      <c r="D177">
        <v>1</v>
      </c>
      <c r="E177">
        <v>1</v>
      </c>
      <c r="F177">
        <v>1</v>
      </c>
      <c r="G177">
        <v>1</v>
      </c>
      <c r="H177">
        <v>1</v>
      </c>
      <c r="I177">
        <v>1</v>
      </c>
      <c r="J177">
        <v>1</v>
      </c>
      <c r="K177">
        <v>1</v>
      </c>
      <c r="M177" t="s">
        <v>468</v>
      </c>
    </row>
    <row r="178" spans="1:13" hidden="1">
      <c r="A178" t="s">
        <v>293</v>
      </c>
      <c r="B178" t="s">
        <v>173</v>
      </c>
      <c r="C178" t="s">
        <v>289</v>
      </c>
      <c r="D178">
        <v>1</v>
      </c>
      <c r="E178">
        <v>1</v>
      </c>
      <c r="F178">
        <v>1</v>
      </c>
      <c r="G178">
        <v>1</v>
      </c>
      <c r="H178">
        <v>1</v>
      </c>
      <c r="I178">
        <v>1</v>
      </c>
      <c r="J178">
        <v>1</v>
      </c>
      <c r="K178">
        <v>1</v>
      </c>
      <c r="M178" t="s">
        <v>468</v>
      </c>
    </row>
    <row r="179" spans="1:13" hidden="1">
      <c r="A179" t="s">
        <v>293</v>
      </c>
      <c r="B179" t="s">
        <v>173</v>
      </c>
      <c r="C179" t="s">
        <v>290</v>
      </c>
      <c r="D179">
        <v>1</v>
      </c>
      <c r="E179">
        <v>1</v>
      </c>
      <c r="F179">
        <v>1</v>
      </c>
      <c r="G179">
        <v>1</v>
      </c>
      <c r="H179">
        <v>1</v>
      </c>
      <c r="I179">
        <v>1</v>
      </c>
      <c r="J179">
        <v>1</v>
      </c>
      <c r="K179">
        <v>1</v>
      </c>
      <c r="M179" t="s">
        <v>468</v>
      </c>
    </row>
    <row r="180" spans="1:13" hidden="1">
      <c r="A180" t="s">
        <v>293</v>
      </c>
      <c r="B180" t="s">
        <v>173</v>
      </c>
      <c r="C180" t="s">
        <v>291</v>
      </c>
      <c r="D180">
        <v>1</v>
      </c>
      <c r="E180">
        <v>1</v>
      </c>
      <c r="F180">
        <v>1</v>
      </c>
      <c r="G180">
        <v>1</v>
      </c>
      <c r="H180">
        <v>1</v>
      </c>
      <c r="I180">
        <v>1</v>
      </c>
      <c r="J180">
        <v>1</v>
      </c>
      <c r="K180">
        <v>1</v>
      </c>
      <c r="M180" t="s">
        <v>468</v>
      </c>
    </row>
    <row r="181" spans="1:13" hidden="1">
      <c r="A181" t="s">
        <v>293</v>
      </c>
      <c r="B181" t="s">
        <v>173</v>
      </c>
      <c r="C181" t="s">
        <v>292</v>
      </c>
      <c r="D181">
        <v>1</v>
      </c>
      <c r="E181">
        <v>1</v>
      </c>
      <c r="F181">
        <v>1</v>
      </c>
      <c r="G181">
        <v>1</v>
      </c>
      <c r="H181">
        <v>1</v>
      </c>
      <c r="I181">
        <v>1</v>
      </c>
      <c r="J181">
        <v>1</v>
      </c>
      <c r="K181">
        <v>1</v>
      </c>
      <c r="M181" t="s">
        <v>468</v>
      </c>
    </row>
    <row r="182" spans="1:13" hidden="1">
      <c r="A182" t="s">
        <v>293</v>
      </c>
      <c r="B182" t="s">
        <v>237</v>
      </c>
      <c r="C182" t="s">
        <v>278</v>
      </c>
      <c r="D182">
        <v>1</v>
      </c>
      <c r="E182">
        <v>1</v>
      </c>
      <c r="F182">
        <v>1</v>
      </c>
      <c r="G182">
        <v>1</v>
      </c>
      <c r="H182">
        <v>1</v>
      </c>
      <c r="I182">
        <v>1</v>
      </c>
      <c r="J182">
        <v>1</v>
      </c>
      <c r="K182">
        <v>1</v>
      </c>
      <c r="M182" t="s">
        <v>468</v>
      </c>
    </row>
    <row r="183" spans="1:13" hidden="1">
      <c r="A183" t="s">
        <v>293</v>
      </c>
      <c r="B183" t="s">
        <v>237</v>
      </c>
      <c r="C183" t="s">
        <v>279</v>
      </c>
      <c r="D183">
        <v>1</v>
      </c>
      <c r="E183">
        <v>1</v>
      </c>
      <c r="F183">
        <v>1</v>
      </c>
      <c r="G183">
        <v>1</v>
      </c>
      <c r="H183">
        <v>1</v>
      </c>
      <c r="I183">
        <v>1</v>
      </c>
      <c r="J183">
        <v>1</v>
      </c>
      <c r="K183">
        <v>1</v>
      </c>
      <c r="M183" t="s">
        <v>468</v>
      </c>
    </row>
    <row r="184" spans="1:13" hidden="1">
      <c r="A184" t="s">
        <v>293</v>
      </c>
      <c r="B184" t="s">
        <v>237</v>
      </c>
      <c r="C184" t="s">
        <v>280</v>
      </c>
      <c r="D184">
        <v>1</v>
      </c>
      <c r="E184">
        <v>1</v>
      </c>
      <c r="F184">
        <v>1</v>
      </c>
      <c r="G184">
        <v>1</v>
      </c>
      <c r="H184">
        <v>1</v>
      </c>
      <c r="I184">
        <v>1</v>
      </c>
      <c r="J184">
        <v>1</v>
      </c>
      <c r="K184">
        <v>1</v>
      </c>
      <c r="M184" t="s">
        <v>468</v>
      </c>
    </row>
    <row r="185" spans="1:13" hidden="1">
      <c r="A185" t="s">
        <v>293</v>
      </c>
      <c r="B185" t="s">
        <v>237</v>
      </c>
      <c r="C185" t="s">
        <v>277</v>
      </c>
      <c r="D185">
        <v>1</v>
      </c>
      <c r="E185">
        <v>1</v>
      </c>
      <c r="F185">
        <v>1</v>
      </c>
      <c r="G185">
        <v>1</v>
      </c>
      <c r="H185">
        <v>1</v>
      </c>
      <c r="I185">
        <v>1</v>
      </c>
      <c r="J185">
        <v>1</v>
      </c>
      <c r="K185">
        <v>1</v>
      </c>
      <c r="M185" t="s">
        <v>468</v>
      </c>
    </row>
    <row r="186" spans="1:13" hidden="1">
      <c r="A186" t="s">
        <v>293</v>
      </c>
      <c r="B186" t="s">
        <v>237</v>
      </c>
      <c r="C186" t="s">
        <v>281</v>
      </c>
      <c r="D186">
        <v>1</v>
      </c>
      <c r="E186">
        <v>1</v>
      </c>
      <c r="F186">
        <v>1</v>
      </c>
      <c r="G186">
        <v>1</v>
      </c>
      <c r="H186">
        <v>1</v>
      </c>
      <c r="I186">
        <v>1</v>
      </c>
      <c r="J186">
        <v>1</v>
      </c>
      <c r="K186">
        <v>1</v>
      </c>
      <c r="M186" t="s">
        <v>468</v>
      </c>
    </row>
    <row r="187" spans="1:13" hidden="1">
      <c r="A187" t="s">
        <v>293</v>
      </c>
      <c r="B187" t="s">
        <v>237</v>
      </c>
      <c r="C187" t="s">
        <v>282</v>
      </c>
      <c r="D187">
        <v>1</v>
      </c>
      <c r="E187">
        <v>1</v>
      </c>
      <c r="F187">
        <v>1</v>
      </c>
      <c r="G187">
        <v>1</v>
      </c>
      <c r="H187">
        <v>1</v>
      </c>
      <c r="I187">
        <v>1</v>
      </c>
      <c r="J187">
        <v>1</v>
      </c>
      <c r="K187">
        <v>1</v>
      </c>
      <c r="M187" t="s">
        <v>468</v>
      </c>
    </row>
    <row r="188" spans="1:13" hidden="1">
      <c r="A188" t="s">
        <v>293</v>
      </c>
      <c r="B188" t="s">
        <v>237</v>
      </c>
      <c r="C188" t="s">
        <v>283</v>
      </c>
      <c r="D188">
        <v>1</v>
      </c>
      <c r="E188">
        <v>1</v>
      </c>
      <c r="F188">
        <v>1</v>
      </c>
      <c r="G188">
        <v>1</v>
      </c>
      <c r="H188">
        <v>1</v>
      </c>
      <c r="I188">
        <v>1</v>
      </c>
      <c r="J188">
        <v>1</v>
      </c>
      <c r="K188">
        <v>1</v>
      </c>
      <c r="M188" t="s">
        <v>468</v>
      </c>
    </row>
    <row r="189" spans="1:13" hidden="1">
      <c r="A189" t="s">
        <v>293</v>
      </c>
      <c r="B189" t="s">
        <v>237</v>
      </c>
      <c r="C189" t="s">
        <v>284</v>
      </c>
      <c r="D189">
        <v>1</v>
      </c>
      <c r="E189">
        <v>1</v>
      </c>
      <c r="F189">
        <v>1</v>
      </c>
      <c r="G189">
        <v>1</v>
      </c>
      <c r="H189">
        <v>1</v>
      </c>
      <c r="I189">
        <v>1</v>
      </c>
      <c r="J189">
        <v>1</v>
      </c>
      <c r="K189">
        <v>1</v>
      </c>
      <c r="M189" t="s">
        <v>468</v>
      </c>
    </row>
    <row r="190" spans="1:13" hidden="1">
      <c r="A190" t="s">
        <v>293</v>
      </c>
      <c r="B190" t="s">
        <v>237</v>
      </c>
      <c r="C190" t="s">
        <v>285</v>
      </c>
      <c r="D190">
        <v>1</v>
      </c>
      <c r="E190">
        <v>1</v>
      </c>
      <c r="F190">
        <v>1</v>
      </c>
      <c r="G190">
        <v>1</v>
      </c>
      <c r="H190">
        <v>1</v>
      </c>
      <c r="I190">
        <v>1</v>
      </c>
      <c r="J190">
        <v>1</v>
      </c>
      <c r="K190">
        <v>1</v>
      </c>
      <c r="M190" t="s">
        <v>468</v>
      </c>
    </row>
    <row r="191" spans="1:13" hidden="1">
      <c r="A191" t="s">
        <v>293</v>
      </c>
      <c r="B191" t="s">
        <v>237</v>
      </c>
      <c r="C191" t="s">
        <v>286</v>
      </c>
      <c r="D191">
        <v>1</v>
      </c>
      <c r="E191">
        <v>1</v>
      </c>
      <c r="F191">
        <v>1</v>
      </c>
      <c r="G191">
        <v>1</v>
      </c>
      <c r="H191">
        <v>1</v>
      </c>
      <c r="I191">
        <v>1</v>
      </c>
      <c r="J191">
        <v>1</v>
      </c>
      <c r="K191">
        <v>1</v>
      </c>
      <c r="M191" t="s">
        <v>468</v>
      </c>
    </row>
    <row r="192" spans="1:13" hidden="1">
      <c r="A192" t="s">
        <v>293</v>
      </c>
      <c r="B192" t="s">
        <v>237</v>
      </c>
      <c r="C192" t="s">
        <v>287</v>
      </c>
      <c r="D192">
        <v>1</v>
      </c>
      <c r="E192">
        <v>1</v>
      </c>
      <c r="F192">
        <v>1</v>
      </c>
      <c r="G192">
        <v>1</v>
      </c>
      <c r="H192">
        <v>1</v>
      </c>
      <c r="I192">
        <v>1</v>
      </c>
      <c r="J192">
        <v>1</v>
      </c>
      <c r="K192">
        <v>1</v>
      </c>
      <c r="M192" t="s">
        <v>468</v>
      </c>
    </row>
    <row r="193" spans="1:13" hidden="1">
      <c r="A193" t="s">
        <v>293</v>
      </c>
      <c r="B193" t="s">
        <v>237</v>
      </c>
      <c r="C193" t="s">
        <v>288</v>
      </c>
      <c r="D193">
        <v>1</v>
      </c>
      <c r="E193">
        <v>1</v>
      </c>
      <c r="F193">
        <v>1</v>
      </c>
      <c r="G193">
        <v>1</v>
      </c>
      <c r="H193">
        <v>1</v>
      </c>
      <c r="I193">
        <v>1</v>
      </c>
      <c r="J193">
        <v>1</v>
      </c>
      <c r="K193">
        <v>1</v>
      </c>
      <c r="M193" t="s">
        <v>468</v>
      </c>
    </row>
    <row r="194" spans="1:13" hidden="1">
      <c r="A194" t="s">
        <v>293</v>
      </c>
      <c r="B194" t="s">
        <v>237</v>
      </c>
      <c r="C194" t="s">
        <v>289</v>
      </c>
      <c r="D194">
        <v>1</v>
      </c>
      <c r="E194">
        <v>1</v>
      </c>
      <c r="F194">
        <v>1</v>
      </c>
      <c r="G194">
        <v>1</v>
      </c>
      <c r="H194">
        <v>1</v>
      </c>
      <c r="I194">
        <v>1</v>
      </c>
      <c r="J194">
        <v>1</v>
      </c>
      <c r="K194">
        <v>1</v>
      </c>
      <c r="M194" t="s">
        <v>468</v>
      </c>
    </row>
    <row r="195" spans="1:13" hidden="1">
      <c r="A195" t="s">
        <v>293</v>
      </c>
      <c r="B195" t="s">
        <v>237</v>
      </c>
      <c r="C195" t="s">
        <v>290</v>
      </c>
      <c r="D195">
        <v>1</v>
      </c>
      <c r="E195">
        <v>1</v>
      </c>
      <c r="F195">
        <v>1</v>
      </c>
      <c r="G195">
        <v>1</v>
      </c>
      <c r="H195">
        <v>1</v>
      </c>
      <c r="I195">
        <v>1</v>
      </c>
      <c r="J195">
        <v>1</v>
      </c>
      <c r="K195">
        <v>1</v>
      </c>
      <c r="M195" t="s">
        <v>468</v>
      </c>
    </row>
    <row r="196" spans="1:13" hidden="1">
      <c r="A196" t="s">
        <v>293</v>
      </c>
      <c r="B196" t="s">
        <v>237</v>
      </c>
      <c r="C196" t="s">
        <v>291</v>
      </c>
      <c r="D196">
        <v>1</v>
      </c>
      <c r="E196">
        <v>1</v>
      </c>
      <c r="F196">
        <v>1</v>
      </c>
      <c r="G196">
        <v>1</v>
      </c>
      <c r="H196">
        <v>1</v>
      </c>
      <c r="I196">
        <v>1</v>
      </c>
      <c r="J196">
        <v>1</v>
      </c>
      <c r="K196">
        <v>1</v>
      </c>
      <c r="M196" t="s">
        <v>468</v>
      </c>
    </row>
    <row r="197" spans="1:13" hidden="1">
      <c r="A197" t="s">
        <v>293</v>
      </c>
      <c r="B197" t="s">
        <v>237</v>
      </c>
      <c r="C197" t="s">
        <v>292</v>
      </c>
      <c r="D197">
        <v>1</v>
      </c>
      <c r="E197">
        <v>1</v>
      </c>
      <c r="F197">
        <v>1</v>
      </c>
      <c r="G197">
        <v>1</v>
      </c>
      <c r="H197">
        <v>1</v>
      </c>
      <c r="I197">
        <v>1</v>
      </c>
      <c r="J197">
        <v>1</v>
      </c>
      <c r="K197">
        <v>1</v>
      </c>
      <c r="M197" t="s">
        <v>468</v>
      </c>
    </row>
    <row r="198" spans="1:13" hidden="1">
      <c r="A198" t="s">
        <v>293</v>
      </c>
      <c r="B198" t="s">
        <v>322</v>
      </c>
      <c r="C198" t="s">
        <v>278</v>
      </c>
      <c r="D198">
        <v>1</v>
      </c>
      <c r="E198">
        <v>1</v>
      </c>
      <c r="F198">
        <v>1</v>
      </c>
      <c r="G198">
        <v>1</v>
      </c>
      <c r="H198">
        <v>1</v>
      </c>
      <c r="I198">
        <v>1</v>
      </c>
      <c r="J198">
        <v>1</v>
      </c>
      <c r="K198">
        <v>1</v>
      </c>
      <c r="M198" t="s">
        <v>468</v>
      </c>
    </row>
    <row r="199" spans="1:13" hidden="1">
      <c r="A199" t="s">
        <v>293</v>
      </c>
      <c r="B199" t="s">
        <v>322</v>
      </c>
      <c r="C199" t="s">
        <v>279</v>
      </c>
      <c r="D199">
        <v>1</v>
      </c>
      <c r="E199">
        <v>1</v>
      </c>
      <c r="F199">
        <v>1</v>
      </c>
      <c r="G199">
        <v>1</v>
      </c>
      <c r="H199">
        <v>1</v>
      </c>
      <c r="I199">
        <v>1</v>
      </c>
      <c r="J199">
        <v>1</v>
      </c>
      <c r="K199">
        <v>1</v>
      </c>
      <c r="M199" t="s">
        <v>468</v>
      </c>
    </row>
    <row r="200" spans="1:13" hidden="1">
      <c r="A200" t="s">
        <v>293</v>
      </c>
      <c r="B200" t="s">
        <v>322</v>
      </c>
      <c r="C200" t="s">
        <v>280</v>
      </c>
      <c r="D200">
        <v>1</v>
      </c>
      <c r="E200">
        <v>1</v>
      </c>
      <c r="F200">
        <v>1</v>
      </c>
      <c r="G200">
        <v>1</v>
      </c>
      <c r="H200">
        <v>1</v>
      </c>
      <c r="I200">
        <v>1</v>
      </c>
      <c r="J200">
        <v>1</v>
      </c>
      <c r="K200">
        <v>1</v>
      </c>
      <c r="M200" t="s">
        <v>468</v>
      </c>
    </row>
    <row r="201" spans="1:13" hidden="1">
      <c r="A201" t="s">
        <v>293</v>
      </c>
      <c r="B201" t="s">
        <v>322</v>
      </c>
      <c r="C201" t="s">
        <v>277</v>
      </c>
      <c r="D201">
        <v>1</v>
      </c>
      <c r="E201">
        <v>1</v>
      </c>
      <c r="F201">
        <v>1</v>
      </c>
      <c r="G201">
        <v>1</v>
      </c>
      <c r="H201">
        <v>1</v>
      </c>
      <c r="I201">
        <v>1</v>
      </c>
      <c r="J201">
        <v>1</v>
      </c>
      <c r="K201">
        <v>1</v>
      </c>
      <c r="M201" t="s">
        <v>468</v>
      </c>
    </row>
    <row r="202" spans="1:13" hidden="1">
      <c r="A202" t="s">
        <v>293</v>
      </c>
      <c r="B202" t="s">
        <v>322</v>
      </c>
      <c r="C202" t="s">
        <v>281</v>
      </c>
      <c r="D202">
        <v>1</v>
      </c>
      <c r="E202">
        <v>1</v>
      </c>
      <c r="F202">
        <v>1</v>
      </c>
      <c r="G202">
        <v>1</v>
      </c>
      <c r="H202">
        <v>1</v>
      </c>
      <c r="I202">
        <v>1</v>
      </c>
      <c r="J202">
        <v>1</v>
      </c>
      <c r="K202">
        <v>1</v>
      </c>
      <c r="M202" t="s">
        <v>468</v>
      </c>
    </row>
    <row r="203" spans="1:13" hidden="1">
      <c r="A203" t="s">
        <v>293</v>
      </c>
      <c r="B203" t="s">
        <v>322</v>
      </c>
      <c r="C203" t="s">
        <v>282</v>
      </c>
      <c r="D203">
        <v>1</v>
      </c>
      <c r="E203">
        <v>1</v>
      </c>
      <c r="F203">
        <v>1</v>
      </c>
      <c r="G203">
        <v>1</v>
      </c>
      <c r="H203">
        <v>1</v>
      </c>
      <c r="I203">
        <v>1</v>
      </c>
      <c r="J203">
        <v>1</v>
      </c>
      <c r="K203">
        <v>1</v>
      </c>
      <c r="M203" t="s">
        <v>468</v>
      </c>
    </row>
    <row r="204" spans="1:13" hidden="1">
      <c r="A204" t="s">
        <v>293</v>
      </c>
      <c r="B204" t="s">
        <v>322</v>
      </c>
      <c r="C204" t="s">
        <v>283</v>
      </c>
      <c r="D204">
        <v>1</v>
      </c>
      <c r="E204">
        <v>1</v>
      </c>
      <c r="F204">
        <v>1</v>
      </c>
      <c r="G204">
        <v>1</v>
      </c>
      <c r="H204">
        <v>1</v>
      </c>
      <c r="I204">
        <v>1</v>
      </c>
      <c r="J204">
        <v>1</v>
      </c>
      <c r="K204">
        <v>1</v>
      </c>
      <c r="M204" t="s">
        <v>468</v>
      </c>
    </row>
    <row r="205" spans="1:13" hidden="1">
      <c r="A205" t="s">
        <v>293</v>
      </c>
      <c r="B205" t="s">
        <v>322</v>
      </c>
      <c r="C205" t="s">
        <v>284</v>
      </c>
      <c r="D205">
        <v>1</v>
      </c>
      <c r="E205">
        <v>1</v>
      </c>
      <c r="F205">
        <v>1</v>
      </c>
      <c r="G205">
        <v>1</v>
      </c>
      <c r="H205">
        <v>1</v>
      </c>
      <c r="I205">
        <v>1</v>
      </c>
      <c r="J205">
        <v>1</v>
      </c>
      <c r="K205">
        <v>1</v>
      </c>
      <c r="M205" t="s">
        <v>468</v>
      </c>
    </row>
    <row r="206" spans="1:13" hidden="1">
      <c r="A206" t="s">
        <v>293</v>
      </c>
      <c r="B206" t="s">
        <v>322</v>
      </c>
      <c r="C206" t="s">
        <v>285</v>
      </c>
      <c r="D206">
        <v>1</v>
      </c>
      <c r="E206">
        <v>1</v>
      </c>
      <c r="F206">
        <v>1</v>
      </c>
      <c r="G206">
        <v>1</v>
      </c>
      <c r="H206">
        <v>1</v>
      </c>
      <c r="I206">
        <v>1</v>
      </c>
      <c r="J206">
        <v>1</v>
      </c>
      <c r="K206">
        <v>1</v>
      </c>
      <c r="M206" t="s">
        <v>468</v>
      </c>
    </row>
    <row r="207" spans="1:13" hidden="1">
      <c r="A207" t="s">
        <v>293</v>
      </c>
      <c r="B207" t="s">
        <v>322</v>
      </c>
      <c r="C207" t="s">
        <v>286</v>
      </c>
      <c r="D207">
        <v>1</v>
      </c>
      <c r="E207">
        <v>1</v>
      </c>
      <c r="F207">
        <v>1</v>
      </c>
      <c r="G207">
        <v>1</v>
      </c>
      <c r="H207">
        <v>1</v>
      </c>
      <c r="I207">
        <v>1</v>
      </c>
      <c r="J207">
        <v>1</v>
      </c>
      <c r="K207">
        <v>1</v>
      </c>
      <c r="M207" t="s">
        <v>468</v>
      </c>
    </row>
    <row r="208" spans="1:13" hidden="1">
      <c r="A208" t="s">
        <v>293</v>
      </c>
      <c r="B208" t="s">
        <v>322</v>
      </c>
      <c r="C208" t="s">
        <v>287</v>
      </c>
      <c r="D208">
        <v>1</v>
      </c>
      <c r="E208">
        <v>1</v>
      </c>
      <c r="F208">
        <v>1</v>
      </c>
      <c r="G208">
        <v>1</v>
      </c>
      <c r="H208">
        <v>1</v>
      </c>
      <c r="I208">
        <v>1</v>
      </c>
      <c r="J208">
        <v>1</v>
      </c>
      <c r="K208">
        <v>1</v>
      </c>
      <c r="M208" t="s">
        <v>468</v>
      </c>
    </row>
    <row r="209" spans="1:13" hidden="1">
      <c r="A209" t="s">
        <v>293</v>
      </c>
      <c r="B209" t="s">
        <v>322</v>
      </c>
      <c r="C209" t="s">
        <v>288</v>
      </c>
      <c r="D209">
        <v>1</v>
      </c>
      <c r="E209">
        <v>1</v>
      </c>
      <c r="F209">
        <v>1</v>
      </c>
      <c r="G209">
        <v>1</v>
      </c>
      <c r="H209">
        <v>1</v>
      </c>
      <c r="I209">
        <v>1</v>
      </c>
      <c r="J209">
        <v>1</v>
      </c>
      <c r="K209">
        <v>1</v>
      </c>
      <c r="M209" t="s">
        <v>468</v>
      </c>
    </row>
    <row r="210" spans="1:13" hidden="1">
      <c r="A210" t="s">
        <v>293</v>
      </c>
      <c r="B210" t="s">
        <v>322</v>
      </c>
      <c r="C210" t="s">
        <v>289</v>
      </c>
      <c r="D210">
        <v>1</v>
      </c>
      <c r="E210">
        <v>1</v>
      </c>
      <c r="F210">
        <v>1</v>
      </c>
      <c r="G210">
        <v>1</v>
      </c>
      <c r="H210">
        <v>1</v>
      </c>
      <c r="I210">
        <v>1</v>
      </c>
      <c r="J210">
        <v>1</v>
      </c>
      <c r="K210">
        <v>1</v>
      </c>
      <c r="M210" t="s">
        <v>468</v>
      </c>
    </row>
    <row r="211" spans="1:13" hidden="1">
      <c r="A211" t="s">
        <v>293</v>
      </c>
      <c r="B211" t="s">
        <v>322</v>
      </c>
      <c r="C211" t="s">
        <v>290</v>
      </c>
      <c r="D211">
        <v>1</v>
      </c>
      <c r="E211">
        <v>1</v>
      </c>
      <c r="F211">
        <v>1</v>
      </c>
      <c r="G211">
        <v>1</v>
      </c>
      <c r="H211">
        <v>1</v>
      </c>
      <c r="I211">
        <v>1</v>
      </c>
      <c r="J211">
        <v>1</v>
      </c>
      <c r="K211">
        <v>1</v>
      </c>
      <c r="M211" t="s">
        <v>468</v>
      </c>
    </row>
    <row r="212" spans="1:13" hidden="1">
      <c r="A212" t="s">
        <v>293</v>
      </c>
      <c r="B212" t="s">
        <v>322</v>
      </c>
      <c r="C212" t="s">
        <v>291</v>
      </c>
      <c r="D212">
        <v>1</v>
      </c>
      <c r="E212">
        <v>1</v>
      </c>
      <c r="F212">
        <v>1</v>
      </c>
      <c r="G212">
        <v>1</v>
      </c>
      <c r="H212">
        <v>1</v>
      </c>
      <c r="I212">
        <v>1</v>
      </c>
      <c r="J212">
        <v>1</v>
      </c>
      <c r="K212">
        <v>1</v>
      </c>
      <c r="M212" t="s">
        <v>468</v>
      </c>
    </row>
    <row r="213" spans="1:13" hidden="1">
      <c r="A213" t="s">
        <v>293</v>
      </c>
      <c r="B213" t="s">
        <v>322</v>
      </c>
      <c r="C213" t="s">
        <v>292</v>
      </c>
      <c r="D213">
        <v>1</v>
      </c>
      <c r="E213">
        <v>1</v>
      </c>
      <c r="F213">
        <v>1</v>
      </c>
      <c r="G213">
        <v>1</v>
      </c>
      <c r="H213">
        <v>1</v>
      </c>
      <c r="I213">
        <v>1</v>
      </c>
      <c r="J213">
        <v>1</v>
      </c>
      <c r="K213">
        <v>1</v>
      </c>
      <c r="M213" t="s">
        <v>468</v>
      </c>
    </row>
    <row r="214" spans="1:13" hidden="1">
      <c r="A214" t="s">
        <v>293</v>
      </c>
      <c r="B214" t="s">
        <v>321</v>
      </c>
      <c r="C214" t="s">
        <v>278</v>
      </c>
      <c r="D214">
        <v>1</v>
      </c>
      <c r="E214">
        <v>1</v>
      </c>
      <c r="F214">
        <v>1</v>
      </c>
      <c r="G214">
        <v>1</v>
      </c>
      <c r="H214">
        <v>1</v>
      </c>
      <c r="I214">
        <v>1</v>
      </c>
      <c r="J214">
        <v>1</v>
      </c>
      <c r="K214">
        <v>1</v>
      </c>
      <c r="M214" t="s">
        <v>468</v>
      </c>
    </row>
    <row r="215" spans="1:13" hidden="1">
      <c r="A215" t="s">
        <v>293</v>
      </c>
      <c r="B215" t="s">
        <v>321</v>
      </c>
      <c r="C215" t="s">
        <v>279</v>
      </c>
      <c r="D215">
        <v>1</v>
      </c>
      <c r="E215">
        <v>1</v>
      </c>
      <c r="F215">
        <v>1</v>
      </c>
      <c r="G215">
        <v>1</v>
      </c>
      <c r="H215">
        <v>1</v>
      </c>
      <c r="I215">
        <v>1</v>
      </c>
      <c r="J215">
        <v>1</v>
      </c>
      <c r="K215">
        <v>1</v>
      </c>
      <c r="M215" t="s">
        <v>468</v>
      </c>
    </row>
    <row r="216" spans="1:13" hidden="1">
      <c r="A216" t="s">
        <v>293</v>
      </c>
      <c r="B216" t="s">
        <v>321</v>
      </c>
      <c r="C216" t="s">
        <v>280</v>
      </c>
      <c r="D216">
        <v>1</v>
      </c>
      <c r="E216">
        <v>1</v>
      </c>
      <c r="F216">
        <v>1</v>
      </c>
      <c r="G216">
        <v>1</v>
      </c>
      <c r="H216">
        <v>1</v>
      </c>
      <c r="I216">
        <v>1</v>
      </c>
      <c r="J216">
        <v>1</v>
      </c>
      <c r="K216">
        <v>1</v>
      </c>
      <c r="M216" t="s">
        <v>468</v>
      </c>
    </row>
    <row r="217" spans="1:13" hidden="1">
      <c r="A217" t="s">
        <v>293</v>
      </c>
      <c r="B217" t="s">
        <v>321</v>
      </c>
      <c r="C217" t="s">
        <v>277</v>
      </c>
      <c r="D217">
        <v>1</v>
      </c>
      <c r="E217">
        <v>1</v>
      </c>
      <c r="F217">
        <v>1</v>
      </c>
      <c r="G217">
        <v>1</v>
      </c>
      <c r="H217">
        <v>1</v>
      </c>
      <c r="I217">
        <v>1</v>
      </c>
      <c r="J217">
        <v>1</v>
      </c>
      <c r="K217">
        <v>1</v>
      </c>
      <c r="M217" t="s">
        <v>468</v>
      </c>
    </row>
    <row r="218" spans="1:13" hidden="1">
      <c r="A218" t="s">
        <v>293</v>
      </c>
      <c r="B218" t="s">
        <v>321</v>
      </c>
      <c r="C218" t="s">
        <v>281</v>
      </c>
      <c r="D218">
        <v>1</v>
      </c>
      <c r="E218">
        <v>1</v>
      </c>
      <c r="F218">
        <v>1</v>
      </c>
      <c r="G218">
        <v>1</v>
      </c>
      <c r="H218">
        <v>1</v>
      </c>
      <c r="I218">
        <v>1</v>
      </c>
      <c r="J218">
        <v>1</v>
      </c>
      <c r="K218">
        <v>1</v>
      </c>
      <c r="M218" t="s">
        <v>468</v>
      </c>
    </row>
    <row r="219" spans="1:13" hidden="1">
      <c r="A219" t="s">
        <v>293</v>
      </c>
      <c r="B219" t="s">
        <v>321</v>
      </c>
      <c r="C219" t="s">
        <v>282</v>
      </c>
      <c r="D219">
        <v>1</v>
      </c>
      <c r="E219">
        <v>1</v>
      </c>
      <c r="F219">
        <v>1</v>
      </c>
      <c r="G219">
        <v>1</v>
      </c>
      <c r="H219">
        <v>1</v>
      </c>
      <c r="I219">
        <v>1</v>
      </c>
      <c r="J219">
        <v>1</v>
      </c>
      <c r="K219">
        <v>1</v>
      </c>
      <c r="M219" t="s">
        <v>468</v>
      </c>
    </row>
    <row r="220" spans="1:13" hidden="1">
      <c r="A220" t="s">
        <v>293</v>
      </c>
      <c r="B220" t="s">
        <v>321</v>
      </c>
      <c r="C220" t="s">
        <v>283</v>
      </c>
      <c r="D220">
        <v>1</v>
      </c>
      <c r="E220">
        <v>1</v>
      </c>
      <c r="F220">
        <v>1</v>
      </c>
      <c r="G220">
        <v>1</v>
      </c>
      <c r="H220">
        <v>1</v>
      </c>
      <c r="I220">
        <v>1</v>
      </c>
      <c r="J220">
        <v>1</v>
      </c>
      <c r="K220">
        <v>1</v>
      </c>
      <c r="M220" t="s">
        <v>468</v>
      </c>
    </row>
    <row r="221" spans="1:13" hidden="1">
      <c r="A221" t="s">
        <v>293</v>
      </c>
      <c r="B221" t="s">
        <v>321</v>
      </c>
      <c r="C221" t="s">
        <v>284</v>
      </c>
      <c r="D221">
        <v>1</v>
      </c>
      <c r="E221">
        <v>1</v>
      </c>
      <c r="F221">
        <v>1</v>
      </c>
      <c r="G221">
        <v>1</v>
      </c>
      <c r="H221">
        <v>1</v>
      </c>
      <c r="I221">
        <v>1</v>
      </c>
      <c r="J221">
        <v>1</v>
      </c>
      <c r="K221">
        <v>1</v>
      </c>
      <c r="M221" t="s">
        <v>468</v>
      </c>
    </row>
    <row r="222" spans="1:13" hidden="1">
      <c r="A222" t="s">
        <v>293</v>
      </c>
      <c r="B222" t="s">
        <v>321</v>
      </c>
      <c r="C222" t="s">
        <v>285</v>
      </c>
      <c r="D222">
        <v>1</v>
      </c>
      <c r="E222">
        <v>1</v>
      </c>
      <c r="F222">
        <v>1</v>
      </c>
      <c r="G222">
        <v>1</v>
      </c>
      <c r="H222">
        <v>1</v>
      </c>
      <c r="I222">
        <v>1</v>
      </c>
      <c r="J222">
        <v>1</v>
      </c>
      <c r="K222">
        <v>1</v>
      </c>
      <c r="M222" t="s">
        <v>468</v>
      </c>
    </row>
    <row r="223" spans="1:13" hidden="1">
      <c r="A223" t="s">
        <v>293</v>
      </c>
      <c r="B223" t="s">
        <v>321</v>
      </c>
      <c r="C223" t="s">
        <v>286</v>
      </c>
      <c r="D223">
        <v>1</v>
      </c>
      <c r="E223">
        <v>1</v>
      </c>
      <c r="F223">
        <v>1</v>
      </c>
      <c r="G223">
        <v>1</v>
      </c>
      <c r="H223">
        <v>1</v>
      </c>
      <c r="I223">
        <v>1</v>
      </c>
      <c r="J223">
        <v>1</v>
      </c>
      <c r="K223">
        <v>1</v>
      </c>
      <c r="M223" t="s">
        <v>468</v>
      </c>
    </row>
    <row r="224" spans="1:13" hidden="1">
      <c r="A224" t="s">
        <v>293</v>
      </c>
      <c r="B224" t="s">
        <v>321</v>
      </c>
      <c r="C224" t="s">
        <v>287</v>
      </c>
      <c r="D224">
        <v>1</v>
      </c>
      <c r="E224">
        <v>1</v>
      </c>
      <c r="F224">
        <v>1</v>
      </c>
      <c r="G224">
        <v>1</v>
      </c>
      <c r="H224">
        <v>1</v>
      </c>
      <c r="I224">
        <v>1</v>
      </c>
      <c r="J224">
        <v>1</v>
      </c>
      <c r="K224">
        <v>1</v>
      </c>
      <c r="M224" t="s">
        <v>468</v>
      </c>
    </row>
    <row r="225" spans="1:13" hidden="1">
      <c r="A225" t="s">
        <v>293</v>
      </c>
      <c r="B225" t="s">
        <v>321</v>
      </c>
      <c r="C225" t="s">
        <v>288</v>
      </c>
      <c r="D225">
        <v>1</v>
      </c>
      <c r="E225">
        <v>1</v>
      </c>
      <c r="F225">
        <v>1</v>
      </c>
      <c r="G225">
        <v>1</v>
      </c>
      <c r="H225">
        <v>1</v>
      </c>
      <c r="I225">
        <v>1</v>
      </c>
      <c r="J225">
        <v>1</v>
      </c>
      <c r="K225">
        <v>1</v>
      </c>
      <c r="M225" t="s">
        <v>468</v>
      </c>
    </row>
    <row r="226" spans="1:13" hidden="1">
      <c r="A226" t="s">
        <v>293</v>
      </c>
      <c r="B226" t="s">
        <v>321</v>
      </c>
      <c r="C226" t="s">
        <v>289</v>
      </c>
      <c r="D226">
        <v>1</v>
      </c>
      <c r="E226">
        <v>1</v>
      </c>
      <c r="F226">
        <v>1</v>
      </c>
      <c r="G226">
        <v>1</v>
      </c>
      <c r="H226">
        <v>1</v>
      </c>
      <c r="I226">
        <v>1</v>
      </c>
      <c r="J226">
        <v>1</v>
      </c>
      <c r="K226">
        <v>1</v>
      </c>
      <c r="M226" t="s">
        <v>468</v>
      </c>
    </row>
    <row r="227" spans="1:13" hidden="1">
      <c r="A227" t="s">
        <v>293</v>
      </c>
      <c r="B227" t="s">
        <v>321</v>
      </c>
      <c r="C227" t="s">
        <v>290</v>
      </c>
      <c r="D227">
        <v>1</v>
      </c>
      <c r="E227">
        <v>1</v>
      </c>
      <c r="F227">
        <v>1</v>
      </c>
      <c r="G227">
        <v>1</v>
      </c>
      <c r="H227">
        <v>1</v>
      </c>
      <c r="I227">
        <v>1</v>
      </c>
      <c r="J227">
        <v>1</v>
      </c>
      <c r="K227">
        <v>1</v>
      </c>
      <c r="M227" t="s">
        <v>468</v>
      </c>
    </row>
    <row r="228" spans="1:13" hidden="1">
      <c r="A228" t="s">
        <v>293</v>
      </c>
      <c r="B228" t="s">
        <v>321</v>
      </c>
      <c r="C228" t="s">
        <v>291</v>
      </c>
      <c r="D228">
        <v>1</v>
      </c>
      <c r="E228">
        <v>1</v>
      </c>
      <c r="F228">
        <v>1</v>
      </c>
      <c r="G228">
        <v>1</v>
      </c>
      <c r="H228">
        <v>1</v>
      </c>
      <c r="I228">
        <v>1</v>
      </c>
      <c r="J228">
        <v>1</v>
      </c>
      <c r="K228">
        <v>1</v>
      </c>
      <c r="M228" t="s">
        <v>468</v>
      </c>
    </row>
    <row r="229" spans="1:13" hidden="1">
      <c r="A229" t="s">
        <v>293</v>
      </c>
      <c r="B229" t="s">
        <v>321</v>
      </c>
      <c r="C229" t="s">
        <v>292</v>
      </c>
      <c r="D229">
        <v>1</v>
      </c>
      <c r="E229">
        <v>1</v>
      </c>
      <c r="F229">
        <v>1</v>
      </c>
      <c r="G229">
        <v>1</v>
      </c>
      <c r="H229">
        <v>1</v>
      </c>
      <c r="I229">
        <v>1</v>
      </c>
      <c r="J229">
        <v>1</v>
      </c>
      <c r="K229">
        <v>1</v>
      </c>
      <c r="M229" t="s">
        <v>468</v>
      </c>
    </row>
    <row r="230" spans="1:13" hidden="1">
      <c r="A230" t="s">
        <v>293</v>
      </c>
      <c r="B230" t="s">
        <v>320</v>
      </c>
      <c r="C230" t="s">
        <v>278</v>
      </c>
      <c r="D230">
        <v>1</v>
      </c>
      <c r="E230">
        <v>1</v>
      </c>
      <c r="F230">
        <v>1</v>
      </c>
      <c r="G230">
        <v>1</v>
      </c>
      <c r="H230">
        <v>1</v>
      </c>
      <c r="I230">
        <v>1</v>
      </c>
      <c r="J230">
        <v>1</v>
      </c>
      <c r="K230">
        <v>1</v>
      </c>
      <c r="M230" t="s">
        <v>468</v>
      </c>
    </row>
    <row r="231" spans="1:13" hidden="1">
      <c r="A231" t="s">
        <v>293</v>
      </c>
      <c r="B231" t="s">
        <v>320</v>
      </c>
      <c r="C231" t="s">
        <v>279</v>
      </c>
      <c r="D231">
        <v>1</v>
      </c>
      <c r="E231">
        <v>1</v>
      </c>
      <c r="F231">
        <v>1</v>
      </c>
      <c r="G231">
        <v>1</v>
      </c>
      <c r="H231">
        <v>1</v>
      </c>
      <c r="I231">
        <v>1</v>
      </c>
      <c r="J231">
        <v>1</v>
      </c>
      <c r="K231">
        <v>1</v>
      </c>
      <c r="M231" t="s">
        <v>468</v>
      </c>
    </row>
    <row r="232" spans="1:13" hidden="1">
      <c r="A232" t="s">
        <v>293</v>
      </c>
      <c r="B232" t="s">
        <v>320</v>
      </c>
      <c r="C232" t="s">
        <v>280</v>
      </c>
      <c r="D232">
        <v>1</v>
      </c>
      <c r="E232">
        <v>1</v>
      </c>
      <c r="F232">
        <v>1</v>
      </c>
      <c r="G232">
        <v>1</v>
      </c>
      <c r="H232">
        <v>1</v>
      </c>
      <c r="I232">
        <v>1</v>
      </c>
      <c r="J232">
        <v>1</v>
      </c>
      <c r="K232">
        <v>1</v>
      </c>
      <c r="M232" t="s">
        <v>468</v>
      </c>
    </row>
    <row r="233" spans="1:13" hidden="1">
      <c r="A233" t="s">
        <v>293</v>
      </c>
      <c r="B233" t="s">
        <v>320</v>
      </c>
      <c r="C233" t="s">
        <v>277</v>
      </c>
      <c r="D233">
        <v>1</v>
      </c>
      <c r="E233">
        <v>1</v>
      </c>
      <c r="F233">
        <v>1</v>
      </c>
      <c r="G233">
        <v>1</v>
      </c>
      <c r="H233">
        <v>1</v>
      </c>
      <c r="I233">
        <v>1</v>
      </c>
      <c r="J233">
        <v>1</v>
      </c>
      <c r="K233">
        <v>1</v>
      </c>
      <c r="M233" t="s">
        <v>468</v>
      </c>
    </row>
    <row r="234" spans="1:13" hidden="1">
      <c r="A234" t="s">
        <v>293</v>
      </c>
      <c r="B234" t="s">
        <v>320</v>
      </c>
      <c r="C234" t="s">
        <v>281</v>
      </c>
      <c r="D234">
        <v>1</v>
      </c>
      <c r="E234">
        <v>1</v>
      </c>
      <c r="F234">
        <v>1</v>
      </c>
      <c r="G234">
        <v>1</v>
      </c>
      <c r="H234">
        <v>1</v>
      </c>
      <c r="I234">
        <v>1</v>
      </c>
      <c r="J234">
        <v>1</v>
      </c>
      <c r="K234">
        <v>1</v>
      </c>
      <c r="M234" t="s">
        <v>468</v>
      </c>
    </row>
    <row r="235" spans="1:13" hidden="1">
      <c r="A235" t="s">
        <v>293</v>
      </c>
      <c r="B235" t="s">
        <v>320</v>
      </c>
      <c r="C235" t="s">
        <v>282</v>
      </c>
      <c r="D235">
        <v>1</v>
      </c>
      <c r="E235">
        <v>1</v>
      </c>
      <c r="F235">
        <v>1</v>
      </c>
      <c r="G235">
        <v>1</v>
      </c>
      <c r="H235">
        <v>1</v>
      </c>
      <c r="I235">
        <v>1</v>
      </c>
      <c r="J235">
        <v>1</v>
      </c>
      <c r="K235">
        <v>1</v>
      </c>
      <c r="M235" t="s">
        <v>468</v>
      </c>
    </row>
    <row r="236" spans="1:13" hidden="1">
      <c r="A236" t="s">
        <v>293</v>
      </c>
      <c r="B236" t="s">
        <v>320</v>
      </c>
      <c r="C236" t="s">
        <v>283</v>
      </c>
      <c r="D236">
        <v>1</v>
      </c>
      <c r="E236">
        <v>1</v>
      </c>
      <c r="F236">
        <v>1</v>
      </c>
      <c r="G236">
        <v>1</v>
      </c>
      <c r="H236">
        <v>1</v>
      </c>
      <c r="I236">
        <v>1</v>
      </c>
      <c r="J236">
        <v>1</v>
      </c>
      <c r="K236">
        <v>1</v>
      </c>
      <c r="M236" t="s">
        <v>468</v>
      </c>
    </row>
    <row r="237" spans="1:13" hidden="1">
      <c r="A237" t="s">
        <v>293</v>
      </c>
      <c r="B237" t="s">
        <v>320</v>
      </c>
      <c r="C237" t="s">
        <v>284</v>
      </c>
      <c r="D237">
        <v>1</v>
      </c>
      <c r="E237">
        <v>1</v>
      </c>
      <c r="F237">
        <v>1</v>
      </c>
      <c r="G237">
        <v>1</v>
      </c>
      <c r="H237">
        <v>1</v>
      </c>
      <c r="I237">
        <v>1</v>
      </c>
      <c r="J237">
        <v>1</v>
      </c>
      <c r="K237">
        <v>1</v>
      </c>
      <c r="M237" t="s">
        <v>468</v>
      </c>
    </row>
    <row r="238" spans="1:13" hidden="1">
      <c r="A238" t="s">
        <v>293</v>
      </c>
      <c r="B238" t="s">
        <v>320</v>
      </c>
      <c r="C238" t="s">
        <v>285</v>
      </c>
      <c r="D238">
        <v>1</v>
      </c>
      <c r="E238">
        <v>1</v>
      </c>
      <c r="F238">
        <v>1</v>
      </c>
      <c r="G238">
        <v>1</v>
      </c>
      <c r="H238">
        <v>1</v>
      </c>
      <c r="I238">
        <v>1</v>
      </c>
      <c r="J238">
        <v>1</v>
      </c>
      <c r="K238">
        <v>1</v>
      </c>
      <c r="M238" t="s">
        <v>468</v>
      </c>
    </row>
    <row r="239" spans="1:13" hidden="1">
      <c r="A239" t="s">
        <v>293</v>
      </c>
      <c r="B239" t="s">
        <v>320</v>
      </c>
      <c r="C239" t="s">
        <v>286</v>
      </c>
      <c r="D239">
        <v>1</v>
      </c>
      <c r="E239">
        <v>1</v>
      </c>
      <c r="F239">
        <v>1</v>
      </c>
      <c r="G239">
        <v>1</v>
      </c>
      <c r="H239">
        <v>1</v>
      </c>
      <c r="I239">
        <v>1</v>
      </c>
      <c r="J239">
        <v>1</v>
      </c>
      <c r="K239">
        <v>1</v>
      </c>
      <c r="M239" t="s">
        <v>468</v>
      </c>
    </row>
    <row r="240" spans="1:13" hidden="1">
      <c r="A240" t="s">
        <v>293</v>
      </c>
      <c r="B240" t="s">
        <v>320</v>
      </c>
      <c r="C240" t="s">
        <v>287</v>
      </c>
      <c r="D240">
        <v>1</v>
      </c>
      <c r="E240">
        <v>1</v>
      </c>
      <c r="F240">
        <v>1</v>
      </c>
      <c r="G240">
        <v>1</v>
      </c>
      <c r="H240">
        <v>1</v>
      </c>
      <c r="I240">
        <v>1</v>
      </c>
      <c r="J240">
        <v>1</v>
      </c>
      <c r="K240">
        <v>1</v>
      </c>
      <c r="M240" t="s">
        <v>468</v>
      </c>
    </row>
    <row r="241" spans="1:13" hidden="1">
      <c r="A241" t="s">
        <v>293</v>
      </c>
      <c r="B241" t="s">
        <v>320</v>
      </c>
      <c r="C241" t="s">
        <v>288</v>
      </c>
      <c r="D241">
        <v>1</v>
      </c>
      <c r="E241">
        <v>1</v>
      </c>
      <c r="F241">
        <v>1</v>
      </c>
      <c r="G241">
        <v>1</v>
      </c>
      <c r="H241">
        <v>1</v>
      </c>
      <c r="I241">
        <v>1</v>
      </c>
      <c r="J241">
        <v>1</v>
      </c>
      <c r="K241">
        <v>1</v>
      </c>
      <c r="M241" t="s">
        <v>468</v>
      </c>
    </row>
    <row r="242" spans="1:13" hidden="1">
      <c r="A242" t="s">
        <v>293</v>
      </c>
      <c r="B242" t="s">
        <v>320</v>
      </c>
      <c r="C242" t="s">
        <v>289</v>
      </c>
      <c r="D242">
        <v>1</v>
      </c>
      <c r="E242">
        <v>1</v>
      </c>
      <c r="F242">
        <v>1</v>
      </c>
      <c r="G242">
        <v>1</v>
      </c>
      <c r="H242">
        <v>1</v>
      </c>
      <c r="I242">
        <v>1</v>
      </c>
      <c r="J242">
        <v>1</v>
      </c>
      <c r="K242">
        <v>1</v>
      </c>
      <c r="M242" t="s">
        <v>468</v>
      </c>
    </row>
    <row r="243" spans="1:13" hidden="1">
      <c r="A243" t="s">
        <v>293</v>
      </c>
      <c r="B243" t="s">
        <v>320</v>
      </c>
      <c r="C243" t="s">
        <v>290</v>
      </c>
      <c r="D243">
        <v>1</v>
      </c>
      <c r="E243">
        <v>1</v>
      </c>
      <c r="F243">
        <v>1</v>
      </c>
      <c r="G243">
        <v>1</v>
      </c>
      <c r="H243">
        <v>1</v>
      </c>
      <c r="I243">
        <v>1</v>
      </c>
      <c r="J243">
        <v>1</v>
      </c>
      <c r="K243">
        <v>1</v>
      </c>
      <c r="M243" t="s">
        <v>468</v>
      </c>
    </row>
    <row r="244" spans="1:13" hidden="1">
      <c r="A244" t="s">
        <v>293</v>
      </c>
      <c r="B244" t="s">
        <v>320</v>
      </c>
      <c r="C244" t="s">
        <v>291</v>
      </c>
      <c r="D244">
        <v>1</v>
      </c>
      <c r="E244">
        <v>1</v>
      </c>
      <c r="F244">
        <v>1</v>
      </c>
      <c r="G244">
        <v>1</v>
      </c>
      <c r="H244">
        <v>1</v>
      </c>
      <c r="I244">
        <v>1</v>
      </c>
      <c r="J244">
        <v>1</v>
      </c>
      <c r="K244">
        <v>1</v>
      </c>
      <c r="M244" t="s">
        <v>468</v>
      </c>
    </row>
    <row r="245" spans="1:13" hidden="1">
      <c r="A245" t="s">
        <v>293</v>
      </c>
      <c r="B245" t="s">
        <v>320</v>
      </c>
      <c r="C245" t="s">
        <v>292</v>
      </c>
      <c r="D245">
        <v>1</v>
      </c>
      <c r="E245">
        <v>1</v>
      </c>
      <c r="F245">
        <v>1</v>
      </c>
      <c r="G245">
        <v>1</v>
      </c>
      <c r="H245">
        <v>1</v>
      </c>
      <c r="I245">
        <v>1</v>
      </c>
      <c r="J245">
        <v>1</v>
      </c>
      <c r="K245">
        <v>1</v>
      </c>
      <c r="M245" t="s">
        <v>468</v>
      </c>
    </row>
    <row r="246" spans="1:13" hidden="1">
      <c r="A246" t="s">
        <v>293</v>
      </c>
      <c r="B246" t="s">
        <v>323</v>
      </c>
      <c r="C246" t="s">
        <v>278</v>
      </c>
      <c r="D246">
        <v>1</v>
      </c>
      <c r="E246">
        <v>1</v>
      </c>
      <c r="F246">
        <v>1</v>
      </c>
      <c r="G246">
        <v>1</v>
      </c>
      <c r="H246">
        <v>1</v>
      </c>
      <c r="I246">
        <v>1</v>
      </c>
      <c r="J246">
        <v>1</v>
      </c>
      <c r="K246">
        <v>1</v>
      </c>
      <c r="M246" t="s">
        <v>468</v>
      </c>
    </row>
    <row r="247" spans="1:13" hidden="1">
      <c r="A247" t="s">
        <v>293</v>
      </c>
      <c r="B247" t="s">
        <v>323</v>
      </c>
      <c r="C247" t="s">
        <v>279</v>
      </c>
      <c r="D247">
        <v>1</v>
      </c>
      <c r="E247">
        <v>1</v>
      </c>
      <c r="F247">
        <v>1</v>
      </c>
      <c r="G247">
        <v>1</v>
      </c>
      <c r="H247">
        <v>1</v>
      </c>
      <c r="I247">
        <v>1</v>
      </c>
      <c r="J247">
        <v>1</v>
      </c>
      <c r="K247">
        <v>1</v>
      </c>
      <c r="M247" t="s">
        <v>468</v>
      </c>
    </row>
    <row r="248" spans="1:13" hidden="1">
      <c r="A248" t="s">
        <v>293</v>
      </c>
      <c r="B248" t="s">
        <v>323</v>
      </c>
      <c r="C248" t="s">
        <v>280</v>
      </c>
      <c r="D248">
        <v>1</v>
      </c>
      <c r="E248">
        <v>1</v>
      </c>
      <c r="F248">
        <v>1</v>
      </c>
      <c r="G248">
        <v>1</v>
      </c>
      <c r="H248">
        <v>1</v>
      </c>
      <c r="I248">
        <v>1</v>
      </c>
      <c r="J248">
        <v>1</v>
      </c>
      <c r="K248">
        <v>1</v>
      </c>
      <c r="M248" t="s">
        <v>468</v>
      </c>
    </row>
    <row r="249" spans="1:13" hidden="1">
      <c r="A249" t="s">
        <v>293</v>
      </c>
      <c r="B249" t="s">
        <v>323</v>
      </c>
      <c r="C249" t="s">
        <v>277</v>
      </c>
      <c r="D249">
        <v>1</v>
      </c>
      <c r="E249">
        <v>1</v>
      </c>
      <c r="F249">
        <v>1</v>
      </c>
      <c r="G249">
        <v>1</v>
      </c>
      <c r="H249">
        <v>1</v>
      </c>
      <c r="I249">
        <v>1</v>
      </c>
      <c r="J249">
        <v>1</v>
      </c>
      <c r="K249">
        <v>1</v>
      </c>
      <c r="M249" t="s">
        <v>468</v>
      </c>
    </row>
    <row r="250" spans="1:13" hidden="1">
      <c r="A250" t="s">
        <v>293</v>
      </c>
      <c r="B250" t="s">
        <v>323</v>
      </c>
      <c r="C250" t="s">
        <v>281</v>
      </c>
      <c r="D250">
        <v>1</v>
      </c>
      <c r="E250">
        <v>1</v>
      </c>
      <c r="F250">
        <v>1</v>
      </c>
      <c r="G250">
        <v>1</v>
      </c>
      <c r="H250">
        <v>1</v>
      </c>
      <c r="I250">
        <v>1</v>
      </c>
      <c r="J250">
        <v>1</v>
      </c>
      <c r="K250">
        <v>1</v>
      </c>
      <c r="M250" t="s">
        <v>468</v>
      </c>
    </row>
    <row r="251" spans="1:13" hidden="1">
      <c r="A251" t="s">
        <v>293</v>
      </c>
      <c r="B251" t="s">
        <v>323</v>
      </c>
      <c r="C251" t="s">
        <v>282</v>
      </c>
      <c r="D251">
        <v>1</v>
      </c>
      <c r="E251">
        <v>1</v>
      </c>
      <c r="F251">
        <v>1</v>
      </c>
      <c r="G251">
        <v>1</v>
      </c>
      <c r="H251">
        <v>1</v>
      </c>
      <c r="I251">
        <v>1</v>
      </c>
      <c r="J251">
        <v>1</v>
      </c>
      <c r="K251">
        <v>1</v>
      </c>
      <c r="M251" t="s">
        <v>468</v>
      </c>
    </row>
    <row r="252" spans="1:13" hidden="1">
      <c r="A252" t="s">
        <v>293</v>
      </c>
      <c r="B252" t="s">
        <v>323</v>
      </c>
      <c r="C252" t="s">
        <v>283</v>
      </c>
      <c r="D252">
        <v>1</v>
      </c>
      <c r="E252">
        <v>1</v>
      </c>
      <c r="F252">
        <v>1</v>
      </c>
      <c r="G252">
        <v>1</v>
      </c>
      <c r="H252">
        <v>1</v>
      </c>
      <c r="I252">
        <v>1</v>
      </c>
      <c r="J252">
        <v>1</v>
      </c>
      <c r="K252">
        <v>1</v>
      </c>
      <c r="M252" t="s">
        <v>468</v>
      </c>
    </row>
    <row r="253" spans="1:13" hidden="1">
      <c r="A253" t="s">
        <v>293</v>
      </c>
      <c r="B253" t="s">
        <v>323</v>
      </c>
      <c r="C253" t="s">
        <v>284</v>
      </c>
      <c r="D253">
        <v>1</v>
      </c>
      <c r="E253">
        <v>1</v>
      </c>
      <c r="F253">
        <v>1</v>
      </c>
      <c r="G253">
        <v>1</v>
      </c>
      <c r="H253">
        <v>1</v>
      </c>
      <c r="I253">
        <v>1</v>
      </c>
      <c r="J253">
        <v>1</v>
      </c>
      <c r="K253">
        <v>1</v>
      </c>
      <c r="M253" t="s">
        <v>468</v>
      </c>
    </row>
    <row r="254" spans="1:13" hidden="1">
      <c r="A254" t="s">
        <v>293</v>
      </c>
      <c r="B254" t="s">
        <v>323</v>
      </c>
      <c r="C254" t="s">
        <v>285</v>
      </c>
      <c r="D254">
        <v>1</v>
      </c>
      <c r="E254">
        <v>1</v>
      </c>
      <c r="F254">
        <v>1</v>
      </c>
      <c r="G254">
        <v>1</v>
      </c>
      <c r="H254">
        <v>1</v>
      </c>
      <c r="I254">
        <v>1</v>
      </c>
      <c r="J254">
        <v>1</v>
      </c>
      <c r="K254">
        <v>1</v>
      </c>
      <c r="M254" t="s">
        <v>468</v>
      </c>
    </row>
    <row r="255" spans="1:13" hidden="1">
      <c r="A255" t="s">
        <v>293</v>
      </c>
      <c r="B255" t="s">
        <v>323</v>
      </c>
      <c r="C255" t="s">
        <v>286</v>
      </c>
      <c r="D255">
        <v>1</v>
      </c>
      <c r="E255">
        <v>1</v>
      </c>
      <c r="F255">
        <v>1</v>
      </c>
      <c r="G255">
        <v>1</v>
      </c>
      <c r="H255">
        <v>1</v>
      </c>
      <c r="I255">
        <v>1</v>
      </c>
      <c r="J255">
        <v>1</v>
      </c>
      <c r="K255">
        <v>1</v>
      </c>
      <c r="M255" t="s">
        <v>468</v>
      </c>
    </row>
    <row r="256" spans="1:13" hidden="1">
      <c r="A256" t="s">
        <v>293</v>
      </c>
      <c r="B256" t="s">
        <v>323</v>
      </c>
      <c r="C256" t="s">
        <v>287</v>
      </c>
      <c r="D256">
        <v>1</v>
      </c>
      <c r="E256">
        <v>1</v>
      </c>
      <c r="F256">
        <v>1</v>
      </c>
      <c r="G256">
        <v>1</v>
      </c>
      <c r="H256">
        <v>1</v>
      </c>
      <c r="I256">
        <v>1</v>
      </c>
      <c r="J256">
        <v>1</v>
      </c>
      <c r="K256">
        <v>1</v>
      </c>
      <c r="M256" t="s">
        <v>468</v>
      </c>
    </row>
    <row r="257" spans="1:13" hidden="1">
      <c r="A257" t="s">
        <v>293</v>
      </c>
      <c r="B257" t="s">
        <v>323</v>
      </c>
      <c r="C257" t="s">
        <v>288</v>
      </c>
      <c r="D257">
        <v>1</v>
      </c>
      <c r="E257">
        <v>1</v>
      </c>
      <c r="F257">
        <v>1</v>
      </c>
      <c r="G257">
        <v>1</v>
      </c>
      <c r="H257">
        <v>1</v>
      </c>
      <c r="I257">
        <v>1</v>
      </c>
      <c r="J257">
        <v>1</v>
      </c>
      <c r="K257">
        <v>1</v>
      </c>
      <c r="M257" t="s">
        <v>468</v>
      </c>
    </row>
    <row r="258" spans="1:13" hidden="1">
      <c r="A258" t="s">
        <v>293</v>
      </c>
      <c r="B258" t="s">
        <v>323</v>
      </c>
      <c r="C258" t="s">
        <v>289</v>
      </c>
      <c r="D258">
        <v>1</v>
      </c>
      <c r="E258">
        <v>1</v>
      </c>
      <c r="F258">
        <v>1</v>
      </c>
      <c r="G258">
        <v>1</v>
      </c>
      <c r="H258">
        <v>1</v>
      </c>
      <c r="I258">
        <v>1</v>
      </c>
      <c r="J258">
        <v>1</v>
      </c>
      <c r="K258">
        <v>1</v>
      </c>
      <c r="M258" t="s">
        <v>468</v>
      </c>
    </row>
    <row r="259" spans="1:13" hidden="1">
      <c r="A259" t="s">
        <v>293</v>
      </c>
      <c r="B259" t="s">
        <v>323</v>
      </c>
      <c r="C259" t="s">
        <v>290</v>
      </c>
      <c r="D259">
        <v>1</v>
      </c>
      <c r="E259">
        <v>1</v>
      </c>
      <c r="F259">
        <v>1</v>
      </c>
      <c r="G259">
        <v>1</v>
      </c>
      <c r="H259">
        <v>1</v>
      </c>
      <c r="I259">
        <v>1</v>
      </c>
      <c r="J259">
        <v>1</v>
      </c>
      <c r="K259">
        <v>1</v>
      </c>
      <c r="M259" t="s">
        <v>468</v>
      </c>
    </row>
    <row r="260" spans="1:13" hidden="1">
      <c r="A260" t="s">
        <v>293</v>
      </c>
      <c r="B260" t="s">
        <v>323</v>
      </c>
      <c r="C260" t="s">
        <v>291</v>
      </c>
      <c r="D260">
        <v>1</v>
      </c>
      <c r="E260">
        <v>1</v>
      </c>
      <c r="F260">
        <v>1</v>
      </c>
      <c r="G260">
        <v>1</v>
      </c>
      <c r="H260">
        <v>1</v>
      </c>
      <c r="I260">
        <v>1</v>
      </c>
      <c r="J260">
        <v>1</v>
      </c>
      <c r="K260">
        <v>1</v>
      </c>
      <c r="M260" t="s">
        <v>468</v>
      </c>
    </row>
    <row r="261" spans="1:13" hidden="1">
      <c r="A261" t="s">
        <v>293</v>
      </c>
      <c r="B261" t="s">
        <v>323</v>
      </c>
      <c r="C261" t="s">
        <v>292</v>
      </c>
      <c r="D261">
        <v>1</v>
      </c>
      <c r="E261">
        <v>1</v>
      </c>
      <c r="F261">
        <v>1</v>
      </c>
      <c r="G261">
        <v>1</v>
      </c>
      <c r="H261">
        <v>1</v>
      </c>
      <c r="I261">
        <v>1</v>
      </c>
      <c r="J261">
        <v>1</v>
      </c>
      <c r="K261">
        <v>1</v>
      </c>
      <c r="M261" t="s">
        <v>468</v>
      </c>
    </row>
    <row r="262" spans="1:13" hidden="1">
      <c r="A262" t="s">
        <v>293</v>
      </c>
      <c r="B262" t="s">
        <v>324</v>
      </c>
      <c r="C262" t="s">
        <v>278</v>
      </c>
      <c r="D262">
        <v>1</v>
      </c>
      <c r="E262">
        <v>1</v>
      </c>
      <c r="F262">
        <v>1</v>
      </c>
      <c r="G262">
        <v>1</v>
      </c>
      <c r="H262">
        <v>1</v>
      </c>
      <c r="I262">
        <v>1</v>
      </c>
      <c r="J262">
        <v>1</v>
      </c>
      <c r="K262">
        <v>1</v>
      </c>
      <c r="M262" t="s">
        <v>468</v>
      </c>
    </row>
    <row r="263" spans="1:13" hidden="1">
      <c r="A263" t="s">
        <v>293</v>
      </c>
      <c r="B263" t="s">
        <v>324</v>
      </c>
      <c r="C263" t="s">
        <v>279</v>
      </c>
      <c r="D263">
        <v>1</v>
      </c>
      <c r="E263">
        <v>1</v>
      </c>
      <c r="F263">
        <v>1</v>
      </c>
      <c r="G263">
        <v>1</v>
      </c>
      <c r="H263">
        <v>1</v>
      </c>
      <c r="I263">
        <v>1</v>
      </c>
      <c r="J263">
        <v>1</v>
      </c>
      <c r="K263">
        <v>1</v>
      </c>
      <c r="M263" t="s">
        <v>468</v>
      </c>
    </row>
    <row r="264" spans="1:13" hidden="1">
      <c r="A264" t="s">
        <v>293</v>
      </c>
      <c r="B264" t="s">
        <v>324</v>
      </c>
      <c r="C264" t="s">
        <v>280</v>
      </c>
      <c r="D264">
        <v>1</v>
      </c>
      <c r="E264">
        <v>1</v>
      </c>
      <c r="F264">
        <v>1</v>
      </c>
      <c r="G264">
        <v>1</v>
      </c>
      <c r="H264">
        <v>1</v>
      </c>
      <c r="I264">
        <v>1</v>
      </c>
      <c r="J264">
        <v>1</v>
      </c>
      <c r="K264">
        <v>1</v>
      </c>
      <c r="M264" t="s">
        <v>468</v>
      </c>
    </row>
    <row r="265" spans="1:13" hidden="1">
      <c r="A265" t="s">
        <v>293</v>
      </c>
      <c r="B265" t="s">
        <v>324</v>
      </c>
      <c r="C265" t="s">
        <v>277</v>
      </c>
      <c r="D265">
        <v>1</v>
      </c>
      <c r="E265">
        <v>1</v>
      </c>
      <c r="F265">
        <v>1</v>
      </c>
      <c r="G265">
        <v>1</v>
      </c>
      <c r="H265">
        <v>1</v>
      </c>
      <c r="I265">
        <v>1</v>
      </c>
      <c r="J265">
        <v>1</v>
      </c>
      <c r="K265">
        <v>1</v>
      </c>
      <c r="M265" t="s">
        <v>468</v>
      </c>
    </row>
    <row r="266" spans="1:13" hidden="1">
      <c r="A266" t="s">
        <v>293</v>
      </c>
      <c r="B266" t="s">
        <v>324</v>
      </c>
      <c r="C266" t="s">
        <v>281</v>
      </c>
      <c r="D266">
        <v>1</v>
      </c>
      <c r="E266">
        <v>1</v>
      </c>
      <c r="F266">
        <v>1</v>
      </c>
      <c r="G266">
        <v>1</v>
      </c>
      <c r="H266">
        <v>1</v>
      </c>
      <c r="I266">
        <v>1</v>
      </c>
      <c r="J266">
        <v>1</v>
      </c>
      <c r="K266">
        <v>1</v>
      </c>
      <c r="M266" t="s">
        <v>468</v>
      </c>
    </row>
    <row r="267" spans="1:13" hidden="1">
      <c r="A267" t="s">
        <v>293</v>
      </c>
      <c r="B267" t="s">
        <v>324</v>
      </c>
      <c r="C267" t="s">
        <v>282</v>
      </c>
      <c r="D267">
        <v>1</v>
      </c>
      <c r="E267">
        <v>1</v>
      </c>
      <c r="F267">
        <v>1</v>
      </c>
      <c r="G267">
        <v>1</v>
      </c>
      <c r="H267">
        <v>1</v>
      </c>
      <c r="I267">
        <v>1</v>
      </c>
      <c r="J267">
        <v>1</v>
      </c>
      <c r="K267">
        <v>1</v>
      </c>
      <c r="M267" t="s">
        <v>468</v>
      </c>
    </row>
    <row r="268" spans="1:13" hidden="1">
      <c r="A268" t="s">
        <v>293</v>
      </c>
      <c r="B268" t="s">
        <v>324</v>
      </c>
      <c r="C268" t="s">
        <v>283</v>
      </c>
      <c r="D268">
        <v>1</v>
      </c>
      <c r="E268">
        <v>1</v>
      </c>
      <c r="F268">
        <v>1</v>
      </c>
      <c r="G268">
        <v>1</v>
      </c>
      <c r="H268">
        <v>1</v>
      </c>
      <c r="I268">
        <v>1</v>
      </c>
      <c r="J268">
        <v>1</v>
      </c>
      <c r="K268">
        <v>1</v>
      </c>
      <c r="M268" t="s">
        <v>468</v>
      </c>
    </row>
    <row r="269" spans="1:13" hidden="1">
      <c r="A269" t="s">
        <v>293</v>
      </c>
      <c r="B269" t="s">
        <v>324</v>
      </c>
      <c r="C269" t="s">
        <v>284</v>
      </c>
      <c r="D269">
        <v>1</v>
      </c>
      <c r="E269">
        <v>1</v>
      </c>
      <c r="F269">
        <v>1</v>
      </c>
      <c r="G269">
        <v>1</v>
      </c>
      <c r="H269">
        <v>1</v>
      </c>
      <c r="I269">
        <v>1</v>
      </c>
      <c r="J269">
        <v>1</v>
      </c>
      <c r="K269">
        <v>1</v>
      </c>
      <c r="M269" t="s">
        <v>468</v>
      </c>
    </row>
    <row r="270" spans="1:13" hidden="1">
      <c r="A270" t="s">
        <v>293</v>
      </c>
      <c r="B270" t="s">
        <v>324</v>
      </c>
      <c r="C270" t="s">
        <v>285</v>
      </c>
      <c r="D270">
        <v>1</v>
      </c>
      <c r="E270">
        <v>1</v>
      </c>
      <c r="F270">
        <v>1</v>
      </c>
      <c r="G270">
        <v>1</v>
      </c>
      <c r="H270">
        <v>1</v>
      </c>
      <c r="I270">
        <v>1</v>
      </c>
      <c r="J270">
        <v>1</v>
      </c>
      <c r="K270">
        <v>1</v>
      </c>
      <c r="M270" t="s">
        <v>468</v>
      </c>
    </row>
    <row r="271" spans="1:13" hidden="1">
      <c r="A271" t="s">
        <v>293</v>
      </c>
      <c r="B271" t="s">
        <v>324</v>
      </c>
      <c r="C271" t="s">
        <v>286</v>
      </c>
      <c r="D271">
        <v>1</v>
      </c>
      <c r="E271">
        <v>1</v>
      </c>
      <c r="F271">
        <v>1</v>
      </c>
      <c r="G271">
        <v>1</v>
      </c>
      <c r="H271">
        <v>1</v>
      </c>
      <c r="I271">
        <v>1</v>
      </c>
      <c r="J271">
        <v>1</v>
      </c>
      <c r="K271">
        <v>1</v>
      </c>
      <c r="M271" t="s">
        <v>468</v>
      </c>
    </row>
    <row r="272" spans="1:13" hidden="1">
      <c r="A272" t="s">
        <v>293</v>
      </c>
      <c r="B272" t="s">
        <v>324</v>
      </c>
      <c r="C272" t="s">
        <v>287</v>
      </c>
      <c r="D272">
        <v>1</v>
      </c>
      <c r="E272">
        <v>1</v>
      </c>
      <c r="F272">
        <v>1</v>
      </c>
      <c r="G272">
        <v>1</v>
      </c>
      <c r="H272">
        <v>1</v>
      </c>
      <c r="I272">
        <v>1</v>
      </c>
      <c r="J272">
        <v>1</v>
      </c>
      <c r="K272">
        <v>1</v>
      </c>
      <c r="M272" t="s">
        <v>468</v>
      </c>
    </row>
    <row r="273" spans="1:13" hidden="1">
      <c r="A273" t="s">
        <v>293</v>
      </c>
      <c r="B273" t="s">
        <v>324</v>
      </c>
      <c r="C273" t="s">
        <v>288</v>
      </c>
      <c r="D273">
        <v>1</v>
      </c>
      <c r="E273">
        <v>1</v>
      </c>
      <c r="F273">
        <v>1</v>
      </c>
      <c r="G273">
        <v>1</v>
      </c>
      <c r="H273">
        <v>1</v>
      </c>
      <c r="I273">
        <v>1</v>
      </c>
      <c r="J273">
        <v>1</v>
      </c>
      <c r="K273">
        <v>1</v>
      </c>
      <c r="M273" t="s">
        <v>468</v>
      </c>
    </row>
    <row r="274" spans="1:13" hidden="1">
      <c r="A274" t="s">
        <v>293</v>
      </c>
      <c r="B274" t="s">
        <v>324</v>
      </c>
      <c r="C274" t="s">
        <v>289</v>
      </c>
      <c r="D274">
        <v>1</v>
      </c>
      <c r="E274">
        <v>1</v>
      </c>
      <c r="F274">
        <v>1</v>
      </c>
      <c r="G274">
        <v>1</v>
      </c>
      <c r="H274">
        <v>1</v>
      </c>
      <c r="I274">
        <v>1</v>
      </c>
      <c r="J274">
        <v>1</v>
      </c>
      <c r="K274">
        <v>1</v>
      </c>
      <c r="M274" t="s">
        <v>468</v>
      </c>
    </row>
    <row r="275" spans="1:13" hidden="1">
      <c r="A275" t="s">
        <v>293</v>
      </c>
      <c r="B275" t="s">
        <v>324</v>
      </c>
      <c r="C275" t="s">
        <v>290</v>
      </c>
      <c r="D275">
        <v>1</v>
      </c>
      <c r="E275">
        <v>1</v>
      </c>
      <c r="F275">
        <v>1</v>
      </c>
      <c r="G275">
        <v>1</v>
      </c>
      <c r="H275">
        <v>1</v>
      </c>
      <c r="I275">
        <v>1</v>
      </c>
      <c r="J275">
        <v>1</v>
      </c>
      <c r="K275">
        <v>1</v>
      </c>
      <c r="M275" t="s">
        <v>468</v>
      </c>
    </row>
    <row r="276" spans="1:13" hidden="1">
      <c r="A276" t="s">
        <v>293</v>
      </c>
      <c r="B276" t="s">
        <v>324</v>
      </c>
      <c r="C276" t="s">
        <v>291</v>
      </c>
      <c r="D276">
        <v>1</v>
      </c>
      <c r="E276">
        <v>1</v>
      </c>
      <c r="F276">
        <v>1</v>
      </c>
      <c r="G276">
        <v>1</v>
      </c>
      <c r="H276">
        <v>1</v>
      </c>
      <c r="I276">
        <v>1</v>
      </c>
      <c r="J276">
        <v>1</v>
      </c>
      <c r="K276">
        <v>1</v>
      </c>
      <c r="M276" t="s">
        <v>468</v>
      </c>
    </row>
    <row r="277" spans="1:13" hidden="1">
      <c r="A277" t="s">
        <v>293</v>
      </c>
      <c r="B277" t="s">
        <v>324</v>
      </c>
      <c r="C277" t="s">
        <v>292</v>
      </c>
      <c r="D277">
        <v>1</v>
      </c>
      <c r="E277">
        <v>1</v>
      </c>
      <c r="F277">
        <v>1</v>
      </c>
      <c r="G277">
        <v>1</v>
      </c>
      <c r="H277">
        <v>1</v>
      </c>
      <c r="I277">
        <v>1</v>
      </c>
      <c r="J277">
        <v>1</v>
      </c>
      <c r="K277">
        <v>1</v>
      </c>
      <c r="M277" t="s">
        <v>468</v>
      </c>
    </row>
    <row r="278" spans="1:13" hidden="1">
      <c r="A278" t="s">
        <v>293</v>
      </c>
      <c r="B278" t="s">
        <v>395</v>
      </c>
      <c r="C278" t="s">
        <v>278</v>
      </c>
      <c r="D278" s="2">
        <v>1</v>
      </c>
      <c r="E278" s="2">
        <v>1</v>
      </c>
      <c r="F278" s="2">
        <v>1</v>
      </c>
      <c r="G278" s="2">
        <v>1</v>
      </c>
      <c r="H278" s="2">
        <v>1</v>
      </c>
      <c r="I278" s="2">
        <v>1</v>
      </c>
      <c r="J278" s="2">
        <v>1</v>
      </c>
      <c r="K278" s="2">
        <v>1</v>
      </c>
    </row>
    <row r="279" spans="1:13" hidden="1">
      <c r="A279" t="s">
        <v>293</v>
      </c>
      <c r="B279" t="s">
        <v>395</v>
      </c>
      <c r="C279" t="s">
        <v>279</v>
      </c>
      <c r="D279" s="2">
        <v>1</v>
      </c>
      <c r="E279" s="2">
        <v>1</v>
      </c>
      <c r="F279" s="2">
        <v>1</v>
      </c>
      <c r="G279" s="2">
        <v>1</v>
      </c>
      <c r="H279" s="2">
        <v>1</v>
      </c>
      <c r="I279" s="2">
        <v>1</v>
      </c>
      <c r="J279" s="2">
        <v>1</v>
      </c>
      <c r="K279" s="2">
        <v>1</v>
      </c>
    </row>
    <row r="280" spans="1:13" hidden="1">
      <c r="A280" t="s">
        <v>293</v>
      </c>
      <c r="B280" t="s">
        <v>395</v>
      </c>
      <c r="C280" t="s">
        <v>280</v>
      </c>
      <c r="D280" s="2">
        <v>1</v>
      </c>
      <c r="E280" s="2">
        <v>1</v>
      </c>
      <c r="F280" s="2">
        <v>1</v>
      </c>
      <c r="G280" s="2">
        <v>1</v>
      </c>
      <c r="H280" s="2">
        <v>1</v>
      </c>
      <c r="I280" s="2">
        <v>1</v>
      </c>
      <c r="J280" s="2">
        <v>1</v>
      </c>
      <c r="K280" s="2">
        <v>1</v>
      </c>
    </row>
    <row r="281" spans="1:13" hidden="1">
      <c r="A281" t="s">
        <v>293</v>
      </c>
      <c r="B281" t="s">
        <v>395</v>
      </c>
      <c r="C281" t="s">
        <v>277</v>
      </c>
      <c r="D281" s="2">
        <v>1</v>
      </c>
      <c r="E281" s="2">
        <v>1</v>
      </c>
      <c r="F281" s="2">
        <v>1</v>
      </c>
      <c r="G281" s="2">
        <v>1</v>
      </c>
      <c r="H281" s="2">
        <v>1</v>
      </c>
      <c r="I281" s="2">
        <v>1</v>
      </c>
      <c r="J281" s="2">
        <v>1</v>
      </c>
      <c r="K281" s="2">
        <v>1</v>
      </c>
    </row>
    <row r="282" spans="1:13" hidden="1">
      <c r="A282" t="s">
        <v>293</v>
      </c>
      <c r="B282" t="s">
        <v>395</v>
      </c>
      <c r="C282" t="s">
        <v>281</v>
      </c>
      <c r="D282" s="2">
        <v>1</v>
      </c>
      <c r="E282" s="2">
        <v>1</v>
      </c>
      <c r="F282" s="2">
        <v>1</v>
      </c>
      <c r="G282" s="2">
        <v>1</v>
      </c>
      <c r="H282" s="2">
        <v>1</v>
      </c>
      <c r="I282" s="2">
        <v>1</v>
      </c>
      <c r="J282" s="2">
        <v>1</v>
      </c>
      <c r="K282" s="2">
        <v>1</v>
      </c>
    </row>
    <row r="283" spans="1:13" hidden="1">
      <c r="A283" t="s">
        <v>293</v>
      </c>
      <c r="B283" t="s">
        <v>395</v>
      </c>
      <c r="C283" t="s">
        <v>282</v>
      </c>
      <c r="D283" s="2">
        <v>1</v>
      </c>
      <c r="E283" s="2">
        <v>1</v>
      </c>
      <c r="F283" s="2">
        <v>1</v>
      </c>
      <c r="G283" s="2">
        <v>1</v>
      </c>
      <c r="H283" s="2">
        <v>1</v>
      </c>
      <c r="I283" s="2">
        <v>1</v>
      </c>
      <c r="J283" s="2">
        <v>1</v>
      </c>
      <c r="K283" s="2">
        <v>1</v>
      </c>
    </row>
    <row r="284" spans="1:13" hidden="1">
      <c r="A284" t="s">
        <v>293</v>
      </c>
      <c r="B284" t="s">
        <v>395</v>
      </c>
      <c r="C284" t="s">
        <v>283</v>
      </c>
      <c r="D284" s="2">
        <v>1</v>
      </c>
      <c r="E284" s="2">
        <v>1</v>
      </c>
      <c r="F284" s="2">
        <v>1</v>
      </c>
      <c r="G284" s="2">
        <v>1</v>
      </c>
      <c r="H284" s="2">
        <v>1</v>
      </c>
      <c r="I284" s="2">
        <v>1</v>
      </c>
      <c r="J284" s="2">
        <v>1</v>
      </c>
      <c r="K284" s="2">
        <v>1</v>
      </c>
    </row>
    <row r="285" spans="1:13" hidden="1">
      <c r="A285" t="s">
        <v>293</v>
      </c>
      <c r="B285" t="s">
        <v>395</v>
      </c>
      <c r="C285" t="s">
        <v>284</v>
      </c>
      <c r="D285" s="2">
        <v>1</v>
      </c>
      <c r="E285" s="2">
        <v>1</v>
      </c>
      <c r="F285" s="2">
        <v>1</v>
      </c>
      <c r="G285" s="2">
        <v>1</v>
      </c>
      <c r="H285" s="2">
        <v>1</v>
      </c>
      <c r="I285" s="2">
        <v>1</v>
      </c>
      <c r="J285" s="2">
        <v>1</v>
      </c>
      <c r="K285" s="2">
        <v>1</v>
      </c>
    </row>
    <row r="286" spans="1:13" hidden="1">
      <c r="A286" t="s">
        <v>293</v>
      </c>
      <c r="B286" t="s">
        <v>395</v>
      </c>
      <c r="C286" t="s">
        <v>285</v>
      </c>
      <c r="D286" s="2">
        <v>1</v>
      </c>
      <c r="E286" s="2">
        <v>1</v>
      </c>
      <c r="F286" s="2">
        <v>1</v>
      </c>
      <c r="G286" s="2">
        <v>1</v>
      </c>
      <c r="H286" s="2">
        <v>1</v>
      </c>
      <c r="I286" s="2">
        <v>1</v>
      </c>
      <c r="J286" s="2">
        <v>1</v>
      </c>
      <c r="K286" s="2">
        <v>1</v>
      </c>
    </row>
    <row r="287" spans="1:13" hidden="1">
      <c r="A287" t="s">
        <v>293</v>
      </c>
      <c r="B287" t="s">
        <v>395</v>
      </c>
      <c r="C287" t="s">
        <v>286</v>
      </c>
      <c r="D287" s="2">
        <v>1</v>
      </c>
      <c r="E287" s="2">
        <v>1</v>
      </c>
      <c r="F287" s="2">
        <v>1</v>
      </c>
      <c r="G287" s="2">
        <v>1</v>
      </c>
      <c r="H287" s="2">
        <v>1</v>
      </c>
      <c r="I287" s="2">
        <v>1</v>
      </c>
      <c r="J287" s="2">
        <v>1</v>
      </c>
      <c r="K287" s="2">
        <v>1</v>
      </c>
    </row>
    <row r="288" spans="1:13" hidden="1">
      <c r="A288" t="s">
        <v>293</v>
      </c>
      <c r="B288" t="s">
        <v>395</v>
      </c>
      <c r="C288" t="s">
        <v>287</v>
      </c>
      <c r="D288" s="2">
        <v>1</v>
      </c>
      <c r="E288" s="2">
        <v>1</v>
      </c>
      <c r="F288" s="2">
        <v>1</v>
      </c>
      <c r="G288" s="2">
        <v>1</v>
      </c>
      <c r="H288" s="2">
        <v>1</v>
      </c>
      <c r="I288" s="2">
        <v>1</v>
      </c>
      <c r="J288" s="2">
        <v>1</v>
      </c>
      <c r="K288" s="2">
        <v>1</v>
      </c>
    </row>
    <row r="289" spans="1:13" hidden="1">
      <c r="A289" t="s">
        <v>293</v>
      </c>
      <c r="B289" t="s">
        <v>395</v>
      </c>
      <c r="C289" t="s">
        <v>288</v>
      </c>
      <c r="D289" s="2">
        <v>1</v>
      </c>
      <c r="E289" s="2">
        <v>1</v>
      </c>
      <c r="F289" s="2">
        <v>1</v>
      </c>
      <c r="G289" s="2">
        <v>1</v>
      </c>
      <c r="H289" s="2">
        <v>1</v>
      </c>
      <c r="I289" s="2">
        <v>1</v>
      </c>
      <c r="J289" s="2">
        <v>1</v>
      </c>
      <c r="K289" s="2">
        <v>1</v>
      </c>
    </row>
    <row r="290" spans="1:13" hidden="1">
      <c r="A290" t="s">
        <v>293</v>
      </c>
      <c r="B290" t="s">
        <v>395</v>
      </c>
      <c r="C290" t="s">
        <v>289</v>
      </c>
      <c r="D290" s="2">
        <v>1</v>
      </c>
      <c r="E290" s="2">
        <v>1</v>
      </c>
      <c r="F290" s="2">
        <v>1</v>
      </c>
      <c r="G290" s="2">
        <v>1</v>
      </c>
      <c r="H290" s="2">
        <v>1</v>
      </c>
      <c r="I290" s="2">
        <v>1</v>
      </c>
      <c r="J290" s="2">
        <v>1</v>
      </c>
      <c r="K290" s="2">
        <v>1</v>
      </c>
    </row>
    <row r="291" spans="1:13" hidden="1">
      <c r="A291" t="s">
        <v>293</v>
      </c>
      <c r="B291" t="s">
        <v>395</v>
      </c>
      <c r="C291" t="s">
        <v>290</v>
      </c>
      <c r="D291" s="2">
        <v>1</v>
      </c>
      <c r="E291" s="2">
        <v>1</v>
      </c>
      <c r="F291" s="2">
        <v>1</v>
      </c>
      <c r="G291" s="2">
        <v>1</v>
      </c>
      <c r="H291" s="2">
        <v>1</v>
      </c>
      <c r="I291" s="2">
        <v>1</v>
      </c>
      <c r="J291" s="2">
        <v>1</v>
      </c>
      <c r="K291" s="2">
        <v>1</v>
      </c>
    </row>
    <row r="292" spans="1:13" hidden="1">
      <c r="A292" t="s">
        <v>293</v>
      </c>
      <c r="B292" t="s">
        <v>395</v>
      </c>
      <c r="C292" t="s">
        <v>291</v>
      </c>
      <c r="D292" s="2">
        <v>1</v>
      </c>
      <c r="E292" s="2">
        <v>1</v>
      </c>
      <c r="F292" s="2">
        <v>1</v>
      </c>
      <c r="G292" s="2">
        <v>1</v>
      </c>
      <c r="H292" s="2">
        <v>1</v>
      </c>
      <c r="I292" s="2">
        <v>1</v>
      </c>
      <c r="J292" s="2">
        <v>1</v>
      </c>
      <c r="K292" s="2">
        <v>1</v>
      </c>
    </row>
    <row r="293" spans="1:13" hidden="1">
      <c r="A293" t="s">
        <v>293</v>
      </c>
      <c r="B293" t="s">
        <v>395</v>
      </c>
      <c r="C293" t="s">
        <v>292</v>
      </c>
      <c r="D293" s="2">
        <v>1</v>
      </c>
      <c r="E293" s="2">
        <v>1</v>
      </c>
      <c r="F293" s="2">
        <v>1</v>
      </c>
      <c r="G293" s="2">
        <v>1</v>
      </c>
      <c r="H293" s="2">
        <v>1</v>
      </c>
      <c r="I293" s="2">
        <v>1</v>
      </c>
      <c r="J293" s="2">
        <v>1</v>
      </c>
      <c r="K293" s="2">
        <v>1</v>
      </c>
    </row>
    <row r="294" spans="1:13" hidden="1">
      <c r="A294" t="s">
        <v>293</v>
      </c>
      <c r="B294" t="s">
        <v>345</v>
      </c>
      <c r="C294" t="s">
        <v>278</v>
      </c>
      <c r="D294">
        <v>1</v>
      </c>
      <c r="E294">
        <v>1</v>
      </c>
      <c r="F294">
        <v>1</v>
      </c>
      <c r="G294">
        <v>1</v>
      </c>
      <c r="H294">
        <v>1</v>
      </c>
      <c r="I294">
        <v>1</v>
      </c>
      <c r="J294">
        <v>1</v>
      </c>
      <c r="K294">
        <v>1</v>
      </c>
      <c r="M294" t="s">
        <v>468</v>
      </c>
    </row>
    <row r="295" spans="1:13" hidden="1">
      <c r="A295" t="s">
        <v>293</v>
      </c>
      <c r="B295" t="s">
        <v>345</v>
      </c>
      <c r="C295" t="s">
        <v>279</v>
      </c>
      <c r="D295">
        <v>1</v>
      </c>
      <c r="E295">
        <v>1</v>
      </c>
      <c r="F295">
        <v>1</v>
      </c>
      <c r="G295">
        <v>1</v>
      </c>
      <c r="H295">
        <v>1</v>
      </c>
      <c r="I295">
        <v>1</v>
      </c>
      <c r="J295">
        <v>1</v>
      </c>
      <c r="K295">
        <v>1</v>
      </c>
      <c r="M295" t="s">
        <v>468</v>
      </c>
    </row>
    <row r="296" spans="1:13" hidden="1">
      <c r="A296" t="s">
        <v>293</v>
      </c>
      <c r="B296" t="s">
        <v>345</v>
      </c>
      <c r="C296" t="s">
        <v>280</v>
      </c>
      <c r="D296">
        <v>1</v>
      </c>
      <c r="E296">
        <v>1</v>
      </c>
      <c r="F296">
        <v>1</v>
      </c>
      <c r="G296">
        <v>1</v>
      </c>
      <c r="H296">
        <v>1</v>
      </c>
      <c r="I296">
        <v>1</v>
      </c>
      <c r="J296">
        <v>1</v>
      </c>
      <c r="K296">
        <v>1</v>
      </c>
      <c r="M296" t="s">
        <v>468</v>
      </c>
    </row>
    <row r="297" spans="1:13" hidden="1">
      <c r="A297" t="s">
        <v>293</v>
      </c>
      <c r="B297" t="s">
        <v>345</v>
      </c>
      <c r="C297" t="s">
        <v>277</v>
      </c>
      <c r="D297">
        <v>1</v>
      </c>
      <c r="E297">
        <v>1</v>
      </c>
      <c r="F297">
        <v>1</v>
      </c>
      <c r="G297">
        <v>1</v>
      </c>
      <c r="H297">
        <v>1</v>
      </c>
      <c r="I297">
        <v>1</v>
      </c>
      <c r="J297">
        <v>1</v>
      </c>
      <c r="K297">
        <v>1</v>
      </c>
      <c r="M297" t="s">
        <v>468</v>
      </c>
    </row>
    <row r="298" spans="1:13" hidden="1">
      <c r="A298" t="s">
        <v>293</v>
      </c>
      <c r="B298" t="s">
        <v>345</v>
      </c>
      <c r="C298" t="s">
        <v>281</v>
      </c>
      <c r="D298">
        <v>1</v>
      </c>
      <c r="E298">
        <v>1</v>
      </c>
      <c r="F298">
        <v>1</v>
      </c>
      <c r="G298">
        <v>1</v>
      </c>
      <c r="H298">
        <v>1</v>
      </c>
      <c r="I298">
        <v>1</v>
      </c>
      <c r="J298">
        <v>1</v>
      </c>
      <c r="K298">
        <v>1</v>
      </c>
      <c r="M298" t="s">
        <v>468</v>
      </c>
    </row>
    <row r="299" spans="1:13" hidden="1">
      <c r="A299" t="s">
        <v>293</v>
      </c>
      <c r="B299" t="s">
        <v>345</v>
      </c>
      <c r="C299" t="s">
        <v>282</v>
      </c>
      <c r="D299">
        <v>1</v>
      </c>
      <c r="E299">
        <v>1</v>
      </c>
      <c r="F299">
        <v>1</v>
      </c>
      <c r="G299">
        <v>1</v>
      </c>
      <c r="H299">
        <v>1</v>
      </c>
      <c r="I299">
        <v>1</v>
      </c>
      <c r="J299">
        <v>1</v>
      </c>
      <c r="K299">
        <v>1</v>
      </c>
      <c r="M299" t="s">
        <v>468</v>
      </c>
    </row>
    <row r="300" spans="1:13" hidden="1">
      <c r="A300" t="s">
        <v>293</v>
      </c>
      <c r="B300" t="s">
        <v>345</v>
      </c>
      <c r="C300" t="s">
        <v>283</v>
      </c>
      <c r="D300">
        <v>1</v>
      </c>
      <c r="E300">
        <v>1</v>
      </c>
      <c r="F300">
        <v>1</v>
      </c>
      <c r="G300">
        <v>1</v>
      </c>
      <c r="H300">
        <v>1</v>
      </c>
      <c r="I300">
        <v>1</v>
      </c>
      <c r="J300">
        <v>1</v>
      </c>
      <c r="K300">
        <v>1</v>
      </c>
      <c r="M300" t="s">
        <v>468</v>
      </c>
    </row>
    <row r="301" spans="1:13" hidden="1">
      <c r="A301" t="s">
        <v>293</v>
      </c>
      <c r="B301" t="s">
        <v>345</v>
      </c>
      <c r="C301" t="s">
        <v>284</v>
      </c>
      <c r="D301">
        <v>1</v>
      </c>
      <c r="E301">
        <v>1</v>
      </c>
      <c r="F301">
        <v>1</v>
      </c>
      <c r="G301">
        <v>1</v>
      </c>
      <c r="H301">
        <v>1</v>
      </c>
      <c r="I301">
        <v>1</v>
      </c>
      <c r="J301">
        <v>1</v>
      </c>
      <c r="K301">
        <v>1</v>
      </c>
      <c r="M301" t="s">
        <v>468</v>
      </c>
    </row>
    <row r="302" spans="1:13" hidden="1">
      <c r="A302" t="s">
        <v>293</v>
      </c>
      <c r="B302" t="s">
        <v>345</v>
      </c>
      <c r="C302" t="s">
        <v>285</v>
      </c>
      <c r="D302">
        <v>1</v>
      </c>
      <c r="E302">
        <v>1</v>
      </c>
      <c r="F302">
        <v>1</v>
      </c>
      <c r="G302">
        <v>1</v>
      </c>
      <c r="H302">
        <v>1</v>
      </c>
      <c r="I302">
        <v>1</v>
      </c>
      <c r="J302">
        <v>1</v>
      </c>
      <c r="K302">
        <v>1</v>
      </c>
      <c r="M302" t="s">
        <v>468</v>
      </c>
    </row>
    <row r="303" spans="1:13" hidden="1">
      <c r="A303" t="s">
        <v>293</v>
      </c>
      <c r="B303" t="s">
        <v>345</v>
      </c>
      <c r="C303" t="s">
        <v>286</v>
      </c>
      <c r="D303">
        <v>1</v>
      </c>
      <c r="E303">
        <v>1</v>
      </c>
      <c r="F303">
        <v>1</v>
      </c>
      <c r="G303">
        <v>1</v>
      </c>
      <c r="H303">
        <v>1</v>
      </c>
      <c r="I303">
        <v>1</v>
      </c>
      <c r="J303">
        <v>1</v>
      </c>
      <c r="K303">
        <v>1</v>
      </c>
      <c r="M303" t="s">
        <v>468</v>
      </c>
    </row>
    <row r="304" spans="1:13" hidden="1">
      <c r="A304" t="s">
        <v>293</v>
      </c>
      <c r="B304" t="s">
        <v>345</v>
      </c>
      <c r="C304" t="s">
        <v>287</v>
      </c>
      <c r="D304">
        <v>1</v>
      </c>
      <c r="E304">
        <v>1</v>
      </c>
      <c r="F304">
        <v>1</v>
      </c>
      <c r="G304">
        <v>1</v>
      </c>
      <c r="H304">
        <v>1</v>
      </c>
      <c r="I304">
        <v>1</v>
      </c>
      <c r="J304">
        <v>1</v>
      </c>
      <c r="K304">
        <v>1</v>
      </c>
      <c r="M304" t="s">
        <v>468</v>
      </c>
    </row>
    <row r="305" spans="1:13" hidden="1">
      <c r="A305" t="s">
        <v>293</v>
      </c>
      <c r="B305" t="s">
        <v>345</v>
      </c>
      <c r="C305" t="s">
        <v>288</v>
      </c>
      <c r="D305">
        <v>1</v>
      </c>
      <c r="E305">
        <v>1</v>
      </c>
      <c r="F305">
        <v>1</v>
      </c>
      <c r="G305">
        <v>1</v>
      </c>
      <c r="H305">
        <v>1</v>
      </c>
      <c r="I305">
        <v>1</v>
      </c>
      <c r="J305">
        <v>1</v>
      </c>
      <c r="K305">
        <v>1</v>
      </c>
      <c r="M305" t="s">
        <v>468</v>
      </c>
    </row>
    <row r="306" spans="1:13" hidden="1">
      <c r="A306" t="s">
        <v>293</v>
      </c>
      <c r="B306" t="s">
        <v>345</v>
      </c>
      <c r="C306" t="s">
        <v>289</v>
      </c>
      <c r="D306">
        <v>1</v>
      </c>
      <c r="E306">
        <v>1</v>
      </c>
      <c r="F306">
        <v>1</v>
      </c>
      <c r="G306">
        <v>1</v>
      </c>
      <c r="H306">
        <v>1</v>
      </c>
      <c r="I306">
        <v>1</v>
      </c>
      <c r="J306">
        <v>1</v>
      </c>
      <c r="K306">
        <v>1</v>
      </c>
      <c r="M306" t="s">
        <v>468</v>
      </c>
    </row>
    <row r="307" spans="1:13" hidden="1">
      <c r="A307" t="s">
        <v>293</v>
      </c>
      <c r="B307" t="s">
        <v>345</v>
      </c>
      <c r="C307" t="s">
        <v>290</v>
      </c>
      <c r="D307">
        <v>1</v>
      </c>
      <c r="E307">
        <v>1</v>
      </c>
      <c r="F307">
        <v>1</v>
      </c>
      <c r="G307">
        <v>1</v>
      </c>
      <c r="H307">
        <v>1</v>
      </c>
      <c r="I307">
        <v>1</v>
      </c>
      <c r="J307">
        <v>1</v>
      </c>
      <c r="K307">
        <v>1</v>
      </c>
      <c r="M307" t="s">
        <v>468</v>
      </c>
    </row>
    <row r="308" spans="1:13" hidden="1">
      <c r="A308" t="s">
        <v>293</v>
      </c>
      <c r="B308" t="s">
        <v>345</v>
      </c>
      <c r="C308" t="s">
        <v>291</v>
      </c>
      <c r="D308">
        <v>1</v>
      </c>
      <c r="E308">
        <v>1</v>
      </c>
      <c r="F308">
        <v>1</v>
      </c>
      <c r="G308">
        <v>1</v>
      </c>
      <c r="H308">
        <v>1</v>
      </c>
      <c r="I308">
        <v>1</v>
      </c>
      <c r="J308">
        <v>1</v>
      </c>
      <c r="K308">
        <v>1</v>
      </c>
      <c r="M308" t="s">
        <v>468</v>
      </c>
    </row>
    <row r="309" spans="1:13" hidden="1">
      <c r="A309" t="s">
        <v>293</v>
      </c>
      <c r="B309" t="s">
        <v>345</v>
      </c>
      <c r="C309" t="s">
        <v>292</v>
      </c>
      <c r="D309">
        <v>1</v>
      </c>
      <c r="E309">
        <v>1</v>
      </c>
      <c r="F309">
        <v>1</v>
      </c>
      <c r="G309">
        <v>1</v>
      </c>
      <c r="H309">
        <v>1</v>
      </c>
      <c r="I309">
        <v>1</v>
      </c>
      <c r="J309">
        <v>1</v>
      </c>
      <c r="K309">
        <v>1</v>
      </c>
      <c r="M309" t="s">
        <v>468</v>
      </c>
    </row>
    <row r="310" spans="1:13" hidden="1">
      <c r="A310" t="s">
        <v>293</v>
      </c>
      <c r="B310" t="s">
        <v>346</v>
      </c>
      <c r="C310" t="s">
        <v>278</v>
      </c>
      <c r="D310">
        <v>1</v>
      </c>
      <c r="E310">
        <v>1</v>
      </c>
      <c r="F310">
        <v>1</v>
      </c>
      <c r="G310">
        <v>1</v>
      </c>
      <c r="H310">
        <v>1</v>
      </c>
      <c r="I310">
        <v>1</v>
      </c>
      <c r="J310">
        <v>1</v>
      </c>
      <c r="K310">
        <v>1</v>
      </c>
      <c r="M310" t="s">
        <v>468</v>
      </c>
    </row>
    <row r="311" spans="1:13" hidden="1">
      <c r="A311" t="s">
        <v>293</v>
      </c>
      <c r="B311" t="s">
        <v>346</v>
      </c>
      <c r="C311" t="s">
        <v>279</v>
      </c>
      <c r="D311">
        <v>1</v>
      </c>
      <c r="E311">
        <v>1</v>
      </c>
      <c r="F311">
        <v>1</v>
      </c>
      <c r="G311">
        <v>1</v>
      </c>
      <c r="H311">
        <v>1</v>
      </c>
      <c r="I311">
        <v>1</v>
      </c>
      <c r="J311">
        <v>1</v>
      </c>
      <c r="K311">
        <v>1</v>
      </c>
      <c r="M311" t="s">
        <v>468</v>
      </c>
    </row>
    <row r="312" spans="1:13" hidden="1">
      <c r="A312" t="s">
        <v>293</v>
      </c>
      <c r="B312" t="s">
        <v>346</v>
      </c>
      <c r="C312" t="s">
        <v>280</v>
      </c>
      <c r="D312">
        <v>1</v>
      </c>
      <c r="E312">
        <v>1</v>
      </c>
      <c r="F312">
        <v>1</v>
      </c>
      <c r="G312">
        <v>1</v>
      </c>
      <c r="H312">
        <v>1</v>
      </c>
      <c r="I312">
        <v>1</v>
      </c>
      <c r="J312">
        <v>1</v>
      </c>
      <c r="K312">
        <v>1</v>
      </c>
      <c r="M312" t="s">
        <v>468</v>
      </c>
    </row>
    <row r="313" spans="1:13" hidden="1">
      <c r="A313" t="s">
        <v>293</v>
      </c>
      <c r="B313" t="s">
        <v>346</v>
      </c>
      <c r="C313" t="s">
        <v>277</v>
      </c>
      <c r="D313">
        <v>1</v>
      </c>
      <c r="E313">
        <v>1</v>
      </c>
      <c r="F313">
        <v>1</v>
      </c>
      <c r="G313">
        <v>1</v>
      </c>
      <c r="H313">
        <v>1</v>
      </c>
      <c r="I313">
        <v>1</v>
      </c>
      <c r="J313">
        <v>1</v>
      </c>
      <c r="K313">
        <v>1</v>
      </c>
      <c r="M313" t="s">
        <v>468</v>
      </c>
    </row>
    <row r="314" spans="1:13" hidden="1">
      <c r="A314" t="s">
        <v>293</v>
      </c>
      <c r="B314" t="s">
        <v>346</v>
      </c>
      <c r="C314" t="s">
        <v>281</v>
      </c>
      <c r="D314">
        <v>1</v>
      </c>
      <c r="E314">
        <v>1</v>
      </c>
      <c r="F314">
        <v>1</v>
      </c>
      <c r="G314">
        <v>1</v>
      </c>
      <c r="H314">
        <v>1</v>
      </c>
      <c r="I314">
        <v>1</v>
      </c>
      <c r="J314">
        <v>1</v>
      </c>
      <c r="K314">
        <v>1</v>
      </c>
      <c r="M314" t="s">
        <v>468</v>
      </c>
    </row>
    <row r="315" spans="1:13" hidden="1">
      <c r="A315" t="s">
        <v>293</v>
      </c>
      <c r="B315" t="s">
        <v>346</v>
      </c>
      <c r="C315" t="s">
        <v>282</v>
      </c>
      <c r="D315">
        <v>1</v>
      </c>
      <c r="E315">
        <v>1</v>
      </c>
      <c r="F315">
        <v>1</v>
      </c>
      <c r="G315">
        <v>1</v>
      </c>
      <c r="H315">
        <v>1</v>
      </c>
      <c r="I315">
        <v>1</v>
      </c>
      <c r="J315">
        <v>1</v>
      </c>
      <c r="K315">
        <v>1</v>
      </c>
      <c r="M315" t="s">
        <v>468</v>
      </c>
    </row>
    <row r="316" spans="1:13" hidden="1">
      <c r="A316" t="s">
        <v>293</v>
      </c>
      <c r="B316" t="s">
        <v>346</v>
      </c>
      <c r="C316" t="s">
        <v>283</v>
      </c>
      <c r="D316">
        <v>1</v>
      </c>
      <c r="E316">
        <v>1</v>
      </c>
      <c r="F316">
        <v>1</v>
      </c>
      <c r="G316">
        <v>1</v>
      </c>
      <c r="H316">
        <v>1</v>
      </c>
      <c r="I316">
        <v>1</v>
      </c>
      <c r="J316">
        <v>1</v>
      </c>
      <c r="K316">
        <v>1</v>
      </c>
      <c r="M316" t="s">
        <v>468</v>
      </c>
    </row>
    <row r="317" spans="1:13" hidden="1">
      <c r="A317" t="s">
        <v>293</v>
      </c>
      <c r="B317" t="s">
        <v>346</v>
      </c>
      <c r="C317" t="s">
        <v>284</v>
      </c>
      <c r="D317">
        <v>1</v>
      </c>
      <c r="E317">
        <v>1</v>
      </c>
      <c r="F317">
        <v>1</v>
      </c>
      <c r="G317">
        <v>1</v>
      </c>
      <c r="H317">
        <v>1</v>
      </c>
      <c r="I317">
        <v>1</v>
      </c>
      <c r="J317">
        <v>1</v>
      </c>
      <c r="K317">
        <v>1</v>
      </c>
      <c r="M317" t="s">
        <v>468</v>
      </c>
    </row>
    <row r="318" spans="1:13" hidden="1">
      <c r="A318" t="s">
        <v>293</v>
      </c>
      <c r="B318" t="s">
        <v>346</v>
      </c>
      <c r="C318" t="s">
        <v>285</v>
      </c>
      <c r="D318">
        <v>1</v>
      </c>
      <c r="E318">
        <v>1</v>
      </c>
      <c r="F318">
        <v>1</v>
      </c>
      <c r="G318">
        <v>1</v>
      </c>
      <c r="H318">
        <v>1</v>
      </c>
      <c r="I318">
        <v>1</v>
      </c>
      <c r="J318">
        <v>1</v>
      </c>
      <c r="K318">
        <v>1</v>
      </c>
      <c r="M318" t="s">
        <v>468</v>
      </c>
    </row>
    <row r="319" spans="1:13" hidden="1">
      <c r="A319" t="s">
        <v>293</v>
      </c>
      <c r="B319" t="s">
        <v>346</v>
      </c>
      <c r="C319" t="s">
        <v>286</v>
      </c>
      <c r="D319">
        <v>1</v>
      </c>
      <c r="E319">
        <v>1</v>
      </c>
      <c r="F319">
        <v>1</v>
      </c>
      <c r="G319">
        <v>1</v>
      </c>
      <c r="H319">
        <v>1</v>
      </c>
      <c r="I319">
        <v>1</v>
      </c>
      <c r="J319">
        <v>1</v>
      </c>
      <c r="K319">
        <v>1</v>
      </c>
      <c r="M319" t="s">
        <v>468</v>
      </c>
    </row>
    <row r="320" spans="1:13" hidden="1">
      <c r="A320" t="s">
        <v>293</v>
      </c>
      <c r="B320" t="s">
        <v>346</v>
      </c>
      <c r="C320" t="s">
        <v>287</v>
      </c>
      <c r="D320">
        <v>1</v>
      </c>
      <c r="E320">
        <v>1</v>
      </c>
      <c r="F320">
        <v>1</v>
      </c>
      <c r="G320">
        <v>1</v>
      </c>
      <c r="H320">
        <v>1</v>
      </c>
      <c r="I320">
        <v>1</v>
      </c>
      <c r="J320">
        <v>1</v>
      </c>
      <c r="K320">
        <v>1</v>
      </c>
      <c r="M320" t="s">
        <v>468</v>
      </c>
    </row>
    <row r="321" spans="1:13" hidden="1">
      <c r="A321" t="s">
        <v>293</v>
      </c>
      <c r="B321" t="s">
        <v>346</v>
      </c>
      <c r="C321" t="s">
        <v>288</v>
      </c>
      <c r="D321">
        <v>1</v>
      </c>
      <c r="E321">
        <v>1</v>
      </c>
      <c r="F321">
        <v>1</v>
      </c>
      <c r="G321">
        <v>1</v>
      </c>
      <c r="H321">
        <v>1</v>
      </c>
      <c r="I321">
        <v>1</v>
      </c>
      <c r="J321">
        <v>1</v>
      </c>
      <c r="K321">
        <v>1</v>
      </c>
      <c r="M321" t="s">
        <v>468</v>
      </c>
    </row>
    <row r="322" spans="1:13" hidden="1">
      <c r="A322" t="s">
        <v>293</v>
      </c>
      <c r="B322" t="s">
        <v>346</v>
      </c>
      <c r="C322" t="s">
        <v>289</v>
      </c>
      <c r="D322">
        <v>1</v>
      </c>
      <c r="E322">
        <v>1</v>
      </c>
      <c r="F322">
        <v>1</v>
      </c>
      <c r="G322">
        <v>1</v>
      </c>
      <c r="H322">
        <v>1</v>
      </c>
      <c r="I322">
        <v>1</v>
      </c>
      <c r="J322">
        <v>1</v>
      </c>
      <c r="K322">
        <v>1</v>
      </c>
      <c r="M322" t="s">
        <v>468</v>
      </c>
    </row>
    <row r="323" spans="1:13" hidden="1">
      <c r="A323" t="s">
        <v>293</v>
      </c>
      <c r="B323" t="s">
        <v>346</v>
      </c>
      <c r="C323" t="s">
        <v>290</v>
      </c>
      <c r="D323">
        <v>1</v>
      </c>
      <c r="E323">
        <v>1</v>
      </c>
      <c r="F323">
        <v>1</v>
      </c>
      <c r="G323">
        <v>1</v>
      </c>
      <c r="H323">
        <v>1</v>
      </c>
      <c r="I323">
        <v>1</v>
      </c>
      <c r="J323">
        <v>1</v>
      </c>
      <c r="K323">
        <v>1</v>
      </c>
      <c r="M323" t="s">
        <v>468</v>
      </c>
    </row>
    <row r="324" spans="1:13" hidden="1">
      <c r="A324" t="s">
        <v>293</v>
      </c>
      <c r="B324" t="s">
        <v>346</v>
      </c>
      <c r="C324" t="s">
        <v>291</v>
      </c>
      <c r="D324">
        <v>1</v>
      </c>
      <c r="E324">
        <v>1</v>
      </c>
      <c r="F324">
        <v>1</v>
      </c>
      <c r="G324">
        <v>1</v>
      </c>
      <c r="H324">
        <v>1</v>
      </c>
      <c r="I324">
        <v>1</v>
      </c>
      <c r="J324">
        <v>1</v>
      </c>
      <c r="K324">
        <v>1</v>
      </c>
      <c r="M324" t="s">
        <v>468</v>
      </c>
    </row>
    <row r="325" spans="1:13" hidden="1">
      <c r="A325" t="s">
        <v>293</v>
      </c>
      <c r="B325" t="s">
        <v>346</v>
      </c>
      <c r="C325" t="s">
        <v>292</v>
      </c>
      <c r="D325">
        <v>1</v>
      </c>
      <c r="E325">
        <v>1</v>
      </c>
      <c r="F325">
        <v>1</v>
      </c>
      <c r="G325">
        <v>1</v>
      </c>
      <c r="H325">
        <v>1</v>
      </c>
      <c r="I325">
        <v>1</v>
      </c>
      <c r="J325">
        <v>1</v>
      </c>
      <c r="K325">
        <v>1</v>
      </c>
      <c r="M325" t="s">
        <v>468</v>
      </c>
    </row>
    <row r="326" spans="1:13" hidden="1">
      <c r="A326" t="s">
        <v>293</v>
      </c>
      <c r="B326" t="s">
        <v>347</v>
      </c>
      <c r="C326" t="s">
        <v>278</v>
      </c>
      <c r="D326">
        <v>1</v>
      </c>
      <c r="E326">
        <v>1</v>
      </c>
      <c r="F326">
        <v>1</v>
      </c>
      <c r="G326">
        <v>1</v>
      </c>
      <c r="H326">
        <v>1</v>
      </c>
      <c r="I326">
        <v>1</v>
      </c>
      <c r="J326">
        <v>1</v>
      </c>
      <c r="K326">
        <v>1</v>
      </c>
      <c r="M326" t="s">
        <v>468</v>
      </c>
    </row>
    <row r="327" spans="1:13" hidden="1">
      <c r="A327" t="s">
        <v>293</v>
      </c>
      <c r="B327" t="s">
        <v>347</v>
      </c>
      <c r="C327" t="s">
        <v>279</v>
      </c>
      <c r="D327">
        <v>1</v>
      </c>
      <c r="E327">
        <v>1</v>
      </c>
      <c r="F327">
        <v>1</v>
      </c>
      <c r="G327">
        <v>1</v>
      </c>
      <c r="H327">
        <v>1</v>
      </c>
      <c r="I327">
        <v>1</v>
      </c>
      <c r="J327">
        <v>1</v>
      </c>
      <c r="K327">
        <v>1</v>
      </c>
      <c r="M327" t="s">
        <v>468</v>
      </c>
    </row>
    <row r="328" spans="1:13" hidden="1">
      <c r="A328" t="s">
        <v>293</v>
      </c>
      <c r="B328" t="s">
        <v>347</v>
      </c>
      <c r="C328" t="s">
        <v>280</v>
      </c>
      <c r="D328">
        <v>1</v>
      </c>
      <c r="E328">
        <v>1</v>
      </c>
      <c r="F328">
        <v>1</v>
      </c>
      <c r="G328">
        <v>1</v>
      </c>
      <c r="H328">
        <v>1</v>
      </c>
      <c r="I328">
        <v>1</v>
      </c>
      <c r="J328">
        <v>1</v>
      </c>
      <c r="K328">
        <v>1</v>
      </c>
      <c r="M328" t="s">
        <v>468</v>
      </c>
    </row>
    <row r="329" spans="1:13" hidden="1">
      <c r="A329" t="s">
        <v>293</v>
      </c>
      <c r="B329" t="s">
        <v>347</v>
      </c>
      <c r="C329" t="s">
        <v>277</v>
      </c>
      <c r="D329">
        <v>1</v>
      </c>
      <c r="E329">
        <v>1</v>
      </c>
      <c r="F329">
        <v>1</v>
      </c>
      <c r="G329">
        <v>1</v>
      </c>
      <c r="H329">
        <v>1</v>
      </c>
      <c r="I329">
        <v>1</v>
      </c>
      <c r="J329">
        <v>1</v>
      </c>
      <c r="K329">
        <v>1</v>
      </c>
      <c r="M329" t="s">
        <v>468</v>
      </c>
    </row>
    <row r="330" spans="1:13" hidden="1">
      <c r="A330" t="s">
        <v>293</v>
      </c>
      <c r="B330" t="s">
        <v>347</v>
      </c>
      <c r="C330" t="s">
        <v>281</v>
      </c>
      <c r="D330">
        <v>1</v>
      </c>
      <c r="E330">
        <v>1</v>
      </c>
      <c r="F330">
        <v>1</v>
      </c>
      <c r="G330">
        <v>1</v>
      </c>
      <c r="H330">
        <v>1</v>
      </c>
      <c r="I330">
        <v>1</v>
      </c>
      <c r="J330">
        <v>1</v>
      </c>
      <c r="K330">
        <v>1</v>
      </c>
      <c r="M330" t="s">
        <v>468</v>
      </c>
    </row>
    <row r="331" spans="1:13" hidden="1">
      <c r="A331" t="s">
        <v>293</v>
      </c>
      <c r="B331" t="s">
        <v>347</v>
      </c>
      <c r="C331" t="s">
        <v>282</v>
      </c>
      <c r="D331">
        <v>1</v>
      </c>
      <c r="E331">
        <v>1</v>
      </c>
      <c r="F331">
        <v>1</v>
      </c>
      <c r="G331">
        <v>1</v>
      </c>
      <c r="H331">
        <v>1</v>
      </c>
      <c r="I331">
        <v>1</v>
      </c>
      <c r="J331">
        <v>1</v>
      </c>
      <c r="K331">
        <v>1</v>
      </c>
      <c r="M331" t="s">
        <v>468</v>
      </c>
    </row>
    <row r="332" spans="1:13" hidden="1">
      <c r="A332" t="s">
        <v>293</v>
      </c>
      <c r="B332" t="s">
        <v>347</v>
      </c>
      <c r="C332" t="s">
        <v>283</v>
      </c>
      <c r="D332">
        <v>1</v>
      </c>
      <c r="E332">
        <v>1</v>
      </c>
      <c r="F332">
        <v>1</v>
      </c>
      <c r="G332">
        <v>1</v>
      </c>
      <c r="H332">
        <v>1</v>
      </c>
      <c r="I332">
        <v>1</v>
      </c>
      <c r="J332">
        <v>1</v>
      </c>
      <c r="K332">
        <v>1</v>
      </c>
      <c r="M332" t="s">
        <v>468</v>
      </c>
    </row>
    <row r="333" spans="1:13" hidden="1">
      <c r="A333" t="s">
        <v>293</v>
      </c>
      <c r="B333" t="s">
        <v>347</v>
      </c>
      <c r="C333" t="s">
        <v>284</v>
      </c>
      <c r="D333">
        <v>1</v>
      </c>
      <c r="E333">
        <v>1</v>
      </c>
      <c r="F333">
        <v>1</v>
      </c>
      <c r="G333">
        <v>1</v>
      </c>
      <c r="H333">
        <v>1</v>
      </c>
      <c r="I333">
        <v>1</v>
      </c>
      <c r="J333">
        <v>1</v>
      </c>
      <c r="K333">
        <v>1</v>
      </c>
      <c r="M333" t="s">
        <v>468</v>
      </c>
    </row>
    <row r="334" spans="1:13" hidden="1">
      <c r="A334" t="s">
        <v>293</v>
      </c>
      <c r="B334" t="s">
        <v>347</v>
      </c>
      <c r="C334" t="s">
        <v>285</v>
      </c>
      <c r="D334">
        <v>1</v>
      </c>
      <c r="E334">
        <v>1</v>
      </c>
      <c r="F334">
        <v>1</v>
      </c>
      <c r="G334">
        <v>1</v>
      </c>
      <c r="H334">
        <v>1</v>
      </c>
      <c r="I334">
        <v>1</v>
      </c>
      <c r="J334">
        <v>1</v>
      </c>
      <c r="K334">
        <v>1</v>
      </c>
      <c r="M334" t="s">
        <v>468</v>
      </c>
    </row>
    <row r="335" spans="1:13" hidden="1">
      <c r="A335" t="s">
        <v>293</v>
      </c>
      <c r="B335" t="s">
        <v>347</v>
      </c>
      <c r="C335" t="s">
        <v>286</v>
      </c>
      <c r="D335">
        <v>1</v>
      </c>
      <c r="E335">
        <v>1</v>
      </c>
      <c r="F335">
        <v>1</v>
      </c>
      <c r="G335">
        <v>1</v>
      </c>
      <c r="H335">
        <v>1</v>
      </c>
      <c r="I335">
        <v>1</v>
      </c>
      <c r="J335">
        <v>1</v>
      </c>
      <c r="K335">
        <v>1</v>
      </c>
      <c r="M335" t="s">
        <v>468</v>
      </c>
    </row>
    <row r="336" spans="1:13" hidden="1">
      <c r="A336" t="s">
        <v>293</v>
      </c>
      <c r="B336" t="s">
        <v>347</v>
      </c>
      <c r="C336" t="s">
        <v>287</v>
      </c>
      <c r="D336">
        <v>1</v>
      </c>
      <c r="E336">
        <v>1</v>
      </c>
      <c r="F336">
        <v>1</v>
      </c>
      <c r="G336">
        <v>1</v>
      </c>
      <c r="H336">
        <v>1</v>
      </c>
      <c r="I336">
        <v>1</v>
      </c>
      <c r="J336">
        <v>1</v>
      </c>
      <c r="K336">
        <v>1</v>
      </c>
      <c r="M336" t="s">
        <v>468</v>
      </c>
    </row>
    <row r="337" spans="1:13" hidden="1">
      <c r="A337" t="s">
        <v>293</v>
      </c>
      <c r="B337" t="s">
        <v>347</v>
      </c>
      <c r="C337" t="s">
        <v>288</v>
      </c>
      <c r="D337">
        <v>1</v>
      </c>
      <c r="E337">
        <v>1</v>
      </c>
      <c r="F337">
        <v>1</v>
      </c>
      <c r="G337">
        <v>1</v>
      </c>
      <c r="H337">
        <v>1</v>
      </c>
      <c r="I337">
        <v>1</v>
      </c>
      <c r="J337">
        <v>1</v>
      </c>
      <c r="K337">
        <v>1</v>
      </c>
      <c r="M337" t="s">
        <v>468</v>
      </c>
    </row>
    <row r="338" spans="1:13" hidden="1">
      <c r="A338" t="s">
        <v>293</v>
      </c>
      <c r="B338" t="s">
        <v>347</v>
      </c>
      <c r="C338" t="s">
        <v>289</v>
      </c>
      <c r="D338">
        <v>1</v>
      </c>
      <c r="E338">
        <v>1</v>
      </c>
      <c r="F338">
        <v>1</v>
      </c>
      <c r="G338">
        <v>1</v>
      </c>
      <c r="H338">
        <v>1</v>
      </c>
      <c r="I338">
        <v>1</v>
      </c>
      <c r="J338">
        <v>1</v>
      </c>
      <c r="K338">
        <v>1</v>
      </c>
      <c r="M338" t="s">
        <v>468</v>
      </c>
    </row>
    <row r="339" spans="1:13" hidden="1">
      <c r="A339" t="s">
        <v>293</v>
      </c>
      <c r="B339" t="s">
        <v>347</v>
      </c>
      <c r="C339" t="s">
        <v>290</v>
      </c>
      <c r="D339">
        <v>1</v>
      </c>
      <c r="E339">
        <v>1</v>
      </c>
      <c r="F339">
        <v>1</v>
      </c>
      <c r="G339">
        <v>1</v>
      </c>
      <c r="H339">
        <v>1</v>
      </c>
      <c r="I339">
        <v>1</v>
      </c>
      <c r="J339">
        <v>1</v>
      </c>
      <c r="K339">
        <v>1</v>
      </c>
      <c r="M339" t="s">
        <v>468</v>
      </c>
    </row>
    <row r="340" spans="1:13" hidden="1">
      <c r="A340" t="s">
        <v>293</v>
      </c>
      <c r="B340" t="s">
        <v>347</v>
      </c>
      <c r="C340" t="s">
        <v>291</v>
      </c>
      <c r="D340">
        <v>1</v>
      </c>
      <c r="E340">
        <v>1</v>
      </c>
      <c r="F340">
        <v>1</v>
      </c>
      <c r="G340">
        <v>1</v>
      </c>
      <c r="H340">
        <v>1</v>
      </c>
      <c r="I340">
        <v>1</v>
      </c>
      <c r="J340">
        <v>1</v>
      </c>
      <c r="K340">
        <v>1</v>
      </c>
      <c r="M340" t="s">
        <v>468</v>
      </c>
    </row>
    <row r="341" spans="1:13" hidden="1">
      <c r="A341" t="s">
        <v>293</v>
      </c>
      <c r="B341" t="s">
        <v>347</v>
      </c>
      <c r="C341" t="s">
        <v>292</v>
      </c>
      <c r="D341">
        <v>1</v>
      </c>
      <c r="E341">
        <v>1</v>
      </c>
      <c r="F341">
        <v>1</v>
      </c>
      <c r="G341">
        <v>1</v>
      </c>
      <c r="H341">
        <v>1</v>
      </c>
      <c r="I341">
        <v>1</v>
      </c>
      <c r="J341">
        <v>1</v>
      </c>
      <c r="K341">
        <v>1</v>
      </c>
      <c r="M341" t="s">
        <v>468</v>
      </c>
    </row>
    <row r="342" spans="1:13" hidden="1">
      <c r="A342" t="s">
        <v>293</v>
      </c>
      <c r="B342" t="s">
        <v>349</v>
      </c>
      <c r="C342" t="s">
        <v>278</v>
      </c>
      <c r="D342">
        <v>1</v>
      </c>
      <c r="E342">
        <v>1</v>
      </c>
      <c r="F342">
        <v>1</v>
      </c>
      <c r="G342">
        <v>1</v>
      </c>
      <c r="H342">
        <v>1</v>
      </c>
      <c r="I342">
        <v>1</v>
      </c>
      <c r="J342">
        <v>1</v>
      </c>
      <c r="K342">
        <v>1</v>
      </c>
      <c r="M342" t="s">
        <v>468</v>
      </c>
    </row>
    <row r="343" spans="1:13" hidden="1">
      <c r="A343" t="s">
        <v>293</v>
      </c>
      <c r="B343" t="s">
        <v>349</v>
      </c>
      <c r="C343" t="s">
        <v>279</v>
      </c>
      <c r="D343">
        <v>1</v>
      </c>
      <c r="E343">
        <v>1</v>
      </c>
      <c r="F343">
        <v>1</v>
      </c>
      <c r="G343">
        <v>1</v>
      </c>
      <c r="H343">
        <v>1</v>
      </c>
      <c r="I343">
        <v>1</v>
      </c>
      <c r="J343">
        <v>1</v>
      </c>
      <c r="K343">
        <v>1</v>
      </c>
      <c r="M343" t="s">
        <v>468</v>
      </c>
    </row>
    <row r="344" spans="1:13" hidden="1">
      <c r="A344" t="s">
        <v>293</v>
      </c>
      <c r="B344" t="s">
        <v>349</v>
      </c>
      <c r="C344" t="s">
        <v>280</v>
      </c>
      <c r="D344">
        <v>1</v>
      </c>
      <c r="E344">
        <v>1</v>
      </c>
      <c r="F344">
        <v>1</v>
      </c>
      <c r="G344">
        <v>1</v>
      </c>
      <c r="H344">
        <v>1</v>
      </c>
      <c r="I344">
        <v>1</v>
      </c>
      <c r="J344">
        <v>1</v>
      </c>
      <c r="K344">
        <v>1</v>
      </c>
      <c r="M344" t="s">
        <v>468</v>
      </c>
    </row>
    <row r="345" spans="1:13" hidden="1">
      <c r="A345" t="s">
        <v>293</v>
      </c>
      <c r="B345" t="s">
        <v>349</v>
      </c>
      <c r="C345" t="s">
        <v>277</v>
      </c>
      <c r="D345">
        <v>1</v>
      </c>
      <c r="E345">
        <v>1</v>
      </c>
      <c r="F345">
        <v>1</v>
      </c>
      <c r="G345">
        <v>1</v>
      </c>
      <c r="H345">
        <v>1</v>
      </c>
      <c r="I345">
        <v>1</v>
      </c>
      <c r="J345">
        <v>1</v>
      </c>
      <c r="K345">
        <v>1</v>
      </c>
      <c r="M345" t="s">
        <v>468</v>
      </c>
    </row>
    <row r="346" spans="1:13" hidden="1">
      <c r="A346" t="s">
        <v>293</v>
      </c>
      <c r="B346" t="s">
        <v>349</v>
      </c>
      <c r="C346" t="s">
        <v>281</v>
      </c>
      <c r="D346">
        <v>1</v>
      </c>
      <c r="E346">
        <v>1</v>
      </c>
      <c r="F346">
        <v>1</v>
      </c>
      <c r="G346">
        <v>1</v>
      </c>
      <c r="H346">
        <v>1</v>
      </c>
      <c r="I346">
        <v>1</v>
      </c>
      <c r="J346">
        <v>1</v>
      </c>
      <c r="K346">
        <v>1</v>
      </c>
      <c r="M346" t="s">
        <v>468</v>
      </c>
    </row>
    <row r="347" spans="1:13" hidden="1">
      <c r="A347" t="s">
        <v>293</v>
      </c>
      <c r="B347" t="s">
        <v>349</v>
      </c>
      <c r="C347" t="s">
        <v>282</v>
      </c>
      <c r="D347">
        <v>1</v>
      </c>
      <c r="E347">
        <v>1</v>
      </c>
      <c r="F347">
        <v>1</v>
      </c>
      <c r="G347">
        <v>1</v>
      </c>
      <c r="H347">
        <v>1</v>
      </c>
      <c r="I347">
        <v>1</v>
      </c>
      <c r="J347">
        <v>1</v>
      </c>
      <c r="K347">
        <v>1</v>
      </c>
      <c r="M347" t="s">
        <v>468</v>
      </c>
    </row>
    <row r="348" spans="1:13" hidden="1">
      <c r="A348" t="s">
        <v>293</v>
      </c>
      <c r="B348" t="s">
        <v>349</v>
      </c>
      <c r="C348" t="s">
        <v>283</v>
      </c>
      <c r="D348">
        <v>1</v>
      </c>
      <c r="E348">
        <v>1</v>
      </c>
      <c r="F348">
        <v>1</v>
      </c>
      <c r="G348">
        <v>1</v>
      </c>
      <c r="H348">
        <v>1</v>
      </c>
      <c r="I348">
        <v>1</v>
      </c>
      <c r="J348">
        <v>1</v>
      </c>
      <c r="K348">
        <v>1</v>
      </c>
      <c r="M348" t="s">
        <v>468</v>
      </c>
    </row>
    <row r="349" spans="1:13" hidden="1">
      <c r="A349" t="s">
        <v>293</v>
      </c>
      <c r="B349" t="s">
        <v>349</v>
      </c>
      <c r="C349" t="s">
        <v>284</v>
      </c>
      <c r="D349">
        <v>1</v>
      </c>
      <c r="E349">
        <v>1</v>
      </c>
      <c r="F349">
        <v>1</v>
      </c>
      <c r="G349">
        <v>1</v>
      </c>
      <c r="H349">
        <v>1</v>
      </c>
      <c r="I349">
        <v>1</v>
      </c>
      <c r="J349">
        <v>1</v>
      </c>
      <c r="K349">
        <v>1</v>
      </c>
      <c r="M349" t="s">
        <v>468</v>
      </c>
    </row>
    <row r="350" spans="1:13" hidden="1">
      <c r="A350" t="s">
        <v>293</v>
      </c>
      <c r="B350" t="s">
        <v>349</v>
      </c>
      <c r="C350" t="s">
        <v>285</v>
      </c>
      <c r="D350">
        <v>1</v>
      </c>
      <c r="E350">
        <v>1</v>
      </c>
      <c r="F350">
        <v>1</v>
      </c>
      <c r="G350">
        <v>1</v>
      </c>
      <c r="H350">
        <v>1</v>
      </c>
      <c r="I350">
        <v>1</v>
      </c>
      <c r="J350">
        <v>1</v>
      </c>
      <c r="K350">
        <v>1</v>
      </c>
      <c r="M350" t="s">
        <v>468</v>
      </c>
    </row>
    <row r="351" spans="1:13" hidden="1">
      <c r="A351" t="s">
        <v>293</v>
      </c>
      <c r="B351" t="s">
        <v>349</v>
      </c>
      <c r="C351" t="s">
        <v>286</v>
      </c>
      <c r="D351">
        <v>1</v>
      </c>
      <c r="E351">
        <v>1</v>
      </c>
      <c r="F351">
        <v>1</v>
      </c>
      <c r="G351">
        <v>1</v>
      </c>
      <c r="H351">
        <v>1</v>
      </c>
      <c r="I351">
        <v>1</v>
      </c>
      <c r="J351">
        <v>1</v>
      </c>
      <c r="K351">
        <v>1</v>
      </c>
      <c r="M351" t="s">
        <v>468</v>
      </c>
    </row>
    <row r="352" spans="1:13" hidden="1">
      <c r="A352" t="s">
        <v>293</v>
      </c>
      <c r="B352" t="s">
        <v>349</v>
      </c>
      <c r="C352" t="s">
        <v>287</v>
      </c>
      <c r="D352">
        <v>1</v>
      </c>
      <c r="E352">
        <v>1</v>
      </c>
      <c r="F352">
        <v>1</v>
      </c>
      <c r="G352">
        <v>1</v>
      </c>
      <c r="H352">
        <v>1</v>
      </c>
      <c r="I352">
        <v>1</v>
      </c>
      <c r="J352">
        <v>1</v>
      </c>
      <c r="K352">
        <v>1</v>
      </c>
      <c r="M352" t="s">
        <v>468</v>
      </c>
    </row>
    <row r="353" spans="1:13" hidden="1">
      <c r="A353" t="s">
        <v>293</v>
      </c>
      <c r="B353" t="s">
        <v>349</v>
      </c>
      <c r="C353" t="s">
        <v>288</v>
      </c>
      <c r="D353">
        <v>1</v>
      </c>
      <c r="E353">
        <v>1</v>
      </c>
      <c r="F353">
        <v>1</v>
      </c>
      <c r="G353">
        <v>1</v>
      </c>
      <c r="H353">
        <v>1</v>
      </c>
      <c r="I353">
        <v>1</v>
      </c>
      <c r="J353">
        <v>1</v>
      </c>
      <c r="K353">
        <v>1</v>
      </c>
      <c r="M353" t="s">
        <v>468</v>
      </c>
    </row>
    <row r="354" spans="1:13" hidden="1">
      <c r="A354" t="s">
        <v>293</v>
      </c>
      <c r="B354" t="s">
        <v>349</v>
      </c>
      <c r="C354" t="s">
        <v>289</v>
      </c>
      <c r="D354">
        <v>1</v>
      </c>
      <c r="E354">
        <v>1</v>
      </c>
      <c r="F354">
        <v>1</v>
      </c>
      <c r="G354">
        <v>1</v>
      </c>
      <c r="H354">
        <v>1</v>
      </c>
      <c r="I354">
        <v>1</v>
      </c>
      <c r="J354">
        <v>1</v>
      </c>
      <c r="K354">
        <v>1</v>
      </c>
      <c r="M354" t="s">
        <v>468</v>
      </c>
    </row>
    <row r="355" spans="1:13" hidden="1">
      <c r="A355" t="s">
        <v>293</v>
      </c>
      <c r="B355" t="s">
        <v>349</v>
      </c>
      <c r="C355" t="s">
        <v>290</v>
      </c>
      <c r="D355">
        <v>1</v>
      </c>
      <c r="E355">
        <v>1</v>
      </c>
      <c r="F355">
        <v>1</v>
      </c>
      <c r="G355">
        <v>1</v>
      </c>
      <c r="H355">
        <v>1</v>
      </c>
      <c r="I355">
        <v>1</v>
      </c>
      <c r="J355">
        <v>1</v>
      </c>
      <c r="K355">
        <v>1</v>
      </c>
      <c r="M355" t="s">
        <v>468</v>
      </c>
    </row>
    <row r="356" spans="1:13" hidden="1">
      <c r="A356" t="s">
        <v>293</v>
      </c>
      <c r="B356" t="s">
        <v>349</v>
      </c>
      <c r="C356" t="s">
        <v>291</v>
      </c>
      <c r="D356">
        <v>1</v>
      </c>
      <c r="E356">
        <v>1</v>
      </c>
      <c r="F356">
        <v>1</v>
      </c>
      <c r="G356">
        <v>1</v>
      </c>
      <c r="H356">
        <v>1</v>
      </c>
      <c r="I356">
        <v>1</v>
      </c>
      <c r="J356">
        <v>1</v>
      </c>
      <c r="K356">
        <v>1</v>
      </c>
      <c r="M356" t="s">
        <v>468</v>
      </c>
    </row>
    <row r="357" spans="1:13" hidden="1">
      <c r="A357" t="s">
        <v>293</v>
      </c>
      <c r="B357" t="s">
        <v>349</v>
      </c>
      <c r="C357" t="s">
        <v>292</v>
      </c>
      <c r="D357">
        <v>1</v>
      </c>
      <c r="E357">
        <v>1</v>
      </c>
      <c r="F357">
        <v>1</v>
      </c>
      <c r="G357">
        <v>1</v>
      </c>
      <c r="H357">
        <v>1</v>
      </c>
      <c r="I357">
        <v>1</v>
      </c>
      <c r="J357">
        <v>1</v>
      </c>
      <c r="K357">
        <v>1</v>
      </c>
      <c r="M357" t="s">
        <v>468</v>
      </c>
    </row>
    <row r="358" spans="1:13" hidden="1">
      <c r="A358" t="s">
        <v>293</v>
      </c>
      <c r="B358" t="s">
        <v>350</v>
      </c>
      <c r="C358" t="s">
        <v>278</v>
      </c>
      <c r="D358">
        <v>1</v>
      </c>
      <c r="E358">
        <v>1</v>
      </c>
      <c r="F358">
        <v>1</v>
      </c>
      <c r="G358">
        <v>1</v>
      </c>
      <c r="H358">
        <v>1</v>
      </c>
      <c r="I358">
        <v>1</v>
      </c>
      <c r="J358">
        <v>1</v>
      </c>
      <c r="K358">
        <v>1</v>
      </c>
      <c r="M358" t="s">
        <v>468</v>
      </c>
    </row>
    <row r="359" spans="1:13" hidden="1">
      <c r="A359" t="s">
        <v>293</v>
      </c>
      <c r="B359" t="s">
        <v>350</v>
      </c>
      <c r="C359" t="s">
        <v>279</v>
      </c>
      <c r="D359">
        <v>1</v>
      </c>
      <c r="E359">
        <v>1</v>
      </c>
      <c r="F359">
        <v>1</v>
      </c>
      <c r="G359">
        <v>1</v>
      </c>
      <c r="H359">
        <v>1</v>
      </c>
      <c r="I359">
        <v>1</v>
      </c>
      <c r="J359">
        <v>1</v>
      </c>
      <c r="K359">
        <v>1</v>
      </c>
      <c r="M359" t="s">
        <v>468</v>
      </c>
    </row>
    <row r="360" spans="1:13" hidden="1">
      <c r="A360" t="s">
        <v>293</v>
      </c>
      <c r="B360" t="s">
        <v>350</v>
      </c>
      <c r="C360" t="s">
        <v>280</v>
      </c>
      <c r="D360">
        <v>1</v>
      </c>
      <c r="E360">
        <v>1</v>
      </c>
      <c r="F360">
        <v>1</v>
      </c>
      <c r="G360">
        <v>1</v>
      </c>
      <c r="H360">
        <v>1</v>
      </c>
      <c r="I360">
        <v>1</v>
      </c>
      <c r="J360">
        <v>1</v>
      </c>
      <c r="K360">
        <v>1</v>
      </c>
      <c r="M360" t="s">
        <v>468</v>
      </c>
    </row>
    <row r="361" spans="1:13" hidden="1">
      <c r="A361" t="s">
        <v>293</v>
      </c>
      <c r="B361" t="s">
        <v>350</v>
      </c>
      <c r="C361" t="s">
        <v>277</v>
      </c>
      <c r="D361">
        <v>1</v>
      </c>
      <c r="E361">
        <v>1</v>
      </c>
      <c r="F361">
        <v>1</v>
      </c>
      <c r="G361">
        <v>1</v>
      </c>
      <c r="H361">
        <v>1</v>
      </c>
      <c r="I361">
        <v>1</v>
      </c>
      <c r="J361">
        <v>1</v>
      </c>
      <c r="K361">
        <v>1</v>
      </c>
      <c r="M361" t="s">
        <v>468</v>
      </c>
    </row>
    <row r="362" spans="1:13" hidden="1">
      <c r="A362" t="s">
        <v>293</v>
      </c>
      <c r="B362" t="s">
        <v>350</v>
      </c>
      <c r="C362" t="s">
        <v>281</v>
      </c>
      <c r="D362">
        <v>1</v>
      </c>
      <c r="E362">
        <v>1</v>
      </c>
      <c r="F362">
        <v>1</v>
      </c>
      <c r="G362">
        <v>1</v>
      </c>
      <c r="H362">
        <v>1</v>
      </c>
      <c r="I362">
        <v>1</v>
      </c>
      <c r="J362">
        <v>1</v>
      </c>
      <c r="K362">
        <v>1</v>
      </c>
      <c r="M362" t="s">
        <v>468</v>
      </c>
    </row>
    <row r="363" spans="1:13" hidden="1">
      <c r="A363" t="s">
        <v>293</v>
      </c>
      <c r="B363" t="s">
        <v>350</v>
      </c>
      <c r="C363" t="s">
        <v>282</v>
      </c>
      <c r="D363">
        <v>1</v>
      </c>
      <c r="E363">
        <v>1</v>
      </c>
      <c r="F363">
        <v>1</v>
      </c>
      <c r="G363">
        <v>1</v>
      </c>
      <c r="H363">
        <v>1</v>
      </c>
      <c r="I363">
        <v>1</v>
      </c>
      <c r="J363">
        <v>1</v>
      </c>
      <c r="K363">
        <v>1</v>
      </c>
      <c r="M363" t="s">
        <v>468</v>
      </c>
    </row>
    <row r="364" spans="1:13" hidden="1">
      <c r="A364" t="s">
        <v>293</v>
      </c>
      <c r="B364" t="s">
        <v>350</v>
      </c>
      <c r="C364" t="s">
        <v>283</v>
      </c>
      <c r="D364">
        <v>1</v>
      </c>
      <c r="E364">
        <v>1</v>
      </c>
      <c r="F364">
        <v>1</v>
      </c>
      <c r="G364">
        <v>1</v>
      </c>
      <c r="H364">
        <v>1</v>
      </c>
      <c r="I364">
        <v>1</v>
      </c>
      <c r="J364">
        <v>1</v>
      </c>
      <c r="K364">
        <v>1</v>
      </c>
      <c r="M364" t="s">
        <v>468</v>
      </c>
    </row>
    <row r="365" spans="1:13" hidden="1">
      <c r="A365" t="s">
        <v>293</v>
      </c>
      <c r="B365" t="s">
        <v>350</v>
      </c>
      <c r="C365" t="s">
        <v>284</v>
      </c>
      <c r="D365">
        <v>1</v>
      </c>
      <c r="E365">
        <v>1</v>
      </c>
      <c r="F365">
        <v>1</v>
      </c>
      <c r="G365">
        <v>1</v>
      </c>
      <c r="H365">
        <v>1</v>
      </c>
      <c r="I365">
        <v>1</v>
      </c>
      <c r="J365">
        <v>1</v>
      </c>
      <c r="K365">
        <v>1</v>
      </c>
      <c r="M365" t="s">
        <v>468</v>
      </c>
    </row>
    <row r="366" spans="1:13" hidden="1">
      <c r="A366" t="s">
        <v>293</v>
      </c>
      <c r="B366" t="s">
        <v>350</v>
      </c>
      <c r="C366" t="s">
        <v>285</v>
      </c>
      <c r="D366">
        <v>1</v>
      </c>
      <c r="E366">
        <v>1</v>
      </c>
      <c r="F366">
        <v>1</v>
      </c>
      <c r="G366">
        <v>1</v>
      </c>
      <c r="H366">
        <v>1</v>
      </c>
      <c r="I366">
        <v>1</v>
      </c>
      <c r="J366">
        <v>1</v>
      </c>
      <c r="K366">
        <v>1</v>
      </c>
      <c r="M366" t="s">
        <v>468</v>
      </c>
    </row>
    <row r="367" spans="1:13" hidden="1">
      <c r="A367" t="s">
        <v>293</v>
      </c>
      <c r="B367" t="s">
        <v>350</v>
      </c>
      <c r="C367" t="s">
        <v>286</v>
      </c>
      <c r="D367">
        <v>1</v>
      </c>
      <c r="E367">
        <v>1</v>
      </c>
      <c r="F367">
        <v>1</v>
      </c>
      <c r="G367">
        <v>1</v>
      </c>
      <c r="H367">
        <v>1</v>
      </c>
      <c r="I367">
        <v>1</v>
      </c>
      <c r="J367">
        <v>1</v>
      </c>
      <c r="K367">
        <v>1</v>
      </c>
      <c r="M367" t="s">
        <v>468</v>
      </c>
    </row>
    <row r="368" spans="1:13" hidden="1">
      <c r="A368" t="s">
        <v>293</v>
      </c>
      <c r="B368" t="s">
        <v>350</v>
      </c>
      <c r="C368" t="s">
        <v>287</v>
      </c>
      <c r="D368">
        <v>1</v>
      </c>
      <c r="E368">
        <v>1</v>
      </c>
      <c r="F368">
        <v>1</v>
      </c>
      <c r="G368">
        <v>1</v>
      </c>
      <c r="H368">
        <v>1</v>
      </c>
      <c r="I368">
        <v>1</v>
      </c>
      <c r="J368">
        <v>1</v>
      </c>
      <c r="K368">
        <v>1</v>
      </c>
      <c r="M368" t="s">
        <v>468</v>
      </c>
    </row>
    <row r="369" spans="1:13" hidden="1">
      <c r="A369" t="s">
        <v>293</v>
      </c>
      <c r="B369" t="s">
        <v>350</v>
      </c>
      <c r="C369" t="s">
        <v>288</v>
      </c>
      <c r="D369">
        <v>1</v>
      </c>
      <c r="E369">
        <v>1</v>
      </c>
      <c r="F369">
        <v>1</v>
      </c>
      <c r="G369">
        <v>1</v>
      </c>
      <c r="H369">
        <v>1</v>
      </c>
      <c r="I369">
        <v>1</v>
      </c>
      <c r="J369">
        <v>1</v>
      </c>
      <c r="K369">
        <v>1</v>
      </c>
      <c r="M369" t="s">
        <v>468</v>
      </c>
    </row>
    <row r="370" spans="1:13" hidden="1">
      <c r="A370" t="s">
        <v>293</v>
      </c>
      <c r="B370" t="s">
        <v>350</v>
      </c>
      <c r="C370" t="s">
        <v>289</v>
      </c>
      <c r="D370">
        <v>1</v>
      </c>
      <c r="E370">
        <v>1</v>
      </c>
      <c r="F370">
        <v>1</v>
      </c>
      <c r="G370">
        <v>1</v>
      </c>
      <c r="H370">
        <v>1</v>
      </c>
      <c r="I370">
        <v>1</v>
      </c>
      <c r="J370">
        <v>1</v>
      </c>
      <c r="K370">
        <v>1</v>
      </c>
      <c r="M370" t="s">
        <v>468</v>
      </c>
    </row>
    <row r="371" spans="1:13" hidden="1">
      <c r="A371" t="s">
        <v>293</v>
      </c>
      <c r="B371" t="s">
        <v>350</v>
      </c>
      <c r="C371" t="s">
        <v>290</v>
      </c>
      <c r="D371">
        <v>1</v>
      </c>
      <c r="E371">
        <v>1</v>
      </c>
      <c r="F371">
        <v>1</v>
      </c>
      <c r="G371">
        <v>1</v>
      </c>
      <c r="H371">
        <v>1</v>
      </c>
      <c r="I371">
        <v>1</v>
      </c>
      <c r="J371">
        <v>1</v>
      </c>
      <c r="K371">
        <v>1</v>
      </c>
      <c r="M371" t="s">
        <v>468</v>
      </c>
    </row>
    <row r="372" spans="1:13" hidden="1">
      <c r="A372" t="s">
        <v>293</v>
      </c>
      <c r="B372" t="s">
        <v>350</v>
      </c>
      <c r="C372" t="s">
        <v>291</v>
      </c>
      <c r="D372">
        <v>1</v>
      </c>
      <c r="E372">
        <v>1</v>
      </c>
      <c r="F372">
        <v>1</v>
      </c>
      <c r="G372">
        <v>1</v>
      </c>
      <c r="H372">
        <v>1</v>
      </c>
      <c r="I372">
        <v>1</v>
      </c>
      <c r="J372">
        <v>1</v>
      </c>
      <c r="K372">
        <v>1</v>
      </c>
      <c r="M372" t="s">
        <v>468</v>
      </c>
    </row>
    <row r="373" spans="1:13" hidden="1">
      <c r="A373" t="s">
        <v>293</v>
      </c>
      <c r="B373" t="s">
        <v>350</v>
      </c>
      <c r="C373" t="s">
        <v>292</v>
      </c>
      <c r="D373">
        <v>1</v>
      </c>
      <c r="E373">
        <v>1</v>
      </c>
      <c r="F373">
        <v>1</v>
      </c>
      <c r="G373">
        <v>1</v>
      </c>
      <c r="H373">
        <v>1</v>
      </c>
      <c r="I373">
        <v>1</v>
      </c>
      <c r="J373">
        <v>1</v>
      </c>
      <c r="K373">
        <v>1</v>
      </c>
      <c r="M373" t="s">
        <v>468</v>
      </c>
    </row>
    <row r="374" spans="1:13" hidden="1">
      <c r="A374" t="s">
        <v>293</v>
      </c>
      <c r="B374" t="s">
        <v>423</v>
      </c>
      <c r="C374" t="s">
        <v>278</v>
      </c>
      <c r="D374">
        <v>1</v>
      </c>
      <c r="E374">
        <v>1</v>
      </c>
      <c r="F374">
        <v>1</v>
      </c>
      <c r="G374">
        <v>1</v>
      </c>
      <c r="H374">
        <v>1</v>
      </c>
      <c r="I374">
        <v>1</v>
      </c>
      <c r="J374">
        <v>1</v>
      </c>
      <c r="K374">
        <v>1</v>
      </c>
      <c r="M374" t="s">
        <v>468</v>
      </c>
    </row>
    <row r="375" spans="1:13" hidden="1">
      <c r="A375" t="s">
        <v>293</v>
      </c>
      <c r="B375" t="s">
        <v>423</v>
      </c>
      <c r="C375" t="s">
        <v>279</v>
      </c>
      <c r="D375">
        <v>1</v>
      </c>
      <c r="E375">
        <v>1</v>
      </c>
      <c r="F375">
        <v>1</v>
      </c>
      <c r="G375">
        <v>1</v>
      </c>
      <c r="H375">
        <v>1</v>
      </c>
      <c r="I375">
        <v>1</v>
      </c>
      <c r="J375">
        <v>1</v>
      </c>
      <c r="K375">
        <v>1</v>
      </c>
      <c r="M375" t="s">
        <v>468</v>
      </c>
    </row>
    <row r="376" spans="1:13" hidden="1">
      <c r="A376" t="s">
        <v>293</v>
      </c>
      <c r="B376" t="s">
        <v>423</v>
      </c>
      <c r="C376" t="s">
        <v>280</v>
      </c>
      <c r="D376">
        <v>1</v>
      </c>
      <c r="E376">
        <v>1</v>
      </c>
      <c r="F376">
        <v>1</v>
      </c>
      <c r="G376">
        <v>1</v>
      </c>
      <c r="H376">
        <v>1</v>
      </c>
      <c r="I376">
        <v>1</v>
      </c>
      <c r="J376">
        <v>1</v>
      </c>
      <c r="K376">
        <v>1</v>
      </c>
      <c r="M376" t="s">
        <v>468</v>
      </c>
    </row>
    <row r="377" spans="1:13" hidden="1">
      <c r="A377" t="s">
        <v>293</v>
      </c>
      <c r="B377" t="s">
        <v>423</v>
      </c>
      <c r="C377" t="s">
        <v>277</v>
      </c>
      <c r="D377">
        <v>1</v>
      </c>
      <c r="E377">
        <v>1</v>
      </c>
      <c r="F377">
        <v>1</v>
      </c>
      <c r="G377">
        <v>1</v>
      </c>
      <c r="H377">
        <v>1</v>
      </c>
      <c r="I377">
        <v>1</v>
      </c>
      <c r="J377">
        <v>1</v>
      </c>
      <c r="K377">
        <v>1</v>
      </c>
      <c r="M377" t="s">
        <v>468</v>
      </c>
    </row>
    <row r="378" spans="1:13" hidden="1">
      <c r="A378" t="s">
        <v>293</v>
      </c>
      <c r="B378" t="s">
        <v>423</v>
      </c>
      <c r="C378" t="s">
        <v>281</v>
      </c>
      <c r="D378">
        <v>1</v>
      </c>
      <c r="E378">
        <v>1</v>
      </c>
      <c r="F378">
        <v>1</v>
      </c>
      <c r="G378">
        <v>1</v>
      </c>
      <c r="H378">
        <v>1</v>
      </c>
      <c r="I378">
        <v>1</v>
      </c>
      <c r="J378">
        <v>1</v>
      </c>
      <c r="K378">
        <v>1</v>
      </c>
      <c r="M378" t="s">
        <v>468</v>
      </c>
    </row>
    <row r="379" spans="1:13" hidden="1">
      <c r="A379" t="s">
        <v>293</v>
      </c>
      <c r="B379" t="s">
        <v>423</v>
      </c>
      <c r="C379" t="s">
        <v>282</v>
      </c>
      <c r="D379">
        <v>1</v>
      </c>
      <c r="E379">
        <v>1</v>
      </c>
      <c r="F379">
        <v>1</v>
      </c>
      <c r="G379">
        <v>1</v>
      </c>
      <c r="H379">
        <v>1</v>
      </c>
      <c r="I379">
        <v>1</v>
      </c>
      <c r="J379">
        <v>1</v>
      </c>
      <c r="K379">
        <v>1</v>
      </c>
      <c r="M379" t="s">
        <v>468</v>
      </c>
    </row>
    <row r="380" spans="1:13" hidden="1">
      <c r="A380" t="s">
        <v>293</v>
      </c>
      <c r="B380" t="s">
        <v>423</v>
      </c>
      <c r="C380" t="s">
        <v>283</v>
      </c>
      <c r="D380">
        <v>1</v>
      </c>
      <c r="E380">
        <v>1</v>
      </c>
      <c r="F380">
        <v>1</v>
      </c>
      <c r="G380">
        <v>1</v>
      </c>
      <c r="H380">
        <v>1</v>
      </c>
      <c r="I380">
        <v>1</v>
      </c>
      <c r="J380">
        <v>1</v>
      </c>
      <c r="K380">
        <v>1</v>
      </c>
      <c r="M380" t="s">
        <v>468</v>
      </c>
    </row>
    <row r="381" spans="1:13" hidden="1">
      <c r="A381" t="s">
        <v>293</v>
      </c>
      <c r="B381" t="s">
        <v>423</v>
      </c>
      <c r="C381" t="s">
        <v>284</v>
      </c>
      <c r="D381">
        <v>1</v>
      </c>
      <c r="E381">
        <v>1</v>
      </c>
      <c r="F381">
        <v>1</v>
      </c>
      <c r="G381">
        <v>1</v>
      </c>
      <c r="H381">
        <v>1</v>
      </c>
      <c r="I381">
        <v>1</v>
      </c>
      <c r="J381">
        <v>1</v>
      </c>
      <c r="K381">
        <v>1</v>
      </c>
      <c r="M381" t="s">
        <v>468</v>
      </c>
    </row>
    <row r="382" spans="1:13" hidden="1">
      <c r="A382" t="s">
        <v>293</v>
      </c>
      <c r="B382" t="s">
        <v>423</v>
      </c>
      <c r="C382" t="s">
        <v>285</v>
      </c>
      <c r="D382">
        <v>1</v>
      </c>
      <c r="E382">
        <v>1</v>
      </c>
      <c r="F382">
        <v>1</v>
      </c>
      <c r="G382">
        <v>1</v>
      </c>
      <c r="H382">
        <v>1</v>
      </c>
      <c r="I382">
        <v>1</v>
      </c>
      <c r="J382">
        <v>1</v>
      </c>
      <c r="K382">
        <v>1</v>
      </c>
      <c r="M382" t="s">
        <v>468</v>
      </c>
    </row>
    <row r="383" spans="1:13" hidden="1">
      <c r="A383" t="s">
        <v>293</v>
      </c>
      <c r="B383" t="s">
        <v>423</v>
      </c>
      <c r="C383" t="s">
        <v>286</v>
      </c>
      <c r="D383">
        <v>1</v>
      </c>
      <c r="E383">
        <v>1</v>
      </c>
      <c r="F383">
        <v>1</v>
      </c>
      <c r="G383">
        <v>1</v>
      </c>
      <c r="H383">
        <v>1</v>
      </c>
      <c r="I383">
        <v>1</v>
      </c>
      <c r="J383">
        <v>1</v>
      </c>
      <c r="K383">
        <v>1</v>
      </c>
      <c r="M383" t="s">
        <v>468</v>
      </c>
    </row>
    <row r="384" spans="1:13" hidden="1">
      <c r="A384" t="s">
        <v>293</v>
      </c>
      <c r="B384" t="s">
        <v>423</v>
      </c>
      <c r="C384" t="s">
        <v>287</v>
      </c>
      <c r="D384">
        <v>1</v>
      </c>
      <c r="E384">
        <v>1</v>
      </c>
      <c r="F384">
        <v>1</v>
      </c>
      <c r="G384">
        <v>1</v>
      </c>
      <c r="H384">
        <v>1</v>
      </c>
      <c r="I384">
        <v>1</v>
      </c>
      <c r="J384">
        <v>1</v>
      </c>
      <c r="K384">
        <v>1</v>
      </c>
      <c r="M384" t="s">
        <v>468</v>
      </c>
    </row>
    <row r="385" spans="1:13" hidden="1">
      <c r="A385" t="s">
        <v>293</v>
      </c>
      <c r="B385" t="s">
        <v>423</v>
      </c>
      <c r="C385" t="s">
        <v>288</v>
      </c>
      <c r="D385">
        <v>1</v>
      </c>
      <c r="E385">
        <v>1</v>
      </c>
      <c r="F385">
        <v>1</v>
      </c>
      <c r="G385">
        <v>1</v>
      </c>
      <c r="H385">
        <v>1</v>
      </c>
      <c r="I385">
        <v>1</v>
      </c>
      <c r="J385">
        <v>1</v>
      </c>
      <c r="K385">
        <v>1</v>
      </c>
      <c r="M385" t="s">
        <v>468</v>
      </c>
    </row>
    <row r="386" spans="1:13" hidden="1">
      <c r="A386" t="s">
        <v>293</v>
      </c>
      <c r="B386" t="s">
        <v>423</v>
      </c>
      <c r="C386" t="s">
        <v>289</v>
      </c>
      <c r="D386">
        <v>1</v>
      </c>
      <c r="E386">
        <v>1</v>
      </c>
      <c r="F386">
        <v>1</v>
      </c>
      <c r="G386">
        <v>1</v>
      </c>
      <c r="H386">
        <v>1</v>
      </c>
      <c r="I386">
        <v>1</v>
      </c>
      <c r="J386">
        <v>1</v>
      </c>
      <c r="K386">
        <v>1</v>
      </c>
      <c r="M386" t="s">
        <v>468</v>
      </c>
    </row>
    <row r="387" spans="1:13" hidden="1">
      <c r="A387" t="s">
        <v>293</v>
      </c>
      <c r="B387" t="s">
        <v>423</v>
      </c>
      <c r="C387" t="s">
        <v>290</v>
      </c>
      <c r="D387">
        <v>1</v>
      </c>
      <c r="E387">
        <v>1</v>
      </c>
      <c r="F387">
        <v>1</v>
      </c>
      <c r="G387">
        <v>1</v>
      </c>
      <c r="H387">
        <v>1</v>
      </c>
      <c r="I387">
        <v>1</v>
      </c>
      <c r="J387">
        <v>1</v>
      </c>
      <c r="K387">
        <v>1</v>
      </c>
      <c r="M387" t="s">
        <v>468</v>
      </c>
    </row>
    <row r="388" spans="1:13" hidden="1">
      <c r="A388" t="s">
        <v>293</v>
      </c>
      <c r="B388" t="s">
        <v>423</v>
      </c>
      <c r="C388" t="s">
        <v>291</v>
      </c>
      <c r="D388">
        <v>1</v>
      </c>
      <c r="E388">
        <v>1</v>
      </c>
      <c r="F388">
        <v>1</v>
      </c>
      <c r="G388">
        <v>1</v>
      </c>
      <c r="H388">
        <v>1</v>
      </c>
      <c r="I388">
        <v>1</v>
      </c>
      <c r="J388">
        <v>1</v>
      </c>
      <c r="K388">
        <v>1</v>
      </c>
      <c r="M388" t="s">
        <v>468</v>
      </c>
    </row>
    <row r="389" spans="1:13" hidden="1">
      <c r="A389" t="s">
        <v>293</v>
      </c>
      <c r="B389" t="s">
        <v>423</v>
      </c>
      <c r="C389" t="s">
        <v>292</v>
      </c>
      <c r="D389">
        <v>1</v>
      </c>
      <c r="E389">
        <v>1</v>
      </c>
      <c r="F389">
        <v>1</v>
      </c>
      <c r="G389">
        <v>1</v>
      </c>
      <c r="H389">
        <v>1</v>
      </c>
      <c r="I389">
        <v>1</v>
      </c>
      <c r="J389">
        <v>1</v>
      </c>
      <c r="K389">
        <v>1</v>
      </c>
      <c r="M389" t="s">
        <v>468</v>
      </c>
    </row>
    <row r="390" spans="1:13" hidden="1">
      <c r="A390" t="s">
        <v>293</v>
      </c>
      <c r="B390" t="s">
        <v>348</v>
      </c>
      <c r="C390" t="s">
        <v>278</v>
      </c>
      <c r="D390">
        <v>1</v>
      </c>
      <c r="E390">
        <v>1</v>
      </c>
      <c r="F390">
        <v>1</v>
      </c>
      <c r="G390">
        <v>1</v>
      </c>
      <c r="H390">
        <v>1</v>
      </c>
      <c r="I390">
        <v>1</v>
      </c>
      <c r="J390">
        <v>1</v>
      </c>
      <c r="K390">
        <v>1</v>
      </c>
      <c r="M390" t="s">
        <v>468</v>
      </c>
    </row>
    <row r="391" spans="1:13" hidden="1">
      <c r="A391" t="s">
        <v>293</v>
      </c>
      <c r="B391" t="s">
        <v>348</v>
      </c>
      <c r="C391" t="s">
        <v>279</v>
      </c>
      <c r="D391">
        <v>1</v>
      </c>
      <c r="E391">
        <v>1</v>
      </c>
      <c r="F391">
        <v>1</v>
      </c>
      <c r="G391">
        <v>1</v>
      </c>
      <c r="H391">
        <v>1</v>
      </c>
      <c r="I391">
        <v>1</v>
      </c>
      <c r="J391">
        <v>1</v>
      </c>
      <c r="K391">
        <v>1</v>
      </c>
      <c r="M391" t="s">
        <v>468</v>
      </c>
    </row>
    <row r="392" spans="1:13" hidden="1">
      <c r="A392" t="s">
        <v>293</v>
      </c>
      <c r="B392" t="s">
        <v>348</v>
      </c>
      <c r="C392" t="s">
        <v>280</v>
      </c>
      <c r="D392">
        <v>1</v>
      </c>
      <c r="E392">
        <v>1</v>
      </c>
      <c r="F392">
        <v>1</v>
      </c>
      <c r="G392">
        <v>1</v>
      </c>
      <c r="H392">
        <v>1</v>
      </c>
      <c r="I392">
        <v>1</v>
      </c>
      <c r="J392">
        <v>1</v>
      </c>
      <c r="K392">
        <v>1</v>
      </c>
      <c r="M392" t="s">
        <v>468</v>
      </c>
    </row>
    <row r="393" spans="1:13" hidden="1">
      <c r="A393" t="s">
        <v>293</v>
      </c>
      <c r="B393" t="s">
        <v>348</v>
      </c>
      <c r="C393" t="s">
        <v>277</v>
      </c>
      <c r="D393">
        <v>1</v>
      </c>
      <c r="E393">
        <v>1</v>
      </c>
      <c r="F393">
        <v>1</v>
      </c>
      <c r="G393">
        <v>1</v>
      </c>
      <c r="H393">
        <v>1</v>
      </c>
      <c r="I393">
        <v>1</v>
      </c>
      <c r="J393">
        <v>1</v>
      </c>
      <c r="K393">
        <v>1</v>
      </c>
      <c r="M393" t="s">
        <v>468</v>
      </c>
    </row>
    <row r="394" spans="1:13" hidden="1">
      <c r="A394" t="s">
        <v>293</v>
      </c>
      <c r="B394" t="s">
        <v>348</v>
      </c>
      <c r="C394" t="s">
        <v>281</v>
      </c>
      <c r="D394">
        <v>1</v>
      </c>
      <c r="E394">
        <v>1</v>
      </c>
      <c r="F394">
        <v>1</v>
      </c>
      <c r="G394">
        <v>1</v>
      </c>
      <c r="H394">
        <v>1</v>
      </c>
      <c r="I394">
        <v>1</v>
      </c>
      <c r="J394">
        <v>1</v>
      </c>
      <c r="K394">
        <v>1</v>
      </c>
      <c r="M394" t="s">
        <v>468</v>
      </c>
    </row>
    <row r="395" spans="1:13" hidden="1">
      <c r="A395" t="s">
        <v>293</v>
      </c>
      <c r="B395" t="s">
        <v>348</v>
      </c>
      <c r="C395" t="s">
        <v>282</v>
      </c>
      <c r="D395">
        <v>1</v>
      </c>
      <c r="E395">
        <v>1</v>
      </c>
      <c r="F395">
        <v>1</v>
      </c>
      <c r="G395">
        <v>1</v>
      </c>
      <c r="H395">
        <v>1</v>
      </c>
      <c r="I395">
        <v>1</v>
      </c>
      <c r="J395">
        <v>1</v>
      </c>
      <c r="K395">
        <v>1</v>
      </c>
      <c r="M395" t="s">
        <v>468</v>
      </c>
    </row>
    <row r="396" spans="1:13" hidden="1">
      <c r="A396" t="s">
        <v>293</v>
      </c>
      <c r="B396" t="s">
        <v>348</v>
      </c>
      <c r="C396" t="s">
        <v>283</v>
      </c>
      <c r="D396">
        <v>1</v>
      </c>
      <c r="E396">
        <v>1</v>
      </c>
      <c r="F396">
        <v>1</v>
      </c>
      <c r="G396">
        <v>1</v>
      </c>
      <c r="H396">
        <v>1</v>
      </c>
      <c r="I396">
        <v>1</v>
      </c>
      <c r="J396">
        <v>1</v>
      </c>
      <c r="K396">
        <v>1</v>
      </c>
      <c r="M396" t="s">
        <v>468</v>
      </c>
    </row>
    <row r="397" spans="1:13" hidden="1">
      <c r="A397" t="s">
        <v>293</v>
      </c>
      <c r="B397" t="s">
        <v>348</v>
      </c>
      <c r="C397" t="s">
        <v>284</v>
      </c>
      <c r="D397">
        <v>1</v>
      </c>
      <c r="E397">
        <v>1</v>
      </c>
      <c r="F397">
        <v>1</v>
      </c>
      <c r="G397">
        <v>1</v>
      </c>
      <c r="H397">
        <v>1</v>
      </c>
      <c r="I397">
        <v>1</v>
      </c>
      <c r="J397">
        <v>1</v>
      </c>
      <c r="K397">
        <v>1</v>
      </c>
      <c r="M397" t="s">
        <v>468</v>
      </c>
    </row>
    <row r="398" spans="1:13" hidden="1">
      <c r="A398" t="s">
        <v>293</v>
      </c>
      <c r="B398" t="s">
        <v>348</v>
      </c>
      <c r="C398" t="s">
        <v>285</v>
      </c>
      <c r="D398">
        <v>1</v>
      </c>
      <c r="E398">
        <v>1</v>
      </c>
      <c r="F398">
        <v>1</v>
      </c>
      <c r="G398">
        <v>1</v>
      </c>
      <c r="H398">
        <v>1</v>
      </c>
      <c r="I398">
        <v>1</v>
      </c>
      <c r="J398">
        <v>1</v>
      </c>
      <c r="K398">
        <v>1</v>
      </c>
      <c r="M398" t="s">
        <v>468</v>
      </c>
    </row>
    <row r="399" spans="1:13" hidden="1">
      <c r="A399" t="s">
        <v>293</v>
      </c>
      <c r="B399" t="s">
        <v>348</v>
      </c>
      <c r="C399" t="s">
        <v>286</v>
      </c>
      <c r="D399">
        <v>1</v>
      </c>
      <c r="E399">
        <v>1</v>
      </c>
      <c r="F399">
        <v>1</v>
      </c>
      <c r="G399">
        <v>1</v>
      </c>
      <c r="H399">
        <v>1</v>
      </c>
      <c r="I399">
        <v>1</v>
      </c>
      <c r="J399">
        <v>1</v>
      </c>
      <c r="K399">
        <v>1</v>
      </c>
      <c r="M399" t="s">
        <v>468</v>
      </c>
    </row>
    <row r="400" spans="1:13" hidden="1">
      <c r="A400" t="s">
        <v>293</v>
      </c>
      <c r="B400" t="s">
        <v>348</v>
      </c>
      <c r="C400" t="s">
        <v>287</v>
      </c>
      <c r="D400">
        <v>1</v>
      </c>
      <c r="E400">
        <v>1</v>
      </c>
      <c r="F400">
        <v>1</v>
      </c>
      <c r="G400">
        <v>1</v>
      </c>
      <c r="H400">
        <v>1</v>
      </c>
      <c r="I400">
        <v>1</v>
      </c>
      <c r="J400">
        <v>1</v>
      </c>
      <c r="K400">
        <v>1</v>
      </c>
      <c r="M400" t="s">
        <v>468</v>
      </c>
    </row>
    <row r="401" spans="1:13" hidden="1">
      <c r="A401" t="s">
        <v>293</v>
      </c>
      <c r="B401" t="s">
        <v>348</v>
      </c>
      <c r="C401" t="s">
        <v>288</v>
      </c>
      <c r="D401">
        <v>1</v>
      </c>
      <c r="E401">
        <v>1</v>
      </c>
      <c r="F401">
        <v>1</v>
      </c>
      <c r="G401">
        <v>1</v>
      </c>
      <c r="H401">
        <v>1</v>
      </c>
      <c r="I401">
        <v>1</v>
      </c>
      <c r="J401">
        <v>1</v>
      </c>
      <c r="K401">
        <v>1</v>
      </c>
      <c r="M401" t="s">
        <v>468</v>
      </c>
    </row>
    <row r="402" spans="1:13" hidden="1">
      <c r="A402" t="s">
        <v>293</v>
      </c>
      <c r="B402" t="s">
        <v>348</v>
      </c>
      <c r="C402" t="s">
        <v>289</v>
      </c>
      <c r="D402">
        <v>1</v>
      </c>
      <c r="E402">
        <v>1</v>
      </c>
      <c r="F402">
        <v>1</v>
      </c>
      <c r="G402">
        <v>1</v>
      </c>
      <c r="H402">
        <v>1</v>
      </c>
      <c r="I402">
        <v>1</v>
      </c>
      <c r="J402">
        <v>1</v>
      </c>
      <c r="K402">
        <v>1</v>
      </c>
      <c r="M402" t="s">
        <v>468</v>
      </c>
    </row>
    <row r="403" spans="1:13" hidden="1">
      <c r="A403" t="s">
        <v>293</v>
      </c>
      <c r="B403" t="s">
        <v>348</v>
      </c>
      <c r="C403" t="s">
        <v>290</v>
      </c>
      <c r="D403">
        <v>1</v>
      </c>
      <c r="E403">
        <v>1</v>
      </c>
      <c r="F403">
        <v>1</v>
      </c>
      <c r="G403">
        <v>1</v>
      </c>
      <c r="H403">
        <v>1</v>
      </c>
      <c r="I403">
        <v>1</v>
      </c>
      <c r="J403">
        <v>1</v>
      </c>
      <c r="K403">
        <v>1</v>
      </c>
      <c r="M403" t="s">
        <v>468</v>
      </c>
    </row>
    <row r="404" spans="1:13" hidden="1">
      <c r="A404" t="s">
        <v>293</v>
      </c>
      <c r="B404" t="s">
        <v>348</v>
      </c>
      <c r="C404" t="s">
        <v>291</v>
      </c>
      <c r="D404">
        <v>1</v>
      </c>
      <c r="E404">
        <v>1</v>
      </c>
      <c r="F404">
        <v>1</v>
      </c>
      <c r="G404">
        <v>1</v>
      </c>
      <c r="H404">
        <v>1</v>
      </c>
      <c r="I404">
        <v>1</v>
      </c>
      <c r="J404">
        <v>1</v>
      </c>
      <c r="K404">
        <v>1</v>
      </c>
      <c r="M404" t="s">
        <v>468</v>
      </c>
    </row>
    <row r="405" spans="1:13" hidden="1">
      <c r="A405" t="s">
        <v>293</v>
      </c>
      <c r="B405" t="s">
        <v>348</v>
      </c>
      <c r="C405" t="s">
        <v>292</v>
      </c>
      <c r="D405">
        <v>1</v>
      </c>
      <c r="E405">
        <v>1</v>
      </c>
      <c r="F405">
        <v>1</v>
      </c>
      <c r="G405">
        <v>1</v>
      </c>
      <c r="H405">
        <v>1</v>
      </c>
      <c r="I405">
        <v>1</v>
      </c>
      <c r="J405">
        <v>1</v>
      </c>
      <c r="K405">
        <v>1</v>
      </c>
      <c r="M405" t="s">
        <v>468</v>
      </c>
    </row>
    <row r="406" spans="1:13" hidden="1">
      <c r="A406" t="s">
        <v>293</v>
      </c>
      <c r="B406" t="s">
        <v>351</v>
      </c>
      <c r="C406" t="s">
        <v>278</v>
      </c>
      <c r="D406">
        <v>1</v>
      </c>
      <c r="E406">
        <v>1</v>
      </c>
      <c r="F406">
        <v>1</v>
      </c>
      <c r="G406">
        <v>1</v>
      </c>
      <c r="H406">
        <v>1</v>
      </c>
      <c r="I406">
        <v>1</v>
      </c>
      <c r="J406">
        <v>1</v>
      </c>
      <c r="K406">
        <v>1</v>
      </c>
      <c r="M406" t="s">
        <v>468</v>
      </c>
    </row>
    <row r="407" spans="1:13" hidden="1">
      <c r="A407" t="s">
        <v>293</v>
      </c>
      <c r="B407" t="s">
        <v>351</v>
      </c>
      <c r="C407" t="s">
        <v>279</v>
      </c>
      <c r="D407">
        <v>1</v>
      </c>
      <c r="E407">
        <v>1</v>
      </c>
      <c r="F407">
        <v>1</v>
      </c>
      <c r="G407">
        <v>1</v>
      </c>
      <c r="H407">
        <v>1</v>
      </c>
      <c r="I407">
        <v>1</v>
      </c>
      <c r="J407">
        <v>1</v>
      </c>
      <c r="K407">
        <v>1</v>
      </c>
      <c r="M407" t="s">
        <v>468</v>
      </c>
    </row>
    <row r="408" spans="1:13" hidden="1">
      <c r="A408" t="s">
        <v>293</v>
      </c>
      <c r="B408" t="s">
        <v>351</v>
      </c>
      <c r="C408" t="s">
        <v>280</v>
      </c>
      <c r="D408">
        <v>1</v>
      </c>
      <c r="E408">
        <v>1</v>
      </c>
      <c r="F408">
        <v>1</v>
      </c>
      <c r="G408">
        <v>1</v>
      </c>
      <c r="H408">
        <v>1</v>
      </c>
      <c r="I408">
        <v>1</v>
      </c>
      <c r="J408">
        <v>1</v>
      </c>
      <c r="K408">
        <v>1</v>
      </c>
      <c r="M408" t="s">
        <v>468</v>
      </c>
    </row>
    <row r="409" spans="1:13" hidden="1">
      <c r="A409" t="s">
        <v>293</v>
      </c>
      <c r="B409" t="s">
        <v>351</v>
      </c>
      <c r="C409" t="s">
        <v>277</v>
      </c>
      <c r="D409">
        <v>1</v>
      </c>
      <c r="E409">
        <v>1</v>
      </c>
      <c r="F409">
        <v>1</v>
      </c>
      <c r="G409">
        <v>1</v>
      </c>
      <c r="H409">
        <v>1</v>
      </c>
      <c r="I409">
        <v>1</v>
      </c>
      <c r="J409">
        <v>1</v>
      </c>
      <c r="K409">
        <v>1</v>
      </c>
      <c r="M409" t="s">
        <v>468</v>
      </c>
    </row>
    <row r="410" spans="1:13" hidden="1">
      <c r="A410" t="s">
        <v>293</v>
      </c>
      <c r="B410" t="s">
        <v>351</v>
      </c>
      <c r="C410" t="s">
        <v>281</v>
      </c>
      <c r="D410">
        <v>1</v>
      </c>
      <c r="E410">
        <v>1</v>
      </c>
      <c r="F410">
        <v>1</v>
      </c>
      <c r="G410">
        <v>1</v>
      </c>
      <c r="H410">
        <v>1</v>
      </c>
      <c r="I410">
        <v>1</v>
      </c>
      <c r="J410">
        <v>1</v>
      </c>
      <c r="K410">
        <v>1</v>
      </c>
      <c r="M410" t="s">
        <v>468</v>
      </c>
    </row>
    <row r="411" spans="1:13" hidden="1">
      <c r="A411" t="s">
        <v>293</v>
      </c>
      <c r="B411" t="s">
        <v>351</v>
      </c>
      <c r="C411" t="s">
        <v>282</v>
      </c>
      <c r="D411">
        <v>1</v>
      </c>
      <c r="E411">
        <v>1</v>
      </c>
      <c r="F411">
        <v>1</v>
      </c>
      <c r="G411">
        <v>1</v>
      </c>
      <c r="H411">
        <v>1</v>
      </c>
      <c r="I411">
        <v>1</v>
      </c>
      <c r="J411">
        <v>1</v>
      </c>
      <c r="K411">
        <v>1</v>
      </c>
      <c r="M411" t="s">
        <v>468</v>
      </c>
    </row>
    <row r="412" spans="1:13" hidden="1">
      <c r="A412" t="s">
        <v>293</v>
      </c>
      <c r="B412" t="s">
        <v>351</v>
      </c>
      <c r="C412" t="s">
        <v>283</v>
      </c>
      <c r="D412">
        <v>1</v>
      </c>
      <c r="E412">
        <v>1</v>
      </c>
      <c r="F412">
        <v>1</v>
      </c>
      <c r="G412">
        <v>1</v>
      </c>
      <c r="H412">
        <v>1</v>
      </c>
      <c r="I412">
        <v>1</v>
      </c>
      <c r="J412">
        <v>1</v>
      </c>
      <c r="K412">
        <v>1</v>
      </c>
      <c r="M412" t="s">
        <v>468</v>
      </c>
    </row>
    <row r="413" spans="1:13" hidden="1">
      <c r="A413" t="s">
        <v>293</v>
      </c>
      <c r="B413" t="s">
        <v>351</v>
      </c>
      <c r="C413" t="s">
        <v>284</v>
      </c>
      <c r="D413">
        <v>1</v>
      </c>
      <c r="E413">
        <v>1</v>
      </c>
      <c r="F413">
        <v>1</v>
      </c>
      <c r="G413">
        <v>1</v>
      </c>
      <c r="H413">
        <v>1</v>
      </c>
      <c r="I413">
        <v>1</v>
      </c>
      <c r="J413">
        <v>1</v>
      </c>
      <c r="K413">
        <v>1</v>
      </c>
      <c r="M413" t="s">
        <v>468</v>
      </c>
    </row>
    <row r="414" spans="1:13" hidden="1">
      <c r="A414" t="s">
        <v>293</v>
      </c>
      <c r="B414" t="s">
        <v>351</v>
      </c>
      <c r="C414" t="s">
        <v>285</v>
      </c>
      <c r="D414">
        <v>1</v>
      </c>
      <c r="E414">
        <v>1</v>
      </c>
      <c r="F414">
        <v>1</v>
      </c>
      <c r="G414">
        <v>1</v>
      </c>
      <c r="H414">
        <v>1</v>
      </c>
      <c r="I414">
        <v>1</v>
      </c>
      <c r="J414">
        <v>1</v>
      </c>
      <c r="K414">
        <v>1</v>
      </c>
      <c r="M414" t="s">
        <v>468</v>
      </c>
    </row>
    <row r="415" spans="1:13" hidden="1">
      <c r="A415" t="s">
        <v>293</v>
      </c>
      <c r="B415" t="s">
        <v>351</v>
      </c>
      <c r="C415" t="s">
        <v>286</v>
      </c>
      <c r="D415">
        <v>1</v>
      </c>
      <c r="E415">
        <v>1</v>
      </c>
      <c r="F415">
        <v>1</v>
      </c>
      <c r="G415">
        <v>1</v>
      </c>
      <c r="H415">
        <v>1</v>
      </c>
      <c r="I415">
        <v>1</v>
      </c>
      <c r="J415">
        <v>1</v>
      </c>
      <c r="K415">
        <v>1</v>
      </c>
      <c r="M415" t="s">
        <v>468</v>
      </c>
    </row>
    <row r="416" spans="1:13" hidden="1">
      <c r="A416" t="s">
        <v>293</v>
      </c>
      <c r="B416" t="s">
        <v>351</v>
      </c>
      <c r="C416" t="s">
        <v>287</v>
      </c>
      <c r="D416">
        <v>1</v>
      </c>
      <c r="E416">
        <v>1</v>
      </c>
      <c r="F416">
        <v>1</v>
      </c>
      <c r="G416">
        <v>1</v>
      </c>
      <c r="H416">
        <v>1</v>
      </c>
      <c r="I416">
        <v>1</v>
      </c>
      <c r="J416">
        <v>1</v>
      </c>
      <c r="K416">
        <v>1</v>
      </c>
      <c r="M416" t="s">
        <v>468</v>
      </c>
    </row>
    <row r="417" spans="1:13" hidden="1">
      <c r="A417" t="s">
        <v>293</v>
      </c>
      <c r="B417" t="s">
        <v>351</v>
      </c>
      <c r="C417" t="s">
        <v>288</v>
      </c>
      <c r="D417">
        <v>1</v>
      </c>
      <c r="E417">
        <v>1</v>
      </c>
      <c r="F417">
        <v>1</v>
      </c>
      <c r="G417">
        <v>1</v>
      </c>
      <c r="H417">
        <v>1</v>
      </c>
      <c r="I417">
        <v>1</v>
      </c>
      <c r="J417">
        <v>1</v>
      </c>
      <c r="K417">
        <v>1</v>
      </c>
      <c r="M417" t="s">
        <v>468</v>
      </c>
    </row>
    <row r="418" spans="1:13" hidden="1">
      <c r="A418" t="s">
        <v>293</v>
      </c>
      <c r="B418" t="s">
        <v>351</v>
      </c>
      <c r="C418" t="s">
        <v>289</v>
      </c>
      <c r="D418">
        <v>1</v>
      </c>
      <c r="E418">
        <v>1</v>
      </c>
      <c r="F418">
        <v>1</v>
      </c>
      <c r="G418">
        <v>1</v>
      </c>
      <c r="H418">
        <v>1</v>
      </c>
      <c r="I418">
        <v>1</v>
      </c>
      <c r="J418">
        <v>1</v>
      </c>
      <c r="K418">
        <v>1</v>
      </c>
      <c r="M418" t="s">
        <v>468</v>
      </c>
    </row>
    <row r="419" spans="1:13" hidden="1">
      <c r="A419" t="s">
        <v>293</v>
      </c>
      <c r="B419" t="s">
        <v>351</v>
      </c>
      <c r="C419" t="s">
        <v>290</v>
      </c>
      <c r="D419">
        <v>1</v>
      </c>
      <c r="E419">
        <v>1</v>
      </c>
      <c r="F419">
        <v>1</v>
      </c>
      <c r="G419">
        <v>1</v>
      </c>
      <c r="H419">
        <v>1</v>
      </c>
      <c r="I419">
        <v>1</v>
      </c>
      <c r="J419">
        <v>1</v>
      </c>
      <c r="K419">
        <v>1</v>
      </c>
      <c r="M419" t="s">
        <v>468</v>
      </c>
    </row>
    <row r="420" spans="1:13" hidden="1">
      <c r="A420" t="s">
        <v>293</v>
      </c>
      <c r="B420" t="s">
        <v>351</v>
      </c>
      <c r="C420" t="s">
        <v>291</v>
      </c>
      <c r="D420">
        <v>1</v>
      </c>
      <c r="E420">
        <v>1</v>
      </c>
      <c r="F420">
        <v>1</v>
      </c>
      <c r="G420">
        <v>1</v>
      </c>
      <c r="H420">
        <v>1</v>
      </c>
      <c r="I420">
        <v>1</v>
      </c>
      <c r="J420">
        <v>1</v>
      </c>
      <c r="K420">
        <v>1</v>
      </c>
      <c r="M420" t="s">
        <v>468</v>
      </c>
    </row>
    <row r="421" spans="1:13" hidden="1">
      <c r="A421" t="s">
        <v>293</v>
      </c>
      <c r="B421" t="s">
        <v>351</v>
      </c>
      <c r="C421" t="s">
        <v>292</v>
      </c>
      <c r="D421">
        <v>1</v>
      </c>
      <c r="E421">
        <v>1</v>
      </c>
      <c r="F421">
        <v>1</v>
      </c>
      <c r="G421">
        <v>1</v>
      </c>
      <c r="H421">
        <v>1</v>
      </c>
      <c r="I421">
        <v>1</v>
      </c>
      <c r="J421">
        <v>1</v>
      </c>
      <c r="K421">
        <v>1</v>
      </c>
      <c r="M421" t="s">
        <v>468</v>
      </c>
    </row>
    <row r="422" spans="1:13" hidden="1">
      <c r="A422" t="s">
        <v>293</v>
      </c>
      <c r="B422" t="s">
        <v>352</v>
      </c>
      <c r="C422" t="s">
        <v>278</v>
      </c>
      <c r="D422">
        <v>1</v>
      </c>
      <c r="E422">
        <v>1</v>
      </c>
      <c r="F422">
        <v>1</v>
      </c>
      <c r="G422">
        <v>1</v>
      </c>
      <c r="H422">
        <v>1</v>
      </c>
      <c r="I422">
        <v>1</v>
      </c>
      <c r="J422">
        <v>1</v>
      </c>
      <c r="K422">
        <v>1</v>
      </c>
      <c r="M422" t="s">
        <v>468</v>
      </c>
    </row>
    <row r="423" spans="1:13" hidden="1">
      <c r="A423" t="s">
        <v>293</v>
      </c>
      <c r="B423" t="s">
        <v>352</v>
      </c>
      <c r="C423" t="s">
        <v>279</v>
      </c>
      <c r="D423">
        <v>1</v>
      </c>
      <c r="E423">
        <v>1</v>
      </c>
      <c r="F423">
        <v>1</v>
      </c>
      <c r="G423">
        <v>1</v>
      </c>
      <c r="H423">
        <v>1</v>
      </c>
      <c r="I423">
        <v>1</v>
      </c>
      <c r="J423">
        <v>1</v>
      </c>
      <c r="K423">
        <v>1</v>
      </c>
      <c r="M423" t="s">
        <v>468</v>
      </c>
    </row>
    <row r="424" spans="1:13" hidden="1">
      <c r="A424" t="s">
        <v>293</v>
      </c>
      <c r="B424" t="s">
        <v>352</v>
      </c>
      <c r="C424" t="s">
        <v>280</v>
      </c>
      <c r="D424">
        <v>1</v>
      </c>
      <c r="E424">
        <v>1</v>
      </c>
      <c r="F424">
        <v>1</v>
      </c>
      <c r="G424">
        <v>1</v>
      </c>
      <c r="H424">
        <v>1</v>
      </c>
      <c r="I424">
        <v>1</v>
      </c>
      <c r="J424">
        <v>1</v>
      </c>
      <c r="K424">
        <v>1</v>
      </c>
      <c r="M424" t="s">
        <v>468</v>
      </c>
    </row>
    <row r="425" spans="1:13" hidden="1">
      <c r="A425" t="s">
        <v>293</v>
      </c>
      <c r="B425" t="s">
        <v>352</v>
      </c>
      <c r="C425" t="s">
        <v>277</v>
      </c>
      <c r="D425">
        <v>1</v>
      </c>
      <c r="E425">
        <v>1</v>
      </c>
      <c r="F425">
        <v>1</v>
      </c>
      <c r="G425">
        <v>1</v>
      </c>
      <c r="H425">
        <v>1</v>
      </c>
      <c r="I425">
        <v>1</v>
      </c>
      <c r="J425">
        <v>1</v>
      </c>
      <c r="K425">
        <v>1</v>
      </c>
      <c r="M425" t="s">
        <v>468</v>
      </c>
    </row>
    <row r="426" spans="1:13" hidden="1">
      <c r="A426" t="s">
        <v>293</v>
      </c>
      <c r="B426" t="s">
        <v>352</v>
      </c>
      <c r="C426" t="s">
        <v>281</v>
      </c>
      <c r="D426">
        <v>1</v>
      </c>
      <c r="E426">
        <v>1</v>
      </c>
      <c r="F426">
        <v>1</v>
      </c>
      <c r="G426">
        <v>1</v>
      </c>
      <c r="H426">
        <v>1</v>
      </c>
      <c r="I426">
        <v>1</v>
      </c>
      <c r="J426">
        <v>1</v>
      </c>
      <c r="K426">
        <v>1</v>
      </c>
      <c r="M426" t="s">
        <v>468</v>
      </c>
    </row>
    <row r="427" spans="1:13" hidden="1">
      <c r="A427" t="s">
        <v>293</v>
      </c>
      <c r="B427" t="s">
        <v>352</v>
      </c>
      <c r="C427" t="s">
        <v>282</v>
      </c>
      <c r="D427">
        <v>1</v>
      </c>
      <c r="E427">
        <v>1</v>
      </c>
      <c r="F427">
        <v>1</v>
      </c>
      <c r="G427">
        <v>1</v>
      </c>
      <c r="H427">
        <v>1</v>
      </c>
      <c r="I427">
        <v>1</v>
      </c>
      <c r="J427">
        <v>1</v>
      </c>
      <c r="K427">
        <v>1</v>
      </c>
      <c r="M427" t="s">
        <v>468</v>
      </c>
    </row>
    <row r="428" spans="1:13" hidden="1">
      <c r="A428" t="s">
        <v>293</v>
      </c>
      <c r="B428" t="s">
        <v>352</v>
      </c>
      <c r="C428" t="s">
        <v>283</v>
      </c>
      <c r="D428">
        <v>1</v>
      </c>
      <c r="E428">
        <v>1</v>
      </c>
      <c r="F428">
        <v>1</v>
      </c>
      <c r="G428">
        <v>1</v>
      </c>
      <c r="H428">
        <v>1</v>
      </c>
      <c r="I428">
        <v>1</v>
      </c>
      <c r="J428">
        <v>1</v>
      </c>
      <c r="K428">
        <v>1</v>
      </c>
      <c r="M428" t="s">
        <v>468</v>
      </c>
    </row>
    <row r="429" spans="1:13" hidden="1">
      <c r="A429" t="s">
        <v>293</v>
      </c>
      <c r="B429" t="s">
        <v>352</v>
      </c>
      <c r="C429" t="s">
        <v>284</v>
      </c>
      <c r="D429">
        <v>1</v>
      </c>
      <c r="E429">
        <v>1</v>
      </c>
      <c r="F429">
        <v>1</v>
      </c>
      <c r="G429">
        <v>1</v>
      </c>
      <c r="H429">
        <v>1</v>
      </c>
      <c r="I429">
        <v>1</v>
      </c>
      <c r="J429">
        <v>1</v>
      </c>
      <c r="K429">
        <v>1</v>
      </c>
      <c r="M429" t="s">
        <v>468</v>
      </c>
    </row>
    <row r="430" spans="1:13" hidden="1">
      <c r="A430" t="s">
        <v>293</v>
      </c>
      <c r="B430" t="s">
        <v>352</v>
      </c>
      <c r="C430" t="s">
        <v>285</v>
      </c>
      <c r="D430">
        <v>1</v>
      </c>
      <c r="E430">
        <v>1</v>
      </c>
      <c r="F430">
        <v>1</v>
      </c>
      <c r="G430">
        <v>1</v>
      </c>
      <c r="H430">
        <v>1</v>
      </c>
      <c r="I430">
        <v>1</v>
      </c>
      <c r="J430">
        <v>1</v>
      </c>
      <c r="K430">
        <v>1</v>
      </c>
      <c r="M430" t="s">
        <v>468</v>
      </c>
    </row>
    <row r="431" spans="1:13" hidden="1">
      <c r="A431" t="s">
        <v>293</v>
      </c>
      <c r="B431" t="s">
        <v>352</v>
      </c>
      <c r="C431" t="s">
        <v>286</v>
      </c>
      <c r="D431">
        <v>1</v>
      </c>
      <c r="E431">
        <v>1</v>
      </c>
      <c r="F431">
        <v>1</v>
      </c>
      <c r="G431">
        <v>1</v>
      </c>
      <c r="H431">
        <v>1</v>
      </c>
      <c r="I431">
        <v>1</v>
      </c>
      <c r="J431">
        <v>1</v>
      </c>
      <c r="K431">
        <v>1</v>
      </c>
      <c r="M431" t="s">
        <v>468</v>
      </c>
    </row>
    <row r="432" spans="1:13" hidden="1">
      <c r="A432" t="s">
        <v>293</v>
      </c>
      <c r="B432" t="s">
        <v>352</v>
      </c>
      <c r="C432" t="s">
        <v>287</v>
      </c>
      <c r="D432">
        <v>1</v>
      </c>
      <c r="E432">
        <v>1</v>
      </c>
      <c r="F432">
        <v>1</v>
      </c>
      <c r="G432">
        <v>1</v>
      </c>
      <c r="H432">
        <v>1</v>
      </c>
      <c r="I432">
        <v>1</v>
      </c>
      <c r="J432">
        <v>1</v>
      </c>
      <c r="K432">
        <v>1</v>
      </c>
      <c r="M432" t="s">
        <v>468</v>
      </c>
    </row>
    <row r="433" spans="1:13" hidden="1">
      <c r="A433" t="s">
        <v>293</v>
      </c>
      <c r="B433" t="s">
        <v>352</v>
      </c>
      <c r="C433" t="s">
        <v>288</v>
      </c>
      <c r="D433">
        <v>1</v>
      </c>
      <c r="E433">
        <v>1</v>
      </c>
      <c r="F433">
        <v>1</v>
      </c>
      <c r="G433">
        <v>1</v>
      </c>
      <c r="H433">
        <v>1</v>
      </c>
      <c r="I433">
        <v>1</v>
      </c>
      <c r="J433">
        <v>1</v>
      </c>
      <c r="K433">
        <v>1</v>
      </c>
      <c r="M433" t="s">
        <v>468</v>
      </c>
    </row>
    <row r="434" spans="1:13" hidden="1">
      <c r="A434" t="s">
        <v>293</v>
      </c>
      <c r="B434" t="s">
        <v>352</v>
      </c>
      <c r="C434" t="s">
        <v>289</v>
      </c>
      <c r="D434">
        <v>1</v>
      </c>
      <c r="E434">
        <v>1</v>
      </c>
      <c r="F434">
        <v>1</v>
      </c>
      <c r="G434">
        <v>1</v>
      </c>
      <c r="H434">
        <v>1</v>
      </c>
      <c r="I434">
        <v>1</v>
      </c>
      <c r="J434">
        <v>1</v>
      </c>
      <c r="K434">
        <v>1</v>
      </c>
      <c r="M434" t="s">
        <v>468</v>
      </c>
    </row>
    <row r="435" spans="1:13" hidden="1">
      <c r="A435" t="s">
        <v>293</v>
      </c>
      <c r="B435" t="s">
        <v>352</v>
      </c>
      <c r="C435" t="s">
        <v>290</v>
      </c>
      <c r="D435">
        <v>1</v>
      </c>
      <c r="E435">
        <v>1</v>
      </c>
      <c r="F435">
        <v>1</v>
      </c>
      <c r="G435">
        <v>1</v>
      </c>
      <c r="H435">
        <v>1</v>
      </c>
      <c r="I435">
        <v>1</v>
      </c>
      <c r="J435">
        <v>1</v>
      </c>
      <c r="K435">
        <v>1</v>
      </c>
      <c r="M435" t="s">
        <v>468</v>
      </c>
    </row>
    <row r="436" spans="1:13" hidden="1">
      <c r="A436" t="s">
        <v>293</v>
      </c>
      <c r="B436" t="s">
        <v>352</v>
      </c>
      <c r="C436" t="s">
        <v>291</v>
      </c>
      <c r="D436">
        <v>1</v>
      </c>
      <c r="E436">
        <v>1</v>
      </c>
      <c r="F436">
        <v>1</v>
      </c>
      <c r="G436">
        <v>1</v>
      </c>
      <c r="H436">
        <v>1</v>
      </c>
      <c r="I436">
        <v>1</v>
      </c>
      <c r="J436">
        <v>1</v>
      </c>
      <c r="K436">
        <v>1</v>
      </c>
      <c r="M436" t="s">
        <v>468</v>
      </c>
    </row>
    <row r="437" spans="1:13" hidden="1">
      <c r="A437" t="s">
        <v>293</v>
      </c>
      <c r="B437" t="s">
        <v>352</v>
      </c>
      <c r="C437" t="s">
        <v>292</v>
      </c>
      <c r="D437">
        <v>1</v>
      </c>
      <c r="E437">
        <v>1</v>
      </c>
      <c r="F437">
        <v>1</v>
      </c>
      <c r="G437">
        <v>1</v>
      </c>
      <c r="H437">
        <v>1</v>
      </c>
      <c r="I437">
        <v>1</v>
      </c>
      <c r="J437">
        <v>1</v>
      </c>
      <c r="K437">
        <v>1</v>
      </c>
      <c r="M437" t="s">
        <v>468</v>
      </c>
    </row>
    <row r="438" spans="1:13" hidden="1">
      <c r="A438" t="s">
        <v>293</v>
      </c>
      <c r="B438" t="s">
        <v>353</v>
      </c>
      <c r="C438" t="s">
        <v>278</v>
      </c>
      <c r="D438">
        <v>1</v>
      </c>
      <c r="E438">
        <v>1</v>
      </c>
      <c r="F438">
        <v>1</v>
      </c>
      <c r="G438">
        <v>1</v>
      </c>
      <c r="H438">
        <v>1</v>
      </c>
      <c r="I438">
        <v>1</v>
      </c>
      <c r="J438">
        <v>1</v>
      </c>
      <c r="K438">
        <v>1</v>
      </c>
      <c r="M438" t="s">
        <v>468</v>
      </c>
    </row>
    <row r="439" spans="1:13" hidden="1">
      <c r="A439" t="s">
        <v>293</v>
      </c>
      <c r="B439" t="s">
        <v>353</v>
      </c>
      <c r="C439" t="s">
        <v>279</v>
      </c>
      <c r="D439">
        <v>1</v>
      </c>
      <c r="E439">
        <v>1</v>
      </c>
      <c r="F439">
        <v>1</v>
      </c>
      <c r="G439">
        <v>1</v>
      </c>
      <c r="H439">
        <v>1</v>
      </c>
      <c r="I439">
        <v>1</v>
      </c>
      <c r="J439">
        <v>1</v>
      </c>
      <c r="K439">
        <v>1</v>
      </c>
      <c r="M439" t="s">
        <v>468</v>
      </c>
    </row>
    <row r="440" spans="1:13" hidden="1">
      <c r="A440" t="s">
        <v>293</v>
      </c>
      <c r="B440" t="s">
        <v>353</v>
      </c>
      <c r="C440" t="s">
        <v>280</v>
      </c>
      <c r="D440">
        <v>1</v>
      </c>
      <c r="E440">
        <v>1</v>
      </c>
      <c r="F440">
        <v>1</v>
      </c>
      <c r="G440">
        <v>1</v>
      </c>
      <c r="H440">
        <v>1</v>
      </c>
      <c r="I440">
        <v>1</v>
      </c>
      <c r="J440">
        <v>1</v>
      </c>
      <c r="K440">
        <v>1</v>
      </c>
      <c r="M440" t="s">
        <v>468</v>
      </c>
    </row>
    <row r="441" spans="1:13" hidden="1">
      <c r="A441" t="s">
        <v>293</v>
      </c>
      <c r="B441" t="s">
        <v>353</v>
      </c>
      <c r="C441" t="s">
        <v>277</v>
      </c>
      <c r="D441">
        <v>1</v>
      </c>
      <c r="E441">
        <v>1</v>
      </c>
      <c r="F441">
        <v>1</v>
      </c>
      <c r="G441">
        <v>1</v>
      </c>
      <c r="H441">
        <v>1</v>
      </c>
      <c r="I441">
        <v>1</v>
      </c>
      <c r="J441">
        <v>1</v>
      </c>
      <c r="K441">
        <v>1</v>
      </c>
      <c r="M441" t="s">
        <v>468</v>
      </c>
    </row>
    <row r="442" spans="1:13" hidden="1">
      <c r="A442" t="s">
        <v>293</v>
      </c>
      <c r="B442" t="s">
        <v>353</v>
      </c>
      <c r="C442" t="s">
        <v>281</v>
      </c>
      <c r="D442">
        <v>1</v>
      </c>
      <c r="E442">
        <v>1</v>
      </c>
      <c r="F442">
        <v>1</v>
      </c>
      <c r="G442">
        <v>1</v>
      </c>
      <c r="H442">
        <v>1</v>
      </c>
      <c r="I442">
        <v>1</v>
      </c>
      <c r="J442">
        <v>1</v>
      </c>
      <c r="K442">
        <v>1</v>
      </c>
      <c r="M442" t="s">
        <v>468</v>
      </c>
    </row>
    <row r="443" spans="1:13" hidden="1">
      <c r="A443" t="s">
        <v>293</v>
      </c>
      <c r="B443" t="s">
        <v>353</v>
      </c>
      <c r="C443" t="s">
        <v>282</v>
      </c>
      <c r="D443">
        <v>1</v>
      </c>
      <c r="E443">
        <v>1</v>
      </c>
      <c r="F443">
        <v>1</v>
      </c>
      <c r="G443">
        <v>1</v>
      </c>
      <c r="H443">
        <v>1</v>
      </c>
      <c r="I443">
        <v>1</v>
      </c>
      <c r="J443">
        <v>1</v>
      </c>
      <c r="K443">
        <v>1</v>
      </c>
      <c r="M443" t="s">
        <v>468</v>
      </c>
    </row>
    <row r="444" spans="1:13" hidden="1">
      <c r="A444" t="s">
        <v>293</v>
      </c>
      <c r="B444" t="s">
        <v>353</v>
      </c>
      <c r="C444" t="s">
        <v>283</v>
      </c>
      <c r="D444">
        <v>1</v>
      </c>
      <c r="E444">
        <v>1</v>
      </c>
      <c r="F444">
        <v>1</v>
      </c>
      <c r="G444">
        <v>1</v>
      </c>
      <c r="H444">
        <v>1</v>
      </c>
      <c r="I444">
        <v>1</v>
      </c>
      <c r="J444">
        <v>1</v>
      </c>
      <c r="K444">
        <v>1</v>
      </c>
      <c r="M444" t="s">
        <v>468</v>
      </c>
    </row>
    <row r="445" spans="1:13" hidden="1">
      <c r="A445" t="s">
        <v>293</v>
      </c>
      <c r="B445" t="s">
        <v>353</v>
      </c>
      <c r="C445" t="s">
        <v>284</v>
      </c>
      <c r="D445">
        <v>1</v>
      </c>
      <c r="E445">
        <v>1</v>
      </c>
      <c r="F445">
        <v>1</v>
      </c>
      <c r="G445">
        <v>1</v>
      </c>
      <c r="H445">
        <v>1</v>
      </c>
      <c r="I445">
        <v>1</v>
      </c>
      <c r="J445">
        <v>1</v>
      </c>
      <c r="K445">
        <v>1</v>
      </c>
      <c r="M445" t="s">
        <v>468</v>
      </c>
    </row>
    <row r="446" spans="1:13" hidden="1">
      <c r="A446" t="s">
        <v>293</v>
      </c>
      <c r="B446" t="s">
        <v>353</v>
      </c>
      <c r="C446" t="s">
        <v>285</v>
      </c>
      <c r="D446">
        <v>1</v>
      </c>
      <c r="E446">
        <v>1</v>
      </c>
      <c r="F446">
        <v>1</v>
      </c>
      <c r="G446">
        <v>1</v>
      </c>
      <c r="H446">
        <v>1</v>
      </c>
      <c r="I446">
        <v>1</v>
      </c>
      <c r="J446">
        <v>1</v>
      </c>
      <c r="K446">
        <v>1</v>
      </c>
      <c r="M446" t="s">
        <v>468</v>
      </c>
    </row>
    <row r="447" spans="1:13" hidden="1">
      <c r="A447" t="s">
        <v>293</v>
      </c>
      <c r="B447" t="s">
        <v>353</v>
      </c>
      <c r="C447" t="s">
        <v>286</v>
      </c>
      <c r="D447">
        <v>1</v>
      </c>
      <c r="E447">
        <v>1</v>
      </c>
      <c r="F447">
        <v>1</v>
      </c>
      <c r="G447">
        <v>1</v>
      </c>
      <c r="H447">
        <v>1</v>
      </c>
      <c r="I447">
        <v>1</v>
      </c>
      <c r="J447">
        <v>1</v>
      </c>
      <c r="K447">
        <v>1</v>
      </c>
      <c r="M447" t="s">
        <v>468</v>
      </c>
    </row>
    <row r="448" spans="1:13" hidden="1">
      <c r="A448" t="s">
        <v>293</v>
      </c>
      <c r="B448" t="s">
        <v>353</v>
      </c>
      <c r="C448" t="s">
        <v>287</v>
      </c>
      <c r="D448">
        <v>1</v>
      </c>
      <c r="E448">
        <v>1</v>
      </c>
      <c r="F448">
        <v>1</v>
      </c>
      <c r="G448">
        <v>1</v>
      </c>
      <c r="H448">
        <v>1</v>
      </c>
      <c r="I448">
        <v>1</v>
      </c>
      <c r="J448">
        <v>1</v>
      </c>
      <c r="K448">
        <v>1</v>
      </c>
      <c r="M448" t="s">
        <v>468</v>
      </c>
    </row>
    <row r="449" spans="1:13" hidden="1">
      <c r="A449" t="s">
        <v>293</v>
      </c>
      <c r="B449" t="s">
        <v>353</v>
      </c>
      <c r="C449" t="s">
        <v>288</v>
      </c>
      <c r="D449">
        <v>1</v>
      </c>
      <c r="E449">
        <v>1</v>
      </c>
      <c r="F449">
        <v>1</v>
      </c>
      <c r="G449">
        <v>1</v>
      </c>
      <c r="H449">
        <v>1</v>
      </c>
      <c r="I449">
        <v>1</v>
      </c>
      <c r="J449">
        <v>1</v>
      </c>
      <c r="K449">
        <v>1</v>
      </c>
      <c r="M449" t="s">
        <v>468</v>
      </c>
    </row>
    <row r="450" spans="1:13" hidden="1">
      <c r="A450" t="s">
        <v>293</v>
      </c>
      <c r="B450" t="s">
        <v>353</v>
      </c>
      <c r="C450" t="s">
        <v>289</v>
      </c>
      <c r="D450">
        <v>1</v>
      </c>
      <c r="E450">
        <v>1</v>
      </c>
      <c r="F450">
        <v>1</v>
      </c>
      <c r="G450">
        <v>1</v>
      </c>
      <c r="H450">
        <v>1</v>
      </c>
      <c r="I450">
        <v>1</v>
      </c>
      <c r="J450">
        <v>1</v>
      </c>
      <c r="K450">
        <v>1</v>
      </c>
      <c r="M450" t="s">
        <v>468</v>
      </c>
    </row>
    <row r="451" spans="1:13" hidden="1">
      <c r="A451" t="s">
        <v>293</v>
      </c>
      <c r="B451" t="s">
        <v>353</v>
      </c>
      <c r="C451" t="s">
        <v>290</v>
      </c>
      <c r="D451">
        <v>1</v>
      </c>
      <c r="E451">
        <v>1</v>
      </c>
      <c r="F451">
        <v>1</v>
      </c>
      <c r="G451">
        <v>1</v>
      </c>
      <c r="H451">
        <v>1</v>
      </c>
      <c r="I451">
        <v>1</v>
      </c>
      <c r="J451">
        <v>1</v>
      </c>
      <c r="K451">
        <v>1</v>
      </c>
      <c r="M451" t="s">
        <v>468</v>
      </c>
    </row>
    <row r="452" spans="1:13" hidden="1">
      <c r="A452" t="s">
        <v>293</v>
      </c>
      <c r="B452" t="s">
        <v>353</v>
      </c>
      <c r="C452" t="s">
        <v>291</v>
      </c>
      <c r="D452">
        <v>1</v>
      </c>
      <c r="E452">
        <v>1</v>
      </c>
      <c r="F452">
        <v>1</v>
      </c>
      <c r="G452">
        <v>1</v>
      </c>
      <c r="H452">
        <v>1</v>
      </c>
      <c r="I452">
        <v>1</v>
      </c>
      <c r="J452">
        <v>1</v>
      </c>
      <c r="K452">
        <v>1</v>
      </c>
      <c r="M452" t="s">
        <v>468</v>
      </c>
    </row>
    <row r="453" spans="1:13" hidden="1">
      <c r="A453" t="s">
        <v>293</v>
      </c>
      <c r="B453" t="s">
        <v>353</v>
      </c>
      <c r="C453" t="s">
        <v>292</v>
      </c>
      <c r="D453">
        <v>1</v>
      </c>
      <c r="E453">
        <v>1</v>
      </c>
      <c r="F453">
        <v>1</v>
      </c>
      <c r="G453">
        <v>1</v>
      </c>
      <c r="H453">
        <v>1</v>
      </c>
      <c r="I453">
        <v>1</v>
      </c>
      <c r="J453">
        <v>1</v>
      </c>
      <c r="K453">
        <v>1</v>
      </c>
      <c r="M453" t="s">
        <v>468</v>
      </c>
    </row>
    <row r="454" spans="1:13" hidden="1">
      <c r="A454" t="s">
        <v>293</v>
      </c>
      <c r="B454" t="s">
        <v>355</v>
      </c>
      <c r="C454" t="s">
        <v>278</v>
      </c>
      <c r="D454">
        <v>1</v>
      </c>
      <c r="E454">
        <v>1</v>
      </c>
      <c r="F454">
        <v>1</v>
      </c>
      <c r="G454">
        <v>1</v>
      </c>
      <c r="H454">
        <v>1</v>
      </c>
      <c r="I454">
        <v>1</v>
      </c>
      <c r="J454">
        <v>1</v>
      </c>
      <c r="K454">
        <v>1</v>
      </c>
      <c r="M454" t="s">
        <v>468</v>
      </c>
    </row>
    <row r="455" spans="1:13" hidden="1">
      <c r="A455" t="s">
        <v>293</v>
      </c>
      <c r="B455" t="s">
        <v>355</v>
      </c>
      <c r="C455" t="s">
        <v>279</v>
      </c>
      <c r="D455">
        <v>1</v>
      </c>
      <c r="E455">
        <v>1</v>
      </c>
      <c r="F455">
        <v>1</v>
      </c>
      <c r="G455">
        <v>1</v>
      </c>
      <c r="H455">
        <v>1</v>
      </c>
      <c r="I455">
        <v>1</v>
      </c>
      <c r="J455">
        <v>1</v>
      </c>
      <c r="K455">
        <v>1</v>
      </c>
      <c r="M455" t="s">
        <v>468</v>
      </c>
    </row>
    <row r="456" spans="1:13" hidden="1">
      <c r="A456" t="s">
        <v>293</v>
      </c>
      <c r="B456" t="s">
        <v>355</v>
      </c>
      <c r="C456" t="s">
        <v>280</v>
      </c>
      <c r="D456">
        <v>1</v>
      </c>
      <c r="E456">
        <v>1</v>
      </c>
      <c r="F456">
        <v>1</v>
      </c>
      <c r="G456">
        <v>1</v>
      </c>
      <c r="H456">
        <v>1</v>
      </c>
      <c r="I456">
        <v>1</v>
      </c>
      <c r="J456">
        <v>1</v>
      </c>
      <c r="K456">
        <v>1</v>
      </c>
      <c r="M456" t="s">
        <v>468</v>
      </c>
    </row>
    <row r="457" spans="1:13" hidden="1">
      <c r="A457" t="s">
        <v>293</v>
      </c>
      <c r="B457" t="s">
        <v>355</v>
      </c>
      <c r="C457" t="s">
        <v>277</v>
      </c>
      <c r="D457">
        <v>1</v>
      </c>
      <c r="E457">
        <v>1</v>
      </c>
      <c r="F457">
        <v>1</v>
      </c>
      <c r="G457">
        <v>1</v>
      </c>
      <c r="H457">
        <v>1</v>
      </c>
      <c r="I457">
        <v>1</v>
      </c>
      <c r="J457">
        <v>1</v>
      </c>
      <c r="K457">
        <v>1</v>
      </c>
      <c r="M457" t="s">
        <v>468</v>
      </c>
    </row>
    <row r="458" spans="1:13" hidden="1">
      <c r="A458" t="s">
        <v>293</v>
      </c>
      <c r="B458" t="s">
        <v>355</v>
      </c>
      <c r="C458" t="s">
        <v>281</v>
      </c>
      <c r="D458">
        <v>1</v>
      </c>
      <c r="E458">
        <v>1</v>
      </c>
      <c r="F458">
        <v>1</v>
      </c>
      <c r="G458">
        <v>1</v>
      </c>
      <c r="H458">
        <v>1</v>
      </c>
      <c r="I458">
        <v>1</v>
      </c>
      <c r="J458">
        <v>1</v>
      </c>
      <c r="K458">
        <v>1</v>
      </c>
      <c r="M458" t="s">
        <v>468</v>
      </c>
    </row>
    <row r="459" spans="1:13" hidden="1">
      <c r="A459" t="s">
        <v>293</v>
      </c>
      <c r="B459" t="s">
        <v>355</v>
      </c>
      <c r="C459" t="s">
        <v>282</v>
      </c>
      <c r="D459">
        <v>1</v>
      </c>
      <c r="E459">
        <v>1</v>
      </c>
      <c r="F459">
        <v>1</v>
      </c>
      <c r="G459">
        <v>1</v>
      </c>
      <c r="H459">
        <v>1</v>
      </c>
      <c r="I459">
        <v>1</v>
      </c>
      <c r="J459">
        <v>1</v>
      </c>
      <c r="K459">
        <v>1</v>
      </c>
      <c r="M459" t="s">
        <v>468</v>
      </c>
    </row>
    <row r="460" spans="1:13" hidden="1">
      <c r="A460" t="s">
        <v>293</v>
      </c>
      <c r="B460" t="s">
        <v>355</v>
      </c>
      <c r="C460" t="s">
        <v>283</v>
      </c>
      <c r="D460">
        <v>1</v>
      </c>
      <c r="E460">
        <v>1</v>
      </c>
      <c r="F460">
        <v>1</v>
      </c>
      <c r="G460">
        <v>1</v>
      </c>
      <c r="H460">
        <v>1</v>
      </c>
      <c r="I460">
        <v>1</v>
      </c>
      <c r="J460">
        <v>1</v>
      </c>
      <c r="K460">
        <v>1</v>
      </c>
      <c r="M460" t="s">
        <v>468</v>
      </c>
    </row>
    <row r="461" spans="1:13" hidden="1">
      <c r="A461" t="s">
        <v>293</v>
      </c>
      <c r="B461" t="s">
        <v>355</v>
      </c>
      <c r="C461" t="s">
        <v>284</v>
      </c>
      <c r="D461">
        <v>1</v>
      </c>
      <c r="E461">
        <v>1</v>
      </c>
      <c r="F461">
        <v>1</v>
      </c>
      <c r="G461">
        <v>1</v>
      </c>
      <c r="H461">
        <v>1</v>
      </c>
      <c r="I461">
        <v>1</v>
      </c>
      <c r="J461">
        <v>1</v>
      </c>
      <c r="K461">
        <v>1</v>
      </c>
      <c r="M461" t="s">
        <v>468</v>
      </c>
    </row>
    <row r="462" spans="1:13" hidden="1">
      <c r="A462" t="s">
        <v>293</v>
      </c>
      <c r="B462" t="s">
        <v>355</v>
      </c>
      <c r="C462" t="s">
        <v>285</v>
      </c>
      <c r="D462">
        <v>1</v>
      </c>
      <c r="E462">
        <v>1</v>
      </c>
      <c r="F462">
        <v>1</v>
      </c>
      <c r="G462">
        <v>1</v>
      </c>
      <c r="H462">
        <v>1</v>
      </c>
      <c r="I462">
        <v>1</v>
      </c>
      <c r="J462">
        <v>1</v>
      </c>
      <c r="K462">
        <v>1</v>
      </c>
      <c r="M462" t="s">
        <v>468</v>
      </c>
    </row>
    <row r="463" spans="1:13" hidden="1">
      <c r="A463" t="s">
        <v>293</v>
      </c>
      <c r="B463" t="s">
        <v>355</v>
      </c>
      <c r="C463" t="s">
        <v>286</v>
      </c>
      <c r="D463">
        <v>1</v>
      </c>
      <c r="E463">
        <v>1</v>
      </c>
      <c r="F463">
        <v>1</v>
      </c>
      <c r="G463">
        <v>1</v>
      </c>
      <c r="H463">
        <v>1</v>
      </c>
      <c r="I463">
        <v>1</v>
      </c>
      <c r="J463">
        <v>1</v>
      </c>
      <c r="K463">
        <v>1</v>
      </c>
      <c r="M463" t="s">
        <v>468</v>
      </c>
    </row>
    <row r="464" spans="1:13" hidden="1">
      <c r="A464" t="s">
        <v>293</v>
      </c>
      <c r="B464" t="s">
        <v>355</v>
      </c>
      <c r="C464" t="s">
        <v>287</v>
      </c>
      <c r="D464">
        <v>1</v>
      </c>
      <c r="E464">
        <v>1</v>
      </c>
      <c r="F464">
        <v>1</v>
      </c>
      <c r="G464">
        <v>1</v>
      </c>
      <c r="H464">
        <v>1</v>
      </c>
      <c r="I464">
        <v>1</v>
      </c>
      <c r="J464">
        <v>1</v>
      </c>
      <c r="K464">
        <v>1</v>
      </c>
      <c r="M464" t="s">
        <v>468</v>
      </c>
    </row>
    <row r="465" spans="1:13" hidden="1">
      <c r="A465" t="s">
        <v>293</v>
      </c>
      <c r="B465" t="s">
        <v>355</v>
      </c>
      <c r="C465" t="s">
        <v>288</v>
      </c>
      <c r="D465">
        <v>1</v>
      </c>
      <c r="E465">
        <v>1</v>
      </c>
      <c r="F465">
        <v>1</v>
      </c>
      <c r="G465">
        <v>1</v>
      </c>
      <c r="H465">
        <v>1</v>
      </c>
      <c r="I465">
        <v>1</v>
      </c>
      <c r="J465">
        <v>1</v>
      </c>
      <c r="K465">
        <v>1</v>
      </c>
      <c r="M465" t="s">
        <v>468</v>
      </c>
    </row>
    <row r="466" spans="1:13" hidden="1">
      <c r="A466" t="s">
        <v>293</v>
      </c>
      <c r="B466" t="s">
        <v>355</v>
      </c>
      <c r="C466" t="s">
        <v>289</v>
      </c>
      <c r="D466">
        <v>1</v>
      </c>
      <c r="E466">
        <v>1</v>
      </c>
      <c r="F466">
        <v>1</v>
      </c>
      <c r="G466">
        <v>1</v>
      </c>
      <c r="H466">
        <v>1</v>
      </c>
      <c r="I466">
        <v>1</v>
      </c>
      <c r="J466">
        <v>1</v>
      </c>
      <c r="K466">
        <v>1</v>
      </c>
      <c r="M466" t="s">
        <v>468</v>
      </c>
    </row>
    <row r="467" spans="1:13" hidden="1">
      <c r="A467" t="s">
        <v>293</v>
      </c>
      <c r="B467" t="s">
        <v>355</v>
      </c>
      <c r="C467" t="s">
        <v>290</v>
      </c>
      <c r="D467">
        <v>1</v>
      </c>
      <c r="E467">
        <v>1</v>
      </c>
      <c r="F467">
        <v>1</v>
      </c>
      <c r="G467">
        <v>1</v>
      </c>
      <c r="H467">
        <v>1</v>
      </c>
      <c r="I467">
        <v>1</v>
      </c>
      <c r="J467">
        <v>1</v>
      </c>
      <c r="K467">
        <v>1</v>
      </c>
      <c r="M467" t="s">
        <v>468</v>
      </c>
    </row>
    <row r="468" spans="1:13" hidden="1">
      <c r="A468" t="s">
        <v>293</v>
      </c>
      <c r="B468" t="s">
        <v>355</v>
      </c>
      <c r="C468" t="s">
        <v>291</v>
      </c>
      <c r="D468">
        <v>1</v>
      </c>
      <c r="E468">
        <v>1</v>
      </c>
      <c r="F468">
        <v>1</v>
      </c>
      <c r="G468">
        <v>1</v>
      </c>
      <c r="H468">
        <v>1</v>
      </c>
      <c r="I468">
        <v>1</v>
      </c>
      <c r="J468">
        <v>1</v>
      </c>
      <c r="K468">
        <v>1</v>
      </c>
      <c r="M468" t="s">
        <v>468</v>
      </c>
    </row>
    <row r="469" spans="1:13" hidden="1">
      <c r="A469" t="s">
        <v>293</v>
      </c>
      <c r="B469" t="s">
        <v>355</v>
      </c>
      <c r="C469" t="s">
        <v>292</v>
      </c>
      <c r="D469">
        <v>1</v>
      </c>
      <c r="E469">
        <v>1</v>
      </c>
      <c r="F469">
        <v>1</v>
      </c>
      <c r="G469">
        <v>1</v>
      </c>
      <c r="H469">
        <v>1</v>
      </c>
      <c r="I469">
        <v>1</v>
      </c>
      <c r="J469">
        <v>1</v>
      </c>
      <c r="K469">
        <v>1</v>
      </c>
      <c r="M469" t="s">
        <v>468</v>
      </c>
    </row>
    <row r="470" spans="1:13" hidden="1">
      <c r="A470" t="s">
        <v>293</v>
      </c>
      <c r="B470" t="s">
        <v>356</v>
      </c>
      <c r="C470" t="s">
        <v>278</v>
      </c>
      <c r="D470">
        <v>1</v>
      </c>
      <c r="E470">
        <v>1</v>
      </c>
      <c r="F470">
        <v>1</v>
      </c>
      <c r="G470">
        <v>1</v>
      </c>
      <c r="H470">
        <v>1</v>
      </c>
      <c r="I470">
        <v>1</v>
      </c>
      <c r="J470">
        <v>1</v>
      </c>
      <c r="K470">
        <v>1</v>
      </c>
      <c r="M470" t="s">
        <v>468</v>
      </c>
    </row>
    <row r="471" spans="1:13" hidden="1">
      <c r="A471" t="s">
        <v>293</v>
      </c>
      <c r="B471" t="s">
        <v>356</v>
      </c>
      <c r="C471" t="s">
        <v>279</v>
      </c>
      <c r="D471">
        <v>1</v>
      </c>
      <c r="E471">
        <v>1</v>
      </c>
      <c r="F471">
        <v>1</v>
      </c>
      <c r="G471">
        <v>1</v>
      </c>
      <c r="H471">
        <v>1</v>
      </c>
      <c r="I471">
        <v>1</v>
      </c>
      <c r="J471">
        <v>1</v>
      </c>
      <c r="K471">
        <v>1</v>
      </c>
      <c r="M471" t="s">
        <v>468</v>
      </c>
    </row>
    <row r="472" spans="1:13" hidden="1">
      <c r="A472" t="s">
        <v>293</v>
      </c>
      <c r="B472" t="s">
        <v>356</v>
      </c>
      <c r="C472" t="s">
        <v>280</v>
      </c>
      <c r="D472">
        <v>1</v>
      </c>
      <c r="E472">
        <v>1</v>
      </c>
      <c r="F472">
        <v>1</v>
      </c>
      <c r="G472">
        <v>1</v>
      </c>
      <c r="H472">
        <v>1</v>
      </c>
      <c r="I472">
        <v>1</v>
      </c>
      <c r="J472">
        <v>1</v>
      </c>
      <c r="K472">
        <v>1</v>
      </c>
      <c r="M472" t="s">
        <v>468</v>
      </c>
    </row>
    <row r="473" spans="1:13" hidden="1">
      <c r="A473" t="s">
        <v>293</v>
      </c>
      <c r="B473" t="s">
        <v>356</v>
      </c>
      <c r="C473" t="s">
        <v>277</v>
      </c>
      <c r="D473">
        <v>1</v>
      </c>
      <c r="E473">
        <v>1</v>
      </c>
      <c r="F473">
        <v>1</v>
      </c>
      <c r="G473">
        <v>1</v>
      </c>
      <c r="H473">
        <v>1</v>
      </c>
      <c r="I473">
        <v>1</v>
      </c>
      <c r="J473">
        <v>1</v>
      </c>
      <c r="K473">
        <v>1</v>
      </c>
      <c r="M473" t="s">
        <v>468</v>
      </c>
    </row>
    <row r="474" spans="1:13" hidden="1">
      <c r="A474" t="s">
        <v>293</v>
      </c>
      <c r="B474" t="s">
        <v>356</v>
      </c>
      <c r="C474" t="s">
        <v>281</v>
      </c>
      <c r="D474">
        <v>1</v>
      </c>
      <c r="E474">
        <v>1</v>
      </c>
      <c r="F474">
        <v>1</v>
      </c>
      <c r="G474">
        <v>1</v>
      </c>
      <c r="H474">
        <v>1</v>
      </c>
      <c r="I474">
        <v>1</v>
      </c>
      <c r="J474">
        <v>1</v>
      </c>
      <c r="K474">
        <v>1</v>
      </c>
      <c r="M474" t="s">
        <v>468</v>
      </c>
    </row>
    <row r="475" spans="1:13" hidden="1">
      <c r="A475" t="s">
        <v>293</v>
      </c>
      <c r="B475" t="s">
        <v>356</v>
      </c>
      <c r="C475" t="s">
        <v>282</v>
      </c>
      <c r="D475">
        <v>1</v>
      </c>
      <c r="E475">
        <v>1</v>
      </c>
      <c r="F475">
        <v>1</v>
      </c>
      <c r="G475">
        <v>1</v>
      </c>
      <c r="H475">
        <v>1</v>
      </c>
      <c r="I475">
        <v>1</v>
      </c>
      <c r="J475">
        <v>1</v>
      </c>
      <c r="K475">
        <v>1</v>
      </c>
      <c r="M475" t="s">
        <v>468</v>
      </c>
    </row>
    <row r="476" spans="1:13" hidden="1">
      <c r="A476" t="s">
        <v>293</v>
      </c>
      <c r="B476" t="s">
        <v>356</v>
      </c>
      <c r="C476" t="s">
        <v>283</v>
      </c>
      <c r="D476">
        <v>1</v>
      </c>
      <c r="E476">
        <v>1</v>
      </c>
      <c r="F476">
        <v>1</v>
      </c>
      <c r="G476">
        <v>1</v>
      </c>
      <c r="H476">
        <v>1</v>
      </c>
      <c r="I476">
        <v>1</v>
      </c>
      <c r="J476">
        <v>1</v>
      </c>
      <c r="K476">
        <v>1</v>
      </c>
      <c r="M476" t="s">
        <v>468</v>
      </c>
    </row>
    <row r="477" spans="1:13" hidden="1">
      <c r="A477" t="s">
        <v>293</v>
      </c>
      <c r="B477" t="s">
        <v>356</v>
      </c>
      <c r="C477" t="s">
        <v>284</v>
      </c>
      <c r="D477">
        <v>1</v>
      </c>
      <c r="E477">
        <v>1</v>
      </c>
      <c r="F477">
        <v>1</v>
      </c>
      <c r="G477">
        <v>1</v>
      </c>
      <c r="H477">
        <v>1</v>
      </c>
      <c r="I477">
        <v>1</v>
      </c>
      <c r="J477">
        <v>1</v>
      </c>
      <c r="K477">
        <v>1</v>
      </c>
      <c r="M477" t="s">
        <v>468</v>
      </c>
    </row>
    <row r="478" spans="1:13" hidden="1">
      <c r="A478" t="s">
        <v>293</v>
      </c>
      <c r="B478" t="s">
        <v>356</v>
      </c>
      <c r="C478" t="s">
        <v>285</v>
      </c>
      <c r="D478">
        <v>1</v>
      </c>
      <c r="E478">
        <v>1</v>
      </c>
      <c r="F478">
        <v>1</v>
      </c>
      <c r="G478">
        <v>1</v>
      </c>
      <c r="H478">
        <v>1</v>
      </c>
      <c r="I478">
        <v>1</v>
      </c>
      <c r="J478">
        <v>1</v>
      </c>
      <c r="K478">
        <v>1</v>
      </c>
      <c r="M478" t="s">
        <v>468</v>
      </c>
    </row>
    <row r="479" spans="1:13" hidden="1">
      <c r="A479" t="s">
        <v>293</v>
      </c>
      <c r="B479" t="s">
        <v>356</v>
      </c>
      <c r="C479" t="s">
        <v>286</v>
      </c>
      <c r="D479">
        <v>1</v>
      </c>
      <c r="E479">
        <v>1</v>
      </c>
      <c r="F479">
        <v>1</v>
      </c>
      <c r="G479">
        <v>1</v>
      </c>
      <c r="H479">
        <v>1</v>
      </c>
      <c r="I479">
        <v>1</v>
      </c>
      <c r="J479">
        <v>1</v>
      </c>
      <c r="K479">
        <v>1</v>
      </c>
      <c r="M479" t="s">
        <v>468</v>
      </c>
    </row>
    <row r="480" spans="1:13" hidden="1">
      <c r="A480" t="s">
        <v>293</v>
      </c>
      <c r="B480" t="s">
        <v>356</v>
      </c>
      <c r="C480" t="s">
        <v>287</v>
      </c>
      <c r="D480">
        <v>1</v>
      </c>
      <c r="E480">
        <v>1</v>
      </c>
      <c r="F480">
        <v>1</v>
      </c>
      <c r="G480">
        <v>1</v>
      </c>
      <c r="H480">
        <v>1</v>
      </c>
      <c r="I480">
        <v>1</v>
      </c>
      <c r="J480">
        <v>1</v>
      </c>
      <c r="K480">
        <v>1</v>
      </c>
      <c r="M480" t="s">
        <v>468</v>
      </c>
    </row>
    <row r="481" spans="1:13" hidden="1">
      <c r="A481" t="s">
        <v>293</v>
      </c>
      <c r="B481" t="s">
        <v>356</v>
      </c>
      <c r="C481" t="s">
        <v>288</v>
      </c>
      <c r="D481">
        <v>1</v>
      </c>
      <c r="E481">
        <v>1</v>
      </c>
      <c r="F481">
        <v>1</v>
      </c>
      <c r="G481">
        <v>1</v>
      </c>
      <c r="H481">
        <v>1</v>
      </c>
      <c r="I481">
        <v>1</v>
      </c>
      <c r="J481">
        <v>1</v>
      </c>
      <c r="K481">
        <v>1</v>
      </c>
      <c r="M481" t="s">
        <v>468</v>
      </c>
    </row>
    <row r="482" spans="1:13" hidden="1">
      <c r="A482" t="s">
        <v>293</v>
      </c>
      <c r="B482" t="s">
        <v>356</v>
      </c>
      <c r="C482" t="s">
        <v>289</v>
      </c>
      <c r="D482">
        <v>1</v>
      </c>
      <c r="E482">
        <v>1</v>
      </c>
      <c r="F482">
        <v>1</v>
      </c>
      <c r="G482">
        <v>1</v>
      </c>
      <c r="H482">
        <v>1</v>
      </c>
      <c r="I482">
        <v>1</v>
      </c>
      <c r="J482">
        <v>1</v>
      </c>
      <c r="K482">
        <v>1</v>
      </c>
      <c r="M482" t="s">
        <v>468</v>
      </c>
    </row>
    <row r="483" spans="1:13" hidden="1">
      <c r="A483" t="s">
        <v>293</v>
      </c>
      <c r="B483" t="s">
        <v>356</v>
      </c>
      <c r="C483" t="s">
        <v>290</v>
      </c>
      <c r="D483">
        <v>1</v>
      </c>
      <c r="E483">
        <v>1</v>
      </c>
      <c r="F483">
        <v>1</v>
      </c>
      <c r="G483">
        <v>1</v>
      </c>
      <c r="H483">
        <v>1</v>
      </c>
      <c r="I483">
        <v>1</v>
      </c>
      <c r="J483">
        <v>1</v>
      </c>
      <c r="K483">
        <v>1</v>
      </c>
      <c r="M483" t="s">
        <v>468</v>
      </c>
    </row>
    <row r="484" spans="1:13" hidden="1">
      <c r="A484" t="s">
        <v>293</v>
      </c>
      <c r="B484" t="s">
        <v>356</v>
      </c>
      <c r="C484" t="s">
        <v>291</v>
      </c>
      <c r="D484">
        <v>1</v>
      </c>
      <c r="E484">
        <v>1</v>
      </c>
      <c r="F484">
        <v>1</v>
      </c>
      <c r="G484">
        <v>1</v>
      </c>
      <c r="H484">
        <v>1</v>
      </c>
      <c r="I484">
        <v>1</v>
      </c>
      <c r="J484">
        <v>1</v>
      </c>
      <c r="K484">
        <v>1</v>
      </c>
      <c r="M484" t="s">
        <v>468</v>
      </c>
    </row>
    <row r="485" spans="1:13" hidden="1">
      <c r="A485" t="s">
        <v>293</v>
      </c>
      <c r="B485" t="s">
        <v>356</v>
      </c>
      <c r="C485" t="s">
        <v>292</v>
      </c>
      <c r="D485">
        <v>1</v>
      </c>
      <c r="E485">
        <v>1</v>
      </c>
      <c r="F485">
        <v>1</v>
      </c>
      <c r="G485">
        <v>1</v>
      </c>
      <c r="H485">
        <v>1</v>
      </c>
      <c r="I485">
        <v>1</v>
      </c>
      <c r="J485">
        <v>1</v>
      </c>
      <c r="K485">
        <v>1</v>
      </c>
      <c r="M485" t="s">
        <v>468</v>
      </c>
    </row>
    <row r="486" spans="1:13" hidden="1">
      <c r="A486" t="s">
        <v>293</v>
      </c>
      <c r="B486" t="s">
        <v>422</v>
      </c>
      <c r="C486" t="s">
        <v>278</v>
      </c>
      <c r="D486">
        <v>1</v>
      </c>
      <c r="E486">
        <v>1</v>
      </c>
      <c r="F486">
        <v>1</v>
      </c>
      <c r="G486">
        <v>1</v>
      </c>
      <c r="H486">
        <v>1</v>
      </c>
      <c r="I486">
        <v>1</v>
      </c>
      <c r="J486">
        <v>1</v>
      </c>
      <c r="K486">
        <v>1</v>
      </c>
      <c r="M486" t="s">
        <v>468</v>
      </c>
    </row>
    <row r="487" spans="1:13" hidden="1">
      <c r="A487" t="s">
        <v>293</v>
      </c>
      <c r="B487" t="s">
        <v>422</v>
      </c>
      <c r="C487" t="s">
        <v>279</v>
      </c>
      <c r="D487">
        <v>1</v>
      </c>
      <c r="E487">
        <v>1</v>
      </c>
      <c r="F487">
        <v>1</v>
      </c>
      <c r="G487">
        <v>1</v>
      </c>
      <c r="H487">
        <v>1</v>
      </c>
      <c r="I487">
        <v>1</v>
      </c>
      <c r="J487">
        <v>1</v>
      </c>
      <c r="K487">
        <v>1</v>
      </c>
      <c r="M487" t="s">
        <v>468</v>
      </c>
    </row>
    <row r="488" spans="1:13" hidden="1">
      <c r="A488" t="s">
        <v>293</v>
      </c>
      <c r="B488" t="s">
        <v>422</v>
      </c>
      <c r="C488" t="s">
        <v>280</v>
      </c>
      <c r="D488">
        <v>1</v>
      </c>
      <c r="E488">
        <v>1</v>
      </c>
      <c r="F488">
        <v>1</v>
      </c>
      <c r="G488">
        <v>1</v>
      </c>
      <c r="H488">
        <v>1</v>
      </c>
      <c r="I488">
        <v>1</v>
      </c>
      <c r="J488">
        <v>1</v>
      </c>
      <c r="K488">
        <v>1</v>
      </c>
      <c r="M488" t="s">
        <v>468</v>
      </c>
    </row>
    <row r="489" spans="1:13" hidden="1">
      <c r="A489" t="s">
        <v>293</v>
      </c>
      <c r="B489" t="s">
        <v>422</v>
      </c>
      <c r="C489" t="s">
        <v>277</v>
      </c>
      <c r="D489">
        <v>1</v>
      </c>
      <c r="E489">
        <v>1</v>
      </c>
      <c r="F489">
        <v>1</v>
      </c>
      <c r="G489">
        <v>1</v>
      </c>
      <c r="H489">
        <v>1</v>
      </c>
      <c r="I489">
        <v>1</v>
      </c>
      <c r="J489">
        <v>1</v>
      </c>
      <c r="K489">
        <v>1</v>
      </c>
      <c r="M489" t="s">
        <v>468</v>
      </c>
    </row>
    <row r="490" spans="1:13" hidden="1">
      <c r="A490" t="s">
        <v>293</v>
      </c>
      <c r="B490" t="s">
        <v>422</v>
      </c>
      <c r="C490" t="s">
        <v>281</v>
      </c>
      <c r="D490">
        <v>1</v>
      </c>
      <c r="E490">
        <v>1</v>
      </c>
      <c r="F490">
        <v>1</v>
      </c>
      <c r="G490">
        <v>1</v>
      </c>
      <c r="H490">
        <v>1</v>
      </c>
      <c r="I490">
        <v>1</v>
      </c>
      <c r="J490">
        <v>1</v>
      </c>
      <c r="K490">
        <v>1</v>
      </c>
      <c r="M490" t="s">
        <v>468</v>
      </c>
    </row>
    <row r="491" spans="1:13" hidden="1">
      <c r="A491" t="s">
        <v>293</v>
      </c>
      <c r="B491" t="s">
        <v>422</v>
      </c>
      <c r="C491" t="s">
        <v>282</v>
      </c>
      <c r="D491">
        <v>1</v>
      </c>
      <c r="E491">
        <v>1</v>
      </c>
      <c r="F491">
        <v>1</v>
      </c>
      <c r="G491">
        <v>1</v>
      </c>
      <c r="H491">
        <v>1</v>
      </c>
      <c r="I491">
        <v>1</v>
      </c>
      <c r="J491">
        <v>1</v>
      </c>
      <c r="K491">
        <v>1</v>
      </c>
      <c r="M491" t="s">
        <v>468</v>
      </c>
    </row>
    <row r="492" spans="1:13" hidden="1">
      <c r="A492" t="s">
        <v>293</v>
      </c>
      <c r="B492" t="s">
        <v>422</v>
      </c>
      <c r="C492" t="s">
        <v>283</v>
      </c>
      <c r="D492">
        <v>1</v>
      </c>
      <c r="E492">
        <v>1</v>
      </c>
      <c r="F492">
        <v>1</v>
      </c>
      <c r="G492">
        <v>1</v>
      </c>
      <c r="H492">
        <v>1</v>
      </c>
      <c r="I492">
        <v>1</v>
      </c>
      <c r="J492">
        <v>1</v>
      </c>
      <c r="K492">
        <v>1</v>
      </c>
      <c r="M492" t="s">
        <v>468</v>
      </c>
    </row>
    <row r="493" spans="1:13" hidden="1">
      <c r="A493" t="s">
        <v>293</v>
      </c>
      <c r="B493" t="s">
        <v>422</v>
      </c>
      <c r="C493" t="s">
        <v>284</v>
      </c>
      <c r="D493">
        <v>1</v>
      </c>
      <c r="E493">
        <v>1</v>
      </c>
      <c r="F493">
        <v>1</v>
      </c>
      <c r="G493">
        <v>1</v>
      </c>
      <c r="H493">
        <v>1</v>
      </c>
      <c r="I493">
        <v>1</v>
      </c>
      <c r="J493">
        <v>1</v>
      </c>
      <c r="K493">
        <v>1</v>
      </c>
      <c r="M493" t="s">
        <v>468</v>
      </c>
    </row>
    <row r="494" spans="1:13" hidden="1">
      <c r="A494" t="s">
        <v>293</v>
      </c>
      <c r="B494" t="s">
        <v>422</v>
      </c>
      <c r="C494" t="s">
        <v>285</v>
      </c>
      <c r="D494">
        <v>1</v>
      </c>
      <c r="E494">
        <v>1</v>
      </c>
      <c r="F494">
        <v>1</v>
      </c>
      <c r="G494">
        <v>1</v>
      </c>
      <c r="H494">
        <v>1</v>
      </c>
      <c r="I494">
        <v>1</v>
      </c>
      <c r="J494">
        <v>1</v>
      </c>
      <c r="K494">
        <v>1</v>
      </c>
      <c r="M494" t="s">
        <v>468</v>
      </c>
    </row>
    <row r="495" spans="1:13" hidden="1">
      <c r="A495" t="s">
        <v>293</v>
      </c>
      <c r="B495" t="s">
        <v>422</v>
      </c>
      <c r="C495" t="s">
        <v>286</v>
      </c>
      <c r="D495">
        <v>1</v>
      </c>
      <c r="E495">
        <v>1</v>
      </c>
      <c r="F495">
        <v>1</v>
      </c>
      <c r="G495">
        <v>1</v>
      </c>
      <c r="H495">
        <v>1</v>
      </c>
      <c r="I495">
        <v>1</v>
      </c>
      <c r="J495">
        <v>1</v>
      </c>
      <c r="K495">
        <v>1</v>
      </c>
      <c r="M495" t="s">
        <v>468</v>
      </c>
    </row>
    <row r="496" spans="1:13" hidden="1">
      <c r="A496" t="s">
        <v>293</v>
      </c>
      <c r="B496" t="s">
        <v>422</v>
      </c>
      <c r="C496" t="s">
        <v>287</v>
      </c>
      <c r="D496">
        <v>1</v>
      </c>
      <c r="E496">
        <v>1</v>
      </c>
      <c r="F496">
        <v>1</v>
      </c>
      <c r="G496">
        <v>1</v>
      </c>
      <c r="H496">
        <v>1</v>
      </c>
      <c r="I496">
        <v>1</v>
      </c>
      <c r="J496">
        <v>1</v>
      </c>
      <c r="K496">
        <v>1</v>
      </c>
      <c r="M496" t="s">
        <v>468</v>
      </c>
    </row>
    <row r="497" spans="1:13" hidden="1">
      <c r="A497" t="s">
        <v>293</v>
      </c>
      <c r="B497" t="s">
        <v>422</v>
      </c>
      <c r="C497" t="s">
        <v>288</v>
      </c>
      <c r="D497">
        <v>1</v>
      </c>
      <c r="E497">
        <v>1</v>
      </c>
      <c r="F497">
        <v>1</v>
      </c>
      <c r="G497">
        <v>1</v>
      </c>
      <c r="H497">
        <v>1</v>
      </c>
      <c r="I497">
        <v>1</v>
      </c>
      <c r="J497">
        <v>1</v>
      </c>
      <c r="K497">
        <v>1</v>
      </c>
      <c r="M497" t="s">
        <v>468</v>
      </c>
    </row>
    <row r="498" spans="1:13" hidden="1">
      <c r="A498" t="s">
        <v>293</v>
      </c>
      <c r="B498" t="s">
        <v>422</v>
      </c>
      <c r="C498" t="s">
        <v>289</v>
      </c>
      <c r="D498">
        <v>1</v>
      </c>
      <c r="E498">
        <v>1</v>
      </c>
      <c r="F498">
        <v>1</v>
      </c>
      <c r="G498">
        <v>1</v>
      </c>
      <c r="H498">
        <v>1</v>
      </c>
      <c r="I498">
        <v>1</v>
      </c>
      <c r="J498">
        <v>1</v>
      </c>
      <c r="K498">
        <v>1</v>
      </c>
      <c r="M498" t="s">
        <v>468</v>
      </c>
    </row>
    <row r="499" spans="1:13" hidden="1">
      <c r="A499" t="s">
        <v>293</v>
      </c>
      <c r="B499" t="s">
        <v>422</v>
      </c>
      <c r="C499" t="s">
        <v>290</v>
      </c>
      <c r="D499">
        <v>1</v>
      </c>
      <c r="E499">
        <v>1</v>
      </c>
      <c r="F499">
        <v>1</v>
      </c>
      <c r="G499">
        <v>1</v>
      </c>
      <c r="H499">
        <v>1</v>
      </c>
      <c r="I499">
        <v>1</v>
      </c>
      <c r="J499">
        <v>1</v>
      </c>
      <c r="K499">
        <v>1</v>
      </c>
      <c r="M499" t="s">
        <v>468</v>
      </c>
    </row>
    <row r="500" spans="1:13" hidden="1">
      <c r="A500" t="s">
        <v>293</v>
      </c>
      <c r="B500" t="s">
        <v>422</v>
      </c>
      <c r="C500" t="s">
        <v>291</v>
      </c>
      <c r="D500">
        <v>1</v>
      </c>
      <c r="E500">
        <v>1</v>
      </c>
      <c r="F500">
        <v>1</v>
      </c>
      <c r="G500">
        <v>1</v>
      </c>
      <c r="H500">
        <v>1</v>
      </c>
      <c r="I500">
        <v>1</v>
      </c>
      <c r="J500">
        <v>1</v>
      </c>
      <c r="K500">
        <v>1</v>
      </c>
      <c r="M500" t="s">
        <v>468</v>
      </c>
    </row>
    <row r="501" spans="1:13" hidden="1">
      <c r="A501" t="s">
        <v>293</v>
      </c>
      <c r="B501" t="s">
        <v>422</v>
      </c>
      <c r="C501" t="s">
        <v>292</v>
      </c>
      <c r="D501">
        <v>1</v>
      </c>
      <c r="E501">
        <v>1</v>
      </c>
      <c r="F501">
        <v>1</v>
      </c>
      <c r="G501">
        <v>1</v>
      </c>
      <c r="H501">
        <v>1</v>
      </c>
      <c r="I501">
        <v>1</v>
      </c>
      <c r="J501">
        <v>1</v>
      </c>
      <c r="K501">
        <v>1</v>
      </c>
      <c r="M501" t="s">
        <v>468</v>
      </c>
    </row>
    <row r="502" spans="1:13" hidden="1">
      <c r="A502" t="s">
        <v>293</v>
      </c>
      <c r="B502" t="s">
        <v>354</v>
      </c>
      <c r="C502" t="s">
        <v>278</v>
      </c>
      <c r="D502">
        <v>1</v>
      </c>
      <c r="E502">
        <v>1</v>
      </c>
      <c r="F502">
        <v>1</v>
      </c>
      <c r="G502">
        <v>1</v>
      </c>
      <c r="H502">
        <v>1</v>
      </c>
      <c r="I502">
        <v>1</v>
      </c>
      <c r="J502">
        <v>1</v>
      </c>
      <c r="K502">
        <v>1</v>
      </c>
      <c r="M502" t="s">
        <v>468</v>
      </c>
    </row>
    <row r="503" spans="1:13" hidden="1">
      <c r="A503" t="s">
        <v>293</v>
      </c>
      <c r="B503" t="s">
        <v>354</v>
      </c>
      <c r="C503" t="s">
        <v>279</v>
      </c>
      <c r="D503">
        <v>1</v>
      </c>
      <c r="E503">
        <v>1</v>
      </c>
      <c r="F503">
        <v>1</v>
      </c>
      <c r="G503">
        <v>1</v>
      </c>
      <c r="H503">
        <v>1</v>
      </c>
      <c r="I503">
        <v>1</v>
      </c>
      <c r="J503">
        <v>1</v>
      </c>
      <c r="K503">
        <v>1</v>
      </c>
      <c r="M503" t="s">
        <v>468</v>
      </c>
    </row>
    <row r="504" spans="1:13" hidden="1">
      <c r="A504" t="s">
        <v>293</v>
      </c>
      <c r="B504" t="s">
        <v>354</v>
      </c>
      <c r="C504" t="s">
        <v>280</v>
      </c>
      <c r="D504">
        <v>1</v>
      </c>
      <c r="E504">
        <v>1</v>
      </c>
      <c r="F504">
        <v>1</v>
      </c>
      <c r="G504">
        <v>1</v>
      </c>
      <c r="H504">
        <v>1</v>
      </c>
      <c r="I504">
        <v>1</v>
      </c>
      <c r="J504">
        <v>1</v>
      </c>
      <c r="K504">
        <v>1</v>
      </c>
      <c r="M504" t="s">
        <v>468</v>
      </c>
    </row>
    <row r="505" spans="1:13" hidden="1">
      <c r="A505" t="s">
        <v>293</v>
      </c>
      <c r="B505" t="s">
        <v>354</v>
      </c>
      <c r="C505" t="s">
        <v>277</v>
      </c>
      <c r="D505">
        <v>1</v>
      </c>
      <c r="E505">
        <v>1</v>
      </c>
      <c r="F505">
        <v>1</v>
      </c>
      <c r="G505">
        <v>1</v>
      </c>
      <c r="H505">
        <v>1</v>
      </c>
      <c r="I505">
        <v>1</v>
      </c>
      <c r="J505">
        <v>1</v>
      </c>
      <c r="K505">
        <v>1</v>
      </c>
      <c r="M505" t="s">
        <v>468</v>
      </c>
    </row>
    <row r="506" spans="1:13" hidden="1">
      <c r="A506" t="s">
        <v>293</v>
      </c>
      <c r="B506" t="s">
        <v>354</v>
      </c>
      <c r="C506" t="s">
        <v>281</v>
      </c>
      <c r="D506">
        <v>1</v>
      </c>
      <c r="E506">
        <v>1</v>
      </c>
      <c r="F506">
        <v>1</v>
      </c>
      <c r="G506">
        <v>1</v>
      </c>
      <c r="H506">
        <v>1</v>
      </c>
      <c r="I506">
        <v>1</v>
      </c>
      <c r="J506">
        <v>1</v>
      </c>
      <c r="K506">
        <v>1</v>
      </c>
      <c r="M506" t="s">
        <v>468</v>
      </c>
    </row>
    <row r="507" spans="1:13" hidden="1">
      <c r="A507" t="s">
        <v>293</v>
      </c>
      <c r="B507" t="s">
        <v>354</v>
      </c>
      <c r="C507" t="s">
        <v>282</v>
      </c>
      <c r="D507">
        <v>1</v>
      </c>
      <c r="E507">
        <v>1</v>
      </c>
      <c r="F507">
        <v>1</v>
      </c>
      <c r="G507">
        <v>1</v>
      </c>
      <c r="H507">
        <v>1</v>
      </c>
      <c r="I507">
        <v>1</v>
      </c>
      <c r="J507">
        <v>1</v>
      </c>
      <c r="K507">
        <v>1</v>
      </c>
      <c r="M507" t="s">
        <v>468</v>
      </c>
    </row>
    <row r="508" spans="1:13" hidden="1">
      <c r="A508" t="s">
        <v>293</v>
      </c>
      <c r="B508" t="s">
        <v>354</v>
      </c>
      <c r="C508" t="s">
        <v>283</v>
      </c>
      <c r="D508">
        <v>1</v>
      </c>
      <c r="E508">
        <v>1</v>
      </c>
      <c r="F508">
        <v>1</v>
      </c>
      <c r="G508">
        <v>1</v>
      </c>
      <c r="H508">
        <v>1</v>
      </c>
      <c r="I508">
        <v>1</v>
      </c>
      <c r="J508">
        <v>1</v>
      </c>
      <c r="K508">
        <v>1</v>
      </c>
      <c r="M508" t="s">
        <v>468</v>
      </c>
    </row>
    <row r="509" spans="1:13" hidden="1">
      <c r="A509" t="s">
        <v>293</v>
      </c>
      <c r="B509" t="s">
        <v>354</v>
      </c>
      <c r="C509" t="s">
        <v>284</v>
      </c>
      <c r="D509">
        <v>1</v>
      </c>
      <c r="E509">
        <v>1</v>
      </c>
      <c r="F509">
        <v>1</v>
      </c>
      <c r="G509">
        <v>1</v>
      </c>
      <c r="H509">
        <v>1</v>
      </c>
      <c r="I509">
        <v>1</v>
      </c>
      <c r="J509">
        <v>1</v>
      </c>
      <c r="K509">
        <v>1</v>
      </c>
      <c r="M509" t="s">
        <v>468</v>
      </c>
    </row>
    <row r="510" spans="1:13" hidden="1">
      <c r="A510" t="s">
        <v>293</v>
      </c>
      <c r="B510" t="s">
        <v>354</v>
      </c>
      <c r="C510" t="s">
        <v>285</v>
      </c>
      <c r="D510">
        <v>1</v>
      </c>
      <c r="E510">
        <v>1</v>
      </c>
      <c r="F510">
        <v>1</v>
      </c>
      <c r="G510">
        <v>1</v>
      </c>
      <c r="H510">
        <v>1</v>
      </c>
      <c r="I510">
        <v>1</v>
      </c>
      <c r="J510">
        <v>1</v>
      </c>
      <c r="K510">
        <v>1</v>
      </c>
      <c r="M510" t="s">
        <v>468</v>
      </c>
    </row>
    <row r="511" spans="1:13" hidden="1">
      <c r="A511" t="s">
        <v>293</v>
      </c>
      <c r="B511" t="s">
        <v>354</v>
      </c>
      <c r="C511" t="s">
        <v>286</v>
      </c>
      <c r="D511">
        <v>1</v>
      </c>
      <c r="E511">
        <v>1</v>
      </c>
      <c r="F511">
        <v>1</v>
      </c>
      <c r="G511">
        <v>1</v>
      </c>
      <c r="H511">
        <v>1</v>
      </c>
      <c r="I511">
        <v>1</v>
      </c>
      <c r="J511">
        <v>1</v>
      </c>
      <c r="K511">
        <v>1</v>
      </c>
      <c r="M511" t="s">
        <v>468</v>
      </c>
    </row>
    <row r="512" spans="1:13" hidden="1">
      <c r="A512" t="s">
        <v>293</v>
      </c>
      <c r="B512" t="s">
        <v>354</v>
      </c>
      <c r="C512" t="s">
        <v>287</v>
      </c>
      <c r="D512">
        <v>1</v>
      </c>
      <c r="E512">
        <v>1</v>
      </c>
      <c r="F512">
        <v>1</v>
      </c>
      <c r="G512">
        <v>1</v>
      </c>
      <c r="H512">
        <v>1</v>
      </c>
      <c r="I512">
        <v>1</v>
      </c>
      <c r="J512">
        <v>1</v>
      </c>
      <c r="K512">
        <v>1</v>
      </c>
      <c r="M512" t="s">
        <v>468</v>
      </c>
    </row>
    <row r="513" spans="1:13" hidden="1">
      <c r="A513" t="s">
        <v>293</v>
      </c>
      <c r="B513" t="s">
        <v>354</v>
      </c>
      <c r="C513" t="s">
        <v>288</v>
      </c>
      <c r="D513">
        <v>1</v>
      </c>
      <c r="E513">
        <v>1</v>
      </c>
      <c r="F513">
        <v>1</v>
      </c>
      <c r="G513">
        <v>1</v>
      </c>
      <c r="H513">
        <v>1</v>
      </c>
      <c r="I513">
        <v>1</v>
      </c>
      <c r="J513">
        <v>1</v>
      </c>
      <c r="K513">
        <v>1</v>
      </c>
      <c r="M513" t="s">
        <v>468</v>
      </c>
    </row>
    <row r="514" spans="1:13" hidden="1">
      <c r="A514" t="s">
        <v>293</v>
      </c>
      <c r="B514" t="s">
        <v>354</v>
      </c>
      <c r="C514" t="s">
        <v>289</v>
      </c>
      <c r="D514">
        <v>1</v>
      </c>
      <c r="E514">
        <v>1</v>
      </c>
      <c r="F514">
        <v>1</v>
      </c>
      <c r="G514">
        <v>1</v>
      </c>
      <c r="H514">
        <v>1</v>
      </c>
      <c r="I514">
        <v>1</v>
      </c>
      <c r="J514">
        <v>1</v>
      </c>
      <c r="K514">
        <v>1</v>
      </c>
      <c r="M514" t="s">
        <v>468</v>
      </c>
    </row>
    <row r="515" spans="1:13" hidden="1">
      <c r="A515" t="s">
        <v>293</v>
      </c>
      <c r="B515" t="s">
        <v>354</v>
      </c>
      <c r="C515" t="s">
        <v>290</v>
      </c>
      <c r="D515">
        <v>1</v>
      </c>
      <c r="E515">
        <v>1</v>
      </c>
      <c r="F515">
        <v>1</v>
      </c>
      <c r="G515">
        <v>1</v>
      </c>
      <c r="H515">
        <v>1</v>
      </c>
      <c r="I515">
        <v>1</v>
      </c>
      <c r="J515">
        <v>1</v>
      </c>
      <c r="K515">
        <v>1</v>
      </c>
      <c r="M515" t="s">
        <v>468</v>
      </c>
    </row>
    <row r="516" spans="1:13" hidden="1">
      <c r="A516" t="s">
        <v>293</v>
      </c>
      <c r="B516" t="s">
        <v>354</v>
      </c>
      <c r="C516" t="s">
        <v>291</v>
      </c>
      <c r="D516">
        <v>1</v>
      </c>
      <c r="E516">
        <v>1</v>
      </c>
      <c r="F516">
        <v>1</v>
      </c>
      <c r="G516">
        <v>1</v>
      </c>
      <c r="H516">
        <v>1</v>
      </c>
      <c r="I516">
        <v>1</v>
      </c>
      <c r="J516">
        <v>1</v>
      </c>
      <c r="K516">
        <v>1</v>
      </c>
      <c r="M516" t="s">
        <v>468</v>
      </c>
    </row>
    <row r="517" spans="1:13" hidden="1">
      <c r="A517" t="s">
        <v>293</v>
      </c>
      <c r="B517" t="s">
        <v>354</v>
      </c>
      <c r="C517" t="s">
        <v>292</v>
      </c>
      <c r="D517">
        <v>1</v>
      </c>
      <c r="E517">
        <v>1</v>
      </c>
      <c r="F517">
        <v>1</v>
      </c>
      <c r="G517">
        <v>1</v>
      </c>
      <c r="H517">
        <v>1</v>
      </c>
      <c r="I517">
        <v>1</v>
      </c>
      <c r="J517">
        <v>1</v>
      </c>
      <c r="K517">
        <v>1</v>
      </c>
      <c r="M517" t="s">
        <v>468</v>
      </c>
    </row>
    <row r="518" spans="1:13" hidden="1">
      <c r="A518" t="s">
        <v>293</v>
      </c>
      <c r="B518" t="s">
        <v>357</v>
      </c>
      <c r="C518" t="s">
        <v>278</v>
      </c>
      <c r="D518">
        <v>1</v>
      </c>
      <c r="E518">
        <v>1</v>
      </c>
      <c r="F518">
        <v>1</v>
      </c>
      <c r="G518">
        <v>1</v>
      </c>
      <c r="H518">
        <v>1</v>
      </c>
      <c r="I518">
        <v>1</v>
      </c>
      <c r="J518">
        <v>1</v>
      </c>
      <c r="K518">
        <v>1</v>
      </c>
      <c r="M518" t="s">
        <v>468</v>
      </c>
    </row>
    <row r="519" spans="1:13" hidden="1">
      <c r="A519" t="s">
        <v>293</v>
      </c>
      <c r="B519" t="s">
        <v>357</v>
      </c>
      <c r="C519" t="s">
        <v>279</v>
      </c>
      <c r="D519">
        <v>1</v>
      </c>
      <c r="E519">
        <v>1</v>
      </c>
      <c r="F519">
        <v>1</v>
      </c>
      <c r="G519">
        <v>1</v>
      </c>
      <c r="H519">
        <v>1</v>
      </c>
      <c r="I519">
        <v>1</v>
      </c>
      <c r="J519">
        <v>1</v>
      </c>
      <c r="K519">
        <v>1</v>
      </c>
      <c r="M519" t="s">
        <v>468</v>
      </c>
    </row>
    <row r="520" spans="1:13" hidden="1">
      <c r="A520" t="s">
        <v>293</v>
      </c>
      <c r="B520" t="s">
        <v>357</v>
      </c>
      <c r="C520" t="s">
        <v>280</v>
      </c>
      <c r="D520">
        <v>1</v>
      </c>
      <c r="E520">
        <v>1</v>
      </c>
      <c r="F520">
        <v>1</v>
      </c>
      <c r="G520">
        <v>1</v>
      </c>
      <c r="H520">
        <v>1</v>
      </c>
      <c r="I520">
        <v>1</v>
      </c>
      <c r="J520">
        <v>1</v>
      </c>
      <c r="K520">
        <v>1</v>
      </c>
      <c r="M520" t="s">
        <v>468</v>
      </c>
    </row>
    <row r="521" spans="1:13" hidden="1">
      <c r="A521" t="s">
        <v>293</v>
      </c>
      <c r="B521" t="s">
        <v>357</v>
      </c>
      <c r="C521" t="s">
        <v>277</v>
      </c>
      <c r="D521">
        <v>1</v>
      </c>
      <c r="E521">
        <v>1</v>
      </c>
      <c r="F521">
        <v>1</v>
      </c>
      <c r="G521">
        <v>1</v>
      </c>
      <c r="H521">
        <v>1</v>
      </c>
      <c r="I521">
        <v>1</v>
      </c>
      <c r="J521">
        <v>1</v>
      </c>
      <c r="K521">
        <v>1</v>
      </c>
      <c r="M521" t="s">
        <v>468</v>
      </c>
    </row>
    <row r="522" spans="1:13" hidden="1">
      <c r="A522" t="s">
        <v>293</v>
      </c>
      <c r="B522" t="s">
        <v>357</v>
      </c>
      <c r="C522" t="s">
        <v>281</v>
      </c>
      <c r="D522">
        <v>1</v>
      </c>
      <c r="E522">
        <v>1</v>
      </c>
      <c r="F522">
        <v>1</v>
      </c>
      <c r="G522">
        <v>1</v>
      </c>
      <c r="H522">
        <v>1</v>
      </c>
      <c r="I522">
        <v>1</v>
      </c>
      <c r="J522">
        <v>1</v>
      </c>
      <c r="K522">
        <v>1</v>
      </c>
      <c r="M522" t="s">
        <v>468</v>
      </c>
    </row>
    <row r="523" spans="1:13" hidden="1">
      <c r="A523" t="s">
        <v>293</v>
      </c>
      <c r="B523" t="s">
        <v>357</v>
      </c>
      <c r="C523" t="s">
        <v>282</v>
      </c>
      <c r="D523">
        <v>1</v>
      </c>
      <c r="E523">
        <v>1</v>
      </c>
      <c r="F523">
        <v>1</v>
      </c>
      <c r="G523">
        <v>1</v>
      </c>
      <c r="H523">
        <v>1</v>
      </c>
      <c r="I523">
        <v>1</v>
      </c>
      <c r="J523">
        <v>1</v>
      </c>
      <c r="K523">
        <v>1</v>
      </c>
      <c r="M523" t="s">
        <v>468</v>
      </c>
    </row>
    <row r="524" spans="1:13" hidden="1">
      <c r="A524" t="s">
        <v>293</v>
      </c>
      <c r="B524" t="s">
        <v>357</v>
      </c>
      <c r="C524" t="s">
        <v>283</v>
      </c>
      <c r="D524">
        <v>1</v>
      </c>
      <c r="E524">
        <v>1</v>
      </c>
      <c r="F524">
        <v>1</v>
      </c>
      <c r="G524">
        <v>1</v>
      </c>
      <c r="H524">
        <v>1</v>
      </c>
      <c r="I524">
        <v>1</v>
      </c>
      <c r="J524">
        <v>1</v>
      </c>
      <c r="K524">
        <v>1</v>
      </c>
      <c r="M524" t="s">
        <v>468</v>
      </c>
    </row>
    <row r="525" spans="1:13" hidden="1">
      <c r="A525" t="s">
        <v>293</v>
      </c>
      <c r="B525" t="s">
        <v>357</v>
      </c>
      <c r="C525" t="s">
        <v>284</v>
      </c>
      <c r="D525">
        <v>1</v>
      </c>
      <c r="E525">
        <v>1</v>
      </c>
      <c r="F525">
        <v>1</v>
      </c>
      <c r="G525">
        <v>1</v>
      </c>
      <c r="H525">
        <v>1</v>
      </c>
      <c r="I525">
        <v>1</v>
      </c>
      <c r="J525">
        <v>1</v>
      </c>
      <c r="K525">
        <v>1</v>
      </c>
      <c r="M525" t="s">
        <v>468</v>
      </c>
    </row>
    <row r="526" spans="1:13" hidden="1">
      <c r="A526" t="s">
        <v>293</v>
      </c>
      <c r="B526" t="s">
        <v>357</v>
      </c>
      <c r="C526" t="s">
        <v>285</v>
      </c>
      <c r="D526">
        <v>1</v>
      </c>
      <c r="E526">
        <v>1</v>
      </c>
      <c r="F526">
        <v>1</v>
      </c>
      <c r="G526">
        <v>1</v>
      </c>
      <c r="H526">
        <v>1</v>
      </c>
      <c r="I526">
        <v>1</v>
      </c>
      <c r="J526">
        <v>1</v>
      </c>
      <c r="K526">
        <v>1</v>
      </c>
      <c r="M526" t="s">
        <v>468</v>
      </c>
    </row>
    <row r="527" spans="1:13" hidden="1">
      <c r="A527" t="s">
        <v>293</v>
      </c>
      <c r="B527" t="s">
        <v>357</v>
      </c>
      <c r="C527" t="s">
        <v>286</v>
      </c>
      <c r="D527">
        <v>1</v>
      </c>
      <c r="E527">
        <v>1</v>
      </c>
      <c r="F527">
        <v>1</v>
      </c>
      <c r="G527">
        <v>1</v>
      </c>
      <c r="H527">
        <v>1</v>
      </c>
      <c r="I527">
        <v>1</v>
      </c>
      <c r="J527">
        <v>1</v>
      </c>
      <c r="K527">
        <v>1</v>
      </c>
      <c r="M527" t="s">
        <v>468</v>
      </c>
    </row>
    <row r="528" spans="1:13" hidden="1">
      <c r="A528" t="s">
        <v>293</v>
      </c>
      <c r="B528" t="s">
        <v>357</v>
      </c>
      <c r="C528" t="s">
        <v>287</v>
      </c>
      <c r="D528">
        <v>1</v>
      </c>
      <c r="E528">
        <v>1</v>
      </c>
      <c r="F528">
        <v>1</v>
      </c>
      <c r="G528">
        <v>1</v>
      </c>
      <c r="H528">
        <v>1</v>
      </c>
      <c r="I528">
        <v>1</v>
      </c>
      <c r="J528">
        <v>1</v>
      </c>
      <c r="K528">
        <v>1</v>
      </c>
      <c r="M528" t="s">
        <v>468</v>
      </c>
    </row>
    <row r="529" spans="1:13" hidden="1">
      <c r="A529" t="s">
        <v>293</v>
      </c>
      <c r="B529" t="s">
        <v>357</v>
      </c>
      <c r="C529" t="s">
        <v>288</v>
      </c>
      <c r="D529">
        <v>1</v>
      </c>
      <c r="E529">
        <v>1</v>
      </c>
      <c r="F529">
        <v>1</v>
      </c>
      <c r="G529">
        <v>1</v>
      </c>
      <c r="H529">
        <v>1</v>
      </c>
      <c r="I529">
        <v>1</v>
      </c>
      <c r="J529">
        <v>1</v>
      </c>
      <c r="K529">
        <v>1</v>
      </c>
      <c r="M529" t="s">
        <v>468</v>
      </c>
    </row>
    <row r="530" spans="1:13" hidden="1">
      <c r="A530" t="s">
        <v>293</v>
      </c>
      <c r="B530" t="s">
        <v>357</v>
      </c>
      <c r="C530" t="s">
        <v>289</v>
      </c>
      <c r="D530">
        <v>1</v>
      </c>
      <c r="E530">
        <v>1</v>
      </c>
      <c r="F530">
        <v>1</v>
      </c>
      <c r="G530">
        <v>1</v>
      </c>
      <c r="H530">
        <v>1</v>
      </c>
      <c r="I530">
        <v>1</v>
      </c>
      <c r="J530">
        <v>1</v>
      </c>
      <c r="K530">
        <v>1</v>
      </c>
      <c r="M530" t="s">
        <v>468</v>
      </c>
    </row>
    <row r="531" spans="1:13" hidden="1">
      <c r="A531" t="s">
        <v>293</v>
      </c>
      <c r="B531" t="s">
        <v>357</v>
      </c>
      <c r="C531" t="s">
        <v>290</v>
      </c>
      <c r="D531">
        <v>1</v>
      </c>
      <c r="E531">
        <v>1</v>
      </c>
      <c r="F531">
        <v>1</v>
      </c>
      <c r="G531">
        <v>1</v>
      </c>
      <c r="H531">
        <v>1</v>
      </c>
      <c r="I531">
        <v>1</v>
      </c>
      <c r="J531">
        <v>1</v>
      </c>
      <c r="K531">
        <v>1</v>
      </c>
      <c r="M531" t="s">
        <v>468</v>
      </c>
    </row>
    <row r="532" spans="1:13" hidden="1">
      <c r="A532" t="s">
        <v>293</v>
      </c>
      <c r="B532" t="s">
        <v>357</v>
      </c>
      <c r="C532" t="s">
        <v>291</v>
      </c>
      <c r="D532">
        <v>1</v>
      </c>
      <c r="E532">
        <v>1</v>
      </c>
      <c r="F532">
        <v>1</v>
      </c>
      <c r="G532">
        <v>1</v>
      </c>
      <c r="H532">
        <v>1</v>
      </c>
      <c r="I532">
        <v>1</v>
      </c>
      <c r="J532">
        <v>1</v>
      </c>
      <c r="K532">
        <v>1</v>
      </c>
      <c r="M532" t="s">
        <v>468</v>
      </c>
    </row>
    <row r="533" spans="1:13" hidden="1">
      <c r="A533" t="s">
        <v>293</v>
      </c>
      <c r="B533" t="s">
        <v>357</v>
      </c>
      <c r="C533" t="s">
        <v>292</v>
      </c>
      <c r="D533">
        <v>1</v>
      </c>
      <c r="E533">
        <v>1</v>
      </c>
      <c r="F533">
        <v>1</v>
      </c>
      <c r="G533">
        <v>1</v>
      </c>
      <c r="H533">
        <v>1</v>
      </c>
      <c r="I533">
        <v>1</v>
      </c>
      <c r="J533">
        <v>1</v>
      </c>
      <c r="K533">
        <v>1</v>
      </c>
      <c r="M533" t="s">
        <v>468</v>
      </c>
    </row>
    <row r="534" spans="1:13" hidden="1">
      <c r="A534" t="s">
        <v>293</v>
      </c>
      <c r="B534" t="s">
        <v>338</v>
      </c>
      <c r="C534" t="s">
        <v>278</v>
      </c>
      <c r="D534">
        <v>1</v>
      </c>
      <c r="E534">
        <v>1</v>
      </c>
      <c r="F534">
        <v>1</v>
      </c>
      <c r="G534">
        <v>1</v>
      </c>
      <c r="H534">
        <v>1</v>
      </c>
      <c r="I534">
        <v>1</v>
      </c>
      <c r="J534">
        <v>1</v>
      </c>
      <c r="K534">
        <v>1</v>
      </c>
      <c r="M534" t="s">
        <v>407</v>
      </c>
    </row>
    <row r="535" spans="1:13" hidden="1">
      <c r="A535" t="s">
        <v>293</v>
      </c>
      <c r="B535" t="s">
        <v>338</v>
      </c>
      <c r="C535" t="s">
        <v>279</v>
      </c>
      <c r="D535">
        <v>1</v>
      </c>
      <c r="E535">
        <v>1</v>
      </c>
      <c r="F535">
        <v>1</v>
      </c>
      <c r="G535">
        <v>1</v>
      </c>
      <c r="H535">
        <v>1</v>
      </c>
      <c r="I535">
        <v>1</v>
      </c>
      <c r="J535">
        <v>1</v>
      </c>
      <c r="K535">
        <v>1</v>
      </c>
      <c r="M535" t="s">
        <v>407</v>
      </c>
    </row>
    <row r="536" spans="1:13" hidden="1">
      <c r="A536" t="s">
        <v>293</v>
      </c>
      <c r="B536" t="s">
        <v>338</v>
      </c>
      <c r="C536" t="s">
        <v>280</v>
      </c>
      <c r="D536">
        <v>1</v>
      </c>
      <c r="E536">
        <v>1</v>
      </c>
      <c r="F536">
        <v>1</v>
      </c>
      <c r="G536">
        <v>1</v>
      </c>
      <c r="H536">
        <v>1</v>
      </c>
      <c r="I536">
        <v>1</v>
      </c>
      <c r="J536">
        <v>1</v>
      </c>
      <c r="K536">
        <v>1</v>
      </c>
      <c r="M536" t="s">
        <v>407</v>
      </c>
    </row>
    <row r="537" spans="1:13" hidden="1">
      <c r="A537" t="s">
        <v>293</v>
      </c>
      <c r="B537" t="s">
        <v>338</v>
      </c>
      <c r="C537" t="s">
        <v>277</v>
      </c>
      <c r="D537">
        <v>1</v>
      </c>
      <c r="E537">
        <v>1</v>
      </c>
      <c r="F537">
        <v>1</v>
      </c>
      <c r="G537">
        <v>1</v>
      </c>
      <c r="H537">
        <v>1</v>
      </c>
      <c r="I537">
        <v>1</v>
      </c>
      <c r="J537">
        <v>1</v>
      </c>
      <c r="K537">
        <v>1</v>
      </c>
      <c r="M537" t="s">
        <v>407</v>
      </c>
    </row>
    <row r="538" spans="1:13" hidden="1">
      <c r="A538" t="s">
        <v>293</v>
      </c>
      <c r="B538" t="s">
        <v>338</v>
      </c>
      <c r="C538" t="s">
        <v>281</v>
      </c>
      <c r="D538">
        <v>1</v>
      </c>
      <c r="E538">
        <v>1</v>
      </c>
      <c r="F538">
        <v>1</v>
      </c>
      <c r="G538">
        <v>1</v>
      </c>
      <c r="H538">
        <v>1</v>
      </c>
      <c r="I538">
        <v>1</v>
      </c>
      <c r="J538">
        <v>1</v>
      </c>
      <c r="K538">
        <v>1</v>
      </c>
      <c r="M538" t="s">
        <v>407</v>
      </c>
    </row>
    <row r="539" spans="1:13" hidden="1">
      <c r="A539" t="s">
        <v>293</v>
      </c>
      <c r="B539" t="s">
        <v>338</v>
      </c>
      <c r="C539" t="s">
        <v>282</v>
      </c>
      <c r="D539">
        <v>1</v>
      </c>
      <c r="E539">
        <v>1</v>
      </c>
      <c r="F539">
        <v>1</v>
      </c>
      <c r="G539">
        <v>1</v>
      </c>
      <c r="H539">
        <v>1</v>
      </c>
      <c r="I539">
        <v>1</v>
      </c>
      <c r="J539">
        <v>1</v>
      </c>
      <c r="K539">
        <v>1</v>
      </c>
      <c r="M539" t="s">
        <v>407</v>
      </c>
    </row>
    <row r="540" spans="1:13" hidden="1">
      <c r="A540" t="s">
        <v>293</v>
      </c>
      <c r="B540" t="s">
        <v>338</v>
      </c>
      <c r="C540" t="s">
        <v>283</v>
      </c>
      <c r="D540">
        <v>1</v>
      </c>
      <c r="E540">
        <v>1</v>
      </c>
      <c r="F540">
        <v>1</v>
      </c>
      <c r="G540">
        <v>1</v>
      </c>
      <c r="H540">
        <v>1</v>
      </c>
      <c r="I540">
        <v>1</v>
      </c>
      <c r="J540">
        <v>1</v>
      </c>
      <c r="K540">
        <v>1</v>
      </c>
      <c r="M540" t="s">
        <v>407</v>
      </c>
    </row>
    <row r="541" spans="1:13" hidden="1">
      <c r="A541" t="s">
        <v>293</v>
      </c>
      <c r="B541" t="s">
        <v>338</v>
      </c>
      <c r="C541" t="s">
        <v>284</v>
      </c>
      <c r="D541">
        <v>1</v>
      </c>
      <c r="E541">
        <v>1</v>
      </c>
      <c r="F541">
        <v>1</v>
      </c>
      <c r="G541">
        <v>1</v>
      </c>
      <c r="H541">
        <v>1</v>
      </c>
      <c r="I541">
        <v>1</v>
      </c>
      <c r="J541">
        <v>1</v>
      </c>
      <c r="K541">
        <v>1</v>
      </c>
      <c r="M541" t="s">
        <v>407</v>
      </c>
    </row>
    <row r="542" spans="1:13" hidden="1">
      <c r="A542" t="s">
        <v>293</v>
      </c>
      <c r="B542" t="s">
        <v>338</v>
      </c>
      <c r="C542" t="s">
        <v>285</v>
      </c>
      <c r="D542">
        <v>1</v>
      </c>
      <c r="E542">
        <v>1</v>
      </c>
      <c r="F542">
        <v>1</v>
      </c>
      <c r="G542">
        <v>1</v>
      </c>
      <c r="H542">
        <v>1</v>
      </c>
      <c r="I542">
        <v>1</v>
      </c>
      <c r="J542">
        <v>1</v>
      </c>
      <c r="K542">
        <v>1</v>
      </c>
      <c r="M542" t="s">
        <v>407</v>
      </c>
    </row>
    <row r="543" spans="1:13" hidden="1">
      <c r="A543" t="s">
        <v>293</v>
      </c>
      <c r="B543" t="s">
        <v>338</v>
      </c>
      <c r="C543" t="s">
        <v>286</v>
      </c>
      <c r="D543">
        <v>1</v>
      </c>
      <c r="E543">
        <v>1</v>
      </c>
      <c r="F543">
        <v>1</v>
      </c>
      <c r="G543">
        <v>1</v>
      </c>
      <c r="H543">
        <v>1</v>
      </c>
      <c r="I543">
        <v>1</v>
      </c>
      <c r="J543">
        <v>1</v>
      </c>
      <c r="K543">
        <v>1</v>
      </c>
      <c r="M543" t="s">
        <v>407</v>
      </c>
    </row>
    <row r="544" spans="1:13" hidden="1">
      <c r="A544" t="s">
        <v>293</v>
      </c>
      <c r="B544" t="s">
        <v>338</v>
      </c>
      <c r="C544" t="s">
        <v>287</v>
      </c>
      <c r="D544">
        <v>1</v>
      </c>
      <c r="E544">
        <v>1</v>
      </c>
      <c r="F544">
        <v>1</v>
      </c>
      <c r="G544">
        <v>1</v>
      </c>
      <c r="H544">
        <v>1</v>
      </c>
      <c r="I544">
        <v>1</v>
      </c>
      <c r="J544">
        <v>1</v>
      </c>
      <c r="K544">
        <v>1</v>
      </c>
      <c r="M544" t="s">
        <v>407</v>
      </c>
    </row>
    <row r="545" spans="1:13" hidden="1">
      <c r="A545" t="s">
        <v>293</v>
      </c>
      <c r="B545" t="s">
        <v>338</v>
      </c>
      <c r="C545" t="s">
        <v>288</v>
      </c>
      <c r="D545">
        <v>1</v>
      </c>
      <c r="E545">
        <v>1</v>
      </c>
      <c r="F545">
        <v>1</v>
      </c>
      <c r="G545">
        <v>1</v>
      </c>
      <c r="H545">
        <v>1</v>
      </c>
      <c r="I545">
        <v>1</v>
      </c>
      <c r="J545">
        <v>1</v>
      </c>
      <c r="K545">
        <v>1</v>
      </c>
      <c r="M545" t="s">
        <v>407</v>
      </c>
    </row>
    <row r="546" spans="1:13" hidden="1">
      <c r="A546" t="s">
        <v>293</v>
      </c>
      <c r="B546" t="s">
        <v>338</v>
      </c>
      <c r="C546" t="s">
        <v>289</v>
      </c>
      <c r="D546">
        <v>1</v>
      </c>
      <c r="E546">
        <v>1</v>
      </c>
      <c r="F546">
        <v>1</v>
      </c>
      <c r="G546">
        <v>1</v>
      </c>
      <c r="H546">
        <v>1</v>
      </c>
      <c r="I546">
        <v>1</v>
      </c>
      <c r="J546">
        <v>1</v>
      </c>
      <c r="K546">
        <v>1</v>
      </c>
      <c r="M546" t="s">
        <v>407</v>
      </c>
    </row>
    <row r="547" spans="1:13" hidden="1">
      <c r="A547" t="s">
        <v>293</v>
      </c>
      <c r="B547" t="s">
        <v>338</v>
      </c>
      <c r="C547" t="s">
        <v>290</v>
      </c>
      <c r="D547">
        <v>1</v>
      </c>
      <c r="E547">
        <v>1</v>
      </c>
      <c r="F547">
        <v>1</v>
      </c>
      <c r="G547">
        <v>1</v>
      </c>
      <c r="H547">
        <v>1</v>
      </c>
      <c r="I547">
        <v>1</v>
      </c>
      <c r="J547">
        <v>1</v>
      </c>
      <c r="K547">
        <v>1</v>
      </c>
      <c r="M547" t="s">
        <v>407</v>
      </c>
    </row>
    <row r="548" spans="1:13" hidden="1">
      <c r="A548" t="s">
        <v>293</v>
      </c>
      <c r="B548" t="s">
        <v>338</v>
      </c>
      <c r="C548" t="s">
        <v>291</v>
      </c>
      <c r="D548">
        <v>1</v>
      </c>
      <c r="E548">
        <v>1</v>
      </c>
      <c r="F548">
        <v>1</v>
      </c>
      <c r="G548">
        <v>1</v>
      </c>
      <c r="H548">
        <v>1</v>
      </c>
      <c r="I548">
        <v>1</v>
      </c>
      <c r="J548">
        <v>1</v>
      </c>
      <c r="K548">
        <v>1</v>
      </c>
      <c r="M548" t="s">
        <v>407</v>
      </c>
    </row>
    <row r="549" spans="1:13" hidden="1">
      <c r="A549" t="s">
        <v>293</v>
      </c>
      <c r="B549" t="s">
        <v>338</v>
      </c>
      <c r="C549" t="s">
        <v>292</v>
      </c>
      <c r="D549">
        <v>1</v>
      </c>
      <c r="E549">
        <v>1</v>
      </c>
      <c r="F549">
        <v>1</v>
      </c>
      <c r="G549">
        <v>1</v>
      </c>
      <c r="H549">
        <v>1</v>
      </c>
      <c r="I549">
        <v>1</v>
      </c>
      <c r="J549">
        <v>1</v>
      </c>
      <c r="K549">
        <v>1</v>
      </c>
      <c r="M549" t="s">
        <v>407</v>
      </c>
    </row>
    <row r="550" spans="1:13" hidden="1">
      <c r="A550" t="s">
        <v>293</v>
      </c>
      <c r="B550" t="s">
        <v>335</v>
      </c>
      <c r="C550" t="s">
        <v>278</v>
      </c>
      <c r="D550">
        <v>1</v>
      </c>
      <c r="E550" s="114">
        <v>1</v>
      </c>
      <c r="F550" s="114">
        <v>1</v>
      </c>
      <c r="G550" s="114">
        <v>1</v>
      </c>
      <c r="H550" s="114">
        <v>1</v>
      </c>
      <c r="I550" s="114">
        <v>1</v>
      </c>
      <c r="J550" s="114">
        <v>1</v>
      </c>
      <c r="K550" s="114">
        <v>1</v>
      </c>
    </row>
    <row r="551" spans="1:13" hidden="1">
      <c r="A551" t="s">
        <v>293</v>
      </c>
      <c r="B551" t="s">
        <v>335</v>
      </c>
      <c r="C551" t="s">
        <v>279</v>
      </c>
      <c r="D551" s="114">
        <v>1</v>
      </c>
      <c r="E551" s="114">
        <v>1</v>
      </c>
      <c r="F551" s="114">
        <v>1</v>
      </c>
      <c r="G551" s="114">
        <v>1</v>
      </c>
      <c r="H551" s="114">
        <v>1</v>
      </c>
      <c r="I551" s="114">
        <v>1</v>
      </c>
      <c r="J551" s="114">
        <v>1</v>
      </c>
      <c r="K551" s="114">
        <v>1</v>
      </c>
      <c r="M551" s="114"/>
    </row>
    <row r="552" spans="1:13" hidden="1">
      <c r="A552" t="s">
        <v>293</v>
      </c>
      <c r="B552" t="s">
        <v>335</v>
      </c>
      <c r="C552" t="s">
        <v>280</v>
      </c>
      <c r="D552" s="114">
        <v>1</v>
      </c>
      <c r="E552" s="114">
        <v>1</v>
      </c>
      <c r="F552" s="114">
        <v>1</v>
      </c>
      <c r="G552" s="114">
        <v>1</v>
      </c>
      <c r="H552" s="114">
        <v>1</v>
      </c>
      <c r="I552" s="114">
        <v>1</v>
      </c>
      <c r="J552" s="114">
        <v>1</v>
      </c>
      <c r="K552" s="114">
        <v>1</v>
      </c>
      <c r="M552" s="114"/>
    </row>
    <row r="553" spans="1:13" hidden="1">
      <c r="A553" t="s">
        <v>293</v>
      </c>
      <c r="B553" t="s">
        <v>335</v>
      </c>
      <c r="C553" t="s">
        <v>277</v>
      </c>
      <c r="D553" s="114">
        <v>1</v>
      </c>
      <c r="E553" s="114">
        <v>1</v>
      </c>
      <c r="F553" s="114">
        <v>1</v>
      </c>
      <c r="G553" s="114">
        <v>1</v>
      </c>
      <c r="H553" s="114">
        <v>1</v>
      </c>
      <c r="I553" s="114">
        <v>1</v>
      </c>
      <c r="J553" s="114">
        <v>1</v>
      </c>
      <c r="K553" s="114">
        <v>1</v>
      </c>
      <c r="M553" s="114"/>
    </row>
    <row r="554" spans="1:13" hidden="1">
      <c r="A554" t="s">
        <v>293</v>
      </c>
      <c r="B554" t="s">
        <v>335</v>
      </c>
      <c r="C554" t="s">
        <v>281</v>
      </c>
      <c r="D554" s="114">
        <v>1</v>
      </c>
      <c r="E554" s="114">
        <v>1</v>
      </c>
      <c r="F554" s="114">
        <v>1</v>
      </c>
      <c r="G554" s="114">
        <v>1</v>
      </c>
      <c r="H554" s="114">
        <v>1</v>
      </c>
      <c r="I554" s="114">
        <v>1</v>
      </c>
      <c r="J554" s="114">
        <v>1</v>
      </c>
      <c r="K554" s="114">
        <v>1</v>
      </c>
      <c r="M554" s="114"/>
    </row>
    <row r="555" spans="1:13" hidden="1">
      <c r="A555" t="s">
        <v>293</v>
      </c>
      <c r="B555" t="s">
        <v>335</v>
      </c>
      <c r="C555" t="s">
        <v>282</v>
      </c>
      <c r="D555" s="114">
        <v>1</v>
      </c>
      <c r="E555" s="114">
        <v>1</v>
      </c>
      <c r="F555" s="114">
        <v>1</v>
      </c>
      <c r="G555" s="114">
        <v>1</v>
      </c>
      <c r="H555" s="114">
        <v>1</v>
      </c>
      <c r="I555" s="114">
        <v>1</v>
      </c>
      <c r="J555" s="114">
        <v>1</v>
      </c>
      <c r="K555" s="114">
        <v>1</v>
      </c>
      <c r="M555" s="114"/>
    </row>
    <row r="556" spans="1:13" hidden="1">
      <c r="A556" t="s">
        <v>293</v>
      </c>
      <c r="B556" t="s">
        <v>335</v>
      </c>
      <c r="C556" t="s">
        <v>283</v>
      </c>
      <c r="D556" s="114">
        <v>1</v>
      </c>
      <c r="E556" s="114">
        <v>1</v>
      </c>
      <c r="F556" s="114">
        <v>1</v>
      </c>
      <c r="G556" s="114">
        <v>1</v>
      </c>
      <c r="H556" s="114">
        <v>1</v>
      </c>
      <c r="I556" s="114">
        <v>1</v>
      </c>
      <c r="J556" s="114">
        <v>1</v>
      </c>
      <c r="K556" s="114">
        <v>1</v>
      </c>
      <c r="M556" s="114"/>
    </row>
    <row r="557" spans="1:13" hidden="1">
      <c r="A557" t="s">
        <v>293</v>
      </c>
      <c r="B557" t="s">
        <v>335</v>
      </c>
      <c r="C557" t="s">
        <v>284</v>
      </c>
      <c r="D557" s="114">
        <v>1</v>
      </c>
      <c r="E557" s="114">
        <v>1</v>
      </c>
      <c r="F557" s="114">
        <v>1</v>
      </c>
      <c r="G557" s="114">
        <v>1</v>
      </c>
      <c r="H557" s="114">
        <v>1</v>
      </c>
      <c r="I557" s="114">
        <v>1</v>
      </c>
      <c r="J557" s="114">
        <v>1</v>
      </c>
      <c r="K557" s="114">
        <v>1</v>
      </c>
      <c r="M557" s="114"/>
    </row>
    <row r="558" spans="1:13" hidden="1">
      <c r="A558" t="s">
        <v>293</v>
      </c>
      <c r="B558" t="s">
        <v>335</v>
      </c>
      <c r="C558" t="s">
        <v>285</v>
      </c>
      <c r="D558" s="114">
        <v>1</v>
      </c>
      <c r="E558" s="114">
        <v>1</v>
      </c>
      <c r="F558" s="114">
        <v>1</v>
      </c>
      <c r="G558" s="114">
        <v>1</v>
      </c>
      <c r="H558" s="114">
        <v>1</v>
      </c>
      <c r="I558" s="114">
        <v>1</v>
      </c>
      <c r="J558" s="114">
        <v>1</v>
      </c>
      <c r="K558" s="114">
        <v>1</v>
      </c>
      <c r="M558" s="114"/>
    </row>
    <row r="559" spans="1:13" hidden="1">
      <c r="A559" t="s">
        <v>293</v>
      </c>
      <c r="B559" t="s">
        <v>335</v>
      </c>
      <c r="C559" t="s">
        <v>286</v>
      </c>
      <c r="D559" s="114">
        <v>1</v>
      </c>
      <c r="E559" s="114">
        <v>1</v>
      </c>
      <c r="F559" s="114">
        <v>1</v>
      </c>
      <c r="G559" s="114">
        <v>1</v>
      </c>
      <c r="H559" s="114">
        <v>1</v>
      </c>
      <c r="I559" s="114">
        <v>1</v>
      </c>
      <c r="J559" s="114">
        <v>1</v>
      </c>
      <c r="K559" s="114">
        <v>1</v>
      </c>
      <c r="M559" s="114"/>
    </row>
    <row r="560" spans="1:13" hidden="1">
      <c r="A560" t="s">
        <v>293</v>
      </c>
      <c r="B560" t="s">
        <v>335</v>
      </c>
      <c r="C560" t="s">
        <v>287</v>
      </c>
      <c r="D560" s="114">
        <v>1</v>
      </c>
      <c r="E560" s="114">
        <v>1</v>
      </c>
      <c r="F560" s="114">
        <v>1</v>
      </c>
      <c r="G560" s="114">
        <v>1</v>
      </c>
      <c r="H560" s="114">
        <v>1</v>
      </c>
      <c r="I560" s="114">
        <v>1</v>
      </c>
      <c r="J560" s="114">
        <v>1</v>
      </c>
      <c r="K560" s="114">
        <v>1</v>
      </c>
      <c r="M560" s="114"/>
    </row>
    <row r="561" spans="1:13" hidden="1">
      <c r="A561" t="s">
        <v>293</v>
      </c>
      <c r="B561" t="s">
        <v>335</v>
      </c>
      <c r="C561" t="s">
        <v>288</v>
      </c>
      <c r="D561" s="114">
        <v>1</v>
      </c>
      <c r="E561" s="114">
        <v>1</v>
      </c>
      <c r="F561" s="114">
        <v>1</v>
      </c>
      <c r="G561" s="114">
        <v>1</v>
      </c>
      <c r="H561" s="114">
        <v>1</v>
      </c>
      <c r="I561" s="114">
        <v>1</v>
      </c>
      <c r="J561" s="114">
        <v>1</v>
      </c>
      <c r="K561" s="114">
        <v>1</v>
      </c>
      <c r="M561" s="114"/>
    </row>
    <row r="562" spans="1:13" hidden="1">
      <c r="A562" t="s">
        <v>293</v>
      </c>
      <c r="B562" t="s">
        <v>335</v>
      </c>
      <c r="C562" t="s">
        <v>289</v>
      </c>
      <c r="D562" s="114">
        <v>1</v>
      </c>
      <c r="E562" s="114">
        <v>1</v>
      </c>
      <c r="F562" s="114">
        <v>1</v>
      </c>
      <c r="G562" s="114">
        <v>1</v>
      </c>
      <c r="H562" s="114">
        <v>1</v>
      </c>
      <c r="I562" s="114">
        <v>1</v>
      </c>
      <c r="J562" s="114">
        <v>1</v>
      </c>
      <c r="K562" s="114">
        <v>1</v>
      </c>
      <c r="M562" s="114"/>
    </row>
    <row r="563" spans="1:13" hidden="1">
      <c r="A563" t="s">
        <v>293</v>
      </c>
      <c r="B563" t="s">
        <v>335</v>
      </c>
      <c r="C563" t="s">
        <v>290</v>
      </c>
      <c r="D563" s="114">
        <v>1</v>
      </c>
      <c r="E563" s="114">
        <v>1</v>
      </c>
      <c r="F563" s="114">
        <v>1</v>
      </c>
      <c r="G563" s="114">
        <v>1</v>
      </c>
      <c r="H563" s="114">
        <v>1</v>
      </c>
      <c r="I563" s="114">
        <v>1</v>
      </c>
      <c r="J563" s="114">
        <v>1</v>
      </c>
      <c r="K563" s="114">
        <v>1</v>
      </c>
      <c r="M563" s="114"/>
    </row>
    <row r="564" spans="1:13" hidden="1">
      <c r="A564" t="s">
        <v>293</v>
      </c>
      <c r="B564" t="s">
        <v>335</v>
      </c>
      <c r="C564" t="s">
        <v>291</v>
      </c>
      <c r="D564" s="114">
        <v>1</v>
      </c>
      <c r="E564" s="114">
        <v>1</v>
      </c>
      <c r="F564" s="114">
        <v>1</v>
      </c>
      <c r="G564" s="114">
        <v>1</v>
      </c>
      <c r="H564" s="114">
        <v>1</v>
      </c>
      <c r="I564" s="114">
        <v>1</v>
      </c>
      <c r="J564" s="114">
        <v>1</v>
      </c>
      <c r="K564" s="114">
        <v>1</v>
      </c>
      <c r="M564" s="114"/>
    </row>
    <row r="565" spans="1:13" hidden="1">
      <c r="A565" t="s">
        <v>293</v>
      </c>
      <c r="B565" t="s">
        <v>335</v>
      </c>
      <c r="C565" t="s">
        <v>292</v>
      </c>
      <c r="D565" s="114">
        <v>1</v>
      </c>
      <c r="E565" s="114">
        <v>1</v>
      </c>
      <c r="F565" s="114">
        <v>1</v>
      </c>
      <c r="G565" s="114">
        <v>1</v>
      </c>
      <c r="H565" s="114">
        <v>1</v>
      </c>
      <c r="I565" s="114">
        <v>1</v>
      </c>
      <c r="J565" s="114">
        <v>1</v>
      </c>
      <c r="K565" s="114">
        <v>1</v>
      </c>
      <c r="M565" s="114"/>
    </row>
    <row r="566" spans="1:13" hidden="1">
      <c r="A566" t="s">
        <v>293</v>
      </c>
      <c r="B566" t="s">
        <v>336</v>
      </c>
      <c r="C566" t="s">
        <v>278</v>
      </c>
      <c r="D566" s="114">
        <v>1</v>
      </c>
      <c r="E566" s="114">
        <v>1</v>
      </c>
      <c r="F566" s="114">
        <v>1</v>
      </c>
      <c r="G566" s="114">
        <v>1</v>
      </c>
      <c r="H566" s="114">
        <v>1</v>
      </c>
      <c r="I566" s="114">
        <v>1</v>
      </c>
      <c r="J566" s="114">
        <v>1</v>
      </c>
      <c r="K566" s="114">
        <v>1</v>
      </c>
      <c r="M566" s="114"/>
    </row>
    <row r="567" spans="1:13" hidden="1">
      <c r="A567" t="s">
        <v>293</v>
      </c>
      <c r="B567" t="s">
        <v>336</v>
      </c>
      <c r="C567" t="s">
        <v>279</v>
      </c>
      <c r="D567" s="114">
        <v>1</v>
      </c>
      <c r="E567" s="114">
        <v>1</v>
      </c>
      <c r="F567" s="114">
        <v>1</v>
      </c>
      <c r="G567" s="114">
        <v>1</v>
      </c>
      <c r="H567" s="114">
        <v>1</v>
      </c>
      <c r="I567" s="114">
        <v>1</v>
      </c>
      <c r="J567" s="114">
        <v>1</v>
      </c>
      <c r="K567" s="114">
        <v>1</v>
      </c>
      <c r="M567" s="114"/>
    </row>
    <row r="568" spans="1:13" hidden="1">
      <c r="A568" t="s">
        <v>293</v>
      </c>
      <c r="B568" t="s">
        <v>336</v>
      </c>
      <c r="C568" t="s">
        <v>280</v>
      </c>
      <c r="D568" s="114">
        <v>1</v>
      </c>
      <c r="E568" s="114">
        <v>1</v>
      </c>
      <c r="F568" s="114">
        <v>1</v>
      </c>
      <c r="G568" s="114">
        <v>1</v>
      </c>
      <c r="H568" s="114">
        <v>1</v>
      </c>
      <c r="I568" s="114">
        <v>1</v>
      </c>
      <c r="J568" s="114">
        <v>1</v>
      </c>
      <c r="K568" s="114">
        <v>1</v>
      </c>
      <c r="M568" s="114"/>
    </row>
    <row r="569" spans="1:13" hidden="1">
      <c r="A569" t="s">
        <v>293</v>
      </c>
      <c r="B569" t="s">
        <v>336</v>
      </c>
      <c r="C569" t="s">
        <v>277</v>
      </c>
      <c r="D569" s="114">
        <v>1</v>
      </c>
      <c r="E569" s="114">
        <v>1</v>
      </c>
      <c r="F569" s="114">
        <v>1</v>
      </c>
      <c r="G569" s="114">
        <v>1</v>
      </c>
      <c r="H569" s="114">
        <v>1</v>
      </c>
      <c r="I569" s="114">
        <v>1</v>
      </c>
      <c r="J569" s="114">
        <v>1</v>
      </c>
      <c r="K569" s="114">
        <v>1</v>
      </c>
      <c r="M569" s="114"/>
    </row>
    <row r="570" spans="1:13" hidden="1">
      <c r="A570" t="s">
        <v>293</v>
      </c>
      <c r="B570" t="s">
        <v>336</v>
      </c>
      <c r="C570" t="s">
        <v>281</v>
      </c>
      <c r="D570" s="114">
        <v>1</v>
      </c>
      <c r="E570" s="114">
        <v>1</v>
      </c>
      <c r="F570" s="114">
        <v>1</v>
      </c>
      <c r="G570" s="114">
        <v>1</v>
      </c>
      <c r="H570" s="114">
        <v>1</v>
      </c>
      <c r="I570" s="114">
        <v>1</v>
      </c>
      <c r="J570" s="114">
        <v>1</v>
      </c>
      <c r="K570" s="114">
        <v>1</v>
      </c>
      <c r="M570" s="114"/>
    </row>
    <row r="571" spans="1:13" hidden="1">
      <c r="A571" t="s">
        <v>293</v>
      </c>
      <c r="B571" t="s">
        <v>336</v>
      </c>
      <c r="C571" t="s">
        <v>282</v>
      </c>
      <c r="D571" s="114">
        <v>1</v>
      </c>
      <c r="E571" s="114">
        <v>1</v>
      </c>
      <c r="F571" s="114">
        <v>1</v>
      </c>
      <c r="G571" s="114">
        <v>1</v>
      </c>
      <c r="H571" s="114">
        <v>1</v>
      </c>
      <c r="I571" s="114">
        <v>1</v>
      </c>
      <c r="J571" s="114">
        <v>1</v>
      </c>
      <c r="K571" s="114">
        <v>1</v>
      </c>
      <c r="M571" s="114"/>
    </row>
    <row r="572" spans="1:13" hidden="1">
      <c r="A572" t="s">
        <v>293</v>
      </c>
      <c r="B572" t="s">
        <v>336</v>
      </c>
      <c r="C572" t="s">
        <v>283</v>
      </c>
      <c r="D572" s="114">
        <v>1</v>
      </c>
      <c r="E572" s="114">
        <v>1</v>
      </c>
      <c r="F572" s="114">
        <v>1</v>
      </c>
      <c r="G572" s="114">
        <v>1</v>
      </c>
      <c r="H572" s="114">
        <v>1</v>
      </c>
      <c r="I572" s="114">
        <v>1</v>
      </c>
      <c r="J572" s="114">
        <v>1</v>
      </c>
      <c r="K572" s="114">
        <v>1</v>
      </c>
      <c r="M572" s="114"/>
    </row>
    <row r="573" spans="1:13" hidden="1">
      <c r="A573" t="s">
        <v>293</v>
      </c>
      <c r="B573" t="s">
        <v>336</v>
      </c>
      <c r="C573" t="s">
        <v>284</v>
      </c>
      <c r="D573" s="114">
        <v>1</v>
      </c>
      <c r="E573" s="114">
        <v>1</v>
      </c>
      <c r="F573" s="114">
        <v>1</v>
      </c>
      <c r="G573" s="114">
        <v>1</v>
      </c>
      <c r="H573" s="114">
        <v>1</v>
      </c>
      <c r="I573" s="114">
        <v>1</v>
      </c>
      <c r="J573" s="114">
        <v>1</v>
      </c>
      <c r="K573" s="114">
        <v>1</v>
      </c>
      <c r="M573" s="114"/>
    </row>
    <row r="574" spans="1:13" hidden="1">
      <c r="A574" t="s">
        <v>293</v>
      </c>
      <c r="B574" t="s">
        <v>336</v>
      </c>
      <c r="C574" t="s">
        <v>285</v>
      </c>
      <c r="D574" s="114">
        <v>1</v>
      </c>
      <c r="E574" s="114">
        <v>1</v>
      </c>
      <c r="F574" s="114">
        <v>1</v>
      </c>
      <c r="G574" s="114">
        <v>1</v>
      </c>
      <c r="H574" s="114">
        <v>1</v>
      </c>
      <c r="I574" s="114">
        <v>1</v>
      </c>
      <c r="J574" s="114">
        <v>1</v>
      </c>
      <c r="K574" s="114">
        <v>1</v>
      </c>
      <c r="M574" s="114"/>
    </row>
    <row r="575" spans="1:13" hidden="1">
      <c r="A575" t="s">
        <v>293</v>
      </c>
      <c r="B575" t="s">
        <v>336</v>
      </c>
      <c r="C575" t="s">
        <v>286</v>
      </c>
      <c r="D575" s="114">
        <v>1</v>
      </c>
      <c r="E575" s="114">
        <v>1</v>
      </c>
      <c r="F575" s="114">
        <v>1</v>
      </c>
      <c r="G575" s="114">
        <v>1</v>
      </c>
      <c r="H575" s="114">
        <v>1</v>
      </c>
      <c r="I575" s="114">
        <v>1</v>
      </c>
      <c r="J575" s="114">
        <v>1</v>
      </c>
      <c r="K575" s="114">
        <v>1</v>
      </c>
      <c r="M575" s="114"/>
    </row>
    <row r="576" spans="1:13" hidden="1">
      <c r="A576" t="s">
        <v>293</v>
      </c>
      <c r="B576" t="s">
        <v>336</v>
      </c>
      <c r="C576" t="s">
        <v>287</v>
      </c>
      <c r="D576" s="114">
        <v>1</v>
      </c>
      <c r="E576" s="114">
        <v>1</v>
      </c>
      <c r="F576" s="114">
        <v>1</v>
      </c>
      <c r="G576" s="114">
        <v>1</v>
      </c>
      <c r="H576" s="114">
        <v>1</v>
      </c>
      <c r="I576" s="114">
        <v>1</v>
      </c>
      <c r="J576" s="114">
        <v>1</v>
      </c>
      <c r="K576" s="114">
        <v>1</v>
      </c>
      <c r="M576" s="114"/>
    </row>
    <row r="577" spans="1:13" hidden="1">
      <c r="A577" t="s">
        <v>293</v>
      </c>
      <c r="B577" t="s">
        <v>336</v>
      </c>
      <c r="C577" t="s">
        <v>288</v>
      </c>
      <c r="D577" s="114">
        <v>1</v>
      </c>
      <c r="E577" s="114">
        <v>1</v>
      </c>
      <c r="F577" s="114">
        <v>1</v>
      </c>
      <c r="G577" s="114">
        <v>1</v>
      </c>
      <c r="H577" s="114">
        <v>1</v>
      </c>
      <c r="I577" s="114">
        <v>1</v>
      </c>
      <c r="J577" s="114">
        <v>1</v>
      </c>
      <c r="K577" s="114">
        <v>1</v>
      </c>
      <c r="M577" s="114"/>
    </row>
    <row r="578" spans="1:13" hidden="1">
      <c r="A578" t="s">
        <v>293</v>
      </c>
      <c r="B578" t="s">
        <v>336</v>
      </c>
      <c r="C578" t="s">
        <v>289</v>
      </c>
      <c r="D578" s="114">
        <v>1</v>
      </c>
      <c r="E578" s="114">
        <v>1</v>
      </c>
      <c r="F578" s="114">
        <v>1</v>
      </c>
      <c r="G578" s="114">
        <v>1</v>
      </c>
      <c r="H578" s="114">
        <v>1</v>
      </c>
      <c r="I578" s="114">
        <v>1</v>
      </c>
      <c r="J578" s="114">
        <v>1</v>
      </c>
      <c r="K578" s="114">
        <v>1</v>
      </c>
      <c r="M578" s="114"/>
    </row>
    <row r="579" spans="1:13" hidden="1">
      <c r="A579" t="s">
        <v>293</v>
      </c>
      <c r="B579" t="s">
        <v>336</v>
      </c>
      <c r="C579" t="s">
        <v>290</v>
      </c>
      <c r="D579" s="114">
        <v>1</v>
      </c>
      <c r="E579" s="114">
        <v>1</v>
      </c>
      <c r="F579" s="114">
        <v>1</v>
      </c>
      <c r="G579" s="114">
        <v>1</v>
      </c>
      <c r="H579" s="114">
        <v>1</v>
      </c>
      <c r="I579" s="114">
        <v>1</v>
      </c>
      <c r="J579" s="114">
        <v>1</v>
      </c>
      <c r="K579" s="114">
        <v>1</v>
      </c>
      <c r="M579" s="114"/>
    </row>
    <row r="580" spans="1:13" hidden="1">
      <c r="A580" t="s">
        <v>293</v>
      </c>
      <c r="B580" t="s">
        <v>336</v>
      </c>
      <c r="C580" t="s">
        <v>291</v>
      </c>
      <c r="D580" s="114">
        <v>1</v>
      </c>
      <c r="E580" s="114">
        <v>1</v>
      </c>
      <c r="F580" s="114">
        <v>1</v>
      </c>
      <c r="G580" s="114">
        <v>1</v>
      </c>
      <c r="H580" s="114">
        <v>1</v>
      </c>
      <c r="I580" s="114">
        <v>1</v>
      </c>
      <c r="J580" s="114">
        <v>1</v>
      </c>
      <c r="K580" s="114">
        <v>1</v>
      </c>
      <c r="M580" s="114"/>
    </row>
    <row r="581" spans="1:13" hidden="1">
      <c r="A581" t="s">
        <v>293</v>
      </c>
      <c r="B581" t="s">
        <v>336</v>
      </c>
      <c r="C581" t="s">
        <v>292</v>
      </c>
      <c r="D581" s="114">
        <v>1</v>
      </c>
      <c r="E581" s="114">
        <v>1</v>
      </c>
      <c r="F581" s="114">
        <v>1</v>
      </c>
      <c r="G581" s="114">
        <v>1</v>
      </c>
      <c r="H581" s="114">
        <v>1</v>
      </c>
      <c r="I581" s="114">
        <v>1</v>
      </c>
      <c r="J581" s="114">
        <v>1</v>
      </c>
      <c r="K581" s="114">
        <v>1</v>
      </c>
      <c r="M581" s="114"/>
    </row>
    <row r="582" spans="1:13" hidden="1">
      <c r="A582" t="s">
        <v>293</v>
      </c>
      <c r="B582" t="s">
        <v>337</v>
      </c>
      <c r="C582" t="s">
        <v>278</v>
      </c>
      <c r="D582">
        <v>1</v>
      </c>
      <c r="E582">
        <v>1</v>
      </c>
      <c r="F582">
        <v>1</v>
      </c>
      <c r="G582">
        <v>1</v>
      </c>
      <c r="H582">
        <v>1</v>
      </c>
      <c r="I582">
        <v>1</v>
      </c>
      <c r="J582">
        <v>1</v>
      </c>
      <c r="K582">
        <v>1</v>
      </c>
      <c r="M582" t="s">
        <v>407</v>
      </c>
    </row>
    <row r="583" spans="1:13" hidden="1">
      <c r="A583" t="s">
        <v>293</v>
      </c>
      <c r="B583" t="s">
        <v>337</v>
      </c>
      <c r="C583" t="s">
        <v>279</v>
      </c>
      <c r="D583">
        <v>1</v>
      </c>
      <c r="E583">
        <v>1</v>
      </c>
      <c r="F583">
        <v>1</v>
      </c>
      <c r="G583">
        <v>1</v>
      </c>
      <c r="H583">
        <v>1</v>
      </c>
      <c r="I583">
        <v>1</v>
      </c>
      <c r="J583">
        <v>1</v>
      </c>
      <c r="K583">
        <v>1</v>
      </c>
      <c r="M583" t="s">
        <v>407</v>
      </c>
    </row>
    <row r="584" spans="1:13" hidden="1">
      <c r="A584" t="s">
        <v>293</v>
      </c>
      <c r="B584" t="s">
        <v>337</v>
      </c>
      <c r="C584" t="s">
        <v>280</v>
      </c>
      <c r="D584">
        <v>1</v>
      </c>
      <c r="E584">
        <v>1</v>
      </c>
      <c r="F584">
        <v>1</v>
      </c>
      <c r="G584">
        <v>1</v>
      </c>
      <c r="H584">
        <v>1</v>
      </c>
      <c r="I584">
        <v>1</v>
      </c>
      <c r="J584">
        <v>1</v>
      </c>
      <c r="K584">
        <v>1</v>
      </c>
      <c r="M584" t="s">
        <v>407</v>
      </c>
    </row>
    <row r="585" spans="1:13" hidden="1">
      <c r="A585" t="s">
        <v>293</v>
      </c>
      <c r="B585" t="s">
        <v>337</v>
      </c>
      <c r="C585" t="s">
        <v>277</v>
      </c>
      <c r="D585">
        <v>1</v>
      </c>
      <c r="E585">
        <v>1</v>
      </c>
      <c r="F585">
        <v>1</v>
      </c>
      <c r="G585">
        <v>1</v>
      </c>
      <c r="H585">
        <v>1</v>
      </c>
      <c r="I585">
        <v>1</v>
      </c>
      <c r="J585">
        <v>1</v>
      </c>
      <c r="K585">
        <v>1</v>
      </c>
      <c r="M585" t="s">
        <v>407</v>
      </c>
    </row>
    <row r="586" spans="1:13" hidden="1">
      <c r="A586" t="s">
        <v>293</v>
      </c>
      <c r="B586" t="s">
        <v>337</v>
      </c>
      <c r="C586" t="s">
        <v>281</v>
      </c>
      <c r="D586">
        <v>1</v>
      </c>
      <c r="E586">
        <v>1</v>
      </c>
      <c r="F586">
        <v>1</v>
      </c>
      <c r="G586">
        <v>1</v>
      </c>
      <c r="H586">
        <v>1</v>
      </c>
      <c r="I586">
        <v>1</v>
      </c>
      <c r="J586">
        <v>1</v>
      </c>
      <c r="K586">
        <v>1</v>
      </c>
      <c r="M586" t="s">
        <v>407</v>
      </c>
    </row>
    <row r="587" spans="1:13" hidden="1">
      <c r="A587" t="s">
        <v>293</v>
      </c>
      <c r="B587" t="s">
        <v>337</v>
      </c>
      <c r="C587" t="s">
        <v>282</v>
      </c>
      <c r="D587">
        <v>1</v>
      </c>
      <c r="E587">
        <v>1</v>
      </c>
      <c r="F587">
        <v>1</v>
      </c>
      <c r="G587">
        <v>1</v>
      </c>
      <c r="H587">
        <v>1</v>
      </c>
      <c r="I587">
        <v>1</v>
      </c>
      <c r="J587">
        <v>1</v>
      </c>
      <c r="K587">
        <v>1</v>
      </c>
      <c r="M587" t="s">
        <v>407</v>
      </c>
    </row>
    <row r="588" spans="1:13" hidden="1">
      <c r="A588" t="s">
        <v>293</v>
      </c>
      <c r="B588" t="s">
        <v>337</v>
      </c>
      <c r="C588" t="s">
        <v>283</v>
      </c>
      <c r="D588">
        <v>1</v>
      </c>
      <c r="E588">
        <v>1</v>
      </c>
      <c r="F588">
        <v>1</v>
      </c>
      <c r="G588">
        <v>1</v>
      </c>
      <c r="H588">
        <v>1</v>
      </c>
      <c r="I588">
        <v>1</v>
      </c>
      <c r="J588">
        <v>1</v>
      </c>
      <c r="K588">
        <v>1</v>
      </c>
      <c r="M588" t="s">
        <v>407</v>
      </c>
    </row>
    <row r="589" spans="1:13" hidden="1">
      <c r="A589" t="s">
        <v>293</v>
      </c>
      <c r="B589" t="s">
        <v>337</v>
      </c>
      <c r="C589" t="s">
        <v>284</v>
      </c>
      <c r="D589">
        <v>1</v>
      </c>
      <c r="E589">
        <v>1</v>
      </c>
      <c r="F589">
        <v>1</v>
      </c>
      <c r="G589">
        <v>1</v>
      </c>
      <c r="H589">
        <v>1</v>
      </c>
      <c r="I589">
        <v>1</v>
      </c>
      <c r="J589">
        <v>1</v>
      </c>
      <c r="K589">
        <v>1</v>
      </c>
      <c r="M589" t="s">
        <v>407</v>
      </c>
    </row>
    <row r="590" spans="1:13" hidden="1">
      <c r="A590" t="s">
        <v>293</v>
      </c>
      <c r="B590" t="s">
        <v>337</v>
      </c>
      <c r="C590" t="s">
        <v>285</v>
      </c>
      <c r="D590">
        <v>1</v>
      </c>
      <c r="E590">
        <v>1</v>
      </c>
      <c r="F590">
        <v>1</v>
      </c>
      <c r="G590">
        <v>1</v>
      </c>
      <c r="H590">
        <v>1</v>
      </c>
      <c r="I590">
        <v>1</v>
      </c>
      <c r="J590">
        <v>1</v>
      </c>
      <c r="K590">
        <v>1</v>
      </c>
      <c r="M590" t="s">
        <v>407</v>
      </c>
    </row>
    <row r="591" spans="1:13" hidden="1">
      <c r="A591" t="s">
        <v>293</v>
      </c>
      <c r="B591" t="s">
        <v>337</v>
      </c>
      <c r="C591" t="s">
        <v>286</v>
      </c>
      <c r="D591">
        <v>1</v>
      </c>
      <c r="E591">
        <v>1</v>
      </c>
      <c r="F591">
        <v>1</v>
      </c>
      <c r="G591">
        <v>1</v>
      </c>
      <c r="H591">
        <v>1</v>
      </c>
      <c r="I591">
        <v>1</v>
      </c>
      <c r="J591">
        <v>1</v>
      </c>
      <c r="K591">
        <v>1</v>
      </c>
      <c r="M591" t="s">
        <v>407</v>
      </c>
    </row>
    <row r="592" spans="1:13" hidden="1">
      <c r="A592" t="s">
        <v>293</v>
      </c>
      <c r="B592" t="s">
        <v>337</v>
      </c>
      <c r="C592" t="s">
        <v>287</v>
      </c>
      <c r="D592">
        <v>1</v>
      </c>
      <c r="E592">
        <v>1</v>
      </c>
      <c r="F592">
        <v>1</v>
      </c>
      <c r="G592">
        <v>1</v>
      </c>
      <c r="H592">
        <v>1</v>
      </c>
      <c r="I592">
        <v>1</v>
      </c>
      <c r="J592">
        <v>1</v>
      </c>
      <c r="K592">
        <v>1</v>
      </c>
      <c r="M592" t="s">
        <v>407</v>
      </c>
    </row>
    <row r="593" spans="1:13" hidden="1">
      <c r="A593" t="s">
        <v>293</v>
      </c>
      <c r="B593" t="s">
        <v>337</v>
      </c>
      <c r="C593" t="s">
        <v>288</v>
      </c>
      <c r="D593">
        <v>1</v>
      </c>
      <c r="E593">
        <v>1</v>
      </c>
      <c r="F593">
        <v>1</v>
      </c>
      <c r="G593">
        <v>1</v>
      </c>
      <c r="H593">
        <v>1</v>
      </c>
      <c r="I593">
        <v>1</v>
      </c>
      <c r="J593">
        <v>1</v>
      </c>
      <c r="K593">
        <v>1</v>
      </c>
      <c r="M593" t="s">
        <v>407</v>
      </c>
    </row>
    <row r="594" spans="1:13" hidden="1">
      <c r="A594" t="s">
        <v>293</v>
      </c>
      <c r="B594" t="s">
        <v>337</v>
      </c>
      <c r="C594" t="s">
        <v>289</v>
      </c>
      <c r="D594">
        <v>1</v>
      </c>
      <c r="E594">
        <v>1</v>
      </c>
      <c r="F594">
        <v>1</v>
      </c>
      <c r="G594">
        <v>1</v>
      </c>
      <c r="H594">
        <v>1</v>
      </c>
      <c r="I594">
        <v>1</v>
      </c>
      <c r="J594">
        <v>1</v>
      </c>
      <c r="K594">
        <v>1</v>
      </c>
      <c r="M594" t="s">
        <v>407</v>
      </c>
    </row>
    <row r="595" spans="1:13" hidden="1">
      <c r="A595" t="s">
        <v>293</v>
      </c>
      <c r="B595" t="s">
        <v>337</v>
      </c>
      <c r="C595" t="s">
        <v>290</v>
      </c>
      <c r="D595">
        <v>1</v>
      </c>
      <c r="E595">
        <v>1</v>
      </c>
      <c r="F595">
        <v>1</v>
      </c>
      <c r="G595">
        <v>1</v>
      </c>
      <c r="H595">
        <v>1</v>
      </c>
      <c r="I595">
        <v>1</v>
      </c>
      <c r="J595">
        <v>1</v>
      </c>
      <c r="K595">
        <v>1</v>
      </c>
      <c r="M595" t="s">
        <v>407</v>
      </c>
    </row>
    <row r="596" spans="1:13" hidden="1">
      <c r="A596" t="s">
        <v>293</v>
      </c>
      <c r="B596" t="s">
        <v>337</v>
      </c>
      <c r="C596" t="s">
        <v>291</v>
      </c>
      <c r="D596">
        <v>1</v>
      </c>
      <c r="E596">
        <v>1</v>
      </c>
      <c r="F596">
        <v>1</v>
      </c>
      <c r="G596">
        <v>1</v>
      </c>
      <c r="H596">
        <v>1</v>
      </c>
      <c r="I596">
        <v>1</v>
      </c>
      <c r="J596">
        <v>1</v>
      </c>
      <c r="K596">
        <v>1</v>
      </c>
      <c r="M596" t="s">
        <v>407</v>
      </c>
    </row>
    <row r="597" spans="1:13" hidden="1">
      <c r="A597" t="s">
        <v>293</v>
      </c>
      <c r="B597" t="s">
        <v>337</v>
      </c>
      <c r="C597" t="s">
        <v>292</v>
      </c>
      <c r="D597">
        <v>1</v>
      </c>
      <c r="E597">
        <v>1</v>
      </c>
      <c r="F597">
        <v>1</v>
      </c>
      <c r="G597">
        <v>1</v>
      </c>
      <c r="H597">
        <v>1</v>
      </c>
      <c r="I597">
        <v>1</v>
      </c>
      <c r="J597">
        <v>1</v>
      </c>
      <c r="K597">
        <v>1</v>
      </c>
      <c r="M597" t="s">
        <v>407</v>
      </c>
    </row>
    <row r="598" spans="1:13" hidden="1">
      <c r="A598" t="s">
        <v>293</v>
      </c>
      <c r="B598" t="s">
        <v>374</v>
      </c>
      <c r="C598" t="s">
        <v>278</v>
      </c>
      <c r="D598" s="2">
        <v>1</v>
      </c>
      <c r="E598" s="2">
        <v>1</v>
      </c>
      <c r="F598" s="2">
        <v>1</v>
      </c>
      <c r="G598" s="2">
        <v>1</v>
      </c>
      <c r="H598" s="2">
        <v>1</v>
      </c>
      <c r="I598" s="2">
        <v>1</v>
      </c>
      <c r="J598" s="2">
        <v>1</v>
      </c>
      <c r="K598" s="2">
        <v>1</v>
      </c>
    </row>
    <row r="599" spans="1:13" hidden="1">
      <c r="A599" t="s">
        <v>293</v>
      </c>
      <c r="B599" t="s">
        <v>374</v>
      </c>
      <c r="C599" t="s">
        <v>279</v>
      </c>
      <c r="D599" s="2">
        <v>1</v>
      </c>
      <c r="E599" s="2">
        <v>1</v>
      </c>
      <c r="F599" s="2">
        <v>1</v>
      </c>
      <c r="G599" s="2">
        <v>1</v>
      </c>
      <c r="H599" s="2">
        <v>1</v>
      </c>
      <c r="I599" s="2">
        <v>1</v>
      </c>
      <c r="J599" s="2">
        <v>1</v>
      </c>
      <c r="K599" s="2">
        <v>1</v>
      </c>
    </row>
    <row r="600" spans="1:13" hidden="1">
      <c r="A600" t="s">
        <v>293</v>
      </c>
      <c r="B600" t="s">
        <v>374</v>
      </c>
      <c r="C600" t="s">
        <v>280</v>
      </c>
      <c r="D600" s="2">
        <v>1</v>
      </c>
      <c r="E600" s="2">
        <v>1</v>
      </c>
      <c r="F600" s="2">
        <v>1</v>
      </c>
      <c r="G600" s="2">
        <v>1</v>
      </c>
      <c r="H600" s="2">
        <v>1</v>
      </c>
      <c r="I600" s="2">
        <v>1</v>
      </c>
      <c r="J600" s="2">
        <v>1</v>
      </c>
      <c r="K600" s="2">
        <v>1</v>
      </c>
    </row>
    <row r="601" spans="1:13" hidden="1">
      <c r="A601" t="s">
        <v>293</v>
      </c>
      <c r="B601" t="s">
        <v>374</v>
      </c>
      <c r="C601" t="s">
        <v>277</v>
      </c>
      <c r="D601" s="2">
        <v>1</v>
      </c>
      <c r="E601" s="2">
        <v>1</v>
      </c>
      <c r="F601" s="2">
        <v>1</v>
      </c>
      <c r="G601" s="2">
        <v>1</v>
      </c>
      <c r="H601" s="2">
        <v>1</v>
      </c>
      <c r="I601" s="2">
        <v>1</v>
      </c>
      <c r="J601" s="2">
        <v>1</v>
      </c>
      <c r="K601" s="2">
        <v>1</v>
      </c>
    </row>
    <row r="602" spans="1:13" hidden="1">
      <c r="A602" t="s">
        <v>293</v>
      </c>
      <c r="B602" t="s">
        <v>374</v>
      </c>
      <c r="C602" t="s">
        <v>281</v>
      </c>
      <c r="D602" s="2">
        <v>1</v>
      </c>
      <c r="E602" s="2">
        <v>1</v>
      </c>
      <c r="F602" s="2">
        <v>1</v>
      </c>
      <c r="G602" s="2">
        <v>1</v>
      </c>
      <c r="H602" s="2">
        <v>1</v>
      </c>
      <c r="I602" s="2">
        <v>1</v>
      </c>
      <c r="J602" s="2">
        <v>1</v>
      </c>
      <c r="K602" s="2">
        <v>1</v>
      </c>
    </row>
    <row r="603" spans="1:13" hidden="1">
      <c r="A603" t="s">
        <v>293</v>
      </c>
      <c r="B603" t="s">
        <v>374</v>
      </c>
      <c r="C603" t="s">
        <v>282</v>
      </c>
      <c r="D603" s="2">
        <v>1</v>
      </c>
      <c r="E603" s="2">
        <v>1</v>
      </c>
      <c r="F603" s="2">
        <v>1</v>
      </c>
      <c r="G603" s="2">
        <v>1</v>
      </c>
      <c r="H603" s="2">
        <v>1</v>
      </c>
      <c r="I603" s="2">
        <v>1</v>
      </c>
      <c r="J603" s="2">
        <v>1</v>
      </c>
      <c r="K603" s="2">
        <v>1</v>
      </c>
    </row>
    <row r="604" spans="1:13" hidden="1">
      <c r="A604" t="s">
        <v>293</v>
      </c>
      <c r="B604" t="s">
        <v>374</v>
      </c>
      <c r="C604" t="s">
        <v>283</v>
      </c>
      <c r="D604" s="2">
        <v>1</v>
      </c>
      <c r="E604" s="2">
        <v>1</v>
      </c>
      <c r="F604" s="2">
        <v>1</v>
      </c>
      <c r="G604" s="2">
        <v>1</v>
      </c>
      <c r="H604" s="2">
        <v>1</v>
      </c>
      <c r="I604" s="2">
        <v>1</v>
      </c>
      <c r="J604" s="2">
        <v>1</v>
      </c>
      <c r="K604" s="2">
        <v>1</v>
      </c>
    </row>
    <row r="605" spans="1:13" hidden="1">
      <c r="A605" t="s">
        <v>293</v>
      </c>
      <c r="B605" t="s">
        <v>374</v>
      </c>
      <c r="C605" t="s">
        <v>284</v>
      </c>
      <c r="D605" s="2">
        <v>1</v>
      </c>
      <c r="E605" s="2">
        <v>1</v>
      </c>
      <c r="F605" s="2">
        <v>1</v>
      </c>
      <c r="G605" s="2">
        <v>1</v>
      </c>
      <c r="H605" s="2">
        <v>1</v>
      </c>
      <c r="I605" s="2">
        <v>1</v>
      </c>
      <c r="J605" s="2">
        <v>1</v>
      </c>
      <c r="K605" s="2">
        <v>1</v>
      </c>
    </row>
    <row r="606" spans="1:13" hidden="1">
      <c r="A606" t="s">
        <v>293</v>
      </c>
      <c r="B606" t="s">
        <v>374</v>
      </c>
      <c r="C606" t="s">
        <v>285</v>
      </c>
      <c r="D606" s="2">
        <v>1</v>
      </c>
      <c r="E606" s="2">
        <v>1</v>
      </c>
      <c r="F606" s="2">
        <v>1</v>
      </c>
      <c r="G606" s="2">
        <v>1</v>
      </c>
      <c r="H606" s="2">
        <v>1</v>
      </c>
      <c r="I606" s="2">
        <v>1</v>
      </c>
      <c r="J606" s="2">
        <v>1</v>
      </c>
      <c r="K606" s="2">
        <v>1</v>
      </c>
    </row>
    <row r="607" spans="1:13" hidden="1">
      <c r="A607" t="s">
        <v>293</v>
      </c>
      <c r="B607" t="s">
        <v>374</v>
      </c>
      <c r="C607" t="s">
        <v>286</v>
      </c>
      <c r="D607" s="2">
        <v>1</v>
      </c>
      <c r="E607" s="2">
        <v>1</v>
      </c>
      <c r="F607" s="2">
        <v>1</v>
      </c>
      <c r="G607" s="2">
        <v>1</v>
      </c>
      <c r="H607" s="2">
        <v>1</v>
      </c>
      <c r="I607" s="2">
        <v>1</v>
      </c>
      <c r="J607" s="2">
        <v>1</v>
      </c>
      <c r="K607" s="2">
        <v>1</v>
      </c>
    </row>
    <row r="608" spans="1:13" hidden="1">
      <c r="A608" t="s">
        <v>293</v>
      </c>
      <c r="B608" t="s">
        <v>374</v>
      </c>
      <c r="C608" t="s">
        <v>287</v>
      </c>
      <c r="D608" s="2">
        <v>1</v>
      </c>
      <c r="E608" s="2">
        <v>1</v>
      </c>
      <c r="F608" s="2">
        <v>1</v>
      </c>
      <c r="G608" s="2">
        <v>1</v>
      </c>
      <c r="H608" s="2">
        <v>1</v>
      </c>
      <c r="I608" s="2">
        <v>1</v>
      </c>
      <c r="J608" s="2">
        <v>1</v>
      </c>
      <c r="K608" s="2">
        <v>1</v>
      </c>
    </row>
    <row r="609" spans="1:11" hidden="1">
      <c r="A609" t="s">
        <v>293</v>
      </c>
      <c r="B609" t="s">
        <v>374</v>
      </c>
      <c r="C609" t="s">
        <v>288</v>
      </c>
      <c r="D609" s="2">
        <v>1</v>
      </c>
      <c r="E609" s="2">
        <v>1</v>
      </c>
      <c r="F609" s="2">
        <v>1</v>
      </c>
      <c r="G609" s="2">
        <v>1</v>
      </c>
      <c r="H609" s="2">
        <v>1</v>
      </c>
      <c r="I609" s="2">
        <v>1</v>
      </c>
      <c r="J609" s="2">
        <v>1</v>
      </c>
      <c r="K609" s="2">
        <v>1</v>
      </c>
    </row>
    <row r="610" spans="1:11" hidden="1">
      <c r="A610" t="s">
        <v>293</v>
      </c>
      <c r="B610" t="s">
        <v>374</v>
      </c>
      <c r="C610" t="s">
        <v>289</v>
      </c>
      <c r="D610" s="2">
        <v>1</v>
      </c>
      <c r="E610" s="2">
        <v>1</v>
      </c>
      <c r="F610" s="2">
        <v>1</v>
      </c>
      <c r="G610" s="2">
        <v>1</v>
      </c>
      <c r="H610" s="2">
        <v>1</v>
      </c>
      <c r="I610" s="2">
        <v>1</v>
      </c>
      <c r="J610" s="2">
        <v>1</v>
      </c>
      <c r="K610" s="2">
        <v>1</v>
      </c>
    </row>
    <row r="611" spans="1:11" hidden="1">
      <c r="A611" t="s">
        <v>293</v>
      </c>
      <c r="B611" t="s">
        <v>374</v>
      </c>
      <c r="C611" t="s">
        <v>290</v>
      </c>
      <c r="D611" s="2">
        <v>1</v>
      </c>
      <c r="E611" s="2">
        <v>1</v>
      </c>
      <c r="F611" s="2">
        <v>1</v>
      </c>
      <c r="G611" s="2">
        <v>1</v>
      </c>
      <c r="H611" s="2">
        <v>1</v>
      </c>
      <c r="I611" s="2">
        <v>1</v>
      </c>
      <c r="J611" s="2">
        <v>1</v>
      </c>
      <c r="K611" s="2">
        <v>1</v>
      </c>
    </row>
    <row r="612" spans="1:11" hidden="1">
      <c r="A612" t="s">
        <v>293</v>
      </c>
      <c r="B612" t="s">
        <v>374</v>
      </c>
      <c r="C612" t="s">
        <v>291</v>
      </c>
      <c r="D612" s="2">
        <v>1</v>
      </c>
      <c r="E612" s="2">
        <v>1</v>
      </c>
      <c r="F612" s="2">
        <v>1</v>
      </c>
      <c r="G612" s="2">
        <v>1</v>
      </c>
      <c r="H612" s="2">
        <v>1</v>
      </c>
      <c r="I612" s="2">
        <v>1</v>
      </c>
      <c r="J612" s="2">
        <v>1</v>
      </c>
      <c r="K612" s="2">
        <v>1</v>
      </c>
    </row>
    <row r="613" spans="1:11" hidden="1">
      <c r="A613" t="s">
        <v>293</v>
      </c>
      <c r="B613" t="s">
        <v>374</v>
      </c>
      <c r="C613" t="s">
        <v>292</v>
      </c>
      <c r="D613" s="2">
        <v>1</v>
      </c>
      <c r="E613" s="2">
        <v>1</v>
      </c>
      <c r="F613" s="2">
        <v>1</v>
      </c>
      <c r="G613" s="2">
        <v>1</v>
      </c>
      <c r="H613" s="2">
        <v>1</v>
      </c>
      <c r="I613" s="2">
        <v>1</v>
      </c>
      <c r="J613" s="2">
        <v>1</v>
      </c>
      <c r="K613" s="2">
        <v>1</v>
      </c>
    </row>
    <row r="614" spans="1:11" hidden="1">
      <c r="A614" t="s">
        <v>293</v>
      </c>
      <c r="B614" t="s">
        <v>375</v>
      </c>
      <c r="C614" t="s">
        <v>278</v>
      </c>
      <c r="D614" s="2">
        <v>1</v>
      </c>
      <c r="E614" s="2">
        <v>1</v>
      </c>
      <c r="F614" s="2">
        <v>1</v>
      </c>
      <c r="G614" s="2">
        <v>1</v>
      </c>
      <c r="H614" s="2">
        <v>1</v>
      </c>
      <c r="I614" s="2">
        <v>1</v>
      </c>
      <c r="J614" s="2">
        <v>1</v>
      </c>
      <c r="K614" s="2">
        <v>1</v>
      </c>
    </row>
    <row r="615" spans="1:11" hidden="1">
      <c r="A615" t="s">
        <v>293</v>
      </c>
      <c r="B615" t="s">
        <v>375</v>
      </c>
      <c r="C615" t="s">
        <v>279</v>
      </c>
      <c r="D615" s="2">
        <v>1</v>
      </c>
      <c r="E615" s="2">
        <v>1</v>
      </c>
      <c r="F615" s="2">
        <v>1</v>
      </c>
      <c r="G615" s="2">
        <v>1</v>
      </c>
      <c r="H615" s="2">
        <v>1</v>
      </c>
      <c r="I615" s="2">
        <v>1</v>
      </c>
      <c r="J615" s="2">
        <v>1</v>
      </c>
      <c r="K615" s="2">
        <v>1</v>
      </c>
    </row>
    <row r="616" spans="1:11" hidden="1">
      <c r="A616" t="s">
        <v>293</v>
      </c>
      <c r="B616" t="s">
        <v>375</v>
      </c>
      <c r="C616" t="s">
        <v>280</v>
      </c>
      <c r="D616" s="2">
        <v>1</v>
      </c>
      <c r="E616" s="2">
        <v>1</v>
      </c>
      <c r="F616" s="2">
        <v>1</v>
      </c>
      <c r="G616" s="2">
        <v>1</v>
      </c>
      <c r="H616" s="2">
        <v>1</v>
      </c>
      <c r="I616" s="2">
        <v>1</v>
      </c>
      <c r="J616" s="2">
        <v>1</v>
      </c>
      <c r="K616" s="2">
        <v>1</v>
      </c>
    </row>
    <row r="617" spans="1:11" hidden="1">
      <c r="A617" t="s">
        <v>293</v>
      </c>
      <c r="B617" t="s">
        <v>375</v>
      </c>
      <c r="C617" t="s">
        <v>277</v>
      </c>
      <c r="D617" s="2">
        <v>1</v>
      </c>
      <c r="E617" s="2">
        <v>1</v>
      </c>
      <c r="F617" s="2">
        <v>1</v>
      </c>
      <c r="G617" s="2">
        <v>1</v>
      </c>
      <c r="H617" s="2">
        <v>1</v>
      </c>
      <c r="I617" s="2">
        <v>1</v>
      </c>
      <c r="J617" s="2">
        <v>1</v>
      </c>
      <c r="K617" s="2">
        <v>1</v>
      </c>
    </row>
    <row r="618" spans="1:11" hidden="1">
      <c r="A618" t="s">
        <v>293</v>
      </c>
      <c r="B618" t="s">
        <v>375</v>
      </c>
      <c r="C618" t="s">
        <v>281</v>
      </c>
      <c r="D618" s="2">
        <v>1</v>
      </c>
      <c r="E618" s="2">
        <v>1</v>
      </c>
      <c r="F618" s="2">
        <v>1</v>
      </c>
      <c r="G618" s="2">
        <v>1</v>
      </c>
      <c r="H618" s="2">
        <v>1</v>
      </c>
      <c r="I618" s="2">
        <v>1</v>
      </c>
      <c r="J618" s="2">
        <v>1</v>
      </c>
      <c r="K618" s="2">
        <v>1</v>
      </c>
    </row>
    <row r="619" spans="1:11" hidden="1">
      <c r="A619" t="s">
        <v>293</v>
      </c>
      <c r="B619" t="s">
        <v>375</v>
      </c>
      <c r="C619" t="s">
        <v>282</v>
      </c>
      <c r="D619" s="2">
        <v>1</v>
      </c>
      <c r="E619" s="2">
        <v>1</v>
      </c>
      <c r="F619" s="2">
        <v>1</v>
      </c>
      <c r="G619" s="2">
        <v>1</v>
      </c>
      <c r="H619" s="2">
        <v>1</v>
      </c>
      <c r="I619" s="2">
        <v>1</v>
      </c>
      <c r="J619" s="2">
        <v>1</v>
      </c>
      <c r="K619" s="2">
        <v>1</v>
      </c>
    </row>
    <row r="620" spans="1:11" hidden="1">
      <c r="A620" t="s">
        <v>293</v>
      </c>
      <c r="B620" t="s">
        <v>375</v>
      </c>
      <c r="C620" t="s">
        <v>283</v>
      </c>
      <c r="D620" s="2">
        <v>1</v>
      </c>
      <c r="E620" s="2">
        <v>1</v>
      </c>
      <c r="F620" s="2">
        <v>1</v>
      </c>
      <c r="G620" s="2">
        <v>1</v>
      </c>
      <c r="H620" s="2">
        <v>1</v>
      </c>
      <c r="I620" s="2">
        <v>1</v>
      </c>
      <c r="J620" s="2">
        <v>1</v>
      </c>
      <c r="K620" s="2">
        <v>1</v>
      </c>
    </row>
    <row r="621" spans="1:11" hidden="1">
      <c r="A621" t="s">
        <v>293</v>
      </c>
      <c r="B621" t="s">
        <v>375</v>
      </c>
      <c r="C621" t="s">
        <v>284</v>
      </c>
      <c r="D621" s="2">
        <v>1</v>
      </c>
      <c r="E621" s="2">
        <v>1</v>
      </c>
      <c r="F621" s="2">
        <v>1</v>
      </c>
      <c r="G621" s="2">
        <v>1</v>
      </c>
      <c r="H621" s="2">
        <v>1</v>
      </c>
      <c r="I621" s="2">
        <v>1</v>
      </c>
      <c r="J621" s="2">
        <v>1</v>
      </c>
      <c r="K621" s="2">
        <v>1</v>
      </c>
    </row>
    <row r="622" spans="1:11" hidden="1">
      <c r="A622" t="s">
        <v>293</v>
      </c>
      <c r="B622" t="s">
        <v>375</v>
      </c>
      <c r="C622" t="s">
        <v>285</v>
      </c>
      <c r="D622" s="2">
        <v>1</v>
      </c>
      <c r="E622" s="2">
        <v>1</v>
      </c>
      <c r="F622" s="2">
        <v>1</v>
      </c>
      <c r="G622" s="2">
        <v>1</v>
      </c>
      <c r="H622" s="2">
        <v>1</v>
      </c>
      <c r="I622" s="2">
        <v>1</v>
      </c>
      <c r="J622" s="2">
        <v>1</v>
      </c>
      <c r="K622" s="2">
        <v>1</v>
      </c>
    </row>
    <row r="623" spans="1:11" hidden="1">
      <c r="A623" t="s">
        <v>293</v>
      </c>
      <c r="B623" t="s">
        <v>375</v>
      </c>
      <c r="C623" t="s">
        <v>286</v>
      </c>
      <c r="D623" s="2">
        <v>1</v>
      </c>
      <c r="E623" s="2">
        <v>1</v>
      </c>
      <c r="F623" s="2">
        <v>1</v>
      </c>
      <c r="G623" s="2">
        <v>1</v>
      </c>
      <c r="H623" s="2">
        <v>1</v>
      </c>
      <c r="I623" s="2">
        <v>1</v>
      </c>
      <c r="J623" s="2">
        <v>1</v>
      </c>
      <c r="K623" s="2">
        <v>1</v>
      </c>
    </row>
    <row r="624" spans="1:11" hidden="1">
      <c r="A624" t="s">
        <v>293</v>
      </c>
      <c r="B624" t="s">
        <v>375</v>
      </c>
      <c r="C624" t="s">
        <v>287</v>
      </c>
      <c r="D624" s="2">
        <v>1</v>
      </c>
      <c r="E624" s="2">
        <v>1</v>
      </c>
      <c r="F624" s="2">
        <v>1</v>
      </c>
      <c r="G624" s="2">
        <v>1</v>
      </c>
      <c r="H624" s="2">
        <v>1</v>
      </c>
      <c r="I624" s="2">
        <v>1</v>
      </c>
      <c r="J624" s="2">
        <v>1</v>
      </c>
      <c r="K624" s="2">
        <v>1</v>
      </c>
    </row>
    <row r="625" spans="1:11" hidden="1">
      <c r="A625" t="s">
        <v>293</v>
      </c>
      <c r="B625" t="s">
        <v>375</v>
      </c>
      <c r="C625" t="s">
        <v>288</v>
      </c>
      <c r="D625" s="2">
        <v>1</v>
      </c>
      <c r="E625" s="2">
        <v>1</v>
      </c>
      <c r="F625" s="2">
        <v>1</v>
      </c>
      <c r="G625" s="2">
        <v>1</v>
      </c>
      <c r="H625" s="2">
        <v>1</v>
      </c>
      <c r="I625" s="2">
        <v>1</v>
      </c>
      <c r="J625" s="2">
        <v>1</v>
      </c>
      <c r="K625" s="2">
        <v>1</v>
      </c>
    </row>
    <row r="626" spans="1:11" hidden="1">
      <c r="A626" t="s">
        <v>293</v>
      </c>
      <c r="B626" t="s">
        <v>375</v>
      </c>
      <c r="C626" t="s">
        <v>289</v>
      </c>
      <c r="D626" s="2">
        <v>1</v>
      </c>
      <c r="E626" s="2">
        <v>1</v>
      </c>
      <c r="F626" s="2">
        <v>1</v>
      </c>
      <c r="G626" s="2">
        <v>1</v>
      </c>
      <c r="H626" s="2">
        <v>1</v>
      </c>
      <c r="I626" s="2">
        <v>1</v>
      </c>
      <c r="J626" s="2">
        <v>1</v>
      </c>
      <c r="K626" s="2">
        <v>1</v>
      </c>
    </row>
    <row r="627" spans="1:11" hidden="1">
      <c r="A627" t="s">
        <v>293</v>
      </c>
      <c r="B627" t="s">
        <v>375</v>
      </c>
      <c r="C627" t="s">
        <v>290</v>
      </c>
      <c r="D627" s="2">
        <v>1</v>
      </c>
      <c r="E627" s="2">
        <v>1</v>
      </c>
      <c r="F627" s="2">
        <v>1</v>
      </c>
      <c r="G627" s="2">
        <v>1</v>
      </c>
      <c r="H627" s="2">
        <v>1</v>
      </c>
      <c r="I627" s="2">
        <v>1</v>
      </c>
      <c r="J627" s="2">
        <v>1</v>
      </c>
      <c r="K627" s="2">
        <v>1</v>
      </c>
    </row>
    <row r="628" spans="1:11" hidden="1">
      <c r="A628" t="s">
        <v>293</v>
      </c>
      <c r="B628" t="s">
        <v>375</v>
      </c>
      <c r="C628" t="s">
        <v>291</v>
      </c>
      <c r="D628" s="2">
        <v>1</v>
      </c>
      <c r="E628" s="2">
        <v>1</v>
      </c>
      <c r="F628" s="2">
        <v>1</v>
      </c>
      <c r="G628" s="2">
        <v>1</v>
      </c>
      <c r="H628" s="2">
        <v>1</v>
      </c>
      <c r="I628" s="2">
        <v>1</v>
      </c>
      <c r="J628" s="2">
        <v>1</v>
      </c>
      <c r="K628" s="2">
        <v>1</v>
      </c>
    </row>
    <row r="629" spans="1:11" hidden="1">
      <c r="A629" t="s">
        <v>293</v>
      </c>
      <c r="B629" t="s">
        <v>375</v>
      </c>
      <c r="C629" t="s">
        <v>292</v>
      </c>
      <c r="D629" s="2">
        <v>1</v>
      </c>
      <c r="E629" s="2">
        <v>1</v>
      </c>
      <c r="F629" s="2">
        <v>1</v>
      </c>
      <c r="G629" s="2">
        <v>1</v>
      </c>
      <c r="H629" s="2">
        <v>1</v>
      </c>
      <c r="I629" s="2">
        <v>1</v>
      </c>
      <c r="J629" s="2">
        <v>1</v>
      </c>
      <c r="K629" s="2">
        <v>1</v>
      </c>
    </row>
    <row r="630" spans="1:11" hidden="1">
      <c r="A630" t="s">
        <v>293</v>
      </c>
      <c r="B630" t="s">
        <v>389</v>
      </c>
      <c r="C630" t="s">
        <v>278</v>
      </c>
      <c r="D630" s="2">
        <v>1</v>
      </c>
      <c r="E630" s="2">
        <v>1</v>
      </c>
      <c r="F630" s="2">
        <v>1</v>
      </c>
      <c r="G630" s="2">
        <v>1</v>
      </c>
      <c r="H630" s="2">
        <v>1</v>
      </c>
      <c r="I630" s="2">
        <v>1</v>
      </c>
      <c r="J630" s="2">
        <v>1</v>
      </c>
      <c r="K630" s="2">
        <v>1</v>
      </c>
    </row>
    <row r="631" spans="1:11" hidden="1">
      <c r="A631" t="s">
        <v>293</v>
      </c>
      <c r="B631" t="s">
        <v>389</v>
      </c>
      <c r="C631" t="s">
        <v>279</v>
      </c>
      <c r="D631" s="2">
        <v>1</v>
      </c>
      <c r="E631" s="2">
        <v>1</v>
      </c>
      <c r="F631" s="2">
        <v>1</v>
      </c>
      <c r="G631" s="2">
        <v>1</v>
      </c>
      <c r="H631" s="2">
        <v>1</v>
      </c>
      <c r="I631" s="2">
        <v>1</v>
      </c>
      <c r="J631" s="2">
        <v>1</v>
      </c>
      <c r="K631" s="2">
        <v>1</v>
      </c>
    </row>
    <row r="632" spans="1:11" hidden="1">
      <c r="A632" t="s">
        <v>293</v>
      </c>
      <c r="B632" t="s">
        <v>389</v>
      </c>
      <c r="C632" t="s">
        <v>280</v>
      </c>
      <c r="D632" s="2">
        <v>1</v>
      </c>
      <c r="E632" s="2">
        <v>1</v>
      </c>
      <c r="F632" s="2">
        <v>1</v>
      </c>
      <c r="G632" s="2">
        <v>1</v>
      </c>
      <c r="H632" s="2">
        <v>1</v>
      </c>
      <c r="I632" s="2">
        <v>1</v>
      </c>
      <c r="J632" s="2">
        <v>1</v>
      </c>
      <c r="K632" s="2">
        <v>1</v>
      </c>
    </row>
    <row r="633" spans="1:11" hidden="1">
      <c r="A633" t="s">
        <v>293</v>
      </c>
      <c r="B633" t="s">
        <v>389</v>
      </c>
      <c r="C633" t="s">
        <v>277</v>
      </c>
      <c r="D633" s="2">
        <v>1</v>
      </c>
      <c r="E633" s="2">
        <v>1</v>
      </c>
      <c r="F633" s="2">
        <v>1</v>
      </c>
      <c r="G633" s="2">
        <v>1</v>
      </c>
      <c r="H633" s="2">
        <v>1</v>
      </c>
      <c r="I633" s="2">
        <v>1</v>
      </c>
      <c r="J633" s="2">
        <v>1</v>
      </c>
      <c r="K633" s="2">
        <v>1</v>
      </c>
    </row>
    <row r="634" spans="1:11" hidden="1">
      <c r="A634" t="s">
        <v>293</v>
      </c>
      <c r="B634" t="s">
        <v>389</v>
      </c>
      <c r="C634" t="s">
        <v>281</v>
      </c>
      <c r="D634" s="2">
        <v>1</v>
      </c>
      <c r="E634" s="2">
        <v>1</v>
      </c>
      <c r="F634" s="2">
        <v>1</v>
      </c>
      <c r="G634" s="2">
        <v>1</v>
      </c>
      <c r="H634" s="2">
        <v>1</v>
      </c>
      <c r="I634" s="2">
        <v>1</v>
      </c>
      <c r="J634" s="2">
        <v>1</v>
      </c>
      <c r="K634" s="2">
        <v>1</v>
      </c>
    </row>
    <row r="635" spans="1:11" hidden="1">
      <c r="A635" t="s">
        <v>293</v>
      </c>
      <c r="B635" t="s">
        <v>389</v>
      </c>
      <c r="C635" t="s">
        <v>282</v>
      </c>
      <c r="D635" s="2">
        <v>1</v>
      </c>
      <c r="E635" s="2">
        <v>1</v>
      </c>
      <c r="F635" s="2">
        <v>1</v>
      </c>
      <c r="G635" s="2">
        <v>1</v>
      </c>
      <c r="H635" s="2">
        <v>1</v>
      </c>
      <c r="I635" s="2">
        <v>1</v>
      </c>
      <c r="J635" s="2">
        <v>1</v>
      </c>
      <c r="K635" s="2">
        <v>1</v>
      </c>
    </row>
    <row r="636" spans="1:11" hidden="1">
      <c r="A636" t="s">
        <v>293</v>
      </c>
      <c r="B636" t="s">
        <v>389</v>
      </c>
      <c r="C636" t="s">
        <v>283</v>
      </c>
      <c r="D636" s="2">
        <v>1</v>
      </c>
      <c r="E636" s="2">
        <v>1</v>
      </c>
      <c r="F636" s="2">
        <v>1</v>
      </c>
      <c r="G636" s="2">
        <v>1</v>
      </c>
      <c r="H636" s="2">
        <v>1</v>
      </c>
      <c r="I636" s="2">
        <v>1</v>
      </c>
      <c r="J636" s="2">
        <v>1</v>
      </c>
      <c r="K636" s="2">
        <v>1</v>
      </c>
    </row>
    <row r="637" spans="1:11" hidden="1">
      <c r="A637" t="s">
        <v>293</v>
      </c>
      <c r="B637" t="s">
        <v>389</v>
      </c>
      <c r="C637" t="s">
        <v>284</v>
      </c>
      <c r="D637" s="2">
        <v>1</v>
      </c>
      <c r="E637" s="2">
        <v>1</v>
      </c>
      <c r="F637" s="2">
        <v>1</v>
      </c>
      <c r="G637" s="2">
        <v>1</v>
      </c>
      <c r="H637" s="2">
        <v>1</v>
      </c>
      <c r="I637" s="2">
        <v>1</v>
      </c>
      <c r="J637" s="2">
        <v>1</v>
      </c>
      <c r="K637" s="2">
        <v>1</v>
      </c>
    </row>
    <row r="638" spans="1:11" hidden="1">
      <c r="A638" t="s">
        <v>293</v>
      </c>
      <c r="B638" t="s">
        <v>389</v>
      </c>
      <c r="C638" t="s">
        <v>285</v>
      </c>
      <c r="D638" s="2">
        <v>1</v>
      </c>
      <c r="E638" s="2">
        <v>1</v>
      </c>
      <c r="F638" s="2">
        <v>1</v>
      </c>
      <c r="G638" s="2">
        <v>1</v>
      </c>
      <c r="H638" s="2">
        <v>1</v>
      </c>
      <c r="I638" s="2">
        <v>1</v>
      </c>
      <c r="J638" s="2">
        <v>1</v>
      </c>
      <c r="K638" s="2">
        <v>1</v>
      </c>
    </row>
    <row r="639" spans="1:11" hidden="1">
      <c r="A639" t="s">
        <v>293</v>
      </c>
      <c r="B639" t="s">
        <v>389</v>
      </c>
      <c r="C639" t="s">
        <v>286</v>
      </c>
      <c r="D639" s="2">
        <v>1</v>
      </c>
      <c r="E639" s="2">
        <v>1</v>
      </c>
      <c r="F639" s="2">
        <v>1</v>
      </c>
      <c r="G639" s="2">
        <v>1</v>
      </c>
      <c r="H639" s="2">
        <v>1</v>
      </c>
      <c r="I639" s="2">
        <v>1</v>
      </c>
      <c r="J639" s="2">
        <v>1</v>
      </c>
      <c r="K639" s="2">
        <v>1</v>
      </c>
    </row>
    <row r="640" spans="1:11" hidden="1">
      <c r="A640" t="s">
        <v>293</v>
      </c>
      <c r="B640" t="s">
        <v>389</v>
      </c>
      <c r="C640" t="s">
        <v>287</v>
      </c>
      <c r="D640" s="2">
        <v>1</v>
      </c>
      <c r="E640" s="2">
        <v>1</v>
      </c>
      <c r="F640" s="2">
        <v>1</v>
      </c>
      <c r="G640" s="2">
        <v>1</v>
      </c>
      <c r="H640" s="2">
        <v>1</v>
      </c>
      <c r="I640" s="2">
        <v>1</v>
      </c>
      <c r="J640" s="2">
        <v>1</v>
      </c>
      <c r="K640" s="2">
        <v>1</v>
      </c>
    </row>
    <row r="641" spans="1:11" hidden="1">
      <c r="A641" t="s">
        <v>293</v>
      </c>
      <c r="B641" t="s">
        <v>389</v>
      </c>
      <c r="C641" t="s">
        <v>288</v>
      </c>
      <c r="D641" s="2">
        <v>1</v>
      </c>
      <c r="E641" s="2">
        <v>1</v>
      </c>
      <c r="F641" s="2">
        <v>1</v>
      </c>
      <c r="G641" s="2">
        <v>1</v>
      </c>
      <c r="H641" s="2">
        <v>1</v>
      </c>
      <c r="I641" s="2">
        <v>1</v>
      </c>
      <c r="J641" s="2">
        <v>1</v>
      </c>
      <c r="K641" s="2">
        <v>1</v>
      </c>
    </row>
    <row r="642" spans="1:11" hidden="1">
      <c r="A642" t="s">
        <v>293</v>
      </c>
      <c r="B642" t="s">
        <v>389</v>
      </c>
      <c r="C642" t="s">
        <v>289</v>
      </c>
      <c r="D642" s="2">
        <v>1</v>
      </c>
      <c r="E642" s="2">
        <v>1</v>
      </c>
      <c r="F642" s="2">
        <v>1</v>
      </c>
      <c r="G642" s="2">
        <v>1</v>
      </c>
      <c r="H642" s="2">
        <v>1</v>
      </c>
      <c r="I642" s="2">
        <v>1</v>
      </c>
      <c r="J642" s="2">
        <v>1</v>
      </c>
      <c r="K642" s="2">
        <v>1</v>
      </c>
    </row>
    <row r="643" spans="1:11" hidden="1">
      <c r="A643" t="s">
        <v>293</v>
      </c>
      <c r="B643" t="s">
        <v>389</v>
      </c>
      <c r="C643" t="s">
        <v>290</v>
      </c>
      <c r="D643" s="2">
        <v>1</v>
      </c>
      <c r="E643" s="2">
        <v>1</v>
      </c>
      <c r="F643" s="2">
        <v>1</v>
      </c>
      <c r="G643" s="2">
        <v>1</v>
      </c>
      <c r="H643" s="2">
        <v>1</v>
      </c>
      <c r="I643" s="2">
        <v>1</v>
      </c>
      <c r="J643" s="2">
        <v>1</v>
      </c>
      <c r="K643" s="2">
        <v>1</v>
      </c>
    </row>
    <row r="644" spans="1:11" hidden="1">
      <c r="A644" t="s">
        <v>293</v>
      </c>
      <c r="B644" t="s">
        <v>389</v>
      </c>
      <c r="C644" t="s">
        <v>291</v>
      </c>
      <c r="D644" s="2">
        <v>1</v>
      </c>
      <c r="E644" s="2">
        <v>1</v>
      </c>
      <c r="F644" s="2">
        <v>1</v>
      </c>
      <c r="G644" s="2">
        <v>1</v>
      </c>
      <c r="H644" s="2">
        <v>1</v>
      </c>
      <c r="I644" s="2">
        <v>1</v>
      </c>
      <c r="J644" s="2">
        <v>1</v>
      </c>
      <c r="K644" s="2">
        <v>1</v>
      </c>
    </row>
    <row r="645" spans="1:11" hidden="1">
      <c r="A645" t="s">
        <v>293</v>
      </c>
      <c r="B645" t="s">
        <v>389</v>
      </c>
      <c r="C645" t="s">
        <v>292</v>
      </c>
      <c r="D645" s="2">
        <v>1</v>
      </c>
      <c r="E645" s="2">
        <v>1</v>
      </c>
      <c r="F645" s="2">
        <v>1</v>
      </c>
      <c r="G645" s="2">
        <v>1</v>
      </c>
      <c r="H645" s="2">
        <v>1</v>
      </c>
      <c r="I645" s="2">
        <v>1</v>
      </c>
      <c r="J645" s="2">
        <v>1</v>
      </c>
      <c r="K645" s="2">
        <v>1</v>
      </c>
    </row>
    <row r="646" spans="1:11" hidden="1">
      <c r="A646" t="s">
        <v>293</v>
      </c>
      <c r="B646" t="s">
        <v>390</v>
      </c>
      <c r="C646" t="s">
        <v>278</v>
      </c>
      <c r="D646" s="2">
        <v>1</v>
      </c>
      <c r="E646" s="2">
        <v>1</v>
      </c>
      <c r="F646" s="2">
        <v>1</v>
      </c>
      <c r="G646" s="2">
        <v>1</v>
      </c>
      <c r="H646" s="2">
        <v>1</v>
      </c>
      <c r="I646" s="2">
        <v>1</v>
      </c>
      <c r="J646" s="2">
        <v>1</v>
      </c>
      <c r="K646" s="2">
        <v>1</v>
      </c>
    </row>
    <row r="647" spans="1:11" hidden="1">
      <c r="A647" t="s">
        <v>293</v>
      </c>
      <c r="B647" t="s">
        <v>390</v>
      </c>
      <c r="C647" t="s">
        <v>279</v>
      </c>
      <c r="D647" s="2">
        <v>1</v>
      </c>
      <c r="E647" s="2">
        <v>1</v>
      </c>
      <c r="F647" s="2">
        <v>1</v>
      </c>
      <c r="G647" s="2">
        <v>1</v>
      </c>
      <c r="H647" s="2">
        <v>1</v>
      </c>
      <c r="I647" s="2">
        <v>1</v>
      </c>
      <c r="J647" s="2">
        <v>1</v>
      </c>
      <c r="K647" s="2">
        <v>1</v>
      </c>
    </row>
    <row r="648" spans="1:11" hidden="1">
      <c r="A648" t="s">
        <v>293</v>
      </c>
      <c r="B648" t="s">
        <v>390</v>
      </c>
      <c r="C648" t="s">
        <v>280</v>
      </c>
      <c r="D648" s="2">
        <v>1</v>
      </c>
      <c r="E648" s="2">
        <v>1</v>
      </c>
      <c r="F648" s="2">
        <v>1</v>
      </c>
      <c r="G648" s="2">
        <v>1</v>
      </c>
      <c r="H648" s="2">
        <v>1</v>
      </c>
      <c r="I648" s="2">
        <v>1</v>
      </c>
      <c r="J648" s="2">
        <v>1</v>
      </c>
      <c r="K648" s="2">
        <v>1</v>
      </c>
    </row>
    <row r="649" spans="1:11" hidden="1">
      <c r="A649" t="s">
        <v>293</v>
      </c>
      <c r="B649" t="s">
        <v>390</v>
      </c>
      <c r="C649" t="s">
        <v>277</v>
      </c>
      <c r="D649" s="2">
        <v>1</v>
      </c>
      <c r="E649" s="2">
        <v>1</v>
      </c>
      <c r="F649" s="2">
        <v>1</v>
      </c>
      <c r="G649" s="2">
        <v>1</v>
      </c>
      <c r="H649" s="2">
        <v>1</v>
      </c>
      <c r="I649" s="2">
        <v>1</v>
      </c>
      <c r="J649" s="2">
        <v>1</v>
      </c>
      <c r="K649" s="2">
        <v>1</v>
      </c>
    </row>
    <row r="650" spans="1:11" hidden="1">
      <c r="A650" t="s">
        <v>293</v>
      </c>
      <c r="B650" t="s">
        <v>390</v>
      </c>
      <c r="C650" t="s">
        <v>281</v>
      </c>
      <c r="D650" s="2">
        <v>1</v>
      </c>
      <c r="E650" s="2">
        <v>1</v>
      </c>
      <c r="F650" s="2">
        <v>1</v>
      </c>
      <c r="G650" s="2">
        <v>1</v>
      </c>
      <c r="H650" s="2">
        <v>1</v>
      </c>
      <c r="I650" s="2">
        <v>1</v>
      </c>
      <c r="J650" s="2">
        <v>1</v>
      </c>
      <c r="K650" s="2">
        <v>1</v>
      </c>
    </row>
    <row r="651" spans="1:11" hidden="1">
      <c r="A651" t="s">
        <v>293</v>
      </c>
      <c r="B651" t="s">
        <v>390</v>
      </c>
      <c r="C651" t="s">
        <v>282</v>
      </c>
      <c r="D651" s="2">
        <v>1</v>
      </c>
      <c r="E651" s="2">
        <v>1</v>
      </c>
      <c r="F651" s="2">
        <v>1</v>
      </c>
      <c r="G651" s="2">
        <v>1</v>
      </c>
      <c r="H651" s="2">
        <v>1</v>
      </c>
      <c r="I651" s="2">
        <v>1</v>
      </c>
      <c r="J651" s="2">
        <v>1</v>
      </c>
      <c r="K651" s="2">
        <v>1</v>
      </c>
    </row>
    <row r="652" spans="1:11" hidden="1">
      <c r="A652" t="s">
        <v>293</v>
      </c>
      <c r="B652" t="s">
        <v>390</v>
      </c>
      <c r="C652" t="s">
        <v>283</v>
      </c>
      <c r="D652" s="2">
        <v>1</v>
      </c>
      <c r="E652" s="2">
        <v>1</v>
      </c>
      <c r="F652" s="2">
        <v>1</v>
      </c>
      <c r="G652" s="2">
        <v>1</v>
      </c>
      <c r="H652" s="2">
        <v>1</v>
      </c>
      <c r="I652" s="2">
        <v>1</v>
      </c>
      <c r="J652" s="2">
        <v>1</v>
      </c>
      <c r="K652" s="2">
        <v>1</v>
      </c>
    </row>
    <row r="653" spans="1:11" hidden="1">
      <c r="A653" t="s">
        <v>293</v>
      </c>
      <c r="B653" t="s">
        <v>390</v>
      </c>
      <c r="C653" t="s">
        <v>284</v>
      </c>
      <c r="D653" s="2">
        <v>1</v>
      </c>
      <c r="E653" s="2">
        <v>1</v>
      </c>
      <c r="F653" s="2">
        <v>1</v>
      </c>
      <c r="G653" s="2">
        <v>1</v>
      </c>
      <c r="H653" s="2">
        <v>1</v>
      </c>
      <c r="I653" s="2">
        <v>1</v>
      </c>
      <c r="J653" s="2">
        <v>1</v>
      </c>
      <c r="K653" s="2">
        <v>1</v>
      </c>
    </row>
    <row r="654" spans="1:11" hidden="1">
      <c r="A654" t="s">
        <v>293</v>
      </c>
      <c r="B654" t="s">
        <v>390</v>
      </c>
      <c r="C654" t="s">
        <v>285</v>
      </c>
      <c r="D654" s="2">
        <v>1</v>
      </c>
      <c r="E654" s="2">
        <v>1</v>
      </c>
      <c r="F654" s="2">
        <v>1</v>
      </c>
      <c r="G654" s="2">
        <v>1</v>
      </c>
      <c r="H654" s="2">
        <v>1</v>
      </c>
      <c r="I654" s="2">
        <v>1</v>
      </c>
      <c r="J654" s="2">
        <v>1</v>
      </c>
      <c r="K654" s="2">
        <v>1</v>
      </c>
    </row>
    <row r="655" spans="1:11" hidden="1">
      <c r="A655" t="s">
        <v>293</v>
      </c>
      <c r="B655" t="s">
        <v>390</v>
      </c>
      <c r="C655" t="s">
        <v>286</v>
      </c>
      <c r="D655" s="2">
        <v>1</v>
      </c>
      <c r="E655" s="2">
        <v>1</v>
      </c>
      <c r="F655" s="2">
        <v>1</v>
      </c>
      <c r="G655" s="2">
        <v>1</v>
      </c>
      <c r="H655" s="2">
        <v>1</v>
      </c>
      <c r="I655" s="2">
        <v>1</v>
      </c>
      <c r="J655" s="2">
        <v>1</v>
      </c>
      <c r="K655" s="2">
        <v>1</v>
      </c>
    </row>
    <row r="656" spans="1:11" hidden="1">
      <c r="A656" t="s">
        <v>293</v>
      </c>
      <c r="B656" t="s">
        <v>390</v>
      </c>
      <c r="C656" t="s">
        <v>287</v>
      </c>
      <c r="D656" s="2">
        <v>1</v>
      </c>
      <c r="E656" s="2">
        <v>1</v>
      </c>
      <c r="F656" s="2">
        <v>1</v>
      </c>
      <c r="G656" s="2">
        <v>1</v>
      </c>
      <c r="H656" s="2">
        <v>1</v>
      </c>
      <c r="I656" s="2">
        <v>1</v>
      </c>
      <c r="J656" s="2">
        <v>1</v>
      </c>
      <c r="K656" s="2">
        <v>1</v>
      </c>
    </row>
    <row r="657" spans="1:11" hidden="1">
      <c r="A657" t="s">
        <v>293</v>
      </c>
      <c r="B657" t="s">
        <v>390</v>
      </c>
      <c r="C657" t="s">
        <v>288</v>
      </c>
      <c r="D657" s="2">
        <v>1</v>
      </c>
      <c r="E657" s="2">
        <v>1</v>
      </c>
      <c r="F657" s="2">
        <v>1</v>
      </c>
      <c r="G657" s="2">
        <v>1</v>
      </c>
      <c r="H657" s="2">
        <v>1</v>
      </c>
      <c r="I657" s="2">
        <v>1</v>
      </c>
      <c r="J657" s="2">
        <v>1</v>
      </c>
      <c r="K657" s="2">
        <v>1</v>
      </c>
    </row>
    <row r="658" spans="1:11" hidden="1">
      <c r="A658" t="s">
        <v>293</v>
      </c>
      <c r="B658" t="s">
        <v>390</v>
      </c>
      <c r="C658" t="s">
        <v>289</v>
      </c>
      <c r="D658" s="2">
        <v>1</v>
      </c>
      <c r="E658" s="2">
        <v>1</v>
      </c>
      <c r="F658" s="2">
        <v>1</v>
      </c>
      <c r="G658" s="2">
        <v>1</v>
      </c>
      <c r="H658" s="2">
        <v>1</v>
      </c>
      <c r="I658" s="2">
        <v>1</v>
      </c>
      <c r="J658" s="2">
        <v>1</v>
      </c>
      <c r="K658" s="2">
        <v>1</v>
      </c>
    </row>
    <row r="659" spans="1:11" hidden="1">
      <c r="A659" t="s">
        <v>293</v>
      </c>
      <c r="B659" t="s">
        <v>390</v>
      </c>
      <c r="C659" t="s">
        <v>290</v>
      </c>
      <c r="D659" s="2">
        <v>1</v>
      </c>
      <c r="E659" s="2">
        <v>1</v>
      </c>
      <c r="F659" s="2">
        <v>1</v>
      </c>
      <c r="G659" s="2">
        <v>1</v>
      </c>
      <c r="H659" s="2">
        <v>1</v>
      </c>
      <c r="I659" s="2">
        <v>1</v>
      </c>
      <c r="J659" s="2">
        <v>1</v>
      </c>
      <c r="K659" s="2">
        <v>1</v>
      </c>
    </row>
    <row r="660" spans="1:11" hidden="1">
      <c r="A660" t="s">
        <v>293</v>
      </c>
      <c r="B660" t="s">
        <v>390</v>
      </c>
      <c r="C660" t="s">
        <v>291</v>
      </c>
      <c r="D660" s="2">
        <v>1</v>
      </c>
      <c r="E660" s="2">
        <v>1</v>
      </c>
      <c r="F660" s="2">
        <v>1</v>
      </c>
      <c r="G660" s="2">
        <v>1</v>
      </c>
      <c r="H660" s="2">
        <v>1</v>
      </c>
      <c r="I660" s="2">
        <v>1</v>
      </c>
      <c r="J660" s="2">
        <v>1</v>
      </c>
      <c r="K660" s="2">
        <v>1</v>
      </c>
    </row>
    <row r="661" spans="1:11" hidden="1">
      <c r="A661" t="s">
        <v>293</v>
      </c>
      <c r="B661" t="s">
        <v>390</v>
      </c>
      <c r="C661" t="s">
        <v>292</v>
      </c>
      <c r="D661" s="2">
        <v>1</v>
      </c>
      <c r="E661" s="2">
        <v>1</v>
      </c>
      <c r="F661" s="2">
        <v>1</v>
      </c>
      <c r="G661" s="2">
        <v>1</v>
      </c>
      <c r="H661" s="2">
        <v>1</v>
      </c>
      <c r="I661" s="2">
        <v>1</v>
      </c>
      <c r="J661" s="2">
        <v>1</v>
      </c>
      <c r="K661" s="2">
        <v>1</v>
      </c>
    </row>
    <row r="662" spans="1:11" hidden="1">
      <c r="A662" t="s">
        <v>293</v>
      </c>
      <c r="B662" t="s">
        <v>376</v>
      </c>
      <c r="C662" t="s">
        <v>278</v>
      </c>
      <c r="D662" s="2">
        <v>1</v>
      </c>
      <c r="E662" s="2">
        <v>1</v>
      </c>
      <c r="F662" s="2">
        <v>1</v>
      </c>
      <c r="G662" s="2">
        <v>1</v>
      </c>
      <c r="H662" s="2">
        <v>1</v>
      </c>
      <c r="I662" s="2">
        <v>1</v>
      </c>
      <c r="J662" s="2">
        <v>1</v>
      </c>
      <c r="K662" s="2">
        <v>1</v>
      </c>
    </row>
    <row r="663" spans="1:11" hidden="1">
      <c r="A663" t="s">
        <v>293</v>
      </c>
      <c r="B663" t="s">
        <v>376</v>
      </c>
      <c r="C663" t="s">
        <v>279</v>
      </c>
      <c r="D663" s="2">
        <v>1</v>
      </c>
      <c r="E663" s="2">
        <v>1</v>
      </c>
      <c r="F663" s="2">
        <v>1</v>
      </c>
      <c r="G663" s="2">
        <v>1</v>
      </c>
      <c r="H663" s="2">
        <v>1</v>
      </c>
      <c r="I663" s="2">
        <v>1</v>
      </c>
      <c r="J663" s="2">
        <v>1</v>
      </c>
      <c r="K663" s="2">
        <v>1</v>
      </c>
    </row>
    <row r="664" spans="1:11" hidden="1">
      <c r="A664" t="s">
        <v>293</v>
      </c>
      <c r="B664" t="s">
        <v>376</v>
      </c>
      <c r="C664" t="s">
        <v>280</v>
      </c>
      <c r="D664" s="2">
        <v>1</v>
      </c>
      <c r="E664" s="2">
        <v>1</v>
      </c>
      <c r="F664" s="2">
        <v>1</v>
      </c>
      <c r="G664" s="2">
        <v>1</v>
      </c>
      <c r="H664" s="2">
        <v>1</v>
      </c>
      <c r="I664" s="2">
        <v>1</v>
      </c>
      <c r="J664" s="2">
        <v>1</v>
      </c>
      <c r="K664" s="2">
        <v>1</v>
      </c>
    </row>
    <row r="665" spans="1:11" hidden="1">
      <c r="A665" t="s">
        <v>293</v>
      </c>
      <c r="B665" t="s">
        <v>376</v>
      </c>
      <c r="C665" t="s">
        <v>277</v>
      </c>
      <c r="D665" s="2">
        <v>1</v>
      </c>
      <c r="E665" s="2">
        <v>1</v>
      </c>
      <c r="F665" s="2">
        <v>1</v>
      </c>
      <c r="G665" s="2">
        <v>1</v>
      </c>
      <c r="H665" s="2">
        <v>1</v>
      </c>
      <c r="I665" s="2">
        <v>1</v>
      </c>
      <c r="J665" s="2">
        <v>1</v>
      </c>
      <c r="K665" s="2">
        <v>1</v>
      </c>
    </row>
    <row r="666" spans="1:11" hidden="1">
      <c r="A666" t="s">
        <v>293</v>
      </c>
      <c r="B666" t="s">
        <v>376</v>
      </c>
      <c r="C666" t="s">
        <v>281</v>
      </c>
      <c r="D666" s="2">
        <v>1</v>
      </c>
      <c r="E666" s="2">
        <v>1</v>
      </c>
      <c r="F666" s="2">
        <v>1</v>
      </c>
      <c r="G666" s="2">
        <v>1</v>
      </c>
      <c r="H666" s="2">
        <v>1</v>
      </c>
      <c r="I666" s="2">
        <v>1</v>
      </c>
      <c r="J666" s="2">
        <v>1</v>
      </c>
      <c r="K666" s="2">
        <v>1</v>
      </c>
    </row>
    <row r="667" spans="1:11" hidden="1">
      <c r="A667" t="s">
        <v>293</v>
      </c>
      <c r="B667" t="s">
        <v>376</v>
      </c>
      <c r="C667" t="s">
        <v>282</v>
      </c>
      <c r="D667" s="2">
        <v>1</v>
      </c>
      <c r="E667" s="2">
        <v>1</v>
      </c>
      <c r="F667" s="2">
        <v>1</v>
      </c>
      <c r="G667" s="2">
        <v>1</v>
      </c>
      <c r="H667" s="2">
        <v>1</v>
      </c>
      <c r="I667" s="2">
        <v>1</v>
      </c>
      <c r="J667" s="2">
        <v>1</v>
      </c>
      <c r="K667" s="2">
        <v>1</v>
      </c>
    </row>
    <row r="668" spans="1:11" hidden="1">
      <c r="A668" t="s">
        <v>293</v>
      </c>
      <c r="B668" t="s">
        <v>376</v>
      </c>
      <c r="C668" t="s">
        <v>283</v>
      </c>
      <c r="D668" s="2">
        <v>1</v>
      </c>
      <c r="E668" s="2">
        <v>1</v>
      </c>
      <c r="F668" s="2">
        <v>1</v>
      </c>
      <c r="G668" s="2">
        <v>1</v>
      </c>
      <c r="H668" s="2">
        <v>1</v>
      </c>
      <c r="I668" s="2">
        <v>1</v>
      </c>
      <c r="J668" s="2">
        <v>1</v>
      </c>
      <c r="K668" s="2">
        <v>1</v>
      </c>
    </row>
    <row r="669" spans="1:11" hidden="1">
      <c r="A669" t="s">
        <v>293</v>
      </c>
      <c r="B669" t="s">
        <v>376</v>
      </c>
      <c r="C669" t="s">
        <v>284</v>
      </c>
      <c r="D669" s="2">
        <v>1</v>
      </c>
      <c r="E669" s="2">
        <v>1</v>
      </c>
      <c r="F669" s="2">
        <v>1</v>
      </c>
      <c r="G669" s="2">
        <v>1</v>
      </c>
      <c r="H669" s="2">
        <v>1</v>
      </c>
      <c r="I669" s="2">
        <v>1</v>
      </c>
      <c r="J669" s="2">
        <v>1</v>
      </c>
      <c r="K669" s="2">
        <v>1</v>
      </c>
    </row>
    <row r="670" spans="1:11" hidden="1">
      <c r="A670" t="s">
        <v>293</v>
      </c>
      <c r="B670" t="s">
        <v>376</v>
      </c>
      <c r="C670" t="s">
        <v>285</v>
      </c>
      <c r="D670" s="2">
        <v>1</v>
      </c>
      <c r="E670" s="2">
        <v>1</v>
      </c>
      <c r="F670" s="2">
        <v>1</v>
      </c>
      <c r="G670" s="2">
        <v>1</v>
      </c>
      <c r="H670" s="2">
        <v>1</v>
      </c>
      <c r="I670" s="2">
        <v>1</v>
      </c>
      <c r="J670" s="2">
        <v>1</v>
      </c>
      <c r="K670" s="2">
        <v>1</v>
      </c>
    </row>
    <row r="671" spans="1:11" hidden="1">
      <c r="A671" t="s">
        <v>293</v>
      </c>
      <c r="B671" t="s">
        <v>376</v>
      </c>
      <c r="C671" t="s">
        <v>286</v>
      </c>
      <c r="D671" s="2">
        <v>1</v>
      </c>
      <c r="E671" s="2">
        <v>1</v>
      </c>
      <c r="F671" s="2">
        <v>1</v>
      </c>
      <c r="G671" s="2">
        <v>1</v>
      </c>
      <c r="H671" s="2">
        <v>1</v>
      </c>
      <c r="I671" s="2">
        <v>1</v>
      </c>
      <c r="J671" s="2">
        <v>1</v>
      </c>
      <c r="K671" s="2">
        <v>1</v>
      </c>
    </row>
    <row r="672" spans="1:11" hidden="1">
      <c r="A672" t="s">
        <v>293</v>
      </c>
      <c r="B672" t="s">
        <v>376</v>
      </c>
      <c r="C672" t="s">
        <v>287</v>
      </c>
      <c r="D672" s="2">
        <v>1</v>
      </c>
      <c r="E672" s="2">
        <v>1</v>
      </c>
      <c r="F672" s="2">
        <v>1</v>
      </c>
      <c r="G672" s="2">
        <v>1</v>
      </c>
      <c r="H672" s="2">
        <v>1</v>
      </c>
      <c r="I672" s="2">
        <v>1</v>
      </c>
      <c r="J672" s="2">
        <v>1</v>
      </c>
      <c r="K672" s="2">
        <v>1</v>
      </c>
    </row>
    <row r="673" spans="1:11" hidden="1">
      <c r="A673" t="s">
        <v>293</v>
      </c>
      <c r="B673" t="s">
        <v>376</v>
      </c>
      <c r="C673" t="s">
        <v>288</v>
      </c>
      <c r="D673" s="2">
        <v>1</v>
      </c>
      <c r="E673" s="2">
        <v>1</v>
      </c>
      <c r="F673" s="2">
        <v>1</v>
      </c>
      <c r="G673" s="2">
        <v>1</v>
      </c>
      <c r="H673" s="2">
        <v>1</v>
      </c>
      <c r="I673" s="2">
        <v>1</v>
      </c>
      <c r="J673" s="2">
        <v>1</v>
      </c>
      <c r="K673" s="2">
        <v>1</v>
      </c>
    </row>
    <row r="674" spans="1:11" hidden="1">
      <c r="A674" t="s">
        <v>293</v>
      </c>
      <c r="B674" t="s">
        <v>376</v>
      </c>
      <c r="C674" t="s">
        <v>289</v>
      </c>
      <c r="D674" s="2">
        <v>1</v>
      </c>
      <c r="E674" s="2">
        <v>1</v>
      </c>
      <c r="F674" s="2">
        <v>1</v>
      </c>
      <c r="G674" s="2">
        <v>1</v>
      </c>
      <c r="H674" s="2">
        <v>1</v>
      </c>
      <c r="I674" s="2">
        <v>1</v>
      </c>
      <c r="J674" s="2">
        <v>1</v>
      </c>
      <c r="K674" s="2">
        <v>1</v>
      </c>
    </row>
    <row r="675" spans="1:11" hidden="1">
      <c r="A675" t="s">
        <v>293</v>
      </c>
      <c r="B675" t="s">
        <v>376</v>
      </c>
      <c r="C675" t="s">
        <v>290</v>
      </c>
      <c r="D675" s="2">
        <v>1</v>
      </c>
      <c r="E675" s="2">
        <v>1</v>
      </c>
      <c r="F675" s="2">
        <v>1</v>
      </c>
      <c r="G675" s="2">
        <v>1</v>
      </c>
      <c r="H675" s="2">
        <v>1</v>
      </c>
      <c r="I675" s="2">
        <v>1</v>
      </c>
      <c r="J675" s="2">
        <v>1</v>
      </c>
      <c r="K675" s="2">
        <v>1</v>
      </c>
    </row>
    <row r="676" spans="1:11" hidden="1">
      <c r="A676" t="s">
        <v>293</v>
      </c>
      <c r="B676" t="s">
        <v>376</v>
      </c>
      <c r="C676" t="s">
        <v>291</v>
      </c>
      <c r="D676" s="2">
        <v>1</v>
      </c>
      <c r="E676" s="2">
        <v>1</v>
      </c>
      <c r="F676" s="2">
        <v>1</v>
      </c>
      <c r="G676" s="2">
        <v>1</v>
      </c>
      <c r="H676" s="2">
        <v>1</v>
      </c>
      <c r="I676" s="2">
        <v>1</v>
      </c>
      <c r="J676" s="2">
        <v>1</v>
      </c>
      <c r="K676" s="2">
        <v>1</v>
      </c>
    </row>
    <row r="677" spans="1:11" hidden="1">
      <c r="A677" t="s">
        <v>293</v>
      </c>
      <c r="B677" t="s">
        <v>376</v>
      </c>
      <c r="C677" t="s">
        <v>292</v>
      </c>
      <c r="D677" s="2">
        <v>1</v>
      </c>
      <c r="E677" s="2">
        <v>1</v>
      </c>
      <c r="F677" s="2">
        <v>1</v>
      </c>
      <c r="G677" s="2">
        <v>1</v>
      </c>
      <c r="H677" s="2">
        <v>1</v>
      </c>
      <c r="I677" s="2">
        <v>1</v>
      </c>
      <c r="J677" s="2">
        <v>1</v>
      </c>
      <c r="K677" s="2">
        <v>1</v>
      </c>
    </row>
    <row r="678" spans="1:11" hidden="1">
      <c r="A678" t="s">
        <v>293</v>
      </c>
      <c r="B678" t="s">
        <v>373</v>
      </c>
      <c r="C678" t="s">
        <v>278</v>
      </c>
      <c r="D678" s="2">
        <v>1</v>
      </c>
      <c r="E678" s="2">
        <v>1</v>
      </c>
      <c r="F678" s="2">
        <v>1</v>
      </c>
      <c r="G678" s="2">
        <v>1</v>
      </c>
      <c r="H678" s="2">
        <v>1</v>
      </c>
      <c r="I678" s="2">
        <v>1</v>
      </c>
      <c r="J678" s="2">
        <v>1</v>
      </c>
      <c r="K678" s="2">
        <v>1</v>
      </c>
    </row>
    <row r="679" spans="1:11" hidden="1">
      <c r="A679" t="s">
        <v>293</v>
      </c>
      <c r="B679" t="s">
        <v>373</v>
      </c>
      <c r="C679" t="s">
        <v>279</v>
      </c>
      <c r="D679" s="2">
        <v>1</v>
      </c>
      <c r="E679" s="2">
        <v>1</v>
      </c>
      <c r="F679" s="2">
        <v>1</v>
      </c>
      <c r="G679" s="2">
        <v>1</v>
      </c>
      <c r="H679" s="2">
        <v>1</v>
      </c>
      <c r="I679" s="2">
        <v>1</v>
      </c>
      <c r="J679" s="2">
        <v>1</v>
      </c>
      <c r="K679" s="2">
        <v>1</v>
      </c>
    </row>
    <row r="680" spans="1:11" hidden="1">
      <c r="A680" t="s">
        <v>293</v>
      </c>
      <c r="B680" t="s">
        <v>373</v>
      </c>
      <c r="C680" t="s">
        <v>280</v>
      </c>
      <c r="D680" s="2">
        <v>1</v>
      </c>
      <c r="E680" s="2">
        <v>1</v>
      </c>
      <c r="F680" s="2">
        <v>1</v>
      </c>
      <c r="G680" s="2">
        <v>1</v>
      </c>
      <c r="H680" s="2">
        <v>1</v>
      </c>
      <c r="I680" s="2">
        <v>1</v>
      </c>
      <c r="J680" s="2">
        <v>1</v>
      </c>
      <c r="K680" s="2">
        <v>1</v>
      </c>
    </row>
    <row r="681" spans="1:11" hidden="1">
      <c r="A681" t="s">
        <v>293</v>
      </c>
      <c r="B681" t="s">
        <v>373</v>
      </c>
      <c r="C681" t="s">
        <v>277</v>
      </c>
      <c r="D681" s="2">
        <v>1</v>
      </c>
      <c r="E681" s="2">
        <v>1</v>
      </c>
      <c r="F681" s="2">
        <v>1</v>
      </c>
      <c r="G681" s="2">
        <v>1</v>
      </c>
      <c r="H681" s="2">
        <v>1</v>
      </c>
      <c r="I681" s="2">
        <v>1</v>
      </c>
      <c r="J681" s="2">
        <v>1</v>
      </c>
      <c r="K681" s="2">
        <v>1</v>
      </c>
    </row>
    <row r="682" spans="1:11" hidden="1">
      <c r="A682" t="s">
        <v>293</v>
      </c>
      <c r="B682" t="s">
        <v>373</v>
      </c>
      <c r="C682" t="s">
        <v>281</v>
      </c>
      <c r="D682" s="2">
        <v>1</v>
      </c>
      <c r="E682" s="2">
        <v>1</v>
      </c>
      <c r="F682" s="2">
        <v>1</v>
      </c>
      <c r="G682" s="2">
        <v>1</v>
      </c>
      <c r="H682" s="2">
        <v>1</v>
      </c>
      <c r="I682" s="2">
        <v>1</v>
      </c>
      <c r="J682" s="2">
        <v>1</v>
      </c>
      <c r="K682" s="2">
        <v>1</v>
      </c>
    </row>
    <row r="683" spans="1:11" hidden="1">
      <c r="A683" t="s">
        <v>293</v>
      </c>
      <c r="B683" t="s">
        <v>373</v>
      </c>
      <c r="C683" t="s">
        <v>282</v>
      </c>
      <c r="D683" s="2">
        <v>1</v>
      </c>
      <c r="E683" s="2">
        <v>1</v>
      </c>
      <c r="F683" s="2">
        <v>1</v>
      </c>
      <c r="G683" s="2">
        <v>1</v>
      </c>
      <c r="H683" s="2">
        <v>1</v>
      </c>
      <c r="I683" s="2">
        <v>1</v>
      </c>
      <c r="J683" s="2">
        <v>1</v>
      </c>
      <c r="K683" s="2">
        <v>1</v>
      </c>
    </row>
    <row r="684" spans="1:11" hidden="1">
      <c r="A684" t="s">
        <v>293</v>
      </c>
      <c r="B684" t="s">
        <v>373</v>
      </c>
      <c r="C684" t="s">
        <v>283</v>
      </c>
      <c r="D684" s="2">
        <v>1</v>
      </c>
      <c r="E684" s="2">
        <v>1</v>
      </c>
      <c r="F684" s="2">
        <v>1</v>
      </c>
      <c r="G684" s="2">
        <v>1</v>
      </c>
      <c r="H684" s="2">
        <v>1</v>
      </c>
      <c r="I684" s="2">
        <v>1</v>
      </c>
      <c r="J684" s="2">
        <v>1</v>
      </c>
      <c r="K684" s="2">
        <v>1</v>
      </c>
    </row>
    <row r="685" spans="1:11" hidden="1">
      <c r="A685" t="s">
        <v>293</v>
      </c>
      <c r="B685" t="s">
        <v>373</v>
      </c>
      <c r="C685" t="s">
        <v>284</v>
      </c>
      <c r="D685" s="2">
        <v>1</v>
      </c>
      <c r="E685" s="2">
        <v>1</v>
      </c>
      <c r="F685" s="2">
        <v>1</v>
      </c>
      <c r="G685" s="2">
        <v>1</v>
      </c>
      <c r="H685" s="2">
        <v>1</v>
      </c>
      <c r="I685" s="2">
        <v>1</v>
      </c>
      <c r="J685" s="2">
        <v>1</v>
      </c>
      <c r="K685" s="2">
        <v>1</v>
      </c>
    </row>
    <row r="686" spans="1:11" hidden="1">
      <c r="A686" t="s">
        <v>293</v>
      </c>
      <c r="B686" t="s">
        <v>373</v>
      </c>
      <c r="C686" t="s">
        <v>285</v>
      </c>
      <c r="D686" s="2">
        <v>1</v>
      </c>
      <c r="E686" s="2">
        <v>1</v>
      </c>
      <c r="F686" s="2">
        <v>1</v>
      </c>
      <c r="G686" s="2">
        <v>1</v>
      </c>
      <c r="H686" s="2">
        <v>1</v>
      </c>
      <c r="I686" s="2">
        <v>1</v>
      </c>
      <c r="J686" s="2">
        <v>1</v>
      </c>
      <c r="K686" s="2">
        <v>1</v>
      </c>
    </row>
    <row r="687" spans="1:11" hidden="1">
      <c r="A687" t="s">
        <v>293</v>
      </c>
      <c r="B687" t="s">
        <v>373</v>
      </c>
      <c r="C687" t="s">
        <v>286</v>
      </c>
      <c r="D687" s="2">
        <v>1</v>
      </c>
      <c r="E687" s="2">
        <v>1</v>
      </c>
      <c r="F687" s="2">
        <v>1</v>
      </c>
      <c r="G687" s="2">
        <v>1</v>
      </c>
      <c r="H687" s="2">
        <v>1</v>
      </c>
      <c r="I687" s="2">
        <v>1</v>
      </c>
      <c r="J687" s="2">
        <v>1</v>
      </c>
      <c r="K687" s="2">
        <v>1</v>
      </c>
    </row>
    <row r="688" spans="1:11" hidden="1">
      <c r="A688" t="s">
        <v>293</v>
      </c>
      <c r="B688" t="s">
        <v>373</v>
      </c>
      <c r="C688" t="s">
        <v>287</v>
      </c>
      <c r="D688" s="2">
        <v>1</v>
      </c>
      <c r="E688" s="2">
        <v>1</v>
      </c>
      <c r="F688" s="2">
        <v>1</v>
      </c>
      <c r="G688" s="2">
        <v>1</v>
      </c>
      <c r="H688" s="2">
        <v>1</v>
      </c>
      <c r="I688" s="2">
        <v>1</v>
      </c>
      <c r="J688" s="2">
        <v>1</v>
      </c>
      <c r="K688" s="2">
        <v>1</v>
      </c>
    </row>
    <row r="689" spans="1:11" hidden="1">
      <c r="A689" t="s">
        <v>293</v>
      </c>
      <c r="B689" t="s">
        <v>373</v>
      </c>
      <c r="C689" t="s">
        <v>288</v>
      </c>
      <c r="D689" s="2">
        <v>1</v>
      </c>
      <c r="E689" s="2">
        <v>1</v>
      </c>
      <c r="F689" s="2">
        <v>1</v>
      </c>
      <c r="G689" s="2">
        <v>1</v>
      </c>
      <c r="H689" s="2">
        <v>1</v>
      </c>
      <c r="I689" s="2">
        <v>1</v>
      </c>
      <c r="J689" s="2">
        <v>1</v>
      </c>
      <c r="K689" s="2">
        <v>1</v>
      </c>
    </row>
    <row r="690" spans="1:11" hidden="1">
      <c r="A690" t="s">
        <v>293</v>
      </c>
      <c r="B690" t="s">
        <v>373</v>
      </c>
      <c r="C690" t="s">
        <v>289</v>
      </c>
      <c r="D690" s="2">
        <v>1</v>
      </c>
      <c r="E690" s="2">
        <v>1</v>
      </c>
      <c r="F690" s="2">
        <v>1</v>
      </c>
      <c r="G690" s="2">
        <v>1</v>
      </c>
      <c r="H690" s="2">
        <v>1</v>
      </c>
      <c r="I690" s="2">
        <v>1</v>
      </c>
      <c r="J690" s="2">
        <v>1</v>
      </c>
      <c r="K690" s="2">
        <v>1</v>
      </c>
    </row>
    <row r="691" spans="1:11" hidden="1">
      <c r="A691" t="s">
        <v>293</v>
      </c>
      <c r="B691" t="s">
        <v>373</v>
      </c>
      <c r="C691" t="s">
        <v>290</v>
      </c>
      <c r="D691" s="2">
        <v>1</v>
      </c>
      <c r="E691" s="2">
        <v>1</v>
      </c>
      <c r="F691" s="2">
        <v>1</v>
      </c>
      <c r="G691" s="2">
        <v>1</v>
      </c>
      <c r="H691" s="2">
        <v>1</v>
      </c>
      <c r="I691" s="2">
        <v>1</v>
      </c>
      <c r="J691" s="2">
        <v>1</v>
      </c>
      <c r="K691" s="2">
        <v>1</v>
      </c>
    </row>
    <row r="692" spans="1:11" hidden="1">
      <c r="A692" t="s">
        <v>293</v>
      </c>
      <c r="B692" t="s">
        <v>373</v>
      </c>
      <c r="C692" t="s">
        <v>291</v>
      </c>
      <c r="D692" s="2">
        <v>1</v>
      </c>
      <c r="E692" s="2">
        <v>1</v>
      </c>
      <c r="F692" s="2">
        <v>1</v>
      </c>
      <c r="G692" s="2">
        <v>1</v>
      </c>
      <c r="H692" s="2">
        <v>1</v>
      </c>
      <c r="I692" s="2">
        <v>1</v>
      </c>
      <c r="J692" s="2">
        <v>1</v>
      </c>
      <c r="K692" s="2">
        <v>1</v>
      </c>
    </row>
    <row r="693" spans="1:11" hidden="1">
      <c r="A693" t="s">
        <v>293</v>
      </c>
      <c r="B693" t="s">
        <v>373</v>
      </c>
      <c r="C693" t="s">
        <v>292</v>
      </c>
      <c r="D693" s="2">
        <v>1</v>
      </c>
      <c r="E693" s="2">
        <v>1</v>
      </c>
      <c r="F693" s="2">
        <v>1</v>
      </c>
      <c r="G693" s="2">
        <v>1</v>
      </c>
      <c r="H693" s="2">
        <v>1</v>
      </c>
      <c r="I693" s="2">
        <v>1</v>
      </c>
      <c r="J693" s="2">
        <v>1</v>
      </c>
      <c r="K693" s="2">
        <v>1</v>
      </c>
    </row>
    <row r="694" spans="1:11" hidden="1">
      <c r="A694" t="s">
        <v>293</v>
      </c>
      <c r="B694" t="s">
        <v>377</v>
      </c>
      <c r="C694" t="s">
        <v>278</v>
      </c>
      <c r="D694" s="2">
        <v>1</v>
      </c>
      <c r="E694" s="2">
        <v>1</v>
      </c>
      <c r="F694" s="2">
        <v>1</v>
      </c>
      <c r="G694" s="2">
        <v>1</v>
      </c>
      <c r="H694" s="2">
        <v>1</v>
      </c>
      <c r="I694" s="2">
        <v>1</v>
      </c>
      <c r="J694" s="2">
        <v>1</v>
      </c>
      <c r="K694" s="2">
        <v>1</v>
      </c>
    </row>
    <row r="695" spans="1:11" hidden="1">
      <c r="A695" t="s">
        <v>293</v>
      </c>
      <c r="B695" t="s">
        <v>377</v>
      </c>
      <c r="C695" t="s">
        <v>279</v>
      </c>
      <c r="D695" s="2">
        <v>1</v>
      </c>
      <c r="E695" s="2">
        <v>1</v>
      </c>
      <c r="F695" s="2">
        <v>1</v>
      </c>
      <c r="G695" s="2">
        <v>1</v>
      </c>
      <c r="H695" s="2">
        <v>1</v>
      </c>
      <c r="I695" s="2">
        <v>1</v>
      </c>
      <c r="J695" s="2">
        <v>1</v>
      </c>
      <c r="K695" s="2">
        <v>1</v>
      </c>
    </row>
    <row r="696" spans="1:11" hidden="1">
      <c r="A696" t="s">
        <v>293</v>
      </c>
      <c r="B696" t="s">
        <v>377</v>
      </c>
      <c r="C696" t="s">
        <v>280</v>
      </c>
      <c r="D696" s="2">
        <v>1</v>
      </c>
      <c r="E696" s="2">
        <v>1</v>
      </c>
      <c r="F696" s="2">
        <v>1</v>
      </c>
      <c r="G696" s="2">
        <v>1</v>
      </c>
      <c r="H696" s="2">
        <v>1</v>
      </c>
      <c r="I696" s="2">
        <v>1</v>
      </c>
      <c r="J696" s="2">
        <v>1</v>
      </c>
      <c r="K696" s="2">
        <v>1</v>
      </c>
    </row>
    <row r="697" spans="1:11" hidden="1">
      <c r="A697" t="s">
        <v>293</v>
      </c>
      <c r="B697" t="s">
        <v>377</v>
      </c>
      <c r="C697" t="s">
        <v>277</v>
      </c>
      <c r="D697" s="2">
        <v>1</v>
      </c>
      <c r="E697" s="2">
        <v>1</v>
      </c>
      <c r="F697" s="2">
        <v>1</v>
      </c>
      <c r="G697" s="2">
        <v>1</v>
      </c>
      <c r="H697" s="2">
        <v>1</v>
      </c>
      <c r="I697" s="2">
        <v>1</v>
      </c>
      <c r="J697" s="2">
        <v>1</v>
      </c>
      <c r="K697" s="2">
        <v>1</v>
      </c>
    </row>
    <row r="698" spans="1:11" hidden="1">
      <c r="A698" t="s">
        <v>293</v>
      </c>
      <c r="B698" t="s">
        <v>377</v>
      </c>
      <c r="C698" t="s">
        <v>281</v>
      </c>
      <c r="D698" s="2">
        <v>1</v>
      </c>
      <c r="E698" s="2">
        <v>1</v>
      </c>
      <c r="F698" s="2">
        <v>1</v>
      </c>
      <c r="G698" s="2">
        <v>1</v>
      </c>
      <c r="H698" s="2">
        <v>1</v>
      </c>
      <c r="I698" s="2">
        <v>1</v>
      </c>
      <c r="J698" s="2">
        <v>1</v>
      </c>
      <c r="K698" s="2">
        <v>1</v>
      </c>
    </row>
    <row r="699" spans="1:11" hidden="1">
      <c r="A699" t="s">
        <v>293</v>
      </c>
      <c r="B699" t="s">
        <v>377</v>
      </c>
      <c r="C699" t="s">
        <v>282</v>
      </c>
      <c r="D699" s="2">
        <v>1</v>
      </c>
      <c r="E699" s="2">
        <v>1</v>
      </c>
      <c r="F699" s="2">
        <v>1</v>
      </c>
      <c r="G699" s="2">
        <v>1</v>
      </c>
      <c r="H699" s="2">
        <v>1</v>
      </c>
      <c r="I699" s="2">
        <v>1</v>
      </c>
      <c r="J699" s="2">
        <v>1</v>
      </c>
      <c r="K699" s="2">
        <v>1</v>
      </c>
    </row>
    <row r="700" spans="1:11" hidden="1">
      <c r="A700" t="s">
        <v>293</v>
      </c>
      <c r="B700" t="s">
        <v>377</v>
      </c>
      <c r="C700" t="s">
        <v>283</v>
      </c>
      <c r="D700" s="2">
        <v>1</v>
      </c>
      <c r="E700" s="2">
        <v>1</v>
      </c>
      <c r="F700" s="2">
        <v>1</v>
      </c>
      <c r="G700" s="2">
        <v>1</v>
      </c>
      <c r="H700" s="2">
        <v>1</v>
      </c>
      <c r="I700" s="2">
        <v>1</v>
      </c>
      <c r="J700" s="2">
        <v>1</v>
      </c>
      <c r="K700" s="2">
        <v>1</v>
      </c>
    </row>
    <row r="701" spans="1:11" hidden="1">
      <c r="A701" t="s">
        <v>293</v>
      </c>
      <c r="B701" t="s">
        <v>377</v>
      </c>
      <c r="C701" t="s">
        <v>284</v>
      </c>
      <c r="D701" s="2">
        <v>1</v>
      </c>
      <c r="E701" s="2">
        <v>1</v>
      </c>
      <c r="F701" s="2">
        <v>1</v>
      </c>
      <c r="G701" s="2">
        <v>1</v>
      </c>
      <c r="H701" s="2">
        <v>1</v>
      </c>
      <c r="I701" s="2">
        <v>1</v>
      </c>
      <c r="J701" s="2">
        <v>1</v>
      </c>
      <c r="K701" s="2">
        <v>1</v>
      </c>
    </row>
    <row r="702" spans="1:11" hidden="1">
      <c r="A702" t="s">
        <v>293</v>
      </c>
      <c r="B702" t="s">
        <v>377</v>
      </c>
      <c r="C702" t="s">
        <v>285</v>
      </c>
      <c r="D702" s="2">
        <v>1</v>
      </c>
      <c r="E702" s="2">
        <v>1</v>
      </c>
      <c r="F702" s="2">
        <v>1</v>
      </c>
      <c r="G702" s="2">
        <v>1</v>
      </c>
      <c r="H702" s="2">
        <v>1</v>
      </c>
      <c r="I702" s="2">
        <v>1</v>
      </c>
      <c r="J702" s="2">
        <v>1</v>
      </c>
      <c r="K702" s="2">
        <v>1</v>
      </c>
    </row>
    <row r="703" spans="1:11" hidden="1">
      <c r="A703" t="s">
        <v>293</v>
      </c>
      <c r="B703" t="s">
        <v>377</v>
      </c>
      <c r="C703" t="s">
        <v>286</v>
      </c>
      <c r="D703" s="2">
        <v>1</v>
      </c>
      <c r="E703" s="2">
        <v>1</v>
      </c>
      <c r="F703" s="2">
        <v>1</v>
      </c>
      <c r="G703" s="2">
        <v>1</v>
      </c>
      <c r="H703" s="2">
        <v>1</v>
      </c>
      <c r="I703" s="2">
        <v>1</v>
      </c>
      <c r="J703" s="2">
        <v>1</v>
      </c>
      <c r="K703" s="2">
        <v>1</v>
      </c>
    </row>
    <row r="704" spans="1:11" hidden="1">
      <c r="A704" t="s">
        <v>293</v>
      </c>
      <c r="B704" t="s">
        <v>377</v>
      </c>
      <c r="C704" t="s">
        <v>287</v>
      </c>
      <c r="D704" s="2">
        <v>1</v>
      </c>
      <c r="E704" s="2">
        <v>1</v>
      </c>
      <c r="F704" s="2">
        <v>1</v>
      </c>
      <c r="G704" s="2">
        <v>1</v>
      </c>
      <c r="H704" s="2">
        <v>1</v>
      </c>
      <c r="I704" s="2">
        <v>1</v>
      </c>
      <c r="J704" s="2">
        <v>1</v>
      </c>
      <c r="K704" s="2">
        <v>1</v>
      </c>
    </row>
    <row r="705" spans="1:11" hidden="1">
      <c r="A705" t="s">
        <v>293</v>
      </c>
      <c r="B705" t="s">
        <v>377</v>
      </c>
      <c r="C705" t="s">
        <v>288</v>
      </c>
      <c r="D705" s="2">
        <v>1</v>
      </c>
      <c r="E705" s="2">
        <v>1</v>
      </c>
      <c r="F705" s="2">
        <v>1</v>
      </c>
      <c r="G705" s="2">
        <v>1</v>
      </c>
      <c r="H705" s="2">
        <v>1</v>
      </c>
      <c r="I705" s="2">
        <v>1</v>
      </c>
      <c r="J705" s="2">
        <v>1</v>
      </c>
      <c r="K705" s="2">
        <v>1</v>
      </c>
    </row>
    <row r="706" spans="1:11" hidden="1">
      <c r="A706" t="s">
        <v>293</v>
      </c>
      <c r="B706" t="s">
        <v>377</v>
      </c>
      <c r="C706" t="s">
        <v>289</v>
      </c>
      <c r="D706" s="2">
        <v>1</v>
      </c>
      <c r="E706" s="2">
        <v>1</v>
      </c>
      <c r="F706" s="2">
        <v>1</v>
      </c>
      <c r="G706" s="2">
        <v>1</v>
      </c>
      <c r="H706" s="2">
        <v>1</v>
      </c>
      <c r="I706" s="2">
        <v>1</v>
      </c>
      <c r="J706" s="2">
        <v>1</v>
      </c>
      <c r="K706" s="2">
        <v>1</v>
      </c>
    </row>
    <row r="707" spans="1:11" hidden="1">
      <c r="A707" t="s">
        <v>293</v>
      </c>
      <c r="B707" t="s">
        <v>377</v>
      </c>
      <c r="C707" t="s">
        <v>290</v>
      </c>
      <c r="D707" s="2">
        <v>1</v>
      </c>
      <c r="E707" s="2">
        <v>1</v>
      </c>
      <c r="F707" s="2">
        <v>1</v>
      </c>
      <c r="G707" s="2">
        <v>1</v>
      </c>
      <c r="H707" s="2">
        <v>1</v>
      </c>
      <c r="I707" s="2">
        <v>1</v>
      </c>
      <c r="J707" s="2">
        <v>1</v>
      </c>
      <c r="K707" s="2">
        <v>1</v>
      </c>
    </row>
    <row r="708" spans="1:11" hidden="1">
      <c r="A708" t="s">
        <v>293</v>
      </c>
      <c r="B708" t="s">
        <v>377</v>
      </c>
      <c r="C708" t="s">
        <v>291</v>
      </c>
      <c r="D708" s="2">
        <v>1</v>
      </c>
      <c r="E708" s="2">
        <v>1</v>
      </c>
      <c r="F708" s="2">
        <v>1</v>
      </c>
      <c r="G708" s="2">
        <v>1</v>
      </c>
      <c r="H708" s="2">
        <v>1</v>
      </c>
      <c r="I708" s="2">
        <v>1</v>
      </c>
      <c r="J708" s="2">
        <v>1</v>
      </c>
      <c r="K708" s="2">
        <v>1</v>
      </c>
    </row>
    <row r="709" spans="1:11" hidden="1">
      <c r="A709" t="s">
        <v>293</v>
      </c>
      <c r="B709" t="s">
        <v>377</v>
      </c>
      <c r="C709" t="s">
        <v>292</v>
      </c>
      <c r="D709" s="2">
        <v>1</v>
      </c>
      <c r="E709" s="2">
        <v>1</v>
      </c>
      <c r="F709" s="2">
        <v>1</v>
      </c>
      <c r="G709" s="2">
        <v>1</v>
      </c>
      <c r="H709" s="2">
        <v>1</v>
      </c>
      <c r="I709" s="2">
        <v>1</v>
      </c>
      <c r="J709" s="2">
        <v>1</v>
      </c>
      <c r="K709" s="2">
        <v>1</v>
      </c>
    </row>
    <row r="710" spans="1:11" hidden="1">
      <c r="A710" t="s">
        <v>293</v>
      </c>
      <c r="B710" t="s">
        <v>368</v>
      </c>
      <c r="C710" t="s">
        <v>278</v>
      </c>
      <c r="D710">
        <v>1</v>
      </c>
      <c r="E710">
        <v>1</v>
      </c>
      <c r="F710">
        <v>1</v>
      </c>
      <c r="G710">
        <v>1</v>
      </c>
      <c r="H710">
        <v>1</v>
      </c>
      <c r="I710">
        <v>1</v>
      </c>
      <c r="J710">
        <v>1</v>
      </c>
      <c r="K710">
        <v>1</v>
      </c>
    </row>
    <row r="711" spans="1:11" hidden="1">
      <c r="A711" t="s">
        <v>293</v>
      </c>
      <c r="B711" t="s">
        <v>368</v>
      </c>
      <c r="C711" t="s">
        <v>279</v>
      </c>
      <c r="D711">
        <v>1</v>
      </c>
      <c r="E711">
        <v>1</v>
      </c>
      <c r="F711">
        <v>1</v>
      </c>
      <c r="G711">
        <v>1</v>
      </c>
      <c r="H711">
        <v>1</v>
      </c>
      <c r="I711">
        <v>1</v>
      </c>
      <c r="J711">
        <v>1</v>
      </c>
      <c r="K711">
        <v>1</v>
      </c>
    </row>
    <row r="712" spans="1:11" hidden="1">
      <c r="A712" t="s">
        <v>293</v>
      </c>
      <c r="B712" t="s">
        <v>368</v>
      </c>
      <c r="C712" t="s">
        <v>280</v>
      </c>
      <c r="D712">
        <v>1</v>
      </c>
      <c r="E712">
        <v>1</v>
      </c>
      <c r="F712">
        <v>1</v>
      </c>
      <c r="G712">
        <v>1</v>
      </c>
      <c r="H712">
        <v>1</v>
      </c>
      <c r="I712">
        <v>1</v>
      </c>
      <c r="J712">
        <v>1</v>
      </c>
      <c r="K712">
        <v>1</v>
      </c>
    </row>
    <row r="713" spans="1:11" hidden="1">
      <c r="A713" t="s">
        <v>293</v>
      </c>
      <c r="B713" t="s">
        <v>368</v>
      </c>
      <c r="C713" t="s">
        <v>277</v>
      </c>
      <c r="D713">
        <v>1</v>
      </c>
      <c r="E713">
        <v>1</v>
      </c>
      <c r="F713">
        <v>1</v>
      </c>
      <c r="G713">
        <v>1</v>
      </c>
      <c r="H713">
        <v>1</v>
      </c>
      <c r="I713">
        <v>1</v>
      </c>
      <c r="J713">
        <v>1</v>
      </c>
      <c r="K713">
        <v>1</v>
      </c>
    </row>
    <row r="714" spans="1:11" hidden="1">
      <c r="A714" t="s">
        <v>293</v>
      </c>
      <c r="B714" t="s">
        <v>368</v>
      </c>
      <c r="C714" t="s">
        <v>281</v>
      </c>
      <c r="D714">
        <v>1</v>
      </c>
      <c r="E714">
        <v>1</v>
      </c>
      <c r="F714">
        <v>1</v>
      </c>
      <c r="G714">
        <v>1</v>
      </c>
      <c r="H714">
        <v>1</v>
      </c>
      <c r="I714">
        <v>1</v>
      </c>
      <c r="J714">
        <v>1</v>
      </c>
      <c r="K714">
        <v>1</v>
      </c>
    </row>
    <row r="715" spans="1:11" hidden="1">
      <c r="A715" t="s">
        <v>293</v>
      </c>
      <c r="B715" t="s">
        <v>368</v>
      </c>
      <c r="C715" t="s">
        <v>282</v>
      </c>
      <c r="D715">
        <v>1</v>
      </c>
      <c r="E715">
        <v>1</v>
      </c>
      <c r="F715">
        <v>1</v>
      </c>
      <c r="G715">
        <v>1</v>
      </c>
      <c r="H715">
        <v>1</v>
      </c>
      <c r="I715">
        <v>1</v>
      </c>
      <c r="J715">
        <v>1</v>
      </c>
      <c r="K715">
        <v>1</v>
      </c>
    </row>
    <row r="716" spans="1:11" hidden="1">
      <c r="A716" t="s">
        <v>293</v>
      </c>
      <c r="B716" t="s">
        <v>368</v>
      </c>
      <c r="C716" t="s">
        <v>283</v>
      </c>
      <c r="D716">
        <v>1</v>
      </c>
      <c r="E716">
        <v>1</v>
      </c>
      <c r="F716">
        <v>1</v>
      </c>
      <c r="G716">
        <v>1</v>
      </c>
      <c r="H716">
        <v>1</v>
      </c>
      <c r="I716">
        <v>1</v>
      </c>
      <c r="J716">
        <v>1</v>
      </c>
      <c r="K716">
        <v>1</v>
      </c>
    </row>
    <row r="717" spans="1:11" hidden="1">
      <c r="A717" t="s">
        <v>293</v>
      </c>
      <c r="B717" t="s">
        <v>368</v>
      </c>
      <c r="C717" t="s">
        <v>284</v>
      </c>
      <c r="D717">
        <v>1</v>
      </c>
      <c r="E717">
        <v>1</v>
      </c>
      <c r="F717">
        <v>1</v>
      </c>
      <c r="G717">
        <v>1</v>
      </c>
      <c r="H717">
        <v>1</v>
      </c>
      <c r="I717">
        <v>1</v>
      </c>
      <c r="J717">
        <v>1</v>
      </c>
      <c r="K717">
        <v>1</v>
      </c>
    </row>
    <row r="718" spans="1:11" hidden="1">
      <c r="A718" t="s">
        <v>293</v>
      </c>
      <c r="B718" t="s">
        <v>368</v>
      </c>
      <c r="C718" t="s">
        <v>285</v>
      </c>
      <c r="D718">
        <v>1</v>
      </c>
      <c r="E718">
        <v>1</v>
      </c>
      <c r="F718">
        <v>1</v>
      </c>
      <c r="G718">
        <v>1</v>
      </c>
      <c r="H718">
        <v>1</v>
      </c>
      <c r="I718">
        <v>1</v>
      </c>
      <c r="J718">
        <v>1</v>
      </c>
      <c r="K718">
        <v>1</v>
      </c>
    </row>
    <row r="719" spans="1:11" hidden="1">
      <c r="A719" t="s">
        <v>293</v>
      </c>
      <c r="B719" t="s">
        <v>368</v>
      </c>
      <c r="C719" t="s">
        <v>286</v>
      </c>
      <c r="D719">
        <v>1</v>
      </c>
      <c r="E719">
        <v>1</v>
      </c>
      <c r="F719">
        <v>1</v>
      </c>
      <c r="G719">
        <v>1</v>
      </c>
      <c r="H719">
        <v>1</v>
      </c>
      <c r="I719">
        <v>1</v>
      </c>
      <c r="J719">
        <v>1</v>
      </c>
      <c r="K719">
        <v>1</v>
      </c>
    </row>
    <row r="720" spans="1:11" hidden="1">
      <c r="A720" t="s">
        <v>293</v>
      </c>
      <c r="B720" t="s">
        <v>368</v>
      </c>
      <c r="C720" t="s">
        <v>287</v>
      </c>
      <c r="D720">
        <v>1</v>
      </c>
      <c r="E720">
        <v>1</v>
      </c>
      <c r="F720">
        <v>1</v>
      </c>
      <c r="G720">
        <v>1</v>
      </c>
      <c r="H720">
        <v>1</v>
      </c>
      <c r="I720">
        <v>1</v>
      </c>
      <c r="J720">
        <v>1</v>
      </c>
      <c r="K720">
        <v>1</v>
      </c>
    </row>
    <row r="721" spans="1:11" hidden="1">
      <c r="A721" t="s">
        <v>293</v>
      </c>
      <c r="B721" t="s">
        <v>368</v>
      </c>
      <c r="C721" t="s">
        <v>288</v>
      </c>
      <c r="D721">
        <v>1</v>
      </c>
      <c r="E721">
        <v>1</v>
      </c>
      <c r="F721">
        <v>1</v>
      </c>
      <c r="G721">
        <v>1</v>
      </c>
      <c r="H721">
        <v>1</v>
      </c>
      <c r="I721">
        <v>1</v>
      </c>
      <c r="J721">
        <v>1</v>
      </c>
      <c r="K721">
        <v>1</v>
      </c>
    </row>
    <row r="722" spans="1:11" hidden="1">
      <c r="A722" t="s">
        <v>293</v>
      </c>
      <c r="B722" t="s">
        <v>368</v>
      </c>
      <c r="C722" t="s">
        <v>289</v>
      </c>
      <c r="D722">
        <v>1</v>
      </c>
      <c r="E722">
        <v>1</v>
      </c>
      <c r="F722">
        <v>1</v>
      </c>
      <c r="G722">
        <v>1</v>
      </c>
      <c r="H722">
        <v>1</v>
      </c>
      <c r="I722">
        <v>1</v>
      </c>
      <c r="J722">
        <v>1</v>
      </c>
      <c r="K722">
        <v>1</v>
      </c>
    </row>
    <row r="723" spans="1:11" hidden="1">
      <c r="A723" t="s">
        <v>293</v>
      </c>
      <c r="B723" t="s">
        <v>368</v>
      </c>
      <c r="C723" t="s">
        <v>290</v>
      </c>
      <c r="D723">
        <v>1</v>
      </c>
      <c r="E723">
        <v>1</v>
      </c>
      <c r="F723">
        <v>1</v>
      </c>
      <c r="G723">
        <v>1</v>
      </c>
      <c r="H723">
        <v>1</v>
      </c>
      <c r="I723">
        <v>1</v>
      </c>
      <c r="J723">
        <v>1</v>
      </c>
      <c r="K723">
        <v>1</v>
      </c>
    </row>
    <row r="724" spans="1:11" hidden="1">
      <c r="A724" t="s">
        <v>293</v>
      </c>
      <c r="B724" t="s">
        <v>368</v>
      </c>
      <c r="C724" t="s">
        <v>291</v>
      </c>
      <c r="D724">
        <v>1</v>
      </c>
      <c r="E724">
        <v>1</v>
      </c>
      <c r="F724">
        <v>1</v>
      </c>
      <c r="G724">
        <v>1</v>
      </c>
      <c r="H724">
        <v>1</v>
      </c>
      <c r="I724">
        <v>1</v>
      </c>
      <c r="J724">
        <v>1</v>
      </c>
      <c r="K724">
        <v>1</v>
      </c>
    </row>
    <row r="725" spans="1:11" hidden="1">
      <c r="A725" t="s">
        <v>293</v>
      </c>
      <c r="B725" t="s">
        <v>368</v>
      </c>
      <c r="C725" t="s">
        <v>292</v>
      </c>
      <c r="D725">
        <v>1</v>
      </c>
      <c r="E725">
        <v>1</v>
      </c>
      <c r="F725">
        <v>1</v>
      </c>
      <c r="G725">
        <v>1</v>
      </c>
      <c r="H725">
        <v>1</v>
      </c>
      <c r="I725">
        <v>1</v>
      </c>
      <c r="J725">
        <v>1</v>
      </c>
      <c r="K725">
        <v>1</v>
      </c>
    </row>
    <row r="726" spans="1:11" hidden="1">
      <c r="A726" t="s">
        <v>293</v>
      </c>
      <c r="B726" t="s">
        <v>369</v>
      </c>
      <c r="C726" t="s">
        <v>278</v>
      </c>
      <c r="D726">
        <v>1</v>
      </c>
      <c r="E726">
        <v>1</v>
      </c>
      <c r="F726">
        <v>1</v>
      </c>
      <c r="G726">
        <v>1</v>
      </c>
      <c r="H726">
        <v>1</v>
      </c>
      <c r="I726">
        <v>1</v>
      </c>
      <c r="J726">
        <v>1</v>
      </c>
      <c r="K726">
        <v>1</v>
      </c>
    </row>
    <row r="727" spans="1:11" hidden="1">
      <c r="A727" t="s">
        <v>293</v>
      </c>
      <c r="B727" t="s">
        <v>369</v>
      </c>
      <c r="C727" t="s">
        <v>279</v>
      </c>
      <c r="D727">
        <v>1</v>
      </c>
      <c r="E727">
        <v>1</v>
      </c>
      <c r="F727">
        <v>1</v>
      </c>
      <c r="G727">
        <v>1</v>
      </c>
      <c r="H727">
        <v>1</v>
      </c>
      <c r="I727">
        <v>1</v>
      </c>
      <c r="J727">
        <v>1</v>
      </c>
      <c r="K727">
        <v>1</v>
      </c>
    </row>
    <row r="728" spans="1:11" hidden="1">
      <c r="A728" t="s">
        <v>293</v>
      </c>
      <c r="B728" t="s">
        <v>369</v>
      </c>
      <c r="C728" t="s">
        <v>280</v>
      </c>
      <c r="D728">
        <v>1</v>
      </c>
      <c r="E728">
        <v>1</v>
      </c>
      <c r="F728">
        <v>1</v>
      </c>
      <c r="G728">
        <v>1</v>
      </c>
      <c r="H728">
        <v>1</v>
      </c>
      <c r="I728">
        <v>1</v>
      </c>
      <c r="J728">
        <v>1</v>
      </c>
      <c r="K728">
        <v>1</v>
      </c>
    </row>
    <row r="729" spans="1:11" hidden="1">
      <c r="A729" t="s">
        <v>293</v>
      </c>
      <c r="B729" t="s">
        <v>369</v>
      </c>
      <c r="C729" t="s">
        <v>277</v>
      </c>
      <c r="D729">
        <v>1</v>
      </c>
      <c r="E729">
        <v>1</v>
      </c>
      <c r="F729">
        <v>1</v>
      </c>
      <c r="G729">
        <v>1</v>
      </c>
      <c r="H729">
        <v>1</v>
      </c>
      <c r="I729">
        <v>1</v>
      </c>
      <c r="J729">
        <v>1</v>
      </c>
      <c r="K729">
        <v>1</v>
      </c>
    </row>
    <row r="730" spans="1:11" hidden="1">
      <c r="A730" t="s">
        <v>293</v>
      </c>
      <c r="B730" t="s">
        <v>369</v>
      </c>
      <c r="C730" t="s">
        <v>281</v>
      </c>
      <c r="D730">
        <v>1</v>
      </c>
      <c r="E730">
        <v>1</v>
      </c>
      <c r="F730">
        <v>1</v>
      </c>
      <c r="G730">
        <v>1</v>
      </c>
      <c r="H730">
        <v>1</v>
      </c>
      <c r="I730">
        <v>1</v>
      </c>
      <c r="J730">
        <v>1</v>
      </c>
      <c r="K730">
        <v>1</v>
      </c>
    </row>
    <row r="731" spans="1:11" hidden="1">
      <c r="A731" t="s">
        <v>293</v>
      </c>
      <c r="B731" t="s">
        <v>369</v>
      </c>
      <c r="C731" t="s">
        <v>282</v>
      </c>
      <c r="D731">
        <v>1</v>
      </c>
      <c r="E731">
        <v>1</v>
      </c>
      <c r="F731">
        <v>1</v>
      </c>
      <c r="G731">
        <v>1</v>
      </c>
      <c r="H731">
        <v>1</v>
      </c>
      <c r="I731">
        <v>1</v>
      </c>
      <c r="J731">
        <v>1</v>
      </c>
      <c r="K731">
        <v>1</v>
      </c>
    </row>
    <row r="732" spans="1:11" hidden="1">
      <c r="A732" t="s">
        <v>293</v>
      </c>
      <c r="B732" t="s">
        <v>369</v>
      </c>
      <c r="C732" t="s">
        <v>283</v>
      </c>
      <c r="D732">
        <v>1</v>
      </c>
      <c r="E732">
        <v>1</v>
      </c>
      <c r="F732">
        <v>1</v>
      </c>
      <c r="G732">
        <v>1</v>
      </c>
      <c r="H732">
        <v>1</v>
      </c>
      <c r="I732">
        <v>1</v>
      </c>
      <c r="J732">
        <v>1</v>
      </c>
      <c r="K732">
        <v>1</v>
      </c>
    </row>
    <row r="733" spans="1:11" hidden="1">
      <c r="A733" t="s">
        <v>293</v>
      </c>
      <c r="B733" t="s">
        <v>369</v>
      </c>
      <c r="C733" t="s">
        <v>284</v>
      </c>
      <c r="D733">
        <v>1</v>
      </c>
      <c r="E733">
        <v>1</v>
      </c>
      <c r="F733">
        <v>1</v>
      </c>
      <c r="G733">
        <v>1</v>
      </c>
      <c r="H733">
        <v>1</v>
      </c>
      <c r="I733">
        <v>1</v>
      </c>
      <c r="J733">
        <v>1</v>
      </c>
      <c r="K733">
        <v>1</v>
      </c>
    </row>
    <row r="734" spans="1:11" hidden="1">
      <c r="A734" t="s">
        <v>293</v>
      </c>
      <c r="B734" t="s">
        <v>369</v>
      </c>
      <c r="C734" t="s">
        <v>285</v>
      </c>
      <c r="D734">
        <v>1</v>
      </c>
      <c r="E734">
        <v>1</v>
      </c>
      <c r="F734">
        <v>1</v>
      </c>
      <c r="G734">
        <v>1</v>
      </c>
      <c r="H734">
        <v>1</v>
      </c>
      <c r="I734">
        <v>1</v>
      </c>
      <c r="J734">
        <v>1</v>
      </c>
      <c r="K734">
        <v>1</v>
      </c>
    </row>
    <row r="735" spans="1:11" hidden="1">
      <c r="A735" t="s">
        <v>293</v>
      </c>
      <c r="B735" t="s">
        <v>369</v>
      </c>
      <c r="C735" t="s">
        <v>286</v>
      </c>
      <c r="D735">
        <v>1</v>
      </c>
      <c r="E735">
        <v>1</v>
      </c>
      <c r="F735">
        <v>1</v>
      </c>
      <c r="G735">
        <v>1</v>
      </c>
      <c r="H735">
        <v>1</v>
      </c>
      <c r="I735">
        <v>1</v>
      </c>
      <c r="J735">
        <v>1</v>
      </c>
      <c r="K735">
        <v>1</v>
      </c>
    </row>
    <row r="736" spans="1:11" hidden="1">
      <c r="A736" t="s">
        <v>293</v>
      </c>
      <c r="B736" t="s">
        <v>369</v>
      </c>
      <c r="C736" t="s">
        <v>287</v>
      </c>
      <c r="D736">
        <v>1</v>
      </c>
      <c r="E736">
        <v>1</v>
      </c>
      <c r="F736">
        <v>1</v>
      </c>
      <c r="G736">
        <v>1</v>
      </c>
      <c r="H736">
        <v>1</v>
      </c>
      <c r="I736">
        <v>1</v>
      </c>
      <c r="J736">
        <v>1</v>
      </c>
      <c r="K736">
        <v>1</v>
      </c>
    </row>
    <row r="737" spans="1:11" hidden="1">
      <c r="A737" t="s">
        <v>293</v>
      </c>
      <c r="B737" t="s">
        <v>369</v>
      </c>
      <c r="C737" t="s">
        <v>288</v>
      </c>
      <c r="D737">
        <v>1</v>
      </c>
      <c r="E737">
        <v>1</v>
      </c>
      <c r="F737">
        <v>1</v>
      </c>
      <c r="G737">
        <v>1</v>
      </c>
      <c r="H737">
        <v>1</v>
      </c>
      <c r="I737">
        <v>1</v>
      </c>
      <c r="J737">
        <v>1</v>
      </c>
      <c r="K737">
        <v>1</v>
      </c>
    </row>
    <row r="738" spans="1:11" hidden="1">
      <c r="A738" t="s">
        <v>293</v>
      </c>
      <c r="B738" t="s">
        <v>369</v>
      </c>
      <c r="C738" t="s">
        <v>289</v>
      </c>
      <c r="D738">
        <v>1</v>
      </c>
      <c r="E738">
        <v>1</v>
      </c>
      <c r="F738">
        <v>1</v>
      </c>
      <c r="G738">
        <v>1</v>
      </c>
      <c r="H738">
        <v>1</v>
      </c>
      <c r="I738">
        <v>1</v>
      </c>
      <c r="J738">
        <v>1</v>
      </c>
      <c r="K738">
        <v>1</v>
      </c>
    </row>
    <row r="739" spans="1:11" hidden="1">
      <c r="A739" t="s">
        <v>293</v>
      </c>
      <c r="B739" t="s">
        <v>369</v>
      </c>
      <c r="C739" t="s">
        <v>290</v>
      </c>
      <c r="D739">
        <v>1</v>
      </c>
      <c r="E739">
        <v>1</v>
      </c>
      <c r="F739">
        <v>1</v>
      </c>
      <c r="G739">
        <v>1</v>
      </c>
      <c r="H739">
        <v>1</v>
      </c>
      <c r="I739">
        <v>1</v>
      </c>
      <c r="J739">
        <v>1</v>
      </c>
      <c r="K739">
        <v>1</v>
      </c>
    </row>
    <row r="740" spans="1:11" hidden="1">
      <c r="A740" t="s">
        <v>293</v>
      </c>
      <c r="B740" t="s">
        <v>369</v>
      </c>
      <c r="C740" t="s">
        <v>291</v>
      </c>
      <c r="D740">
        <v>1</v>
      </c>
      <c r="E740">
        <v>1</v>
      </c>
      <c r="F740">
        <v>1</v>
      </c>
      <c r="G740">
        <v>1</v>
      </c>
      <c r="H740">
        <v>1</v>
      </c>
      <c r="I740">
        <v>1</v>
      </c>
      <c r="J740">
        <v>1</v>
      </c>
      <c r="K740">
        <v>1</v>
      </c>
    </row>
    <row r="741" spans="1:11" hidden="1">
      <c r="A741" t="s">
        <v>293</v>
      </c>
      <c r="B741" t="s">
        <v>369</v>
      </c>
      <c r="C741" t="s">
        <v>292</v>
      </c>
      <c r="D741">
        <v>1</v>
      </c>
      <c r="E741">
        <v>1</v>
      </c>
      <c r="F741">
        <v>1</v>
      </c>
      <c r="G741">
        <v>1</v>
      </c>
      <c r="H741">
        <v>1</v>
      </c>
      <c r="I741">
        <v>1</v>
      </c>
      <c r="J741">
        <v>1</v>
      </c>
      <c r="K741">
        <v>1</v>
      </c>
    </row>
    <row r="742" spans="1:11" hidden="1">
      <c r="A742" t="s">
        <v>293</v>
      </c>
      <c r="B742" t="s">
        <v>363</v>
      </c>
      <c r="C742" t="s">
        <v>278</v>
      </c>
      <c r="D742">
        <v>1</v>
      </c>
      <c r="E742">
        <v>1</v>
      </c>
      <c r="F742">
        <v>1</v>
      </c>
      <c r="G742">
        <v>1</v>
      </c>
      <c r="H742">
        <v>1</v>
      </c>
      <c r="I742">
        <v>1</v>
      </c>
      <c r="J742">
        <v>1</v>
      </c>
      <c r="K742">
        <v>1</v>
      </c>
    </row>
    <row r="743" spans="1:11" hidden="1">
      <c r="A743" t="s">
        <v>293</v>
      </c>
      <c r="B743" t="s">
        <v>363</v>
      </c>
      <c r="C743" t="s">
        <v>279</v>
      </c>
      <c r="D743">
        <v>1</v>
      </c>
      <c r="E743">
        <v>1</v>
      </c>
      <c r="F743">
        <v>1</v>
      </c>
      <c r="G743">
        <v>1</v>
      </c>
      <c r="H743">
        <v>1</v>
      </c>
      <c r="I743">
        <v>1</v>
      </c>
      <c r="J743">
        <v>1</v>
      </c>
      <c r="K743">
        <v>1</v>
      </c>
    </row>
    <row r="744" spans="1:11" hidden="1">
      <c r="A744" t="s">
        <v>293</v>
      </c>
      <c r="B744" t="s">
        <v>363</v>
      </c>
      <c r="C744" t="s">
        <v>280</v>
      </c>
      <c r="D744">
        <v>1</v>
      </c>
      <c r="E744">
        <v>1</v>
      </c>
      <c r="F744">
        <v>1</v>
      </c>
      <c r="G744">
        <v>1</v>
      </c>
      <c r="H744">
        <v>1</v>
      </c>
      <c r="I744">
        <v>1</v>
      </c>
      <c r="J744">
        <v>1</v>
      </c>
      <c r="K744">
        <v>1</v>
      </c>
    </row>
    <row r="745" spans="1:11" hidden="1">
      <c r="A745" t="s">
        <v>293</v>
      </c>
      <c r="B745" t="s">
        <v>363</v>
      </c>
      <c r="C745" t="s">
        <v>277</v>
      </c>
      <c r="D745">
        <v>1</v>
      </c>
      <c r="E745">
        <v>1</v>
      </c>
      <c r="F745">
        <v>1</v>
      </c>
      <c r="G745">
        <v>1</v>
      </c>
      <c r="H745">
        <v>1</v>
      </c>
      <c r="I745">
        <v>1</v>
      </c>
      <c r="J745">
        <v>1</v>
      </c>
      <c r="K745">
        <v>1</v>
      </c>
    </row>
    <row r="746" spans="1:11" hidden="1">
      <c r="A746" t="s">
        <v>293</v>
      </c>
      <c r="B746" t="s">
        <v>363</v>
      </c>
      <c r="C746" t="s">
        <v>281</v>
      </c>
      <c r="D746">
        <v>1</v>
      </c>
      <c r="E746">
        <v>1</v>
      </c>
      <c r="F746">
        <v>1</v>
      </c>
      <c r="G746">
        <v>1</v>
      </c>
      <c r="H746">
        <v>1</v>
      </c>
      <c r="I746">
        <v>1</v>
      </c>
      <c r="J746">
        <v>1</v>
      </c>
      <c r="K746">
        <v>1</v>
      </c>
    </row>
    <row r="747" spans="1:11" hidden="1">
      <c r="A747" t="s">
        <v>293</v>
      </c>
      <c r="B747" t="s">
        <v>363</v>
      </c>
      <c r="C747" t="s">
        <v>282</v>
      </c>
      <c r="D747">
        <v>1</v>
      </c>
      <c r="E747">
        <v>1</v>
      </c>
      <c r="F747">
        <v>1</v>
      </c>
      <c r="G747">
        <v>1</v>
      </c>
      <c r="H747">
        <v>1</v>
      </c>
      <c r="I747">
        <v>1</v>
      </c>
      <c r="J747">
        <v>1</v>
      </c>
      <c r="K747">
        <v>1</v>
      </c>
    </row>
    <row r="748" spans="1:11" hidden="1">
      <c r="A748" t="s">
        <v>293</v>
      </c>
      <c r="B748" t="s">
        <v>363</v>
      </c>
      <c r="C748" t="s">
        <v>283</v>
      </c>
      <c r="D748">
        <v>1</v>
      </c>
      <c r="E748">
        <v>1</v>
      </c>
      <c r="F748">
        <v>1</v>
      </c>
      <c r="G748">
        <v>1</v>
      </c>
      <c r="H748">
        <v>1</v>
      </c>
      <c r="I748">
        <v>1</v>
      </c>
      <c r="J748">
        <v>1</v>
      </c>
      <c r="K748">
        <v>1</v>
      </c>
    </row>
    <row r="749" spans="1:11" hidden="1">
      <c r="A749" t="s">
        <v>293</v>
      </c>
      <c r="B749" t="s">
        <v>363</v>
      </c>
      <c r="C749" t="s">
        <v>284</v>
      </c>
      <c r="D749">
        <v>1</v>
      </c>
      <c r="E749">
        <v>1</v>
      </c>
      <c r="F749">
        <v>1</v>
      </c>
      <c r="G749">
        <v>1</v>
      </c>
      <c r="H749">
        <v>1</v>
      </c>
      <c r="I749">
        <v>1</v>
      </c>
      <c r="J749">
        <v>1</v>
      </c>
      <c r="K749">
        <v>1</v>
      </c>
    </row>
    <row r="750" spans="1:11" hidden="1">
      <c r="A750" t="s">
        <v>293</v>
      </c>
      <c r="B750" t="s">
        <v>363</v>
      </c>
      <c r="C750" t="s">
        <v>285</v>
      </c>
      <c r="D750">
        <v>1</v>
      </c>
      <c r="E750">
        <v>1</v>
      </c>
      <c r="F750">
        <v>1</v>
      </c>
      <c r="G750">
        <v>1</v>
      </c>
      <c r="H750">
        <v>1</v>
      </c>
      <c r="I750">
        <v>1</v>
      </c>
      <c r="J750">
        <v>1</v>
      </c>
      <c r="K750">
        <v>1</v>
      </c>
    </row>
    <row r="751" spans="1:11" hidden="1">
      <c r="A751" t="s">
        <v>293</v>
      </c>
      <c r="B751" t="s">
        <v>363</v>
      </c>
      <c r="C751" t="s">
        <v>286</v>
      </c>
      <c r="D751">
        <v>1</v>
      </c>
      <c r="E751">
        <v>1</v>
      </c>
      <c r="F751">
        <v>1</v>
      </c>
      <c r="G751">
        <v>1</v>
      </c>
      <c r="H751">
        <v>1</v>
      </c>
      <c r="I751">
        <v>1</v>
      </c>
      <c r="J751">
        <v>1</v>
      </c>
      <c r="K751">
        <v>1</v>
      </c>
    </row>
    <row r="752" spans="1:11" hidden="1">
      <c r="A752" t="s">
        <v>293</v>
      </c>
      <c r="B752" t="s">
        <v>363</v>
      </c>
      <c r="C752" t="s">
        <v>287</v>
      </c>
      <c r="D752">
        <v>1</v>
      </c>
      <c r="E752">
        <v>1</v>
      </c>
      <c r="F752">
        <v>1</v>
      </c>
      <c r="G752">
        <v>1</v>
      </c>
      <c r="H752">
        <v>1</v>
      </c>
      <c r="I752">
        <v>1</v>
      </c>
      <c r="J752">
        <v>1</v>
      </c>
      <c r="K752">
        <v>1</v>
      </c>
    </row>
    <row r="753" spans="1:11" hidden="1">
      <c r="A753" t="s">
        <v>293</v>
      </c>
      <c r="B753" t="s">
        <v>363</v>
      </c>
      <c r="C753" t="s">
        <v>288</v>
      </c>
      <c r="D753">
        <v>1</v>
      </c>
      <c r="E753">
        <v>1</v>
      </c>
      <c r="F753">
        <v>1</v>
      </c>
      <c r="G753">
        <v>1</v>
      </c>
      <c r="H753">
        <v>1</v>
      </c>
      <c r="I753">
        <v>1</v>
      </c>
      <c r="J753">
        <v>1</v>
      </c>
      <c r="K753">
        <v>1</v>
      </c>
    </row>
    <row r="754" spans="1:11" hidden="1">
      <c r="A754" t="s">
        <v>293</v>
      </c>
      <c r="B754" t="s">
        <v>363</v>
      </c>
      <c r="C754" t="s">
        <v>289</v>
      </c>
      <c r="D754">
        <v>1</v>
      </c>
      <c r="E754">
        <v>1</v>
      </c>
      <c r="F754">
        <v>1</v>
      </c>
      <c r="G754">
        <v>1</v>
      </c>
      <c r="H754">
        <v>1</v>
      </c>
      <c r="I754">
        <v>1</v>
      </c>
      <c r="J754">
        <v>1</v>
      </c>
      <c r="K754">
        <v>1</v>
      </c>
    </row>
    <row r="755" spans="1:11" hidden="1">
      <c r="A755" t="s">
        <v>293</v>
      </c>
      <c r="B755" t="s">
        <v>363</v>
      </c>
      <c r="C755" t="s">
        <v>290</v>
      </c>
      <c r="D755">
        <v>1</v>
      </c>
      <c r="E755">
        <v>1</v>
      </c>
      <c r="F755">
        <v>1</v>
      </c>
      <c r="G755">
        <v>1</v>
      </c>
      <c r="H755">
        <v>1</v>
      </c>
      <c r="I755">
        <v>1</v>
      </c>
      <c r="J755">
        <v>1</v>
      </c>
      <c r="K755">
        <v>1</v>
      </c>
    </row>
    <row r="756" spans="1:11" hidden="1">
      <c r="A756" t="s">
        <v>293</v>
      </c>
      <c r="B756" t="s">
        <v>363</v>
      </c>
      <c r="C756" t="s">
        <v>291</v>
      </c>
      <c r="D756">
        <v>1</v>
      </c>
      <c r="E756">
        <v>1</v>
      </c>
      <c r="F756">
        <v>1</v>
      </c>
      <c r="G756">
        <v>1</v>
      </c>
      <c r="H756">
        <v>1</v>
      </c>
      <c r="I756">
        <v>1</v>
      </c>
      <c r="J756">
        <v>1</v>
      </c>
      <c r="K756">
        <v>1</v>
      </c>
    </row>
    <row r="757" spans="1:11" hidden="1">
      <c r="A757" t="s">
        <v>293</v>
      </c>
      <c r="B757" t="s">
        <v>363</v>
      </c>
      <c r="C757" t="s">
        <v>292</v>
      </c>
      <c r="D757">
        <v>1</v>
      </c>
      <c r="E757">
        <v>1</v>
      </c>
      <c r="F757">
        <v>1</v>
      </c>
      <c r="G757">
        <v>1</v>
      </c>
      <c r="H757">
        <v>1</v>
      </c>
      <c r="I757">
        <v>1</v>
      </c>
      <c r="J757">
        <v>1</v>
      </c>
      <c r="K757">
        <v>1</v>
      </c>
    </row>
    <row r="758" spans="1:11" hidden="1">
      <c r="A758" t="s">
        <v>293</v>
      </c>
      <c r="B758" t="s">
        <v>240</v>
      </c>
      <c r="C758" t="s">
        <v>278</v>
      </c>
      <c r="D758">
        <v>1</v>
      </c>
      <c r="E758">
        <v>1</v>
      </c>
      <c r="F758">
        <v>1</v>
      </c>
      <c r="G758">
        <v>1</v>
      </c>
      <c r="H758">
        <v>1</v>
      </c>
      <c r="I758">
        <v>1</v>
      </c>
      <c r="J758">
        <v>1</v>
      </c>
      <c r="K758">
        <v>1</v>
      </c>
    </row>
    <row r="759" spans="1:11" hidden="1">
      <c r="A759" t="s">
        <v>293</v>
      </c>
      <c r="B759" t="s">
        <v>240</v>
      </c>
      <c r="C759" t="s">
        <v>279</v>
      </c>
      <c r="D759">
        <v>1</v>
      </c>
      <c r="E759">
        <v>1</v>
      </c>
      <c r="F759">
        <v>1</v>
      </c>
      <c r="G759">
        <v>1</v>
      </c>
      <c r="H759">
        <v>1</v>
      </c>
      <c r="I759">
        <v>1</v>
      </c>
      <c r="J759">
        <v>1</v>
      </c>
      <c r="K759">
        <v>1</v>
      </c>
    </row>
    <row r="760" spans="1:11" hidden="1">
      <c r="A760" t="s">
        <v>293</v>
      </c>
      <c r="B760" t="s">
        <v>240</v>
      </c>
      <c r="C760" t="s">
        <v>280</v>
      </c>
      <c r="D760">
        <v>1</v>
      </c>
      <c r="E760">
        <v>1</v>
      </c>
      <c r="F760">
        <v>1</v>
      </c>
      <c r="G760">
        <v>1</v>
      </c>
      <c r="H760">
        <v>1</v>
      </c>
      <c r="I760">
        <v>1</v>
      </c>
      <c r="J760">
        <v>1</v>
      </c>
      <c r="K760">
        <v>1</v>
      </c>
    </row>
    <row r="761" spans="1:11" hidden="1">
      <c r="A761" t="s">
        <v>293</v>
      </c>
      <c r="B761" t="s">
        <v>240</v>
      </c>
      <c r="C761" t="s">
        <v>277</v>
      </c>
      <c r="D761">
        <v>1</v>
      </c>
      <c r="E761">
        <v>1</v>
      </c>
      <c r="F761">
        <v>1</v>
      </c>
      <c r="G761">
        <v>1</v>
      </c>
      <c r="H761">
        <v>1</v>
      </c>
      <c r="I761">
        <v>1</v>
      </c>
      <c r="J761">
        <v>1</v>
      </c>
      <c r="K761">
        <v>1</v>
      </c>
    </row>
    <row r="762" spans="1:11" hidden="1">
      <c r="A762" t="s">
        <v>293</v>
      </c>
      <c r="B762" t="s">
        <v>240</v>
      </c>
      <c r="C762" t="s">
        <v>281</v>
      </c>
      <c r="D762">
        <v>1</v>
      </c>
      <c r="E762">
        <v>1</v>
      </c>
      <c r="F762">
        <v>1</v>
      </c>
      <c r="G762">
        <v>1</v>
      </c>
      <c r="H762">
        <v>1</v>
      </c>
      <c r="I762">
        <v>1</v>
      </c>
      <c r="J762">
        <v>1</v>
      </c>
      <c r="K762">
        <v>1</v>
      </c>
    </row>
    <row r="763" spans="1:11" hidden="1">
      <c r="A763" t="s">
        <v>293</v>
      </c>
      <c r="B763" t="s">
        <v>240</v>
      </c>
      <c r="C763" t="s">
        <v>282</v>
      </c>
      <c r="D763">
        <v>1</v>
      </c>
      <c r="E763">
        <v>1</v>
      </c>
      <c r="F763">
        <v>1</v>
      </c>
      <c r="G763">
        <v>1</v>
      </c>
      <c r="H763">
        <v>1</v>
      </c>
      <c r="I763">
        <v>1</v>
      </c>
      <c r="J763">
        <v>1</v>
      </c>
      <c r="K763">
        <v>1</v>
      </c>
    </row>
    <row r="764" spans="1:11" hidden="1">
      <c r="A764" t="s">
        <v>293</v>
      </c>
      <c r="B764" t="s">
        <v>240</v>
      </c>
      <c r="C764" t="s">
        <v>283</v>
      </c>
      <c r="D764">
        <v>1</v>
      </c>
      <c r="E764">
        <v>1</v>
      </c>
      <c r="F764">
        <v>1</v>
      </c>
      <c r="G764">
        <v>1</v>
      </c>
      <c r="H764">
        <v>1</v>
      </c>
      <c r="I764">
        <v>1</v>
      </c>
      <c r="J764">
        <v>1</v>
      </c>
      <c r="K764">
        <v>1</v>
      </c>
    </row>
    <row r="765" spans="1:11" hidden="1">
      <c r="A765" t="s">
        <v>293</v>
      </c>
      <c r="B765" t="s">
        <v>240</v>
      </c>
      <c r="C765" t="s">
        <v>284</v>
      </c>
      <c r="D765">
        <v>1</v>
      </c>
      <c r="E765">
        <v>1</v>
      </c>
      <c r="F765">
        <v>1</v>
      </c>
      <c r="G765">
        <v>1</v>
      </c>
      <c r="H765">
        <v>1</v>
      </c>
      <c r="I765">
        <v>1</v>
      </c>
      <c r="J765">
        <v>1</v>
      </c>
      <c r="K765">
        <v>1</v>
      </c>
    </row>
    <row r="766" spans="1:11" hidden="1">
      <c r="A766" t="s">
        <v>293</v>
      </c>
      <c r="B766" t="s">
        <v>240</v>
      </c>
      <c r="C766" t="s">
        <v>285</v>
      </c>
      <c r="D766">
        <v>1</v>
      </c>
      <c r="E766">
        <v>1</v>
      </c>
      <c r="F766">
        <v>1</v>
      </c>
      <c r="G766">
        <v>1</v>
      </c>
      <c r="H766">
        <v>1</v>
      </c>
      <c r="I766">
        <v>1</v>
      </c>
      <c r="J766">
        <v>1</v>
      </c>
      <c r="K766">
        <v>1</v>
      </c>
    </row>
    <row r="767" spans="1:11" hidden="1">
      <c r="A767" t="s">
        <v>293</v>
      </c>
      <c r="B767" t="s">
        <v>240</v>
      </c>
      <c r="C767" t="s">
        <v>286</v>
      </c>
      <c r="D767">
        <v>1</v>
      </c>
      <c r="E767">
        <v>1</v>
      </c>
      <c r="F767">
        <v>1</v>
      </c>
      <c r="G767">
        <v>1</v>
      </c>
      <c r="H767">
        <v>1</v>
      </c>
      <c r="I767">
        <v>1</v>
      </c>
      <c r="J767">
        <v>1</v>
      </c>
      <c r="K767">
        <v>1</v>
      </c>
    </row>
    <row r="768" spans="1:11" hidden="1">
      <c r="A768" t="s">
        <v>293</v>
      </c>
      <c r="B768" t="s">
        <v>240</v>
      </c>
      <c r="C768" t="s">
        <v>287</v>
      </c>
      <c r="D768">
        <v>1</v>
      </c>
      <c r="E768">
        <v>1</v>
      </c>
      <c r="F768">
        <v>1</v>
      </c>
      <c r="G768">
        <v>1</v>
      </c>
      <c r="H768">
        <v>1</v>
      </c>
      <c r="I768">
        <v>1</v>
      </c>
      <c r="J768">
        <v>1</v>
      </c>
      <c r="K768">
        <v>1</v>
      </c>
    </row>
    <row r="769" spans="1:11" hidden="1">
      <c r="A769" t="s">
        <v>293</v>
      </c>
      <c r="B769" t="s">
        <v>240</v>
      </c>
      <c r="C769" t="s">
        <v>288</v>
      </c>
      <c r="D769">
        <v>1</v>
      </c>
      <c r="E769">
        <v>1</v>
      </c>
      <c r="F769">
        <v>1</v>
      </c>
      <c r="G769">
        <v>1</v>
      </c>
      <c r="H769">
        <v>1</v>
      </c>
      <c r="I769">
        <v>1</v>
      </c>
      <c r="J769">
        <v>1</v>
      </c>
      <c r="K769">
        <v>1</v>
      </c>
    </row>
    <row r="770" spans="1:11" hidden="1">
      <c r="A770" t="s">
        <v>293</v>
      </c>
      <c r="B770" t="s">
        <v>240</v>
      </c>
      <c r="C770" t="s">
        <v>289</v>
      </c>
      <c r="D770">
        <v>1</v>
      </c>
      <c r="E770">
        <v>1</v>
      </c>
      <c r="F770">
        <v>1</v>
      </c>
      <c r="G770">
        <v>1</v>
      </c>
      <c r="H770">
        <v>1</v>
      </c>
      <c r="I770">
        <v>1</v>
      </c>
      <c r="J770">
        <v>1</v>
      </c>
      <c r="K770">
        <v>1</v>
      </c>
    </row>
    <row r="771" spans="1:11" hidden="1">
      <c r="A771" t="s">
        <v>293</v>
      </c>
      <c r="B771" t="s">
        <v>240</v>
      </c>
      <c r="C771" t="s">
        <v>290</v>
      </c>
      <c r="D771">
        <v>1</v>
      </c>
      <c r="E771">
        <v>1</v>
      </c>
      <c r="F771">
        <v>1</v>
      </c>
      <c r="G771">
        <v>1</v>
      </c>
      <c r="H771">
        <v>1</v>
      </c>
      <c r="I771">
        <v>1</v>
      </c>
      <c r="J771">
        <v>1</v>
      </c>
      <c r="K771">
        <v>1</v>
      </c>
    </row>
    <row r="772" spans="1:11" hidden="1">
      <c r="A772" t="s">
        <v>293</v>
      </c>
      <c r="B772" t="s">
        <v>240</v>
      </c>
      <c r="C772" t="s">
        <v>291</v>
      </c>
      <c r="D772">
        <v>1</v>
      </c>
      <c r="E772">
        <v>1</v>
      </c>
      <c r="F772">
        <v>1</v>
      </c>
      <c r="G772">
        <v>1</v>
      </c>
      <c r="H772">
        <v>1</v>
      </c>
      <c r="I772">
        <v>1</v>
      </c>
      <c r="J772">
        <v>1</v>
      </c>
      <c r="K772">
        <v>1</v>
      </c>
    </row>
    <row r="773" spans="1:11" hidden="1">
      <c r="A773" t="s">
        <v>293</v>
      </c>
      <c r="B773" t="s">
        <v>240</v>
      </c>
      <c r="C773" t="s">
        <v>292</v>
      </c>
      <c r="D773">
        <v>1</v>
      </c>
      <c r="E773">
        <v>1</v>
      </c>
      <c r="F773">
        <v>1</v>
      </c>
      <c r="G773">
        <v>1</v>
      </c>
      <c r="H773">
        <v>1</v>
      </c>
      <c r="I773">
        <v>1</v>
      </c>
      <c r="J773">
        <v>1</v>
      </c>
      <c r="K773">
        <v>1</v>
      </c>
    </row>
    <row r="774" spans="1:11" hidden="1">
      <c r="A774" t="s">
        <v>293</v>
      </c>
      <c r="B774" t="s">
        <v>364</v>
      </c>
      <c r="C774" t="s">
        <v>278</v>
      </c>
      <c r="D774">
        <v>1</v>
      </c>
      <c r="E774">
        <v>1</v>
      </c>
      <c r="F774">
        <v>1</v>
      </c>
      <c r="G774">
        <v>1</v>
      </c>
      <c r="H774">
        <v>1</v>
      </c>
      <c r="I774">
        <v>1</v>
      </c>
      <c r="J774">
        <v>1</v>
      </c>
      <c r="K774">
        <v>1</v>
      </c>
    </row>
    <row r="775" spans="1:11" hidden="1">
      <c r="A775" t="s">
        <v>293</v>
      </c>
      <c r="B775" t="s">
        <v>364</v>
      </c>
      <c r="C775" t="s">
        <v>279</v>
      </c>
      <c r="D775">
        <v>1</v>
      </c>
      <c r="E775">
        <v>1</v>
      </c>
      <c r="F775">
        <v>1</v>
      </c>
      <c r="G775">
        <v>1</v>
      </c>
      <c r="H775">
        <v>1</v>
      </c>
      <c r="I775">
        <v>1</v>
      </c>
      <c r="J775">
        <v>1</v>
      </c>
      <c r="K775">
        <v>1</v>
      </c>
    </row>
    <row r="776" spans="1:11" hidden="1">
      <c r="A776" t="s">
        <v>293</v>
      </c>
      <c r="B776" t="s">
        <v>364</v>
      </c>
      <c r="C776" t="s">
        <v>280</v>
      </c>
      <c r="D776">
        <v>1</v>
      </c>
      <c r="E776">
        <v>1</v>
      </c>
      <c r="F776">
        <v>1</v>
      </c>
      <c r="G776">
        <v>1</v>
      </c>
      <c r="H776">
        <v>1</v>
      </c>
      <c r="I776">
        <v>1</v>
      </c>
      <c r="J776">
        <v>1</v>
      </c>
      <c r="K776">
        <v>1</v>
      </c>
    </row>
    <row r="777" spans="1:11" hidden="1">
      <c r="A777" t="s">
        <v>293</v>
      </c>
      <c r="B777" t="s">
        <v>364</v>
      </c>
      <c r="C777" t="s">
        <v>277</v>
      </c>
      <c r="D777">
        <v>1</v>
      </c>
      <c r="E777">
        <v>1</v>
      </c>
      <c r="F777">
        <v>1</v>
      </c>
      <c r="G777">
        <v>1</v>
      </c>
      <c r="H777">
        <v>1</v>
      </c>
      <c r="I777">
        <v>1</v>
      </c>
      <c r="J777">
        <v>1</v>
      </c>
      <c r="K777">
        <v>1</v>
      </c>
    </row>
    <row r="778" spans="1:11" hidden="1">
      <c r="A778" t="s">
        <v>293</v>
      </c>
      <c r="B778" t="s">
        <v>364</v>
      </c>
      <c r="C778" t="s">
        <v>281</v>
      </c>
      <c r="D778">
        <v>1</v>
      </c>
      <c r="E778">
        <v>1</v>
      </c>
      <c r="F778">
        <v>1</v>
      </c>
      <c r="G778">
        <v>1</v>
      </c>
      <c r="H778">
        <v>1</v>
      </c>
      <c r="I778">
        <v>1</v>
      </c>
      <c r="J778">
        <v>1</v>
      </c>
      <c r="K778">
        <v>1</v>
      </c>
    </row>
    <row r="779" spans="1:11" hidden="1">
      <c r="A779" t="s">
        <v>293</v>
      </c>
      <c r="B779" t="s">
        <v>364</v>
      </c>
      <c r="C779" t="s">
        <v>282</v>
      </c>
      <c r="D779">
        <v>1</v>
      </c>
      <c r="E779">
        <v>1</v>
      </c>
      <c r="F779">
        <v>1</v>
      </c>
      <c r="G779">
        <v>1</v>
      </c>
      <c r="H779">
        <v>1</v>
      </c>
      <c r="I779">
        <v>1</v>
      </c>
      <c r="J779">
        <v>1</v>
      </c>
      <c r="K779">
        <v>1</v>
      </c>
    </row>
    <row r="780" spans="1:11" hidden="1">
      <c r="A780" t="s">
        <v>293</v>
      </c>
      <c r="B780" t="s">
        <v>364</v>
      </c>
      <c r="C780" t="s">
        <v>283</v>
      </c>
      <c r="D780">
        <v>1</v>
      </c>
      <c r="E780">
        <v>1</v>
      </c>
      <c r="F780">
        <v>1</v>
      </c>
      <c r="G780">
        <v>1</v>
      </c>
      <c r="H780">
        <v>1</v>
      </c>
      <c r="I780">
        <v>1</v>
      </c>
      <c r="J780">
        <v>1</v>
      </c>
      <c r="K780">
        <v>1</v>
      </c>
    </row>
    <row r="781" spans="1:11" hidden="1">
      <c r="A781" t="s">
        <v>293</v>
      </c>
      <c r="B781" t="s">
        <v>364</v>
      </c>
      <c r="C781" t="s">
        <v>284</v>
      </c>
      <c r="D781">
        <v>1</v>
      </c>
      <c r="E781">
        <v>1</v>
      </c>
      <c r="F781">
        <v>1</v>
      </c>
      <c r="G781">
        <v>1</v>
      </c>
      <c r="H781">
        <v>1</v>
      </c>
      <c r="I781">
        <v>1</v>
      </c>
      <c r="J781">
        <v>1</v>
      </c>
      <c r="K781">
        <v>1</v>
      </c>
    </row>
    <row r="782" spans="1:11" hidden="1">
      <c r="A782" t="s">
        <v>293</v>
      </c>
      <c r="B782" t="s">
        <v>364</v>
      </c>
      <c r="C782" t="s">
        <v>285</v>
      </c>
      <c r="D782">
        <v>1</v>
      </c>
      <c r="E782">
        <v>1</v>
      </c>
      <c r="F782">
        <v>1</v>
      </c>
      <c r="G782">
        <v>1</v>
      </c>
      <c r="H782">
        <v>1</v>
      </c>
      <c r="I782">
        <v>1</v>
      </c>
      <c r="J782">
        <v>1</v>
      </c>
      <c r="K782">
        <v>1</v>
      </c>
    </row>
    <row r="783" spans="1:11" hidden="1">
      <c r="A783" t="s">
        <v>293</v>
      </c>
      <c r="B783" t="s">
        <v>364</v>
      </c>
      <c r="C783" t="s">
        <v>286</v>
      </c>
      <c r="D783">
        <v>1</v>
      </c>
      <c r="E783">
        <v>1</v>
      </c>
      <c r="F783">
        <v>1</v>
      </c>
      <c r="G783">
        <v>1</v>
      </c>
      <c r="H783">
        <v>1</v>
      </c>
      <c r="I783">
        <v>1</v>
      </c>
      <c r="J783">
        <v>1</v>
      </c>
      <c r="K783">
        <v>1</v>
      </c>
    </row>
    <row r="784" spans="1:11" hidden="1">
      <c r="A784" t="s">
        <v>293</v>
      </c>
      <c r="B784" t="s">
        <v>364</v>
      </c>
      <c r="C784" t="s">
        <v>287</v>
      </c>
      <c r="D784">
        <v>1</v>
      </c>
      <c r="E784">
        <v>1</v>
      </c>
      <c r="F784">
        <v>1</v>
      </c>
      <c r="G784">
        <v>1</v>
      </c>
      <c r="H784">
        <v>1</v>
      </c>
      <c r="I784">
        <v>1</v>
      </c>
      <c r="J784">
        <v>1</v>
      </c>
      <c r="K784">
        <v>1</v>
      </c>
    </row>
    <row r="785" spans="1:11" hidden="1">
      <c r="A785" t="s">
        <v>293</v>
      </c>
      <c r="B785" t="s">
        <v>364</v>
      </c>
      <c r="C785" t="s">
        <v>288</v>
      </c>
      <c r="D785">
        <v>1</v>
      </c>
      <c r="E785">
        <v>1</v>
      </c>
      <c r="F785">
        <v>1</v>
      </c>
      <c r="G785">
        <v>1</v>
      </c>
      <c r="H785">
        <v>1</v>
      </c>
      <c r="I785">
        <v>1</v>
      </c>
      <c r="J785">
        <v>1</v>
      </c>
      <c r="K785">
        <v>1</v>
      </c>
    </row>
    <row r="786" spans="1:11" hidden="1">
      <c r="A786" t="s">
        <v>293</v>
      </c>
      <c r="B786" t="s">
        <v>364</v>
      </c>
      <c r="C786" t="s">
        <v>289</v>
      </c>
      <c r="D786">
        <v>1</v>
      </c>
      <c r="E786">
        <v>1</v>
      </c>
      <c r="F786">
        <v>1</v>
      </c>
      <c r="G786">
        <v>1</v>
      </c>
      <c r="H786">
        <v>1</v>
      </c>
      <c r="I786">
        <v>1</v>
      </c>
      <c r="J786">
        <v>1</v>
      </c>
      <c r="K786">
        <v>1</v>
      </c>
    </row>
    <row r="787" spans="1:11" hidden="1">
      <c r="A787" t="s">
        <v>293</v>
      </c>
      <c r="B787" t="s">
        <v>364</v>
      </c>
      <c r="C787" t="s">
        <v>290</v>
      </c>
      <c r="D787">
        <v>1</v>
      </c>
      <c r="E787">
        <v>1</v>
      </c>
      <c r="F787">
        <v>1</v>
      </c>
      <c r="G787">
        <v>1</v>
      </c>
      <c r="H787">
        <v>1</v>
      </c>
      <c r="I787">
        <v>1</v>
      </c>
      <c r="J787">
        <v>1</v>
      </c>
      <c r="K787">
        <v>1</v>
      </c>
    </row>
    <row r="788" spans="1:11" hidden="1">
      <c r="A788" t="s">
        <v>293</v>
      </c>
      <c r="B788" t="s">
        <v>364</v>
      </c>
      <c r="C788" t="s">
        <v>291</v>
      </c>
      <c r="D788">
        <v>1</v>
      </c>
      <c r="E788">
        <v>1</v>
      </c>
      <c r="F788">
        <v>1</v>
      </c>
      <c r="G788">
        <v>1</v>
      </c>
      <c r="H788">
        <v>1</v>
      </c>
      <c r="I788">
        <v>1</v>
      </c>
      <c r="J788">
        <v>1</v>
      </c>
      <c r="K788">
        <v>1</v>
      </c>
    </row>
    <row r="789" spans="1:11" hidden="1">
      <c r="A789" t="s">
        <v>293</v>
      </c>
      <c r="B789" t="s">
        <v>364</v>
      </c>
      <c r="C789" t="s">
        <v>292</v>
      </c>
      <c r="D789">
        <v>1</v>
      </c>
      <c r="E789">
        <v>1</v>
      </c>
      <c r="F789">
        <v>1</v>
      </c>
      <c r="G789">
        <v>1</v>
      </c>
      <c r="H789">
        <v>1</v>
      </c>
      <c r="I789">
        <v>1</v>
      </c>
      <c r="J789">
        <v>1</v>
      </c>
      <c r="K789">
        <v>1</v>
      </c>
    </row>
    <row r="790" spans="1:11" hidden="1">
      <c r="A790" t="s">
        <v>293</v>
      </c>
      <c r="B790" t="s">
        <v>365</v>
      </c>
      <c r="C790" t="s">
        <v>278</v>
      </c>
      <c r="D790">
        <v>1</v>
      </c>
      <c r="E790">
        <v>1</v>
      </c>
      <c r="F790">
        <v>1</v>
      </c>
      <c r="G790">
        <v>1</v>
      </c>
      <c r="H790">
        <v>1</v>
      </c>
      <c r="I790">
        <v>1</v>
      </c>
      <c r="J790">
        <v>1</v>
      </c>
      <c r="K790">
        <v>1</v>
      </c>
    </row>
    <row r="791" spans="1:11" hidden="1">
      <c r="A791" t="s">
        <v>293</v>
      </c>
      <c r="B791" t="s">
        <v>365</v>
      </c>
      <c r="C791" t="s">
        <v>279</v>
      </c>
      <c r="D791">
        <v>1</v>
      </c>
      <c r="E791">
        <v>1</v>
      </c>
      <c r="F791">
        <v>1</v>
      </c>
      <c r="G791">
        <v>1</v>
      </c>
      <c r="H791">
        <v>1</v>
      </c>
      <c r="I791">
        <v>1</v>
      </c>
      <c r="J791">
        <v>1</v>
      </c>
      <c r="K791">
        <v>1</v>
      </c>
    </row>
    <row r="792" spans="1:11" hidden="1">
      <c r="A792" t="s">
        <v>293</v>
      </c>
      <c r="B792" t="s">
        <v>365</v>
      </c>
      <c r="C792" t="s">
        <v>280</v>
      </c>
      <c r="D792">
        <v>1</v>
      </c>
      <c r="E792">
        <v>1</v>
      </c>
      <c r="F792">
        <v>1</v>
      </c>
      <c r="G792">
        <v>1</v>
      </c>
      <c r="H792">
        <v>1</v>
      </c>
      <c r="I792">
        <v>1</v>
      </c>
      <c r="J792">
        <v>1</v>
      </c>
      <c r="K792">
        <v>1</v>
      </c>
    </row>
    <row r="793" spans="1:11" hidden="1">
      <c r="A793" t="s">
        <v>293</v>
      </c>
      <c r="B793" t="s">
        <v>365</v>
      </c>
      <c r="C793" t="s">
        <v>277</v>
      </c>
      <c r="D793">
        <v>1</v>
      </c>
      <c r="E793">
        <v>1</v>
      </c>
      <c r="F793">
        <v>1</v>
      </c>
      <c r="G793">
        <v>1</v>
      </c>
      <c r="H793">
        <v>1</v>
      </c>
      <c r="I793">
        <v>1</v>
      </c>
      <c r="J793">
        <v>1</v>
      </c>
      <c r="K793">
        <v>1</v>
      </c>
    </row>
    <row r="794" spans="1:11" hidden="1">
      <c r="A794" t="s">
        <v>293</v>
      </c>
      <c r="B794" t="s">
        <v>365</v>
      </c>
      <c r="C794" t="s">
        <v>281</v>
      </c>
      <c r="D794">
        <v>1</v>
      </c>
      <c r="E794">
        <v>1</v>
      </c>
      <c r="F794">
        <v>1</v>
      </c>
      <c r="G794">
        <v>1</v>
      </c>
      <c r="H794">
        <v>1</v>
      </c>
      <c r="I794">
        <v>1</v>
      </c>
      <c r="J794">
        <v>1</v>
      </c>
      <c r="K794">
        <v>1</v>
      </c>
    </row>
    <row r="795" spans="1:11" hidden="1">
      <c r="A795" t="s">
        <v>293</v>
      </c>
      <c r="B795" t="s">
        <v>365</v>
      </c>
      <c r="C795" t="s">
        <v>282</v>
      </c>
      <c r="D795">
        <v>1</v>
      </c>
      <c r="E795">
        <v>1</v>
      </c>
      <c r="F795">
        <v>1</v>
      </c>
      <c r="G795">
        <v>1</v>
      </c>
      <c r="H795">
        <v>1</v>
      </c>
      <c r="I795">
        <v>1</v>
      </c>
      <c r="J795">
        <v>1</v>
      </c>
      <c r="K795">
        <v>1</v>
      </c>
    </row>
    <row r="796" spans="1:11" hidden="1">
      <c r="A796" t="s">
        <v>293</v>
      </c>
      <c r="B796" t="s">
        <v>365</v>
      </c>
      <c r="C796" t="s">
        <v>283</v>
      </c>
      <c r="D796">
        <v>1</v>
      </c>
      <c r="E796">
        <v>1</v>
      </c>
      <c r="F796">
        <v>1</v>
      </c>
      <c r="G796">
        <v>1</v>
      </c>
      <c r="H796">
        <v>1</v>
      </c>
      <c r="I796">
        <v>1</v>
      </c>
      <c r="J796">
        <v>1</v>
      </c>
      <c r="K796">
        <v>1</v>
      </c>
    </row>
    <row r="797" spans="1:11" hidden="1">
      <c r="A797" t="s">
        <v>293</v>
      </c>
      <c r="B797" t="s">
        <v>365</v>
      </c>
      <c r="C797" t="s">
        <v>284</v>
      </c>
      <c r="D797">
        <v>1</v>
      </c>
      <c r="E797">
        <v>1</v>
      </c>
      <c r="F797">
        <v>1</v>
      </c>
      <c r="G797">
        <v>1</v>
      </c>
      <c r="H797">
        <v>1</v>
      </c>
      <c r="I797">
        <v>1</v>
      </c>
      <c r="J797">
        <v>1</v>
      </c>
      <c r="K797">
        <v>1</v>
      </c>
    </row>
    <row r="798" spans="1:11" hidden="1">
      <c r="A798" t="s">
        <v>293</v>
      </c>
      <c r="B798" t="s">
        <v>365</v>
      </c>
      <c r="C798" t="s">
        <v>285</v>
      </c>
      <c r="D798">
        <v>1</v>
      </c>
      <c r="E798">
        <v>1</v>
      </c>
      <c r="F798">
        <v>1</v>
      </c>
      <c r="G798">
        <v>1</v>
      </c>
      <c r="H798">
        <v>1</v>
      </c>
      <c r="I798">
        <v>1</v>
      </c>
      <c r="J798">
        <v>1</v>
      </c>
      <c r="K798">
        <v>1</v>
      </c>
    </row>
    <row r="799" spans="1:11" hidden="1">
      <c r="A799" t="s">
        <v>293</v>
      </c>
      <c r="B799" t="s">
        <v>365</v>
      </c>
      <c r="C799" t="s">
        <v>286</v>
      </c>
      <c r="D799">
        <v>1</v>
      </c>
      <c r="E799">
        <v>1</v>
      </c>
      <c r="F799">
        <v>1</v>
      </c>
      <c r="G799">
        <v>1</v>
      </c>
      <c r="H799">
        <v>1</v>
      </c>
      <c r="I799">
        <v>1</v>
      </c>
      <c r="J799">
        <v>1</v>
      </c>
      <c r="K799">
        <v>1</v>
      </c>
    </row>
    <row r="800" spans="1:11" hidden="1">
      <c r="A800" t="s">
        <v>293</v>
      </c>
      <c r="B800" t="s">
        <v>365</v>
      </c>
      <c r="C800" t="s">
        <v>287</v>
      </c>
      <c r="D800">
        <v>1</v>
      </c>
      <c r="E800">
        <v>1</v>
      </c>
      <c r="F800">
        <v>1</v>
      </c>
      <c r="G800">
        <v>1</v>
      </c>
      <c r="H800">
        <v>1</v>
      </c>
      <c r="I800">
        <v>1</v>
      </c>
      <c r="J800">
        <v>1</v>
      </c>
      <c r="K800">
        <v>1</v>
      </c>
    </row>
    <row r="801" spans="1:11" hidden="1">
      <c r="A801" t="s">
        <v>293</v>
      </c>
      <c r="B801" t="s">
        <v>365</v>
      </c>
      <c r="C801" t="s">
        <v>288</v>
      </c>
      <c r="D801">
        <v>1</v>
      </c>
      <c r="E801">
        <v>1</v>
      </c>
      <c r="F801">
        <v>1</v>
      </c>
      <c r="G801">
        <v>1</v>
      </c>
      <c r="H801">
        <v>1</v>
      </c>
      <c r="I801">
        <v>1</v>
      </c>
      <c r="J801">
        <v>1</v>
      </c>
      <c r="K801">
        <v>1</v>
      </c>
    </row>
    <row r="802" spans="1:11" hidden="1">
      <c r="A802" t="s">
        <v>293</v>
      </c>
      <c r="B802" t="s">
        <v>365</v>
      </c>
      <c r="C802" t="s">
        <v>289</v>
      </c>
      <c r="D802">
        <v>1</v>
      </c>
      <c r="E802">
        <v>1</v>
      </c>
      <c r="F802">
        <v>1</v>
      </c>
      <c r="G802">
        <v>1</v>
      </c>
      <c r="H802">
        <v>1</v>
      </c>
      <c r="I802">
        <v>1</v>
      </c>
      <c r="J802">
        <v>1</v>
      </c>
      <c r="K802">
        <v>1</v>
      </c>
    </row>
    <row r="803" spans="1:11" hidden="1">
      <c r="A803" t="s">
        <v>293</v>
      </c>
      <c r="B803" t="s">
        <v>365</v>
      </c>
      <c r="C803" t="s">
        <v>290</v>
      </c>
      <c r="D803">
        <v>1</v>
      </c>
      <c r="E803">
        <v>1</v>
      </c>
      <c r="F803">
        <v>1</v>
      </c>
      <c r="G803">
        <v>1</v>
      </c>
      <c r="H803">
        <v>1</v>
      </c>
      <c r="I803">
        <v>1</v>
      </c>
      <c r="J803">
        <v>1</v>
      </c>
      <c r="K803">
        <v>1</v>
      </c>
    </row>
    <row r="804" spans="1:11" hidden="1">
      <c r="A804" t="s">
        <v>293</v>
      </c>
      <c r="B804" t="s">
        <v>365</v>
      </c>
      <c r="C804" t="s">
        <v>291</v>
      </c>
      <c r="D804">
        <v>1</v>
      </c>
      <c r="E804">
        <v>1</v>
      </c>
      <c r="F804">
        <v>1</v>
      </c>
      <c r="G804">
        <v>1</v>
      </c>
      <c r="H804">
        <v>1</v>
      </c>
      <c r="I804">
        <v>1</v>
      </c>
      <c r="J804">
        <v>1</v>
      </c>
      <c r="K804">
        <v>1</v>
      </c>
    </row>
    <row r="805" spans="1:11" hidden="1">
      <c r="A805" t="s">
        <v>293</v>
      </c>
      <c r="B805" t="s">
        <v>365</v>
      </c>
      <c r="C805" t="s">
        <v>292</v>
      </c>
      <c r="D805">
        <v>1</v>
      </c>
      <c r="E805">
        <v>1</v>
      </c>
      <c r="F805">
        <v>1</v>
      </c>
      <c r="G805">
        <v>1</v>
      </c>
      <c r="H805">
        <v>1</v>
      </c>
      <c r="I805">
        <v>1</v>
      </c>
      <c r="J805">
        <v>1</v>
      </c>
      <c r="K805">
        <v>1</v>
      </c>
    </row>
    <row r="806" spans="1:11" hidden="1">
      <c r="A806" t="s">
        <v>293</v>
      </c>
      <c r="B806" t="s">
        <v>239</v>
      </c>
      <c r="C806" t="s">
        <v>278</v>
      </c>
      <c r="D806">
        <v>1</v>
      </c>
      <c r="E806">
        <v>1</v>
      </c>
      <c r="F806">
        <v>1</v>
      </c>
      <c r="G806">
        <v>1</v>
      </c>
      <c r="H806">
        <v>1</v>
      </c>
      <c r="I806">
        <v>1</v>
      </c>
      <c r="J806">
        <v>1</v>
      </c>
      <c r="K806">
        <v>1</v>
      </c>
    </row>
    <row r="807" spans="1:11" hidden="1">
      <c r="A807" t="s">
        <v>293</v>
      </c>
      <c r="B807" t="s">
        <v>239</v>
      </c>
      <c r="C807" t="s">
        <v>279</v>
      </c>
      <c r="D807">
        <v>1</v>
      </c>
      <c r="E807">
        <v>1</v>
      </c>
      <c r="F807">
        <v>1</v>
      </c>
      <c r="G807">
        <v>1</v>
      </c>
      <c r="H807">
        <v>1</v>
      </c>
      <c r="I807">
        <v>1</v>
      </c>
      <c r="J807">
        <v>1</v>
      </c>
      <c r="K807">
        <v>1</v>
      </c>
    </row>
    <row r="808" spans="1:11" hidden="1">
      <c r="A808" t="s">
        <v>293</v>
      </c>
      <c r="B808" t="s">
        <v>239</v>
      </c>
      <c r="C808" t="s">
        <v>280</v>
      </c>
      <c r="D808">
        <v>1</v>
      </c>
      <c r="E808">
        <v>1</v>
      </c>
      <c r="F808">
        <v>1</v>
      </c>
      <c r="G808">
        <v>1</v>
      </c>
      <c r="H808">
        <v>1</v>
      </c>
      <c r="I808">
        <v>1</v>
      </c>
      <c r="J808">
        <v>1</v>
      </c>
      <c r="K808">
        <v>1</v>
      </c>
    </row>
    <row r="809" spans="1:11" hidden="1">
      <c r="A809" t="s">
        <v>293</v>
      </c>
      <c r="B809" t="s">
        <v>239</v>
      </c>
      <c r="C809" t="s">
        <v>277</v>
      </c>
      <c r="D809">
        <v>1</v>
      </c>
      <c r="E809">
        <v>1</v>
      </c>
      <c r="F809">
        <v>1</v>
      </c>
      <c r="G809">
        <v>1</v>
      </c>
      <c r="H809">
        <v>1</v>
      </c>
      <c r="I809">
        <v>1</v>
      </c>
      <c r="J809">
        <v>1</v>
      </c>
      <c r="K809">
        <v>1</v>
      </c>
    </row>
    <row r="810" spans="1:11" hidden="1">
      <c r="A810" t="s">
        <v>293</v>
      </c>
      <c r="B810" t="s">
        <v>239</v>
      </c>
      <c r="C810" t="s">
        <v>281</v>
      </c>
      <c r="D810">
        <v>1</v>
      </c>
      <c r="E810">
        <v>1</v>
      </c>
      <c r="F810">
        <v>1</v>
      </c>
      <c r="G810">
        <v>1</v>
      </c>
      <c r="H810">
        <v>1</v>
      </c>
      <c r="I810">
        <v>1</v>
      </c>
      <c r="J810">
        <v>1</v>
      </c>
      <c r="K810">
        <v>1</v>
      </c>
    </row>
    <row r="811" spans="1:11" hidden="1">
      <c r="A811" t="s">
        <v>293</v>
      </c>
      <c r="B811" t="s">
        <v>239</v>
      </c>
      <c r="C811" t="s">
        <v>282</v>
      </c>
      <c r="D811">
        <v>1</v>
      </c>
      <c r="E811">
        <v>1</v>
      </c>
      <c r="F811">
        <v>1</v>
      </c>
      <c r="G811">
        <v>1</v>
      </c>
      <c r="H811">
        <v>1</v>
      </c>
      <c r="I811">
        <v>1</v>
      </c>
      <c r="J811">
        <v>1</v>
      </c>
      <c r="K811">
        <v>1</v>
      </c>
    </row>
    <row r="812" spans="1:11" hidden="1">
      <c r="A812" t="s">
        <v>293</v>
      </c>
      <c r="B812" t="s">
        <v>239</v>
      </c>
      <c r="C812" t="s">
        <v>283</v>
      </c>
      <c r="D812">
        <v>1</v>
      </c>
      <c r="E812">
        <v>1</v>
      </c>
      <c r="F812">
        <v>1</v>
      </c>
      <c r="G812">
        <v>1</v>
      </c>
      <c r="H812">
        <v>1</v>
      </c>
      <c r="I812">
        <v>1</v>
      </c>
      <c r="J812">
        <v>1</v>
      </c>
      <c r="K812">
        <v>1</v>
      </c>
    </row>
    <row r="813" spans="1:11" hidden="1">
      <c r="A813" t="s">
        <v>293</v>
      </c>
      <c r="B813" t="s">
        <v>239</v>
      </c>
      <c r="C813" t="s">
        <v>284</v>
      </c>
      <c r="D813">
        <v>1</v>
      </c>
      <c r="E813">
        <v>1</v>
      </c>
      <c r="F813">
        <v>1</v>
      </c>
      <c r="G813">
        <v>1</v>
      </c>
      <c r="H813">
        <v>1</v>
      </c>
      <c r="I813">
        <v>1</v>
      </c>
      <c r="J813">
        <v>1</v>
      </c>
      <c r="K813">
        <v>1</v>
      </c>
    </row>
    <row r="814" spans="1:11" hidden="1">
      <c r="A814" t="s">
        <v>293</v>
      </c>
      <c r="B814" t="s">
        <v>239</v>
      </c>
      <c r="C814" t="s">
        <v>285</v>
      </c>
      <c r="D814">
        <v>1</v>
      </c>
      <c r="E814">
        <v>1</v>
      </c>
      <c r="F814">
        <v>1</v>
      </c>
      <c r="G814">
        <v>1</v>
      </c>
      <c r="H814">
        <v>1</v>
      </c>
      <c r="I814">
        <v>1</v>
      </c>
      <c r="J814">
        <v>1</v>
      </c>
      <c r="K814">
        <v>1</v>
      </c>
    </row>
    <row r="815" spans="1:11" hidden="1">
      <c r="A815" t="s">
        <v>293</v>
      </c>
      <c r="B815" t="s">
        <v>239</v>
      </c>
      <c r="C815" t="s">
        <v>286</v>
      </c>
      <c r="D815">
        <v>1</v>
      </c>
      <c r="E815">
        <v>1</v>
      </c>
      <c r="F815">
        <v>1</v>
      </c>
      <c r="G815">
        <v>1</v>
      </c>
      <c r="H815">
        <v>1</v>
      </c>
      <c r="I815">
        <v>1</v>
      </c>
      <c r="J815">
        <v>1</v>
      </c>
      <c r="K815">
        <v>1</v>
      </c>
    </row>
    <row r="816" spans="1:11" hidden="1">
      <c r="A816" t="s">
        <v>293</v>
      </c>
      <c r="B816" t="s">
        <v>239</v>
      </c>
      <c r="C816" t="s">
        <v>287</v>
      </c>
      <c r="D816">
        <v>1</v>
      </c>
      <c r="E816">
        <v>1</v>
      </c>
      <c r="F816">
        <v>1</v>
      </c>
      <c r="G816">
        <v>1</v>
      </c>
      <c r="H816">
        <v>1</v>
      </c>
      <c r="I816">
        <v>1</v>
      </c>
      <c r="J816">
        <v>1</v>
      </c>
      <c r="K816">
        <v>1</v>
      </c>
    </row>
    <row r="817" spans="1:11" hidden="1">
      <c r="A817" t="s">
        <v>293</v>
      </c>
      <c r="B817" t="s">
        <v>239</v>
      </c>
      <c r="C817" t="s">
        <v>288</v>
      </c>
      <c r="D817">
        <v>1</v>
      </c>
      <c r="E817">
        <v>1</v>
      </c>
      <c r="F817">
        <v>1</v>
      </c>
      <c r="G817">
        <v>1</v>
      </c>
      <c r="H817">
        <v>1</v>
      </c>
      <c r="I817">
        <v>1</v>
      </c>
      <c r="J817">
        <v>1</v>
      </c>
      <c r="K817">
        <v>1</v>
      </c>
    </row>
    <row r="818" spans="1:11" hidden="1">
      <c r="A818" t="s">
        <v>293</v>
      </c>
      <c r="B818" t="s">
        <v>239</v>
      </c>
      <c r="C818" t="s">
        <v>289</v>
      </c>
      <c r="D818">
        <v>1</v>
      </c>
      <c r="E818">
        <v>1</v>
      </c>
      <c r="F818">
        <v>1</v>
      </c>
      <c r="G818">
        <v>1</v>
      </c>
      <c r="H818">
        <v>1</v>
      </c>
      <c r="I818">
        <v>1</v>
      </c>
      <c r="J818">
        <v>1</v>
      </c>
      <c r="K818">
        <v>1</v>
      </c>
    </row>
    <row r="819" spans="1:11" hidden="1">
      <c r="A819" t="s">
        <v>293</v>
      </c>
      <c r="B819" t="s">
        <v>239</v>
      </c>
      <c r="C819" t="s">
        <v>290</v>
      </c>
      <c r="D819">
        <v>1</v>
      </c>
      <c r="E819">
        <v>1</v>
      </c>
      <c r="F819">
        <v>1</v>
      </c>
      <c r="G819">
        <v>1</v>
      </c>
      <c r="H819">
        <v>1</v>
      </c>
      <c r="I819">
        <v>1</v>
      </c>
      <c r="J819">
        <v>1</v>
      </c>
      <c r="K819">
        <v>1</v>
      </c>
    </row>
    <row r="820" spans="1:11" hidden="1">
      <c r="A820" t="s">
        <v>293</v>
      </c>
      <c r="B820" t="s">
        <v>239</v>
      </c>
      <c r="C820" t="s">
        <v>291</v>
      </c>
      <c r="D820">
        <v>1</v>
      </c>
      <c r="E820">
        <v>1</v>
      </c>
      <c r="F820">
        <v>1</v>
      </c>
      <c r="G820">
        <v>1</v>
      </c>
      <c r="H820">
        <v>1</v>
      </c>
      <c r="I820">
        <v>1</v>
      </c>
      <c r="J820">
        <v>1</v>
      </c>
      <c r="K820">
        <v>1</v>
      </c>
    </row>
    <row r="821" spans="1:11" hidden="1">
      <c r="A821" t="s">
        <v>293</v>
      </c>
      <c r="B821" t="s">
        <v>239</v>
      </c>
      <c r="C821" t="s">
        <v>292</v>
      </c>
      <c r="D821">
        <v>1</v>
      </c>
      <c r="E821">
        <v>1</v>
      </c>
      <c r="F821">
        <v>1</v>
      </c>
      <c r="G821">
        <v>1</v>
      </c>
      <c r="H821">
        <v>1</v>
      </c>
      <c r="I821">
        <v>1</v>
      </c>
      <c r="J821">
        <v>1</v>
      </c>
      <c r="K821">
        <v>1</v>
      </c>
    </row>
    <row r="822" spans="1:11" hidden="1">
      <c r="A822" t="s">
        <v>293</v>
      </c>
      <c r="B822" t="s">
        <v>238</v>
      </c>
      <c r="C822" t="s">
        <v>278</v>
      </c>
      <c r="D822">
        <v>1</v>
      </c>
      <c r="E822">
        <v>1</v>
      </c>
      <c r="F822">
        <v>1</v>
      </c>
      <c r="G822">
        <v>1</v>
      </c>
      <c r="H822">
        <v>1</v>
      </c>
      <c r="I822">
        <v>1</v>
      </c>
      <c r="J822">
        <v>1</v>
      </c>
      <c r="K822">
        <v>1</v>
      </c>
    </row>
    <row r="823" spans="1:11" hidden="1">
      <c r="A823" t="s">
        <v>293</v>
      </c>
      <c r="B823" t="s">
        <v>238</v>
      </c>
      <c r="C823" t="s">
        <v>279</v>
      </c>
      <c r="D823">
        <v>1</v>
      </c>
      <c r="E823">
        <v>1</v>
      </c>
      <c r="F823">
        <v>1</v>
      </c>
      <c r="G823">
        <v>1</v>
      </c>
      <c r="H823">
        <v>1</v>
      </c>
      <c r="I823">
        <v>1</v>
      </c>
      <c r="J823">
        <v>1</v>
      </c>
      <c r="K823">
        <v>1</v>
      </c>
    </row>
    <row r="824" spans="1:11" hidden="1">
      <c r="A824" t="s">
        <v>293</v>
      </c>
      <c r="B824" t="s">
        <v>238</v>
      </c>
      <c r="C824" t="s">
        <v>280</v>
      </c>
      <c r="D824">
        <v>1</v>
      </c>
      <c r="E824">
        <v>1</v>
      </c>
      <c r="F824">
        <v>1</v>
      </c>
      <c r="G824">
        <v>1</v>
      </c>
      <c r="H824">
        <v>1</v>
      </c>
      <c r="I824">
        <v>1</v>
      </c>
      <c r="J824">
        <v>1</v>
      </c>
      <c r="K824">
        <v>1</v>
      </c>
    </row>
    <row r="825" spans="1:11" hidden="1">
      <c r="A825" t="s">
        <v>293</v>
      </c>
      <c r="B825" t="s">
        <v>238</v>
      </c>
      <c r="C825" t="s">
        <v>277</v>
      </c>
      <c r="D825">
        <v>1</v>
      </c>
      <c r="E825">
        <v>1</v>
      </c>
      <c r="F825">
        <v>1</v>
      </c>
      <c r="G825">
        <v>1</v>
      </c>
      <c r="H825">
        <v>1</v>
      </c>
      <c r="I825">
        <v>1</v>
      </c>
      <c r="J825">
        <v>1</v>
      </c>
      <c r="K825">
        <v>1</v>
      </c>
    </row>
    <row r="826" spans="1:11" hidden="1">
      <c r="A826" t="s">
        <v>293</v>
      </c>
      <c r="B826" t="s">
        <v>238</v>
      </c>
      <c r="C826" t="s">
        <v>281</v>
      </c>
      <c r="D826">
        <v>1</v>
      </c>
      <c r="E826">
        <v>1</v>
      </c>
      <c r="F826">
        <v>1</v>
      </c>
      <c r="G826">
        <v>1</v>
      </c>
      <c r="H826">
        <v>1</v>
      </c>
      <c r="I826">
        <v>1</v>
      </c>
      <c r="J826">
        <v>1</v>
      </c>
      <c r="K826">
        <v>1</v>
      </c>
    </row>
    <row r="827" spans="1:11" hidden="1">
      <c r="A827" t="s">
        <v>293</v>
      </c>
      <c r="B827" t="s">
        <v>238</v>
      </c>
      <c r="C827" t="s">
        <v>282</v>
      </c>
      <c r="D827">
        <v>1</v>
      </c>
      <c r="E827">
        <v>1</v>
      </c>
      <c r="F827">
        <v>1</v>
      </c>
      <c r="G827">
        <v>1</v>
      </c>
      <c r="H827">
        <v>1</v>
      </c>
      <c r="I827">
        <v>1</v>
      </c>
      <c r="J827">
        <v>1</v>
      </c>
      <c r="K827">
        <v>1</v>
      </c>
    </row>
    <row r="828" spans="1:11" hidden="1">
      <c r="A828" t="s">
        <v>293</v>
      </c>
      <c r="B828" t="s">
        <v>238</v>
      </c>
      <c r="C828" t="s">
        <v>283</v>
      </c>
      <c r="D828">
        <v>1</v>
      </c>
      <c r="E828">
        <v>1</v>
      </c>
      <c r="F828">
        <v>1</v>
      </c>
      <c r="G828">
        <v>1</v>
      </c>
      <c r="H828">
        <v>1</v>
      </c>
      <c r="I828">
        <v>1</v>
      </c>
      <c r="J828">
        <v>1</v>
      </c>
      <c r="K828">
        <v>1</v>
      </c>
    </row>
    <row r="829" spans="1:11" hidden="1">
      <c r="A829" t="s">
        <v>293</v>
      </c>
      <c r="B829" t="s">
        <v>238</v>
      </c>
      <c r="C829" t="s">
        <v>284</v>
      </c>
      <c r="D829">
        <v>1</v>
      </c>
      <c r="E829">
        <v>1</v>
      </c>
      <c r="F829">
        <v>1</v>
      </c>
      <c r="G829">
        <v>1</v>
      </c>
      <c r="H829">
        <v>1</v>
      </c>
      <c r="I829">
        <v>1</v>
      </c>
      <c r="J829">
        <v>1</v>
      </c>
      <c r="K829">
        <v>1</v>
      </c>
    </row>
    <row r="830" spans="1:11" hidden="1">
      <c r="A830" t="s">
        <v>293</v>
      </c>
      <c r="B830" t="s">
        <v>238</v>
      </c>
      <c r="C830" t="s">
        <v>285</v>
      </c>
      <c r="D830">
        <v>1</v>
      </c>
      <c r="E830">
        <v>1</v>
      </c>
      <c r="F830">
        <v>1</v>
      </c>
      <c r="G830">
        <v>1</v>
      </c>
      <c r="H830">
        <v>1</v>
      </c>
      <c r="I830">
        <v>1</v>
      </c>
      <c r="J830">
        <v>1</v>
      </c>
      <c r="K830">
        <v>1</v>
      </c>
    </row>
    <row r="831" spans="1:11" hidden="1">
      <c r="A831" t="s">
        <v>293</v>
      </c>
      <c r="B831" t="s">
        <v>238</v>
      </c>
      <c r="C831" t="s">
        <v>286</v>
      </c>
      <c r="D831">
        <v>1</v>
      </c>
      <c r="E831">
        <v>1</v>
      </c>
      <c r="F831">
        <v>1</v>
      </c>
      <c r="G831">
        <v>1</v>
      </c>
      <c r="H831">
        <v>1</v>
      </c>
      <c r="I831">
        <v>1</v>
      </c>
      <c r="J831">
        <v>1</v>
      </c>
      <c r="K831">
        <v>1</v>
      </c>
    </row>
    <row r="832" spans="1:11" hidden="1">
      <c r="A832" t="s">
        <v>293</v>
      </c>
      <c r="B832" t="s">
        <v>238</v>
      </c>
      <c r="C832" t="s">
        <v>287</v>
      </c>
      <c r="D832">
        <v>1</v>
      </c>
      <c r="E832">
        <v>1</v>
      </c>
      <c r="F832">
        <v>1</v>
      </c>
      <c r="G832">
        <v>1</v>
      </c>
      <c r="H832">
        <v>1</v>
      </c>
      <c r="I832">
        <v>1</v>
      </c>
      <c r="J832">
        <v>1</v>
      </c>
      <c r="K832">
        <v>1</v>
      </c>
    </row>
    <row r="833" spans="1:11" hidden="1">
      <c r="A833" t="s">
        <v>293</v>
      </c>
      <c r="B833" t="s">
        <v>238</v>
      </c>
      <c r="C833" t="s">
        <v>288</v>
      </c>
      <c r="D833">
        <v>1</v>
      </c>
      <c r="E833">
        <v>1</v>
      </c>
      <c r="F833">
        <v>1</v>
      </c>
      <c r="G833">
        <v>1</v>
      </c>
      <c r="H833">
        <v>1</v>
      </c>
      <c r="I833">
        <v>1</v>
      </c>
      <c r="J833">
        <v>1</v>
      </c>
      <c r="K833">
        <v>1</v>
      </c>
    </row>
    <row r="834" spans="1:11" hidden="1">
      <c r="A834" t="s">
        <v>293</v>
      </c>
      <c r="B834" t="s">
        <v>238</v>
      </c>
      <c r="C834" t="s">
        <v>289</v>
      </c>
      <c r="D834">
        <v>1</v>
      </c>
      <c r="E834">
        <v>1</v>
      </c>
      <c r="F834">
        <v>1</v>
      </c>
      <c r="G834">
        <v>1</v>
      </c>
      <c r="H834">
        <v>1</v>
      </c>
      <c r="I834">
        <v>1</v>
      </c>
      <c r="J834">
        <v>1</v>
      </c>
      <c r="K834">
        <v>1</v>
      </c>
    </row>
    <row r="835" spans="1:11" hidden="1">
      <c r="A835" t="s">
        <v>293</v>
      </c>
      <c r="B835" t="s">
        <v>238</v>
      </c>
      <c r="C835" t="s">
        <v>290</v>
      </c>
      <c r="D835">
        <v>1</v>
      </c>
      <c r="E835">
        <v>1</v>
      </c>
      <c r="F835">
        <v>1</v>
      </c>
      <c r="G835">
        <v>1</v>
      </c>
      <c r="H835">
        <v>1</v>
      </c>
      <c r="I835">
        <v>1</v>
      </c>
      <c r="J835">
        <v>1</v>
      </c>
      <c r="K835">
        <v>1</v>
      </c>
    </row>
    <row r="836" spans="1:11" hidden="1">
      <c r="A836" t="s">
        <v>293</v>
      </c>
      <c r="B836" t="s">
        <v>238</v>
      </c>
      <c r="C836" t="s">
        <v>291</v>
      </c>
      <c r="D836">
        <v>1</v>
      </c>
      <c r="E836">
        <v>1</v>
      </c>
      <c r="F836">
        <v>1</v>
      </c>
      <c r="G836">
        <v>1</v>
      </c>
      <c r="H836">
        <v>1</v>
      </c>
      <c r="I836">
        <v>1</v>
      </c>
      <c r="J836">
        <v>1</v>
      </c>
      <c r="K836">
        <v>1</v>
      </c>
    </row>
    <row r="837" spans="1:11" hidden="1">
      <c r="A837" t="s">
        <v>293</v>
      </c>
      <c r="B837" t="s">
        <v>238</v>
      </c>
      <c r="C837" t="s">
        <v>292</v>
      </c>
      <c r="D837">
        <v>1</v>
      </c>
      <c r="E837">
        <v>1</v>
      </c>
      <c r="F837">
        <v>1</v>
      </c>
      <c r="G837">
        <v>1</v>
      </c>
      <c r="H837">
        <v>1</v>
      </c>
      <c r="I837">
        <v>1</v>
      </c>
      <c r="J837">
        <v>1</v>
      </c>
      <c r="K837">
        <v>1</v>
      </c>
    </row>
    <row r="838" spans="1:11" hidden="1">
      <c r="A838" t="s">
        <v>293</v>
      </c>
      <c r="B838" t="s">
        <v>516</v>
      </c>
      <c r="C838" t="s">
        <v>278</v>
      </c>
      <c r="D838">
        <v>1</v>
      </c>
      <c r="E838">
        <v>1</v>
      </c>
      <c r="F838">
        <v>1</v>
      </c>
      <c r="G838">
        <v>1</v>
      </c>
      <c r="H838">
        <v>1</v>
      </c>
      <c r="I838">
        <v>1</v>
      </c>
      <c r="J838">
        <v>1</v>
      </c>
      <c r="K838">
        <v>1</v>
      </c>
    </row>
    <row r="839" spans="1:11" hidden="1">
      <c r="A839" t="s">
        <v>293</v>
      </c>
      <c r="B839" t="s">
        <v>516</v>
      </c>
      <c r="C839" t="s">
        <v>279</v>
      </c>
      <c r="D839">
        <v>1</v>
      </c>
      <c r="E839">
        <v>1</v>
      </c>
      <c r="F839">
        <v>1</v>
      </c>
      <c r="G839">
        <v>1</v>
      </c>
      <c r="H839">
        <v>1</v>
      </c>
      <c r="I839">
        <v>1</v>
      </c>
      <c r="J839">
        <v>1</v>
      </c>
      <c r="K839">
        <v>1</v>
      </c>
    </row>
    <row r="840" spans="1:11" hidden="1">
      <c r="A840" t="s">
        <v>293</v>
      </c>
      <c r="B840" t="s">
        <v>516</v>
      </c>
      <c r="C840" t="s">
        <v>280</v>
      </c>
      <c r="D840">
        <v>1</v>
      </c>
      <c r="E840">
        <v>1</v>
      </c>
      <c r="F840">
        <v>1</v>
      </c>
      <c r="G840">
        <v>1</v>
      </c>
      <c r="H840">
        <v>1</v>
      </c>
      <c r="I840">
        <v>1</v>
      </c>
      <c r="J840">
        <v>1</v>
      </c>
      <c r="K840">
        <v>1</v>
      </c>
    </row>
    <row r="841" spans="1:11" hidden="1">
      <c r="A841" t="s">
        <v>293</v>
      </c>
      <c r="B841" t="s">
        <v>516</v>
      </c>
      <c r="C841" t="s">
        <v>277</v>
      </c>
      <c r="D841">
        <v>1</v>
      </c>
      <c r="E841">
        <v>1</v>
      </c>
      <c r="F841">
        <v>1</v>
      </c>
      <c r="G841">
        <v>1</v>
      </c>
      <c r="H841">
        <v>1</v>
      </c>
      <c r="I841">
        <v>1</v>
      </c>
      <c r="J841">
        <v>1</v>
      </c>
      <c r="K841">
        <v>1</v>
      </c>
    </row>
    <row r="842" spans="1:11" hidden="1">
      <c r="A842" t="s">
        <v>293</v>
      </c>
      <c r="B842" t="s">
        <v>516</v>
      </c>
      <c r="C842" t="s">
        <v>281</v>
      </c>
      <c r="D842">
        <v>1</v>
      </c>
      <c r="E842">
        <v>1</v>
      </c>
      <c r="F842">
        <v>1</v>
      </c>
      <c r="G842">
        <v>1</v>
      </c>
      <c r="H842">
        <v>1</v>
      </c>
      <c r="I842">
        <v>1</v>
      </c>
      <c r="J842">
        <v>1</v>
      </c>
      <c r="K842">
        <v>1</v>
      </c>
    </row>
    <row r="843" spans="1:11" hidden="1">
      <c r="A843" t="s">
        <v>293</v>
      </c>
      <c r="B843" t="s">
        <v>516</v>
      </c>
      <c r="C843" t="s">
        <v>282</v>
      </c>
      <c r="D843">
        <v>1</v>
      </c>
      <c r="E843">
        <v>1</v>
      </c>
      <c r="F843">
        <v>1</v>
      </c>
      <c r="G843">
        <v>1</v>
      </c>
      <c r="H843">
        <v>1</v>
      </c>
      <c r="I843">
        <v>1</v>
      </c>
      <c r="J843">
        <v>1</v>
      </c>
      <c r="K843">
        <v>1</v>
      </c>
    </row>
    <row r="844" spans="1:11" hidden="1">
      <c r="A844" t="s">
        <v>293</v>
      </c>
      <c r="B844" t="s">
        <v>516</v>
      </c>
      <c r="C844" t="s">
        <v>283</v>
      </c>
      <c r="D844">
        <v>1</v>
      </c>
      <c r="E844">
        <v>1</v>
      </c>
      <c r="F844">
        <v>1</v>
      </c>
      <c r="G844">
        <v>1</v>
      </c>
      <c r="H844">
        <v>1</v>
      </c>
      <c r="I844">
        <v>1</v>
      </c>
      <c r="J844">
        <v>1</v>
      </c>
      <c r="K844">
        <v>1</v>
      </c>
    </row>
    <row r="845" spans="1:11" hidden="1">
      <c r="A845" t="s">
        <v>293</v>
      </c>
      <c r="B845" t="s">
        <v>516</v>
      </c>
      <c r="C845" t="s">
        <v>284</v>
      </c>
      <c r="D845">
        <v>1</v>
      </c>
      <c r="E845">
        <v>1</v>
      </c>
      <c r="F845">
        <v>1</v>
      </c>
      <c r="G845">
        <v>1</v>
      </c>
      <c r="H845">
        <v>1</v>
      </c>
      <c r="I845">
        <v>1</v>
      </c>
      <c r="J845">
        <v>1</v>
      </c>
      <c r="K845">
        <v>1</v>
      </c>
    </row>
    <row r="846" spans="1:11" hidden="1">
      <c r="A846" t="s">
        <v>293</v>
      </c>
      <c r="B846" t="s">
        <v>516</v>
      </c>
      <c r="C846" t="s">
        <v>285</v>
      </c>
      <c r="D846">
        <v>1</v>
      </c>
      <c r="E846">
        <v>1</v>
      </c>
      <c r="F846">
        <v>1</v>
      </c>
      <c r="G846">
        <v>1</v>
      </c>
      <c r="H846">
        <v>1</v>
      </c>
      <c r="I846">
        <v>1</v>
      </c>
      <c r="J846">
        <v>1</v>
      </c>
      <c r="K846">
        <v>1</v>
      </c>
    </row>
    <row r="847" spans="1:11" hidden="1">
      <c r="A847" t="s">
        <v>293</v>
      </c>
      <c r="B847" t="s">
        <v>516</v>
      </c>
      <c r="C847" t="s">
        <v>286</v>
      </c>
      <c r="D847">
        <v>1</v>
      </c>
      <c r="E847">
        <v>1</v>
      </c>
      <c r="F847">
        <v>1</v>
      </c>
      <c r="G847">
        <v>1</v>
      </c>
      <c r="H847">
        <v>1</v>
      </c>
      <c r="I847">
        <v>1</v>
      </c>
      <c r="J847">
        <v>1</v>
      </c>
      <c r="K847">
        <v>1</v>
      </c>
    </row>
    <row r="848" spans="1:11" hidden="1">
      <c r="A848" t="s">
        <v>293</v>
      </c>
      <c r="B848" t="s">
        <v>516</v>
      </c>
      <c r="C848" t="s">
        <v>287</v>
      </c>
      <c r="D848">
        <v>1</v>
      </c>
      <c r="E848">
        <v>1</v>
      </c>
      <c r="F848">
        <v>1</v>
      </c>
      <c r="G848">
        <v>1</v>
      </c>
      <c r="H848">
        <v>1</v>
      </c>
      <c r="I848">
        <v>1</v>
      </c>
      <c r="J848">
        <v>1</v>
      </c>
      <c r="K848">
        <v>1</v>
      </c>
    </row>
    <row r="849" spans="1:11" hidden="1">
      <c r="A849" t="s">
        <v>293</v>
      </c>
      <c r="B849" t="s">
        <v>516</v>
      </c>
      <c r="C849" t="s">
        <v>288</v>
      </c>
      <c r="D849">
        <v>1</v>
      </c>
      <c r="E849">
        <v>1</v>
      </c>
      <c r="F849">
        <v>1</v>
      </c>
      <c r="G849">
        <v>1</v>
      </c>
      <c r="H849">
        <v>1</v>
      </c>
      <c r="I849">
        <v>1</v>
      </c>
      <c r="J849">
        <v>1</v>
      </c>
      <c r="K849">
        <v>1</v>
      </c>
    </row>
    <row r="850" spans="1:11" hidden="1">
      <c r="A850" t="s">
        <v>293</v>
      </c>
      <c r="B850" t="s">
        <v>516</v>
      </c>
      <c r="C850" t="s">
        <v>289</v>
      </c>
      <c r="D850">
        <v>1</v>
      </c>
      <c r="E850">
        <v>1</v>
      </c>
      <c r="F850">
        <v>1</v>
      </c>
      <c r="G850">
        <v>1</v>
      </c>
      <c r="H850">
        <v>1</v>
      </c>
      <c r="I850">
        <v>1</v>
      </c>
      <c r="J850">
        <v>1</v>
      </c>
      <c r="K850">
        <v>1</v>
      </c>
    </row>
    <row r="851" spans="1:11" hidden="1">
      <c r="A851" t="s">
        <v>293</v>
      </c>
      <c r="B851" t="s">
        <v>516</v>
      </c>
      <c r="C851" t="s">
        <v>290</v>
      </c>
      <c r="D851">
        <v>1</v>
      </c>
      <c r="E851">
        <v>1</v>
      </c>
      <c r="F851">
        <v>1</v>
      </c>
      <c r="G851">
        <v>1</v>
      </c>
      <c r="H851">
        <v>1</v>
      </c>
      <c r="I851">
        <v>1</v>
      </c>
      <c r="J851">
        <v>1</v>
      </c>
      <c r="K851">
        <v>1</v>
      </c>
    </row>
    <row r="852" spans="1:11" hidden="1">
      <c r="A852" t="s">
        <v>293</v>
      </c>
      <c r="B852" t="s">
        <v>516</v>
      </c>
      <c r="C852" t="s">
        <v>291</v>
      </c>
      <c r="D852">
        <v>1</v>
      </c>
      <c r="E852">
        <v>1</v>
      </c>
      <c r="F852">
        <v>1</v>
      </c>
      <c r="G852">
        <v>1</v>
      </c>
      <c r="H852">
        <v>1</v>
      </c>
      <c r="I852">
        <v>1</v>
      </c>
      <c r="J852">
        <v>1</v>
      </c>
      <c r="K852">
        <v>1</v>
      </c>
    </row>
    <row r="853" spans="1:11" hidden="1">
      <c r="A853" t="s">
        <v>293</v>
      </c>
      <c r="B853" t="s">
        <v>516</v>
      </c>
      <c r="C853" t="s">
        <v>292</v>
      </c>
      <c r="D853">
        <v>1</v>
      </c>
      <c r="E853">
        <v>1</v>
      </c>
      <c r="F853">
        <v>1</v>
      </c>
      <c r="G853">
        <v>1</v>
      </c>
      <c r="H853">
        <v>1</v>
      </c>
      <c r="I853">
        <v>1</v>
      </c>
      <c r="J853">
        <v>1</v>
      </c>
      <c r="K853">
        <v>1</v>
      </c>
    </row>
    <row r="854" spans="1:11" hidden="1">
      <c r="A854" t="s">
        <v>293</v>
      </c>
      <c r="B854" t="s">
        <v>371</v>
      </c>
      <c r="C854" t="s">
        <v>278</v>
      </c>
      <c r="D854">
        <v>1</v>
      </c>
      <c r="E854">
        <v>1</v>
      </c>
      <c r="F854">
        <v>1</v>
      </c>
      <c r="G854">
        <v>1</v>
      </c>
      <c r="H854">
        <v>1</v>
      </c>
      <c r="I854">
        <v>1</v>
      </c>
      <c r="J854">
        <v>1</v>
      </c>
      <c r="K854">
        <v>1</v>
      </c>
    </row>
    <row r="855" spans="1:11" hidden="1">
      <c r="A855" t="s">
        <v>293</v>
      </c>
      <c r="B855" t="s">
        <v>371</v>
      </c>
      <c r="C855" t="s">
        <v>279</v>
      </c>
      <c r="D855">
        <v>1</v>
      </c>
      <c r="E855">
        <v>1</v>
      </c>
      <c r="F855">
        <v>1</v>
      </c>
      <c r="G855">
        <v>1</v>
      </c>
      <c r="H855">
        <v>1</v>
      </c>
      <c r="I855">
        <v>1</v>
      </c>
      <c r="J855">
        <v>1</v>
      </c>
      <c r="K855">
        <v>1</v>
      </c>
    </row>
    <row r="856" spans="1:11" hidden="1">
      <c r="A856" t="s">
        <v>293</v>
      </c>
      <c r="B856" t="s">
        <v>371</v>
      </c>
      <c r="C856" t="s">
        <v>280</v>
      </c>
      <c r="D856">
        <v>1</v>
      </c>
      <c r="E856">
        <v>1</v>
      </c>
      <c r="F856">
        <v>1</v>
      </c>
      <c r="G856">
        <v>1</v>
      </c>
      <c r="H856">
        <v>1</v>
      </c>
      <c r="I856">
        <v>1</v>
      </c>
      <c r="J856">
        <v>1</v>
      </c>
      <c r="K856">
        <v>1</v>
      </c>
    </row>
    <row r="857" spans="1:11" hidden="1">
      <c r="A857" t="s">
        <v>293</v>
      </c>
      <c r="B857" t="s">
        <v>371</v>
      </c>
      <c r="C857" t="s">
        <v>277</v>
      </c>
      <c r="D857">
        <v>1</v>
      </c>
      <c r="E857">
        <v>1</v>
      </c>
      <c r="F857">
        <v>1</v>
      </c>
      <c r="G857">
        <v>1</v>
      </c>
      <c r="H857">
        <v>1</v>
      </c>
      <c r="I857">
        <v>1</v>
      </c>
      <c r="J857">
        <v>1</v>
      </c>
      <c r="K857">
        <v>1</v>
      </c>
    </row>
    <row r="858" spans="1:11" hidden="1">
      <c r="A858" t="s">
        <v>293</v>
      </c>
      <c r="B858" t="s">
        <v>371</v>
      </c>
      <c r="C858" t="s">
        <v>281</v>
      </c>
      <c r="D858">
        <v>1</v>
      </c>
      <c r="E858">
        <v>1</v>
      </c>
      <c r="F858">
        <v>1</v>
      </c>
      <c r="G858">
        <v>1</v>
      </c>
      <c r="H858">
        <v>1</v>
      </c>
      <c r="I858">
        <v>1</v>
      </c>
      <c r="J858">
        <v>1</v>
      </c>
      <c r="K858">
        <v>1</v>
      </c>
    </row>
    <row r="859" spans="1:11" hidden="1">
      <c r="A859" t="s">
        <v>293</v>
      </c>
      <c r="B859" t="s">
        <v>371</v>
      </c>
      <c r="C859" t="s">
        <v>282</v>
      </c>
      <c r="D859">
        <v>1</v>
      </c>
      <c r="E859">
        <v>1</v>
      </c>
      <c r="F859">
        <v>1</v>
      </c>
      <c r="G859">
        <v>1</v>
      </c>
      <c r="H859">
        <v>1</v>
      </c>
      <c r="I859">
        <v>1</v>
      </c>
      <c r="J859">
        <v>1</v>
      </c>
      <c r="K859">
        <v>1</v>
      </c>
    </row>
    <row r="860" spans="1:11" hidden="1">
      <c r="A860" t="s">
        <v>293</v>
      </c>
      <c r="B860" t="s">
        <v>371</v>
      </c>
      <c r="C860" t="s">
        <v>283</v>
      </c>
      <c r="D860">
        <v>1</v>
      </c>
      <c r="E860">
        <v>1</v>
      </c>
      <c r="F860">
        <v>1</v>
      </c>
      <c r="G860">
        <v>1</v>
      </c>
      <c r="H860">
        <v>1</v>
      </c>
      <c r="I860">
        <v>1</v>
      </c>
      <c r="J860">
        <v>1</v>
      </c>
      <c r="K860">
        <v>1</v>
      </c>
    </row>
    <row r="861" spans="1:11" hidden="1">
      <c r="A861" t="s">
        <v>293</v>
      </c>
      <c r="B861" t="s">
        <v>371</v>
      </c>
      <c r="C861" t="s">
        <v>284</v>
      </c>
      <c r="D861">
        <v>1</v>
      </c>
      <c r="E861">
        <v>1</v>
      </c>
      <c r="F861">
        <v>1</v>
      </c>
      <c r="G861">
        <v>1</v>
      </c>
      <c r="H861">
        <v>1</v>
      </c>
      <c r="I861">
        <v>1</v>
      </c>
      <c r="J861">
        <v>1</v>
      </c>
      <c r="K861">
        <v>1</v>
      </c>
    </row>
    <row r="862" spans="1:11" hidden="1">
      <c r="A862" t="s">
        <v>293</v>
      </c>
      <c r="B862" t="s">
        <v>371</v>
      </c>
      <c r="C862" t="s">
        <v>285</v>
      </c>
      <c r="D862">
        <v>1</v>
      </c>
      <c r="E862">
        <v>1</v>
      </c>
      <c r="F862">
        <v>1</v>
      </c>
      <c r="G862">
        <v>1</v>
      </c>
      <c r="H862">
        <v>1</v>
      </c>
      <c r="I862">
        <v>1</v>
      </c>
      <c r="J862">
        <v>1</v>
      </c>
      <c r="K862">
        <v>1</v>
      </c>
    </row>
    <row r="863" spans="1:11" hidden="1">
      <c r="A863" t="s">
        <v>293</v>
      </c>
      <c r="B863" t="s">
        <v>371</v>
      </c>
      <c r="C863" t="s">
        <v>286</v>
      </c>
      <c r="D863">
        <v>1</v>
      </c>
      <c r="E863">
        <v>1</v>
      </c>
      <c r="F863">
        <v>1</v>
      </c>
      <c r="G863">
        <v>1</v>
      </c>
      <c r="H863">
        <v>1</v>
      </c>
      <c r="I863">
        <v>1</v>
      </c>
      <c r="J863">
        <v>1</v>
      </c>
      <c r="K863">
        <v>1</v>
      </c>
    </row>
    <row r="864" spans="1:11" hidden="1">
      <c r="A864" t="s">
        <v>293</v>
      </c>
      <c r="B864" t="s">
        <v>371</v>
      </c>
      <c r="C864" t="s">
        <v>287</v>
      </c>
      <c r="D864">
        <v>1</v>
      </c>
      <c r="E864">
        <v>1</v>
      </c>
      <c r="F864">
        <v>1</v>
      </c>
      <c r="G864">
        <v>1</v>
      </c>
      <c r="H864">
        <v>1</v>
      </c>
      <c r="I864">
        <v>1</v>
      </c>
      <c r="J864">
        <v>1</v>
      </c>
      <c r="K864">
        <v>1</v>
      </c>
    </row>
    <row r="865" spans="1:11" hidden="1">
      <c r="A865" t="s">
        <v>293</v>
      </c>
      <c r="B865" t="s">
        <v>371</v>
      </c>
      <c r="C865" t="s">
        <v>288</v>
      </c>
      <c r="D865">
        <v>1</v>
      </c>
      <c r="E865">
        <v>1</v>
      </c>
      <c r="F865">
        <v>1</v>
      </c>
      <c r="G865">
        <v>1</v>
      </c>
      <c r="H865">
        <v>1</v>
      </c>
      <c r="I865">
        <v>1</v>
      </c>
      <c r="J865">
        <v>1</v>
      </c>
      <c r="K865">
        <v>1</v>
      </c>
    </row>
    <row r="866" spans="1:11" hidden="1">
      <c r="A866" t="s">
        <v>293</v>
      </c>
      <c r="B866" t="s">
        <v>371</v>
      </c>
      <c r="C866" t="s">
        <v>289</v>
      </c>
      <c r="D866">
        <v>1</v>
      </c>
      <c r="E866">
        <v>1</v>
      </c>
      <c r="F866">
        <v>1</v>
      </c>
      <c r="G866">
        <v>1</v>
      </c>
      <c r="H866">
        <v>1</v>
      </c>
      <c r="I866">
        <v>1</v>
      </c>
      <c r="J866">
        <v>1</v>
      </c>
      <c r="K866">
        <v>1</v>
      </c>
    </row>
    <row r="867" spans="1:11" hidden="1">
      <c r="A867" t="s">
        <v>293</v>
      </c>
      <c r="B867" t="s">
        <v>371</v>
      </c>
      <c r="C867" t="s">
        <v>290</v>
      </c>
      <c r="D867">
        <v>1</v>
      </c>
      <c r="E867">
        <v>1</v>
      </c>
      <c r="F867">
        <v>1</v>
      </c>
      <c r="G867">
        <v>1</v>
      </c>
      <c r="H867">
        <v>1</v>
      </c>
      <c r="I867">
        <v>1</v>
      </c>
      <c r="J867">
        <v>1</v>
      </c>
      <c r="K867">
        <v>1</v>
      </c>
    </row>
    <row r="868" spans="1:11" hidden="1">
      <c r="A868" t="s">
        <v>293</v>
      </c>
      <c r="B868" t="s">
        <v>371</v>
      </c>
      <c r="C868" t="s">
        <v>291</v>
      </c>
      <c r="D868">
        <v>1</v>
      </c>
      <c r="E868">
        <v>1</v>
      </c>
      <c r="F868">
        <v>1</v>
      </c>
      <c r="G868">
        <v>1</v>
      </c>
      <c r="H868">
        <v>1</v>
      </c>
      <c r="I868">
        <v>1</v>
      </c>
      <c r="J868">
        <v>1</v>
      </c>
      <c r="K868">
        <v>1</v>
      </c>
    </row>
    <row r="869" spans="1:11" hidden="1">
      <c r="A869" t="s">
        <v>293</v>
      </c>
      <c r="B869" t="s">
        <v>371</v>
      </c>
      <c r="C869" t="s">
        <v>292</v>
      </c>
      <c r="D869">
        <v>1</v>
      </c>
      <c r="E869">
        <v>1</v>
      </c>
      <c r="F869">
        <v>1</v>
      </c>
      <c r="G869">
        <v>1</v>
      </c>
      <c r="H869">
        <v>1</v>
      </c>
      <c r="I869">
        <v>1</v>
      </c>
      <c r="J869">
        <v>1</v>
      </c>
      <c r="K869">
        <v>1</v>
      </c>
    </row>
    <row r="870" spans="1:11" hidden="1">
      <c r="A870" t="s">
        <v>293</v>
      </c>
      <c r="B870" t="s">
        <v>241</v>
      </c>
      <c r="C870" t="s">
        <v>278</v>
      </c>
      <c r="D870">
        <v>1</v>
      </c>
      <c r="E870">
        <v>1</v>
      </c>
      <c r="F870">
        <v>1</v>
      </c>
      <c r="G870">
        <v>1</v>
      </c>
      <c r="H870">
        <v>1</v>
      </c>
      <c r="I870">
        <v>1</v>
      </c>
      <c r="J870">
        <v>1</v>
      </c>
      <c r="K870">
        <v>1</v>
      </c>
    </row>
    <row r="871" spans="1:11" hidden="1">
      <c r="A871" t="s">
        <v>293</v>
      </c>
      <c r="B871" t="s">
        <v>241</v>
      </c>
      <c r="C871" t="s">
        <v>279</v>
      </c>
      <c r="D871">
        <v>1</v>
      </c>
      <c r="E871">
        <v>1</v>
      </c>
      <c r="F871">
        <v>1</v>
      </c>
      <c r="G871">
        <v>1</v>
      </c>
      <c r="H871">
        <v>1</v>
      </c>
      <c r="I871">
        <v>1</v>
      </c>
      <c r="J871">
        <v>1</v>
      </c>
      <c r="K871">
        <v>1</v>
      </c>
    </row>
    <row r="872" spans="1:11" hidden="1">
      <c r="A872" t="s">
        <v>293</v>
      </c>
      <c r="B872" t="s">
        <v>241</v>
      </c>
      <c r="C872" t="s">
        <v>280</v>
      </c>
      <c r="D872">
        <v>1</v>
      </c>
      <c r="E872">
        <v>1</v>
      </c>
      <c r="F872">
        <v>1</v>
      </c>
      <c r="G872">
        <v>1</v>
      </c>
      <c r="H872">
        <v>1</v>
      </c>
      <c r="I872">
        <v>1</v>
      </c>
      <c r="J872">
        <v>1</v>
      </c>
      <c r="K872">
        <v>1</v>
      </c>
    </row>
    <row r="873" spans="1:11" hidden="1">
      <c r="A873" t="s">
        <v>293</v>
      </c>
      <c r="B873" t="s">
        <v>241</v>
      </c>
      <c r="C873" t="s">
        <v>277</v>
      </c>
      <c r="D873">
        <v>1</v>
      </c>
      <c r="E873">
        <v>1</v>
      </c>
      <c r="F873">
        <v>1</v>
      </c>
      <c r="G873">
        <v>1</v>
      </c>
      <c r="H873">
        <v>1</v>
      </c>
      <c r="I873">
        <v>1</v>
      </c>
      <c r="J873">
        <v>1</v>
      </c>
      <c r="K873">
        <v>1</v>
      </c>
    </row>
    <row r="874" spans="1:11" hidden="1">
      <c r="A874" t="s">
        <v>293</v>
      </c>
      <c r="B874" t="s">
        <v>241</v>
      </c>
      <c r="C874" t="s">
        <v>281</v>
      </c>
      <c r="D874">
        <v>1</v>
      </c>
      <c r="E874">
        <v>1</v>
      </c>
      <c r="F874">
        <v>1</v>
      </c>
      <c r="G874">
        <v>1</v>
      </c>
      <c r="H874">
        <v>1</v>
      </c>
      <c r="I874">
        <v>1</v>
      </c>
      <c r="J874">
        <v>1</v>
      </c>
      <c r="K874">
        <v>1</v>
      </c>
    </row>
    <row r="875" spans="1:11" hidden="1">
      <c r="A875" t="s">
        <v>293</v>
      </c>
      <c r="B875" t="s">
        <v>241</v>
      </c>
      <c r="C875" t="s">
        <v>282</v>
      </c>
      <c r="D875">
        <v>1</v>
      </c>
      <c r="E875">
        <v>1</v>
      </c>
      <c r="F875">
        <v>1</v>
      </c>
      <c r="G875">
        <v>1</v>
      </c>
      <c r="H875">
        <v>1</v>
      </c>
      <c r="I875">
        <v>1</v>
      </c>
      <c r="J875">
        <v>1</v>
      </c>
      <c r="K875">
        <v>1</v>
      </c>
    </row>
    <row r="876" spans="1:11" hidden="1">
      <c r="A876" t="s">
        <v>293</v>
      </c>
      <c r="B876" t="s">
        <v>241</v>
      </c>
      <c r="C876" t="s">
        <v>283</v>
      </c>
      <c r="D876">
        <v>1</v>
      </c>
      <c r="E876">
        <v>1</v>
      </c>
      <c r="F876">
        <v>1</v>
      </c>
      <c r="G876">
        <v>1</v>
      </c>
      <c r="H876">
        <v>1</v>
      </c>
      <c r="I876">
        <v>1</v>
      </c>
      <c r="J876">
        <v>1</v>
      </c>
      <c r="K876">
        <v>1</v>
      </c>
    </row>
    <row r="877" spans="1:11" hidden="1">
      <c r="A877" t="s">
        <v>293</v>
      </c>
      <c r="B877" t="s">
        <v>241</v>
      </c>
      <c r="C877" t="s">
        <v>284</v>
      </c>
      <c r="D877">
        <v>1</v>
      </c>
      <c r="E877">
        <v>1</v>
      </c>
      <c r="F877">
        <v>1</v>
      </c>
      <c r="G877">
        <v>1</v>
      </c>
      <c r="H877">
        <v>1</v>
      </c>
      <c r="I877">
        <v>1</v>
      </c>
      <c r="J877">
        <v>1</v>
      </c>
      <c r="K877">
        <v>1</v>
      </c>
    </row>
    <row r="878" spans="1:11" hidden="1">
      <c r="A878" t="s">
        <v>293</v>
      </c>
      <c r="B878" t="s">
        <v>241</v>
      </c>
      <c r="C878" t="s">
        <v>285</v>
      </c>
      <c r="D878">
        <v>1</v>
      </c>
      <c r="E878">
        <v>1</v>
      </c>
      <c r="F878">
        <v>1</v>
      </c>
      <c r="G878">
        <v>1</v>
      </c>
      <c r="H878">
        <v>1</v>
      </c>
      <c r="I878">
        <v>1</v>
      </c>
      <c r="J878">
        <v>1</v>
      </c>
      <c r="K878">
        <v>1</v>
      </c>
    </row>
    <row r="879" spans="1:11" hidden="1">
      <c r="A879" t="s">
        <v>293</v>
      </c>
      <c r="B879" t="s">
        <v>241</v>
      </c>
      <c r="C879" t="s">
        <v>286</v>
      </c>
      <c r="D879">
        <v>1</v>
      </c>
      <c r="E879">
        <v>1</v>
      </c>
      <c r="F879">
        <v>1</v>
      </c>
      <c r="G879">
        <v>1</v>
      </c>
      <c r="H879">
        <v>1</v>
      </c>
      <c r="I879">
        <v>1</v>
      </c>
      <c r="J879">
        <v>1</v>
      </c>
      <c r="K879">
        <v>1</v>
      </c>
    </row>
    <row r="880" spans="1:11" hidden="1">
      <c r="A880" t="s">
        <v>293</v>
      </c>
      <c r="B880" t="s">
        <v>241</v>
      </c>
      <c r="C880" t="s">
        <v>287</v>
      </c>
      <c r="D880">
        <v>1</v>
      </c>
      <c r="E880">
        <v>1</v>
      </c>
      <c r="F880">
        <v>1</v>
      </c>
      <c r="G880">
        <v>1</v>
      </c>
      <c r="H880">
        <v>1</v>
      </c>
      <c r="I880">
        <v>1</v>
      </c>
      <c r="J880">
        <v>1</v>
      </c>
      <c r="K880">
        <v>1</v>
      </c>
    </row>
    <row r="881" spans="1:11" hidden="1">
      <c r="A881" t="s">
        <v>293</v>
      </c>
      <c r="B881" t="s">
        <v>241</v>
      </c>
      <c r="C881" t="s">
        <v>288</v>
      </c>
      <c r="D881">
        <v>1</v>
      </c>
      <c r="E881">
        <v>1</v>
      </c>
      <c r="F881">
        <v>1</v>
      </c>
      <c r="G881">
        <v>1</v>
      </c>
      <c r="H881">
        <v>1</v>
      </c>
      <c r="I881">
        <v>1</v>
      </c>
      <c r="J881">
        <v>1</v>
      </c>
      <c r="K881">
        <v>1</v>
      </c>
    </row>
    <row r="882" spans="1:11" hidden="1">
      <c r="A882" t="s">
        <v>293</v>
      </c>
      <c r="B882" t="s">
        <v>241</v>
      </c>
      <c r="C882" t="s">
        <v>289</v>
      </c>
      <c r="D882">
        <v>1</v>
      </c>
      <c r="E882">
        <v>1</v>
      </c>
      <c r="F882">
        <v>1</v>
      </c>
      <c r="G882">
        <v>1</v>
      </c>
      <c r="H882">
        <v>1</v>
      </c>
      <c r="I882">
        <v>1</v>
      </c>
      <c r="J882">
        <v>1</v>
      </c>
      <c r="K882">
        <v>1</v>
      </c>
    </row>
    <row r="883" spans="1:11" hidden="1">
      <c r="A883" t="s">
        <v>293</v>
      </c>
      <c r="B883" t="s">
        <v>241</v>
      </c>
      <c r="C883" t="s">
        <v>290</v>
      </c>
      <c r="D883">
        <v>1</v>
      </c>
      <c r="E883">
        <v>1</v>
      </c>
      <c r="F883">
        <v>1</v>
      </c>
      <c r="G883">
        <v>1</v>
      </c>
      <c r="H883">
        <v>1</v>
      </c>
      <c r="I883">
        <v>1</v>
      </c>
      <c r="J883">
        <v>1</v>
      </c>
      <c r="K883">
        <v>1</v>
      </c>
    </row>
    <row r="884" spans="1:11" hidden="1">
      <c r="A884" t="s">
        <v>293</v>
      </c>
      <c r="B884" t="s">
        <v>241</v>
      </c>
      <c r="C884" t="s">
        <v>291</v>
      </c>
      <c r="D884">
        <v>1</v>
      </c>
      <c r="E884">
        <v>1</v>
      </c>
      <c r="F884">
        <v>1</v>
      </c>
      <c r="G884">
        <v>1</v>
      </c>
      <c r="H884">
        <v>1</v>
      </c>
      <c r="I884">
        <v>1</v>
      </c>
      <c r="J884">
        <v>1</v>
      </c>
      <c r="K884">
        <v>1</v>
      </c>
    </row>
    <row r="885" spans="1:11" hidden="1">
      <c r="A885" t="s">
        <v>293</v>
      </c>
      <c r="B885" t="s">
        <v>241</v>
      </c>
      <c r="C885" t="s">
        <v>292</v>
      </c>
      <c r="D885">
        <v>1</v>
      </c>
      <c r="E885">
        <v>1</v>
      </c>
      <c r="F885">
        <v>1</v>
      </c>
      <c r="G885">
        <v>1</v>
      </c>
      <c r="H885">
        <v>1</v>
      </c>
      <c r="I885">
        <v>1</v>
      </c>
      <c r="J885">
        <v>1</v>
      </c>
      <c r="K885">
        <v>1</v>
      </c>
    </row>
    <row r="886" spans="1:11" hidden="1">
      <c r="A886" t="s">
        <v>293</v>
      </c>
      <c r="B886" t="s">
        <v>372</v>
      </c>
      <c r="C886" t="s">
        <v>278</v>
      </c>
      <c r="D886">
        <v>1</v>
      </c>
      <c r="E886">
        <v>1</v>
      </c>
      <c r="F886">
        <v>1</v>
      </c>
      <c r="G886">
        <v>1</v>
      </c>
      <c r="H886">
        <v>1</v>
      </c>
      <c r="I886">
        <v>1</v>
      </c>
      <c r="J886">
        <v>1</v>
      </c>
      <c r="K886">
        <v>1</v>
      </c>
    </row>
    <row r="887" spans="1:11" hidden="1">
      <c r="A887" t="s">
        <v>293</v>
      </c>
      <c r="B887" t="s">
        <v>372</v>
      </c>
      <c r="C887" t="s">
        <v>279</v>
      </c>
      <c r="D887">
        <v>1</v>
      </c>
      <c r="E887">
        <v>1</v>
      </c>
      <c r="F887">
        <v>1</v>
      </c>
      <c r="G887">
        <v>1</v>
      </c>
      <c r="H887">
        <v>1</v>
      </c>
      <c r="I887">
        <v>1</v>
      </c>
      <c r="J887">
        <v>1</v>
      </c>
      <c r="K887">
        <v>1</v>
      </c>
    </row>
    <row r="888" spans="1:11" hidden="1">
      <c r="A888" t="s">
        <v>293</v>
      </c>
      <c r="B888" t="s">
        <v>372</v>
      </c>
      <c r="C888" t="s">
        <v>280</v>
      </c>
      <c r="D888">
        <v>1</v>
      </c>
      <c r="E888">
        <v>1</v>
      </c>
      <c r="F888">
        <v>1</v>
      </c>
      <c r="G888">
        <v>1</v>
      </c>
      <c r="H888">
        <v>1</v>
      </c>
      <c r="I888">
        <v>1</v>
      </c>
      <c r="J888">
        <v>1</v>
      </c>
      <c r="K888">
        <v>1</v>
      </c>
    </row>
    <row r="889" spans="1:11" hidden="1">
      <c r="A889" t="s">
        <v>293</v>
      </c>
      <c r="B889" t="s">
        <v>372</v>
      </c>
      <c r="C889" t="s">
        <v>277</v>
      </c>
      <c r="D889">
        <v>1</v>
      </c>
      <c r="E889">
        <v>1</v>
      </c>
      <c r="F889">
        <v>1</v>
      </c>
      <c r="G889">
        <v>1</v>
      </c>
      <c r="H889">
        <v>1</v>
      </c>
      <c r="I889">
        <v>1</v>
      </c>
      <c r="J889">
        <v>1</v>
      </c>
      <c r="K889">
        <v>1</v>
      </c>
    </row>
    <row r="890" spans="1:11" hidden="1">
      <c r="A890" t="s">
        <v>293</v>
      </c>
      <c r="B890" t="s">
        <v>372</v>
      </c>
      <c r="C890" t="s">
        <v>281</v>
      </c>
      <c r="D890">
        <v>1</v>
      </c>
      <c r="E890">
        <v>1</v>
      </c>
      <c r="F890">
        <v>1</v>
      </c>
      <c r="G890">
        <v>1</v>
      </c>
      <c r="H890">
        <v>1</v>
      </c>
      <c r="I890">
        <v>1</v>
      </c>
      <c r="J890">
        <v>1</v>
      </c>
      <c r="K890">
        <v>1</v>
      </c>
    </row>
    <row r="891" spans="1:11" hidden="1">
      <c r="A891" t="s">
        <v>293</v>
      </c>
      <c r="B891" t="s">
        <v>372</v>
      </c>
      <c r="C891" t="s">
        <v>282</v>
      </c>
      <c r="D891">
        <v>1</v>
      </c>
      <c r="E891">
        <v>1</v>
      </c>
      <c r="F891">
        <v>1</v>
      </c>
      <c r="G891">
        <v>1</v>
      </c>
      <c r="H891">
        <v>1</v>
      </c>
      <c r="I891">
        <v>1</v>
      </c>
      <c r="J891">
        <v>1</v>
      </c>
      <c r="K891">
        <v>1</v>
      </c>
    </row>
    <row r="892" spans="1:11" hidden="1">
      <c r="A892" t="s">
        <v>293</v>
      </c>
      <c r="B892" t="s">
        <v>372</v>
      </c>
      <c r="C892" t="s">
        <v>283</v>
      </c>
      <c r="D892">
        <v>1</v>
      </c>
      <c r="E892">
        <v>1</v>
      </c>
      <c r="F892">
        <v>1</v>
      </c>
      <c r="G892">
        <v>1</v>
      </c>
      <c r="H892">
        <v>1</v>
      </c>
      <c r="I892">
        <v>1</v>
      </c>
      <c r="J892">
        <v>1</v>
      </c>
      <c r="K892">
        <v>1</v>
      </c>
    </row>
    <row r="893" spans="1:11" hidden="1">
      <c r="A893" t="s">
        <v>293</v>
      </c>
      <c r="B893" t="s">
        <v>372</v>
      </c>
      <c r="C893" t="s">
        <v>284</v>
      </c>
      <c r="D893">
        <v>1</v>
      </c>
      <c r="E893">
        <v>1</v>
      </c>
      <c r="F893">
        <v>1</v>
      </c>
      <c r="G893">
        <v>1</v>
      </c>
      <c r="H893">
        <v>1</v>
      </c>
      <c r="I893">
        <v>1</v>
      </c>
      <c r="J893">
        <v>1</v>
      </c>
      <c r="K893">
        <v>1</v>
      </c>
    </row>
    <row r="894" spans="1:11" hidden="1">
      <c r="A894" t="s">
        <v>293</v>
      </c>
      <c r="B894" t="s">
        <v>372</v>
      </c>
      <c r="C894" t="s">
        <v>285</v>
      </c>
      <c r="D894">
        <v>1</v>
      </c>
      <c r="E894">
        <v>1</v>
      </c>
      <c r="F894">
        <v>1</v>
      </c>
      <c r="G894">
        <v>1</v>
      </c>
      <c r="H894">
        <v>1</v>
      </c>
      <c r="I894">
        <v>1</v>
      </c>
      <c r="J894">
        <v>1</v>
      </c>
      <c r="K894">
        <v>1</v>
      </c>
    </row>
    <row r="895" spans="1:11" hidden="1">
      <c r="A895" t="s">
        <v>293</v>
      </c>
      <c r="B895" t="s">
        <v>372</v>
      </c>
      <c r="C895" t="s">
        <v>286</v>
      </c>
      <c r="D895">
        <v>1</v>
      </c>
      <c r="E895">
        <v>1</v>
      </c>
      <c r="F895">
        <v>1</v>
      </c>
      <c r="G895">
        <v>1</v>
      </c>
      <c r="H895">
        <v>1</v>
      </c>
      <c r="I895">
        <v>1</v>
      </c>
      <c r="J895">
        <v>1</v>
      </c>
      <c r="K895">
        <v>1</v>
      </c>
    </row>
    <row r="896" spans="1:11" hidden="1">
      <c r="A896" t="s">
        <v>293</v>
      </c>
      <c r="B896" t="s">
        <v>372</v>
      </c>
      <c r="C896" t="s">
        <v>287</v>
      </c>
      <c r="D896">
        <v>1</v>
      </c>
      <c r="E896">
        <v>1</v>
      </c>
      <c r="F896">
        <v>1</v>
      </c>
      <c r="G896">
        <v>1</v>
      </c>
      <c r="H896">
        <v>1</v>
      </c>
      <c r="I896">
        <v>1</v>
      </c>
      <c r="J896">
        <v>1</v>
      </c>
      <c r="K896">
        <v>1</v>
      </c>
    </row>
    <row r="897" spans="1:11" hidden="1">
      <c r="A897" t="s">
        <v>293</v>
      </c>
      <c r="B897" t="s">
        <v>372</v>
      </c>
      <c r="C897" t="s">
        <v>288</v>
      </c>
      <c r="D897">
        <v>1</v>
      </c>
      <c r="E897">
        <v>1</v>
      </c>
      <c r="F897">
        <v>1</v>
      </c>
      <c r="G897">
        <v>1</v>
      </c>
      <c r="H897">
        <v>1</v>
      </c>
      <c r="I897">
        <v>1</v>
      </c>
      <c r="J897">
        <v>1</v>
      </c>
      <c r="K897">
        <v>1</v>
      </c>
    </row>
    <row r="898" spans="1:11" hidden="1">
      <c r="A898" t="s">
        <v>293</v>
      </c>
      <c r="B898" t="s">
        <v>372</v>
      </c>
      <c r="C898" t="s">
        <v>289</v>
      </c>
      <c r="D898">
        <v>1</v>
      </c>
      <c r="E898">
        <v>1</v>
      </c>
      <c r="F898">
        <v>1</v>
      </c>
      <c r="G898">
        <v>1</v>
      </c>
      <c r="H898">
        <v>1</v>
      </c>
      <c r="I898">
        <v>1</v>
      </c>
      <c r="J898">
        <v>1</v>
      </c>
      <c r="K898">
        <v>1</v>
      </c>
    </row>
    <row r="899" spans="1:11" hidden="1">
      <c r="A899" t="s">
        <v>293</v>
      </c>
      <c r="B899" t="s">
        <v>372</v>
      </c>
      <c r="C899" t="s">
        <v>290</v>
      </c>
      <c r="D899">
        <v>1</v>
      </c>
      <c r="E899">
        <v>1</v>
      </c>
      <c r="F899">
        <v>1</v>
      </c>
      <c r="G899">
        <v>1</v>
      </c>
      <c r="H899">
        <v>1</v>
      </c>
      <c r="I899">
        <v>1</v>
      </c>
      <c r="J899">
        <v>1</v>
      </c>
      <c r="K899">
        <v>1</v>
      </c>
    </row>
    <row r="900" spans="1:11" hidden="1">
      <c r="A900" t="s">
        <v>293</v>
      </c>
      <c r="B900" t="s">
        <v>372</v>
      </c>
      <c r="C900" t="s">
        <v>291</v>
      </c>
      <c r="D900">
        <v>1</v>
      </c>
      <c r="E900">
        <v>1</v>
      </c>
      <c r="F900">
        <v>1</v>
      </c>
      <c r="G900">
        <v>1</v>
      </c>
      <c r="H900">
        <v>1</v>
      </c>
      <c r="I900">
        <v>1</v>
      </c>
      <c r="J900">
        <v>1</v>
      </c>
      <c r="K900">
        <v>1</v>
      </c>
    </row>
    <row r="901" spans="1:11" hidden="1">
      <c r="A901" t="s">
        <v>293</v>
      </c>
      <c r="B901" t="s">
        <v>372</v>
      </c>
      <c r="C901" t="s">
        <v>292</v>
      </c>
      <c r="D901">
        <v>1</v>
      </c>
      <c r="E901">
        <v>1</v>
      </c>
      <c r="F901">
        <v>1</v>
      </c>
      <c r="G901">
        <v>1</v>
      </c>
      <c r="H901">
        <v>1</v>
      </c>
      <c r="I901">
        <v>1</v>
      </c>
      <c r="J901">
        <v>1</v>
      </c>
      <c r="K901">
        <v>1</v>
      </c>
    </row>
    <row r="902" spans="1:11" hidden="1">
      <c r="A902" t="s">
        <v>293</v>
      </c>
      <c r="B902" t="s">
        <v>366</v>
      </c>
      <c r="C902" t="s">
        <v>278</v>
      </c>
      <c r="D902">
        <v>1</v>
      </c>
      <c r="E902">
        <v>1</v>
      </c>
      <c r="F902">
        <v>1</v>
      </c>
      <c r="G902">
        <v>1</v>
      </c>
      <c r="H902">
        <v>1</v>
      </c>
      <c r="I902">
        <v>1</v>
      </c>
      <c r="J902">
        <v>1</v>
      </c>
      <c r="K902">
        <v>1</v>
      </c>
    </row>
    <row r="903" spans="1:11" hidden="1">
      <c r="A903" t="s">
        <v>293</v>
      </c>
      <c r="B903" t="s">
        <v>366</v>
      </c>
      <c r="C903" t="s">
        <v>279</v>
      </c>
      <c r="D903">
        <v>1</v>
      </c>
      <c r="E903">
        <v>1</v>
      </c>
      <c r="F903">
        <v>1</v>
      </c>
      <c r="G903">
        <v>1</v>
      </c>
      <c r="H903">
        <v>1</v>
      </c>
      <c r="I903">
        <v>1</v>
      </c>
      <c r="J903">
        <v>1</v>
      </c>
      <c r="K903">
        <v>1</v>
      </c>
    </row>
    <row r="904" spans="1:11" hidden="1">
      <c r="A904" t="s">
        <v>293</v>
      </c>
      <c r="B904" t="s">
        <v>366</v>
      </c>
      <c r="C904" t="s">
        <v>280</v>
      </c>
      <c r="D904">
        <v>1</v>
      </c>
      <c r="E904">
        <v>1</v>
      </c>
      <c r="F904">
        <v>1</v>
      </c>
      <c r="G904">
        <v>1</v>
      </c>
      <c r="H904">
        <v>1</v>
      </c>
      <c r="I904">
        <v>1</v>
      </c>
      <c r="J904">
        <v>1</v>
      </c>
      <c r="K904">
        <v>1</v>
      </c>
    </row>
    <row r="905" spans="1:11" hidden="1">
      <c r="A905" t="s">
        <v>293</v>
      </c>
      <c r="B905" t="s">
        <v>366</v>
      </c>
      <c r="C905" t="s">
        <v>277</v>
      </c>
      <c r="D905">
        <v>1</v>
      </c>
      <c r="E905">
        <v>1</v>
      </c>
      <c r="F905">
        <v>1</v>
      </c>
      <c r="G905">
        <v>1</v>
      </c>
      <c r="H905">
        <v>1</v>
      </c>
      <c r="I905">
        <v>1</v>
      </c>
      <c r="J905">
        <v>1</v>
      </c>
      <c r="K905">
        <v>1</v>
      </c>
    </row>
    <row r="906" spans="1:11" hidden="1">
      <c r="A906" t="s">
        <v>293</v>
      </c>
      <c r="B906" t="s">
        <v>366</v>
      </c>
      <c r="C906" t="s">
        <v>281</v>
      </c>
      <c r="D906">
        <v>1</v>
      </c>
      <c r="E906">
        <v>1</v>
      </c>
      <c r="F906">
        <v>1</v>
      </c>
      <c r="G906">
        <v>1</v>
      </c>
      <c r="H906">
        <v>1</v>
      </c>
      <c r="I906">
        <v>1</v>
      </c>
      <c r="J906">
        <v>1</v>
      </c>
      <c r="K906">
        <v>1</v>
      </c>
    </row>
    <row r="907" spans="1:11" hidden="1">
      <c r="A907" t="s">
        <v>293</v>
      </c>
      <c r="B907" t="s">
        <v>366</v>
      </c>
      <c r="C907" t="s">
        <v>282</v>
      </c>
      <c r="D907">
        <v>1</v>
      </c>
      <c r="E907">
        <v>1</v>
      </c>
      <c r="F907">
        <v>1</v>
      </c>
      <c r="G907">
        <v>1</v>
      </c>
      <c r="H907">
        <v>1</v>
      </c>
      <c r="I907">
        <v>1</v>
      </c>
      <c r="J907">
        <v>1</v>
      </c>
      <c r="K907">
        <v>1</v>
      </c>
    </row>
    <row r="908" spans="1:11" hidden="1">
      <c r="A908" t="s">
        <v>293</v>
      </c>
      <c r="B908" t="s">
        <v>366</v>
      </c>
      <c r="C908" t="s">
        <v>283</v>
      </c>
      <c r="D908">
        <v>1</v>
      </c>
      <c r="E908">
        <v>1</v>
      </c>
      <c r="F908">
        <v>1</v>
      </c>
      <c r="G908">
        <v>1</v>
      </c>
      <c r="H908">
        <v>1</v>
      </c>
      <c r="I908">
        <v>1</v>
      </c>
      <c r="J908">
        <v>1</v>
      </c>
      <c r="K908">
        <v>1</v>
      </c>
    </row>
    <row r="909" spans="1:11" hidden="1">
      <c r="A909" t="s">
        <v>293</v>
      </c>
      <c r="B909" t="s">
        <v>366</v>
      </c>
      <c r="C909" t="s">
        <v>284</v>
      </c>
      <c r="D909">
        <v>1</v>
      </c>
      <c r="E909">
        <v>1</v>
      </c>
      <c r="F909">
        <v>1</v>
      </c>
      <c r="G909">
        <v>1</v>
      </c>
      <c r="H909">
        <v>1</v>
      </c>
      <c r="I909">
        <v>1</v>
      </c>
      <c r="J909">
        <v>1</v>
      </c>
      <c r="K909">
        <v>1</v>
      </c>
    </row>
    <row r="910" spans="1:11" hidden="1">
      <c r="A910" t="s">
        <v>293</v>
      </c>
      <c r="B910" t="s">
        <v>366</v>
      </c>
      <c r="C910" t="s">
        <v>285</v>
      </c>
      <c r="D910">
        <v>1</v>
      </c>
      <c r="E910">
        <v>1</v>
      </c>
      <c r="F910">
        <v>1</v>
      </c>
      <c r="G910">
        <v>1</v>
      </c>
      <c r="H910">
        <v>1</v>
      </c>
      <c r="I910">
        <v>1</v>
      </c>
      <c r="J910">
        <v>1</v>
      </c>
      <c r="K910">
        <v>1</v>
      </c>
    </row>
    <row r="911" spans="1:11" hidden="1">
      <c r="A911" t="s">
        <v>293</v>
      </c>
      <c r="B911" t="s">
        <v>366</v>
      </c>
      <c r="C911" t="s">
        <v>286</v>
      </c>
      <c r="D911">
        <v>1</v>
      </c>
      <c r="E911">
        <v>1</v>
      </c>
      <c r="F911">
        <v>1</v>
      </c>
      <c r="G911">
        <v>1</v>
      </c>
      <c r="H911">
        <v>1</v>
      </c>
      <c r="I911">
        <v>1</v>
      </c>
      <c r="J911">
        <v>1</v>
      </c>
      <c r="K911">
        <v>1</v>
      </c>
    </row>
    <row r="912" spans="1:11" hidden="1">
      <c r="A912" t="s">
        <v>293</v>
      </c>
      <c r="B912" t="s">
        <v>366</v>
      </c>
      <c r="C912" t="s">
        <v>287</v>
      </c>
      <c r="D912">
        <v>1</v>
      </c>
      <c r="E912">
        <v>1</v>
      </c>
      <c r="F912">
        <v>1</v>
      </c>
      <c r="G912">
        <v>1</v>
      </c>
      <c r="H912">
        <v>1</v>
      </c>
      <c r="I912">
        <v>1</v>
      </c>
      <c r="J912">
        <v>1</v>
      </c>
      <c r="K912">
        <v>1</v>
      </c>
    </row>
    <row r="913" spans="1:11" hidden="1">
      <c r="A913" t="s">
        <v>293</v>
      </c>
      <c r="B913" t="s">
        <v>366</v>
      </c>
      <c r="C913" t="s">
        <v>288</v>
      </c>
      <c r="D913">
        <v>1</v>
      </c>
      <c r="E913">
        <v>1</v>
      </c>
      <c r="F913">
        <v>1</v>
      </c>
      <c r="G913">
        <v>1</v>
      </c>
      <c r="H913">
        <v>1</v>
      </c>
      <c r="I913">
        <v>1</v>
      </c>
      <c r="J913">
        <v>1</v>
      </c>
      <c r="K913">
        <v>1</v>
      </c>
    </row>
    <row r="914" spans="1:11" hidden="1">
      <c r="A914" t="s">
        <v>293</v>
      </c>
      <c r="B914" t="s">
        <v>366</v>
      </c>
      <c r="C914" t="s">
        <v>289</v>
      </c>
      <c r="D914">
        <v>1</v>
      </c>
      <c r="E914">
        <v>1</v>
      </c>
      <c r="F914">
        <v>1</v>
      </c>
      <c r="G914">
        <v>1</v>
      </c>
      <c r="H914">
        <v>1</v>
      </c>
      <c r="I914">
        <v>1</v>
      </c>
      <c r="J914">
        <v>1</v>
      </c>
      <c r="K914">
        <v>1</v>
      </c>
    </row>
    <row r="915" spans="1:11" hidden="1">
      <c r="A915" t="s">
        <v>293</v>
      </c>
      <c r="B915" t="s">
        <v>366</v>
      </c>
      <c r="C915" t="s">
        <v>290</v>
      </c>
      <c r="D915">
        <v>1</v>
      </c>
      <c r="E915">
        <v>1</v>
      </c>
      <c r="F915">
        <v>1</v>
      </c>
      <c r="G915">
        <v>1</v>
      </c>
      <c r="H915">
        <v>1</v>
      </c>
      <c r="I915">
        <v>1</v>
      </c>
      <c r="J915">
        <v>1</v>
      </c>
      <c r="K915">
        <v>1</v>
      </c>
    </row>
    <row r="916" spans="1:11" hidden="1">
      <c r="A916" t="s">
        <v>293</v>
      </c>
      <c r="B916" t="s">
        <v>366</v>
      </c>
      <c r="C916" t="s">
        <v>291</v>
      </c>
      <c r="D916">
        <v>1</v>
      </c>
      <c r="E916">
        <v>1</v>
      </c>
      <c r="F916">
        <v>1</v>
      </c>
      <c r="G916">
        <v>1</v>
      </c>
      <c r="H916">
        <v>1</v>
      </c>
      <c r="I916">
        <v>1</v>
      </c>
      <c r="J916">
        <v>1</v>
      </c>
      <c r="K916">
        <v>1</v>
      </c>
    </row>
    <row r="917" spans="1:11" hidden="1">
      <c r="A917" t="s">
        <v>293</v>
      </c>
      <c r="B917" t="s">
        <v>366</v>
      </c>
      <c r="C917" t="s">
        <v>292</v>
      </c>
      <c r="D917">
        <v>1</v>
      </c>
      <c r="E917">
        <v>1</v>
      </c>
      <c r="F917">
        <v>1</v>
      </c>
      <c r="G917">
        <v>1</v>
      </c>
      <c r="H917">
        <v>1</v>
      </c>
      <c r="I917">
        <v>1</v>
      </c>
      <c r="J917">
        <v>1</v>
      </c>
      <c r="K917">
        <v>1</v>
      </c>
    </row>
    <row r="918" spans="1:11" hidden="1">
      <c r="A918" t="s">
        <v>293</v>
      </c>
      <c r="B918" t="s">
        <v>367</v>
      </c>
      <c r="C918" t="s">
        <v>278</v>
      </c>
      <c r="D918">
        <v>1</v>
      </c>
      <c r="E918">
        <v>1</v>
      </c>
      <c r="F918">
        <v>1</v>
      </c>
      <c r="G918">
        <v>1</v>
      </c>
      <c r="H918">
        <v>1</v>
      </c>
      <c r="I918">
        <v>1</v>
      </c>
      <c r="J918">
        <v>1</v>
      </c>
      <c r="K918">
        <v>1</v>
      </c>
    </row>
    <row r="919" spans="1:11" hidden="1">
      <c r="A919" t="s">
        <v>293</v>
      </c>
      <c r="B919" t="s">
        <v>367</v>
      </c>
      <c r="C919" t="s">
        <v>279</v>
      </c>
      <c r="D919">
        <v>1</v>
      </c>
      <c r="E919">
        <v>1</v>
      </c>
      <c r="F919">
        <v>1</v>
      </c>
      <c r="G919">
        <v>1</v>
      </c>
      <c r="H919">
        <v>1</v>
      </c>
      <c r="I919">
        <v>1</v>
      </c>
      <c r="J919">
        <v>1</v>
      </c>
      <c r="K919">
        <v>1</v>
      </c>
    </row>
    <row r="920" spans="1:11" hidden="1">
      <c r="A920" t="s">
        <v>293</v>
      </c>
      <c r="B920" t="s">
        <v>367</v>
      </c>
      <c r="C920" t="s">
        <v>280</v>
      </c>
      <c r="D920">
        <v>1</v>
      </c>
      <c r="E920">
        <v>1</v>
      </c>
      <c r="F920">
        <v>1</v>
      </c>
      <c r="G920">
        <v>1</v>
      </c>
      <c r="H920">
        <v>1</v>
      </c>
      <c r="I920">
        <v>1</v>
      </c>
      <c r="J920">
        <v>1</v>
      </c>
      <c r="K920">
        <v>1</v>
      </c>
    </row>
    <row r="921" spans="1:11" hidden="1">
      <c r="A921" t="s">
        <v>293</v>
      </c>
      <c r="B921" t="s">
        <v>367</v>
      </c>
      <c r="C921" t="s">
        <v>277</v>
      </c>
      <c r="D921">
        <v>1</v>
      </c>
      <c r="E921">
        <v>1</v>
      </c>
      <c r="F921">
        <v>1</v>
      </c>
      <c r="G921">
        <v>1</v>
      </c>
      <c r="H921">
        <v>1</v>
      </c>
      <c r="I921">
        <v>1</v>
      </c>
      <c r="J921">
        <v>1</v>
      </c>
      <c r="K921">
        <v>1</v>
      </c>
    </row>
    <row r="922" spans="1:11" hidden="1">
      <c r="A922" t="s">
        <v>293</v>
      </c>
      <c r="B922" t="s">
        <v>367</v>
      </c>
      <c r="C922" t="s">
        <v>281</v>
      </c>
      <c r="D922">
        <v>1</v>
      </c>
      <c r="E922">
        <v>1</v>
      </c>
      <c r="F922">
        <v>1</v>
      </c>
      <c r="G922">
        <v>1</v>
      </c>
      <c r="H922">
        <v>1</v>
      </c>
      <c r="I922">
        <v>1</v>
      </c>
      <c r="J922">
        <v>1</v>
      </c>
      <c r="K922">
        <v>1</v>
      </c>
    </row>
    <row r="923" spans="1:11" hidden="1">
      <c r="A923" t="s">
        <v>293</v>
      </c>
      <c r="B923" t="s">
        <v>367</v>
      </c>
      <c r="C923" t="s">
        <v>282</v>
      </c>
      <c r="D923">
        <v>1</v>
      </c>
      <c r="E923">
        <v>1</v>
      </c>
      <c r="F923">
        <v>1</v>
      </c>
      <c r="G923">
        <v>1</v>
      </c>
      <c r="H923">
        <v>1</v>
      </c>
      <c r="I923">
        <v>1</v>
      </c>
      <c r="J923">
        <v>1</v>
      </c>
      <c r="K923">
        <v>1</v>
      </c>
    </row>
    <row r="924" spans="1:11" hidden="1">
      <c r="A924" t="s">
        <v>293</v>
      </c>
      <c r="B924" t="s">
        <v>367</v>
      </c>
      <c r="C924" t="s">
        <v>283</v>
      </c>
      <c r="D924">
        <v>1</v>
      </c>
      <c r="E924">
        <v>1</v>
      </c>
      <c r="F924">
        <v>1</v>
      </c>
      <c r="G924">
        <v>1</v>
      </c>
      <c r="H924">
        <v>1</v>
      </c>
      <c r="I924">
        <v>1</v>
      </c>
      <c r="J924">
        <v>1</v>
      </c>
      <c r="K924">
        <v>1</v>
      </c>
    </row>
    <row r="925" spans="1:11" hidden="1">
      <c r="A925" t="s">
        <v>293</v>
      </c>
      <c r="B925" t="s">
        <v>367</v>
      </c>
      <c r="C925" t="s">
        <v>284</v>
      </c>
      <c r="D925">
        <v>1</v>
      </c>
      <c r="E925">
        <v>1</v>
      </c>
      <c r="F925">
        <v>1</v>
      </c>
      <c r="G925">
        <v>1</v>
      </c>
      <c r="H925">
        <v>1</v>
      </c>
      <c r="I925">
        <v>1</v>
      </c>
      <c r="J925">
        <v>1</v>
      </c>
      <c r="K925">
        <v>1</v>
      </c>
    </row>
    <row r="926" spans="1:11" hidden="1">
      <c r="A926" t="s">
        <v>293</v>
      </c>
      <c r="B926" t="s">
        <v>367</v>
      </c>
      <c r="C926" t="s">
        <v>285</v>
      </c>
      <c r="D926">
        <v>1</v>
      </c>
      <c r="E926">
        <v>1</v>
      </c>
      <c r="F926">
        <v>1</v>
      </c>
      <c r="G926">
        <v>1</v>
      </c>
      <c r="H926">
        <v>1</v>
      </c>
      <c r="I926">
        <v>1</v>
      </c>
      <c r="J926">
        <v>1</v>
      </c>
      <c r="K926">
        <v>1</v>
      </c>
    </row>
    <row r="927" spans="1:11" hidden="1">
      <c r="A927" t="s">
        <v>293</v>
      </c>
      <c r="B927" t="s">
        <v>367</v>
      </c>
      <c r="C927" t="s">
        <v>286</v>
      </c>
      <c r="D927">
        <v>1</v>
      </c>
      <c r="E927">
        <v>1</v>
      </c>
      <c r="F927">
        <v>1</v>
      </c>
      <c r="G927">
        <v>1</v>
      </c>
      <c r="H927">
        <v>1</v>
      </c>
      <c r="I927">
        <v>1</v>
      </c>
      <c r="J927">
        <v>1</v>
      </c>
      <c r="K927">
        <v>1</v>
      </c>
    </row>
    <row r="928" spans="1:11" hidden="1">
      <c r="A928" t="s">
        <v>293</v>
      </c>
      <c r="B928" t="s">
        <v>367</v>
      </c>
      <c r="C928" t="s">
        <v>287</v>
      </c>
      <c r="D928">
        <v>1</v>
      </c>
      <c r="E928">
        <v>1</v>
      </c>
      <c r="F928">
        <v>1</v>
      </c>
      <c r="G928">
        <v>1</v>
      </c>
      <c r="H928">
        <v>1</v>
      </c>
      <c r="I928">
        <v>1</v>
      </c>
      <c r="J928">
        <v>1</v>
      </c>
      <c r="K928">
        <v>1</v>
      </c>
    </row>
    <row r="929" spans="1:11" hidden="1">
      <c r="A929" t="s">
        <v>293</v>
      </c>
      <c r="B929" t="s">
        <v>367</v>
      </c>
      <c r="C929" t="s">
        <v>288</v>
      </c>
      <c r="D929">
        <v>1</v>
      </c>
      <c r="E929">
        <v>1</v>
      </c>
      <c r="F929">
        <v>1</v>
      </c>
      <c r="G929">
        <v>1</v>
      </c>
      <c r="H929">
        <v>1</v>
      </c>
      <c r="I929">
        <v>1</v>
      </c>
      <c r="J929">
        <v>1</v>
      </c>
      <c r="K929">
        <v>1</v>
      </c>
    </row>
    <row r="930" spans="1:11" hidden="1">
      <c r="A930" t="s">
        <v>293</v>
      </c>
      <c r="B930" t="s">
        <v>367</v>
      </c>
      <c r="C930" t="s">
        <v>289</v>
      </c>
      <c r="D930">
        <v>1</v>
      </c>
      <c r="E930">
        <v>1</v>
      </c>
      <c r="F930">
        <v>1</v>
      </c>
      <c r="G930">
        <v>1</v>
      </c>
      <c r="H930">
        <v>1</v>
      </c>
      <c r="I930">
        <v>1</v>
      </c>
      <c r="J930">
        <v>1</v>
      </c>
      <c r="K930">
        <v>1</v>
      </c>
    </row>
    <row r="931" spans="1:11" hidden="1">
      <c r="A931" t="s">
        <v>293</v>
      </c>
      <c r="B931" t="s">
        <v>367</v>
      </c>
      <c r="C931" t="s">
        <v>290</v>
      </c>
      <c r="D931">
        <v>1</v>
      </c>
      <c r="E931">
        <v>1</v>
      </c>
      <c r="F931">
        <v>1</v>
      </c>
      <c r="G931">
        <v>1</v>
      </c>
      <c r="H931">
        <v>1</v>
      </c>
      <c r="I931">
        <v>1</v>
      </c>
      <c r="J931">
        <v>1</v>
      </c>
      <c r="K931">
        <v>1</v>
      </c>
    </row>
    <row r="932" spans="1:11" hidden="1">
      <c r="A932" t="s">
        <v>293</v>
      </c>
      <c r="B932" t="s">
        <v>367</v>
      </c>
      <c r="C932" t="s">
        <v>291</v>
      </c>
      <c r="D932">
        <v>1</v>
      </c>
      <c r="E932">
        <v>1</v>
      </c>
      <c r="F932">
        <v>1</v>
      </c>
      <c r="G932">
        <v>1</v>
      </c>
      <c r="H932">
        <v>1</v>
      </c>
      <c r="I932">
        <v>1</v>
      </c>
      <c r="J932">
        <v>1</v>
      </c>
      <c r="K932">
        <v>1</v>
      </c>
    </row>
    <row r="933" spans="1:11" hidden="1">
      <c r="A933" t="s">
        <v>293</v>
      </c>
      <c r="B933" t="s">
        <v>367</v>
      </c>
      <c r="C933" t="s">
        <v>292</v>
      </c>
      <c r="D933">
        <v>1</v>
      </c>
      <c r="E933">
        <v>1</v>
      </c>
      <c r="F933">
        <v>1</v>
      </c>
      <c r="G933">
        <v>1</v>
      </c>
      <c r="H933">
        <v>1</v>
      </c>
      <c r="I933">
        <v>1</v>
      </c>
      <c r="J933">
        <v>1</v>
      </c>
      <c r="K933">
        <v>1</v>
      </c>
    </row>
    <row r="934" spans="1:11" hidden="1">
      <c r="A934" t="s">
        <v>293</v>
      </c>
      <c r="B934" t="s">
        <v>243</v>
      </c>
      <c r="C934" t="s">
        <v>278</v>
      </c>
      <c r="D934">
        <v>1</v>
      </c>
      <c r="E934">
        <v>1</v>
      </c>
      <c r="F934">
        <v>1</v>
      </c>
      <c r="G934">
        <v>1</v>
      </c>
      <c r="H934">
        <v>1</v>
      </c>
      <c r="I934">
        <v>1</v>
      </c>
      <c r="J934">
        <v>1</v>
      </c>
      <c r="K934">
        <v>1</v>
      </c>
    </row>
    <row r="935" spans="1:11" hidden="1">
      <c r="A935" t="s">
        <v>293</v>
      </c>
      <c r="B935" t="s">
        <v>243</v>
      </c>
      <c r="C935" t="s">
        <v>279</v>
      </c>
      <c r="D935">
        <v>1</v>
      </c>
      <c r="E935">
        <v>1</v>
      </c>
      <c r="F935">
        <v>1</v>
      </c>
      <c r="G935">
        <v>1</v>
      </c>
      <c r="H935">
        <v>1</v>
      </c>
      <c r="I935">
        <v>1</v>
      </c>
      <c r="J935">
        <v>1</v>
      </c>
      <c r="K935">
        <v>1</v>
      </c>
    </row>
    <row r="936" spans="1:11" hidden="1">
      <c r="A936" t="s">
        <v>293</v>
      </c>
      <c r="B936" t="s">
        <v>243</v>
      </c>
      <c r="C936" t="s">
        <v>280</v>
      </c>
      <c r="D936">
        <v>1</v>
      </c>
      <c r="E936">
        <v>1</v>
      </c>
      <c r="F936">
        <v>1</v>
      </c>
      <c r="G936">
        <v>1</v>
      </c>
      <c r="H936">
        <v>1</v>
      </c>
      <c r="I936">
        <v>1</v>
      </c>
      <c r="J936">
        <v>1</v>
      </c>
      <c r="K936">
        <v>1</v>
      </c>
    </row>
    <row r="937" spans="1:11" hidden="1">
      <c r="A937" t="s">
        <v>293</v>
      </c>
      <c r="B937" t="s">
        <v>243</v>
      </c>
      <c r="C937" t="s">
        <v>277</v>
      </c>
      <c r="D937">
        <v>1</v>
      </c>
      <c r="E937">
        <v>1</v>
      </c>
      <c r="F937">
        <v>1</v>
      </c>
      <c r="G937">
        <v>1</v>
      </c>
      <c r="H937">
        <v>1</v>
      </c>
      <c r="I937">
        <v>1</v>
      </c>
      <c r="J937">
        <v>1</v>
      </c>
      <c r="K937">
        <v>1</v>
      </c>
    </row>
    <row r="938" spans="1:11" hidden="1">
      <c r="A938" t="s">
        <v>293</v>
      </c>
      <c r="B938" t="s">
        <v>243</v>
      </c>
      <c r="C938" t="s">
        <v>281</v>
      </c>
      <c r="D938">
        <v>1</v>
      </c>
      <c r="E938">
        <v>1</v>
      </c>
      <c r="F938">
        <v>1</v>
      </c>
      <c r="G938">
        <v>1</v>
      </c>
      <c r="H938">
        <v>1</v>
      </c>
      <c r="I938">
        <v>1</v>
      </c>
      <c r="J938">
        <v>1</v>
      </c>
      <c r="K938">
        <v>1</v>
      </c>
    </row>
    <row r="939" spans="1:11" hidden="1">
      <c r="A939" t="s">
        <v>293</v>
      </c>
      <c r="B939" t="s">
        <v>243</v>
      </c>
      <c r="C939" t="s">
        <v>282</v>
      </c>
      <c r="D939">
        <v>1</v>
      </c>
      <c r="E939">
        <v>1</v>
      </c>
      <c r="F939">
        <v>1</v>
      </c>
      <c r="G939">
        <v>1</v>
      </c>
      <c r="H939">
        <v>1</v>
      </c>
      <c r="I939">
        <v>1</v>
      </c>
      <c r="J939">
        <v>1</v>
      </c>
      <c r="K939">
        <v>1</v>
      </c>
    </row>
    <row r="940" spans="1:11" hidden="1">
      <c r="A940" t="s">
        <v>293</v>
      </c>
      <c r="B940" t="s">
        <v>243</v>
      </c>
      <c r="C940" t="s">
        <v>283</v>
      </c>
      <c r="D940">
        <v>1</v>
      </c>
      <c r="E940">
        <v>1</v>
      </c>
      <c r="F940">
        <v>1</v>
      </c>
      <c r="G940">
        <v>1</v>
      </c>
      <c r="H940">
        <v>1</v>
      </c>
      <c r="I940">
        <v>1</v>
      </c>
      <c r="J940">
        <v>1</v>
      </c>
      <c r="K940">
        <v>1</v>
      </c>
    </row>
    <row r="941" spans="1:11" hidden="1">
      <c r="A941" t="s">
        <v>293</v>
      </c>
      <c r="B941" t="s">
        <v>243</v>
      </c>
      <c r="C941" t="s">
        <v>284</v>
      </c>
      <c r="D941">
        <v>1</v>
      </c>
      <c r="E941">
        <v>1</v>
      </c>
      <c r="F941">
        <v>1</v>
      </c>
      <c r="G941">
        <v>1</v>
      </c>
      <c r="H941">
        <v>1</v>
      </c>
      <c r="I941">
        <v>1</v>
      </c>
      <c r="J941">
        <v>1</v>
      </c>
      <c r="K941">
        <v>1</v>
      </c>
    </row>
    <row r="942" spans="1:11" hidden="1">
      <c r="A942" t="s">
        <v>293</v>
      </c>
      <c r="B942" t="s">
        <v>243</v>
      </c>
      <c r="C942" t="s">
        <v>285</v>
      </c>
      <c r="D942">
        <v>1</v>
      </c>
      <c r="E942">
        <v>1</v>
      </c>
      <c r="F942">
        <v>1</v>
      </c>
      <c r="G942">
        <v>1</v>
      </c>
      <c r="H942">
        <v>1</v>
      </c>
      <c r="I942">
        <v>1</v>
      </c>
      <c r="J942">
        <v>1</v>
      </c>
      <c r="K942">
        <v>1</v>
      </c>
    </row>
    <row r="943" spans="1:11" hidden="1">
      <c r="A943" t="s">
        <v>293</v>
      </c>
      <c r="B943" t="s">
        <v>243</v>
      </c>
      <c r="C943" t="s">
        <v>286</v>
      </c>
      <c r="D943">
        <v>1</v>
      </c>
      <c r="E943">
        <v>1</v>
      </c>
      <c r="F943">
        <v>1</v>
      </c>
      <c r="G943">
        <v>1</v>
      </c>
      <c r="H943">
        <v>1</v>
      </c>
      <c r="I943">
        <v>1</v>
      </c>
      <c r="J943">
        <v>1</v>
      </c>
      <c r="K943">
        <v>1</v>
      </c>
    </row>
    <row r="944" spans="1:11" hidden="1">
      <c r="A944" t="s">
        <v>293</v>
      </c>
      <c r="B944" t="s">
        <v>243</v>
      </c>
      <c r="C944" t="s">
        <v>287</v>
      </c>
      <c r="D944">
        <v>1</v>
      </c>
      <c r="E944">
        <v>1</v>
      </c>
      <c r="F944">
        <v>1</v>
      </c>
      <c r="G944">
        <v>1</v>
      </c>
      <c r="H944">
        <v>1</v>
      </c>
      <c r="I944">
        <v>1</v>
      </c>
      <c r="J944">
        <v>1</v>
      </c>
      <c r="K944">
        <v>1</v>
      </c>
    </row>
    <row r="945" spans="1:11" hidden="1">
      <c r="A945" t="s">
        <v>293</v>
      </c>
      <c r="B945" t="s">
        <v>243</v>
      </c>
      <c r="C945" t="s">
        <v>288</v>
      </c>
      <c r="D945">
        <v>1</v>
      </c>
      <c r="E945">
        <v>1</v>
      </c>
      <c r="F945">
        <v>1</v>
      </c>
      <c r="G945">
        <v>1</v>
      </c>
      <c r="H945">
        <v>1</v>
      </c>
      <c r="I945">
        <v>1</v>
      </c>
      <c r="J945">
        <v>1</v>
      </c>
      <c r="K945">
        <v>1</v>
      </c>
    </row>
    <row r="946" spans="1:11" hidden="1">
      <c r="A946" t="s">
        <v>293</v>
      </c>
      <c r="B946" t="s">
        <v>243</v>
      </c>
      <c r="C946" t="s">
        <v>289</v>
      </c>
      <c r="D946">
        <v>1</v>
      </c>
      <c r="E946">
        <v>1</v>
      </c>
      <c r="F946">
        <v>1</v>
      </c>
      <c r="G946">
        <v>1</v>
      </c>
      <c r="H946">
        <v>1</v>
      </c>
      <c r="I946">
        <v>1</v>
      </c>
      <c r="J946">
        <v>1</v>
      </c>
      <c r="K946">
        <v>1</v>
      </c>
    </row>
    <row r="947" spans="1:11" hidden="1">
      <c r="A947" t="s">
        <v>293</v>
      </c>
      <c r="B947" t="s">
        <v>243</v>
      </c>
      <c r="C947" t="s">
        <v>290</v>
      </c>
      <c r="D947">
        <v>1</v>
      </c>
      <c r="E947">
        <v>1</v>
      </c>
      <c r="F947">
        <v>1</v>
      </c>
      <c r="G947">
        <v>1</v>
      </c>
      <c r="H947">
        <v>1</v>
      </c>
      <c r="I947">
        <v>1</v>
      </c>
      <c r="J947">
        <v>1</v>
      </c>
      <c r="K947">
        <v>1</v>
      </c>
    </row>
    <row r="948" spans="1:11" hidden="1">
      <c r="A948" t="s">
        <v>293</v>
      </c>
      <c r="B948" t="s">
        <v>243</v>
      </c>
      <c r="C948" t="s">
        <v>291</v>
      </c>
      <c r="D948">
        <v>1</v>
      </c>
      <c r="E948">
        <v>1</v>
      </c>
      <c r="F948">
        <v>1</v>
      </c>
      <c r="G948">
        <v>1</v>
      </c>
      <c r="H948">
        <v>1</v>
      </c>
      <c r="I948">
        <v>1</v>
      </c>
      <c r="J948">
        <v>1</v>
      </c>
      <c r="K948">
        <v>1</v>
      </c>
    </row>
    <row r="949" spans="1:11" hidden="1">
      <c r="A949" t="s">
        <v>293</v>
      </c>
      <c r="B949" t="s">
        <v>243</v>
      </c>
      <c r="C949" t="s">
        <v>292</v>
      </c>
      <c r="D949">
        <v>1</v>
      </c>
      <c r="E949">
        <v>1</v>
      </c>
      <c r="F949">
        <v>1</v>
      </c>
      <c r="G949">
        <v>1</v>
      </c>
      <c r="H949">
        <v>1</v>
      </c>
      <c r="I949">
        <v>1</v>
      </c>
      <c r="J949">
        <v>1</v>
      </c>
      <c r="K949">
        <v>1</v>
      </c>
    </row>
    <row r="950" spans="1:11" hidden="1">
      <c r="A950" t="s">
        <v>293</v>
      </c>
      <c r="B950" t="s">
        <v>361</v>
      </c>
      <c r="C950" t="s">
        <v>278</v>
      </c>
      <c r="D950">
        <v>1</v>
      </c>
      <c r="E950">
        <v>1</v>
      </c>
      <c r="F950">
        <v>1</v>
      </c>
      <c r="G950">
        <v>1</v>
      </c>
      <c r="H950">
        <v>1</v>
      </c>
      <c r="I950">
        <v>1</v>
      </c>
      <c r="J950">
        <v>1</v>
      </c>
      <c r="K950">
        <v>1</v>
      </c>
    </row>
    <row r="951" spans="1:11" hidden="1">
      <c r="A951" t="s">
        <v>293</v>
      </c>
      <c r="B951" t="s">
        <v>361</v>
      </c>
      <c r="C951" t="s">
        <v>279</v>
      </c>
      <c r="D951">
        <v>1</v>
      </c>
      <c r="E951">
        <v>1</v>
      </c>
      <c r="F951">
        <v>1</v>
      </c>
      <c r="G951">
        <v>1</v>
      </c>
      <c r="H951">
        <v>1</v>
      </c>
      <c r="I951">
        <v>1</v>
      </c>
      <c r="J951">
        <v>1</v>
      </c>
      <c r="K951">
        <v>1</v>
      </c>
    </row>
    <row r="952" spans="1:11" hidden="1">
      <c r="A952" t="s">
        <v>293</v>
      </c>
      <c r="B952" t="s">
        <v>361</v>
      </c>
      <c r="C952" t="s">
        <v>280</v>
      </c>
      <c r="D952">
        <v>1</v>
      </c>
      <c r="E952">
        <v>1</v>
      </c>
      <c r="F952">
        <v>1</v>
      </c>
      <c r="G952">
        <v>1</v>
      </c>
      <c r="H952">
        <v>1</v>
      </c>
      <c r="I952">
        <v>1</v>
      </c>
      <c r="J952">
        <v>1</v>
      </c>
      <c r="K952">
        <v>1</v>
      </c>
    </row>
    <row r="953" spans="1:11" hidden="1">
      <c r="A953" t="s">
        <v>293</v>
      </c>
      <c r="B953" t="s">
        <v>361</v>
      </c>
      <c r="C953" t="s">
        <v>277</v>
      </c>
      <c r="D953">
        <v>1</v>
      </c>
      <c r="E953">
        <v>1</v>
      </c>
      <c r="F953">
        <v>1</v>
      </c>
      <c r="G953">
        <v>1</v>
      </c>
      <c r="H953">
        <v>1</v>
      </c>
      <c r="I953">
        <v>1</v>
      </c>
      <c r="J953">
        <v>1</v>
      </c>
      <c r="K953">
        <v>1</v>
      </c>
    </row>
    <row r="954" spans="1:11" hidden="1">
      <c r="A954" t="s">
        <v>293</v>
      </c>
      <c r="B954" t="s">
        <v>361</v>
      </c>
      <c r="C954" t="s">
        <v>281</v>
      </c>
      <c r="D954">
        <v>1</v>
      </c>
      <c r="E954">
        <v>1</v>
      </c>
      <c r="F954">
        <v>1</v>
      </c>
      <c r="G954">
        <v>1</v>
      </c>
      <c r="H954">
        <v>1</v>
      </c>
      <c r="I954">
        <v>1</v>
      </c>
      <c r="J954">
        <v>1</v>
      </c>
      <c r="K954">
        <v>1</v>
      </c>
    </row>
    <row r="955" spans="1:11" hidden="1">
      <c r="A955" t="s">
        <v>293</v>
      </c>
      <c r="B955" t="s">
        <v>361</v>
      </c>
      <c r="C955" t="s">
        <v>282</v>
      </c>
      <c r="D955">
        <v>1</v>
      </c>
      <c r="E955">
        <v>1</v>
      </c>
      <c r="F955">
        <v>1</v>
      </c>
      <c r="G955">
        <v>1</v>
      </c>
      <c r="H955">
        <v>1</v>
      </c>
      <c r="I955">
        <v>1</v>
      </c>
      <c r="J955">
        <v>1</v>
      </c>
      <c r="K955">
        <v>1</v>
      </c>
    </row>
    <row r="956" spans="1:11" hidden="1">
      <c r="A956" t="s">
        <v>293</v>
      </c>
      <c r="B956" t="s">
        <v>361</v>
      </c>
      <c r="C956" t="s">
        <v>283</v>
      </c>
      <c r="D956">
        <v>1</v>
      </c>
      <c r="E956">
        <v>1</v>
      </c>
      <c r="F956">
        <v>1</v>
      </c>
      <c r="G956">
        <v>1</v>
      </c>
      <c r="H956">
        <v>1</v>
      </c>
      <c r="I956">
        <v>1</v>
      </c>
      <c r="J956">
        <v>1</v>
      </c>
      <c r="K956">
        <v>1</v>
      </c>
    </row>
    <row r="957" spans="1:11" hidden="1">
      <c r="A957" t="s">
        <v>293</v>
      </c>
      <c r="B957" t="s">
        <v>361</v>
      </c>
      <c r="C957" t="s">
        <v>284</v>
      </c>
      <c r="D957">
        <v>1</v>
      </c>
      <c r="E957">
        <v>1</v>
      </c>
      <c r="F957">
        <v>1</v>
      </c>
      <c r="G957">
        <v>1</v>
      </c>
      <c r="H957">
        <v>1</v>
      </c>
      <c r="I957">
        <v>1</v>
      </c>
      <c r="J957">
        <v>1</v>
      </c>
      <c r="K957">
        <v>1</v>
      </c>
    </row>
    <row r="958" spans="1:11" hidden="1">
      <c r="A958" t="s">
        <v>293</v>
      </c>
      <c r="B958" t="s">
        <v>361</v>
      </c>
      <c r="C958" t="s">
        <v>285</v>
      </c>
      <c r="D958">
        <v>1</v>
      </c>
      <c r="E958">
        <v>1</v>
      </c>
      <c r="F958">
        <v>1</v>
      </c>
      <c r="G958">
        <v>1</v>
      </c>
      <c r="H958">
        <v>1</v>
      </c>
      <c r="I958">
        <v>1</v>
      </c>
      <c r="J958">
        <v>1</v>
      </c>
      <c r="K958">
        <v>1</v>
      </c>
    </row>
    <row r="959" spans="1:11" hidden="1">
      <c r="A959" t="s">
        <v>293</v>
      </c>
      <c r="B959" t="s">
        <v>361</v>
      </c>
      <c r="C959" t="s">
        <v>286</v>
      </c>
      <c r="D959">
        <v>1</v>
      </c>
      <c r="E959">
        <v>1</v>
      </c>
      <c r="F959">
        <v>1</v>
      </c>
      <c r="G959">
        <v>1</v>
      </c>
      <c r="H959">
        <v>1</v>
      </c>
      <c r="I959">
        <v>1</v>
      </c>
      <c r="J959">
        <v>1</v>
      </c>
      <c r="K959">
        <v>1</v>
      </c>
    </row>
    <row r="960" spans="1:11" hidden="1">
      <c r="A960" t="s">
        <v>293</v>
      </c>
      <c r="B960" t="s">
        <v>361</v>
      </c>
      <c r="C960" t="s">
        <v>287</v>
      </c>
      <c r="D960">
        <v>1</v>
      </c>
      <c r="E960">
        <v>1</v>
      </c>
      <c r="F960">
        <v>1</v>
      </c>
      <c r="G960">
        <v>1</v>
      </c>
      <c r="H960">
        <v>1</v>
      </c>
      <c r="I960">
        <v>1</v>
      </c>
      <c r="J960">
        <v>1</v>
      </c>
      <c r="K960">
        <v>1</v>
      </c>
    </row>
    <row r="961" spans="1:11" hidden="1">
      <c r="A961" t="s">
        <v>293</v>
      </c>
      <c r="B961" t="s">
        <v>361</v>
      </c>
      <c r="C961" t="s">
        <v>288</v>
      </c>
      <c r="D961">
        <v>1</v>
      </c>
      <c r="E961">
        <v>1</v>
      </c>
      <c r="F961">
        <v>1</v>
      </c>
      <c r="G961">
        <v>1</v>
      </c>
      <c r="H961">
        <v>1</v>
      </c>
      <c r="I961">
        <v>1</v>
      </c>
      <c r="J961">
        <v>1</v>
      </c>
      <c r="K961">
        <v>1</v>
      </c>
    </row>
    <row r="962" spans="1:11" hidden="1">
      <c r="A962" t="s">
        <v>293</v>
      </c>
      <c r="B962" t="s">
        <v>361</v>
      </c>
      <c r="C962" t="s">
        <v>289</v>
      </c>
      <c r="D962">
        <v>1</v>
      </c>
      <c r="E962">
        <v>1</v>
      </c>
      <c r="F962">
        <v>1</v>
      </c>
      <c r="G962">
        <v>1</v>
      </c>
      <c r="H962">
        <v>1</v>
      </c>
      <c r="I962">
        <v>1</v>
      </c>
      <c r="J962">
        <v>1</v>
      </c>
      <c r="K962">
        <v>1</v>
      </c>
    </row>
    <row r="963" spans="1:11" hidden="1">
      <c r="A963" t="s">
        <v>293</v>
      </c>
      <c r="B963" t="s">
        <v>361</v>
      </c>
      <c r="C963" t="s">
        <v>290</v>
      </c>
      <c r="D963">
        <v>1</v>
      </c>
      <c r="E963">
        <v>1</v>
      </c>
      <c r="F963">
        <v>1</v>
      </c>
      <c r="G963">
        <v>1</v>
      </c>
      <c r="H963">
        <v>1</v>
      </c>
      <c r="I963">
        <v>1</v>
      </c>
      <c r="J963">
        <v>1</v>
      </c>
      <c r="K963">
        <v>1</v>
      </c>
    </row>
    <row r="964" spans="1:11" hidden="1">
      <c r="A964" t="s">
        <v>293</v>
      </c>
      <c r="B964" t="s">
        <v>361</v>
      </c>
      <c r="C964" t="s">
        <v>291</v>
      </c>
      <c r="D964">
        <v>1</v>
      </c>
      <c r="E964">
        <v>1</v>
      </c>
      <c r="F964">
        <v>1</v>
      </c>
      <c r="G964">
        <v>1</v>
      </c>
      <c r="H964">
        <v>1</v>
      </c>
      <c r="I964">
        <v>1</v>
      </c>
      <c r="J964">
        <v>1</v>
      </c>
      <c r="K964">
        <v>1</v>
      </c>
    </row>
    <row r="965" spans="1:11" hidden="1">
      <c r="A965" t="s">
        <v>293</v>
      </c>
      <c r="B965" t="s">
        <v>361</v>
      </c>
      <c r="C965" t="s">
        <v>292</v>
      </c>
      <c r="D965">
        <v>1</v>
      </c>
      <c r="E965">
        <v>1</v>
      </c>
      <c r="F965">
        <v>1</v>
      </c>
      <c r="G965">
        <v>1</v>
      </c>
      <c r="H965">
        <v>1</v>
      </c>
      <c r="I965">
        <v>1</v>
      </c>
      <c r="J965">
        <v>1</v>
      </c>
      <c r="K965">
        <v>1</v>
      </c>
    </row>
    <row r="966" spans="1:11" hidden="1">
      <c r="A966" t="s">
        <v>293</v>
      </c>
      <c r="B966" t="s">
        <v>242</v>
      </c>
      <c r="C966" t="s">
        <v>278</v>
      </c>
      <c r="D966">
        <v>1</v>
      </c>
      <c r="E966">
        <v>1</v>
      </c>
      <c r="F966">
        <v>1</v>
      </c>
      <c r="G966">
        <v>1</v>
      </c>
      <c r="H966">
        <v>1</v>
      </c>
      <c r="I966">
        <v>1</v>
      </c>
      <c r="J966">
        <v>1</v>
      </c>
      <c r="K966">
        <v>1</v>
      </c>
    </row>
    <row r="967" spans="1:11" hidden="1">
      <c r="A967" t="s">
        <v>293</v>
      </c>
      <c r="B967" t="s">
        <v>242</v>
      </c>
      <c r="C967" t="s">
        <v>279</v>
      </c>
      <c r="D967">
        <v>1</v>
      </c>
      <c r="E967">
        <v>1</v>
      </c>
      <c r="F967">
        <v>1</v>
      </c>
      <c r="G967">
        <v>1</v>
      </c>
      <c r="H967">
        <v>1</v>
      </c>
      <c r="I967">
        <v>1</v>
      </c>
      <c r="J967">
        <v>1</v>
      </c>
      <c r="K967">
        <v>1</v>
      </c>
    </row>
    <row r="968" spans="1:11" hidden="1">
      <c r="A968" t="s">
        <v>293</v>
      </c>
      <c r="B968" t="s">
        <v>242</v>
      </c>
      <c r="C968" t="s">
        <v>280</v>
      </c>
      <c r="D968">
        <v>1</v>
      </c>
      <c r="E968">
        <v>1</v>
      </c>
      <c r="F968">
        <v>1</v>
      </c>
      <c r="G968">
        <v>1</v>
      </c>
      <c r="H968">
        <v>1</v>
      </c>
      <c r="I968">
        <v>1</v>
      </c>
      <c r="J968">
        <v>1</v>
      </c>
      <c r="K968">
        <v>1</v>
      </c>
    </row>
    <row r="969" spans="1:11" hidden="1">
      <c r="A969" t="s">
        <v>293</v>
      </c>
      <c r="B969" t="s">
        <v>242</v>
      </c>
      <c r="C969" t="s">
        <v>277</v>
      </c>
      <c r="D969">
        <v>1</v>
      </c>
      <c r="E969">
        <v>1</v>
      </c>
      <c r="F969">
        <v>1</v>
      </c>
      <c r="G969">
        <v>1</v>
      </c>
      <c r="H969">
        <v>1</v>
      </c>
      <c r="I969">
        <v>1</v>
      </c>
      <c r="J969">
        <v>1</v>
      </c>
      <c r="K969">
        <v>1</v>
      </c>
    </row>
    <row r="970" spans="1:11" hidden="1">
      <c r="A970" t="s">
        <v>293</v>
      </c>
      <c r="B970" t="s">
        <v>242</v>
      </c>
      <c r="C970" t="s">
        <v>281</v>
      </c>
      <c r="D970">
        <v>1</v>
      </c>
      <c r="E970">
        <v>1</v>
      </c>
      <c r="F970">
        <v>1</v>
      </c>
      <c r="G970">
        <v>1</v>
      </c>
      <c r="H970">
        <v>1</v>
      </c>
      <c r="I970">
        <v>1</v>
      </c>
      <c r="J970">
        <v>1</v>
      </c>
      <c r="K970">
        <v>1</v>
      </c>
    </row>
    <row r="971" spans="1:11" hidden="1">
      <c r="A971" t="s">
        <v>293</v>
      </c>
      <c r="B971" t="s">
        <v>242</v>
      </c>
      <c r="C971" t="s">
        <v>282</v>
      </c>
      <c r="D971">
        <v>1</v>
      </c>
      <c r="E971">
        <v>1</v>
      </c>
      <c r="F971">
        <v>1</v>
      </c>
      <c r="G971">
        <v>1</v>
      </c>
      <c r="H971">
        <v>1</v>
      </c>
      <c r="I971">
        <v>1</v>
      </c>
      <c r="J971">
        <v>1</v>
      </c>
      <c r="K971">
        <v>1</v>
      </c>
    </row>
    <row r="972" spans="1:11" hidden="1">
      <c r="A972" t="s">
        <v>293</v>
      </c>
      <c r="B972" t="s">
        <v>242</v>
      </c>
      <c r="C972" t="s">
        <v>283</v>
      </c>
      <c r="D972">
        <v>1</v>
      </c>
      <c r="E972">
        <v>1</v>
      </c>
      <c r="F972">
        <v>1</v>
      </c>
      <c r="G972">
        <v>1</v>
      </c>
      <c r="H972">
        <v>1</v>
      </c>
      <c r="I972">
        <v>1</v>
      </c>
      <c r="J972">
        <v>1</v>
      </c>
      <c r="K972">
        <v>1</v>
      </c>
    </row>
    <row r="973" spans="1:11" hidden="1">
      <c r="A973" t="s">
        <v>293</v>
      </c>
      <c r="B973" t="s">
        <v>242</v>
      </c>
      <c r="C973" t="s">
        <v>284</v>
      </c>
      <c r="D973">
        <v>1</v>
      </c>
      <c r="E973">
        <v>1</v>
      </c>
      <c r="F973">
        <v>1</v>
      </c>
      <c r="G973">
        <v>1</v>
      </c>
      <c r="H973">
        <v>1</v>
      </c>
      <c r="I973">
        <v>1</v>
      </c>
      <c r="J973">
        <v>1</v>
      </c>
      <c r="K973">
        <v>1</v>
      </c>
    </row>
    <row r="974" spans="1:11" hidden="1">
      <c r="A974" t="s">
        <v>293</v>
      </c>
      <c r="B974" t="s">
        <v>242</v>
      </c>
      <c r="C974" t="s">
        <v>285</v>
      </c>
      <c r="D974">
        <v>1</v>
      </c>
      <c r="E974">
        <v>1</v>
      </c>
      <c r="F974">
        <v>1</v>
      </c>
      <c r="G974">
        <v>1</v>
      </c>
      <c r="H974">
        <v>1</v>
      </c>
      <c r="I974">
        <v>1</v>
      </c>
      <c r="J974">
        <v>1</v>
      </c>
      <c r="K974">
        <v>1</v>
      </c>
    </row>
    <row r="975" spans="1:11" hidden="1">
      <c r="A975" t="s">
        <v>293</v>
      </c>
      <c r="B975" t="s">
        <v>242</v>
      </c>
      <c r="C975" t="s">
        <v>286</v>
      </c>
      <c r="D975">
        <v>1</v>
      </c>
      <c r="E975">
        <v>1</v>
      </c>
      <c r="F975">
        <v>1</v>
      </c>
      <c r="G975">
        <v>1</v>
      </c>
      <c r="H975">
        <v>1</v>
      </c>
      <c r="I975">
        <v>1</v>
      </c>
      <c r="J975">
        <v>1</v>
      </c>
      <c r="K975">
        <v>1</v>
      </c>
    </row>
    <row r="976" spans="1:11" hidden="1">
      <c r="A976" t="s">
        <v>293</v>
      </c>
      <c r="B976" t="s">
        <v>242</v>
      </c>
      <c r="C976" t="s">
        <v>287</v>
      </c>
      <c r="D976">
        <v>1</v>
      </c>
      <c r="E976">
        <v>1</v>
      </c>
      <c r="F976">
        <v>1</v>
      </c>
      <c r="G976">
        <v>1</v>
      </c>
      <c r="H976">
        <v>1</v>
      </c>
      <c r="I976">
        <v>1</v>
      </c>
      <c r="J976">
        <v>1</v>
      </c>
      <c r="K976">
        <v>1</v>
      </c>
    </row>
    <row r="977" spans="1:11" hidden="1">
      <c r="A977" t="s">
        <v>293</v>
      </c>
      <c r="B977" t="s">
        <v>242</v>
      </c>
      <c r="C977" t="s">
        <v>288</v>
      </c>
      <c r="D977">
        <v>1</v>
      </c>
      <c r="E977">
        <v>1</v>
      </c>
      <c r="F977">
        <v>1</v>
      </c>
      <c r="G977">
        <v>1</v>
      </c>
      <c r="H977">
        <v>1</v>
      </c>
      <c r="I977">
        <v>1</v>
      </c>
      <c r="J977">
        <v>1</v>
      </c>
      <c r="K977">
        <v>1</v>
      </c>
    </row>
    <row r="978" spans="1:11" hidden="1">
      <c r="A978" t="s">
        <v>293</v>
      </c>
      <c r="B978" t="s">
        <v>242</v>
      </c>
      <c r="C978" t="s">
        <v>289</v>
      </c>
      <c r="D978">
        <v>1</v>
      </c>
      <c r="E978">
        <v>1</v>
      </c>
      <c r="F978">
        <v>1</v>
      </c>
      <c r="G978">
        <v>1</v>
      </c>
      <c r="H978">
        <v>1</v>
      </c>
      <c r="I978">
        <v>1</v>
      </c>
      <c r="J978">
        <v>1</v>
      </c>
      <c r="K978">
        <v>1</v>
      </c>
    </row>
    <row r="979" spans="1:11" hidden="1">
      <c r="A979" t="s">
        <v>293</v>
      </c>
      <c r="B979" t="s">
        <v>242</v>
      </c>
      <c r="C979" t="s">
        <v>290</v>
      </c>
      <c r="D979">
        <v>1</v>
      </c>
      <c r="E979">
        <v>1</v>
      </c>
      <c r="F979">
        <v>1</v>
      </c>
      <c r="G979">
        <v>1</v>
      </c>
      <c r="H979">
        <v>1</v>
      </c>
      <c r="I979">
        <v>1</v>
      </c>
      <c r="J979">
        <v>1</v>
      </c>
      <c r="K979">
        <v>1</v>
      </c>
    </row>
    <row r="980" spans="1:11" hidden="1">
      <c r="A980" t="s">
        <v>293</v>
      </c>
      <c r="B980" t="s">
        <v>242</v>
      </c>
      <c r="C980" t="s">
        <v>291</v>
      </c>
      <c r="D980">
        <v>1</v>
      </c>
      <c r="E980">
        <v>1</v>
      </c>
      <c r="F980">
        <v>1</v>
      </c>
      <c r="G980">
        <v>1</v>
      </c>
      <c r="H980">
        <v>1</v>
      </c>
      <c r="I980">
        <v>1</v>
      </c>
      <c r="J980">
        <v>1</v>
      </c>
      <c r="K980">
        <v>1</v>
      </c>
    </row>
    <row r="981" spans="1:11" hidden="1">
      <c r="A981" t="s">
        <v>293</v>
      </c>
      <c r="B981" t="s">
        <v>242</v>
      </c>
      <c r="C981" t="s">
        <v>292</v>
      </c>
      <c r="D981">
        <v>1</v>
      </c>
      <c r="E981">
        <v>1</v>
      </c>
      <c r="F981">
        <v>1</v>
      </c>
      <c r="G981">
        <v>1</v>
      </c>
      <c r="H981">
        <v>1</v>
      </c>
      <c r="I981">
        <v>1</v>
      </c>
      <c r="J981">
        <v>1</v>
      </c>
      <c r="K981">
        <v>1</v>
      </c>
    </row>
    <row r="982" spans="1:11" hidden="1">
      <c r="A982" t="s">
        <v>293</v>
      </c>
      <c r="B982" t="s">
        <v>362</v>
      </c>
      <c r="C982" t="s">
        <v>278</v>
      </c>
      <c r="D982">
        <v>1</v>
      </c>
      <c r="E982">
        <v>1</v>
      </c>
      <c r="F982">
        <v>1</v>
      </c>
      <c r="G982">
        <v>1</v>
      </c>
      <c r="H982">
        <v>1</v>
      </c>
      <c r="I982">
        <v>1</v>
      </c>
      <c r="J982">
        <v>1</v>
      </c>
      <c r="K982">
        <v>1</v>
      </c>
    </row>
    <row r="983" spans="1:11" hidden="1">
      <c r="A983" t="s">
        <v>293</v>
      </c>
      <c r="B983" t="s">
        <v>362</v>
      </c>
      <c r="C983" t="s">
        <v>279</v>
      </c>
      <c r="D983">
        <v>1</v>
      </c>
      <c r="E983">
        <v>1</v>
      </c>
      <c r="F983">
        <v>1</v>
      </c>
      <c r="G983">
        <v>1</v>
      </c>
      <c r="H983">
        <v>1</v>
      </c>
      <c r="I983">
        <v>1</v>
      </c>
      <c r="J983">
        <v>1</v>
      </c>
      <c r="K983">
        <v>1</v>
      </c>
    </row>
    <row r="984" spans="1:11" hidden="1">
      <c r="A984" t="s">
        <v>293</v>
      </c>
      <c r="B984" t="s">
        <v>362</v>
      </c>
      <c r="C984" t="s">
        <v>280</v>
      </c>
      <c r="D984">
        <v>1</v>
      </c>
      <c r="E984">
        <v>1</v>
      </c>
      <c r="F984">
        <v>1</v>
      </c>
      <c r="G984">
        <v>1</v>
      </c>
      <c r="H984">
        <v>1</v>
      </c>
      <c r="I984">
        <v>1</v>
      </c>
      <c r="J984">
        <v>1</v>
      </c>
      <c r="K984">
        <v>1</v>
      </c>
    </row>
    <row r="985" spans="1:11" hidden="1">
      <c r="A985" t="s">
        <v>293</v>
      </c>
      <c r="B985" t="s">
        <v>362</v>
      </c>
      <c r="C985" t="s">
        <v>277</v>
      </c>
      <c r="D985">
        <v>1</v>
      </c>
      <c r="E985">
        <v>1</v>
      </c>
      <c r="F985">
        <v>1</v>
      </c>
      <c r="G985">
        <v>1</v>
      </c>
      <c r="H985">
        <v>1</v>
      </c>
      <c r="I985">
        <v>1</v>
      </c>
      <c r="J985">
        <v>1</v>
      </c>
      <c r="K985">
        <v>1</v>
      </c>
    </row>
    <row r="986" spans="1:11" hidden="1">
      <c r="A986" t="s">
        <v>293</v>
      </c>
      <c r="B986" t="s">
        <v>362</v>
      </c>
      <c r="C986" t="s">
        <v>281</v>
      </c>
      <c r="D986">
        <v>1</v>
      </c>
      <c r="E986">
        <v>1</v>
      </c>
      <c r="F986">
        <v>1</v>
      </c>
      <c r="G986">
        <v>1</v>
      </c>
      <c r="H986">
        <v>1</v>
      </c>
      <c r="I986">
        <v>1</v>
      </c>
      <c r="J986">
        <v>1</v>
      </c>
      <c r="K986">
        <v>1</v>
      </c>
    </row>
    <row r="987" spans="1:11" hidden="1">
      <c r="A987" t="s">
        <v>293</v>
      </c>
      <c r="B987" t="s">
        <v>362</v>
      </c>
      <c r="C987" t="s">
        <v>282</v>
      </c>
      <c r="D987">
        <v>1</v>
      </c>
      <c r="E987">
        <v>1</v>
      </c>
      <c r="F987">
        <v>1</v>
      </c>
      <c r="G987">
        <v>1</v>
      </c>
      <c r="H987">
        <v>1</v>
      </c>
      <c r="I987">
        <v>1</v>
      </c>
      <c r="J987">
        <v>1</v>
      </c>
      <c r="K987">
        <v>1</v>
      </c>
    </row>
    <row r="988" spans="1:11" hidden="1">
      <c r="A988" t="s">
        <v>293</v>
      </c>
      <c r="B988" t="s">
        <v>362</v>
      </c>
      <c r="C988" t="s">
        <v>283</v>
      </c>
      <c r="D988">
        <v>1</v>
      </c>
      <c r="E988">
        <v>1</v>
      </c>
      <c r="F988">
        <v>1</v>
      </c>
      <c r="G988">
        <v>1</v>
      </c>
      <c r="H988">
        <v>1</v>
      </c>
      <c r="I988">
        <v>1</v>
      </c>
      <c r="J988">
        <v>1</v>
      </c>
      <c r="K988">
        <v>1</v>
      </c>
    </row>
    <row r="989" spans="1:11" hidden="1">
      <c r="A989" t="s">
        <v>293</v>
      </c>
      <c r="B989" t="s">
        <v>362</v>
      </c>
      <c r="C989" t="s">
        <v>284</v>
      </c>
      <c r="D989">
        <v>1</v>
      </c>
      <c r="E989">
        <v>1</v>
      </c>
      <c r="F989">
        <v>1</v>
      </c>
      <c r="G989">
        <v>1</v>
      </c>
      <c r="H989">
        <v>1</v>
      </c>
      <c r="I989">
        <v>1</v>
      </c>
      <c r="J989">
        <v>1</v>
      </c>
      <c r="K989">
        <v>1</v>
      </c>
    </row>
    <row r="990" spans="1:11" hidden="1">
      <c r="A990" t="s">
        <v>293</v>
      </c>
      <c r="B990" t="s">
        <v>362</v>
      </c>
      <c r="C990" t="s">
        <v>285</v>
      </c>
      <c r="D990">
        <v>1</v>
      </c>
      <c r="E990">
        <v>1</v>
      </c>
      <c r="F990">
        <v>1</v>
      </c>
      <c r="G990">
        <v>1</v>
      </c>
      <c r="H990">
        <v>1</v>
      </c>
      <c r="I990">
        <v>1</v>
      </c>
      <c r="J990">
        <v>1</v>
      </c>
      <c r="K990">
        <v>1</v>
      </c>
    </row>
    <row r="991" spans="1:11" hidden="1">
      <c r="A991" t="s">
        <v>293</v>
      </c>
      <c r="B991" t="s">
        <v>362</v>
      </c>
      <c r="C991" t="s">
        <v>286</v>
      </c>
      <c r="D991">
        <v>1</v>
      </c>
      <c r="E991">
        <v>1</v>
      </c>
      <c r="F991">
        <v>1</v>
      </c>
      <c r="G991">
        <v>1</v>
      </c>
      <c r="H991">
        <v>1</v>
      </c>
      <c r="I991">
        <v>1</v>
      </c>
      <c r="J991">
        <v>1</v>
      </c>
      <c r="K991">
        <v>1</v>
      </c>
    </row>
    <row r="992" spans="1:11" hidden="1">
      <c r="A992" t="s">
        <v>293</v>
      </c>
      <c r="B992" t="s">
        <v>362</v>
      </c>
      <c r="C992" t="s">
        <v>287</v>
      </c>
      <c r="D992">
        <v>1</v>
      </c>
      <c r="E992">
        <v>1</v>
      </c>
      <c r="F992">
        <v>1</v>
      </c>
      <c r="G992">
        <v>1</v>
      </c>
      <c r="H992">
        <v>1</v>
      </c>
      <c r="I992">
        <v>1</v>
      </c>
      <c r="J992">
        <v>1</v>
      </c>
      <c r="K992">
        <v>1</v>
      </c>
    </row>
    <row r="993" spans="1:14" hidden="1">
      <c r="A993" t="s">
        <v>293</v>
      </c>
      <c r="B993" t="s">
        <v>362</v>
      </c>
      <c r="C993" t="s">
        <v>288</v>
      </c>
      <c r="D993">
        <v>1</v>
      </c>
      <c r="E993">
        <v>1</v>
      </c>
      <c r="F993">
        <v>1</v>
      </c>
      <c r="G993">
        <v>1</v>
      </c>
      <c r="H993">
        <v>1</v>
      </c>
      <c r="I993">
        <v>1</v>
      </c>
      <c r="J993">
        <v>1</v>
      </c>
      <c r="K993">
        <v>1</v>
      </c>
    </row>
    <row r="994" spans="1:14" hidden="1">
      <c r="A994" t="s">
        <v>293</v>
      </c>
      <c r="B994" t="s">
        <v>362</v>
      </c>
      <c r="C994" t="s">
        <v>289</v>
      </c>
      <c r="D994">
        <v>1</v>
      </c>
      <c r="E994">
        <v>1</v>
      </c>
      <c r="F994">
        <v>1</v>
      </c>
      <c r="G994">
        <v>1</v>
      </c>
      <c r="H994">
        <v>1</v>
      </c>
      <c r="I994">
        <v>1</v>
      </c>
      <c r="J994">
        <v>1</v>
      </c>
      <c r="K994">
        <v>1</v>
      </c>
    </row>
    <row r="995" spans="1:14" hidden="1">
      <c r="A995" t="s">
        <v>293</v>
      </c>
      <c r="B995" t="s">
        <v>362</v>
      </c>
      <c r="C995" t="s">
        <v>290</v>
      </c>
      <c r="D995">
        <v>1</v>
      </c>
      <c r="E995">
        <v>1</v>
      </c>
      <c r="F995">
        <v>1</v>
      </c>
      <c r="G995">
        <v>1</v>
      </c>
      <c r="H995">
        <v>1</v>
      </c>
      <c r="I995">
        <v>1</v>
      </c>
      <c r="J995">
        <v>1</v>
      </c>
      <c r="K995">
        <v>1</v>
      </c>
    </row>
    <row r="996" spans="1:14" hidden="1">
      <c r="A996" t="s">
        <v>293</v>
      </c>
      <c r="B996" t="s">
        <v>362</v>
      </c>
      <c r="C996" t="s">
        <v>291</v>
      </c>
      <c r="D996">
        <v>1</v>
      </c>
      <c r="E996">
        <v>1</v>
      </c>
      <c r="F996">
        <v>1</v>
      </c>
      <c r="G996">
        <v>1</v>
      </c>
      <c r="H996">
        <v>1</v>
      </c>
      <c r="I996">
        <v>1</v>
      </c>
      <c r="J996">
        <v>1</v>
      </c>
      <c r="K996">
        <v>1</v>
      </c>
    </row>
    <row r="997" spans="1:14" hidden="1">
      <c r="A997" t="s">
        <v>293</v>
      </c>
      <c r="B997" t="s">
        <v>362</v>
      </c>
      <c r="C997" t="s">
        <v>292</v>
      </c>
      <c r="D997">
        <v>1</v>
      </c>
      <c r="E997">
        <v>1</v>
      </c>
      <c r="F997">
        <v>1</v>
      </c>
      <c r="G997">
        <v>1</v>
      </c>
      <c r="H997">
        <v>1</v>
      </c>
      <c r="I997">
        <v>1</v>
      </c>
      <c r="J997">
        <v>1</v>
      </c>
      <c r="K997">
        <v>1</v>
      </c>
    </row>
    <row r="998" spans="1:14" hidden="1">
      <c r="A998" t="s">
        <v>293</v>
      </c>
      <c r="B998" t="s">
        <v>359</v>
      </c>
      <c r="C998" t="s">
        <v>278</v>
      </c>
      <c r="D998">
        <v>1</v>
      </c>
      <c r="E998">
        <v>1</v>
      </c>
      <c r="F998">
        <v>1</v>
      </c>
      <c r="G998">
        <v>1</v>
      </c>
      <c r="H998">
        <v>1</v>
      </c>
      <c r="I998">
        <v>1</v>
      </c>
      <c r="J998">
        <v>1</v>
      </c>
      <c r="K998">
        <v>1</v>
      </c>
      <c r="M998" t="s">
        <v>468</v>
      </c>
      <c r="N998" t="s">
        <v>469</v>
      </c>
    </row>
    <row r="999" spans="1:14" hidden="1">
      <c r="A999" t="s">
        <v>293</v>
      </c>
      <c r="B999" t="s">
        <v>359</v>
      </c>
      <c r="C999" t="s">
        <v>279</v>
      </c>
      <c r="D999">
        <v>1</v>
      </c>
      <c r="E999">
        <v>1</v>
      </c>
      <c r="F999">
        <v>1</v>
      </c>
      <c r="G999">
        <v>1</v>
      </c>
      <c r="H999">
        <v>1</v>
      </c>
      <c r="I999">
        <v>1</v>
      </c>
      <c r="J999">
        <v>1</v>
      </c>
      <c r="K999">
        <v>1</v>
      </c>
      <c r="M999" t="s">
        <v>468</v>
      </c>
      <c r="N999" t="s">
        <v>469</v>
      </c>
    </row>
    <row r="1000" spans="1:14" hidden="1">
      <c r="A1000" t="s">
        <v>293</v>
      </c>
      <c r="B1000" t="s">
        <v>359</v>
      </c>
      <c r="C1000" t="s">
        <v>280</v>
      </c>
      <c r="D1000">
        <v>1</v>
      </c>
      <c r="E1000">
        <v>1</v>
      </c>
      <c r="F1000">
        <v>1</v>
      </c>
      <c r="G1000">
        <v>1</v>
      </c>
      <c r="H1000">
        <v>1</v>
      </c>
      <c r="I1000">
        <v>1</v>
      </c>
      <c r="J1000">
        <v>1</v>
      </c>
      <c r="K1000">
        <v>1</v>
      </c>
      <c r="M1000" t="s">
        <v>468</v>
      </c>
      <c r="N1000" t="s">
        <v>469</v>
      </c>
    </row>
    <row r="1001" spans="1:14" hidden="1">
      <c r="A1001" t="s">
        <v>293</v>
      </c>
      <c r="B1001" t="s">
        <v>359</v>
      </c>
      <c r="C1001" t="s">
        <v>277</v>
      </c>
      <c r="D1001">
        <v>1</v>
      </c>
      <c r="E1001">
        <v>1</v>
      </c>
      <c r="F1001">
        <v>1</v>
      </c>
      <c r="G1001">
        <v>1</v>
      </c>
      <c r="H1001">
        <v>1</v>
      </c>
      <c r="I1001">
        <v>1</v>
      </c>
      <c r="J1001">
        <v>1</v>
      </c>
      <c r="K1001">
        <v>1</v>
      </c>
      <c r="M1001" t="s">
        <v>468</v>
      </c>
      <c r="N1001" t="s">
        <v>469</v>
      </c>
    </row>
    <row r="1002" spans="1:14" hidden="1">
      <c r="A1002" t="s">
        <v>293</v>
      </c>
      <c r="B1002" t="s">
        <v>359</v>
      </c>
      <c r="C1002" t="s">
        <v>281</v>
      </c>
      <c r="D1002">
        <v>1</v>
      </c>
      <c r="E1002">
        <v>1</v>
      </c>
      <c r="F1002">
        <v>1</v>
      </c>
      <c r="G1002">
        <v>1</v>
      </c>
      <c r="H1002">
        <v>1</v>
      </c>
      <c r="I1002">
        <v>1</v>
      </c>
      <c r="J1002">
        <v>1</v>
      </c>
      <c r="K1002">
        <v>1</v>
      </c>
      <c r="M1002" t="s">
        <v>468</v>
      </c>
      <c r="N1002" t="s">
        <v>469</v>
      </c>
    </row>
    <row r="1003" spans="1:14" hidden="1">
      <c r="A1003" t="s">
        <v>293</v>
      </c>
      <c r="B1003" t="s">
        <v>359</v>
      </c>
      <c r="C1003" t="s">
        <v>282</v>
      </c>
      <c r="D1003">
        <v>1</v>
      </c>
      <c r="E1003">
        <v>1</v>
      </c>
      <c r="F1003">
        <v>1</v>
      </c>
      <c r="G1003">
        <v>1</v>
      </c>
      <c r="H1003">
        <v>1</v>
      </c>
      <c r="I1003">
        <v>1</v>
      </c>
      <c r="J1003">
        <v>1</v>
      </c>
      <c r="K1003">
        <v>1</v>
      </c>
      <c r="M1003" t="s">
        <v>468</v>
      </c>
      <c r="N1003" t="s">
        <v>469</v>
      </c>
    </row>
    <row r="1004" spans="1:14" hidden="1">
      <c r="A1004" t="s">
        <v>293</v>
      </c>
      <c r="B1004" t="s">
        <v>359</v>
      </c>
      <c r="C1004" t="s">
        <v>283</v>
      </c>
      <c r="D1004">
        <v>1</v>
      </c>
      <c r="E1004">
        <v>1</v>
      </c>
      <c r="F1004">
        <v>1</v>
      </c>
      <c r="G1004">
        <v>1</v>
      </c>
      <c r="H1004">
        <v>1</v>
      </c>
      <c r="I1004">
        <v>1</v>
      </c>
      <c r="J1004">
        <v>1</v>
      </c>
      <c r="K1004">
        <v>1</v>
      </c>
      <c r="M1004" t="s">
        <v>468</v>
      </c>
      <c r="N1004" t="s">
        <v>469</v>
      </c>
    </row>
    <row r="1005" spans="1:14" hidden="1">
      <c r="A1005" t="s">
        <v>293</v>
      </c>
      <c r="B1005" t="s">
        <v>359</v>
      </c>
      <c r="C1005" t="s">
        <v>284</v>
      </c>
      <c r="D1005">
        <v>1</v>
      </c>
      <c r="E1005">
        <v>1</v>
      </c>
      <c r="F1005">
        <v>1</v>
      </c>
      <c r="G1005">
        <v>1</v>
      </c>
      <c r="H1005">
        <v>1</v>
      </c>
      <c r="I1005">
        <v>1</v>
      </c>
      <c r="J1005">
        <v>1</v>
      </c>
      <c r="K1005">
        <v>1</v>
      </c>
      <c r="M1005" t="s">
        <v>468</v>
      </c>
      <c r="N1005" t="s">
        <v>469</v>
      </c>
    </row>
    <row r="1006" spans="1:14" hidden="1">
      <c r="A1006" t="s">
        <v>293</v>
      </c>
      <c r="B1006" t="s">
        <v>359</v>
      </c>
      <c r="C1006" t="s">
        <v>285</v>
      </c>
      <c r="D1006">
        <v>1</v>
      </c>
      <c r="E1006">
        <v>1</v>
      </c>
      <c r="F1006">
        <v>1</v>
      </c>
      <c r="G1006">
        <v>1</v>
      </c>
      <c r="H1006">
        <v>1</v>
      </c>
      <c r="I1006">
        <v>1</v>
      </c>
      <c r="J1006">
        <v>1</v>
      </c>
      <c r="K1006">
        <v>1</v>
      </c>
      <c r="M1006" t="s">
        <v>468</v>
      </c>
      <c r="N1006" t="s">
        <v>469</v>
      </c>
    </row>
    <row r="1007" spans="1:14" hidden="1">
      <c r="A1007" t="s">
        <v>293</v>
      </c>
      <c r="B1007" t="s">
        <v>359</v>
      </c>
      <c r="C1007" t="s">
        <v>286</v>
      </c>
      <c r="D1007">
        <v>1</v>
      </c>
      <c r="E1007">
        <v>1</v>
      </c>
      <c r="F1007">
        <v>1</v>
      </c>
      <c r="G1007">
        <v>1</v>
      </c>
      <c r="H1007">
        <v>1</v>
      </c>
      <c r="I1007">
        <v>1</v>
      </c>
      <c r="J1007">
        <v>1</v>
      </c>
      <c r="K1007">
        <v>1</v>
      </c>
      <c r="M1007" t="s">
        <v>468</v>
      </c>
      <c r="N1007" t="s">
        <v>469</v>
      </c>
    </row>
    <row r="1008" spans="1:14" hidden="1">
      <c r="A1008" t="s">
        <v>293</v>
      </c>
      <c r="B1008" t="s">
        <v>359</v>
      </c>
      <c r="C1008" t="s">
        <v>287</v>
      </c>
      <c r="D1008">
        <v>1</v>
      </c>
      <c r="E1008">
        <v>1</v>
      </c>
      <c r="F1008">
        <v>1</v>
      </c>
      <c r="G1008">
        <v>1</v>
      </c>
      <c r="H1008">
        <v>1</v>
      </c>
      <c r="I1008">
        <v>1</v>
      </c>
      <c r="J1008">
        <v>1</v>
      </c>
      <c r="K1008">
        <v>1</v>
      </c>
      <c r="M1008" t="s">
        <v>468</v>
      </c>
      <c r="N1008" t="s">
        <v>469</v>
      </c>
    </row>
    <row r="1009" spans="1:14" hidden="1">
      <c r="A1009" t="s">
        <v>293</v>
      </c>
      <c r="B1009" t="s">
        <v>359</v>
      </c>
      <c r="C1009" t="s">
        <v>288</v>
      </c>
      <c r="D1009">
        <v>1</v>
      </c>
      <c r="E1009">
        <v>1</v>
      </c>
      <c r="F1009">
        <v>1</v>
      </c>
      <c r="G1009">
        <v>1</v>
      </c>
      <c r="H1009">
        <v>1</v>
      </c>
      <c r="I1009">
        <v>1</v>
      </c>
      <c r="J1009">
        <v>1</v>
      </c>
      <c r="K1009">
        <v>1</v>
      </c>
      <c r="M1009" t="s">
        <v>468</v>
      </c>
      <c r="N1009" t="s">
        <v>469</v>
      </c>
    </row>
    <row r="1010" spans="1:14" hidden="1">
      <c r="A1010" t="s">
        <v>293</v>
      </c>
      <c r="B1010" t="s">
        <v>359</v>
      </c>
      <c r="C1010" t="s">
        <v>289</v>
      </c>
      <c r="D1010">
        <v>1</v>
      </c>
      <c r="E1010">
        <v>1</v>
      </c>
      <c r="F1010">
        <v>1</v>
      </c>
      <c r="G1010">
        <v>1</v>
      </c>
      <c r="H1010">
        <v>1</v>
      </c>
      <c r="I1010">
        <v>1</v>
      </c>
      <c r="J1010">
        <v>1</v>
      </c>
      <c r="K1010">
        <v>1</v>
      </c>
      <c r="M1010" t="s">
        <v>468</v>
      </c>
      <c r="N1010" t="s">
        <v>469</v>
      </c>
    </row>
    <row r="1011" spans="1:14" hidden="1">
      <c r="A1011" t="s">
        <v>293</v>
      </c>
      <c r="B1011" t="s">
        <v>359</v>
      </c>
      <c r="C1011" t="s">
        <v>290</v>
      </c>
      <c r="D1011">
        <v>1</v>
      </c>
      <c r="E1011">
        <v>1</v>
      </c>
      <c r="F1011">
        <v>1</v>
      </c>
      <c r="G1011">
        <v>1</v>
      </c>
      <c r="H1011">
        <v>1</v>
      </c>
      <c r="I1011">
        <v>1</v>
      </c>
      <c r="J1011">
        <v>1</v>
      </c>
      <c r="K1011">
        <v>1</v>
      </c>
      <c r="M1011" t="s">
        <v>468</v>
      </c>
      <c r="N1011" t="s">
        <v>469</v>
      </c>
    </row>
    <row r="1012" spans="1:14" hidden="1">
      <c r="A1012" t="s">
        <v>293</v>
      </c>
      <c r="B1012" t="s">
        <v>359</v>
      </c>
      <c r="C1012" t="s">
        <v>291</v>
      </c>
      <c r="D1012">
        <v>1</v>
      </c>
      <c r="E1012">
        <v>1</v>
      </c>
      <c r="F1012">
        <v>1</v>
      </c>
      <c r="G1012">
        <v>1</v>
      </c>
      <c r="H1012">
        <v>1</v>
      </c>
      <c r="I1012">
        <v>1</v>
      </c>
      <c r="J1012">
        <v>1</v>
      </c>
      <c r="K1012">
        <v>1</v>
      </c>
      <c r="M1012" t="s">
        <v>468</v>
      </c>
      <c r="N1012" t="s">
        <v>469</v>
      </c>
    </row>
    <row r="1013" spans="1:14" hidden="1">
      <c r="A1013" t="s">
        <v>293</v>
      </c>
      <c r="B1013" t="s">
        <v>359</v>
      </c>
      <c r="C1013" t="s">
        <v>292</v>
      </c>
      <c r="D1013">
        <v>1</v>
      </c>
      <c r="E1013">
        <v>1</v>
      </c>
      <c r="F1013">
        <v>1</v>
      </c>
      <c r="G1013">
        <v>1</v>
      </c>
      <c r="H1013">
        <v>1</v>
      </c>
      <c r="I1013">
        <v>1</v>
      </c>
      <c r="J1013">
        <v>1</v>
      </c>
      <c r="K1013">
        <v>1</v>
      </c>
      <c r="M1013" t="s">
        <v>468</v>
      </c>
      <c r="N1013" t="s">
        <v>469</v>
      </c>
    </row>
    <row r="1014" spans="1:14" hidden="1">
      <c r="A1014" t="s">
        <v>293</v>
      </c>
      <c r="B1014" t="s">
        <v>360</v>
      </c>
      <c r="C1014" t="s">
        <v>278</v>
      </c>
      <c r="D1014">
        <v>1</v>
      </c>
      <c r="E1014">
        <v>1</v>
      </c>
      <c r="F1014">
        <v>1</v>
      </c>
      <c r="G1014">
        <v>1</v>
      </c>
      <c r="H1014">
        <v>1</v>
      </c>
      <c r="I1014">
        <v>1</v>
      </c>
      <c r="J1014">
        <v>1</v>
      </c>
      <c r="K1014">
        <v>1</v>
      </c>
      <c r="M1014" t="s">
        <v>468</v>
      </c>
    </row>
    <row r="1015" spans="1:14" hidden="1">
      <c r="A1015" t="s">
        <v>293</v>
      </c>
      <c r="B1015" t="s">
        <v>360</v>
      </c>
      <c r="C1015" t="s">
        <v>279</v>
      </c>
      <c r="D1015">
        <v>1</v>
      </c>
      <c r="E1015">
        <v>1</v>
      </c>
      <c r="F1015">
        <v>1</v>
      </c>
      <c r="G1015">
        <v>1</v>
      </c>
      <c r="H1015">
        <v>1</v>
      </c>
      <c r="I1015">
        <v>1</v>
      </c>
      <c r="J1015">
        <v>1</v>
      </c>
      <c r="K1015">
        <v>1</v>
      </c>
      <c r="M1015" t="s">
        <v>468</v>
      </c>
    </row>
    <row r="1016" spans="1:14" hidden="1">
      <c r="A1016" t="s">
        <v>293</v>
      </c>
      <c r="B1016" t="s">
        <v>360</v>
      </c>
      <c r="C1016" t="s">
        <v>280</v>
      </c>
      <c r="D1016">
        <v>1</v>
      </c>
      <c r="E1016">
        <v>1</v>
      </c>
      <c r="F1016">
        <v>1</v>
      </c>
      <c r="G1016">
        <v>1</v>
      </c>
      <c r="H1016">
        <v>1</v>
      </c>
      <c r="I1016">
        <v>1</v>
      </c>
      <c r="J1016">
        <v>1</v>
      </c>
      <c r="K1016">
        <v>1</v>
      </c>
      <c r="M1016" t="s">
        <v>468</v>
      </c>
    </row>
    <row r="1017" spans="1:14" hidden="1">
      <c r="A1017" t="s">
        <v>293</v>
      </c>
      <c r="B1017" t="s">
        <v>360</v>
      </c>
      <c r="C1017" t="s">
        <v>277</v>
      </c>
      <c r="D1017">
        <v>1</v>
      </c>
      <c r="E1017">
        <v>1</v>
      </c>
      <c r="F1017">
        <v>1</v>
      </c>
      <c r="G1017">
        <v>1</v>
      </c>
      <c r="H1017">
        <v>1</v>
      </c>
      <c r="I1017">
        <v>1</v>
      </c>
      <c r="J1017">
        <v>1</v>
      </c>
      <c r="K1017">
        <v>1</v>
      </c>
      <c r="M1017" t="s">
        <v>468</v>
      </c>
    </row>
    <row r="1018" spans="1:14" hidden="1">
      <c r="A1018" t="s">
        <v>293</v>
      </c>
      <c r="B1018" t="s">
        <v>360</v>
      </c>
      <c r="C1018" t="s">
        <v>281</v>
      </c>
      <c r="D1018">
        <v>1</v>
      </c>
      <c r="E1018">
        <v>1</v>
      </c>
      <c r="F1018">
        <v>1</v>
      </c>
      <c r="G1018">
        <v>1</v>
      </c>
      <c r="H1018">
        <v>1</v>
      </c>
      <c r="I1018">
        <v>1</v>
      </c>
      <c r="J1018">
        <v>1</v>
      </c>
      <c r="K1018">
        <v>1</v>
      </c>
      <c r="M1018" t="s">
        <v>468</v>
      </c>
    </row>
    <row r="1019" spans="1:14" hidden="1">
      <c r="A1019" t="s">
        <v>293</v>
      </c>
      <c r="B1019" t="s">
        <v>360</v>
      </c>
      <c r="C1019" t="s">
        <v>282</v>
      </c>
      <c r="D1019">
        <v>1</v>
      </c>
      <c r="E1019">
        <v>1</v>
      </c>
      <c r="F1019">
        <v>1</v>
      </c>
      <c r="G1019">
        <v>1</v>
      </c>
      <c r="H1019">
        <v>1</v>
      </c>
      <c r="I1019">
        <v>1</v>
      </c>
      <c r="J1019">
        <v>1</v>
      </c>
      <c r="K1019">
        <v>1</v>
      </c>
      <c r="M1019" t="s">
        <v>468</v>
      </c>
    </row>
    <row r="1020" spans="1:14" hidden="1">
      <c r="A1020" t="s">
        <v>293</v>
      </c>
      <c r="B1020" t="s">
        <v>360</v>
      </c>
      <c r="C1020" t="s">
        <v>283</v>
      </c>
      <c r="D1020">
        <v>1</v>
      </c>
      <c r="E1020">
        <v>1</v>
      </c>
      <c r="F1020">
        <v>1</v>
      </c>
      <c r="G1020">
        <v>1</v>
      </c>
      <c r="H1020">
        <v>1</v>
      </c>
      <c r="I1020">
        <v>1</v>
      </c>
      <c r="J1020">
        <v>1</v>
      </c>
      <c r="K1020">
        <v>1</v>
      </c>
      <c r="M1020" t="s">
        <v>468</v>
      </c>
    </row>
    <row r="1021" spans="1:14" hidden="1">
      <c r="A1021" t="s">
        <v>293</v>
      </c>
      <c r="B1021" t="s">
        <v>360</v>
      </c>
      <c r="C1021" t="s">
        <v>284</v>
      </c>
      <c r="D1021">
        <v>1</v>
      </c>
      <c r="E1021">
        <v>1</v>
      </c>
      <c r="F1021">
        <v>1</v>
      </c>
      <c r="G1021">
        <v>1</v>
      </c>
      <c r="H1021">
        <v>1</v>
      </c>
      <c r="I1021">
        <v>1</v>
      </c>
      <c r="J1021">
        <v>1</v>
      </c>
      <c r="K1021">
        <v>1</v>
      </c>
      <c r="M1021" t="s">
        <v>468</v>
      </c>
    </row>
    <row r="1022" spans="1:14" hidden="1">
      <c r="A1022" t="s">
        <v>293</v>
      </c>
      <c r="B1022" t="s">
        <v>360</v>
      </c>
      <c r="C1022" t="s">
        <v>285</v>
      </c>
      <c r="D1022">
        <v>1</v>
      </c>
      <c r="E1022">
        <v>1</v>
      </c>
      <c r="F1022">
        <v>1</v>
      </c>
      <c r="G1022">
        <v>1</v>
      </c>
      <c r="H1022">
        <v>1</v>
      </c>
      <c r="I1022">
        <v>1</v>
      </c>
      <c r="J1022">
        <v>1</v>
      </c>
      <c r="K1022">
        <v>1</v>
      </c>
      <c r="M1022" t="s">
        <v>468</v>
      </c>
    </row>
    <row r="1023" spans="1:14" hidden="1">
      <c r="A1023" t="s">
        <v>293</v>
      </c>
      <c r="B1023" t="s">
        <v>360</v>
      </c>
      <c r="C1023" t="s">
        <v>286</v>
      </c>
      <c r="D1023">
        <v>1</v>
      </c>
      <c r="E1023">
        <v>1</v>
      </c>
      <c r="F1023">
        <v>1</v>
      </c>
      <c r="G1023">
        <v>1</v>
      </c>
      <c r="H1023">
        <v>1</v>
      </c>
      <c r="I1023">
        <v>1</v>
      </c>
      <c r="J1023">
        <v>1</v>
      </c>
      <c r="K1023">
        <v>1</v>
      </c>
      <c r="M1023" t="s">
        <v>468</v>
      </c>
    </row>
    <row r="1024" spans="1:14" hidden="1">
      <c r="A1024" t="s">
        <v>293</v>
      </c>
      <c r="B1024" t="s">
        <v>360</v>
      </c>
      <c r="C1024" t="s">
        <v>287</v>
      </c>
      <c r="D1024">
        <v>1</v>
      </c>
      <c r="E1024">
        <v>1</v>
      </c>
      <c r="F1024">
        <v>1</v>
      </c>
      <c r="G1024">
        <v>1</v>
      </c>
      <c r="H1024">
        <v>1</v>
      </c>
      <c r="I1024">
        <v>1</v>
      </c>
      <c r="J1024">
        <v>1</v>
      </c>
      <c r="K1024">
        <v>1</v>
      </c>
      <c r="M1024" t="s">
        <v>468</v>
      </c>
    </row>
    <row r="1025" spans="1:14" hidden="1">
      <c r="A1025" t="s">
        <v>293</v>
      </c>
      <c r="B1025" t="s">
        <v>360</v>
      </c>
      <c r="C1025" t="s">
        <v>288</v>
      </c>
      <c r="D1025">
        <v>1</v>
      </c>
      <c r="E1025">
        <v>1</v>
      </c>
      <c r="F1025">
        <v>1</v>
      </c>
      <c r="G1025">
        <v>1</v>
      </c>
      <c r="H1025">
        <v>1</v>
      </c>
      <c r="I1025">
        <v>1</v>
      </c>
      <c r="J1025">
        <v>1</v>
      </c>
      <c r="K1025">
        <v>1</v>
      </c>
      <c r="M1025" t="s">
        <v>468</v>
      </c>
    </row>
    <row r="1026" spans="1:14" hidden="1">
      <c r="A1026" t="s">
        <v>293</v>
      </c>
      <c r="B1026" t="s">
        <v>360</v>
      </c>
      <c r="C1026" t="s">
        <v>289</v>
      </c>
      <c r="D1026">
        <v>1</v>
      </c>
      <c r="E1026">
        <v>1</v>
      </c>
      <c r="F1026">
        <v>1</v>
      </c>
      <c r="G1026">
        <v>1</v>
      </c>
      <c r="H1026">
        <v>1</v>
      </c>
      <c r="I1026">
        <v>1</v>
      </c>
      <c r="J1026">
        <v>1</v>
      </c>
      <c r="K1026">
        <v>1</v>
      </c>
      <c r="M1026" t="s">
        <v>468</v>
      </c>
    </row>
    <row r="1027" spans="1:14" hidden="1">
      <c r="A1027" t="s">
        <v>293</v>
      </c>
      <c r="B1027" t="s">
        <v>360</v>
      </c>
      <c r="C1027" t="s">
        <v>290</v>
      </c>
      <c r="D1027">
        <v>1</v>
      </c>
      <c r="E1027">
        <v>1</v>
      </c>
      <c r="F1027">
        <v>1</v>
      </c>
      <c r="G1027">
        <v>1</v>
      </c>
      <c r="H1027">
        <v>1</v>
      </c>
      <c r="I1027">
        <v>1</v>
      </c>
      <c r="J1027">
        <v>1</v>
      </c>
      <c r="K1027">
        <v>1</v>
      </c>
      <c r="M1027" t="s">
        <v>468</v>
      </c>
    </row>
    <row r="1028" spans="1:14" hidden="1">
      <c r="A1028" t="s">
        <v>293</v>
      </c>
      <c r="B1028" t="s">
        <v>360</v>
      </c>
      <c r="C1028" t="s">
        <v>291</v>
      </c>
      <c r="D1028">
        <v>1</v>
      </c>
      <c r="E1028">
        <v>1</v>
      </c>
      <c r="F1028">
        <v>1</v>
      </c>
      <c r="G1028">
        <v>1</v>
      </c>
      <c r="H1028">
        <v>1</v>
      </c>
      <c r="I1028">
        <v>1</v>
      </c>
      <c r="J1028">
        <v>1</v>
      </c>
      <c r="K1028">
        <v>1</v>
      </c>
      <c r="M1028" t="s">
        <v>468</v>
      </c>
    </row>
    <row r="1029" spans="1:14" hidden="1">
      <c r="A1029" t="s">
        <v>293</v>
      </c>
      <c r="B1029" t="s">
        <v>360</v>
      </c>
      <c r="C1029" t="s">
        <v>292</v>
      </c>
      <c r="D1029">
        <v>1</v>
      </c>
      <c r="E1029">
        <v>1</v>
      </c>
      <c r="F1029">
        <v>1</v>
      </c>
      <c r="G1029">
        <v>1</v>
      </c>
      <c r="H1029">
        <v>1</v>
      </c>
      <c r="I1029">
        <v>1</v>
      </c>
      <c r="J1029">
        <v>1</v>
      </c>
      <c r="K1029">
        <v>1</v>
      </c>
      <c r="M1029" t="s">
        <v>468</v>
      </c>
    </row>
    <row r="1030" spans="1:14" hidden="1">
      <c r="A1030" t="s">
        <v>293</v>
      </c>
      <c r="B1030" t="s">
        <v>435</v>
      </c>
      <c r="C1030" t="s">
        <v>278</v>
      </c>
      <c r="D1030">
        <v>1</v>
      </c>
      <c r="E1030">
        <v>1</v>
      </c>
      <c r="F1030">
        <v>1</v>
      </c>
      <c r="G1030">
        <v>1</v>
      </c>
      <c r="H1030">
        <v>1</v>
      </c>
      <c r="I1030">
        <v>1</v>
      </c>
      <c r="J1030">
        <v>1</v>
      </c>
      <c r="K1030">
        <v>1</v>
      </c>
      <c r="M1030" t="s">
        <v>468</v>
      </c>
      <c r="N1030" t="s">
        <v>469</v>
      </c>
    </row>
    <row r="1031" spans="1:14" hidden="1">
      <c r="A1031" t="s">
        <v>293</v>
      </c>
      <c r="B1031" t="s">
        <v>435</v>
      </c>
      <c r="C1031" t="s">
        <v>279</v>
      </c>
      <c r="D1031">
        <v>1</v>
      </c>
      <c r="E1031">
        <v>1</v>
      </c>
      <c r="F1031">
        <v>1</v>
      </c>
      <c r="G1031">
        <v>1</v>
      </c>
      <c r="H1031">
        <v>1</v>
      </c>
      <c r="I1031">
        <v>1</v>
      </c>
      <c r="J1031">
        <v>1</v>
      </c>
      <c r="K1031">
        <v>1</v>
      </c>
      <c r="M1031" t="s">
        <v>468</v>
      </c>
      <c r="N1031" t="s">
        <v>469</v>
      </c>
    </row>
    <row r="1032" spans="1:14" hidden="1">
      <c r="A1032" t="s">
        <v>293</v>
      </c>
      <c r="B1032" t="s">
        <v>435</v>
      </c>
      <c r="C1032" t="s">
        <v>280</v>
      </c>
      <c r="D1032">
        <v>1</v>
      </c>
      <c r="E1032">
        <v>1</v>
      </c>
      <c r="F1032">
        <v>1</v>
      </c>
      <c r="G1032">
        <v>1</v>
      </c>
      <c r="H1032">
        <v>1</v>
      </c>
      <c r="I1032">
        <v>1</v>
      </c>
      <c r="J1032">
        <v>1</v>
      </c>
      <c r="K1032">
        <v>1</v>
      </c>
      <c r="M1032" t="s">
        <v>468</v>
      </c>
      <c r="N1032" t="s">
        <v>469</v>
      </c>
    </row>
    <row r="1033" spans="1:14" hidden="1">
      <c r="A1033" t="s">
        <v>293</v>
      </c>
      <c r="B1033" t="s">
        <v>435</v>
      </c>
      <c r="C1033" t="s">
        <v>277</v>
      </c>
      <c r="D1033">
        <v>1</v>
      </c>
      <c r="E1033">
        <v>1</v>
      </c>
      <c r="F1033">
        <v>1</v>
      </c>
      <c r="G1033">
        <v>1</v>
      </c>
      <c r="H1033">
        <v>1</v>
      </c>
      <c r="I1033">
        <v>1</v>
      </c>
      <c r="J1033">
        <v>1</v>
      </c>
      <c r="K1033">
        <v>1</v>
      </c>
      <c r="M1033" t="s">
        <v>468</v>
      </c>
      <c r="N1033" t="s">
        <v>469</v>
      </c>
    </row>
    <row r="1034" spans="1:14" hidden="1">
      <c r="A1034" t="s">
        <v>293</v>
      </c>
      <c r="B1034" t="s">
        <v>435</v>
      </c>
      <c r="C1034" t="s">
        <v>281</v>
      </c>
      <c r="D1034">
        <v>1</v>
      </c>
      <c r="E1034">
        <v>1</v>
      </c>
      <c r="F1034">
        <v>1</v>
      </c>
      <c r="G1034">
        <v>1</v>
      </c>
      <c r="H1034">
        <v>1</v>
      </c>
      <c r="I1034">
        <v>1</v>
      </c>
      <c r="J1034">
        <v>1</v>
      </c>
      <c r="K1034">
        <v>1</v>
      </c>
      <c r="M1034" t="s">
        <v>468</v>
      </c>
      <c r="N1034" t="s">
        <v>469</v>
      </c>
    </row>
    <row r="1035" spans="1:14" hidden="1">
      <c r="A1035" t="s">
        <v>293</v>
      </c>
      <c r="B1035" t="s">
        <v>435</v>
      </c>
      <c r="C1035" t="s">
        <v>282</v>
      </c>
      <c r="D1035">
        <v>1</v>
      </c>
      <c r="E1035">
        <v>1</v>
      </c>
      <c r="F1035">
        <v>1</v>
      </c>
      <c r="G1035">
        <v>1</v>
      </c>
      <c r="H1035">
        <v>1</v>
      </c>
      <c r="I1035">
        <v>1</v>
      </c>
      <c r="J1035">
        <v>1</v>
      </c>
      <c r="K1035">
        <v>1</v>
      </c>
      <c r="M1035" t="s">
        <v>468</v>
      </c>
      <c r="N1035" t="s">
        <v>469</v>
      </c>
    </row>
    <row r="1036" spans="1:14" hidden="1">
      <c r="A1036" t="s">
        <v>293</v>
      </c>
      <c r="B1036" t="s">
        <v>435</v>
      </c>
      <c r="C1036" t="s">
        <v>283</v>
      </c>
      <c r="D1036">
        <v>1</v>
      </c>
      <c r="E1036">
        <v>1</v>
      </c>
      <c r="F1036">
        <v>1</v>
      </c>
      <c r="G1036">
        <v>1</v>
      </c>
      <c r="H1036">
        <v>1</v>
      </c>
      <c r="I1036">
        <v>1</v>
      </c>
      <c r="J1036">
        <v>1</v>
      </c>
      <c r="K1036">
        <v>1</v>
      </c>
      <c r="M1036" t="s">
        <v>468</v>
      </c>
      <c r="N1036" t="s">
        <v>469</v>
      </c>
    </row>
    <row r="1037" spans="1:14" hidden="1">
      <c r="A1037" t="s">
        <v>293</v>
      </c>
      <c r="B1037" t="s">
        <v>435</v>
      </c>
      <c r="C1037" t="s">
        <v>284</v>
      </c>
      <c r="D1037">
        <v>1</v>
      </c>
      <c r="E1037">
        <v>1</v>
      </c>
      <c r="F1037">
        <v>1</v>
      </c>
      <c r="G1037">
        <v>1</v>
      </c>
      <c r="H1037">
        <v>1</v>
      </c>
      <c r="I1037">
        <v>1</v>
      </c>
      <c r="J1037">
        <v>1</v>
      </c>
      <c r="K1037">
        <v>1</v>
      </c>
      <c r="M1037" t="s">
        <v>468</v>
      </c>
      <c r="N1037" t="s">
        <v>469</v>
      </c>
    </row>
    <row r="1038" spans="1:14" hidden="1">
      <c r="A1038" t="s">
        <v>293</v>
      </c>
      <c r="B1038" t="s">
        <v>435</v>
      </c>
      <c r="C1038" t="s">
        <v>285</v>
      </c>
      <c r="D1038">
        <v>1</v>
      </c>
      <c r="E1038">
        <v>1</v>
      </c>
      <c r="F1038">
        <v>1</v>
      </c>
      <c r="G1038">
        <v>1</v>
      </c>
      <c r="H1038">
        <v>1</v>
      </c>
      <c r="I1038">
        <v>1</v>
      </c>
      <c r="J1038">
        <v>1</v>
      </c>
      <c r="K1038">
        <v>1</v>
      </c>
      <c r="M1038" t="s">
        <v>468</v>
      </c>
      <c r="N1038" t="s">
        <v>469</v>
      </c>
    </row>
    <row r="1039" spans="1:14" hidden="1">
      <c r="A1039" t="s">
        <v>293</v>
      </c>
      <c r="B1039" t="s">
        <v>435</v>
      </c>
      <c r="C1039" t="s">
        <v>286</v>
      </c>
      <c r="D1039">
        <v>1</v>
      </c>
      <c r="E1039">
        <v>1</v>
      </c>
      <c r="F1039">
        <v>1</v>
      </c>
      <c r="G1039">
        <v>1</v>
      </c>
      <c r="H1039">
        <v>1</v>
      </c>
      <c r="I1039">
        <v>1</v>
      </c>
      <c r="J1039">
        <v>1</v>
      </c>
      <c r="K1039">
        <v>1</v>
      </c>
      <c r="M1039" t="s">
        <v>468</v>
      </c>
      <c r="N1039" t="s">
        <v>469</v>
      </c>
    </row>
    <row r="1040" spans="1:14" hidden="1">
      <c r="A1040" t="s">
        <v>293</v>
      </c>
      <c r="B1040" t="s">
        <v>435</v>
      </c>
      <c r="C1040" t="s">
        <v>287</v>
      </c>
      <c r="D1040">
        <v>1</v>
      </c>
      <c r="E1040">
        <v>1</v>
      </c>
      <c r="F1040">
        <v>1</v>
      </c>
      <c r="G1040">
        <v>1</v>
      </c>
      <c r="H1040">
        <v>1</v>
      </c>
      <c r="I1040">
        <v>1</v>
      </c>
      <c r="J1040">
        <v>1</v>
      </c>
      <c r="K1040">
        <v>1</v>
      </c>
      <c r="M1040" t="s">
        <v>468</v>
      </c>
      <c r="N1040" t="s">
        <v>469</v>
      </c>
    </row>
    <row r="1041" spans="1:14" hidden="1">
      <c r="A1041" t="s">
        <v>293</v>
      </c>
      <c r="B1041" t="s">
        <v>435</v>
      </c>
      <c r="C1041" t="s">
        <v>288</v>
      </c>
      <c r="D1041">
        <v>1</v>
      </c>
      <c r="E1041">
        <v>1</v>
      </c>
      <c r="F1041">
        <v>1</v>
      </c>
      <c r="G1041">
        <v>1</v>
      </c>
      <c r="H1041">
        <v>1</v>
      </c>
      <c r="I1041">
        <v>1</v>
      </c>
      <c r="J1041">
        <v>1</v>
      </c>
      <c r="K1041">
        <v>1</v>
      </c>
      <c r="M1041" t="s">
        <v>468</v>
      </c>
      <c r="N1041" t="s">
        <v>469</v>
      </c>
    </row>
    <row r="1042" spans="1:14" hidden="1">
      <c r="A1042" t="s">
        <v>293</v>
      </c>
      <c r="B1042" t="s">
        <v>435</v>
      </c>
      <c r="C1042" t="s">
        <v>289</v>
      </c>
      <c r="D1042">
        <v>1</v>
      </c>
      <c r="E1042">
        <v>1</v>
      </c>
      <c r="F1042">
        <v>1</v>
      </c>
      <c r="G1042">
        <v>1</v>
      </c>
      <c r="H1042">
        <v>1</v>
      </c>
      <c r="I1042">
        <v>1</v>
      </c>
      <c r="J1042">
        <v>1</v>
      </c>
      <c r="K1042">
        <v>1</v>
      </c>
      <c r="M1042" t="s">
        <v>468</v>
      </c>
      <c r="N1042" t="s">
        <v>469</v>
      </c>
    </row>
    <row r="1043" spans="1:14" hidden="1">
      <c r="A1043" t="s">
        <v>293</v>
      </c>
      <c r="B1043" t="s">
        <v>435</v>
      </c>
      <c r="C1043" t="s">
        <v>290</v>
      </c>
      <c r="D1043">
        <v>1</v>
      </c>
      <c r="E1043">
        <v>1</v>
      </c>
      <c r="F1043">
        <v>1</v>
      </c>
      <c r="G1043">
        <v>1</v>
      </c>
      <c r="H1043">
        <v>1</v>
      </c>
      <c r="I1043">
        <v>1</v>
      </c>
      <c r="J1043">
        <v>1</v>
      </c>
      <c r="K1043">
        <v>1</v>
      </c>
      <c r="M1043" t="s">
        <v>468</v>
      </c>
      <c r="N1043" t="s">
        <v>469</v>
      </c>
    </row>
    <row r="1044" spans="1:14" hidden="1">
      <c r="A1044" t="s">
        <v>293</v>
      </c>
      <c r="B1044" t="s">
        <v>435</v>
      </c>
      <c r="C1044" t="s">
        <v>291</v>
      </c>
      <c r="D1044">
        <v>1</v>
      </c>
      <c r="E1044">
        <v>1</v>
      </c>
      <c r="F1044">
        <v>1</v>
      </c>
      <c r="G1044">
        <v>1</v>
      </c>
      <c r="H1044">
        <v>1</v>
      </c>
      <c r="I1044">
        <v>1</v>
      </c>
      <c r="J1044">
        <v>1</v>
      </c>
      <c r="K1044">
        <v>1</v>
      </c>
      <c r="M1044" t="s">
        <v>468</v>
      </c>
      <c r="N1044" t="s">
        <v>469</v>
      </c>
    </row>
    <row r="1045" spans="1:14" hidden="1">
      <c r="A1045" t="s">
        <v>293</v>
      </c>
      <c r="B1045" t="s">
        <v>435</v>
      </c>
      <c r="C1045" t="s">
        <v>292</v>
      </c>
      <c r="D1045">
        <v>1</v>
      </c>
      <c r="E1045">
        <v>1</v>
      </c>
      <c r="F1045">
        <v>1</v>
      </c>
      <c r="G1045">
        <v>1</v>
      </c>
      <c r="H1045">
        <v>1</v>
      </c>
      <c r="I1045">
        <v>1</v>
      </c>
      <c r="J1045">
        <v>1</v>
      </c>
      <c r="K1045">
        <v>1</v>
      </c>
      <c r="M1045" t="s">
        <v>468</v>
      </c>
      <c r="N1045" t="s">
        <v>469</v>
      </c>
    </row>
    <row r="1046" spans="1:14" hidden="1">
      <c r="A1046" t="s">
        <v>293</v>
      </c>
      <c r="B1046" t="s">
        <v>507</v>
      </c>
      <c r="C1046" t="s">
        <v>278</v>
      </c>
      <c r="D1046">
        <v>1.749013732833957E-2</v>
      </c>
      <c r="E1046">
        <f t="shared" ref="E1046:K1061" si="0">$D1046</f>
        <v>1.749013732833957E-2</v>
      </c>
      <c r="F1046">
        <f t="shared" si="0"/>
        <v>1.749013732833957E-2</v>
      </c>
      <c r="G1046">
        <f t="shared" si="0"/>
        <v>1.749013732833957E-2</v>
      </c>
      <c r="H1046">
        <f t="shared" si="0"/>
        <v>1.749013732833957E-2</v>
      </c>
      <c r="I1046">
        <f t="shared" si="0"/>
        <v>1.749013732833957E-2</v>
      </c>
      <c r="J1046">
        <f t="shared" si="0"/>
        <v>1.749013732833957E-2</v>
      </c>
      <c r="K1046">
        <f>$D1046</f>
        <v>1.749013732833957E-2</v>
      </c>
    </row>
    <row r="1047" spans="1:14" hidden="1">
      <c r="A1047" t="s">
        <v>293</v>
      </c>
      <c r="B1047" t="s">
        <v>507</v>
      </c>
      <c r="C1047" t="s">
        <v>279</v>
      </c>
      <c r="D1047" s="4">
        <v>0.3236029962546812</v>
      </c>
      <c r="E1047">
        <f t="shared" si="0"/>
        <v>0.3236029962546812</v>
      </c>
      <c r="F1047">
        <f t="shared" si="0"/>
        <v>0.3236029962546812</v>
      </c>
      <c r="G1047">
        <f t="shared" si="0"/>
        <v>0.3236029962546812</v>
      </c>
      <c r="H1047">
        <f t="shared" si="0"/>
        <v>0.3236029962546812</v>
      </c>
      <c r="I1047">
        <f t="shared" si="0"/>
        <v>0.3236029962546812</v>
      </c>
      <c r="J1047">
        <f t="shared" si="0"/>
        <v>0.3236029962546812</v>
      </c>
      <c r="K1047">
        <f t="shared" si="0"/>
        <v>0.3236029962546812</v>
      </c>
      <c r="M1047" t="s">
        <v>470</v>
      </c>
    </row>
    <row r="1048" spans="1:14" hidden="1">
      <c r="A1048" t="s">
        <v>293</v>
      </c>
      <c r="B1048" t="s">
        <v>507</v>
      </c>
      <c r="C1048" t="s">
        <v>280</v>
      </c>
      <c r="D1048" s="4">
        <v>0.45541947565543101</v>
      </c>
      <c r="E1048">
        <f t="shared" si="0"/>
        <v>0.45541947565543101</v>
      </c>
      <c r="F1048">
        <f t="shared" si="0"/>
        <v>0.45541947565543101</v>
      </c>
      <c r="G1048">
        <f t="shared" si="0"/>
        <v>0.45541947565543101</v>
      </c>
      <c r="H1048">
        <f t="shared" si="0"/>
        <v>0.45541947565543101</v>
      </c>
      <c r="I1048">
        <f t="shared" si="0"/>
        <v>0.45541947565543101</v>
      </c>
      <c r="J1048">
        <f t="shared" si="0"/>
        <v>0.45541947565543101</v>
      </c>
      <c r="K1048">
        <f t="shared" si="0"/>
        <v>0.45541947565543101</v>
      </c>
      <c r="M1048" t="s">
        <v>470</v>
      </c>
    </row>
    <row r="1049" spans="1:14" hidden="1">
      <c r="A1049" t="s">
        <v>293</v>
      </c>
      <c r="B1049" t="s">
        <v>507</v>
      </c>
      <c r="C1049" t="s">
        <v>277</v>
      </c>
      <c r="D1049" s="4">
        <v>0.1631685393258426</v>
      </c>
      <c r="E1049">
        <f t="shared" si="0"/>
        <v>0.1631685393258426</v>
      </c>
      <c r="F1049">
        <f t="shared" si="0"/>
        <v>0.1631685393258426</v>
      </c>
      <c r="G1049">
        <f t="shared" si="0"/>
        <v>0.1631685393258426</v>
      </c>
      <c r="H1049">
        <f t="shared" si="0"/>
        <v>0.1631685393258426</v>
      </c>
      <c r="I1049">
        <f t="shared" si="0"/>
        <v>0.1631685393258426</v>
      </c>
      <c r="J1049">
        <f t="shared" si="0"/>
        <v>0.1631685393258426</v>
      </c>
      <c r="K1049">
        <f t="shared" si="0"/>
        <v>0.1631685393258426</v>
      </c>
      <c r="M1049" t="s">
        <v>470</v>
      </c>
    </row>
    <row r="1050" spans="1:14" hidden="1">
      <c r="A1050" t="s">
        <v>293</v>
      </c>
      <c r="B1050" t="s">
        <v>507</v>
      </c>
      <c r="C1050" t="s">
        <v>281</v>
      </c>
      <c r="D1050" s="4">
        <v>2.215740740740739E-3</v>
      </c>
      <c r="E1050">
        <f t="shared" si="0"/>
        <v>2.215740740740739E-3</v>
      </c>
      <c r="F1050">
        <f t="shared" si="0"/>
        <v>2.215740740740739E-3</v>
      </c>
      <c r="G1050">
        <f t="shared" si="0"/>
        <v>2.215740740740739E-3</v>
      </c>
      <c r="H1050">
        <f t="shared" si="0"/>
        <v>2.215740740740739E-3</v>
      </c>
      <c r="I1050">
        <f t="shared" si="0"/>
        <v>2.215740740740739E-3</v>
      </c>
      <c r="J1050">
        <f t="shared" si="0"/>
        <v>2.215740740740739E-3</v>
      </c>
      <c r="K1050">
        <f t="shared" si="0"/>
        <v>2.215740740740739E-3</v>
      </c>
      <c r="M1050" t="s">
        <v>470</v>
      </c>
    </row>
    <row r="1051" spans="1:14" hidden="1">
      <c r="A1051" t="s">
        <v>293</v>
      </c>
      <c r="B1051" t="s">
        <v>507</v>
      </c>
      <c r="C1051" t="s">
        <v>282</v>
      </c>
      <c r="D1051" s="4">
        <v>0.23520987654321007</v>
      </c>
      <c r="E1051">
        <f t="shared" si="0"/>
        <v>0.23520987654321007</v>
      </c>
      <c r="F1051">
        <f t="shared" si="0"/>
        <v>0.23520987654321007</v>
      </c>
      <c r="G1051">
        <f t="shared" si="0"/>
        <v>0.23520987654321007</v>
      </c>
      <c r="H1051">
        <f t="shared" si="0"/>
        <v>0.23520987654321007</v>
      </c>
      <c r="I1051">
        <f t="shared" si="0"/>
        <v>0.23520987654321007</v>
      </c>
      <c r="J1051">
        <f t="shared" si="0"/>
        <v>0.23520987654321007</v>
      </c>
      <c r="K1051">
        <f t="shared" si="0"/>
        <v>0.23520987654321007</v>
      </c>
      <c r="M1051" t="s">
        <v>470</v>
      </c>
    </row>
    <row r="1052" spans="1:14" hidden="1">
      <c r="A1052" t="s">
        <v>293</v>
      </c>
      <c r="B1052" t="s">
        <v>507</v>
      </c>
      <c r="C1052" t="s">
        <v>283</v>
      </c>
      <c r="D1052" s="4">
        <v>0.48335185185185225</v>
      </c>
      <c r="E1052">
        <f t="shared" si="0"/>
        <v>0.48335185185185225</v>
      </c>
      <c r="F1052">
        <f t="shared" si="0"/>
        <v>0.48335185185185225</v>
      </c>
      <c r="G1052">
        <f t="shared" si="0"/>
        <v>0.48335185185185225</v>
      </c>
      <c r="H1052">
        <f t="shared" si="0"/>
        <v>0.48335185185185225</v>
      </c>
      <c r="I1052">
        <f t="shared" si="0"/>
        <v>0.48335185185185225</v>
      </c>
      <c r="J1052">
        <f t="shared" si="0"/>
        <v>0.48335185185185225</v>
      </c>
      <c r="K1052">
        <f t="shared" si="0"/>
        <v>0.48335185185185225</v>
      </c>
      <c r="M1052" t="s">
        <v>470</v>
      </c>
    </row>
    <row r="1053" spans="1:14" hidden="1">
      <c r="A1053" t="s">
        <v>293</v>
      </c>
      <c r="B1053" t="s">
        <v>507</v>
      </c>
      <c r="C1053" t="s">
        <v>284</v>
      </c>
      <c r="D1053" s="4">
        <v>2.8715555555555543E-2</v>
      </c>
      <c r="E1053">
        <f t="shared" si="0"/>
        <v>2.8715555555555543E-2</v>
      </c>
      <c r="F1053">
        <f t="shared" si="0"/>
        <v>2.8715555555555543E-2</v>
      </c>
      <c r="G1053">
        <f t="shared" si="0"/>
        <v>2.8715555555555543E-2</v>
      </c>
      <c r="H1053">
        <f t="shared" si="0"/>
        <v>2.8715555555555543E-2</v>
      </c>
      <c r="I1053">
        <f t="shared" si="0"/>
        <v>2.8715555555555543E-2</v>
      </c>
      <c r="J1053">
        <f t="shared" si="0"/>
        <v>2.8715555555555543E-2</v>
      </c>
      <c r="K1053">
        <f t="shared" si="0"/>
        <v>2.8715555555555543E-2</v>
      </c>
      <c r="M1053" t="s">
        <v>470</v>
      </c>
    </row>
    <row r="1054" spans="1:14" hidden="1">
      <c r="A1054" t="s">
        <v>293</v>
      </c>
      <c r="B1054" t="s">
        <v>507</v>
      </c>
      <c r="C1054" t="s">
        <v>285</v>
      </c>
      <c r="D1054" s="4">
        <v>9.3019943019943072E-3</v>
      </c>
      <c r="E1054">
        <f t="shared" si="0"/>
        <v>9.3019943019943072E-3</v>
      </c>
      <c r="F1054">
        <f t="shared" si="0"/>
        <v>9.3019943019943072E-3</v>
      </c>
      <c r="G1054">
        <f t="shared" si="0"/>
        <v>9.3019943019943072E-3</v>
      </c>
      <c r="H1054">
        <f t="shared" si="0"/>
        <v>9.3019943019943072E-3</v>
      </c>
      <c r="I1054">
        <f t="shared" si="0"/>
        <v>9.3019943019943072E-3</v>
      </c>
      <c r="J1054">
        <f t="shared" si="0"/>
        <v>9.3019943019943072E-3</v>
      </c>
      <c r="K1054">
        <f t="shared" si="0"/>
        <v>9.3019943019943072E-3</v>
      </c>
      <c r="M1054" t="s">
        <v>470</v>
      </c>
    </row>
    <row r="1055" spans="1:14" hidden="1">
      <c r="A1055" t="s">
        <v>293</v>
      </c>
      <c r="B1055" t="s">
        <v>507</v>
      </c>
      <c r="C1055" t="s">
        <v>286</v>
      </c>
      <c r="D1055" s="4">
        <v>0.24379120879120883</v>
      </c>
      <c r="E1055">
        <f t="shared" si="0"/>
        <v>0.24379120879120883</v>
      </c>
      <c r="F1055">
        <f t="shared" si="0"/>
        <v>0.24379120879120883</v>
      </c>
      <c r="G1055">
        <f t="shared" si="0"/>
        <v>0.24379120879120883</v>
      </c>
      <c r="H1055">
        <f t="shared" si="0"/>
        <v>0.24379120879120883</v>
      </c>
      <c r="I1055">
        <f t="shared" si="0"/>
        <v>0.24379120879120883</v>
      </c>
      <c r="J1055">
        <f t="shared" si="0"/>
        <v>0.24379120879120883</v>
      </c>
      <c r="K1055">
        <f t="shared" si="0"/>
        <v>0.24379120879120883</v>
      </c>
      <c r="M1055" t="s">
        <v>470</v>
      </c>
    </row>
    <row r="1056" spans="1:14" hidden="1">
      <c r="A1056" t="s">
        <v>293</v>
      </c>
      <c r="B1056" t="s">
        <v>507</v>
      </c>
      <c r="C1056" t="s">
        <v>287</v>
      </c>
      <c r="D1056" s="4">
        <v>0.44569492412349521</v>
      </c>
      <c r="E1056">
        <f t="shared" si="0"/>
        <v>0.44569492412349521</v>
      </c>
      <c r="F1056">
        <f t="shared" si="0"/>
        <v>0.44569492412349521</v>
      </c>
      <c r="G1056">
        <f t="shared" si="0"/>
        <v>0.44569492412349521</v>
      </c>
      <c r="H1056">
        <f t="shared" si="0"/>
        <v>0.44569492412349521</v>
      </c>
      <c r="I1056">
        <f t="shared" si="0"/>
        <v>0.44569492412349521</v>
      </c>
      <c r="J1056">
        <f t="shared" si="0"/>
        <v>0.44569492412349521</v>
      </c>
      <c r="K1056">
        <f t="shared" si="0"/>
        <v>0.44569492412349521</v>
      </c>
      <c r="M1056" t="s">
        <v>470</v>
      </c>
    </row>
    <row r="1057" spans="1:13" hidden="1">
      <c r="A1057" t="s">
        <v>293</v>
      </c>
      <c r="B1057" t="s">
        <v>507</v>
      </c>
      <c r="C1057" t="s">
        <v>288</v>
      </c>
      <c r="D1057" s="4">
        <v>4.7299755799755767E-2</v>
      </c>
      <c r="E1057">
        <f t="shared" si="0"/>
        <v>4.7299755799755767E-2</v>
      </c>
      <c r="F1057">
        <f t="shared" si="0"/>
        <v>4.7299755799755767E-2</v>
      </c>
      <c r="G1057">
        <f t="shared" si="0"/>
        <v>4.7299755799755767E-2</v>
      </c>
      <c r="H1057">
        <f t="shared" si="0"/>
        <v>4.7299755799755767E-2</v>
      </c>
      <c r="I1057">
        <f t="shared" si="0"/>
        <v>4.7299755799755767E-2</v>
      </c>
      <c r="J1057">
        <f t="shared" si="0"/>
        <v>4.7299755799755767E-2</v>
      </c>
      <c r="K1057">
        <f t="shared" si="0"/>
        <v>4.7299755799755767E-2</v>
      </c>
      <c r="M1057" t="s">
        <v>470</v>
      </c>
    </row>
    <row r="1058" spans="1:13" hidden="1">
      <c r="A1058" t="s">
        <v>293</v>
      </c>
      <c r="B1058" t="s">
        <v>507</v>
      </c>
      <c r="C1058" t="s">
        <v>289</v>
      </c>
      <c r="D1058" s="4">
        <v>7.530906593406589E-3</v>
      </c>
      <c r="E1058">
        <f t="shared" si="0"/>
        <v>7.530906593406589E-3</v>
      </c>
      <c r="F1058">
        <f t="shared" si="0"/>
        <v>7.530906593406589E-3</v>
      </c>
      <c r="G1058">
        <f t="shared" si="0"/>
        <v>7.530906593406589E-3</v>
      </c>
      <c r="H1058">
        <f t="shared" si="0"/>
        <v>7.530906593406589E-3</v>
      </c>
      <c r="I1058">
        <f t="shared" si="0"/>
        <v>7.530906593406589E-3</v>
      </c>
      <c r="J1058">
        <f t="shared" si="0"/>
        <v>7.530906593406589E-3</v>
      </c>
      <c r="K1058">
        <f t="shared" si="0"/>
        <v>7.530906593406589E-3</v>
      </c>
      <c r="M1058" t="s">
        <v>470</v>
      </c>
    </row>
    <row r="1059" spans="1:13" hidden="1">
      <c r="A1059" t="s">
        <v>293</v>
      </c>
      <c r="B1059" t="s">
        <v>507</v>
      </c>
      <c r="C1059" t="s">
        <v>290</v>
      </c>
      <c r="D1059" s="4">
        <v>0.30526129426129422</v>
      </c>
      <c r="E1059">
        <f t="shared" si="0"/>
        <v>0.30526129426129422</v>
      </c>
      <c r="F1059">
        <f t="shared" si="0"/>
        <v>0.30526129426129422</v>
      </c>
      <c r="G1059">
        <f t="shared" si="0"/>
        <v>0.30526129426129422</v>
      </c>
      <c r="H1059">
        <f t="shared" si="0"/>
        <v>0.30526129426129422</v>
      </c>
      <c r="I1059">
        <f t="shared" si="0"/>
        <v>0.30526129426129422</v>
      </c>
      <c r="J1059">
        <f t="shared" si="0"/>
        <v>0.30526129426129422</v>
      </c>
      <c r="K1059">
        <f t="shared" si="0"/>
        <v>0.30526129426129422</v>
      </c>
      <c r="M1059" t="s">
        <v>470</v>
      </c>
    </row>
    <row r="1060" spans="1:13" hidden="1">
      <c r="A1060" t="s">
        <v>293</v>
      </c>
      <c r="B1060" t="s">
        <v>507</v>
      </c>
      <c r="C1060" t="s">
        <v>291</v>
      </c>
      <c r="D1060" s="4">
        <v>0.33409157509157528</v>
      </c>
      <c r="E1060">
        <f t="shared" si="0"/>
        <v>0.33409157509157528</v>
      </c>
      <c r="F1060">
        <f t="shared" si="0"/>
        <v>0.33409157509157528</v>
      </c>
      <c r="G1060">
        <f t="shared" si="0"/>
        <v>0.33409157509157528</v>
      </c>
      <c r="H1060">
        <f t="shared" si="0"/>
        <v>0.33409157509157528</v>
      </c>
      <c r="I1060">
        <f t="shared" si="0"/>
        <v>0.33409157509157528</v>
      </c>
      <c r="J1060">
        <f t="shared" si="0"/>
        <v>0.33409157509157528</v>
      </c>
      <c r="K1060">
        <f t="shared" si="0"/>
        <v>0.33409157509157528</v>
      </c>
      <c r="M1060" t="s">
        <v>470</v>
      </c>
    </row>
    <row r="1061" spans="1:13" hidden="1">
      <c r="A1061" t="s">
        <v>293</v>
      </c>
      <c r="B1061" t="s">
        <v>507</v>
      </c>
      <c r="C1061" t="s">
        <v>292</v>
      </c>
      <c r="D1061" s="4">
        <v>9.7496336996337141E-2</v>
      </c>
      <c r="E1061">
        <f t="shared" si="0"/>
        <v>9.7496336996337141E-2</v>
      </c>
      <c r="F1061">
        <f t="shared" si="0"/>
        <v>9.7496336996337141E-2</v>
      </c>
      <c r="G1061">
        <f t="shared" si="0"/>
        <v>9.7496336996337141E-2</v>
      </c>
      <c r="H1061">
        <f t="shared" si="0"/>
        <v>9.7496336996337141E-2</v>
      </c>
      <c r="I1061">
        <f t="shared" si="0"/>
        <v>9.7496336996337141E-2</v>
      </c>
      <c r="J1061">
        <f t="shared" si="0"/>
        <v>9.7496336996337141E-2</v>
      </c>
      <c r="K1061">
        <f t="shared" si="0"/>
        <v>9.7496336996337141E-2</v>
      </c>
      <c r="M1061" t="s">
        <v>470</v>
      </c>
    </row>
    <row r="1062" spans="1:13" hidden="1">
      <c r="A1062" t="s">
        <v>293</v>
      </c>
      <c r="B1062" t="s">
        <v>333</v>
      </c>
      <c r="C1062" t="s">
        <v>278</v>
      </c>
      <c r="D1062">
        <f>D1046</f>
        <v>1.749013732833957E-2</v>
      </c>
      <c r="E1062">
        <f t="shared" ref="E1062:K1098" si="1">$D1062</f>
        <v>1.749013732833957E-2</v>
      </c>
      <c r="F1062">
        <f t="shared" si="1"/>
        <v>1.749013732833957E-2</v>
      </c>
      <c r="G1062">
        <f t="shared" si="1"/>
        <v>1.749013732833957E-2</v>
      </c>
      <c r="H1062">
        <f t="shared" si="1"/>
        <v>1.749013732833957E-2</v>
      </c>
      <c r="I1062">
        <f t="shared" si="1"/>
        <v>1.749013732833957E-2</v>
      </c>
      <c r="J1062">
        <f t="shared" si="1"/>
        <v>1.749013732833957E-2</v>
      </c>
      <c r="K1062">
        <f t="shared" si="1"/>
        <v>1.749013732833957E-2</v>
      </c>
    </row>
    <row r="1063" spans="1:13" hidden="1">
      <c r="A1063" t="s">
        <v>293</v>
      </c>
      <c r="B1063" t="s">
        <v>333</v>
      </c>
      <c r="C1063" t="s">
        <v>279</v>
      </c>
      <c r="D1063">
        <f t="shared" ref="D1063:D1126" si="2">D1047</f>
        <v>0.3236029962546812</v>
      </c>
      <c r="E1063">
        <f t="shared" si="1"/>
        <v>0.3236029962546812</v>
      </c>
      <c r="F1063">
        <f t="shared" si="1"/>
        <v>0.3236029962546812</v>
      </c>
      <c r="G1063">
        <f t="shared" si="1"/>
        <v>0.3236029962546812</v>
      </c>
      <c r="H1063">
        <f t="shared" si="1"/>
        <v>0.3236029962546812</v>
      </c>
      <c r="I1063">
        <f t="shared" si="1"/>
        <v>0.3236029962546812</v>
      </c>
      <c r="J1063">
        <f t="shared" si="1"/>
        <v>0.3236029962546812</v>
      </c>
      <c r="K1063">
        <f t="shared" si="1"/>
        <v>0.3236029962546812</v>
      </c>
      <c r="M1063" t="s">
        <v>470</v>
      </c>
    </row>
    <row r="1064" spans="1:13" hidden="1">
      <c r="A1064" t="s">
        <v>293</v>
      </c>
      <c r="B1064" t="s">
        <v>333</v>
      </c>
      <c r="C1064" t="s">
        <v>280</v>
      </c>
      <c r="D1064">
        <f t="shared" si="2"/>
        <v>0.45541947565543101</v>
      </c>
      <c r="E1064">
        <f t="shared" si="1"/>
        <v>0.45541947565543101</v>
      </c>
      <c r="F1064">
        <f t="shared" si="1"/>
        <v>0.45541947565543101</v>
      </c>
      <c r="G1064">
        <f t="shared" si="1"/>
        <v>0.45541947565543101</v>
      </c>
      <c r="H1064">
        <f t="shared" si="1"/>
        <v>0.45541947565543101</v>
      </c>
      <c r="I1064">
        <f t="shared" si="1"/>
        <v>0.45541947565543101</v>
      </c>
      <c r="J1064">
        <f t="shared" si="1"/>
        <v>0.45541947565543101</v>
      </c>
      <c r="K1064">
        <f t="shared" si="1"/>
        <v>0.45541947565543101</v>
      </c>
      <c r="M1064" t="s">
        <v>470</v>
      </c>
    </row>
    <row r="1065" spans="1:13" hidden="1">
      <c r="A1065" t="s">
        <v>293</v>
      </c>
      <c r="B1065" t="s">
        <v>333</v>
      </c>
      <c r="C1065" t="s">
        <v>277</v>
      </c>
      <c r="D1065">
        <f t="shared" si="2"/>
        <v>0.1631685393258426</v>
      </c>
      <c r="E1065">
        <f t="shared" si="1"/>
        <v>0.1631685393258426</v>
      </c>
      <c r="F1065">
        <f t="shared" si="1"/>
        <v>0.1631685393258426</v>
      </c>
      <c r="G1065">
        <f t="shared" si="1"/>
        <v>0.1631685393258426</v>
      </c>
      <c r="H1065">
        <f t="shared" si="1"/>
        <v>0.1631685393258426</v>
      </c>
      <c r="I1065">
        <f t="shared" si="1"/>
        <v>0.1631685393258426</v>
      </c>
      <c r="J1065">
        <f t="shared" si="1"/>
        <v>0.1631685393258426</v>
      </c>
      <c r="K1065">
        <f t="shared" si="1"/>
        <v>0.1631685393258426</v>
      </c>
      <c r="M1065" t="s">
        <v>470</v>
      </c>
    </row>
    <row r="1066" spans="1:13" hidden="1">
      <c r="A1066" t="s">
        <v>293</v>
      </c>
      <c r="B1066" t="s">
        <v>333</v>
      </c>
      <c r="C1066" t="s">
        <v>281</v>
      </c>
      <c r="D1066">
        <f t="shared" si="2"/>
        <v>2.215740740740739E-3</v>
      </c>
      <c r="E1066">
        <f t="shared" si="1"/>
        <v>2.215740740740739E-3</v>
      </c>
      <c r="F1066">
        <f t="shared" si="1"/>
        <v>2.215740740740739E-3</v>
      </c>
      <c r="G1066">
        <f t="shared" si="1"/>
        <v>2.215740740740739E-3</v>
      </c>
      <c r="H1066">
        <f t="shared" si="1"/>
        <v>2.215740740740739E-3</v>
      </c>
      <c r="I1066">
        <f t="shared" si="1"/>
        <v>2.215740740740739E-3</v>
      </c>
      <c r="J1066">
        <f t="shared" si="1"/>
        <v>2.215740740740739E-3</v>
      </c>
      <c r="K1066">
        <f t="shared" si="1"/>
        <v>2.215740740740739E-3</v>
      </c>
      <c r="M1066" t="s">
        <v>470</v>
      </c>
    </row>
    <row r="1067" spans="1:13" hidden="1">
      <c r="A1067" t="s">
        <v>293</v>
      </c>
      <c r="B1067" t="s">
        <v>333</v>
      </c>
      <c r="C1067" t="s">
        <v>282</v>
      </c>
      <c r="D1067">
        <f t="shared" si="2"/>
        <v>0.23520987654321007</v>
      </c>
      <c r="E1067">
        <f t="shared" si="1"/>
        <v>0.23520987654321007</v>
      </c>
      <c r="F1067">
        <f t="shared" si="1"/>
        <v>0.23520987654321007</v>
      </c>
      <c r="G1067">
        <f t="shared" si="1"/>
        <v>0.23520987654321007</v>
      </c>
      <c r="H1067">
        <f t="shared" si="1"/>
        <v>0.23520987654321007</v>
      </c>
      <c r="I1067">
        <f t="shared" si="1"/>
        <v>0.23520987654321007</v>
      </c>
      <c r="J1067">
        <f t="shared" si="1"/>
        <v>0.23520987654321007</v>
      </c>
      <c r="K1067">
        <f t="shared" si="1"/>
        <v>0.23520987654321007</v>
      </c>
      <c r="M1067" t="s">
        <v>470</v>
      </c>
    </row>
    <row r="1068" spans="1:13" hidden="1">
      <c r="A1068" t="s">
        <v>293</v>
      </c>
      <c r="B1068" t="s">
        <v>333</v>
      </c>
      <c r="C1068" t="s">
        <v>283</v>
      </c>
      <c r="D1068">
        <f t="shared" si="2"/>
        <v>0.48335185185185225</v>
      </c>
      <c r="E1068">
        <f t="shared" si="1"/>
        <v>0.48335185185185225</v>
      </c>
      <c r="F1068">
        <f t="shared" si="1"/>
        <v>0.48335185185185225</v>
      </c>
      <c r="G1068">
        <f t="shared" si="1"/>
        <v>0.48335185185185225</v>
      </c>
      <c r="H1068">
        <f t="shared" si="1"/>
        <v>0.48335185185185225</v>
      </c>
      <c r="I1068">
        <f t="shared" si="1"/>
        <v>0.48335185185185225</v>
      </c>
      <c r="J1068">
        <f t="shared" si="1"/>
        <v>0.48335185185185225</v>
      </c>
      <c r="K1068">
        <f t="shared" si="1"/>
        <v>0.48335185185185225</v>
      </c>
      <c r="M1068" t="s">
        <v>470</v>
      </c>
    </row>
    <row r="1069" spans="1:13" hidden="1">
      <c r="A1069" t="s">
        <v>293</v>
      </c>
      <c r="B1069" t="s">
        <v>333</v>
      </c>
      <c r="C1069" t="s">
        <v>284</v>
      </c>
      <c r="D1069">
        <f t="shared" si="2"/>
        <v>2.8715555555555543E-2</v>
      </c>
      <c r="E1069">
        <f t="shared" si="1"/>
        <v>2.8715555555555543E-2</v>
      </c>
      <c r="F1069">
        <f t="shared" si="1"/>
        <v>2.8715555555555543E-2</v>
      </c>
      <c r="G1069">
        <f t="shared" si="1"/>
        <v>2.8715555555555543E-2</v>
      </c>
      <c r="H1069">
        <f t="shared" si="1"/>
        <v>2.8715555555555543E-2</v>
      </c>
      <c r="I1069">
        <f t="shared" si="1"/>
        <v>2.8715555555555543E-2</v>
      </c>
      <c r="J1069">
        <f t="shared" si="1"/>
        <v>2.8715555555555543E-2</v>
      </c>
      <c r="K1069">
        <f t="shared" si="1"/>
        <v>2.8715555555555543E-2</v>
      </c>
      <c r="M1069" t="s">
        <v>470</v>
      </c>
    </row>
    <row r="1070" spans="1:13" hidden="1">
      <c r="A1070" t="s">
        <v>293</v>
      </c>
      <c r="B1070" t="s">
        <v>333</v>
      </c>
      <c r="C1070" t="s">
        <v>285</v>
      </c>
      <c r="D1070">
        <f t="shared" si="2"/>
        <v>9.3019943019943072E-3</v>
      </c>
      <c r="E1070">
        <f t="shared" si="1"/>
        <v>9.3019943019943072E-3</v>
      </c>
      <c r="F1070">
        <f t="shared" si="1"/>
        <v>9.3019943019943072E-3</v>
      </c>
      <c r="G1070">
        <f t="shared" si="1"/>
        <v>9.3019943019943072E-3</v>
      </c>
      <c r="H1070">
        <f t="shared" si="1"/>
        <v>9.3019943019943072E-3</v>
      </c>
      <c r="I1070">
        <f t="shared" si="1"/>
        <v>9.3019943019943072E-3</v>
      </c>
      <c r="J1070">
        <f t="shared" si="1"/>
        <v>9.3019943019943072E-3</v>
      </c>
      <c r="K1070">
        <f t="shared" si="1"/>
        <v>9.3019943019943072E-3</v>
      </c>
      <c r="M1070" t="s">
        <v>470</v>
      </c>
    </row>
    <row r="1071" spans="1:13" hidden="1">
      <c r="A1071" t="s">
        <v>293</v>
      </c>
      <c r="B1071" t="s">
        <v>333</v>
      </c>
      <c r="C1071" t="s">
        <v>286</v>
      </c>
      <c r="D1071">
        <f t="shared" si="2"/>
        <v>0.24379120879120883</v>
      </c>
      <c r="E1071">
        <f t="shared" si="1"/>
        <v>0.24379120879120883</v>
      </c>
      <c r="F1071">
        <f t="shared" si="1"/>
        <v>0.24379120879120883</v>
      </c>
      <c r="G1071">
        <f t="shared" si="1"/>
        <v>0.24379120879120883</v>
      </c>
      <c r="H1071">
        <f t="shared" si="1"/>
        <v>0.24379120879120883</v>
      </c>
      <c r="I1071">
        <f t="shared" si="1"/>
        <v>0.24379120879120883</v>
      </c>
      <c r="J1071">
        <f t="shared" si="1"/>
        <v>0.24379120879120883</v>
      </c>
      <c r="K1071">
        <f t="shared" si="1"/>
        <v>0.24379120879120883</v>
      </c>
      <c r="M1071" t="s">
        <v>470</v>
      </c>
    </row>
    <row r="1072" spans="1:13" hidden="1">
      <c r="A1072" t="s">
        <v>293</v>
      </c>
      <c r="B1072" t="s">
        <v>333</v>
      </c>
      <c r="C1072" t="s">
        <v>287</v>
      </c>
      <c r="D1072">
        <f t="shared" si="2"/>
        <v>0.44569492412349521</v>
      </c>
      <c r="E1072">
        <f t="shared" si="1"/>
        <v>0.44569492412349521</v>
      </c>
      <c r="F1072">
        <f t="shared" si="1"/>
        <v>0.44569492412349521</v>
      </c>
      <c r="G1072">
        <f t="shared" si="1"/>
        <v>0.44569492412349521</v>
      </c>
      <c r="H1072">
        <f t="shared" si="1"/>
        <v>0.44569492412349521</v>
      </c>
      <c r="I1072">
        <f t="shared" si="1"/>
        <v>0.44569492412349521</v>
      </c>
      <c r="J1072">
        <f t="shared" si="1"/>
        <v>0.44569492412349521</v>
      </c>
      <c r="K1072">
        <f t="shared" si="1"/>
        <v>0.44569492412349521</v>
      </c>
      <c r="M1072" t="s">
        <v>470</v>
      </c>
    </row>
    <row r="1073" spans="1:13" hidden="1">
      <c r="A1073" t="s">
        <v>293</v>
      </c>
      <c r="B1073" t="s">
        <v>333</v>
      </c>
      <c r="C1073" t="s">
        <v>288</v>
      </c>
      <c r="D1073">
        <f t="shared" si="2"/>
        <v>4.7299755799755767E-2</v>
      </c>
      <c r="E1073">
        <f t="shared" si="1"/>
        <v>4.7299755799755767E-2</v>
      </c>
      <c r="F1073">
        <f t="shared" si="1"/>
        <v>4.7299755799755767E-2</v>
      </c>
      <c r="G1073">
        <f t="shared" si="1"/>
        <v>4.7299755799755767E-2</v>
      </c>
      <c r="H1073">
        <f t="shared" si="1"/>
        <v>4.7299755799755767E-2</v>
      </c>
      <c r="I1073">
        <f t="shared" si="1"/>
        <v>4.7299755799755767E-2</v>
      </c>
      <c r="J1073">
        <f t="shared" si="1"/>
        <v>4.7299755799755767E-2</v>
      </c>
      <c r="K1073">
        <f t="shared" si="1"/>
        <v>4.7299755799755767E-2</v>
      </c>
      <c r="M1073" t="s">
        <v>470</v>
      </c>
    </row>
    <row r="1074" spans="1:13" hidden="1">
      <c r="A1074" t="s">
        <v>293</v>
      </c>
      <c r="B1074" t="s">
        <v>333</v>
      </c>
      <c r="C1074" t="s">
        <v>289</v>
      </c>
      <c r="D1074">
        <f t="shared" si="2"/>
        <v>7.530906593406589E-3</v>
      </c>
      <c r="E1074">
        <f t="shared" si="1"/>
        <v>7.530906593406589E-3</v>
      </c>
      <c r="F1074">
        <f t="shared" si="1"/>
        <v>7.530906593406589E-3</v>
      </c>
      <c r="G1074">
        <f t="shared" si="1"/>
        <v>7.530906593406589E-3</v>
      </c>
      <c r="H1074">
        <f t="shared" si="1"/>
        <v>7.530906593406589E-3</v>
      </c>
      <c r="I1074">
        <f t="shared" si="1"/>
        <v>7.530906593406589E-3</v>
      </c>
      <c r="J1074">
        <f t="shared" si="1"/>
        <v>7.530906593406589E-3</v>
      </c>
      <c r="K1074">
        <f t="shared" si="1"/>
        <v>7.530906593406589E-3</v>
      </c>
      <c r="M1074" t="s">
        <v>470</v>
      </c>
    </row>
    <row r="1075" spans="1:13" hidden="1">
      <c r="A1075" t="s">
        <v>293</v>
      </c>
      <c r="B1075" t="s">
        <v>333</v>
      </c>
      <c r="C1075" t="s">
        <v>290</v>
      </c>
      <c r="D1075">
        <f t="shared" si="2"/>
        <v>0.30526129426129422</v>
      </c>
      <c r="E1075">
        <f t="shared" si="1"/>
        <v>0.30526129426129422</v>
      </c>
      <c r="F1075">
        <f t="shared" si="1"/>
        <v>0.30526129426129422</v>
      </c>
      <c r="G1075">
        <f t="shared" si="1"/>
        <v>0.30526129426129422</v>
      </c>
      <c r="H1075">
        <f t="shared" si="1"/>
        <v>0.30526129426129422</v>
      </c>
      <c r="I1075">
        <f t="shared" si="1"/>
        <v>0.30526129426129422</v>
      </c>
      <c r="J1075">
        <f t="shared" si="1"/>
        <v>0.30526129426129422</v>
      </c>
      <c r="K1075">
        <f t="shared" si="1"/>
        <v>0.30526129426129422</v>
      </c>
      <c r="M1075" t="s">
        <v>470</v>
      </c>
    </row>
    <row r="1076" spans="1:13" hidden="1">
      <c r="A1076" t="s">
        <v>293</v>
      </c>
      <c r="B1076" t="s">
        <v>333</v>
      </c>
      <c r="C1076" t="s">
        <v>291</v>
      </c>
      <c r="D1076">
        <f t="shared" si="2"/>
        <v>0.33409157509157528</v>
      </c>
      <c r="E1076">
        <f t="shared" si="1"/>
        <v>0.33409157509157528</v>
      </c>
      <c r="F1076">
        <f t="shared" si="1"/>
        <v>0.33409157509157528</v>
      </c>
      <c r="G1076">
        <f t="shared" si="1"/>
        <v>0.33409157509157528</v>
      </c>
      <c r="H1076">
        <f t="shared" si="1"/>
        <v>0.33409157509157528</v>
      </c>
      <c r="I1076">
        <f t="shared" si="1"/>
        <v>0.33409157509157528</v>
      </c>
      <c r="J1076">
        <f t="shared" si="1"/>
        <v>0.33409157509157528</v>
      </c>
      <c r="K1076">
        <f t="shared" si="1"/>
        <v>0.33409157509157528</v>
      </c>
      <c r="M1076" t="s">
        <v>470</v>
      </c>
    </row>
    <row r="1077" spans="1:13" hidden="1">
      <c r="A1077" t="s">
        <v>293</v>
      </c>
      <c r="B1077" t="s">
        <v>333</v>
      </c>
      <c r="C1077" t="s">
        <v>292</v>
      </c>
      <c r="D1077">
        <f t="shared" si="2"/>
        <v>9.7496336996337141E-2</v>
      </c>
      <c r="E1077">
        <f t="shared" si="1"/>
        <v>9.7496336996337141E-2</v>
      </c>
      <c r="F1077">
        <f t="shared" si="1"/>
        <v>9.7496336996337141E-2</v>
      </c>
      <c r="G1077">
        <f t="shared" si="1"/>
        <v>9.7496336996337141E-2</v>
      </c>
      <c r="H1077">
        <f t="shared" si="1"/>
        <v>9.7496336996337141E-2</v>
      </c>
      <c r="I1077">
        <f t="shared" si="1"/>
        <v>9.7496336996337141E-2</v>
      </c>
      <c r="J1077">
        <f t="shared" si="1"/>
        <v>9.7496336996337141E-2</v>
      </c>
      <c r="K1077">
        <f t="shared" si="1"/>
        <v>9.7496336996337141E-2</v>
      </c>
      <c r="M1077" t="s">
        <v>470</v>
      </c>
    </row>
    <row r="1078" spans="1:13" hidden="1">
      <c r="A1078" t="s">
        <v>293</v>
      </c>
      <c r="B1078" t="s">
        <v>334</v>
      </c>
      <c r="C1078" t="s">
        <v>278</v>
      </c>
      <c r="D1078">
        <f t="shared" si="2"/>
        <v>1.749013732833957E-2</v>
      </c>
      <c r="E1078">
        <f t="shared" si="1"/>
        <v>1.749013732833957E-2</v>
      </c>
      <c r="F1078">
        <f t="shared" si="1"/>
        <v>1.749013732833957E-2</v>
      </c>
      <c r="G1078">
        <f t="shared" si="1"/>
        <v>1.749013732833957E-2</v>
      </c>
      <c r="H1078">
        <f t="shared" si="1"/>
        <v>1.749013732833957E-2</v>
      </c>
      <c r="I1078">
        <f t="shared" si="1"/>
        <v>1.749013732833957E-2</v>
      </c>
      <c r="J1078">
        <f t="shared" si="1"/>
        <v>1.749013732833957E-2</v>
      </c>
      <c r="K1078">
        <f t="shared" si="1"/>
        <v>1.749013732833957E-2</v>
      </c>
    </row>
    <row r="1079" spans="1:13" hidden="1">
      <c r="A1079" t="s">
        <v>293</v>
      </c>
      <c r="B1079" t="s">
        <v>334</v>
      </c>
      <c r="C1079" t="s">
        <v>279</v>
      </c>
      <c r="D1079">
        <f t="shared" si="2"/>
        <v>0.3236029962546812</v>
      </c>
      <c r="E1079">
        <f t="shared" si="1"/>
        <v>0.3236029962546812</v>
      </c>
      <c r="F1079">
        <f t="shared" si="1"/>
        <v>0.3236029962546812</v>
      </c>
      <c r="G1079">
        <f t="shared" si="1"/>
        <v>0.3236029962546812</v>
      </c>
      <c r="H1079">
        <f t="shared" si="1"/>
        <v>0.3236029962546812</v>
      </c>
      <c r="I1079">
        <f t="shared" si="1"/>
        <v>0.3236029962546812</v>
      </c>
      <c r="J1079">
        <f t="shared" si="1"/>
        <v>0.3236029962546812</v>
      </c>
      <c r="K1079">
        <f t="shared" si="1"/>
        <v>0.3236029962546812</v>
      </c>
      <c r="M1079" t="s">
        <v>470</v>
      </c>
    </row>
    <row r="1080" spans="1:13" hidden="1">
      <c r="A1080" t="s">
        <v>293</v>
      </c>
      <c r="B1080" t="s">
        <v>334</v>
      </c>
      <c r="C1080" t="s">
        <v>280</v>
      </c>
      <c r="D1080">
        <f t="shared" si="2"/>
        <v>0.45541947565543101</v>
      </c>
      <c r="E1080">
        <f t="shared" si="1"/>
        <v>0.45541947565543101</v>
      </c>
      <c r="F1080">
        <f t="shared" si="1"/>
        <v>0.45541947565543101</v>
      </c>
      <c r="G1080">
        <f t="shared" si="1"/>
        <v>0.45541947565543101</v>
      </c>
      <c r="H1080">
        <f t="shared" si="1"/>
        <v>0.45541947565543101</v>
      </c>
      <c r="I1080">
        <f t="shared" si="1"/>
        <v>0.45541947565543101</v>
      </c>
      <c r="J1080">
        <f t="shared" si="1"/>
        <v>0.45541947565543101</v>
      </c>
      <c r="K1080">
        <f t="shared" si="1"/>
        <v>0.45541947565543101</v>
      </c>
      <c r="M1080" t="s">
        <v>470</v>
      </c>
    </row>
    <row r="1081" spans="1:13" hidden="1">
      <c r="A1081" t="s">
        <v>293</v>
      </c>
      <c r="B1081" t="s">
        <v>334</v>
      </c>
      <c r="C1081" t="s">
        <v>277</v>
      </c>
      <c r="D1081">
        <f t="shared" si="2"/>
        <v>0.1631685393258426</v>
      </c>
      <c r="E1081">
        <f t="shared" si="1"/>
        <v>0.1631685393258426</v>
      </c>
      <c r="F1081">
        <f t="shared" si="1"/>
        <v>0.1631685393258426</v>
      </c>
      <c r="G1081">
        <f t="shared" si="1"/>
        <v>0.1631685393258426</v>
      </c>
      <c r="H1081">
        <f t="shared" si="1"/>
        <v>0.1631685393258426</v>
      </c>
      <c r="I1081">
        <f t="shared" si="1"/>
        <v>0.1631685393258426</v>
      </c>
      <c r="J1081">
        <f t="shared" si="1"/>
        <v>0.1631685393258426</v>
      </c>
      <c r="K1081">
        <f t="shared" si="1"/>
        <v>0.1631685393258426</v>
      </c>
      <c r="M1081" t="s">
        <v>470</v>
      </c>
    </row>
    <row r="1082" spans="1:13" hidden="1">
      <c r="A1082" t="s">
        <v>293</v>
      </c>
      <c r="B1082" t="s">
        <v>334</v>
      </c>
      <c r="C1082" t="s">
        <v>281</v>
      </c>
      <c r="D1082">
        <f t="shared" si="2"/>
        <v>2.215740740740739E-3</v>
      </c>
      <c r="E1082">
        <f t="shared" si="1"/>
        <v>2.215740740740739E-3</v>
      </c>
      <c r="F1082">
        <f t="shared" si="1"/>
        <v>2.215740740740739E-3</v>
      </c>
      <c r="G1082">
        <f t="shared" si="1"/>
        <v>2.215740740740739E-3</v>
      </c>
      <c r="H1082">
        <f t="shared" si="1"/>
        <v>2.215740740740739E-3</v>
      </c>
      <c r="I1082">
        <f t="shared" si="1"/>
        <v>2.215740740740739E-3</v>
      </c>
      <c r="J1082">
        <f t="shared" si="1"/>
        <v>2.215740740740739E-3</v>
      </c>
      <c r="K1082">
        <f t="shared" si="1"/>
        <v>2.215740740740739E-3</v>
      </c>
      <c r="M1082" t="s">
        <v>470</v>
      </c>
    </row>
    <row r="1083" spans="1:13" hidden="1">
      <c r="A1083" t="s">
        <v>293</v>
      </c>
      <c r="B1083" t="s">
        <v>334</v>
      </c>
      <c r="C1083" t="s">
        <v>282</v>
      </c>
      <c r="D1083">
        <f t="shared" si="2"/>
        <v>0.23520987654321007</v>
      </c>
      <c r="E1083">
        <f t="shared" si="1"/>
        <v>0.23520987654321007</v>
      </c>
      <c r="F1083">
        <f t="shared" si="1"/>
        <v>0.23520987654321007</v>
      </c>
      <c r="G1083">
        <f t="shared" si="1"/>
        <v>0.23520987654321007</v>
      </c>
      <c r="H1083">
        <f t="shared" si="1"/>
        <v>0.23520987654321007</v>
      </c>
      <c r="I1083">
        <f t="shared" si="1"/>
        <v>0.23520987654321007</v>
      </c>
      <c r="J1083">
        <f t="shared" si="1"/>
        <v>0.23520987654321007</v>
      </c>
      <c r="K1083">
        <f t="shared" si="1"/>
        <v>0.23520987654321007</v>
      </c>
      <c r="M1083" t="s">
        <v>470</v>
      </c>
    </row>
    <row r="1084" spans="1:13" hidden="1">
      <c r="A1084" t="s">
        <v>293</v>
      </c>
      <c r="B1084" t="s">
        <v>334</v>
      </c>
      <c r="C1084" t="s">
        <v>283</v>
      </c>
      <c r="D1084">
        <f t="shared" si="2"/>
        <v>0.48335185185185225</v>
      </c>
      <c r="E1084">
        <f t="shared" si="1"/>
        <v>0.48335185185185225</v>
      </c>
      <c r="F1084">
        <f t="shared" si="1"/>
        <v>0.48335185185185225</v>
      </c>
      <c r="G1084">
        <f t="shared" si="1"/>
        <v>0.48335185185185225</v>
      </c>
      <c r="H1084">
        <f t="shared" si="1"/>
        <v>0.48335185185185225</v>
      </c>
      <c r="I1084">
        <f t="shared" si="1"/>
        <v>0.48335185185185225</v>
      </c>
      <c r="J1084">
        <f t="shared" si="1"/>
        <v>0.48335185185185225</v>
      </c>
      <c r="K1084">
        <f t="shared" si="1"/>
        <v>0.48335185185185225</v>
      </c>
      <c r="M1084" t="s">
        <v>470</v>
      </c>
    </row>
    <row r="1085" spans="1:13" hidden="1">
      <c r="A1085" t="s">
        <v>293</v>
      </c>
      <c r="B1085" t="s">
        <v>334</v>
      </c>
      <c r="C1085" t="s">
        <v>284</v>
      </c>
      <c r="D1085">
        <f t="shared" si="2"/>
        <v>2.8715555555555543E-2</v>
      </c>
      <c r="E1085">
        <f t="shared" si="1"/>
        <v>2.8715555555555543E-2</v>
      </c>
      <c r="F1085">
        <f t="shared" si="1"/>
        <v>2.8715555555555543E-2</v>
      </c>
      <c r="G1085">
        <f t="shared" si="1"/>
        <v>2.8715555555555543E-2</v>
      </c>
      <c r="H1085">
        <f t="shared" si="1"/>
        <v>2.8715555555555543E-2</v>
      </c>
      <c r="I1085">
        <f t="shared" si="1"/>
        <v>2.8715555555555543E-2</v>
      </c>
      <c r="J1085">
        <f t="shared" si="1"/>
        <v>2.8715555555555543E-2</v>
      </c>
      <c r="K1085">
        <f t="shared" si="1"/>
        <v>2.8715555555555543E-2</v>
      </c>
      <c r="M1085" t="s">
        <v>470</v>
      </c>
    </row>
    <row r="1086" spans="1:13" hidden="1">
      <c r="A1086" t="s">
        <v>293</v>
      </c>
      <c r="B1086" t="s">
        <v>334</v>
      </c>
      <c r="C1086" t="s">
        <v>285</v>
      </c>
      <c r="D1086">
        <f t="shared" si="2"/>
        <v>9.3019943019943072E-3</v>
      </c>
      <c r="E1086">
        <f t="shared" si="1"/>
        <v>9.3019943019943072E-3</v>
      </c>
      <c r="F1086">
        <f t="shared" si="1"/>
        <v>9.3019943019943072E-3</v>
      </c>
      <c r="G1086">
        <f t="shared" si="1"/>
        <v>9.3019943019943072E-3</v>
      </c>
      <c r="H1086">
        <f t="shared" si="1"/>
        <v>9.3019943019943072E-3</v>
      </c>
      <c r="I1086">
        <f t="shared" si="1"/>
        <v>9.3019943019943072E-3</v>
      </c>
      <c r="J1086">
        <f t="shared" si="1"/>
        <v>9.3019943019943072E-3</v>
      </c>
      <c r="K1086">
        <f t="shared" si="1"/>
        <v>9.3019943019943072E-3</v>
      </c>
      <c r="M1086" t="s">
        <v>470</v>
      </c>
    </row>
    <row r="1087" spans="1:13" hidden="1">
      <c r="A1087" t="s">
        <v>293</v>
      </c>
      <c r="B1087" t="s">
        <v>334</v>
      </c>
      <c r="C1087" t="s">
        <v>286</v>
      </c>
      <c r="D1087">
        <f t="shared" si="2"/>
        <v>0.24379120879120883</v>
      </c>
      <c r="E1087">
        <f t="shared" si="1"/>
        <v>0.24379120879120883</v>
      </c>
      <c r="F1087">
        <f t="shared" si="1"/>
        <v>0.24379120879120883</v>
      </c>
      <c r="G1087">
        <f t="shared" si="1"/>
        <v>0.24379120879120883</v>
      </c>
      <c r="H1087">
        <f t="shared" si="1"/>
        <v>0.24379120879120883</v>
      </c>
      <c r="I1087">
        <f t="shared" si="1"/>
        <v>0.24379120879120883</v>
      </c>
      <c r="J1087">
        <f t="shared" si="1"/>
        <v>0.24379120879120883</v>
      </c>
      <c r="K1087">
        <f t="shared" si="1"/>
        <v>0.24379120879120883</v>
      </c>
      <c r="M1087" t="s">
        <v>470</v>
      </c>
    </row>
    <row r="1088" spans="1:13" hidden="1">
      <c r="A1088" t="s">
        <v>293</v>
      </c>
      <c r="B1088" t="s">
        <v>334</v>
      </c>
      <c r="C1088" t="s">
        <v>287</v>
      </c>
      <c r="D1088">
        <f t="shared" si="2"/>
        <v>0.44569492412349521</v>
      </c>
      <c r="E1088">
        <f t="shared" si="1"/>
        <v>0.44569492412349521</v>
      </c>
      <c r="F1088">
        <f t="shared" si="1"/>
        <v>0.44569492412349521</v>
      </c>
      <c r="G1088">
        <f t="shared" si="1"/>
        <v>0.44569492412349521</v>
      </c>
      <c r="H1088">
        <f t="shared" si="1"/>
        <v>0.44569492412349521</v>
      </c>
      <c r="I1088">
        <f t="shared" si="1"/>
        <v>0.44569492412349521</v>
      </c>
      <c r="J1088">
        <f t="shared" si="1"/>
        <v>0.44569492412349521</v>
      </c>
      <c r="K1088">
        <f t="shared" si="1"/>
        <v>0.44569492412349521</v>
      </c>
      <c r="M1088" t="s">
        <v>470</v>
      </c>
    </row>
    <row r="1089" spans="1:13" hidden="1">
      <c r="A1089" t="s">
        <v>293</v>
      </c>
      <c r="B1089" t="s">
        <v>334</v>
      </c>
      <c r="C1089" t="s">
        <v>288</v>
      </c>
      <c r="D1089">
        <f t="shared" si="2"/>
        <v>4.7299755799755767E-2</v>
      </c>
      <c r="E1089">
        <f t="shared" si="1"/>
        <v>4.7299755799755767E-2</v>
      </c>
      <c r="F1089">
        <f t="shared" si="1"/>
        <v>4.7299755799755767E-2</v>
      </c>
      <c r="G1089">
        <f t="shared" si="1"/>
        <v>4.7299755799755767E-2</v>
      </c>
      <c r="H1089">
        <f t="shared" si="1"/>
        <v>4.7299755799755767E-2</v>
      </c>
      <c r="I1089">
        <f t="shared" si="1"/>
        <v>4.7299755799755767E-2</v>
      </c>
      <c r="J1089">
        <f t="shared" si="1"/>
        <v>4.7299755799755767E-2</v>
      </c>
      <c r="K1089">
        <f t="shared" si="1"/>
        <v>4.7299755799755767E-2</v>
      </c>
      <c r="M1089" t="s">
        <v>470</v>
      </c>
    </row>
    <row r="1090" spans="1:13" hidden="1">
      <c r="A1090" t="s">
        <v>293</v>
      </c>
      <c r="B1090" t="s">
        <v>334</v>
      </c>
      <c r="C1090" t="s">
        <v>289</v>
      </c>
      <c r="D1090">
        <f t="shared" si="2"/>
        <v>7.530906593406589E-3</v>
      </c>
      <c r="E1090">
        <f t="shared" si="1"/>
        <v>7.530906593406589E-3</v>
      </c>
      <c r="F1090">
        <f t="shared" si="1"/>
        <v>7.530906593406589E-3</v>
      </c>
      <c r="G1090">
        <f t="shared" si="1"/>
        <v>7.530906593406589E-3</v>
      </c>
      <c r="H1090">
        <f t="shared" si="1"/>
        <v>7.530906593406589E-3</v>
      </c>
      <c r="I1090">
        <f t="shared" si="1"/>
        <v>7.530906593406589E-3</v>
      </c>
      <c r="J1090">
        <f t="shared" si="1"/>
        <v>7.530906593406589E-3</v>
      </c>
      <c r="K1090">
        <f t="shared" si="1"/>
        <v>7.530906593406589E-3</v>
      </c>
      <c r="M1090" t="s">
        <v>470</v>
      </c>
    </row>
    <row r="1091" spans="1:13" hidden="1">
      <c r="A1091" t="s">
        <v>293</v>
      </c>
      <c r="B1091" t="s">
        <v>334</v>
      </c>
      <c r="C1091" t="s">
        <v>290</v>
      </c>
      <c r="D1091">
        <f t="shared" si="2"/>
        <v>0.30526129426129422</v>
      </c>
      <c r="E1091">
        <f t="shared" si="1"/>
        <v>0.30526129426129422</v>
      </c>
      <c r="F1091">
        <f t="shared" si="1"/>
        <v>0.30526129426129422</v>
      </c>
      <c r="G1091">
        <f t="shared" si="1"/>
        <v>0.30526129426129422</v>
      </c>
      <c r="H1091">
        <f t="shared" si="1"/>
        <v>0.30526129426129422</v>
      </c>
      <c r="I1091">
        <f t="shared" si="1"/>
        <v>0.30526129426129422</v>
      </c>
      <c r="J1091">
        <f t="shared" si="1"/>
        <v>0.30526129426129422</v>
      </c>
      <c r="K1091">
        <f t="shared" si="1"/>
        <v>0.30526129426129422</v>
      </c>
      <c r="M1091" t="s">
        <v>470</v>
      </c>
    </row>
    <row r="1092" spans="1:13" hidden="1">
      <c r="A1092" t="s">
        <v>293</v>
      </c>
      <c r="B1092" t="s">
        <v>334</v>
      </c>
      <c r="C1092" t="s">
        <v>291</v>
      </c>
      <c r="D1092">
        <f t="shared" si="2"/>
        <v>0.33409157509157528</v>
      </c>
      <c r="E1092">
        <f t="shared" si="1"/>
        <v>0.33409157509157528</v>
      </c>
      <c r="F1092">
        <f t="shared" si="1"/>
        <v>0.33409157509157528</v>
      </c>
      <c r="G1092">
        <f t="shared" si="1"/>
        <v>0.33409157509157528</v>
      </c>
      <c r="H1092">
        <f t="shared" si="1"/>
        <v>0.33409157509157528</v>
      </c>
      <c r="I1092">
        <f t="shared" si="1"/>
        <v>0.33409157509157528</v>
      </c>
      <c r="J1092">
        <f t="shared" si="1"/>
        <v>0.33409157509157528</v>
      </c>
      <c r="K1092">
        <f t="shared" si="1"/>
        <v>0.33409157509157528</v>
      </c>
      <c r="M1092" t="s">
        <v>470</v>
      </c>
    </row>
    <row r="1093" spans="1:13" hidden="1">
      <c r="A1093" t="s">
        <v>293</v>
      </c>
      <c r="B1093" t="s">
        <v>334</v>
      </c>
      <c r="C1093" t="s">
        <v>292</v>
      </c>
      <c r="D1093">
        <f t="shared" si="2"/>
        <v>9.7496336996337141E-2</v>
      </c>
      <c r="E1093">
        <f t="shared" si="1"/>
        <v>9.7496336996337141E-2</v>
      </c>
      <c r="F1093">
        <f t="shared" si="1"/>
        <v>9.7496336996337141E-2</v>
      </c>
      <c r="G1093">
        <f t="shared" si="1"/>
        <v>9.7496336996337141E-2</v>
      </c>
      <c r="H1093">
        <f t="shared" si="1"/>
        <v>9.7496336996337141E-2</v>
      </c>
      <c r="I1093">
        <f t="shared" si="1"/>
        <v>9.7496336996337141E-2</v>
      </c>
      <c r="J1093">
        <f t="shared" si="1"/>
        <v>9.7496336996337141E-2</v>
      </c>
      <c r="K1093">
        <f t="shared" si="1"/>
        <v>9.7496336996337141E-2</v>
      </c>
      <c r="M1093" t="s">
        <v>470</v>
      </c>
    </row>
    <row r="1094" spans="1:13" hidden="1">
      <c r="A1094" t="s">
        <v>293</v>
      </c>
      <c r="B1094" t="s">
        <v>505</v>
      </c>
      <c r="C1094" t="s">
        <v>278</v>
      </c>
      <c r="D1094">
        <f t="shared" si="2"/>
        <v>1.749013732833957E-2</v>
      </c>
      <c r="E1094">
        <f t="shared" si="1"/>
        <v>1.749013732833957E-2</v>
      </c>
      <c r="F1094">
        <f t="shared" si="1"/>
        <v>1.749013732833957E-2</v>
      </c>
      <c r="G1094">
        <f t="shared" si="1"/>
        <v>1.749013732833957E-2</v>
      </c>
      <c r="H1094">
        <f t="shared" si="1"/>
        <v>1.749013732833957E-2</v>
      </c>
      <c r="I1094">
        <f t="shared" si="1"/>
        <v>1.749013732833957E-2</v>
      </c>
      <c r="J1094">
        <f t="shared" si="1"/>
        <v>1.749013732833957E-2</v>
      </c>
      <c r="K1094">
        <f t="shared" si="1"/>
        <v>1.749013732833957E-2</v>
      </c>
    </row>
    <row r="1095" spans="1:13" hidden="1">
      <c r="A1095" t="s">
        <v>293</v>
      </c>
      <c r="B1095" t="s">
        <v>505</v>
      </c>
      <c r="C1095" t="s">
        <v>279</v>
      </c>
      <c r="D1095">
        <f t="shared" si="2"/>
        <v>0.3236029962546812</v>
      </c>
      <c r="E1095">
        <f t="shared" si="1"/>
        <v>0.3236029962546812</v>
      </c>
      <c r="F1095">
        <f t="shared" si="1"/>
        <v>0.3236029962546812</v>
      </c>
      <c r="G1095">
        <f t="shared" si="1"/>
        <v>0.3236029962546812</v>
      </c>
      <c r="H1095">
        <f t="shared" si="1"/>
        <v>0.3236029962546812</v>
      </c>
      <c r="I1095">
        <f t="shared" si="1"/>
        <v>0.3236029962546812</v>
      </c>
      <c r="J1095">
        <f t="shared" si="1"/>
        <v>0.3236029962546812</v>
      </c>
      <c r="K1095">
        <f t="shared" si="1"/>
        <v>0.3236029962546812</v>
      </c>
      <c r="M1095" t="s">
        <v>470</v>
      </c>
    </row>
    <row r="1096" spans="1:13" hidden="1">
      <c r="A1096" t="s">
        <v>293</v>
      </c>
      <c r="B1096" t="s">
        <v>505</v>
      </c>
      <c r="C1096" t="s">
        <v>280</v>
      </c>
      <c r="D1096">
        <f t="shared" si="2"/>
        <v>0.45541947565543101</v>
      </c>
      <c r="E1096">
        <f t="shared" si="1"/>
        <v>0.45541947565543101</v>
      </c>
      <c r="F1096">
        <f t="shared" si="1"/>
        <v>0.45541947565543101</v>
      </c>
      <c r="G1096">
        <f t="shared" si="1"/>
        <v>0.45541947565543101</v>
      </c>
      <c r="H1096">
        <f t="shared" si="1"/>
        <v>0.45541947565543101</v>
      </c>
      <c r="I1096">
        <f t="shared" si="1"/>
        <v>0.45541947565543101</v>
      </c>
      <c r="J1096">
        <f t="shared" si="1"/>
        <v>0.45541947565543101</v>
      </c>
      <c r="K1096">
        <f t="shared" si="1"/>
        <v>0.45541947565543101</v>
      </c>
      <c r="M1096" t="s">
        <v>470</v>
      </c>
    </row>
    <row r="1097" spans="1:13" hidden="1">
      <c r="A1097" t="s">
        <v>293</v>
      </c>
      <c r="B1097" t="s">
        <v>505</v>
      </c>
      <c r="C1097" t="s">
        <v>277</v>
      </c>
      <c r="D1097">
        <f t="shared" si="2"/>
        <v>0.1631685393258426</v>
      </c>
      <c r="E1097">
        <f t="shared" si="1"/>
        <v>0.1631685393258426</v>
      </c>
      <c r="F1097">
        <f t="shared" si="1"/>
        <v>0.1631685393258426</v>
      </c>
      <c r="G1097">
        <f t="shared" si="1"/>
        <v>0.1631685393258426</v>
      </c>
      <c r="H1097">
        <f t="shared" si="1"/>
        <v>0.1631685393258426</v>
      </c>
      <c r="I1097">
        <f t="shared" si="1"/>
        <v>0.1631685393258426</v>
      </c>
      <c r="J1097">
        <f t="shared" si="1"/>
        <v>0.1631685393258426</v>
      </c>
      <c r="K1097">
        <f t="shared" si="1"/>
        <v>0.1631685393258426</v>
      </c>
      <c r="M1097" t="s">
        <v>470</v>
      </c>
    </row>
    <row r="1098" spans="1:13" hidden="1">
      <c r="A1098" t="s">
        <v>293</v>
      </c>
      <c r="B1098" t="s">
        <v>505</v>
      </c>
      <c r="C1098" t="s">
        <v>281</v>
      </c>
      <c r="D1098">
        <f t="shared" si="2"/>
        <v>2.215740740740739E-3</v>
      </c>
      <c r="E1098">
        <f t="shared" si="1"/>
        <v>2.215740740740739E-3</v>
      </c>
      <c r="F1098">
        <f t="shared" si="1"/>
        <v>2.215740740740739E-3</v>
      </c>
      <c r="G1098">
        <f t="shared" si="1"/>
        <v>2.215740740740739E-3</v>
      </c>
      <c r="H1098">
        <f t="shared" ref="E1098:K1134" si="3">$D1098</f>
        <v>2.215740740740739E-3</v>
      </c>
      <c r="I1098">
        <f t="shared" si="3"/>
        <v>2.215740740740739E-3</v>
      </c>
      <c r="J1098">
        <f t="shared" si="3"/>
        <v>2.215740740740739E-3</v>
      </c>
      <c r="K1098">
        <f t="shared" si="3"/>
        <v>2.215740740740739E-3</v>
      </c>
      <c r="M1098" t="s">
        <v>470</v>
      </c>
    </row>
    <row r="1099" spans="1:13" hidden="1">
      <c r="A1099" t="s">
        <v>293</v>
      </c>
      <c r="B1099" t="s">
        <v>505</v>
      </c>
      <c r="C1099" t="s">
        <v>282</v>
      </c>
      <c r="D1099">
        <f t="shared" si="2"/>
        <v>0.23520987654321007</v>
      </c>
      <c r="E1099">
        <f t="shared" si="3"/>
        <v>0.23520987654321007</v>
      </c>
      <c r="F1099">
        <f t="shared" si="3"/>
        <v>0.23520987654321007</v>
      </c>
      <c r="G1099">
        <f t="shared" si="3"/>
        <v>0.23520987654321007</v>
      </c>
      <c r="H1099">
        <f t="shared" si="3"/>
        <v>0.23520987654321007</v>
      </c>
      <c r="I1099">
        <f t="shared" si="3"/>
        <v>0.23520987654321007</v>
      </c>
      <c r="J1099">
        <f t="shared" si="3"/>
        <v>0.23520987654321007</v>
      </c>
      <c r="K1099">
        <f t="shared" si="3"/>
        <v>0.23520987654321007</v>
      </c>
      <c r="M1099" t="s">
        <v>470</v>
      </c>
    </row>
    <row r="1100" spans="1:13" hidden="1">
      <c r="A1100" t="s">
        <v>293</v>
      </c>
      <c r="B1100" t="s">
        <v>505</v>
      </c>
      <c r="C1100" t="s">
        <v>283</v>
      </c>
      <c r="D1100">
        <f t="shared" si="2"/>
        <v>0.48335185185185225</v>
      </c>
      <c r="E1100">
        <f t="shared" si="3"/>
        <v>0.48335185185185225</v>
      </c>
      <c r="F1100">
        <f t="shared" si="3"/>
        <v>0.48335185185185225</v>
      </c>
      <c r="G1100">
        <f t="shared" si="3"/>
        <v>0.48335185185185225</v>
      </c>
      <c r="H1100">
        <f t="shared" si="3"/>
        <v>0.48335185185185225</v>
      </c>
      <c r="I1100">
        <f t="shared" si="3"/>
        <v>0.48335185185185225</v>
      </c>
      <c r="J1100">
        <f t="shared" si="3"/>
        <v>0.48335185185185225</v>
      </c>
      <c r="K1100">
        <f t="shared" si="3"/>
        <v>0.48335185185185225</v>
      </c>
      <c r="M1100" t="s">
        <v>470</v>
      </c>
    </row>
    <row r="1101" spans="1:13" hidden="1">
      <c r="A1101" t="s">
        <v>293</v>
      </c>
      <c r="B1101" t="s">
        <v>505</v>
      </c>
      <c r="C1101" t="s">
        <v>284</v>
      </c>
      <c r="D1101">
        <f t="shared" si="2"/>
        <v>2.8715555555555543E-2</v>
      </c>
      <c r="E1101">
        <f t="shared" si="3"/>
        <v>2.8715555555555543E-2</v>
      </c>
      <c r="F1101">
        <f t="shared" si="3"/>
        <v>2.8715555555555543E-2</v>
      </c>
      <c r="G1101">
        <f t="shared" si="3"/>
        <v>2.8715555555555543E-2</v>
      </c>
      <c r="H1101">
        <f t="shared" si="3"/>
        <v>2.8715555555555543E-2</v>
      </c>
      <c r="I1101">
        <f t="shared" si="3"/>
        <v>2.8715555555555543E-2</v>
      </c>
      <c r="J1101">
        <f t="shared" si="3"/>
        <v>2.8715555555555543E-2</v>
      </c>
      <c r="K1101">
        <f t="shared" si="3"/>
        <v>2.8715555555555543E-2</v>
      </c>
      <c r="M1101" t="s">
        <v>470</v>
      </c>
    </row>
    <row r="1102" spans="1:13" hidden="1">
      <c r="A1102" t="s">
        <v>293</v>
      </c>
      <c r="B1102" t="s">
        <v>505</v>
      </c>
      <c r="C1102" t="s">
        <v>285</v>
      </c>
      <c r="D1102">
        <f t="shared" si="2"/>
        <v>9.3019943019943072E-3</v>
      </c>
      <c r="E1102">
        <f t="shared" si="3"/>
        <v>9.3019943019943072E-3</v>
      </c>
      <c r="F1102">
        <f t="shared" si="3"/>
        <v>9.3019943019943072E-3</v>
      </c>
      <c r="G1102">
        <f t="shared" si="3"/>
        <v>9.3019943019943072E-3</v>
      </c>
      <c r="H1102">
        <f t="shared" si="3"/>
        <v>9.3019943019943072E-3</v>
      </c>
      <c r="I1102">
        <f t="shared" si="3"/>
        <v>9.3019943019943072E-3</v>
      </c>
      <c r="J1102">
        <f t="shared" si="3"/>
        <v>9.3019943019943072E-3</v>
      </c>
      <c r="K1102">
        <f t="shared" si="3"/>
        <v>9.3019943019943072E-3</v>
      </c>
      <c r="M1102" t="s">
        <v>470</v>
      </c>
    </row>
    <row r="1103" spans="1:13" hidden="1">
      <c r="A1103" t="s">
        <v>293</v>
      </c>
      <c r="B1103" t="s">
        <v>505</v>
      </c>
      <c r="C1103" t="s">
        <v>286</v>
      </c>
      <c r="D1103">
        <f t="shared" si="2"/>
        <v>0.24379120879120883</v>
      </c>
      <c r="E1103">
        <f t="shared" si="3"/>
        <v>0.24379120879120883</v>
      </c>
      <c r="F1103">
        <f t="shared" si="3"/>
        <v>0.24379120879120883</v>
      </c>
      <c r="G1103">
        <f t="shared" si="3"/>
        <v>0.24379120879120883</v>
      </c>
      <c r="H1103">
        <f t="shared" si="3"/>
        <v>0.24379120879120883</v>
      </c>
      <c r="I1103">
        <f t="shared" si="3"/>
        <v>0.24379120879120883</v>
      </c>
      <c r="J1103">
        <f t="shared" si="3"/>
        <v>0.24379120879120883</v>
      </c>
      <c r="K1103">
        <f t="shared" si="3"/>
        <v>0.24379120879120883</v>
      </c>
      <c r="M1103" t="s">
        <v>470</v>
      </c>
    </row>
    <row r="1104" spans="1:13" hidden="1">
      <c r="A1104" t="s">
        <v>293</v>
      </c>
      <c r="B1104" t="s">
        <v>505</v>
      </c>
      <c r="C1104" t="s">
        <v>287</v>
      </c>
      <c r="D1104">
        <f t="shared" si="2"/>
        <v>0.44569492412349521</v>
      </c>
      <c r="E1104">
        <f t="shared" si="3"/>
        <v>0.44569492412349521</v>
      </c>
      <c r="F1104">
        <f t="shared" si="3"/>
        <v>0.44569492412349521</v>
      </c>
      <c r="G1104">
        <f t="shared" si="3"/>
        <v>0.44569492412349521</v>
      </c>
      <c r="H1104">
        <f t="shared" si="3"/>
        <v>0.44569492412349521</v>
      </c>
      <c r="I1104">
        <f t="shared" si="3"/>
        <v>0.44569492412349521</v>
      </c>
      <c r="J1104">
        <f t="shared" si="3"/>
        <v>0.44569492412349521</v>
      </c>
      <c r="K1104">
        <f t="shared" si="3"/>
        <v>0.44569492412349521</v>
      </c>
      <c r="M1104" t="s">
        <v>470</v>
      </c>
    </row>
    <row r="1105" spans="1:13" hidden="1">
      <c r="A1105" t="s">
        <v>293</v>
      </c>
      <c r="B1105" t="s">
        <v>505</v>
      </c>
      <c r="C1105" t="s">
        <v>288</v>
      </c>
      <c r="D1105">
        <f t="shared" si="2"/>
        <v>4.7299755799755767E-2</v>
      </c>
      <c r="E1105">
        <f t="shared" si="3"/>
        <v>4.7299755799755767E-2</v>
      </c>
      <c r="F1105">
        <f t="shared" si="3"/>
        <v>4.7299755799755767E-2</v>
      </c>
      <c r="G1105">
        <f t="shared" si="3"/>
        <v>4.7299755799755767E-2</v>
      </c>
      <c r="H1105">
        <f t="shared" si="3"/>
        <v>4.7299755799755767E-2</v>
      </c>
      <c r="I1105">
        <f t="shared" si="3"/>
        <v>4.7299755799755767E-2</v>
      </c>
      <c r="J1105">
        <f t="shared" si="3"/>
        <v>4.7299755799755767E-2</v>
      </c>
      <c r="K1105">
        <f t="shared" si="3"/>
        <v>4.7299755799755767E-2</v>
      </c>
      <c r="M1105" t="s">
        <v>470</v>
      </c>
    </row>
    <row r="1106" spans="1:13" hidden="1">
      <c r="A1106" t="s">
        <v>293</v>
      </c>
      <c r="B1106" t="s">
        <v>505</v>
      </c>
      <c r="C1106" t="s">
        <v>289</v>
      </c>
      <c r="D1106">
        <f t="shared" si="2"/>
        <v>7.530906593406589E-3</v>
      </c>
      <c r="E1106">
        <f t="shared" si="3"/>
        <v>7.530906593406589E-3</v>
      </c>
      <c r="F1106">
        <f t="shared" si="3"/>
        <v>7.530906593406589E-3</v>
      </c>
      <c r="G1106">
        <f t="shared" si="3"/>
        <v>7.530906593406589E-3</v>
      </c>
      <c r="H1106">
        <f t="shared" si="3"/>
        <v>7.530906593406589E-3</v>
      </c>
      <c r="I1106">
        <f t="shared" si="3"/>
        <v>7.530906593406589E-3</v>
      </c>
      <c r="J1106">
        <f t="shared" si="3"/>
        <v>7.530906593406589E-3</v>
      </c>
      <c r="K1106">
        <f t="shared" si="3"/>
        <v>7.530906593406589E-3</v>
      </c>
      <c r="M1106" t="s">
        <v>470</v>
      </c>
    </row>
    <row r="1107" spans="1:13" hidden="1">
      <c r="A1107" t="s">
        <v>293</v>
      </c>
      <c r="B1107" t="s">
        <v>505</v>
      </c>
      <c r="C1107" t="s">
        <v>290</v>
      </c>
      <c r="D1107">
        <f t="shared" si="2"/>
        <v>0.30526129426129422</v>
      </c>
      <c r="E1107">
        <f t="shared" si="3"/>
        <v>0.30526129426129422</v>
      </c>
      <c r="F1107">
        <f t="shared" si="3"/>
        <v>0.30526129426129422</v>
      </c>
      <c r="G1107">
        <f t="shared" si="3"/>
        <v>0.30526129426129422</v>
      </c>
      <c r="H1107">
        <f t="shared" si="3"/>
        <v>0.30526129426129422</v>
      </c>
      <c r="I1107">
        <f t="shared" si="3"/>
        <v>0.30526129426129422</v>
      </c>
      <c r="J1107">
        <f t="shared" si="3"/>
        <v>0.30526129426129422</v>
      </c>
      <c r="K1107">
        <f t="shared" si="3"/>
        <v>0.30526129426129422</v>
      </c>
      <c r="M1107" t="s">
        <v>470</v>
      </c>
    </row>
    <row r="1108" spans="1:13" hidden="1">
      <c r="A1108" t="s">
        <v>293</v>
      </c>
      <c r="B1108" t="s">
        <v>505</v>
      </c>
      <c r="C1108" t="s">
        <v>291</v>
      </c>
      <c r="D1108">
        <f t="shared" si="2"/>
        <v>0.33409157509157528</v>
      </c>
      <c r="E1108">
        <f t="shared" si="3"/>
        <v>0.33409157509157528</v>
      </c>
      <c r="F1108">
        <f t="shared" si="3"/>
        <v>0.33409157509157528</v>
      </c>
      <c r="G1108">
        <f t="shared" si="3"/>
        <v>0.33409157509157528</v>
      </c>
      <c r="H1108">
        <f t="shared" si="3"/>
        <v>0.33409157509157528</v>
      </c>
      <c r="I1108">
        <f t="shared" si="3"/>
        <v>0.33409157509157528</v>
      </c>
      <c r="J1108">
        <f t="shared" si="3"/>
        <v>0.33409157509157528</v>
      </c>
      <c r="K1108">
        <f t="shared" si="3"/>
        <v>0.33409157509157528</v>
      </c>
      <c r="M1108" t="s">
        <v>470</v>
      </c>
    </row>
    <row r="1109" spans="1:13" hidden="1">
      <c r="A1109" t="s">
        <v>293</v>
      </c>
      <c r="B1109" t="s">
        <v>505</v>
      </c>
      <c r="C1109" t="s">
        <v>292</v>
      </c>
      <c r="D1109">
        <f t="shared" si="2"/>
        <v>9.7496336996337141E-2</v>
      </c>
      <c r="E1109">
        <f t="shared" si="3"/>
        <v>9.7496336996337141E-2</v>
      </c>
      <c r="F1109">
        <f t="shared" si="3"/>
        <v>9.7496336996337141E-2</v>
      </c>
      <c r="G1109">
        <f t="shared" si="3"/>
        <v>9.7496336996337141E-2</v>
      </c>
      <c r="H1109">
        <f t="shared" si="3"/>
        <v>9.7496336996337141E-2</v>
      </c>
      <c r="I1109">
        <f t="shared" si="3"/>
        <v>9.7496336996337141E-2</v>
      </c>
      <c r="J1109">
        <f t="shared" si="3"/>
        <v>9.7496336996337141E-2</v>
      </c>
      <c r="K1109">
        <f t="shared" si="3"/>
        <v>9.7496336996337141E-2</v>
      </c>
      <c r="M1109" t="s">
        <v>470</v>
      </c>
    </row>
    <row r="1110" spans="1:13" hidden="1">
      <c r="A1110" t="s">
        <v>293</v>
      </c>
      <c r="B1110" t="s">
        <v>327</v>
      </c>
      <c r="C1110" t="s">
        <v>278</v>
      </c>
      <c r="D1110">
        <v>1.4829270544782855E-2</v>
      </c>
      <c r="E1110">
        <f t="shared" si="3"/>
        <v>1.4829270544782855E-2</v>
      </c>
      <c r="F1110">
        <f t="shared" si="3"/>
        <v>1.4829270544782855E-2</v>
      </c>
      <c r="G1110">
        <f t="shared" si="3"/>
        <v>1.4829270544782855E-2</v>
      </c>
      <c r="H1110">
        <f t="shared" si="3"/>
        <v>1.4829270544782855E-2</v>
      </c>
      <c r="I1110">
        <f t="shared" si="3"/>
        <v>1.4829270544782855E-2</v>
      </c>
      <c r="J1110">
        <f t="shared" si="3"/>
        <v>1.4829270544782855E-2</v>
      </c>
      <c r="K1110">
        <f t="shared" si="3"/>
        <v>1.4829270544782855E-2</v>
      </c>
    </row>
    <row r="1111" spans="1:13" hidden="1">
      <c r="A1111" t="s">
        <v>293</v>
      </c>
      <c r="B1111" t="s">
        <v>327</v>
      </c>
      <c r="C1111" t="s">
        <v>279</v>
      </c>
      <c r="D1111">
        <v>0.27576939058171751</v>
      </c>
      <c r="E1111">
        <f t="shared" si="3"/>
        <v>0.27576939058171751</v>
      </c>
      <c r="F1111">
        <f t="shared" si="3"/>
        <v>0.27576939058171751</v>
      </c>
      <c r="G1111">
        <f t="shared" si="3"/>
        <v>0.27576939058171751</v>
      </c>
      <c r="H1111">
        <f t="shared" si="3"/>
        <v>0.27576939058171751</v>
      </c>
      <c r="I1111">
        <f t="shared" si="3"/>
        <v>0.27576939058171751</v>
      </c>
      <c r="J1111">
        <f t="shared" si="3"/>
        <v>0.27576939058171751</v>
      </c>
      <c r="K1111">
        <f t="shared" si="3"/>
        <v>0.27576939058171751</v>
      </c>
      <c r="M1111" t="s">
        <v>470</v>
      </c>
    </row>
    <row r="1112" spans="1:13" hidden="1">
      <c r="A1112" t="s">
        <v>293</v>
      </c>
      <c r="B1112" t="s">
        <v>327</v>
      </c>
      <c r="C1112" t="s">
        <v>280</v>
      </c>
      <c r="D1112">
        <v>0.3909980955678678</v>
      </c>
      <c r="E1112">
        <f t="shared" si="3"/>
        <v>0.3909980955678678</v>
      </c>
      <c r="F1112">
        <f t="shared" si="3"/>
        <v>0.3909980955678678</v>
      </c>
      <c r="G1112">
        <f t="shared" si="3"/>
        <v>0.3909980955678678</v>
      </c>
      <c r="H1112">
        <f t="shared" si="3"/>
        <v>0.3909980955678678</v>
      </c>
      <c r="I1112">
        <f t="shared" si="3"/>
        <v>0.3909980955678678</v>
      </c>
      <c r="J1112">
        <f t="shared" si="3"/>
        <v>0.3909980955678678</v>
      </c>
      <c r="K1112">
        <f t="shared" si="3"/>
        <v>0.3909980955678678</v>
      </c>
      <c r="M1112" t="s">
        <v>470</v>
      </c>
    </row>
    <row r="1113" spans="1:13" hidden="1">
      <c r="A1113" t="s">
        <v>293</v>
      </c>
      <c r="B1113" t="s">
        <v>327</v>
      </c>
      <c r="C1113" t="s">
        <v>277</v>
      </c>
      <c r="D1113">
        <v>0.13782981301939018</v>
      </c>
      <c r="E1113">
        <f t="shared" si="3"/>
        <v>0.13782981301939018</v>
      </c>
      <c r="F1113">
        <f t="shared" si="3"/>
        <v>0.13782981301939018</v>
      </c>
      <c r="G1113">
        <f t="shared" si="3"/>
        <v>0.13782981301939018</v>
      </c>
      <c r="H1113">
        <f t="shared" si="3"/>
        <v>0.13782981301939018</v>
      </c>
      <c r="I1113">
        <f t="shared" si="3"/>
        <v>0.13782981301939018</v>
      </c>
      <c r="J1113">
        <f t="shared" si="3"/>
        <v>0.13782981301939018</v>
      </c>
      <c r="K1113">
        <f t="shared" si="3"/>
        <v>0.13782981301939018</v>
      </c>
      <c r="M1113" t="s">
        <v>470</v>
      </c>
    </row>
    <row r="1114" spans="1:13" hidden="1">
      <c r="A1114" t="s">
        <v>293</v>
      </c>
      <c r="B1114" t="s">
        <v>327</v>
      </c>
      <c r="C1114" t="s">
        <v>281</v>
      </c>
      <c r="D1114">
        <v>4.3612208104396128E-3</v>
      </c>
      <c r="E1114">
        <f t="shared" si="3"/>
        <v>4.3612208104396128E-3</v>
      </c>
      <c r="F1114">
        <f t="shared" si="3"/>
        <v>4.3612208104396128E-3</v>
      </c>
      <c r="G1114">
        <f t="shared" si="3"/>
        <v>4.3612208104396128E-3</v>
      </c>
      <c r="H1114">
        <f t="shared" si="3"/>
        <v>4.3612208104396128E-3</v>
      </c>
      <c r="I1114">
        <f t="shared" si="3"/>
        <v>4.3612208104396128E-3</v>
      </c>
      <c r="J1114">
        <f t="shared" si="3"/>
        <v>4.3612208104396128E-3</v>
      </c>
      <c r="K1114">
        <f t="shared" si="3"/>
        <v>4.3612208104396128E-3</v>
      </c>
      <c r="M1114" t="s">
        <v>470</v>
      </c>
    </row>
    <row r="1115" spans="1:13" hidden="1">
      <c r="A1115" t="s">
        <v>293</v>
      </c>
      <c r="B1115" t="s">
        <v>327</v>
      </c>
      <c r="C1115" t="s">
        <v>282</v>
      </c>
      <c r="D1115">
        <v>0.23076476648351496</v>
      </c>
      <c r="E1115">
        <f t="shared" si="3"/>
        <v>0.23076476648351496</v>
      </c>
      <c r="F1115">
        <f t="shared" si="3"/>
        <v>0.23076476648351496</v>
      </c>
      <c r="G1115">
        <f t="shared" si="3"/>
        <v>0.23076476648351496</v>
      </c>
      <c r="H1115">
        <f t="shared" si="3"/>
        <v>0.23076476648351496</v>
      </c>
      <c r="I1115">
        <f t="shared" si="3"/>
        <v>0.23076476648351496</v>
      </c>
      <c r="J1115">
        <f t="shared" si="3"/>
        <v>0.23076476648351496</v>
      </c>
      <c r="K1115">
        <f t="shared" si="3"/>
        <v>0.23076476648351496</v>
      </c>
      <c r="M1115" t="s">
        <v>470</v>
      </c>
    </row>
    <row r="1116" spans="1:13" hidden="1">
      <c r="A1116" t="s">
        <v>293</v>
      </c>
      <c r="B1116" t="s">
        <v>327</v>
      </c>
      <c r="C1116" t="s">
        <v>283</v>
      </c>
      <c r="D1116">
        <v>0.44410624141483274</v>
      </c>
      <c r="E1116">
        <f t="shared" si="3"/>
        <v>0.44410624141483274</v>
      </c>
      <c r="F1116">
        <f t="shared" si="3"/>
        <v>0.44410624141483274</v>
      </c>
      <c r="G1116">
        <f t="shared" si="3"/>
        <v>0.44410624141483274</v>
      </c>
      <c r="H1116">
        <f t="shared" si="3"/>
        <v>0.44410624141483274</v>
      </c>
      <c r="I1116">
        <f t="shared" si="3"/>
        <v>0.44410624141483274</v>
      </c>
      <c r="J1116">
        <f t="shared" si="3"/>
        <v>0.44410624141483274</v>
      </c>
      <c r="K1116">
        <f t="shared" si="3"/>
        <v>0.44410624141483274</v>
      </c>
      <c r="M1116" t="s">
        <v>470</v>
      </c>
    </row>
    <row r="1117" spans="1:13" hidden="1">
      <c r="A1117" t="s">
        <v>293</v>
      </c>
      <c r="B1117" t="s">
        <v>327</v>
      </c>
      <c r="C1117" t="s">
        <v>284</v>
      </c>
      <c r="D1117">
        <v>3.252355769230738E-2</v>
      </c>
      <c r="E1117">
        <f t="shared" si="3"/>
        <v>3.252355769230738E-2</v>
      </c>
      <c r="F1117">
        <f t="shared" si="3"/>
        <v>3.252355769230738E-2</v>
      </c>
      <c r="G1117">
        <f t="shared" si="3"/>
        <v>3.252355769230738E-2</v>
      </c>
      <c r="H1117">
        <f t="shared" si="3"/>
        <v>3.252355769230738E-2</v>
      </c>
      <c r="I1117">
        <f t="shared" si="3"/>
        <v>3.252355769230738E-2</v>
      </c>
      <c r="J1117">
        <f t="shared" si="3"/>
        <v>3.252355769230738E-2</v>
      </c>
      <c r="K1117">
        <f t="shared" si="3"/>
        <v>3.252355769230738E-2</v>
      </c>
      <c r="M1117" t="s">
        <v>470</v>
      </c>
    </row>
    <row r="1118" spans="1:13" hidden="1">
      <c r="A1118" t="s">
        <v>293</v>
      </c>
      <c r="B1118" t="s">
        <v>327</v>
      </c>
      <c r="C1118" t="s">
        <v>285</v>
      </c>
      <c r="D1118">
        <v>1.3230940519323515E-2</v>
      </c>
      <c r="E1118">
        <f t="shared" si="3"/>
        <v>1.3230940519323515E-2</v>
      </c>
      <c r="F1118">
        <f t="shared" si="3"/>
        <v>1.3230940519323515E-2</v>
      </c>
      <c r="G1118">
        <f t="shared" si="3"/>
        <v>1.3230940519323515E-2</v>
      </c>
      <c r="H1118">
        <f t="shared" si="3"/>
        <v>1.3230940519323515E-2</v>
      </c>
      <c r="I1118">
        <f t="shared" si="3"/>
        <v>1.3230940519323515E-2</v>
      </c>
      <c r="J1118">
        <f t="shared" si="3"/>
        <v>1.3230940519323515E-2</v>
      </c>
      <c r="K1118">
        <f t="shared" si="3"/>
        <v>1.3230940519323515E-2</v>
      </c>
      <c r="M1118" t="s">
        <v>470</v>
      </c>
    </row>
    <row r="1119" spans="1:13" hidden="1">
      <c r="A1119" t="s">
        <v>293</v>
      </c>
      <c r="B1119" t="s">
        <v>327</v>
      </c>
      <c r="C1119" t="s">
        <v>286</v>
      </c>
      <c r="D1119">
        <v>0.26581640624999942</v>
      </c>
      <c r="E1119">
        <f t="shared" si="3"/>
        <v>0.26581640624999942</v>
      </c>
      <c r="F1119">
        <f t="shared" si="3"/>
        <v>0.26581640624999942</v>
      </c>
      <c r="G1119">
        <f t="shared" si="3"/>
        <v>0.26581640624999942</v>
      </c>
      <c r="H1119">
        <f t="shared" si="3"/>
        <v>0.26581640624999942</v>
      </c>
      <c r="I1119">
        <f t="shared" si="3"/>
        <v>0.26581640624999942</v>
      </c>
      <c r="J1119">
        <f t="shared" si="3"/>
        <v>0.26581640624999942</v>
      </c>
      <c r="K1119">
        <f t="shared" si="3"/>
        <v>0.26581640624999942</v>
      </c>
      <c r="M1119" t="s">
        <v>470</v>
      </c>
    </row>
    <row r="1120" spans="1:13" hidden="1">
      <c r="A1120" t="s">
        <v>293</v>
      </c>
      <c r="B1120" t="s">
        <v>327</v>
      </c>
      <c r="C1120" t="s">
        <v>287</v>
      </c>
      <c r="D1120">
        <v>0.45956647903726627</v>
      </c>
      <c r="E1120">
        <f t="shared" si="3"/>
        <v>0.45956647903726627</v>
      </c>
      <c r="F1120">
        <f t="shared" si="3"/>
        <v>0.45956647903726627</v>
      </c>
      <c r="G1120">
        <f t="shared" si="3"/>
        <v>0.45956647903726627</v>
      </c>
      <c r="H1120">
        <f t="shared" si="3"/>
        <v>0.45956647903726627</v>
      </c>
      <c r="I1120">
        <f t="shared" si="3"/>
        <v>0.45956647903726627</v>
      </c>
      <c r="J1120">
        <f t="shared" si="3"/>
        <v>0.45956647903726627</v>
      </c>
      <c r="K1120">
        <f t="shared" si="3"/>
        <v>0.45956647903726627</v>
      </c>
      <c r="M1120" t="s">
        <v>470</v>
      </c>
    </row>
    <row r="1121" spans="1:13" hidden="1">
      <c r="A1121" t="s">
        <v>293</v>
      </c>
      <c r="B1121" t="s">
        <v>327</v>
      </c>
      <c r="C1121" t="s">
        <v>288</v>
      </c>
      <c r="D1121">
        <v>5.6413156702898044E-2</v>
      </c>
      <c r="E1121">
        <f t="shared" si="3"/>
        <v>5.6413156702898044E-2</v>
      </c>
      <c r="F1121">
        <f t="shared" si="3"/>
        <v>5.6413156702898044E-2</v>
      </c>
      <c r="G1121">
        <f t="shared" si="3"/>
        <v>5.6413156702898044E-2</v>
      </c>
      <c r="H1121">
        <f t="shared" si="3"/>
        <v>5.6413156702898044E-2</v>
      </c>
      <c r="I1121">
        <f t="shared" si="3"/>
        <v>5.6413156702898044E-2</v>
      </c>
      <c r="J1121">
        <f t="shared" si="3"/>
        <v>5.6413156702898044E-2</v>
      </c>
      <c r="K1121">
        <f t="shared" si="3"/>
        <v>5.6413156702898044E-2</v>
      </c>
      <c r="M1121" t="s">
        <v>470</v>
      </c>
    </row>
    <row r="1122" spans="1:13" hidden="1">
      <c r="A1122" t="s">
        <v>293</v>
      </c>
      <c r="B1122" t="s">
        <v>327</v>
      </c>
      <c r="C1122" t="s">
        <v>289</v>
      </c>
      <c r="D1122">
        <v>7.84922724184774E-3</v>
      </c>
      <c r="E1122">
        <f t="shared" si="3"/>
        <v>7.84922724184774E-3</v>
      </c>
      <c r="F1122">
        <f t="shared" si="3"/>
        <v>7.84922724184774E-3</v>
      </c>
      <c r="G1122">
        <f t="shared" si="3"/>
        <v>7.84922724184774E-3</v>
      </c>
      <c r="H1122">
        <f t="shared" si="3"/>
        <v>7.84922724184774E-3</v>
      </c>
      <c r="I1122">
        <f t="shared" si="3"/>
        <v>7.84922724184774E-3</v>
      </c>
      <c r="J1122">
        <f t="shared" si="3"/>
        <v>7.84922724184774E-3</v>
      </c>
      <c r="K1122">
        <f t="shared" si="3"/>
        <v>7.84922724184774E-3</v>
      </c>
      <c r="M1122" t="s">
        <v>470</v>
      </c>
    </row>
    <row r="1123" spans="1:13" hidden="1">
      <c r="A1123" t="s">
        <v>293</v>
      </c>
      <c r="B1123" t="s">
        <v>327</v>
      </c>
      <c r="C1123" t="s">
        <v>290</v>
      </c>
      <c r="D1123">
        <v>0.28281023550724599</v>
      </c>
      <c r="E1123">
        <f t="shared" si="3"/>
        <v>0.28281023550724599</v>
      </c>
      <c r="F1123">
        <f t="shared" si="3"/>
        <v>0.28281023550724599</v>
      </c>
      <c r="G1123">
        <f t="shared" si="3"/>
        <v>0.28281023550724599</v>
      </c>
      <c r="H1123">
        <f t="shared" si="3"/>
        <v>0.28281023550724599</v>
      </c>
      <c r="I1123">
        <f t="shared" si="3"/>
        <v>0.28281023550724599</v>
      </c>
      <c r="J1123">
        <f t="shared" si="3"/>
        <v>0.28281023550724599</v>
      </c>
      <c r="K1123">
        <f t="shared" si="3"/>
        <v>0.28281023550724599</v>
      </c>
      <c r="M1123" t="s">
        <v>470</v>
      </c>
    </row>
    <row r="1124" spans="1:13" hidden="1">
      <c r="A1124" t="s">
        <v>293</v>
      </c>
      <c r="B1124" t="s">
        <v>327</v>
      </c>
      <c r="C1124" t="s">
        <v>291</v>
      </c>
      <c r="D1124">
        <v>0.30527151268116004</v>
      </c>
      <c r="E1124">
        <f t="shared" si="3"/>
        <v>0.30527151268116004</v>
      </c>
      <c r="F1124">
        <f t="shared" si="3"/>
        <v>0.30527151268116004</v>
      </c>
      <c r="G1124">
        <f t="shared" si="3"/>
        <v>0.30527151268116004</v>
      </c>
      <c r="H1124">
        <f t="shared" si="3"/>
        <v>0.30527151268116004</v>
      </c>
      <c r="I1124">
        <f t="shared" si="3"/>
        <v>0.30527151268116004</v>
      </c>
      <c r="J1124">
        <f t="shared" si="3"/>
        <v>0.30527151268116004</v>
      </c>
      <c r="K1124">
        <f t="shared" si="3"/>
        <v>0.30527151268116004</v>
      </c>
      <c r="M1124" t="s">
        <v>470</v>
      </c>
    </row>
    <row r="1125" spans="1:13" hidden="1">
      <c r="A1125" t="s">
        <v>293</v>
      </c>
      <c r="B1125" t="s">
        <v>327</v>
      </c>
      <c r="C1125" t="s">
        <v>292</v>
      </c>
      <c r="D1125">
        <v>8.9061311141303778E-2</v>
      </c>
      <c r="E1125">
        <f t="shared" si="3"/>
        <v>8.9061311141303778E-2</v>
      </c>
      <c r="F1125">
        <f t="shared" si="3"/>
        <v>8.9061311141303778E-2</v>
      </c>
      <c r="G1125">
        <f t="shared" si="3"/>
        <v>8.9061311141303778E-2</v>
      </c>
      <c r="H1125">
        <f t="shared" si="3"/>
        <v>8.9061311141303778E-2</v>
      </c>
      <c r="I1125">
        <f t="shared" si="3"/>
        <v>8.9061311141303778E-2</v>
      </c>
      <c r="J1125">
        <f t="shared" si="3"/>
        <v>8.9061311141303778E-2</v>
      </c>
      <c r="K1125">
        <f t="shared" si="3"/>
        <v>8.9061311141303778E-2</v>
      </c>
      <c r="M1125" t="s">
        <v>470</v>
      </c>
    </row>
    <row r="1126" spans="1:13" hidden="1">
      <c r="A1126" t="s">
        <v>293</v>
      </c>
      <c r="B1126" t="s">
        <v>326</v>
      </c>
      <c r="C1126" t="s">
        <v>278</v>
      </c>
      <c r="D1126">
        <f t="shared" si="2"/>
        <v>1.4829270544782855E-2</v>
      </c>
      <c r="E1126">
        <f t="shared" si="3"/>
        <v>1.4829270544782855E-2</v>
      </c>
      <c r="F1126">
        <f t="shared" si="3"/>
        <v>1.4829270544782855E-2</v>
      </c>
      <c r="G1126">
        <f t="shared" si="3"/>
        <v>1.4829270544782855E-2</v>
      </c>
      <c r="H1126">
        <f t="shared" si="3"/>
        <v>1.4829270544782855E-2</v>
      </c>
      <c r="I1126">
        <f t="shared" si="3"/>
        <v>1.4829270544782855E-2</v>
      </c>
      <c r="J1126">
        <f t="shared" si="3"/>
        <v>1.4829270544782855E-2</v>
      </c>
      <c r="K1126">
        <f t="shared" si="3"/>
        <v>1.4829270544782855E-2</v>
      </c>
    </row>
    <row r="1127" spans="1:13" hidden="1">
      <c r="A1127" t="s">
        <v>293</v>
      </c>
      <c r="B1127" t="s">
        <v>326</v>
      </c>
      <c r="C1127" t="s">
        <v>279</v>
      </c>
      <c r="D1127">
        <f t="shared" ref="D1127:D1157" si="4">D1111</f>
        <v>0.27576939058171751</v>
      </c>
      <c r="E1127">
        <f t="shared" si="3"/>
        <v>0.27576939058171751</v>
      </c>
      <c r="F1127">
        <f t="shared" si="3"/>
        <v>0.27576939058171751</v>
      </c>
      <c r="G1127">
        <f t="shared" si="3"/>
        <v>0.27576939058171751</v>
      </c>
      <c r="H1127">
        <f t="shared" si="3"/>
        <v>0.27576939058171751</v>
      </c>
      <c r="I1127">
        <f t="shared" si="3"/>
        <v>0.27576939058171751</v>
      </c>
      <c r="J1127">
        <f t="shared" si="3"/>
        <v>0.27576939058171751</v>
      </c>
      <c r="K1127">
        <f t="shared" si="3"/>
        <v>0.27576939058171751</v>
      </c>
      <c r="M1127" t="s">
        <v>470</v>
      </c>
    </row>
    <row r="1128" spans="1:13" hidden="1">
      <c r="A1128" t="s">
        <v>293</v>
      </c>
      <c r="B1128" t="s">
        <v>326</v>
      </c>
      <c r="C1128" t="s">
        <v>280</v>
      </c>
      <c r="D1128">
        <f t="shared" si="4"/>
        <v>0.3909980955678678</v>
      </c>
      <c r="E1128">
        <f t="shared" si="3"/>
        <v>0.3909980955678678</v>
      </c>
      <c r="F1128">
        <f t="shared" si="3"/>
        <v>0.3909980955678678</v>
      </c>
      <c r="G1128">
        <f t="shared" si="3"/>
        <v>0.3909980955678678</v>
      </c>
      <c r="H1128">
        <f t="shared" si="3"/>
        <v>0.3909980955678678</v>
      </c>
      <c r="I1128">
        <f t="shared" si="3"/>
        <v>0.3909980955678678</v>
      </c>
      <c r="J1128">
        <f t="shared" si="3"/>
        <v>0.3909980955678678</v>
      </c>
      <c r="K1128">
        <f t="shared" si="3"/>
        <v>0.3909980955678678</v>
      </c>
      <c r="M1128" t="s">
        <v>470</v>
      </c>
    </row>
    <row r="1129" spans="1:13" hidden="1">
      <c r="A1129" t="s">
        <v>293</v>
      </c>
      <c r="B1129" t="s">
        <v>326</v>
      </c>
      <c r="C1129" t="s">
        <v>277</v>
      </c>
      <c r="D1129">
        <f t="shared" si="4"/>
        <v>0.13782981301939018</v>
      </c>
      <c r="E1129">
        <f t="shared" si="3"/>
        <v>0.13782981301939018</v>
      </c>
      <c r="F1129">
        <f t="shared" si="3"/>
        <v>0.13782981301939018</v>
      </c>
      <c r="G1129">
        <f t="shared" si="3"/>
        <v>0.13782981301939018</v>
      </c>
      <c r="H1129">
        <f t="shared" si="3"/>
        <v>0.13782981301939018</v>
      </c>
      <c r="I1129">
        <f t="shared" si="3"/>
        <v>0.13782981301939018</v>
      </c>
      <c r="J1129">
        <f t="shared" si="3"/>
        <v>0.13782981301939018</v>
      </c>
      <c r="K1129">
        <f t="shared" si="3"/>
        <v>0.13782981301939018</v>
      </c>
      <c r="M1129" t="s">
        <v>470</v>
      </c>
    </row>
    <row r="1130" spans="1:13" hidden="1">
      <c r="A1130" t="s">
        <v>293</v>
      </c>
      <c r="B1130" t="s">
        <v>326</v>
      </c>
      <c r="C1130" t="s">
        <v>281</v>
      </c>
      <c r="D1130">
        <f t="shared" si="4"/>
        <v>4.3612208104396128E-3</v>
      </c>
      <c r="E1130">
        <f t="shared" si="3"/>
        <v>4.3612208104396128E-3</v>
      </c>
      <c r="F1130">
        <f t="shared" si="3"/>
        <v>4.3612208104396128E-3</v>
      </c>
      <c r="G1130">
        <f t="shared" si="3"/>
        <v>4.3612208104396128E-3</v>
      </c>
      <c r="H1130">
        <f t="shared" si="3"/>
        <v>4.3612208104396128E-3</v>
      </c>
      <c r="I1130">
        <f t="shared" si="3"/>
        <v>4.3612208104396128E-3</v>
      </c>
      <c r="J1130">
        <f t="shared" si="3"/>
        <v>4.3612208104396128E-3</v>
      </c>
      <c r="K1130">
        <f t="shared" si="3"/>
        <v>4.3612208104396128E-3</v>
      </c>
      <c r="M1130" t="s">
        <v>470</v>
      </c>
    </row>
    <row r="1131" spans="1:13" hidden="1">
      <c r="A1131" t="s">
        <v>293</v>
      </c>
      <c r="B1131" t="s">
        <v>326</v>
      </c>
      <c r="C1131" t="s">
        <v>282</v>
      </c>
      <c r="D1131">
        <f t="shared" si="4"/>
        <v>0.23076476648351496</v>
      </c>
      <c r="E1131">
        <f t="shared" si="3"/>
        <v>0.23076476648351496</v>
      </c>
      <c r="F1131">
        <f t="shared" si="3"/>
        <v>0.23076476648351496</v>
      </c>
      <c r="G1131">
        <f t="shared" si="3"/>
        <v>0.23076476648351496</v>
      </c>
      <c r="H1131">
        <f t="shared" si="3"/>
        <v>0.23076476648351496</v>
      </c>
      <c r="I1131">
        <f t="shared" si="3"/>
        <v>0.23076476648351496</v>
      </c>
      <c r="J1131">
        <f t="shared" si="3"/>
        <v>0.23076476648351496</v>
      </c>
      <c r="K1131">
        <f t="shared" si="3"/>
        <v>0.23076476648351496</v>
      </c>
      <c r="M1131" t="s">
        <v>470</v>
      </c>
    </row>
    <row r="1132" spans="1:13" hidden="1">
      <c r="A1132" t="s">
        <v>293</v>
      </c>
      <c r="B1132" t="s">
        <v>326</v>
      </c>
      <c r="C1132" t="s">
        <v>283</v>
      </c>
      <c r="D1132">
        <f t="shared" si="4"/>
        <v>0.44410624141483274</v>
      </c>
      <c r="E1132">
        <f t="shared" si="3"/>
        <v>0.44410624141483274</v>
      </c>
      <c r="F1132">
        <f t="shared" si="3"/>
        <v>0.44410624141483274</v>
      </c>
      <c r="G1132">
        <f t="shared" si="3"/>
        <v>0.44410624141483274</v>
      </c>
      <c r="H1132">
        <f t="shared" si="3"/>
        <v>0.44410624141483274</v>
      </c>
      <c r="I1132">
        <f t="shared" si="3"/>
        <v>0.44410624141483274</v>
      </c>
      <c r="J1132">
        <f t="shared" si="3"/>
        <v>0.44410624141483274</v>
      </c>
      <c r="K1132">
        <f t="shared" si="3"/>
        <v>0.44410624141483274</v>
      </c>
      <c r="M1132" t="s">
        <v>470</v>
      </c>
    </row>
    <row r="1133" spans="1:13" hidden="1">
      <c r="A1133" t="s">
        <v>293</v>
      </c>
      <c r="B1133" t="s">
        <v>326</v>
      </c>
      <c r="C1133" t="s">
        <v>284</v>
      </c>
      <c r="D1133">
        <f t="shared" si="4"/>
        <v>3.252355769230738E-2</v>
      </c>
      <c r="E1133">
        <f t="shared" si="3"/>
        <v>3.252355769230738E-2</v>
      </c>
      <c r="F1133">
        <f t="shared" si="3"/>
        <v>3.252355769230738E-2</v>
      </c>
      <c r="G1133">
        <f t="shared" si="3"/>
        <v>3.252355769230738E-2</v>
      </c>
      <c r="H1133">
        <f t="shared" si="3"/>
        <v>3.252355769230738E-2</v>
      </c>
      <c r="I1133">
        <f t="shared" si="3"/>
        <v>3.252355769230738E-2</v>
      </c>
      <c r="J1133">
        <f t="shared" si="3"/>
        <v>3.252355769230738E-2</v>
      </c>
      <c r="K1133">
        <f t="shared" si="3"/>
        <v>3.252355769230738E-2</v>
      </c>
      <c r="M1133" t="s">
        <v>470</v>
      </c>
    </row>
    <row r="1134" spans="1:13" hidden="1">
      <c r="A1134" t="s">
        <v>293</v>
      </c>
      <c r="B1134" t="s">
        <v>326</v>
      </c>
      <c r="C1134" t="s">
        <v>285</v>
      </c>
      <c r="D1134">
        <f t="shared" si="4"/>
        <v>1.3230940519323515E-2</v>
      </c>
      <c r="E1134">
        <f t="shared" si="3"/>
        <v>1.3230940519323515E-2</v>
      </c>
      <c r="F1134">
        <f t="shared" si="3"/>
        <v>1.3230940519323515E-2</v>
      </c>
      <c r="G1134">
        <f t="shared" si="3"/>
        <v>1.3230940519323515E-2</v>
      </c>
      <c r="H1134">
        <f t="shared" si="3"/>
        <v>1.3230940519323515E-2</v>
      </c>
      <c r="I1134">
        <f t="shared" si="3"/>
        <v>1.3230940519323515E-2</v>
      </c>
      <c r="J1134">
        <f t="shared" si="3"/>
        <v>1.3230940519323515E-2</v>
      </c>
      <c r="K1134">
        <f t="shared" ref="K1134:K1197" si="5">$D1134</f>
        <v>1.3230940519323515E-2</v>
      </c>
      <c r="M1134" t="s">
        <v>470</v>
      </c>
    </row>
    <row r="1135" spans="1:13" hidden="1">
      <c r="A1135" t="s">
        <v>293</v>
      </c>
      <c r="B1135" t="s">
        <v>326</v>
      </c>
      <c r="C1135" t="s">
        <v>286</v>
      </c>
      <c r="D1135">
        <f t="shared" si="4"/>
        <v>0.26581640624999942</v>
      </c>
      <c r="E1135">
        <f t="shared" ref="E1135:J1177" si="6">$D1135</f>
        <v>0.26581640624999942</v>
      </c>
      <c r="F1135">
        <f t="shared" si="6"/>
        <v>0.26581640624999942</v>
      </c>
      <c r="G1135">
        <f t="shared" si="6"/>
        <v>0.26581640624999942</v>
      </c>
      <c r="H1135">
        <f t="shared" si="6"/>
        <v>0.26581640624999942</v>
      </c>
      <c r="I1135">
        <f t="shared" si="6"/>
        <v>0.26581640624999942</v>
      </c>
      <c r="J1135">
        <f t="shared" si="6"/>
        <v>0.26581640624999942</v>
      </c>
      <c r="K1135">
        <f t="shared" si="5"/>
        <v>0.26581640624999942</v>
      </c>
      <c r="M1135" t="s">
        <v>470</v>
      </c>
    </row>
    <row r="1136" spans="1:13" hidden="1">
      <c r="A1136" t="s">
        <v>293</v>
      </c>
      <c r="B1136" t="s">
        <v>326</v>
      </c>
      <c r="C1136" t="s">
        <v>287</v>
      </c>
      <c r="D1136">
        <f t="shared" si="4"/>
        <v>0.45956647903726627</v>
      </c>
      <c r="E1136">
        <f t="shared" si="6"/>
        <v>0.45956647903726627</v>
      </c>
      <c r="F1136">
        <f t="shared" si="6"/>
        <v>0.45956647903726627</v>
      </c>
      <c r="G1136">
        <f t="shared" si="6"/>
        <v>0.45956647903726627</v>
      </c>
      <c r="H1136">
        <f t="shared" si="6"/>
        <v>0.45956647903726627</v>
      </c>
      <c r="I1136">
        <f t="shared" si="6"/>
        <v>0.45956647903726627</v>
      </c>
      <c r="J1136">
        <f t="shared" si="6"/>
        <v>0.45956647903726627</v>
      </c>
      <c r="K1136">
        <f t="shared" si="5"/>
        <v>0.45956647903726627</v>
      </c>
      <c r="M1136" t="s">
        <v>470</v>
      </c>
    </row>
    <row r="1137" spans="1:13" hidden="1">
      <c r="A1137" t="s">
        <v>293</v>
      </c>
      <c r="B1137" t="s">
        <v>326</v>
      </c>
      <c r="C1137" t="s">
        <v>288</v>
      </c>
      <c r="D1137">
        <f t="shared" si="4"/>
        <v>5.6413156702898044E-2</v>
      </c>
      <c r="E1137">
        <f t="shared" si="6"/>
        <v>5.6413156702898044E-2</v>
      </c>
      <c r="F1137">
        <f t="shared" si="6"/>
        <v>5.6413156702898044E-2</v>
      </c>
      <c r="G1137">
        <f t="shared" si="6"/>
        <v>5.6413156702898044E-2</v>
      </c>
      <c r="H1137">
        <f t="shared" si="6"/>
        <v>5.6413156702898044E-2</v>
      </c>
      <c r="I1137">
        <f t="shared" si="6"/>
        <v>5.6413156702898044E-2</v>
      </c>
      <c r="J1137">
        <f t="shared" si="6"/>
        <v>5.6413156702898044E-2</v>
      </c>
      <c r="K1137">
        <f t="shared" si="5"/>
        <v>5.6413156702898044E-2</v>
      </c>
      <c r="M1137" t="s">
        <v>470</v>
      </c>
    </row>
    <row r="1138" spans="1:13" hidden="1">
      <c r="A1138" t="s">
        <v>293</v>
      </c>
      <c r="B1138" t="s">
        <v>326</v>
      </c>
      <c r="C1138" t="s">
        <v>289</v>
      </c>
      <c r="D1138">
        <f t="shared" si="4"/>
        <v>7.84922724184774E-3</v>
      </c>
      <c r="E1138">
        <f t="shared" si="6"/>
        <v>7.84922724184774E-3</v>
      </c>
      <c r="F1138">
        <f t="shared" si="6"/>
        <v>7.84922724184774E-3</v>
      </c>
      <c r="G1138">
        <f t="shared" si="6"/>
        <v>7.84922724184774E-3</v>
      </c>
      <c r="H1138">
        <f t="shared" si="6"/>
        <v>7.84922724184774E-3</v>
      </c>
      <c r="I1138">
        <f t="shared" si="6"/>
        <v>7.84922724184774E-3</v>
      </c>
      <c r="J1138">
        <f t="shared" si="6"/>
        <v>7.84922724184774E-3</v>
      </c>
      <c r="K1138">
        <f t="shared" si="5"/>
        <v>7.84922724184774E-3</v>
      </c>
      <c r="M1138" t="s">
        <v>470</v>
      </c>
    </row>
    <row r="1139" spans="1:13" hidden="1">
      <c r="A1139" t="s">
        <v>293</v>
      </c>
      <c r="B1139" t="s">
        <v>326</v>
      </c>
      <c r="C1139" t="s">
        <v>290</v>
      </c>
      <c r="D1139">
        <f t="shared" si="4"/>
        <v>0.28281023550724599</v>
      </c>
      <c r="E1139">
        <f t="shared" si="6"/>
        <v>0.28281023550724599</v>
      </c>
      <c r="F1139">
        <f t="shared" si="6"/>
        <v>0.28281023550724599</v>
      </c>
      <c r="G1139">
        <f t="shared" si="6"/>
        <v>0.28281023550724599</v>
      </c>
      <c r="H1139">
        <f t="shared" si="6"/>
        <v>0.28281023550724599</v>
      </c>
      <c r="I1139">
        <f t="shared" si="6"/>
        <v>0.28281023550724599</v>
      </c>
      <c r="J1139">
        <f t="shared" si="6"/>
        <v>0.28281023550724599</v>
      </c>
      <c r="K1139">
        <f t="shared" si="5"/>
        <v>0.28281023550724599</v>
      </c>
      <c r="M1139" t="s">
        <v>470</v>
      </c>
    </row>
    <row r="1140" spans="1:13" hidden="1">
      <c r="A1140" t="s">
        <v>293</v>
      </c>
      <c r="B1140" t="s">
        <v>326</v>
      </c>
      <c r="C1140" t="s">
        <v>291</v>
      </c>
      <c r="D1140">
        <f t="shared" si="4"/>
        <v>0.30527151268116004</v>
      </c>
      <c r="E1140">
        <f t="shared" si="6"/>
        <v>0.30527151268116004</v>
      </c>
      <c r="F1140">
        <f t="shared" si="6"/>
        <v>0.30527151268116004</v>
      </c>
      <c r="G1140">
        <f t="shared" si="6"/>
        <v>0.30527151268116004</v>
      </c>
      <c r="H1140">
        <f t="shared" si="6"/>
        <v>0.30527151268116004</v>
      </c>
      <c r="I1140">
        <f t="shared" si="6"/>
        <v>0.30527151268116004</v>
      </c>
      <c r="J1140">
        <f t="shared" si="6"/>
        <v>0.30527151268116004</v>
      </c>
      <c r="K1140">
        <f t="shared" si="5"/>
        <v>0.30527151268116004</v>
      </c>
      <c r="M1140" t="s">
        <v>470</v>
      </c>
    </row>
    <row r="1141" spans="1:13" hidden="1">
      <c r="A1141" t="s">
        <v>293</v>
      </c>
      <c r="B1141" t="s">
        <v>326</v>
      </c>
      <c r="C1141" t="s">
        <v>292</v>
      </c>
      <c r="D1141">
        <f t="shared" si="4"/>
        <v>8.9061311141303778E-2</v>
      </c>
      <c r="E1141">
        <f t="shared" si="6"/>
        <v>8.9061311141303778E-2</v>
      </c>
      <c r="F1141">
        <f t="shared" si="6"/>
        <v>8.9061311141303778E-2</v>
      </c>
      <c r="G1141">
        <f t="shared" si="6"/>
        <v>8.9061311141303778E-2</v>
      </c>
      <c r="H1141">
        <f t="shared" si="6"/>
        <v>8.9061311141303778E-2</v>
      </c>
      <c r="I1141">
        <f t="shared" si="6"/>
        <v>8.9061311141303778E-2</v>
      </c>
      <c r="J1141">
        <f t="shared" si="6"/>
        <v>8.9061311141303778E-2</v>
      </c>
      <c r="K1141">
        <f t="shared" si="5"/>
        <v>8.9061311141303778E-2</v>
      </c>
      <c r="M1141" t="s">
        <v>470</v>
      </c>
    </row>
    <row r="1142" spans="1:13" hidden="1">
      <c r="A1142" t="s">
        <v>293</v>
      </c>
      <c r="B1142" t="s">
        <v>328</v>
      </c>
      <c r="C1142" t="s">
        <v>278</v>
      </c>
      <c r="D1142">
        <f t="shared" si="4"/>
        <v>1.4829270544782855E-2</v>
      </c>
      <c r="E1142">
        <f t="shared" si="6"/>
        <v>1.4829270544782855E-2</v>
      </c>
      <c r="F1142">
        <f t="shared" si="6"/>
        <v>1.4829270544782855E-2</v>
      </c>
      <c r="G1142">
        <f t="shared" si="6"/>
        <v>1.4829270544782855E-2</v>
      </c>
      <c r="H1142">
        <f t="shared" si="6"/>
        <v>1.4829270544782855E-2</v>
      </c>
      <c r="I1142">
        <f t="shared" si="6"/>
        <v>1.4829270544782855E-2</v>
      </c>
      <c r="J1142">
        <f t="shared" si="6"/>
        <v>1.4829270544782855E-2</v>
      </c>
      <c r="K1142">
        <f t="shared" si="5"/>
        <v>1.4829270544782855E-2</v>
      </c>
    </row>
    <row r="1143" spans="1:13" hidden="1">
      <c r="A1143" t="s">
        <v>293</v>
      </c>
      <c r="B1143" t="s">
        <v>328</v>
      </c>
      <c r="C1143" t="s">
        <v>279</v>
      </c>
      <c r="D1143">
        <f t="shared" si="4"/>
        <v>0.27576939058171751</v>
      </c>
      <c r="E1143">
        <f t="shared" si="6"/>
        <v>0.27576939058171751</v>
      </c>
      <c r="F1143">
        <f t="shared" si="6"/>
        <v>0.27576939058171751</v>
      </c>
      <c r="G1143">
        <f t="shared" si="6"/>
        <v>0.27576939058171751</v>
      </c>
      <c r="H1143">
        <f t="shared" si="6"/>
        <v>0.27576939058171751</v>
      </c>
      <c r="I1143">
        <f t="shared" si="6"/>
        <v>0.27576939058171751</v>
      </c>
      <c r="J1143">
        <f t="shared" si="6"/>
        <v>0.27576939058171751</v>
      </c>
      <c r="K1143">
        <f t="shared" si="5"/>
        <v>0.27576939058171751</v>
      </c>
      <c r="M1143" t="s">
        <v>470</v>
      </c>
    </row>
    <row r="1144" spans="1:13" hidden="1">
      <c r="A1144" t="s">
        <v>293</v>
      </c>
      <c r="B1144" t="s">
        <v>328</v>
      </c>
      <c r="C1144" t="s">
        <v>280</v>
      </c>
      <c r="D1144">
        <f t="shared" si="4"/>
        <v>0.3909980955678678</v>
      </c>
      <c r="E1144">
        <f t="shared" si="6"/>
        <v>0.3909980955678678</v>
      </c>
      <c r="F1144">
        <f t="shared" si="6"/>
        <v>0.3909980955678678</v>
      </c>
      <c r="G1144">
        <f t="shared" si="6"/>
        <v>0.3909980955678678</v>
      </c>
      <c r="H1144">
        <f t="shared" si="6"/>
        <v>0.3909980955678678</v>
      </c>
      <c r="I1144">
        <f t="shared" si="6"/>
        <v>0.3909980955678678</v>
      </c>
      <c r="J1144">
        <f t="shared" si="6"/>
        <v>0.3909980955678678</v>
      </c>
      <c r="K1144">
        <f t="shared" si="5"/>
        <v>0.3909980955678678</v>
      </c>
      <c r="M1144" t="s">
        <v>470</v>
      </c>
    </row>
    <row r="1145" spans="1:13" hidden="1">
      <c r="A1145" t="s">
        <v>293</v>
      </c>
      <c r="B1145" t="s">
        <v>328</v>
      </c>
      <c r="C1145" t="s">
        <v>277</v>
      </c>
      <c r="D1145">
        <f t="shared" si="4"/>
        <v>0.13782981301939018</v>
      </c>
      <c r="E1145">
        <f t="shared" si="6"/>
        <v>0.13782981301939018</v>
      </c>
      <c r="F1145">
        <f t="shared" si="6"/>
        <v>0.13782981301939018</v>
      </c>
      <c r="G1145">
        <f t="shared" si="6"/>
        <v>0.13782981301939018</v>
      </c>
      <c r="H1145">
        <f t="shared" si="6"/>
        <v>0.13782981301939018</v>
      </c>
      <c r="I1145">
        <f t="shared" si="6"/>
        <v>0.13782981301939018</v>
      </c>
      <c r="J1145">
        <f t="shared" si="6"/>
        <v>0.13782981301939018</v>
      </c>
      <c r="K1145">
        <f t="shared" si="5"/>
        <v>0.13782981301939018</v>
      </c>
      <c r="M1145" t="s">
        <v>470</v>
      </c>
    </row>
    <row r="1146" spans="1:13" hidden="1">
      <c r="A1146" t="s">
        <v>293</v>
      </c>
      <c r="B1146" t="s">
        <v>328</v>
      </c>
      <c r="C1146" t="s">
        <v>281</v>
      </c>
      <c r="D1146">
        <f t="shared" si="4"/>
        <v>4.3612208104396128E-3</v>
      </c>
      <c r="E1146">
        <f t="shared" si="6"/>
        <v>4.3612208104396128E-3</v>
      </c>
      <c r="F1146">
        <f t="shared" si="6"/>
        <v>4.3612208104396128E-3</v>
      </c>
      <c r="G1146">
        <f t="shared" si="6"/>
        <v>4.3612208104396128E-3</v>
      </c>
      <c r="H1146">
        <f t="shared" si="6"/>
        <v>4.3612208104396128E-3</v>
      </c>
      <c r="I1146">
        <f t="shared" si="6"/>
        <v>4.3612208104396128E-3</v>
      </c>
      <c r="J1146">
        <f t="shared" si="6"/>
        <v>4.3612208104396128E-3</v>
      </c>
      <c r="K1146">
        <f t="shared" si="5"/>
        <v>4.3612208104396128E-3</v>
      </c>
      <c r="M1146" t="s">
        <v>470</v>
      </c>
    </row>
    <row r="1147" spans="1:13" hidden="1">
      <c r="A1147" t="s">
        <v>293</v>
      </c>
      <c r="B1147" t="s">
        <v>328</v>
      </c>
      <c r="C1147" t="s">
        <v>282</v>
      </c>
      <c r="D1147">
        <f t="shared" si="4"/>
        <v>0.23076476648351496</v>
      </c>
      <c r="E1147">
        <f t="shared" si="6"/>
        <v>0.23076476648351496</v>
      </c>
      <c r="F1147">
        <f t="shared" si="6"/>
        <v>0.23076476648351496</v>
      </c>
      <c r="G1147">
        <f t="shared" si="6"/>
        <v>0.23076476648351496</v>
      </c>
      <c r="H1147">
        <f t="shared" si="6"/>
        <v>0.23076476648351496</v>
      </c>
      <c r="I1147">
        <f t="shared" si="6"/>
        <v>0.23076476648351496</v>
      </c>
      <c r="J1147">
        <f t="shared" si="6"/>
        <v>0.23076476648351496</v>
      </c>
      <c r="K1147">
        <f t="shared" si="5"/>
        <v>0.23076476648351496</v>
      </c>
      <c r="M1147" t="s">
        <v>470</v>
      </c>
    </row>
    <row r="1148" spans="1:13" hidden="1">
      <c r="A1148" t="s">
        <v>293</v>
      </c>
      <c r="B1148" t="s">
        <v>328</v>
      </c>
      <c r="C1148" t="s">
        <v>283</v>
      </c>
      <c r="D1148">
        <f t="shared" si="4"/>
        <v>0.44410624141483274</v>
      </c>
      <c r="E1148">
        <f t="shared" si="6"/>
        <v>0.44410624141483274</v>
      </c>
      <c r="F1148">
        <f t="shared" si="6"/>
        <v>0.44410624141483274</v>
      </c>
      <c r="G1148">
        <f t="shared" si="6"/>
        <v>0.44410624141483274</v>
      </c>
      <c r="H1148">
        <f t="shared" si="6"/>
        <v>0.44410624141483274</v>
      </c>
      <c r="I1148">
        <f t="shared" si="6"/>
        <v>0.44410624141483274</v>
      </c>
      <c r="J1148">
        <f t="shared" si="6"/>
        <v>0.44410624141483274</v>
      </c>
      <c r="K1148">
        <f t="shared" si="5"/>
        <v>0.44410624141483274</v>
      </c>
      <c r="M1148" t="s">
        <v>470</v>
      </c>
    </row>
    <row r="1149" spans="1:13" hidden="1">
      <c r="A1149" t="s">
        <v>293</v>
      </c>
      <c r="B1149" t="s">
        <v>328</v>
      </c>
      <c r="C1149" t="s">
        <v>284</v>
      </c>
      <c r="D1149">
        <f t="shared" si="4"/>
        <v>3.252355769230738E-2</v>
      </c>
      <c r="E1149">
        <f t="shared" si="6"/>
        <v>3.252355769230738E-2</v>
      </c>
      <c r="F1149">
        <f t="shared" si="6"/>
        <v>3.252355769230738E-2</v>
      </c>
      <c r="G1149">
        <f t="shared" si="6"/>
        <v>3.252355769230738E-2</v>
      </c>
      <c r="H1149">
        <f t="shared" si="6"/>
        <v>3.252355769230738E-2</v>
      </c>
      <c r="I1149">
        <f t="shared" si="6"/>
        <v>3.252355769230738E-2</v>
      </c>
      <c r="J1149">
        <f t="shared" si="6"/>
        <v>3.252355769230738E-2</v>
      </c>
      <c r="K1149">
        <f t="shared" si="5"/>
        <v>3.252355769230738E-2</v>
      </c>
      <c r="M1149" t="s">
        <v>470</v>
      </c>
    </row>
    <row r="1150" spans="1:13" hidden="1">
      <c r="A1150" t="s">
        <v>293</v>
      </c>
      <c r="B1150" t="s">
        <v>328</v>
      </c>
      <c r="C1150" t="s">
        <v>285</v>
      </c>
      <c r="D1150">
        <f t="shared" si="4"/>
        <v>1.3230940519323515E-2</v>
      </c>
      <c r="E1150">
        <f t="shared" si="6"/>
        <v>1.3230940519323515E-2</v>
      </c>
      <c r="F1150">
        <f t="shared" si="6"/>
        <v>1.3230940519323515E-2</v>
      </c>
      <c r="G1150">
        <f t="shared" si="6"/>
        <v>1.3230940519323515E-2</v>
      </c>
      <c r="H1150">
        <f t="shared" si="6"/>
        <v>1.3230940519323515E-2</v>
      </c>
      <c r="I1150">
        <f t="shared" si="6"/>
        <v>1.3230940519323515E-2</v>
      </c>
      <c r="J1150">
        <f t="shared" si="6"/>
        <v>1.3230940519323515E-2</v>
      </c>
      <c r="K1150">
        <f t="shared" si="5"/>
        <v>1.3230940519323515E-2</v>
      </c>
      <c r="M1150" t="s">
        <v>470</v>
      </c>
    </row>
    <row r="1151" spans="1:13" hidden="1">
      <c r="A1151" t="s">
        <v>293</v>
      </c>
      <c r="B1151" t="s">
        <v>328</v>
      </c>
      <c r="C1151" t="s">
        <v>286</v>
      </c>
      <c r="D1151">
        <f t="shared" si="4"/>
        <v>0.26581640624999942</v>
      </c>
      <c r="E1151">
        <f t="shared" si="6"/>
        <v>0.26581640624999942</v>
      </c>
      <c r="F1151">
        <f t="shared" si="6"/>
        <v>0.26581640624999942</v>
      </c>
      <c r="G1151">
        <f t="shared" si="6"/>
        <v>0.26581640624999942</v>
      </c>
      <c r="H1151">
        <f t="shared" si="6"/>
        <v>0.26581640624999942</v>
      </c>
      <c r="I1151">
        <f t="shared" si="6"/>
        <v>0.26581640624999942</v>
      </c>
      <c r="J1151">
        <f t="shared" si="6"/>
        <v>0.26581640624999942</v>
      </c>
      <c r="K1151">
        <f t="shared" si="5"/>
        <v>0.26581640624999942</v>
      </c>
      <c r="M1151" t="s">
        <v>470</v>
      </c>
    </row>
    <row r="1152" spans="1:13" hidden="1">
      <c r="A1152" t="s">
        <v>293</v>
      </c>
      <c r="B1152" t="s">
        <v>328</v>
      </c>
      <c r="C1152" t="s">
        <v>287</v>
      </c>
      <c r="D1152">
        <f t="shared" si="4"/>
        <v>0.45956647903726627</v>
      </c>
      <c r="E1152">
        <f t="shared" si="6"/>
        <v>0.45956647903726627</v>
      </c>
      <c r="F1152">
        <f t="shared" si="6"/>
        <v>0.45956647903726627</v>
      </c>
      <c r="G1152">
        <f t="shared" si="6"/>
        <v>0.45956647903726627</v>
      </c>
      <c r="H1152">
        <f t="shared" si="6"/>
        <v>0.45956647903726627</v>
      </c>
      <c r="I1152">
        <f t="shared" si="6"/>
        <v>0.45956647903726627</v>
      </c>
      <c r="J1152">
        <f t="shared" si="6"/>
        <v>0.45956647903726627</v>
      </c>
      <c r="K1152">
        <f t="shared" si="5"/>
        <v>0.45956647903726627</v>
      </c>
      <c r="M1152" t="s">
        <v>470</v>
      </c>
    </row>
    <row r="1153" spans="1:13" hidden="1">
      <c r="A1153" t="s">
        <v>293</v>
      </c>
      <c r="B1153" t="s">
        <v>328</v>
      </c>
      <c r="C1153" t="s">
        <v>288</v>
      </c>
      <c r="D1153">
        <f t="shared" si="4"/>
        <v>5.6413156702898044E-2</v>
      </c>
      <c r="E1153">
        <f t="shared" si="6"/>
        <v>5.6413156702898044E-2</v>
      </c>
      <c r="F1153">
        <f t="shared" si="6"/>
        <v>5.6413156702898044E-2</v>
      </c>
      <c r="G1153">
        <f t="shared" si="6"/>
        <v>5.6413156702898044E-2</v>
      </c>
      <c r="H1153">
        <f t="shared" si="6"/>
        <v>5.6413156702898044E-2</v>
      </c>
      <c r="I1153">
        <f t="shared" si="6"/>
        <v>5.6413156702898044E-2</v>
      </c>
      <c r="J1153">
        <f t="shared" si="6"/>
        <v>5.6413156702898044E-2</v>
      </c>
      <c r="K1153">
        <f t="shared" si="5"/>
        <v>5.6413156702898044E-2</v>
      </c>
      <c r="M1153" t="s">
        <v>470</v>
      </c>
    </row>
    <row r="1154" spans="1:13" hidden="1">
      <c r="A1154" t="s">
        <v>293</v>
      </c>
      <c r="B1154" t="s">
        <v>328</v>
      </c>
      <c r="C1154" t="s">
        <v>289</v>
      </c>
      <c r="D1154">
        <f t="shared" si="4"/>
        <v>7.84922724184774E-3</v>
      </c>
      <c r="E1154">
        <f t="shared" si="6"/>
        <v>7.84922724184774E-3</v>
      </c>
      <c r="F1154">
        <f t="shared" si="6"/>
        <v>7.84922724184774E-3</v>
      </c>
      <c r="G1154">
        <f t="shared" si="6"/>
        <v>7.84922724184774E-3</v>
      </c>
      <c r="H1154">
        <f t="shared" si="6"/>
        <v>7.84922724184774E-3</v>
      </c>
      <c r="I1154">
        <f t="shared" si="6"/>
        <v>7.84922724184774E-3</v>
      </c>
      <c r="J1154">
        <f t="shared" si="6"/>
        <v>7.84922724184774E-3</v>
      </c>
      <c r="K1154">
        <f t="shared" si="5"/>
        <v>7.84922724184774E-3</v>
      </c>
      <c r="M1154" t="s">
        <v>470</v>
      </c>
    </row>
    <row r="1155" spans="1:13" hidden="1">
      <c r="A1155" t="s">
        <v>293</v>
      </c>
      <c r="B1155" t="s">
        <v>328</v>
      </c>
      <c r="C1155" t="s">
        <v>290</v>
      </c>
      <c r="D1155">
        <f t="shared" si="4"/>
        <v>0.28281023550724599</v>
      </c>
      <c r="E1155">
        <f t="shared" si="6"/>
        <v>0.28281023550724599</v>
      </c>
      <c r="F1155">
        <f t="shared" si="6"/>
        <v>0.28281023550724599</v>
      </c>
      <c r="G1155">
        <f t="shared" si="6"/>
        <v>0.28281023550724599</v>
      </c>
      <c r="H1155">
        <f t="shared" si="6"/>
        <v>0.28281023550724599</v>
      </c>
      <c r="I1155">
        <f t="shared" si="6"/>
        <v>0.28281023550724599</v>
      </c>
      <c r="J1155">
        <f t="shared" si="6"/>
        <v>0.28281023550724599</v>
      </c>
      <c r="K1155">
        <f t="shared" si="5"/>
        <v>0.28281023550724599</v>
      </c>
      <c r="M1155" t="s">
        <v>470</v>
      </c>
    </row>
    <row r="1156" spans="1:13" hidden="1">
      <c r="A1156" t="s">
        <v>293</v>
      </c>
      <c r="B1156" t="s">
        <v>328</v>
      </c>
      <c r="C1156" t="s">
        <v>291</v>
      </c>
      <c r="D1156">
        <f t="shared" si="4"/>
        <v>0.30527151268116004</v>
      </c>
      <c r="E1156">
        <f t="shared" si="6"/>
        <v>0.30527151268116004</v>
      </c>
      <c r="F1156">
        <f t="shared" si="6"/>
        <v>0.30527151268116004</v>
      </c>
      <c r="G1156">
        <f t="shared" si="6"/>
        <v>0.30527151268116004</v>
      </c>
      <c r="H1156">
        <f t="shared" si="6"/>
        <v>0.30527151268116004</v>
      </c>
      <c r="I1156">
        <f t="shared" si="6"/>
        <v>0.30527151268116004</v>
      </c>
      <c r="J1156">
        <f t="shared" si="6"/>
        <v>0.30527151268116004</v>
      </c>
      <c r="K1156">
        <f t="shared" si="5"/>
        <v>0.30527151268116004</v>
      </c>
      <c r="M1156" t="s">
        <v>470</v>
      </c>
    </row>
    <row r="1157" spans="1:13" hidden="1">
      <c r="A1157" t="s">
        <v>293</v>
      </c>
      <c r="B1157" t="s">
        <v>328</v>
      </c>
      <c r="C1157" t="s">
        <v>292</v>
      </c>
      <c r="D1157">
        <f t="shared" si="4"/>
        <v>8.9061311141303778E-2</v>
      </c>
      <c r="E1157">
        <f t="shared" si="6"/>
        <v>8.9061311141303778E-2</v>
      </c>
      <c r="F1157">
        <f t="shared" si="6"/>
        <v>8.9061311141303778E-2</v>
      </c>
      <c r="G1157">
        <f t="shared" si="6"/>
        <v>8.9061311141303778E-2</v>
      </c>
      <c r="H1157">
        <f t="shared" si="6"/>
        <v>8.9061311141303778E-2</v>
      </c>
      <c r="I1157">
        <f t="shared" si="6"/>
        <v>8.9061311141303778E-2</v>
      </c>
      <c r="J1157">
        <f t="shared" si="6"/>
        <v>8.9061311141303778E-2</v>
      </c>
      <c r="K1157">
        <f t="shared" si="5"/>
        <v>8.9061311141303778E-2</v>
      </c>
      <c r="M1157" t="s">
        <v>470</v>
      </c>
    </row>
    <row r="1158" spans="1:13" hidden="1">
      <c r="A1158" t="s">
        <v>293</v>
      </c>
      <c r="B1158" t="s">
        <v>330</v>
      </c>
      <c r="C1158" t="s">
        <v>278</v>
      </c>
      <c r="D1158">
        <v>0.25051875235457594</v>
      </c>
      <c r="E1158">
        <f t="shared" si="6"/>
        <v>0.25051875235457594</v>
      </c>
      <c r="F1158">
        <f t="shared" si="6"/>
        <v>0.25051875235457594</v>
      </c>
      <c r="G1158">
        <f t="shared" si="6"/>
        <v>0.25051875235457594</v>
      </c>
      <c r="H1158">
        <f t="shared" si="6"/>
        <v>0.25051875235457594</v>
      </c>
      <c r="I1158">
        <f t="shared" si="6"/>
        <v>0.25051875235457594</v>
      </c>
      <c r="J1158">
        <f t="shared" si="6"/>
        <v>0.25051875235457594</v>
      </c>
      <c r="K1158">
        <f t="shared" si="5"/>
        <v>0.25051875235457594</v>
      </c>
    </row>
    <row r="1159" spans="1:13" hidden="1">
      <c r="A1159" t="s">
        <v>293</v>
      </c>
      <c r="B1159" t="s">
        <v>330</v>
      </c>
      <c r="C1159" t="s">
        <v>279</v>
      </c>
      <c r="D1159" s="3">
        <v>0.23886666274238239</v>
      </c>
      <c r="E1159">
        <f t="shared" si="6"/>
        <v>0.23886666274238239</v>
      </c>
      <c r="F1159">
        <f t="shared" si="6"/>
        <v>0.23886666274238239</v>
      </c>
      <c r="G1159">
        <f t="shared" si="6"/>
        <v>0.23886666274238239</v>
      </c>
      <c r="H1159">
        <f t="shared" si="6"/>
        <v>0.23886666274238239</v>
      </c>
      <c r="I1159">
        <f t="shared" si="6"/>
        <v>0.23886666274238239</v>
      </c>
      <c r="J1159">
        <f t="shared" si="6"/>
        <v>0.23886666274238239</v>
      </c>
      <c r="K1159">
        <f t="shared" si="5"/>
        <v>0.23886666274238239</v>
      </c>
      <c r="M1159" t="s">
        <v>470</v>
      </c>
    </row>
    <row r="1160" spans="1:13" hidden="1">
      <c r="A1160" t="s">
        <v>293</v>
      </c>
      <c r="B1160" t="s">
        <v>330</v>
      </c>
      <c r="C1160" t="s">
        <v>280</v>
      </c>
      <c r="D1160" s="3">
        <v>0.26811871018005839</v>
      </c>
      <c r="E1160">
        <f t="shared" si="6"/>
        <v>0.26811871018005839</v>
      </c>
      <c r="F1160">
        <f t="shared" si="6"/>
        <v>0.26811871018005839</v>
      </c>
      <c r="G1160">
        <f t="shared" si="6"/>
        <v>0.26811871018005839</v>
      </c>
      <c r="H1160">
        <f t="shared" si="6"/>
        <v>0.26811871018005839</v>
      </c>
      <c r="I1160">
        <f t="shared" si="6"/>
        <v>0.26811871018005839</v>
      </c>
      <c r="J1160">
        <f t="shared" si="6"/>
        <v>0.26811871018005839</v>
      </c>
      <c r="K1160">
        <f t="shared" si="5"/>
        <v>0.26811871018005839</v>
      </c>
      <c r="M1160" t="s">
        <v>470</v>
      </c>
    </row>
    <row r="1161" spans="1:13" hidden="1">
      <c r="A1161" t="s">
        <v>293</v>
      </c>
      <c r="B1161" t="s">
        <v>330</v>
      </c>
      <c r="C1161" t="s">
        <v>277</v>
      </c>
      <c r="D1161" s="3">
        <v>0.26689676826524006</v>
      </c>
      <c r="E1161">
        <f t="shared" si="6"/>
        <v>0.26689676826524006</v>
      </c>
      <c r="F1161">
        <f t="shared" si="6"/>
        <v>0.26689676826524006</v>
      </c>
      <c r="G1161">
        <f t="shared" si="6"/>
        <v>0.26689676826524006</v>
      </c>
      <c r="H1161">
        <f t="shared" si="6"/>
        <v>0.26689676826524006</v>
      </c>
      <c r="I1161">
        <f t="shared" si="6"/>
        <v>0.26689676826524006</v>
      </c>
      <c r="J1161">
        <f t="shared" si="6"/>
        <v>0.26689676826524006</v>
      </c>
      <c r="K1161">
        <f t="shared" si="5"/>
        <v>0.26689676826524006</v>
      </c>
      <c r="M1161" t="s">
        <v>470</v>
      </c>
    </row>
    <row r="1162" spans="1:13" hidden="1">
      <c r="A1162" t="s">
        <v>293</v>
      </c>
      <c r="B1162" t="s">
        <v>330</v>
      </c>
      <c r="C1162" t="s">
        <v>281</v>
      </c>
      <c r="D1162" s="3">
        <v>0.15413878125000119</v>
      </c>
      <c r="E1162">
        <f t="shared" si="6"/>
        <v>0.15413878125000119</v>
      </c>
      <c r="F1162">
        <f t="shared" si="6"/>
        <v>0.15413878125000119</v>
      </c>
      <c r="G1162">
        <f t="shared" si="6"/>
        <v>0.15413878125000119</v>
      </c>
      <c r="H1162">
        <f t="shared" si="6"/>
        <v>0.15413878125000119</v>
      </c>
      <c r="I1162">
        <f t="shared" si="6"/>
        <v>0.15413878125000119</v>
      </c>
      <c r="J1162">
        <f t="shared" si="6"/>
        <v>0.15413878125000119</v>
      </c>
      <c r="K1162">
        <f t="shared" si="5"/>
        <v>0.15413878125000119</v>
      </c>
      <c r="M1162" t="s">
        <v>470</v>
      </c>
    </row>
    <row r="1163" spans="1:13" hidden="1">
      <c r="A1163" t="s">
        <v>293</v>
      </c>
      <c r="B1163" t="s">
        <v>330</v>
      </c>
      <c r="C1163" t="s">
        <v>282</v>
      </c>
      <c r="D1163" s="3">
        <v>0.12766948546245457</v>
      </c>
      <c r="E1163">
        <f t="shared" si="6"/>
        <v>0.12766948546245457</v>
      </c>
      <c r="F1163">
        <f t="shared" si="6"/>
        <v>0.12766948546245457</v>
      </c>
      <c r="G1163">
        <f t="shared" si="6"/>
        <v>0.12766948546245457</v>
      </c>
      <c r="H1163">
        <f t="shared" si="6"/>
        <v>0.12766948546245457</v>
      </c>
      <c r="I1163">
        <f t="shared" si="6"/>
        <v>0.12766948546245457</v>
      </c>
      <c r="J1163">
        <f t="shared" si="6"/>
        <v>0.12766948546245457</v>
      </c>
      <c r="K1163">
        <f t="shared" si="5"/>
        <v>0.12766948546245457</v>
      </c>
      <c r="M1163" t="s">
        <v>470</v>
      </c>
    </row>
    <row r="1164" spans="1:13" hidden="1">
      <c r="A1164" t="s">
        <v>293</v>
      </c>
      <c r="B1164" t="s">
        <v>330</v>
      </c>
      <c r="C1164" t="s">
        <v>283</v>
      </c>
      <c r="D1164" s="3">
        <v>0.18142305644746318</v>
      </c>
      <c r="E1164">
        <f t="shared" si="6"/>
        <v>0.18142305644746318</v>
      </c>
      <c r="F1164">
        <f t="shared" si="6"/>
        <v>0.18142305644746318</v>
      </c>
      <c r="G1164">
        <f t="shared" si="6"/>
        <v>0.18142305644746318</v>
      </c>
      <c r="H1164">
        <f t="shared" si="6"/>
        <v>0.18142305644746318</v>
      </c>
      <c r="I1164">
        <f t="shared" si="6"/>
        <v>0.18142305644746318</v>
      </c>
      <c r="J1164">
        <f t="shared" si="6"/>
        <v>0.18142305644746318</v>
      </c>
      <c r="K1164">
        <f t="shared" si="5"/>
        <v>0.18142305644746318</v>
      </c>
      <c r="M1164" t="s">
        <v>470</v>
      </c>
    </row>
    <row r="1165" spans="1:13" hidden="1">
      <c r="A1165" t="s">
        <v>293</v>
      </c>
      <c r="B1165" t="s">
        <v>330</v>
      </c>
      <c r="C1165" t="s">
        <v>284</v>
      </c>
      <c r="D1165" s="3">
        <v>0.18016411078296943</v>
      </c>
      <c r="E1165">
        <f t="shared" si="6"/>
        <v>0.18016411078296943</v>
      </c>
      <c r="F1165">
        <f t="shared" si="6"/>
        <v>0.18016411078296943</v>
      </c>
      <c r="G1165">
        <f t="shared" si="6"/>
        <v>0.18016411078296943</v>
      </c>
      <c r="H1165">
        <f t="shared" si="6"/>
        <v>0.18016411078296943</v>
      </c>
      <c r="I1165">
        <f t="shared" si="6"/>
        <v>0.18016411078296943</v>
      </c>
      <c r="J1165">
        <f t="shared" si="6"/>
        <v>0.18016411078296943</v>
      </c>
      <c r="K1165">
        <f t="shared" si="5"/>
        <v>0.18016411078296943</v>
      </c>
      <c r="M1165" t="s">
        <v>470</v>
      </c>
    </row>
    <row r="1166" spans="1:13" hidden="1">
      <c r="A1166" t="s">
        <v>293</v>
      </c>
      <c r="B1166" t="s">
        <v>330</v>
      </c>
      <c r="C1166" t="s">
        <v>285</v>
      </c>
      <c r="D1166" s="3">
        <v>0.12969923486564072</v>
      </c>
      <c r="E1166">
        <f t="shared" si="6"/>
        <v>0.12969923486564072</v>
      </c>
      <c r="F1166">
        <f t="shared" si="6"/>
        <v>0.12969923486564072</v>
      </c>
      <c r="G1166">
        <f t="shared" si="6"/>
        <v>0.12969923486564072</v>
      </c>
      <c r="H1166">
        <f t="shared" si="6"/>
        <v>0.12969923486564072</v>
      </c>
      <c r="I1166">
        <f t="shared" si="6"/>
        <v>0.12969923486564072</v>
      </c>
      <c r="J1166">
        <f t="shared" si="6"/>
        <v>0.12969923486564072</v>
      </c>
      <c r="K1166">
        <f t="shared" si="5"/>
        <v>0.12969923486564072</v>
      </c>
      <c r="M1166" t="s">
        <v>470</v>
      </c>
    </row>
    <row r="1167" spans="1:13" hidden="1">
      <c r="A1167" t="s">
        <v>293</v>
      </c>
      <c r="B1167" t="s">
        <v>330</v>
      </c>
      <c r="C1167" t="s">
        <v>286</v>
      </c>
      <c r="D1167" s="3">
        <v>0.11611853549592446</v>
      </c>
      <c r="E1167">
        <f t="shared" si="6"/>
        <v>0.11611853549592446</v>
      </c>
      <c r="F1167">
        <f t="shared" si="6"/>
        <v>0.11611853549592446</v>
      </c>
      <c r="G1167">
        <f t="shared" si="6"/>
        <v>0.11611853549592446</v>
      </c>
      <c r="H1167">
        <f t="shared" si="6"/>
        <v>0.11611853549592446</v>
      </c>
      <c r="I1167">
        <f t="shared" si="6"/>
        <v>0.11611853549592446</v>
      </c>
      <c r="J1167">
        <f t="shared" si="6"/>
        <v>0.11611853549592446</v>
      </c>
      <c r="K1167">
        <f t="shared" si="5"/>
        <v>0.11611853549592446</v>
      </c>
      <c r="M1167" t="s">
        <v>470</v>
      </c>
    </row>
    <row r="1168" spans="1:13" hidden="1">
      <c r="A1168" t="s">
        <v>293</v>
      </c>
      <c r="B1168" t="s">
        <v>330</v>
      </c>
      <c r="C1168" t="s">
        <v>287</v>
      </c>
      <c r="D1168" s="3">
        <v>0.16385052304930414</v>
      </c>
      <c r="E1168">
        <f t="shared" si="6"/>
        <v>0.16385052304930414</v>
      </c>
      <c r="F1168">
        <f t="shared" si="6"/>
        <v>0.16385052304930414</v>
      </c>
      <c r="G1168">
        <f t="shared" si="6"/>
        <v>0.16385052304930414</v>
      </c>
      <c r="H1168">
        <f t="shared" si="6"/>
        <v>0.16385052304930414</v>
      </c>
      <c r="I1168">
        <f t="shared" si="6"/>
        <v>0.16385052304930414</v>
      </c>
      <c r="J1168">
        <f t="shared" si="6"/>
        <v>0.16385052304930414</v>
      </c>
      <c r="K1168">
        <f t="shared" si="5"/>
        <v>0.16385052304930414</v>
      </c>
      <c r="M1168" t="s">
        <v>470</v>
      </c>
    </row>
    <row r="1169" spans="1:13" hidden="1">
      <c r="A1169" t="s">
        <v>293</v>
      </c>
      <c r="B1169" t="s">
        <v>330</v>
      </c>
      <c r="C1169" t="s">
        <v>288</v>
      </c>
      <c r="D1169" s="3">
        <v>0.14915854495018399</v>
      </c>
      <c r="E1169">
        <f t="shared" si="6"/>
        <v>0.14915854495018399</v>
      </c>
      <c r="F1169">
        <f t="shared" si="6"/>
        <v>0.14915854495018399</v>
      </c>
      <c r="G1169">
        <f t="shared" si="6"/>
        <v>0.14915854495018399</v>
      </c>
      <c r="H1169">
        <f t="shared" si="6"/>
        <v>0.14915854495018399</v>
      </c>
      <c r="I1169">
        <f t="shared" si="6"/>
        <v>0.14915854495018399</v>
      </c>
      <c r="J1169">
        <f t="shared" si="6"/>
        <v>0.14915854495018399</v>
      </c>
      <c r="K1169">
        <f t="shared" si="5"/>
        <v>0.14915854495018399</v>
      </c>
      <c r="M1169" t="s">
        <v>470</v>
      </c>
    </row>
    <row r="1170" spans="1:13" hidden="1">
      <c r="A1170" t="s">
        <v>293</v>
      </c>
      <c r="B1170" t="s">
        <v>330</v>
      </c>
      <c r="C1170" t="s">
        <v>289</v>
      </c>
      <c r="D1170" s="3">
        <v>0.20233762797215374</v>
      </c>
      <c r="E1170">
        <f t="shared" si="6"/>
        <v>0.20233762797215374</v>
      </c>
      <c r="F1170">
        <f t="shared" si="6"/>
        <v>0.20233762797215374</v>
      </c>
      <c r="G1170">
        <f t="shared" si="6"/>
        <v>0.20233762797215374</v>
      </c>
      <c r="H1170">
        <f t="shared" si="6"/>
        <v>0.20233762797215374</v>
      </c>
      <c r="I1170">
        <f t="shared" si="6"/>
        <v>0.20233762797215374</v>
      </c>
      <c r="J1170">
        <f t="shared" si="6"/>
        <v>0.20233762797215374</v>
      </c>
      <c r="K1170">
        <f t="shared" si="5"/>
        <v>0.20233762797215374</v>
      </c>
      <c r="M1170" t="s">
        <v>470</v>
      </c>
    </row>
    <row r="1171" spans="1:13" hidden="1">
      <c r="A1171" t="s">
        <v>293</v>
      </c>
      <c r="B1171" t="s">
        <v>330</v>
      </c>
      <c r="C1171" t="s">
        <v>290</v>
      </c>
      <c r="D1171" s="3">
        <v>0.1931664237998186</v>
      </c>
      <c r="E1171">
        <f t="shared" si="6"/>
        <v>0.1931664237998186</v>
      </c>
      <c r="F1171">
        <f t="shared" si="6"/>
        <v>0.1931664237998186</v>
      </c>
      <c r="G1171">
        <f t="shared" si="6"/>
        <v>0.1931664237998186</v>
      </c>
      <c r="H1171">
        <f t="shared" si="6"/>
        <v>0.1931664237998186</v>
      </c>
      <c r="I1171">
        <f t="shared" si="6"/>
        <v>0.1931664237998186</v>
      </c>
      <c r="J1171">
        <f t="shared" si="6"/>
        <v>0.1931664237998186</v>
      </c>
      <c r="K1171">
        <f t="shared" si="5"/>
        <v>0.1931664237998186</v>
      </c>
      <c r="M1171" t="s">
        <v>470</v>
      </c>
    </row>
    <row r="1172" spans="1:13" hidden="1">
      <c r="A1172" t="s">
        <v>293</v>
      </c>
      <c r="B1172" t="s">
        <v>330</v>
      </c>
      <c r="C1172" t="s">
        <v>291</v>
      </c>
      <c r="D1172" s="3">
        <v>0.21178842617753518</v>
      </c>
      <c r="E1172">
        <f t="shared" si="6"/>
        <v>0.21178842617753518</v>
      </c>
      <c r="F1172">
        <f t="shared" si="6"/>
        <v>0.21178842617753518</v>
      </c>
      <c r="G1172">
        <f t="shared" si="6"/>
        <v>0.21178842617753518</v>
      </c>
      <c r="H1172">
        <f t="shared" si="6"/>
        <v>0.21178842617753518</v>
      </c>
      <c r="I1172">
        <f t="shared" si="6"/>
        <v>0.21178842617753518</v>
      </c>
      <c r="J1172">
        <f t="shared" si="6"/>
        <v>0.21178842617753518</v>
      </c>
      <c r="K1172">
        <f t="shared" si="5"/>
        <v>0.21178842617753518</v>
      </c>
      <c r="M1172" t="s">
        <v>470</v>
      </c>
    </row>
    <row r="1173" spans="1:13" hidden="1">
      <c r="A1173" t="s">
        <v>293</v>
      </c>
      <c r="B1173" t="s">
        <v>330</v>
      </c>
      <c r="C1173" t="s">
        <v>292</v>
      </c>
      <c r="D1173" s="3">
        <v>0.20826267866847809</v>
      </c>
      <c r="E1173">
        <f t="shared" si="6"/>
        <v>0.20826267866847809</v>
      </c>
      <c r="F1173">
        <f t="shared" si="6"/>
        <v>0.20826267866847809</v>
      </c>
      <c r="G1173">
        <f t="shared" si="6"/>
        <v>0.20826267866847809</v>
      </c>
      <c r="H1173">
        <f t="shared" si="6"/>
        <v>0.20826267866847809</v>
      </c>
      <c r="I1173">
        <f t="shared" si="6"/>
        <v>0.20826267866847809</v>
      </c>
      <c r="J1173">
        <f t="shared" si="6"/>
        <v>0.20826267866847809</v>
      </c>
      <c r="K1173">
        <f t="shared" si="5"/>
        <v>0.20826267866847809</v>
      </c>
      <c r="M1173" t="s">
        <v>470</v>
      </c>
    </row>
    <row r="1174" spans="1:13" hidden="1">
      <c r="A1174" t="s">
        <v>293</v>
      </c>
      <c r="B1174" t="s">
        <v>329</v>
      </c>
      <c r="C1174" t="s">
        <v>278</v>
      </c>
      <c r="D1174">
        <f>D1158</f>
        <v>0.25051875235457594</v>
      </c>
      <c r="E1174">
        <f t="shared" si="6"/>
        <v>0.25051875235457594</v>
      </c>
      <c r="F1174">
        <f t="shared" si="6"/>
        <v>0.25051875235457594</v>
      </c>
      <c r="G1174">
        <f t="shared" si="6"/>
        <v>0.25051875235457594</v>
      </c>
      <c r="H1174">
        <f t="shared" si="6"/>
        <v>0.25051875235457594</v>
      </c>
      <c r="I1174">
        <f t="shared" si="6"/>
        <v>0.25051875235457594</v>
      </c>
      <c r="J1174">
        <f t="shared" si="6"/>
        <v>0.25051875235457594</v>
      </c>
      <c r="K1174">
        <f t="shared" si="5"/>
        <v>0.25051875235457594</v>
      </c>
    </row>
    <row r="1175" spans="1:13" hidden="1">
      <c r="A1175" t="s">
        <v>293</v>
      </c>
      <c r="B1175" t="s">
        <v>329</v>
      </c>
      <c r="C1175" t="s">
        <v>279</v>
      </c>
      <c r="D1175">
        <f t="shared" ref="D1175:D1238" si="7">D1159</f>
        <v>0.23886666274238239</v>
      </c>
      <c r="E1175">
        <f t="shared" si="6"/>
        <v>0.23886666274238239</v>
      </c>
      <c r="F1175">
        <f t="shared" si="6"/>
        <v>0.23886666274238239</v>
      </c>
      <c r="G1175">
        <f t="shared" si="6"/>
        <v>0.23886666274238239</v>
      </c>
      <c r="H1175">
        <f t="shared" si="6"/>
        <v>0.23886666274238239</v>
      </c>
      <c r="I1175">
        <f t="shared" si="6"/>
        <v>0.23886666274238239</v>
      </c>
      <c r="J1175">
        <f t="shared" si="6"/>
        <v>0.23886666274238239</v>
      </c>
      <c r="K1175">
        <f t="shared" si="5"/>
        <v>0.23886666274238239</v>
      </c>
      <c r="M1175" t="s">
        <v>470</v>
      </c>
    </row>
    <row r="1176" spans="1:13" hidden="1">
      <c r="A1176" t="s">
        <v>293</v>
      </c>
      <c r="B1176" t="s">
        <v>329</v>
      </c>
      <c r="C1176" t="s">
        <v>280</v>
      </c>
      <c r="D1176">
        <f t="shared" si="7"/>
        <v>0.26811871018005839</v>
      </c>
      <c r="E1176">
        <f t="shared" si="6"/>
        <v>0.26811871018005839</v>
      </c>
      <c r="F1176">
        <f t="shared" si="6"/>
        <v>0.26811871018005839</v>
      </c>
      <c r="G1176">
        <f t="shared" si="6"/>
        <v>0.26811871018005839</v>
      </c>
      <c r="H1176">
        <f t="shared" si="6"/>
        <v>0.26811871018005839</v>
      </c>
      <c r="I1176">
        <f t="shared" si="6"/>
        <v>0.26811871018005839</v>
      </c>
      <c r="J1176">
        <f t="shared" si="6"/>
        <v>0.26811871018005839</v>
      </c>
      <c r="K1176">
        <f t="shared" si="5"/>
        <v>0.26811871018005839</v>
      </c>
      <c r="M1176" t="s">
        <v>470</v>
      </c>
    </row>
    <row r="1177" spans="1:13" hidden="1">
      <c r="A1177" t="s">
        <v>293</v>
      </c>
      <c r="B1177" t="s">
        <v>329</v>
      </c>
      <c r="C1177" t="s">
        <v>277</v>
      </c>
      <c r="D1177">
        <f t="shared" si="7"/>
        <v>0.26689676826524006</v>
      </c>
      <c r="E1177">
        <f t="shared" si="6"/>
        <v>0.26689676826524006</v>
      </c>
      <c r="F1177">
        <f t="shared" si="6"/>
        <v>0.26689676826524006</v>
      </c>
      <c r="G1177">
        <f t="shared" si="6"/>
        <v>0.26689676826524006</v>
      </c>
      <c r="H1177">
        <f t="shared" ref="E1177:K1205" si="8">$D1177</f>
        <v>0.26689676826524006</v>
      </c>
      <c r="I1177">
        <f t="shared" si="8"/>
        <v>0.26689676826524006</v>
      </c>
      <c r="J1177">
        <f t="shared" si="8"/>
        <v>0.26689676826524006</v>
      </c>
      <c r="K1177">
        <f t="shared" si="5"/>
        <v>0.26689676826524006</v>
      </c>
      <c r="M1177" t="s">
        <v>470</v>
      </c>
    </row>
    <row r="1178" spans="1:13" hidden="1">
      <c r="A1178" t="s">
        <v>293</v>
      </c>
      <c r="B1178" t="s">
        <v>329</v>
      </c>
      <c r="C1178" t="s">
        <v>281</v>
      </c>
      <c r="D1178">
        <f t="shared" si="7"/>
        <v>0.15413878125000119</v>
      </c>
      <c r="E1178">
        <f t="shared" si="8"/>
        <v>0.15413878125000119</v>
      </c>
      <c r="F1178">
        <f t="shared" si="8"/>
        <v>0.15413878125000119</v>
      </c>
      <c r="G1178">
        <f t="shared" si="8"/>
        <v>0.15413878125000119</v>
      </c>
      <c r="H1178">
        <f t="shared" si="8"/>
        <v>0.15413878125000119</v>
      </c>
      <c r="I1178">
        <f t="shared" si="8"/>
        <v>0.15413878125000119</v>
      </c>
      <c r="J1178">
        <f t="shared" si="8"/>
        <v>0.15413878125000119</v>
      </c>
      <c r="K1178">
        <f t="shared" si="5"/>
        <v>0.15413878125000119</v>
      </c>
      <c r="M1178" t="s">
        <v>470</v>
      </c>
    </row>
    <row r="1179" spans="1:13" hidden="1">
      <c r="A1179" t="s">
        <v>293</v>
      </c>
      <c r="B1179" t="s">
        <v>329</v>
      </c>
      <c r="C1179" t="s">
        <v>282</v>
      </c>
      <c r="D1179">
        <f t="shared" si="7"/>
        <v>0.12766948546245457</v>
      </c>
      <c r="E1179">
        <f t="shared" si="8"/>
        <v>0.12766948546245457</v>
      </c>
      <c r="F1179">
        <f t="shared" si="8"/>
        <v>0.12766948546245457</v>
      </c>
      <c r="G1179">
        <f t="shared" si="8"/>
        <v>0.12766948546245457</v>
      </c>
      <c r="H1179">
        <f t="shared" si="8"/>
        <v>0.12766948546245457</v>
      </c>
      <c r="I1179">
        <f t="shared" si="8"/>
        <v>0.12766948546245457</v>
      </c>
      <c r="J1179">
        <f t="shared" si="8"/>
        <v>0.12766948546245457</v>
      </c>
      <c r="K1179">
        <f t="shared" si="5"/>
        <v>0.12766948546245457</v>
      </c>
      <c r="M1179" t="s">
        <v>470</v>
      </c>
    </row>
    <row r="1180" spans="1:13" hidden="1">
      <c r="A1180" t="s">
        <v>293</v>
      </c>
      <c r="B1180" t="s">
        <v>329</v>
      </c>
      <c r="C1180" t="s">
        <v>283</v>
      </c>
      <c r="D1180">
        <f t="shared" si="7"/>
        <v>0.18142305644746318</v>
      </c>
      <c r="E1180">
        <f t="shared" si="8"/>
        <v>0.18142305644746318</v>
      </c>
      <c r="F1180">
        <f t="shared" si="8"/>
        <v>0.18142305644746318</v>
      </c>
      <c r="G1180">
        <f t="shared" si="8"/>
        <v>0.18142305644746318</v>
      </c>
      <c r="H1180">
        <f t="shared" si="8"/>
        <v>0.18142305644746318</v>
      </c>
      <c r="I1180">
        <f t="shared" si="8"/>
        <v>0.18142305644746318</v>
      </c>
      <c r="J1180">
        <f t="shared" si="8"/>
        <v>0.18142305644746318</v>
      </c>
      <c r="K1180">
        <f t="shared" si="5"/>
        <v>0.18142305644746318</v>
      </c>
      <c r="M1180" t="s">
        <v>470</v>
      </c>
    </row>
    <row r="1181" spans="1:13" hidden="1">
      <c r="A1181" t="s">
        <v>293</v>
      </c>
      <c r="B1181" t="s">
        <v>329</v>
      </c>
      <c r="C1181" t="s">
        <v>284</v>
      </c>
      <c r="D1181">
        <f t="shared" si="7"/>
        <v>0.18016411078296943</v>
      </c>
      <c r="E1181">
        <f t="shared" si="8"/>
        <v>0.18016411078296943</v>
      </c>
      <c r="F1181">
        <f t="shared" si="8"/>
        <v>0.18016411078296943</v>
      </c>
      <c r="G1181">
        <f t="shared" si="8"/>
        <v>0.18016411078296943</v>
      </c>
      <c r="H1181">
        <f t="shared" si="8"/>
        <v>0.18016411078296943</v>
      </c>
      <c r="I1181">
        <f t="shared" si="8"/>
        <v>0.18016411078296943</v>
      </c>
      <c r="J1181">
        <f t="shared" si="8"/>
        <v>0.18016411078296943</v>
      </c>
      <c r="K1181">
        <f t="shared" si="5"/>
        <v>0.18016411078296943</v>
      </c>
      <c r="M1181" t="s">
        <v>470</v>
      </c>
    </row>
    <row r="1182" spans="1:13" hidden="1">
      <c r="A1182" t="s">
        <v>293</v>
      </c>
      <c r="B1182" t="s">
        <v>329</v>
      </c>
      <c r="C1182" t="s">
        <v>285</v>
      </c>
      <c r="D1182">
        <f t="shared" si="7"/>
        <v>0.12969923486564072</v>
      </c>
      <c r="E1182">
        <f t="shared" si="8"/>
        <v>0.12969923486564072</v>
      </c>
      <c r="F1182">
        <f t="shared" si="8"/>
        <v>0.12969923486564072</v>
      </c>
      <c r="G1182">
        <f t="shared" si="8"/>
        <v>0.12969923486564072</v>
      </c>
      <c r="H1182">
        <f t="shared" si="8"/>
        <v>0.12969923486564072</v>
      </c>
      <c r="I1182">
        <f t="shared" si="8"/>
        <v>0.12969923486564072</v>
      </c>
      <c r="J1182">
        <f t="shared" si="8"/>
        <v>0.12969923486564072</v>
      </c>
      <c r="K1182">
        <f t="shared" si="5"/>
        <v>0.12969923486564072</v>
      </c>
      <c r="M1182" t="s">
        <v>470</v>
      </c>
    </row>
    <row r="1183" spans="1:13" hidden="1">
      <c r="A1183" t="s">
        <v>293</v>
      </c>
      <c r="B1183" t="s">
        <v>329</v>
      </c>
      <c r="C1183" t="s">
        <v>286</v>
      </c>
      <c r="D1183">
        <f t="shared" si="7"/>
        <v>0.11611853549592446</v>
      </c>
      <c r="E1183">
        <f t="shared" si="8"/>
        <v>0.11611853549592446</v>
      </c>
      <c r="F1183">
        <f t="shared" si="8"/>
        <v>0.11611853549592446</v>
      </c>
      <c r="G1183">
        <f t="shared" si="8"/>
        <v>0.11611853549592446</v>
      </c>
      <c r="H1183">
        <f t="shared" si="8"/>
        <v>0.11611853549592446</v>
      </c>
      <c r="I1183">
        <f t="shared" si="8"/>
        <v>0.11611853549592446</v>
      </c>
      <c r="J1183">
        <f t="shared" si="8"/>
        <v>0.11611853549592446</v>
      </c>
      <c r="K1183">
        <f t="shared" si="5"/>
        <v>0.11611853549592446</v>
      </c>
      <c r="M1183" t="s">
        <v>470</v>
      </c>
    </row>
    <row r="1184" spans="1:13" hidden="1">
      <c r="A1184" t="s">
        <v>293</v>
      </c>
      <c r="B1184" t="s">
        <v>329</v>
      </c>
      <c r="C1184" t="s">
        <v>287</v>
      </c>
      <c r="D1184">
        <f t="shared" si="7"/>
        <v>0.16385052304930414</v>
      </c>
      <c r="E1184">
        <f t="shared" si="8"/>
        <v>0.16385052304930414</v>
      </c>
      <c r="F1184">
        <f t="shared" si="8"/>
        <v>0.16385052304930414</v>
      </c>
      <c r="G1184">
        <f t="shared" si="8"/>
        <v>0.16385052304930414</v>
      </c>
      <c r="H1184">
        <f t="shared" si="8"/>
        <v>0.16385052304930414</v>
      </c>
      <c r="I1184">
        <f t="shared" si="8"/>
        <v>0.16385052304930414</v>
      </c>
      <c r="J1184">
        <f t="shared" si="8"/>
        <v>0.16385052304930414</v>
      </c>
      <c r="K1184">
        <f t="shared" si="5"/>
        <v>0.16385052304930414</v>
      </c>
      <c r="M1184" t="s">
        <v>470</v>
      </c>
    </row>
    <row r="1185" spans="1:13" hidden="1">
      <c r="A1185" t="s">
        <v>293</v>
      </c>
      <c r="B1185" t="s">
        <v>329</v>
      </c>
      <c r="C1185" t="s">
        <v>288</v>
      </c>
      <c r="D1185">
        <f t="shared" si="7"/>
        <v>0.14915854495018399</v>
      </c>
      <c r="E1185">
        <f t="shared" si="8"/>
        <v>0.14915854495018399</v>
      </c>
      <c r="F1185">
        <f t="shared" si="8"/>
        <v>0.14915854495018399</v>
      </c>
      <c r="G1185">
        <f t="shared" si="8"/>
        <v>0.14915854495018399</v>
      </c>
      <c r="H1185">
        <f t="shared" si="8"/>
        <v>0.14915854495018399</v>
      </c>
      <c r="I1185">
        <f t="shared" si="8"/>
        <v>0.14915854495018399</v>
      </c>
      <c r="J1185">
        <f t="shared" si="8"/>
        <v>0.14915854495018399</v>
      </c>
      <c r="K1185">
        <f t="shared" si="5"/>
        <v>0.14915854495018399</v>
      </c>
      <c r="M1185" t="s">
        <v>470</v>
      </c>
    </row>
    <row r="1186" spans="1:13" hidden="1">
      <c r="A1186" t="s">
        <v>293</v>
      </c>
      <c r="B1186" t="s">
        <v>329</v>
      </c>
      <c r="C1186" t="s">
        <v>289</v>
      </c>
      <c r="D1186">
        <f t="shared" si="7"/>
        <v>0.20233762797215374</v>
      </c>
      <c r="E1186">
        <f t="shared" si="8"/>
        <v>0.20233762797215374</v>
      </c>
      <c r="F1186">
        <f t="shared" si="8"/>
        <v>0.20233762797215374</v>
      </c>
      <c r="G1186">
        <f t="shared" si="8"/>
        <v>0.20233762797215374</v>
      </c>
      <c r="H1186">
        <f t="shared" si="8"/>
        <v>0.20233762797215374</v>
      </c>
      <c r="I1186">
        <f t="shared" si="8"/>
        <v>0.20233762797215374</v>
      </c>
      <c r="J1186">
        <f t="shared" si="8"/>
        <v>0.20233762797215374</v>
      </c>
      <c r="K1186">
        <f t="shared" si="5"/>
        <v>0.20233762797215374</v>
      </c>
      <c r="M1186" t="s">
        <v>470</v>
      </c>
    </row>
    <row r="1187" spans="1:13" hidden="1">
      <c r="A1187" t="s">
        <v>293</v>
      </c>
      <c r="B1187" t="s">
        <v>329</v>
      </c>
      <c r="C1187" t="s">
        <v>290</v>
      </c>
      <c r="D1187">
        <f t="shared" si="7"/>
        <v>0.1931664237998186</v>
      </c>
      <c r="E1187">
        <f t="shared" si="8"/>
        <v>0.1931664237998186</v>
      </c>
      <c r="F1187">
        <f t="shared" si="8"/>
        <v>0.1931664237998186</v>
      </c>
      <c r="G1187">
        <f t="shared" si="8"/>
        <v>0.1931664237998186</v>
      </c>
      <c r="H1187">
        <f t="shared" si="8"/>
        <v>0.1931664237998186</v>
      </c>
      <c r="I1187">
        <f t="shared" si="8"/>
        <v>0.1931664237998186</v>
      </c>
      <c r="J1187">
        <f t="shared" si="8"/>
        <v>0.1931664237998186</v>
      </c>
      <c r="K1187">
        <f t="shared" si="5"/>
        <v>0.1931664237998186</v>
      </c>
      <c r="M1187" t="s">
        <v>470</v>
      </c>
    </row>
    <row r="1188" spans="1:13" hidden="1">
      <c r="A1188" t="s">
        <v>293</v>
      </c>
      <c r="B1188" t="s">
        <v>329</v>
      </c>
      <c r="C1188" t="s">
        <v>291</v>
      </c>
      <c r="D1188">
        <f t="shared" si="7"/>
        <v>0.21178842617753518</v>
      </c>
      <c r="E1188">
        <f t="shared" si="8"/>
        <v>0.21178842617753518</v>
      </c>
      <c r="F1188">
        <f t="shared" si="8"/>
        <v>0.21178842617753518</v>
      </c>
      <c r="G1188">
        <f t="shared" si="8"/>
        <v>0.21178842617753518</v>
      </c>
      <c r="H1188">
        <f t="shared" si="8"/>
        <v>0.21178842617753518</v>
      </c>
      <c r="I1188">
        <f t="shared" si="8"/>
        <v>0.21178842617753518</v>
      </c>
      <c r="J1188">
        <f t="shared" si="8"/>
        <v>0.21178842617753518</v>
      </c>
      <c r="K1188">
        <f t="shared" si="5"/>
        <v>0.21178842617753518</v>
      </c>
      <c r="M1188" t="s">
        <v>470</v>
      </c>
    </row>
    <row r="1189" spans="1:13" hidden="1">
      <c r="A1189" t="s">
        <v>293</v>
      </c>
      <c r="B1189" t="s">
        <v>329</v>
      </c>
      <c r="C1189" t="s">
        <v>292</v>
      </c>
      <c r="D1189">
        <f t="shared" si="7"/>
        <v>0.20826267866847809</v>
      </c>
      <c r="E1189">
        <f t="shared" si="8"/>
        <v>0.20826267866847809</v>
      </c>
      <c r="F1189">
        <f t="shared" si="8"/>
        <v>0.20826267866847809</v>
      </c>
      <c r="G1189">
        <f t="shared" si="8"/>
        <v>0.20826267866847809</v>
      </c>
      <c r="H1189">
        <f t="shared" si="8"/>
        <v>0.20826267866847809</v>
      </c>
      <c r="I1189">
        <f t="shared" si="8"/>
        <v>0.20826267866847809</v>
      </c>
      <c r="J1189">
        <f t="shared" si="8"/>
        <v>0.20826267866847809</v>
      </c>
      <c r="K1189">
        <f t="shared" si="5"/>
        <v>0.20826267866847809</v>
      </c>
      <c r="M1189" t="s">
        <v>470</v>
      </c>
    </row>
    <row r="1190" spans="1:13" hidden="1">
      <c r="A1190" t="s">
        <v>293</v>
      </c>
      <c r="B1190" t="s">
        <v>331</v>
      </c>
      <c r="C1190" t="s">
        <v>278</v>
      </c>
      <c r="D1190">
        <f t="shared" si="7"/>
        <v>0.25051875235457594</v>
      </c>
      <c r="E1190">
        <f t="shared" si="8"/>
        <v>0.25051875235457594</v>
      </c>
      <c r="F1190">
        <f t="shared" si="8"/>
        <v>0.25051875235457594</v>
      </c>
      <c r="G1190">
        <f t="shared" si="8"/>
        <v>0.25051875235457594</v>
      </c>
      <c r="H1190">
        <f t="shared" si="8"/>
        <v>0.25051875235457594</v>
      </c>
      <c r="I1190">
        <f t="shared" si="8"/>
        <v>0.25051875235457594</v>
      </c>
      <c r="J1190">
        <f t="shared" si="8"/>
        <v>0.25051875235457594</v>
      </c>
      <c r="K1190">
        <f t="shared" si="5"/>
        <v>0.25051875235457594</v>
      </c>
    </row>
    <row r="1191" spans="1:13" hidden="1">
      <c r="A1191" t="s">
        <v>293</v>
      </c>
      <c r="B1191" t="s">
        <v>331</v>
      </c>
      <c r="C1191" t="s">
        <v>279</v>
      </c>
      <c r="D1191">
        <f t="shared" si="7"/>
        <v>0.23886666274238239</v>
      </c>
      <c r="E1191">
        <f t="shared" si="8"/>
        <v>0.23886666274238239</v>
      </c>
      <c r="F1191">
        <f t="shared" si="8"/>
        <v>0.23886666274238239</v>
      </c>
      <c r="G1191">
        <f t="shared" si="8"/>
        <v>0.23886666274238239</v>
      </c>
      <c r="H1191">
        <f t="shared" si="8"/>
        <v>0.23886666274238239</v>
      </c>
      <c r="I1191">
        <f t="shared" si="8"/>
        <v>0.23886666274238239</v>
      </c>
      <c r="J1191">
        <f t="shared" si="8"/>
        <v>0.23886666274238239</v>
      </c>
      <c r="K1191">
        <f t="shared" si="5"/>
        <v>0.23886666274238239</v>
      </c>
      <c r="M1191" t="s">
        <v>470</v>
      </c>
    </row>
    <row r="1192" spans="1:13" hidden="1">
      <c r="A1192" t="s">
        <v>293</v>
      </c>
      <c r="B1192" t="s">
        <v>331</v>
      </c>
      <c r="C1192" t="s">
        <v>280</v>
      </c>
      <c r="D1192">
        <f t="shared" si="7"/>
        <v>0.26811871018005839</v>
      </c>
      <c r="E1192">
        <f t="shared" si="8"/>
        <v>0.26811871018005839</v>
      </c>
      <c r="F1192">
        <f t="shared" si="8"/>
        <v>0.26811871018005839</v>
      </c>
      <c r="G1192">
        <f t="shared" si="8"/>
        <v>0.26811871018005839</v>
      </c>
      <c r="H1192">
        <f t="shared" si="8"/>
        <v>0.26811871018005839</v>
      </c>
      <c r="I1192">
        <f t="shared" si="8"/>
        <v>0.26811871018005839</v>
      </c>
      <c r="J1192">
        <f t="shared" si="8"/>
        <v>0.26811871018005839</v>
      </c>
      <c r="K1192">
        <f t="shared" si="5"/>
        <v>0.26811871018005839</v>
      </c>
      <c r="M1192" t="s">
        <v>470</v>
      </c>
    </row>
    <row r="1193" spans="1:13" hidden="1">
      <c r="A1193" t="s">
        <v>293</v>
      </c>
      <c r="B1193" t="s">
        <v>331</v>
      </c>
      <c r="C1193" t="s">
        <v>277</v>
      </c>
      <c r="D1193">
        <f t="shared" si="7"/>
        <v>0.26689676826524006</v>
      </c>
      <c r="E1193">
        <f t="shared" si="8"/>
        <v>0.26689676826524006</v>
      </c>
      <c r="F1193">
        <f t="shared" si="8"/>
        <v>0.26689676826524006</v>
      </c>
      <c r="G1193">
        <f t="shared" si="8"/>
        <v>0.26689676826524006</v>
      </c>
      <c r="H1193">
        <f t="shared" si="8"/>
        <v>0.26689676826524006</v>
      </c>
      <c r="I1193">
        <f t="shared" si="8"/>
        <v>0.26689676826524006</v>
      </c>
      <c r="J1193">
        <f t="shared" si="8"/>
        <v>0.26689676826524006</v>
      </c>
      <c r="K1193">
        <f t="shared" si="5"/>
        <v>0.26689676826524006</v>
      </c>
      <c r="M1193" t="s">
        <v>470</v>
      </c>
    </row>
    <row r="1194" spans="1:13" hidden="1">
      <c r="A1194" t="s">
        <v>293</v>
      </c>
      <c r="B1194" t="s">
        <v>331</v>
      </c>
      <c r="C1194" t="s">
        <v>281</v>
      </c>
      <c r="D1194">
        <f t="shared" si="7"/>
        <v>0.15413878125000119</v>
      </c>
      <c r="E1194">
        <f t="shared" si="8"/>
        <v>0.15413878125000119</v>
      </c>
      <c r="F1194">
        <f t="shared" si="8"/>
        <v>0.15413878125000119</v>
      </c>
      <c r="G1194">
        <f t="shared" si="8"/>
        <v>0.15413878125000119</v>
      </c>
      <c r="H1194">
        <f t="shared" si="8"/>
        <v>0.15413878125000119</v>
      </c>
      <c r="I1194">
        <f t="shared" si="8"/>
        <v>0.15413878125000119</v>
      </c>
      <c r="J1194">
        <f t="shared" si="8"/>
        <v>0.15413878125000119</v>
      </c>
      <c r="K1194">
        <f t="shared" si="5"/>
        <v>0.15413878125000119</v>
      </c>
      <c r="M1194" t="s">
        <v>470</v>
      </c>
    </row>
    <row r="1195" spans="1:13" hidden="1">
      <c r="A1195" t="s">
        <v>293</v>
      </c>
      <c r="B1195" t="s">
        <v>331</v>
      </c>
      <c r="C1195" t="s">
        <v>282</v>
      </c>
      <c r="D1195">
        <f t="shared" si="7"/>
        <v>0.12766948546245457</v>
      </c>
      <c r="E1195">
        <f t="shared" si="8"/>
        <v>0.12766948546245457</v>
      </c>
      <c r="F1195">
        <f t="shared" si="8"/>
        <v>0.12766948546245457</v>
      </c>
      <c r="G1195">
        <f t="shared" si="8"/>
        <v>0.12766948546245457</v>
      </c>
      <c r="H1195">
        <f t="shared" si="8"/>
        <v>0.12766948546245457</v>
      </c>
      <c r="I1195">
        <f t="shared" si="8"/>
        <v>0.12766948546245457</v>
      </c>
      <c r="J1195">
        <f t="shared" si="8"/>
        <v>0.12766948546245457</v>
      </c>
      <c r="K1195">
        <f t="shared" si="5"/>
        <v>0.12766948546245457</v>
      </c>
      <c r="M1195" t="s">
        <v>470</v>
      </c>
    </row>
    <row r="1196" spans="1:13" hidden="1">
      <c r="A1196" t="s">
        <v>293</v>
      </c>
      <c r="B1196" t="s">
        <v>331</v>
      </c>
      <c r="C1196" t="s">
        <v>283</v>
      </c>
      <c r="D1196">
        <f t="shared" si="7"/>
        <v>0.18142305644746318</v>
      </c>
      <c r="E1196">
        <f t="shared" si="8"/>
        <v>0.18142305644746318</v>
      </c>
      <c r="F1196">
        <f t="shared" si="8"/>
        <v>0.18142305644746318</v>
      </c>
      <c r="G1196">
        <f t="shared" si="8"/>
        <v>0.18142305644746318</v>
      </c>
      <c r="H1196">
        <f t="shared" si="8"/>
        <v>0.18142305644746318</v>
      </c>
      <c r="I1196">
        <f t="shared" si="8"/>
        <v>0.18142305644746318</v>
      </c>
      <c r="J1196">
        <f t="shared" si="8"/>
        <v>0.18142305644746318</v>
      </c>
      <c r="K1196">
        <f t="shared" si="5"/>
        <v>0.18142305644746318</v>
      </c>
      <c r="M1196" t="s">
        <v>470</v>
      </c>
    </row>
    <row r="1197" spans="1:13" hidden="1">
      <c r="A1197" t="s">
        <v>293</v>
      </c>
      <c r="B1197" t="s">
        <v>331</v>
      </c>
      <c r="C1197" t="s">
        <v>284</v>
      </c>
      <c r="D1197">
        <f t="shared" si="7"/>
        <v>0.18016411078296943</v>
      </c>
      <c r="E1197">
        <f t="shared" si="8"/>
        <v>0.18016411078296943</v>
      </c>
      <c r="F1197">
        <f t="shared" si="8"/>
        <v>0.18016411078296943</v>
      </c>
      <c r="G1197">
        <f t="shared" si="8"/>
        <v>0.18016411078296943</v>
      </c>
      <c r="H1197">
        <f t="shared" si="8"/>
        <v>0.18016411078296943</v>
      </c>
      <c r="I1197">
        <f t="shared" si="8"/>
        <v>0.18016411078296943</v>
      </c>
      <c r="J1197">
        <f t="shared" si="8"/>
        <v>0.18016411078296943</v>
      </c>
      <c r="K1197">
        <f t="shared" si="5"/>
        <v>0.18016411078296943</v>
      </c>
      <c r="M1197" t="s">
        <v>470</v>
      </c>
    </row>
    <row r="1198" spans="1:13" hidden="1">
      <c r="A1198" t="s">
        <v>293</v>
      </c>
      <c r="B1198" t="s">
        <v>331</v>
      </c>
      <c r="C1198" t="s">
        <v>285</v>
      </c>
      <c r="D1198">
        <f t="shared" si="7"/>
        <v>0.12969923486564072</v>
      </c>
      <c r="E1198">
        <f t="shared" si="8"/>
        <v>0.12969923486564072</v>
      </c>
      <c r="F1198">
        <f t="shared" si="8"/>
        <v>0.12969923486564072</v>
      </c>
      <c r="G1198">
        <f t="shared" si="8"/>
        <v>0.12969923486564072</v>
      </c>
      <c r="H1198">
        <f t="shared" si="8"/>
        <v>0.12969923486564072</v>
      </c>
      <c r="I1198">
        <f t="shared" si="8"/>
        <v>0.12969923486564072</v>
      </c>
      <c r="J1198">
        <f t="shared" si="8"/>
        <v>0.12969923486564072</v>
      </c>
      <c r="K1198">
        <f t="shared" si="8"/>
        <v>0.12969923486564072</v>
      </c>
      <c r="M1198" t="s">
        <v>470</v>
      </c>
    </row>
    <row r="1199" spans="1:13" hidden="1">
      <c r="A1199" t="s">
        <v>293</v>
      </c>
      <c r="B1199" t="s">
        <v>331</v>
      </c>
      <c r="C1199" t="s">
        <v>286</v>
      </c>
      <c r="D1199">
        <f t="shared" si="7"/>
        <v>0.11611853549592446</v>
      </c>
      <c r="E1199">
        <f t="shared" si="8"/>
        <v>0.11611853549592446</v>
      </c>
      <c r="F1199">
        <f t="shared" si="8"/>
        <v>0.11611853549592446</v>
      </c>
      <c r="G1199">
        <f t="shared" si="8"/>
        <v>0.11611853549592446</v>
      </c>
      <c r="H1199">
        <f t="shared" si="8"/>
        <v>0.11611853549592446</v>
      </c>
      <c r="I1199">
        <f t="shared" si="8"/>
        <v>0.11611853549592446</v>
      </c>
      <c r="J1199">
        <f t="shared" si="8"/>
        <v>0.11611853549592446</v>
      </c>
      <c r="K1199">
        <f t="shared" si="8"/>
        <v>0.11611853549592446</v>
      </c>
      <c r="M1199" t="s">
        <v>470</v>
      </c>
    </row>
    <row r="1200" spans="1:13" hidden="1">
      <c r="A1200" t="s">
        <v>293</v>
      </c>
      <c r="B1200" t="s">
        <v>331</v>
      </c>
      <c r="C1200" t="s">
        <v>287</v>
      </c>
      <c r="D1200">
        <f t="shared" si="7"/>
        <v>0.16385052304930414</v>
      </c>
      <c r="E1200">
        <f t="shared" si="8"/>
        <v>0.16385052304930414</v>
      </c>
      <c r="F1200">
        <f t="shared" si="8"/>
        <v>0.16385052304930414</v>
      </c>
      <c r="G1200">
        <f t="shared" si="8"/>
        <v>0.16385052304930414</v>
      </c>
      <c r="H1200">
        <f t="shared" si="8"/>
        <v>0.16385052304930414</v>
      </c>
      <c r="I1200">
        <f t="shared" si="8"/>
        <v>0.16385052304930414</v>
      </c>
      <c r="J1200">
        <f t="shared" si="8"/>
        <v>0.16385052304930414</v>
      </c>
      <c r="K1200">
        <f t="shared" si="8"/>
        <v>0.16385052304930414</v>
      </c>
      <c r="M1200" t="s">
        <v>470</v>
      </c>
    </row>
    <row r="1201" spans="1:13" hidden="1">
      <c r="A1201" t="s">
        <v>293</v>
      </c>
      <c r="B1201" t="s">
        <v>331</v>
      </c>
      <c r="C1201" t="s">
        <v>288</v>
      </c>
      <c r="D1201">
        <f t="shared" si="7"/>
        <v>0.14915854495018399</v>
      </c>
      <c r="E1201">
        <f t="shared" si="8"/>
        <v>0.14915854495018399</v>
      </c>
      <c r="F1201">
        <f t="shared" si="8"/>
        <v>0.14915854495018399</v>
      </c>
      <c r="G1201">
        <f t="shared" si="8"/>
        <v>0.14915854495018399</v>
      </c>
      <c r="H1201">
        <f t="shared" si="8"/>
        <v>0.14915854495018399</v>
      </c>
      <c r="I1201">
        <f t="shared" si="8"/>
        <v>0.14915854495018399</v>
      </c>
      <c r="J1201">
        <f t="shared" si="8"/>
        <v>0.14915854495018399</v>
      </c>
      <c r="K1201">
        <f t="shared" si="8"/>
        <v>0.14915854495018399</v>
      </c>
      <c r="M1201" t="s">
        <v>470</v>
      </c>
    </row>
    <row r="1202" spans="1:13" hidden="1">
      <c r="A1202" t="s">
        <v>293</v>
      </c>
      <c r="B1202" t="s">
        <v>331</v>
      </c>
      <c r="C1202" t="s">
        <v>289</v>
      </c>
      <c r="D1202">
        <f t="shared" si="7"/>
        <v>0.20233762797215374</v>
      </c>
      <c r="E1202">
        <f t="shared" si="8"/>
        <v>0.20233762797215374</v>
      </c>
      <c r="F1202">
        <f t="shared" si="8"/>
        <v>0.20233762797215374</v>
      </c>
      <c r="G1202">
        <f t="shared" si="8"/>
        <v>0.20233762797215374</v>
      </c>
      <c r="H1202">
        <f t="shared" si="8"/>
        <v>0.20233762797215374</v>
      </c>
      <c r="I1202">
        <f t="shared" si="8"/>
        <v>0.20233762797215374</v>
      </c>
      <c r="J1202">
        <f t="shared" si="8"/>
        <v>0.20233762797215374</v>
      </c>
      <c r="K1202">
        <f t="shared" si="8"/>
        <v>0.20233762797215374</v>
      </c>
      <c r="M1202" t="s">
        <v>470</v>
      </c>
    </row>
    <row r="1203" spans="1:13" hidden="1">
      <c r="A1203" t="s">
        <v>293</v>
      </c>
      <c r="B1203" t="s">
        <v>331</v>
      </c>
      <c r="C1203" t="s">
        <v>290</v>
      </c>
      <c r="D1203">
        <f t="shared" si="7"/>
        <v>0.1931664237998186</v>
      </c>
      <c r="E1203">
        <f t="shared" si="8"/>
        <v>0.1931664237998186</v>
      </c>
      <c r="F1203">
        <f t="shared" si="8"/>
        <v>0.1931664237998186</v>
      </c>
      <c r="G1203">
        <f t="shared" si="8"/>
        <v>0.1931664237998186</v>
      </c>
      <c r="H1203">
        <f t="shared" si="8"/>
        <v>0.1931664237998186</v>
      </c>
      <c r="I1203">
        <f t="shared" si="8"/>
        <v>0.1931664237998186</v>
      </c>
      <c r="J1203">
        <f t="shared" si="8"/>
        <v>0.1931664237998186</v>
      </c>
      <c r="K1203">
        <f t="shared" si="8"/>
        <v>0.1931664237998186</v>
      </c>
      <c r="M1203" t="s">
        <v>470</v>
      </c>
    </row>
    <row r="1204" spans="1:13" hidden="1">
      <c r="A1204" t="s">
        <v>293</v>
      </c>
      <c r="B1204" t="s">
        <v>331</v>
      </c>
      <c r="C1204" t="s">
        <v>291</v>
      </c>
      <c r="D1204">
        <f t="shared" si="7"/>
        <v>0.21178842617753518</v>
      </c>
      <c r="E1204">
        <f t="shared" si="8"/>
        <v>0.21178842617753518</v>
      </c>
      <c r="F1204">
        <f t="shared" si="8"/>
        <v>0.21178842617753518</v>
      </c>
      <c r="G1204">
        <f t="shared" si="8"/>
        <v>0.21178842617753518</v>
      </c>
      <c r="H1204">
        <f t="shared" si="8"/>
        <v>0.21178842617753518</v>
      </c>
      <c r="I1204">
        <f t="shared" si="8"/>
        <v>0.21178842617753518</v>
      </c>
      <c r="J1204">
        <f t="shared" si="8"/>
        <v>0.21178842617753518</v>
      </c>
      <c r="K1204">
        <f t="shared" si="8"/>
        <v>0.21178842617753518</v>
      </c>
      <c r="M1204" t="s">
        <v>470</v>
      </c>
    </row>
    <row r="1205" spans="1:13" hidden="1">
      <c r="A1205" t="s">
        <v>293</v>
      </c>
      <c r="B1205" t="s">
        <v>331</v>
      </c>
      <c r="C1205" t="s">
        <v>292</v>
      </c>
      <c r="D1205">
        <f t="shared" si="7"/>
        <v>0.20826267866847809</v>
      </c>
      <c r="E1205">
        <f t="shared" si="8"/>
        <v>0.20826267866847809</v>
      </c>
      <c r="F1205">
        <f t="shared" si="8"/>
        <v>0.20826267866847809</v>
      </c>
      <c r="G1205">
        <f t="shared" si="8"/>
        <v>0.20826267866847809</v>
      </c>
      <c r="H1205">
        <f t="shared" si="8"/>
        <v>0.20826267866847809</v>
      </c>
      <c r="I1205">
        <f t="shared" si="8"/>
        <v>0.20826267866847809</v>
      </c>
      <c r="J1205">
        <f t="shared" si="8"/>
        <v>0.20826267866847809</v>
      </c>
      <c r="K1205">
        <f t="shared" si="8"/>
        <v>0.20826267866847809</v>
      </c>
      <c r="M1205" t="s">
        <v>470</v>
      </c>
    </row>
    <row r="1206" spans="1:13" hidden="1">
      <c r="A1206" t="s">
        <v>293</v>
      </c>
      <c r="B1206" t="s">
        <v>498</v>
      </c>
      <c r="C1206" t="s">
        <v>278</v>
      </c>
      <c r="D1206">
        <v>0</v>
      </c>
      <c r="E1206">
        <v>0</v>
      </c>
      <c r="F1206">
        <v>0</v>
      </c>
      <c r="G1206">
        <v>0</v>
      </c>
      <c r="H1206">
        <v>0</v>
      </c>
      <c r="I1206">
        <v>0</v>
      </c>
      <c r="J1206">
        <v>0</v>
      </c>
      <c r="K1206">
        <v>0</v>
      </c>
    </row>
    <row r="1207" spans="1:13" hidden="1">
      <c r="A1207" t="s">
        <v>293</v>
      </c>
      <c r="B1207" t="s">
        <v>498</v>
      </c>
      <c r="C1207" t="s">
        <v>279</v>
      </c>
      <c r="D1207">
        <v>0</v>
      </c>
      <c r="E1207">
        <v>0</v>
      </c>
      <c r="F1207">
        <v>0</v>
      </c>
      <c r="G1207">
        <v>0</v>
      </c>
      <c r="H1207">
        <v>0</v>
      </c>
      <c r="I1207">
        <v>0</v>
      </c>
      <c r="J1207">
        <v>0</v>
      </c>
      <c r="K1207">
        <v>0</v>
      </c>
      <c r="M1207" t="s">
        <v>470</v>
      </c>
    </row>
    <row r="1208" spans="1:13" hidden="1">
      <c r="A1208" t="s">
        <v>293</v>
      </c>
      <c r="B1208" t="s">
        <v>498</v>
      </c>
      <c r="C1208" t="s">
        <v>280</v>
      </c>
      <c r="D1208">
        <v>0</v>
      </c>
      <c r="E1208">
        <v>0</v>
      </c>
      <c r="F1208">
        <v>0</v>
      </c>
      <c r="G1208">
        <v>0</v>
      </c>
      <c r="H1208">
        <v>0</v>
      </c>
      <c r="I1208">
        <v>0</v>
      </c>
      <c r="J1208">
        <v>0</v>
      </c>
      <c r="K1208">
        <v>0</v>
      </c>
      <c r="M1208" t="s">
        <v>470</v>
      </c>
    </row>
    <row r="1209" spans="1:13" hidden="1">
      <c r="A1209" t="s">
        <v>293</v>
      </c>
      <c r="B1209" t="s">
        <v>498</v>
      </c>
      <c r="C1209" t="s">
        <v>277</v>
      </c>
      <c r="D1209">
        <v>0</v>
      </c>
      <c r="E1209">
        <v>0</v>
      </c>
      <c r="F1209">
        <v>0</v>
      </c>
      <c r="G1209">
        <v>0</v>
      </c>
      <c r="H1209">
        <v>0</v>
      </c>
      <c r="I1209">
        <v>0</v>
      </c>
      <c r="J1209">
        <v>0</v>
      </c>
      <c r="K1209">
        <v>0</v>
      </c>
      <c r="M1209" t="s">
        <v>470</v>
      </c>
    </row>
    <row r="1210" spans="1:13" hidden="1">
      <c r="A1210" t="s">
        <v>293</v>
      </c>
      <c r="B1210" t="s">
        <v>498</v>
      </c>
      <c r="C1210" t="s">
        <v>281</v>
      </c>
      <c r="D1210">
        <v>0</v>
      </c>
      <c r="E1210">
        <v>0</v>
      </c>
      <c r="F1210">
        <v>0</v>
      </c>
      <c r="G1210">
        <v>0</v>
      </c>
      <c r="H1210">
        <v>0</v>
      </c>
      <c r="I1210">
        <v>0</v>
      </c>
      <c r="J1210">
        <v>0</v>
      </c>
      <c r="K1210">
        <v>0</v>
      </c>
      <c r="M1210" t="s">
        <v>470</v>
      </c>
    </row>
    <row r="1211" spans="1:13" hidden="1">
      <c r="A1211" t="s">
        <v>293</v>
      </c>
      <c r="B1211" t="s">
        <v>498</v>
      </c>
      <c r="C1211" t="s">
        <v>282</v>
      </c>
      <c r="D1211">
        <v>0</v>
      </c>
      <c r="E1211">
        <v>0</v>
      </c>
      <c r="F1211">
        <v>0</v>
      </c>
      <c r="G1211">
        <v>0</v>
      </c>
      <c r="H1211">
        <v>0</v>
      </c>
      <c r="I1211">
        <v>0</v>
      </c>
      <c r="J1211">
        <v>0</v>
      </c>
      <c r="K1211">
        <v>0</v>
      </c>
      <c r="M1211" t="s">
        <v>470</v>
      </c>
    </row>
    <row r="1212" spans="1:13" hidden="1">
      <c r="A1212" t="s">
        <v>293</v>
      </c>
      <c r="B1212" t="s">
        <v>498</v>
      </c>
      <c r="C1212" t="s">
        <v>283</v>
      </c>
      <c r="D1212">
        <v>0</v>
      </c>
      <c r="E1212">
        <v>0</v>
      </c>
      <c r="F1212">
        <v>0</v>
      </c>
      <c r="G1212">
        <v>0</v>
      </c>
      <c r="H1212">
        <v>0</v>
      </c>
      <c r="I1212">
        <v>0</v>
      </c>
      <c r="J1212">
        <v>0</v>
      </c>
      <c r="K1212">
        <v>0</v>
      </c>
      <c r="M1212" t="s">
        <v>470</v>
      </c>
    </row>
    <row r="1213" spans="1:13" hidden="1">
      <c r="A1213" t="s">
        <v>293</v>
      </c>
      <c r="B1213" t="s">
        <v>498</v>
      </c>
      <c r="C1213" t="s">
        <v>284</v>
      </c>
      <c r="D1213">
        <v>0</v>
      </c>
      <c r="E1213">
        <v>0</v>
      </c>
      <c r="F1213">
        <v>0</v>
      </c>
      <c r="G1213">
        <v>0</v>
      </c>
      <c r="H1213">
        <v>0</v>
      </c>
      <c r="I1213">
        <v>0</v>
      </c>
      <c r="J1213">
        <v>0</v>
      </c>
      <c r="K1213">
        <v>0</v>
      </c>
      <c r="M1213" t="s">
        <v>470</v>
      </c>
    </row>
    <row r="1214" spans="1:13" hidden="1">
      <c r="A1214" t="s">
        <v>293</v>
      </c>
      <c r="B1214" t="s">
        <v>498</v>
      </c>
      <c r="C1214" t="s">
        <v>285</v>
      </c>
      <c r="D1214">
        <v>0</v>
      </c>
      <c r="E1214">
        <v>0</v>
      </c>
      <c r="F1214">
        <v>0</v>
      </c>
      <c r="G1214">
        <v>0</v>
      </c>
      <c r="H1214">
        <v>0</v>
      </c>
      <c r="I1214">
        <v>0</v>
      </c>
      <c r="J1214">
        <v>0</v>
      </c>
      <c r="K1214">
        <v>0</v>
      </c>
      <c r="M1214" t="s">
        <v>470</v>
      </c>
    </row>
    <row r="1215" spans="1:13" hidden="1">
      <c r="A1215" t="s">
        <v>293</v>
      </c>
      <c r="B1215" t="s">
        <v>498</v>
      </c>
      <c r="C1215" t="s">
        <v>286</v>
      </c>
      <c r="D1215">
        <v>0</v>
      </c>
      <c r="E1215">
        <v>0</v>
      </c>
      <c r="F1215">
        <v>0</v>
      </c>
      <c r="G1215">
        <v>0</v>
      </c>
      <c r="H1215">
        <v>0</v>
      </c>
      <c r="I1215">
        <v>0</v>
      </c>
      <c r="J1215">
        <v>0</v>
      </c>
      <c r="K1215">
        <v>0</v>
      </c>
      <c r="M1215" t="s">
        <v>470</v>
      </c>
    </row>
    <row r="1216" spans="1:13" hidden="1">
      <c r="A1216" t="s">
        <v>293</v>
      </c>
      <c r="B1216" t="s">
        <v>498</v>
      </c>
      <c r="C1216" t="s">
        <v>287</v>
      </c>
      <c r="D1216">
        <v>0</v>
      </c>
      <c r="E1216">
        <v>0</v>
      </c>
      <c r="F1216">
        <v>0</v>
      </c>
      <c r="G1216">
        <v>0</v>
      </c>
      <c r="H1216">
        <v>0</v>
      </c>
      <c r="I1216">
        <v>0</v>
      </c>
      <c r="J1216">
        <v>0</v>
      </c>
      <c r="K1216">
        <v>0</v>
      </c>
      <c r="M1216" t="s">
        <v>470</v>
      </c>
    </row>
    <row r="1217" spans="1:13" hidden="1">
      <c r="A1217" t="s">
        <v>293</v>
      </c>
      <c r="B1217" t="s">
        <v>498</v>
      </c>
      <c r="C1217" t="s">
        <v>288</v>
      </c>
      <c r="D1217">
        <v>0</v>
      </c>
      <c r="E1217">
        <v>0</v>
      </c>
      <c r="F1217">
        <v>0</v>
      </c>
      <c r="G1217">
        <v>0</v>
      </c>
      <c r="H1217">
        <v>0</v>
      </c>
      <c r="I1217">
        <v>0</v>
      </c>
      <c r="J1217">
        <v>0</v>
      </c>
      <c r="K1217">
        <v>0</v>
      </c>
      <c r="M1217" t="s">
        <v>470</v>
      </c>
    </row>
    <row r="1218" spans="1:13" hidden="1">
      <c r="A1218" t="s">
        <v>293</v>
      </c>
      <c r="B1218" t="s">
        <v>498</v>
      </c>
      <c r="C1218" t="s">
        <v>289</v>
      </c>
      <c r="D1218">
        <v>0</v>
      </c>
      <c r="E1218">
        <v>0</v>
      </c>
      <c r="F1218">
        <v>0</v>
      </c>
      <c r="G1218">
        <v>0</v>
      </c>
      <c r="H1218">
        <v>0</v>
      </c>
      <c r="I1218">
        <v>0</v>
      </c>
      <c r="J1218">
        <v>0</v>
      </c>
      <c r="K1218">
        <v>0</v>
      </c>
      <c r="M1218" t="s">
        <v>470</v>
      </c>
    </row>
    <row r="1219" spans="1:13" hidden="1">
      <c r="A1219" t="s">
        <v>293</v>
      </c>
      <c r="B1219" t="s">
        <v>498</v>
      </c>
      <c r="C1219" t="s">
        <v>290</v>
      </c>
      <c r="D1219">
        <v>0</v>
      </c>
      <c r="E1219">
        <v>0</v>
      </c>
      <c r="F1219">
        <v>0</v>
      </c>
      <c r="G1219">
        <v>0</v>
      </c>
      <c r="H1219">
        <v>0</v>
      </c>
      <c r="I1219">
        <v>0</v>
      </c>
      <c r="J1219">
        <v>0</v>
      </c>
      <c r="K1219">
        <v>0</v>
      </c>
      <c r="M1219" t="s">
        <v>470</v>
      </c>
    </row>
    <row r="1220" spans="1:13" hidden="1">
      <c r="A1220" t="s">
        <v>293</v>
      </c>
      <c r="B1220" t="s">
        <v>498</v>
      </c>
      <c r="C1220" t="s">
        <v>291</v>
      </c>
      <c r="D1220">
        <v>0</v>
      </c>
      <c r="E1220">
        <v>0</v>
      </c>
      <c r="F1220">
        <v>0</v>
      </c>
      <c r="G1220">
        <v>0</v>
      </c>
      <c r="H1220">
        <v>0</v>
      </c>
      <c r="I1220">
        <v>0</v>
      </c>
      <c r="J1220">
        <v>0</v>
      </c>
      <c r="K1220">
        <v>0</v>
      </c>
      <c r="M1220" t="s">
        <v>470</v>
      </c>
    </row>
    <row r="1221" spans="1:13" hidden="1">
      <c r="A1221" t="s">
        <v>293</v>
      </c>
      <c r="B1221" t="s">
        <v>498</v>
      </c>
      <c r="C1221" t="s">
        <v>292</v>
      </c>
      <c r="D1221">
        <v>0</v>
      </c>
      <c r="E1221">
        <v>0</v>
      </c>
      <c r="F1221">
        <v>0</v>
      </c>
      <c r="G1221">
        <v>0</v>
      </c>
      <c r="H1221">
        <v>0</v>
      </c>
      <c r="I1221">
        <v>0</v>
      </c>
      <c r="J1221">
        <v>0</v>
      </c>
      <c r="K1221">
        <v>0</v>
      </c>
      <c r="M1221" t="s">
        <v>470</v>
      </c>
    </row>
    <row r="1222" spans="1:13" hidden="1">
      <c r="A1222" t="s">
        <v>293</v>
      </c>
      <c r="B1222" t="s">
        <v>499</v>
      </c>
      <c r="C1222" t="s">
        <v>278</v>
      </c>
      <c r="D1222">
        <f t="shared" si="7"/>
        <v>0</v>
      </c>
      <c r="E1222">
        <f t="shared" ref="E1222:J1252" si="9">$D1222</f>
        <v>0</v>
      </c>
      <c r="F1222">
        <f t="shared" si="9"/>
        <v>0</v>
      </c>
      <c r="G1222">
        <f t="shared" si="9"/>
        <v>0</v>
      </c>
      <c r="H1222">
        <f t="shared" si="9"/>
        <v>0</v>
      </c>
      <c r="I1222">
        <f t="shared" si="9"/>
        <v>0</v>
      </c>
      <c r="J1222">
        <f t="shared" si="9"/>
        <v>0</v>
      </c>
      <c r="K1222">
        <f t="shared" ref="K1222:K1252" si="10">$D1222</f>
        <v>0</v>
      </c>
      <c r="M1222" t="s">
        <v>470</v>
      </c>
    </row>
    <row r="1223" spans="1:13" hidden="1">
      <c r="A1223" t="s">
        <v>293</v>
      </c>
      <c r="B1223" t="s">
        <v>499</v>
      </c>
      <c r="C1223" t="s">
        <v>279</v>
      </c>
      <c r="D1223">
        <f t="shared" si="7"/>
        <v>0</v>
      </c>
      <c r="E1223">
        <f t="shared" si="9"/>
        <v>0</v>
      </c>
      <c r="F1223">
        <f t="shared" si="9"/>
        <v>0</v>
      </c>
      <c r="G1223">
        <f t="shared" si="9"/>
        <v>0</v>
      </c>
      <c r="H1223">
        <f t="shared" si="9"/>
        <v>0</v>
      </c>
      <c r="I1223">
        <f t="shared" si="9"/>
        <v>0</v>
      </c>
      <c r="J1223">
        <f t="shared" si="9"/>
        <v>0</v>
      </c>
      <c r="K1223">
        <f t="shared" si="10"/>
        <v>0</v>
      </c>
      <c r="M1223" t="s">
        <v>470</v>
      </c>
    </row>
    <row r="1224" spans="1:13" hidden="1">
      <c r="A1224" t="s">
        <v>293</v>
      </c>
      <c r="B1224" t="s">
        <v>499</v>
      </c>
      <c r="C1224" t="s">
        <v>280</v>
      </c>
      <c r="D1224">
        <f t="shared" si="7"/>
        <v>0</v>
      </c>
      <c r="E1224">
        <f t="shared" si="9"/>
        <v>0</v>
      </c>
      <c r="F1224">
        <f t="shared" si="9"/>
        <v>0</v>
      </c>
      <c r="G1224">
        <f t="shared" si="9"/>
        <v>0</v>
      </c>
      <c r="H1224">
        <f t="shared" si="9"/>
        <v>0</v>
      </c>
      <c r="I1224">
        <f t="shared" si="9"/>
        <v>0</v>
      </c>
      <c r="J1224">
        <f t="shared" si="9"/>
        <v>0</v>
      </c>
      <c r="K1224">
        <f t="shared" si="10"/>
        <v>0</v>
      </c>
      <c r="M1224" t="s">
        <v>470</v>
      </c>
    </row>
    <row r="1225" spans="1:13" hidden="1">
      <c r="A1225" t="s">
        <v>293</v>
      </c>
      <c r="B1225" t="s">
        <v>499</v>
      </c>
      <c r="C1225" t="s">
        <v>277</v>
      </c>
      <c r="D1225">
        <f t="shared" si="7"/>
        <v>0</v>
      </c>
      <c r="E1225">
        <f t="shared" si="9"/>
        <v>0</v>
      </c>
      <c r="F1225">
        <f t="shared" si="9"/>
        <v>0</v>
      </c>
      <c r="G1225">
        <f t="shared" si="9"/>
        <v>0</v>
      </c>
      <c r="H1225">
        <f t="shared" si="9"/>
        <v>0</v>
      </c>
      <c r="I1225">
        <f t="shared" si="9"/>
        <v>0</v>
      </c>
      <c r="J1225">
        <f t="shared" si="9"/>
        <v>0</v>
      </c>
      <c r="K1225">
        <f t="shared" si="10"/>
        <v>0</v>
      </c>
      <c r="M1225" t="s">
        <v>470</v>
      </c>
    </row>
    <row r="1226" spans="1:13" hidden="1">
      <c r="A1226" t="s">
        <v>293</v>
      </c>
      <c r="B1226" t="s">
        <v>499</v>
      </c>
      <c r="C1226" t="s">
        <v>281</v>
      </c>
      <c r="D1226">
        <f t="shared" si="7"/>
        <v>0</v>
      </c>
      <c r="E1226">
        <f t="shared" si="9"/>
        <v>0</v>
      </c>
      <c r="F1226">
        <f t="shared" si="9"/>
        <v>0</v>
      </c>
      <c r="G1226">
        <f t="shared" si="9"/>
        <v>0</v>
      </c>
      <c r="H1226">
        <f t="shared" si="9"/>
        <v>0</v>
      </c>
      <c r="I1226">
        <f t="shared" si="9"/>
        <v>0</v>
      </c>
      <c r="J1226">
        <f t="shared" si="9"/>
        <v>0</v>
      </c>
      <c r="K1226">
        <f t="shared" si="10"/>
        <v>0</v>
      </c>
      <c r="M1226" t="s">
        <v>470</v>
      </c>
    </row>
    <row r="1227" spans="1:13" hidden="1">
      <c r="A1227" t="s">
        <v>293</v>
      </c>
      <c r="B1227" t="s">
        <v>499</v>
      </c>
      <c r="C1227" t="s">
        <v>282</v>
      </c>
      <c r="D1227">
        <f t="shared" si="7"/>
        <v>0</v>
      </c>
      <c r="E1227">
        <f t="shared" si="9"/>
        <v>0</v>
      </c>
      <c r="F1227">
        <f t="shared" si="9"/>
        <v>0</v>
      </c>
      <c r="G1227">
        <f t="shared" si="9"/>
        <v>0</v>
      </c>
      <c r="H1227">
        <f t="shared" si="9"/>
        <v>0</v>
      </c>
      <c r="I1227">
        <f t="shared" si="9"/>
        <v>0</v>
      </c>
      <c r="J1227">
        <f t="shared" si="9"/>
        <v>0</v>
      </c>
      <c r="K1227">
        <f t="shared" si="10"/>
        <v>0</v>
      </c>
      <c r="M1227" t="s">
        <v>470</v>
      </c>
    </row>
    <row r="1228" spans="1:13" hidden="1">
      <c r="A1228" t="s">
        <v>293</v>
      </c>
      <c r="B1228" t="s">
        <v>499</v>
      </c>
      <c r="C1228" t="s">
        <v>283</v>
      </c>
      <c r="D1228">
        <f t="shared" si="7"/>
        <v>0</v>
      </c>
      <c r="E1228">
        <f t="shared" si="9"/>
        <v>0</v>
      </c>
      <c r="F1228">
        <f t="shared" si="9"/>
        <v>0</v>
      </c>
      <c r="G1228">
        <f t="shared" si="9"/>
        <v>0</v>
      </c>
      <c r="H1228">
        <f t="shared" si="9"/>
        <v>0</v>
      </c>
      <c r="I1228">
        <f t="shared" si="9"/>
        <v>0</v>
      </c>
      <c r="J1228">
        <f t="shared" si="9"/>
        <v>0</v>
      </c>
      <c r="K1228">
        <f t="shared" si="10"/>
        <v>0</v>
      </c>
      <c r="M1228" t="s">
        <v>470</v>
      </c>
    </row>
    <row r="1229" spans="1:13" hidden="1">
      <c r="A1229" t="s">
        <v>293</v>
      </c>
      <c r="B1229" t="s">
        <v>499</v>
      </c>
      <c r="C1229" t="s">
        <v>284</v>
      </c>
      <c r="D1229">
        <f t="shared" si="7"/>
        <v>0</v>
      </c>
      <c r="E1229">
        <f t="shared" si="9"/>
        <v>0</v>
      </c>
      <c r="F1229">
        <f t="shared" si="9"/>
        <v>0</v>
      </c>
      <c r="G1229">
        <f t="shared" si="9"/>
        <v>0</v>
      </c>
      <c r="H1229">
        <f t="shared" si="9"/>
        <v>0</v>
      </c>
      <c r="I1229">
        <f t="shared" si="9"/>
        <v>0</v>
      </c>
      <c r="J1229">
        <f t="shared" si="9"/>
        <v>0</v>
      </c>
      <c r="K1229">
        <f t="shared" si="10"/>
        <v>0</v>
      </c>
      <c r="M1229" t="s">
        <v>470</v>
      </c>
    </row>
    <row r="1230" spans="1:13" hidden="1">
      <c r="A1230" t="s">
        <v>293</v>
      </c>
      <c r="B1230" t="s">
        <v>499</v>
      </c>
      <c r="C1230" t="s">
        <v>285</v>
      </c>
      <c r="D1230">
        <f t="shared" si="7"/>
        <v>0</v>
      </c>
      <c r="E1230">
        <f t="shared" si="9"/>
        <v>0</v>
      </c>
      <c r="F1230">
        <f t="shared" si="9"/>
        <v>0</v>
      </c>
      <c r="G1230">
        <f t="shared" si="9"/>
        <v>0</v>
      </c>
      <c r="H1230">
        <f t="shared" si="9"/>
        <v>0</v>
      </c>
      <c r="I1230">
        <f t="shared" si="9"/>
        <v>0</v>
      </c>
      <c r="J1230">
        <f t="shared" si="9"/>
        <v>0</v>
      </c>
      <c r="K1230">
        <f t="shared" si="10"/>
        <v>0</v>
      </c>
      <c r="M1230" t="s">
        <v>470</v>
      </c>
    </row>
    <row r="1231" spans="1:13" hidden="1">
      <c r="A1231" t="s">
        <v>293</v>
      </c>
      <c r="B1231" t="s">
        <v>499</v>
      </c>
      <c r="C1231" t="s">
        <v>286</v>
      </c>
      <c r="D1231">
        <f t="shared" si="7"/>
        <v>0</v>
      </c>
      <c r="E1231">
        <f t="shared" si="9"/>
        <v>0</v>
      </c>
      <c r="F1231">
        <f t="shared" si="9"/>
        <v>0</v>
      </c>
      <c r="G1231">
        <f t="shared" si="9"/>
        <v>0</v>
      </c>
      <c r="H1231">
        <f t="shared" si="9"/>
        <v>0</v>
      </c>
      <c r="I1231">
        <f t="shared" si="9"/>
        <v>0</v>
      </c>
      <c r="J1231">
        <f t="shared" si="9"/>
        <v>0</v>
      </c>
      <c r="K1231">
        <f t="shared" si="10"/>
        <v>0</v>
      </c>
      <c r="M1231" t="s">
        <v>470</v>
      </c>
    </row>
    <row r="1232" spans="1:13" hidden="1">
      <c r="A1232" t="s">
        <v>293</v>
      </c>
      <c r="B1232" t="s">
        <v>499</v>
      </c>
      <c r="C1232" t="s">
        <v>287</v>
      </c>
      <c r="D1232">
        <f t="shared" si="7"/>
        <v>0</v>
      </c>
      <c r="E1232">
        <f t="shared" si="9"/>
        <v>0</v>
      </c>
      <c r="F1232">
        <f t="shared" si="9"/>
        <v>0</v>
      </c>
      <c r="G1232">
        <f t="shared" si="9"/>
        <v>0</v>
      </c>
      <c r="H1232">
        <f t="shared" si="9"/>
        <v>0</v>
      </c>
      <c r="I1232">
        <f t="shared" si="9"/>
        <v>0</v>
      </c>
      <c r="J1232">
        <f t="shared" si="9"/>
        <v>0</v>
      </c>
      <c r="K1232">
        <f t="shared" si="10"/>
        <v>0</v>
      </c>
      <c r="M1232" t="s">
        <v>470</v>
      </c>
    </row>
    <row r="1233" spans="1:13" hidden="1">
      <c r="A1233" t="s">
        <v>293</v>
      </c>
      <c r="B1233" t="s">
        <v>499</v>
      </c>
      <c r="C1233" t="s">
        <v>288</v>
      </c>
      <c r="D1233">
        <f t="shared" si="7"/>
        <v>0</v>
      </c>
      <c r="E1233">
        <f t="shared" si="9"/>
        <v>0</v>
      </c>
      <c r="F1233">
        <f t="shared" si="9"/>
        <v>0</v>
      </c>
      <c r="G1233">
        <f t="shared" si="9"/>
        <v>0</v>
      </c>
      <c r="H1233">
        <f t="shared" si="9"/>
        <v>0</v>
      </c>
      <c r="I1233">
        <f t="shared" si="9"/>
        <v>0</v>
      </c>
      <c r="J1233">
        <f t="shared" si="9"/>
        <v>0</v>
      </c>
      <c r="K1233">
        <f t="shared" si="10"/>
        <v>0</v>
      </c>
      <c r="M1233" t="s">
        <v>470</v>
      </c>
    </row>
    <row r="1234" spans="1:13" hidden="1">
      <c r="A1234" t="s">
        <v>293</v>
      </c>
      <c r="B1234" t="s">
        <v>499</v>
      </c>
      <c r="C1234" t="s">
        <v>289</v>
      </c>
      <c r="D1234">
        <f t="shared" si="7"/>
        <v>0</v>
      </c>
      <c r="E1234">
        <f t="shared" si="9"/>
        <v>0</v>
      </c>
      <c r="F1234">
        <f t="shared" si="9"/>
        <v>0</v>
      </c>
      <c r="G1234">
        <f t="shared" si="9"/>
        <v>0</v>
      </c>
      <c r="H1234">
        <f t="shared" si="9"/>
        <v>0</v>
      </c>
      <c r="I1234">
        <f t="shared" si="9"/>
        <v>0</v>
      </c>
      <c r="J1234">
        <f t="shared" si="9"/>
        <v>0</v>
      </c>
      <c r="K1234">
        <f t="shared" si="10"/>
        <v>0</v>
      </c>
      <c r="M1234" t="s">
        <v>470</v>
      </c>
    </row>
    <row r="1235" spans="1:13" hidden="1">
      <c r="A1235" t="s">
        <v>293</v>
      </c>
      <c r="B1235" t="s">
        <v>499</v>
      </c>
      <c r="C1235" t="s">
        <v>290</v>
      </c>
      <c r="D1235">
        <f t="shared" si="7"/>
        <v>0</v>
      </c>
      <c r="E1235">
        <f t="shared" si="9"/>
        <v>0</v>
      </c>
      <c r="F1235">
        <f t="shared" si="9"/>
        <v>0</v>
      </c>
      <c r="G1235">
        <f t="shared" si="9"/>
        <v>0</v>
      </c>
      <c r="H1235">
        <f t="shared" si="9"/>
        <v>0</v>
      </c>
      <c r="I1235">
        <f t="shared" si="9"/>
        <v>0</v>
      </c>
      <c r="J1235">
        <f t="shared" si="9"/>
        <v>0</v>
      </c>
      <c r="K1235">
        <f t="shared" si="10"/>
        <v>0</v>
      </c>
      <c r="M1235" t="s">
        <v>470</v>
      </c>
    </row>
    <row r="1236" spans="1:13" hidden="1">
      <c r="A1236" t="s">
        <v>293</v>
      </c>
      <c r="B1236" t="s">
        <v>499</v>
      </c>
      <c r="C1236" t="s">
        <v>291</v>
      </c>
      <c r="D1236">
        <f t="shared" si="7"/>
        <v>0</v>
      </c>
      <c r="E1236">
        <f t="shared" si="9"/>
        <v>0</v>
      </c>
      <c r="F1236">
        <f t="shared" si="9"/>
        <v>0</v>
      </c>
      <c r="G1236">
        <f t="shared" si="9"/>
        <v>0</v>
      </c>
      <c r="H1236">
        <f t="shared" si="9"/>
        <v>0</v>
      </c>
      <c r="I1236">
        <f t="shared" si="9"/>
        <v>0</v>
      </c>
      <c r="J1236">
        <f t="shared" si="9"/>
        <v>0</v>
      </c>
      <c r="K1236">
        <f t="shared" si="10"/>
        <v>0</v>
      </c>
      <c r="M1236" t="s">
        <v>470</v>
      </c>
    </row>
    <row r="1237" spans="1:13" hidden="1">
      <c r="A1237" t="s">
        <v>293</v>
      </c>
      <c r="B1237" t="s">
        <v>499</v>
      </c>
      <c r="C1237" t="s">
        <v>292</v>
      </c>
      <c r="D1237">
        <f t="shared" si="7"/>
        <v>0</v>
      </c>
      <c r="E1237">
        <f t="shared" si="9"/>
        <v>0</v>
      </c>
      <c r="F1237">
        <f t="shared" si="9"/>
        <v>0</v>
      </c>
      <c r="G1237">
        <f t="shared" si="9"/>
        <v>0</v>
      </c>
      <c r="H1237">
        <f t="shared" si="9"/>
        <v>0</v>
      </c>
      <c r="I1237">
        <f t="shared" si="9"/>
        <v>0</v>
      </c>
      <c r="J1237">
        <f t="shared" si="9"/>
        <v>0</v>
      </c>
      <c r="K1237">
        <f t="shared" si="10"/>
        <v>0</v>
      </c>
      <c r="M1237" t="s">
        <v>470</v>
      </c>
    </row>
    <row r="1238" spans="1:13" hidden="1">
      <c r="A1238" t="s">
        <v>293</v>
      </c>
      <c r="B1238" t="s">
        <v>500</v>
      </c>
      <c r="C1238" t="s">
        <v>278</v>
      </c>
      <c r="D1238">
        <f t="shared" si="7"/>
        <v>0</v>
      </c>
      <c r="E1238">
        <f t="shared" si="9"/>
        <v>0</v>
      </c>
      <c r="F1238">
        <f t="shared" si="9"/>
        <v>0</v>
      </c>
      <c r="G1238">
        <f t="shared" si="9"/>
        <v>0</v>
      </c>
      <c r="H1238">
        <f t="shared" si="9"/>
        <v>0</v>
      </c>
      <c r="I1238">
        <f t="shared" si="9"/>
        <v>0</v>
      </c>
      <c r="J1238">
        <f t="shared" si="9"/>
        <v>0</v>
      </c>
      <c r="K1238">
        <f t="shared" si="10"/>
        <v>0</v>
      </c>
      <c r="M1238" t="s">
        <v>470</v>
      </c>
    </row>
    <row r="1239" spans="1:13" hidden="1">
      <c r="A1239" t="s">
        <v>293</v>
      </c>
      <c r="B1239" t="s">
        <v>500</v>
      </c>
      <c r="C1239" t="s">
        <v>279</v>
      </c>
      <c r="D1239">
        <f t="shared" ref="D1239:D1253" si="11">D1223</f>
        <v>0</v>
      </c>
      <c r="E1239">
        <f t="shared" si="9"/>
        <v>0</v>
      </c>
      <c r="F1239">
        <f t="shared" si="9"/>
        <v>0</v>
      </c>
      <c r="G1239">
        <f t="shared" si="9"/>
        <v>0</v>
      </c>
      <c r="H1239">
        <f t="shared" si="9"/>
        <v>0</v>
      </c>
      <c r="I1239">
        <f t="shared" si="9"/>
        <v>0</v>
      </c>
      <c r="J1239">
        <f t="shared" si="9"/>
        <v>0</v>
      </c>
      <c r="K1239">
        <f t="shared" si="10"/>
        <v>0</v>
      </c>
      <c r="M1239" t="s">
        <v>470</v>
      </c>
    </row>
    <row r="1240" spans="1:13" hidden="1">
      <c r="A1240" t="s">
        <v>293</v>
      </c>
      <c r="B1240" t="s">
        <v>500</v>
      </c>
      <c r="C1240" t="s">
        <v>280</v>
      </c>
      <c r="D1240">
        <f t="shared" si="11"/>
        <v>0</v>
      </c>
      <c r="E1240">
        <f t="shared" si="9"/>
        <v>0</v>
      </c>
      <c r="F1240">
        <f t="shared" si="9"/>
        <v>0</v>
      </c>
      <c r="G1240">
        <f t="shared" si="9"/>
        <v>0</v>
      </c>
      <c r="H1240">
        <f t="shared" si="9"/>
        <v>0</v>
      </c>
      <c r="I1240">
        <f t="shared" si="9"/>
        <v>0</v>
      </c>
      <c r="J1240">
        <f t="shared" si="9"/>
        <v>0</v>
      </c>
      <c r="K1240">
        <f t="shared" si="10"/>
        <v>0</v>
      </c>
      <c r="M1240" t="s">
        <v>470</v>
      </c>
    </row>
    <row r="1241" spans="1:13" hidden="1">
      <c r="A1241" t="s">
        <v>293</v>
      </c>
      <c r="B1241" t="s">
        <v>500</v>
      </c>
      <c r="C1241" t="s">
        <v>277</v>
      </c>
      <c r="D1241">
        <f t="shared" si="11"/>
        <v>0</v>
      </c>
      <c r="E1241">
        <f t="shared" si="9"/>
        <v>0</v>
      </c>
      <c r="F1241">
        <f t="shared" si="9"/>
        <v>0</v>
      </c>
      <c r="G1241">
        <f t="shared" si="9"/>
        <v>0</v>
      </c>
      <c r="H1241">
        <f t="shared" si="9"/>
        <v>0</v>
      </c>
      <c r="I1241">
        <f t="shared" si="9"/>
        <v>0</v>
      </c>
      <c r="J1241">
        <f t="shared" si="9"/>
        <v>0</v>
      </c>
      <c r="K1241">
        <f t="shared" si="10"/>
        <v>0</v>
      </c>
      <c r="M1241" t="s">
        <v>470</v>
      </c>
    </row>
    <row r="1242" spans="1:13" hidden="1">
      <c r="A1242" t="s">
        <v>293</v>
      </c>
      <c r="B1242" t="s">
        <v>500</v>
      </c>
      <c r="C1242" t="s">
        <v>281</v>
      </c>
      <c r="D1242">
        <f t="shared" si="11"/>
        <v>0</v>
      </c>
      <c r="E1242">
        <f t="shared" si="9"/>
        <v>0</v>
      </c>
      <c r="F1242">
        <f t="shared" si="9"/>
        <v>0</v>
      </c>
      <c r="G1242">
        <f t="shared" si="9"/>
        <v>0</v>
      </c>
      <c r="H1242">
        <f t="shared" si="9"/>
        <v>0</v>
      </c>
      <c r="I1242">
        <f t="shared" si="9"/>
        <v>0</v>
      </c>
      <c r="J1242">
        <f t="shared" si="9"/>
        <v>0</v>
      </c>
      <c r="K1242">
        <f t="shared" si="10"/>
        <v>0</v>
      </c>
      <c r="M1242" t="s">
        <v>470</v>
      </c>
    </row>
    <row r="1243" spans="1:13" hidden="1">
      <c r="A1243" t="s">
        <v>293</v>
      </c>
      <c r="B1243" t="s">
        <v>500</v>
      </c>
      <c r="C1243" t="s">
        <v>282</v>
      </c>
      <c r="D1243">
        <f t="shared" si="11"/>
        <v>0</v>
      </c>
      <c r="E1243">
        <f t="shared" si="9"/>
        <v>0</v>
      </c>
      <c r="F1243">
        <f t="shared" si="9"/>
        <v>0</v>
      </c>
      <c r="G1243">
        <f t="shared" si="9"/>
        <v>0</v>
      </c>
      <c r="H1243">
        <f t="shared" si="9"/>
        <v>0</v>
      </c>
      <c r="I1243">
        <f t="shared" si="9"/>
        <v>0</v>
      </c>
      <c r="J1243">
        <f t="shared" si="9"/>
        <v>0</v>
      </c>
      <c r="K1243">
        <f t="shared" si="10"/>
        <v>0</v>
      </c>
      <c r="M1243" t="s">
        <v>470</v>
      </c>
    </row>
    <row r="1244" spans="1:13" hidden="1">
      <c r="A1244" t="s">
        <v>293</v>
      </c>
      <c r="B1244" t="s">
        <v>500</v>
      </c>
      <c r="C1244" t="s">
        <v>283</v>
      </c>
      <c r="D1244">
        <f t="shared" si="11"/>
        <v>0</v>
      </c>
      <c r="E1244">
        <f t="shared" si="9"/>
        <v>0</v>
      </c>
      <c r="F1244">
        <f t="shared" si="9"/>
        <v>0</v>
      </c>
      <c r="G1244">
        <f t="shared" si="9"/>
        <v>0</v>
      </c>
      <c r="H1244">
        <f t="shared" si="9"/>
        <v>0</v>
      </c>
      <c r="I1244">
        <f t="shared" si="9"/>
        <v>0</v>
      </c>
      <c r="J1244">
        <f t="shared" si="9"/>
        <v>0</v>
      </c>
      <c r="K1244">
        <f t="shared" si="10"/>
        <v>0</v>
      </c>
      <c r="M1244" t="s">
        <v>470</v>
      </c>
    </row>
    <row r="1245" spans="1:13" hidden="1">
      <c r="A1245" t="s">
        <v>293</v>
      </c>
      <c r="B1245" t="s">
        <v>500</v>
      </c>
      <c r="C1245" t="s">
        <v>284</v>
      </c>
      <c r="D1245">
        <f t="shared" si="11"/>
        <v>0</v>
      </c>
      <c r="E1245">
        <f t="shared" si="9"/>
        <v>0</v>
      </c>
      <c r="F1245">
        <f t="shared" si="9"/>
        <v>0</v>
      </c>
      <c r="G1245">
        <f t="shared" si="9"/>
        <v>0</v>
      </c>
      <c r="H1245">
        <f t="shared" si="9"/>
        <v>0</v>
      </c>
      <c r="I1245">
        <f t="shared" si="9"/>
        <v>0</v>
      </c>
      <c r="J1245">
        <f t="shared" si="9"/>
        <v>0</v>
      </c>
      <c r="K1245">
        <f t="shared" si="10"/>
        <v>0</v>
      </c>
      <c r="M1245" t="s">
        <v>470</v>
      </c>
    </row>
    <row r="1246" spans="1:13" hidden="1">
      <c r="A1246" t="s">
        <v>293</v>
      </c>
      <c r="B1246" t="s">
        <v>500</v>
      </c>
      <c r="C1246" t="s">
        <v>285</v>
      </c>
      <c r="D1246">
        <f t="shared" si="11"/>
        <v>0</v>
      </c>
      <c r="E1246">
        <f t="shared" si="9"/>
        <v>0</v>
      </c>
      <c r="F1246">
        <f t="shared" si="9"/>
        <v>0</v>
      </c>
      <c r="G1246">
        <f t="shared" si="9"/>
        <v>0</v>
      </c>
      <c r="H1246">
        <f t="shared" si="9"/>
        <v>0</v>
      </c>
      <c r="I1246">
        <f t="shared" si="9"/>
        <v>0</v>
      </c>
      <c r="J1246">
        <f t="shared" si="9"/>
        <v>0</v>
      </c>
      <c r="K1246">
        <f t="shared" si="10"/>
        <v>0</v>
      </c>
      <c r="M1246" t="s">
        <v>470</v>
      </c>
    </row>
    <row r="1247" spans="1:13" hidden="1">
      <c r="A1247" t="s">
        <v>293</v>
      </c>
      <c r="B1247" t="s">
        <v>500</v>
      </c>
      <c r="C1247" t="s">
        <v>286</v>
      </c>
      <c r="D1247">
        <f t="shared" si="11"/>
        <v>0</v>
      </c>
      <c r="E1247">
        <f t="shared" si="9"/>
        <v>0</v>
      </c>
      <c r="F1247">
        <f t="shared" si="9"/>
        <v>0</v>
      </c>
      <c r="G1247">
        <f t="shared" si="9"/>
        <v>0</v>
      </c>
      <c r="H1247">
        <f t="shared" si="9"/>
        <v>0</v>
      </c>
      <c r="I1247">
        <f t="shared" si="9"/>
        <v>0</v>
      </c>
      <c r="J1247">
        <f t="shared" si="9"/>
        <v>0</v>
      </c>
      <c r="K1247">
        <f t="shared" si="10"/>
        <v>0</v>
      </c>
      <c r="M1247" t="s">
        <v>470</v>
      </c>
    </row>
    <row r="1248" spans="1:13" hidden="1">
      <c r="A1248" t="s">
        <v>293</v>
      </c>
      <c r="B1248" t="s">
        <v>500</v>
      </c>
      <c r="C1248" t="s">
        <v>287</v>
      </c>
      <c r="D1248">
        <f t="shared" si="11"/>
        <v>0</v>
      </c>
      <c r="E1248">
        <f t="shared" si="9"/>
        <v>0</v>
      </c>
      <c r="F1248">
        <f t="shared" si="9"/>
        <v>0</v>
      </c>
      <c r="G1248">
        <f t="shared" si="9"/>
        <v>0</v>
      </c>
      <c r="H1248">
        <f t="shared" si="9"/>
        <v>0</v>
      </c>
      <c r="I1248">
        <f t="shared" si="9"/>
        <v>0</v>
      </c>
      <c r="J1248">
        <f t="shared" si="9"/>
        <v>0</v>
      </c>
      <c r="K1248">
        <f t="shared" si="10"/>
        <v>0</v>
      </c>
      <c r="M1248" t="s">
        <v>470</v>
      </c>
    </row>
    <row r="1249" spans="1:13" hidden="1">
      <c r="A1249" t="s">
        <v>293</v>
      </c>
      <c r="B1249" t="s">
        <v>500</v>
      </c>
      <c r="C1249" t="s">
        <v>288</v>
      </c>
      <c r="D1249">
        <f t="shared" si="11"/>
        <v>0</v>
      </c>
      <c r="E1249">
        <f t="shared" si="9"/>
        <v>0</v>
      </c>
      <c r="F1249">
        <f t="shared" si="9"/>
        <v>0</v>
      </c>
      <c r="G1249">
        <f t="shared" si="9"/>
        <v>0</v>
      </c>
      <c r="H1249">
        <f t="shared" si="9"/>
        <v>0</v>
      </c>
      <c r="I1249">
        <f t="shared" si="9"/>
        <v>0</v>
      </c>
      <c r="J1249">
        <f t="shared" si="9"/>
        <v>0</v>
      </c>
      <c r="K1249">
        <f t="shared" si="10"/>
        <v>0</v>
      </c>
      <c r="M1249" t="s">
        <v>470</v>
      </c>
    </row>
    <row r="1250" spans="1:13" hidden="1">
      <c r="A1250" t="s">
        <v>293</v>
      </c>
      <c r="B1250" t="s">
        <v>500</v>
      </c>
      <c r="C1250" t="s">
        <v>289</v>
      </c>
      <c r="D1250">
        <f t="shared" si="11"/>
        <v>0</v>
      </c>
      <c r="E1250">
        <f t="shared" si="9"/>
        <v>0</v>
      </c>
      <c r="F1250">
        <f t="shared" si="9"/>
        <v>0</v>
      </c>
      <c r="G1250">
        <f t="shared" si="9"/>
        <v>0</v>
      </c>
      <c r="H1250">
        <f t="shared" si="9"/>
        <v>0</v>
      </c>
      <c r="I1250">
        <f t="shared" si="9"/>
        <v>0</v>
      </c>
      <c r="J1250">
        <f t="shared" si="9"/>
        <v>0</v>
      </c>
      <c r="K1250">
        <f t="shared" si="10"/>
        <v>0</v>
      </c>
      <c r="M1250" t="s">
        <v>470</v>
      </c>
    </row>
    <row r="1251" spans="1:13" hidden="1">
      <c r="A1251" t="s">
        <v>293</v>
      </c>
      <c r="B1251" t="s">
        <v>500</v>
      </c>
      <c r="C1251" t="s">
        <v>290</v>
      </c>
      <c r="D1251">
        <f t="shared" si="11"/>
        <v>0</v>
      </c>
      <c r="E1251">
        <f t="shared" si="9"/>
        <v>0</v>
      </c>
      <c r="F1251">
        <f t="shared" si="9"/>
        <v>0</v>
      </c>
      <c r="G1251">
        <f t="shared" si="9"/>
        <v>0</v>
      </c>
      <c r="H1251">
        <f t="shared" si="9"/>
        <v>0</v>
      </c>
      <c r="I1251">
        <f t="shared" si="9"/>
        <v>0</v>
      </c>
      <c r="J1251">
        <f t="shared" si="9"/>
        <v>0</v>
      </c>
      <c r="K1251">
        <f t="shared" si="10"/>
        <v>0</v>
      </c>
      <c r="M1251" t="s">
        <v>470</v>
      </c>
    </row>
    <row r="1252" spans="1:13" hidden="1">
      <c r="A1252" t="s">
        <v>293</v>
      </c>
      <c r="B1252" t="s">
        <v>500</v>
      </c>
      <c r="C1252" t="s">
        <v>291</v>
      </c>
      <c r="D1252">
        <f t="shared" si="11"/>
        <v>0</v>
      </c>
      <c r="E1252">
        <f t="shared" si="9"/>
        <v>0</v>
      </c>
      <c r="F1252">
        <f t="shared" si="9"/>
        <v>0</v>
      </c>
      <c r="G1252">
        <f t="shared" si="9"/>
        <v>0</v>
      </c>
      <c r="H1252">
        <f t="shared" si="9"/>
        <v>0</v>
      </c>
      <c r="I1252">
        <f t="shared" si="9"/>
        <v>0</v>
      </c>
      <c r="J1252">
        <f t="shared" si="9"/>
        <v>0</v>
      </c>
      <c r="K1252">
        <f t="shared" si="10"/>
        <v>0</v>
      </c>
      <c r="M1252" t="s">
        <v>470</v>
      </c>
    </row>
    <row r="1253" spans="1:13" hidden="1">
      <c r="A1253" t="s">
        <v>293</v>
      </c>
      <c r="B1253" t="s">
        <v>500</v>
      </c>
      <c r="C1253" t="s">
        <v>292</v>
      </c>
      <c r="D1253">
        <f t="shared" si="11"/>
        <v>0</v>
      </c>
      <c r="E1253">
        <f t="shared" ref="E1253:J1253" si="12">$D1253</f>
        <v>0</v>
      </c>
      <c r="F1253">
        <f t="shared" si="12"/>
        <v>0</v>
      </c>
      <c r="G1253">
        <f t="shared" si="12"/>
        <v>0</v>
      </c>
      <c r="H1253">
        <f t="shared" si="12"/>
        <v>0</v>
      </c>
      <c r="I1253">
        <f t="shared" si="12"/>
        <v>0</v>
      </c>
      <c r="J1253">
        <f t="shared" si="12"/>
        <v>0</v>
      </c>
      <c r="K1253">
        <f>$D1253</f>
        <v>0</v>
      </c>
      <c r="M1253" t="s">
        <v>470</v>
      </c>
    </row>
    <row r="1254" spans="1:13" hidden="1">
      <c r="A1254" t="s">
        <v>294</v>
      </c>
      <c r="B1254" t="s">
        <v>503</v>
      </c>
      <c r="C1254" t="s">
        <v>278</v>
      </c>
      <c r="D1254">
        <v>1</v>
      </c>
      <c r="E1254">
        <v>1</v>
      </c>
      <c r="F1254">
        <v>1</v>
      </c>
      <c r="G1254">
        <v>1</v>
      </c>
      <c r="H1254">
        <v>1</v>
      </c>
      <c r="I1254">
        <v>1</v>
      </c>
      <c r="J1254">
        <v>1</v>
      </c>
      <c r="K1254">
        <v>1</v>
      </c>
      <c r="M1254" t="s">
        <v>468</v>
      </c>
    </row>
    <row r="1255" spans="1:13" hidden="1">
      <c r="A1255" t="s">
        <v>294</v>
      </c>
      <c r="B1255" t="s">
        <v>503</v>
      </c>
      <c r="C1255" t="s">
        <v>279</v>
      </c>
      <c r="D1255">
        <v>1</v>
      </c>
      <c r="E1255">
        <v>1</v>
      </c>
      <c r="F1255">
        <v>1</v>
      </c>
      <c r="G1255">
        <v>1</v>
      </c>
      <c r="H1255">
        <v>1</v>
      </c>
      <c r="I1255">
        <v>1</v>
      </c>
      <c r="J1255">
        <v>1</v>
      </c>
      <c r="K1255">
        <v>1</v>
      </c>
      <c r="M1255" t="s">
        <v>468</v>
      </c>
    </row>
    <row r="1256" spans="1:13" hidden="1">
      <c r="A1256" t="s">
        <v>294</v>
      </c>
      <c r="B1256" t="s">
        <v>503</v>
      </c>
      <c r="C1256" t="s">
        <v>280</v>
      </c>
      <c r="D1256">
        <v>1</v>
      </c>
      <c r="E1256">
        <v>1</v>
      </c>
      <c r="F1256">
        <v>1</v>
      </c>
      <c r="G1256">
        <v>1</v>
      </c>
      <c r="H1256">
        <v>1</v>
      </c>
      <c r="I1256">
        <v>1</v>
      </c>
      <c r="J1256">
        <v>1</v>
      </c>
      <c r="K1256">
        <v>1</v>
      </c>
      <c r="M1256" t="s">
        <v>468</v>
      </c>
    </row>
    <row r="1257" spans="1:13" hidden="1">
      <c r="A1257" t="s">
        <v>294</v>
      </c>
      <c r="B1257" t="s">
        <v>503</v>
      </c>
      <c r="C1257" t="s">
        <v>277</v>
      </c>
      <c r="D1257">
        <v>1</v>
      </c>
      <c r="E1257">
        <v>1</v>
      </c>
      <c r="F1257">
        <v>1</v>
      </c>
      <c r="G1257">
        <v>1</v>
      </c>
      <c r="H1257">
        <v>1</v>
      </c>
      <c r="I1257">
        <v>1</v>
      </c>
      <c r="J1257">
        <v>1</v>
      </c>
      <c r="K1257">
        <v>1</v>
      </c>
      <c r="M1257" t="s">
        <v>468</v>
      </c>
    </row>
    <row r="1258" spans="1:13" hidden="1">
      <c r="A1258" t="s">
        <v>294</v>
      </c>
      <c r="B1258" t="s">
        <v>503</v>
      </c>
      <c r="C1258" t="s">
        <v>281</v>
      </c>
      <c r="D1258">
        <v>1</v>
      </c>
      <c r="E1258">
        <v>1</v>
      </c>
      <c r="F1258">
        <v>1</v>
      </c>
      <c r="G1258">
        <v>1</v>
      </c>
      <c r="H1258">
        <v>1</v>
      </c>
      <c r="I1258">
        <v>1</v>
      </c>
      <c r="J1258">
        <v>1</v>
      </c>
      <c r="K1258">
        <v>1</v>
      </c>
      <c r="M1258" t="s">
        <v>468</v>
      </c>
    </row>
    <row r="1259" spans="1:13" hidden="1">
      <c r="A1259" t="s">
        <v>294</v>
      </c>
      <c r="B1259" t="s">
        <v>503</v>
      </c>
      <c r="C1259" t="s">
        <v>282</v>
      </c>
      <c r="D1259">
        <v>1</v>
      </c>
      <c r="E1259">
        <v>1</v>
      </c>
      <c r="F1259">
        <v>1</v>
      </c>
      <c r="G1259">
        <v>1</v>
      </c>
      <c r="H1259">
        <v>1</v>
      </c>
      <c r="I1259">
        <v>1</v>
      </c>
      <c r="J1259">
        <v>1</v>
      </c>
      <c r="K1259">
        <v>1</v>
      </c>
      <c r="M1259" t="s">
        <v>468</v>
      </c>
    </row>
    <row r="1260" spans="1:13" hidden="1">
      <c r="A1260" t="s">
        <v>294</v>
      </c>
      <c r="B1260" t="s">
        <v>503</v>
      </c>
      <c r="C1260" t="s">
        <v>283</v>
      </c>
      <c r="D1260">
        <v>1</v>
      </c>
      <c r="E1260">
        <v>1</v>
      </c>
      <c r="F1260">
        <v>1</v>
      </c>
      <c r="G1260">
        <v>1</v>
      </c>
      <c r="H1260">
        <v>1</v>
      </c>
      <c r="I1260">
        <v>1</v>
      </c>
      <c r="J1260">
        <v>1</v>
      </c>
      <c r="K1260">
        <v>1</v>
      </c>
      <c r="M1260" t="s">
        <v>468</v>
      </c>
    </row>
    <row r="1261" spans="1:13" hidden="1">
      <c r="A1261" t="s">
        <v>294</v>
      </c>
      <c r="B1261" t="s">
        <v>503</v>
      </c>
      <c r="C1261" t="s">
        <v>284</v>
      </c>
      <c r="D1261">
        <v>1</v>
      </c>
      <c r="E1261">
        <v>1</v>
      </c>
      <c r="F1261">
        <v>1</v>
      </c>
      <c r="G1261">
        <v>1</v>
      </c>
      <c r="H1261">
        <v>1</v>
      </c>
      <c r="I1261">
        <v>1</v>
      </c>
      <c r="J1261">
        <v>1</v>
      </c>
      <c r="K1261">
        <v>1</v>
      </c>
      <c r="M1261" t="s">
        <v>468</v>
      </c>
    </row>
    <row r="1262" spans="1:13" hidden="1">
      <c r="A1262" t="s">
        <v>294</v>
      </c>
      <c r="B1262" t="s">
        <v>503</v>
      </c>
      <c r="C1262" t="s">
        <v>285</v>
      </c>
      <c r="D1262">
        <v>1</v>
      </c>
      <c r="E1262">
        <v>1</v>
      </c>
      <c r="F1262">
        <v>1</v>
      </c>
      <c r="G1262">
        <v>1</v>
      </c>
      <c r="H1262">
        <v>1</v>
      </c>
      <c r="I1262">
        <v>1</v>
      </c>
      <c r="J1262">
        <v>1</v>
      </c>
      <c r="K1262">
        <v>1</v>
      </c>
      <c r="M1262" t="s">
        <v>468</v>
      </c>
    </row>
    <row r="1263" spans="1:13" hidden="1">
      <c r="A1263" t="s">
        <v>294</v>
      </c>
      <c r="B1263" t="s">
        <v>503</v>
      </c>
      <c r="C1263" t="s">
        <v>286</v>
      </c>
      <c r="D1263">
        <v>1</v>
      </c>
      <c r="E1263">
        <v>1</v>
      </c>
      <c r="F1263">
        <v>1</v>
      </c>
      <c r="G1263">
        <v>1</v>
      </c>
      <c r="H1263">
        <v>1</v>
      </c>
      <c r="I1263">
        <v>1</v>
      </c>
      <c r="J1263">
        <v>1</v>
      </c>
      <c r="K1263">
        <v>1</v>
      </c>
      <c r="M1263" t="s">
        <v>468</v>
      </c>
    </row>
    <row r="1264" spans="1:13" hidden="1">
      <c r="A1264" t="s">
        <v>294</v>
      </c>
      <c r="B1264" t="s">
        <v>503</v>
      </c>
      <c r="C1264" t="s">
        <v>287</v>
      </c>
      <c r="D1264">
        <v>1</v>
      </c>
      <c r="E1264">
        <v>1</v>
      </c>
      <c r="F1264">
        <v>1</v>
      </c>
      <c r="G1264">
        <v>1</v>
      </c>
      <c r="H1264">
        <v>1</v>
      </c>
      <c r="I1264">
        <v>1</v>
      </c>
      <c r="J1264">
        <v>1</v>
      </c>
      <c r="K1264">
        <v>1</v>
      </c>
      <c r="M1264" t="s">
        <v>468</v>
      </c>
    </row>
    <row r="1265" spans="1:13" hidden="1">
      <c r="A1265" t="s">
        <v>294</v>
      </c>
      <c r="B1265" t="s">
        <v>503</v>
      </c>
      <c r="C1265" t="s">
        <v>288</v>
      </c>
      <c r="D1265">
        <v>1</v>
      </c>
      <c r="E1265">
        <v>1</v>
      </c>
      <c r="F1265">
        <v>1</v>
      </c>
      <c r="G1265">
        <v>1</v>
      </c>
      <c r="H1265">
        <v>1</v>
      </c>
      <c r="I1265">
        <v>1</v>
      </c>
      <c r="J1265">
        <v>1</v>
      </c>
      <c r="K1265">
        <v>1</v>
      </c>
      <c r="M1265" t="s">
        <v>468</v>
      </c>
    </row>
    <row r="1266" spans="1:13" hidden="1">
      <c r="A1266" t="s">
        <v>294</v>
      </c>
      <c r="B1266" t="s">
        <v>503</v>
      </c>
      <c r="C1266" t="s">
        <v>289</v>
      </c>
      <c r="D1266">
        <v>1</v>
      </c>
      <c r="E1266">
        <v>1</v>
      </c>
      <c r="F1266">
        <v>1</v>
      </c>
      <c r="G1266">
        <v>1</v>
      </c>
      <c r="H1266">
        <v>1</v>
      </c>
      <c r="I1266">
        <v>1</v>
      </c>
      <c r="J1266">
        <v>1</v>
      </c>
      <c r="K1266">
        <v>1</v>
      </c>
      <c r="M1266" t="s">
        <v>468</v>
      </c>
    </row>
    <row r="1267" spans="1:13" hidden="1">
      <c r="A1267" t="s">
        <v>294</v>
      </c>
      <c r="B1267" t="s">
        <v>503</v>
      </c>
      <c r="C1267" t="s">
        <v>290</v>
      </c>
      <c r="D1267">
        <v>1</v>
      </c>
      <c r="E1267">
        <v>1</v>
      </c>
      <c r="F1267">
        <v>1</v>
      </c>
      <c r="G1267">
        <v>1</v>
      </c>
      <c r="H1267">
        <v>1</v>
      </c>
      <c r="I1267">
        <v>1</v>
      </c>
      <c r="J1267">
        <v>1</v>
      </c>
      <c r="K1267">
        <v>1</v>
      </c>
      <c r="M1267" t="s">
        <v>468</v>
      </c>
    </row>
    <row r="1268" spans="1:13" hidden="1">
      <c r="A1268" t="s">
        <v>294</v>
      </c>
      <c r="B1268" t="s">
        <v>503</v>
      </c>
      <c r="C1268" t="s">
        <v>291</v>
      </c>
      <c r="D1268">
        <v>1</v>
      </c>
      <c r="E1268">
        <v>1</v>
      </c>
      <c r="F1268">
        <v>1</v>
      </c>
      <c r="G1268">
        <v>1</v>
      </c>
      <c r="H1268">
        <v>1</v>
      </c>
      <c r="I1268">
        <v>1</v>
      </c>
      <c r="J1268">
        <v>1</v>
      </c>
      <c r="K1268">
        <v>1</v>
      </c>
      <c r="M1268" t="s">
        <v>468</v>
      </c>
    </row>
    <row r="1269" spans="1:13" hidden="1">
      <c r="A1269" t="s">
        <v>294</v>
      </c>
      <c r="B1269" t="s">
        <v>503</v>
      </c>
      <c r="C1269" t="s">
        <v>292</v>
      </c>
      <c r="D1269">
        <v>1</v>
      </c>
      <c r="E1269">
        <v>1</v>
      </c>
      <c r="F1269">
        <v>1</v>
      </c>
      <c r="G1269">
        <v>1</v>
      </c>
      <c r="H1269">
        <v>1</v>
      </c>
      <c r="I1269">
        <v>1</v>
      </c>
      <c r="J1269">
        <v>1</v>
      </c>
      <c r="K1269">
        <v>1</v>
      </c>
      <c r="M1269" t="s">
        <v>468</v>
      </c>
    </row>
    <row r="1270" spans="1:13" hidden="1">
      <c r="A1270" t="s">
        <v>294</v>
      </c>
      <c r="B1270" t="s">
        <v>406</v>
      </c>
      <c r="C1270" t="s">
        <v>278</v>
      </c>
      <c r="D1270">
        <v>1</v>
      </c>
      <c r="E1270">
        <v>1</v>
      </c>
      <c r="F1270">
        <v>1</v>
      </c>
      <c r="G1270">
        <v>1</v>
      </c>
      <c r="H1270">
        <v>1</v>
      </c>
      <c r="I1270">
        <v>1</v>
      </c>
      <c r="J1270">
        <v>1</v>
      </c>
      <c r="K1270">
        <v>1</v>
      </c>
      <c r="M1270" t="s">
        <v>468</v>
      </c>
    </row>
    <row r="1271" spans="1:13" hidden="1">
      <c r="A1271" t="s">
        <v>294</v>
      </c>
      <c r="B1271" t="s">
        <v>406</v>
      </c>
      <c r="C1271" t="s">
        <v>279</v>
      </c>
      <c r="D1271">
        <v>1</v>
      </c>
      <c r="E1271">
        <v>1</v>
      </c>
      <c r="F1271">
        <v>1</v>
      </c>
      <c r="G1271">
        <v>1</v>
      </c>
      <c r="H1271">
        <v>1</v>
      </c>
      <c r="I1271">
        <v>1</v>
      </c>
      <c r="J1271">
        <v>1</v>
      </c>
      <c r="K1271">
        <v>1</v>
      </c>
      <c r="M1271" t="s">
        <v>468</v>
      </c>
    </row>
    <row r="1272" spans="1:13" hidden="1">
      <c r="A1272" t="s">
        <v>294</v>
      </c>
      <c r="B1272" t="s">
        <v>406</v>
      </c>
      <c r="C1272" t="s">
        <v>280</v>
      </c>
      <c r="D1272">
        <v>1</v>
      </c>
      <c r="E1272">
        <v>1</v>
      </c>
      <c r="F1272">
        <v>1</v>
      </c>
      <c r="G1272">
        <v>1</v>
      </c>
      <c r="H1272">
        <v>1</v>
      </c>
      <c r="I1272">
        <v>1</v>
      </c>
      <c r="J1272">
        <v>1</v>
      </c>
      <c r="K1272">
        <v>1</v>
      </c>
      <c r="M1272" t="s">
        <v>468</v>
      </c>
    </row>
    <row r="1273" spans="1:13" hidden="1">
      <c r="A1273" t="s">
        <v>294</v>
      </c>
      <c r="B1273" t="s">
        <v>406</v>
      </c>
      <c r="C1273" t="s">
        <v>277</v>
      </c>
      <c r="D1273">
        <v>1</v>
      </c>
      <c r="E1273">
        <v>1</v>
      </c>
      <c r="F1273">
        <v>1</v>
      </c>
      <c r="G1273">
        <v>1</v>
      </c>
      <c r="H1273">
        <v>1</v>
      </c>
      <c r="I1273">
        <v>1</v>
      </c>
      <c r="J1273">
        <v>1</v>
      </c>
      <c r="K1273">
        <v>1</v>
      </c>
      <c r="M1273" t="s">
        <v>468</v>
      </c>
    </row>
    <row r="1274" spans="1:13" hidden="1">
      <c r="A1274" t="s">
        <v>294</v>
      </c>
      <c r="B1274" t="s">
        <v>406</v>
      </c>
      <c r="C1274" t="s">
        <v>281</v>
      </c>
      <c r="D1274">
        <v>1</v>
      </c>
      <c r="E1274">
        <v>1</v>
      </c>
      <c r="F1274">
        <v>1</v>
      </c>
      <c r="G1274">
        <v>1</v>
      </c>
      <c r="H1274">
        <v>1</v>
      </c>
      <c r="I1274">
        <v>1</v>
      </c>
      <c r="J1274">
        <v>1</v>
      </c>
      <c r="K1274">
        <v>1</v>
      </c>
      <c r="M1274" t="s">
        <v>468</v>
      </c>
    </row>
    <row r="1275" spans="1:13" hidden="1">
      <c r="A1275" t="s">
        <v>294</v>
      </c>
      <c r="B1275" t="s">
        <v>406</v>
      </c>
      <c r="C1275" t="s">
        <v>282</v>
      </c>
      <c r="D1275">
        <v>1</v>
      </c>
      <c r="E1275">
        <v>1</v>
      </c>
      <c r="F1275">
        <v>1</v>
      </c>
      <c r="G1275">
        <v>1</v>
      </c>
      <c r="H1275">
        <v>1</v>
      </c>
      <c r="I1275">
        <v>1</v>
      </c>
      <c r="J1275">
        <v>1</v>
      </c>
      <c r="K1275">
        <v>1</v>
      </c>
      <c r="M1275" t="s">
        <v>468</v>
      </c>
    </row>
    <row r="1276" spans="1:13" hidden="1">
      <c r="A1276" t="s">
        <v>294</v>
      </c>
      <c r="B1276" t="s">
        <v>406</v>
      </c>
      <c r="C1276" t="s">
        <v>283</v>
      </c>
      <c r="D1276">
        <v>1</v>
      </c>
      <c r="E1276">
        <v>1</v>
      </c>
      <c r="F1276">
        <v>1</v>
      </c>
      <c r="G1276">
        <v>1</v>
      </c>
      <c r="H1276">
        <v>1</v>
      </c>
      <c r="I1276">
        <v>1</v>
      </c>
      <c r="J1276">
        <v>1</v>
      </c>
      <c r="K1276">
        <v>1</v>
      </c>
      <c r="M1276" t="s">
        <v>468</v>
      </c>
    </row>
    <row r="1277" spans="1:13" hidden="1">
      <c r="A1277" t="s">
        <v>294</v>
      </c>
      <c r="B1277" t="s">
        <v>406</v>
      </c>
      <c r="C1277" t="s">
        <v>284</v>
      </c>
      <c r="D1277">
        <v>1</v>
      </c>
      <c r="E1277">
        <v>1</v>
      </c>
      <c r="F1277">
        <v>1</v>
      </c>
      <c r="G1277">
        <v>1</v>
      </c>
      <c r="H1277">
        <v>1</v>
      </c>
      <c r="I1277">
        <v>1</v>
      </c>
      <c r="J1277">
        <v>1</v>
      </c>
      <c r="K1277">
        <v>1</v>
      </c>
      <c r="M1277" t="s">
        <v>468</v>
      </c>
    </row>
    <row r="1278" spans="1:13" hidden="1">
      <c r="A1278" t="s">
        <v>294</v>
      </c>
      <c r="B1278" t="s">
        <v>406</v>
      </c>
      <c r="C1278" t="s">
        <v>285</v>
      </c>
      <c r="D1278">
        <v>1</v>
      </c>
      <c r="E1278">
        <v>1</v>
      </c>
      <c r="F1278">
        <v>1</v>
      </c>
      <c r="G1278">
        <v>1</v>
      </c>
      <c r="H1278">
        <v>1</v>
      </c>
      <c r="I1278">
        <v>1</v>
      </c>
      <c r="J1278">
        <v>1</v>
      </c>
      <c r="K1278">
        <v>1</v>
      </c>
      <c r="M1278" t="s">
        <v>468</v>
      </c>
    </row>
    <row r="1279" spans="1:13" hidden="1">
      <c r="A1279" t="s">
        <v>294</v>
      </c>
      <c r="B1279" t="s">
        <v>406</v>
      </c>
      <c r="C1279" t="s">
        <v>286</v>
      </c>
      <c r="D1279">
        <v>1</v>
      </c>
      <c r="E1279">
        <v>1</v>
      </c>
      <c r="F1279">
        <v>1</v>
      </c>
      <c r="G1279">
        <v>1</v>
      </c>
      <c r="H1279">
        <v>1</v>
      </c>
      <c r="I1279">
        <v>1</v>
      </c>
      <c r="J1279">
        <v>1</v>
      </c>
      <c r="K1279">
        <v>1</v>
      </c>
      <c r="M1279" t="s">
        <v>468</v>
      </c>
    </row>
    <row r="1280" spans="1:13" hidden="1">
      <c r="A1280" t="s">
        <v>294</v>
      </c>
      <c r="B1280" t="s">
        <v>406</v>
      </c>
      <c r="C1280" t="s">
        <v>287</v>
      </c>
      <c r="D1280">
        <v>1</v>
      </c>
      <c r="E1280">
        <v>1</v>
      </c>
      <c r="F1280">
        <v>1</v>
      </c>
      <c r="G1280">
        <v>1</v>
      </c>
      <c r="H1280">
        <v>1</v>
      </c>
      <c r="I1280">
        <v>1</v>
      </c>
      <c r="J1280">
        <v>1</v>
      </c>
      <c r="K1280">
        <v>1</v>
      </c>
      <c r="M1280" t="s">
        <v>468</v>
      </c>
    </row>
    <row r="1281" spans="1:13" hidden="1">
      <c r="A1281" t="s">
        <v>294</v>
      </c>
      <c r="B1281" t="s">
        <v>406</v>
      </c>
      <c r="C1281" t="s">
        <v>288</v>
      </c>
      <c r="D1281">
        <v>1</v>
      </c>
      <c r="E1281">
        <v>1</v>
      </c>
      <c r="F1281">
        <v>1</v>
      </c>
      <c r="G1281">
        <v>1</v>
      </c>
      <c r="H1281">
        <v>1</v>
      </c>
      <c r="I1281">
        <v>1</v>
      </c>
      <c r="J1281">
        <v>1</v>
      </c>
      <c r="K1281">
        <v>1</v>
      </c>
      <c r="M1281" t="s">
        <v>468</v>
      </c>
    </row>
    <row r="1282" spans="1:13" hidden="1">
      <c r="A1282" t="s">
        <v>294</v>
      </c>
      <c r="B1282" t="s">
        <v>406</v>
      </c>
      <c r="C1282" t="s">
        <v>289</v>
      </c>
      <c r="D1282">
        <v>1</v>
      </c>
      <c r="E1282">
        <v>1</v>
      </c>
      <c r="F1282">
        <v>1</v>
      </c>
      <c r="G1282">
        <v>1</v>
      </c>
      <c r="H1282">
        <v>1</v>
      </c>
      <c r="I1282">
        <v>1</v>
      </c>
      <c r="J1282">
        <v>1</v>
      </c>
      <c r="K1282">
        <v>1</v>
      </c>
      <c r="M1282" t="s">
        <v>468</v>
      </c>
    </row>
    <row r="1283" spans="1:13" hidden="1">
      <c r="A1283" t="s">
        <v>294</v>
      </c>
      <c r="B1283" t="s">
        <v>406</v>
      </c>
      <c r="C1283" t="s">
        <v>290</v>
      </c>
      <c r="D1283">
        <v>1</v>
      </c>
      <c r="E1283">
        <v>1</v>
      </c>
      <c r="F1283">
        <v>1</v>
      </c>
      <c r="G1283">
        <v>1</v>
      </c>
      <c r="H1283">
        <v>1</v>
      </c>
      <c r="I1283">
        <v>1</v>
      </c>
      <c r="J1283">
        <v>1</v>
      </c>
      <c r="K1283">
        <v>1</v>
      </c>
      <c r="M1283" t="s">
        <v>468</v>
      </c>
    </row>
    <row r="1284" spans="1:13" hidden="1">
      <c r="A1284" t="s">
        <v>294</v>
      </c>
      <c r="B1284" t="s">
        <v>406</v>
      </c>
      <c r="C1284" t="s">
        <v>291</v>
      </c>
      <c r="D1284">
        <v>1</v>
      </c>
      <c r="E1284">
        <v>1</v>
      </c>
      <c r="F1284">
        <v>1</v>
      </c>
      <c r="G1284">
        <v>1</v>
      </c>
      <c r="H1284">
        <v>1</v>
      </c>
      <c r="I1284">
        <v>1</v>
      </c>
      <c r="J1284">
        <v>1</v>
      </c>
      <c r="K1284">
        <v>1</v>
      </c>
      <c r="M1284" t="s">
        <v>468</v>
      </c>
    </row>
    <row r="1285" spans="1:13" hidden="1">
      <c r="A1285" t="s">
        <v>294</v>
      </c>
      <c r="B1285" t="s">
        <v>406</v>
      </c>
      <c r="C1285" t="s">
        <v>292</v>
      </c>
      <c r="D1285">
        <v>1</v>
      </c>
      <c r="E1285">
        <v>1</v>
      </c>
      <c r="F1285">
        <v>1</v>
      </c>
      <c r="G1285">
        <v>1</v>
      </c>
      <c r="H1285">
        <v>1</v>
      </c>
      <c r="I1285">
        <v>1</v>
      </c>
      <c r="J1285">
        <v>1</v>
      </c>
      <c r="K1285">
        <v>1</v>
      </c>
      <c r="M1285" t="s">
        <v>468</v>
      </c>
    </row>
    <row r="1286" spans="1:13" hidden="1">
      <c r="A1286" t="s">
        <v>294</v>
      </c>
      <c r="B1286" t="s">
        <v>341</v>
      </c>
      <c r="C1286" t="s">
        <v>278</v>
      </c>
      <c r="D1286">
        <v>1</v>
      </c>
      <c r="E1286">
        <v>1</v>
      </c>
      <c r="F1286">
        <v>1</v>
      </c>
      <c r="G1286">
        <v>1</v>
      </c>
      <c r="H1286">
        <v>1</v>
      </c>
      <c r="I1286">
        <v>1</v>
      </c>
      <c r="J1286">
        <v>1</v>
      </c>
      <c r="K1286">
        <v>1</v>
      </c>
      <c r="M1286" t="s">
        <v>468</v>
      </c>
    </row>
    <row r="1287" spans="1:13" hidden="1">
      <c r="A1287" t="s">
        <v>294</v>
      </c>
      <c r="B1287" t="s">
        <v>341</v>
      </c>
      <c r="C1287" t="s">
        <v>279</v>
      </c>
      <c r="D1287">
        <v>1</v>
      </c>
      <c r="E1287">
        <v>1</v>
      </c>
      <c r="F1287">
        <v>1</v>
      </c>
      <c r="G1287">
        <v>1</v>
      </c>
      <c r="H1287">
        <v>1</v>
      </c>
      <c r="I1287">
        <v>1</v>
      </c>
      <c r="J1287">
        <v>1</v>
      </c>
      <c r="K1287">
        <v>1</v>
      </c>
      <c r="M1287" t="s">
        <v>468</v>
      </c>
    </row>
    <row r="1288" spans="1:13" hidden="1">
      <c r="A1288" t="s">
        <v>294</v>
      </c>
      <c r="B1288" t="s">
        <v>341</v>
      </c>
      <c r="C1288" t="s">
        <v>280</v>
      </c>
      <c r="D1288">
        <v>1</v>
      </c>
      <c r="E1288">
        <v>1</v>
      </c>
      <c r="F1288">
        <v>1</v>
      </c>
      <c r="G1288">
        <v>1</v>
      </c>
      <c r="H1288">
        <v>1</v>
      </c>
      <c r="I1288">
        <v>1</v>
      </c>
      <c r="J1288">
        <v>1</v>
      </c>
      <c r="K1288">
        <v>1</v>
      </c>
      <c r="M1288" t="s">
        <v>468</v>
      </c>
    </row>
    <row r="1289" spans="1:13" hidden="1">
      <c r="A1289" t="s">
        <v>294</v>
      </c>
      <c r="B1289" t="s">
        <v>341</v>
      </c>
      <c r="C1289" t="s">
        <v>277</v>
      </c>
      <c r="D1289">
        <v>1</v>
      </c>
      <c r="E1289">
        <v>1</v>
      </c>
      <c r="F1289">
        <v>1</v>
      </c>
      <c r="G1289">
        <v>1</v>
      </c>
      <c r="H1289">
        <v>1</v>
      </c>
      <c r="I1289">
        <v>1</v>
      </c>
      <c r="J1289">
        <v>1</v>
      </c>
      <c r="K1289">
        <v>1</v>
      </c>
      <c r="M1289" t="s">
        <v>468</v>
      </c>
    </row>
    <row r="1290" spans="1:13" hidden="1">
      <c r="A1290" t="s">
        <v>294</v>
      </c>
      <c r="B1290" t="s">
        <v>341</v>
      </c>
      <c r="C1290" t="s">
        <v>281</v>
      </c>
      <c r="D1290">
        <v>1</v>
      </c>
      <c r="E1290">
        <v>1</v>
      </c>
      <c r="F1290">
        <v>1</v>
      </c>
      <c r="G1290">
        <v>1</v>
      </c>
      <c r="H1290">
        <v>1</v>
      </c>
      <c r="I1290">
        <v>1</v>
      </c>
      <c r="J1290">
        <v>1</v>
      </c>
      <c r="K1290">
        <v>1</v>
      </c>
      <c r="M1290" t="s">
        <v>468</v>
      </c>
    </row>
    <row r="1291" spans="1:13" hidden="1">
      <c r="A1291" t="s">
        <v>294</v>
      </c>
      <c r="B1291" t="s">
        <v>341</v>
      </c>
      <c r="C1291" t="s">
        <v>282</v>
      </c>
      <c r="D1291">
        <v>1</v>
      </c>
      <c r="E1291">
        <v>1</v>
      </c>
      <c r="F1291">
        <v>1</v>
      </c>
      <c r="G1291">
        <v>1</v>
      </c>
      <c r="H1291">
        <v>1</v>
      </c>
      <c r="I1291">
        <v>1</v>
      </c>
      <c r="J1291">
        <v>1</v>
      </c>
      <c r="K1291">
        <v>1</v>
      </c>
      <c r="M1291" t="s">
        <v>468</v>
      </c>
    </row>
    <row r="1292" spans="1:13" hidden="1">
      <c r="A1292" t="s">
        <v>294</v>
      </c>
      <c r="B1292" t="s">
        <v>341</v>
      </c>
      <c r="C1292" t="s">
        <v>283</v>
      </c>
      <c r="D1292">
        <v>1</v>
      </c>
      <c r="E1292">
        <v>1</v>
      </c>
      <c r="F1292">
        <v>1</v>
      </c>
      <c r="G1292">
        <v>1</v>
      </c>
      <c r="H1292">
        <v>1</v>
      </c>
      <c r="I1292">
        <v>1</v>
      </c>
      <c r="J1292">
        <v>1</v>
      </c>
      <c r="K1292">
        <v>1</v>
      </c>
      <c r="M1292" t="s">
        <v>468</v>
      </c>
    </row>
    <row r="1293" spans="1:13" hidden="1">
      <c r="A1293" t="s">
        <v>294</v>
      </c>
      <c r="B1293" t="s">
        <v>341</v>
      </c>
      <c r="C1293" t="s">
        <v>284</v>
      </c>
      <c r="D1293">
        <v>1</v>
      </c>
      <c r="E1293">
        <v>1</v>
      </c>
      <c r="F1293">
        <v>1</v>
      </c>
      <c r="G1293">
        <v>1</v>
      </c>
      <c r="H1293">
        <v>1</v>
      </c>
      <c r="I1293">
        <v>1</v>
      </c>
      <c r="J1293">
        <v>1</v>
      </c>
      <c r="K1293">
        <v>1</v>
      </c>
      <c r="M1293" t="s">
        <v>468</v>
      </c>
    </row>
    <row r="1294" spans="1:13" hidden="1">
      <c r="A1294" t="s">
        <v>294</v>
      </c>
      <c r="B1294" t="s">
        <v>341</v>
      </c>
      <c r="C1294" t="s">
        <v>285</v>
      </c>
      <c r="D1294">
        <v>1</v>
      </c>
      <c r="E1294">
        <v>1</v>
      </c>
      <c r="F1294">
        <v>1</v>
      </c>
      <c r="G1294">
        <v>1</v>
      </c>
      <c r="H1294">
        <v>1</v>
      </c>
      <c r="I1294">
        <v>1</v>
      </c>
      <c r="J1294">
        <v>1</v>
      </c>
      <c r="K1294">
        <v>1</v>
      </c>
      <c r="M1294" t="s">
        <v>468</v>
      </c>
    </row>
    <row r="1295" spans="1:13" hidden="1">
      <c r="A1295" t="s">
        <v>294</v>
      </c>
      <c r="B1295" t="s">
        <v>341</v>
      </c>
      <c r="C1295" t="s">
        <v>286</v>
      </c>
      <c r="D1295">
        <v>1</v>
      </c>
      <c r="E1295">
        <v>1</v>
      </c>
      <c r="F1295">
        <v>1</v>
      </c>
      <c r="G1295">
        <v>1</v>
      </c>
      <c r="H1295">
        <v>1</v>
      </c>
      <c r="I1295">
        <v>1</v>
      </c>
      <c r="J1295">
        <v>1</v>
      </c>
      <c r="K1295">
        <v>1</v>
      </c>
      <c r="M1295" t="s">
        <v>468</v>
      </c>
    </row>
    <row r="1296" spans="1:13" hidden="1">
      <c r="A1296" t="s">
        <v>294</v>
      </c>
      <c r="B1296" t="s">
        <v>341</v>
      </c>
      <c r="C1296" t="s">
        <v>287</v>
      </c>
      <c r="D1296">
        <v>1</v>
      </c>
      <c r="E1296">
        <v>1</v>
      </c>
      <c r="F1296">
        <v>1</v>
      </c>
      <c r="G1296">
        <v>1</v>
      </c>
      <c r="H1296">
        <v>1</v>
      </c>
      <c r="I1296">
        <v>1</v>
      </c>
      <c r="J1296">
        <v>1</v>
      </c>
      <c r="K1296">
        <v>1</v>
      </c>
      <c r="M1296" t="s">
        <v>468</v>
      </c>
    </row>
    <row r="1297" spans="1:13" hidden="1">
      <c r="A1297" t="s">
        <v>294</v>
      </c>
      <c r="B1297" t="s">
        <v>341</v>
      </c>
      <c r="C1297" t="s">
        <v>288</v>
      </c>
      <c r="D1297">
        <v>1</v>
      </c>
      <c r="E1297">
        <v>1</v>
      </c>
      <c r="F1297">
        <v>1</v>
      </c>
      <c r="G1297">
        <v>1</v>
      </c>
      <c r="H1297">
        <v>1</v>
      </c>
      <c r="I1297">
        <v>1</v>
      </c>
      <c r="J1297">
        <v>1</v>
      </c>
      <c r="K1297">
        <v>1</v>
      </c>
      <c r="M1297" t="s">
        <v>468</v>
      </c>
    </row>
    <row r="1298" spans="1:13" hidden="1">
      <c r="A1298" t="s">
        <v>294</v>
      </c>
      <c r="B1298" t="s">
        <v>341</v>
      </c>
      <c r="C1298" t="s">
        <v>289</v>
      </c>
      <c r="D1298">
        <v>1</v>
      </c>
      <c r="E1298">
        <v>1</v>
      </c>
      <c r="F1298">
        <v>1</v>
      </c>
      <c r="G1298">
        <v>1</v>
      </c>
      <c r="H1298">
        <v>1</v>
      </c>
      <c r="I1298">
        <v>1</v>
      </c>
      <c r="J1298">
        <v>1</v>
      </c>
      <c r="K1298">
        <v>1</v>
      </c>
      <c r="M1298" t="s">
        <v>468</v>
      </c>
    </row>
    <row r="1299" spans="1:13" hidden="1">
      <c r="A1299" t="s">
        <v>294</v>
      </c>
      <c r="B1299" t="s">
        <v>341</v>
      </c>
      <c r="C1299" t="s">
        <v>290</v>
      </c>
      <c r="D1299">
        <v>1</v>
      </c>
      <c r="E1299">
        <v>1</v>
      </c>
      <c r="F1299">
        <v>1</v>
      </c>
      <c r="G1299">
        <v>1</v>
      </c>
      <c r="H1299">
        <v>1</v>
      </c>
      <c r="I1299">
        <v>1</v>
      </c>
      <c r="J1299">
        <v>1</v>
      </c>
      <c r="K1299">
        <v>1</v>
      </c>
      <c r="M1299" t="s">
        <v>468</v>
      </c>
    </row>
    <row r="1300" spans="1:13" hidden="1">
      <c r="A1300" t="s">
        <v>294</v>
      </c>
      <c r="B1300" t="s">
        <v>341</v>
      </c>
      <c r="C1300" t="s">
        <v>291</v>
      </c>
      <c r="D1300">
        <v>1</v>
      </c>
      <c r="E1300">
        <v>1</v>
      </c>
      <c r="F1300">
        <v>1</v>
      </c>
      <c r="G1300">
        <v>1</v>
      </c>
      <c r="H1300">
        <v>1</v>
      </c>
      <c r="I1300">
        <v>1</v>
      </c>
      <c r="J1300">
        <v>1</v>
      </c>
      <c r="K1300">
        <v>1</v>
      </c>
      <c r="M1300" t="s">
        <v>468</v>
      </c>
    </row>
    <row r="1301" spans="1:13" hidden="1">
      <c r="A1301" t="s">
        <v>294</v>
      </c>
      <c r="B1301" t="s">
        <v>341</v>
      </c>
      <c r="C1301" t="s">
        <v>292</v>
      </c>
      <c r="D1301">
        <v>1</v>
      </c>
      <c r="E1301">
        <v>1</v>
      </c>
      <c r="F1301">
        <v>1</v>
      </c>
      <c r="G1301">
        <v>1</v>
      </c>
      <c r="H1301">
        <v>1</v>
      </c>
      <c r="I1301">
        <v>1</v>
      </c>
      <c r="J1301">
        <v>1</v>
      </c>
      <c r="K1301">
        <v>1</v>
      </c>
      <c r="M1301" t="s">
        <v>468</v>
      </c>
    </row>
    <row r="1302" spans="1:13" hidden="1">
      <c r="A1302" t="s">
        <v>294</v>
      </c>
      <c r="B1302" t="s">
        <v>342</v>
      </c>
      <c r="C1302" t="s">
        <v>278</v>
      </c>
      <c r="D1302">
        <v>1</v>
      </c>
      <c r="E1302">
        <v>1</v>
      </c>
      <c r="F1302">
        <v>1</v>
      </c>
      <c r="G1302">
        <v>1</v>
      </c>
      <c r="H1302">
        <v>1</v>
      </c>
      <c r="I1302">
        <v>1</v>
      </c>
      <c r="J1302">
        <v>1</v>
      </c>
      <c r="K1302">
        <v>1</v>
      </c>
      <c r="M1302" t="s">
        <v>468</v>
      </c>
    </row>
    <row r="1303" spans="1:13" hidden="1">
      <c r="A1303" t="s">
        <v>294</v>
      </c>
      <c r="B1303" t="s">
        <v>342</v>
      </c>
      <c r="C1303" t="s">
        <v>279</v>
      </c>
      <c r="D1303">
        <v>1</v>
      </c>
      <c r="E1303">
        <v>1</v>
      </c>
      <c r="F1303">
        <v>1</v>
      </c>
      <c r="G1303">
        <v>1</v>
      </c>
      <c r="H1303">
        <v>1</v>
      </c>
      <c r="I1303">
        <v>1</v>
      </c>
      <c r="J1303">
        <v>1</v>
      </c>
      <c r="K1303">
        <v>1</v>
      </c>
      <c r="M1303" t="s">
        <v>468</v>
      </c>
    </row>
    <row r="1304" spans="1:13" hidden="1">
      <c r="A1304" t="s">
        <v>294</v>
      </c>
      <c r="B1304" t="s">
        <v>342</v>
      </c>
      <c r="C1304" t="s">
        <v>280</v>
      </c>
      <c r="D1304">
        <v>1</v>
      </c>
      <c r="E1304">
        <v>1</v>
      </c>
      <c r="F1304">
        <v>1</v>
      </c>
      <c r="G1304">
        <v>1</v>
      </c>
      <c r="H1304">
        <v>1</v>
      </c>
      <c r="I1304">
        <v>1</v>
      </c>
      <c r="J1304">
        <v>1</v>
      </c>
      <c r="K1304">
        <v>1</v>
      </c>
      <c r="M1304" t="s">
        <v>468</v>
      </c>
    </row>
    <row r="1305" spans="1:13" hidden="1">
      <c r="A1305" t="s">
        <v>294</v>
      </c>
      <c r="B1305" t="s">
        <v>342</v>
      </c>
      <c r="C1305" t="s">
        <v>277</v>
      </c>
      <c r="D1305">
        <v>1</v>
      </c>
      <c r="E1305">
        <v>1</v>
      </c>
      <c r="F1305">
        <v>1</v>
      </c>
      <c r="G1305">
        <v>1</v>
      </c>
      <c r="H1305">
        <v>1</v>
      </c>
      <c r="I1305">
        <v>1</v>
      </c>
      <c r="J1305">
        <v>1</v>
      </c>
      <c r="K1305">
        <v>1</v>
      </c>
      <c r="M1305" t="s">
        <v>468</v>
      </c>
    </row>
    <row r="1306" spans="1:13" hidden="1">
      <c r="A1306" t="s">
        <v>294</v>
      </c>
      <c r="B1306" t="s">
        <v>342</v>
      </c>
      <c r="C1306" t="s">
        <v>281</v>
      </c>
      <c r="D1306">
        <v>1</v>
      </c>
      <c r="E1306">
        <v>1</v>
      </c>
      <c r="F1306">
        <v>1</v>
      </c>
      <c r="G1306">
        <v>1</v>
      </c>
      <c r="H1306">
        <v>1</v>
      </c>
      <c r="I1306">
        <v>1</v>
      </c>
      <c r="J1306">
        <v>1</v>
      </c>
      <c r="K1306">
        <v>1</v>
      </c>
      <c r="M1306" t="s">
        <v>468</v>
      </c>
    </row>
    <row r="1307" spans="1:13" hidden="1">
      <c r="A1307" t="s">
        <v>294</v>
      </c>
      <c r="B1307" t="s">
        <v>342</v>
      </c>
      <c r="C1307" t="s">
        <v>282</v>
      </c>
      <c r="D1307">
        <v>1</v>
      </c>
      <c r="E1307">
        <v>1</v>
      </c>
      <c r="F1307">
        <v>1</v>
      </c>
      <c r="G1307">
        <v>1</v>
      </c>
      <c r="H1307">
        <v>1</v>
      </c>
      <c r="I1307">
        <v>1</v>
      </c>
      <c r="J1307">
        <v>1</v>
      </c>
      <c r="K1307">
        <v>1</v>
      </c>
      <c r="M1307" t="s">
        <v>468</v>
      </c>
    </row>
    <row r="1308" spans="1:13" hidden="1">
      <c r="A1308" t="s">
        <v>294</v>
      </c>
      <c r="B1308" t="s">
        <v>342</v>
      </c>
      <c r="C1308" t="s">
        <v>283</v>
      </c>
      <c r="D1308">
        <v>1</v>
      </c>
      <c r="E1308">
        <v>1</v>
      </c>
      <c r="F1308">
        <v>1</v>
      </c>
      <c r="G1308">
        <v>1</v>
      </c>
      <c r="H1308">
        <v>1</v>
      </c>
      <c r="I1308">
        <v>1</v>
      </c>
      <c r="J1308">
        <v>1</v>
      </c>
      <c r="K1308">
        <v>1</v>
      </c>
      <c r="M1308" t="s">
        <v>468</v>
      </c>
    </row>
    <row r="1309" spans="1:13" hidden="1">
      <c r="A1309" t="s">
        <v>294</v>
      </c>
      <c r="B1309" t="s">
        <v>342</v>
      </c>
      <c r="C1309" t="s">
        <v>284</v>
      </c>
      <c r="D1309">
        <v>1</v>
      </c>
      <c r="E1309">
        <v>1</v>
      </c>
      <c r="F1309">
        <v>1</v>
      </c>
      <c r="G1309">
        <v>1</v>
      </c>
      <c r="H1309">
        <v>1</v>
      </c>
      <c r="I1309">
        <v>1</v>
      </c>
      <c r="J1309">
        <v>1</v>
      </c>
      <c r="K1309">
        <v>1</v>
      </c>
      <c r="M1309" t="s">
        <v>468</v>
      </c>
    </row>
    <row r="1310" spans="1:13" hidden="1">
      <c r="A1310" t="s">
        <v>294</v>
      </c>
      <c r="B1310" t="s">
        <v>342</v>
      </c>
      <c r="C1310" t="s">
        <v>285</v>
      </c>
      <c r="D1310">
        <v>1</v>
      </c>
      <c r="E1310">
        <v>1</v>
      </c>
      <c r="F1310">
        <v>1</v>
      </c>
      <c r="G1310">
        <v>1</v>
      </c>
      <c r="H1310">
        <v>1</v>
      </c>
      <c r="I1310">
        <v>1</v>
      </c>
      <c r="J1310">
        <v>1</v>
      </c>
      <c r="K1310">
        <v>1</v>
      </c>
      <c r="M1310" t="s">
        <v>468</v>
      </c>
    </row>
    <row r="1311" spans="1:13" hidden="1">
      <c r="A1311" t="s">
        <v>294</v>
      </c>
      <c r="B1311" t="s">
        <v>342</v>
      </c>
      <c r="C1311" t="s">
        <v>286</v>
      </c>
      <c r="D1311">
        <v>1</v>
      </c>
      <c r="E1311">
        <v>1</v>
      </c>
      <c r="F1311">
        <v>1</v>
      </c>
      <c r="G1311">
        <v>1</v>
      </c>
      <c r="H1311">
        <v>1</v>
      </c>
      <c r="I1311">
        <v>1</v>
      </c>
      <c r="J1311">
        <v>1</v>
      </c>
      <c r="K1311">
        <v>1</v>
      </c>
      <c r="M1311" t="s">
        <v>468</v>
      </c>
    </row>
    <row r="1312" spans="1:13" hidden="1">
      <c r="A1312" t="s">
        <v>294</v>
      </c>
      <c r="B1312" t="s">
        <v>342</v>
      </c>
      <c r="C1312" t="s">
        <v>287</v>
      </c>
      <c r="D1312">
        <v>1</v>
      </c>
      <c r="E1312">
        <v>1</v>
      </c>
      <c r="F1312">
        <v>1</v>
      </c>
      <c r="G1312">
        <v>1</v>
      </c>
      <c r="H1312">
        <v>1</v>
      </c>
      <c r="I1312">
        <v>1</v>
      </c>
      <c r="J1312">
        <v>1</v>
      </c>
      <c r="K1312">
        <v>1</v>
      </c>
      <c r="M1312" t="s">
        <v>468</v>
      </c>
    </row>
    <row r="1313" spans="1:13" hidden="1">
      <c r="A1313" t="s">
        <v>294</v>
      </c>
      <c r="B1313" t="s">
        <v>342</v>
      </c>
      <c r="C1313" t="s">
        <v>288</v>
      </c>
      <c r="D1313">
        <v>1</v>
      </c>
      <c r="E1313">
        <v>1</v>
      </c>
      <c r="F1313">
        <v>1</v>
      </c>
      <c r="G1313">
        <v>1</v>
      </c>
      <c r="H1313">
        <v>1</v>
      </c>
      <c r="I1313">
        <v>1</v>
      </c>
      <c r="J1313">
        <v>1</v>
      </c>
      <c r="K1313">
        <v>1</v>
      </c>
      <c r="M1313" t="s">
        <v>468</v>
      </c>
    </row>
    <row r="1314" spans="1:13" hidden="1">
      <c r="A1314" t="s">
        <v>294</v>
      </c>
      <c r="B1314" t="s">
        <v>342</v>
      </c>
      <c r="C1314" t="s">
        <v>289</v>
      </c>
      <c r="D1314">
        <v>1</v>
      </c>
      <c r="E1314">
        <v>1</v>
      </c>
      <c r="F1314">
        <v>1</v>
      </c>
      <c r="G1314">
        <v>1</v>
      </c>
      <c r="H1314">
        <v>1</v>
      </c>
      <c r="I1314">
        <v>1</v>
      </c>
      <c r="J1314">
        <v>1</v>
      </c>
      <c r="K1314">
        <v>1</v>
      </c>
      <c r="M1314" t="s">
        <v>468</v>
      </c>
    </row>
    <row r="1315" spans="1:13" hidden="1">
      <c r="A1315" t="s">
        <v>294</v>
      </c>
      <c r="B1315" t="s">
        <v>342</v>
      </c>
      <c r="C1315" t="s">
        <v>290</v>
      </c>
      <c r="D1315">
        <v>1</v>
      </c>
      <c r="E1315">
        <v>1</v>
      </c>
      <c r="F1315">
        <v>1</v>
      </c>
      <c r="G1315">
        <v>1</v>
      </c>
      <c r="H1315">
        <v>1</v>
      </c>
      <c r="I1315">
        <v>1</v>
      </c>
      <c r="J1315">
        <v>1</v>
      </c>
      <c r="K1315">
        <v>1</v>
      </c>
      <c r="M1315" t="s">
        <v>468</v>
      </c>
    </row>
    <row r="1316" spans="1:13" hidden="1">
      <c r="A1316" t="s">
        <v>294</v>
      </c>
      <c r="B1316" t="s">
        <v>342</v>
      </c>
      <c r="C1316" t="s">
        <v>291</v>
      </c>
      <c r="D1316">
        <v>1</v>
      </c>
      <c r="E1316">
        <v>1</v>
      </c>
      <c r="F1316">
        <v>1</v>
      </c>
      <c r="G1316">
        <v>1</v>
      </c>
      <c r="H1316">
        <v>1</v>
      </c>
      <c r="I1316">
        <v>1</v>
      </c>
      <c r="J1316">
        <v>1</v>
      </c>
      <c r="K1316">
        <v>1</v>
      </c>
      <c r="M1316" t="s">
        <v>468</v>
      </c>
    </row>
    <row r="1317" spans="1:13" hidden="1">
      <c r="A1317" t="s">
        <v>294</v>
      </c>
      <c r="B1317" t="s">
        <v>342</v>
      </c>
      <c r="C1317" t="s">
        <v>292</v>
      </c>
      <c r="D1317">
        <v>1</v>
      </c>
      <c r="E1317">
        <v>1</v>
      </c>
      <c r="F1317">
        <v>1</v>
      </c>
      <c r="G1317">
        <v>1</v>
      </c>
      <c r="H1317">
        <v>1</v>
      </c>
      <c r="I1317">
        <v>1</v>
      </c>
      <c r="J1317">
        <v>1</v>
      </c>
      <c r="K1317">
        <v>1</v>
      </c>
      <c r="M1317" t="s">
        <v>468</v>
      </c>
    </row>
    <row r="1318" spans="1:13" hidden="1">
      <c r="A1318" t="s">
        <v>294</v>
      </c>
      <c r="B1318" t="s">
        <v>343</v>
      </c>
      <c r="C1318" t="s">
        <v>278</v>
      </c>
      <c r="D1318">
        <v>1</v>
      </c>
      <c r="E1318">
        <v>1</v>
      </c>
      <c r="F1318">
        <v>1</v>
      </c>
      <c r="G1318">
        <v>1</v>
      </c>
      <c r="H1318">
        <v>1</v>
      </c>
      <c r="I1318">
        <v>1</v>
      </c>
      <c r="J1318">
        <v>1</v>
      </c>
      <c r="K1318">
        <v>1</v>
      </c>
      <c r="M1318" t="s">
        <v>468</v>
      </c>
    </row>
    <row r="1319" spans="1:13" hidden="1">
      <c r="A1319" t="s">
        <v>294</v>
      </c>
      <c r="B1319" t="s">
        <v>343</v>
      </c>
      <c r="C1319" t="s">
        <v>279</v>
      </c>
      <c r="D1319">
        <v>1</v>
      </c>
      <c r="E1319">
        <v>1</v>
      </c>
      <c r="F1319">
        <v>1</v>
      </c>
      <c r="G1319">
        <v>1</v>
      </c>
      <c r="H1319">
        <v>1</v>
      </c>
      <c r="I1319">
        <v>1</v>
      </c>
      <c r="J1319">
        <v>1</v>
      </c>
      <c r="K1319">
        <v>1</v>
      </c>
      <c r="M1319" t="s">
        <v>468</v>
      </c>
    </row>
    <row r="1320" spans="1:13" hidden="1">
      <c r="A1320" t="s">
        <v>294</v>
      </c>
      <c r="B1320" t="s">
        <v>343</v>
      </c>
      <c r="C1320" t="s">
        <v>280</v>
      </c>
      <c r="D1320">
        <v>1</v>
      </c>
      <c r="E1320">
        <v>1</v>
      </c>
      <c r="F1320">
        <v>1</v>
      </c>
      <c r="G1320">
        <v>1</v>
      </c>
      <c r="H1320">
        <v>1</v>
      </c>
      <c r="I1320">
        <v>1</v>
      </c>
      <c r="J1320">
        <v>1</v>
      </c>
      <c r="K1320">
        <v>1</v>
      </c>
      <c r="M1320" t="s">
        <v>468</v>
      </c>
    </row>
    <row r="1321" spans="1:13" hidden="1">
      <c r="A1321" t="s">
        <v>294</v>
      </c>
      <c r="B1321" t="s">
        <v>343</v>
      </c>
      <c r="C1321" t="s">
        <v>277</v>
      </c>
      <c r="D1321">
        <v>1</v>
      </c>
      <c r="E1321">
        <v>1</v>
      </c>
      <c r="F1321">
        <v>1</v>
      </c>
      <c r="G1321">
        <v>1</v>
      </c>
      <c r="H1321">
        <v>1</v>
      </c>
      <c r="I1321">
        <v>1</v>
      </c>
      <c r="J1321">
        <v>1</v>
      </c>
      <c r="K1321">
        <v>1</v>
      </c>
      <c r="M1321" t="s">
        <v>468</v>
      </c>
    </row>
    <row r="1322" spans="1:13" hidden="1">
      <c r="A1322" t="s">
        <v>294</v>
      </c>
      <c r="B1322" t="s">
        <v>343</v>
      </c>
      <c r="C1322" t="s">
        <v>281</v>
      </c>
      <c r="D1322">
        <v>1</v>
      </c>
      <c r="E1322">
        <v>1</v>
      </c>
      <c r="F1322">
        <v>1</v>
      </c>
      <c r="G1322">
        <v>1</v>
      </c>
      <c r="H1322">
        <v>1</v>
      </c>
      <c r="I1322">
        <v>1</v>
      </c>
      <c r="J1322">
        <v>1</v>
      </c>
      <c r="K1322">
        <v>1</v>
      </c>
      <c r="M1322" t="s">
        <v>468</v>
      </c>
    </row>
    <row r="1323" spans="1:13" hidden="1">
      <c r="A1323" t="s">
        <v>294</v>
      </c>
      <c r="B1323" t="s">
        <v>343</v>
      </c>
      <c r="C1323" t="s">
        <v>282</v>
      </c>
      <c r="D1323">
        <v>1</v>
      </c>
      <c r="E1323">
        <v>1</v>
      </c>
      <c r="F1323">
        <v>1</v>
      </c>
      <c r="G1323">
        <v>1</v>
      </c>
      <c r="H1323">
        <v>1</v>
      </c>
      <c r="I1323">
        <v>1</v>
      </c>
      <c r="J1323">
        <v>1</v>
      </c>
      <c r="K1323">
        <v>1</v>
      </c>
      <c r="M1323" t="s">
        <v>468</v>
      </c>
    </row>
    <row r="1324" spans="1:13" hidden="1">
      <c r="A1324" t="s">
        <v>294</v>
      </c>
      <c r="B1324" t="s">
        <v>343</v>
      </c>
      <c r="C1324" t="s">
        <v>283</v>
      </c>
      <c r="D1324">
        <v>1</v>
      </c>
      <c r="E1324">
        <v>1</v>
      </c>
      <c r="F1324">
        <v>1</v>
      </c>
      <c r="G1324">
        <v>1</v>
      </c>
      <c r="H1324">
        <v>1</v>
      </c>
      <c r="I1324">
        <v>1</v>
      </c>
      <c r="J1324">
        <v>1</v>
      </c>
      <c r="K1324">
        <v>1</v>
      </c>
      <c r="M1324" t="s">
        <v>468</v>
      </c>
    </row>
    <row r="1325" spans="1:13" hidden="1">
      <c r="A1325" t="s">
        <v>294</v>
      </c>
      <c r="B1325" t="s">
        <v>343</v>
      </c>
      <c r="C1325" t="s">
        <v>284</v>
      </c>
      <c r="D1325">
        <v>1</v>
      </c>
      <c r="E1325">
        <v>1</v>
      </c>
      <c r="F1325">
        <v>1</v>
      </c>
      <c r="G1325">
        <v>1</v>
      </c>
      <c r="H1325">
        <v>1</v>
      </c>
      <c r="I1325">
        <v>1</v>
      </c>
      <c r="J1325">
        <v>1</v>
      </c>
      <c r="K1325">
        <v>1</v>
      </c>
      <c r="M1325" t="s">
        <v>468</v>
      </c>
    </row>
    <row r="1326" spans="1:13" hidden="1">
      <c r="A1326" t="s">
        <v>294</v>
      </c>
      <c r="B1326" t="s">
        <v>343</v>
      </c>
      <c r="C1326" t="s">
        <v>285</v>
      </c>
      <c r="D1326">
        <v>1</v>
      </c>
      <c r="E1326">
        <v>1</v>
      </c>
      <c r="F1326">
        <v>1</v>
      </c>
      <c r="G1326">
        <v>1</v>
      </c>
      <c r="H1326">
        <v>1</v>
      </c>
      <c r="I1326">
        <v>1</v>
      </c>
      <c r="J1326">
        <v>1</v>
      </c>
      <c r="K1326">
        <v>1</v>
      </c>
      <c r="M1326" t="s">
        <v>468</v>
      </c>
    </row>
    <row r="1327" spans="1:13" hidden="1">
      <c r="A1327" t="s">
        <v>294</v>
      </c>
      <c r="B1327" t="s">
        <v>343</v>
      </c>
      <c r="C1327" t="s">
        <v>286</v>
      </c>
      <c r="D1327">
        <v>1</v>
      </c>
      <c r="E1327">
        <v>1</v>
      </c>
      <c r="F1327">
        <v>1</v>
      </c>
      <c r="G1327">
        <v>1</v>
      </c>
      <c r="H1327">
        <v>1</v>
      </c>
      <c r="I1327">
        <v>1</v>
      </c>
      <c r="J1327">
        <v>1</v>
      </c>
      <c r="K1327">
        <v>1</v>
      </c>
      <c r="M1327" t="s">
        <v>468</v>
      </c>
    </row>
    <row r="1328" spans="1:13" hidden="1">
      <c r="A1328" t="s">
        <v>294</v>
      </c>
      <c r="B1328" t="s">
        <v>343</v>
      </c>
      <c r="C1328" t="s">
        <v>287</v>
      </c>
      <c r="D1328">
        <v>1</v>
      </c>
      <c r="E1328">
        <v>1</v>
      </c>
      <c r="F1328">
        <v>1</v>
      </c>
      <c r="G1328">
        <v>1</v>
      </c>
      <c r="H1328">
        <v>1</v>
      </c>
      <c r="I1328">
        <v>1</v>
      </c>
      <c r="J1328">
        <v>1</v>
      </c>
      <c r="K1328">
        <v>1</v>
      </c>
      <c r="M1328" t="s">
        <v>468</v>
      </c>
    </row>
    <row r="1329" spans="1:13" hidden="1">
      <c r="A1329" t="s">
        <v>294</v>
      </c>
      <c r="B1329" t="s">
        <v>343</v>
      </c>
      <c r="C1329" t="s">
        <v>288</v>
      </c>
      <c r="D1329">
        <v>1</v>
      </c>
      <c r="E1329">
        <v>1</v>
      </c>
      <c r="F1329">
        <v>1</v>
      </c>
      <c r="G1329">
        <v>1</v>
      </c>
      <c r="H1329">
        <v>1</v>
      </c>
      <c r="I1329">
        <v>1</v>
      </c>
      <c r="J1329">
        <v>1</v>
      </c>
      <c r="K1329">
        <v>1</v>
      </c>
      <c r="M1329" t="s">
        <v>468</v>
      </c>
    </row>
    <row r="1330" spans="1:13" hidden="1">
      <c r="A1330" t="s">
        <v>294</v>
      </c>
      <c r="B1330" t="s">
        <v>343</v>
      </c>
      <c r="C1330" t="s">
        <v>289</v>
      </c>
      <c r="D1330">
        <v>1</v>
      </c>
      <c r="E1330">
        <v>1</v>
      </c>
      <c r="F1330">
        <v>1</v>
      </c>
      <c r="G1330">
        <v>1</v>
      </c>
      <c r="H1330">
        <v>1</v>
      </c>
      <c r="I1330">
        <v>1</v>
      </c>
      <c r="J1330">
        <v>1</v>
      </c>
      <c r="K1330">
        <v>1</v>
      </c>
      <c r="M1330" t="s">
        <v>468</v>
      </c>
    </row>
    <row r="1331" spans="1:13" hidden="1">
      <c r="A1331" t="s">
        <v>294</v>
      </c>
      <c r="B1331" t="s">
        <v>343</v>
      </c>
      <c r="C1331" t="s">
        <v>290</v>
      </c>
      <c r="D1331">
        <v>1</v>
      </c>
      <c r="E1331">
        <v>1</v>
      </c>
      <c r="F1331">
        <v>1</v>
      </c>
      <c r="G1331">
        <v>1</v>
      </c>
      <c r="H1331">
        <v>1</v>
      </c>
      <c r="I1331">
        <v>1</v>
      </c>
      <c r="J1331">
        <v>1</v>
      </c>
      <c r="K1331">
        <v>1</v>
      </c>
      <c r="M1331" t="s">
        <v>468</v>
      </c>
    </row>
    <row r="1332" spans="1:13" hidden="1">
      <c r="A1332" t="s">
        <v>294</v>
      </c>
      <c r="B1332" t="s">
        <v>343</v>
      </c>
      <c r="C1332" t="s">
        <v>291</v>
      </c>
      <c r="D1332">
        <v>1</v>
      </c>
      <c r="E1332">
        <v>1</v>
      </c>
      <c r="F1332">
        <v>1</v>
      </c>
      <c r="G1332">
        <v>1</v>
      </c>
      <c r="H1332">
        <v>1</v>
      </c>
      <c r="I1332">
        <v>1</v>
      </c>
      <c r="J1332">
        <v>1</v>
      </c>
      <c r="K1332">
        <v>1</v>
      </c>
      <c r="M1332" t="s">
        <v>468</v>
      </c>
    </row>
    <row r="1333" spans="1:13" hidden="1">
      <c r="A1333" t="s">
        <v>294</v>
      </c>
      <c r="B1333" t="s">
        <v>343</v>
      </c>
      <c r="C1333" t="s">
        <v>292</v>
      </c>
      <c r="D1333">
        <v>1</v>
      </c>
      <c r="E1333">
        <v>1</v>
      </c>
      <c r="F1333">
        <v>1</v>
      </c>
      <c r="G1333">
        <v>1</v>
      </c>
      <c r="H1333">
        <v>1</v>
      </c>
      <c r="I1333">
        <v>1</v>
      </c>
      <c r="J1333">
        <v>1</v>
      </c>
      <c r="K1333">
        <v>1</v>
      </c>
      <c r="M1333" t="s">
        <v>468</v>
      </c>
    </row>
    <row r="1334" spans="1:13" hidden="1">
      <c r="A1334" t="s">
        <v>294</v>
      </c>
      <c r="B1334" t="s">
        <v>344</v>
      </c>
      <c r="C1334" t="s">
        <v>278</v>
      </c>
      <c r="D1334">
        <v>1</v>
      </c>
      <c r="E1334">
        <v>1</v>
      </c>
      <c r="F1334">
        <v>1</v>
      </c>
      <c r="G1334">
        <v>1</v>
      </c>
      <c r="H1334">
        <v>1</v>
      </c>
      <c r="I1334">
        <v>1</v>
      </c>
      <c r="J1334">
        <v>1</v>
      </c>
      <c r="K1334">
        <v>1</v>
      </c>
      <c r="M1334" t="s">
        <v>468</v>
      </c>
    </row>
    <row r="1335" spans="1:13" hidden="1">
      <c r="A1335" t="s">
        <v>294</v>
      </c>
      <c r="B1335" t="s">
        <v>344</v>
      </c>
      <c r="C1335" t="s">
        <v>279</v>
      </c>
      <c r="D1335">
        <v>1</v>
      </c>
      <c r="E1335">
        <v>1</v>
      </c>
      <c r="F1335">
        <v>1</v>
      </c>
      <c r="G1335">
        <v>1</v>
      </c>
      <c r="H1335">
        <v>1</v>
      </c>
      <c r="I1335">
        <v>1</v>
      </c>
      <c r="J1335">
        <v>1</v>
      </c>
      <c r="K1335">
        <v>1</v>
      </c>
      <c r="M1335" t="s">
        <v>468</v>
      </c>
    </row>
    <row r="1336" spans="1:13" hidden="1">
      <c r="A1336" t="s">
        <v>294</v>
      </c>
      <c r="B1336" t="s">
        <v>344</v>
      </c>
      <c r="C1336" t="s">
        <v>280</v>
      </c>
      <c r="D1336">
        <v>1</v>
      </c>
      <c r="E1336">
        <v>1</v>
      </c>
      <c r="F1336">
        <v>1</v>
      </c>
      <c r="G1336">
        <v>1</v>
      </c>
      <c r="H1336">
        <v>1</v>
      </c>
      <c r="I1336">
        <v>1</v>
      </c>
      <c r="J1336">
        <v>1</v>
      </c>
      <c r="K1336">
        <v>1</v>
      </c>
      <c r="M1336" t="s">
        <v>468</v>
      </c>
    </row>
    <row r="1337" spans="1:13" hidden="1">
      <c r="A1337" t="s">
        <v>294</v>
      </c>
      <c r="B1337" t="s">
        <v>344</v>
      </c>
      <c r="C1337" t="s">
        <v>277</v>
      </c>
      <c r="D1337">
        <v>1</v>
      </c>
      <c r="E1337">
        <v>1</v>
      </c>
      <c r="F1337">
        <v>1</v>
      </c>
      <c r="G1337">
        <v>1</v>
      </c>
      <c r="H1337">
        <v>1</v>
      </c>
      <c r="I1337">
        <v>1</v>
      </c>
      <c r="J1337">
        <v>1</v>
      </c>
      <c r="K1337">
        <v>1</v>
      </c>
      <c r="M1337" t="s">
        <v>468</v>
      </c>
    </row>
    <row r="1338" spans="1:13" hidden="1">
      <c r="A1338" t="s">
        <v>294</v>
      </c>
      <c r="B1338" t="s">
        <v>344</v>
      </c>
      <c r="C1338" t="s">
        <v>281</v>
      </c>
      <c r="D1338">
        <v>1</v>
      </c>
      <c r="E1338">
        <v>1</v>
      </c>
      <c r="F1338">
        <v>1</v>
      </c>
      <c r="G1338">
        <v>1</v>
      </c>
      <c r="H1338">
        <v>1</v>
      </c>
      <c r="I1338">
        <v>1</v>
      </c>
      <c r="J1338">
        <v>1</v>
      </c>
      <c r="K1338">
        <v>1</v>
      </c>
      <c r="M1338" t="s">
        <v>468</v>
      </c>
    </row>
    <row r="1339" spans="1:13" hidden="1">
      <c r="A1339" t="s">
        <v>294</v>
      </c>
      <c r="B1339" t="s">
        <v>344</v>
      </c>
      <c r="C1339" t="s">
        <v>282</v>
      </c>
      <c r="D1339">
        <v>1</v>
      </c>
      <c r="E1339">
        <v>1</v>
      </c>
      <c r="F1339">
        <v>1</v>
      </c>
      <c r="G1339">
        <v>1</v>
      </c>
      <c r="H1339">
        <v>1</v>
      </c>
      <c r="I1339">
        <v>1</v>
      </c>
      <c r="J1339">
        <v>1</v>
      </c>
      <c r="K1339">
        <v>1</v>
      </c>
      <c r="M1339" t="s">
        <v>468</v>
      </c>
    </row>
    <row r="1340" spans="1:13" hidden="1">
      <c r="A1340" t="s">
        <v>294</v>
      </c>
      <c r="B1340" t="s">
        <v>344</v>
      </c>
      <c r="C1340" t="s">
        <v>283</v>
      </c>
      <c r="D1340">
        <v>1</v>
      </c>
      <c r="E1340">
        <v>1</v>
      </c>
      <c r="F1340">
        <v>1</v>
      </c>
      <c r="G1340">
        <v>1</v>
      </c>
      <c r="H1340">
        <v>1</v>
      </c>
      <c r="I1340">
        <v>1</v>
      </c>
      <c r="J1340">
        <v>1</v>
      </c>
      <c r="K1340">
        <v>1</v>
      </c>
      <c r="M1340" t="s">
        <v>468</v>
      </c>
    </row>
    <row r="1341" spans="1:13" hidden="1">
      <c r="A1341" t="s">
        <v>294</v>
      </c>
      <c r="B1341" t="s">
        <v>344</v>
      </c>
      <c r="C1341" t="s">
        <v>284</v>
      </c>
      <c r="D1341">
        <v>1</v>
      </c>
      <c r="E1341">
        <v>1</v>
      </c>
      <c r="F1341">
        <v>1</v>
      </c>
      <c r="G1341">
        <v>1</v>
      </c>
      <c r="H1341">
        <v>1</v>
      </c>
      <c r="I1341">
        <v>1</v>
      </c>
      <c r="J1341">
        <v>1</v>
      </c>
      <c r="K1341">
        <v>1</v>
      </c>
      <c r="M1341" t="s">
        <v>468</v>
      </c>
    </row>
    <row r="1342" spans="1:13" hidden="1">
      <c r="A1342" t="s">
        <v>294</v>
      </c>
      <c r="B1342" t="s">
        <v>344</v>
      </c>
      <c r="C1342" t="s">
        <v>285</v>
      </c>
      <c r="D1342">
        <v>1</v>
      </c>
      <c r="E1342">
        <v>1</v>
      </c>
      <c r="F1342">
        <v>1</v>
      </c>
      <c r="G1342">
        <v>1</v>
      </c>
      <c r="H1342">
        <v>1</v>
      </c>
      <c r="I1342">
        <v>1</v>
      </c>
      <c r="J1342">
        <v>1</v>
      </c>
      <c r="K1342">
        <v>1</v>
      </c>
      <c r="M1342" t="s">
        <v>468</v>
      </c>
    </row>
    <row r="1343" spans="1:13" hidden="1">
      <c r="A1343" t="s">
        <v>294</v>
      </c>
      <c r="B1343" t="s">
        <v>344</v>
      </c>
      <c r="C1343" t="s">
        <v>286</v>
      </c>
      <c r="D1343">
        <v>1</v>
      </c>
      <c r="E1343">
        <v>1</v>
      </c>
      <c r="F1343">
        <v>1</v>
      </c>
      <c r="G1343">
        <v>1</v>
      </c>
      <c r="H1343">
        <v>1</v>
      </c>
      <c r="I1343">
        <v>1</v>
      </c>
      <c r="J1343">
        <v>1</v>
      </c>
      <c r="K1343">
        <v>1</v>
      </c>
      <c r="M1343" t="s">
        <v>468</v>
      </c>
    </row>
    <row r="1344" spans="1:13" hidden="1">
      <c r="A1344" t="s">
        <v>294</v>
      </c>
      <c r="B1344" t="s">
        <v>344</v>
      </c>
      <c r="C1344" t="s">
        <v>287</v>
      </c>
      <c r="D1344">
        <v>1</v>
      </c>
      <c r="E1344">
        <v>1</v>
      </c>
      <c r="F1344">
        <v>1</v>
      </c>
      <c r="G1344">
        <v>1</v>
      </c>
      <c r="H1344">
        <v>1</v>
      </c>
      <c r="I1344">
        <v>1</v>
      </c>
      <c r="J1344">
        <v>1</v>
      </c>
      <c r="K1344">
        <v>1</v>
      </c>
      <c r="M1344" t="s">
        <v>468</v>
      </c>
    </row>
    <row r="1345" spans="1:13" hidden="1">
      <c r="A1345" t="s">
        <v>294</v>
      </c>
      <c r="B1345" t="s">
        <v>344</v>
      </c>
      <c r="C1345" t="s">
        <v>288</v>
      </c>
      <c r="D1345">
        <v>1</v>
      </c>
      <c r="E1345">
        <v>1</v>
      </c>
      <c r="F1345">
        <v>1</v>
      </c>
      <c r="G1345">
        <v>1</v>
      </c>
      <c r="H1345">
        <v>1</v>
      </c>
      <c r="I1345">
        <v>1</v>
      </c>
      <c r="J1345">
        <v>1</v>
      </c>
      <c r="K1345">
        <v>1</v>
      </c>
      <c r="M1345" t="s">
        <v>468</v>
      </c>
    </row>
    <row r="1346" spans="1:13" hidden="1">
      <c r="A1346" t="s">
        <v>294</v>
      </c>
      <c r="B1346" t="s">
        <v>344</v>
      </c>
      <c r="C1346" t="s">
        <v>289</v>
      </c>
      <c r="D1346">
        <v>1</v>
      </c>
      <c r="E1346">
        <v>1</v>
      </c>
      <c r="F1346">
        <v>1</v>
      </c>
      <c r="G1346">
        <v>1</v>
      </c>
      <c r="H1346">
        <v>1</v>
      </c>
      <c r="I1346">
        <v>1</v>
      </c>
      <c r="J1346">
        <v>1</v>
      </c>
      <c r="K1346">
        <v>1</v>
      </c>
      <c r="M1346" t="s">
        <v>468</v>
      </c>
    </row>
    <row r="1347" spans="1:13" hidden="1">
      <c r="A1347" t="s">
        <v>294</v>
      </c>
      <c r="B1347" t="s">
        <v>344</v>
      </c>
      <c r="C1347" t="s">
        <v>290</v>
      </c>
      <c r="D1347">
        <v>1</v>
      </c>
      <c r="E1347">
        <v>1</v>
      </c>
      <c r="F1347">
        <v>1</v>
      </c>
      <c r="G1347">
        <v>1</v>
      </c>
      <c r="H1347">
        <v>1</v>
      </c>
      <c r="I1347">
        <v>1</v>
      </c>
      <c r="J1347">
        <v>1</v>
      </c>
      <c r="K1347">
        <v>1</v>
      </c>
      <c r="M1347" t="s">
        <v>468</v>
      </c>
    </row>
    <row r="1348" spans="1:13" hidden="1">
      <c r="A1348" t="s">
        <v>294</v>
      </c>
      <c r="B1348" t="s">
        <v>344</v>
      </c>
      <c r="C1348" t="s">
        <v>291</v>
      </c>
      <c r="D1348">
        <v>1</v>
      </c>
      <c r="E1348">
        <v>1</v>
      </c>
      <c r="F1348">
        <v>1</v>
      </c>
      <c r="G1348">
        <v>1</v>
      </c>
      <c r="H1348">
        <v>1</v>
      </c>
      <c r="I1348">
        <v>1</v>
      </c>
      <c r="J1348">
        <v>1</v>
      </c>
      <c r="K1348">
        <v>1</v>
      </c>
      <c r="M1348" t="s">
        <v>468</v>
      </c>
    </row>
    <row r="1349" spans="1:13" hidden="1">
      <c r="A1349" t="s">
        <v>294</v>
      </c>
      <c r="B1349" t="s">
        <v>344</v>
      </c>
      <c r="C1349" t="s">
        <v>292</v>
      </c>
      <c r="D1349">
        <v>1</v>
      </c>
      <c r="E1349">
        <v>1</v>
      </c>
      <c r="F1349">
        <v>1</v>
      </c>
      <c r="G1349">
        <v>1</v>
      </c>
      <c r="H1349">
        <v>1</v>
      </c>
      <c r="I1349">
        <v>1</v>
      </c>
      <c r="J1349">
        <v>1</v>
      </c>
      <c r="K1349">
        <v>1</v>
      </c>
      <c r="M1349" t="s">
        <v>468</v>
      </c>
    </row>
    <row r="1350" spans="1:13" hidden="1">
      <c r="A1350" t="s">
        <v>294</v>
      </c>
      <c r="B1350" t="s">
        <v>437</v>
      </c>
      <c r="C1350" t="s">
        <v>278</v>
      </c>
      <c r="D1350">
        <v>1</v>
      </c>
      <c r="E1350">
        <v>1</v>
      </c>
      <c r="F1350">
        <v>1</v>
      </c>
      <c r="G1350">
        <v>1</v>
      </c>
      <c r="H1350">
        <v>1</v>
      </c>
      <c r="I1350">
        <v>1</v>
      </c>
      <c r="J1350">
        <v>1</v>
      </c>
      <c r="K1350">
        <v>1</v>
      </c>
      <c r="M1350" t="s">
        <v>468</v>
      </c>
    </row>
    <row r="1351" spans="1:13" hidden="1">
      <c r="A1351" t="s">
        <v>294</v>
      </c>
      <c r="B1351" t="s">
        <v>437</v>
      </c>
      <c r="C1351" t="s">
        <v>279</v>
      </c>
      <c r="D1351">
        <v>1</v>
      </c>
      <c r="E1351">
        <v>1</v>
      </c>
      <c r="F1351">
        <v>1</v>
      </c>
      <c r="G1351">
        <v>1</v>
      </c>
      <c r="H1351">
        <v>1</v>
      </c>
      <c r="I1351">
        <v>1</v>
      </c>
      <c r="J1351">
        <v>1</v>
      </c>
      <c r="K1351">
        <v>1</v>
      </c>
      <c r="M1351" t="s">
        <v>468</v>
      </c>
    </row>
    <row r="1352" spans="1:13" hidden="1">
      <c r="A1352" t="s">
        <v>294</v>
      </c>
      <c r="B1352" t="s">
        <v>437</v>
      </c>
      <c r="C1352" t="s">
        <v>280</v>
      </c>
      <c r="D1352">
        <v>1</v>
      </c>
      <c r="E1352">
        <v>1</v>
      </c>
      <c r="F1352">
        <v>1</v>
      </c>
      <c r="G1352">
        <v>1</v>
      </c>
      <c r="H1352">
        <v>1</v>
      </c>
      <c r="I1352">
        <v>1</v>
      </c>
      <c r="J1352">
        <v>1</v>
      </c>
      <c r="K1352">
        <v>1</v>
      </c>
      <c r="M1352" t="s">
        <v>468</v>
      </c>
    </row>
    <row r="1353" spans="1:13" hidden="1">
      <c r="A1353" t="s">
        <v>294</v>
      </c>
      <c r="B1353" t="s">
        <v>437</v>
      </c>
      <c r="C1353" t="s">
        <v>277</v>
      </c>
      <c r="D1353">
        <v>1</v>
      </c>
      <c r="E1353">
        <v>1</v>
      </c>
      <c r="F1353">
        <v>1</v>
      </c>
      <c r="G1353">
        <v>1</v>
      </c>
      <c r="H1353">
        <v>1</v>
      </c>
      <c r="I1353">
        <v>1</v>
      </c>
      <c r="J1353">
        <v>1</v>
      </c>
      <c r="K1353">
        <v>1</v>
      </c>
      <c r="M1353" t="s">
        <v>468</v>
      </c>
    </row>
    <row r="1354" spans="1:13" hidden="1">
      <c r="A1354" t="s">
        <v>294</v>
      </c>
      <c r="B1354" t="s">
        <v>437</v>
      </c>
      <c r="C1354" t="s">
        <v>281</v>
      </c>
      <c r="D1354">
        <v>1</v>
      </c>
      <c r="E1354">
        <v>1</v>
      </c>
      <c r="F1354">
        <v>1</v>
      </c>
      <c r="G1354">
        <v>1</v>
      </c>
      <c r="H1354">
        <v>1</v>
      </c>
      <c r="I1354">
        <v>1</v>
      </c>
      <c r="J1354">
        <v>1</v>
      </c>
      <c r="K1354">
        <v>1</v>
      </c>
      <c r="M1354" t="s">
        <v>468</v>
      </c>
    </row>
    <row r="1355" spans="1:13" hidden="1">
      <c r="A1355" t="s">
        <v>294</v>
      </c>
      <c r="B1355" t="s">
        <v>437</v>
      </c>
      <c r="C1355" t="s">
        <v>282</v>
      </c>
      <c r="D1355">
        <v>1</v>
      </c>
      <c r="E1355">
        <v>1</v>
      </c>
      <c r="F1355">
        <v>1</v>
      </c>
      <c r="G1355">
        <v>1</v>
      </c>
      <c r="H1355">
        <v>1</v>
      </c>
      <c r="I1355">
        <v>1</v>
      </c>
      <c r="J1355">
        <v>1</v>
      </c>
      <c r="K1355">
        <v>1</v>
      </c>
      <c r="M1355" t="s">
        <v>468</v>
      </c>
    </row>
    <row r="1356" spans="1:13" hidden="1">
      <c r="A1356" t="s">
        <v>294</v>
      </c>
      <c r="B1356" t="s">
        <v>437</v>
      </c>
      <c r="C1356" t="s">
        <v>283</v>
      </c>
      <c r="D1356">
        <v>1</v>
      </c>
      <c r="E1356">
        <v>1</v>
      </c>
      <c r="F1356">
        <v>1</v>
      </c>
      <c r="G1356">
        <v>1</v>
      </c>
      <c r="H1356">
        <v>1</v>
      </c>
      <c r="I1356">
        <v>1</v>
      </c>
      <c r="J1356">
        <v>1</v>
      </c>
      <c r="K1356">
        <v>1</v>
      </c>
      <c r="M1356" t="s">
        <v>468</v>
      </c>
    </row>
    <row r="1357" spans="1:13" hidden="1">
      <c r="A1357" t="s">
        <v>294</v>
      </c>
      <c r="B1357" t="s">
        <v>437</v>
      </c>
      <c r="C1357" t="s">
        <v>284</v>
      </c>
      <c r="D1357">
        <v>1</v>
      </c>
      <c r="E1357">
        <v>1</v>
      </c>
      <c r="F1357">
        <v>1</v>
      </c>
      <c r="G1357">
        <v>1</v>
      </c>
      <c r="H1357">
        <v>1</v>
      </c>
      <c r="I1357">
        <v>1</v>
      </c>
      <c r="J1357">
        <v>1</v>
      </c>
      <c r="K1357">
        <v>1</v>
      </c>
      <c r="M1357" t="s">
        <v>468</v>
      </c>
    </row>
    <row r="1358" spans="1:13" hidden="1">
      <c r="A1358" t="s">
        <v>294</v>
      </c>
      <c r="B1358" t="s">
        <v>437</v>
      </c>
      <c r="C1358" t="s">
        <v>285</v>
      </c>
      <c r="D1358">
        <v>1</v>
      </c>
      <c r="E1358">
        <v>1</v>
      </c>
      <c r="F1358">
        <v>1</v>
      </c>
      <c r="G1358">
        <v>1</v>
      </c>
      <c r="H1358">
        <v>1</v>
      </c>
      <c r="I1358">
        <v>1</v>
      </c>
      <c r="J1358">
        <v>1</v>
      </c>
      <c r="K1358">
        <v>1</v>
      </c>
      <c r="M1358" t="s">
        <v>468</v>
      </c>
    </row>
    <row r="1359" spans="1:13" hidden="1">
      <c r="A1359" t="s">
        <v>294</v>
      </c>
      <c r="B1359" t="s">
        <v>437</v>
      </c>
      <c r="C1359" t="s">
        <v>286</v>
      </c>
      <c r="D1359">
        <v>1</v>
      </c>
      <c r="E1359">
        <v>1</v>
      </c>
      <c r="F1359">
        <v>1</v>
      </c>
      <c r="G1359">
        <v>1</v>
      </c>
      <c r="H1359">
        <v>1</v>
      </c>
      <c r="I1359">
        <v>1</v>
      </c>
      <c r="J1359">
        <v>1</v>
      </c>
      <c r="K1359">
        <v>1</v>
      </c>
      <c r="M1359" t="s">
        <v>468</v>
      </c>
    </row>
    <row r="1360" spans="1:13" hidden="1">
      <c r="A1360" t="s">
        <v>294</v>
      </c>
      <c r="B1360" t="s">
        <v>437</v>
      </c>
      <c r="C1360" t="s">
        <v>287</v>
      </c>
      <c r="D1360">
        <v>1</v>
      </c>
      <c r="E1360">
        <v>1</v>
      </c>
      <c r="F1360">
        <v>1</v>
      </c>
      <c r="G1360">
        <v>1</v>
      </c>
      <c r="H1360">
        <v>1</v>
      </c>
      <c r="I1360">
        <v>1</v>
      </c>
      <c r="J1360">
        <v>1</v>
      </c>
      <c r="K1360">
        <v>1</v>
      </c>
      <c r="M1360" t="s">
        <v>468</v>
      </c>
    </row>
    <row r="1361" spans="1:13" hidden="1">
      <c r="A1361" t="s">
        <v>294</v>
      </c>
      <c r="B1361" t="s">
        <v>437</v>
      </c>
      <c r="C1361" t="s">
        <v>288</v>
      </c>
      <c r="D1361">
        <v>1</v>
      </c>
      <c r="E1361">
        <v>1</v>
      </c>
      <c r="F1361">
        <v>1</v>
      </c>
      <c r="G1361">
        <v>1</v>
      </c>
      <c r="H1361">
        <v>1</v>
      </c>
      <c r="I1361">
        <v>1</v>
      </c>
      <c r="J1361">
        <v>1</v>
      </c>
      <c r="K1361">
        <v>1</v>
      </c>
      <c r="M1361" t="s">
        <v>468</v>
      </c>
    </row>
    <row r="1362" spans="1:13" hidden="1">
      <c r="A1362" t="s">
        <v>294</v>
      </c>
      <c r="B1362" t="s">
        <v>437</v>
      </c>
      <c r="C1362" t="s">
        <v>289</v>
      </c>
      <c r="D1362">
        <v>1</v>
      </c>
      <c r="E1362">
        <v>1</v>
      </c>
      <c r="F1362">
        <v>1</v>
      </c>
      <c r="G1362">
        <v>1</v>
      </c>
      <c r="H1362">
        <v>1</v>
      </c>
      <c r="I1362">
        <v>1</v>
      </c>
      <c r="J1362">
        <v>1</v>
      </c>
      <c r="K1362">
        <v>1</v>
      </c>
      <c r="M1362" t="s">
        <v>468</v>
      </c>
    </row>
    <row r="1363" spans="1:13" hidden="1">
      <c r="A1363" t="s">
        <v>294</v>
      </c>
      <c r="B1363" t="s">
        <v>437</v>
      </c>
      <c r="C1363" t="s">
        <v>290</v>
      </c>
      <c r="D1363">
        <v>1</v>
      </c>
      <c r="E1363">
        <v>1</v>
      </c>
      <c r="F1363">
        <v>1</v>
      </c>
      <c r="G1363">
        <v>1</v>
      </c>
      <c r="H1363">
        <v>1</v>
      </c>
      <c r="I1363">
        <v>1</v>
      </c>
      <c r="J1363">
        <v>1</v>
      </c>
      <c r="K1363">
        <v>1</v>
      </c>
      <c r="M1363" t="s">
        <v>468</v>
      </c>
    </row>
    <row r="1364" spans="1:13" hidden="1">
      <c r="A1364" t="s">
        <v>294</v>
      </c>
      <c r="B1364" t="s">
        <v>437</v>
      </c>
      <c r="C1364" t="s">
        <v>291</v>
      </c>
      <c r="D1364">
        <v>1</v>
      </c>
      <c r="E1364">
        <v>1</v>
      </c>
      <c r="F1364">
        <v>1</v>
      </c>
      <c r="G1364">
        <v>1</v>
      </c>
      <c r="H1364">
        <v>1</v>
      </c>
      <c r="I1364">
        <v>1</v>
      </c>
      <c r="J1364">
        <v>1</v>
      </c>
      <c r="K1364">
        <v>1</v>
      </c>
      <c r="M1364" t="s">
        <v>468</v>
      </c>
    </row>
    <row r="1365" spans="1:13" hidden="1">
      <c r="A1365" t="s">
        <v>294</v>
      </c>
      <c r="B1365" t="s">
        <v>437</v>
      </c>
      <c r="C1365" t="s">
        <v>292</v>
      </c>
      <c r="D1365">
        <v>1</v>
      </c>
      <c r="E1365">
        <v>1</v>
      </c>
      <c r="F1365">
        <v>1</v>
      </c>
      <c r="G1365">
        <v>1</v>
      </c>
      <c r="H1365">
        <v>1</v>
      </c>
      <c r="I1365">
        <v>1</v>
      </c>
      <c r="J1365">
        <v>1</v>
      </c>
      <c r="K1365">
        <v>1</v>
      </c>
      <c r="M1365" t="s">
        <v>468</v>
      </c>
    </row>
    <row r="1366" spans="1:13" hidden="1">
      <c r="A1366" t="s">
        <v>294</v>
      </c>
      <c r="B1366" t="s">
        <v>340</v>
      </c>
      <c r="C1366" t="s">
        <v>278</v>
      </c>
      <c r="D1366">
        <v>1</v>
      </c>
      <c r="E1366">
        <v>1</v>
      </c>
      <c r="F1366">
        <v>1</v>
      </c>
      <c r="G1366">
        <v>1</v>
      </c>
      <c r="H1366">
        <v>1</v>
      </c>
      <c r="I1366">
        <v>1</v>
      </c>
      <c r="J1366">
        <v>1</v>
      </c>
      <c r="K1366">
        <v>1</v>
      </c>
      <c r="M1366" t="s">
        <v>468</v>
      </c>
    </row>
    <row r="1367" spans="1:13" hidden="1">
      <c r="A1367" t="s">
        <v>294</v>
      </c>
      <c r="B1367" t="s">
        <v>340</v>
      </c>
      <c r="C1367" t="s">
        <v>279</v>
      </c>
      <c r="D1367">
        <v>1</v>
      </c>
      <c r="E1367">
        <v>1</v>
      </c>
      <c r="F1367">
        <v>1</v>
      </c>
      <c r="G1367">
        <v>1</v>
      </c>
      <c r="H1367">
        <v>1</v>
      </c>
      <c r="I1367">
        <v>1</v>
      </c>
      <c r="J1367">
        <v>1</v>
      </c>
      <c r="K1367">
        <v>1</v>
      </c>
      <c r="M1367" t="s">
        <v>468</v>
      </c>
    </row>
    <row r="1368" spans="1:13" hidden="1">
      <c r="A1368" t="s">
        <v>294</v>
      </c>
      <c r="B1368" t="s">
        <v>340</v>
      </c>
      <c r="C1368" t="s">
        <v>280</v>
      </c>
      <c r="D1368">
        <v>1</v>
      </c>
      <c r="E1368">
        <v>1</v>
      </c>
      <c r="F1368">
        <v>1</v>
      </c>
      <c r="G1368">
        <v>1</v>
      </c>
      <c r="H1368">
        <v>1</v>
      </c>
      <c r="I1368">
        <v>1</v>
      </c>
      <c r="J1368">
        <v>1</v>
      </c>
      <c r="K1368">
        <v>1</v>
      </c>
      <c r="M1368" t="s">
        <v>468</v>
      </c>
    </row>
    <row r="1369" spans="1:13" hidden="1">
      <c r="A1369" t="s">
        <v>294</v>
      </c>
      <c r="B1369" t="s">
        <v>340</v>
      </c>
      <c r="C1369" t="s">
        <v>277</v>
      </c>
      <c r="D1369">
        <v>1</v>
      </c>
      <c r="E1369">
        <v>1</v>
      </c>
      <c r="F1369">
        <v>1</v>
      </c>
      <c r="G1369">
        <v>1</v>
      </c>
      <c r="H1369">
        <v>1</v>
      </c>
      <c r="I1369">
        <v>1</v>
      </c>
      <c r="J1369">
        <v>1</v>
      </c>
      <c r="K1369">
        <v>1</v>
      </c>
      <c r="M1369" t="s">
        <v>468</v>
      </c>
    </row>
    <row r="1370" spans="1:13" hidden="1">
      <c r="A1370" t="s">
        <v>294</v>
      </c>
      <c r="B1370" t="s">
        <v>340</v>
      </c>
      <c r="C1370" t="s">
        <v>281</v>
      </c>
      <c r="D1370">
        <v>1</v>
      </c>
      <c r="E1370">
        <v>1</v>
      </c>
      <c r="F1370">
        <v>1</v>
      </c>
      <c r="G1370">
        <v>1</v>
      </c>
      <c r="H1370">
        <v>1</v>
      </c>
      <c r="I1370">
        <v>1</v>
      </c>
      <c r="J1370">
        <v>1</v>
      </c>
      <c r="K1370">
        <v>1</v>
      </c>
      <c r="M1370" t="s">
        <v>468</v>
      </c>
    </row>
    <row r="1371" spans="1:13" hidden="1">
      <c r="A1371" t="s">
        <v>294</v>
      </c>
      <c r="B1371" t="s">
        <v>340</v>
      </c>
      <c r="C1371" t="s">
        <v>282</v>
      </c>
      <c r="D1371">
        <v>1</v>
      </c>
      <c r="E1371">
        <v>1</v>
      </c>
      <c r="F1371">
        <v>1</v>
      </c>
      <c r="G1371">
        <v>1</v>
      </c>
      <c r="H1371">
        <v>1</v>
      </c>
      <c r="I1371">
        <v>1</v>
      </c>
      <c r="J1371">
        <v>1</v>
      </c>
      <c r="K1371">
        <v>1</v>
      </c>
      <c r="M1371" t="s">
        <v>468</v>
      </c>
    </row>
    <row r="1372" spans="1:13" hidden="1">
      <c r="A1372" t="s">
        <v>294</v>
      </c>
      <c r="B1372" t="s">
        <v>340</v>
      </c>
      <c r="C1372" t="s">
        <v>283</v>
      </c>
      <c r="D1372">
        <v>1</v>
      </c>
      <c r="E1372">
        <v>1</v>
      </c>
      <c r="F1372">
        <v>1</v>
      </c>
      <c r="G1372">
        <v>1</v>
      </c>
      <c r="H1372">
        <v>1</v>
      </c>
      <c r="I1372">
        <v>1</v>
      </c>
      <c r="J1372">
        <v>1</v>
      </c>
      <c r="K1372">
        <v>1</v>
      </c>
      <c r="M1372" t="s">
        <v>468</v>
      </c>
    </row>
    <row r="1373" spans="1:13" hidden="1">
      <c r="A1373" t="s">
        <v>294</v>
      </c>
      <c r="B1373" t="s">
        <v>340</v>
      </c>
      <c r="C1373" t="s">
        <v>284</v>
      </c>
      <c r="D1373">
        <v>1</v>
      </c>
      <c r="E1373">
        <v>1</v>
      </c>
      <c r="F1373">
        <v>1</v>
      </c>
      <c r="G1373">
        <v>1</v>
      </c>
      <c r="H1373">
        <v>1</v>
      </c>
      <c r="I1373">
        <v>1</v>
      </c>
      <c r="J1373">
        <v>1</v>
      </c>
      <c r="K1373">
        <v>1</v>
      </c>
      <c r="M1373" t="s">
        <v>468</v>
      </c>
    </row>
    <row r="1374" spans="1:13" hidden="1">
      <c r="A1374" t="s">
        <v>294</v>
      </c>
      <c r="B1374" t="s">
        <v>340</v>
      </c>
      <c r="C1374" t="s">
        <v>285</v>
      </c>
      <c r="D1374">
        <v>1</v>
      </c>
      <c r="E1374">
        <v>1</v>
      </c>
      <c r="F1374">
        <v>1</v>
      </c>
      <c r="G1374">
        <v>1</v>
      </c>
      <c r="H1374">
        <v>1</v>
      </c>
      <c r="I1374">
        <v>1</v>
      </c>
      <c r="J1374">
        <v>1</v>
      </c>
      <c r="K1374">
        <v>1</v>
      </c>
      <c r="M1374" t="s">
        <v>468</v>
      </c>
    </row>
    <row r="1375" spans="1:13" hidden="1">
      <c r="A1375" t="s">
        <v>294</v>
      </c>
      <c r="B1375" t="s">
        <v>340</v>
      </c>
      <c r="C1375" t="s">
        <v>286</v>
      </c>
      <c r="D1375">
        <v>1</v>
      </c>
      <c r="E1375">
        <v>1</v>
      </c>
      <c r="F1375">
        <v>1</v>
      </c>
      <c r="G1375">
        <v>1</v>
      </c>
      <c r="H1375">
        <v>1</v>
      </c>
      <c r="I1375">
        <v>1</v>
      </c>
      <c r="J1375">
        <v>1</v>
      </c>
      <c r="K1375">
        <v>1</v>
      </c>
      <c r="M1375" t="s">
        <v>468</v>
      </c>
    </row>
    <row r="1376" spans="1:13" hidden="1">
      <c r="A1376" t="s">
        <v>294</v>
      </c>
      <c r="B1376" t="s">
        <v>340</v>
      </c>
      <c r="C1376" t="s">
        <v>287</v>
      </c>
      <c r="D1376">
        <v>1</v>
      </c>
      <c r="E1376">
        <v>1</v>
      </c>
      <c r="F1376">
        <v>1</v>
      </c>
      <c r="G1376">
        <v>1</v>
      </c>
      <c r="H1376">
        <v>1</v>
      </c>
      <c r="I1376">
        <v>1</v>
      </c>
      <c r="J1376">
        <v>1</v>
      </c>
      <c r="K1376">
        <v>1</v>
      </c>
      <c r="M1376" t="s">
        <v>468</v>
      </c>
    </row>
    <row r="1377" spans="1:13" hidden="1">
      <c r="A1377" t="s">
        <v>294</v>
      </c>
      <c r="B1377" t="s">
        <v>340</v>
      </c>
      <c r="C1377" t="s">
        <v>288</v>
      </c>
      <c r="D1377">
        <v>1</v>
      </c>
      <c r="E1377">
        <v>1</v>
      </c>
      <c r="F1377">
        <v>1</v>
      </c>
      <c r="G1377">
        <v>1</v>
      </c>
      <c r="H1377">
        <v>1</v>
      </c>
      <c r="I1377">
        <v>1</v>
      </c>
      <c r="J1377">
        <v>1</v>
      </c>
      <c r="K1377">
        <v>1</v>
      </c>
      <c r="M1377" t="s">
        <v>468</v>
      </c>
    </row>
    <row r="1378" spans="1:13" hidden="1">
      <c r="A1378" t="s">
        <v>294</v>
      </c>
      <c r="B1378" t="s">
        <v>340</v>
      </c>
      <c r="C1378" t="s">
        <v>289</v>
      </c>
      <c r="D1378">
        <v>1</v>
      </c>
      <c r="E1378">
        <v>1</v>
      </c>
      <c r="F1378">
        <v>1</v>
      </c>
      <c r="G1378">
        <v>1</v>
      </c>
      <c r="H1378">
        <v>1</v>
      </c>
      <c r="I1378">
        <v>1</v>
      </c>
      <c r="J1378">
        <v>1</v>
      </c>
      <c r="K1378">
        <v>1</v>
      </c>
      <c r="M1378" t="s">
        <v>468</v>
      </c>
    </row>
    <row r="1379" spans="1:13" hidden="1">
      <c r="A1379" t="s">
        <v>294</v>
      </c>
      <c r="B1379" t="s">
        <v>340</v>
      </c>
      <c r="C1379" t="s">
        <v>290</v>
      </c>
      <c r="D1379">
        <v>1</v>
      </c>
      <c r="E1379">
        <v>1</v>
      </c>
      <c r="F1379">
        <v>1</v>
      </c>
      <c r="G1379">
        <v>1</v>
      </c>
      <c r="H1379">
        <v>1</v>
      </c>
      <c r="I1379">
        <v>1</v>
      </c>
      <c r="J1379">
        <v>1</v>
      </c>
      <c r="K1379">
        <v>1</v>
      </c>
      <c r="M1379" t="s">
        <v>468</v>
      </c>
    </row>
    <row r="1380" spans="1:13" hidden="1">
      <c r="A1380" t="s">
        <v>294</v>
      </c>
      <c r="B1380" t="s">
        <v>340</v>
      </c>
      <c r="C1380" t="s">
        <v>291</v>
      </c>
      <c r="D1380">
        <v>1</v>
      </c>
      <c r="E1380">
        <v>1</v>
      </c>
      <c r="F1380">
        <v>1</v>
      </c>
      <c r="G1380">
        <v>1</v>
      </c>
      <c r="H1380">
        <v>1</v>
      </c>
      <c r="I1380">
        <v>1</v>
      </c>
      <c r="J1380">
        <v>1</v>
      </c>
      <c r="K1380">
        <v>1</v>
      </c>
      <c r="M1380" t="s">
        <v>468</v>
      </c>
    </row>
    <row r="1381" spans="1:13" hidden="1">
      <c r="A1381" t="s">
        <v>294</v>
      </c>
      <c r="B1381" t="s">
        <v>340</v>
      </c>
      <c r="C1381" t="s">
        <v>292</v>
      </c>
      <c r="D1381">
        <v>1</v>
      </c>
      <c r="E1381">
        <v>1</v>
      </c>
      <c r="F1381">
        <v>1</v>
      </c>
      <c r="G1381">
        <v>1</v>
      </c>
      <c r="H1381">
        <v>1</v>
      </c>
      <c r="I1381">
        <v>1</v>
      </c>
      <c r="J1381">
        <v>1</v>
      </c>
      <c r="K1381">
        <v>1</v>
      </c>
      <c r="M1381" t="s">
        <v>468</v>
      </c>
    </row>
    <row r="1382" spans="1:13" hidden="1">
      <c r="A1382" t="s">
        <v>294</v>
      </c>
      <c r="B1382" t="s">
        <v>339</v>
      </c>
      <c r="C1382" t="s">
        <v>278</v>
      </c>
      <c r="D1382">
        <v>1</v>
      </c>
      <c r="E1382">
        <v>1</v>
      </c>
      <c r="F1382">
        <v>1</v>
      </c>
      <c r="G1382">
        <v>1</v>
      </c>
      <c r="H1382">
        <v>1</v>
      </c>
      <c r="I1382">
        <v>1</v>
      </c>
      <c r="J1382">
        <v>1</v>
      </c>
      <c r="K1382">
        <v>1</v>
      </c>
      <c r="M1382" t="s">
        <v>468</v>
      </c>
    </row>
    <row r="1383" spans="1:13" hidden="1">
      <c r="A1383" t="s">
        <v>294</v>
      </c>
      <c r="B1383" t="s">
        <v>339</v>
      </c>
      <c r="C1383" t="s">
        <v>279</v>
      </c>
      <c r="D1383">
        <v>1</v>
      </c>
      <c r="E1383">
        <v>1</v>
      </c>
      <c r="F1383">
        <v>1</v>
      </c>
      <c r="G1383">
        <v>1</v>
      </c>
      <c r="H1383">
        <v>1</v>
      </c>
      <c r="I1383">
        <v>1</v>
      </c>
      <c r="J1383">
        <v>1</v>
      </c>
      <c r="K1383">
        <v>1</v>
      </c>
      <c r="M1383" t="s">
        <v>468</v>
      </c>
    </row>
    <row r="1384" spans="1:13" hidden="1">
      <c r="A1384" t="s">
        <v>294</v>
      </c>
      <c r="B1384" t="s">
        <v>339</v>
      </c>
      <c r="C1384" t="s">
        <v>280</v>
      </c>
      <c r="D1384">
        <v>1</v>
      </c>
      <c r="E1384">
        <v>1</v>
      </c>
      <c r="F1384">
        <v>1</v>
      </c>
      <c r="G1384">
        <v>1</v>
      </c>
      <c r="H1384">
        <v>1</v>
      </c>
      <c r="I1384">
        <v>1</v>
      </c>
      <c r="J1384">
        <v>1</v>
      </c>
      <c r="K1384">
        <v>1</v>
      </c>
      <c r="M1384" t="s">
        <v>468</v>
      </c>
    </row>
    <row r="1385" spans="1:13" hidden="1">
      <c r="A1385" t="s">
        <v>294</v>
      </c>
      <c r="B1385" t="s">
        <v>339</v>
      </c>
      <c r="C1385" t="s">
        <v>277</v>
      </c>
      <c r="D1385">
        <v>1</v>
      </c>
      <c r="E1385">
        <v>1</v>
      </c>
      <c r="F1385">
        <v>1</v>
      </c>
      <c r="G1385">
        <v>1</v>
      </c>
      <c r="H1385">
        <v>1</v>
      </c>
      <c r="I1385">
        <v>1</v>
      </c>
      <c r="J1385">
        <v>1</v>
      </c>
      <c r="K1385">
        <v>1</v>
      </c>
      <c r="M1385" t="s">
        <v>468</v>
      </c>
    </row>
    <row r="1386" spans="1:13" hidden="1">
      <c r="A1386" t="s">
        <v>294</v>
      </c>
      <c r="B1386" t="s">
        <v>339</v>
      </c>
      <c r="C1386" t="s">
        <v>281</v>
      </c>
      <c r="D1386">
        <v>1</v>
      </c>
      <c r="E1386">
        <v>1</v>
      </c>
      <c r="F1386">
        <v>1</v>
      </c>
      <c r="G1386">
        <v>1</v>
      </c>
      <c r="H1386">
        <v>1</v>
      </c>
      <c r="I1386">
        <v>1</v>
      </c>
      <c r="J1386">
        <v>1</v>
      </c>
      <c r="K1386">
        <v>1</v>
      </c>
      <c r="M1386" t="s">
        <v>468</v>
      </c>
    </row>
    <row r="1387" spans="1:13" hidden="1">
      <c r="A1387" t="s">
        <v>294</v>
      </c>
      <c r="B1387" t="s">
        <v>339</v>
      </c>
      <c r="C1387" t="s">
        <v>282</v>
      </c>
      <c r="D1387">
        <v>1</v>
      </c>
      <c r="E1387">
        <v>1</v>
      </c>
      <c r="F1387">
        <v>1</v>
      </c>
      <c r="G1387">
        <v>1</v>
      </c>
      <c r="H1387">
        <v>1</v>
      </c>
      <c r="I1387">
        <v>1</v>
      </c>
      <c r="J1387">
        <v>1</v>
      </c>
      <c r="K1387">
        <v>1</v>
      </c>
      <c r="M1387" t="s">
        <v>468</v>
      </c>
    </row>
    <row r="1388" spans="1:13" hidden="1">
      <c r="A1388" t="s">
        <v>294</v>
      </c>
      <c r="B1388" t="s">
        <v>339</v>
      </c>
      <c r="C1388" t="s">
        <v>283</v>
      </c>
      <c r="D1388">
        <v>1</v>
      </c>
      <c r="E1388">
        <v>1</v>
      </c>
      <c r="F1388">
        <v>1</v>
      </c>
      <c r="G1388">
        <v>1</v>
      </c>
      <c r="H1388">
        <v>1</v>
      </c>
      <c r="I1388">
        <v>1</v>
      </c>
      <c r="J1388">
        <v>1</v>
      </c>
      <c r="K1388">
        <v>1</v>
      </c>
      <c r="M1388" t="s">
        <v>468</v>
      </c>
    </row>
    <row r="1389" spans="1:13" hidden="1">
      <c r="A1389" t="s">
        <v>294</v>
      </c>
      <c r="B1389" t="s">
        <v>339</v>
      </c>
      <c r="C1389" t="s">
        <v>284</v>
      </c>
      <c r="D1389">
        <v>1</v>
      </c>
      <c r="E1389">
        <v>1</v>
      </c>
      <c r="F1389">
        <v>1</v>
      </c>
      <c r="G1389">
        <v>1</v>
      </c>
      <c r="H1389">
        <v>1</v>
      </c>
      <c r="I1389">
        <v>1</v>
      </c>
      <c r="J1389">
        <v>1</v>
      </c>
      <c r="K1389">
        <v>1</v>
      </c>
      <c r="M1389" t="s">
        <v>468</v>
      </c>
    </row>
    <row r="1390" spans="1:13" hidden="1">
      <c r="A1390" t="s">
        <v>294</v>
      </c>
      <c r="B1390" t="s">
        <v>339</v>
      </c>
      <c r="C1390" t="s">
        <v>285</v>
      </c>
      <c r="D1390">
        <v>1</v>
      </c>
      <c r="E1390">
        <v>1</v>
      </c>
      <c r="F1390">
        <v>1</v>
      </c>
      <c r="G1390">
        <v>1</v>
      </c>
      <c r="H1390">
        <v>1</v>
      </c>
      <c r="I1390">
        <v>1</v>
      </c>
      <c r="J1390">
        <v>1</v>
      </c>
      <c r="K1390">
        <v>1</v>
      </c>
      <c r="M1390" t="s">
        <v>468</v>
      </c>
    </row>
    <row r="1391" spans="1:13" hidden="1">
      <c r="A1391" t="s">
        <v>294</v>
      </c>
      <c r="B1391" t="s">
        <v>339</v>
      </c>
      <c r="C1391" t="s">
        <v>286</v>
      </c>
      <c r="D1391">
        <v>1</v>
      </c>
      <c r="E1391">
        <v>1</v>
      </c>
      <c r="F1391">
        <v>1</v>
      </c>
      <c r="G1391">
        <v>1</v>
      </c>
      <c r="H1391">
        <v>1</v>
      </c>
      <c r="I1391">
        <v>1</v>
      </c>
      <c r="J1391">
        <v>1</v>
      </c>
      <c r="K1391">
        <v>1</v>
      </c>
      <c r="M1391" t="s">
        <v>468</v>
      </c>
    </row>
    <row r="1392" spans="1:13" hidden="1">
      <c r="A1392" t="s">
        <v>294</v>
      </c>
      <c r="B1392" t="s">
        <v>339</v>
      </c>
      <c r="C1392" t="s">
        <v>287</v>
      </c>
      <c r="D1392">
        <v>1</v>
      </c>
      <c r="E1392">
        <v>1</v>
      </c>
      <c r="F1392">
        <v>1</v>
      </c>
      <c r="G1392">
        <v>1</v>
      </c>
      <c r="H1392">
        <v>1</v>
      </c>
      <c r="I1392">
        <v>1</v>
      </c>
      <c r="J1392">
        <v>1</v>
      </c>
      <c r="K1392">
        <v>1</v>
      </c>
      <c r="M1392" t="s">
        <v>468</v>
      </c>
    </row>
    <row r="1393" spans="1:13" hidden="1">
      <c r="A1393" t="s">
        <v>294</v>
      </c>
      <c r="B1393" t="s">
        <v>339</v>
      </c>
      <c r="C1393" t="s">
        <v>288</v>
      </c>
      <c r="D1393">
        <v>1</v>
      </c>
      <c r="E1393">
        <v>1</v>
      </c>
      <c r="F1393">
        <v>1</v>
      </c>
      <c r="G1393">
        <v>1</v>
      </c>
      <c r="H1393">
        <v>1</v>
      </c>
      <c r="I1393">
        <v>1</v>
      </c>
      <c r="J1393">
        <v>1</v>
      </c>
      <c r="K1393">
        <v>1</v>
      </c>
      <c r="M1393" t="s">
        <v>468</v>
      </c>
    </row>
    <row r="1394" spans="1:13" hidden="1">
      <c r="A1394" t="s">
        <v>294</v>
      </c>
      <c r="B1394" t="s">
        <v>339</v>
      </c>
      <c r="C1394" t="s">
        <v>289</v>
      </c>
      <c r="D1394">
        <v>1</v>
      </c>
      <c r="E1394">
        <v>1</v>
      </c>
      <c r="F1394">
        <v>1</v>
      </c>
      <c r="G1394">
        <v>1</v>
      </c>
      <c r="H1394">
        <v>1</v>
      </c>
      <c r="I1394">
        <v>1</v>
      </c>
      <c r="J1394">
        <v>1</v>
      </c>
      <c r="K1394">
        <v>1</v>
      </c>
      <c r="M1394" t="s">
        <v>468</v>
      </c>
    </row>
    <row r="1395" spans="1:13" hidden="1">
      <c r="A1395" t="s">
        <v>294</v>
      </c>
      <c r="B1395" t="s">
        <v>339</v>
      </c>
      <c r="C1395" t="s">
        <v>290</v>
      </c>
      <c r="D1395">
        <v>1</v>
      </c>
      <c r="E1395">
        <v>1</v>
      </c>
      <c r="F1395">
        <v>1</v>
      </c>
      <c r="G1395">
        <v>1</v>
      </c>
      <c r="H1395">
        <v>1</v>
      </c>
      <c r="I1395">
        <v>1</v>
      </c>
      <c r="J1395">
        <v>1</v>
      </c>
      <c r="K1395">
        <v>1</v>
      </c>
      <c r="M1395" t="s">
        <v>468</v>
      </c>
    </row>
    <row r="1396" spans="1:13" hidden="1">
      <c r="A1396" t="s">
        <v>294</v>
      </c>
      <c r="B1396" t="s">
        <v>339</v>
      </c>
      <c r="C1396" t="s">
        <v>291</v>
      </c>
      <c r="D1396">
        <v>1</v>
      </c>
      <c r="E1396">
        <v>1</v>
      </c>
      <c r="F1396">
        <v>1</v>
      </c>
      <c r="G1396">
        <v>1</v>
      </c>
      <c r="H1396">
        <v>1</v>
      </c>
      <c r="I1396">
        <v>1</v>
      </c>
      <c r="J1396">
        <v>1</v>
      </c>
      <c r="K1396">
        <v>1</v>
      </c>
      <c r="M1396" t="s">
        <v>468</v>
      </c>
    </row>
    <row r="1397" spans="1:13" hidden="1">
      <c r="A1397" t="s">
        <v>294</v>
      </c>
      <c r="B1397" t="s">
        <v>339</v>
      </c>
      <c r="C1397" t="s">
        <v>292</v>
      </c>
      <c r="D1397">
        <v>1</v>
      </c>
      <c r="E1397">
        <v>1</v>
      </c>
      <c r="F1397">
        <v>1</v>
      </c>
      <c r="G1397">
        <v>1</v>
      </c>
      <c r="H1397">
        <v>1</v>
      </c>
      <c r="I1397">
        <v>1</v>
      </c>
      <c r="J1397">
        <v>1</v>
      </c>
      <c r="K1397">
        <v>1</v>
      </c>
      <c r="M1397" t="s">
        <v>468</v>
      </c>
    </row>
    <row r="1398" spans="1:13" hidden="1">
      <c r="A1398" t="s">
        <v>294</v>
      </c>
      <c r="B1398" t="s">
        <v>172</v>
      </c>
      <c r="C1398" t="s">
        <v>278</v>
      </c>
      <c r="D1398">
        <v>1</v>
      </c>
      <c r="E1398">
        <v>1</v>
      </c>
      <c r="F1398">
        <v>1</v>
      </c>
      <c r="G1398">
        <v>1</v>
      </c>
      <c r="H1398">
        <v>1</v>
      </c>
      <c r="I1398">
        <v>1</v>
      </c>
      <c r="J1398">
        <v>1</v>
      </c>
      <c r="K1398">
        <v>1</v>
      </c>
      <c r="M1398" t="s">
        <v>468</v>
      </c>
    </row>
    <row r="1399" spans="1:13" hidden="1">
      <c r="A1399" t="s">
        <v>294</v>
      </c>
      <c r="B1399" t="s">
        <v>172</v>
      </c>
      <c r="C1399" t="s">
        <v>279</v>
      </c>
      <c r="D1399">
        <v>1</v>
      </c>
      <c r="E1399">
        <v>1</v>
      </c>
      <c r="F1399">
        <v>1</v>
      </c>
      <c r="G1399">
        <v>1</v>
      </c>
      <c r="H1399">
        <v>1</v>
      </c>
      <c r="I1399">
        <v>1</v>
      </c>
      <c r="J1399">
        <v>1</v>
      </c>
      <c r="K1399">
        <v>1</v>
      </c>
      <c r="M1399" t="s">
        <v>468</v>
      </c>
    </row>
    <row r="1400" spans="1:13" hidden="1">
      <c r="A1400" t="s">
        <v>294</v>
      </c>
      <c r="B1400" t="s">
        <v>172</v>
      </c>
      <c r="C1400" t="s">
        <v>280</v>
      </c>
      <c r="D1400">
        <v>1</v>
      </c>
      <c r="E1400">
        <v>1</v>
      </c>
      <c r="F1400">
        <v>1</v>
      </c>
      <c r="G1400">
        <v>1</v>
      </c>
      <c r="H1400">
        <v>1</v>
      </c>
      <c r="I1400">
        <v>1</v>
      </c>
      <c r="J1400">
        <v>1</v>
      </c>
      <c r="K1400">
        <v>1</v>
      </c>
      <c r="M1400" t="s">
        <v>468</v>
      </c>
    </row>
    <row r="1401" spans="1:13" hidden="1">
      <c r="A1401" t="s">
        <v>294</v>
      </c>
      <c r="B1401" t="s">
        <v>172</v>
      </c>
      <c r="C1401" t="s">
        <v>277</v>
      </c>
      <c r="D1401">
        <v>1</v>
      </c>
      <c r="E1401">
        <v>1</v>
      </c>
      <c r="F1401">
        <v>1</v>
      </c>
      <c r="G1401">
        <v>1</v>
      </c>
      <c r="H1401">
        <v>1</v>
      </c>
      <c r="I1401">
        <v>1</v>
      </c>
      <c r="J1401">
        <v>1</v>
      </c>
      <c r="K1401">
        <v>1</v>
      </c>
      <c r="M1401" t="s">
        <v>468</v>
      </c>
    </row>
    <row r="1402" spans="1:13" hidden="1">
      <c r="A1402" t="s">
        <v>294</v>
      </c>
      <c r="B1402" t="s">
        <v>172</v>
      </c>
      <c r="C1402" t="s">
        <v>281</v>
      </c>
      <c r="D1402">
        <v>1</v>
      </c>
      <c r="E1402">
        <v>1</v>
      </c>
      <c r="F1402">
        <v>1</v>
      </c>
      <c r="G1402">
        <v>1</v>
      </c>
      <c r="H1402">
        <v>1</v>
      </c>
      <c r="I1402">
        <v>1</v>
      </c>
      <c r="J1402">
        <v>1</v>
      </c>
      <c r="K1402">
        <v>1</v>
      </c>
      <c r="M1402" t="s">
        <v>468</v>
      </c>
    </row>
    <row r="1403" spans="1:13" hidden="1">
      <c r="A1403" t="s">
        <v>294</v>
      </c>
      <c r="B1403" t="s">
        <v>172</v>
      </c>
      <c r="C1403" t="s">
        <v>282</v>
      </c>
      <c r="D1403">
        <v>1</v>
      </c>
      <c r="E1403">
        <v>1</v>
      </c>
      <c r="F1403">
        <v>1</v>
      </c>
      <c r="G1403">
        <v>1</v>
      </c>
      <c r="H1403">
        <v>1</v>
      </c>
      <c r="I1403">
        <v>1</v>
      </c>
      <c r="J1403">
        <v>1</v>
      </c>
      <c r="K1403">
        <v>1</v>
      </c>
      <c r="M1403" t="s">
        <v>468</v>
      </c>
    </row>
    <row r="1404" spans="1:13" hidden="1">
      <c r="A1404" t="s">
        <v>294</v>
      </c>
      <c r="B1404" t="s">
        <v>172</v>
      </c>
      <c r="C1404" t="s">
        <v>283</v>
      </c>
      <c r="D1404">
        <v>1</v>
      </c>
      <c r="E1404">
        <v>1</v>
      </c>
      <c r="F1404">
        <v>1</v>
      </c>
      <c r="G1404">
        <v>1</v>
      </c>
      <c r="H1404">
        <v>1</v>
      </c>
      <c r="I1404">
        <v>1</v>
      </c>
      <c r="J1404">
        <v>1</v>
      </c>
      <c r="K1404">
        <v>1</v>
      </c>
      <c r="M1404" t="s">
        <v>468</v>
      </c>
    </row>
    <row r="1405" spans="1:13" hidden="1">
      <c r="A1405" t="s">
        <v>294</v>
      </c>
      <c r="B1405" t="s">
        <v>172</v>
      </c>
      <c r="C1405" t="s">
        <v>284</v>
      </c>
      <c r="D1405">
        <v>1</v>
      </c>
      <c r="E1405">
        <v>1</v>
      </c>
      <c r="F1405">
        <v>1</v>
      </c>
      <c r="G1405">
        <v>1</v>
      </c>
      <c r="H1405">
        <v>1</v>
      </c>
      <c r="I1405">
        <v>1</v>
      </c>
      <c r="J1405">
        <v>1</v>
      </c>
      <c r="K1405">
        <v>1</v>
      </c>
      <c r="M1405" t="s">
        <v>468</v>
      </c>
    </row>
    <row r="1406" spans="1:13" hidden="1">
      <c r="A1406" t="s">
        <v>294</v>
      </c>
      <c r="B1406" t="s">
        <v>172</v>
      </c>
      <c r="C1406" t="s">
        <v>285</v>
      </c>
      <c r="D1406">
        <v>1</v>
      </c>
      <c r="E1406">
        <v>1</v>
      </c>
      <c r="F1406">
        <v>1</v>
      </c>
      <c r="G1406">
        <v>1</v>
      </c>
      <c r="H1406">
        <v>1</v>
      </c>
      <c r="I1406">
        <v>1</v>
      </c>
      <c r="J1406">
        <v>1</v>
      </c>
      <c r="K1406">
        <v>1</v>
      </c>
      <c r="M1406" t="s">
        <v>468</v>
      </c>
    </row>
    <row r="1407" spans="1:13" hidden="1">
      <c r="A1407" t="s">
        <v>294</v>
      </c>
      <c r="B1407" t="s">
        <v>172</v>
      </c>
      <c r="C1407" t="s">
        <v>286</v>
      </c>
      <c r="D1407">
        <v>1</v>
      </c>
      <c r="E1407">
        <v>1</v>
      </c>
      <c r="F1407">
        <v>1</v>
      </c>
      <c r="G1407">
        <v>1</v>
      </c>
      <c r="H1407">
        <v>1</v>
      </c>
      <c r="I1407">
        <v>1</v>
      </c>
      <c r="J1407">
        <v>1</v>
      </c>
      <c r="K1407">
        <v>1</v>
      </c>
      <c r="M1407" t="s">
        <v>468</v>
      </c>
    </row>
    <row r="1408" spans="1:13" hidden="1">
      <c r="A1408" t="s">
        <v>294</v>
      </c>
      <c r="B1408" t="s">
        <v>172</v>
      </c>
      <c r="C1408" t="s">
        <v>287</v>
      </c>
      <c r="D1408">
        <v>1</v>
      </c>
      <c r="E1408">
        <v>1</v>
      </c>
      <c r="F1408">
        <v>1</v>
      </c>
      <c r="G1408">
        <v>1</v>
      </c>
      <c r="H1408">
        <v>1</v>
      </c>
      <c r="I1408">
        <v>1</v>
      </c>
      <c r="J1408">
        <v>1</v>
      </c>
      <c r="K1408">
        <v>1</v>
      </c>
      <c r="M1408" t="s">
        <v>468</v>
      </c>
    </row>
    <row r="1409" spans="1:13" hidden="1">
      <c r="A1409" t="s">
        <v>294</v>
      </c>
      <c r="B1409" t="s">
        <v>172</v>
      </c>
      <c r="C1409" t="s">
        <v>288</v>
      </c>
      <c r="D1409">
        <v>1</v>
      </c>
      <c r="E1409">
        <v>1</v>
      </c>
      <c r="F1409">
        <v>1</v>
      </c>
      <c r="G1409">
        <v>1</v>
      </c>
      <c r="H1409">
        <v>1</v>
      </c>
      <c r="I1409">
        <v>1</v>
      </c>
      <c r="J1409">
        <v>1</v>
      </c>
      <c r="K1409">
        <v>1</v>
      </c>
      <c r="M1409" t="s">
        <v>468</v>
      </c>
    </row>
    <row r="1410" spans="1:13" hidden="1">
      <c r="A1410" t="s">
        <v>294</v>
      </c>
      <c r="B1410" t="s">
        <v>172</v>
      </c>
      <c r="C1410" t="s">
        <v>289</v>
      </c>
      <c r="D1410">
        <v>1</v>
      </c>
      <c r="E1410">
        <v>1</v>
      </c>
      <c r="F1410">
        <v>1</v>
      </c>
      <c r="G1410">
        <v>1</v>
      </c>
      <c r="H1410">
        <v>1</v>
      </c>
      <c r="I1410">
        <v>1</v>
      </c>
      <c r="J1410">
        <v>1</v>
      </c>
      <c r="K1410">
        <v>1</v>
      </c>
      <c r="M1410" t="s">
        <v>468</v>
      </c>
    </row>
    <row r="1411" spans="1:13" hidden="1">
      <c r="A1411" t="s">
        <v>294</v>
      </c>
      <c r="B1411" t="s">
        <v>172</v>
      </c>
      <c r="C1411" t="s">
        <v>290</v>
      </c>
      <c r="D1411">
        <v>1</v>
      </c>
      <c r="E1411">
        <v>1</v>
      </c>
      <c r="F1411">
        <v>1</v>
      </c>
      <c r="G1411">
        <v>1</v>
      </c>
      <c r="H1411">
        <v>1</v>
      </c>
      <c r="I1411">
        <v>1</v>
      </c>
      <c r="J1411">
        <v>1</v>
      </c>
      <c r="K1411">
        <v>1</v>
      </c>
      <c r="M1411" t="s">
        <v>468</v>
      </c>
    </row>
    <row r="1412" spans="1:13" hidden="1">
      <c r="A1412" t="s">
        <v>294</v>
      </c>
      <c r="B1412" t="s">
        <v>172</v>
      </c>
      <c r="C1412" t="s">
        <v>291</v>
      </c>
      <c r="D1412">
        <v>1</v>
      </c>
      <c r="E1412">
        <v>1</v>
      </c>
      <c r="F1412">
        <v>1</v>
      </c>
      <c r="G1412">
        <v>1</v>
      </c>
      <c r="H1412">
        <v>1</v>
      </c>
      <c r="I1412">
        <v>1</v>
      </c>
      <c r="J1412">
        <v>1</v>
      </c>
      <c r="K1412">
        <v>1</v>
      </c>
      <c r="M1412" t="s">
        <v>468</v>
      </c>
    </row>
    <row r="1413" spans="1:13" hidden="1">
      <c r="A1413" t="s">
        <v>294</v>
      </c>
      <c r="B1413" t="s">
        <v>172</v>
      </c>
      <c r="C1413" t="s">
        <v>292</v>
      </c>
      <c r="D1413">
        <v>1</v>
      </c>
      <c r="E1413">
        <v>1</v>
      </c>
      <c r="F1413">
        <v>1</v>
      </c>
      <c r="G1413">
        <v>1</v>
      </c>
      <c r="H1413">
        <v>1</v>
      </c>
      <c r="I1413">
        <v>1</v>
      </c>
      <c r="J1413">
        <v>1</v>
      </c>
      <c r="K1413">
        <v>1</v>
      </c>
      <c r="M1413" t="s">
        <v>468</v>
      </c>
    </row>
    <row r="1414" spans="1:13" hidden="1">
      <c r="A1414" t="s">
        <v>294</v>
      </c>
      <c r="B1414" t="s">
        <v>173</v>
      </c>
      <c r="C1414" t="s">
        <v>278</v>
      </c>
      <c r="D1414">
        <v>1</v>
      </c>
      <c r="E1414">
        <v>1</v>
      </c>
      <c r="F1414">
        <v>1</v>
      </c>
      <c r="G1414">
        <v>1</v>
      </c>
      <c r="H1414">
        <v>1</v>
      </c>
      <c r="I1414">
        <v>1</v>
      </c>
      <c r="J1414">
        <v>1</v>
      </c>
      <c r="K1414">
        <v>1</v>
      </c>
      <c r="M1414" t="s">
        <v>468</v>
      </c>
    </row>
    <row r="1415" spans="1:13" hidden="1">
      <c r="A1415" t="s">
        <v>294</v>
      </c>
      <c r="B1415" t="s">
        <v>173</v>
      </c>
      <c r="C1415" t="s">
        <v>279</v>
      </c>
      <c r="D1415">
        <v>1</v>
      </c>
      <c r="E1415">
        <v>1</v>
      </c>
      <c r="F1415">
        <v>1</v>
      </c>
      <c r="G1415">
        <v>1</v>
      </c>
      <c r="H1415">
        <v>1</v>
      </c>
      <c r="I1415">
        <v>1</v>
      </c>
      <c r="J1415">
        <v>1</v>
      </c>
      <c r="K1415">
        <v>1</v>
      </c>
      <c r="M1415" t="s">
        <v>468</v>
      </c>
    </row>
    <row r="1416" spans="1:13" hidden="1">
      <c r="A1416" t="s">
        <v>294</v>
      </c>
      <c r="B1416" t="s">
        <v>173</v>
      </c>
      <c r="C1416" t="s">
        <v>280</v>
      </c>
      <c r="D1416">
        <v>1</v>
      </c>
      <c r="E1416">
        <v>1</v>
      </c>
      <c r="F1416">
        <v>1</v>
      </c>
      <c r="G1416">
        <v>1</v>
      </c>
      <c r="H1416">
        <v>1</v>
      </c>
      <c r="I1416">
        <v>1</v>
      </c>
      <c r="J1416">
        <v>1</v>
      </c>
      <c r="K1416">
        <v>1</v>
      </c>
      <c r="M1416" t="s">
        <v>468</v>
      </c>
    </row>
    <row r="1417" spans="1:13" hidden="1">
      <c r="A1417" t="s">
        <v>294</v>
      </c>
      <c r="B1417" t="s">
        <v>173</v>
      </c>
      <c r="C1417" t="s">
        <v>277</v>
      </c>
      <c r="D1417">
        <v>1</v>
      </c>
      <c r="E1417">
        <v>1</v>
      </c>
      <c r="F1417">
        <v>1</v>
      </c>
      <c r="G1417">
        <v>1</v>
      </c>
      <c r="H1417">
        <v>1</v>
      </c>
      <c r="I1417">
        <v>1</v>
      </c>
      <c r="J1417">
        <v>1</v>
      </c>
      <c r="K1417">
        <v>1</v>
      </c>
      <c r="M1417" t="s">
        <v>468</v>
      </c>
    </row>
    <row r="1418" spans="1:13" hidden="1">
      <c r="A1418" t="s">
        <v>294</v>
      </c>
      <c r="B1418" t="s">
        <v>173</v>
      </c>
      <c r="C1418" t="s">
        <v>281</v>
      </c>
      <c r="D1418">
        <v>1</v>
      </c>
      <c r="E1418">
        <v>1</v>
      </c>
      <c r="F1418">
        <v>1</v>
      </c>
      <c r="G1418">
        <v>1</v>
      </c>
      <c r="H1418">
        <v>1</v>
      </c>
      <c r="I1418">
        <v>1</v>
      </c>
      <c r="J1418">
        <v>1</v>
      </c>
      <c r="K1418">
        <v>1</v>
      </c>
      <c r="M1418" t="s">
        <v>468</v>
      </c>
    </row>
    <row r="1419" spans="1:13" hidden="1">
      <c r="A1419" t="s">
        <v>294</v>
      </c>
      <c r="B1419" t="s">
        <v>173</v>
      </c>
      <c r="C1419" t="s">
        <v>282</v>
      </c>
      <c r="D1419">
        <v>1</v>
      </c>
      <c r="E1419">
        <v>1</v>
      </c>
      <c r="F1419">
        <v>1</v>
      </c>
      <c r="G1419">
        <v>1</v>
      </c>
      <c r="H1419">
        <v>1</v>
      </c>
      <c r="I1419">
        <v>1</v>
      </c>
      <c r="J1419">
        <v>1</v>
      </c>
      <c r="K1419">
        <v>1</v>
      </c>
      <c r="M1419" t="s">
        <v>468</v>
      </c>
    </row>
    <row r="1420" spans="1:13" hidden="1">
      <c r="A1420" t="s">
        <v>294</v>
      </c>
      <c r="B1420" t="s">
        <v>173</v>
      </c>
      <c r="C1420" t="s">
        <v>283</v>
      </c>
      <c r="D1420">
        <v>1</v>
      </c>
      <c r="E1420">
        <v>1</v>
      </c>
      <c r="F1420">
        <v>1</v>
      </c>
      <c r="G1420">
        <v>1</v>
      </c>
      <c r="H1420">
        <v>1</v>
      </c>
      <c r="I1420">
        <v>1</v>
      </c>
      <c r="J1420">
        <v>1</v>
      </c>
      <c r="K1420">
        <v>1</v>
      </c>
      <c r="M1420" t="s">
        <v>468</v>
      </c>
    </row>
    <row r="1421" spans="1:13" hidden="1">
      <c r="A1421" t="s">
        <v>294</v>
      </c>
      <c r="B1421" t="s">
        <v>173</v>
      </c>
      <c r="C1421" t="s">
        <v>284</v>
      </c>
      <c r="D1421">
        <v>1</v>
      </c>
      <c r="E1421">
        <v>1</v>
      </c>
      <c r="F1421">
        <v>1</v>
      </c>
      <c r="G1421">
        <v>1</v>
      </c>
      <c r="H1421">
        <v>1</v>
      </c>
      <c r="I1421">
        <v>1</v>
      </c>
      <c r="J1421">
        <v>1</v>
      </c>
      <c r="K1421">
        <v>1</v>
      </c>
      <c r="M1421" t="s">
        <v>468</v>
      </c>
    </row>
    <row r="1422" spans="1:13" hidden="1">
      <c r="A1422" t="s">
        <v>294</v>
      </c>
      <c r="B1422" t="s">
        <v>173</v>
      </c>
      <c r="C1422" t="s">
        <v>285</v>
      </c>
      <c r="D1422">
        <v>1</v>
      </c>
      <c r="E1422">
        <v>1</v>
      </c>
      <c r="F1422">
        <v>1</v>
      </c>
      <c r="G1422">
        <v>1</v>
      </c>
      <c r="H1422">
        <v>1</v>
      </c>
      <c r="I1422">
        <v>1</v>
      </c>
      <c r="J1422">
        <v>1</v>
      </c>
      <c r="K1422">
        <v>1</v>
      </c>
      <c r="M1422" t="s">
        <v>468</v>
      </c>
    </row>
    <row r="1423" spans="1:13" hidden="1">
      <c r="A1423" t="s">
        <v>294</v>
      </c>
      <c r="B1423" t="s">
        <v>173</v>
      </c>
      <c r="C1423" t="s">
        <v>286</v>
      </c>
      <c r="D1423">
        <v>1</v>
      </c>
      <c r="E1423">
        <v>1</v>
      </c>
      <c r="F1423">
        <v>1</v>
      </c>
      <c r="G1423">
        <v>1</v>
      </c>
      <c r="H1423">
        <v>1</v>
      </c>
      <c r="I1423">
        <v>1</v>
      </c>
      <c r="J1423">
        <v>1</v>
      </c>
      <c r="K1423">
        <v>1</v>
      </c>
      <c r="M1423" t="s">
        <v>468</v>
      </c>
    </row>
    <row r="1424" spans="1:13" hidden="1">
      <c r="A1424" t="s">
        <v>294</v>
      </c>
      <c r="B1424" t="s">
        <v>173</v>
      </c>
      <c r="C1424" t="s">
        <v>287</v>
      </c>
      <c r="D1424">
        <v>1</v>
      </c>
      <c r="E1424">
        <v>1</v>
      </c>
      <c r="F1424">
        <v>1</v>
      </c>
      <c r="G1424">
        <v>1</v>
      </c>
      <c r="H1424">
        <v>1</v>
      </c>
      <c r="I1424">
        <v>1</v>
      </c>
      <c r="J1424">
        <v>1</v>
      </c>
      <c r="K1424">
        <v>1</v>
      </c>
      <c r="M1424" t="s">
        <v>468</v>
      </c>
    </row>
    <row r="1425" spans="1:13" hidden="1">
      <c r="A1425" t="s">
        <v>294</v>
      </c>
      <c r="B1425" t="s">
        <v>173</v>
      </c>
      <c r="C1425" t="s">
        <v>288</v>
      </c>
      <c r="D1425">
        <v>1</v>
      </c>
      <c r="E1425">
        <v>1</v>
      </c>
      <c r="F1425">
        <v>1</v>
      </c>
      <c r="G1425">
        <v>1</v>
      </c>
      <c r="H1425">
        <v>1</v>
      </c>
      <c r="I1425">
        <v>1</v>
      </c>
      <c r="J1425">
        <v>1</v>
      </c>
      <c r="K1425">
        <v>1</v>
      </c>
      <c r="M1425" t="s">
        <v>468</v>
      </c>
    </row>
    <row r="1426" spans="1:13" hidden="1">
      <c r="A1426" t="s">
        <v>294</v>
      </c>
      <c r="B1426" t="s">
        <v>173</v>
      </c>
      <c r="C1426" t="s">
        <v>289</v>
      </c>
      <c r="D1426">
        <v>1</v>
      </c>
      <c r="E1426">
        <v>1</v>
      </c>
      <c r="F1426">
        <v>1</v>
      </c>
      <c r="G1426">
        <v>1</v>
      </c>
      <c r="H1426">
        <v>1</v>
      </c>
      <c r="I1426">
        <v>1</v>
      </c>
      <c r="J1426">
        <v>1</v>
      </c>
      <c r="K1426">
        <v>1</v>
      </c>
      <c r="M1426" t="s">
        <v>468</v>
      </c>
    </row>
    <row r="1427" spans="1:13" hidden="1">
      <c r="A1427" t="s">
        <v>294</v>
      </c>
      <c r="B1427" t="s">
        <v>173</v>
      </c>
      <c r="C1427" t="s">
        <v>290</v>
      </c>
      <c r="D1427">
        <v>1</v>
      </c>
      <c r="E1427">
        <v>1</v>
      </c>
      <c r="F1427">
        <v>1</v>
      </c>
      <c r="G1427">
        <v>1</v>
      </c>
      <c r="H1427">
        <v>1</v>
      </c>
      <c r="I1427">
        <v>1</v>
      </c>
      <c r="J1427">
        <v>1</v>
      </c>
      <c r="K1427">
        <v>1</v>
      </c>
      <c r="M1427" t="s">
        <v>468</v>
      </c>
    </row>
    <row r="1428" spans="1:13" hidden="1">
      <c r="A1428" t="s">
        <v>294</v>
      </c>
      <c r="B1428" t="s">
        <v>173</v>
      </c>
      <c r="C1428" t="s">
        <v>291</v>
      </c>
      <c r="D1428">
        <v>1</v>
      </c>
      <c r="E1428">
        <v>1</v>
      </c>
      <c r="F1428">
        <v>1</v>
      </c>
      <c r="G1428">
        <v>1</v>
      </c>
      <c r="H1428">
        <v>1</v>
      </c>
      <c r="I1428">
        <v>1</v>
      </c>
      <c r="J1428">
        <v>1</v>
      </c>
      <c r="K1428">
        <v>1</v>
      </c>
      <c r="M1428" t="s">
        <v>468</v>
      </c>
    </row>
    <row r="1429" spans="1:13" hidden="1">
      <c r="A1429" t="s">
        <v>294</v>
      </c>
      <c r="B1429" t="s">
        <v>173</v>
      </c>
      <c r="C1429" t="s">
        <v>292</v>
      </c>
      <c r="D1429">
        <v>1</v>
      </c>
      <c r="E1429">
        <v>1</v>
      </c>
      <c r="F1429">
        <v>1</v>
      </c>
      <c r="G1429">
        <v>1</v>
      </c>
      <c r="H1429">
        <v>1</v>
      </c>
      <c r="I1429">
        <v>1</v>
      </c>
      <c r="J1429">
        <v>1</v>
      </c>
      <c r="K1429">
        <v>1</v>
      </c>
      <c r="M1429" t="s">
        <v>468</v>
      </c>
    </row>
    <row r="1430" spans="1:13" hidden="1">
      <c r="A1430" t="s">
        <v>294</v>
      </c>
      <c r="B1430" t="s">
        <v>237</v>
      </c>
      <c r="C1430" t="s">
        <v>278</v>
      </c>
      <c r="D1430">
        <v>1</v>
      </c>
      <c r="E1430">
        <v>1</v>
      </c>
      <c r="F1430">
        <v>1</v>
      </c>
      <c r="G1430">
        <v>1</v>
      </c>
      <c r="H1430">
        <v>1</v>
      </c>
      <c r="I1430">
        <v>1</v>
      </c>
      <c r="J1430">
        <v>1</v>
      </c>
      <c r="K1430">
        <v>1</v>
      </c>
      <c r="M1430" t="s">
        <v>468</v>
      </c>
    </row>
    <row r="1431" spans="1:13" hidden="1">
      <c r="A1431" t="s">
        <v>294</v>
      </c>
      <c r="B1431" t="s">
        <v>237</v>
      </c>
      <c r="C1431" t="s">
        <v>279</v>
      </c>
      <c r="D1431">
        <v>1</v>
      </c>
      <c r="E1431">
        <v>1</v>
      </c>
      <c r="F1431">
        <v>1</v>
      </c>
      <c r="G1431">
        <v>1</v>
      </c>
      <c r="H1431">
        <v>1</v>
      </c>
      <c r="I1431">
        <v>1</v>
      </c>
      <c r="J1431">
        <v>1</v>
      </c>
      <c r="K1431">
        <v>1</v>
      </c>
      <c r="M1431" t="s">
        <v>468</v>
      </c>
    </row>
    <row r="1432" spans="1:13" hidden="1">
      <c r="A1432" t="s">
        <v>294</v>
      </c>
      <c r="B1432" t="s">
        <v>237</v>
      </c>
      <c r="C1432" t="s">
        <v>280</v>
      </c>
      <c r="D1432">
        <v>1</v>
      </c>
      <c r="E1432">
        <v>1</v>
      </c>
      <c r="F1432">
        <v>1</v>
      </c>
      <c r="G1432">
        <v>1</v>
      </c>
      <c r="H1432">
        <v>1</v>
      </c>
      <c r="I1432">
        <v>1</v>
      </c>
      <c r="J1432">
        <v>1</v>
      </c>
      <c r="K1432">
        <v>1</v>
      </c>
      <c r="M1432" t="s">
        <v>468</v>
      </c>
    </row>
    <row r="1433" spans="1:13" hidden="1">
      <c r="A1433" t="s">
        <v>294</v>
      </c>
      <c r="B1433" t="s">
        <v>237</v>
      </c>
      <c r="C1433" t="s">
        <v>277</v>
      </c>
      <c r="D1433">
        <v>1</v>
      </c>
      <c r="E1433">
        <v>1</v>
      </c>
      <c r="F1433">
        <v>1</v>
      </c>
      <c r="G1433">
        <v>1</v>
      </c>
      <c r="H1433">
        <v>1</v>
      </c>
      <c r="I1433">
        <v>1</v>
      </c>
      <c r="J1433">
        <v>1</v>
      </c>
      <c r="K1433">
        <v>1</v>
      </c>
      <c r="M1433" t="s">
        <v>468</v>
      </c>
    </row>
    <row r="1434" spans="1:13" hidden="1">
      <c r="A1434" t="s">
        <v>294</v>
      </c>
      <c r="B1434" t="s">
        <v>237</v>
      </c>
      <c r="C1434" t="s">
        <v>281</v>
      </c>
      <c r="D1434">
        <v>1</v>
      </c>
      <c r="E1434">
        <v>1</v>
      </c>
      <c r="F1434">
        <v>1</v>
      </c>
      <c r="G1434">
        <v>1</v>
      </c>
      <c r="H1434">
        <v>1</v>
      </c>
      <c r="I1434">
        <v>1</v>
      </c>
      <c r="J1434">
        <v>1</v>
      </c>
      <c r="K1434">
        <v>1</v>
      </c>
      <c r="M1434" t="s">
        <v>468</v>
      </c>
    </row>
    <row r="1435" spans="1:13" hidden="1">
      <c r="A1435" t="s">
        <v>294</v>
      </c>
      <c r="B1435" t="s">
        <v>237</v>
      </c>
      <c r="C1435" t="s">
        <v>282</v>
      </c>
      <c r="D1435">
        <v>1</v>
      </c>
      <c r="E1435">
        <v>1</v>
      </c>
      <c r="F1435">
        <v>1</v>
      </c>
      <c r="G1435">
        <v>1</v>
      </c>
      <c r="H1435">
        <v>1</v>
      </c>
      <c r="I1435">
        <v>1</v>
      </c>
      <c r="J1435">
        <v>1</v>
      </c>
      <c r="K1435">
        <v>1</v>
      </c>
      <c r="M1435" t="s">
        <v>468</v>
      </c>
    </row>
    <row r="1436" spans="1:13" hidden="1">
      <c r="A1436" t="s">
        <v>294</v>
      </c>
      <c r="B1436" t="s">
        <v>237</v>
      </c>
      <c r="C1436" t="s">
        <v>283</v>
      </c>
      <c r="D1436">
        <v>1</v>
      </c>
      <c r="E1436">
        <v>1</v>
      </c>
      <c r="F1436">
        <v>1</v>
      </c>
      <c r="G1436">
        <v>1</v>
      </c>
      <c r="H1436">
        <v>1</v>
      </c>
      <c r="I1436">
        <v>1</v>
      </c>
      <c r="J1436">
        <v>1</v>
      </c>
      <c r="K1436">
        <v>1</v>
      </c>
      <c r="M1436" t="s">
        <v>468</v>
      </c>
    </row>
    <row r="1437" spans="1:13" hidden="1">
      <c r="A1437" t="s">
        <v>294</v>
      </c>
      <c r="B1437" t="s">
        <v>237</v>
      </c>
      <c r="C1437" t="s">
        <v>284</v>
      </c>
      <c r="D1437">
        <v>1</v>
      </c>
      <c r="E1437">
        <v>1</v>
      </c>
      <c r="F1437">
        <v>1</v>
      </c>
      <c r="G1437">
        <v>1</v>
      </c>
      <c r="H1437">
        <v>1</v>
      </c>
      <c r="I1437">
        <v>1</v>
      </c>
      <c r="J1437">
        <v>1</v>
      </c>
      <c r="K1437">
        <v>1</v>
      </c>
      <c r="M1437" t="s">
        <v>468</v>
      </c>
    </row>
    <row r="1438" spans="1:13" hidden="1">
      <c r="A1438" t="s">
        <v>294</v>
      </c>
      <c r="B1438" t="s">
        <v>237</v>
      </c>
      <c r="C1438" t="s">
        <v>285</v>
      </c>
      <c r="D1438">
        <v>1</v>
      </c>
      <c r="E1438">
        <v>1</v>
      </c>
      <c r="F1438">
        <v>1</v>
      </c>
      <c r="G1438">
        <v>1</v>
      </c>
      <c r="H1438">
        <v>1</v>
      </c>
      <c r="I1438">
        <v>1</v>
      </c>
      <c r="J1438">
        <v>1</v>
      </c>
      <c r="K1438">
        <v>1</v>
      </c>
      <c r="M1438" t="s">
        <v>468</v>
      </c>
    </row>
    <row r="1439" spans="1:13" hidden="1">
      <c r="A1439" t="s">
        <v>294</v>
      </c>
      <c r="B1439" t="s">
        <v>237</v>
      </c>
      <c r="C1439" t="s">
        <v>286</v>
      </c>
      <c r="D1439">
        <v>1</v>
      </c>
      <c r="E1439">
        <v>1</v>
      </c>
      <c r="F1439">
        <v>1</v>
      </c>
      <c r="G1439">
        <v>1</v>
      </c>
      <c r="H1439">
        <v>1</v>
      </c>
      <c r="I1439">
        <v>1</v>
      </c>
      <c r="J1439">
        <v>1</v>
      </c>
      <c r="K1439">
        <v>1</v>
      </c>
      <c r="M1439" t="s">
        <v>468</v>
      </c>
    </row>
    <row r="1440" spans="1:13" hidden="1">
      <c r="A1440" t="s">
        <v>294</v>
      </c>
      <c r="B1440" t="s">
        <v>237</v>
      </c>
      <c r="C1440" t="s">
        <v>287</v>
      </c>
      <c r="D1440">
        <v>1</v>
      </c>
      <c r="E1440">
        <v>1</v>
      </c>
      <c r="F1440">
        <v>1</v>
      </c>
      <c r="G1440">
        <v>1</v>
      </c>
      <c r="H1440">
        <v>1</v>
      </c>
      <c r="I1440">
        <v>1</v>
      </c>
      <c r="J1440">
        <v>1</v>
      </c>
      <c r="K1440">
        <v>1</v>
      </c>
      <c r="M1440" t="s">
        <v>468</v>
      </c>
    </row>
    <row r="1441" spans="1:13" hidden="1">
      <c r="A1441" t="s">
        <v>294</v>
      </c>
      <c r="B1441" t="s">
        <v>237</v>
      </c>
      <c r="C1441" t="s">
        <v>288</v>
      </c>
      <c r="D1441">
        <v>1</v>
      </c>
      <c r="E1441">
        <v>1</v>
      </c>
      <c r="F1441">
        <v>1</v>
      </c>
      <c r="G1441">
        <v>1</v>
      </c>
      <c r="H1441">
        <v>1</v>
      </c>
      <c r="I1441">
        <v>1</v>
      </c>
      <c r="J1441">
        <v>1</v>
      </c>
      <c r="K1441">
        <v>1</v>
      </c>
      <c r="M1441" t="s">
        <v>468</v>
      </c>
    </row>
    <row r="1442" spans="1:13" hidden="1">
      <c r="A1442" t="s">
        <v>294</v>
      </c>
      <c r="B1442" t="s">
        <v>237</v>
      </c>
      <c r="C1442" t="s">
        <v>289</v>
      </c>
      <c r="D1442">
        <v>1</v>
      </c>
      <c r="E1442">
        <v>1</v>
      </c>
      <c r="F1442">
        <v>1</v>
      </c>
      <c r="G1442">
        <v>1</v>
      </c>
      <c r="H1442">
        <v>1</v>
      </c>
      <c r="I1442">
        <v>1</v>
      </c>
      <c r="J1442">
        <v>1</v>
      </c>
      <c r="K1442">
        <v>1</v>
      </c>
      <c r="M1442" t="s">
        <v>468</v>
      </c>
    </row>
    <row r="1443" spans="1:13" hidden="1">
      <c r="A1443" t="s">
        <v>294</v>
      </c>
      <c r="B1443" t="s">
        <v>237</v>
      </c>
      <c r="C1443" t="s">
        <v>290</v>
      </c>
      <c r="D1443">
        <v>1</v>
      </c>
      <c r="E1443">
        <v>1</v>
      </c>
      <c r="F1443">
        <v>1</v>
      </c>
      <c r="G1443">
        <v>1</v>
      </c>
      <c r="H1443">
        <v>1</v>
      </c>
      <c r="I1443">
        <v>1</v>
      </c>
      <c r="J1443">
        <v>1</v>
      </c>
      <c r="K1443">
        <v>1</v>
      </c>
      <c r="M1443" t="s">
        <v>468</v>
      </c>
    </row>
    <row r="1444" spans="1:13" hidden="1">
      <c r="A1444" t="s">
        <v>294</v>
      </c>
      <c r="B1444" t="s">
        <v>237</v>
      </c>
      <c r="C1444" t="s">
        <v>291</v>
      </c>
      <c r="D1444">
        <v>1</v>
      </c>
      <c r="E1444">
        <v>1</v>
      </c>
      <c r="F1444">
        <v>1</v>
      </c>
      <c r="G1444">
        <v>1</v>
      </c>
      <c r="H1444">
        <v>1</v>
      </c>
      <c r="I1444">
        <v>1</v>
      </c>
      <c r="J1444">
        <v>1</v>
      </c>
      <c r="K1444">
        <v>1</v>
      </c>
      <c r="M1444" t="s">
        <v>468</v>
      </c>
    </row>
    <row r="1445" spans="1:13" hidden="1">
      <c r="A1445" t="s">
        <v>294</v>
      </c>
      <c r="B1445" t="s">
        <v>237</v>
      </c>
      <c r="C1445" t="s">
        <v>292</v>
      </c>
      <c r="D1445">
        <v>1</v>
      </c>
      <c r="E1445">
        <v>1</v>
      </c>
      <c r="F1445">
        <v>1</v>
      </c>
      <c r="G1445">
        <v>1</v>
      </c>
      <c r="H1445">
        <v>1</v>
      </c>
      <c r="I1445">
        <v>1</v>
      </c>
      <c r="J1445">
        <v>1</v>
      </c>
      <c r="K1445">
        <v>1</v>
      </c>
      <c r="M1445" t="s">
        <v>468</v>
      </c>
    </row>
    <row r="1446" spans="1:13" hidden="1">
      <c r="A1446" t="s">
        <v>294</v>
      </c>
      <c r="B1446" t="s">
        <v>322</v>
      </c>
      <c r="C1446" t="s">
        <v>278</v>
      </c>
      <c r="D1446">
        <v>1</v>
      </c>
      <c r="E1446">
        <v>1</v>
      </c>
      <c r="F1446">
        <v>1</v>
      </c>
      <c r="G1446">
        <v>1</v>
      </c>
      <c r="H1446">
        <v>1</v>
      </c>
      <c r="I1446">
        <v>1</v>
      </c>
      <c r="J1446">
        <v>1</v>
      </c>
      <c r="K1446">
        <v>1</v>
      </c>
      <c r="M1446" t="s">
        <v>468</v>
      </c>
    </row>
    <row r="1447" spans="1:13" hidden="1">
      <c r="A1447" t="s">
        <v>294</v>
      </c>
      <c r="B1447" t="s">
        <v>322</v>
      </c>
      <c r="C1447" t="s">
        <v>279</v>
      </c>
      <c r="D1447">
        <v>1</v>
      </c>
      <c r="E1447">
        <v>1</v>
      </c>
      <c r="F1447">
        <v>1</v>
      </c>
      <c r="G1447">
        <v>1</v>
      </c>
      <c r="H1447">
        <v>1</v>
      </c>
      <c r="I1447">
        <v>1</v>
      </c>
      <c r="J1447">
        <v>1</v>
      </c>
      <c r="K1447">
        <v>1</v>
      </c>
      <c r="M1447" t="s">
        <v>468</v>
      </c>
    </row>
    <row r="1448" spans="1:13" hidden="1">
      <c r="A1448" t="s">
        <v>294</v>
      </c>
      <c r="B1448" t="s">
        <v>322</v>
      </c>
      <c r="C1448" t="s">
        <v>280</v>
      </c>
      <c r="D1448">
        <v>1</v>
      </c>
      <c r="E1448">
        <v>1</v>
      </c>
      <c r="F1448">
        <v>1</v>
      </c>
      <c r="G1448">
        <v>1</v>
      </c>
      <c r="H1448">
        <v>1</v>
      </c>
      <c r="I1448">
        <v>1</v>
      </c>
      <c r="J1448">
        <v>1</v>
      </c>
      <c r="K1448">
        <v>1</v>
      </c>
      <c r="M1448" t="s">
        <v>468</v>
      </c>
    </row>
    <row r="1449" spans="1:13" hidden="1">
      <c r="A1449" t="s">
        <v>294</v>
      </c>
      <c r="B1449" t="s">
        <v>322</v>
      </c>
      <c r="C1449" t="s">
        <v>277</v>
      </c>
      <c r="D1449">
        <v>1</v>
      </c>
      <c r="E1449">
        <v>1</v>
      </c>
      <c r="F1449">
        <v>1</v>
      </c>
      <c r="G1449">
        <v>1</v>
      </c>
      <c r="H1449">
        <v>1</v>
      </c>
      <c r="I1449">
        <v>1</v>
      </c>
      <c r="J1449">
        <v>1</v>
      </c>
      <c r="K1449">
        <v>1</v>
      </c>
      <c r="M1449" t="s">
        <v>468</v>
      </c>
    </row>
    <row r="1450" spans="1:13" hidden="1">
      <c r="A1450" t="s">
        <v>294</v>
      </c>
      <c r="B1450" t="s">
        <v>322</v>
      </c>
      <c r="C1450" t="s">
        <v>281</v>
      </c>
      <c r="D1450">
        <v>1</v>
      </c>
      <c r="E1450">
        <v>1</v>
      </c>
      <c r="F1450">
        <v>1</v>
      </c>
      <c r="G1450">
        <v>1</v>
      </c>
      <c r="H1450">
        <v>1</v>
      </c>
      <c r="I1450">
        <v>1</v>
      </c>
      <c r="J1450">
        <v>1</v>
      </c>
      <c r="K1450">
        <v>1</v>
      </c>
      <c r="M1450" t="s">
        <v>468</v>
      </c>
    </row>
    <row r="1451" spans="1:13" hidden="1">
      <c r="A1451" t="s">
        <v>294</v>
      </c>
      <c r="B1451" t="s">
        <v>322</v>
      </c>
      <c r="C1451" t="s">
        <v>282</v>
      </c>
      <c r="D1451">
        <v>1</v>
      </c>
      <c r="E1451">
        <v>1</v>
      </c>
      <c r="F1451">
        <v>1</v>
      </c>
      <c r="G1451">
        <v>1</v>
      </c>
      <c r="H1451">
        <v>1</v>
      </c>
      <c r="I1451">
        <v>1</v>
      </c>
      <c r="J1451">
        <v>1</v>
      </c>
      <c r="K1451">
        <v>1</v>
      </c>
      <c r="M1451" t="s">
        <v>468</v>
      </c>
    </row>
    <row r="1452" spans="1:13" hidden="1">
      <c r="A1452" t="s">
        <v>294</v>
      </c>
      <c r="B1452" t="s">
        <v>322</v>
      </c>
      <c r="C1452" t="s">
        <v>283</v>
      </c>
      <c r="D1452">
        <v>1</v>
      </c>
      <c r="E1452">
        <v>1</v>
      </c>
      <c r="F1452">
        <v>1</v>
      </c>
      <c r="G1452">
        <v>1</v>
      </c>
      <c r="H1452">
        <v>1</v>
      </c>
      <c r="I1452">
        <v>1</v>
      </c>
      <c r="J1452">
        <v>1</v>
      </c>
      <c r="K1452">
        <v>1</v>
      </c>
      <c r="M1452" t="s">
        <v>468</v>
      </c>
    </row>
    <row r="1453" spans="1:13" hidden="1">
      <c r="A1453" t="s">
        <v>294</v>
      </c>
      <c r="B1453" t="s">
        <v>322</v>
      </c>
      <c r="C1453" t="s">
        <v>284</v>
      </c>
      <c r="D1453">
        <v>1</v>
      </c>
      <c r="E1453">
        <v>1</v>
      </c>
      <c r="F1453">
        <v>1</v>
      </c>
      <c r="G1453">
        <v>1</v>
      </c>
      <c r="H1453">
        <v>1</v>
      </c>
      <c r="I1453">
        <v>1</v>
      </c>
      <c r="J1453">
        <v>1</v>
      </c>
      <c r="K1453">
        <v>1</v>
      </c>
      <c r="M1453" t="s">
        <v>468</v>
      </c>
    </row>
    <row r="1454" spans="1:13" hidden="1">
      <c r="A1454" t="s">
        <v>294</v>
      </c>
      <c r="B1454" t="s">
        <v>322</v>
      </c>
      <c r="C1454" t="s">
        <v>285</v>
      </c>
      <c r="D1454">
        <v>1</v>
      </c>
      <c r="E1454">
        <v>1</v>
      </c>
      <c r="F1454">
        <v>1</v>
      </c>
      <c r="G1454">
        <v>1</v>
      </c>
      <c r="H1454">
        <v>1</v>
      </c>
      <c r="I1454">
        <v>1</v>
      </c>
      <c r="J1454">
        <v>1</v>
      </c>
      <c r="K1454">
        <v>1</v>
      </c>
      <c r="M1454" t="s">
        <v>468</v>
      </c>
    </row>
    <row r="1455" spans="1:13" hidden="1">
      <c r="A1455" t="s">
        <v>294</v>
      </c>
      <c r="B1455" t="s">
        <v>322</v>
      </c>
      <c r="C1455" t="s">
        <v>286</v>
      </c>
      <c r="D1455">
        <v>1</v>
      </c>
      <c r="E1455">
        <v>1</v>
      </c>
      <c r="F1455">
        <v>1</v>
      </c>
      <c r="G1455">
        <v>1</v>
      </c>
      <c r="H1455">
        <v>1</v>
      </c>
      <c r="I1455">
        <v>1</v>
      </c>
      <c r="J1455">
        <v>1</v>
      </c>
      <c r="K1455">
        <v>1</v>
      </c>
      <c r="M1455" t="s">
        <v>468</v>
      </c>
    </row>
    <row r="1456" spans="1:13" hidden="1">
      <c r="A1456" t="s">
        <v>294</v>
      </c>
      <c r="B1456" t="s">
        <v>322</v>
      </c>
      <c r="C1456" t="s">
        <v>287</v>
      </c>
      <c r="D1456">
        <v>1</v>
      </c>
      <c r="E1456">
        <v>1</v>
      </c>
      <c r="F1456">
        <v>1</v>
      </c>
      <c r="G1456">
        <v>1</v>
      </c>
      <c r="H1456">
        <v>1</v>
      </c>
      <c r="I1456">
        <v>1</v>
      </c>
      <c r="J1456">
        <v>1</v>
      </c>
      <c r="K1456">
        <v>1</v>
      </c>
      <c r="M1456" t="s">
        <v>468</v>
      </c>
    </row>
    <row r="1457" spans="1:13" hidden="1">
      <c r="A1457" t="s">
        <v>294</v>
      </c>
      <c r="B1457" t="s">
        <v>322</v>
      </c>
      <c r="C1457" t="s">
        <v>288</v>
      </c>
      <c r="D1457">
        <v>1</v>
      </c>
      <c r="E1457">
        <v>1</v>
      </c>
      <c r="F1457">
        <v>1</v>
      </c>
      <c r="G1457">
        <v>1</v>
      </c>
      <c r="H1457">
        <v>1</v>
      </c>
      <c r="I1457">
        <v>1</v>
      </c>
      <c r="J1457">
        <v>1</v>
      </c>
      <c r="K1457">
        <v>1</v>
      </c>
      <c r="M1457" t="s">
        <v>468</v>
      </c>
    </row>
    <row r="1458" spans="1:13" hidden="1">
      <c r="A1458" t="s">
        <v>294</v>
      </c>
      <c r="B1458" t="s">
        <v>322</v>
      </c>
      <c r="C1458" t="s">
        <v>289</v>
      </c>
      <c r="D1458">
        <v>1</v>
      </c>
      <c r="E1458">
        <v>1</v>
      </c>
      <c r="F1458">
        <v>1</v>
      </c>
      <c r="G1458">
        <v>1</v>
      </c>
      <c r="H1458">
        <v>1</v>
      </c>
      <c r="I1458">
        <v>1</v>
      </c>
      <c r="J1458">
        <v>1</v>
      </c>
      <c r="K1458">
        <v>1</v>
      </c>
      <c r="M1458" t="s">
        <v>468</v>
      </c>
    </row>
    <row r="1459" spans="1:13" hidden="1">
      <c r="A1459" t="s">
        <v>294</v>
      </c>
      <c r="B1459" t="s">
        <v>322</v>
      </c>
      <c r="C1459" t="s">
        <v>290</v>
      </c>
      <c r="D1459">
        <v>1</v>
      </c>
      <c r="E1459">
        <v>1</v>
      </c>
      <c r="F1459">
        <v>1</v>
      </c>
      <c r="G1459">
        <v>1</v>
      </c>
      <c r="H1459">
        <v>1</v>
      </c>
      <c r="I1459">
        <v>1</v>
      </c>
      <c r="J1459">
        <v>1</v>
      </c>
      <c r="K1459">
        <v>1</v>
      </c>
      <c r="M1459" t="s">
        <v>468</v>
      </c>
    </row>
    <row r="1460" spans="1:13" hidden="1">
      <c r="A1460" t="s">
        <v>294</v>
      </c>
      <c r="B1460" t="s">
        <v>322</v>
      </c>
      <c r="C1460" t="s">
        <v>291</v>
      </c>
      <c r="D1460">
        <v>1</v>
      </c>
      <c r="E1460">
        <v>1</v>
      </c>
      <c r="F1460">
        <v>1</v>
      </c>
      <c r="G1460">
        <v>1</v>
      </c>
      <c r="H1460">
        <v>1</v>
      </c>
      <c r="I1460">
        <v>1</v>
      </c>
      <c r="J1460">
        <v>1</v>
      </c>
      <c r="K1460">
        <v>1</v>
      </c>
      <c r="M1460" t="s">
        <v>468</v>
      </c>
    </row>
    <row r="1461" spans="1:13" hidden="1">
      <c r="A1461" t="s">
        <v>294</v>
      </c>
      <c r="B1461" t="s">
        <v>322</v>
      </c>
      <c r="C1461" t="s">
        <v>292</v>
      </c>
      <c r="D1461">
        <v>1</v>
      </c>
      <c r="E1461">
        <v>1</v>
      </c>
      <c r="F1461">
        <v>1</v>
      </c>
      <c r="G1461">
        <v>1</v>
      </c>
      <c r="H1461">
        <v>1</v>
      </c>
      <c r="I1461">
        <v>1</v>
      </c>
      <c r="J1461">
        <v>1</v>
      </c>
      <c r="K1461">
        <v>1</v>
      </c>
      <c r="M1461" t="s">
        <v>468</v>
      </c>
    </row>
    <row r="1462" spans="1:13" hidden="1">
      <c r="A1462" t="s">
        <v>294</v>
      </c>
      <c r="B1462" t="s">
        <v>321</v>
      </c>
      <c r="C1462" t="s">
        <v>278</v>
      </c>
      <c r="D1462">
        <v>1</v>
      </c>
      <c r="E1462">
        <v>1</v>
      </c>
      <c r="F1462">
        <v>1</v>
      </c>
      <c r="G1462">
        <v>1</v>
      </c>
      <c r="H1462">
        <v>1</v>
      </c>
      <c r="I1462">
        <v>1</v>
      </c>
      <c r="J1462">
        <v>1</v>
      </c>
      <c r="K1462">
        <v>1</v>
      </c>
      <c r="M1462" t="s">
        <v>468</v>
      </c>
    </row>
    <row r="1463" spans="1:13" hidden="1">
      <c r="A1463" t="s">
        <v>294</v>
      </c>
      <c r="B1463" t="s">
        <v>321</v>
      </c>
      <c r="C1463" t="s">
        <v>279</v>
      </c>
      <c r="D1463">
        <v>1</v>
      </c>
      <c r="E1463">
        <v>1</v>
      </c>
      <c r="F1463">
        <v>1</v>
      </c>
      <c r="G1463">
        <v>1</v>
      </c>
      <c r="H1463">
        <v>1</v>
      </c>
      <c r="I1463">
        <v>1</v>
      </c>
      <c r="J1463">
        <v>1</v>
      </c>
      <c r="K1463">
        <v>1</v>
      </c>
      <c r="M1463" t="s">
        <v>468</v>
      </c>
    </row>
    <row r="1464" spans="1:13" hidden="1">
      <c r="A1464" t="s">
        <v>294</v>
      </c>
      <c r="B1464" t="s">
        <v>321</v>
      </c>
      <c r="C1464" t="s">
        <v>280</v>
      </c>
      <c r="D1464">
        <v>1</v>
      </c>
      <c r="E1464">
        <v>1</v>
      </c>
      <c r="F1464">
        <v>1</v>
      </c>
      <c r="G1464">
        <v>1</v>
      </c>
      <c r="H1464">
        <v>1</v>
      </c>
      <c r="I1464">
        <v>1</v>
      </c>
      <c r="J1464">
        <v>1</v>
      </c>
      <c r="K1464">
        <v>1</v>
      </c>
      <c r="M1464" t="s">
        <v>468</v>
      </c>
    </row>
    <row r="1465" spans="1:13" hidden="1">
      <c r="A1465" t="s">
        <v>294</v>
      </c>
      <c r="B1465" t="s">
        <v>321</v>
      </c>
      <c r="C1465" t="s">
        <v>277</v>
      </c>
      <c r="D1465">
        <v>1</v>
      </c>
      <c r="E1465">
        <v>1</v>
      </c>
      <c r="F1465">
        <v>1</v>
      </c>
      <c r="G1465">
        <v>1</v>
      </c>
      <c r="H1465">
        <v>1</v>
      </c>
      <c r="I1465">
        <v>1</v>
      </c>
      <c r="J1465">
        <v>1</v>
      </c>
      <c r="K1465">
        <v>1</v>
      </c>
      <c r="M1465" t="s">
        <v>468</v>
      </c>
    </row>
    <row r="1466" spans="1:13" hidden="1">
      <c r="A1466" t="s">
        <v>294</v>
      </c>
      <c r="B1466" t="s">
        <v>321</v>
      </c>
      <c r="C1466" t="s">
        <v>281</v>
      </c>
      <c r="D1466">
        <v>1</v>
      </c>
      <c r="E1466">
        <v>1</v>
      </c>
      <c r="F1466">
        <v>1</v>
      </c>
      <c r="G1466">
        <v>1</v>
      </c>
      <c r="H1466">
        <v>1</v>
      </c>
      <c r="I1466">
        <v>1</v>
      </c>
      <c r="J1466">
        <v>1</v>
      </c>
      <c r="K1466">
        <v>1</v>
      </c>
      <c r="M1466" t="s">
        <v>468</v>
      </c>
    </row>
    <row r="1467" spans="1:13" hidden="1">
      <c r="A1467" t="s">
        <v>294</v>
      </c>
      <c r="B1467" t="s">
        <v>321</v>
      </c>
      <c r="C1467" t="s">
        <v>282</v>
      </c>
      <c r="D1467">
        <v>1</v>
      </c>
      <c r="E1467">
        <v>1</v>
      </c>
      <c r="F1467">
        <v>1</v>
      </c>
      <c r="G1467">
        <v>1</v>
      </c>
      <c r="H1467">
        <v>1</v>
      </c>
      <c r="I1467">
        <v>1</v>
      </c>
      <c r="J1467">
        <v>1</v>
      </c>
      <c r="K1467">
        <v>1</v>
      </c>
      <c r="M1467" t="s">
        <v>468</v>
      </c>
    </row>
    <row r="1468" spans="1:13" hidden="1">
      <c r="A1468" t="s">
        <v>294</v>
      </c>
      <c r="B1468" t="s">
        <v>321</v>
      </c>
      <c r="C1468" t="s">
        <v>283</v>
      </c>
      <c r="D1468">
        <v>1</v>
      </c>
      <c r="E1468">
        <v>1</v>
      </c>
      <c r="F1468">
        <v>1</v>
      </c>
      <c r="G1468">
        <v>1</v>
      </c>
      <c r="H1468">
        <v>1</v>
      </c>
      <c r="I1468">
        <v>1</v>
      </c>
      <c r="J1468">
        <v>1</v>
      </c>
      <c r="K1468">
        <v>1</v>
      </c>
      <c r="M1468" t="s">
        <v>468</v>
      </c>
    </row>
    <row r="1469" spans="1:13" hidden="1">
      <c r="A1469" t="s">
        <v>294</v>
      </c>
      <c r="B1469" t="s">
        <v>321</v>
      </c>
      <c r="C1469" t="s">
        <v>284</v>
      </c>
      <c r="D1469">
        <v>1</v>
      </c>
      <c r="E1469">
        <v>1</v>
      </c>
      <c r="F1469">
        <v>1</v>
      </c>
      <c r="G1469">
        <v>1</v>
      </c>
      <c r="H1469">
        <v>1</v>
      </c>
      <c r="I1469">
        <v>1</v>
      </c>
      <c r="J1469">
        <v>1</v>
      </c>
      <c r="K1469">
        <v>1</v>
      </c>
      <c r="M1469" t="s">
        <v>468</v>
      </c>
    </row>
    <row r="1470" spans="1:13" hidden="1">
      <c r="A1470" t="s">
        <v>294</v>
      </c>
      <c r="B1470" t="s">
        <v>321</v>
      </c>
      <c r="C1470" t="s">
        <v>285</v>
      </c>
      <c r="D1470">
        <v>1</v>
      </c>
      <c r="E1470">
        <v>1</v>
      </c>
      <c r="F1470">
        <v>1</v>
      </c>
      <c r="G1470">
        <v>1</v>
      </c>
      <c r="H1470">
        <v>1</v>
      </c>
      <c r="I1470">
        <v>1</v>
      </c>
      <c r="J1470">
        <v>1</v>
      </c>
      <c r="K1470">
        <v>1</v>
      </c>
      <c r="M1470" t="s">
        <v>468</v>
      </c>
    </row>
    <row r="1471" spans="1:13" hidden="1">
      <c r="A1471" t="s">
        <v>294</v>
      </c>
      <c r="B1471" t="s">
        <v>321</v>
      </c>
      <c r="C1471" t="s">
        <v>286</v>
      </c>
      <c r="D1471">
        <v>1</v>
      </c>
      <c r="E1471">
        <v>1</v>
      </c>
      <c r="F1471">
        <v>1</v>
      </c>
      <c r="G1471">
        <v>1</v>
      </c>
      <c r="H1471">
        <v>1</v>
      </c>
      <c r="I1471">
        <v>1</v>
      </c>
      <c r="J1471">
        <v>1</v>
      </c>
      <c r="K1471">
        <v>1</v>
      </c>
      <c r="M1471" t="s">
        <v>468</v>
      </c>
    </row>
    <row r="1472" spans="1:13" hidden="1">
      <c r="A1472" t="s">
        <v>294</v>
      </c>
      <c r="B1472" t="s">
        <v>321</v>
      </c>
      <c r="C1472" t="s">
        <v>287</v>
      </c>
      <c r="D1472">
        <v>1</v>
      </c>
      <c r="E1472">
        <v>1</v>
      </c>
      <c r="F1472">
        <v>1</v>
      </c>
      <c r="G1472">
        <v>1</v>
      </c>
      <c r="H1472">
        <v>1</v>
      </c>
      <c r="I1472">
        <v>1</v>
      </c>
      <c r="J1472">
        <v>1</v>
      </c>
      <c r="K1472">
        <v>1</v>
      </c>
      <c r="M1472" t="s">
        <v>468</v>
      </c>
    </row>
    <row r="1473" spans="1:13" hidden="1">
      <c r="A1473" t="s">
        <v>294</v>
      </c>
      <c r="B1473" t="s">
        <v>321</v>
      </c>
      <c r="C1473" t="s">
        <v>288</v>
      </c>
      <c r="D1473">
        <v>1</v>
      </c>
      <c r="E1473">
        <v>1</v>
      </c>
      <c r="F1473">
        <v>1</v>
      </c>
      <c r="G1473">
        <v>1</v>
      </c>
      <c r="H1473">
        <v>1</v>
      </c>
      <c r="I1473">
        <v>1</v>
      </c>
      <c r="J1473">
        <v>1</v>
      </c>
      <c r="K1473">
        <v>1</v>
      </c>
      <c r="M1473" t="s">
        <v>468</v>
      </c>
    </row>
    <row r="1474" spans="1:13" hidden="1">
      <c r="A1474" t="s">
        <v>294</v>
      </c>
      <c r="B1474" t="s">
        <v>321</v>
      </c>
      <c r="C1474" t="s">
        <v>289</v>
      </c>
      <c r="D1474">
        <v>1</v>
      </c>
      <c r="E1474">
        <v>1</v>
      </c>
      <c r="F1474">
        <v>1</v>
      </c>
      <c r="G1474">
        <v>1</v>
      </c>
      <c r="H1474">
        <v>1</v>
      </c>
      <c r="I1474">
        <v>1</v>
      </c>
      <c r="J1474">
        <v>1</v>
      </c>
      <c r="K1474">
        <v>1</v>
      </c>
      <c r="M1474" t="s">
        <v>468</v>
      </c>
    </row>
    <row r="1475" spans="1:13" hidden="1">
      <c r="A1475" t="s">
        <v>294</v>
      </c>
      <c r="B1475" t="s">
        <v>321</v>
      </c>
      <c r="C1475" t="s">
        <v>290</v>
      </c>
      <c r="D1475">
        <v>1</v>
      </c>
      <c r="E1475">
        <v>1</v>
      </c>
      <c r="F1475">
        <v>1</v>
      </c>
      <c r="G1475">
        <v>1</v>
      </c>
      <c r="H1475">
        <v>1</v>
      </c>
      <c r="I1475">
        <v>1</v>
      </c>
      <c r="J1475">
        <v>1</v>
      </c>
      <c r="K1475">
        <v>1</v>
      </c>
      <c r="M1475" t="s">
        <v>468</v>
      </c>
    </row>
    <row r="1476" spans="1:13" hidden="1">
      <c r="A1476" t="s">
        <v>294</v>
      </c>
      <c r="B1476" t="s">
        <v>321</v>
      </c>
      <c r="C1476" t="s">
        <v>291</v>
      </c>
      <c r="D1476">
        <v>1</v>
      </c>
      <c r="E1476">
        <v>1</v>
      </c>
      <c r="F1476">
        <v>1</v>
      </c>
      <c r="G1476">
        <v>1</v>
      </c>
      <c r="H1476">
        <v>1</v>
      </c>
      <c r="I1476">
        <v>1</v>
      </c>
      <c r="J1476">
        <v>1</v>
      </c>
      <c r="K1476">
        <v>1</v>
      </c>
      <c r="M1476" t="s">
        <v>468</v>
      </c>
    </row>
    <row r="1477" spans="1:13" hidden="1">
      <c r="A1477" t="s">
        <v>294</v>
      </c>
      <c r="B1477" t="s">
        <v>321</v>
      </c>
      <c r="C1477" t="s">
        <v>292</v>
      </c>
      <c r="D1477">
        <v>1</v>
      </c>
      <c r="E1477">
        <v>1</v>
      </c>
      <c r="F1477">
        <v>1</v>
      </c>
      <c r="G1477">
        <v>1</v>
      </c>
      <c r="H1477">
        <v>1</v>
      </c>
      <c r="I1477">
        <v>1</v>
      </c>
      <c r="J1477">
        <v>1</v>
      </c>
      <c r="K1477">
        <v>1</v>
      </c>
      <c r="M1477" t="s">
        <v>468</v>
      </c>
    </row>
    <row r="1478" spans="1:13" hidden="1">
      <c r="A1478" t="s">
        <v>294</v>
      </c>
      <c r="B1478" t="s">
        <v>320</v>
      </c>
      <c r="C1478" t="s">
        <v>278</v>
      </c>
      <c r="D1478">
        <v>1</v>
      </c>
      <c r="E1478">
        <v>1</v>
      </c>
      <c r="F1478">
        <v>1</v>
      </c>
      <c r="G1478">
        <v>1</v>
      </c>
      <c r="H1478">
        <v>1</v>
      </c>
      <c r="I1478">
        <v>1</v>
      </c>
      <c r="J1478">
        <v>1</v>
      </c>
      <c r="K1478">
        <v>1</v>
      </c>
      <c r="M1478" t="s">
        <v>468</v>
      </c>
    </row>
    <row r="1479" spans="1:13" hidden="1">
      <c r="A1479" t="s">
        <v>294</v>
      </c>
      <c r="B1479" t="s">
        <v>320</v>
      </c>
      <c r="C1479" t="s">
        <v>279</v>
      </c>
      <c r="D1479">
        <v>1</v>
      </c>
      <c r="E1479">
        <v>1</v>
      </c>
      <c r="F1479">
        <v>1</v>
      </c>
      <c r="G1479">
        <v>1</v>
      </c>
      <c r="H1479">
        <v>1</v>
      </c>
      <c r="I1479">
        <v>1</v>
      </c>
      <c r="J1479">
        <v>1</v>
      </c>
      <c r="K1479">
        <v>1</v>
      </c>
      <c r="M1479" t="s">
        <v>468</v>
      </c>
    </row>
    <row r="1480" spans="1:13" hidden="1">
      <c r="A1480" t="s">
        <v>294</v>
      </c>
      <c r="B1480" t="s">
        <v>320</v>
      </c>
      <c r="C1480" t="s">
        <v>280</v>
      </c>
      <c r="D1480">
        <v>1</v>
      </c>
      <c r="E1480">
        <v>1</v>
      </c>
      <c r="F1480">
        <v>1</v>
      </c>
      <c r="G1480">
        <v>1</v>
      </c>
      <c r="H1480">
        <v>1</v>
      </c>
      <c r="I1480">
        <v>1</v>
      </c>
      <c r="J1480">
        <v>1</v>
      </c>
      <c r="K1480">
        <v>1</v>
      </c>
      <c r="M1480" t="s">
        <v>468</v>
      </c>
    </row>
    <row r="1481" spans="1:13" hidden="1">
      <c r="A1481" t="s">
        <v>294</v>
      </c>
      <c r="B1481" t="s">
        <v>320</v>
      </c>
      <c r="C1481" t="s">
        <v>277</v>
      </c>
      <c r="D1481">
        <v>1</v>
      </c>
      <c r="E1481">
        <v>1</v>
      </c>
      <c r="F1481">
        <v>1</v>
      </c>
      <c r="G1481">
        <v>1</v>
      </c>
      <c r="H1481">
        <v>1</v>
      </c>
      <c r="I1481">
        <v>1</v>
      </c>
      <c r="J1481">
        <v>1</v>
      </c>
      <c r="K1481">
        <v>1</v>
      </c>
      <c r="M1481" t="s">
        <v>468</v>
      </c>
    </row>
    <row r="1482" spans="1:13" hidden="1">
      <c r="A1482" t="s">
        <v>294</v>
      </c>
      <c r="B1482" t="s">
        <v>320</v>
      </c>
      <c r="C1482" t="s">
        <v>281</v>
      </c>
      <c r="D1482">
        <v>1</v>
      </c>
      <c r="E1482">
        <v>1</v>
      </c>
      <c r="F1482">
        <v>1</v>
      </c>
      <c r="G1482">
        <v>1</v>
      </c>
      <c r="H1482">
        <v>1</v>
      </c>
      <c r="I1482">
        <v>1</v>
      </c>
      <c r="J1482">
        <v>1</v>
      </c>
      <c r="K1482">
        <v>1</v>
      </c>
      <c r="M1482" t="s">
        <v>468</v>
      </c>
    </row>
    <row r="1483" spans="1:13" hidden="1">
      <c r="A1483" t="s">
        <v>294</v>
      </c>
      <c r="B1483" t="s">
        <v>320</v>
      </c>
      <c r="C1483" t="s">
        <v>282</v>
      </c>
      <c r="D1483">
        <v>1</v>
      </c>
      <c r="E1483">
        <v>1</v>
      </c>
      <c r="F1483">
        <v>1</v>
      </c>
      <c r="G1483">
        <v>1</v>
      </c>
      <c r="H1483">
        <v>1</v>
      </c>
      <c r="I1483">
        <v>1</v>
      </c>
      <c r="J1483">
        <v>1</v>
      </c>
      <c r="K1483">
        <v>1</v>
      </c>
      <c r="M1483" t="s">
        <v>468</v>
      </c>
    </row>
    <row r="1484" spans="1:13" hidden="1">
      <c r="A1484" t="s">
        <v>294</v>
      </c>
      <c r="B1484" t="s">
        <v>320</v>
      </c>
      <c r="C1484" t="s">
        <v>283</v>
      </c>
      <c r="D1484">
        <v>1</v>
      </c>
      <c r="E1484">
        <v>1</v>
      </c>
      <c r="F1484">
        <v>1</v>
      </c>
      <c r="G1484">
        <v>1</v>
      </c>
      <c r="H1484">
        <v>1</v>
      </c>
      <c r="I1484">
        <v>1</v>
      </c>
      <c r="J1484">
        <v>1</v>
      </c>
      <c r="K1484">
        <v>1</v>
      </c>
      <c r="M1484" t="s">
        <v>468</v>
      </c>
    </row>
    <row r="1485" spans="1:13" hidden="1">
      <c r="A1485" t="s">
        <v>294</v>
      </c>
      <c r="B1485" t="s">
        <v>320</v>
      </c>
      <c r="C1485" t="s">
        <v>284</v>
      </c>
      <c r="D1485">
        <v>1</v>
      </c>
      <c r="E1485">
        <v>1</v>
      </c>
      <c r="F1485">
        <v>1</v>
      </c>
      <c r="G1485">
        <v>1</v>
      </c>
      <c r="H1485">
        <v>1</v>
      </c>
      <c r="I1485">
        <v>1</v>
      </c>
      <c r="J1485">
        <v>1</v>
      </c>
      <c r="K1485">
        <v>1</v>
      </c>
      <c r="M1485" t="s">
        <v>468</v>
      </c>
    </row>
    <row r="1486" spans="1:13" hidden="1">
      <c r="A1486" t="s">
        <v>294</v>
      </c>
      <c r="B1486" t="s">
        <v>320</v>
      </c>
      <c r="C1486" t="s">
        <v>285</v>
      </c>
      <c r="D1486">
        <v>1</v>
      </c>
      <c r="E1486">
        <v>1</v>
      </c>
      <c r="F1486">
        <v>1</v>
      </c>
      <c r="G1486">
        <v>1</v>
      </c>
      <c r="H1486">
        <v>1</v>
      </c>
      <c r="I1486">
        <v>1</v>
      </c>
      <c r="J1486">
        <v>1</v>
      </c>
      <c r="K1486">
        <v>1</v>
      </c>
      <c r="M1486" t="s">
        <v>468</v>
      </c>
    </row>
    <row r="1487" spans="1:13" hidden="1">
      <c r="A1487" t="s">
        <v>294</v>
      </c>
      <c r="B1487" t="s">
        <v>320</v>
      </c>
      <c r="C1487" t="s">
        <v>286</v>
      </c>
      <c r="D1487">
        <v>1</v>
      </c>
      <c r="E1487">
        <v>1</v>
      </c>
      <c r="F1487">
        <v>1</v>
      </c>
      <c r="G1487">
        <v>1</v>
      </c>
      <c r="H1487">
        <v>1</v>
      </c>
      <c r="I1487">
        <v>1</v>
      </c>
      <c r="J1487">
        <v>1</v>
      </c>
      <c r="K1487">
        <v>1</v>
      </c>
      <c r="M1487" t="s">
        <v>468</v>
      </c>
    </row>
    <row r="1488" spans="1:13" hidden="1">
      <c r="A1488" t="s">
        <v>294</v>
      </c>
      <c r="B1488" t="s">
        <v>320</v>
      </c>
      <c r="C1488" t="s">
        <v>287</v>
      </c>
      <c r="D1488">
        <v>1</v>
      </c>
      <c r="E1488">
        <v>1</v>
      </c>
      <c r="F1488">
        <v>1</v>
      </c>
      <c r="G1488">
        <v>1</v>
      </c>
      <c r="H1488">
        <v>1</v>
      </c>
      <c r="I1488">
        <v>1</v>
      </c>
      <c r="J1488">
        <v>1</v>
      </c>
      <c r="K1488">
        <v>1</v>
      </c>
      <c r="M1488" t="s">
        <v>468</v>
      </c>
    </row>
    <row r="1489" spans="1:13" hidden="1">
      <c r="A1489" t="s">
        <v>294</v>
      </c>
      <c r="B1489" t="s">
        <v>320</v>
      </c>
      <c r="C1489" t="s">
        <v>288</v>
      </c>
      <c r="D1489">
        <v>1</v>
      </c>
      <c r="E1489">
        <v>1</v>
      </c>
      <c r="F1489">
        <v>1</v>
      </c>
      <c r="G1489">
        <v>1</v>
      </c>
      <c r="H1489">
        <v>1</v>
      </c>
      <c r="I1489">
        <v>1</v>
      </c>
      <c r="J1489">
        <v>1</v>
      </c>
      <c r="K1489">
        <v>1</v>
      </c>
      <c r="M1489" t="s">
        <v>468</v>
      </c>
    </row>
    <row r="1490" spans="1:13" hidden="1">
      <c r="A1490" t="s">
        <v>294</v>
      </c>
      <c r="B1490" t="s">
        <v>320</v>
      </c>
      <c r="C1490" t="s">
        <v>289</v>
      </c>
      <c r="D1490">
        <v>1</v>
      </c>
      <c r="E1490">
        <v>1</v>
      </c>
      <c r="F1490">
        <v>1</v>
      </c>
      <c r="G1490">
        <v>1</v>
      </c>
      <c r="H1490">
        <v>1</v>
      </c>
      <c r="I1490">
        <v>1</v>
      </c>
      <c r="J1490">
        <v>1</v>
      </c>
      <c r="K1490">
        <v>1</v>
      </c>
      <c r="M1490" t="s">
        <v>468</v>
      </c>
    </row>
    <row r="1491" spans="1:13" hidden="1">
      <c r="A1491" t="s">
        <v>294</v>
      </c>
      <c r="B1491" t="s">
        <v>320</v>
      </c>
      <c r="C1491" t="s">
        <v>290</v>
      </c>
      <c r="D1491">
        <v>1</v>
      </c>
      <c r="E1491">
        <v>1</v>
      </c>
      <c r="F1491">
        <v>1</v>
      </c>
      <c r="G1491">
        <v>1</v>
      </c>
      <c r="H1491">
        <v>1</v>
      </c>
      <c r="I1491">
        <v>1</v>
      </c>
      <c r="J1491">
        <v>1</v>
      </c>
      <c r="K1491">
        <v>1</v>
      </c>
      <c r="M1491" t="s">
        <v>468</v>
      </c>
    </row>
    <row r="1492" spans="1:13" hidden="1">
      <c r="A1492" t="s">
        <v>294</v>
      </c>
      <c r="B1492" t="s">
        <v>320</v>
      </c>
      <c r="C1492" t="s">
        <v>291</v>
      </c>
      <c r="D1492">
        <v>1</v>
      </c>
      <c r="E1492">
        <v>1</v>
      </c>
      <c r="F1492">
        <v>1</v>
      </c>
      <c r="G1492">
        <v>1</v>
      </c>
      <c r="H1492">
        <v>1</v>
      </c>
      <c r="I1492">
        <v>1</v>
      </c>
      <c r="J1492">
        <v>1</v>
      </c>
      <c r="K1492">
        <v>1</v>
      </c>
      <c r="M1492" t="s">
        <v>468</v>
      </c>
    </row>
    <row r="1493" spans="1:13" hidden="1">
      <c r="A1493" t="s">
        <v>294</v>
      </c>
      <c r="B1493" t="s">
        <v>320</v>
      </c>
      <c r="C1493" t="s">
        <v>292</v>
      </c>
      <c r="D1493">
        <v>1</v>
      </c>
      <c r="E1493">
        <v>1</v>
      </c>
      <c r="F1493">
        <v>1</v>
      </c>
      <c r="G1493">
        <v>1</v>
      </c>
      <c r="H1493">
        <v>1</v>
      </c>
      <c r="I1493">
        <v>1</v>
      </c>
      <c r="J1493">
        <v>1</v>
      </c>
      <c r="K1493">
        <v>1</v>
      </c>
      <c r="M1493" t="s">
        <v>468</v>
      </c>
    </row>
    <row r="1494" spans="1:13" hidden="1">
      <c r="A1494" t="s">
        <v>294</v>
      </c>
      <c r="B1494" t="s">
        <v>323</v>
      </c>
      <c r="C1494" t="s">
        <v>278</v>
      </c>
      <c r="D1494">
        <v>1</v>
      </c>
      <c r="E1494">
        <v>1</v>
      </c>
      <c r="F1494">
        <v>1</v>
      </c>
      <c r="G1494">
        <v>1</v>
      </c>
      <c r="H1494">
        <v>1</v>
      </c>
      <c r="I1494">
        <v>1</v>
      </c>
      <c r="J1494">
        <v>1</v>
      </c>
      <c r="K1494">
        <v>1</v>
      </c>
      <c r="M1494" t="s">
        <v>468</v>
      </c>
    </row>
    <row r="1495" spans="1:13" hidden="1">
      <c r="A1495" t="s">
        <v>294</v>
      </c>
      <c r="B1495" t="s">
        <v>323</v>
      </c>
      <c r="C1495" t="s">
        <v>279</v>
      </c>
      <c r="D1495">
        <v>1</v>
      </c>
      <c r="E1495">
        <v>1</v>
      </c>
      <c r="F1495">
        <v>1</v>
      </c>
      <c r="G1495">
        <v>1</v>
      </c>
      <c r="H1495">
        <v>1</v>
      </c>
      <c r="I1495">
        <v>1</v>
      </c>
      <c r="J1495">
        <v>1</v>
      </c>
      <c r="K1495">
        <v>1</v>
      </c>
      <c r="M1495" t="s">
        <v>468</v>
      </c>
    </row>
    <row r="1496" spans="1:13" hidden="1">
      <c r="A1496" t="s">
        <v>294</v>
      </c>
      <c r="B1496" t="s">
        <v>323</v>
      </c>
      <c r="C1496" t="s">
        <v>280</v>
      </c>
      <c r="D1496">
        <v>1</v>
      </c>
      <c r="E1496">
        <v>1</v>
      </c>
      <c r="F1496">
        <v>1</v>
      </c>
      <c r="G1496">
        <v>1</v>
      </c>
      <c r="H1496">
        <v>1</v>
      </c>
      <c r="I1496">
        <v>1</v>
      </c>
      <c r="J1496">
        <v>1</v>
      </c>
      <c r="K1496">
        <v>1</v>
      </c>
      <c r="M1496" t="s">
        <v>468</v>
      </c>
    </row>
    <row r="1497" spans="1:13" hidden="1">
      <c r="A1497" t="s">
        <v>294</v>
      </c>
      <c r="B1497" t="s">
        <v>323</v>
      </c>
      <c r="C1497" t="s">
        <v>277</v>
      </c>
      <c r="D1497">
        <v>1</v>
      </c>
      <c r="E1497">
        <v>1</v>
      </c>
      <c r="F1497">
        <v>1</v>
      </c>
      <c r="G1497">
        <v>1</v>
      </c>
      <c r="H1497">
        <v>1</v>
      </c>
      <c r="I1497">
        <v>1</v>
      </c>
      <c r="J1497">
        <v>1</v>
      </c>
      <c r="K1497">
        <v>1</v>
      </c>
      <c r="M1497" t="s">
        <v>468</v>
      </c>
    </row>
    <row r="1498" spans="1:13" hidden="1">
      <c r="A1498" t="s">
        <v>294</v>
      </c>
      <c r="B1498" t="s">
        <v>323</v>
      </c>
      <c r="C1498" t="s">
        <v>281</v>
      </c>
      <c r="D1498">
        <v>1</v>
      </c>
      <c r="E1498">
        <v>1</v>
      </c>
      <c r="F1498">
        <v>1</v>
      </c>
      <c r="G1498">
        <v>1</v>
      </c>
      <c r="H1498">
        <v>1</v>
      </c>
      <c r="I1498">
        <v>1</v>
      </c>
      <c r="J1498">
        <v>1</v>
      </c>
      <c r="K1498">
        <v>1</v>
      </c>
      <c r="M1498" t="s">
        <v>468</v>
      </c>
    </row>
    <row r="1499" spans="1:13" hidden="1">
      <c r="A1499" t="s">
        <v>294</v>
      </c>
      <c r="B1499" t="s">
        <v>323</v>
      </c>
      <c r="C1499" t="s">
        <v>282</v>
      </c>
      <c r="D1499">
        <v>1</v>
      </c>
      <c r="E1499">
        <v>1</v>
      </c>
      <c r="F1499">
        <v>1</v>
      </c>
      <c r="G1499">
        <v>1</v>
      </c>
      <c r="H1499">
        <v>1</v>
      </c>
      <c r="I1499">
        <v>1</v>
      </c>
      <c r="J1499">
        <v>1</v>
      </c>
      <c r="K1499">
        <v>1</v>
      </c>
      <c r="M1499" t="s">
        <v>468</v>
      </c>
    </row>
    <row r="1500" spans="1:13" hidden="1">
      <c r="A1500" t="s">
        <v>294</v>
      </c>
      <c r="B1500" t="s">
        <v>323</v>
      </c>
      <c r="C1500" t="s">
        <v>283</v>
      </c>
      <c r="D1500">
        <v>1</v>
      </c>
      <c r="E1500">
        <v>1</v>
      </c>
      <c r="F1500">
        <v>1</v>
      </c>
      <c r="G1500">
        <v>1</v>
      </c>
      <c r="H1500">
        <v>1</v>
      </c>
      <c r="I1500">
        <v>1</v>
      </c>
      <c r="J1500">
        <v>1</v>
      </c>
      <c r="K1500">
        <v>1</v>
      </c>
      <c r="M1500" t="s">
        <v>468</v>
      </c>
    </row>
    <row r="1501" spans="1:13" hidden="1">
      <c r="A1501" t="s">
        <v>294</v>
      </c>
      <c r="B1501" t="s">
        <v>323</v>
      </c>
      <c r="C1501" t="s">
        <v>284</v>
      </c>
      <c r="D1501">
        <v>1</v>
      </c>
      <c r="E1501">
        <v>1</v>
      </c>
      <c r="F1501">
        <v>1</v>
      </c>
      <c r="G1501">
        <v>1</v>
      </c>
      <c r="H1501">
        <v>1</v>
      </c>
      <c r="I1501">
        <v>1</v>
      </c>
      <c r="J1501">
        <v>1</v>
      </c>
      <c r="K1501">
        <v>1</v>
      </c>
      <c r="M1501" t="s">
        <v>468</v>
      </c>
    </row>
    <row r="1502" spans="1:13" hidden="1">
      <c r="A1502" t="s">
        <v>294</v>
      </c>
      <c r="B1502" t="s">
        <v>323</v>
      </c>
      <c r="C1502" t="s">
        <v>285</v>
      </c>
      <c r="D1502">
        <v>1</v>
      </c>
      <c r="E1502">
        <v>1</v>
      </c>
      <c r="F1502">
        <v>1</v>
      </c>
      <c r="G1502">
        <v>1</v>
      </c>
      <c r="H1502">
        <v>1</v>
      </c>
      <c r="I1502">
        <v>1</v>
      </c>
      <c r="J1502">
        <v>1</v>
      </c>
      <c r="K1502">
        <v>1</v>
      </c>
      <c r="M1502" t="s">
        <v>468</v>
      </c>
    </row>
    <row r="1503" spans="1:13" hidden="1">
      <c r="A1503" t="s">
        <v>294</v>
      </c>
      <c r="B1503" t="s">
        <v>323</v>
      </c>
      <c r="C1503" t="s">
        <v>286</v>
      </c>
      <c r="D1503">
        <v>1</v>
      </c>
      <c r="E1503">
        <v>1</v>
      </c>
      <c r="F1503">
        <v>1</v>
      </c>
      <c r="G1503">
        <v>1</v>
      </c>
      <c r="H1503">
        <v>1</v>
      </c>
      <c r="I1503">
        <v>1</v>
      </c>
      <c r="J1503">
        <v>1</v>
      </c>
      <c r="K1503">
        <v>1</v>
      </c>
      <c r="M1503" t="s">
        <v>468</v>
      </c>
    </row>
    <row r="1504" spans="1:13" hidden="1">
      <c r="A1504" t="s">
        <v>294</v>
      </c>
      <c r="B1504" t="s">
        <v>323</v>
      </c>
      <c r="C1504" t="s">
        <v>287</v>
      </c>
      <c r="D1504">
        <v>1</v>
      </c>
      <c r="E1504">
        <v>1</v>
      </c>
      <c r="F1504">
        <v>1</v>
      </c>
      <c r="G1504">
        <v>1</v>
      </c>
      <c r="H1504">
        <v>1</v>
      </c>
      <c r="I1504">
        <v>1</v>
      </c>
      <c r="J1504">
        <v>1</v>
      </c>
      <c r="K1504">
        <v>1</v>
      </c>
      <c r="M1504" t="s">
        <v>468</v>
      </c>
    </row>
    <row r="1505" spans="1:13" hidden="1">
      <c r="A1505" t="s">
        <v>294</v>
      </c>
      <c r="B1505" t="s">
        <v>323</v>
      </c>
      <c r="C1505" t="s">
        <v>288</v>
      </c>
      <c r="D1505">
        <v>1</v>
      </c>
      <c r="E1505">
        <v>1</v>
      </c>
      <c r="F1505">
        <v>1</v>
      </c>
      <c r="G1505">
        <v>1</v>
      </c>
      <c r="H1505">
        <v>1</v>
      </c>
      <c r="I1505">
        <v>1</v>
      </c>
      <c r="J1505">
        <v>1</v>
      </c>
      <c r="K1505">
        <v>1</v>
      </c>
      <c r="M1505" t="s">
        <v>468</v>
      </c>
    </row>
    <row r="1506" spans="1:13" hidden="1">
      <c r="A1506" t="s">
        <v>294</v>
      </c>
      <c r="B1506" t="s">
        <v>323</v>
      </c>
      <c r="C1506" t="s">
        <v>289</v>
      </c>
      <c r="D1506">
        <v>1</v>
      </c>
      <c r="E1506">
        <v>1</v>
      </c>
      <c r="F1506">
        <v>1</v>
      </c>
      <c r="G1506">
        <v>1</v>
      </c>
      <c r="H1506">
        <v>1</v>
      </c>
      <c r="I1506">
        <v>1</v>
      </c>
      <c r="J1506">
        <v>1</v>
      </c>
      <c r="K1506">
        <v>1</v>
      </c>
      <c r="M1506" t="s">
        <v>468</v>
      </c>
    </row>
    <row r="1507" spans="1:13" hidden="1">
      <c r="A1507" t="s">
        <v>294</v>
      </c>
      <c r="B1507" t="s">
        <v>323</v>
      </c>
      <c r="C1507" t="s">
        <v>290</v>
      </c>
      <c r="D1507">
        <v>1</v>
      </c>
      <c r="E1507">
        <v>1</v>
      </c>
      <c r="F1507">
        <v>1</v>
      </c>
      <c r="G1507">
        <v>1</v>
      </c>
      <c r="H1507">
        <v>1</v>
      </c>
      <c r="I1507">
        <v>1</v>
      </c>
      <c r="J1507">
        <v>1</v>
      </c>
      <c r="K1507">
        <v>1</v>
      </c>
      <c r="M1507" t="s">
        <v>468</v>
      </c>
    </row>
    <row r="1508" spans="1:13" hidden="1">
      <c r="A1508" t="s">
        <v>294</v>
      </c>
      <c r="B1508" t="s">
        <v>323</v>
      </c>
      <c r="C1508" t="s">
        <v>291</v>
      </c>
      <c r="D1508">
        <v>1</v>
      </c>
      <c r="E1508">
        <v>1</v>
      </c>
      <c r="F1508">
        <v>1</v>
      </c>
      <c r="G1508">
        <v>1</v>
      </c>
      <c r="H1508">
        <v>1</v>
      </c>
      <c r="I1508">
        <v>1</v>
      </c>
      <c r="J1508">
        <v>1</v>
      </c>
      <c r="K1508">
        <v>1</v>
      </c>
      <c r="M1508" t="s">
        <v>468</v>
      </c>
    </row>
    <row r="1509" spans="1:13" hidden="1">
      <c r="A1509" t="s">
        <v>294</v>
      </c>
      <c r="B1509" t="s">
        <v>323</v>
      </c>
      <c r="C1509" t="s">
        <v>292</v>
      </c>
      <c r="D1509">
        <v>1</v>
      </c>
      <c r="E1509">
        <v>1</v>
      </c>
      <c r="F1509">
        <v>1</v>
      </c>
      <c r="G1509">
        <v>1</v>
      </c>
      <c r="H1509">
        <v>1</v>
      </c>
      <c r="I1509">
        <v>1</v>
      </c>
      <c r="J1509">
        <v>1</v>
      </c>
      <c r="K1509">
        <v>1</v>
      </c>
      <c r="M1509" t="s">
        <v>468</v>
      </c>
    </row>
    <row r="1510" spans="1:13" hidden="1">
      <c r="A1510" t="s">
        <v>294</v>
      </c>
      <c r="B1510" t="s">
        <v>324</v>
      </c>
      <c r="C1510" t="s">
        <v>278</v>
      </c>
      <c r="D1510">
        <v>1</v>
      </c>
      <c r="E1510">
        <v>1</v>
      </c>
      <c r="F1510">
        <v>1</v>
      </c>
      <c r="G1510">
        <v>1</v>
      </c>
      <c r="H1510">
        <v>1</v>
      </c>
      <c r="I1510">
        <v>1</v>
      </c>
      <c r="J1510">
        <v>1</v>
      </c>
      <c r="K1510">
        <v>1</v>
      </c>
      <c r="M1510" t="s">
        <v>468</v>
      </c>
    </row>
    <row r="1511" spans="1:13" hidden="1">
      <c r="A1511" t="s">
        <v>294</v>
      </c>
      <c r="B1511" t="s">
        <v>324</v>
      </c>
      <c r="C1511" t="s">
        <v>279</v>
      </c>
      <c r="D1511">
        <v>1</v>
      </c>
      <c r="E1511">
        <v>1</v>
      </c>
      <c r="F1511">
        <v>1</v>
      </c>
      <c r="G1511">
        <v>1</v>
      </c>
      <c r="H1511">
        <v>1</v>
      </c>
      <c r="I1511">
        <v>1</v>
      </c>
      <c r="J1511">
        <v>1</v>
      </c>
      <c r="K1511">
        <v>1</v>
      </c>
      <c r="M1511" t="s">
        <v>468</v>
      </c>
    </row>
    <row r="1512" spans="1:13" hidden="1">
      <c r="A1512" t="s">
        <v>294</v>
      </c>
      <c r="B1512" t="s">
        <v>324</v>
      </c>
      <c r="C1512" t="s">
        <v>280</v>
      </c>
      <c r="D1512">
        <v>1</v>
      </c>
      <c r="E1512">
        <v>1</v>
      </c>
      <c r="F1512">
        <v>1</v>
      </c>
      <c r="G1512">
        <v>1</v>
      </c>
      <c r="H1512">
        <v>1</v>
      </c>
      <c r="I1512">
        <v>1</v>
      </c>
      <c r="J1512">
        <v>1</v>
      </c>
      <c r="K1512">
        <v>1</v>
      </c>
      <c r="M1512" t="s">
        <v>468</v>
      </c>
    </row>
    <row r="1513" spans="1:13" hidden="1">
      <c r="A1513" t="s">
        <v>294</v>
      </c>
      <c r="B1513" t="s">
        <v>324</v>
      </c>
      <c r="C1513" t="s">
        <v>277</v>
      </c>
      <c r="D1513">
        <v>1</v>
      </c>
      <c r="E1513">
        <v>1</v>
      </c>
      <c r="F1513">
        <v>1</v>
      </c>
      <c r="G1513">
        <v>1</v>
      </c>
      <c r="H1513">
        <v>1</v>
      </c>
      <c r="I1513">
        <v>1</v>
      </c>
      <c r="J1513">
        <v>1</v>
      </c>
      <c r="K1513">
        <v>1</v>
      </c>
      <c r="M1513" t="s">
        <v>468</v>
      </c>
    </row>
    <row r="1514" spans="1:13" hidden="1">
      <c r="A1514" t="s">
        <v>294</v>
      </c>
      <c r="B1514" t="s">
        <v>324</v>
      </c>
      <c r="C1514" t="s">
        <v>281</v>
      </c>
      <c r="D1514">
        <v>1</v>
      </c>
      <c r="E1514">
        <v>1</v>
      </c>
      <c r="F1514">
        <v>1</v>
      </c>
      <c r="G1514">
        <v>1</v>
      </c>
      <c r="H1514">
        <v>1</v>
      </c>
      <c r="I1514">
        <v>1</v>
      </c>
      <c r="J1514">
        <v>1</v>
      </c>
      <c r="K1514">
        <v>1</v>
      </c>
      <c r="M1514" t="s">
        <v>468</v>
      </c>
    </row>
    <row r="1515" spans="1:13" hidden="1">
      <c r="A1515" t="s">
        <v>294</v>
      </c>
      <c r="B1515" t="s">
        <v>324</v>
      </c>
      <c r="C1515" t="s">
        <v>282</v>
      </c>
      <c r="D1515">
        <v>1</v>
      </c>
      <c r="E1515">
        <v>1</v>
      </c>
      <c r="F1515">
        <v>1</v>
      </c>
      <c r="G1515">
        <v>1</v>
      </c>
      <c r="H1515">
        <v>1</v>
      </c>
      <c r="I1515">
        <v>1</v>
      </c>
      <c r="J1515">
        <v>1</v>
      </c>
      <c r="K1515">
        <v>1</v>
      </c>
      <c r="M1515" t="s">
        <v>468</v>
      </c>
    </row>
    <row r="1516" spans="1:13" hidden="1">
      <c r="A1516" t="s">
        <v>294</v>
      </c>
      <c r="B1516" t="s">
        <v>324</v>
      </c>
      <c r="C1516" t="s">
        <v>283</v>
      </c>
      <c r="D1516">
        <v>1</v>
      </c>
      <c r="E1516">
        <v>1</v>
      </c>
      <c r="F1516">
        <v>1</v>
      </c>
      <c r="G1516">
        <v>1</v>
      </c>
      <c r="H1516">
        <v>1</v>
      </c>
      <c r="I1516">
        <v>1</v>
      </c>
      <c r="J1516">
        <v>1</v>
      </c>
      <c r="K1516">
        <v>1</v>
      </c>
      <c r="M1516" t="s">
        <v>468</v>
      </c>
    </row>
    <row r="1517" spans="1:13" hidden="1">
      <c r="A1517" t="s">
        <v>294</v>
      </c>
      <c r="B1517" t="s">
        <v>324</v>
      </c>
      <c r="C1517" t="s">
        <v>284</v>
      </c>
      <c r="D1517">
        <v>1</v>
      </c>
      <c r="E1517">
        <v>1</v>
      </c>
      <c r="F1517">
        <v>1</v>
      </c>
      <c r="G1517">
        <v>1</v>
      </c>
      <c r="H1517">
        <v>1</v>
      </c>
      <c r="I1517">
        <v>1</v>
      </c>
      <c r="J1517">
        <v>1</v>
      </c>
      <c r="K1517">
        <v>1</v>
      </c>
      <c r="M1517" t="s">
        <v>468</v>
      </c>
    </row>
    <row r="1518" spans="1:13" hidden="1">
      <c r="A1518" t="s">
        <v>294</v>
      </c>
      <c r="B1518" t="s">
        <v>324</v>
      </c>
      <c r="C1518" t="s">
        <v>285</v>
      </c>
      <c r="D1518">
        <v>1</v>
      </c>
      <c r="E1518">
        <v>1</v>
      </c>
      <c r="F1518">
        <v>1</v>
      </c>
      <c r="G1518">
        <v>1</v>
      </c>
      <c r="H1518">
        <v>1</v>
      </c>
      <c r="I1518">
        <v>1</v>
      </c>
      <c r="J1518">
        <v>1</v>
      </c>
      <c r="K1518">
        <v>1</v>
      </c>
      <c r="M1518" t="s">
        <v>468</v>
      </c>
    </row>
    <row r="1519" spans="1:13" hidden="1">
      <c r="A1519" t="s">
        <v>294</v>
      </c>
      <c r="B1519" t="s">
        <v>324</v>
      </c>
      <c r="C1519" t="s">
        <v>286</v>
      </c>
      <c r="D1519">
        <v>1</v>
      </c>
      <c r="E1519">
        <v>1</v>
      </c>
      <c r="F1519">
        <v>1</v>
      </c>
      <c r="G1519">
        <v>1</v>
      </c>
      <c r="H1519">
        <v>1</v>
      </c>
      <c r="I1519">
        <v>1</v>
      </c>
      <c r="J1519">
        <v>1</v>
      </c>
      <c r="K1519">
        <v>1</v>
      </c>
      <c r="M1519" t="s">
        <v>468</v>
      </c>
    </row>
    <row r="1520" spans="1:13" hidden="1">
      <c r="A1520" t="s">
        <v>294</v>
      </c>
      <c r="B1520" t="s">
        <v>324</v>
      </c>
      <c r="C1520" t="s">
        <v>287</v>
      </c>
      <c r="D1520">
        <v>1</v>
      </c>
      <c r="E1520">
        <v>1</v>
      </c>
      <c r="F1520">
        <v>1</v>
      </c>
      <c r="G1520">
        <v>1</v>
      </c>
      <c r="H1520">
        <v>1</v>
      </c>
      <c r="I1520">
        <v>1</v>
      </c>
      <c r="J1520">
        <v>1</v>
      </c>
      <c r="K1520">
        <v>1</v>
      </c>
      <c r="M1520" t="s">
        <v>468</v>
      </c>
    </row>
    <row r="1521" spans="1:13" hidden="1">
      <c r="A1521" t="s">
        <v>294</v>
      </c>
      <c r="B1521" t="s">
        <v>324</v>
      </c>
      <c r="C1521" t="s">
        <v>288</v>
      </c>
      <c r="D1521">
        <v>1</v>
      </c>
      <c r="E1521">
        <v>1</v>
      </c>
      <c r="F1521">
        <v>1</v>
      </c>
      <c r="G1521">
        <v>1</v>
      </c>
      <c r="H1521">
        <v>1</v>
      </c>
      <c r="I1521">
        <v>1</v>
      </c>
      <c r="J1521">
        <v>1</v>
      </c>
      <c r="K1521">
        <v>1</v>
      </c>
      <c r="M1521" t="s">
        <v>468</v>
      </c>
    </row>
    <row r="1522" spans="1:13" hidden="1">
      <c r="A1522" t="s">
        <v>294</v>
      </c>
      <c r="B1522" t="s">
        <v>324</v>
      </c>
      <c r="C1522" t="s">
        <v>289</v>
      </c>
      <c r="D1522">
        <v>1</v>
      </c>
      <c r="E1522">
        <v>1</v>
      </c>
      <c r="F1522">
        <v>1</v>
      </c>
      <c r="G1522">
        <v>1</v>
      </c>
      <c r="H1522">
        <v>1</v>
      </c>
      <c r="I1522">
        <v>1</v>
      </c>
      <c r="J1522">
        <v>1</v>
      </c>
      <c r="K1522">
        <v>1</v>
      </c>
      <c r="M1522" t="s">
        <v>468</v>
      </c>
    </row>
    <row r="1523" spans="1:13" hidden="1">
      <c r="A1523" t="s">
        <v>294</v>
      </c>
      <c r="B1523" t="s">
        <v>324</v>
      </c>
      <c r="C1523" t="s">
        <v>290</v>
      </c>
      <c r="D1523">
        <v>1</v>
      </c>
      <c r="E1523">
        <v>1</v>
      </c>
      <c r="F1523">
        <v>1</v>
      </c>
      <c r="G1523">
        <v>1</v>
      </c>
      <c r="H1523">
        <v>1</v>
      </c>
      <c r="I1523">
        <v>1</v>
      </c>
      <c r="J1523">
        <v>1</v>
      </c>
      <c r="K1523">
        <v>1</v>
      </c>
      <c r="M1523" t="s">
        <v>468</v>
      </c>
    </row>
    <row r="1524" spans="1:13" hidden="1">
      <c r="A1524" t="s">
        <v>294</v>
      </c>
      <c r="B1524" t="s">
        <v>324</v>
      </c>
      <c r="C1524" t="s">
        <v>291</v>
      </c>
      <c r="D1524">
        <v>1</v>
      </c>
      <c r="E1524">
        <v>1</v>
      </c>
      <c r="F1524">
        <v>1</v>
      </c>
      <c r="G1524">
        <v>1</v>
      </c>
      <c r="H1524">
        <v>1</v>
      </c>
      <c r="I1524">
        <v>1</v>
      </c>
      <c r="J1524">
        <v>1</v>
      </c>
      <c r="K1524">
        <v>1</v>
      </c>
      <c r="M1524" t="s">
        <v>468</v>
      </c>
    </row>
    <row r="1525" spans="1:13" hidden="1">
      <c r="A1525" t="s">
        <v>294</v>
      </c>
      <c r="B1525" t="s">
        <v>324</v>
      </c>
      <c r="C1525" t="s">
        <v>292</v>
      </c>
      <c r="D1525">
        <v>1</v>
      </c>
      <c r="E1525">
        <v>1</v>
      </c>
      <c r="F1525">
        <v>1</v>
      </c>
      <c r="G1525">
        <v>1</v>
      </c>
      <c r="H1525">
        <v>1</v>
      </c>
      <c r="I1525">
        <v>1</v>
      </c>
      <c r="J1525">
        <v>1</v>
      </c>
      <c r="K1525">
        <v>1</v>
      </c>
      <c r="M1525" t="s">
        <v>468</v>
      </c>
    </row>
    <row r="1526" spans="1:13" hidden="1">
      <c r="A1526" t="s">
        <v>294</v>
      </c>
      <c r="B1526" t="s">
        <v>395</v>
      </c>
      <c r="C1526" t="s">
        <v>278</v>
      </c>
      <c r="D1526" s="2">
        <v>1</v>
      </c>
      <c r="E1526" s="2">
        <v>1</v>
      </c>
      <c r="F1526" s="2">
        <v>1</v>
      </c>
      <c r="G1526" s="2">
        <v>1</v>
      </c>
      <c r="H1526" s="2">
        <v>1</v>
      </c>
      <c r="I1526" s="2">
        <v>1</v>
      </c>
      <c r="J1526" s="2">
        <v>1</v>
      </c>
      <c r="K1526" s="2">
        <v>1</v>
      </c>
    </row>
    <row r="1527" spans="1:13" hidden="1">
      <c r="A1527" t="s">
        <v>294</v>
      </c>
      <c r="B1527" t="s">
        <v>395</v>
      </c>
      <c r="C1527" t="s">
        <v>279</v>
      </c>
      <c r="D1527" s="2">
        <v>1</v>
      </c>
      <c r="E1527" s="2">
        <v>1</v>
      </c>
      <c r="F1527" s="2">
        <v>1</v>
      </c>
      <c r="G1527" s="2">
        <v>1</v>
      </c>
      <c r="H1527" s="2">
        <v>1</v>
      </c>
      <c r="I1527" s="2">
        <v>1</v>
      </c>
      <c r="J1527" s="2">
        <v>1</v>
      </c>
      <c r="K1527" s="2">
        <v>1</v>
      </c>
    </row>
    <row r="1528" spans="1:13" hidden="1">
      <c r="A1528" t="s">
        <v>294</v>
      </c>
      <c r="B1528" t="s">
        <v>395</v>
      </c>
      <c r="C1528" t="s">
        <v>280</v>
      </c>
      <c r="D1528" s="2">
        <v>1</v>
      </c>
      <c r="E1528" s="2">
        <v>1</v>
      </c>
      <c r="F1528" s="2">
        <v>1</v>
      </c>
      <c r="G1528" s="2">
        <v>1</v>
      </c>
      <c r="H1528" s="2">
        <v>1</v>
      </c>
      <c r="I1528" s="2">
        <v>1</v>
      </c>
      <c r="J1528" s="2">
        <v>1</v>
      </c>
      <c r="K1528" s="2">
        <v>1</v>
      </c>
    </row>
    <row r="1529" spans="1:13" hidden="1">
      <c r="A1529" t="s">
        <v>294</v>
      </c>
      <c r="B1529" t="s">
        <v>395</v>
      </c>
      <c r="C1529" t="s">
        <v>277</v>
      </c>
      <c r="D1529" s="2">
        <v>1</v>
      </c>
      <c r="E1529" s="2">
        <v>1</v>
      </c>
      <c r="F1529" s="2">
        <v>1</v>
      </c>
      <c r="G1529" s="2">
        <v>1</v>
      </c>
      <c r="H1529" s="2">
        <v>1</v>
      </c>
      <c r="I1529" s="2">
        <v>1</v>
      </c>
      <c r="J1529" s="2">
        <v>1</v>
      </c>
      <c r="K1529" s="2">
        <v>1</v>
      </c>
    </row>
    <row r="1530" spans="1:13" hidden="1">
      <c r="A1530" t="s">
        <v>294</v>
      </c>
      <c r="B1530" t="s">
        <v>395</v>
      </c>
      <c r="C1530" t="s">
        <v>281</v>
      </c>
      <c r="D1530" s="2">
        <v>1</v>
      </c>
      <c r="E1530" s="2">
        <v>1</v>
      </c>
      <c r="F1530" s="2">
        <v>1</v>
      </c>
      <c r="G1530" s="2">
        <v>1</v>
      </c>
      <c r="H1530" s="2">
        <v>1</v>
      </c>
      <c r="I1530" s="2">
        <v>1</v>
      </c>
      <c r="J1530" s="2">
        <v>1</v>
      </c>
      <c r="K1530" s="2">
        <v>1</v>
      </c>
    </row>
    <row r="1531" spans="1:13" hidden="1">
      <c r="A1531" t="s">
        <v>294</v>
      </c>
      <c r="B1531" t="s">
        <v>395</v>
      </c>
      <c r="C1531" t="s">
        <v>282</v>
      </c>
      <c r="D1531" s="2">
        <v>1</v>
      </c>
      <c r="E1531" s="2">
        <v>1</v>
      </c>
      <c r="F1531" s="2">
        <v>1</v>
      </c>
      <c r="G1531" s="2">
        <v>1</v>
      </c>
      <c r="H1531" s="2">
        <v>1</v>
      </c>
      <c r="I1531" s="2">
        <v>1</v>
      </c>
      <c r="J1531" s="2">
        <v>1</v>
      </c>
      <c r="K1531" s="2">
        <v>1</v>
      </c>
    </row>
    <row r="1532" spans="1:13" hidden="1">
      <c r="A1532" t="s">
        <v>294</v>
      </c>
      <c r="B1532" t="s">
        <v>395</v>
      </c>
      <c r="C1532" t="s">
        <v>283</v>
      </c>
      <c r="D1532" s="2">
        <v>1</v>
      </c>
      <c r="E1532" s="2">
        <v>1</v>
      </c>
      <c r="F1532" s="2">
        <v>1</v>
      </c>
      <c r="G1532" s="2">
        <v>1</v>
      </c>
      <c r="H1532" s="2">
        <v>1</v>
      </c>
      <c r="I1532" s="2">
        <v>1</v>
      </c>
      <c r="J1532" s="2">
        <v>1</v>
      </c>
      <c r="K1532" s="2">
        <v>1</v>
      </c>
    </row>
    <row r="1533" spans="1:13" hidden="1">
      <c r="A1533" t="s">
        <v>294</v>
      </c>
      <c r="B1533" t="s">
        <v>395</v>
      </c>
      <c r="C1533" t="s">
        <v>284</v>
      </c>
      <c r="D1533" s="2">
        <v>1</v>
      </c>
      <c r="E1533" s="2">
        <v>1</v>
      </c>
      <c r="F1533" s="2">
        <v>1</v>
      </c>
      <c r="G1533" s="2">
        <v>1</v>
      </c>
      <c r="H1533" s="2">
        <v>1</v>
      </c>
      <c r="I1533" s="2">
        <v>1</v>
      </c>
      <c r="J1533" s="2">
        <v>1</v>
      </c>
      <c r="K1533" s="2">
        <v>1</v>
      </c>
    </row>
    <row r="1534" spans="1:13" hidden="1">
      <c r="A1534" t="s">
        <v>294</v>
      </c>
      <c r="B1534" t="s">
        <v>395</v>
      </c>
      <c r="C1534" t="s">
        <v>285</v>
      </c>
      <c r="D1534" s="2">
        <v>1</v>
      </c>
      <c r="E1534" s="2">
        <v>1</v>
      </c>
      <c r="F1534" s="2">
        <v>1</v>
      </c>
      <c r="G1534" s="2">
        <v>1</v>
      </c>
      <c r="H1534" s="2">
        <v>1</v>
      </c>
      <c r="I1534" s="2">
        <v>1</v>
      </c>
      <c r="J1534" s="2">
        <v>1</v>
      </c>
      <c r="K1534" s="2">
        <v>1</v>
      </c>
    </row>
    <row r="1535" spans="1:13" hidden="1">
      <c r="A1535" t="s">
        <v>294</v>
      </c>
      <c r="B1535" t="s">
        <v>395</v>
      </c>
      <c r="C1535" t="s">
        <v>286</v>
      </c>
      <c r="D1535" s="2">
        <v>1</v>
      </c>
      <c r="E1535" s="2">
        <v>1</v>
      </c>
      <c r="F1535" s="2">
        <v>1</v>
      </c>
      <c r="G1535" s="2">
        <v>1</v>
      </c>
      <c r="H1535" s="2">
        <v>1</v>
      </c>
      <c r="I1535" s="2">
        <v>1</v>
      </c>
      <c r="J1535" s="2">
        <v>1</v>
      </c>
      <c r="K1535" s="2">
        <v>1</v>
      </c>
    </row>
    <row r="1536" spans="1:13" hidden="1">
      <c r="A1536" t="s">
        <v>294</v>
      </c>
      <c r="B1536" t="s">
        <v>395</v>
      </c>
      <c r="C1536" t="s">
        <v>287</v>
      </c>
      <c r="D1536" s="2">
        <v>1</v>
      </c>
      <c r="E1536" s="2">
        <v>1</v>
      </c>
      <c r="F1536" s="2">
        <v>1</v>
      </c>
      <c r="G1536" s="2">
        <v>1</v>
      </c>
      <c r="H1536" s="2">
        <v>1</v>
      </c>
      <c r="I1536" s="2">
        <v>1</v>
      </c>
      <c r="J1536" s="2">
        <v>1</v>
      </c>
      <c r="K1536" s="2">
        <v>1</v>
      </c>
    </row>
    <row r="1537" spans="1:13" hidden="1">
      <c r="A1537" t="s">
        <v>294</v>
      </c>
      <c r="B1537" t="s">
        <v>395</v>
      </c>
      <c r="C1537" t="s">
        <v>288</v>
      </c>
      <c r="D1537" s="2">
        <v>1</v>
      </c>
      <c r="E1537" s="2">
        <v>1</v>
      </c>
      <c r="F1537" s="2">
        <v>1</v>
      </c>
      <c r="G1537" s="2">
        <v>1</v>
      </c>
      <c r="H1537" s="2">
        <v>1</v>
      </c>
      <c r="I1537" s="2">
        <v>1</v>
      </c>
      <c r="J1537" s="2">
        <v>1</v>
      </c>
      <c r="K1537" s="2">
        <v>1</v>
      </c>
    </row>
    <row r="1538" spans="1:13" hidden="1">
      <c r="A1538" t="s">
        <v>294</v>
      </c>
      <c r="B1538" t="s">
        <v>395</v>
      </c>
      <c r="C1538" t="s">
        <v>289</v>
      </c>
      <c r="D1538" s="2">
        <v>1</v>
      </c>
      <c r="E1538" s="2">
        <v>1</v>
      </c>
      <c r="F1538" s="2">
        <v>1</v>
      </c>
      <c r="G1538" s="2">
        <v>1</v>
      </c>
      <c r="H1538" s="2">
        <v>1</v>
      </c>
      <c r="I1538" s="2">
        <v>1</v>
      </c>
      <c r="J1538" s="2">
        <v>1</v>
      </c>
      <c r="K1538" s="2">
        <v>1</v>
      </c>
    </row>
    <row r="1539" spans="1:13" hidden="1">
      <c r="A1539" t="s">
        <v>294</v>
      </c>
      <c r="B1539" t="s">
        <v>395</v>
      </c>
      <c r="C1539" t="s">
        <v>290</v>
      </c>
      <c r="D1539" s="2">
        <v>1</v>
      </c>
      <c r="E1539" s="2">
        <v>1</v>
      </c>
      <c r="F1539" s="2">
        <v>1</v>
      </c>
      <c r="G1539" s="2">
        <v>1</v>
      </c>
      <c r="H1539" s="2">
        <v>1</v>
      </c>
      <c r="I1539" s="2">
        <v>1</v>
      </c>
      <c r="J1539" s="2">
        <v>1</v>
      </c>
      <c r="K1539" s="2">
        <v>1</v>
      </c>
    </row>
    <row r="1540" spans="1:13" hidden="1">
      <c r="A1540" t="s">
        <v>294</v>
      </c>
      <c r="B1540" t="s">
        <v>395</v>
      </c>
      <c r="C1540" t="s">
        <v>291</v>
      </c>
      <c r="D1540" s="2">
        <v>1</v>
      </c>
      <c r="E1540" s="2">
        <v>1</v>
      </c>
      <c r="F1540" s="2">
        <v>1</v>
      </c>
      <c r="G1540" s="2">
        <v>1</v>
      </c>
      <c r="H1540" s="2">
        <v>1</v>
      </c>
      <c r="I1540" s="2">
        <v>1</v>
      </c>
      <c r="J1540" s="2">
        <v>1</v>
      </c>
      <c r="K1540" s="2">
        <v>1</v>
      </c>
    </row>
    <row r="1541" spans="1:13" hidden="1">
      <c r="A1541" t="s">
        <v>294</v>
      </c>
      <c r="B1541" t="s">
        <v>395</v>
      </c>
      <c r="C1541" t="s">
        <v>292</v>
      </c>
      <c r="D1541" s="2">
        <v>1</v>
      </c>
      <c r="E1541" s="2">
        <v>1</v>
      </c>
      <c r="F1541" s="2">
        <v>1</v>
      </c>
      <c r="G1541" s="2">
        <v>1</v>
      </c>
      <c r="H1541" s="2">
        <v>1</v>
      </c>
      <c r="I1541" s="2">
        <v>1</v>
      </c>
      <c r="J1541" s="2">
        <v>1</v>
      </c>
      <c r="K1541" s="2">
        <v>1</v>
      </c>
    </row>
    <row r="1542" spans="1:13" hidden="1">
      <c r="A1542" t="s">
        <v>294</v>
      </c>
      <c r="B1542" t="s">
        <v>345</v>
      </c>
      <c r="C1542" t="s">
        <v>278</v>
      </c>
      <c r="D1542">
        <v>1</v>
      </c>
      <c r="E1542">
        <v>1</v>
      </c>
      <c r="F1542">
        <v>1</v>
      </c>
      <c r="G1542">
        <v>1</v>
      </c>
      <c r="H1542">
        <v>1</v>
      </c>
      <c r="I1542">
        <v>1</v>
      </c>
      <c r="J1542">
        <v>1</v>
      </c>
      <c r="K1542">
        <v>1</v>
      </c>
      <c r="M1542" t="s">
        <v>468</v>
      </c>
    </row>
    <row r="1543" spans="1:13" hidden="1">
      <c r="A1543" t="s">
        <v>294</v>
      </c>
      <c r="B1543" t="s">
        <v>345</v>
      </c>
      <c r="C1543" t="s">
        <v>279</v>
      </c>
      <c r="D1543">
        <v>1</v>
      </c>
      <c r="E1543">
        <v>1</v>
      </c>
      <c r="F1543">
        <v>1</v>
      </c>
      <c r="G1543">
        <v>1</v>
      </c>
      <c r="H1543">
        <v>1</v>
      </c>
      <c r="I1543">
        <v>1</v>
      </c>
      <c r="J1543">
        <v>1</v>
      </c>
      <c r="K1543">
        <v>1</v>
      </c>
      <c r="M1543" t="s">
        <v>468</v>
      </c>
    </row>
    <row r="1544" spans="1:13" hidden="1">
      <c r="A1544" t="s">
        <v>294</v>
      </c>
      <c r="B1544" t="s">
        <v>345</v>
      </c>
      <c r="C1544" t="s">
        <v>280</v>
      </c>
      <c r="D1544">
        <v>1</v>
      </c>
      <c r="E1544">
        <v>1</v>
      </c>
      <c r="F1544">
        <v>1</v>
      </c>
      <c r="G1544">
        <v>1</v>
      </c>
      <c r="H1544">
        <v>1</v>
      </c>
      <c r="I1544">
        <v>1</v>
      </c>
      <c r="J1544">
        <v>1</v>
      </c>
      <c r="K1544">
        <v>1</v>
      </c>
      <c r="M1544" t="s">
        <v>468</v>
      </c>
    </row>
    <row r="1545" spans="1:13" hidden="1">
      <c r="A1545" t="s">
        <v>294</v>
      </c>
      <c r="B1545" t="s">
        <v>345</v>
      </c>
      <c r="C1545" t="s">
        <v>277</v>
      </c>
      <c r="D1545">
        <v>1</v>
      </c>
      <c r="E1545">
        <v>1</v>
      </c>
      <c r="F1545">
        <v>1</v>
      </c>
      <c r="G1545">
        <v>1</v>
      </c>
      <c r="H1545">
        <v>1</v>
      </c>
      <c r="I1545">
        <v>1</v>
      </c>
      <c r="J1545">
        <v>1</v>
      </c>
      <c r="K1545">
        <v>1</v>
      </c>
      <c r="M1545" t="s">
        <v>468</v>
      </c>
    </row>
    <row r="1546" spans="1:13" hidden="1">
      <c r="A1546" t="s">
        <v>294</v>
      </c>
      <c r="B1546" t="s">
        <v>345</v>
      </c>
      <c r="C1546" t="s">
        <v>281</v>
      </c>
      <c r="D1546">
        <v>1</v>
      </c>
      <c r="E1546">
        <v>1</v>
      </c>
      <c r="F1546">
        <v>1</v>
      </c>
      <c r="G1546">
        <v>1</v>
      </c>
      <c r="H1546">
        <v>1</v>
      </c>
      <c r="I1546">
        <v>1</v>
      </c>
      <c r="J1546">
        <v>1</v>
      </c>
      <c r="K1546">
        <v>1</v>
      </c>
      <c r="M1546" t="s">
        <v>468</v>
      </c>
    </row>
    <row r="1547" spans="1:13" hidden="1">
      <c r="A1547" t="s">
        <v>294</v>
      </c>
      <c r="B1547" t="s">
        <v>345</v>
      </c>
      <c r="C1547" t="s">
        <v>282</v>
      </c>
      <c r="D1547">
        <v>1</v>
      </c>
      <c r="E1547">
        <v>1</v>
      </c>
      <c r="F1547">
        <v>1</v>
      </c>
      <c r="G1547">
        <v>1</v>
      </c>
      <c r="H1547">
        <v>1</v>
      </c>
      <c r="I1547">
        <v>1</v>
      </c>
      <c r="J1547">
        <v>1</v>
      </c>
      <c r="K1547">
        <v>1</v>
      </c>
      <c r="M1547" t="s">
        <v>468</v>
      </c>
    </row>
    <row r="1548" spans="1:13" hidden="1">
      <c r="A1548" t="s">
        <v>294</v>
      </c>
      <c r="B1548" t="s">
        <v>345</v>
      </c>
      <c r="C1548" t="s">
        <v>283</v>
      </c>
      <c r="D1548">
        <v>1</v>
      </c>
      <c r="E1548">
        <v>1</v>
      </c>
      <c r="F1548">
        <v>1</v>
      </c>
      <c r="G1548">
        <v>1</v>
      </c>
      <c r="H1548">
        <v>1</v>
      </c>
      <c r="I1548">
        <v>1</v>
      </c>
      <c r="J1548">
        <v>1</v>
      </c>
      <c r="K1548">
        <v>1</v>
      </c>
      <c r="M1548" t="s">
        <v>468</v>
      </c>
    </row>
    <row r="1549" spans="1:13" hidden="1">
      <c r="A1549" t="s">
        <v>294</v>
      </c>
      <c r="B1549" t="s">
        <v>345</v>
      </c>
      <c r="C1549" t="s">
        <v>284</v>
      </c>
      <c r="D1549">
        <v>1</v>
      </c>
      <c r="E1549">
        <v>1</v>
      </c>
      <c r="F1549">
        <v>1</v>
      </c>
      <c r="G1549">
        <v>1</v>
      </c>
      <c r="H1549">
        <v>1</v>
      </c>
      <c r="I1549">
        <v>1</v>
      </c>
      <c r="J1549">
        <v>1</v>
      </c>
      <c r="K1549">
        <v>1</v>
      </c>
      <c r="M1549" t="s">
        <v>468</v>
      </c>
    </row>
    <row r="1550" spans="1:13" hidden="1">
      <c r="A1550" t="s">
        <v>294</v>
      </c>
      <c r="B1550" t="s">
        <v>345</v>
      </c>
      <c r="C1550" t="s">
        <v>285</v>
      </c>
      <c r="D1550">
        <v>1</v>
      </c>
      <c r="E1550">
        <v>1</v>
      </c>
      <c r="F1550">
        <v>1</v>
      </c>
      <c r="G1550">
        <v>1</v>
      </c>
      <c r="H1550">
        <v>1</v>
      </c>
      <c r="I1550">
        <v>1</v>
      </c>
      <c r="J1550">
        <v>1</v>
      </c>
      <c r="K1550">
        <v>1</v>
      </c>
      <c r="M1550" t="s">
        <v>468</v>
      </c>
    </row>
    <row r="1551" spans="1:13" hidden="1">
      <c r="A1551" t="s">
        <v>294</v>
      </c>
      <c r="B1551" t="s">
        <v>345</v>
      </c>
      <c r="C1551" t="s">
        <v>286</v>
      </c>
      <c r="D1551">
        <v>1</v>
      </c>
      <c r="E1551">
        <v>1</v>
      </c>
      <c r="F1551">
        <v>1</v>
      </c>
      <c r="G1551">
        <v>1</v>
      </c>
      <c r="H1551">
        <v>1</v>
      </c>
      <c r="I1551">
        <v>1</v>
      </c>
      <c r="J1551">
        <v>1</v>
      </c>
      <c r="K1551">
        <v>1</v>
      </c>
      <c r="M1551" t="s">
        <v>468</v>
      </c>
    </row>
    <row r="1552" spans="1:13" hidden="1">
      <c r="A1552" t="s">
        <v>294</v>
      </c>
      <c r="B1552" t="s">
        <v>345</v>
      </c>
      <c r="C1552" t="s">
        <v>287</v>
      </c>
      <c r="D1552">
        <v>1</v>
      </c>
      <c r="E1552">
        <v>1</v>
      </c>
      <c r="F1552">
        <v>1</v>
      </c>
      <c r="G1552">
        <v>1</v>
      </c>
      <c r="H1552">
        <v>1</v>
      </c>
      <c r="I1552">
        <v>1</v>
      </c>
      <c r="J1552">
        <v>1</v>
      </c>
      <c r="K1552">
        <v>1</v>
      </c>
      <c r="M1552" t="s">
        <v>468</v>
      </c>
    </row>
    <row r="1553" spans="1:13" hidden="1">
      <c r="A1553" t="s">
        <v>294</v>
      </c>
      <c r="B1553" t="s">
        <v>345</v>
      </c>
      <c r="C1553" t="s">
        <v>288</v>
      </c>
      <c r="D1553">
        <v>1</v>
      </c>
      <c r="E1553">
        <v>1</v>
      </c>
      <c r="F1553">
        <v>1</v>
      </c>
      <c r="G1553">
        <v>1</v>
      </c>
      <c r="H1553">
        <v>1</v>
      </c>
      <c r="I1553">
        <v>1</v>
      </c>
      <c r="J1553">
        <v>1</v>
      </c>
      <c r="K1553">
        <v>1</v>
      </c>
      <c r="M1553" t="s">
        <v>468</v>
      </c>
    </row>
    <row r="1554" spans="1:13" hidden="1">
      <c r="A1554" t="s">
        <v>294</v>
      </c>
      <c r="B1554" t="s">
        <v>345</v>
      </c>
      <c r="C1554" t="s">
        <v>289</v>
      </c>
      <c r="D1554">
        <v>1</v>
      </c>
      <c r="E1554">
        <v>1</v>
      </c>
      <c r="F1554">
        <v>1</v>
      </c>
      <c r="G1554">
        <v>1</v>
      </c>
      <c r="H1554">
        <v>1</v>
      </c>
      <c r="I1554">
        <v>1</v>
      </c>
      <c r="J1554">
        <v>1</v>
      </c>
      <c r="K1554">
        <v>1</v>
      </c>
      <c r="M1554" t="s">
        <v>468</v>
      </c>
    </row>
    <row r="1555" spans="1:13" hidden="1">
      <c r="A1555" t="s">
        <v>294</v>
      </c>
      <c r="B1555" t="s">
        <v>345</v>
      </c>
      <c r="C1555" t="s">
        <v>290</v>
      </c>
      <c r="D1555">
        <v>1</v>
      </c>
      <c r="E1555">
        <v>1</v>
      </c>
      <c r="F1555">
        <v>1</v>
      </c>
      <c r="G1555">
        <v>1</v>
      </c>
      <c r="H1555">
        <v>1</v>
      </c>
      <c r="I1555">
        <v>1</v>
      </c>
      <c r="J1555">
        <v>1</v>
      </c>
      <c r="K1555">
        <v>1</v>
      </c>
      <c r="M1555" t="s">
        <v>468</v>
      </c>
    </row>
    <row r="1556" spans="1:13" hidden="1">
      <c r="A1556" t="s">
        <v>294</v>
      </c>
      <c r="B1556" t="s">
        <v>345</v>
      </c>
      <c r="C1556" t="s">
        <v>291</v>
      </c>
      <c r="D1556">
        <v>1</v>
      </c>
      <c r="E1556">
        <v>1</v>
      </c>
      <c r="F1556">
        <v>1</v>
      </c>
      <c r="G1556">
        <v>1</v>
      </c>
      <c r="H1556">
        <v>1</v>
      </c>
      <c r="I1556">
        <v>1</v>
      </c>
      <c r="J1556">
        <v>1</v>
      </c>
      <c r="K1556">
        <v>1</v>
      </c>
      <c r="M1556" t="s">
        <v>468</v>
      </c>
    </row>
    <row r="1557" spans="1:13" hidden="1">
      <c r="A1557" t="s">
        <v>294</v>
      </c>
      <c r="B1557" t="s">
        <v>345</v>
      </c>
      <c r="C1557" t="s">
        <v>292</v>
      </c>
      <c r="D1557">
        <v>1</v>
      </c>
      <c r="E1557">
        <v>1</v>
      </c>
      <c r="F1557">
        <v>1</v>
      </c>
      <c r="G1557">
        <v>1</v>
      </c>
      <c r="H1557">
        <v>1</v>
      </c>
      <c r="I1557">
        <v>1</v>
      </c>
      <c r="J1557">
        <v>1</v>
      </c>
      <c r="K1557">
        <v>1</v>
      </c>
      <c r="M1557" t="s">
        <v>468</v>
      </c>
    </row>
    <row r="1558" spans="1:13" hidden="1">
      <c r="A1558" t="s">
        <v>294</v>
      </c>
      <c r="B1558" t="s">
        <v>346</v>
      </c>
      <c r="C1558" t="s">
        <v>278</v>
      </c>
      <c r="D1558">
        <v>1</v>
      </c>
      <c r="E1558">
        <v>1</v>
      </c>
      <c r="F1558">
        <v>1</v>
      </c>
      <c r="G1558">
        <v>1</v>
      </c>
      <c r="H1558">
        <v>1</v>
      </c>
      <c r="I1558">
        <v>1</v>
      </c>
      <c r="J1558">
        <v>1</v>
      </c>
      <c r="K1558">
        <v>1</v>
      </c>
      <c r="M1558" t="s">
        <v>468</v>
      </c>
    </row>
    <row r="1559" spans="1:13" hidden="1">
      <c r="A1559" t="s">
        <v>294</v>
      </c>
      <c r="B1559" t="s">
        <v>346</v>
      </c>
      <c r="C1559" t="s">
        <v>279</v>
      </c>
      <c r="D1559">
        <v>1</v>
      </c>
      <c r="E1559">
        <v>1</v>
      </c>
      <c r="F1559">
        <v>1</v>
      </c>
      <c r="G1559">
        <v>1</v>
      </c>
      <c r="H1559">
        <v>1</v>
      </c>
      <c r="I1559">
        <v>1</v>
      </c>
      <c r="J1559">
        <v>1</v>
      </c>
      <c r="K1559">
        <v>1</v>
      </c>
      <c r="M1559" t="s">
        <v>468</v>
      </c>
    </row>
    <row r="1560" spans="1:13" hidden="1">
      <c r="A1560" t="s">
        <v>294</v>
      </c>
      <c r="B1560" t="s">
        <v>346</v>
      </c>
      <c r="C1560" t="s">
        <v>280</v>
      </c>
      <c r="D1560">
        <v>1</v>
      </c>
      <c r="E1560">
        <v>1</v>
      </c>
      <c r="F1560">
        <v>1</v>
      </c>
      <c r="G1560">
        <v>1</v>
      </c>
      <c r="H1560">
        <v>1</v>
      </c>
      <c r="I1560">
        <v>1</v>
      </c>
      <c r="J1560">
        <v>1</v>
      </c>
      <c r="K1560">
        <v>1</v>
      </c>
      <c r="M1560" t="s">
        <v>468</v>
      </c>
    </row>
    <row r="1561" spans="1:13" hidden="1">
      <c r="A1561" t="s">
        <v>294</v>
      </c>
      <c r="B1561" t="s">
        <v>346</v>
      </c>
      <c r="C1561" t="s">
        <v>277</v>
      </c>
      <c r="D1561">
        <v>1</v>
      </c>
      <c r="E1561">
        <v>1</v>
      </c>
      <c r="F1561">
        <v>1</v>
      </c>
      <c r="G1561">
        <v>1</v>
      </c>
      <c r="H1561">
        <v>1</v>
      </c>
      <c r="I1561">
        <v>1</v>
      </c>
      <c r="J1561">
        <v>1</v>
      </c>
      <c r="K1561">
        <v>1</v>
      </c>
      <c r="M1561" t="s">
        <v>468</v>
      </c>
    </row>
    <row r="1562" spans="1:13" hidden="1">
      <c r="A1562" t="s">
        <v>294</v>
      </c>
      <c r="B1562" t="s">
        <v>346</v>
      </c>
      <c r="C1562" t="s">
        <v>281</v>
      </c>
      <c r="D1562">
        <v>1</v>
      </c>
      <c r="E1562">
        <v>1</v>
      </c>
      <c r="F1562">
        <v>1</v>
      </c>
      <c r="G1562">
        <v>1</v>
      </c>
      <c r="H1562">
        <v>1</v>
      </c>
      <c r="I1562">
        <v>1</v>
      </c>
      <c r="J1562">
        <v>1</v>
      </c>
      <c r="K1562">
        <v>1</v>
      </c>
      <c r="M1562" t="s">
        <v>468</v>
      </c>
    </row>
    <row r="1563" spans="1:13" hidden="1">
      <c r="A1563" t="s">
        <v>294</v>
      </c>
      <c r="B1563" t="s">
        <v>346</v>
      </c>
      <c r="C1563" t="s">
        <v>282</v>
      </c>
      <c r="D1563">
        <v>1</v>
      </c>
      <c r="E1563">
        <v>1</v>
      </c>
      <c r="F1563">
        <v>1</v>
      </c>
      <c r="G1563">
        <v>1</v>
      </c>
      <c r="H1563">
        <v>1</v>
      </c>
      <c r="I1563">
        <v>1</v>
      </c>
      <c r="J1563">
        <v>1</v>
      </c>
      <c r="K1563">
        <v>1</v>
      </c>
      <c r="M1563" t="s">
        <v>468</v>
      </c>
    </row>
    <row r="1564" spans="1:13" hidden="1">
      <c r="A1564" t="s">
        <v>294</v>
      </c>
      <c r="B1564" t="s">
        <v>346</v>
      </c>
      <c r="C1564" t="s">
        <v>283</v>
      </c>
      <c r="D1564">
        <v>1</v>
      </c>
      <c r="E1564">
        <v>1</v>
      </c>
      <c r="F1564">
        <v>1</v>
      </c>
      <c r="G1564">
        <v>1</v>
      </c>
      <c r="H1564">
        <v>1</v>
      </c>
      <c r="I1564">
        <v>1</v>
      </c>
      <c r="J1564">
        <v>1</v>
      </c>
      <c r="K1564">
        <v>1</v>
      </c>
      <c r="M1564" t="s">
        <v>468</v>
      </c>
    </row>
    <row r="1565" spans="1:13" hidden="1">
      <c r="A1565" t="s">
        <v>294</v>
      </c>
      <c r="B1565" t="s">
        <v>346</v>
      </c>
      <c r="C1565" t="s">
        <v>284</v>
      </c>
      <c r="D1565">
        <v>1</v>
      </c>
      <c r="E1565">
        <v>1</v>
      </c>
      <c r="F1565">
        <v>1</v>
      </c>
      <c r="G1565">
        <v>1</v>
      </c>
      <c r="H1565">
        <v>1</v>
      </c>
      <c r="I1565">
        <v>1</v>
      </c>
      <c r="J1565">
        <v>1</v>
      </c>
      <c r="K1565">
        <v>1</v>
      </c>
      <c r="M1565" t="s">
        <v>468</v>
      </c>
    </row>
    <row r="1566" spans="1:13" hidden="1">
      <c r="A1566" t="s">
        <v>294</v>
      </c>
      <c r="B1566" t="s">
        <v>346</v>
      </c>
      <c r="C1566" t="s">
        <v>285</v>
      </c>
      <c r="D1566">
        <v>1</v>
      </c>
      <c r="E1566">
        <v>1</v>
      </c>
      <c r="F1566">
        <v>1</v>
      </c>
      <c r="G1566">
        <v>1</v>
      </c>
      <c r="H1566">
        <v>1</v>
      </c>
      <c r="I1566">
        <v>1</v>
      </c>
      <c r="J1566">
        <v>1</v>
      </c>
      <c r="K1566">
        <v>1</v>
      </c>
      <c r="M1566" t="s">
        <v>468</v>
      </c>
    </row>
    <row r="1567" spans="1:13" hidden="1">
      <c r="A1567" t="s">
        <v>294</v>
      </c>
      <c r="B1567" t="s">
        <v>346</v>
      </c>
      <c r="C1567" t="s">
        <v>286</v>
      </c>
      <c r="D1567">
        <v>1</v>
      </c>
      <c r="E1567">
        <v>1</v>
      </c>
      <c r="F1567">
        <v>1</v>
      </c>
      <c r="G1567">
        <v>1</v>
      </c>
      <c r="H1567">
        <v>1</v>
      </c>
      <c r="I1567">
        <v>1</v>
      </c>
      <c r="J1567">
        <v>1</v>
      </c>
      <c r="K1567">
        <v>1</v>
      </c>
      <c r="M1567" t="s">
        <v>468</v>
      </c>
    </row>
    <row r="1568" spans="1:13" hidden="1">
      <c r="A1568" t="s">
        <v>294</v>
      </c>
      <c r="B1568" t="s">
        <v>346</v>
      </c>
      <c r="C1568" t="s">
        <v>287</v>
      </c>
      <c r="D1568">
        <v>1</v>
      </c>
      <c r="E1568">
        <v>1</v>
      </c>
      <c r="F1568">
        <v>1</v>
      </c>
      <c r="G1568">
        <v>1</v>
      </c>
      <c r="H1568">
        <v>1</v>
      </c>
      <c r="I1568">
        <v>1</v>
      </c>
      <c r="J1568">
        <v>1</v>
      </c>
      <c r="K1568">
        <v>1</v>
      </c>
      <c r="M1568" t="s">
        <v>468</v>
      </c>
    </row>
    <row r="1569" spans="1:13" hidden="1">
      <c r="A1569" t="s">
        <v>294</v>
      </c>
      <c r="B1569" t="s">
        <v>346</v>
      </c>
      <c r="C1569" t="s">
        <v>288</v>
      </c>
      <c r="D1569">
        <v>1</v>
      </c>
      <c r="E1569">
        <v>1</v>
      </c>
      <c r="F1569">
        <v>1</v>
      </c>
      <c r="G1569">
        <v>1</v>
      </c>
      <c r="H1569">
        <v>1</v>
      </c>
      <c r="I1569">
        <v>1</v>
      </c>
      <c r="J1569">
        <v>1</v>
      </c>
      <c r="K1569">
        <v>1</v>
      </c>
      <c r="M1569" t="s">
        <v>468</v>
      </c>
    </row>
    <row r="1570" spans="1:13" hidden="1">
      <c r="A1570" t="s">
        <v>294</v>
      </c>
      <c r="B1570" t="s">
        <v>346</v>
      </c>
      <c r="C1570" t="s">
        <v>289</v>
      </c>
      <c r="D1570">
        <v>1</v>
      </c>
      <c r="E1570">
        <v>1</v>
      </c>
      <c r="F1570">
        <v>1</v>
      </c>
      <c r="G1570">
        <v>1</v>
      </c>
      <c r="H1570">
        <v>1</v>
      </c>
      <c r="I1570">
        <v>1</v>
      </c>
      <c r="J1570">
        <v>1</v>
      </c>
      <c r="K1570">
        <v>1</v>
      </c>
      <c r="M1570" t="s">
        <v>468</v>
      </c>
    </row>
    <row r="1571" spans="1:13" hidden="1">
      <c r="A1571" t="s">
        <v>294</v>
      </c>
      <c r="B1571" t="s">
        <v>346</v>
      </c>
      <c r="C1571" t="s">
        <v>290</v>
      </c>
      <c r="D1571">
        <v>1</v>
      </c>
      <c r="E1571">
        <v>1</v>
      </c>
      <c r="F1571">
        <v>1</v>
      </c>
      <c r="G1571">
        <v>1</v>
      </c>
      <c r="H1571">
        <v>1</v>
      </c>
      <c r="I1571">
        <v>1</v>
      </c>
      <c r="J1571">
        <v>1</v>
      </c>
      <c r="K1571">
        <v>1</v>
      </c>
      <c r="M1571" t="s">
        <v>468</v>
      </c>
    </row>
    <row r="1572" spans="1:13" hidden="1">
      <c r="A1572" t="s">
        <v>294</v>
      </c>
      <c r="B1572" t="s">
        <v>346</v>
      </c>
      <c r="C1572" t="s">
        <v>291</v>
      </c>
      <c r="D1572">
        <v>1</v>
      </c>
      <c r="E1572">
        <v>1</v>
      </c>
      <c r="F1572">
        <v>1</v>
      </c>
      <c r="G1572">
        <v>1</v>
      </c>
      <c r="H1572">
        <v>1</v>
      </c>
      <c r="I1572">
        <v>1</v>
      </c>
      <c r="J1572">
        <v>1</v>
      </c>
      <c r="K1572">
        <v>1</v>
      </c>
      <c r="M1572" t="s">
        <v>468</v>
      </c>
    </row>
    <row r="1573" spans="1:13" hidden="1">
      <c r="A1573" t="s">
        <v>294</v>
      </c>
      <c r="B1573" t="s">
        <v>346</v>
      </c>
      <c r="C1573" t="s">
        <v>292</v>
      </c>
      <c r="D1573">
        <v>1</v>
      </c>
      <c r="E1573">
        <v>1</v>
      </c>
      <c r="F1573">
        <v>1</v>
      </c>
      <c r="G1573">
        <v>1</v>
      </c>
      <c r="H1573">
        <v>1</v>
      </c>
      <c r="I1573">
        <v>1</v>
      </c>
      <c r="J1573">
        <v>1</v>
      </c>
      <c r="K1573">
        <v>1</v>
      </c>
      <c r="M1573" t="s">
        <v>468</v>
      </c>
    </row>
    <row r="1574" spans="1:13" hidden="1">
      <c r="A1574" t="s">
        <v>294</v>
      </c>
      <c r="B1574" t="s">
        <v>347</v>
      </c>
      <c r="C1574" t="s">
        <v>278</v>
      </c>
      <c r="D1574">
        <v>1</v>
      </c>
      <c r="E1574">
        <v>1</v>
      </c>
      <c r="F1574">
        <v>1</v>
      </c>
      <c r="G1574">
        <v>1</v>
      </c>
      <c r="H1574">
        <v>1</v>
      </c>
      <c r="I1574">
        <v>1</v>
      </c>
      <c r="J1574">
        <v>1</v>
      </c>
      <c r="K1574">
        <v>1</v>
      </c>
      <c r="M1574" t="s">
        <v>468</v>
      </c>
    </row>
    <row r="1575" spans="1:13" hidden="1">
      <c r="A1575" t="s">
        <v>294</v>
      </c>
      <c r="B1575" t="s">
        <v>347</v>
      </c>
      <c r="C1575" t="s">
        <v>279</v>
      </c>
      <c r="D1575">
        <v>1</v>
      </c>
      <c r="E1575">
        <v>1</v>
      </c>
      <c r="F1575">
        <v>1</v>
      </c>
      <c r="G1575">
        <v>1</v>
      </c>
      <c r="H1575">
        <v>1</v>
      </c>
      <c r="I1575">
        <v>1</v>
      </c>
      <c r="J1575">
        <v>1</v>
      </c>
      <c r="K1575">
        <v>1</v>
      </c>
      <c r="M1575" t="s">
        <v>468</v>
      </c>
    </row>
    <row r="1576" spans="1:13" hidden="1">
      <c r="A1576" t="s">
        <v>294</v>
      </c>
      <c r="B1576" t="s">
        <v>347</v>
      </c>
      <c r="C1576" t="s">
        <v>280</v>
      </c>
      <c r="D1576">
        <v>1</v>
      </c>
      <c r="E1576">
        <v>1</v>
      </c>
      <c r="F1576">
        <v>1</v>
      </c>
      <c r="G1576">
        <v>1</v>
      </c>
      <c r="H1576">
        <v>1</v>
      </c>
      <c r="I1576">
        <v>1</v>
      </c>
      <c r="J1576">
        <v>1</v>
      </c>
      <c r="K1576">
        <v>1</v>
      </c>
      <c r="M1576" t="s">
        <v>468</v>
      </c>
    </row>
    <row r="1577" spans="1:13" hidden="1">
      <c r="A1577" t="s">
        <v>294</v>
      </c>
      <c r="B1577" t="s">
        <v>347</v>
      </c>
      <c r="C1577" t="s">
        <v>277</v>
      </c>
      <c r="D1577">
        <v>1</v>
      </c>
      <c r="E1577">
        <v>1</v>
      </c>
      <c r="F1577">
        <v>1</v>
      </c>
      <c r="G1577">
        <v>1</v>
      </c>
      <c r="H1577">
        <v>1</v>
      </c>
      <c r="I1577">
        <v>1</v>
      </c>
      <c r="J1577">
        <v>1</v>
      </c>
      <c r="K1577">
        <v>1</v>
      </c>
      <c r="M1577" t="s">
        <v>468</v>
      </c>
    </row>
    <row r="1578" spans="1:13" hidden="1">
      <c r="A1578" t="s">
        <v>294</v>
      </c>
      <c r="B1578" t="s">
        <v>347</v>
      </c>
      <c r="C1578" t="s">
        <v>281</v>
      </c>
      <c r="D1578">
        <v>1</v>
      </c>
      <c r="E1578">
        <v>1</v>
      </c>
      <c r="F1578">
        <v>1</v>
      </c>
      <c r="G1578">
        <v>1</v>
      </c>
      <c r="H1578">
        <v>1</v>
      </c>
      <c r="I1578">
        <v>1</v>
      </c>
      <c r="J1578">
        <v>1</v>
      </c>
      <c r="K1578">
        <v>1</v>
      </c>
      <c r="M1578" t="s">
        <v>468</v>
      </c>
    </row>
    <row r="1579" spans="1:13" hidden="1">
      <c r="A1579" t="s">
        <v>294</v>
      </c>
      <c r="B1579" t="s">
        <v>347</v>
      </c>
      <c r="C1579" t="s">
        <v>282</v>
      </c>
      <c r="D1579">
        <v>1</v>
      </c>
      <c r="E1579">
        <v>1</v>
      </c>
      <c r="F1579">
        <v>1</v>
      </c>
      <c r="G1579">
        <v>1</v>
      </c>
      <c r="H1579">
        <v>1</v>
      </c>
      <c r="I1579">
        <v>1</v>
      </c>
      <c r="J1579">
        <v>1</v>
      </c>
      <c r="K1579">
        <v>1</v>
      </c>
      <c r="M1579" t="s">
        <v>468</v>
      </c>
    </row>
    <row r="1580" spans="1:13" hidden="1">
      <c r="A1580" t="s">
        <v>294</v>
      </c>
      <c r="B1580" t="s">
        <v>347</v>
      </c>
      <c r="C1580" t="s">
        <v>283</v>
      </c>
      <c r="D1580">
        <v>1</v>
      </c>
      <c r="E1580">
        <v>1</v>
      </c>
      <c r="F1580">
        <v>1</v>
      </c>
      <c r="G1580">
        <v>1</v>
      </c>
      <c r="H1580">
        <v>1</v>
      </c>
      <c r="I1580">
        <v>1</v>
      </c>
      <c r="J1580">
        <v>1</v>
      </c>
      <c r="K1580">
        <v>1</v>
      </c>
      <c r="M1580" t="s">
        <v>468</v>
      </c>
    </row>
    <row r="1581" spans="1:13" hidden="1">
      <c r="A1581" t="s">
        <v>294</v>
      </c>
      <c r="B1581" t="s">
        <v>347</v>
      </c>
      <c r="C1581" t="s">
        <v>284</v>
      </c>
      <c r="D1581">
        <v>1</v>
      </c>
      <c r="E1581">
        <v>1</v>
      </c>
      <c r="F1581">
        <v>1</v>
      </c>
      <c r="G1581">
        <v>1</v>
      </c>
      <c r="H1581">
        <v>1</v>
      </c>
      <c r="I1581">
        <v>1</v>
      </c>
      <c r="J1581">
        <v>1</v>
      </c>
      <c r="K1581">
        <v>1</v>
      </c>
      <c r="M1581" t="s">
        <v>468</v>
      </c>
    </row>
    <row r="1582" spans="1:13" hidden="1">
      <c r="A1582" t="s">
        <v>294</v>
      </c>
      <c r="B1582" t="s">
        <v>347</v>
      </c>
      <c r="C1582" t="s">
        <v>285</v>
      </c>
      <c r="D1582">
        <v>1</v>
      </c>
      <c r="E1582">
        <v>1</v>
      </c>
      <c r="F1582">
        <v>1</v>
      </c>
      <c r="G1582">
        <v>1</v>
      </c>
      <c r="H1582">
        <v>1</v>
      </c>
      <c r="I1582">
        <v>1</v>
      </c>
      <c r="J1582">
        <v>1</v>
      </c>
      <c r="K1582">
        <v>1</v>
      </c>
      <c r="M1582" t="s">
        <v>468</v>
      </c>
    </row>
    <row r="1583" spans="1:13" hidden="1">
      <c r="A1583" t="s">
        <v>294</v>
      </c>
      <c r="B1583" t="s">
        <v>347</v>
      </c>
      <c r="C1583" t="s">
        <v>286</v>
      </c>
      <c r="D1583">
        <v>1</v>
      </c>
      <c r="E1583">
        <v>1</v>
      </c>
      <c r="F1583">
        <v>1</v>
      </c>
      <c r="G1583">
        <v>1</v>
      </c>
      <c r="H1583">
        <v>1</v>
      </c>
      <c r="I1583">
        <v>1</v>
      </c>
      <c r="J1583">
        <v>1</v>
      </c>
      <c r="K1583">
        <v>1</v>
      </c>
      <c r="M1583" t="s">
        <v>468</v>
      </c>
    </row>
    <row r="1584" spans="1:13" hidden="1">
      <c r="A1584" t="s">
        <v>294</v>
      </c>
      <c r="B1584" t="s">
        <v>347</v>
      </c>
      <c r="C1584" t="s">
        <v>287</v>
      </c>
      <c r="D1584">
        <v>1</v>
      </c>
      <c r="E1584">
        <v>1</v>
      </c>
      <c r="F1584">
        <v>1</v>
      </c>
      <c r="G1584">
        <v>1</v>
      </c>
      <c r="H1584">
        <v>1</v>
      </c>
      <c r="I1584">
        <v>1</v>
      </c>
      <c r="J1584">
        <v>1</v>
      </c>
      <c r="K1584">
        <v>1</v>
      </c>
      <c r="M1584" t="s">
        <v>468</v>
      </c>
    </row>
    <row r="1585" spans="1:13" hidden="1">
      <c r="A1585" t="s">
        <v>294</v>
      </c>
      <c r="B1585" t="s">
        <v>347</v>
      </c>
      <c r="C1585" t="s">
        <v>288</v>
      </c>
      <c r="D1585">
        <v>1</v>
      </c>
      <c r="E1585">
        <v>1</v>
      </c>
      <c r="F1585">
        <v>1</v>
      </c>
      <c r="G1585">
        <v>1</v>
      </c>
      <c r="H1585">
        <v>1</v>
      </c>
      <c r="I1585">
        <v>1</v>
      </c>
      <c r="J1585">
        <v>1</v>
      </c>
      <c r="K1585">
        <v>1</v>
      </c>
      <c r="M1585" t="s">
        <v>468</v>
      </c>
    </row>
    <row r="1586" spans="1:13" hidden="1">
      <c r="A1586" t="s">
        <v>294</v>
      </c>
      <c r="B1586" t="s">
        <v>347</v>
      </c>
      <c r="C1586" t="s">
        <v>289</v>
      </c>
      <c r="D1586">
        <v>1</v>
      </c>
      <c r="E1586">
        <v>1</v>
      </c>
      <c r="F1586">
        <v>1</v>
      </c>
      <c r="G1586">
        <v>1</v>
      </c>
      <c r="H1586">
        <v>1</v>
      </c>
      <c r="I1586">
        <v>1</v>
      </c>
      <c r="J1586">
        <v>1</v>
      </c>
      <c r="K1586">
        <v>1</v>
      </c>
      <c r="M1586" t="s">
        <v>468</v>
      </c>
    </row>
    <row r="1587" spans="1:13" hidden="1">
      <c r="A1587" t="s">
        <v>294</v>
      </c>
      <c r="B1587" t="s">
        <v>347</v>
      </c>
      <c r="C1587" t="s">
        <v>290</v>
      </c>
      <c r="D1587">
        <v>1</v>
      </c>
      <c r="E1587">
        <v>1</v>
      </c>
      <c r="F1587">
        <v>1</v>
      </c>
      <c r="G1587">
        <v>1</v>
      </c>
      <c r="H1587">
        <v>1</v>
      </c>
      <c r="I1587">
        <v>1</v>
      </c>
      <c r="J1587">
        <v>1</v>
      </c>
      <c r="K1587">
        <v>1</v>
      </c>
      <c r="M1587" t="s">
        <v>468</v>
      </c>
    </row>
    <row r="1588" spans="1:13" hidden="1">
      <c r="A1588" t="s">
        <v>294</v>
      </c>
      <c r="B1588" t="s">
        <v>347</v>
      </c>
      <c r="C1588" t="s">
        <v>291</v>
      </c>
      <c r="D1588">
        <v>1</v>
      </c>
      <c r="E1588">
        <v>1</v>
      </c>
      <c r="F1588">
        <v>1</v>
      </c>
      <c r="G1588">
        <v>1</v>
      </c>
      <c r="H1588">
        <v>1</v>
      </c>
      <c r="I1588">
        <v>1</v>
      </c>
      <c r="J1588">
        <v>1</v>
      </c>
      <c r="K1588">
        <v>1</v>
      </c>
      <c r="M1588" t="s">
        <v>468</v>
      </c>
    </row>
    <row r="1589" spans="1:13" hidden="1">
      <c r="A1589" t="s">
        <v>294</v>
      </c>
      <c r="B1589" t="s">
        <v>347</v>
      </c>
      <c r="C1589" t="s">
        <v>292</v>
      </c>
      <c r="D1589">
        <v>1</v>
      </c>
      <c r="E1589">
        <v>1</v>
      </c>
      <c r="F1589">
        <v>1</v>
      </c>
      <c r="G1589">
        <v>1</v>
      </c>
      <c r="H1589">
        <v>1</v>
      </c>
      <c r="I1589">
        <v>1</v>
      </c>
      <c r="J1589">
        <v>1</v>
      </c>
      <c r="K1589">
        <v>1</v>
      </c>
      <c r="M1589" t="s">
        <v>468</v>
      </c>
    </row>
    <row r="1590" spans="1:13" hidden="1">
      <c r="A1590" t="s">
        <v>294</v>
      </c>
      <c r="B1590" t="s">
        <v>349</v>
      </c>
      <c r="C1590" t="s">
        <v>278</v>
      </c>
      <c r="D1590">
        <v>1</v>
      </c>
      <c r="E1590">
        <v>1</v>
      </c>
      <c r="F1590">
        <v>1</v>
      </c>
      <c r="G1590">
        <v>1</v>
      </c>
      <c r="H1590">
        <v>1</v>
      </c>
      <c r="I1590">
        <v>1</v>
      </c>
      <c r="J1590">
        <v>1</v>
      </c>
      <c r="K1590">
        <v>1</v>
      </c>
      <c r="M1590" t="s">
        <v>468</v>
      </c>
    </row>
    <row r="1591" spans="1:13" hidden="1">
      <c r="A1591" t="s">
        <v>294</v>
      </c>
      <c r="B1591" t="s">
        <v>349</v>
      </c>
      <c r="C1591" t="s">
        <v>279</v>
      </c>
      <c r="D1591">
        <v>1</v>
      </c>
      <c r="E1591">
        <v>1</v>
      </c>
      <c r="F1591">
        <v>1</v>
      </c>
      <c r="G1591">
        <v>1</v>
      </c>
      <c r="H1591">
        <v>1</v>
      </c>
      <c r="I1591">
        <v>1</v>
      </c>
      <c r="J1591">
        <v>1</v>
      </c>
      <c r="K1591">
        <v>1</v>
      </c>
      <c r="M1591" t="s">
        <v>468</v>
      </c>
    </row>
    <row r="1592" spans="1:13" hidden="1">
      <c r="A1592" t="s">
        <v>294</v>
      </c>
      <c r="B1592" t="s">
        <v>349</v>
      </c>
      <c r="C1592" t="s">
        <v>280</v>
      </c>
      <c r="D1592">
        <v>1</v>
      </c>
      <c r="E1592">
        <v>1</v>
      </c>
      <c r="F1592">
        <v>1</v>
      </c>
      <c r="G1592">
        <v>1</v>
      </c>
      <c r="H1592">
        <v>1</v>
      </c>
      <c r="I1592">
        <v>1</v>
      </c>
      <c r="J1592">
        <v>1</v>
      </c>
      <c r="K1592">
        <v>1</v>
      </c>
      <c r="M1592" t="s">
        <v>468</v>
      </c>
    </row>
    <row r="1593" spans="1:13" hidden="1">
      <c r="A1593" t="s">
        <v>294</v>
      </c>
      <c r="B1593" t="s">
        <v>349</v>
      </c>
      <c r="C1593" t="s">
        <v>277</v>
      </c>
      <c r="D1593">
        <v>1</v>
      </c>
      <c r="E1593">
        <v>1</v>
      </c>
      <c r="F1593">
        <v>1</v>
      </c>
      <c r="G1593">
        <v>1</v>
      </c>
      <c r="H1593">
        <v>1</v>
      </c>
      <c r="I1593">
        <v>1</v>
      </c>
      <c r="J1593">
        <v>1</v>
      </c>
      <c r="K1593">
        <v>1</v>
      </c>
      <c r="M1593" t="s">
        <v>468</v>
      </c>
    </row>
    <row r="1594" spans="1:13" hidden="1">
      <c r="A1594" t="s">
        <v>294</v>
      </c>
      <c r="B1594" t="s">
        <v>349</v>
      </c>
      <c r="C1594" t="s">
        <v>281</v>
      </c>
      <c r="D1594">
        <v>1</v>
      </c>
      <c r="E1594">
        <v>1</v>
      </c>
      <c r="F1594">
        <v>1</v>
      </c>
      <c r="G1594">
        <v>1</v>
      </c>
      <c r="H1594">
        <v>1</v>
      </c>
      <c r="I1594">
        <v>1</v>
      </c>
      <c r="J1594">
        <v>1</v>
      </c>
      <c r="K1594">
        <v>1</v>
      </c>
      <c r="M1594" t="s">
        <v>468</v>
      </c>
    </row>
    <row r="1595" spans="1:13" hidden="1">
      <c r="A1595" t="s">
        <v>294</v>
      </c>
      <c r="B1595" t="s">
        <v>349</v>
      </c>
      <c r="C1595" t="s">
        <v>282</v>
      </c>
      <c r="D1595">
        <v>1</v>
      </c>
      <c r="E1595">
        <v>1</v>
      </c>
      <c r="F1595">
        <v>1</v>
      </c>
      <c r="G1595">
        <v>1</v>
      </c>
      <c r="H1595">
        <v>1</v>
      </c>
      <c r="I1595">
        <v>1</v>
      </c>
      <c r="J1595">
        <v>1</v>
      </c>
      <c r="K1595">
        <v>1</v>
      </c>
      <c r="M1595" t="s">
        <v>468</v>
      </c>
    </row>
    <row r="1596" spans="1:13" hidden="1">
      <c r="A1596" t="s">
        <v>294</v>
      </c>
      <c r="B1596" t="s">
        <v>349</v>
      </c>
      <c r="C1596" t="s">
        <v>283</v>
      </c>
      <c r="D1596">
        <v>1</v>
      </c>
      <c r="E1596">
        <v>1</v>
      </c>
      <c r="F1596">
        <v>1</v>
      </c>
      <c r="G1596">
        <v>1</v>
      </c>
      <c r="H1596">
        <v>1</v>
      </c>
      <c r="I1596">
        <v>1</v>
      </c>
      <c r="J1596">
        <v>1</v>
      </c>
      <c r="K1596">
        <v>1</v>
      </c>
      <c r="M1596" t="s">
        <v>468</v>
      </c>
    </row>
    <row r="1597" spans="1:13" hidden="1">
      <c r="A1597" t="s">
        <v>294</v>
      </c>
      <c r="B1597" t="s">
        <v>349</v>
      </c>
      <c r="C1597" t="s">
        <v>284</v>
      </c>
      <c r="D1597">
        <v>1</v>
      </c>
      <c r="E1597">
        <v>1</v>
      </c>
      <c r="F1597">
        <v>1</v>
      </c>
      <c r="G1597">
        <v>1</v>
      </c>
      <c r="H1597">
        <v>1</v>
      </c>
      <c r="I1597">
        <v>1</v>
      </c>
      <c r="J1597">
        <v>1</v>
      </c>
      <c r="K1597">
        <v>1</v>
      </c>
      <c r="M1597" t="s">
        <v>468</v>
      </c>
    </row>
    <row r="1598" spans="1:13" hidden="1">
      <c r="A1598" t="s">
        <v>294</v>
      </c>
      <c r="B1598" t="s">
        <v>349</v>
      </c>
      <c r="C1598" t="s">
        <v>285</v>
      </c>
      <c r="D1598">
        <v>1</v>
      </c>
      <c r="E1598">
        <v>1</v>
      </c>
      <c r="F1598">
        <v>1</v>
      </c>
      <c r="G1598">
        <v>1</v>
      </c>
      <c r="H1598">
        <v>1</v>
      </c>
      <c r="I1598">
        <v>1</v>
      </c>
      <c r="J1598">
        <v>1</v>
      </c>
      <c r="K1598">
        <v>1</v>
      </c>
      <c r="M1598" t="s">
        <v>468</v>
      </c>
    </row>
    <row r="1599" spans="1:13" hidden="1">
      <c r="A1599" t="s">
        <v>294</v>
      </c>
      <c r="B1599" t="s">
        <v>349</v>
      </c>
      <c r="C1599" t="s">
        <v>286</v>
      </c>
      <c r="D1599">
        <v>1</v>
      </c>
      <c r="E1599">
        <v>1</v>
      </c>
      <c r="F1599">
        <v>1</v>
      </c>
      <c r="G1599">
        <v>1</v>
      </c>
      <c r="H1599">
        <v>1</v>
      </c>
      <c r="I1599">
        <v>1</v>
      </c>
      <c r="J1599">
        <v>1</v>
      </c>
      <c r="K1599">
        <v>1</v>
      </c>
      <c r="M1599" t="s">
        <v>468</v>
      </c>
    </row>
    <row r="1600" spans="1:13" hidden="1">
      <c r="A1600" t="s">
        <v>294</v>
      </c>
      <c r="B1600" t="s">
        <v>349</v>
      </c>
      <c r="C1600" t="s">
        <v>287</v>
      </c>
      <c r="D1600">
        <v>1</v>
      </c>
      <c r="E1600">
        <v>1</v>
      </c>
      <c r="F1600">
        <v>1</v>
      </c>
      <c r="G1600">
        <v>1</v>
      </c>
      <c r="H1600">
        <v>1</v>
      </c>
      <c r="I1600">
        <v>1</v>
      </c>
      <c r="J1600">
        <v>1</v>
      </c>
      <c r="K1600">
        <v>1</v>
      </c>
      <c r="M1600" t="s">
        <v>468</v>
      </c>
    </row>
    <row r="1601" spans="1:13" hidden="1">
      <c r="A1601" t="s">
        <v>294</v>
      </c>
      <c r="B1601" t="s">
        <v>349</v>
      </c>
      <c r="C1601" t="s">
        <v>288</v>
      </c>
      <c r="D1601">
        <v>1</v>
      </c>
      <c r="E1601">
        <v>1</v>
      </c>
      <c r="F1601">
        <v>1</v>
      </c>
      <c r="G1601">
        <v>1</v>
      </c>
      <c r="H1601">
        <v>1</v>
      </c>
      <c r="I1601">
        <v>1</v>
      </c>
      <c r="J1601">
        <v>1</v>
      </c>
      <c r="K1601">
        <v>1</v>
      </c>
      <c r="M1601" t="s">
        <v>468</v>
      </c>
    </row>
    <row r="1602" spans="1:13" hidden="1">
      <c r="A1602" t="s">
        <v>294</v>
      </c>
      <c r="B1602" t="s">
        <v>349</v>
      </c>
      <c r="C1602" t="s">
        <v>289</v>
      </c>
      <c r="D1602">
        <v>1</v>
      </c>
      <c r="E1602">
        <v>1</v>
      </c>
      <c r="F1602">
        <v>1</v>
      </c>
      <c r="G1602">
        <v>1</v>
      </c>
      <c r="H1602">
        <v>1</v>
      </c>
      <c r="I1602">
        <v>1</v>
      </c>
      <c r="J1602">
        <v>1</v>
      </c>
      <c r="K1602">
        <v>1</v>
      </c>
      <c r="M1602" t="s">
        <v>468</v>
      </c>
    </row>
    <row r="1603" spans="1:13" hidden="1">
      <c r="A1603" t="s">
        <v>294</v>
      </c>
      <c r="B1603" t="s">
        <v>349</v>
      </c>
      <c r="C1603" t="s">
        <v>290</v>
      </c>
      <c r="D1603">
        <v>1</v>
      </c>
      <c r="E1603">
        <v>1</v>
      </c>
      <c r="F1603">
        <v>1</v>
      </c>
      <c r="G1603">
        <v>1</v>
      </c>
      <c r="H1603">
        <v>1</v>
      </c>
      <c r="I1603">
        <v>1</v>
      </c>
      <c r="J1603">
        <v>1</v>
      </c>
      <c r="K1603">
        <v>1</v>
      </c>
      <c r="M1603" t="s">
        <v>468</v>
      </c>
    </row>
    <row r="1604" spans="1:13" hidden="1">
      <c r="A1604" t="s">
        <v>294</v>
      </c>
      <c r="B1604" t="s">
        <v>349</v>
      </c>
      <c r="C1604" t="s">
        <v>291</v>
      </c>
      <c r="D1604">
        <v>1</v>
      </c>
      <c r="E1604">
        <v>1</v>
      </c>
      <c r="F1604">
        <v>1</v>
      </c>
      <c r="G1604">
        <v>1</v>
      </c>
      <c r="H1604">
        <v>1</v>
      </c>
      <c r="I1604">
        <v>1</v>
      </c>
      <c r="J1604">
        <v>1</v>
      </c>
      <c r="K1604">
        <v>1</v>
      </c>
      <c r="M1604" t="s">
        <v>468</v>
      </c>
    </row>
    <row r="1605" spans="1:13" hidden="1">
      <c r="A1605" t="s">
        <v>294</v>
      </c>
      <c r="B1605" t="s">
        <v>349</v>
      </c>
      <c r="C1605" t="s">
        <v>292</v>
      </c>
      <c r="D1605">
        <v>1</v>
      </c>
      <c r="E1605">
        <v>1</v>
      </c>
      <c r="F1605">
        <v>1</v>
      </c>
      <c r="G1605">
        <v>1</v>
      </c>
      <c r="H1605">
        <v>1</v>
      </c>
      <c r="I1605">
        <v>1</v>
      </c>
      <c r="J1605">
        <v>1</v>
      </c>
      <c r="K1605">
        <v>1</v>
      </c>
      <c r="M1605" t="s">
        <v>468</v>
      </c>
    </row>
    <row r="1606" spans="1:13" hidden="1">
      <c r="A1606" t="s">
        <v>294</v>
      </c>
      <c r="B1606" t="s">
        <v>350</v>
      </c>
      <c r="C1606" t="s">
        <v>278</v>
      </c>
      <c r="D1606">
        <v>1</v>
      </c>
      <c r="E1606">
        <v>1</v>
      </c>
      <c r="F1606">
        <v>1</v>
      </c>
      <c r="G1606">
        <v>1</v>
      </c>
      <c r="H1606">
        <v>1</v>
      </c>
      <c r="I1606">
        <v>1</v>
      </c>
      <c r="J1606">
        <v>1</v>
      </c>
      <c r="K1606">
        <v>1</v>
      </c>
      <c r="M1606" t="s">
        <v>468</v>
      </c>
    </row>
    <row r="1607" spans="1:13" hidden="1">
      <c r="A1607" t="s">
        <v>294</v>
      </c>
      <c r="B1607" t="s">
        <v>350</v>
      </c>
      <c r="C1607" t="s">
        <v>279</v>
      </c>
      <c r="D1607">
        <v>1</v>
      </c>
      <c r="E1607">
        <v>1</v>
      </c>
      <c r="F1607">
        <v>1</v>
      </c>
      <c r="G1607">
        <v>1</v>
      </c>
      <c r="H1607">
        <v>1</v>
      </c>
      <c r="I1607">
        <v>1</v>
      </c>
      <c r="J1607">
        <v>1</v>
      </c>
      <c r="K1607">
        <v>1</v>
      </c>
      <c r="M1607" t="s">
        <v>468</v>
      </c>
    </row>
    <row r="1608" spans="1:13" hidden="1">
      <c r="A1608" t="s">
        <v>294</v>
      </c>
      <c r="B1608" t="s">
        <v>350</v>
      </c>
      <c r="C1608" t="s">
        <v>280</v>
      </c>
      <c r="D1608">
        <v>1</v>
      </c>
      <c r="E1608">
        <v>1</v>
      </c>
      <c r="F1608">
        <v>1</v>
      </c>
      <c r="G1608">
        <v>1</v>
      </c>
      <c r="H1608">
        <v>1</v>
      </c>
      <c r="I1608">
        <v>1</v>
      </c>
      <c r="J1608">
        <v>1</v>
      </c>
      <c r="K1608">
        <v>1</v>
      </c>
      <c r="M1608" t="s">
        <v>468</v>
      </c>
    </row>
    <row r="1609" spans="1:13" hidden="1">
      <c r="A1609" t="s">
        <v>294</v>
      </c>
      <c r="B1609" t="s">
        <v>350</v>
      </c>
      <c r="C1609" t="s">
        <v>277</v>
      </c>
      <c r="D1609">
        <v>1</v>
      </c>
      <c r="E1609">
        <v>1</v>
      </c>
      <c r="F1609">
        <v>1</v>
      </c>
      <c r="G1609">
        <v>1</v>
      </c>
      <c r="H1609">
        <v>1</v>
      </c>
      <c r="I1609">
        <v>1</v>
      </c>
      <c r="J1609">
        <v>1</v>
      </c>
      <c r="K1609">
        <v>1</v>
      </c>
      <c r="M1609" t="s">
        <v>468</v>
      </c>
    </row>
    <row r="1610" spans="1:13" hidden="1">
      <c r="A1610" t="s">
        <v>294</v>
      </c>
      <c r="B1610" t="s">
        <v>350</v>
      </c>
      <c r="C1610" t="s">
        <v>281</v>
      </c>
      <c r="D1610">
        <v>1</v>
      </c>
      <c r="E1610">
        <v>1</v>
      </c>
      <c r="F1610">
        <v>1</v>
      </c>
      <c r="G1610">
        <v>1</v>
      </c>
      <c r="H1610">
        <v>1</v>
      </c>
      <c r="I1610">
        <v>1</v>
      </c>
      <c r="J1610">
        <v>1</v>
      </c>
      <c r="K1610">
        <v>1</v>
      </c>
      <c r="M1610" t="s">
        <v>468</v>
      </c>
    </row>
    <row r="1611" spans="1:13" hidden="1">
      <c r="A1611" t="s">
        <v>294</v>
      </c>
      <c r="B1611" t="s">
        <v>350</v>
      </c>
      <c r="C1611" t="s">
        <v>282</v>
      </c>
      <c r="D1611">
        <v>1</v>
      </c>
      <c r="E1611">
        <v>1</v>
      </c>
      <c r="F1611">
        <v>1</v>
      </c>
      <c r="G1611">
        <v>1</v>
      </c>
      <c r="H1611">
        <v>1</v>
      </c>
      <c r="I1611">
        <v>1</v>
      </c>
      <c r="J1611">
        <v>1</v>
      </c>
      <c r="K1611">
        <v>1</v>
      </c>
      <c r="M1611" t="s">
        <v>468</v>
      </c>
    </row>
    <row r="1612" spans="1:13" hidden="1">
      <c r="A1612" t="s">
        <v>294</v>
      </c>
      <c r="B1612" t="s">
        <v>350</v>
      </c>
      <c r="C1612" t="s">
        <v>283</v>
      </c>
      <c r="D1612">
        <v>1</v>
      </c>
      <c r="E1612">
        <v>1</v>
      </c>
      <c r="F1612">
        <v>1</v>
      </c>
      <c r="G1612">
        <v>1</v>
      </c>
      <c r="H1612">
        <v>1</v>
      </c>
      <c r="I1612">
        <v>1</v>
      </c>
      <c r="J1612">
        <v>1</v>
      </c>
      <c r="K1612">
        <v>1</v>
      </c>
      <c r="M1612" t="s">
        <v>468</v>
      </c>
    </row>
    <row r="1613" spans="1:13" hidden="1">
      <c r="A1613" t="s">
        <v>294</v>
      </c>
      <c r="B1613" t="s">
        <v>350</v>
      </c>
      <c r="C1613" t="s">
        <v>284</v>
      </c>
      <c r="D1613">
        <v>1</v>
      </c>
      <c r="E1613">
        <v>1</v>
      </c>
      <c r="F1613">
        <v>1</v>
      </c>
      <c r="G1613">
        <v>1</v>
      </c>
      <c r="H1613">
        <v>1</v>
      </c>
      <c r="I1613">
        <v>1</v>
      </c>
      <c r="J1613">
        <v>1</v>
      </c>
      <c r="K1613">
        <v>1</v>
      </c>
      <c r="M1613" t="s">
        <v>468</v>
      </c>
    </row>
    <row r="1614" spans="1:13" hidden="1">
      <c r="A1614" t="s">
        <v>294</v>
      </c>
      <c r="B1614" t="s">
        <v>350</v>
      </c>
      <c r="C1614" t="s">
        <v>285</v>
      </c>
      <c r="D1614">
        <v>1</v>
      </c>
      <c r="E1614">
        <v>1</v>
      </c>
      <c r="F1614">
        <v>1</v>
      </c>
      <c r="G1614">
        <v>1</v>
      </c>
      <c r="H1614">
        <v>1</v>
      </c>
      <c r="I1614">
        <v>1</v>
      </c>
      <c r="J1614">
        <v>1</v>
      </c>
      <c r="K1614">
        <v>1</v>
      </c>
      <c r="M1614" t="s">
        <v>468</v>
      </c>
    </row>
    <row r="1615" spans="1:13" hidden="1">
      <c r="A1615" t="s">
        <v>294</v>
      </c>
      <c r="B1615" t="s">
        <v>350</v>
      </c>
      <c r="C1615" t="s">
        <v>286</v>
      </c>
      <c r="D1615">
        <v>1</v>
      </c>
      <c r="E1615">
        <v>1</v>
      </c>
      <c r="F1615">
        <v>1</v>
      </c>
      <c r="G1615">
        <v>1</v>
      </c>
      <c r="H1615">
        <v>1</v>
      </c>
      <c r="I1615">
        <v>1</v>
      </c>
      <c r="J1615">
        <v>1</v>
      </c>
      <c r="K1615">
        <v>1</v>
      </c>
      <c r="M1615" t="s">
        <v>468</v>
      </c>
    </row>
    <row r="1616" spans="1:13" hidden="1">
      <c r="A1616" t="s">
        <v>294</v>
      </c>
      <c r="B1616" t="s">
        <v>350</v>
      </c>
      <c r="C1616" t="s">
        <v>287</v>
      </c>
      <c r="D1616">
        <v>1</v>
      </c>
      <c r="E1616">
        <v>1</v>
      </c>
      <c r="F1616">
        <v>1</v>
      </c>
      <c r="G1616">
        <v>1</v>
      </c>
      <c r="H1616">
        <v>1</v>
      </c>
      <c r="I1616">
        <v>1</v>
      </c>
      <c r="J1616">
        <v>1</v>
      </c>
      <c r="K1616">
        <v>1</v>
      </c>
      <c r="M1616" t="s">
        <v>468</v>
      </c>
    </row>
    <row r="1617" spans="1:13" hidden="1">
      <c r="A1617" t="s">
        <v>294</v>
      </c>
      <c r="B1617" t="s">
        <v>350</v>
      </c>
      <c r="C1617" t="s">
        <v>288</v>
      </c>
      <c r="D1617">
        <v>1</v>
      </c>
      <c r="E1617">
        <v>1</v>
      </c>
      <c r="F1617">
        <v>1</v>
      </c>
      <c r="G1617">
        <v>1</v>
      </c>
      <c r="H1617">
        <v>1</v>
      </c>
      <c r="I1617">
        <v>1</v>
      </c>
      <c r="J1617">
        <v>1</v>
      </c>
      <c r="K1617">
        <v>1</v>
      </c>
      <c r="M1617" t="s">
        <v>468</v>
      </c>
    </row>
    <row r="1618" spans="1:13" hidden="1">
      <c r="A1618" t="s">
        <v>294</v>
      </c>
      <c r="B1618" t="s">
        <v>350</v>
      </c>
      <c r="C1618" t="s">
        <v>289</v>
      </c>
      <c r="D1618">
        <v>1</v>
      </c>
      <c r="E1618">
        <v>1</v>
      </c>
      <c r="F1618">
        <v>1</v>
      </c>
      <c r="G1618">
        <v>1</v>
      </c>
      <c r="H1618">
        <v>1</v>
      </c>
      <c r="I1618">
        <v>1</v>
      </c>
      <c r="J1618">
        <v>1</v>
      </c>
      <c r="K1618">
        <v>1</v>
      </c>
      <c r="M1618" t="s">
        <v>468</v>
      </c>
    </row>
    <row r="1619" spans="1:13" hidden="1">
      <c r="A1619" t="s">
        <v>294</v>
      </c>
      <c r="B1619" t="s">
        <v>350</v>
      </c>
      <c r="C1619" t="s">
        <v>290</v>
      </c>
      <c r="D1619">
        <v>1</v>
      </c>
      <c r="E1619">
        <v>1</v>
      </c>
      <c r="F1619">
        <v>1</v>
      </c>
      <c r="G1619">
        <v>1</v>
      </c>
      <c r="H1619">
        <v>1</v>
      </c>
      <c r="I1619">
        <v>1</v>
      </c>
      <c r="J1619">
        <v>1</v>
      </c>
      <c r="K1619">
        <v>1</v>
      </c>
      <c r="M1619" t="s">
        <v>468</v>
      </c>
    </row>
    <row r="1620" spans="1:13" hidden="1">
      <c r="A1620" t="s">
        <v>294</v>
      </c>
      <c r="B1620" t="s">
        <v>350</v>
      </c>
      <c r="C1620" t="s">
        <v>291</v>
      </c>
      <c r="D1620">
        <v>1</v>
      </c>
      <c r="E1620">
        <v>1</v>
      </c>
      <c r="F1620">
        <v>1</v>
      </c>
      <c r="G1620">
        <v>1</v>
      </c>
      <c r="H1620">
        <v>1</v>
      </c>
      <c r="I1620">
        <v>1</v>
      </c>
      <c r="J1620">
        <v>1</v>
      </c>
      <c r="K1620">
        <v>1</v>
      </c>
      <c r="M1620" t="s">
        <v>468</v>
      </c>
    </row>
    <row r="1621" spans="1:13" hidden="1">
      <c r="A1621" t="s">
        <v>294</v>
      </c>
      <c r="B1621" t="s">
        <v>350</v>
      </c>
      <c r="C1621" t="s">
        <v>292</v>
      </c>
      <c r="D1621">
        <v>1</v>
      </c>
      <c r="E1621">
        <v>1</v>
      </c>
      <c r="F1621">
        <v>1</v>
      </c>
      <c r="G1621">
        <v>1</v>
      </c>
      <c r="H1621">
        <v>1</v>
      </c>
      <c r="I1621">
        <v>1</v>
      </c>
      <c r="J1621">
        <v>1</v>
      </c>
      <c r="K1621">
        <v>1</v>
      </c>
      <c r="M1621" t="s">
        <v>468</v>
      </c>
    </row>
    <row r="1622" spans="1:13" hidden="1">
      <c r="A1622" t="s">
        <v>294</v>
      </c>
      <c r="B1622" t="s">
        <v>423</v>
      </c>
      <c r="C1622" t="s">
        <v>278</v>
      </c>
      <c r="D1622">
        <v>1</v>
      </c>
      <c r="E1622">
        <v>1</v>
      </c>
      <c r="F1622">
        <v>1</v>
      </c>
      <c r="G1622">
        <v>1</v>
      </c>
      <c r="H1622">
        <v>1</v>
      </c>
      <c r="I1622">
        <v>1</v>
      </c>
      <c r="J1622">
        <v>1</v>
      </c>
      <c r="K1622">
        <v>1</v>
      </c>
      <c r="M1622" t="s">
        <v>468</v>
      </c>
    </row>
    <row r="1623" spans="1:13" hidden="1">
      <c r="A1623" t="s">
        <v>294</v>
      </c>
      <c r="B1623" t="s">
        <v>423</v>
      </c>
      <c r="C1623" t="s">
        <v>279</v>
      </c>
      <c r="D1623">
        <v>1</v>
      </c>
      <c r="E1623">
        <v>1</v>
      </c>
      <c r="F1623">
        <v>1</v>
      </c>
      <c r="G1623">
        <v>1</v>
      </c>
      <c r="H1623">
        <v>1</v>
      </c>
      <c r="I1623">
        <v>1</v>
      </c>
      <c r="J1623">
        <v>1</v>
      </c>
      <c r="K1623">
        <v>1</v>
      </c>
      <c r="M1623" t="s">
        <v>468</v>
      </c>
    </row>
    <row r="1624" spans="1:13" hidden="1">
      <c r="A1624" t="s">
        <v>294</v>
      </c>
      <c r="B1624" t="s">
        <v>423</v>
      </c>
      <c r="C1624" t="s">
        <v>280</v>
      </c>
      <c r="D1624">
        <v>1</v>
      </c>
      <c r="E1624">
        <v>1</v>
      </c>
      <c r="F1624">
        <v>1</v>
      </c>
      <c r="G1624">
        <v>1</v>
      </c>
      <c r="H1624">
        <v>1</v>
      </c>
      <c r="I1624">
        <v>1</v>
      </c>
      <c r="J1624">
        <v>1</v>
      </c>
      <c r="K1624">
        <v>1</v>
      </c>
      <c r="M1624" t="s">
        <v>468</v>
      </c>
    </row>
    <row r="1625" spans="1:13" hidden="1">
      <c r="A1625" t="s">
        <v>294</v>
      </c>
      <c r="B1625" t="s">
        <v>423</v>
      </c>
      <c r="C1625" t="s">
        <v>277</v>
      </c>
      <c r="D1625">
        <v>1</v>
      </c>
      <c r="E1625">
        <v>1</v>
      </c>
      <c r="F1625">
        <v>1</v>
      </c>
      <c r="G1625">
        <v>1</v>
      </c>
      <c r="H1625">
        <v>1</v>
      </c>
      <c r="I1625">
        <v>1</v>
      </c>
      <c r="J1625">
        <v>1</v>
      </c>
      <c r="K1625">
        <v>1</v>
      </c>
      <c r="M1625" t="s">
        <v>468</v>
      </c>
    </row>
    <row r="1626" spans="1:13" hidden="1">
      <c r="A1626" t="s">
        <v>294</v>
      </c>
      <c r="B1626" t="s">
        <v>423</v>
      </c>
      <c r="C1626" t="s">
        <v>281</v>
      </c>
      <c r="D1626">
        <v>1</v>
      </c>
      <c r="E1626">
        <v>1</v>
      </c>
      <c r="F1626">
        <v>1</v>
      </c>
      <c r="G1626">
        <v>1</v>
      </c>
      <c r="H1626">
        <v>1</v>
      </c>
      <c r="I1626">
        <v>1</v>
      </c>
      <c r="J1626">
        <v>1</v>
      </c>
      <c r="K1626">
        <v>1</v>
      </c>
      <c r="M1626" t="s">
        <v>468</v>
      </c>
    </row>
    <row r="1627" spans="1:13" hidden="1">
      <c r="A1627" t="s">
        <v>294</v>
      </c>
      <c r="B1627" t="s">
        <v>423</v>
      </c>
      <c r="C1627" t="s">
        <v>282</v>
      </c>
      <c r="D1627">
        <v>1</v>
      </c>
      <c r="E1627">
        <v>1</v>
      </c>
      <c r="F1627">
        <v>1</v>
      </c>
      <c r="G1627">
        <v>1</v>
      </c>
      <c r="H1627">
        <v>1</v>
      </c>
      <c r="I1627">
        <v>1</v>
      </c>
      <c r="J1627">
        <v>1</v>
      </c>
      <c r="K1627">
        <v>1</v>
      </c>
      <c r="M1627" t="s">
        <v>468</v>
      </c>
    </row>
    <row r="1628" spans="1:13" hidden="1">
      <c r="A1628" t="s">
        <v>294</v>
      </c>
      <c r="B1628" t="s">
        <v>423</v>
      </c>
      <c r="C1628" t="s">
        <v>283</v>
      </c>
      <c r="D1628">
        <v>1</v>
      </c>
      <c r="E1628">
        <v>1</v>
      </c>
      <c r="F1628">
        <v>1</v>
      </c>
      <c r="G1628">
        <v>1</v>
      </c>
      <c r="H1628">
        <v>1</v>
      </c>
      <c r="I1628">
        <v>1</v>
      </c>
      <c r="J1628">
        <v>1</v>
      </c>
      <c r="K1628">
        <v>1</v>
      </c>
      <c r="M1628" t="s">
        <v>468</v>
      </c>
    </row>
    <row r="1629" spans="1:13" hidden="1">
      <c r="A1629" t="s">
        <v>294</v>
      </c>
      <c r="B1629" t="s">
        <v>423</v>
      </c>
      <c r="C1629" t="s">
        <v>284</v>
      </c>
      <c r="D1629">
        <v>1</v>
      </c>
      <c r="E1629">
        <v>1</v>
      </c>
      <c r="F1629">
        <v>1</v>
      </c>
      <c r="G1629">
        <v>1</v>
      </c>
      <c r="H1629">
        <v>1</v>
      </c>
      <c r="I1629">
        <v>1</v>
      </c>
      <c r="J1629">
        <v>1</v>
      </c>
      <c r="K1629">
        <v>1</v>
      </c>
      <c r="M1629" t="s">
        <v>468</v>
      </c>
    </row>
    <row r="1630" spans="1:13" hidden="1">
      <c r="A1630" t="s">
        <v>294</v>
      </c>
      <c r="B1630" t="s">
        <v>423</v>
      </c>
      <c r="C1630" t="s">
        <v>285</v>
      </c>
      <c r="D1630">
        <v>1</v>
      </c>
      <c r="E1630">
        <v>1</v>
      </c>
      <c r="F1630">
        <v>1</v>
      </c>
      <c r="G1630">
        <v>1</v>
      </c>
      <c r="H1630">
        <v>1</v>
      </c>
      <c r="I1630">
        <v>1</v>
      </c>
      <c r="J1630">
        <v>1</v>
      </c>
      <c r="K1630">
        <v>1</v>
      </c>
      <c r="M1630" t="s">
        <v>468</v>
      </c>
    </row>
    <row r="1631" spans="1:13" hidden="1">
      <c r="A1631" t="s">
        <v>294</v>
      </c>
      <c r="B1631" t="s">
        <v>423</v>
      </c>
      <c r="C1631" t="s">
        <v>286</v>
      </c>
      <c r="D1631">
        <v>1</v>
      </c>
      <c r="E1631">
        <v>1</v>
      </c>
      <c r="F1631">
        <v>1</v>
      </c>
      <c r="G1631">
        <v>1</v>
      </c>
      <c r="H1631">
        <v>1</v>
      </c>
      <c r="I1631">
        <v>1</v>
      </c>
      <c r="J1631">
        <v>1</v>
      </c>
      <c r="K1631">
        <v>1</v>
      </c>
      <c r="M1631" t="s">
        <v>468</v>
      </c>
    </row>
    <row r="1632" spans="1:13" hidden="1">
      <c r="A1632" t="s">
        <v>294</v>
      </c>
      <c r="B1632" t="s">
        <v>423</v>
      </c>
      <c r="C1632" t="s">
        <v>287</v>
      </c>
      <c r="D1632">
        <v>1</v>
      </c>
      <c r="E1632">
        <v>1</v>
      </c>
      <c r="F1632">
        <v>1</v>
      </c>
      <c r="G1632">
        <v>1</v>
      </c>
      <c r="H1632">
        <v>1</v>
      </c>
      <c r="I1632">
        <v>1</v>
      </c>
      <c r="J1632">
        <v>1</v>
      </c>
      <c r="K1632">
        <v>1</v>
      </c>
      <c r="M1632" t="s">
        <v>468</v>
      </c>
    </row>
    <row r="1633" spans="1:13" hidden="1">
      <c r="A1633" t="s">
        <v>294</v>
      </c>
      <c r="B1633" t="s">
        <v>423</v>
      </c>
      <c r="C1633" t="s">
        <v>288</v>
      </c>
      <c r="D1633">
        <v>1</v>
      </c>
      <c r="E1633">
        <v>1</v>
      </c>
      <c r="F1633">
        <v>1</v>
      </c>
      <c r="G1633">
        <v>1</v>
      </c>
      <c r="H1633">
        <v>1</v>
      </c>
      <c r="I1633">
        <v>1</v>
      </c>
      <c r="J1633">
        <v>1</v>
      </c>
      <c r="K1633">
        <v>1</v>
      </c>
      <c r="M1633" t="s">
        <v>468</v>
      </c>
    </row>
    <row r="1634" spans="1:13" hidden="1">
      <c r="A1634" t="s">
        <v>294</v>
      </c>
      <c r="B1634" t="s">
        <v>423</v>
      </c>
      <c r="C1634" t="s">
        <v>289</v>
      </c>
      <c r="D1634">
        <v>1</v>
      </c>
      <c r="E1634">
        <v>1</v>
      </c>
      <c r="F1634">
        <v>1</v>
      </c>
      <c r="G1634">
        <v>1</v>
      </c>
      <c r="H1634">
        <v>1</v>
      </c>
      <c r="I1634">
        <v>1</v>
      </c>
      <c r="J1634">
        <v>1</v>
      </c>
      <c r="K1634">
        <v>1</v>
      </c>
      <c r="M1634" t="s">
        <v>468</v>
      </c>
    </row>
    <row r="1635" spans="1:13" hidden="1">
      <c r="A1635" t="s">
        <v>294</v>
      </c>
      <c r="B1635" t="s">
        <v>423</v>
      </c>
      <c r="C1635" t="s">
        <v>290</v>
      </c>
      <c r="D1635">
        <v>1</v>
      </c>
      <c r="E1635">
        <v>1</v>
      </c>
      <c r="F1635">
        <v>1</v>
      </c>
      <c r="G1635">
        <v>1</v>
      </c>
      <c r="H1635">
        <v>1</v>
      </c>
      <c r="I1635">
        <v>1</v>
      </c>
      <c r="J1635">
        <v>1</v>
      </c>
      <c r="K1635">
        <v>1</v>
      </c>
      <c r="M1635" t="s">
        <v>468</v>
      </c>
    </row>
    <row r="1636" spans="1:13" hidden="1">
      <c r="A1636" t="s">
        <v>294</v>
      </c>
      <c r="B1636" t="s">
        <v>423</v>
      </c>
      <c r="C1636" t="s">
        <v>291</v>
      </c>
      <c r="D1636">
        <v>1</v>
      </c>
      <c r="E1636">
        <v>1</v>
      </c>
      <c r="F1636">
        <v>1</v>
      </c>
      <c r="G1636">
        <v>1</v>
      </c>
      <c r="H1636">
        <v>1</v>
      </c>
      <c r="I1636">
        <v>1</v>
      </c>
      <c r="J1636">
        <v>1</v>
      </c>
      <c r="K1636">
        <v>1</v>
      </c>
      <c r="M1636" t="s">
        <v>468</v>
      </c>
    </row>
    <row r="1637" spans="1:13" hidden="1">
      <c r="A1637" t="s">
        <v>294</v>
      </c>
      <c r="B1637" t="s">
        <v>423</v>
      </c>
      <c r="C1637" t="s">
        <v>292</v>
      </c>
      <c r="D1637">
        <v>1</v>
      </c>
      <c r="E1637">
        <v>1</v>
      </c>
      <c r="F1637">
        <v>1</v>
      </c>
      <c r="G1637">
        <v>1</v>
      </c>
      <c r="H1637">
        <v>1</v>
      </c>
      <c r="I1637">
        <v>1</v>
      </c>
      <c r="J1637">
        <v>1</v>
      </c>
      <c r="K1637">
        <v>1</v>
      </c>
      <c r="M1637" t="s">
        <v>468</v>
      </c>
    </row>
    <row r="1638" spans="1:13" hidden="1">
      <c r="A1638" t="s">
        <v>294</v>
      </c>
      <c r="B1638" t="s">
        <v>348</v>
      </c>
      <c r="C1638" t="s">
        <v>278</v>
      </c>
      <c r="D1638">
        <v>1</v>
      </c>
      <c r="E1638">
        <v>1</v>
      </c>
      <c r="F1638">
        <v>1</v>
      </c>
      <c r="G1638">
        <v>1</v>
      </c>
      <c r="H1638">
        <v>1</v>
      </c>
      <c r="I1638">
        <v>1</v>
      </c>
      <c r="J1638">
        <v>1</v>
      </c>
      <c r="K1638">
        <v>1</v>
      </c>
      <c r="M1638" t="s">
        <v>468</v>
      </c>
    </row>
    <row r="1639" spans="1:13" hidden="1">
      <c r="A1639" t="s">
        <v>294</v>
      </c>
      <c r="B1639" t="s">
        <v>348</v>
      </c>
      <c r="C1639" t="s">
        <v>279</v>
      </c>
      <c r="D1639">
        <v>1</v>
      </c>
      <c r="E1639">
        <v>1</v>
      </c>
      <c r="F1639">
        <v>1</v>
      </c>
      <c r="G1639">
        <v>1</v>
      </c>
      <c r="H1639">
        <v>1</v>
      </c>
      <c r="I1639">
        <v>1</v>
      </c>
      <c r="J1639">
        <v>1</v>
      </c>
      <c r="K1639">
        <v>1</v>
      </c>
      <c r="M1639" t="s">
        <v>468</v>
      </c>
    </row>
    <row r="1640" spans="1:13" hidden="1">
      <c r="A1640" t="s">
        <v>294</v>
      </c>
      <c r="B1640" t="s">
        <v>348</v>
      </c>
      <c r="C1640" t="s">
        <v>280</v>
      </c>
      <c r="D1640">
        <v>1</v>
      </c>
      <c r="E1640">
        <v>1</v>
      </c>
      <c r="F1640">
        <v>1</v>
      </c>
      <c r="G1640">
        <v>1</v>
      </c>
      <c r="H1640">
        <v>1</v>
      </c>
      <c r="I1640">
        <v>1</v>
      </c>
      <c r="J1640">
        <v>1</v>
      </c>
      <c r="K1640">
        <v>1</v>
      </c>
      <c r="M1640" t="s">
        <v>468</v>
      </c>
    </row>
    <row r="1641" spans="1:13" hidden="1">
      <c r="A1641" t="s">
        <v>294</v>
      </c>
      <c r="B1641" t="s">
        <v>348</v>
      </c>
      <c r="C1641" t="s">
        <v>277</v>
      </c>
      <c r="D1641">
        <v>1</v>
      </c>
      <c r="E1641">
        <v>1</v>
      </c>
      <c r="F1641">
        <v>1</v>
      </c>
      <c r="G1641">
        <v>1</v>
      </c>
      <c r="H1641">
        <v>1</v>
      </c>
      <c r="I1641">
        <v>1</v>
      </c>
      <c r="J1641">
        <v>1</v>
      </c>
      <c r="K1641">
        <v>1</v>
      </c>
      <c r="M1641" t="s">
        <v>468</v>
      </c>
    </row>
    <row r="1642" spans="1:13" hidden="1">
      <c r="A1642" t="s">
        <v>294</v>
      </c>
      <c r="B1642" t="s">
        <v>348</v>
      </c>
      <c r="C1642" t="s">
        <v>281</v>
      </c>
      <c r="D1642">
        <v>1</v>
      </c>
      <c r="E1642">
        <v>1</v>
      </c>
      <c r="F1642">
        <v>1</v>
      </c>
      <c r="G1642">
        <v>1</v>
      </c>
      <c r="H1642">
        <v>1</v>
      </c>
      <c r="I1642">
        <v>1</v>
      </c>
      <c r="J1642">
        <v>1</v>
      </c>
      <c r="K1642">
        <v>1</v>
      </c>
      <c r="M1642" t="s">
        <v>468</v>
      </c>
    </row>
    <row r="1643" spans="1:13" hidden="1">
      <c r="A1643" t="s">
        <v>294</v>
      </c>
      <c r="B1643" t="s">
        <v>348</v>
      </c>
      <c r="C1643" t="s">
        <v>282</v>
      </c>
      <c r="D1643">
        <v>1</v>
      </c>
      <c r="E1643">
        <v>1</v>
      </c>
      <c r="F1643">
        <v>1</v>
      </c>
      <c r="G1643">
        <v>1</v>
      </c>
      <c r="H1643">
        <v>1</v>
      </c>
      <c r="I1643">
        <v>1</v>
      </c>
      <c r="J1643">
        <v>1</v>
      </c>
      <c r="K1643">
        <v>1</v>
      </c>
      <c r="M1643" t="s">
        <v>468</v>
      </c>
    </row>
    <row r="1644" spans="1:13" hidden="1">
      <c r="A1644" t="s">
        <v>294</v>
      </c>
      <c r="B1644" t="s">
        <v>348</v>
      </c>
      <c r="C1644" t="s">
        <v>283</v>
      </c>
      <c r="D1644">
        <v>1</v>
      </c>
      <c r="E1644">
        <v>1</v>
      </c>
      <c r="F1644">
        <v>1</v>
      </c>
      <c r="G1644">
        <v>1</v>
      </c>
      <c r="H1644">
        <v>1</v>
      </c>
      <c r="I1644">
        <v>1</v>
      </c>
      <c r="J1644">
        <v>1</v>
      </c>
      <c r="K1644">
        <v>1</v>
      </c>
      <c r="M1644" t="s">
        <v>468</v>
      </c>
    </row>
    <row r="1645" spans="1:13" hidden="1">
      <c r="A1645" t="s">
        <v>294</v>
      </c>
      <c r="B1645" t="s">
        <v>348</v>
      </c>
      <c r="C1645" t="s">
        <v>284</v>
      </c>
      <c r="D1645">
        <v>1</v>
      </c>
      <c r="E1645">
        <v>1</v>
      </c>
      <c r="F1645">
        <v>1</v>
      </c>
      <c r="G1645">
        <v>1</v>
      </c>
      <c r="H1645">
        <v>1</v>
      </c>
      <c r="I1645">
        <v>1</v>
      </c>
      <c r="J1645">
        <v>1</v>
      </c>
      <c r="K1645">
        <v>1</v>
      </c>
      <c r="M1645" t="s">
        <v>468</v>
      </c>
    </row>
    <row r="1646" spans="1:13" hidden="1">
      <c r="A1646" t="s">
        <v>294</v>
      </c>
      <c r="B1646" t="s">
        <v>348</v>
      </c>
      <c r="C1646" t="s">
        <v>285</v>
      </c>
      <c r="D1646">
        <v>1</v>
      </c>
      <c r="E1646">
        <v>1</v>
      </c>
      <c r="F1646">
        <v>1</v>
      </c>
      <c r="G1646">
        <v>1</v>
      </c>
      <c r="H1646">
        <v>1</v>
      </c>
      <c r="I1646">
        <v>1</v>
      </c>
      <c r="J1646">
        <v>1</v>
      </c>
      <c r="K1646">
        <v>1</v>
      </c>
      <c r="M1646" t="s">
        <v>468</v>
      </c>
    </row>
    <row r="1647" spans="1:13" hidden="1">
      <c r="A1647" t="s">
        <v>294</v>
      </c>
      <c r="B1647" t="s">
        <v>348</v>
      </c>
      <c r="C1647" t="s">
        <v>286</v>
      </c>
      <c r="D1647">
        <v>1</v>
      </c>
      <c r="E1647">
        <v>1</v>
      </c>
      <c r="F1647">
        <v>1</v>
      </c>
      <c r="G1647">
        <v>1</v>
      </c>
      <c r="H1647">
        <v>1</v>
      </c>
      <c r="I1647">
        <v>1</v>
      </c>
      <c r="J1647">
        <v>1</v>
      </c>
      <c r="K1647">
        <v>1</v>
      </c>
      <c r="M1647" t="s">
        <v>468</v>
      </c>
    </row>
    <row r="1648" spans="1:13" hidden="1">
      <c r="A1648" t="s">
        <v>294</v>
      </c>
      <c r="B1648" t="s">
        <v>348</v>
      </c>
      <c r="C1648" t="s">
        <v>287</v>
      </c>
      <c r="D1648">
        <v>1</v>
      </c>
      <c r="E1648">
        <v>1</v>
      </c>
      <c r="F1648">
        <v>1</v>
      </c>
      <c r="G1648">
        <v>1</v>
      </c>
      <c r="H1648">
        <v>1</v>
      </c>
      <c r="I1648">
        <v>1</v>
      </c>
      <c r="J1648">
        <v>1</v>
      </c>
      <c r="K1648">
        <v>1</v>
      </c>
      <c r="M1648" t="s">
        <v>468</v>
      </c>
    </row>
    <row r="1649" spans="1:13" hidden="1">
      <c r="A1649" t="s">
        <v>294</v>
      </c>
      <c r="B1649" t="s">
        <v>348</v>
      </c>
      <c r="C1649" t="s">
        <v>288</v>
      </c>
      <c r="D1649">
        <v>1</v>
      </c>
      <c r="E1649">
        <v>1</v>
      </c>
      <c r="F1649">
        <v>1</v>
      </c>
      <c r="G1649">
        <v>1</v>
      </c>
      <c r="H1649">
        <v>1</v>
      </c>
      <c r="I1649">
        <v>1</v>
      </c>
      <c r="J1649">
        <v>1</v>
      </c>
      <c r="K1649">
        <v>1</v>
      </c>
      <c r="M1649" t="s">
        <v>468</v>
      </c>
    </row>
    <row r="1650" spans="1:13" hidden="1">
      <c r="A1650" t="s">
        <v>294</v>
      </c>
      <c r="B1650" t="s">
        <v>348</v>
      </c>
      <c r="C1650" t="s">
        <v>289</v>
      </c>
      <c r="D1650">
        <v>1</v>
      </c>
      <c r="E1650">
        <v>1</v>
      </c>
      <c r="F1650">
        <v>1</v>
      </c>
      <c r="G1650">
        <v>1</v>
      </c>
      <c r="H1650">
        <v>1</v>
      </c>
      <c r="I1650">
        <v>1</v>
      </c>
      <c r="J1650">
        <v>1</v>
      </c>
      <c r="K1650">
        <v>1</v>
      </c>
      <c r="M1650" t="s">
        <v>468</v>
      </c>
    </row>
    <row r="1651" spans="1:13" hidden="1">
      <c r="A1651" t="s">
        <v>294</v>
      </c>
      <c r="B1651" t="s">
        <v>348</v>
      </c>
      <c r="C1651" t="s">
        <v>290</v>
      </c>
      <c r="D1651">
        <v>1</v>
      </c>
      <c r="E1651">
        <v>1</v>
      </c>
      <c r="F1651">
        <v>1</v>
      </c>
      <c r="G1651">
        <v>1</v>
      </c>
      <c r="H1651">
        <v>1</v>
      </c>
      <c r="I1651">
        <v>1</v>
      </c>
      <c r="J1651">
        <v>1</v>
      </c>
      <c r="K1651">
        <v>1</v>
      </c>
      <c r="M1651" t="s">
        <v>468</v>
      </c>
    </row>
    <row r="1652" spans="1:13" hidden="1">
      <c r="A1652" t="s">
        <v>294</v>
      </c>
      <c r="B1652" t="s">
        <v>348</v>
      </c>
      <c r="C1652" t="s">
        <v>291</v>
      </c>
      <c r="D1652">
        <v>1</v>
      </c>
      <c r="E1652">
        <v>1</v>
      </c>
      <c r="F1652">
        <v>1</v>
      </c>
      <c r="G1652">
        <v>1</v>
      </c>
      <c r="H1652">
        <v>1</v>
      </c>
      <c r="I1652">
        <v>1</v>
      </c>
      <c r="J1652">
        <v>1</v>
      </c>
      <c r="K1652">
        <v>1</v>
      </c>
      <c r="M1652" t="s">
        <v>468</v>
      </c>
    </row>
    <row r="1653" spans="1:13" hidden="1">
      <c r="A1653" t="s">
        <v>294</v>
      </c>
      <c r="B1653" t="s">
        <v>348</v>
      </c>
      <c r="C1653" t="s">
        <v>292</v>
      </c>
      <c r="D1653">
        <v>1</v>
      </c>
      <c r="E1653">
        <v>1</v>
      </c>
      <c r="F1653">
        <v>1</v>
      </c>
      <c r="G1653">
        <v>1</v>
      </c>
      <c r="H1653">
        <v>1</v>
      </c>
      <c r="I1653">
        <v>1</v>
      </c>
      <c r="J1653">
        <v>1</v>
      </c>
      <c r="K1653">
        <v>1</v>
      </c>
      <c r="M1653" t="s">
        <v>468</v>
      </c>
    </row>
    <row r="1654" spans="1:13" hidden="1">
      <c r="A1654" t="s">
        <v>294</v>
      </c>
      <c r="B1654" t="s">
        <v>351</v>
      </c>
      <c r="C1654" t="s">
        <v>278</v>
      </c>
      <c r="D1654">
        <v>1</v>
      </c>
      <c r="E1654">
        <v>1</v>
      </c>
      <c r="F1654">
        <v>1</v>
      </c>
      <c r="G1654">
        <v>1</v>
      </c>
      <c r="H1654">
        <v>1</v>
      </c>
      <c r="I1654">
        <v>1</v>
      </c>
      <c r="J1654">
        <v>1</v>
      </c>
      <c r="K1654">
        <v>1</v>
      </c>
      <c r="M1654" t="s">
        <v>468</v>
      </c>
    </row>
    <row r="1655" spans="1:13" hidden="1">
      <c r="A1655" t="s">
        <v>294</v>
      </c>
      <c r="B1655" t="s">
        <v>351</v>
      </c>
      <c r="C1655" t="s">
        <v>279</v>
      </c>
      <c r="D1655">
        <v>1</v>
      </c>
      <c r="E1655">
        <v>1</v>
      </c>
      <c r="F1655">
        <v>1</v>
      </c>
      <c r="G1655">
        <v>1</v>
      </c>
      <c r="H1655">
        <v>1</v>
      </c>
      <c r="I1655">
        <v>1</v>
      </c>
      <c r="J1655">
        <v>1</v>
      </c>
      <c r="K1655">
        <v>1</v>
      </c>
      <c r="M1655" t="s">
        <v>468</v>
      </c>
    </row>
    <row r="1656" spans="1:13" hidden="1">
      <c r="A1656" t="s">
        <v>294</v>
      </c>
      <c r="B1656" t="s">
        <v>351</v>
      </c>
      <c r="C1656" t="s">
        <v>280</v>
      </c>
      <c r="D1656">
        <v>1</v>
      </c>
      <c r="E1656">
        <v>1</v>
      </c>
      <c r="F1656">
        <v>1</v>
      </c>
      <c r="G1656">
        <v>1</v>
      </c>
      <c r="H1656">
        <v>1</v>
      </c>
      <c r="I1656">
        <v>1</v>
      </c>
      <c r="J1656">
        <v>1</v>
      </c>
      <c r="K1656">
        <v>1</v>
      </c>
      <c r="M1656" t="s">
        <v>468</v>
      </c>
    </row>
    <row r="1657" spans="1:13" hidden="1">
      <c r="A1657" t="s">
        <v>294</v>
      </c>
      <c r="B1657" t="s">
        <v>351</v>
      </c>
      <c r="C1657" t="s">
        <v>277</v>
      </c>
      <c r="D1657">
        <v>1</v>
      </c>
      <c r="E1657">
        <v>1</v>
      </c>
      <c r="F1657">
        <v>1</v>
      </c>
      <c r="G1657">
        <v>1</v>
      </c>
      <c r="H1657">
        <v>1</v>
      </c>
      <c r="I1657">
        <v>1</v>
      </c>
      <c r="J1657">
        <v>1</v>
      </c>
      <c r="K1657">
        <v>1</v>
      </c>
      <c r="M1657" t="s">
        <v>468</v>
      </c>
    </row>
    <row r="1658" spans="1:13" hidden="1">
      <c r="A1658" t="s">
        <v>294</v>
      </c>
      <c r="B1658" t="s">
        <v>351</v>
      </c>
      <c r="C1658" t="s">
        <v>281</v>
      </c>
      <c r="D1658">
        <v>1</v>
      </c>
      <c r="E1658">
        <v>1</v>
      </c>
      <c r="F1658">
        <v>1</v>
      </c>
      <c r="G1658">
        <v>1</v>
      </c>
      <c r="H1658">
        <v>1</v>
      </c>
      <c r="I1658">
        <v>1</v>
      </c>
      <c r="J1658">
        <v>1</v>
      </c>
      <c r="K1658">
        <v>1</v>
      </c>
      <c r="M1658" t="s">
        <v>468</v>
      </c>
    </row>
    <row r="1659" spans="1:13" hidden="1">
      <c r="A1659" t="s">
        <v>294</v>
      </c>
      <c r="B1659" t="s">
        <v>351</v>
      </c>
      <c r="C1659" t="s">
        <v>282</v>
      </c>
      <c r="D1659">
        <v>1</v>
      </c>
      <c r="E1659">
        <v>1</v>
      </c>
      <c r="F1659">
        <v>1</v>
      </c>
      <c r="G1659">
        <v>1</v>
      </c>
      <c r="H1659">
        <v>1</v>
      </c>
      <c r="I1659">
        <v>1</v>
      </c>
      <c r="J1659">
        <v>1</v>
      </c>
      <c r="K1659">
        <v>1</v>
      </c>
      <c r="M1659" t="s">
        <v>468</v>
      </c>
    </row>
    <row r="1660" spans="1:13" hidden="1">
      <c r="A1660" t="s">
        <v>294</v>
      </c>
      <c r="B1660" t="s">
        <v>351</v>
      </c>
      <c r="C1660" t="s">
        <v>283</v>
      </c>
      <c r="D1660">
        <v>1</v>
      </c>
      <c r="E1660">
        <v>1</v>
      </c>
      <c r="F1660">
        <v>1</v>
      </c>
      <c r="G1660">
        <v>1</v>
      </c>
      <c r="H1660">
        <v>1</v>
      </c>
      <c r="I1660">
        <v>1</v>
      </c>
      <c r="J1660">
        <v>1</v>
      </c>
      <c r="K1660">
        <v>1</v>
      </c>
      <c r="M1660" t="s">
        <v>468</v>
      </c>
    </row>
    <row r="1661" spans="1:13" hidden="1">
      <c r="A1661" t="s">
        <v>294</v>
      </c>
      <c r="B1661" t="s">
        <v>351</v>
      </c>
      <c r="C1661" t="s">
        <v>284</v>
      </c>
      <c r="D1661">
        <v>1</v>
      </c>
      <c r="E1661">
        <v>1</v>
      </c>
      <c r="F1661">
        <v>1</v>
      </c>
      <c r="G1661">
        <v>1</v>
      </c>
      <c r="H1661">
        <v>1</v>
      </c>
      <c r="I1661">
        <v>1</v>
      </c>
      <c r="J1661">
        <v>1</v>
      </c>
      <c r="K1661">
        <v>1</v>
      </c>
      <c r="M1661" t="s">
        <v>468</v>
      </c>
    </row>
    <row r="1662" spans="1:13" hidden="1">
      <c r="A1662" t="s">
        <v>294</v>
      </c>
      <c r="B1662" t="s">
        <v>351</v>
      </c>
      <c r="C1662" t="s">
        <v>285</v>
      </c>
      <c r="D1662">
        <v>1</v>
      </c>
      <c r="E1662">
        <v>1</v>
      </c>
      <c r="F1662">
        <v>1</v>
      </c>
      <c r="G1662">
        <v>1</v>
      </c>
      <c r="H1662">
        <v>1</v>
      </c>
      <c r="I1662">
        <v>1</v>
      </c>
      <c r="J1662">
        <v>1</v>
      </c>
      <c r="K1662">
        <v>1</v>
      </c>
      <c r="M1662" t="s">
        <v>468</v>
      </c>
    </row>
    <row r="1663" spans="1:13" hidden="1">
      <c r="A1663" t="s">
        <v>294</v>
      </c>
      <c r="B1663" t="s">
        <v>351</v>
      </c>
      <c r="C1663" t="s">
        <v>286</v>
      </c>
      <c r="D1663">
        <v>1</v>
      </c>
      <c r="E1663">
        <v>1</v>
      </c>
      <c r="F1663">
        <v>1</v>
      </c>
      <c r="G1663">
        <v>1</v>
      </c>
      <c r="H1663">
        <v>1</v>
      </c>
      <c r="I1663">
        <v>1</v>
      </c>
      <c r="J1663">
        <v>1</v>
      </c>
      <c r="K1663">
        <v>1</v>
      </c>
      <c r="M1663" t="s">
        <v>468</v>
      </c>
    </row>
    <row r="1664" spans="1:13" hidden="1">
      <c r="A1664" t="s">
        <v>294</v>
      </c>
      <c r="B1664" t="s">
        <v>351</v>
      </c>
      <c r="C1664" t="s">
        <v>287</v>
      </c>
      <c r="D1664">
        <v>1</v>
      </c>
      <c r="E1664">
        <v>1</v>
      </c>
      <c r="F1664">
        <v>1</v>
      </c>
      <c r="G1664">
        <v>1</v>
      </c>
      <c r="H1664">
        <v>1</v>
      </c>
      <c r="I1664">
        <v>1</v>
      </c>
      <c r="J1664">
        <v>1</v>
      </c>
      <c r="K1664">
        <v>1</v>
      </c>
      <c r="M1664" t="s">
        <v>468</v>
      </c>
    </row>
    <row r="1665" spans="1:13" hidden="1">
      <c r="A1665" t="s">
        <v>294</v>
      </c>
      <c r="B1665" t="s">
        <v>351</v>
      </c>
      <c r="C1665" t="s">
        <v>288</v>
      </c>
      <c r="D1665">
        <v>1</v>
      </c>
      <c r="E1665">
        <v>1</v>
      </c>
      <c r="F1665">
        <v>1</v>
      </c>
      <c r="G1665">
        <v>1</v>
      </c>
      <c r="H1665">
        <v>1</v>
      </c>
      <c r="I1665">
        <v>1</v>
      </c>
      <c r="J1665">
        <v>1</v>
      </c>
      <c r="K1665">
        <v>1</v>
      </c>
      <c r="M1665" t="s">
        <v>468</v>
      </c>
    </row>
    <row r="1666" spans="1:13" hidden="1">
      <c r="A1666" t="s">
        <v>294</v>
      </c>
      <c r="B1666" t="s">
        <v>351</v>
      </c>
      <c r="C1666" t="s">
        <v>289</v>
      </c>
      <c r="D1666">
        <v>1</v>
      </c>
      <c r="E1666">
        <v>1</v>
      </c>
      <c r="F1666">
        <v>1</v>
      </c>
      <c r="G1666">
        <v>1</v>
      </c>
      <c r="H1666">
        <v>1</v>
      </c>
      <c r="I1666">
        <v>1</v>
      </c>
      <c r="J1666">
        <v>1</v>
      </c>
      <c r="K1666">
        <v>1</v>
      </c>
      <c r="M1666" t="s">
        <v>468</v>
      </c>
    </row>
    <row r="1667" spans="1:13" hidden="1">
      <c r="A1667" t="s">
        <v>294</v>
      </c>
      <c r="B1667" t="s">
        <v>351</v>
      </c>
      <c r="C1667" t="s">
        <v>290</v>
      </c>
      <c r="D1667">
        <v>1</v>
      </c>
      <c r="E1667">
        <v>1</v>
      </c>
      <c r="F1667">
        <v>1</v>
      </c>
      <c r="G1667">
        <v>1</v>
      </c>
      <c r="H1667">
        <v>1</v>
      </c>
      <c r="I1667">
        <v>1</v>
      </c>
      <c r="J1667">
        <v>1</v>
      </c>
      <c r="K1667">
        <v>1</v>
      </c>
      <c r="M1667" t="s">
        <v>468</v>
      </c>
    </row>
    <row r="1668" spans="1:13" hidden="1">
      <c r="A1668" t="s">
        <v>294</v>
      </c>
      <c r="B1668" t="s">
        <v>351</v>
      </c>
      <c r="C1668" t="s">
        <v>291</v>
      </c>
      <c r="D1668">
        <v>1</v>
      </c>
      <c r="E1668">
        <v>1</v>
      </c>
      <c r="F1668">
        <v>1</v>
      </c>
      <c r="G1668">
        <v>1</v>
      </c>
      <c r="H1668">
        <v>1</v>
      </c>
      <c r="I1668">
        <v>1</v>
      </c>
      <c r="J1668">
        <v>1</v>
      </c>
      <c r="K1668">
        <v>1</v>
      </c>
      <c r="M1668" t="s">
        <v>468</v>
      </c>
    </row>
    <row r="1669" spans="1:13" hidden="1">
      <c r="A1669" t="s">
        <v>294</v>
      </c>
      <c r="B1669" t="s">
        <v>351</v>
      </c>
      <c r="C1669" t="s">
        <v>292</v>
      </c>
      <c r="D1669">
        <v>1</v>
      </c>
      <c r="E1669">
        <v>1</v>
      </c>
      <c r="F1669">
        <v>1</v>
      </c>
      <c r="G1669">
        <v>1</v>
      </c>
      <c r="H1669">
        <v>1</v>
      </c>
      <c r="I1669">
        <v>1</v>
      </c>
      <c r="J1669">
        <v>1</v>
      </c>
      <c r="K1669">
        <v>1</v>
      </c>
      <c r="M1669" t="s">
        <v>468</v>
      </c>
    </row>
    <row r="1670" spans="1:13" hidden="1">
      <c r="A1670" t="s">
        <v>294</v>
      </c>
      <c r="B1670" t="s">
        <v>352</v>
      </c>
      <c r="C1670" t="s">
        <v>278</v>
      </c>
      <c r="D1670">
        <v>1</v>
      </c>
      <c r="E1670">
        <v>1</v>
      </c>
      <c r="F1670">
        <v>1</v>
      </c>
      <c r="G1670">
        <v>1</v>
      </c>
      <c r="H1670">
        <v>1</v>
      </c>
      <c r="I1670">
        <v>1</v>
      </c>
      <c r="J1670">
        <v>1</v>
      </c>
      <c r="K1670">
        <v>1</v>
      </c>
      <c r="M1670" t="s">
        <v>468</v>
      </c>
    </row>
    <row r="1671" spans="1:13" hidden="1">
      <c r="A1671" t="s">
        <v>294</v>
      </c>
      <c r="B1671" t="s">
        <v>352</v>
      </c>
      <c r="C1671" t="s">
        <v>279</v>
      </c>
      <c r="D1671">
        <v>1</v>
      </c>
      <c r="E1671">
        <v>1</v>
      </c>
      <c r="F1671">
        <v>1</v>
      </c>
      <c r="G1671">
        <v>1</v>
      </c>
      <c r="H1671">
        <v>1</v>
      </c>
      <c r="I1671">
        <v>1</v>
      </c>
      <c r="J1671">
        <v>1</v>
      </c>
      <c r="K1671">
        <v>1</v>
      </c>
      <c r="M1671" t="s">
        <v>468</v>
      </c>
    </row>
    <row r="1672" spans="1:13" hidden="1">
      <c r="A1672" t="s">
        <v>294</v>
      </c>
      <c r="B1672" t="s">
        <v>352</v>
      </c>
      <c r="C1672" t="s">
        <v>280</v>
      </c>
      <c r="D1672">
        <v>1</v>
      </c>
      <c r="E1672">
        <v>1</v>
      </c>
      <c r="F1672">
        <v>1</v>
      </c>
      <c r="G1672">
        <v>1</v>
      </c>
      <c r="H1672">
        <v>1</v>
      </c>
      <c r="I1672">
        <v>1</v>
      </c>
      <c r="J1672">
        <v>1</v>
      </c>
      <c r="K1672">
        <v>1</v>
      </c>
      <c r="M1672" t="s">
        <v>468</v>
      </c>
    </row>
    <row r="1673" spans="1:13" hidden="1">
      <c r="A1673" t="s">
        <v>294</v>
      </c>
      <c r="B1673" t="s">
        <v>352</v>
      </c>
      <c r="C1673" t="s">
        <v>277</v>
      </c>
      <c r="D1673">
        <v>1</v>
      </c>
      <c r="E1673">
        <v>1</v>
      </c>
      <c r="F1673">
        <v>1</v>
      </c>
      <c r="G1673">
        <v>1</v>
      </c>
      <c r="H1673">
        <v>1</v>
      </c>
      <c r="I1673">
        <v>1</v>
      </c>
      <c r="J1673">
        <v>1</v>
      </c>
      <c r="K1673">
        <v>1</v>
      </c>
      <c r="M1673" t="s">
        <v>468</v>
      </c>
    </row>
    <row r="1674" spans="1:13" hidden="1">
      <c r="A1674" t="s">
        <v>294</v>
      </c>
      <c r="B1674" t="s">
        <v>352</v>
      </c>
      <c r="C1674" t="s">
        <v>281</v>
      </c>
      <c r="D1674">
        <v>1</v>
      </c>
      <c r="E1674">
        <v>1</v>
      </c>
      <c r="F1674">
        <v>1</v>
      </c>
      <c r="G1674">
        <v>1</v>
      </c>
      <c r="H1674">
        <v>1</v>
      </c>
      <c r="I1674">
        <v>1</v>
      </c>
      <c r="J1674">
        <v>1</v>
      </c>
      <c r="K1674">
        <v>1</v>
      </c>
      <c r="M1674" t="s">
        <v>468</v>
      </c>
    </row>
    <row r="1675" spans="1:13" hidden="1">
      <c r="A1675" t="s">
        <v>294</v>
      </c>
      <c r="B1675" t="s">
        <v>352</v>
      </c>
      <c r="C1675" t="s">
        <v>282</v>
      </c>
      <c r="D1675">
        <v>1</v>
      </c>
      <c r="E1675">
        <v>1</v>
      </c>
      <c r="F1675">
        <v>1</v>
      </c>
      <c r="G1675">
        <v>1</v>
      </c>
      <c r="H1675">
        <v>1</v>
      </c>
      <c r="I1675">
        <v>1</v>
      </c>
      <c r="J1675">
        <v>1</v>
      </c>
      <c r="K1675">
        <v>1</v>
      </c>
      <c r="M1675" t="s">
        <v>468</v>
      </c>
    </row>
    <row r="1676" spans="1:13" hidden="1">
      <c r="A1676" t="s">
        <v>294</v>
      </c>
      <c r="B1676" t="s">
        <v>352</v>
      </c>
      <c r="C1676" t="s">
        <v>283</v>
      </c>
      <c r="D1676">
        <v>1</v>
      </c>
      <c r="E1676">
        <v>1</v>
      </c>
      <c r="F1676">
        <v>1</v>
      </c>
      <c r="G1676">
        <v>1</v>
      </c>
      <c r="H1676">
        <v>1</v>
      </c>
      <c r="I1676">
        <v>1</v>
      </c>
      <c r="J1676">
        <v>1</v>
      </c>
      <c r="K1676">
        <v>1</v>
      </c>
      <c r="M1676" t="s">
        <v>468</v>
      </c>
    </row>
    <row r="1677" spans="1:13" hidden="1">
      <c r="A1677" t="s">
        <v>294</v>
      </c>
      <c r="B1677" t="s">
        <v>352</v>
      </c>
      <c r="C1677" t="s">
        <v>284</v>
      </c>
      <c r="D1677">
        <v>1</v>
      </c>
      <c r="E1677">
        <v>1</v>
      </c>
      <c r="F1677">
        <v>1</v>
      </c>
      <c r="G1677">
        <v>1</v>
      </c>
      <c r="H1677">
        <v>1</v>
      </c>
      <c r="I1677">
        <v>1</v>
      </c>
      <c r="J1677">
        <v>1</v>
      </c>
      <c r="K1677">
        <v>1</v>
      </c>
      <c r="M1677" t="s">
        <v>468</v>
      </c>
    </row>
    <row r="1678" spans="1:13" hidden="1">
      <c r="A1678" t="s">
        <v>294</v>
      </c>
      <c r="B1678" t="s">
        <v>352</v>
      </c>
      <c r="C1678" t="s">
        <v>285</v>
      </c>
      <c r="D1678">
        <v>1</v>
      </c>
      <c r="E1678">
        <v>1</v>
      </c>
      <c r="F1678">
        <v>1</v>
      </c>
      <c r="G1678">
        <v>1</v>
      </c>
      <c r="H1678">
        <v>1</v>
      </c>
      <c r="I1678">
        <v>1</v>
      </c>
      <c r="J1678">
        <v>1</v>
      </c>
      <c r="K1678">
        <v>1</v>
      </c>
      <c r="M1678" t="s">
        <v>468</v>
      </c>
    </row>
    <row r="1679" spans="1:13" hidden="1">
      <c r="A1679" t="s">
        <v>294</v>
      </c>
      <c r="B1679" t="s">
        <v>352</v>
      </c>
      <c r="C1679" t="s">
        <v>286</v>
      </c>
      <c r="D1679">
        <v>1</v>
      </c>
      <c r="E1679">
        <v>1</v>
      </c>
      <c r="F1679">
        <v>1</v>
      </c>
      <c r="G1679">
        <v>1</v>
      </c>
      <c r="H1679">
        <v>1</v>
      </c>
      <c r="I1679">
        <v>1</v>
      </c>
      <c r="J1679">
        <v>1</v>
      </c>
      <c r="K1679">
        <v>1</v>
      </c>
      <c r="M1679" t="s">
        <v>468</v>
      </c>
    </row>
    <row r="1680" spans="1:13" hidden="1">
      <c r="A1680" t="s">
        <v>294</v>
      </c>
      <c r="B1680" t="s">
        <v>352</v>
      </c>
      <c r="C1680" t="s">
        <v>287</v>
      </c>
      <c r="D1680">
        <v>1</v>
      </c>
      <c r="E1680">
        <v>1</v>
      </c>
      <c r="F1680">
        <v>1</v>
      </c>
      <c r="G1680">
        <v>1</v>
      </c>
      <c r="H1680">
        <v>1</v>
      </c>
      <c r="I1680">
        <v>1</v>
      </c>
      <c r="J1680">
        <v>1</v>
      </c>
      <c r="K1680">
        <v>1</v>
      </c>
      <c r="M1680" t="s">
        <v>468</v>
      </c>
    </row>
    <row r="1681" spans="1:13" hidden="1">
      <c r="A1681" t="s">
        <v>294</v>
      </c>
      <c r="B1681" t="s">
        <v>352</v>
      </c>
      <c r="C1681" t="s">
        <v>288</v>
      </c>
      <c r="D1681">
        <v>1</v>
      </c>
      <c r="E1681">
        <v>1</v>
      </c>
      <c r="F1681">
        <v>1</v>
      </c>
      <c r="G1681">
        <v>1</v>
      </c>
      <c r="H1681">
        <v>1</v>
      </c>
      <c r="I1681">
        <v>1</v>
      </c>
      <c r="J1681">
        <v>1</v>
      </c>
      <c r="K1681">
        <v>1</v>
      </c>
      <c r="M1681" t="s">
        <v>468</v>
      </c>
    </row>
    <row r="1682" spans="1:13" hidden="1">
      <c r="A1682" t="s">
        <v>294</v>
      </c>
      <c r="B1682" t="s">
        <v>352</v>
      </c>
      <c r="C1682" t="s">
        <v>289</v>
      </c>
      <c r="D1682">
        <v>1</v>
      </c>
      <c r="E1682">
        <v>1</v>
      </c>
      <c r="F1682">
        <v>1</v>
      </c>
      <c r="G1682">
        <v>1</v>
      </c>
      <c r="H1682">
        <v>1</v>
      </c>
      <c r="I1682">
        <v>1</v>
      </c>
      <c r="J1682">
        <v>1</v>
      </c>
      <c r="K1682">
        <v>1</v>
      </c>
      <c r="M1682" t="s">
        <v>468</v>
      </c>
    </row>
    <row r="1683" spans="1:13" hidden="1">
      <c r="A1683" t="s">
        <v>294</v>
      </c>
      <c r="B1683" t="s">
        <v>352</v>
      </c>
      <c r="C1683" t="s">
        <v>290</v>
      </c>
      <c r="D1683">
        <v>1</v>
      </c>
      <c r="E1683">
        <v>1</v>
      </c>
      <c r="F1683">
        <v>1</v>
      </c>
      <c r="G1683">
        <v>1</v>
      </c>
      <c r="H1683">
        <v>1</v>
      </c>
      <c r="I1683">
        <v>1</v>
      </c>
      <c r="J1683">
        <v>1</v>
      </c>
      <c r="K1683">
        <v>1</v>
      </c>
      <c r="M1683" t="s">
        <v>468</v>
      </c>
    </row>
    <row r="1684" spans="1:13" hidden="1">
      <c r="A1684" t="s">
        <v>294</v>
      </c>
      <c r="B1684" t="s">
        <v>352</v>
      </c>
      <c r="C1684" t="s">
        <v>291</v>
      </c>
      <c r="D1684">
        <v>1</v>
      </c>
      <c r="E1684">
        <v>1</v>
      </c>
      <c r="F1684">
        <v>1</v>
      </c>
      <c r="G1684">
        <v>1</v>
      </c>
      <c r="H1684">
        <v>1</v>
      </c>
      <c r="I1684">
        <v>1</v>
      </c>
      <c r="J1684">
        <v>1</v>
      </c>
      <c r="K1684">
        <v>1</v>
      </c>
      <c r="M1684" t="s">
        <v>468</v>
      </c>
    </row>
    <row r="1685" spans="1:13" hidden="1">
      <c r="A1685" t="s">
        <v>294</v>
      </c>
      <c r="B1685" t="s">
        <v>352</v>
      </c>
      <c r="C1685" t="s">
        <v>292</v>
      </c>
      <c r="D1685">
        <v>1</v>
      </c>
      <c r="E1685">
        <v>1</v>
      </c>
      <c r="F1685">
        <v>1</v>
      </c>
      <c r="G1685">
        <v>1</v>
      </c>
      <c r="H1685">
        <v>1</v>
      </c>
      <c r="I1685">
        <v>1</v>
      </c>
      <c r="J1685">
        <v>1</v>
      </c>
      <c r="K1685">
        <v>1</v>
      </c>
      <c r="M1685" t="s">
        <v>468</v>
      </c>
    </row>
    <row r="1686" spans="1:13" hidden="1">
      <c r="A1686" t="s">
        <v>294</v>
      </c>
      <c r="B1686" t="s">
        <v>353</v>
      </c>
      <c r="C1686" t="s">
        <v>278</v>
      </c>
      <c r="D1686">
        <v>1</v>
      </c>
      <c r="E1686">
        <v>1</v>
      </c>
      <c r="F1686">
        <v>1</v>
      </c>
      <c r="G1686">
        <v>1</v>
      </c>
      <c r="H1686">
        <v>1</v>
      </c>
      <c r="I1686">
        <v>1</v>
      </c>
      <c r="J1686">
        <v>1</v>
      </c>
      <c r="K1686">
        <v>1</v>
      </c>
      <c r="M1686" t="s">
        <v>468</v>
      </c>
    </row>
    <row r="1687" spans="1:13" hidden="1">
      <c r="A1687" t="s">
        <v>294</v>
      </c>
      <c r="B1687" t="s">
        <v>353</v>
      </c>
      <c r="C1687" t="s">
        <v>279</v>
      </c>
      <c r="D1687">
        <v>1</v>
      </c>
      <c r="E1687">
        <v>1</v>
      </c>
      <c r="F1687">
        <v>1</v>
      </c>
      <c r="G1687">
        <v>1</v>
      </c>
      <c r="H1687">
        <v>1</v>
      </c>
      <c r="I1687">
        <v>1</v>
      </c>
      <c r="J1687">
        <v>1</v>
      </c>
      <c r="K1687">
        <v>1</v>
      </c>
      <c r="M1687" t="s">
        <v>468</v>
      </c>
    </row>
    <row r="1688" spans="1:13" hidden="1">
      <c r="A1688" t="s">
        <v>294</v>
      </c>
      <c r="B1688" t="s">
        <v>353</v>
      </c>
      <c r="C1688" t="s">
        <v>280</v>
      </c>
      <c r="D1688">
        <v>1</v>
      </c>
      <c r="E1688">
        <v>1</v>
      </c>
      <c r="F1688">
        <v>1</v>
      </c>
      <c r="G1688">
        <v>1</v>
      </c>
      <c r="H1688">
        <v>1</v>
      </c>
      <c r="I1688">
        <v>1</v>
      </c>
      <c r="J1688">
        <v>1</v>
      </c>
      <c r="K1688">
        <v>1</v>
      </c>
      <c r="M1688" t="s">
        <v>468</v>
      </c>
    </row>
    <row r="1689" spans="1:13" hidden="1">
      <c r="A1689" t="s">
        <v>294</v>
      </c>
      <c r="B1689" t="s">
        <v>353</v>
      </c>
      <c r="C1689" t="s">
        <v>277</v>
      </c>
      <c r="D1689">
        <v>1</v>
      </c>
      <c r="E1689">
        <v>1</v>
      </c>
      <c r="F1689">
        <v>1</v>
      </c>
      <c r="G1689">
        <v>1</v>
      </c>
      <c r="H1689">
        <v>1</v>
      </c>
      <c r="I1689">
        <v>1</v>
      </c>
      <c r="J1689">
        <v>1</v>
      </c>
      <c r="K1689">
        <v>1</v>
      </c>
      <c r="M1689" t="s">
        <v>468</v>
      </c>
    </row>
    <row r="1690" spans="1:13" hidden="1">
      <c r="A1690" t="s">
        <v>294</v>
      </c>
      <c r="B1690" t="s">
        <v>353</v>
      </c>
      <c r="C1690" t="s">
        <v>281</v>
      </c>
      <c r="D1690">
        <v>1</v>
      </c>
      <c r="E1690">
        <v>1</v>
      </c>
      <c r="F1690">
        <v>1</v>
      </c>
      <c r="G1690">
        <v>1</v>
      </c>
      <c r="H1690">
        <v>1</v>
      </c>
      <c r="I1690">
        <v>1</v>
      </c>
      <c r="J1690">
        <v>1</v>
      </c>
      <c r="K1690">
        <v>1</v>
      </c>
      <c r="M1690" t="s">
        <v>468</v>
      </c>
    </row>
    <row r="1691" spans="1:13" hidden="1">
      <c r="A1691" t="s">
        <v>294</v>
      </c>
      <c r="B1691" t="s">
        <v>353</v>
      </c>
      <c r="C1691" t="s">
        <v>282</v>
      </c>
      <c r="D1691">
        <v>1</v>
      </c>
      <c r="E1691">
        <v>1</v>
      </c>
      <c r="F1691">
        <v>1</v>
      </c>
      <c r="G1691">
        <v>1</v>
      </c>
      <c r="H1691">
        <v>1</v>
      </c>
      <c r="I1691">
        <v>1</v>
      </c>
      <c r="J1691">
        <v>1</v>
      </c>
      <c r="K1691">
        <v>1</v>
      </c>
      <c r="M1691" t="s">
        <v>468</v>
      </c>
    </row>
    <row r="1692" spans="1:13" hidden="1">
      <c r="A1692" t="s">
        <v>294</v>
      </c>
      <c r="B1692" t="s">
        <v>353</v>
      </c>
      <c r="C1692" t="s">
        <v>283</v>
      </c>
      <c r="D1692">
        <v>1</v>
      </c>
      <c r="E1692">
        <v>1</v>
      </c>
      <c r="F1692">
        <v>1</v>
      </c>
      <c r="G1692">
        <v>1</v>
      </c>
      <c r="H1692">
        <v>1</v>
      </c>
      <c r="I1692">
        <v>1</v>
      </c>
      <c r="J1692">
        <v>1</v>
      </c>
      <c r="K1692">
        <v>1</v>
      </c>
      <c r="M1692" t="s">
        <v>468</v>
      </c>
    </row>
    <row r="1693" spans="1:13" hidden="1">
      <c r="A1693" t="s">
        <v>294</v>
      </c>
      <c r="B1693" t="s">
        <v>353</v>
      </c>
      <c r="C1693" t="s">
        <v>284</v>
      </c>
      <c r="D1693">
        <v>1</v>
      </c>
      <c r="E1693">
        <v>1</v>
      </c>
      <c r="F1693">
        <v>1</v>
      </c>
      <c r="G1693">
        <v>1</v>
      </c>
      <c r="H1693">
        <v>1</v>
      </c>
      <c r="I1693">
        <v>1</v>
      </c>
      <c r="J1693">
        <v>1</v>
      </c>
      <c r="K1693">
        <v>1</v>
      </c>
      <c r="M1693" t="s">
        <v>468</v>
      </c>
    </row>
    <row r="1694" spans="1:13" hidden="1">
      <c r="A1694" t="s">
        <v>294</v>
      </c>
      <c r="B1694" t="s">
        <v>353</v>
      </c>
      <c r="C1694" t="s">
        <v>285</v>
      </c>
      <c r="D1694">
        <v>1</v>
      </c>
      <c r="E1694">
        <v>1</v>
      </c>
      <c r="F1694">
        <v>1</v>
      </c>
      <c r="G1694">
        <v>1</v>
      </c>
      <c r="H1694">
        <v>1</v>
      </c>
      <c r="I1694">
        <v>1</v>
      </c>
      <c r="J1694">
        <v>1</v>
      </c>
      <c r="K1694">
        <v>1</v>
      </c>
      <c r="M1694" t="s">
        <v>468</v>
      </c>
    </row>
    <row r="1695" spans="1:13" hidden="1">
      <c r="A1695" t="s">
        <v>294</v>
      </c>
      <c r="B1695" t="s">
        <v>353</v>
      </c>
      <c r="C1695" t="s">
        <v>286</v>
      </c>
      <c r="D1695">
        <v>1</v>
      </c>
      <c r="E1695">
        <v>1</v>
      </c>
      <c r="F1695">
        <v>1</v>
      </c>
      <c r="G1695">
        <v>1</v>
      </c>
      <c r="H1695">
        <v>1</v>
      </c>
      <c r="I1695">
        <v>1</v>
      </c>
      <c r="J1695">
        <v>1</v>
      </c>
      <c r="K1695">
        <v>1</v>
      </c>
      <c r="M1695" t="s">
        <v>468</v>
      </c>
    </row>
    <row r="1696" spans="1:13" hidden="1">
      <c r="A1696" t="s">
        <v>294</v>
      </c>
      <c r="B1696" t="s">
        <v>353</v>
      </c>
      <c r="C1696" t="s">
        <v>287</v>
      </c>
      <c r="D1696">
        <v>1</v>
      </c>
      <c r="E1696">
        <v>1</v>
      </c>
      <c r="F1696">
        <v>1</v>
      </c>
      <c r="G1696">
        <v>1</v>
      </c>
      <c r="H1696">
        <v>1</v>
      </c>
      <c r="I1696">
        <v>1</v>
      </c>
      <c r="J1696">
        <v>1</v>
      </c>
      <c r="K1696">
        <v>1</v>
      </c>
      <c r="M1696" t="s">
        <v>468</v>
      </c>
    </row>
    <row r="1697" spans="1:13" hidden="1">
      <c r="A1697" t="s">
        <v>294</v>
      </c>
      <c r="B1697" t="s">
        <v>353</v>
      </c>
      <c r="C1697" t="s">
        <v>288</v>
      </c>
      <c r="D1697">
        <v>1</v>
      </c>
      <c r="E1697">
        <v>1</v>
      </c>
      <c r="F1697">
        <v>1</v>
      </c>
      <c r="G1697">
        <v>1</v>
      </c>
      <c r="H1697">
        <v>1</v>
      </c>
      <c r="I1697">
        <v>1</v>
      </c>
      <c r="J1697">
        <v>1</v>
      </c>
      <c r="K1697">
        <v>1</v>
      </c>
      <c r="M1697" t="s">
        <v>468</v>
      </c>
    </row>
    <row r="1698" spans="1:13" hidden="1">
      <c r="A1698" t="s">
        <v>294</v>
      </c>
      <c r="B1698" t="s">
        <v>353</v>
      </c>
      <c r="C1698" t="s">
        <v>289</v>
      </c>
      <c r="D1698">
        <v>1</v>
      </c>
      <c r="E1698">
        <v>1</v>
      </c>
      <c r="F1698">
        <v>1</v>
      </c>
      <c r="G1698">
        <v>1</v>
      </c>
      <c r="H1698">
        <v>1</v>
      </c>
      <c r="I1698">
        <v>1</v>
      </c>
      <c r="J1698">
        <v>1</v>
      </c>
      <c r="K1698">
        <v>1</v>
      </c>
      <c r="M1698" t="s">
        <v>468</v>
      </c>
    </row>
    <row r="1699" spans="1:13" hidden="1">
      <c r="A1699" t="s">
        <v>294</v>
      </c>
      <c r="B1699" t="s">
        <v>353</v>
      </c>
      <c r="C1699" t="s">
        <v>290</v>
      </c>
      <c r="D1699">
        <v>1</v>
      </c>
      <c r="E1699">
        <v>1</v>
      </c>
      <c r="F1699">
        <v>1</v>
      </c>
      <c r="G1699">
        <v>1</v>
      </c>
      <c r="H1699">
        <v>1</v>
      </c>
      <c r="I1699">
        <v>1</v>
      </c>
      <c r="J1699">
        <v>1</v>
      </c>
      <c r="K1699">
        <v>1</v>
      </c>
      <c r="M1699" t="s">
        <v>468</v>
      </c>
    </row>
    <row r="1700" spans="1:13" hidden="1">
      <c r="A1700" t="s">
        <v>294</v>
      </c>
      <c r="B1700" t="s">
        <v>353</v>
      </c>
      <c r="C1700" t="s">
        <v>291</v>
      </c>
      <c r="D1700">
        <v>1</v>
      </c>
      <c r="E1700">
        <v>1</v>
      </c>
      <c r="F1700">
        <v>1</v>
      </c>
      <c r="G1700">
        <v>1</v>
      </c>
      <c r="H1700">
        <v>1</v>
      </c>
      <c r="I1700">
        <v>1</v>
      </c>
      <c r="J1700">
        <v>1</v>
      </c>
      <c r="K1700">
        <v>1</v>
      </c>
      <c r="M1700" t="s">
        <v>468</v>
      </c>
    </row>
    <row r="1701" spans="1:13" hidden="1">
      <c r="A1701" t="s">
        <v>294</v>
      </c>
      <c r="B1701" t="s">
        <v>353</v>
      </c>
      <c r="C1701" t="s">
        <v>292</v>
      </c>
      <c r="D1701">
        <v>1</v>
      </c>
      <c r="E1701">
        <v>1</v>
      </c>
      <c r="F1701">
        <v>1</v>
      </c>
      <c r="G1701">
        <v>1</v>
      </c>
      <c r="H1701">
        <v>1</v>
      </c>
      <c r="I1701">
        <v>1</v>
      </c>
      <c r="J1701">
        <v>1</v>
      </c>
      <c r="K1701">
        <v>1</v>
      </c>
      <c r="M1701" t="s">
        <v>468</v>
      </c>
    </row>
    <row r="1702" spans="1:13" hidden="1">
      <c r="A1702" t="s">
        <v>294</v>
      </c>
      <c r="B1702" t="s">
        <v>355</v>
      </c>
      <c r="C1702" t="s">
        <v>278</v>
      </c>
      <c r="D1702">
        <v>1</v>
      </c>
      <c r="E1702">
        <v>1</v>
      </c>
      <c r="F1702">
        <v>1</v>
      </c>
      <c r="G1702">
        <v>1</v>
      </c>
      <c r="H1702">
        <v>1</v>
      </c>
      <c r="I1702">
        <v>1</v>
      </c>
      <c r="J1702">
        <v>1</v>
      </c>
      <c r="K1702">
        <v>1</v>
      </c>
      <c r="M1702" t="s">
        <v>468</v>
      </c>
    </row>
    <row r="1703" spans="1:13" hidden="1">
      <c r="A1703" t="s">
        <v>294</v>
      </c>
      <c r="B1703" t="s">
        <v>355</v>
      </c>
      <c r="C1703" t="s">
        <v>279</v>
      </c>
      <c r="D1703">
        <v>1</v>
      </c>
      <c r="E1703">
        <v>1</v>
      </c>
      <c r="F1703">
        <v>1</v>
      </c>
      <c r="G1703">
        <v>1</v>
      </c>
      <c r="H1703">
        <v>1</v>
      </c>
      <c r="I1703">
        <v>1</v>
      </c>
      <c r="J1703">
        <v>1</v>
      </c>
      <c r="K1703">
        <v>1</v>
      </c>
      <c r="M1703" t="s">
        <v>468</v>
      </c>
    </row>
    <row r="1704" spans="1:13" hidden="1">
      <c r="A1704" t="s">
        <v>294</v>
      </c>
      <c r="B1704" t="s">
        <v>355</v>
      </c>
      <c r="C1704" t="s">
        <v>280</v>
      </c>
      <c r="D1704">
        <v>1</v>
      </c>
      <c r="E1704">
        <v>1</v>
      </c>
      <c r="F1704">
        <v>1</v>
      </c>
      <c r="G1704">
        <v>1</v>
      </c>
      <c r="H1704">
        <v>1</v>
      </c>
      <c r="I1704">
        <v>1</v>
      </c>
      <c r="J1704">
        <v>1</v>
      </c>
      <c r="K1704">
        <v>1</v>
      </c>
      <c r="M1704" t="s">
        <v>468</v>
      </c>
    </row>
    <row r="1705" spans="1:13" hidden="1">
      <c r="A1705" t="s">
        <v>294</v>
      </c>
      <c r="B1705" t="s">
        <v>355</v>
      </c>
      <c r="C1705" t="s">
        <v>277</v>
      </c>
      <c r="D1705">
        <v>1</v>
      </c>
      <c r="E1705">
        <v>1</v>
      </c>
      <c r="F1705">
        <v>1</v>
      </c>
      <c r="G1705">
        <v>1</v>
      </c>
      <c r="H1705">
        <v>1</v>
      </c>
      <c r="I1705">
        <v>1</v>
      </c>
      <c r="J1705">
        <v>1</v>
      </c>
      <c r="K1705">
        <v>1</v>
      </c>
      <c r="M1705" t="s">
        <v>468</v>
      </c>
    </row>
    <row r="1706" spans="1:13" hidden="1">
      <c r="A1706" t="s">
        <v>294</v>
      </c>
      <c r="B1706" t="s">
        <v>355</v>
      </c>
      <c r="C1706" t="s">
        <v>281</v>
      </c>
      <c r="D1706">
        <v>1</v>
      </c>
      <c r="E1706">
        <v>1</v>
      </c>
      <c r="F1706">
        <v>1</v>
      </c>
      <c r="G1706">
        <v>1</v>
      </c>
      <c r="H1706">
        <v>1</v>
      </c>
      <c r="I1706">
        <v>1</v>
      </c>
      <c r="J1706">
        <v>1</v>
      </c>
      <c r="K1706">
        <v>1</v>
      </c>
      <c r="M1706" t="s">
        <v>468</v>
      </c>
    </row>
    <row r="1707" spans="1:13" hidden="1">
      <c r="A1707" t="s">
        <v>294</v>
      </c>
      <c r="B1707" t="s">
        <v>355</v>
      </c>
      <c r="C1707" t="s">
        <v>282</v>
      </c>
      <c r="D1707">
        <v>1</v>
      </c>
      <c r="E1707">
        <v>1</v>
      </c>
      <c r="F1707">
        <v>1</v>
      </c>
      <c r="G1707">
        <v>1</v>
      </c>
      <c r="H1707">
        <v>1</v>
      </c>
      <c r="I1707">
        <v>1</v>
      </c>
      <c r="J1707">
        <v>1</v>
      </c>
      <c r="K1707">
        <v>1</v>
      </c>
      <c r="M1707" t="s">
        <v>468</v>
      </c>
    </row>
    <row r="1708" spans="1:13" hidden="1">
      <c r="A1708" t="s">
        <v>294</v>
      </c>
      <c r="B1708" t="s">
        <v>355</v>
      </c>
      <c r="C1708" t="s">
        <v>283</v>
      </c>
      <c r="D1708">
        <v>1</v>
      </c>
      <c r="E1708">
        <v>1</v>
      </c>
      <c r="F1708">
        <v>1</v>
      </c>
      <c r="G1708">
        <v>1</v>
      </c>
      <c r="H1708">
        <v>1</v>
      </c>
      <c r="I1708">
        <v>1</v>
      </c>
      <c r="J1708">
        <v>1</v>
      </c>
      <c r="K1708">
        <v>1</v>
      </c>
      <c r="M1708" t="s">
        <v>468</v>
      </c>
    </row>
    <row r="1709" spans="1:13" hidden="1">
      <c r="A1709" t="s">
        <v>294</v>
      </c>
      <c r="B1709" t="s">
        <v>355</v>
      </c>
      <c r="C1709" t="s">
        <v>284</v>
      </c>
      <c r="D1709">
        <v>1</v>
      </c>
      <c r="E1709">
        <v>1</v>
      </c>
      <c r="F1709">
        <v>1</v>
      </c>
      <c r="G1709">
        <v>1</v>
      </c>
      <c r="H1709">
        <v>1</v>
      </c>
      <c r="I1709">
        <v>1</v>
      </c>
      <c r="J1709">
        <v>1</v>
      </c>
      <c r="K1709">
        <v>1</v>
      </c>
      <c r="M1709" t="s">
        <v>468</v>
      </c>
    </row>
    <row r="1710" spans="1:13" hidden="1">
      <c r="A1710" t="s">
        <v>294</v>
      </c>
      <c r="B1710" t="s">
        <v>355</v>
      </c>
      <c r="C1710" t="s">
        <v>285</v>
      </c>
      <c r="D1710">
        <v>1</v>
      </c>
      <c r="E1710">
        <v>1</v>
      </c>
      <c r="F1710">
        <v>1</v>
      </c>
      <c r="G1710">
        <v>1</v>
      </c>
      <c r="H1710">
        <v>1</v>
      </c>
      <c r="I1710">
        <v>1</v>
      </c>
      <c r="J1710">
        <v>1</v>
      </c>
      <c r="K1710">
        <v>1</v>
      </c>
      <c r="M1710" t="s">
        <v>468</v>
      </c>
    </row>
    <row r="1711" spans="1:13" hidden="1">
      <c r="A1711" t="s">
        <v>294</v>
      </c>
      <c r="B1711" t="s">
        <v>355</v>
      </c>
      <c r="C1711" t="s">
        <v>286</v>
      </c>
      <c r="D1711">
        <v>1</v>
      </c>
      <c r="E1711">
        <v>1</v>
      </c>
      <c r="F1711">
        <v>1</v>
      </c>
      <c r="G1711">
        <v>1</v>
      </c>
      <c r="H1711">
        <v>1</v>
      </c>
      <c r="I1711">
        <v>1</v>
      </c>
      <c r="J1711">
        <v>1</v>
      </c>
      <c r="K1711">
        <v>1</v>
      </c>
      <c r="M1711" t="s">
        <v>468</v>
      </c>
    </row>
    <row r="1712" spans="1:13" hidden="1">
      <c r="A1712" t="s">
        <v>294</v>
      </c>
      <c r="B1712" t="s">
        <v>355</v>
      </c>
      <c r="C1712" t="s">
        <v>287</v>
      </c>
      <c r="D1712">
        <v>1</v>
      </c>
      <c r="E1712">
        <v>1</v>
      </c>
      <c r="F1712">
        <v>1</v>
      </c>
      <c r="G1712">
        <v>1</v>
      </c>
      <c r="H1712">
        <v>1</v>
      </c>
      <c r="I1712">
        <v>1</v>
      </c>
      <c r="J1712">
        <v>1</v>
      </c>
      <c r="K1712">
        <v>1</v>
      </c>
      <c r="M1712" t="s">
        <v>468</v>
      </c>
    </row>
    <row r="1713" spans="1:13" hidden="1">
      <c r="A1713" t="s">
        <v>294</v>
      </c>
      <c r="B1713" t="s">
        <v>355</v>
      </c>
      <c r="C1713" t="s">
        <v>288</v>
      </c>
      <c r="D1713">
        <v>1</v>
      </c>
      <c r="E1713">
        <v>1</v>
      </c>
      <c r="F1713">
        <v>1</v>
      </c>
      <c r="G1713">
        <v>1</v>
      </c>
      <c r="H1713">
        <v>1</v>
      </c>
      <c r="I1713">
        <v>1</v>
      </c>
      <c r="J1713">
        <v>1</v>
      </c>
      <c r="K1713">
        <v>1</v>
      </c>
      <c r="M1713" t="s">
        <v>468</v>
      </c>
    </row>
    <row r="1714" spans="1:13" hidden="1">
      <c r="A1714" t="s">
        <v>294</v>
      </c>
      <c r="B1714" t="s">
        <v>355</v>
      </c>
      <c r="C1714" t="s">
        <v>289</v>
      </c>
      <c r="D1714">
        <v>1</v>
      </c>
      <c r="E1714">
        <v>1</v>
      </c>
      <c r="F1714">
        <v>1</v>
      </c>
      <c r="G1714">
        <v>1</v>
      </c>
      <c r="H1714">
        <v>1</v>
      </c>
      <c r="I1714">
        <v>1</v>
      </c>
      <c r="J1714">
        <v>1</v>
      </c>
      <c r="K1714">
        <v>1</v>
      </c>
      <c r="M1714" t="s">
        <v>468</v>
      </c>
    </row>
    <row r="1715" spans="1:13" hidden="1">
      <c r="A1715" t="s">
        <v>294</v>
      </c>
      <c r="B1715" t="s">
        <v>355</v>
      </c>
      <c r="C1715" t="s">
        <v>290</v>
      </c>
      <c r="D1715">
        <v>1</v>
      </c>
      <c r="E1715">
        <v>1</v>
      </c>
      <c r="F1715">
        <v>1</v>
      </c>
      <c r="G1715">
        <v>1</v>
      </c>
      <c r="H1715">
        <v>1</v>
      </c>
      <c r="I1715">
        <v>1</v>
      </c>
      <c r="J1715">
        <v>1</v>
      </c>
      <c r="K1715">
        <v>1</v>
      </c>
      <c r="M1715" t="s">
        <v>468</v>
      </c>
    </row>
    <row r="1716" spans="1:13" hidden="1">
      <c r="A1716" t="s">
        <v>294</v>
      </c>
      <c r="B1716" t="s">
        <v>355</v>
      </c>
      <c r="C1716" t="s">
        <v>291</v>
      </c>
      <c r="D1716">
        <v>1</v>
      </c>
      <c r="E1716">
        <v>1</v>
      </c>
      <c r="F1716">
        <v>1</v>
      </c>
      <c r="G1716">
        <v>1</v>
      </c>
      <c r="H1716">
        <v>1</v>
      </c>
      <c r="I1716">
        <v>1</v>
      </c>
      <c r="J1716">
        <v>1</v>
      </c>
      <c r="K1716">
        <v>1</v>
      </c>
      <c r="M1716" t="s">
        <v>468</v>
      </c>
    </row>
    <row r="1717" spans="1:13" hidden="1">
      <c r="A1717" t="s">
        <v>294</v>
      </c>
      <c r="B1717" t="s">
        <v>355</v>
      </c>
      <c r="C1717" t="s">
        <v>292</v>
      </c>
      <c r="D1717">
        <v>1</v>
      </c>
      <c r="E1717">
        <v>1</v>
      </c>
      <c r="F1717">
        <v>1</v>
      </c>
      <c r="G1717">
        <v>1</v>
      </c>
      <c r="H1717">
        <v>1</v>
      </c>
      <c r="I1717">
        <v>1</v>
      </c>
      <c r="J1717">
        <v>1</v>
      </c>
      <c r="K1717">
        <v>1</v>
      </c>
      <c r="M1717" t="s">
        <v>468</v>
      </c>
    </row>
    <row r="1718" spans="1:13" hidden="1">
      <c r="A1718" t="s">
        <v>294</v>
      </c>
      <c r="B1718" t="s">
        <v>356</v>
      </c>
      <c r="C1718" t="s">
        <v>278</v>
      </c>
      <c r="D1718">
        <v>1</v>
      </c>
      <c r="E1718">
        <v>1</v>
      </c>
      <c r="F1718">
        <v>1</v>
      </c>
      <c r="G1718">
        <v>1</v>
      </c>
      <c r="H1718">
        <v>1</v>
      </c>
      <c r="I1718">
        <v>1</v>
      </c>
      <c r="J1718">
        <v>1</v>
      </c>
      <c r="K1718">
        <v>1</v>
      </c>
      <c r="M1718" t="s">
        <v>468</v>
      </c>
    </row>
    <row r="1719" spans="1:13" hidden="1">
      <c r="A1719" t="s">
        <v>294</v>
      </c>
      <c r="B1719" t="s">
        <v>356</v>
      </c>
      <c r="C1719" t="s">
        <v>279</v>
      </c>
      <c r="D1719">
        <v>1</v>
      </c>
      <c r="E1719">
        <v>1</v>
      </c>
      <c r="F1719">
        <v>1</v>
      </c>
      <c r="G1719">
        <v>1</v>
      </c>
      <c r="H1719">
        <v>1</v>
      </c>
      <c r="I1719">
        <v>1</v>
      </c>
      <c r="J1719">
        <v>1</v>
      </c>
      <c r="K1719">
        <v>1</v>
      </c>
      <c r="M1719" t="s">
        <v>468</v>
      </c>
    </row>
    <row r="1720" spans="1:13" hidden="1">
      <c r="A1720" t="s">
        <v>294</v>
      </c>
      <c r="B1720" t="s">
        <v>356</v>
      </c>
      <c r="C1720" t="s">
        <v>280</v>
      </c>
      <c r="D1720">
        <v>1</v>
      </c>
      <c r="E1720">
        <v>1</v>
      </c>
      <c r="F1720">
        <v>1</v>
      </c>
      <c r="G1720">
        <v>1</v>
      </c>
      <c r="H1720">
        <v>1</v>
      </c>
      <c r="I1720">
        <v>1</v>
      </c>
      <c r="J1720">
        <v>1</v>
      </c>
      <c r="K1720">
        <v>1</v>
      </c>
      <c r="M1720" t="s">
        <v>468</v>
      </c>
    </row>
    <row r="1721" spans="1:13" hidden="1">
      <c r="A1721" t="s">
        <v>294</v>
      </c>
      <c r="B1721" t="s">
        <v>356</v>
      </c>
      <c r="C1721" t="s">
        <v>277</v>
      </c>
      <c r="D1721">
        <v>1</v>
      </c>
      <c r="E1721">
        <v>1</v>
      </c>
      <c r="F1721">
        <v>1</v>
      </c>
      <c r="G1721">
        <v>1</v>
      </c>
      <c r="H1721">
        <v>1</v>
      </c>
      <c r="I1721">
        <v>1</v>
      </c>
      <c r="J1721">
        <v>1</v>
      </c>
      <c r="K1721">
        <v>1</v>
      </c>
      <c r="M1721" t="s">
        <v>468</v>
      </c>
    </row>
    <row r="1722" spans="1:13" hidden="1">
      <c r="A1722" t="s">
        <v>294</v>
      </c>
      <c r="B1722" t="s">
        <v>356</v>
      </c>
      <c r="C1722" t="s">
        <v>281</v>
      </c>
      <c r="D1722">
        <v>1</v>
      </c>
      <c r="E1722">
        <v>1</v>
      </c>
      <c r="F1722">
        <v>1</v>
      </c>
      <c r="G1722">
        <v>1</v>
      </c>
      <c r="H1722">
        <v>1</v>
      </c>
      <c r="I1722">
        <v>1</v>
      </c>
      <c r="J1722">
        <v>1</v>
      </c>
      <c r="K1722">
        <v>1</v>
      </c>
      <c r="M1722" t="s">
        <v>468</v>
      </c>
    </row>
    <row r="1723" spans="1:13" hidden="1">
      <c r="A1723" t="s">
        <v>294</v>
      </c>
      <c r="B1723" t="s">
        <v>356</v>
      </c>
      <c r="C1723" t="s">
        <v>282</v>
      </c>
      <c r="D1723">
        <v>1</v>
      </c>
      <c r="E1723">
        <v>1</v>
      </c>
      <c r="F1723">
        <v>1</v>
      </c>
      <c r="G1723">
        <v>1</v>
      </c>
      <c r="H1723">
        <v>1</v>
      </c>
      <c r="I1723">
        <v>1</v>
      </c>
      <c r="J1723">
        <v>1</v>
      </c>
      <c r="K1723">
        <v>1</v>
      </c>
      <c r="M1723" t="s">
        <v>468</v>
      </c>
    </row>
    <row r="1724" spans="1:13" hidden="1">
      <c r="A1724" t="s">
        <v>294</v>
      </c>
      <c r="B1724" t="s">
        <v>356</v>
      </c>
      <c r="C1724" t="s">
        <v>283</v>
      </c>
      <c r="D1724">
        <v>1</v>
      </c>
      <c r="E1724">
        <v>1</v>
      </c>
      <c r="F1724">
        <v>1</v>
      </c>
      <c r="G1724">
        <v>1</v>
      </c>
      <c r="H1724">
        <v>1</v>
      </c>
      <c r="I1724">
        <v>1</v>
      </c>
      <c r="J1724">
        <v>1</v>
      </c>
      <c r="K1724">
        <v>1</v>
      </c>
      <c r="M1724" t="s">
        <v>468</v>
      </c>
    </row>
    <row r="1725" spans="1:13" hidden="1">
      <c r="A1725" t="s">
        <v>294</v>
      </c>
      <c r="B1725" t="s">
        <v>356</v>
      </c>
      <c r="C1725" t="s">
        <v>284</v>
      </c>
      <c r="D1725">
        <v>1</v>
      </c>
      <c r="E1725">
        <v>1</v>
      </c>
      <c r="F1725">
        <v>1</v>
      </c>
      <c r="G1725">
        <v>1</v>
      </c>
      <c r="H1725">
        <v>1</v>
      </c>
      <c r="I1725">
        <v>1</v>
      </c>
      <c r="J1725">
        <v>1</v>
      </c>
      <c r="K1725">
        <v>1</v>
      </c>
      <c r="M1725" t="s">
        <v>468</v>
      </c>
    </row>
    <row r="1726" spans="1:13" hidden="1">
      <c r="A1726" t="s">
        <v>294</v>
      </c>
      <c r="B1726" t="s">
        <v>356</v>
      </c>
      <c r="C1726" t="s">
        <v>285</v>
      </c>
      <c r="D1726">
        <v>1</v>
      </c>
      <c r="E1726">
        <v>1</v>
      </c>
      <c r="F1726">
        <v>1</v>
      </c>
      <c r="G1726">
        <v>1</v>
      </c>
      <c r="H1726">
        <v>1</v>
      </c>
      <c r="I1726">
        <v>1</v>
      </c>
      <c r="J1726">
        <v>1</v>
      </c>
      <c r="K1726">
        <v>1</v>
      </c>
      <c r="M1726" t="s">
        <v>468</v>
      </c>
    </row>
    <row r="1727" spans="1:13" hidden="1">
      <c r="A1727" t="s">
        <v>294</v>
      </c>
      <c r="B1727" t="s">
        <v>356</v>
      </c>
      <c r="C1727" t="s">
        <v>286</v>
      </c>
      <c r="D1727">
        <v>1</v>
      </c>
      <c r="E1727">
        <v>1</v>
      </c>
      <c r="F1727">
        <v>1</v>
      </c>
      <c r="G1727">
        <v>1</v>
      </c>
      <c r="H1727">
        <v>1</v>
      </c>
      <c r="I1727">
        <v>1</v>
      </c>
      <c r="J1727">
        <v>1</v>
      </c>
      <c r="K1727">
        <v>1</v>
      </c>
      <c r="M1727" t="s">
        <v>468</v>
      </c>
    </row>
    <row r="1728" spans="1:13" hidden="1">
      <c r="A1728" t="s">
        <v>294</v>
      </c>
      <c r="B1728" t="s">
        <v>356</v>
      </c>
      <c r="C1728" t="s">
        <v>287</v>
      </c>
      <c r="D1728">
        <v>1</v>
      </c>
      <c r="E1728">
        <v>1</v>
      </c>
      <c r="F1728">
        <v>1</v>
      </c>
      <c r="G1728">
        <v>1</v>
      </c>
      <c r="H1728">
        <v>1</v>
      </c>
      <c r="I1728">
        <v>1</v>
      </c>
      <c r="J1728">
        <v>1</v>
      </c>
      <c r="K1728">
        <v>1</v>
      </c>
      <c r="M1728" t="s">
        <v>468</v>
      </c>
    </row>
    <row r="1729" spans="1:13" hidden="1">
      <c r="A1729" t="s">
        <v>294</v>
      </c>
      <c r="B1729" t="s">
        <v>356</v>
      </c>
      <c r="C1729" t="s">
        <v>288</v>
      </c>
      <c r="D1729">
        <v>1</v>
      </c>
      <c r="E1729">
        <v>1</v>
      </c>
      <c r="F1729">
        <v>1</v>
      </c>
      <c r="G1729">
        <v>1</v>
      </c>
      <c r="H1729">
        <v>1</v>
      </c>
      <c r="I1729">
        <v>1</v>
      </c>
      <c r="J1729">
        <v>1</v>
      </c>
      <c r="K1729">
        <v>1</v>
      </c>
      <c r="M1729" t="s">
        <v>468</v>
      </c>
    </row>
    <row r="1730" spans="1:13" hidden="1">
      <c r="A1730" t="s">
        <v>294</v>
      </c>
      <c r="B1730" t="s">
        <v>356</v>
      </c>
      <c r="C1730" t="s">
        <v>289</v>
      </c>
      <c r="D1730">
        <v>1</v>
      </c>
      <c r="E1730">
        <v>1</v>
      </c>
      <c r="F1730">
        <v>1</v>
      </c>
      <c r="G1730">
        <v>1</v>
      </c>
      <c r="H1730">
        <v>1</v>
      </c>
      <c r="I1730">
        <v>1</v>
      </c>
      <c r="J1730">
        <v>1</v>
      </c>
      <c r="K1730">
        <v>1</v>
      </c>
      <c r="M1730" t="s">
        <v>468</v>
      </c>
    </row>
    <row r="1731" spans="1:13" hidden="1">
      <c r="A1731" t="s">
        <v>294</v>
      </c>
      <c r="B1731" t="s">
        <v>356</v>
      </c>
      <c r="C1731" t="s">
        <v>290</v>
      </c>
      <c r="D1731">
        <v>1</v>
      </c>
      <c r="E1731">
        <v>1</v>
      </c>
      <c r="F1731">
        <v>1</v>
      </c>
      <c r="G1731">
        <v>1</v>
      </c>
      <c r="H1731">
        <v>1</v>
      </c>
      <c r="I1731">
        <v>1</v>
      </c>
      <c r="J1731">
        <v>1</v>
      </c>
      <c r="K1731">
        <v>1</v>
      </c>
      <c r="M1731" t="s">
        <v>468</v>
      </c>
    </row>
    <row r="1732" spans="1:13" hidden="1">
      <c r="A1732" t="s">
        <v>294</v>
      </c>
      <c r="B1732" t="s">
        <v>356</v>
      </c>
      <c r="C1732" t="s">
        <v>291</v>
      </c>
      <c r="D1732">
        <v>1</v>
      </c>
      <c r="E1732">
        <v>1</v>
      </c>
      <c r="F1732">
        <v>1</v>
      </c>
      <c r="G1732">
        <v>1</v>
      </c>
      <c r="H1732">
        <v>1</v>
      </c>
      <c r="I1732">
        <v>1</v>
      </c>
      <c r="J1732">
        <v>1</v>
      </c>
      <c r="K1732">
        <v>1</v>
      </c>
      <c r="M1732" t="s">
        <v>468</v>
      </c>
    </row>
    <row r="1733" spans="1:13" hidden="1">
      <c r="A1733" t="s">
        <v>294</v>
      </c>
      <c r="B1733" t="s">
        <v>356</v>
      </c>
      <c r="C1733" t="s">
        <v>292</v>
      </c>
      <c r="D1733">
        <v>1</v>
      </c>
      <c r="E1733">
        <v>1</v>
      </c>
      <c r="F1733">
        <v>1</v>
      </c>
      <c r="G1733">
        <v>1</v>
      </c>
      <c r="H1733">
        <v>1</v>
      </c>
      <c r="I1733">
        <v>1</v>
      </c>
      <c r="J1733">
        <v>1</v>
      </c>
      <c r="K1733">
        <v>1</v>
      </c>
      <c r="M1733" t="s">
        <v>468</v>
      </c>
    </row>
    <row r="1734" spans="1:13" hidden="1">
      <c r="A1734" t="s">
        <v>294</v>
      </c>
      <c r="B1734" t="s">
        <v>422</v>
      </c>
      <c r="C1734" t="s">
        <v>278</v>
      </c>
      <c r="D1734">
        <v>1</v>
      </c>
      <c r="E1734">
        <v>1</v>
      </c>
      <c r="F1734">
        <v>1</v>
      </c>
      <c r="G1734">
        <v>1</v>
      </c>
      <c r="H1734">
        <v>1</v>
      </c>
      <c r="I1734">
        <v>1</v>
      </c>
      <c r="J1734">
        <v>1</v>
      </c>
      <c r="K1734">
        <v>1</v>
      </c>
      <c r="M1734" t="s">
        <v>468</v>
      </c>
    </row>
    <row r="1735" spans="1:13" hidden="1">
      <c r="A1735" t="s">
        <v>294</v>
      </c>
      <c r="B1735" t="s">
        <v>422</v>
      </c>
      <c r="C1735" t="s">
        <v>279</v>
      </c>
      <c r="D1735">
        <v>1</v>
      </c>
      <c r="E1735">
        <v>1</v>
      </c>
      <c r="F1735">
        <v>1</v>
      </c>
      <c r="G1735">
        <v>1</v>
      </c>
      <c r="H1735">
        <v>1</v>
      </c>
      <c r="I1735">
        <v>1</v>
      </c>
      <c r="J1735">
        <v>1</v>
      </c>
      <c r="K1735">
        <v>1</v>
      </c>
      <c r="M1735" t="s">
        <v>468</v>
      </c>
    </row>
    <row r="1736" spans="1:13" hidden="1">
      <c r="A1736" t="s">
        <v>294</v>
      </c>
      <c r="B1736" t="s">
        <v>422</v>
      </c>
      <c r="C1736" t="s">
        <v>280</v>
      </c>
      <c r="D1736">
        <v>1</v>
      </c>
      <c r="E1736">
        <v>1</v>
      </c>
      <c r="F1736">
        <v>1</v>
      </c>
      <c r="G1736">
        <v>1</v>
      </c>
      <c r="H1736">
        <v>1</v>
      </c>
      <c r="I1736">
        <v>1</v>
      </c>
      <c r="J1736">
        <v>1</v>
      </c>
      <c r="K1736">
        <v>1</v>
      </c>
      <c r="M1736" t="s">
        <v>468</v>
      </c>
    </row>
    <row r="1737" spans="1:13" hidden="1">
      <c r="A1737" t="s">
        <v>294</v>
      </c>
      <c r="B1737" t="s">
        <v>422</v>
      </c>
      <c r="C1737" t="s">
        <v>277</v>
      </c>
      <c r="D1737">
        <v>1</v>
      </c>
      <c r="E1737">
        <v>1</v>
      </c>
      <c r="F1737">
        <v>1</v>
      </c>
      <c r="G1737">
        <v>1</v>
      </c>
      <c r="H1737">
        <v>1</v>
      </c>
      <c r="I1737">
        <v>1</v>
      </c>
      <c r="J1737">
        <v>1</v>
      </c>
      <c r="K1737">
        <v>1</v>
      </c>
      <c r="M1737" t="s">
        <v>468</v>
      </c>
    </row>
    <row r="1738" spans="1:13" hidden="1">
      <c r="A1738" t="s">
        <v>294</v>
      </c>
      <c r="B1738" t="s">
        <v>422</v>
      </c>
      <c r="C1738" t="s">
        <v>281</v>
      </c>
      <c r="D1738">
        <v>1</v>
      </c>
      <c r="E1738">
        <v>1</v>
      </c>
      <c r="F1738">
        <v>1</v>
      </c>
      <c r="G1738">
        <v>1</v>
      </c>
      <c r="H1738">
        <v>1</v>
      </c>
      <c r="I1738">
        <v>1</v>
      </c>
      <c r="J1738">
        <v>1</v>
      </c>
      <c r="K1738">
        <v>1</v>
      </c>
      <c r="M1738" t="s">
        <v>468</v>
      </c>
    </row>
    <row r="1739" spans="1:13" hidden="1">
      <c r="A1739" t="s">
        <v>294</v>
      </c>
      <c r="B1739" t="s">
        <v>422</v>
      </c>
      <c r="C1739" t="s">
        <v>282</v>
      </c>
      <c r="D1739">
        <v>1</v>
      </c>
      <c r="E1739">
        <v>1</v>
      </c>
      <c r="F1739">
        <v>1</v>
      </c>
      <c r="G1739">
        <v>1</v>
      </c>
      <c r="H1739">
        <v>1</v>
      </c>
      <c r="I1739">
        <v>1</v>
      </c>
      <c r="J1739">
        <v>1</v>
      </c>
      <c r="K1739">
        <v>1</v>
      </c>
      <c r="M1739" t="s">
        <v>468</v>
      </c>
    </row>
    <row r="1740" spans="1:13" hidden="1">
      <c r="A1740" t="s">
        <v>294</v>
      </c>
      <c r="B1740" t="s">
        <v>422</v>
      </c>
      <c r="C1740" t="s">
        <v>283</v>
      </c>
      <c r="D1740">
        <v>1</v>
      </c>
      <c r="E1740">
        <v>1</v>
      </c>
      <c r="F1740">
        <v>1</v>
      </c>
      <c r="G1740">
        <v>1</v>
      </c>
      <c r="H1740">
        <v>1</v>
      </c>
      <c r="I1740">
        <v>1</v>
      </c>
      <c r="J1740">
        <v>1</v>
      </c>
      <c r="K1740">
        <v>1</v>
      </c>
      <c r="M1740" t="s">
        <v>468</v>
      </c>
    </row>
    <row r="1741" spans="1:13" hidden="1">
      <c r="A1741" t="s">
        <v>294</v>
      </c>
      <c r="B1741" t="s">
        <v>422</v>
      </c>
      <c r="C1741" t="s">
        <v>284</v>
      </c>
      <c r="D1741">
        <v>1</v>
      </c>
      <c r="E1741">
        <v>1</v>
      </c>
      <c r="F1741">
        <v>1</v>
      </c>
      <c r="G1741">
        <v>1</v>
      </c>
      <c r="H1741">
        <v>1</v>
      </c>
      <c r="I1741">
        <v>1</v>
      </c>
      <c r="J1741">
        <v>1</v>
      </c>
      <c r="K1741">
        <v>1</v>
      </c>
      <c r="M1741" t="s">
        <v>468</v>
      </c>
    </row>
    <row r="1742" spans="1:13" hidden="1">
      <c r="A1742" t="s">
        <v>294</v>
      </c>
      <c r="B1742" t="s">
        <v>422</v>
      </c>
      <c r="C1742" t="s">
        <v>285</v>
      </c>
      <c r="D1742">
        <v>1</v>
      </c>
      <c r="E1742">
        <v>1</v>
      </c>
      <c r="F1742">
        <v>1</v>
      </c>
      <c r="G1742">
        <v>1</v>
      </c>
      <c r="H1742">
        <v>1</v>
      </c>
      <c r="I1742">
        <v>1</v>
      </c>
      <c r="J1742">
        <v>1</v>
      </c>
      <c r="K1742">
        <v>1</v>
      </c>
      <c r="M1742" t="s">
        <v>468</v>
      </c>
    </row>
    <row r="1743" spans="1:13" hidden="1">
      <c r="A1743" t="s">
        <v>294</v>
      </c>
      <c r="B1743" t="s">
        <v>422</v>
      </c>
      <c r="C1743" t="s">
        <v>286</v>
      </c>
      <c r="D1743">
        <v>1</v>
      </c>
      <c r="E1743">
        <v>1</v>
      </c>
      <c r="F1743">
        <v>1</v>
      </c>
      <c r="G1743">
        <v>1</v>
      </c>
      <c r="H1743">
        <v>1</v>
      </c>
      <c r="I1743">
        <v>1</v>
      </c>
      <c r="J1743">
        <v>1</v>
      </c>
      <c r="K1743">
        <v>1</v>
      </c>
      <c r="M1743" t="s">
        <v>468</v>
      </c>
    </row>
    <row r="1744" spans="1:13" hidden="1">
      <c r="A1744" t="s">
        <v>294</v>
      </c>
      <c r="B1744" t="s">
        <v>422</v>
      </c>
      <c r="C1744" t="s">
        <v>287</v>
      </c>
      <c r="D1744">
        <v>1</v>
      </c>
      <c r="E1744">
        <v>1</v>
      </c>
      <c r="F1744">
        <v>1</v>
      </c>
      <c r="G1744">
        <v>1</v>
      </c>
      <c r="H1744">
        <v>1</v>
      </c>
      <c r="I1744">
        <v>1</v>
      </c>
      <c r="J1744">
        <v>1</v>
      </c>
      <c r="K1744">
        <v>1</v>
      </c>
      <c r="M1744" t="s">
        <v>468</v>
      </c>
    </row>
    <row r="1745" spans="1:13" hidden="1">
      <c r="A1745" t="s">
        <v>294</v>
      </c>
      <c r="B1745" t="s">
        <v>422</v>
      </c>
      <c r="C1745" t="s">
        <v>288</v>
      </c>
      <c r="D1745">
        <v>1</v>
      </c>
      <c r="E1745">
        <v>1</v>
      </c>
      <c r="F1745">
        <v>1</v>
      </c>
      <c r="G1745">
        <v>1</v>
      </c>
      <c r="H1745">
        <v>1</v>
      </c>
      <c r="I1745">
        <v>1</v>
      </c>
      <c r="J1745">
        <v>1</v>
      </c>
      <c r="K1745">
        <v>1</v>
      </c>
      <c r="M1745" t="s">
        <v>468</v>
      </c>
    </row>
    <row r="1746" spans="1:13" hidden="1">
      <c r="A1746" t="s">
        <v>294</v>
      </c>
      <c r="B1746" t="s">
        <v>422</v>
      </c>
      <c r="C1746" t="s">
        <v>289</v>
      </c>
      <c r="D1746">
        <v>1</v>
      </c>
      <c r="E1746">
        <v>1</v>
      </c>
      <c r="F1746">
        <v>1</v>
      </c>
      <c r="G1746">
        <v>1</v>
      </c>
      <c r="H1746">
        <v>1</v>
      </c>
      <c r="I1746">
        <v>1</v>
      </c>
      <c r="J1746">
        <v>1</v>
      </c>
      <c r="K1746">
        <v>1</v>
      </c>
      <c r="M1746" t="s">
        <v>468</v>
      </c>
    </row>
    <row r="1747" spans="1:13" hidden="1">
      <c r="A1747" t="s">
        <v>294</v>
      </c>
      <c r="B1747" t="s">
        <v>422</v>
      </c>
      <c r="C1747" t="s">
        <v>290</v>
      </c>
      <c r="D1747">
        <v>1</v>
      </c>
      <c r="E1747">
        <v>1</v>
      </c>
      <c r="F1747">
        <v>1</v>
      </c>
      <c r="G1747">
        <v>1</v>
      </c>
      <c r="H1747">
        <v>1</v>
      </c>
      <c r="I1747">
        <v>1</v>
      </c>
      <c r="J1747">
        <v>1</v>
      </c>
      <c r="K1747">
        <v>1</v>
      </c>
      <c r="M1747" t="s">
        <v>468</v>
      </c>
    </row>
    <row r="1748" spans="1:13" hidden="1">
      <c r="A1748" t="s">
        <v>294</v>
      </c>
      <c r="B1748" t="s">
        <v>422</v>
      </c>
      <c r="C1748" t="s">
        <v>291</v>
      </c>
      <c r="D1748">
        <v>1</v>
      </c>
      <c r="E1748">
        <v>1</v>
      </c>
      <c r="F1748">
        <v>1</v>
      </c>
      <c r="G1748">
        <v>1</v>
      </c>
      <c r="H1748">
        <v>1</v>
      </c>
      <c r="I1748">
        <v>1</v>
      </c>
      <c r="J1748">
        <v>1</v>
      </c>
      <c r="K1748">
        <v>1</v>
      </c>
      <c r="M1748" t="s">
        <v>468</v>
      </c>
    </row>
    <row r="1749" spans="1:13" hidden="1">
      <c r="A1749" t="s">
        <v>294</v>
      </c>
      <c r="B1749" t="s">
        <v>422</v>
      </c>
      <c r="C1749" t="s">
        <v>292</v>
      </c>
      <c r="D1749">
        <v>1</v>
      </c>
      <c r="E1749">
        <v>1</v>
      </c>
      <c r="F1749">
        <v>1</v>
      </c>
      <c r="G1749">
        <v>1</v>
      </c>
      <c r="H1749">
        <v>1</v>
      </c>
      <c r="I1749">
        <v>1</v>
      </c>
      <c r="J1749">
        <v>1</v>
      </c>
      <c r="K1749">
        <v>1</v>
      </c>
      <c r="M1749" t="s">
        <v>468</v>
      </c>
    </row>
    <row r="1750" spans="1:13" hidden="1">
      <c r="A1750" t="s">
        <v>294</v>
      </c>
      <c r="B1750" t="s">
        <v>354</v>
      </c>
      <c r="C1750" t="s">
        <v>278</v>
      </c>
      <c r="D1750">
        <v>1</v>
      </c>
      <c r="E1750">
        <v>1</v>
      </c>
      <c r="F1750">
        <v>1</v>
      </c>
      <c r="G1750">
        <v>1</v>
      </c>
      <c r="H1750">
        <v>1</v>
      </c>
      <c r="I1750">
        <v>1</v>
      </c>
      <c r="J1750">
        <v>1</v>
      </c>
      <c r="K1750">
        <v>1</v>
      </c>
      <c r="M1750" t="s">
        <v>468</v>
      </c>
    </row>
    <row r="1751" spans="1:13" hidden="1">
      <c r="A1751" t="s">
        <v>294</v>
      </c>
      <c r="B1751" t="s">
        <v>354</v>
      </c>
      <c r="C1751" t="s">
        <v>279</v>
      </c>
      <c r="D1751">
        <v>1</v>
      </c>
      <c r="E1751">
        <v>1</v>
      </c>
      <c r="F1751">
        <v>1</v>
      </c>
      <c r="G1751">
        <v>1</v>
      </c>
      <c r="H1751">
        <v>1</v>
      </c>
      <c r="I1751">
        <v>1</v>
      </c>
      <c r="J1751">
        <v>1</v>
      </c>
      <c r="K1751">
        <v>1</v>
      </c>
      <c r="M1751" t="s">
        <v>468</v>
      </c>
    </row>
    <row r="1752" spans="1:13" hidden="1">
      <c r="A1752" t="s">
        <v>294</v>
      </c>
      <c r="B1752" t="s">
        <v>354</v>
      </c>
      <c r="C1752" t="s">
        <v>280</v>
      </c>
      <c r="D1752">
        <v>1</v>
      </c>
      <c r="E1752">
        <v>1</v>
      </c>
      <c r="F1752">
        <v>1</v>
      </c>
      <c r="G1752">
        <v>1</v>
      </c>
      <c r="H1752">
        <v>1</v>
      </c>
      <c r="I1752">
        <v>1</v>
      </c>
      <c r="J1752">
        <v>1</v>
      </c>
      <c r="K1752">
        <v>1</v>
      </c>
      <c r="M1752" t="s">
        <v>468</v>
      </c>
    </row>
    <row r="1753" spans="1:13" hidden="1">
      <c r="A1753" t="s">
        <v>294</v>
      </c>
      <c r="B1753" t="s">
        <v>354</v>
      </c>
      <c r="C1753" t="s">
        <v>277</v>
      </c>
      <c r="D1753">
        <v>1</v>
      </c>
      <c r="E1753">
        <v>1</v>
      </c>
      <c r="F1753">
        <v>1</v>
      </c>
      <c r="G1753">
        <v>1</v>
      </c>
      <c r="H1753">
        <v>1</v>
      </c>
      <c r="I1753">
        <v>1</v>
      </c>
      <c r="J1753">
        <v>1</v>
      </c>
      <c r="K1753">
        <v>1</v>
      </c>
      <c r="M1753" t="s">
        <v>468</v>
      </c>
    </row>
    <row r="1754" spans="1:13" hidden="1">
      <c r="A1754" t="s">
        <v>294</v>
      </c>
      <c r="B1754" t="s">
        <v>354</v>
      </c>
      <c r="C1754" t="s">
        <v>281</v>
      </c>
      <c r="D1754">
        <v>1</v>
      </c>
      <c r="E1754">
        <v>1</v>
      </c>
      <c r="F1754">
        <v>1</v>
      </c>
      <c r="G1754">
        <v>1</v>
      </c>
      <c r="H1754">
        <v>1</v>
      </c>
      <c r="I1754">
        <v>1</v>
      </c>
      <c r="J1754">
        <v>1</v>
      </c>
      <c r="K1754">
        <v>1</v>
      </c>
      <c r="M1754" t="s">
        <v>468</v>
      </c>
    </row>
    <row r="1755" spans="1:13" hidden="1">
      <c r="A1755" t="s">
        <v>294</v>
      </c>
      <c r="B1755" t="s">
        <v>354</v>
      </c>
      <c r="C1755" t="s">
        <v>282</v>
      </c>
      <c r="D1755">
        <v>1</v>
      </c>
      <c r="E1755">
        <v>1</v>
      </c>
      <c r="F1755">
        <v>1</v>
      </c>
      <c r="G1755">
        <v>1</v>
      </c>
      <c r="H1755">
        <v>1</v>
      </c>
      <c r="I1755">
        <v>1</v>
      </c>
      <c r="J1755">
        <v>1</v>
      </c>
      <c r="K1755">
        <v>1</v>
      </c>
      <c r="M1755" t="s">
        <v>468</v>
      </c>
    </row>
    <row r="1756" spans="1:13" hidden="1">
      <c r="A1756" t="s">
        <v>294</v>
      </c>
      <c r="B1756" t="s">
        <v>354</v>
      </c>
      <c r="C1756" t="s">
        <v>283</v>
      </c>
      <c r="D1756">
        <v>1</v>
      </c>
      <c r="E1756">
        <v>1</v>
      </c>
      <c r="F1756">
        <v>1</v>
      </c>
      <c r="G1756">
        <v>1</v>
      </c>
      <c r="H1756">
        <v>1</v>
      </c>
      <c r="I1756">
        <v>1</v>
      </c>
      <c r="J1756">
        <v>1</v>
      </c>
      <c r="K1756">
        <v>1</v>
      </c>
      <c r="M1756" t="s">
        <v>468</v>
      </c>
    </row>
    <row r="1757" spans="1:13" hidden="1">
      <c r="A1757" t="s">
        <v>294</v>
      </c>
      <c r="B1757" t="s">
        <v>354</v>
      </c>
      <c r="C1757" t="s">
        <v>284</v>
      </c>
      <c r="D1757">
        <v>1</v>
      </c>
      <c r="E1757">
        <v>1</v>
      </c>
      <c r="F1757">
        <v>1</v>
      </c>
      <c r="G1757">
        <v>1</v>
      </c>
      <c r="H1757">
        <v>1</v>
      </c>
      <c r="I1757">
        <v>1</v>
      </c>
      <c r="J1757">
        <v>1</v>
      </c>
      <c r="K1757">
        <v>1</v>
      </c>
      <c r="M1757" t="s">
        <v>468</v>
      </c>
    </row>
    <row r="1758" spans="1:13" hidden="1">
      <c r="A1758" t="s">
        <v>294</v>
      </c>
      <c r="B1758" t="s">
        <v>354</v>
      </c>
      <c r="C1758" t="s">
        <v>285</v>
      </c>
      <c r="D1758">
        <v>1</v>
      </c>
      <c r="E1758">
        <v>1</v>
      </c>
      <c r="F1758">
        <v>1</v>
      </c>
      <c r="G1758">
        <v>1</v>
      </c>
      <c r="H1758">
        <v>1</v>
      </c>
      <c r="I1758">
        <v>1</v>
      </c>
      <c r="J1758">
        <v>1</v>
      </c>
      <c r="K1758">
        <v>1</v>
      </c>
      <c r="M1758" t="s">
        <v>468</v>
      </c>
    </row>
    <row r="1759" spans="1:13" hidden="1">
      <c r="A1759" t="s">
        <v>294</v>
      </c>
      <c r="B1759" t="s">
        <v>354</v>
      </c>
      <c r="C1759" t="s">
        <v>286</v>
      </c>
      <c r="D1759">
        <v>1</v>
      </c>
      <c r="E1759">
        <v>1</v>
      </c>
      <c r="F1759">
        <v>1</v>
      </c>
      <c r="G1759">
        <v>1</v>
      </c>
      <c r="H1759">
        <v>1</v>
      </c>
      <c r="I1759">
        <v>1</v>
      </c>
      <c r="J1759">
        <v>1</v>
      </c>
      <c r="K1759">
        <v>1</v>
      </c>
      <c r="M1759" t="s">
        <v>468</v>
      </c>
    </row>
    <row r="1760" spans="1:13" hidden="1">
      <c r="A1760" t="s">
        <v>294</v>
      </c>
      <c r="B1760" t="s">
        <v>354</v>
      </c>
      <c r="C1760" t="s">
        <v>287</v>
      </c>
      <c r="D1760">
        <v>1</v>
      </c>
      <c r="E1760">
        <v>1</v>
      </c>
      <c r="F1760">
        <v>1</v>
      </c>
      <c r="G1760">
        <v>1</v>
      </c>
      <c r="H1760">
        <v>1</v>
      </c>
      <c r="I1760">
        <v>1</v>
      </c>
      <c r="J1760">
        <v>1</v>
      </c>
      <c r="K1760">
        <v>1</v>
      </c>
      <c r="M1760" t="s">
        <v>468</v>
      </c>
    </row>
    <row r="1761" spans="1:13" hidden="1">
      <c r="A1761" t="s">
        <v>294</v>
      </c>
      <c r="B1761" t="s">
        <v>354</v>
      </c>
      <c r="C1761" t="s">
        <v>288</v>
      </c>
      <c r="D1761">
        <v>1</v>
      </c>
      <c r="E1761">
        <v>1</v>
      </c>
      <c r="F1761">
        <v>1</v>
      </c>
      <c r="G1761">
        <v>1</v>
      </c>
      <c r="H1761">
        <v>1</v>
      </c>
      <c r="I1761">
        <v>1</v>
      </c>
      <c r="J1761">
        <v>1</v>
      </c>
      <c r="K1761">
        <v>1</v>
      </c>
      <c r="M1761" t="s">
        <v>468</v>
      </c>
    </row>
    <row r="1762" spans="1:13" hidden="1">
      <c r="A1762" t="s">
        <v>294</v>
      </c>
      <c r="B1762" t="s">
        <v>354</v>
      </c>
      <c r="C1762" t="s">
        <v>289</v>
      </c>
      <c r="D1762">
        <v>1</v>
      </c>
      <c r="E1762">
        <v>1</v>
      </c>
      <c r="F1762">
        <v>1</v>
      </c>
      <c r="G1762">
        <v>1</v>
      </c>
      <c r="H1762">
        <v>1</v>
      </c>
      <c r="I1762">
        <v>1</v>
      </c>
      <c r="J1762">
        <v>1</v>
      </c>
      <c r="K1762">
        <v>1</v>
      </c>
      <c r="M1762" t="s">
        <v>468</v>
      </c>
    </row>
    <row r="1763" spans="1:13" hidden="1">
      <c r="A1763" t="s">
        <v>294</v>
      </c>
      <c r="B1763" t="s">
        <v>354</v>
      </c>
      <c r="C1763" t="s">
        <v>290</v>
      </c>
      <c r="D1763">
        <v>1</v>
      </c>
      <c r="E1763">
        <v>1</v>
      </c>
      <c r="F1763">
        <v>1</v>
      </c>
      <c r="G1763">
        <v>1</v>
      </c>
      <c r="H1763">
        <v>1</v>
      </c>
      <c r="I1763">
        <v>1</v>
      </c>
      <c r="J1763">
        <v>1</v>
      </c>
      <c r="K1763">
        <v>1</v>
      </c>
      <c r="M1763" t="s">
        <v>468</v>
      </c>
    </row>
    <row r="1764" spans="1:13" hidden="1">
      <c r="A1764" t="s">
        <v>294</v>
      </c>
      <c r="B1764" t="s">
        <v>354</v>
      </c>
      <c r="C1764" t="s">
        <v>291</v>
      </c>
      <c r="D1764">
        <v>1</v>
      </c>
      <c r="E1764">
        <v>1</v>
      </c>
      <c r="F1764">
        <v>1</v>
      </c>
      <c r="G1764">
        <v>1</v>
      </c>
      <c r="H1764">
        <v>1</v>
      </c>
      <c r="I1764">
        <v>1</v>
      </c>
      <c r="J1764">
        <v>1</v>
      </c>
      <c r="K1764">
        <v>1</v>
      </c>
      <c r="M1764" t="s">
        <v>468</v>
      </c>
    </row>
    <row r="1765" spans="1:13" hidden="1">
      <c r="A1765" t="s">
        <v>294</v>
      </c>
      <c r="B1765" t="s">
        <v>354</v>
      </c>
      <c r="C1765" t="s">
        <v>292</v>
      </c>
      <c r="D1765">
        <v>1</v>
      </c>
      <c r="E1765">
        <v>1</v>
      </c>
      <c r="F1765">
        <v>1</v>
      </c>
      <c r="G1765">
        <v>1</v>
      </c>
      <c r="H1765">
        <v>1</v>
      </c>
      <c r="I1765">
        <v>1</v>
      </c>
      <c r="J1765">
        <v>1</v>
      </c>
      <c r="K1765">
        <v>1</v>
      </c>
      <c r="M1765" t="s">
        <v>468</v>
      </c>
    </row>
    <row r="1766" spans="1:13" hidden="1">
      <c r="A1766" t="s">
        <v>294</v>
      </c>
      <c r="B1766" t="s">
        <v>357</v>
      </c>
      <c r="C1766" t="s">
        <v>278</v>
      </c>
      <c r="D1766">
        <v>1</v>
      </c>
      <c r="E1766">
        <v>1</v>
      </c>
      <c r="F1766">
        <v>1</v>
      </c>
      <c r="G1766">
        <v>1</v>
      </c>
      <c r="H1766">
        <v>1</v>
      </c>
      <c r="I1766">
        <v>1</v>
      </c>
      <c r="J1766">
        <v>1</v>
      </c>
      <c r="K1766">
        <v>1</v>
      </c>
      <c r="M1766" t="s">
        <v>468</v>
      </c>
    </row>
    <row r="1767" spans="1:13" hidden="1">
      <c r="A1767" t="s">
        <v>294</v>
      </c>
      <c r="B1767" t="s">
        <v>357</v>
      </c>
      <c r="C1767" t="s">
        <v>279</v>
      </c>
      <c r="D1767">
        <v>1</v>
      </c>
      <c r="E1767">
        <v>1</v>
      </c>
      <c r="F1767">
        <v>1</v>
      </c>
      <c r="G1767">
        <v>1</v>
      </c>
      <c r="H1767">
        <v>1</v>
      </c>
      <c r="I1767">
        <v>1</v>
      </c>
      <c r="J1767">
        <v>1</v>
      </c>
      <c r="K1767">
        <v>1</v>
      </c>
      <c r="M1767" t="s">
        <v>468</v>
      </c>
    </row>
    <row r="1768" spans="1:13" hidden="1">
      <c r="A1768" t="s">
        <v>294</v>
      </c>
      <c r="B1768" t="s">
        <v>357</v>
      </c>
      <c r="C1768" t="s">
        <v>280</v>
      </c>
      <c r="D1768">
        <v>1</v>
      </c>
      <c r="E1768">
        <v>1</v>
      </c>
      <c r="F1768">
        <v>1</v>
      </c>
      <c r="G1768">
        <v>1</v>
      </c>
      <c r="H1768">
        <v>1</v>
      </c>
      <c r="I1768">
        <v>1</v>
      </c>
      <c r="J1768">
        <v>1</v>
      </c>
      <c r="K1768">
        <v>1</v>
      </c>
      <c r="M1768" t="s">
        <v>468</v>
      </c>
    </row>
    <row r="1769" spans="1:13" hidden="1">
      <c r="A1769" t="s">
        <v>294</v>
      </c>
      <c r="B1769" t="s">
        <v>357</v>
      </c>
      <c r="C1769" t="s">
        <v>277</v>
      </c>
      <c r="D1769">
        <v>1</v>
      </c>
      <c r="E1769">
        <v>1</v>
      </c>
      <c r="F1769">
        <v>1</v>
      </c>
      <c r="G1769">
        <v>1</v>
      </c>
      <c r="H1769">
        <v>1</v>
      </c>
      <c r="I1769">
        <v>1</v>
      </c>
      <c r="J1769">
        <v>1</v>
      </c>
      <c r="K1769">
        <v>1</v>
      </c>
      <c r="M1769" t="s">
        <v>468</v>
      </c>
    </row>
    <row r="1770" spans="1:13" hidden="1">
      <c r="A1770" t="s">
        <v>294</v>
      </c>
      <c r="B1770" t="s">
        <v>357</v>
      </c>
      <c r="C1770" t="s">
        <v>281</v>
      </c>
      <c r="D1770">
        <v>1</v>
      </c>
      <c r="E1770">
        <v>1</v>
      </c>
      <c r="F1770">
        <v>1</v>
      </c>
      <c r="G1770">
        <v>1</v>
      </c>
      <c r="H1770">
        <v>1</v>
      </c>
      <c r="I1770">
        <v>1</v>
      </c>
      <c r="J1770">
        <v>1</v>
      </c>
      <c r="K1770">
        <v>1</v>
      </c>
      <c r="M1770" t="s">
        <v>468</v>
      </c>
    </row>
    <row r="1771" spans="1:13" hidden="1">
      <c r="A1771" t="s">
        <v>294</v>
      </c>
      <c r="B1771" t="s">
        <v>357</v>
      </c>
      <c r="C1771" t="s">
        <v>282</v>
      </c>
      <c r="D1771">
        <v>1</v>
      </c>
      <c r="E1771">
        <v>1</v>
      </c>
      <c r="F1771">
        <v>1</v>
      </c>
      <c r="G1771">
        <v>1</v>
      </c>
      <c r="H1771">
        <v>1</v>
      </c>
      <c r="I1771">
        <v>1</v>
      </c>
      <c r="J1771">
        <v>1</v>
      </c>
      <c r="K1771">
        <v>1</v>
      </c>
      <c r="M1771" t="s">
        <v>468</v>
      </c>
    </row>
    <row r="1772" spans="1:13" hidden="1">
      <c r="A1772" t="s">
        <v>294</v>
      </c>
      <c r="B1772" t="s">
        <v>357</v>
      </c>
      <c r="C1772" t="s">
        <v>283</v>
      </c>
      <c r="D1772">
        <v>1</v>
      </c>
      <c r="E1772">
        <v>1</v>
      </c>
      <c r="F1772">
        <v>1</v>
      </c>
      <c r="G1772">
        <v>1</v>
      </c>
      <c r="H1772">
        <v>1</v>
      </c>
      <c r="I1772">
        <v>1</v>
      </c>
      <c r="J1772">
        <v>1</v>
      </c>
      <c r="K1772">
        <v>1</v>
      </c>
      <c r="M1772" t="s">
        <v>468</v>
      </c>
    </row>
    <row r="1773" spans="1:13" hidden="1">
      <c r="A1773" t="s">
        <v>294</v>
      </c>
      <c r="B1773" t="s">
        <v>357</v>
      </c>
      <c r="C1773" t="s">
        <v>284</v>
      </c>
      <c r="D1773">
        <v>1</v>
      </c>
      <c r="E1773">
        <v>1</v>
      </c>
      <c r="F1773">
        <v>1</v>
      </c>
      <c r="G1773">
        <v>1</v>
      </c>
      <c r="H1773">
        <v>1</v>
      </c>
      <c r="I1773">
        <v>1</v>
      </c>
      <c r="J1773">
        <v>1</v>
      </c>
      <c r="K1773">
        <v>1</v>
      </c>
      <c r="M1773" t="s">
        <v>468</v>
      </c>
    </row>
    <row r="1774" spans="1:13" hidden="1">
      <c r="A1774" t="s">
        <v>294</v>
      </c>
      <c r="B1774" t="s">
        <v>357</v>
      </c>
      <c r="C1774" t="s">
        <v>285</v>
      </c>
      <c r="D1774">
        <v>1</v>
      </c>
      <c r="E1774">
        <v>1</v>
      </c>
      <c r="F1774">
        <v>1</v>
      </c>
      <c r="G1774">
        <v>1</v>
      </c>
      <c r="H1774">
        <v>1</v>
      </c>
      <c r="I1774">
        <v>1</v>
      </c>
      <c r="J1774">
        <v>1</v>
      </c>
      <c r="K1774">
        <v>1</v>
      </c>
      <c r="M1774" t="s">
        <v>468</v>
      </c>
    </row>
    <row r="1775" spans="1:13" hidden="1">
      <c r="A1775" t="s">
        <v>294</v>
      </c>
      <c r="B1775" t="s">
        <v>357</v>
      </c>
      <c r="C1775" t="s">
        <v>286</v>
      </c>
      <c r="D1775">
        <v>1</v>
      </c>
      <c r="E1775">
        <v>1</v>
      </c>
      <c r="F1775">
        <v>1</v>
      </c>
      <c r="G1775">
        <v>1</v>
      </c>
      <c r="H1775">
        <v>1</v>
      </c>
      <c r="I1775">
        <v>1</v>
      </c>
      <c r="J1775">
        <v>1</v>
      </c>
      <c r="K1775">
        <v>1</v>
      </c>
      <c r="M1775" t="s">
        <v>468</v>
      </c>
    </row>
    <row r="1776" spans="1:13" hidden="1">
      <c r="A1776" t="s">
        <v>294</v>
      </c>
      <c r="B1776" t="s">
        <v>357</v>
      </c>
      <c r="C1776" t="s">
        <v>287</v>
      </c>
      <c r="D1776">
        <v>1</v>
      </c>
      <c r="E1776">
        <v>1</v>
      </c>
      <c r="F1776">
        <v>1</v>
      </c>
      <c r="G1776">
        <v>1</v>
      </c>
      <c r="H1776">
        <v>1</v>
      </c>
      <c r="I1776">
        <v>1</v>
      </c>
      <c r="J1776">
        <v>1</v>
      </c>
      <c r="K1776">
        <v>1</v>
      </c>
      <c r="M1776" t="s">
        <v>468</v>
      </c>
    </row>
    <row r="1777" spans="1:13" hidden="1">
      <c r="A1777" t="s">
        <v>294</v>
      </c>
      <c r="B1777" t="s">
        <v>357</v>
      </c>
      <c r="C1777" t="s">
        <v>288</v>
      </c>
      <c r="D1777">
        <v>1</v>
      </c>
      <c r="E1777">
        <v>1</v>
      </c>
      <c r="F1777">
        <v>1</v>
      </c>
      <c r="G1777">
        <v>1</v>
      </c>
      <c r="H1777">
        <v>1</v>
      </c>
      <c r="I1777">
        <v>1</v>
      </c>
      <c r="J1777">
        <v>1</v>
      </c>
      <c r="K1777">
        <v>1</v>
      </c>
      <c r="M1777" t="s">
        <v>468</v>
      </c>
    </row>
    <row r="1778" spans="1:13" hidden="1">
      <c r="A1778" t="s">
        <v>294</v>
      </c>
      <c r="B1778" t="s">
        <v>357</v>
      </c>
      <c r="C1778" t="s">
        <v>289</v>
      </c>
      <c r="D1778">
        <v>1</v>
      </c>
      <c r="E1778">
        <v>1</v>
      </c>
      <c r="F1778">
        <v>1</v>
      </c>
      <c r="G1778">
        <v>1</v>
      </c>
      <c r="H1778">
        <v>1</v>
      </c>
      <c r="I1778">
        <v>1</v>
      </c>
      <c r="J1778">
        <v>1</v>
      </c>
      <c r="K1778">
        <v>1</v>
      </c>
      <c r="M1778" t="s">
        <v>468</v>
      </c>
    </row>
    <row r="1779" spans="1:13" hidden="1">
      <c r="A1779" t="s">
        <v>294</v>
      </c>
      <c r="B1779" t="s">
        <v>357</v>
      </c>
      <c r="C1779" t="s">
        <v>290</v>
      </c>
      <c r="D1779">
        <v>1</v>
      </c>
      <c r="E1779">
        <v>1</v>
      </c>
      <c r="F1779">
        <v>1</v>
      </c>
      <c r="G1779">
        <v>1</v>
      </c>
      <c r="H1779">
        <v>1</v>
      </c>
      <c r="I1779">
        <v>1</v>
      </c>
      <c r="J1779">
        <v>1</v>
      </c>
      <c r="K1779">
        <v>1</v>
      </c>
      <c r="M1779" t="s">
        <v>468</v>
      </c>
    </row>
    <row r="1780" spans="1:13" hidden="1">
      <c r="A1780" t="s">
        <v>294</v>
      </c>
      <c r="B1780" t="s">
        <v>357</v>
      </c>
      <c r="C1780" t="s">
        <v>291</v>
      </c>
      <c r="D1780">
        <v>1</v>
      </c>
      <c r="E1780">
        <v>1</v>
      </c>
      <c r="F1780">
        <v>1</v>
      </c>
      <c r="G1780">
        <v>1</v>
      </c>
      <c r="H1780">
        <v>1</v>
      </c>
      <c r="I1780">
        <v>1</v>
      </c>
      <c r="J1780">
        <v>1</v>
      </c>
      <c r="K1780">
        <v>1</v>
      </c>
      <c r="M1780" t="s">
        <v>468</v>
      </c>
    </row>
    <row r="1781" spans="1:13" hidden="1">
      <c r="A1781" t="s">
        <v>294</v>
      </c>
      <c r="B1781" t="s">
        <v>357</v>
      </c>
      <c r="C1781" t="s">
        <v>292</v>
      </c>
      <c r="D1781">
        <v>1</v>
      </c>
      <c r="E1781">
        <v>1</v>
      </c>
      <c r="F1781">
        <v>1</v>
      </c>
      <c r="G1781">
        <v>1</v>
      </c>
      <c r="H1781">
        <v>1</v>
      </c>
      <c r="I1781">
        <v>1</v>
      </c>
      <c r="J1781">
        <v>1</v>
      </c>
      <c r="K1781">
        <v>1</v>
      </c>
      <c r="M1781" t="s">
        <v>468</v>
      </c>
    </row>
    <row r="1782" spans="1:13" hidden="1">
      <c r="A1782" t="s">
        <v>294</v>
      </c>
      <c r="B1782" t="s">
        <v>338</v>
      </c>
      <c r="C1782" t="s">
        <v>278</v>
      </c>
      <c r="D1782">
        <v>1</v>
      </c>
      <c r="E1782">
        <v>1</v>
      </c>
      <c r="F1782">
        <v>1</v>
      </c>
      <c r="G1782">
        <v>1</v>
      </c>
      <c r="H1782">
        <v>1</v>
      </c>
      <c r="I1782">
        <v>1</v>
      </c>
      <c r="J1782">
        <v>1</v>
      </c>
      <c r="K1782">
        <v>1</v>
      </c>
      <c r="M1782" t="s">
        <v>407</v>
      </c>
    </row>
    <row r="1783" spans="1:13" hidden="1">
      <c r="A1783" t="s">
        <v>294</v>
      </c>
      <c r="B1783" t="s">
        <v>338</v>
      </c>
      <c r="C1783" t="s">
        <v>279</v>
      </c>
      <c r="D1783">
        <v>1</v>
      </c>
      <c r="E1783">
        <v>1</v>
      </c>
      <c r="F1783">
        <v>1</v>
      </c>
      <c r="G1783">
        <v>1</v>
      </c>
      <c r="H1783">
        <v>1</v>
      </c>
      <c r="I1783">
        <v>1</v>
      </c>
      <c r="J1783">
        <v>1</v>
      </c>
      <c r="K1783">
        <v>1</v>
      </c>
      <c r="M1783" t="s">
        <v>407</v>
      </c>
    </row>
    <row r="1784" spans="1:13" hidden="1">
      <c r="A1784" t="s">
        <v>294</v>
      </c>
      <c r="B1784" t="s">
        <v>338</v>
      </c>
      <c r="C1784" t="s">
        <v>280</v>
      </c>
      <c r="D1784">
        <v>1</v>
      </c>
      <c r="E1784">
        <v>1</v>
      </c>
      <c r="F1784">
        <v>1</v>
      </c>
      <c r="G1784">
        <v>1</v>
      </c>
      <c r="H1784">
        <v>1</v>
      </c>
      <c r="I1784">
        <v>1</v>
      </c>
      <c r="J1784">
        <v>1</v>
      </c>
      <c r="K1784">
        <v>1</v>
      </c>
      <c r="M1784" t="s">
        <v>407</v>
      </c>
    </row>
    <row r="1785" spans="1:13" hidden="1">
      <c r="A1785" t="s">
        <v>294</v>
      </c>
      <c r="B1785" t="s">
        <v>338</v>
      </c>
      <c r="C1785" t="s">
        <v>277</v>
      </c>
      <c r="D1785">
        <v>1</v>
      </c>
      <c r="E1785">
        <v>1</v>
      </c>
      <c r="F1785">
        <v>1</v>
      </c>
      <c r="G1785">
        <v>1</v>
      </c>
      <c r="H1785">
        <v>1</v>
      </c>
      <c r="I1785">
        <v>1</v>
      </c>
      <c r="J1785">
        <v>1</v>
      </c>
      <c r="K1785">
        <v>1</v>
      </c>
      <c r="M1785" t="s">
        <v>407</v>
      </c>
    </row>
    <row r="1786" spans="1:13" hidden="1">
      <c r="A1786" t="s">
        <v>294</v>
      </c>
      <c r="B1786" t="s">
        <v>338</v>
      </c>
      <c r="C1786" t="s">
        <v>281</v>
      </c>
      <c r="D1786">
        <v>1</v>
      </c>
      <c r="E1786">
        <v>1</v>
      </c>
      <c r="F1786">
        <v>1</v>
      </c>
      <c r="G1786">
        <v>1</v>
      </c>
      <c r="H1786">
        <v>1</v>
      </c>
      <c r="I1786">
        <v>1</v>
      </c>
      <c r="J1786">
        <v>1</v>
      </c>
      <c r="K1786">
        <v>1</v>
      </c>
      <c r="M1786" t="s">
        <v>407</v>
      </c>
    </row>
    <row r="1787" spans="1:13" hidden="1">
      <c r="A1787" t="s">
        <v>294</v>
      </c>
      <c r="B1787" t="s">
        <v>338</v>
      </c>
      <c r="C1787" t="s">
        <v>282</v>
      </c>
      <c r="D1787">
        <v>1</v>
      </c>
      <c r="E1787">
        <v>1</v>
      </c>
      <c r="F1787">
        <v>1</v>
      </c>
      <c r="G1787">
        <v>1</v>
      </c>
      <c r="H1787">
        <v>1</v>
      </c>
      <c r="I1787">
        <v>1</v>
      </c>
      <c r="J1787">
        <v>1</v>
      </c>
      <c r="K1787">
        <v>1</v>
      </c>
      <c r="M1787" t="s">
        <v>407</v>
      </c>
    </row>
    <row r="1788" spans="1:13" hidden="1">
      <c r="A1788" t="s">
        <v>294</v>
      </c>
      <c r="B1788" t="s">
        <v>338</v>
      </c>
      <c r="C1788" t="s">
        <v>283</v>
      </c>
      <c r="D1788">
        <v>1</v>
      </c>
      <c r="E1788">
        <v>1</v>
      </c>
      <c r="F1788">
        <v>1</v>
      </c>
      <c r="G1788">
        <v>1</v>
      </c>
      <c r="H1788">
        <v>1</v>
      </c>
      <c r="I1788">
        <v>1</v>
      </c>
      <c r="J1788">
        <v>1</v>
      </c>
      <c r="K1788">
        <v>1</v>
      </c>
      <c r="M1788" t="s">
        <v>407</v>
      </c>
    </row>
    <row r="1789" spans="1:13" hidden="1">
      <c r="A1789" t="s">
        <v>294</v>
      </c>
      <c r="B1789" t="s">
        <v>338</v>
      </c>
      <c r="C1789" t="s">
        <v>284</v>
      </c>
      <c r="D1789">
        <v>1</v>
      </c>
      <c r="E1789">
        <v>1</v>
      </c>
      <c r="F1789">
        <v>1</v>
      </c>
      <c r="G1789">
        <v>1</v>
      </c>
      <c r="H1789">
        <v>1</v>
      </c>
      <c r="I1789">
        <v>1</v>
      </c>
      <c r="J1789">
        <v>1</v>
      </c>
      <c r="K1789">
        <v>1</v>
      </c>
      <c r="M1789" t="s">
        <v>407</v>
      </c>
    </row>
    <row r="1790" spans="1:13" hidden="1">
      <c r="A1790" t="s">
        <v>294</v>
      </c>
      <c r="B1790" t="s">
        <v>338</v>
      </c>
      <c r="C1790" t="s">
        <v>285</v>
      </c>
      <c r="D1790">
        <v>1</v>
      </c>
      <c r="E1790">
        <v>1</v>
      </c>
      <c r="F1790">
        <v>1</v>
      </c>
      <c r="G1790">
        <v>1</v>
      </c>
      <c r="H1790">
        <v>1</v>
      </c>
      <c r="I1790">
        <v>1</v>
      </c>
      <c r="J1790">
        <v>1</v>
      </c>
      <c r="K1790">
        <v>1</v>
      </c>
      <c r="M1790" t="s">
        <v>407</v>
      </c>
    </row>
    <row r="1791" spans="1:13" hidden="1">
      <c r="A1791" t="s">
        <v>294</v>
      </c>
      <c r="B1791" t="s">
        <v>338</v>
      </c>
      <c r="C1791" t="s">
        <v>286</v>
      </c>
      <c r="D1791">
        <v>1</v>
      </c>
      <c r="E1791">
        <v>1</v>
      </c>
      <c r="F1791">
        <v>1</v>
      </c>
      <c r="G1791">
        <v>1</v>
      </c>
      <c r="H1791">
        <v>1</v>
      </c>
      <c r="I1791">
        <v>1</v>
      </c>
      <c r="J1791">
        <v>1</v>
      </c>
      <c r="K1791">
        <v>1</v>
      </c>
      <c r="M1791" t="s">
        <v>407</v>
      </c>
    </row>
    <row r="1792" spans="1:13" hidden="1">
      <c r="A1792" t="s">
        <v>294</v>
      </c>
      <c r="B1792" t="s">
        <v>338</v>
      </c>
      <c r="C1792" t="s">
        <v>287</v>
      </c>
      <c r="D1792">
        <v>1</v>
      </c>
      <c r="E1792">
        <v>1</v>
      </c>
      <c r="F1792">
        <v>1</v>
      </c>
      <c r="G1792">
        <v>1</v>
      </c>
      <c r="H1792">
        <v>1</v>
      </c>
      <c r="I1792">
        <v>1</v>
      </c>
      <c r="J1792">
        <v>1</v>
      </c>
      <c r="K1792">
        <v>1</v>
      </c>
      <c r="M1792" t="s">
        <v>407</v>
      </c>
    </row>
    <row r="1793" spans="1:13" hidden="1">
      <c r="A1793" t="s">
        <v>294</v>
      </c>
      <c r="B1793" t="s">
        <v>338</v>
      </c>
      <c r="C1793" t="s">
        <v>288</v>
      </c>
      <c r="D1793">
        <v>1</v>
      </c>
      <c r="E1793">
        <v>1</v>
      </c>
      <c r="F1793">
        <v>1</v>
      </c>
      <c r="G1793">
        <v>1</v>
      </c>
      <c r="H1793">
        <v>1</v>
      </c>
      <c r="I1793">
        <v>1</v>
      </c>
      <c r="J1793">
        <v>1</v>
      </c>
      <c r="K1793">
        <v>1</v>
      </c>
      <c r="M1793" t="s">
        <v>407</v>
      </c>
    </row>
    <row r="1794" spans="1:13" hidden="1">
      <c r="A1794" t="s">
        <v>294</v>
      </c>
      <c r="B1794" t="s">
        <v>338</v>
      </c>
      <c r="C1794" t="s">
        <v>289</v>
      </c>
      <c r="D1794">
        <v>1</v>
      </c>
      <c r="E1794">
        <v>1</v>
      </c>
      <c r="F1794">
        <v>1</v>
      </c>
      <c r="G1794">
        <v>1</v>
      </c>
      <c r="H1794">
        <v>1</v>
      </c>
      <c r="I1794">
        <v>1</v>
      </c>
      <c r="J1794">
        <v>1</v>
      </c>
      <c r="K1794">
        <v>1</v>
      </c>
      <c r="M1794" t="s">
        <v>407</v>
      </c>
    </row>
    <row r="1795" spans="1:13" hidden="1">
      <c r="A1795" t="s">
        <v>294</v>
      </c>
      <c r="B1795" t="s">
        <v>338</v>
      </c>
      <c r="C1795" t="s">
        <v>290</v>
      </c>
      <c r="D1795">
        <v>1</v>
      </c>
      <c r="E1795">
        <v>1</v>
      </c>
      <c r="F1795">
        <v>1</v>
      </c>
      <c r="G1795">
        <v>1</v>
      </c>
      <c r="H1795">
        <v>1</v>
      </c>
      <c r="I1795">
        <v>1</v>
      </c>
      <c r="J1795">
        <v>1</v>
      </c>
      <c r="K1795">
        <v>1</v>
      </c>
      <c r="M1795" t="s">
        <v>407</v>
      </c>
    </row>
    <row r="1796" spans="1:13" hidden="1">
      <c r="A1796" t="s">
        <v>294</v>
      </c>
      <c r="B1796" t="s">
        <v>338</v>
      </c>
      <c r="C1796" t="s">
        <v>291</v>
      </c>
      <c r="D1796">
        <v>1</v>
      </c>
      <c r="E1796">
        <v>1</v>
      </c>
      <c r="F1796">
        <v>1</v>
      </c>
      <c r="G1796">
        <v>1</v>
      </c>
      <c r="H1796">
        <v>1</v>
      </c>
      <c r="I1796">
        <v>1</v>
      </c>
      <c r="J1796">
        <v>1</v>
      </c>
      <c r="K1796">
        <v>1</v>
      </c>
      <c r="M1796" t="s">
        <v>407</v>
      </c>
    </row>
    <row r="1797" spans="1:13" hidden="1">
      <c r="A1797" t="s">
        <v>294</v>
      </c>
      <c r="B1797" t="s">
        <v>338</v>
      </c>
      <c r="C1797" t="s">
        <v>292</v>
      </c>
      <c r="D1797">
        <v>1</v>
      </c>
      <c r="E1797">
        <v>1</v>
      </c>
      <c r="F1797">
        <v>1</v>
      </c>
      <c r="G1797">
        <v>1</v>
      </c>
      <c r="H1797">
        <v>1</v>
      </c>
      <c r="I1797">
        <v>1</v>
      </c>
      <c r="J1797">
        <v>1</v>
      </c>
      <c r="K1797">
        <v>1</v>
      </c>
      <c r="M1797" t="s">
        <v>407</v>
      </c>
    </row>
    <row r="1798" spans="1:13" hidden="1">
      <c r="A1798" t="s">
        <v>294</v>
      </c>
      <c r="B1798" t="s">
        <v>335</v>
      </c>
      <c r="C1798" t="s">
        <v>278</v>
      </c>
      <c r="D1798" s="114">
        <v>1</v>
      </c>
      <c r="E1798" s="114">
        <v>1</v>
      </c>
      <c r="F1798" s="114">
        <v>1</v>
      </c>
      <c r="G1798" s="114">
        <v>1</v>
      </c>
      <c r="H1798" s="114">
        <v>1</v>
      </c>
      <c r="I1798" s="114">
        <v>1</v>
      </c>
      <c r="J1798" s="114">
        <v>1</v>
      </c>
      <c r="K1798" s="114">
        <v>1</v>
      </c>
      <c r="M1798" s="114"/>
    </row>
    <row r="1799" spans="1:13" hidden="1">
      <c r="A1799" t="s">
        <v>294</v>
      </c>
      <c r="B1799" t="s">
        <v>335</v>
      </c>
      <c r="C1799" t="s">
        <v>279</v>
      </c>
      <c r="D1799" s="114">
        <v>1</v>
      </c>
      <c r="E1799" s="114">
        <v>1</v>
      </c>
      <c r="F1799" s="114">
        <v>1</v>
      </c>
      <c r="G1799" s="114">
        <v>1</v>
      </c>
      <c r="H1799" s="114">
        <v>1</v>
      </c>
      <c r="I1799" s="114">
        <v>1</v>
      </c>
      <c r="J1799" s="114">
        <v>1</v>
      </c>
      <c r="K1799" s="114">
        <v>1</v>
      </c>
      <c r="M1799" s="114"/>
    </row>
    <row r="1800" spans="1:13" hidden="1">
      <c r="A1800" t="s">
        <v>294</v>
      </c>
      <c r="B1800" t="s">
        <v>335</v>
      </c>
      <c r="C1800" t="s">
        <v>280</v>
      </c>
      <c r="D1800" s="114">
        <v>1</v>
      </c>
      <c r="E1800" s="114">
        <v>1</v>
      </c>
      <c r="F1800" s="114">
        <v>1</v>
      </c>
      <c r="G1800" s="114">
        <v>1</v>
      </c>
      <c r="H1800" s="114">
        <v>1</v>
      </c>
      <c r="I1800" s="114">
        <v>1</v>
      </c>
      <c r="J1800" s="114">
        <v>1</v>
      </c>
      <c r="K1800" s="114">
        <v>1</v>
      </c>
      <c r="M1800" s="114"/>
    </row>
    <row r="1801" spans="1:13" hidden="1">
      <c r="A1801" t="s">
        <v>294</v>
      </c>
      <c r="B1801" t="s">
        <v>335</v>
      </c>
      <c r="C1801" t="s">
        <v>277</v>
      </c>
      <c r="D1801" s="114">
        <v>1</v>
      </c>
      <c r="E1801" s="114">
        <v>1</v>
      </c>
      <c r="F1801" s="114">
        <v>1</v>
      </c>
      <c r="G1801" s="114">
        <v>1</v>
      </c>
      <c r="H1801" s="114">
        <v>1</v>
      </c>
      <c r="I1801" s="114">
        <v>1</v>
      </c>
      <c r="J1801" s="114">
        <v>1</v>
      </c>
      <c r="K1801" s="114">
        <v>1</v>
      </c>
      <c r="M1801" s="114"/>
    </row>
    <row r="1802" spans="1:13" hidden="1">
      <c r="A1802" t="s">
        <v>294</v>
      </c>
      <c r="B1802" t="s">
        <v>335</v>
      </c>
      <c r="C1802" t="s">
        <v>281</v>
      </c>
      <c r="D1802" s="114">
        <v>1</v>
      </c>
      <c r="E1802" s="114">
        <v>1</v>
      </c>
      <c r="F1802" s="114">
        <v>1</v>
      </c>
      <c r="G1802" s="114">
        <v>1</v>
      </c>
      <c r="H1802" s="114">
        <v>1</v>
      </c>
      <c r="I1802" s="114">
        <v>1</v>
      </c>
      <c r="J1802" s="114">
        <v>1</v>
      </c>
      <c r="K1802" s="114">
        <v>1</v>
      </c>
      <c r="M1802" s="114"/>
    </row>
    <row r="1803" spans="1:13" hidden="1">
      <c r="A1803" t="s">
        <v>294</v>
      </c>
      <c r="B1803" t="s">
        <v>335</v>
      </c>
      <c r="C1803" t="s">
        <v>282</v>
      </c>
      <c r="D1803" s="114">
        <v>1</v>
      </c>
      <c r="E1803" s="114">
        <v>1</v>
      </c>
      <c r="F1803" s="114">
        <v>1</v>
      </c>
      <c r="G1803" s="114">
        <v>1</v>
      </c>
      <c r="H1803" s="114">
        <v>1</v>
      </c>
      <c r="I1803" s="114">
        <v>1</v>
      </c>
      <c r="J1803" s="114">
        <v>1</v>
      </c>
      <c r="K1803" s="114">
        <v>1</v>
      </c>
      <c r="M1803" s="114"/>
    </row>
    <row r="1804" spans="1:13" hidden="1">
      <c r="A1804" t="s">
        <v>294</v>
      </c>
      <c r="B1804" t="s">
        <v>335</v>
      </c>
      <c r="C1804" t="s">
        <v>283</v>
      </c>
      <c r="D1804" s="114">
        <v>1</v>
      </c>
      <c r="E1804" s="114">
        <v>1</v>
      </c>
      <c r="F1804" s="114">
        <v>1</v>
      </c>
      <c r="G1804" s="114">
        <v>1</v>
      </c>
      <c r="H1804" s="114">
        <v>1</v>
      </c>
      <c r="I1804" s="114">
        <v>1</v>
      </c>
      <c r="J1804" s="114">
        <v>1</v>
      </c>
      <c r="K1804" s="114">
        <v>1</v>
      </c>
      <c r="M1804" s="114"/>
    </row>
    <row r="1805" spans="1:13" hidden="1">
      <c r="A1805" t="s">
        <v>294</v>
      </c>
      <c r="B1805" t="s">
        <v>335</v>
      </c>
      <c r="C1805" t="s">
        <v>284</v>
      </c>
      <c r="D1805" s="114">
        <v>1</v>
      </c>
      <c r="E1805" s="114">
        <v>1</v>
      </c>
      <c r="F1805" s="114">
        <v>1</v>
      </c>
      <c r="G1805" s="114">
        <v>1</v>
      </c>
      <c r="H1805" s="114">
        <v>1</v>
      </c>
      <c r="I1805" s="114">
        <v>1</v>
      </c>
      <c r="J1805" s="114">
        <v>1</v>
      </c>
      <c r="K1805" s="114">
        <v>1</v>
      </c>
      <c r="M1805" s="114"/>
    </row>
    <row r="1806" spans="1:13" hidden="1">
      <c r="A1806" t="s">
        <v>294</v>
      </c>
      <c r="B1806" t="s">
        <v>335</v>
      </c>
      <c r="C1806" t="s">
        <v>285</v>
      </c>
      <c r="D1806" s="114">
        <v>1</v>
      </c>
      <c r="E1806" s="114">
        <v>1</v>
      </c>
      <c r="F1806" s="114">
        <v>1</v>
      </c>
      <c r="G1806" s="114">
        <v>1</v>
      </c>
      <c r="H1806" s="114">
        <v>1</v>
      </c>
      <c r="I1806" s="114">
        <v>1</v>
      </c>
      <c r="J1806" s="114">
        <v>1</v>
      </c>
      <c r="K1806" s="114">
        <v>1</v>
      </c>
      <c r="M1806" s="114"/>
    </row>
    <row r="1807" spans="1:13" hidden="1">
      <c r="A1807" t="s">
        <v>294</v>
      </c>
      <c r="B1807" t="s">
        <v>335</v>
      </c>
      <c r="C1807" t="s">
        <v>286</v>
      </c>
      <c r="D1807" s="114">
        <v>1</v>
      </c>
      <c r="E1807" s="114">
        <v>1</v>
      </c>
      <c r="F1807" s="114">
        <v>1</v>
      </c>
      <c r="G1807" s="114">
        <v>1</v>
      </c>
      <c r="H1807" s="114">
        <v>1</v>
      </c>
      <c r="I1807" s="114">
        <v>1</v>
      </c>
      <c r="J1807" s="114">
        <v>1</v>
      </c>
      <c r="K1807" s="114">
        <v>1</v>
      </c>
      <c r="M1807" s="114"/>
    </row>
    <row r="1808" spans="1:13" hidden="1">
      <c r="A1808" t="s">
        <v>294</v>
      </c>
      <c r="B1808" t="s">
        <v>335</v>
      </c>
      <c r="C1808" t="s">
        <v>287</v>
      </c>
      <c r="D1808" s="114">
        <v>1</v>
      </c>
      <c r="E1808" s="114">
        <v>1</v>
      </c>
      <c r="F1808" s="114">
        <v>1</v>
      </c>
      <c r="G1808" s="114">
        <v>1</v>
      </c>
      <c r="H1808" s="114">
        <v>1</v>
      </c>
      <c r="I1808" s="114">
        <v>1</v>
      </c>
      <c r="J1808" s="114">
        <v>1</v>
      </c>
      <c r="K1808" s="114">
        <v>1</v>
      </c>
      <c r="M1808" s="114"/>
    </row>
    <row r="1809" spans="1:13" hidden="1">
      <c r="A1809" t="s">
        <v>294</v>
      </c>
      <c r="B1809" t="s">
        <v>335</v>
      </c>
      <c r="C1809" t="s">
        <v>288</v>
      </c>
      <c r="D1809" s="114">
        <v>1</v>
      </c>
      <c r="E1809" s="114">
        <v>1</v>
      </c>
      <c r="F1809" s="114">
        <v>1</v>
      </c>
      <c r="G1809" s="114">
        <v>1</v>
      </c>
      <c r="H1809" s="114">
        <v>1</v>
      </c>
      <c r="I1809" s="114">
        <v>1</v>
      </c>
      <c r="J1809" s="114">
        <v>1</v>
      </c>
      <c r="K1809" s="114">
        <v>1</v>
      </c>
      <c r="M1809" s="114"/>
    </row>
    <row r="1810" spans="1:13" hidden="1">
      <c r="A1810" t="s">
        <v>294</v>
      </c>
      <c r="B1810" t="s">
        <v>335</v>
      </c>
      <c r="C1810" t="s">
        <v>289</v>
      </c>
      <c r="D1810" s="114">
        <v>1</v>
      </c>
      <c r="E1810" s="114">
        <v>1</v>
      </c>
      <c r="F1810" s="114">
        <v>1</v>
      </c>
      <c r="G1810" s="114">
        <v>1</v>
      </c>
      <c r="H1810" s="114">
        <v>1</v>
      </c>
      <c r="I1810" s="114">
        <v>1</v>
      </c>
      <c r="J1810" s="114">
        <v>1</v>
      </c>
      <c r="K1810" s="114">
        <v>1</v>
      </c>
      <c r="M1810" s="114"/>
    </row>
    <row r="1811" spans="1:13" hidden="1">
      <c r="A1811" t="s">
        <v>294</v>
      </c>
      <c r="B1811" t="s">
        <v>335</v>
      </c>
      <c r="C1811" t="s">
        <v>290</v>
      </c>
      <c r="D1811" s="114">
        <v>1</v>
      </c>
      <c r="E1811" s="114">
        <v>1</v>
      </c>
      <c r="F1811" s="114">
        <v>1</v>
      </c>
      <c r="G1811" s="114">
        <v>1</v>
      </c>
      <c r="H1811" s="114">
        <v>1</v>
      </c>
      <c r="I1811" s="114">
        <v>1</v>
      </c>
      <c r="J1811" s="114">
        <v>1</v>
      </c>
      <c r="K1811" s="114">
        <v>1</v>
      </c>
      <c r="M1811" s="114"/>
    </row>
    <row r="1812" spans="1:13" hidden="1">
      <c r="A1812" t="s">
        <v>294</v>
      </c>
      <c r="B1812" t="s">
        <v>335</v>
      </c>
      <c r="C1812" t="s">
        <v>291</v>
      </c>
      <c r="D1812" s="114">
        <v>1</v>
      </c>
      <c r="E1812" s="114">
        <v>1</v>
      </c>
      <c r="F1812" s="114">
        <v>1</v>
      </c>
      <c r="G1812" s="114">
        <v>1</v>
      </c>
      <c r="H1812" s="114">
        <v>1</v>
      </c>
      <c r="I1812" s="114">
        <v>1</v>
      </c>
      <c r="J1812" s="114">
        <v>1</v>
      </c>
      <c r="K1812" s="114">
        <v>1</v>
      </c>
      <c r="M1812" s="114"/>
    </row>
    <row r="1813" spans="1:13" hidden="1">
      <c r="A1813" t="s">
        <v>294</v>
      </c>
      <c r="B1813" t="s">
        <v>335</v>
      </c>
      <c r="C1813" t="s">
        <v>292</v>
      </c>
      <c r="D1813" s="114">
        <v>1</v>
      </c>
      <c r="E1813" s="114">
        <v>1</v>
      </c>
      <c r="F1813" s="114">
        <v>1</v>
      </c>
      <c r="G1813" s="114">
        <v>1</v>
      </c>
      <c r="H1813" s="114">
        <v>1</v>
      </c>
      <c r="I1813" s="114">
        <v>1</v>
      </c>
      <c r="J1813" s="114">
        <v>1</v>
      </c>
      <c r="K1813" s="114">
        <v>1</v>
      </c>
      <c r="M1813" s="114"/>
    </row>
    <row r="1814" spans="1:13" hidden="1">
      <c r="A1814" t="s">
        <v>294</v>
      </c>
      <c r="B1814" t="s">
        <v>336</v>
      </c>
      <c r="C1814" t="s">
        <v>278</v>
      </c>
      <c r="D1814" s="114">
        <v>1</v>
      </c>
      <c r="E1814" s="114">
        <v>1</v>
      </c>
      <c r="F1814" s="114">
        <v>1</v>
      </c>
      <c r="G1814" s="114">
        <v>1</v>
      </c>
      <c r="H1814" s="114">
        <v>1</v>
      </c>
      <c r="I1814" s="114">
        <v>1</v>
      </c>
      <c r="J1814" s="114">
        <v>1</v>
      </c>
      <c r="K1814" s="114">
        <v>1</v>
      </c>
      <c r="M1814" s="114"/>
    </row>
    <row r="1815" spans="1:13" hidden="1">
      <c r="A1815" t="s">
        <v>294</v>
      </c>
      <c r="B1815" t="s">
        <v>336</v>
      </c>
      <c r="C1815" t="s">
        <v>279</v>
      </c>
      <c r="D1815" s="114">
        <v>1</v>
      </c>
      <c r="E1815" s="114">
        <v>1</v>
      </c>
      <c r="F1815" s="114">
        <v>1</v>
      </c>
      <c r="G1815" s="114">
        <v>1</v>
      </c>
      <c r="H1815" s="114">
        <v>1</v>
      </c>
      <c r="I1815" s="114">
        <v>1</v>
      </c>
      <c r="J1815" s="114">
        <v>1</v>
      </c>
      <c r="K1815" s="114">
        <v>1</v>
      </c>
      <c r="M1815" s="114"/>
    </row>
    <row r="1816" spans="1:13" hidden="1">
      <c r="A1816" t="s">
        <v>294</v>
      </c>
      <c r="B1816" t="s">
        <v>336</v>
      </c>
      <c r="C1816" t="s">
        <v>280</v>
      </c>
      <c r="D1816" s="114">
        <v>1</v>
      </c>
      <c r="E1816" s="114">
        <v>1</v>
      </c>
      <c r="F1816" s="114">
        <v>1</v>
      </c>
      <c r="G1816" s="114">
        <v>1</v>
      </c>
      <c r="H1816" s="114">
        <v>1</v>
      </c>
      <c r="I1816" s="114">
        <v>1</v>
      </c>
      <c r="J1816" s="114">
        <v>1</v>
      </c>
      <c r="K1816" s="114">
        <v>1</v>
      </c>
      <c r="M1816" s="114"/>
    </row>
    <row r="1817" spans="1:13" hidden="1">
      <c r="A1817" t="s">
        <v>294</v>
      </c>
      <c r="B1817" t="s">
        <v>336</v>
      </c>
      <c r="C1817" t="s">
        <v>277</v>
      </c>
      <c r="D1817" s="114">
        <v>1</v>
      </c>
      <c r="E1817" s="114">
        <v>1</v>
      </c>
      <c r="F1817" s="114">
        <v>1</v>
      </c>
      <c r="G1817" s="114">
        <v>1</v>
      </c>
      <c r="H1817" s="114">
        <v>1</v>
      </c>
      <c r="I1817" s="114">
        <v>1</v>
      </c>
      <c r="J1817" s="114">
        <v>1</v>
      </c>
      <c r="K1817" s="114">
        <v>1</v>
      </c>
      <c r="M1817" s="114"/>
    </row>
    <row r="1818" spans="1:13" hidden="1">
      <c r="A1818" t="s">
        <v>294</v>
      </c>
      <c r="B1818" t="s">
        <v>336</v>
      </c>
      <c r="C1818" t="s">
        <v>281</v>
      </c>
      <c r="D1818" s="114">
        <v>1</v>
      </c>
      <c r="E1818" s="114">
        <v>1</v>
      </c>
      <c r="F1818" s="114">
        <v>1</v>
      </c>
      <c r="G1818" s="114">
        <v>1</v>
      </c>
      <c r="H1818" s="114">
        <v>1</v>
      </c>
      <c r="I1818" s="114">
        <v>1</v>
      </c>
      <c r="J1818" s="114">
        <v>1</v>
      </c>
      <c r="K1818" s="114">
        <v>1</v>
      </c>
      <c r="M1818" s="114"/>
    </row>
    <row r="1819" spans="1:13" hidden="1">
      <c r="A1819" t="s">
        <v>294</v>
      </c>
      <c r="B1819" t="s">
        <v>336</v>
      </c>
      <c r="C1819" t="s">
        <v>282</v>
      </c>
      <c r="D1819" s="114">
        <v>1</v>
      </c>
      <c r="E1819" s="114">
        <v>1</v>
      </c>
      <c r="F1819" s="114">
        <v>1</v>
      </c>
      <c r="G1819" s="114">
        <v>1</v>
      </c>
      <c r="H1819" s="114">
        <v>1</v>
      </c>
      <c r="I1819" s="114">
        <v>1</v>
      </c>
      <c r="J1819" s="114">
        <v>1</v>
      </c>
      <c r="K1819" s="114">
        <v>1</v>
      </c>
      <c r="M1819" s="114"/>
    </row>
    <row r="1820" spans="1:13" hidden="1">
      <c r="A1820" t="s">
        <v>294</v>
      </c>
      <c r="B1820" t="s">
        <v>336</v>
      </c>
      <c r="C1820" t="s">
        <v>283</v>
      </c>
      <c r="D1820" s="114">
        <v>1</v>
      </c>
      <c r="E1820" s="114">
        <v>1</v>
      </c>
      <c r="F1820" s="114">
        <v>1</v>
      </c>
      <c r="G1820" s="114">
        <v>1</v>
      </c>
      <c r="H1820" s="114">
        <v>1</v>
      </c>
      <c r="I1820" s="114">
        <v>1</v>
      </c>
      <c r="J1820" s="114">
        <v>1</v>
      </c>
      <c r="K1820" s="114">
        <v>1</v>
      </c>
      <c r="M1820" s="114"/>
    </row>
    <row r="1821" spans="1:13" hidden="1">
      <c r="A1821" t="s">
        <v>294</v>
      </c>
      <c r="B1821" t="s">
        <v>336</v>
      </c>
      <c r="C1821" t="s">
        <v>284</v>
      </c>
      <c r="D1821" s="114">
        <v>1</v>
      </c>
      <c r="E1821" s="114">
        <v>1</v>
      </c>
      <c r="F1821" s="114">
        <v>1</v>
      </c>
      <c r="G1821" s="114">
        <v>1</v>
      </c>
      <c r="H1821" s="114">
        <v>1</v>
      </c>
      <c r="I1821" s="114">
        <v>1</v>
      </c>
      <c r="J1821" s="114">
        <v>1</v>
      </c>
      <c r="K1821" s="114">
        <v>1</v>
      </c>
      <c r="M1821" s="114"/>
    </row>
    <row r="1822" spans="1:13" hidden="1">
      <c r="A1822" t="s">
        <v>294</v>
      </c>
      <c r="B1822" t="s">
        <v>336</v>
      </c>
      <c r="C1822" t="s">
        <v>285</v>
      </c>
      <c r="D1822" s="114">
        <v>1</v>
      </c>
      <c r="E1822" s="114">
        <v>1</v>
      </c>
      <c r="F1822" s="114">
        <v>1</v>
      </c>
      <c r="G1822" s="114">
        <v>1</v>
      </c>
      <c r="H1822" s="114">
        <v>1</v>
      </c>
      <c r="I1822" s="114">
        <v>1</v>
      </c>
      <c r="J1822" s="114">
        <v>1</v>
      </c>
      <c r="K1822" s="114">
        <v>1</v>
      </c>
      <c r="M1822" s="114"/>
    </row>
    <row r="1823" spans="1:13" hidden="1">
      <c r="A1823" t="s">
        <v>294</v>
      </c>
      <c r="B1823" t="s">
        <v>336</v>
      </c>
      <c r="C1823" t="s">
        <v>286</v>
      </c>
      <c r="D1823" s="114">
        <v>1</v>
      </c>
      <c r="E1823" s="114">
        <v>1</v>
      </c>
      <c r="F1823" s="114">
        <v>1</v>
      </c>
      <c r="G1823" s="114">
        <v>1</v>
      </c>
      <c r="H1823" s="114">
        <v>1</v>
      </c>
      <c r="I1823" s="114">
        <v>1</v>
      </c>
      <c r="J1823" s="114">
        <v>1</v>
      </c>
      <c r="K1823" s="114">
        <v>1</v>
      </c>
      <c r="M1823" s="114"/>
    </row>
    <row r="1824" spans="1:13" hidden="1">
      <c r="A1824" t="s">
        <v>294</v>
      </c>
      <c r="B1824" t="s">
        <v>336</v>
      </c>
      <c r="C1824" t="s">
        <v>287</v>
      </c>
      <c r="D1824" s="114">
        <v>1</v>
      </c>
      <c r="E1824" s="114">
        <v>1</v>
      </c>
      <c r="F1824" s="114">
        <v>1</v>
      </c>
      <c r="G1824" s="114">
        <v>1</v>
      </c>
      <c r="H1824" s="114">
        <v>1</v>
      </c>
      <c r="I1824" s="114">
        <v>1</v>
      </c>
      <c r="J1824" s="114">
        <v>1</v>
      </c>
      <c r="K1824" s="114">
        <v>1</v>
      </c>
      <c r="M1824" s="114"/>
    </row>
    <row r="1825" spans="1:13" hidden="1">
      <c r="A1825" t="s">
        <v>294</v>
      </c>
      <c r="B1825" t="s">
        <v>336</v>
      </c>
      <c r="C1825" t="s">
        <v>288</v>
      </c>
      <c r="D1825" s="114">
        <v>1</v>
      </c>
      <c r="E1825" s="114">
        <v>1</v>
      </c>
      <c r="F1825" s="114">
        <v>1</v>
      </c>
      <c r="G1825" s="114">
        <v>1</v>
      </c>
      <c r="H1825" s="114">
        <v>1</v>
      </c>
      <c r="I1825" s="114">
        <v>1</v>
      </c>
      <c r="J1825" s="114">
        <v>1</v>
      </c>
      <c r="K1825" s="114">
        <v>1</v>
      </c>
      <c r="M1825" s="114"/>
    </row>
    <row r="1826" spans="1:13" hidden="1">
      <c r="A1826" t="s">
        <v>294</v>
      </c>
      <c r="B1826" t="s">
        <v>336</v>
      </c>
      <c r="C1826" t="s">
        <v>289</v>
      </c>
      <c r="D1826" s="114">
        <v>1</v>
      </c>
      <c r="E1826" s="114">
        <v>1</v>
      </c>
      <c r="F1826" s="114">
        <v>1</v>
      </c>
      <c r="G1826" s="114">
        <v>1</v>
      </c>
      <c r="H1826" s="114">
        <v>1</v>
      </c>
      <c r="I1826" s="114">
        <v>1</v>
      </c>
      <c r="J1826" s="114">
        <v>1</v>
      </c>
      <c r="K1826" s="114">
        <v>1</v>
      </c>
      <c r="M1826" s="114"/>
    </row>
    <row r="1827" spans="1:13" hidden="1">
      <c r="A1827" t="s">
        <v>294</v>
      </c>
      <c r="B1827" t="s">
        <v>336</v>
      </c>
      <c r="C1827" t="s">
        <v>290</v>
      </c>
      <c r="D1827" s="114">
        <v>1</v>
      </c>
      <c r="E1827" s="114">
        <v>1</v>
      </c>
      <c r="F1827" s="114">
        <v>1</v>
      </c>
      <c r="G1827" s="114">
        <v>1</v>
      </c>
      <c r="H1827" s="114">
        <v>1</v>
      </c>
      <c r="I1827" s="114">
        <v>1</v>
      </c>
      <c r="J1827" s="114">
        <v>1</v>
      </c>
      <c r="K1827" s="114">
        <v>1</v>
      </c>
      <c r="M1827" s="114"/>
    </row>
    <row r="1828" spans="1:13" hidden="1">
      <c r="A1828" t="s">
        <v>294</v>
      </c>
      <c r="B1828" t="s">
        <v>336</v>
      </c>
      <c r="C1828" t="s">
        <v>291</v>
      </c>
      <c r="D1828" s="114">
        <v>1</v>
      </c>
      <c r="E1828" s="114">
        <v>1</v>
      </c>
      <c r="F1828" s="114">
        <v>1</v>
      </c>
      <c r="G1828" s="114">
        <v>1</v>
      </c>
      <c r="H1828" s="114">
        <v>1</v>
      </c>
      <c r="I1828" s="114">
        <v>1</v>
      </c>
      <c r="J1828" s="114">
        <v>1</v>
      </c>
      <c r="K1828" s="114">
        <v>1</v>
      </c>
      <c r="M1828" s="114"/>
    </row>
    <row r="1829" spans="1:13" hidden="1">
      <c r="A1829" t="s">
        <v>294</v>
      </c>
      <c r="B1829" t="s">
        <v>336</v>
      </c>
      <c r="C1829" t="s">
        <v>292</v>
      </c>
      <c r="D1829" s="114">
        <v>1</v>
      </c>
      <c r="E1829" s="114">
        <v>1</v>
      </c>
      <c r="F1829" s="114">
        <v>1</v>
      </c>
      <c r="G1829" s="114">
        <v>1</v>
      </c>
      <c r="H1829" s="114">
        <v>1</v>
      </c>
      <c r="I1829" s="114">
        <v>1</v>
      </c>
      <c r="J1829" s="114">
        <v>1</v>
      </c>
      <c r="K1829" s="114">
        <v>1</v>
      </c>
      <c r="M1829" s="114"/>
    </row>
    <row r="1830" spans="1:13" hidden="1">
      <c r="A1830" t="s">
        <v>294</v>
      </c>
      <c r="B1830" t="s">
        <v>337</v>
      </c>
      <c r="C1830" t="s">
        <v>278</v>
      </c>
      <c r="D1830">
        <v>1</v>
      </c>
      <c r="E1830">
        <v>1</v>
      </c>
      <c r="F1830">
        <v>1</v>
      </c>
      <c r="G1830">
        <v>1</v>
      </c>
      <c r="H1830">
        <v>1</v>
      </c>
      <c r="I1830">
        <v>1</v>
      </c>
      <c r="J1830">
        <v>1</v>
      </c>
      <c r="K1830">
        <v>1</v>
      </c>
      <c r="M1830" t="s">
        <v>407</v>
      </c>
    </row>
    <row r="1831" spans="1:13" hidden="1">
      <c r="A1831" t="s">
        <v>294</v>
      </c>
      <c r="B1831" t="s">
        <v>337</v>
      </c>
      <c r="C1831" t="s">
        <v>279</v>
      </c>
      <c r="D1831">
        <v>1</v>
      </c>
      <c r="E1831">
        <v>1</v>
      </c>
      <c r="F1831">
        <v>1</v>
      </c>
      <c r="G1831">
        <v>1</v>
      </c>
      <c r="H1831">
        <v>1</v>
      </c>
      <c r="I1831">
        <v>1</v>
      </c>
      <c r="J1831">
        <v>1</v>
      </c>
      <c r="K1831">
        <v>1</v>
      </c>
      <c r="M1831" t="s">
        <v>407</v>
      </c>
    </row>
    <row r="1832" spans="1:13" hidden="1">
      <c r="A1832" t="s">
        <v>294</v>
      </c>
      <c r="B1832" t="s">
        <v>337</v>
      </c>
      <c r="C1832" t="s">
        <v>280</v>
      </c>
      <c r="D1832">
        <v>1</v>
      </c>
      <c r="E1832">
        <v>1</v>
      </c>
      <c r="F1832">
        <v>1</v>
      </c>
      <c r="G1832">
        <v>1</v>
      </c>
      <c r="H1832">
        <v>1</v>
      </c>
      <c r="I1832">
        <v>1</v>
      </c>
      <c r="J1832">
        <v>1</v>
      </c>
      <c r="K1832">
        <v>1</v>
      </c>
      <c r="M1832" t="s">
        <v>407</v>
      </c>
    </row>
    <row r="1833" spans="1:13" hidden="1">
      <c r="A1833" t="s">
        <v>294</v>
      </c>
      <c r="B1833" t="s">
        <v>337</v>
      </c>
      <c r="C1833" t="s">
        <v>277</v>
      </c>
      <c r="D1833">
        <v>1</v>
      </c>
      <c r="E1833">
        <v>1</v>
      </c>
      <c r="F1833">
        <v>1</v>
      </c>
      <c r="G1833">
        <v>1</v>
      </c>
      <c r="H1833">
        <v>1</v>
      </c>
      <c r="I1833">
        <v>1</v>
      </c>
      <c r="J1833">
        <v>1</v>
      </c>
      <c r="K1833">
        <v>1</v>
      </c>
      <c r="M1833" t="s">
        <v>407</v>
      </c>
    </row>
    <row r="1834" spans="1:13" hidden="1">
      <c r="A1834" t="s">
        <v>294</v>
      </c>
      <c r="B1834" t="s">
        <v>337</v>
      </c>
      <c r="C1834" t="s">
        <v>281</v>
      </c>
      <c r="D1834">
        <v>1</v>
      </c>
      <c r="E1834">
        <v>1</v>
      </c>
      <c r="F1834">
        <v>1</v>
      </c>
      <c r="G1834">
        <v>1</v>
      </c>
      <c r="H1834">
        <v>1</v>
      </c>
      <c r="I1834">
        <v>1</v>
      </c>
      <c r="J1834">
        <v>1</v>
      </c>
      <c r="K1834">
        <v>1</v>
      </c>
      <c r="M1834" t="s">
        <v>407</v>
      </c>
    </row>
    <row r="1835" spans="1:13" hidden="1">
      <c r="A1835" t="s">
        <v>294</v>
      </c>
      <c r="B1835" t="s">
        <v>337</v>
      </c>
      <c r="C1835" t="s">
        <v>282</v>
      </c>
      <c r="D1835">
        <v>1</v>
      </c>
      <c r="E1835">
        <v>1</v>
      </c>
      <c r="F1835">
        <v>1</v>
      </c>
      <c r="G1835">
        <v>1</v>
      </c>
      <c r="H1835">
        <v>1</v>
      </c>
      <c r="I1835">
        <v>1</v>
      </c>
      <c r="J1835">
        <v>1</v>
      </c>
      <c r="K1835">
        <v>1</v>
      </c>
      <c r="M1835" t="s">
        <v>407</v>
      </c>
    </row>
    <row r="1836" spans="1:13" hidden="1">
      <c r="A1836" t="s">
        <v>294</v>
      </c>
      <c r="B1836" t="s">
        <v>337</v>
      </c>
      <c r="C1836" t="s">
        <v>283</v>
      </c>
      <c r="D1836">
        <v>1</v>
      </c>
      <c r="E1836">
        <v>1</v>
      </c>
      <c r="F1836">
        <v>1</v>
      </c>
      <c r="G1836">
        <v>1</v>
      </c>
      <c r="H1836">
        <v>1</v>
      </c>
      <c r="I1836">
        <v>1</v>
      </c>
      <c r="J1836">
        <v>1</v>
      </c>
      <c r="K1836">
        <v>1</v>
      </c>
      <c r="M1836" t="s">
        <v>407</v>
      </c>
    </row>
    <row r="1837" spans="1:13" hidden="1">
      <c r="A1837" t="s">
        <v>294</v>
      </c>
      <c r="B1837" t="s">
        <v>337</v>
      </c>
      <c r="C1837" t="s">
        <v>284</v>
      </c>
      <c r="D1837">
        <v>1</v>
      </c>
      <c r="E1837">
        <v>1</v>
      </c>
      <c r="F1837">
        <v>1</v>
      </c>
      <c r="G1837">
        <v>1</v>
      </c>
      <c r="H1837">
        <v>1</v>
      </c>
      <c r="I1837">
        <v>1</v>
      </c>
      <c r="J1837">
        <v>1</v>
      </c>
      <c r="K1837">
        <v>1</v>
      </c>
      <c r="M1837" t="s">
        <v>407</v>
      </c>
    </row>
    <row r="1838" spans="1:13" hidden="1">
      <c r="A1838" t="s">
        <v>294</v>
      </c>
      <c r="B1838" t="s">
        <v>337</v>
      </c>
      <c r="C1838" t="s">
        <v>285</v>
      </c>
      <c r="D1838">
        <v>1</v>
      </c>
      <c r="E1838">
        <v>1</v>
      </c>
      <c r="F1838">
        <v>1</v>
      </c>
      <c r="G1838">
        <v>1</v>
      </c>
      <c r="H1838">
        <v>1</v>
      </c>
      <c r="I1838">
        <v>1</v>
      </c>
      <c r="J1838">
        <v>1</v>
      </c>
      <c r="K1838">
        <v>1</v>
      </c>
      <c r="M1838" t="s">
        <v>407</v>
      </c>
    </row>
    <row r="1839" spans="1:13" hidden="1">
      <c r="A1839" t="s">
        <v>294</v>
      </c>
      <c r="B1839" t="s">
        <v>337</v>
      </c>
      <c r="C1839" t="s">
        <v>286</v>
      </c>
      <c r="D1839">
        <v>1</v>
      </c>
      <c r="E1839">
        <v>1</v>
      </c>
      <c r="F1839">
        <v>1</v>
      </c>
      <c r="G1839">
        <v>1</v>
      </c>
      <c r="H1839">
        <v>1</v>
      </c>
      <c r="I1839">
        <v>1</v>
      </c>
      <c r="J1839">
        <v>1</v>
      </c>
      <c r="K1839">
        <v>1</v>
      </c>
      <c r="M1839" t="s">
        <v>407</v>
      </c>
    </row>
    <row r="1840" spans="1:13" hidden="1">
      <c r="A1840" t="s">
        <v>294</v>
      </c>
      <c r="B1840" t="s">
        <v>337</v>
      </c>
      <c r="C1840" t="s">
        <v>287</v>
      </c>
      <c r="D1840">
        <v>1</v>
      </c>
      <c r="E1840">
        <v>1</v>
      </c>
      <c r="F1840">
        <v>1</v>
      </c>
      <c r="G1840">
        <v>1</v>
      </c>
      <c r="H1840">
        <v>1</v>
      </c>
      <c r="I1840">
        <v>1</v>
      </c>
      <c r="J1840">
        <v>1</v>
      </c>
      <c r="K1840">
        <v>1</v>
      </c>
      <c r="M1840" t="s">
        <v>407</v>
      </c>
    </row>
    <row r="1841" spans="1:13" hidden="1">
      <c r="A1841" t="s">
        <v>294</v>
      </c>
      <c r="B1841" t="s">
        <v>337</v>
      </c>
      <c r="C1841" t="s">
        <v>288</v>
      </c>
      <c r="D1841">
        <v>1</v>
      </c>
      <c r="E1841">
        <v>1</v>
      </c>
      <c r="F1841">
        <v>1</v>
      </c>
      <c r="G1841">
        <v>1</v>
      </c>
      <c r="H1841">
        <v>1</v>
      </c>
      <c r="I1841">
        <v>1</v>
      </c>
      <c r="J1841">
        <v>1</v>
      </c>
      <c r="K1841">
        <v>1</v>
      </c>
      <c r="M1841" t="s">
        <v>407</v>
      </c>
    </row>
    <row r="1842" spans="1:13" hidden="1">
      <c r="A1842" t="s">
        <v>294</v>
      </c>
      <c r="B1842" t="s">
        <v>337</v>
      </c>
      <c r="C1842" t="s">
        <v>289</v>
      </c>
      <c r="D1842">
        <v>1</v>
      </c>
      <c r="E1842">
        <v>1</v>
      </c>
      <c r="F1842">
        <v>1</v>
      </c>
      <c r="G1842">
        <v>1</v>
      </c>
      <c r="H1842">
        <v>1</v>
      </c>
      <c r="I1842">
        <v>1</v>
      </c>
      <c r="J1842">
        <v>1</v>
      </c>
      <c r="K1842">
        <v>1</v>
      </c>
      <c r="M1842" t="s">
        <v>407</v>
      </c>
    </row>
    <row r="1843" spans="1:13" hidden="1">
      <c r="A1843" t="s">
        <v>294</v>
      </c>
      <c r="B1843" t="s">
        <v>337</v>
      </c>
      <c r="C1843" t="s">
        <v>290</v>
      </c>
      <c r="D1843">
        <v>1</v>
      </c>
      <c r="E1843">
        <v>1</v>
      </c>
      <c r="F1843">
        <v>1</v>
      </c>
      <c r="G1843">
        <v>1</v>
      </c>
      <c r="H1843">
        <v>1</v>
      </c>
      <c r="I1843">
        <v>1</v>
      </c>
      <c r="J1843">
        <v>1</v>
      </c>
      <c r="K1843">
        <v>1</v>
      </c>
      <c r="M1843" t="s">
        <v>407</v>
      </c>
    </row>
    <row r="1844" spans="1:13" hidden="1">
      <c r="A1844" t="s">
        <v>294</v>
      </c>
      <c r="B1844" t="s">
        <v>337</v>
      </c>
      <c r="C1844" t="s">
        <v>291</v>
      </c>
      <c r="D1844">
        <v>1</v>
      </c>
      <c r="E1844">
        <v>1</v>
      </c>
      <c r="F1844">
        <v>1</v>
      </c>
      <c r="G1844">
        <v>1</v>
      </c>
      <c r="H1844">
        <v>1</v>
      </c>
      <c r="I1844">
        <v>1</v>
      </c>
      <c r="J1844">
        <v>1</v>
      </c>
      <c r="K1844">
        <v>1</v>
      </c>
      <c r="M1844" t="s">
        <v>407</v>
      </c>
    </row>
    <row r="1845" spans="1:13" hidden="1">
      <c r="A1845" t="s">
        <v>294</v>
      </c>
      <c r="B1845" t="s">
        <v>337</v>
      </c>
      <c r="C1845" t="s">
        <v>292</v>
      </c>
      <c r="D1845">
        <v>1</v>
      </c>
      <c r="E1845">
        <v>1</v>
      </c>
      <c r="F1845">
        <v>1</v>
      </c>
      <c r="G1845">
        <v>1</v>
      </c>
      <c r="H1845">
        <v>1</v>
      </c>
      <c r="I1845">
        <v>1</v>
      </c>
      <c r="J1845">
        <v>1</v>
      </c>
      <c r="K1845">
        <v>1</v>
      </c>
      <c r="M1845" t="s">
        <v>407</v>
      </c>
    </row>
    <row r="1846" spans="1:13" hidden="1">
      <c r="A1846" t="s">
        <v>294</v>
      </c>
      <c r="B1846" t="s">
        <v>374</v>
      </c>
      <c r="C1846" t="s">
        <v>278</v>
      </c>
      <c r="D1846" s="2">
        <v>1</v>
      </c>
      <c r="E1846" s="2">
        <v>1</v>
      </c>
      <c r="F1846" s="2">
        <v>1</v>
      </c>
      <c r="G1846" s="2">
        <v>1</v>
      </c>
      <c r="H1846" s="2">
        <v>1</v>
      </c>
      <c r="I1846" s="2">
        <v>1</v>
      </c>
      <c r="J1846" s="2">
        <v>1</v>
      </c>
      <c r="K1846" s="2">
        <v>1</v>
      </c>
    </row>
    <row r="1847" spans="1:13" hidden="1">
      <c r="A1847" t="s">
        <v>294</v>
      </c>
      <c r="B1847" t="s">
        <v>374</v>
      </c>
      <c r="C1847" t="s">
        <v>279</v>
      </c>
      <c r="D1847" s="2">
        <v>1</v>
      </c>
      <c r="E1847" s="2">
        <v>1</v>
      </c>
      <c r="F1847" s="2">
        <v>1</v>
      </c>
      <c r="G1847" s="2">
        <v>1</v>
      </c>
      <c r="H1847" s="2">
        <v>1</v>
      </c>
      <c r="I1847" s="2">
        <v>1</v>
      </c>
      <c r="J1847" s="2">
        <v>1</v>
      </c>
      <c r="K1847" s="2">
        <v>1</v>
      </c>
    </row>
    <row r="1848" spans="1:13" hidden="1">
      <c r="A1848" t="s">
        <v>294</v>
      </c>
      <c r="B1848" t="s">
        <v>374</v>
      </c>
      <c r="C1848" t="s">
        <v>280</v>
      </c>
      <c r="D1848" s="2">
        <v>1</v>
      </c>
      <c r="E1848" s="2">
        <v>1</v>
      </c>
      <c r="F1848" s="2">
        <v>1</v>
      </c>
      <c r="G1848" s="2">
        <v>1</v>
      </c>
      <c r="H1848" s="2">
        <v>1</v>
      </c>
      <c r="I1848" s="2">
        <v>1</v>
      </c>
      <c r="J1848" s="2">
        <v>1</v>
      </c>
      <c r="K1848" s="2">
        <v>1</v>
      </c>
    </row>
    <row r="1849" spans="1:13" hidden="1">
      <c r="A1849" t="s">
        <v>294</v>
      </c>
      <c r="B1849" t="s">
        <v>374</v>
      </c>
      <c r="C1849" t="s">
        <v>277</v>
      </c>
      <c r="D1849" s="2">
        <v>1</v>
      </c>
      <c r="E1849" s="2">
        <v>1</v>
      </c>
      <c r="F1849" s="2">
        <v>1</v>
      </c>
      <c r="G1849" s="2">
        <v>1</v>
      </c>
      <c r="H1849" s="2">
        <v>1</v>
      </c>
      <c r="I1849" s="2">
        <v>1</v>
      </c>
      <c r="J1849" s="2">
        <v>1</v>
      </c>
      <c r="K1849" s="2">
        <v>1</v>
      </c>
    </row>
    <row r="1850" spans="1:13" hidden="1">
      <c r="A1850" t="s">
        <v>294</v>
      </c>
      <c r="B1850" t="s">
        <v>374</v>
      </c>
      <c r="C1850" t="s">
        <v>281</v>
      </c>
      <c r="D1850" s="2">
        <v>1</v>
      </c>
      <c r="E1850" s="2">
        <v>1</v>
      </c>
      <c r="F1850" s="2">
        <v>1</v>
      </c>
      <c r="G1850" s="2">
        <v>1</v>
      </c>
      <c r="H1850" s="2">
        <v>1</v>
      </c>
      <c r="I1850" s="2">
        <v>1</v>
      </c>
      <c r="J1850" s="2">
        <v>1</v>
      </c>
      <c r="K1850" s="2">
        <v>1</v>
      </c>
    </row>
    <row r="1851" spans="1:13" hidden="1">
      <c r="A1851" t="s">
        <v>294</v>
      </c>
      <c r="B1851" t="s">
        <v>374</v>
      </c>
      <c r="C1851" t="s">
        <v>282</v>
      </c>
      <c r="D1851" s="2">
        <v>1</v>
      </c>
      <c r="E1851" s="2">
        <v>1</v>
      </c>
      <c r="F1851" s="2">
        <v>1</v>
      </c>
      <c r="G1851" s="2">
        <v>1</v>
      </c>
      <c r="H1851" s="2">
        <v>1</v>
      </c>
      <c r="I1851" s="2">
        <v>1</v>
      </c>
      <c r="J1851" s="2">
        <v>1</v>
      </c>
      <c r="K1851" s="2">
        <v>1</v>
      </c>
    </row>
    <row r="1852" spans="1:13" hidden="1">
      <c r="A1852" t="s">
        <v>294</v>
      </c>
      <c r="B1852" t="s">
        <v>374</v>
      </c>
      <c r="C1852" t="s">
        <v>283</v>
      </c>
      <c r="D1852" s="2">
        <v>1</v>
      </c>
      <c r="E1852" s="2">
        <v>1</v>
      </c>
      <c r="F1852" s="2">
        <v>1</v>
      </c>
      <c r="G1852" s="2">
        <v>1</v>
      </c>
      <c r="H1852" s="2">
        <v>1</v>
      </c>
      <c r="I1852" s="2">
        <v>1</v>
      </c>
      <c r="J1852" s="2">
        <v>1</v>
      </c>
      <c r="K1852" s="2">
        <v>1</v>
      </c>
    </row>
    <row r="1853" spans="1:13" hidden="1">
      <c r="A1853" t="s">
        <v>294</v>
      </c>
      <c r="B1853" t="s">
        <v>374</v>
      </c>
      <c r="C1853" t="s">
        <v>284</v>
      </c>
      <c r="D1853" s="2">
        <v>1</v>
      </c>
      <c r="E1853" s="2">
        <v>1</v>
      </c>
      <c r="F1853" s="2">
        <v>1</v>
      </c>
      <c r="G1853" s="2">
        <v>1</v>
      </c>
      <c r="H1853" s="2">
        <v>1</v>
      </c>
      <c r="I1853" s="2">
        <v>1</v>
      </c>
      <c r="J1853" s="2">
        <v>1</v>
      </c>
      <c r="K1853" s="2">
        <v>1</v>
      </c>
    </row>
    <row r="1854" spans="1:13" hidden="1">
      <c r="A1854" t="s">
        <v>294</v>
      </c>
      <c r="B1854" t="s">
        <v>374</v>
      </c>
      <c r="C1854" t="s">
        <v>285</v>
      </c>
      <c r="D1854" s="2">
        <v>1</v>
      </c>
      <c r="E1854" s="2">
        <v>1</v>
      </c>
      <c r="F1854" s="2">
        <v>1</v>
      </c>
      <c r="G1854" s="2">
        <v>1</v>
      </c>
      <c r="H1854" s="2">
        <v>1</v>
      </c>
      <c r="I1854" s="2">
        <v>1</v>
      </c>
      <c r="J1854" s="2">
        <v>1</v>
      </c>
      <c r="K1854" s="2">
        <v>1</v>
      </c>
    </row>
    <row r="1855" spans="1:13" hidden="1">
      <c r="A1855" t="s">
        <v>294</v>
      </c>
      <c r="B1855" t="s">
        <v>374</v>
      </c>
      <c r="C1855" t="s">
        <v>286</v>
      </c>
      <c r="D1855" s="2">
        <v>1</v>
      </c>
      <c r="E1855" s="2">
        <v>1</v>
      </c>
      <c r="F1855" s="2">
        <v>1</v>
      </c>
      <c r="G1855" s="2">
        <v>1</v>
      </c>
      <c r="H1855" s="2">
        <v>1</v>
      </c>
      <c r="I1855" s="2">
        <v>1</v>
      </c>
      <c r="J1855" s="2">
        <v>1</v>
      </c>
      <c r="K1855" s="2">
        <v>1</v>
      </c>
    </row>
    <row r="1856" spans="1:13" hidden="1">
      <c r="A1856" t="s">
        <v>294</v>
      </c>
      <c r="B1856" t="s">
        <v>374</v>
      </c>
      <c r="C1856" t="s">
        <v>287</v>
      </c>
      <c r="D1856" s="2">
        <v>1</v>
      </c>
      <c r="E1856" s="2">
        <v>1</v>
      </c>
      <c r="F1856" s="2">
        <v>1</v>
      </c>
      <c r="G1856" s="2">
        <v>1</v>
      </c>
      <c r="H1856" s="2">
        <v>1</v>
      </c>
      <c r="I1856" s="2">
        <v>1</v>
      </c>
      <c r="J1856" s="2">
        <v>1</v>
      </c>
      <c r="K1856" s="2">
        <v>1</v>
      </c>
    </row>
    <row r="1857" spans="1:11" hidden="1">
      <c r="A1857" t="s">
        <v>294</v>
      </c>
      <c r="B1857" t="s">
        <v>374</v>
      </c>
      <c r="C1857" t="s">
        <v>288</v>
      </c>
      <c r="D1857" s="2">
        <v>1</v>
      </c>
      <c r="E1857" s="2">
        <v>1</v>
      </c>
      <c r="F1857" s="2">
        <v>1</v>
      </c>
      <c r="G1857" s="2">
        <v>1</v>
      </c>
      <c r="H1857" s="2">
        <v>1</v>
      </c>
      <c r="I1857" s="2">
        <v>1</v>
      </c>
      <c r="J1857" s="2">
        <v>1</v>
      </c>
      <c r="K1857" s="2">
        <v>1</v>
      </c>
    </row>
    <row r="1858" spans="1:11" hidden="1">
      <c r="A1858" t="s">
        <v>294</v>
      </c>
      <c r="B1858" t="s">
        <v>374</v>
      </c>
      <c r="C1858" t="s">
        <v>289</v>
      </c>
      <c r="D1858" s="2">
        <v>1</v>
      </c>
      <c r="E1858" s="2">
        <v>1</v>
      </c>
      <c r="F1858" s="2">
        <v>1</v>
      </c>
      <c r="G1858" s="2">
        <v>1</v>
      </c>
      <c r="H1858" s="2">
        <v>1</v>
      </c>
      <c r="I1858" s="2">
        <v>1</v>
      </c>
      <c r="J1858" s="2">
        <v>1</v>
      </c>
      <c r="K1858" s="2">
        <v>1</v>
      </c>
    </row>
    <row r="1859" spans="1:11" hidden="1">
      <c r="A1859" t="s">
        <v>294</v>
      </c>
      <c r="B1859" t="s">
        <v>374</v>
      </c>
      <c r="C1859" t="s">
        <v>290</v>
      </c>
      <c r="D1859" s="2">
        <v>1</v>
      </c>
      <c r="E1859" s="2">
        <v>1</v>
      </c>
      <c r="F1859" s="2">
        <v>1</v>
      </c>
      <c r="G1859" s="2">
        <v>1</v>
      </c>
      <c r="H1859" s="2">
        <v>1</v>
      </c>
      <c r="I1859" s="2">
        <v>1</v>
      </c>
      <c r="J1859" s="2">
        <v>1</v>
      </c>
      <c r="K1859" s="2">
        <v>1</v>
      </c>
    </row>
    <row r="1860" spans="1:11" hidden="1">
      <c r="A1860" t="s">
        <v>294</v>
      </c>
      <c r="B1860" t="s">
        <v>374</v>
      </c>
      <c r="C1860" t="s">
        <v>291</v>
      </c>
      <c r="D1860" s="2">
        <v>1</v>
      </c>
      <c r="E1860" s="2">
        <v>1</v>
      </c>
      <c r="F1860" s="2">
        <v>1</v>
      </c>
      <c r="G1860" s="2">
        <v>1</v>
      </c>
      <c r="H1860" s="2">
        <v>1</v>
      </c>
      <c r="I1860" s="2">
        <v>1</v>
      </c>
      <c r="J1860" s="2">
        <v>1</v>
      </c>
      <c r="K1860" s="2">
        <v>1</v>
      </c>
    </row>
    <row r="1861" spans="1:11" hidden="1">
      <c r="A1861" t="s">
        <v>294</v>
      </c>
      <c r="B1861" t="s">
        <v>374</v>
      </c>
      <c r="C1861" t="s">
        <v>292</v>
      </c>
      <c r="D1861" s="2">
        <v>1</v>
      </c>
      <c r="E1861" s="2">
        <v>1</v>
      </c>
      <c r="F1861" s="2">
        <v>1</v>
      </c>
      <c r="G1861" s="2">
        <v>1</v>
      </c>
      <c r="H1861" s="2">
        <v>1</v>
      </c>
      <c r="I1861" s="2">
        <v>1</v>
      </c>
      <c r="J1861" s="2">
        <v>1</v>
      </c>
      <c r="K1861" s="2">
        <v>1</v>
      </c>
    </row>
    <row r="1862" spans="1:11" hidden="1">
      <c r="A1862" t="s">
        <v>294</v>
      </c>
      <c r="B1862" t="s">
        <v>375</v>
      </c>
      <c r="C1862" t="s">
        <v>278</v>
      </c>
      <c r="D1862" s="2">
        <v>1</v>
      </c>
      <c r="E1862" s="2">
        <v>1</v>
      </c>
      <c r="F1862" s="2">
        <v>1</v>
      </c>
      <c r="G1862" s="2">
        <v>1</v>
      </c>
      <c r="H1862" s="2">
        <v>1</v>
      </c>
      <c r="I1862" s="2">
        <v>1</v>
      </c>
      <c r="J1862" s="2">
        <v>1</v>
      </c>
      <c r="K1862" s="2">
        <v>1</v>
      </c>
    </row>
    <row r="1863" spans="1:11" hidden="1">
      <c r="A1863" t="s">
        <v>294</v>
      </c>
      <c r="B1863" t="s">
        <v>375</v>
      </c>
      <c r="C1863" t="s">
        <v>279</v>
      </c>
      <c r="D1863" s="2">
        <v>1</v>
      </c>
      <c r="E1863" s="2">
        <v>1</v>
      </c>
      <c r="F1863" s="2">
        <v>1</v>
      </c>
      <c r="G1863" s="2">
        <v>1</v>
      </c>
      <c r="H1863" s="2">
        <v>1</v>
      </c>
      <c r="I1863" s="2">
        <v>1</v>
      </c>
      <c r="J1863" s="2">
        <v>1</v>
      </c>
      <c r="K1863" s="2">
        <v>1</v>
      </c>
    </row>
    <row r="1864" spans="1:11" hidden="1">
      <c r="A1864" t="s">
        <v>294</v>
      </c>
      <c r="B1864" t="s">
        <v>375</v>
      </c>
      <c r="C1864" t="s">
        <v>280</v>
      </c>
      <c r="D1864" s="2">
        <v>1</v>
      </c>
      <c r="E1864" s="2">
        <v>1</v>
      </c>
      <c r="F1864" s="2">
        <v>1</v>
      </c>
      <c r="G1864" s="2">
        <v>1</v>
      </c>
      <c r="H1864" s="2">
        <v>1</v>
      </c>
      <c r="I1864" s="2">
        <v>1</v>
      </c>
      <c r="J1864" s="2">
        <v>1</v>
      </c>
      <c r="K1864" s="2">
        <v>1</v>
      </c>
    </row>
    <row r="1865" spans="1:11" hidden="1">
      <c r="A1865" t="s">
        <v>294</v>
      </c>
      <c r="B1865" t="s">
        <v>375</v>
      </c>
      <c r="C1865" t="s">
        <v>277</v>
      </c>
      <c r="D1865" s="2">
        <v>1</v>
      </c>
      <c r="E1865" s="2">
        <v>1</v>
      </c>
      <c r="F1865" s="2">
        <v>1</v>
      </c>
      <c r="G1865" s="2">
        <v>1</v>
      </c>
      <c r="H1865" s="2">
        <v>1</v>
      </c>
      <c r="I1865" s="2">
        <v>1</v>
      </c>
      <c r="J1865" s="2">
        <v>1</v>
      </c>
      <c r="K1865" s="2">
        <v>1</v>
      </c>
    </row>
    <row r="1866" spans="1:11" hidden="1">
      <c r="A1866" t="s">
        <v>294</v>
      </c>
      <c r="B1866" t="s">
        <v>375</v>
      </c>
      <c r="C1866" t="s">
        <v>281</v>
      </c>
      <c r="D1866" s="2">
        <v>1</v>
      </c>
      <c r="E1866" s="2">
        <v>1</v>
      </c>
      <c r="F1866" s="2">
        <v>1</v>
      </c>
      <c r="G1866" s="2">
        <v>1</v>
      </c>
      <c r="H1866" s="2">
        <v>1</v>
      </c>
      <c r="I1866" s="2">
        <v>1</v>
      </c>
      <c r="J1866" s="2">
        <v>1</v>
      </c>
      <c r="K1866" s="2">
        <v>1</v>
      </c>
    </row>
    <row r="1867" spans="1:11" hidden="1">
      <c r="A1867" t="s">
        <v>294</v>
      </c>
      <c r="B1867" t="s">
        <v>375</v>
      </c>
      <c r="C1867" t="s">
        <v>282</v>
      </c>
      <c r="D1867" s="2">
        <v>1</v>
      </c>
      <c r="E1867" s="2">
        <v>1</v>
      </c>
      <c r="F1867" s="2">
        <v>1</v>
      </c>
      <c r="G1867" s="2">
        <v>1</v>
      </c>
      <c r="H1867" s="2">
        <v>1</v>
      </c>
      <c r="I1867" s="2">
        <v>1</v>
      </c>
      <c r="J1867" s="2">
        <v>1</v>
      </c>
      <c r="K1867" s="2">
        <v>1</v>
      </c>
    </row>
    <row r="1868" spans="1:11" hidden="1">
      <c r="A1868" t="s">
        <v>294</v>
      </c>
      <c r="B1868" t="s">
        <v>375</v>
      </c>
      <c r="C1868" t="s">
        <v>283</v>
      </c>
      <c r="D1868" s="2">
        <v>1</v>
      </c>
      <c r="E1868" s="2">
        <v>1</v>
      </c>
      <c r="F1868" s="2">
        <v>1</v>
      </c>
      <c r="G1868" s="2">
        <v>1</v>
      </c>
      <c r="H1868" s="2">
        <v>1</v>
      </c>
      <c r="I1868" s="2">
        <v>1</v>
      </c>
      <c r="J1868" s="2">
        <v>1</v>
      </c>
      <c r="K1868" s="2">
        <v>1</v>
      </c>
    </row>
    <row r="1869" spans="1:11" hidden="1">
      <c r="A1869" t="s">
        <v>294</v>
      </c>
      <c r="B1869" t="s">
        <v>375</v>
      </c>
      <c r="C1869" t="s">
        <v>284</v>
      </c>
      <c r="D1869" s="2">
        <v>1</v>
      </c>
      <c r="E1869" s="2">
        <v>1</v>
      </c>
      <c r="F1869" s="2">
        <v>1</v>
      </c>
      <c r="G1869" s="2">
        <v>1</v>
      </c>
      <c r="H1869" s="2">
        <v>1</v>
      </c>
      <c r="I1869" s="2">
        <v>1</v>
      </c>
      <c r="J1869" s="2">
        <v>1</v>
      </c>
      <c r="K1869" s="2">
        <v>1</v>
      </c>
    </row>
    <row r="1870" spans="1:11" hidden="1">
      <c r="A1870" t="s">
        <v>294</v>
      </c>
      <c r="B1870" t="s">
        <v>375</v>
      </c>
      <c r="C1870" t="s">
        <v>285</v>
      </c>
      <c r="D1870" s="2">
        <v>1</v>
      </c>
      <c r="E1870" s="2">
        <v>1</v>
      </c>
      <c r="F1870" s="2">
        <v>1</v>
      </c>
      <c r="G1870" s="2">
        <v>1</v>
      </c>
      <c r="H1870" s="2">
        <v>1</v>
      </c>
      <c r="I1870" s="2">
        <v>1</v>
      </c>
      <c r="J1870" s="2">
        <v>1</v>
      </c>
      <c r="K1870" s="2">
        <v>1</v>
      </c>
    </row>
    <row r="1871" spans="1:11" hidden="1">
      <c r="A1871" t="s">
        <v>294</v>
      </c>
      <c r="B1871" t="s">
        <v>375</v>
      </c>
      <c r="C1871" t="s">
        <v>286</v>
      </c>
      <c r="D1871" s="2">
        <v>1</v>
      </c>
      <c r="E1871" s="2">
        <v>1</v>
      </c>
      <c r="F1871" s="2">
        <v>1</v>
      </c>
      <c r="G1871" s="2">
        <v>1</v>
      </c>
      <c r="H1871" s="2">
        <v>1</v>
      </c>
      <c r="I1871" s="2">
        <v>1</v>
      </c>
      <c r="J1871" s="2">
        <v>1</v>
      </c>
      <c r="K1871" s="2">
        <v>1</v>
      </c>
    </row>
    <row r="1872" spans="1:11" hidden="1">
      <c r="A1872" t="s">
        <v>294</v>
      </c>
      <c r="B1872" t="s">
        <v>375</v>
      </c>
      <c r="C1872" t="s">
        <v>287</v>
      </c>
      <c r="D1872" s="2">
        <v>1</v>
      </c>
      <c r="E1872" s="2">
        <v>1</v>
      </c>
      <c r="F1872" s="2">
        <v>1</v>
      </c>
      <c r="G1872" s="2">
        <v>1</v>
      </c>
      <c r="H1872" s="2">
        <v>1</v>
      </c>
      <c r="I1872" s="2">
        <v>1</v>
      </c>
      <c r="J1872" s="2">
        <v>1</v>
      </c>
      <c r="K1872" s="2">
        <v>1</v>
      </c>
    </row>
    <row r="1873" spans="1:11" hidden="1">
      <c r="A1873" t="s">
        <v>294</v>
      </c>
      <c r="B1873" t="s">
        <v>375</v>
      </c>
      <c r="C1873" t="s">
        <v>288</v>
      </c>
      <c r="D1873" s="2">
        <v>1</v>
      </c>
      <c r="E1873" s="2">
        <v>1</v>
      </c>
      <c r="F1873" s="2">
        <v>1</v>
      </c>
      <c r="G1873" s="2">
        <v>1</v>
      </c>
      <c r="H1873" s="2">
        <v>1</v>
      </c>
      <c r="I1873" s="2">
        <v>1</v>
      </c>
      <c r="J1873" s="2">
        <v>1</v>
      </c>
      <c r="K1873" s="2">
        <v>1</v>
      </c>
    </row>
    <row r="1874" spans="1:11" hidden="1">
      <c r="A1874" t="s">
        <v>294</v>
      </c>
      <c r="B1874" t="s">
        <v>375</v>
      </c>
      <c r="C1874" t="s">
        <v>289</v>
      </c>
      <c r="D1874" s="2">
        <v>1</v>
      </c>
      <c r="E1874" s="2">
        <v>1</v>
      </c>
      <c r="F1874" s="2">
        <v>1</v>
      </c>
      <c r="G1874" s="2">
        <v>1</v>
      </c>
      <c r="H1874" s="2">
        <v>1</v>
      </c>
      <c r="I1874" s="2">
        <v>1</v>
      </c>
      <c r="J1874" s="2">
        <v>1</v>
      </c>
      <c r="K1874" s="2">
        <v>1</v>
      </c>
    </row>
    <row r="1875" spans="1:11" hidden="1">
      <c r="A1875" t="s">
        <v>294</v>
      </c>
      <c r="B1875" t="s">
        <v>375</v>
      </c>
      <c r="C1875" t="s">
        <v>290</v>
      </c>
      <c r="D1875" s="2">
        <v>1</v>
      </c>
      <c r="E1875" s="2">
        <v>1</v>
      </c>
      <c r="F1875" s="2">
        <v>1</v>
      </c>
      <c r="G1875" s="2">
        <v>1</v>
      </c>
      <c r="H1875" s="2">
        <v>1</v>
      </c>
      <c r="I1875" s="2">
        <v>1</v>
      </c>
      <c r="J1875" s="2">
        <v>1</v>
      </c>
      <c r="K1875" s="2">
        <v>1</v>
      </c>
    </row>
    <row r="1876" spans="1:11" hidden="1">
      <c r="A1876" t="s">
        <v>294</v>
      </c>
      <c r="B1876" t="s">
        <v>375</v>
      </c>
      <c r="C1876" t="s">
        <v>291</v>
      </c>
      <c r="D1876" s="2">
        <v>1</v>
      </c>
      <c r="E1876" s="2">
        <v>1</v>
      </c>
      <c r="F1876" s="2">
        <v>1</v>
      </c>
      <c r="G1876" s="2">
        <v>1</v>
      </c>
      <c r="H1876" s="2">
        <v>1</v>
      </c>
      <c r="I1876" s="2">
        <v>1</v>
      </c>
      <c r="J1876" s="2">
        <v>1</v>
      </c>
      <c r="K1876" s="2">
        <v>1</v>
      </c>
    </row>
    <row r="1877" spans="1:11" hidden="1">
      <c r="A1877" t="s">
        <v>294</v>
      </c>
      <c r="B1877" t="s">
        <v>375</v>
      </c>
      <c r="C1877" t="s">
        <v>292</v>
      </c>
      <c r="D1877" s="2">
        <v>1</v>
      </c>
      <c r="E1877" s="2">
        <v>1</v>
      </c>
      <c r="F1877" s="2">
        <v>1</v>
      </c>
      <c r="G1877" s="2">
        <v>1</v>
      </c>
      <c r="H1877" s="2">
        <v>1</v>
      </c>
      <c r="I1877" s="2">
        <v>1</v>
      </c>
      <c r="J1877" s="2">
        <v>1</v>
      </c>
      <c r="K1877" s="2">
        <v>1</v>
      </c>
    </row>
    <row r="1878" spans="1:11" hidden="1">
      <c r="A1878" t="s">
        <v>294</v>
      </c>
      <c r="B1878" t="s">
        <v>389</v>
      </c>
      <c r="C1878" t="s">
        <v>278</v>
      </c>
      <c r="D1878" s="2">
        <v>1</v>
      </c>
      <c r="E1878" s="2">
        <v>1</v>
      </c>
      <c r="F1878" s="2">
        <v>1</v>
      </c>
      <c r="G1878" s="2">
        <v>1</v>
      </c>
      <c r="H1878" s="2">
        <v>1</v>
      </c>
      <c r="I1878" s="2">
        <v>1</v>
      </c>
      <c r="J1878" s="2">
        <v>1</v>
      </c>
      <c r="K1878" s="2">
        <v>1</v>
      </c>
    </row>
    <row r="1879" spans="1:11" hidden="1">
      <c r="A1879" t="s">
        <v>294</v>
      </c>
      <c r="B1879" t="s">
        <v>389</v>
      </c>
      <c r="C1879" t="s">
        <v>279</v>
      </c>
      <c r="D1879" s="2">
        <v>1</v>
      </c>
      <c r="E1879" s="2">
        <v>1</v>
      </c>
      <c r="F1879" s="2">
        <v>1</v>
      </c>
      <c r="G1879" s="2">
        <v>1</v>
      </c>
      <c r="H1879" s="2">
        <v>1</v>
      </c>
      <c r="I1879" s="2">
        <v>1</v>
      </c>
      <c r="J1879" s="2">
        <v>1</v>
      </c>
      <c r="K1879" s="2">
        <v>1</v>
      </c>
    </row>
    <row r="1880" spans="1:11" hidden="1">
      <c r="A1880" t="s">
        <v>294</v>
      </c>
      <c r="B1880" t="s">
        <v>389</v>
      </c>
      <c r="C1880" t="s">
        <v>280</v>
      </c>
      <c r="D1880" s="2">
        <v>1</v>
      </c>
      <c r="E1880" s="2">
        <v>1</v>
      </c>
      <c r="F1880" s="2">
        <v>1</v>
      </c>
      <c r="G1880" s="2">
        <v>1</v>
      </c>
      <c r="H1880" s="2">
        <v>1</v>
      </c>
      <c r="I1880" s="2">
        <v>1</v>
      </c>
      <c r="J1880" s="2">
        <v>1</v>
      </c>
      <c r="K1880" s="2">
        <v>1</v>
      </c>
    </row>
    <row r="1881" spans="1:11" hidden="1">
      <c r="A1881" t="s">
        <v>294</v>
      </c>
      <c r="B1881" t="s">
        <v>389</v>
      </c>
      <c r="C1881" t="s">
        <v>277</v>
      </c>
      <c r="D1881" s="2">
        <v>1</v>
      </c>
      <c r="E1881" s="2">
        <v>1</v>
      </c>
      <c r="F1881" s="2">
        <v>1</v>
      </c>
      <c r="G1881" s="2">
        <v>1</v>
      </c>
      <c r="H1881" s="2">
        <v>1</v>
      </c>
      <c r="I1881" s="2">
        <v>1</v>
      </c>
      <c r="J1881" s="2">
        <v>1</v>
      </c>
      <c r="K1881" s="2">
        <v>1</v>
      </c>
    </row>
    <row r="1882" spans="1:11" hidden="1">
      <c r="A1882" t="s">
        <v>294</v>
      </c>
      <c r="B1882" t="s">
        <v>389</v>
      </c>
      <c r="C1882" t="s">
        <v>281</v>
      </c>
      <c r="D1882" s="2">
        <v>1</v>
      </c>
      <c r="E1882" s="2">
        <v>1</v>
      </c>
      <c r="F1882" s="2">
        <v>1</v>
      </c>
      <c r="G1882" s="2">
        <v>1</v>
      </c>
      <c r="H1882" s="2">
        <v>1</v>
      </c>
      <c r="I1882" s="2">
        <v>1</v>
      </c>
      <c r="J1882" s="2">
        <v>1</v>
      </c>
      <c r="K1882" s="2">
        <v>1</v>
      </c>
    </row>
    <row r="1883" spans="1:11" hidden="1">
      <c r="A1883" t="s">
        <v>294</v>
      </c>
      <c r="B1883" t="s">
        <v>389</v>
      </c>
      <c r="C1883" t="s">
        <v>282</v>
      </c>
      <c r="D1883" s="2">
        <v>1</v>
      </c>
      <c r="E1883" s="2">
        <v>1</v>
      </c>
      <c r="F1883" s="2">
        <v>1</v>
      </c>
      <c r="G1883" s="2">
        <v>1</v>
      </c>
      <c r="H1883" s="2">
        <v>1</v>
      </c>
      <c r="I1883" s="2">
        <v>1</v>
      </c>
      <c r="J1883" s="2">
        <v>1</v>
      </c>
      <c r="K1883" s="2">
        <v>1</v>
      </c>
    </row>
    <row r="1884" spans="1:11" hidden="1">
      <c r="A1884" t="s">
        <v>294</v>
      </c>
      <c r="B1884" t="s">
        <v>389</v>
      </c>
      <c r="C1884" t="s">
        <v>283</v>
      </c>
      <c r="D1884" s="2">
        <v>1</v>
      </c>
      <c r="E1884" s="2">
        <v>1</v>
      </c>
      <c r="F1884" s="2">
        <v>1</v>
      </c>
      <c r="G1884" s="2">
        <v>1</v>
      </c>
      <c r="H1884" s="2">
        <v>1</v>
      </c>
      <c r="I1884" s="2">
        <v>1</v>
      </c>
      <c r="J1884" s="2">
        <v>1</v>
      </c>
      <c r="K1884" s="2">
        <v>1</v>
      </c>
    </row>
    <row r="1885" spans="1:11" hidden="1">
      <c r="A1885" t="s">
        <v>294</v>
      </c>
      <c r="B1885" t="s">
        <v>389</v>
      </c>
      <c r="C1885" t="s">
        <v>284</v>
      </c>
      <c r="D1885" s="2">
        <v>1</v>
      </c>
      <c r="E1885" s="2">
        <v>1</v>
      </c>
      <c r="F1885" s="2">
        <v>1</v>
      </c>
      <c r="G1885" s="2">
        <v>1</v>
      </c>
      <c r="H1885" s="2">
        <v>1</v>
      </c>
      <c r="I1885" s="2">
        <v>1</v>
      </c>
      <c r="J1885" s="2">
        <v>1</v>
      </c>
      <c r="K1885" s="2">
        <v>1</v>
      </c>
    </row>
    <row r="1886" spans="1:11" hidden="1">
      <c r="A1886" t="s">
        <v>294</v>
      </c>
      <c r="B1886" t="s">
        <v>389</v>
      </c>
      <c r="C1886" t="s">
        <v>285</v>
      </c>
      <c r="D1886" s="2">
        <v>1</v>
      </c>
      <c r="E1886" s="2">
        <v>1</v>
      </c>
      <c r="F1886" s="2">
        <v>1</v>
      </c>
      <c r="G1886" s="2">
        <v>1</v>
      </c>
      <c r="H1886" s="2">
        <v>1</v>
      </c>
      <c r="I1886" s="2">
        <v>1</v>
      </c>
      <c r="J1886" s="2">
        <v>1</v>
      </c>
      <c r="K1886" s="2">
        <v>1</v>
      </c>
    </row>
    <row r="1887" spans="1:11" hidden="1">
      <c r="A1887" t="s">
        <v>294</v>
      </c>
      <c r="B1887" t="s">
        <v>389</v>
      </c>
      <c r="C1887" t="s">
        <v>286</v>
      </c>
      <c r="D1887" s="2">
        <v>1</v>
      </c>
      <c r="E1887" s="2">
        <v>1</v>
      </c>
      <c r="F1887" s="2">
        <v>1</v>
      </c>
      <c r="G1887" s="2">
        <v>1</v>
      </c>
      <c r="H1887" s="2">
        <v>1</v>
      </c>
      <c r="I1887" s="2">
        <v>1</v>
      </c>
      <c r="J1887" s="2">
        <v>1</v>
      </c>
      <c r="K1887" s="2">
        <v>1</v>
      </c>
    </row>
    <row r="1888" spans="1:11" hidden="1">
      <c r="A1888" t="s">
        <v>294</v>
      </c>
      <c r="B1888" t="s">
        <v>389</v>
      </c>
      <c r="C1888" t="s">
        <v>287</v>
      </c>
      <c r="D1888" s="2">
        <v>1</v>
      </c>
      <c r="E1888" s="2">
        <v>1</v>
      </c>
      <c r="F1888" s="2">
        <v>1</v>
      </c>
      <c r="G1888" s="2">
        <v>1</v>
      </c>
      <c r="H1888" s="2">
        <v>1</v>
      </c>
      <c r="I1888" s="2">
        <v>1</v>
      </c>
      <c r="J1888" s="2">
        <v>1</v>
      </c>
      <c r="K1888" s="2">
        <v>1</v>
      </c>
    </row>
    <row r="1889" spans="1:11" hidden="1">
      <c r="A1889" t="s">
        <v>294</v>
      </c>
      <c r="B1889" t="s">
        <v>389</v>
      </c>
      <c r="C1889" t="s">
        <v>288</v>
      </c>
      <c r="D1889" s="2">
        <v>1</v>
      </c>
      <c r="E1889" s="2">
        <v>1</v>
      </c>
      <c r="F1889" s="2">
        <v>1</v>
      </c>
      <c r="G1889" s="2">
        <v>1</v>
      </c>
      <c r="H1889" s="2">
        <v>1</v>
      </c>
      <c r="I1889" s="2">
        <v>1</v>
      </c>
      <c r="J1889" s="2">
        <v>1</v>
      </c>
      <c r="K1889" s="2">
        <v>1</v>
      </c>
    </row>
    <row r="1890" spans="1:11" hidden="1">
      <c r="A1890" t="s">
        <v>294</v>
      </c>
      <c r="B1890" t="s">
        <v>389</v>
      </c>
      <c r="C1890" t="s">
        <v>289</v>
      </c>
      <c r="D1890" s="2">
        <v>1</v>
      </c>
      <c r="E1890" s="2">
        <v>1</v>
      </c>
      <c r="F1890" s="2">
        <v>1</v>
      </c>
      <c r="G1890" s="2">
        <v>1</v>
      </c>
      <c r="H1890" s="2">
        <v>1</v>
      </c>
      <c r="I1890" s="2">
        <v>1</v>
      </c>
      <c r="J1890" s="2">
        <v>1</v>
      </c>
      <c r="K1890" s="2">
        <v>1</v>
      </c>
    </row>
    <row r="1891" spans="1:11" hidden="1">
      <c r="A1891" t="s">
        <v>294</v>
      </c>
      <c r="B1891" t="s">
        <v>389</v>
      </c>
      <c r="C1891" t="s">
        <v>290</v>
      </c>
      <c r="D1891" s="2">
        <v>1</v>
      </c>
      <c r="E1891" s="2">
        <v>1</v>
      </c>
      <c r="F1891" s="2">
        <v>1</v>
      </c>
      <c r="G1891" s="2">
        <v>1</v>
      </c>
      <c r="H1891" s="2">
        <v>1</v>
      </c>
      <c r="I1891" s="2">
        <v>1</v>
      </c>
      <c r="J1891" s="2">
        <v>1</v>
      </c>
      <c r="K1891" s="2">
        <v>1</v>
      </c>
    </row>
    <row r="1892" spans="1:11" hidden="1">
      <c r="A1892" t="s">
        <v>294</v>
      </c>
      <c r="B1892" t="s">
        <v>389</v>
      </c>
      <c r="C1892" t="s">
        <v>291</v>
      </c>
      <c r="D1892" s="2">
        <v>1</v>
      </c>
      <c r="E1892" s="2">
        <v>1</v>
      </c>
      <c r="F1892" s="2">
        <v>1</v>
      </c>
      <c r="G1892" s="2">
        <v>1</v>
      </c>
      <c r="H1892" s="2">
        <v>1</v>
      </c>
      <c r="I1892" s="2">
        <v>1</v>
      </c>
      <c r="J1892" s="2">
        <v>1</v>
      </c>
      <c r="K1892" s="2">
        <v>1</v>
      </c>
    </row>
    <row r="1893" spans="1:11" hidden="1">
      <c r="A1893" t="s">
        <v>294</v>
      </c>
      <c r="B1893" t="s">
        <v>389</v>
      </c>
      <c r="C1893" t="s">
        <v>292</v>
      </c>
      <c r="D1893" s="2">
        <v>1</v>
      </c>
      <c r="E1893" s="2">
        <v>1</v>
      </c>
      <c r="F1893" s="2">
        <v>1</v>
      </c>
      <c r="G1893" s="2">
        <v>1</v>
      </c>
      <c r="H1893" s="2">
        <v>1</v>
      </c>
      <c r="I1893" s="2">
        <v>1</v>
      </c>
      <c r="J1893" s="2">
        <v>1</v>
      </c>
      <c r="K1893" s="2">
        <v>1</v>
      </c>
    </row>
    <row r="1894" spans="1:11" hidden="1">
      <c r="A1894" t="s">
        <v>294</v>
      </c>
      <c r="B1894" t="s">
        <v>390</v>
      </c>
      <c r="C1894" t="s">
        <v>278</v>
      </c>
      <c r="D1894" s="2">
        <v>1</v>
      </c>
      <c r="E1894" s="2">
        <v>1</v>
      </c>
      <c r="F1894" s="2">
        <v>1</v>
      </c>
      <c r="G1894" s="2">
        <v>1</v>
      </c>
      <c r="H1894" s="2">
        <v>1</v>
      </c>
      <c r="I1894" s="2">
        <v>1</v>
      </c>
      <c r="J1894" s="2">
        <v>1</v>
      </c>
      <c r="K1894" s="2">
        <v>1</v>
      </c>
    </row>
    <row r="1895" spans="1:11" hidden="1">
      <c r="A1895" t="s">
        <v>294</v>
      </c>
      <c r="B1895" t="s">
        <v>390</v>
      </c>
      <c r="C1895" t="s">
        <v>279</v>
      </c>
      <c r="D1895" s="2">
        <v>1</v>
      </c>
      <c r="E1895" s="2">
        <v>1</v>
      </c>
      <c r="F1895" s="2">
        <v>1</v>
      </c>
      <c r="G1895" s="2">
        <v>1</v>
      </c>
      <c r="H1895" s="2">
        <v>1</v>
      </c>
      <c r="I1895" s="2">
        <v>1</v>
      </c>
      <c r="J1895" s="2">
        <v>1</v>
      </c>
      <c r="K1895" s="2">
        <v>1</v>
      </c>
    </row>
    <row r="1896" spans="1:11" hidden="1">
      <c r="A1896" t="s">
        <v>294</v>
      </c>
      <c r="B1896" t="s">
        <v>390</v>
      </c>
      <c r="C1896" t="s">
        <v>280</v>
      </c>
      <c r="D1896" s="2">
        <v>1</v>
      </c>
      <c r="E1896" s="2">
        <v>1</v>
      </c>
      <c r="F1896" s="2">
        <v>1</v>
      </c>
      <c r="G1896" s="2">
        <v>1</v>
      </c>
      <c r="H1896" s="2">
        <v>1</v>
      </c>
      <c r="I1896" s="2">
        <v>1</v>
      </c>
      <c r="J1896" s="2">
        <v>1</v>
      </c>
      <c r="K1896" s="2">
        <v>1</v>
      </c>
    </row>
    <row r="1897" spans="1:11" hidden="1">
      <c r="A1897" t="s">
        <v>294</v>
      </c>
      <c r="B1897" t="s">
        <v>390</v>
      </c>
      <c r="C1897" t="s">
        <v>277</v>
      </c>
      <c r="D1897" s="2">
        <v>1</v>
      </c>
      <c r="E1897" s="2">
        <v>1</v>
      </c>
      <c r="F1897" s="2">
        <v>1</v>
      </c>
      <c r="G1897" s="2">
        <v>1</v>
      </c>
      <c r="H1897" s="2">
        <v>1</v>
      </c>
      <c r="I1897" s="2">
        <v>1</v>
      </c>
      <c r="J1897" s="2">
        <v>1</v>
      </c>
      <c r="K1897" s="2">
        <v>1</v>
      </c>
    </row>
    <row r="1898" spans="1:11" hidden="1">
      <c r="A1898" t="s">
        <v>294</v>
      </c>
      <c r="B1898" t="s">
        <v>390</v>
      </c>
      <c r="C1898" t="s">
        <v>281</v>
      </c>
      <c r="D1898" s="2">
        <v>1</v>
      </c>
      <c r="E1898" s="2">
        <v>1</v>
      </c>
      <c r="F1898" s="2">
        <v>1</v>
      </c>
      <c r="G1898" s="2">
        <v>1</v>
      </c>
      <c r="H1898" s="2">
        <v>1</v>
      </c>
      <c r="I1898" s="2">
        <v>1</v>
      </c>
      <c r="J1898" s="2">
        <v>1</v>
      </c>
      <c r="K1898" s="2">
        <v>1</v>
      </c>
    </row>
    <row r="1899" spans="1:11" hidden="1">
      <c r="A1899" t="s">
        <v>294</v>
      </c>
      <c r="B1899" t="s">
        <v>390</v>
      </c>
      <c r="C1899" t="s">
        <v>282</v>
      </c>
      <c r="D1899" s="2">
        <v>1</v>
      </c>
      <c r="E1899" s="2">
        <v>1</v>
      </c>
      <c r="F1899" s="2">
        <v>1</v>
      </c>
      <c r="G1899" s="2">
        <v>1</v>
      </c>
      <c r="H1899" s="2">
        <v>1</v>
      </c>
      <c r="I1899" s="2">
        <v>1</v>
      </c>
      <c r="J1899" s="2">
        <v>1</v>
      </c>
      <c r="K1899" s="2">
        <v>1</v>
      </c>
    </row>
    <row r="1900" spans="1:11" hidden="1">
      <c r="A1900" t="s">
        <v>294</v>
      </c>
      <c r="B1900" t="s">
        <v>390</v>
      </c>
      <c r="C1900" t="s">
        <v>283</v>
      </c>
      <c r="D1900" s="2">
        <v>1</v>
      </c>
      <c r="E1900" s="2">
        <v>1</v>
      </c>
      <c r="F1900" s="2">
        <v>1</v>
      </c>
      <c r="G1900" s="2">
        <v>1</v>
      </c>
      <c r="H1900" s="2">
        <v>1</v>
      </c>
      <c r="I1900" s="2">
        <v>1</v>
      </c>
      <c r="J1900" s="2">
        <v>1</v>
      </c>
      <c r="K1900" s="2">
        <v>1</v>
      </c>
    </row>
    <row r="1901" spans="1:11" hidden="1">
      <c r="A1901" t="s">
        <v>294</v>
      </c>
      <c r="B1901" t="s">
        <v>390</v>
      </c>
      <c r="C1901" t="s">
        <v>284</v>
      </c>
      <c r="D1901" s="2">
        <v>1</v>
      </c>
      <c r="E1901" s="2">
        <v>1</v>
      </c>
      <c r="F1901" s="2">
        <v>1</v>
      </c>
      <c r="G1901" s="2">
        <v>1</v>
      </c>
      <c r="H1901" s="2">
        <v>1</v>
      </c>
      <c r="I1901" s="2">
        <v>1</v>
      </c>
      <c r="J1901" s="2">
        <v>1</v>
      </c>
      <c r="K1901" s="2">
        <v>1</v>
      </c>
    </row>
    <row r="1902" spans="1:11" hidden="1">
      <c r="A1902" t="s">
        <v>294</v>
      </c>
      <c r="B1902" t="s">
        <v>390</v>
      </c>
      <c r="C1902" t="s">
        <v>285</v>
      </c>
      <c r="D1902" s="2">
        <v>1</v>
      </c>
      <c r="E1902" s="2">
        <v>1</v>
      </c>
      <c r="F1902" s="2">
        <v>1</v>
      </c>
      <c r="G1902" s="2">
        <v>1</v>
      </c>
      <c r="H1902" s="2">
        <v>1</v>
      </c>
      <c r="I1902" s="2">
        <v>1</v>
      </c>
      <c r="J1902" s="2">
        <v>1</v>
      </c>
      <c r="K1902" s="2">
        <v>1</v>
      </c>
    </row>
    <row r="1903" spans="1:11" hidden="1">
      <c r="A1903" t="s">
        <v>294</v>
      </c>
      <c r="B1903" t="s">
        <v>390</v>
      </c>
      <c r="C1903" t="s">
        <v>286</v>
      </c>
      <c r="D1903" s="2">
        <v>1</v>
      </c>
      <c r="E1903" s="2">
        <v>1</v>
      </c>
      <c r="F1903" s="2">
        <v>1</v>
      </c>
      <c r="G1903" s="2">
        <v>1</v>
      </c>
      <c r="H1903" s="2">
        <v>1</v>
      </c>
      <c r="I1903" s="2">
        <v>1</v>
      </c>
      <c r="J1903" s="2">
        <v>1</v>
      </c>
      <c r="K1903" s="2">
        <v>1</v>
      </c>
    </row>
    <row r="1904" spans="1:11" hidden="1">
      <c r="A1904" t="s">
        <v>294</v>
      </c>
      <c r="B1904" t="s">
        <v>390</v>
      </c>
      <c r="C1904" t="s">
        <v>287</v>
      </c>
      <c r="D1904" s="2">
        <v>1</v>
      </c>
      <c r="E1904" s="2">
        <v>1</v>
      </c>
      <c r="F1904" s="2">
        <v>1</v>
      </c>
      <c r="G1904" s="2">
        <v>1</v>
      </c>
      <c r="H1904" s="2">
        <v>1</v>
      </c>
      <c r="I1904" s="2">
        <v>1</v>
      </c>
      <c r="J1904" s="2">
        <v>1</v>
      </c>
      <c r="K1904" s="2">
        <v>1</v>
      </c>
    </row>
    <row r="1905" spans="1:11" hidden="1">
      <c r="A1905" t="s">
        <v>294</v>
      </c>
      <c r="B1905" t="s">
        <v>390</v>
      </c>
      <c r="C1905" t="s">
        <v>288</v>
      </c>
      <c r="D1905" s="2">
        <v>1</v>
      </c>
      <c r="E1905" s="2">
        <v>1</v>
      </c>
      <c r="F1905" s="2">
        <v>1</v>
      </c>
      <c r="G1905" s="2">
        <v>1</v>
      </c>
      <c r="H1905" s="2">
        <v>1</v>
      </c>
      <c r="I1905" s="2">
        <v>1</v>
      </c>
      <c r="J1905" s="2">
        <v>1</v>
      </c>
      <c r="K1905" s="2">
        <v>1</v>
      </c>
    </row>
    <row r="1906" spans="1:11" hidden="1">
      <c r="A1906" t="s">
        <v>294</v>
      </c>
      <c r="B1906" t="s">
        <v>390</v>
      </c>
      <c r="C1906" t="s">
        <v>289</v>
      </c>
      <c r="D1906" s="2">
        <v>1</v>
      </c>
      <c r="E1906" s="2">
        <v>1</v>
      </c>
      <c r="F1906" s="2">
        <v>1</v>
      </c>
      <c r="G1906" s="2">
        <v>1</v>
      </c>
      <c r="H1906" s="2">
        <v>1</v>
      </c>
      <c r="I1906" s="2">
        <v>1</v>
      </c>
      <c r="J1906" s="2">
        <v>1</v>
      </c>
      <c r="K1906" s="2">
        <v>1</v>
      </c>
    </row>
    <row r="1907" spans="1:11" hidden="1">
      <c r="A1907" t="s">
        <v>294</v>
      </c>
      <c r="B1907" t="s">
        <v>390</v>
      </c>
      <c r="C1907" t="s">
        <v>290</v>
      </c>
      <c r="D1907" s="2">
        <v>1</v>
      </c>
      <c r="E1907" s="2">
        <v>1</v>
      </c>
      <c r="F1907" s="2">
        <v>1</v>
      </c>
      <c r="G1907" s="2">
        <v>1</v>
      </c>
      <c r="H1907" s="2">
        <v>1</v>
      </c>
      <c r="I1907" s="2">
        <v>1</v>
      </c>
      <c r="J1907" s="2">
        <v>1</v>
      </c>
      <c r="K1907" s="2">
        <v>1</v>
      </c>
    </row>
    <row r="1908" spans="1:11" hidden="1">
      <c r="A1908" t="s">
        <v>294</v>
      </c>
      <c r="B1908" t="s">
        <v>390</v>
      </c>
      <c r="C1908" t="s">
        <v>291</v>
      </c>
      <c r="D1908" s="2">
        <v>1</v>
      </c>
      <c r="E1908" s="2">
        <v>1</v>
      </c>
      <c r="F1908" s="2">
        <v>1</v>
      </c>
      <c r="G1908" s="2">
        <v>1</v>
      </c>
      <c r="H1908" s="2">
        <v>1</v>
      </c>
      <c r="I1908" s="2">
        <v>1</v>
      </c>
      <c r="J1908" s="2">
        <v>1</v>
      </c>
      <c r="K1908" s="2">
        <v>1</v>
      </c>
    </row>
    <row r="1909" spans="1:11" hidden="1">
      <c r="A1909" t="s">
        <v>294</v>
      </c>
      <c r="B1909" t="s">
        <v>390</v>
      </c>
      <c r="C1909" t="s">
        <v>292</v>
      </c>
      <c r="D1909" s="2">
        <v>1</v>
      </c>
      <c r="E1909" s="2">
        <v>1</v>
      </c>
      <c r="F1909" s="2">
        <v>1</v>
      </c>
      <c r="G1909" s="2">
        <v>1</v>
      </c>
      <c r="H1909" s="2">
        <v>1</v>
      </c>
      <c r="I1909" s="2">
        <v>1</v>
      </c>
      <c r="J1909" s="2">
        <v>1</v>
      </c>
      <c r="K1909" s="2">
        <v>1</v>
      </c>
    </row>
    <row r="1910" spans="1:11" hidden="1">
      <c r="A1910" t="s">
        <v>294</v>
      </c>
      <c r="B1910" t="s">
        <v>376</v>
      </c>
      <c r="C1910" t="s">
        <v>278</v>
      </c>
      <c r="D1910" s="2">
        <v>1</v>
      </c>
      <c r="E1910" s="2">
        <v>1</v>
      </c>
      <c r="F1910" s="2">
        <v>1</v>
      </c>
      <c r="G1910" s="2">
        <v>1</v>
      </c>
      <c r="H1910" s="2">
        <v>1</v>
      </c>
      <c r="I1910" s="2">
        <v>1</v>
      </c>
      <c r="J1910" s="2">
        <v>1</v>
      </c>
      <c r="K1910" s="2">
        <v>1</v>
      </c>
    </row>
    <row r="1911" spans="1:11" hidden="1">
      <c r="A1911" t="s">
        <v>294</v>
      </c>
      <c r="B1911" t="s">
        <v>376</v>
      </c>
      <c r="C1911" t="s">
        <v>279</v>
      </c>
      <c r="D1911" s="2">
        <v>1</v>
      </c>
      <c r="E1911" s="2">
        <v>1</v>
      </c>
      <c r="F1911" s="2">
        <v>1</v>
      </c>
      <c r="G1911" s="2">
        <v>1</v>
      </c>
      <c r="H1911" s="2">
        <v>1</v>
      </c>
      <c r="I1911" s="2">
        <v>1</v>
      </c>
      <c r="J1911" s="2">
        <v>1</v>
      </c>
      <c r="K1911" s="2">
        <v>1</v>
      </c>
    </row>
    <row r="1912" spans="1:11" hidden="1">
      <c r="A1912" t="s">
        <v>294</v>
      </c>
      <c r="B1912" t="s">
        <v>376</v>
      </c>
      <c r="C1912" t="s">
        <v>280</v>
      </c>
      <c r="D1912" s="2">
        <v>1</v>
      </c>
      <c r="E1912" s="2">
        <v>1</v>
      </c>
      <c r="F1912" s="2">
        <v>1</v>
      </c>
      <c r="G1912" s="2">
        <v>1</v>
      </c>
      <c r="H1912" s="2">
        <v>1</v>
      </c>
      <c r="I1912" s="2">
        <v>1</v>
      </c>
      <c r="J1912" s="2">
        <v>1</v>
      </c>
      <c r="K1912" s="2">
        <v>1</v>
      </c>
    </row>
    <row r="1913" spans="1:11" hidden="1">
      <c r="A1913" t="s">
        <v>294</v>
      </c>
      <c r="B1913" t="s">
        <v>376</v>
      </c>
      <c r="C1913" t="s">
        <v>277</v>
      </c>
      <c r="D1913" s="2">
        <v>1</v>
      </c>
      <c r="E1913" s="2">
        <v>1</v>
      </c>
      <c r="F1913" s="2">
        <v>1</v>
      </c>
      <c r="G1913" s="2">
        <v>1</v>
      </c>
      <c r="H1913" s="2">
        <v>1</v>
      </c>
      <c r="I1913" s="2">
        <v>1</v>
      </c>
      <c r="J1913" s="2">
        <v>1</v>
      </c>
      <c r="K1913" s="2">
        <v>1</v>
      </c>
    </row>
    <row r="1914" spans="1:11" hidden="1">
      <c r="A1914" t="s">
        <v>294</v>
      </c>
      <c r="B1914" t="s">
        <v>376</v>
      </c>
      <c r="C1914" t="s">
        <v>281</v>
      </c>
      <c r="D1914" s="2">
        <v>1</v>
      </c>
      <c r="E1914" s="2">
        <v>1</v>
      </c>
      <c r="F1914" s="2">
        <v>1</v>
      </c>
      <c r="G1914" s="2">
        <v>1</v>
      </c>
      <c r="H1914" s="2">
        <v>1</v>
      </c>
      <c r="I1914" s="2">
        <v>1</v>
      </c>
      <c r="J1914" s="2">
        <v>1</v>
      </c>
      <c r="K1914" s="2">
        <v>1</v>
      </c>
    </row>
    <row r="1915" spans="1:11" hidden="1">
      <c r="A1915" t="s">
        <v>294</v>
      </c>
      <c r="B1915" t="s">
        <v>376</v>
      </c>
      <c r="C1915" t="s">
        <v>282</v>
      </c>
      <c r="D1915" s="2">
        <v>1</v>
      </c>
      <c r="E1915" s="2">
        <v>1</v>
      </c>
      <c r="F1915" s="2">
        <v>1</v>
      </c>
      <c r="G1915" s="2">
        <v>1</v>
      </c>
      <c r="H1915" s="2">
        <v>1</v>
      </c>
      <c r="I1915" s="2">
        <v>1</v>
      </c>
      <c r="J1915" s="2">
        <v>1</v>
      </c>
      <c r="K1915" s="2">
        <v>1</v>
      </c>
    </row>
    <row r="1916" spans="1:11" hidden="1">
      <c r="A1916" t="s">
        <v>294</v>
      </c>
      <c r="B1916" t="s">
        <v>376</v>
      </c>
      <c r="C1916" t="s">
        <v>283</v>
      </c>
      <c r="D1916" s="2">
        <v>1</v>
      </c>
      <c r="E1916" s="2">
        <v>1</v>
      </c>
      <c r="F1916" s="2">
        <v>1</v>
      </c>
      <c r="G1916" s="2">
        <v>1</v>
      </c>
      <c r="H1916" s="2">
        <v>1</v>
      </c>
      <c r="I1916" s="2">
        <v>1</v>
      </c>
      <c r="J1916" s="2">
        <v>1</v>
      </c>
      <c r="K1916" s="2">
        <v>1</v>
      </c>
    </row>
    <row r="1917" spans="1:11" hidden="1">
      <c r="A1917" t="s">
        <v>294</v>
      </c>
      <c r="B1917" t="s">
        <v>376</v>
      </c>
      <c r="C1917" t="s">
        <v>284</v>
      </c>
      <c r="D1917" s="2">
        <v>1</v>
      </c>
      <c r="E1917" s="2">
        <v>1</v>
      </c>
      <c r="F1917" s="2">
        <v>1</v>
      </c>
      <c r="G1917" s="2">
        <v>1</v>
      </c>
      <c r="H1917" s="2">
        <v>1</v>
      </c>
      <c r="I1917" s="2">
        <v>1</v>
      </c>
      <c r="J1917" s="2">
        <v>1</v>
      </c>
      <c r="K1917" s="2">
        <v>1</v>
      </c>
    </row>
    <row r="1918" spans="1:11" hidden="1">
      <c r="A1918" t="s">
        <v>294</v>
      </c>
      <c r="B1918" t="s">
        <v>376</v>
      </c>
      <c r="C1918" t="s">
        <v>285</v>
      </c>
      <c r="D1918" s="2">
        <v>1</v>
      </c>
      <c r="E1918" s="2">
        <v>1</v>
      </c>
      <c r="F1918" s="2">
        <v>1</v>
      </c>
      <c r="G1918" s="2">
        <v>1</v>
      </c>
      <c r="H1918" s="2">
        <v>1</v>
      </c>
      <c r="I1918" s="2">
        <v>1</v>
      </c>
      <c r="J1918" s="2">
        <v>1</v>
      </c>
      <c r="K1918" s="2">
        <v>1</v>
      </c>
    </row>
    <row r="1919" spans="1:11" hidden="1">
      <c r="A1919" t="s">
        <v>294</v>
      </c>
      <c r="B1919" t="s">
        <v>376</v>
      </c>
      <c r="C1919" t="s">
        <v>286</v>
      </c>
      <c r="D1919" s="2">
        <v>1</v>
      </c>
      <c r="E1919" s="2">
        <v>1</v>
      </c>
      <c r="F1919" s="2">
        <v>1</v>
      </c>
      <c r="G1919" s="2">
        <v>1</v>
      </c>
      <c r="H1919" s="2">
        <v>1</v>
      </c>
      <c r="I1919" s="2">
        <v>1</v>
      </c>
      <c r="J1919" s="2">
        <v>1</v>
      </c>
      <c r="K1919" s="2">
        <v>1</v>
      </c>
    </row>
    <row r="1920" spans="1:11" hidden="1">
      <c r="A1920" t="s">
        <v>294</v>
      </c>
      <c r="B1920" t="s">
        <v>376</v>
      </c>
      <c r="C1920" t="s">
        <v>287</v>
      </c>
      <c r="D1920" s="2">
        <v>1</v>
      </c>
      <c r="E1920" s="2">
        <v>1</v>
      </c>
      <c r="F1920" s="2">
        <v>1</v>
      </c>
      <c r="G1920" s="2">
        <v>1</v>
      </c>
      <c r="H1920" s="2">
        <v>1</v>
      </c>
      <c r="I1920" s="2">
        <v>1</v>
      </c>
      <c r="J1920" s="2">
        <v>1</v>
      </c>
      <c r="K1920" s="2">
        <v>1</v>
      </c>
    </row>
    <row r="1921" spans="1:11" hidden="1">
      <c r="A1921" t="s">
        <v>294</v>
      </c>
      <c r="B1921" t="s">
        <v>376</v>
      </c>
      <c r="C1921" t="s">
        <v>288</v>
      </c>
      <c r="D1921" s="2">
        <v>1</v>
      </c>
      <c r="E1921" s="2">
        <v>1</v>
      </c>
      <c r="F1921" s="2">
        <v>1</v>
      </c>
      <c r="G1921" s="2">
        <v>1</v>
      </c>
      <c r="H1921" s="2">
        <v>1</v>
      </c>
      <c r="I1921" s="2">
        <v>1</v>
      </c>
      <c r="J1921" s="2">
        <v>1</v>
      </c>
      <c r="K1921" s="2">
        <v>1</v>
      </c>
    </row>
    <row r="1922" spans="1:11" hidden="1">
      <c r="A1922" t="s">
        <v>294</v>
      </c>
      <c r="B1922" t="s">
        <v>376</v>
      </c>
      <c r="C1922" t="s">
        <v>289</v>
      </c>
      <c r="D1922" s="2">
        <v>1</v>
      </c>
      <c r="E1922" s="2">
        <v>1</v>
      </c>
      <c r="F1922" s="2">
        <v>1</v>
      </c>
      <c r="G1922" s="2">
        <v>1</v>
      </c>
      <c r="H1922" s="2">
        <v>1</v>
      </c>
      <c r="I1922" s="2">
        <v>1</v>
      </c>
      <c r="J1922" s="2">
        <v>1</v>
      </c>
      <c r="K1922" s="2">
        <v>1</v>
      </c>
    </row>
    <row r="1923" spans="1:11" hidden="1">
      <c r="A1923" t="s">
        <v>294</v>
      </c>
      <c r="B1923" t="s">
        <v>376</v>
      </c>
      <c r="C1923" t="s">
        <v>290</v>
      </c>
      <c r="D1923" s="2">
        <v>1</v>
      </c>
      <c r="E1923" s="2">
        <v>1</v>
      </c>
      <c r="F1923" s="2">
        <v>1</v>
      </c>
      <c r="G1923" s="2">
        <v>1</v>
      </c>
      <c r="H1923" s="2">
        <v>1</v>
      </c>
      <c r="I1923" s="2">
        <v>1</v>
      </c>
      <c r="J1923" s="2">
        <v>1</v>
      </c>
      <c r="K1923" s="2">
        <v>1</v>
      </c>
    </row>
    <row r="1924" spans="1:11" hidden="1">
      <c r="A1924" t="s">
        <v>294</v>
      </c>
      <c r="B1924" t="s">
        <v>376</v>
      </c>
      <c r="C1924" t="s">
        <v>291</v>
      </c>
      <c r="D1924" s="2">
        <v>1</v>
      </c>
      <c r="E1924" s="2">
        <v>1</v>
      </c>
      <c r="F1924" s="2">
        <v>1</v>
      </c>
      <c r="G1924" s="2">
        <v>1</v>
      </c>
      <c r="H1924" s="2">
        <v>1</v>
      </c>
      <c r="I1924" s="2">
        <v>1</v>
      </c>
      <c r="J1924" s="2">
        <v>1</v>
      </c>
      <c r="K1924" s="2">
        <v>1</v>
      </c>
    </row>
    <row r="1925" spans="1:11" hidden="1">
      <c r="A1925" t="s">
        <v>294</v>
      </c>
      <c r="B1925" t="s">
        <v>376</v>
      </c>
      <c r="C1925" t="s">
        <v>292</v>
      </c>
      <c r="D1925" s="2">
        <v>1</v>
      </c>
      <c r="E1925" s="2">
        <v>1</v>
      </c>
      <c r="F1925" s="2">
        <v>1</v>
      </c>
      <c r="G1925" s="2">
        <v>1</v>
      </c>
      <c r="H1925" s="2">
        <v>1</v>
      </c>
      <c r="I1925" s="2">
        <v>1</v>
      </c>
      <c r="J1925" s="2">
        <v>1</v>
      </c>
      <c r="K1925" s="2">
        <v>1</v>
      </c>
    </row>
    <row r="1926" spans="1:11" hidden="1">
      <c r="A1926" t="s">
        <v>294</v>
      </c>
      <c r="B1926" t="s">
        <v>373</v>
      </c>
      <c r="C1926" t="s">
        <v>278</v>
      </c>
      <c r="D1926" s="2">
        <v>1</v>
      </c>
      <c r="E1926" s="2">
        <v>1</v>
      </c>
      <c r="F1926" s="2">
        <v>1</v>
      </c>
      <c r="G1926" s="2">
        <v>1</v>
      </c>
      <c r="H1926" s="2">
        <v>1</v>
      </c>
      <c r="I1926" s="2">
        <v>1</v>
      </c>
      <c r="J1926" s="2">
        <v>1</v>
      </c>
      <c r="K1926" s="2">
        <v>1</v>
      </c>
    </row>
    <row r="1927" spans="1:11" hidden="1">
      <c r="A1927" t="s">
        <v>294</v>
      </c>
      <c r="B1927" t="s">
        <v>373</v>
      </c>
      <c r="C1927" t="s">
        <v>279</v>
      </c>
      <c r="D1927" s="2">
        <v>1</v>
      </c>
      <c r="E1927" s="2">
        <v>1</v>
      </c>
      <c r="F1927" s="2">
        <v>1</v>
      </c>
      <c r="G1927" s="2">
        <v>1</v>
      </c>
      <c r="H1927" s="2">
        <v>1</v>
      </c>
      <c r="I1927" s="2">
        <v>1</v>
      </c>
      <c r="J1927" s="2">
        <v>1</v>
      </c>
      <c r="K1927" s="2">
        <v>1</v>
      </c>
    </row>
    <row r="1928" spans="1:11" hidden="1">
      <c r="A1928" t="s">
        <v>294</v>
      </c>
      <c r="B1928" t="s">
        <v>373</v>
      </c>
      <c r="C1928" t="s">
        <v>280</v>
      </c>
      <c r="D1928" s="2">
        <v>1</v>
      </c>
      <c r="E1928" s="2">
        <v>1</v>
      </c>
      <c r="F1928" s="2">
        <v>1</v>
      </c>
      <c r="G1928" s="2">
        <v>1</v>
      </c>
      <c r="H1928" s="2">
        <v>1</v>
      </c>
      <c r="I1928" s="2">
        <v>1</v>
      </c>
      <c r="J1928" s="2">
        <v>1</v>
      </c>
      <c r="K1928" s="2">
        <v>1</v>
      </c>
    </row>
    <row r="1929" spans="1:11" hidden="1">
      <c r="A1929" t="s">
        <v>294</v>
      </c>
      <c r="B1929" t="s">
        <v>373</v>
      </c>
      <c r="C1929" t="s">
        <v>277</v>
      </c>
      <c r="D1929" s="2">
        <v>1</v>
      </c>
      <c r="E1929" s="2">
        <v>1</v>
      </c>
      <c r="F1929" s="2">
        <v>1</v>
      </c>
      <c r="G1929" s="2">
        <v>1</v>
      </c>
      <c r="H1929" s="2">
        <v>1</v>
      </c>
      <c r="I1929" s="2">
        <v>1</v>
      </c>
      <c r="J1929" s="2">
        <v>1</v>
      </c>
      <c r="K1929" s="2">
        <v>1</v>
      </c>
    </row>
    <row r="1930" spans="1:11" hidden="1">
      <c r="A1930" t="s">
        <v>294</v>
      </c>
      <c r="B1930" t="s">
        <v>373</v>
      </c>
      <c r="C1930" t="s">
        <v>281</v>
      </c>
      <c r="D1930" s="2">
        <v>1</v>
      </c>
      <c r="E1930" s="2">
        <v>1</v>
      </c>
      <c r="F1930" s="2">
        <v>1</v>
      </c>
      <c r="G1930" s="2">
        <v>1</v>
      </c>
      <c r="H1930" s="2">
        <v>1</v>
      </c>
      <c r="I1930" s="2">
        <v>1</v>
      </c>
      <c r="J1930" s="2">
        <v>1</v>
      </c>
      <c r="K1930" s="2">
        <v>1</v>
      </c>
    </row>
    <row r="1931" spans="1:11" hidden="1">
      <c r="A1931" t="s">
        <v>294</v>
      </c>
      <c r="B1931" t="s">
        <v>373</v>
      </c>
      <c r="C1931" t="s">
        <v>282</v>
      </c>
      <c r="D1931" s="2">
        <v>1</v>
      </c>
      <c r="E1931" s="2">
        <v>1</v>
      </c>
      <c r="F1931" s="2">
        <v>1</v>
      </c>
      <c r="G1931" s="2">
        <v>1</v>
      </c>
      <c r="H1931" s="2">
        <v>1</v>
      </c>
      <c r="I1931" s="2">
        <v>1</v>
      </c>
      <c r="J1931" s="2">
        <v>1</v>
      </c>
      <c r="K1931" s="2">
        <v>1</v>
      </c>
    </row>
    <row r="1932" spans="1:11" hidden="1">
      <c r="A1932" t="s">
        <v>294</v>
      </c>
      <c r="B1932" t="s">
        <v>373</v>
      </c>
      <c r="C1932" t="s">
        <v>283</v>
      </c>
      <c r="D1932" s="2">
        <v>1</v>
      </c>
      <c r="E1932" s="2">
        <v>1</v>
      </c>
      <c r="F1932" s="2">
        <v>1</v>
      </c>
      <c r="G1932" s="2">
        <v>1</v>
      </c>
      <c r="H1932" s="2">
        <v>1</v>
      </c>
      <c r="I1932" s="2">
        <v>1</v>
      </c>
      <c r="J1932" s="2">
        <v>1</v>
      </c>
      <c r="K1932" s="2">
        <v>1</v>
      </c>
    </row>
    <row r="1933" spans="1:11" hidden="1">
      <c r="A1933" t="s">
        <v>294</v>
      </c>
      <c r="B1933" t="s">
        <v>373</v>
      </c>
      <c r="C1933" t="s">
        <v>284</v>
      </c>
      <c r="D1933" s="2">
        <v>1</v>
      </c>
      <c r="E1933" s="2">
        <v>1</v>
      </c>
      <c r="F1933" s="2">
        <v>1</v>
      </c>
      <c r="G1933" s="2">
        <v>1</v>
      </c>
      <c r="H1933" s="2">
        <v>1</v>
      </c>
      <c r="I1933" s="2">
        <v>1</v>
      </c>
      <c r="J1933" s="2">
        <v>1</v>
      </c>
      <c r="K1933" s="2">
        <v>1</v>
      </c>
    </row>
    <row r="1934" spans="1:11" hidden="1">
      <c r="A1934" t="s">
        <v>294</v>
      </c>
      <c r="B1934" t="s">
        <v>373</v>
      </c>
      <c r="C1934" t="s">
        <v>285</v>
      </c>
      <c r="D1934" s="2">
        <v>1</v>
      </c>
      <c r="E1934" s="2">
        <v>1</v>
      </c>
      <c r="F1934" s="2">
        <v>1</v>
      </c>
      <c r="G1934" s="2">
        <v>1</v>
      </c>
      <c r="H1934" s="2">
        <v>1</v>
      </c>
      <c r="I1934" s="2">
        <v>1</v>
      </c>
      <c r="J1934" s="2">
        <v>1</v>
      </c>
      <c r="K1934" s="2">
        <v>1</v>
      </c>
    </row>
    <row r="1935" spans="1:11" hidden="1">
      <c r="A1935" t="s">
        <v>294</v>
      </c>
      <c r="B1935" t="s">
        <v>373</v>
      </c>
      <c r="C1935" t="s">
        <v>286</v>
      </c>
      <c r="D1935" s="2">
        <v>1</v>
      </c>
      <c r="E1935" s="2">
        <v>1</v>
      </c>
      <c r="F1935" s="2">
        <v>1</v>
      </c>
      <c r="G1935" s="2">
        <v>1</v>
      </c>
      <c r="H1935" s="2">
        <v>1</v>
      </c>
      <c r="I1935" s="2">
        <v>1</v>
      </c>
      <c r="J1935" s="2">
        <v>1</v>
      </c>
      <c r="K1935" s="2">
        <v>1</v>
      </c>
    </row>
    <row r="1936" spans="1:11" hidden="1">
      <c r="A1936" t="s">
        <v>294</v>
      </c>
      <c r="B1936" t="s">
        <v>373</v>
      </c>
      <c r="C1936" t="s">
        <v>287</v>
      </c>
      <c r="D1936" s="2">
        <v>1</v>
      </c>
      <c r="E1936" s="2">
        <v>1</v>
      </c>
      <c r="F1936" s="2">
        <v>1</v>
      </c>
      <c r="G1936" s="2">
        <v>1</v>
      </c>
      <c r="H1936" s="2">
        <v>1</v>
      </c>
      <c r="I1936" s="2">
        <v>1</v>
      </c>
      <c r="J1936" s="2">
        <v>1</v>
      </c>
      <c r="K1936" s="2">
        <v>1</v>
      </c>
    </row>
    <row r="1937" spans="1:11" hidden="1">
      <c r="A1937" t="s">
        <v>294</v>
      </c>
      <c r="B1937" t="s">
        <v>373</v>
      </c>
      <c r="C1937" t="s">
        <v>288</v>
      </c>
      <c r="D1937" s="2">
        <v>1</v>
      </c>
      <c r="E1937" s="2">
        <v>1</v>
      </c>
      <c r="F1937" s="2">
        <v>1</v>
      </c>
      <c r="G1937" s="2">
        <v>1</v>
      </c>
      <c r="H1937" s="2">
        <v>1</v>
      </c>
      <c r="I1937" s="2">
        <v>1</v>
      </c>
      <c r="J1937" s="2">
        <v>1</v>
      </c>
      <c r="K1937" s="2">
        <v>1</v>
      </c>
    </row>
    <row r="1938" spans="1:11" hidden="1">
      <c r="A1938" t="s">
        <v>294</v>
      </c>
      <c r="B1938" t="s">
        <v>373</v>
      </c>
      <c r="C1938" t="s">
        <v>289</v>
      </c>
      <c r="D1938" s="2">
        <v>1</v>
      </c>
      <c r="E1938" s="2">
        <v>1</v>
      </c>
      <c r="F1938" s="2">
        <v>1</v>
      </c>
      <c r="G1938" s="2">
        <v>1</v>
      </c>
      <c r="H1938" s="2">
        <v>1</v>
      </c>
      <c r="I1938" s="2">
        <v>1</v>
      </c>
      <c r="J1938" s="2">
        <v>1</v>
      </c>
      <c r="K1938" s="2">
        <v>1</v>
      </c>
    </row>
    <row r="1939" spans="1:11" hidden="1">
      <c r="A1939" t="s">
        <v>294</v>
      </c>
      <c r="B1939" t="s">
        <v>373</v>
      </c>
      <c r="C1939" t="s">
        <v>290</v>
      </c>
      <c r="D1939" s="2">
        <v>1</v>
      </c>
      <c r="E1939" s="2">
        <v>1</v>
      </c>
      <c r="F1939" s="2">
        <v>1</v>
      </c>
      <c r="G1939" s="2">
        <v>1</v>
      </c>
      <c r="H1939" s="2">
        <v>1</v>
      </c>
      <c r="I1939" s="2">
        <v>1</v>
      </c>
      <c r="J1939" s="2">
        <v>1</v>
      </c>
      <c r="K1939" s="2">
        <v>1</v>
      </c>
    </row>
    <row r="1940" spans="1:11" hidden="1">
      <c r="A1940" t="s">
        <v>294</v>
      </c>
      <c r="B1940" t="s">
        <v>373</v>
      </c>
      <c r="C1940" t="s">
        <v>291</v>
      </c>
      <c r="D1940" s="2">
        <v>1</v>
      </c>
      <c r="E1940" s="2">
        <v>1</v>
      </c>
      <c r="F1940" s="2">
        <v>1</v>
      </c>
      <c r="G1940" s="2">
        <v>1</v>
      </c>
      <c r="H1940" s="2">
        <v>1</v>
      </c>
      <c r="I1940" s="2">
        <v>1</v>
      </c>
      <c r="J1940" s="2">
        <v>1</v>
      </c>
      <c r="K1940" s="2">
        <v>1</v>
      </c>
    </row>
    <row r="1941" spans="1:11" hidden="1">
      <c r="A1941" t="s">
        <v>294</v>
      </c>
      <c r="B1941" t="s">
        <v>373</v>
      </c>
      <c r="C1941" t="s">
        <v>292</v>
      </c>
      <c r="D1941" s="2">
        <v>1</v>
      </c>
      <c r="E1941" s="2">
        <v>1</v>
      </c>
      <c r="F1941" s="2">
        <v>1</v>
      </c>
      <c r="G1941" s="2">
        <v>1</v>
      </c>
      <c r="H1941" s="2">
        <v>1</v>
      </c>
      <c r="I1941" s="2">
        <v>1</v>
      </c>
      <c r="J1941" s="2">
        <v>1</v>
      </c>
      <c r="K1941" s="2">
        <v>1</v>
      </c>
    </row>
    <row r="1942" spans="1:11" hidden="1">
      <c r="A1942" t="s">
        <v>294</v>
      </c>
      <c r="B1942" t="s">
        <v>377</v>
      </c>
      <c r="C1942" t="s">
        <v>278</v>
      </c>
      <c r="D1942" s="2">
        <v>1</v>
      </c>
      <c r="E1942" s="2">
        <v>1</v>
      </c>
      <c r="F1942" s="2">
        <v>1</v>
      </c>
      <c r="G1942" s="2">
        <v>1</v>
      </c>
      <c r="H1942" s="2">
        <v>1</v>
      </c>
      <c r="I1942" s="2">
        <v>1</v>
      </c>
      <c r="J1942" s="2">
        <v>1</v>
      </c>
      <c r="K1942" s="2">
        <v>1</v>
      </c>
    </row>
    <row r="1943" spans="1:11" hidden="1">
      <c r="A1943" t="s">
        <v>294</v>
      </c>
      <c r="B1943" t="s">
        <v>377</v>
      </c>
      <c r="C1943" t="s">
        <v>279</v>
      </c>
      <c r="D1943" s="2">
        <v>1</v>
      </c>
      <c r="E1943" s="2">
        <v>1</v>
      </c>
      <c r="F1943" s="2">
        <v>1</v>
      </c>
      <c r="G1943" s="2">
        <v>1</v>
      </c>
      <c r="H1943" s="2">
        <v>1</v>
      </c>
      <c r="I1943" s="2">
        <v>1</v>
      </c>
      <c r="J1943" s="2">
        <v>1</v>
      </c>
      <c r="K1943" s="2">
        <v>1</v>
      </c>
    </row>
    <row r="1944" spans="1:11" hidden="1">
      <c r="A1944" t="s">
        <v>294</v>
      </c>
      <c r="B1944" t="s">
        <v>377</v>
      </c>
      <c r="C1944" t="s">
        <v>280</v>
      </c>
      <c r="D1944" s="2">
        <v>1</v>
      </c>
      <c r="E1944" s="2">
        <v>1</v>
      </c>
      <c r="F1944" s="2">
        <v>1</v>
      </c>
      <c r="G1944" s="2">
        <v>1</v>
      </c>
      <c r="H1944" s="2">
        <v>1</v>
      </c>
      <c r="I1944" s="2">
        <v>1</v>
      </c>
      <c r="J1944" s="2">
        <v>1</v>
      </c>
      <c r="K1944" s="2">
        <v>1</v>
      </c>
    </row>
    <row r="1945" spans="1:11" hidden="1">
      <c r="A1945" t="s">
        <v>294</v>
      </c>
      <c r="B1945" t="s">
        <v>377</v>
      </c>
      <c r="C1945" t="s">
        <v>277</v>
      </c>
      <c r="D1945" s="2">
        <v>1</v>
      </c>
      <c r="E1945" s="2">
        <v>1</v>
      </c>
      <c r="F1945" s="2">
        <v>1</v>
      </c>
      <c r="G1945" s="2">
        <v>1</v>
      </c>
      <c r="H1945" s="2">
        <v>1</v>
      </c>
      <c r="I1945" s="2">
        <v>1</v>
      </c>
      <c r="J1945" s="2">
        <v>1</v>
      </c>
      <c r="K1945" s="2">
        <v>1</v>
      </c>
    </row>
    <row r="1946" spans="1:11" hidden="1">
      <c r="A1946" t="s">
        <v>294</v>
      </c>
      <c r="B1946" t="s">
        <v>377</v>
      </c>
      <c r="C1946" t="s">
        <v>281</v>
      </c>
      <c r="D1946" s="2">
        <v>1</v>
      </c>
      <c r="E1946" s="2">
        <v>1</v>
      </c>
      <c r="F1946" s="2">
        <v>1</v>
      </c>
      <c r="G1946" s="2">
        <v>1</v>
      </c>
      <c r="H1946" s="2">
        <v>1</v>
      </c>
      <c r="I1946" s="2">
        <v>1</v>
      </c>
      <c r="J1946" s="2">
        <v>1</v>
      </c>
      <c r="K1946" s="2">
        <v>1</v>
      </c>
    </row>
    <row r="1947" spans="1:11" hidden="1">
      <c r="A1947" t="s">
        <v>294</v>
      </c>
      <c r="B1947" t="s">
        <v>377</v>
      </c>
      <c r="C1947" t="s">
        <v>282</v>
      </c>
      <c r="D1947" s="2">
        <v>1</v>
      </c>
      <c r="E1947" s="2">
        <v>1</v>
      </c>
      <c r="F1947" s="2">
        <v>1</v>
      </c>
      <c r="G1947" s="2">
        <v>1</v>
      </c>
      <c r="H1947" s="2">
        <v>1</v>
      </c>
      <c r="I1947" s="2">
        <v>1</v>
      </c>
      <c r="J1947" s="2">
        <v>1</v>
      </c>
      <c r="K1947" s="2">
        <v>1</v>
      </c>
    </row>
    <row r="1948" spans="1:11" hidden="1">
      <c r="A1948" t="s">
        <v>294</v>
      </c>
      <c r="B1948" t="s">
        <v>377</v>
      </c>
      <c r="C1948" t="s">
        <v>283</v>
      </c>
      <c r="D1948" s="2">
        <v>1</v>
      </c>
      <c r="E1948" s="2">
        <v>1</v>
      </c>
      <c r="F1948" s="2">
        <v>1</v>
      </c>
      <c r="G1948" s="2">
        <v>1</v>
      </c>
      <c r="H1948" s="2">
        <v>1</v>
      </c>
      <c r="I1948" s="2">
        <v>1</v>
      </c>
      <c r="J1948" s="2">
        <v>1</v>
      </c>
      <c r="K1948" s="2">
        <v>1</v>
      </c>
    </row>
    <row r="1949" spans="1:11" hidden="1">
      <c r="A1949" t="s">
        <v>294</v>
      </c>
      <c r="B1949" t="s">
        <v>377</v>
      </c>
      <c r="C1949" t="s">
        <v>284</v>
      </c>
      <c r="D1949" s="2">
        <v>1</v>
      </c>
      <c r="E1949" s="2">
        <v>1</v>
      </c>
      <c r="F1949" s="2">
        <v>1</v>
      </c>
      <c r="G1949" s="2">
        <v>1</v>
      </c>
      <c r="H1949" s="2">
        <v>1</v>
      </c>
      <c r="I1949" s="2">
        <v>1</v>
      </c>
      <c r="J1949" s="2">
        <v>1</v>
      </c>
      <c r="K1949" s="2">
        <v>1</v>
      </c>
    </row>
    <row r="1950" spans="1:11" hidden="1">
      <c r="A1950" t="s">
        <v>294</v>
      </c>
      <c r="B1950" t="s">
        <v>377</v>
      </c>
      <c r="C1950" t="s">
        <v>285</v>
      </c>
      <c r="D1950" s="2">
        <v>1</v>
      </c>
      <c r="E1950" s="2">
        <v>1</v>
      </c>
      <c r="F1950" s="2">
        <v>1</v>
      </c>
      <c r="G1950" s="2">
        <v>1</v>
      </c>
      <c r="H1950" s="2">
        <v>1</v>
      </c>
      <c r="I1950" s="2">
        <v>1</v>
      </c>
      <c r="J1950" s="2">
        <v>1</v>
      </c>
      <c r="K1950" s="2">
        <v>1</v>
      </c>
    </row>
    <row r="1951" spans="1:11" hidden="1">
      <c r="A1951" t="s">
        <v>294</v>
      </c>
      <c r="B1951" t="s">
        <v>377</v>
      </c>
      <c r="C1951" t="s">
        <v>286</v>
      </c>
      <c r="D1951" s="2">
        <v>1</v>
      </c>
      <c r="E1951" s="2">
        <v>1</v>
      </c>
      <c r="F1951" s="2">
        <v>1</v>
      </c>
      <c r="G1951" s="2">
        <v>1</v>
      </c>
      <c r="H1951" s="2">
        <v>1</v>
      </c>
      <c r="I1951" s="2">
        <v>1</v>
      </c>
      <c r="J1951" s="2">
        <v>1</v>
      </c>
      <c r="K1951" s="2">
        <v>1</v>
      </c>
    </row>
    <row r="1952" spans="1:11" hidden="1">
      <c r="A1952" t="s">
        <v>294</v>
      </c>
      <c r="B1952" t="s">
        <v>377</v>
      </c>
      <c r="C1952" t="s">
        <v>287</v>
      </c>
      <c r="D1952" s="2">
        <v>1</v>
      </c>
      <c r="E1952" s="2">
        <v>1</v>
      </c>
      <c r="F1952" s="2">
        <v>1</v>
      </c>
      <c r="G1952" s="2">
        <v>1</v>
      </c>
      <c r="H1952" s="2">
        <v>1</v>
      </c>
      <c r="I1952" s="2">
        <v>1</v>
      </c>
      <c r="J1952" s="2">
        <v>1</v>
      </c>
      <c r="K1952" s="2">
        <v>1</v>
      </c>
    </row>
    <row r="1953" spans="1:11" hidden="1">
      <c r="A1953" t="s">
        <v>294</v>
      </c>
      <c r="B1953" t="s">
        <v>377</v>
      </c>
      <c r="C1953" t="s">
        <v>288</v>
      </c>
      <c r="D1953" s="2">
        <v>1</v>
      </c>
      <c r="E1953" s="2">
        <v>1</v>
      </c>
      <c r="F1953" s="2">
        <v>1</v>
      </c>
      <c r="G1953" s="2">
        <v>1</v>
      </c>
      <c r="H1953" s="2">
        <v>1</v>
      </c>
      <c r="I1953" s="2">
        <v>1</v>
      </c>
      <c r="J1953" s="2">
        <v>1</v>
      </c>
      <c r="K1953" s="2">
        <v>1</v>
      </c>
    </row>
    <row r="1954" spans="1:11" hidden="1">
      <c r="A1954" t="s">
        <v>294</v>
      </c>
      <c r="B1954" t="s">
        <v>377</v>
      </c>
      <c r="C1954" t="s">
        <v>289</v>
      </c>
      <c r="D1954" s="2">
        <v>1</v>
      </c>
      <c r="E1954" s="2">
        <v>1</v>
      </c>
      <c r="F1954" s="2">
        <v>1</v>
      </c>
      <c r="G1954" s="2">
        <v>1</v>
      </c>
      <c r="H1954" s="2">
        <v>1</v>
      </c>
      <c r="I1954" s="2">
        <v>1</v>
      </c>
      <c r="J1954" s="2">
        <v>1</v>
      </c>
      <c r="K1954" s="2">
        <v>1</v>
      </c>
    </row>
    <row r="1955" spans="1:11" hidden="1">
      <c r="A1955" t="s">
        <v>294</v>
      </c>
      <c r="B1955" t="s">
        <v>377</v>
      </c>
      <c r="C1955" t="s">
        <v>290</v>
      </c>
      <c r="D1955" s="2">
        <v>1</v>
      </c>
      <c r="E1955" s="2">
        <v>1</v>
      </c>
      <c r="F1955" s="2">
        <v>1</v>
      </c>
      <c r="G1955" s="2">
        <v>1</v>
      </c>
      <c r="H1955" s="2">
        <v>1</v>
      </c>
      <c r="I1955" s="2">
        <v>1</v>
      </c>
      <c r="J1955" s="2">
        <v>1</v>
      </c>
      <c r="K1955" s="2">
        <v>1</v>
      </c>
    </row>
    <row r="1956" spans="1:11" hidden="1">
      <c r="A1956" t="s">
        <v>294</v>
      </c>
      <c r="B1956" t="s">
        <v>377</v>
      </c>
      <c r="C1956" t="s">
        <v>291</v>
      </c>
      <c r="D1956" s="2">
        <v>1</v>
      </c>
      <c r="E1956" s="2">
        <v>1</v>
      </c>
      <c r="F1956" s="2">
        <v>1</v>
      </c>
      <c r="G1956" s="2">
        <v>1</v>
      </c>
      <c r="H1956" s="2">
        <v>1</v>
      </c>
      <c r="I1956" s="2">
        <v>1</v>
      </c>
      <c r="J1956" s="2">
        <v>1</v>
      </c>
      <c r="K1956" s="2">
        <v>1</v>
      </c>
    </row>
    <row r="1957" spans="1:11" hidden="1">
      <c r="A1957" t="s">
        <v>294</v>
      </c>
      <c r="B1957" t="s">
        <v>377</v>
      </c>
      <c r="C1957" t="s">
        <v>292</v>
      </c>
      <c r="D1957" s="2">
        <v>1</v>
      </c>
      <c r="E1957" s="2">
        <v>1</v>
      </c>
      <c r="F1957" s="2">
        <v>1</v>
      </c>
      <c r="G1957" s="2">
        <v>1</v>
      </c>
      <c r="H1957" s="2">
        <v>1</v>
      </c>
      <c r="I1957" s="2">
        <v>1</v>
      </c>
      <c r="J1957" s="2">
        <v>1</v>
      </c>
      <c r="K1957" s="2">
        <v>1</v>
      </c>
    </row>
    <row r="1958" spans="1:11" hidden="1">
      <c r="A1958" t="s">
        <v>294</v>
      </c>
      <c r="B1958" t="s">
        <v>368</v>
      </c>
      <c r="C1958" t="s">
        <v>278</v>
      </c>
      <c r="D1958">
        <v>1</v>
      </c>
      <c r="E1958">
        <v>1</v>
      </c>
      <c r="F1958">
        <v>1</v>
      </c>
      <c r="G1958">
        <v>1</v>
      </c>
      <c r="H1958">
        <v>1</v>
      </c>
      <c r="I1958">
        <v>1</v>
      </c>
      <c r="J1958">
        <v>1</v>
      </c>
      <c r="K1958">
        <v>1</v>
      </c>
    </row>
    <row r="1959" spans="1:11" hidden="1">
      <c r="A1959" t="s">
        <v>294</v>
      </c>
      <c r="B1959" t="s">
        <v>368</v>
      </c>
      <c r="C1959" t="s">
        <v>279</v>
      </c>
      <c r="D1959">
        <v>1</v>
      </c>
      <c r="E1959">
        <v>1</v>
      </c>
      <c r="F1959">
        <v>1</v>
      </c>
      <c r="G1959">
        <v>1</v>
      </c>
      <c r="H1959">
        <v>1</v>
      </c>
      <c r="I1959">
        <v>1</v>
      </c>
      <c r="J1959">
        <v>1</v>
      </c>
      <c r="K1959">
        <v>1</v>
      </c>
    </row>
    <row r="1960" spans="1:11" hidden="1">
      <c r="A1960" t="s">
        <v>294</v>
      </c>
      <c r="B1960" t="s">
        <v>368</v>
      </c>
      <c r="C1960" t="s">
        <v>280</v>
      </c>
      <c r="D1960">
        <v>1</v>
      </c>
      <c r="E1960">
        <v>1</v>
      </c>
      <c r="F1960">
        <v>1</v>
      </c>
      <c r="G1960">
        <v>1</v>
      </c>
      <c r="H1960">
        <v>1</v>
      </c>
      <c r="I1960">
        <v>1</v>
      </c>
      <c r="J1960">
        <v>1</v>
      </c>
      <c r="K1960">
        <v>1</v>
      </c>
    </row>
    <row r="1961" spans="1:11" hidden="1">
      <c r="A1961" t="s">
        <v>294</v>
      </c>
      <c r="B1961" t="s">
        <v>368</v>
      </c>
      <c r="C1961" t="s">
        <v>277</v>
      </c>
      <c r="D1961">
        <v>1</v>
      </c>
      <c r="E1961">
        <v>1</v>
      </c>
      <c r="F1961">
        <v>1</v>
      </c>
      <c r="G1961">
        <v>1</v>
      </c>
      <c r="H1961">
        <v>1</v>
      </c>
      <c r="I1961">
        <v>1</v>
      </c>
      <c r="J1961">
        <v>1</v>
      </c>
      <c r="K1961">
        <v>1</v>
      </c>
    </row>
    <row r="1962" spans="1:11" hidden="1">
      <c r="A1962" t="s">
        <v>294</v>
      </c>
      <c r="B1962" t="s">
        <v>368</v>
      </c>
      <c r="C1962" t="s">
        <v>281</v>
      </c>
      <c r="D1962">
        <v>1</v>
      </c>
      <c r="E1962">
        <v>1</v>
      </c>
      <c r="F1962">
        <v>1</v>
      </c>
      <c r="G1962">
        <v>1</v>
      </c>
      <c r="H1962">
        <v>1</v>
      </c>
      <c r="I1962">
        <v>1</v>
      </c>
      <c r="J1962">
        <v>1</v>
      </c>
      <c r="K1962">
        <v>1</v>
      </c>
    </row>
    <row r="1963" spans="1:11" hidden="1">
      <c r="A1963" t="s">
        <v>294</v>
      </c>
      <c r="B1963" t="s">
        <v>368</v>
      </c>
      <c r="C1963" t="s">
        <v>282</v>
      </c>
      <c r="D1963">
        <v>1</v>
      </c>
      <c r="E1963">
        <v>1</v>
      </c>
      <c r="F1963">
        <v>1</v>
      </c>
      <c r="G1963">
        <v>1</v>
      </c>
      <c r="H1963">
        <v>1</v>
      </c>
      <c r="I1963">
        <v>1</v>
      </c>
      <c r="J1963">
        <v>1</v>
      </c>
      <c r="K1963">
        <v>1</v>
      </c>
    </row>
    <row r="1964" spans="1:11" hidden="1">
      <c r="A1964" t="s">
        <v>294</v>
      </c>
      <c r="B1964" t="s">
        <v>368</v>
      </c>
      <c r="C1964" t="s">
        <v>283</v>
      </c>
      <c r="D1964">
        <v>1</v>
      </c>
      <c r="E1964">
        <v>1</v>
      </c>
      <c r="F1964">
        <v>1</v>
      </c>
      <c r="G1964">
        <v>1</v>
      </c>
      <c r="H1964">
        <v>1</v>
      </c>
      <c r="I1964">
        <v>1</v>
      </c>
      <c r="J1964">
        <v>1</v>
      </c>
      <c r="K1964">
        <v>1</v>
      </c>
    </row>
    <row r="1965" spans="1:11" hidden="1">
      <c r="A1965" t="s">
        <v>294</v>
      </c>
      <c r="B1965" t="s">
        <v>368</v>
      </c>
      <c r="C1965" t="s">
        <v>284</v>
      </c>
      <c r="D1965">
        <v>1</v>
      </c>
      <c r="E1965">
        <v>1</v>
      </c>
      <c r="F1965">
        <v>1</v>
      </c>
      <c r="G1965">
        <v>1</v>
      </c>
      <c r="H1965">
        <v>1</v>
      </c>
      <c r="I1965">
        <v>1</v>
      </c>
      <c r="J1965">
        <v>1</v>
      </c>
      <c r="K1965">
        <v>1</v>
      </c>
    </row>
    <row r="1966" spans="1:11" hidden="1">
      <c r="A1966" t="s">
        <v>294</v>
      </c>
      <c r="B1966" t="s">
        <v>368</v>
      </c>
      <c r="C1966" t="s">
        <v>285</v>
      </c>
      <c r="D1966">
        <v>1</v>
      </c>
      <c r="E1966">
        <v>1</v>
      </c>
      <c r="F1966">
        <v>1</v>
      </c>
      <c r="G1966">
        <v>1</v>
      </c>
      <c r="H1966">
        <v>1</v>
      </c>
      <c r="I1966">
        <v>1</v>
      </c>
      <c r="J1966">
        <v>1</v>
      </c>
      <c r="K1966">
        <v>1</v>
      </c>
    </row>
    <row r="1967" spans="1:11" hidden="1">
      <c r="A1967" t="s">
        <v>294</v>
      </c>
      <c r="B1967" t="s">
        <v>368</v>
      </c>
      <c r="C1967" t="s">
        <v>286</v>
      </c>
      <c r="D1967">
        <v>1</v>
      </c>
      <c r="E1967">
        <v>1</v>
      </c>
      <c r="F1967">
        <v>1</v>
      </c>
      <c r="G1967">
        <v>1</v>
      </c>
      <c r="H1967">
        <v>1</v>
      </c>
      <c r="I1967">
        <v>1</v>
      </c>
      <c r="J1967">
        <v>1</v>
      </c>
      <c r="K1967">
        <v>1</v>
      </c>
    </row>
    <row r="1968" spans="1:11" hidden="1">
      <c r="A1968" t="s">
        <v>294</v>
      </c>
      <c r="B1968" t="s">
        <v>368</v>
      </c>
      <c r="C1968" t="s">
        <v>287</v>
      </c>
      <c r="D1968">
        <v>1</v>
      </c>
      <c r="E1968">
        <v>1</v>
      </c>
      <c r="F1968">
        <v>1</v>
      </c>
      <c r="G1968">
        <v>1</v>
      </c>
      <c r="H1968">
        <v>1</v>
      </c>
      <c r="I1968">
        <v>1</v>
      </c>
      <c r="J1968">
        <v>1</v>
      </c>
      <c r="K1968">
        <v>1</v>
      </c>
    </row>
    <row r="1969" spans="1:11" hidden="1">
      <c r="A1969" t="s">
        <v>294</v>
      </c>
      <c r="B1969" t="s">
        <v>368</v>
      </c>
      <c r="C1969" t="s">
        <v>288</v>
      </c>
      <c r="D1969">
        <v>1</v>
      </c>
      <c r="E1969">
        <v>1</v>
      </c>
      <c r="F1969">
        <v>1</v>
      </c>
      <c r="G1969">
        <v>1</v>
      </c>
      <c r="H1969">
        <v>1</v>
      </c>
      <c r="I1969">
        <v>1</v>
      </c>
      <c r="J1969">
        <v>1</v>
      </c>
      <c r="K1969">
        <v>1</v>
      </c>
    </row>
    <row r="1970" spans="1:11" hidden="1">
      <c r="A1970" t="s">
        <v>294</v>
      </c>
      <c r="B1970" t="s">
        <v>368</v>
      </c>
      <c r="C1970" t="s">
        <v>289</v>
      </c>
      <c r="D1970">
        <v>1</v>
      </c>
      <c r="E1970">
        <v>1</v>
      </c>
      <c r="F1970">
        <v>1</v>
      </c>
      <c r="G1970">
        <v>1</v>
      </c>
      <c r="H1970">
        <v>1</v>
      </c>
      <c r="I1970">
        <v>1</v>
      </c>
      <c r="J1970">
        <v>1</v>
      </c>
      <c r="K1970">
        <v>1</v>
      </c>
    </row>
    <row r="1971" spans="1:11" hidden="1">
      <c r="A1971" t="s">
        <v>294</v>
      </c>
      <c r="B1971" t="s">
        <v>368</v>
      </c>
      <c r="C1971" t="s">
        <v>290</v>
      </c>
      <c r="D1971">
        <v>1</v>
      </c>
      <c r="E1971">
        <v>1</v>
      </c>
      <c r="F1971">
        <v>1</v>
      </c>
      <c r="G1971">
        <v>1</v>
      </c>
      <c r="H1971">
        <v>1</v>
      </c>
      <c r="I1971">
        <v>1</v>
      </c>
      <c r="J1971">
        <v>1</v>
      </c>
      <c r="K1971">
        <v>1</v>
      </c>
    </row>
    <row r="1972" spans="1:11" hidden="1">
      <c r="A1972" t="s">
        <v>294</v>
      </c>
      <c r="B1972" t="s">
        <v>368</v>
      </c>
      <c r="C1972" t="s">
        <v>291</v>
      </c>
      <c r="D1972">
        <v>1</v>
      </c>
      <c r="E1972">
        <v>1</v>
      </c>
      <c r="F1972">
        <v>1</v>
      </c>
      <c r="G1972">
        <v>1</v>
      </c>
      <c r="H1972">
        <v>1</v>
      </c>
      <c r="I1972">
        <v>1</v>
      </c>
      <c r="J1972">
        <v>1</v>
      </c>
      <c r="K1972">
        <v>1</v>
      </c>
    </row>
    <row r="1973" spans="1:11" hidden="1">
      <c r="A1973" t="s">
        <v>294</v>
      </c>
      <c r="B1973" t="s">
        <v>368</v>
      </c>
      <c r="C1973" t="s">
        <v>292</v>
      </c>
      <c r="D1973">
        <v>1</v>
      </c>
      <c r="E1973">
        <v>1</v>
      </c>
      <c r="F1973">
        <v>1</v>
      </c>
      <c r="G1973">
        <v>1</v>
      </c>
      <c r="H1973">
        <v>1</v>
      </c>
      <c r="I1973">
        <v>1</v>
      </c>
      <c r="J1973">
        <v>1</v>
      </c>
      <c r="K1973">
        <v>1</v>
      </c>
    </row>
    <row r="1974" spans="1:11" hidden="1">
      <c r="A1974" t="s">
        <v>294</v>
      </c>
      <c r="B1974" t="s">
        <v>369</v>
      </c>
      <c r="C1974" t="s">
        <v>278</v>
      </c>
      <c r="D1974">
        <v>1</v>
      </c>
      <c r="E1974">
        <v>1</v>
      </c>
      <c r="F1974">
        <v>1</v>
      </c>
      <c r="G1974">
        <v>1</v>
      </c>
      <c r="H1974">
        <v>1</v>
      </c>
      <c r="I1974">
        <v>1</v>
      </c>
      <c r="J1974">
        <v>1</v>
      </c>
      <c r="K1974">
        <v>1</v>
      </c>
    </row>
    <row r="1975" spans="1:11" hidden="1">
      <c r="A1975" t="s">
        <v>294</v>
      </c>
      <c r="B1975" t="s">
        <v>369</v>
      </c>
      <c r="C1975" t="s">
        <v>279</v>
      </c>
      <c r="D1975">
        <v>1</v>
      </c>
      <c r="E1975">
        <v>1</v>
      </c>
      <c r="F1975">
        <v>1</v>
      </c>
      <c r="G1975">
        <v>1</v>
      </c>
      <c r="H1975">
        <v>1</v>
      </c>
      <c r="I1975">
        <v>1</v>
      </c>
      <c r="J1975">
        <v>1</v>
      </c>
      <c r="K1975">
        <v>1</v>
      </c>
    </row>
    <row r="1976" spans="1:11" hidden="1">
      <c r="A1976" t="s">
        <v>294</v>
      </c>
      <c r="B1976" t="s">
        <v>369</v>
      </c>
      <c r="C1976" t="s">
        <v>280</v>
      </c>
      <c r="D1976">
        <v>1</v>
      </c>
      <c r="E1976">
        <v>1</v>
      </c>
      <c r="F1976">
        <v>1</v>
      </c>
      <c r="G1976">
        <v>1</v>
      </c>
      <c r="H1976">
        <v>1</v>
      </c>
      <c r="I1976">
        <v>1</v>
      </c>
      <c r="J1976">
        <v>1</v>
      </c>
      <c r="K1976">
        <v>1</v>
      </c>
    </row>
    <row r="1977" spans="1:11" hidden="1">
      <c r="A1977" t="s">
        <v>294</v>
      </c>
      <c r="B1977" t="s">
        <v>369</v>
      </c>
      <c r="C1977" t="s">
        <v>277</v>
      </c>
      <c r="D1977">
        <v>1</v>
      </c>
      <c r="E1977">
        <v>1</v>
      </c>
      <c r="F1977">
        <v>1</v>
      </c>
      <c r="G1977">
        <v>1</v>
      </c>
      <c r="H1977">
        <v>1</v>
      </c>
      <c r="I1977">
        <v>1</v>
      </c>
      <c r="J1977">
        <v>1</v>
      </c>
      <c r="K1977">
        <v>1</v>
      </c>
    </row>
    <row r="1978" spans="1:11" hidden="1">
      <c r="A1978" t="s">
        <v>294</v>
      </c>
      <c r="B1978" t="s">
        <v>369</v>
      </c>
      <c r="C1978" t="s">
        <v>281</v>
      </c>
      <c r="D1978">
        <v>1</v>
      </c>
      <c r="E1978">
        <v>1</v>
      </c>
      <c r="F1978">
        <v>1</v>
      </c>
      <c r="G1978">
        <v>1</v>
      </c>
      <c r="H1978">
        <v>1</v>
      </c>
      <c r="I1978">
        <v>1</v>
      </c>
      <c r="J1978">
        <v>1</v>
      </c>
      <c r="K1978">
        <v>1</v>
      </c>
    </row>
    <row r="1979" spans="1:11" hidden="1">
      <c r="A1979" t="s">
        <v>294</v>
      </c>
      <c r="B1979" t="s">
        <v>369</v>
      </c>
      <c r="C1979" t="s">
        <v>282</v>
      </c>
      <c r="D1979">
        <v>1</v>
      </c>
      <c r="E1979">
        <v>1</v>
      </c>
      <c r="F1979">
        <v>1</v>
      </c>
      <c r="G1979">
        <v>1</v>
      </c>
      <c r="H1979">
        <v>1</v>
      </c>
      <c r="I1979">
        <v>1</v>
      </c>
      <c r="J1979">
        <v>1</v>
      </c>
      <c r="K1979">
        <v>1</v>
      </c>
    </row>
    <row r="1980" spans="1:11" hidden="1">
      <c r="A1980" t="s">
        <v>294</v>
      </c>
      <c r="B1980" t="s">
        <v>369</v>
      </c>
      <c r="C1980" t="s">
        <v>283</v>
      </c>
      <c r="D1980">
        <v>1</v>
      </c>
      <c r="E1980">
        <v>1</v>
      </c>
      <c r="F1980">
        <v>1</v>
      </c>
      <c r="G1980">
        <v>1</v>
      </c>
      <c r="H1980">
        <v>1</v>
      </c>
      <c r="I1980">
        <v>1</v>
      </c>
      <c r="J1980">
        <v>1</v>
      </c>
      <c r="K1980">
        <v>1</v>
      </c>
    </row>
    <row r="1981" spans="1:11" hidden="1">
      <c r="A1981" t="s">
        <v>294</v>
      </c>
      <c r="B1981" t="s">
        <v>369</v>
      </c>
      <c r="C1981" t="s">
        <v>284</v>
      </c>
      <c r="D1981">
        <v>1</v>
      </c>
      <c r="E1981">
        <v>1</v>
      </c>
      <c r="F1981">
        <v>1</v>
      </c>
      <c r="G1981">
        <v>1</v>
      </c>
      <c r="H1981">
        <v>1</v>
      </c>
      <c r="I1981">
        <v>1</v>
      </c>
      <c r="J1981">
        <v>1</v>
      </c>
      <c r="K1981">
        <v>1</v>
      </c>
    </row>
    <row r="1982" spans="1:11" hidden="1">
      <c r="A1982" t="s">
        <v>294</v>
      </c>
      <c r="B1982" t="s">
        <v>369</v>
      </c>
      <c r="C1982" t="s">
        <v>285</v>
      </c>
      <c r="D1982">
        <v>1</v>
      </c>
      <c r="E1982">
        <v>1</v>
      </c>
      <c r="F1982">
        <v>1</v>
      </c>
      <c r="G1982">
        <v>1</v>
      </c>
      <c r="H1982">
        <v>1</v>
      </c>
      <c r="I1982">
        <v>1</v>
      </c>
      <c r="J1982">
        <v>1</v>
      </c>
      <c r="K1982">
        <v>1</v>
      </c>
    </row>
    <row r="1983" spans="1:11" hidden="1">
      <c r="A1983" t="s">
        <v>294</v>
      </c>
      <c r="B1983" t="s">
        <v>369</v>
      </c>
      <c r="C1983" t="s">
        <v>286</v>
      </c>
      <c r="D1983">
        <v>1</v>
      </c>
      <c r="E1983">
        <v>1</v>
      </c>
      <c r="F1983">
        <v>1</v>
      </c>
      <c r="G1983">
        <v>1</v>
      </c>
      <c r="H1983">
        <v>1</v>
      </c>
      <c r="I1983">
        <v>1</v>
      </c>
      <c r="J1983">
        <v>1</v>
      </c>
      <c r="K1983">
        <v>1</v>
      </c>
    </row>
    <row r="1984" spans="1:11" hidden="1">
      <c r="A1984" t="s">
        <v>294</v>
      </c>
      <c r="B1984" t="s">
        <v>369</v>
      </c>
      <c r="C1984" t="s">
        <v>287</v>
      </c>
      <c r="D1984">
        <v>1</v>
      </c>
      <c r="E1984">
        <v>1</v>
      </c>
      <c r="F1984">
        <v>1</v>
      </c>
      <c r="G1984">
        <v>1</v>
      </c>
      <c r="H1984">
        <v>1</v>
      </c>
      <c r="I1984">
        <v>1</v>
      </c>
      <c r="J1984">
        <v>1</v>
      </c>
      <c r="K1984">
        <v>1</v>
      </c>
    </row>
    <row r="1985" spans="1:11" hidden="1">
      <c r="A1985" t="s">
        <v>294</v>
      </c>
      <c r="B1985" t="s">
        <v>369</v>
      </c>
      <c r="C1985" t="s">
        <v>288</v>
      </c>
      <c r="D1985">
        <v>1</v>
      </c>
      <c r="E1985">
        <v>1</v>
      </c>
      <c r="F1985">
        <v>1</v>
      </c>
      <c r="G1985">
        <v>1</v>
      </c>
      <c r="H1985">
        <v>1</v>
      </c>
      <c r="I1985">
        <v>1</v>
      </c>
      <c r="J1985">
        <v>1</v>
      </c>
      <c r="K1985">
        <v>1</v>
      </c>
    </row>
    <row r="1986" spans="1:11" hidden="1">
      <c r="A1986" t="s">
        <v>294</v>
      </c>
      <c r="B1986" t="s">
        <v>369</v>
      </c>
      <c r="C1986" t="s">
        <v>289</v>
      </c>
      <c r="D1986">
        <v>1</v>
      </c>
      <c r="E1986">
        <v>1</v>
      </c>
      <c r="F1986">
        <v>1</v>
      </c>
      <c r="G1986">
        <v>1</v>
      </c>
      <c r="H1986">
        <v>1</v>
      </c>
      <c r="I1986">
        <v>1</v>
      </c>
      <c r="J1986">
        <v>1</v>
      </c>
      <c r="K1986">
        <v>1</v>
      </c>
    </row>
    <row r="1987" spans="1:11" hidden="1">
      <c r="A1987" t="s">
        <v>294</v>
      </c>
      <c r="B1987" t="s">
        <v>369</v>
      </c>
      <c r="C1987" t="s">
        <v>290</v>
      </c>
      <c r="D1987">
        <v>1</v>
      </c>
      <c r="E1987">
        <v>1</v>
      </c>
      <c r="F1987">
        <v>1</v>
      </c>
      <c r="G1987">
        <v>1</v>
      </c>
      <c r="H1987">
        <v>1</v>
      </c>
      <c r="I1987">
        <v>1</v>
      </c>
      <c r="J1987">
        <v>1</v>
      </c>
      <c r="K1987">
        <v>1</v>
      </c>
    </row>
    <row r="1988" spans="1:11" hidden="1">
      <c r="A1988" t="s">
        <v>294</v>
      </c>
      <c r="B1988" t="s">
        <v>369</v>
      </c>
      <c r="C1988" t="s">
        <v>291</v>
      </c>
      <c r="D1988">
        <v>1</v>
      </c>
      <c r="E1988">
        <v>1</v>
      </c>
      <c r="F1988">
        <v>1</v>
      </c>
      <c r="G1988">
        <v>1</v>
      </c>
      <c r="H1988">
        <v>1</v>
      </c>
      <c r="I1988">
        <v>1</v>
      </c>
      <c r="J1988">
        <v>1</v>
      </c>
      <c r="K1988">
        <v>1</v>
      </c>
    </row>
    <row r="1989" spans="1:11" hidden="1">
      <c r="A1989" t="s">
        <v>294</v>
      </c>
      <c r="B1989" t="s">
        <v>369</v>
      </c>
      <c r="C1989" t="s">
        <v>292</v>
      </c>
      <c r="D1989">
        <v>1</v>
      </c>
      <c r="E1989">
        <v>1</v>
      </c>
      <c r="F1989">
        <v>1</v>
      </c>
      <c r="G1989">
        <v>1</v>
      </c>
      <c r="H1989">
        <v>1</v>
      </c>
      <c r="I1989">
        <v>1</v>
      </c>
      <c r="J1989">
        <v>1</v>
      </c>
      <c r="K1989">
        <v>1</v>
      </c>
    </row>
    <row r="1990" spans="1:11" hidden="1">
      <c r="A1990" t="s">
        <v>294</v>
      </c>
      <c r="B1990" t="s">
        <v>363</v>
      </c>
      <c r="C1990" t="s">
        <v>278</v>
      </c>
      <c r="D1990">
        <v>1</v>
      </c>
      <c r="E1990">
        <v>1</v>
      </c>
      <c r="F1990">
        <v>1</v>
      </c>
      <c r="G1990">
        <v>1</v>
      </c>
      <c r="H1990">
        <v>1</v>
      </c>
      <c r="I1990">
        <v>1</v>
      </c>
      <c r="J1990">
        <v>1</v>
      </c>
      <c r="K1990">
        <v>1</v>
      </c>
    </row>
    <row r="1991" spans="1:11" hidden="1">
      <c r="A1991" t="s">
        <v>294</v>
      </c>
      <c r="B1991" t="s">
        <v>363</v>
      </c>
      <c r="C1991" t="s">
        <v>279</v>
      </c>
      <c r="D1991">
        <v>1</v>
      </c>
      <c r="E1991">
        <v>1</v>
      </c>
      <c r="F1991">
        <v>1</v>
      </c>
      <c r="G1991">
        <v>1</v>
      </c>
      <c r="H1991">
        <v>1</v>
      </c>
      <c r="I1991">
        <v>1</v>
      </c>
      <c r="J1991">
        <v>1</v>
      </c>
      <c r="K1991">
        <v>1</v>
      </c>
    </row>
    <row r="1992" spans="1:11" hidden="1">
      <c r="A1992" t="s">
        <v>294</v>
      </c>
      <c r="B1992" t="s">
        <v>363</v>
      </c>
      <c r="C1992" t="s">
        <v>280</v>
      </c>
      <c r="D1992">
        <v>1</v>
      </c>
      <c r="E1992">
        <v>1</v>
      </c>
      <c r="F1992">
        <v>1</v>
      </c>
      <c r="G1992">
        <v>1</v>
      </c>
      <c r="H1992">
        <v>1</v>
      </c>
      <c r="I1992">
        <v>1</v>
      </c>
      <c r="J1992">
        <v>1</v>
      </c>
      <c r="K1992">
        <v>1</v>
      </c>
    </row>
    <row r="1993" spans="1:11" hidden="1">
      <c r="A1993" t="s">
        <v>294</v>
      </c>
      <c r="B1993" t="s">
        <v>363</v>
      </c>
      <c r="C1993" t="s">
        <v>277</v>
      </c>
      <c r="D1993">
        <v>1</v>
      </c>
      <c r="E1993">
        <v>1</v>
      </c>
      <c r="F1993">
        <v>1</v>
      </c>
      <c r="G1993">
        <v>1</v>
      </c>
      <c r="H1993">
        <v>1</v>
      </c>
      <c r="I1993">
        <v>1</v>
      </c>
      <c r="J1993">
        <v>1</v>
      </c>
      <c r="K1993">
        <v>1</v>
      </c>
    </row>
    <row r="1994" spans="1:11" hidden="1">
      <c r="A1994" t="s">
        <v>294</v>
      </c>
      <c r="B1994" t="s">
        <v>363</v>
      </c>
      <c r="C1994" t="s">
        <v>281</v>
      </c>
      <c r="D1994">
        <v>1</v>
      </c>
      <c r="E1994">
        <v>1</v>
      </c>
      <c r="F1994">
        <v>1</v>
      </c>
      <c r="G1994">
        <v>1</v>
      </c>
      <c r="H1994">
        <v>1</v>
      </c>
      <c r="I1994">
        <v>1</v>
      </c>
      <c r="J1994">
        <v>1</v>
      </c>
      <c r="K1994">
        <v>1</v>
      </c>
    </row>
    <row r="1995" spans="1:11" hidden="1">
      <c r="A1995" t="s">
        <v>294</v>
      </c>
      <c r="B1995" t="s">
        <v>363</v>
      </c>
      <c r="C1995" t="s">
        <v>282</v>
      </c>
      <c r="D1995">
        <v>1</v>
      </c>
      <c r="E1995">
        <v>1</v>
      </c>
      <c r="F1995">
        <v>1</v>
      </c>
      <c r="G1995">
        <v>1</v>
      </c>
      <c r="H1995">
        <v>1</v>
      </c>
      <c r="I1995">
        <v>1</v>
      </c>
      <c r="J1995">
        <v>1</v>
      </c>
      <c r="K1995">
        <v>1</v>
      </c>
    </row>
    <row r="1996" spans="1:11" hidden="1">
      <c r="A1996" t="s">
        <v>294</v>
      </c>
      <c r="B1996" t="s">
        <v>363</v>
      </c>
      <c r="C1996" t="s">
        <v>283</v>
      </c>
      <c r="D1996">
        <v>1</v>
      </c>
      <c r="E1996">
        <v>1</v>
      </c>
      <c r="F1996">
        <v>1</v>
      </c>
      <c r="G1996">
        <v>1</v>
      </c>
      <c r="H1996">
        <v>1</v>
      </c>
      <c r="I1996">
        <v>1</v>
      </c>
      <c r="J1996">
        <v>1</v>
      </c>
      <c r="K1996">
        <v>1</v>
      </c>
    </row>
    <row r="1997" spans="1:11" hidden="1">
      <c r="A1997" t="s">
        <v>294</v>
      </c>
      <c r="B1997" t="s">
        <v>363</v>
      </c>
      <c r="C1997" t="s">
        <v>284</v>
      </c>
      <c r="D1997">
        <v>1</v>
      </c>
      <c r="E1997">
        <v>1</v>
      </c>
      <c r="F1997">
        <v>1</v>
      </c>
      <c r="G1997">
        <v>1</v>
      </c>
      <c r="H1997">
        <v>1</v>
      </c>
      <c r="I1997">
        <v>1</v>
      </c>
      <c r="J1997">
        <v>1</v>
      </c>
      <c r="K1997">
        <v>1</v>
      </c>
    </row>
    <row r="1998" spans="1:11" hidden="1">
      <c r="A1998" t="s">
        <v>294</v>
      </c>
      <c r="B1998" t="s">
        <v>363</v>
      </c>
      <c r="C1998" t="s">
        <v>285</v>
      </c>
      <c r="D1998">
        <v>1</v>
      </c>
      <c r="E1998">
        <v>1</v>
      </c>
      <c r="F1998">
        <v>1</v>
      </c>
      <c r="G1998">
        <v>1</v>
      </c>
      <c r="H1998">
        <v>1</v>
      </c>
      <c r="I1998">
        <v>1</v>
      </c>
      <c r="J1998">
        <v>1</v>
      </c>
      <c r="K1998">
        <v>1</v>
      </c>
    </row>
    <row r="1999" spans="1:11" hidden="1">
      <c r="A1999" t="s">
        <v>294</v>
      </c>
      <c r="B1999" t="s">
        <v>363</v>
      </c>
      <c r="C1999" t="s">
        <v>286</v>
      </c>
      <c r="D1999">
        <v>1</v>
      </c>
      <c r="E1999">
        <v>1</v>
      </c>
      <c r="F1999">
        <v>1</v>
      </c>
      <c r="G1999">
        <v>1</v>
      </c>
      <c r="H1999">
        <v>1</v>
      </c>
      <c r="I1999">
        <v>1</v>
      </c>
      <c r="J1999">
        <v>1</v>
      </c>
      <c r="K1999">
        <v>1</v>
      </c>
    </row>
    <row r="2000" spans="1:11" hidden="1">
      <c r="A2000" t="s">
        <v>294</v>
      </c>
      <c r="B2000" t="s">
        <v>363</v>
      </c>
      <c r="C2000" t="s">
        <v>287</v>
      </c>
      <c r="D2000">
        <v>1</v>
      </c>
      <c r="E2000">
        <v>1</v>
      </c>
      <c r="F2000">
        <v>1</v>
      </c>
      <c r="G2000">
        <v>1</v>
      </c>
      <c r="H2000">
        <v>1</v>
      </c>
      <c r="I2000">
        <v>1</v>
      </c>
      <c r="J2000">
        <v>1</v>
      </c>
      <c r="K2000">
        <v>1</v>
      </c>
    </row>
    <row r="2001" spans="1:11" hidden="1">
      <c r="A2001" t="s">
        <v>294</v>
      </c>
      <c r="B2001" t="s">
        <v>363</v>
      </c>
      <c r="C2001" t="s">
        <v>288</v>
      </c>
      <c r="D2001">
        <v>1</v>
      </c>
      <c r="E2001">
        <v>1</v>
      </c>
      <c r="F2001">
        <v>1</v>
      </c>
      <c r="G2001">
        <v>1</v>
      </c>
      <c r="H2001">
        <v>1</v>
      </c>
      <c r="I2001">
        <v>1</v>
      </c>
      <c r="J2001">
        <v>1</v>
      </c>
      <c r="K2001">
        <v>1</v>
      </c>
    </row>
    <row r="2002" spans="1:11" hidden="1">
      <c r="A2002" t="s">
        <v>294</v>
      </c>
      <c r="B2002" t="s">
        <v>363</v>
      </c>
      <c r="C2002" t="s">
        <v>289</v>
      </c>
      <c r="D2002">
        <v>1</v>
      </c>
      <c r="E2002">
        <v>1</v>
      </c>
      <c r="F2002">
        <v>1</v>
      </c>
      <c r="G2002">
        <v>1</v>
      </c>
      <c r="H2002">
        <v>1</v>
      </c>
      <c r="I2002">
        <v>1</v>
      </c>
      <c r="J2002">
        <v>1</v>
      </c>
      <c r="K2002">
        <v>1</v>
      </c>
    </row>
    <row r="2003" spans="1:11" hidden="1">
      <c r="A2003" t="s">
        <v>294</v>
      </c>
      <c r="B2003" t="s">
        <v>363</v>
      </c>
      <c r="C2003" t="s">
        <v>290</v>
      </c>
      <c r="D2003">
        <v>1</v>
      </c>
      <c r="E2003">
        <v>1</v>
      </c>
      <c r="F2003">
        <v>1</v>
      </c>
      <c r="G2003">
        <v>1</v>
      </c>
      <c r="H2003">
        <v>1</v>
      </c>
      <c r="I2003">
        <v>1</v>
      </c>
      <c r="J2003">
        <v>1</v>
      </c>
      <c r="K2003">
        <v>1</v>
      </c>
    </row>
    <row r="2004" spans="1:11" hidden="1">
      <c r="A2004" t="s">
        <v>294</v>
      </c>
      <c r="B2004" t="s">
        <v>363</v>
      </c>
      <c r="C2004" t="s">
        <v>291</v>
      </c>
      <c r="D2004">
        <v>1</v>
      </c>
      <c r="E2004">
        <v>1</v>
      </c>
      <c r="F2004">
        <v>1</v>
      </c>
      <c r="G2004">
        <v>1</v>
      </c>
      <c r="H2004">
        <v>1</v>
      </c>
      <c r="I2004">
        <v>1</v>
      </c>
      <c r="J2004">
        <v>1</v>
      </c>
      <c r="K2004">
        <v>1</v>
      </c>
    </row>
    <row r="2005" spans="1:11" hidden="1">
      <c r="A2005" t="s">
        <v>294</v>
      </c>
      <c r="B2005" t="s">
        <v>363</v>
      </c>
      <c r="C2005" t="s">
        <v>292</v>
      </c>
      <c r="D2005">
        <v>1</v>
      </c>
      <c r="E2005">
        <v>1</v>
      </c>
      <c r="F2005">
        <v>1</v>
      </c>
      <c r="G2005">
        <v>1</v>
      </c>
      <c r="H2005">
        <v>1</v>
      </c>
      <c r="I2005">
        <v>1</v>
      </c>
      <c r="J2005">
        <v>1</v>
      </c>
      <c r="K2005">
        <v>1</v>
      </c>
    </row>
    <row r="2006" spans="1:11" hidden="1">
      <c r="A2006" t="s">
        <v>294</v>
      </c>
      <c r="B2006" t="s">
        <v>240</v>
      </c>
      <c r="C2006" t="s">
        <v>278</v>
      </c>
      <c r="D2006">
        <v>1</v>
      </c>
      <c r="E2006">
        <v>1</v>
      </c>
      <c r="F2006">
        <v>1</v>
      </c>
      <c r="G2006">
        <v>1</v>
      </c>
      <c r="H2006">
        <v>1</v>
      </c>
      <c r="I2006">
        <v>1</v>
      </c>
      <c r="J2006">
        <v>1</v>
      </c>
      <c r="K2006">
        <v>1</v>
      </c>
    </row>
    <row r="2007" spans="1:11" hidden="1">
      <c r="A2007" t="s">
        <v>294</v>
      </c>
      <c r="B2007" t="s">
        <v>240</v>
      </c>
      <c r="C2007" t="s">
        <v>279</v>
      </c>
      <c r="D2007">
        <v>1</v>
      </c>
      <c r="E2007">
        <v>1</v>
      </c>
      <c r="F2007">
        <v>1</v>
      </c>
      <c r="G2007">
        <v>1</v>
      </c>
      <c r="H2007">
        <v>1</v>
      </c>
      <c r="I2007">
        <v>1</v>
      </c>
      <c r="J2007">
        <v>1</v>
      </c>
      <c r="K2007">
        <v>1</v>
      </c>
    </row>
    <row r="2008" spans="1:11" hidden="1">
      <c r="A2008" t="s">
        <v>294</v>
      </c>
      <c r="B2008" t="s">
        <v>240</v>
      </c>
      <c r="C2008" t="s">
        <v>280</v>
      </c>
      <c r="D2008">
        <v>1</v>
      </c>
      <c r="E2008">
        <v>1</v>
      </c>
      <c r="F2008">
        <v>1</v>
      </c>
      <c r="G2008">
        <v>1</v>
      </c>
      <c r="H2008">
        <v>1</v>
      </c>
      <c r="I2008">
        <v>1</v>
      </c>
      <c r="J2008">
        <v>1</v>
      </c>
      <c r="K2008">
        <v>1</v>
      </c>
    </row>
    <row r="2009" spans="1:11" hidden="1">
      <c r="A2009" t="s">
        <v>294</v>
      </c>
      <c r="B2009" t="s">
        <v>240</v>
      </c>
      <c r="C2009" t="s">
        <v>277</v>
      </c>
      <c r="D2009">
        <v>1</v>
      </c>
      <c r="E2009">
        <v>1</v>
      </c>
      <c r="F2009">
        <v>1</v>
      </c>
      <c r="G2009">
        <v>1</v>
      </c>
      <c r="H2009">
        <v>1</v>
      </c>
      <c r="I2009">
        <v>1</v>
      </c>
      <c r="J2009">
        <v>1</v>
      </c>
      <c r="K2009">
        <v>1</v>
      </c>
    </row>
    <row r="2010" spans="1:11" hidden="1">
      <c r="A2010" t="s">
        <v>294</v>
      </c>
      <c r="B2010" t="s">
        <v>240</v>
      </c>
      <c r="C2010" t="s">
        <v>281</v>
      </c>
      <c r="D2010">
        <v>1</v>
      </c>
      <c r="E2010">
        <v>1</v>
      </c>
      <c r="F2010">
        <v>1</v>
      </c>
      <c r="G2010">
        <v>1</v>
      </c>
      <c r="H2010">
        <v>1</v>
      </c>
      <c r="I2010">
        <v>1</v>
      </c>
      <c r="J2010">
        <v>1</v>
      </c>
      <c r="K2010">
        <v>1</v>
      </c>
    </row>
    <row r="2011" spans="1:11" hidden="1">
      <c r="A2011" t="s">
        <v>294</v>
      </c>
      <c r="B2011" t="s">
        <v>240</v>
      </c>
      <c r="C2011" t="s">
        <v>282</v>
      </c>
      <c r="D2011">
        <v>1</v>
      </c>
      <c r="E2011">
        <v>1</v>
      </c>
      <c r="F2011">
        <v>1</v>
      </c>
      <c r="G2011">
        <v>1</v>
      </c>
      <c r="H2011">
        <v>1</v>
      </c>
      <c r="I2011">
        <v>1</v>
      </c>
      <c r="J2011">
        <v>1</v>
      </c>
      <c r="K2011">
        <v>1</v>
      </c>
    </row>
    <row r="2012" spans="1:11" hidden="1">
      <c r="A2012" t="s">
        <v>294</v>
      </c>
      <c r="B2012" t="s">
        <v>240</v>
      </c>
      <c r="C2012" t="s">
        <v>283</v>
      </c>
      <c r="D2012">
        <v>1</v>
      </c>
      <c r="E2012">
        <v>1</v>
      </c>
      <c r="F2012">
        <v>1</v>
      </c>
      <c r="G2012">
        <v>1</v>
      </c>
      <c r="H2012">
        <v>1</v>
      </c>
      <c r="I2012">
        <v>1</v>
      </c>
      <c r="J2012">
        <v>1</v>
      </c>
      <c r="K2012">
        <v>1</v>
      </c>
    </row>
    <row r="2013" spans="1:11" hidden="1">
      <c r="A2013" t="s">
        <v>294</v>
      </c>
      <c r="B2013" t="s">
        <v>240</v>
      </c>
      <c r="C2013" t="s">
        <v>284</v>
      </c>
      <c r="D2013">
        <v>1</v>
      </c>
      <c r="E2013">
        <v>1</v>
      </c>
      <c r="F2013">
        <v>1</v>
      </c>
      <c r="G2013">
        <v>1</v>
      </c>
      <c r="H2013">
        <v>1</v>
      </c>
      <c r="I2013">
        <v>1</v>
      </c>
      <c r="J2013">
        <v>1</v>
      </c>
      <c r="K2013">
        <v>1</v>
      </c>
    </row>
    <row r="2014" spans="1:11" hidden="1">
      <c r="A2014" t="s">
        <v>294</v>
      </c>
      <c r="B2014" t="s">
        <v>240</v>
      </c>
      <c r="C2014" t="s">
        <v>285</v>
      </c>
      <c r="D2014">
        <v>1</v>
      </c>
      <c r="E2014">
        <v>1</v>
      </c>
      <c r="F2014">
        <v>1</v>
      </c>
      <c r="G2014">
        <v>1</v>
      </c>
      <c r="H2014">
        <v>1</v>
      </c>
      <c r="I2014">
        <v>1</v>
      </c>
      <c r="J2014">
        <v>1</v>
      </c>
      <c r="K2014">
        <v>1</v>
      </c>
    </row>
    <row r="2015" spans="1:11" hidden="1">
      <c r="A2015" t="s">
        <v>294</v>
      </c>
      <c r="B2015" t="s">
        <v>240</v>
      </c>
      <c r="C2015" t="s">
        <v>286</v>
      </c>
      <c r="D2015">
        <v>1</v>
      </c>
      <c r="E2015">
        <v>1</v>
      </c>
      <c r="F2015">
        <v>1</v>
      </c>
      <c r="G2015">
        <v>1</v>
      </c>
      <c r="H2015">
        <v>1</v>
      </c>
      <c r="I2015">
        <v>1</v>
      </c>
      <c r="J2015">
        <v>1</v>
      </c>
      <c r="K2015">
        <v>1</v>
      </c>
    </row>
    <row r="2016" spans="1:11" hidden="1">
      <c r="A2016" t="s">
        <v>294</v>
      </c>
      <c r="B2016" t="s">
        <v>240</v>
      </c>
      <c r="C2016" t="s">
        <v>287</v>
      </c>
      <c r="D2016">
        <v>1</v>
      </c>
      <c r="E2016">
        <v>1</v>
      </c>
      <c r="F2016">
        <v>1</v>
      </c>
      <c r="G2016">
        <v>1</v>
      </c>
      <c r="H2016">
        <v>1</v>
      </c>
      <c r="I2016">
        <v>1</v>
      </c>
      <c r="J2016">
        <v>1</v>
      </c>
      <c r="K2016">
        <v>1</v>
      </c>
    </row>
    <row r="2017" spans="1:11" hidden="1">
      <c r="A2017" t="s">
        <v>294</v>
      </c>
      <c r="B2017" t="s">
        <v>240</v>
      </c>
      <c r="C2017" t="s">
        <v>288</v>
      </c>
      <c r="D2017">
        <v>1</v>
      </c>
      <c r="E2017">
        <v>1</v>
      </c>
      <c r="F2017">
        <v>1</v>
      </c>
      <c r="G2017">
        <v>1</v>
      </c>
      <c r="H2017">
        <v>1</v>
      </c>
      <c r="I2017">
        <v>1</v>
      </c>
      <c r="J2017">
        <v>1</v>
      </c>
      <c r="K2017">
        <v>1</v>
      </c>
    </row>
    <row r="2018" spans="1:11" hidden="1">
      <c r="A2018" t="s">
        <v>294</v>
      </c>
      <c r="B2018" t="s">
        <v>240</v>
      </c>
      <c r="C2018" t="s">
        <v>289</v>
      </c>
      <c r="D2018">
        <v>1</v>
      </c>
      <c r="E2018">
        <v>1</v>
      </c>
      <c r="F2018">
        <v>1</v>
      </c>
      <c r="G2018">
        <v>1</v>
      </c>
      <c r="H2018">
        <v>1</v>
      </c>
      <c r="I2018">
        <v>1</v>
      </c>
      <c r="J2018">
        <v>1</v>
      </c>
      <c r="K2018">
        <v>1</v>
      </c>
    </row>
    <row r="2019" spans="1:11" hidden="1">
      <c r="A2019" t="s">
        <v>294</v>
      </c>
      <c r="B2019" t="s">
        <v>240</v>
      </c>
      <c r="C2019" t="s">
        <v>290</v>
      </c>
      <c r="D2019">
        <v>1</v>
      </c>
      <c r="E2019">
        <v>1</v>
      </c>
      <c r="F2019">
        <v>1</v>
      </c>
      <c r="G2019">
        <v>1</v>
      </c>
      <c r="H2019">
        <v>1</v>
      </c>
      <c r="I2019">
        <v>1</v>
      </c>
      <c r="J2019">
        <v>1</v>
      </c>
      <c r="K2019">
        <v>1</v>
      </c>
    </row>
    <row r="2020" spans="1:11" hidden="1">
      <c r="A2020" t="s">
        <v>294</v>
      </c>
      <c r="B2020" t="s">
        <v>240</v>
      </c>
      <c r="C2020" t="s">
        <v>291</v>
      </c>
      <c r="D2020">
        <v>1</v>
      </c>
      <c r="E2020">
        <v>1</v>
      </c>
      <c r="F2020">
        <v>1</v>
      </c>
      <c r="G2020">
        <v>1</v>
      </c>
      <c r="H2020">
        <v>1</v>
      </c>
      <c r="I2020">
        <v>1</v>
      </c>
      <c r="J2020">
        <v>1</v>
      </c>
      <c r="K2020">
        <v>1</v>
      </c>
    </row>
    <row r="2021" spans="1:11" hidden="1">
      <c r="A2021" t="s">
        <v>294</v>
      </c>
      <c r="B2021" t="s">
        <v>240</v>
      </c>
      <c r="C2021" t="s">
        <v>292</v>
      </c>
      <c r="D2021">
        <v>1</v>
      </c>
      <c r="E2021">
        <v>1</v>
      </c>
      <c r="F2021">
        <v>1</v>
      </c>
      <c r="G2021">
        <v>1</v>
      </c>
      <c r="H2021">
        <v>1</v>
      </c>
      <c r="I2021">
        <v>1</v>
      </c>
      <c r="J2021">
        <v>1</v>
      </c>
      <c r="K2021">
        <v>1</v>
      </c>
    </row>
    <row r="2022" spans="1:11" hidden="1">
      <c r="A2022" t="s">
        <v>294</v>
      </c>
      <c r="B2022" t="s">
        <v>364</v>
      </c>
      <c r="C2022" t="s">
        <v>278</v>
      </c>
      <c r="D2022">
        <v>1</v>
      </c>
      <c r="E2022">
        <v>1</v>
      </c>
      <c r="F2022">
        <v>1</v>
      </c>
      <c r="G2022">
        <v>1</v>
      </c>
      <c r="H2022">
        <v>1</v>
      </c>
      <c r="I2022">
        <v>1</v>
      </c>
      <c r="J2022">
        <v>1</v>
      </c>
      <c r="K2022">
        <v>1</v>
      </c>
    </row>
    <row r="2023" spans="1:11" hidden="1">
      <c r="A2023" t="s">
        <v>294</v>
      </c>
      <c r="B2023" t="s">
        <v>364</v>
      </c>
      <c r="C2023" t="s">
        <v>279</v>
      </c>
      <c r="D2023">
        <v>1</v>
      </c>
      <c r="E2023">
        <v>1</v>
      </c>
      <c r="F2023">
        <v>1</v>
      </c>
      <c r="G2023">
        <v>1</v>
      </c>
      <c r="H2023">
        <v>1</v>
      </c>
      <c r="I2023">
        <v>1</v>
      </c>
      <c r="J2023">
        <v>1</v>
      </c>
      <c r="K2023">
        <v>1</v>
      </c>
    </row>
    <row r="2024" spans="1:11" hidden="1">
      <c r="A2024" t="s">
        <v>294</v>
      </c>
      <c r="B2024" t="s">
        <v>364</v>
      </c>
      <c r="C2024" t="s">
        <v>280</v>
      </c>
      <c r="D2024">
        <v>1</v>
      </c>
      <c r="E2024">
        <v>1</v>
      </c>
      <c r="F2024">
        <v>1</v>
      </c>
      <c r="G2024">
        <v>1</v>
      </c>
      <c r="H2024">
        <v>1</v>
      </c>
      <c r="I2024">
        <v>1</v>
      </c>
      <c r="J2024">
        <v>1</v>
      </c>
      <c r="K2024">
        <v>1</v>
      </c>
    </row>
    <row r="2025" spans="1:11" hidden="1">
      <c r="A2025" t="s">
        <v>294</v>
      </c>
      <c r="B2025" t="s">
        <v>364</v>
      </c>
      <c r="C2025" t="s">
        <v>277</v>
      </c>
      <c r="D2025">
        <v>1</v>
      </c>
      <c r="E2025">
        <v>1</v>
      </c>
      <c r="F2025">
        <v>1</v>
      </c>
      <c r="G2025">
        <v>1</v>
      </c>
      <c r="H2025">
        <v>1</v>
      </c>
      <c r="I2025">
        <v>1</v>
      </c>
      <c r="J2025">
        <v>1</v>
      </c>
      <c r="K2025">
        <v>1</v>
      </c>
    </row>
    <row r="2026" spans="1:11" hidden="1">
      <c r="A2026" t="s">
        <v>294</v>
      </c>
      <c r="B2026" t="s">
        <v>364</v>
      </c>
      <c r="C2026" t="s">
        <v>281</v>
      </c>
      <c r="D2026">
        <v>1</v>
      </c>
      <c r="E2026">
        <v>1</v>
      </c>
      <c r="F2026">
        <v>1</v>
      </c>
      <c r="G2026">
        <v>1</v>
      </c>
      <c r="H2026">
        <v>1</v>
      </c>
      <c r="I2026">
        <v>1</v>
      </c>
      <c r="J2026">
        <v>1</v>
      </c>
      <c r="K2026">
        <v>1</v>
      </c>
    </row>
    <row r="2027" spans="1:11" hidden="1">
      <c r="A2027" t="s">
        <v>294</v>
      </c>
      <c r="B2027" t="s">
        <v>364</v>
      </c>
      <c r="C2027" t="s">
        <v>282</v>
      </c>
      <c r="D2027">
        <v>1</v>
      </c>
      <c r="E2027">
        <v>1</v>
      </c>
      <c r="F2027">
        <v>1</v>
      </c>
      <c r="G2027">
        <v>1</v>
      </c>
      <c r="H2027">
        <v>1</v>
      </c>
      <c r="I2027">
        <v>1</v>
      </c>
      <c r="J2027">
        <v>1</v>
      </c>
      <c r="K2027">
        <v>1</v>
      </c>
    </row>
    <row r="2028" spans="1:11" hidden="1">
      <c r="A2028" t="s">
        <v>294</v>
      </c>
      <c r="B2028" t="s">
        <v>364</v>
      </c>
      <c r="C2028" t="s">
        <v>283</v>
      </c>
      <c r="D2028">
        <v>1</v>
      </c>
      <c r="E2028">
        <v>1</v>
      </c>
      <c r="F2028">
        <v>1</v>
      </c>
      <c r="G2028">
        <v>1</v>
      </c>
      <c r="H2028">
        <v>1</v>
      </c>
      <c r="I2028">
        <v>1</v>
      </c>
      <c r="J2028">
        <v>1</v>
      </c>
      <c r="K2028">
        <v>1</v>
      </c>
    </row>
    <row r="2029" spans="1:11" hidden="1">
      <c r="A2029" t="s">
        <v>294</v>
      </c>
      <c r="B2029" t="s">
        <v>364</v>
      </c>
      <c r="C2029" t="s">
        <v>284</v>
      </c>
      <c r="D2029">
        <v>1</v>
      </c>
      <c r="E2029">
        <v>1</v>
      </c>
      <c r="F2029">
        <v>1</v>
      </c>
      <c r="G2029">
        <v>1</v>
      </c>
      <c r="H2029">
        <v>1</v>
      </c>
      <c r="I2029">
        <v>1</v>
      </c>
      <c r="J2029">
        <v>1</v>
      </c>
      <c r="K2029">
        <v>1</v>
      </c>
    </row>
    <row r="2030" spans="1:11" hidden="1">
      <c r="A2030" t="s">
        <v>294</v>
      </c>
      <c r="B2030" t="s">
        <v>364</v>
      </c>
      <c r="C2030" t="s">
        <v>285</v>
      </c>
      <c r="D2030">
        <v>1</v>
      </c>
      <c r="E2030">
        <v>1</v>
      </c>
      <c r="F2030">
        <v>1</v>
      </c>
      <c r="G2030">
        <v>1</v>
      </c>
      <c r="H2030">
        <v>1</v>
      </c>
      <c r="I2030">
        <v>1</v>
      </c>
      <c r="J2030">
        <v>1</v>
      </c>
      <c r="K2030">
        <v>1</v>
      </c>
    </row>
    <row r="2031" spans="1:11" hidden="1">
      <c r="A2031" t="s">
        <v>294</v>
      </c>
      <c r="B2031" t="s">
        <v>364</v>
      </c>
      <c r="C2031" t="s">
        <v>286</v>
      </c>
      <c r="D2031">
        <v>1</v>
      </c>
      <c r="E2031">
        <v>1</v>
      </c>
      <c r="F2031">
        <v>1</v>
      </c>
      <c r="G2031">
        <v>1</v>
      </c>
      <c r="H2031">
        <v>1</v>
      </c>
      <c r="I2031">
        <v>1</v>
      </c>
      <c r="J2031">
        <v>1</v>
      </c>
      <c r="K2031">
        <v>1</v>
      </c>
    </row>
    <row r="2032" spans="1:11" hidden="1">
      <c r="A2032" t="s">
        <v>294</v>
      </c>
      <c r="B2032" t="s">
        <v>364</v>
      </c>
      <c r="C2032" t="s">
        <v>287</v>
      </c>
      <c r="D2032">
        <v>1</v>
      </c>
      <c r="E2032">
        <v>1</v>
      </c>
      <c r="F2032">
        <v>1</v>
      </c>
      <c r="G2032">
        <v>1</v>
      </c>
      <c r="H2032">
        <v>1</v>
      </c>
      <c r="I2032">
        <v>1</v>
      </c>
      <c r="J2032">
        <v>1</v>
      </c>
      <c r="K2032">
        <v>1</v>
      </c>
    </row>
    <row r="2033" spans="1:11" hidden="1">
      <c r="A2033" t="s">
        <v>294</v>
      </c>
      <c r="B2033" t="s">
        <v>364</v>
      </c>
      <c r="C2033" t="s">
        <v>288</v>
      </c>
      <c r="D2033">
        <v>1</v>
      </c>
      <c r="E2033">
        <v>1</v>
      </c>
      <c r="F2033">
        <v>1</v>
      </c>
      <c r="G2033">
        <v>1</v>
      </c>
      <c r="H2033">
        <v>1</v>
      </c>
      <c r="I2033">
        <v>1</v>
      </c>
      <c r="J2033">
        <v>1</v>
      </c>
      <c r="K2033">
        <v>1</v>
      </c>
    </row>
    <row r="2034" spans="1:11" hidden="1">
      <c r="A2034" t="s">
        <v>294</v>
      </c>
      <c r="B2034" t="s">
        <v>364</v>
      </c>
      <c r="C2034" t="s">
        <v>289</v>
      </c>
      <c r="D2034">
        <v>1</v>
      </c>
      <c r="E2034">
        <v>1</v>
      </c>
      <c r="F2034">
        <v>1</v>
      </c>
      <c r="G2034">
        <v>1</v>
      </c>
      <c r="H2034">
        <v>1</v>
      </c>
      <c r="I2034">
        <v>1</v>
      </c>
      <c r="J2034">
        <v>1</v>
      </c>
      <c r="K2034">
        <v>1</v>
      </c>
    </row>
    <row r="2035" spans="1:11" hidden="1">
      <c r="A2035" t="s">
        <v>294</v>
      </c>
      <c r="B2035" t="s">
        <v>364</v>
      </c>
      <c r="C2035" t="s">
        <v>290</v>
      </c>
      <c r="D2035">
        <v>1</v>
      </c>
      <c r="E2035">
        <v>1</v>
      </c>
      <c r="F2035">
        <v>1</v>
      </c>
      <c r="G2035">
        <v>1</v>
      </c>
      <c r="H2035">
        <v>1</v>
      </c>
      <c r="I2035">
        <v>1</v>
      </c>
      <c r="J2035">
        <v>1</v>
      </c>
      <c r="K2035">
        <v>1</v>
      </c>
    </row>
    <row r="2036" spans="1:11" hidden="1">
      <c r="A2036" t="s">
        <v>294</v>
      </c>
      <c r="B2036" t="s">
        <v>364</v>
      </c>
      <c r="C2036" t="s">
        <v>291</v>
      </c>
      <c r="D2036">
        <v>1</v>
      </c>
      <c r="E2036">
        <v>1</v>
      </c>
      <c r="F2036">
        <v>1</v>
      </c>
      <c r="G2036">
        <v>1</v>
      </c>
      <c r="H2036">
        <v>1</v>
      </c>
      <c r="I2036">
        <v>1</v>
      </c>
      <c r="J2036">
        <v>1</v>
      </c>
      <c r="K2036">
        <v>1</v>
      </c>
    </row>
    <row r="2037" spans="1:11" hidden="1">
      <c r="A2037" t="s">
        <v>294</v>
      </c>
      <c r="B2037" t="s">
        <v>364</v>
      </c>
      <c r="C2037" t="s">
        <v>292</v>
      </c>
      <c r="D2037">
        <v>1</v>
      </c>
      <c r="E2037">
        <v>1</v>
      </c>
      <c r="F2037">
        <v>1</v>
      </c>
      <c r="G2037">
        <v>1</v>
      </c>
      <c r="H2037">
        <v>1</v>
      </c>
      <c r="I2037">
        <v>1</v>
      </c>
      <c r="J2037">
        <v>1</v>
      </c>
      <c r="K2037">
        <v>1</v>
      </c>
    </row>
    <row r="2038" spans="1:11" hidden="1">
      <c r="A2038" t="s">
        <v>294</v>
      </c>
      <c r="B2038" t="s">
        <v>365</v>
      </c>
      <c r="C2038" t="s">
        <v>278</v>
      </c>
      <c r="D2038">
        <v>1</v>
      </c>
      <c r="E2038">
        <v>1</v>
      </c>
      <c r="F2038">
        <v>1</v>
      </c>
      <c r="G2038">
        <v>1</v>
      </c>
      <c r="H2038">
        <v>1</v>
      </c>
      <c r="I2038">
        <v>1</v>
      </c>
      <c r="J2038">
        <v>1</v>
      </c>
      <c r="K2038">
        <v>1</v>
      </c>
    </row>
    <row r="2039" spans="1:11" hidden="1">
      <c r="A2039" t="s">
        <v>294</v>
      </c>
      <c r="B2039" t="s">
        <v>365</v>
      </c>
      <c r="C2039" t="s">
        <v>279</v>
      </c>
      <c r="D2039">
        <v>1</v>
      </c>
      <c r="E2039">
        <v>1</v>
      </c>
      <c r="F2039">
        <v>1</v>
      </c>
      <c r="G2039">
        <v>1</v>
      </c>
      <c r="H2039">
        <v>1</v>
      </c>
      <c r="I2039">
        <v>1</v>
      </c>
      <c r="J2039">
        <v>1</v>
      </c>
      <c r="K2039">
        <v>1</v>
      </c>
    </row>
    <row r="2040" spans="1:11" hidden="1">
      <c r="A2040" t="s">
        <v>294</v>
      </c>
      <c r="B2040" t="s">
        <v>365</v>
      </c>
      <c r="C2040" t="s">
        <v>280</v>
      </c>
      <c r="D2040">
        <v>1</v>
      </c>
      <c r="E2040">
        <v>1</v>
      </c>
      <c r="F2040">
        <v>1</v>
      </c>
      <c r="G2040">
        <v>1</v>
      </c>
      <c r="H2040">
        <v>1</v>
      </c>
      <c r="I2040">
        <v>1</v>
      </c>
      <c r="J2040">
        <v>1</v>
      </c>
      <c r="K2040">
        <v>1</v>
      </c>
    </row>
    <row r="2041" spans="1:11" hidden="1">
      <c r="A2041" t="s">
        <v>294</v>
      </c>
      <c r="B2041" t="s">
        <v>365</v>
      </c>
      <c r="C2041" t="s">
        <v>277</v>
      </c>
      <c r="D2041">
        <v>1</v>
      </c>
      <c r="E2041">
        <v>1</v>
      </c>
      <c r="F2041">
        <v>1</v>
      </c>
      <c r="G2041">
        <v>1</v>
      </c>
      <c r="H2041">
        <v>1</v>
      </c>
      <c r="I2041">
        <v>1</v>
      </c>
      <c r="J2041">
        <v>1</v>
      </c>
      <c r="K2041">
        <v>1</v>
      </c>
    </row>
    <row r="2042" spans="1:11" hidden="1">
      <c r="A2042" t="s">
        <v>294</v>
      </c>
      <c r="B2042" t="s">
        <v>365</v>
      </c>
      <c r="C2042" t="s">
        <v>281</v>
      </c>
      <c r="D2042">
        <v>1</v>
      </c>
      <c r="E2042">
        <v>1</v>
      </c>
      <c r="F2042">
        <v>1</v>
      </c>
      <c r="G2042">
        <v>1</v>
      </c>
      <c r="H2042">
        <v>1</v>
      </c>
      <c r="I2042">
        <v>1</v>
      </c>
      <c r="J2042">
        <v>1</v>
      </c>
      <c r="K2042">
        <v>1</v>
      </c>
    </row>
    <row r="2043" spans="1:11" hidden="1">
      <c r="A2043" t="s">
        <v>294</v>
      </c>
      <c r="B2043" t="s">
        <v>365</v>
      </c>
      <c r="C2043" t="s">
        <v>282</v>
      </c>
      <c r="D2043">
        <v>1</v>
      </c>
      <c r="E2043">
        <v>1</v>
      </c>
      <c r="F2043">
        <v>1</v>
      </c>
      <c r="G2043">
        <v>1</v>
      </c>
      <c r="H2043">
        <v>1</v>
      </c>
      <c r="I2043">
        <v>1</v>
      </c>
      <c r="J2043">
        <v>1</v>
      </c>
      <c r="K2043">
        <v>1</v>
      </c>
    </row>
    <row r="2044" spans="1:11" hidden="1">
      <c r="A2044" t="s">
        <v>294</v>
      </c>
      <c r="B2044" t="s">
        <v>365</v>
      </c>
      <c r="C2044" t="s">
        <v>283</v>
      </c>
      <c r="D2044">
        <v>1</v>
      </c>
      <c r="E2044">
        <v>1</v>
      </c>
      <c r="F2044">
        <v>1</v>
      </c>
      <c r="G2044">
        <v>1</v>
      </c>
      <c r="H2044">
        <v>1</v>
      </c>
      <c r="I2044">
        <v>1</v>
      </c>
      <c r="J2044">
        <v>1</v>
      </c>
      <c r="K2044">
        <v>1</v>
      </c>
    </row>
    <row r="2045" spans="1:11" hidden="1">
      <c r="A2045" t="s">
        <v>294</v>
      </c>
      <c r="B2045" t="s">
        <v>365</v>
      </c>
      <c r="C2045" t="s">
        <v>284</v>
      </c>
      <c r="D2045">
        <v>1</v>
      </c>
      <c r="E2045">
        <v>1</v>
      </c>
      <c r="F2045">
        <v>1</v>
      </c>
      <c r="G2045">
        <v>1</v>
      </c>
      <c r="H2045">
        <v>1</v>
      </c>
      <c r="I2045">
        <v>1</v>
      </c>
      <c r="J2045">
        <v>1</v>
      </c>
      <c r="K2045">
        <v>1</v>
      </c>
    </row>
    <row r="2046" spans="1:11" hidden="1">
      <c r="A2046" t="s">
        <v>294</v>
      </c>
      <c r="B2046" t="s">
        <v>365</v>
      </c>
      <c r="C2046" t="s">
        <v>285</v>
      </c>
      <c r="D2046">
        <v>1</v>
      </c>
      <c r="E2046">
        <v>1</v>
      </c>
      <c r="F2046">
        <v>1</v>
      </c>
      <c r="G2046">
        <v>1</v>
      </c>
      <c r="H2046">
        <v>1</v>
      </c>
      <c r="I2046">
        <v>1</v>
      </c>
      <c r="J2046">
        <v>1</v>
      </c>
      <c r="K2046">
        <v>1</v>
      </c>
    </row>
    <row r="2047" spans="1:11" hidden="1">
      <c r="A2047" t="s">
        <v>294</v>
      </c>
      <c r="B2047" t="s">
        <v>365</v>
      </c>
      <c r="C2047" t="s">
        <v>286</v>
      </c>
      <c r="D2047">
        <v>1</v>
      </c>
      <c r="E2047">
        <v>1</v>
      </c>
      <c r="F2047">
        <v>1</v>
      </c>
      <c r="G2047">
        <v>1</v>
      </c>
      <c r="H2047">
        <v>1</v>
      </c>
      <c r="I2047">
        <v>1</v>
      </c>
      <c r="J2047">
        <v>1</v>
      </c>
      <c r="K2047">
        <v>1</v>
      </c>
    </row>
    <row r="2048" spans="1:11" hidden="1">
      <c r="A2048" t="s">
        <v>294</v>
      </c>
      <c r="B2048" t="s">
        <v>365</v>
      </c>
      <c r="C2048" t="s">
        <v>287</v>
      </c>
      <c r="D2048">
        <v>1</v>
      </c>
      <c r="E2048">
        <v>1</v>
      </c>
      <c r="F2048">
        <v>1</v>
      </c>
      <c r="G2048">
        <v>1</v>
      </c>
      <c r="H2048">
        <v>1</v>
      </c>
      <c r="I2048">
        <v>1</v>
      </c>
      <c r="J2048">
        <v>1</v>
      </c>
      <c r="K2048">
        <v>1</v>
      </c>
    </row>
    <row r="2049" spans="1:11" hidden="1">
      <c r="A2049" t="s">
        <v>294</v>
      </c>
      <c r="B2049" t="s">
        <v>365</v>
      </c>
      <c r="C2049" t="s">
        <v>288</v>
      </c>
      <c r="D2049">
        <v>1</v>
      </c>
      <c r="E2049">
        <v>1</v>
      </c>
      <c r="F2049">
        <v>1</v>
      </c>
      <c r="G2049">
        <v>1</v>
      </c>
      <c r="H2049">
        <v>1</v>
      </c>
      <c r="I2049">
        <v>1</v>
      </c>
      <c r="J2049">
        <v>1</v>
      </c>
      <c r="K2049">
        <v>1</v>
      </c>
    </row>
    <row r="2050" spans="1:11" hidden="1">
      <c r="A2050" t="s">
        <v>294</v>
      </c>
      <c r="B2050" t="s">
        <v>365</v>
      </c>
      <c r="C2050" t="s">
        <v>289</v>
      </c>
      <c r="D2050">
        <v>1</v>
      </c>
      <c r="E2050">
        <v>1</v>
      </c>
      <c r="F2050">
        <v>1</v>
      </c>
      <c r="G2050">
        <v>1</v>
      </c>
      <c r="H2050">
        <v>1</v>
      </c>
      <c r="I2050">
        <v>1</v>
      </c>
      <c r="J2050">
        <v>1</v>
      </c>
      <c r="K2050">
        <v>1</v>
      </c>
    </row>
    <row r="2051" spans="1:11" hidden="1">
      <c r="A2051" t="s">
        <v>294</v>
      </c>
      <c r="B2051" t="s">
        <v>365</v>
      </c>
      <c r="C2051" t="s">
        <v>290</v>
      </c>
      <c r="D2051">
        <v>1</v>
      </c>
      <c r="E2051">
        <v>1</v>
      </c>
      <c r="F2051">
        <v>1</v>
      </c>
      <c r="G2051">
        <v>1</v>
      </c>
      <c r="H2051">
        <v>1</v>
      </c>
      <c r="I2051">
        <v>1</v>
      </c>
      <c r="J2051">
        <v>1</v>
      </c>
      <c r="K2051">
        <v>1</v>
      </c>
    </row>
    <row r="2052" spans="1:11" hidden="1">
      <c r="A2052" t="s">
        <v>294</v>
      </c>
      <c r="B2052" t="s">
        <v>365</v>
      </c>
      <c r="C2052" t="s">
        <v>291</v>
      </c>
      <c r="D2052">
        <v>1</v>
      </c>
      <c r="E2052">
        <v>1</v>
      </c>
      <c r="F2052">
        <v>1</v>
      </c>
      <c r="G2052">
        <v>1</v>
      </c>
      <c r="H2052">
        <v>1</v>
      </c>
      <c r="I2052">
        <v>1</v>
      </c>
      <c r="J2052">
        <v>1</v>
      </c>
      <c r="K2052">
        <v>1</v>
      </c>
    </row>
    <row r="2053" spans="1:11" hidden="1">
      <c r="A2053" t="s">
        <v>294</v>
      </c>
      <c r="B2053" t="s">
        <v>365</v>
      </c>
      <c r="C2053" t="s">
        <v>292</v>
      </c>
      <c r="D2053">
        <v>1</v>
      </c>
      <c r="E2053">
        <v>1</v>
      </c>
      <c r="F2053">
        <v>1</v>
      </c>
      <c r="G2053">
        <v>1</v>
      </c>
      <c r="H2053">
        <v>1</v>
      </c>
      <c r="I2053">
        <v>1</v>
      </c>
      <c r="J2053">
        <v>1</v>
      </c>
      <c r="K2053">
        <v>1</v>
      </c>
    </row>
    <row r="2054" spans="1:11" hidden="1">
      <c r="A2054" t="s">
        <v>294</v>
      </c>
      <c r="B2054" t="s">
        <v>239</v>
      </c>
      <c r="C2054" t="s">
        <v>278</v>
      </c>
      <c r="D2054">
        <v>1</v>
      </c>
      <c r="E2054">
        <v>1</v>
      </c>
      <c r="F2054">
        <v>1</v>
      </c>
      <c r="G2054">
        <v>1</v>
      </c>
      <c r="H2054">
        <v>1</v>
      </c>
      <c r="I2054">
        <v>1</v>
      </c>
      <c r="J2054">
        <v>1</v>
      </c>
      <c r="K2054">
        <v>1</v>
      </c>
    </row>
    <row r="2055" spans="1:11" hidden="1">
      <c r="A2055" t="s">
        <v>294</v>
      </c>
      <c r="B2055" t="s">
        <v>239</v>
      </c>
      <c r="C2055" t="s">
        <v>279</v>
      </c>
      <c r="D2055">
        <v>1</v>
      </c>
      <c r="E2055">
        <v>1</v>
      </c>
      <c r="F2055">
        <v>1</v>
      </c>
      <c r="G2055">
        <v>1</v>
      </c>
      <c r="H2055">
        <v>1</v>
      </c>
      <c r="I2055">
        <v>1</v>
      </c>
      <c r="J2055">
        <v>1</v>
      </c>
      <c r="K2055">
        <v>1</v>
      </c>
    </row>
    <row r="2056" spans="1:11" hidden="1">
      <c r="A2056" t="s">
        <v>294</v>
      </c>
      <c r="B2056" t="s">
        <v>239</v>
      </c>
      <c r="C2056" t="s">
        <v>280</v>
      </c>
      <c r="D2056">
        <v>1</v>
      </c>
      <c r="E2056">
        <v>1</v>
      </c>
      <c r="F2056">
        <v>1</v>
      </c>
      <c r="G2056">
        <v>1</v>
      </c>
      <c r="H2056">
        <v>1</v>
      </c>
      <c r="I2056">
        <v>1</v>
      </c>
      <c r="J2056">
        <v>1</v>
      </c>
      <c r="K2056">
        <v>1</v>
      </c>
    </row>
    <row r="2057" spans="1:11" hidden="1">
      <c r="A2057" t="s">
        <v>294</v>
      </c>
      <c r="B2057" t="s">
        <v>239</v>
      </c>
      <c r="C2057" t="s">
        <v>277</v>
      </c>
      <c r="D2057">
        <v>1</v>
      </c>
      <c r="E2057">
        <v>1</v>
      </c>
      <c r="F2057">
        <v>1</v>
      </c>
      <c r="G2057">
        <v>1</v>
      </c>
      <c r="H2057">
        <v>1</v>
      </c>
      <c r="I2057">
        <v>1</v>
      </c>
      <c r="J2057">
        <v>1</v>
      </c>
      <c r="K2057">
        <v>1</v>
      </c>
    </row>
    <row r="2058" spans="1:11" hidden="1">
      <c r="A2058" t="s">
        <v>294</v>
      </c>
      <c r="B2058" t="s">
        <v>239</v>
      </c>
      <c r="C2058" t="s">
        <v>281</v>
      </c>
      <c r="D2058">
        <v>1</v>
      </c>
      <c r="E2058">
        <v>1</v>
      </c>
      <c r="F2058">
        <v>1</v>
      </c>
      <c r="G2058">
        <v>1</v>
      </c>
      <c r="H2058">
        <v>1</v>
      </c>
      <c r="I2058">
        <v>1</v>
      </c>
      <c r="J2058">
        <v>1</v>
      </c>
      <c r="K2058">
        <v>1</v>
      </c>
    </row>
    <row r="2059" spans="1:11" hidden="1">
      <c r="A2059" t="s">
        <v>294</v>
      </c>
      <c r="B2059" t="s">
        <v>239</v>
      </c>
      <c r="C2059" t="s">
        <v>282</v>
      </c>
      <c r="D2059">
        <v>1</v>
      </c>
      <c r="E2059">
        <v>1</v>
      </c>
      <c r="F2059">
        <v>1</v>
      </c>
      <c r="G2059">
        <v>1</v>
      </c>
      <c r="H2059">
        <v>1</v>
      </c>
      <c r="I2059">
        <v>1</v>
      </c>
      <c r="J2059">
        <v>1</v>
      </c>
      <c r="K2059">
        <v>1</v>
      </c>
    </row>
    <row r="2060" spans="1:11" hidden="1">
      <c r="A2060" t="s">
        <v>294</v>
      </c>
      <c r="B2060" t="s">
        <v>239</v>
      </c>
      <c r="C2060" t="s">
        <v>283</v>
      </c>
      <c r="D2060">
        <v>1</v>
      </c>
      <c r="E2060">
        <v>1</v>
      </c>
      <c r="F2060">
        <v>1</v>
      </c>
      <c r="G2060">
        <v>1</v>
      </c>
      <c r="H2060">
        <v>1</v>
      </c>
      <c r="I2060">
        <v>1</v>
      </c>
      <c r="J2060">
        <v>1</v>
      </c>
      <c r="K2060">
        <v>1</v>
      </c>
    </row>
    <row r="2061" spans="1:11" hidden="1">
      <c r="A2061" t="s">
        <v>294</v>
      </c>
      <c r="B2061" t="s">
        <v>239</v>
      </c>
      <c r="C2061" t="s">
        <v>284</v>
      </c>
      <c r="D2061">
        <v>1</v>
      </c>
      <c r="E2061">
        <v>1</v>
      </c>
      <c r="F2061">
        <v>1</v>
      </c>
      <c r="G2061">
        <v>1</v>
      </c>
      <c r="H2061">
        <v>1</v>
      </c>
      <c r="I2061">
        <v>1</v>
      </c>
      <c r="J2061">
        <v>1</v>
      </c>
      <c r="K2061">
        <v>1</v>
      </c>
    </row>
    <row r="2062" spans="1:11" hidden="1">
      <c r="A2062" t="s">
        <v>294</v>
      </c>
      <c r="B2062" t="s">
        <v>239</v>
      </c>
      <c r="C2062" t="s">
        <v>285</v>
      </c>
      <c r="D2062">
        <v>1</v>
      </c>
      <c r="E2062">
        <v>1</v>
      </c>
      <c r="F2062">
        <v>1</v>
      </c>
      <c r="G2062">
        <v>1</v>
      </c>
      <c r="H2062">
        <v>1</v>
      </c>
      <c r="I2062">
        <v>1</v>
      </c>
      <c r="J2062">
        <v>1</v>
      </c>
      <c r="K2062">
        <v>1</v>
      </c>
    </row>
    <row r="2063" spans="1:11" hidden="1">
      <c r="A2063" t="s">
        <v>294</v>
      </c>
      <c r="B2063" t="s">
        <v>239</v>
      </c>
      <c r="C2063" t="s">
        <v>286</v>
      </c>
      <c r="D2063">
        <v>1</v>
      </c>
      <c r="E2063">
        <v>1</v>
      </c>
      <c r="F2063">
        <v>1</v>
      </c>
      <c r="G2063">
        <v>1</v>
      </c>
      <c r="H2063">
        <v>1</v>
      </c>
      <c r="I2063">
        <v>1</v>
      </c>
      <c r="J2063">
        <v>1</v>
      </c>
      <c r="K2063">
        <v>1</v>
      </c>
    </row>
    <row r="2064" spans="1:11" hidden="1">
      <c r="A2064" t="s">
        <v>294</v>
      </c>
      <c r="B2064" t="s">
        <v>239</v>
      </c>
      <c r="C2064" t="s">
        <v>287</v>
      </c>
      <c r="D2064">
        <v>1</v>
      </c>
      <c r="E2064">
        <v>1</v>
      </c>
      <c r="F2064">
        <v>1</v>
      </c>
      <c r="G2064">
        <v>1</v>
      </c>
      <c r="H2064">
        <v>1</v>
      </c>
      <c r="I2064">
        <v>1</v>
      </c>
      <c r="J2064">
        <v>1</v>
      </c>
      <c r="K2064">
        <v>1</v>
      </c>
    </row>
    <row r="2065" spans="1:11" hidden="1">
      <c r="A2065" t="s">
        <v>294</v>
      </c>
      <c r="B2065" t="s">
        <v>239</v>
      </c>
      <c r="C2065" t="s">
        <v>288</v>
      </c>
      <c r="D2065">
        <v>1</v>
      </c>
      <c r="E2065">
        <v>1</v>
      </c>
      <c r="F2065">
        <v>1</v>
      </c>
      <c r="G2065">
        <v>1</v>
      </c>
      <c r="H2065">
        <v>1</v>
      </c>
      <c r="I2065">
        <v>1</v>
      </c>
      <c r="J2065">
        <v>1</v>
      </c>
      <c r="K2065">
        <v>1</v>
      </c>
    </row>
    <row r="2066" spans="1:11" hidden="1">
      <c r="A2066" t="s">
        <v>294</v>
      </c>
      <c r="B2066" t="s">
        <v>239</v>
      </c>
      <c r="C2066" t="s">
        <v>289</v>
      </c>
      <c r="D2066">
        <v>1</v>
      </c>
      <c r="E2066">
        <v>1</v>
      </c>
      <c r="F2066">
        <v>1</v>
      </c>
      <c r="G2066">
        <v>1</v>
      </c>
      <c r="H2066">
        <v>1</v>
      </c>
      <c r="I2066">
        <v>1</v>
      </c>
      <c r="J2066">
        <v>1</v>
      </c>
      <c r="K2066">
        <v>1</v>
      </c>
    </row>
    <row r="2067" spans="1:11" hidden="1">
      <c r="A2067" t="s">
        <v>294</v>
      </c>
      <c r="B2067" t="s">
        <v>239</v>
      </c>
      <c r="C2067" t="s">
        <v>290</v>
      </c>
      <c r="D2067">
        <v>1</v>
      </c>
      <c r="E2067">
        <v>1</v>
      </c>
      <c r="F2067">
        <v>1</v>
      </c>
      <c r="G2067">
        <v>1</v>
      </c>
      <c r="H2067">
        <v>1</v>
      </c>
      <c r="I2067">
        <v>1</v>
      </c>
      <c r="J2067">
        <v>1</v>
      </c>
      <c r="K2067">
        <v>1</v>
      </c>
    </row>
    <row r="2068" spans="1:11" hidden="1">
      <c r="A2068" t="s">
        <v>294</v>
      </c>
      <c r="B2068" t="s">
        <v>239</v>
      </c>
      <c r="C2068" t="s">
        <v>291</v>
      </c>
      <c r="D2068">
        <v>1</v>
      </c>
      <c r="E2068">
        <v>1</v>
      </c>
      <c r="F2068">
        <v>1</v>
      </c>
      <c r="G2068">
        <v>1</v>
      </c>
      <c r="H2068">
        <v>1</v>
      </c>
      <c r="I2068">
        <v>1</v>
      </c>
      <c r="J2068">
        <v>1</v>
      </c>
      <c r="K2068">
        <v>1</v>
      </c>
    </row>
    <row r="2069" spans="1:11" hidden="1">
      <c r="A2069" t="s">
        <v>294</v>
      </c>
      <c r="B2069" t="s">
        <v>239</v>
      </c>
      <c r="C2069" t="s">
        <v>292</v>
      </c>
      <c r="D2069">
        <v>1</v>
      </c>
      <c r="E2069">
        <v>1</v>
      </c>
      <c r="F2069">
        <v>1</v>
      </c>
      <c r="G2069">
        <v>1</v>
      </c>
      <c r="H2069">
        <v>1</v>
      </c>
      <c r="I2069">
        <v>1</v>
      </c>
      <c r="J2069">
        <v>1</v>
      </c>
      <c r="K2069">
        <v>1</v>
      </c>
    </row>
    <row r="2070" spans="1:11" hidden="1">
      <c r="A2070" t="s">
        <v>294</v>
      </c>
      <c r="B2070" t="s">
        <v>238</v>
      </c>
      <c r="C2070" t="s">
        <v>278</v>
      </c>
      <c r="D2070">
        <v>1</v>
      </c>
      <c r="E2070">
        <v>1</v>
      </c>
      <c r="F2070">
        <v>1</v>
      </c>
      <c r="G2070">
        <v>1</v>
      </c>
      <c r="H2070">
        <v>1</v>
      </c>
      <c r="I2070">
        <v>1</v>
      </c>
      <c r="J2070">
        <v>1</v>
      </c>
      <c r="K2070">
        <v>1</v>
      </c>
    </row>
    <row r="2071" spans="1:11" hidden="1">
      <c r="A2071" t="s">
        <v>294</v>
      </c>
      <c r="B2071" t="s">
        <v>238</v>
      </c>
      <c r="C2071" t="s">
        <v>279</v>
      </c>
      <c r="D2071">
        <v>1</v>
      </c>
      <c r="E2071">
        <v>1</v>
      </c>
      <c r="F2071">
        <v>1</v>
      </c>
      <c r="G2071">
        <v>1</v>
      </c>
      <c r="H2071">
        <v>1</v>
      </c>
      <c r="I2071">
        <v>1</v>
      </c>
      <c r="J2071">
        <v>1</v>
      </c>
      <c r="K2071">
        <v>1</v>
      </c>
    </row>
    <row r="2072" spans="1:11" hidden="1">
      <c r="A2072" t="s">
        <v>294</v>
      </c>
      <c r="B2072" t="s">
        <v>238</v>
      </c>
      <c r="C2072" t="s">
        <v>280</v>
      </c>
      <c r="D2072">
        <v>1</v>
      </c>
      <c r="E2072">
        <v>1</v>
      </c>
      <c r="F2072">
        <v>1</v>
      </c>
      <c r="G2072">
        <v>1</v>
      </c>
      <c r="H2072">
        <v>1</v>
      </c>
      <c r="I2072">
        <v>1</v>
      </c>
      <c r="J2072">
        <v>1</v>
      </c>
      <c r="K2072">
        <v>1</v>
      </c>
    </row>
    <row r="2073" spans="1:11" hidden="1">
      <c r="A2073" t="s">
        <v>294</v>
      </c>
      <c r="B2073" t="s">
        <v>238</v>
      </c>
      <c r="C2073" t="s">
        <v>277</v>
      </c>
      <c r="D2073">
        <v>1</v>
      </c>
      <c r="E2073">
        <v>1</v>
      </c>
      <c r="F2073">
        <v>1</v>
      </c>
      <c r="G2073">
        <v>1</v>
      </c>
      <c r="H2073">
        <v>1</v>
      </c>
      <c r="I2073">
        <v>1</v>
      </c>
      <c r="J2073">
        <v>1</v>
      </c>
      <c r="K2073">
        <v>1</v>
      </c>
    </row>
    <row r="2074" spans="1:11" hidden="1">
      <c r="A2074" t="s">
        <v>294</v>
      </c>
      <c r="B2074" t="s">
        <v>238</v>
      </c>
      <c r="C2074" t="s">
        <v>281</v>
      </c>
      <c r="D2074">
        <v>1</v>
      </c>
      <c r="E2074">
        <v>1</v>
      </c>
      <c r="F2074">
        <v>1</v>
      </c>
      <c r="G2074">
        <v>1</v>
      </c>
      <c r="H2074">
        <v>1</v>
      </c>
      <c r="I2074">
        <v>1</v>
      </c>
      <c r="J2074">
        <v>1</v>
      </c>
      <c r="K2074">
        <v>1</v>
      </c>
    </row>
    <row r="2075" spans="1:11" hidden="1">
      <c r="A2075" t="s">
        <v>294</v>
      </c>
      <c r="B2075" t="s">
        <v>238</v>
      </c>
      <c r="C2075" t="s">
        <v>282</v>
      </c>
      <c r="D2075">
        <v>1</v>
      </c>
      <c r="E2075">
        <v>1</v>
      </c>
      <c r="F2075">
        <v>1</v>
      </c>
      <c r="G2075">
        <v>1</v>
      </c>
      <c r="H2075">
        <v>1</v>
      </c>
      <c r="I2075">
        <v>1</v>
      </c>
      <c r="J2075">
        <v>1</v>
      </c>
      <c r="K2075">
        <v>1</v>
      </c>
    </row>
    <row r="2076" spans="1:11" hidden="1">
      <c r="A2076" t="s">
        <v>294</v>
      </c>
      <c r="B2076" t="s">
        <v>238</v>
      </c>
      <c r="C2076" t="s">
        <v>283</v>
      </c>
      <c r="D2076">
        <v>1</v>
      </c>
      <c r="E2076">
        <v>1</v>
      </c>
      <c r="F2076">
        <v>1</v>
      </c>
      <c r="G2076">
        <v>1</v>
      </c>
      <c r="H2076">
        <v>1</v>
      </c>
      <c r="I2076">
        <v>1</v>
      </c>
      <c r="J2076">
        <v>1</v>
      </c>
      <c r="K2076">
        <v>1</v>
      </c>
    </row>
    <row r="2077" spans="1:11" hidden="1">
      <c r="A2077" t="s">
        <v>294</v>
      </c>
      <c r="B2077" t="s">
        <v>238</v>
      </c>
      <c r="C2077" t="s">
        <v>284</v>
      </c>
      <c r="D2077">
        <v>1</v>
      </c>
      <c r="E2077">
        <v>1</v>
      </c>
      <c r="F2077">
        <v>1</v>
      </c>
      <c r="G2077">
        <v>1</v>
      </c>
      <c r="H2077">
        <v>1</v>
      </c>
      <c r="I2077">
        <v>1</v>
      </c>
      <c r="J2077">
        <v>1</v>
      </c>
      <c r="K2077">
        <v>1</v>
      </c>
    </row>
    <row r="2078" spans="1:11" hidden="1">
      <c r="A2078" t="s">
        <v>294</v>
      </c>
      <c r="B2078" t="s">
        <v>238</v>
      </c>
      <c r="C2078" t="s">
        <v>285</v>
      </c>
      <c r="D2078">
        <v>1</v>
      </c>
      <c r="E2078">
        <v>1</v>
      </c>
      <c r="F2078">
        <v>1</v>
      </c>
      <c r="G2078">
        <v>1</v>
      </c>
      <c r="H2078">
        <v>1</v>
      </c>
      <c r="I2078">
        <v>1</v>
      </c>
      <c r="J2078">
        <v>1</v>
      </c>
      <c r="K2078">
        <v>1</v>
      </c>
    </row>
    <row r="2079" spans="1:11" hidden="1">
      <c r="A2079" t="s">
        <v>294</v>
      </c>
      <c r="B2079" t="s">
        <v>238</v>
      </c>
      <c r="C2079" t="s">
        <v>286</v>
      </c>
      <c r="D2079">
        <v>1</v>
      </c>
      <c r="E2079">
        <v>1</v>
      </c>
      <c r="F2079">
        <v>1</v>
      </c>
      <c r="G2079">
        <v>1</v>
      </c>
      <c r="H2079">
        <v>1</v>
      </c>
      <c r="I2079">
        <v>1</v>
      </c>
      <c r="J2079">
        <v>1</v>
      </c>
      <c r="K2079">
        <v>1</v>
      </c>
    </row>
    <row r="2080" spans="1:11" hidden="1">
      <c r="A2080" t="s">
        <v>294</v>
      </c>
      <c r="B2080" t="s">
        <v>238</v>
      </c>
      <c r="C2080" t="s">
        <v>287</v>
      </c>
      <c r="D2080">
        <v>1</v>
      </c>
      <c r="E2080">
        <v>1</v>
      </c>
      <c r="F2080">
        <v>1</v>
      </c>
      <c r="G2080">
        <v>1</v>
      </c>
      <c r="H2080">
        <v>1</v>
      </c>
      <c r="I2080">
        <v>1</v>
      </c>
      <c r="J2080">
        <v>1</v>
      </c>
      <c r="K2080">
        <v>1</v>
      </c>
    </row>
    <row r="2081" spans="1:11" hidden="1">
      <c r="A2081" t="s">
        <v>294</v>
      </c>
      <c r="B2081" t="s">
        <v>238</v>
      </c>
      <c r="C2081" t="s">
        <v>288</v>
      </c>
      <c r="D2081">
        <v>1</v>
      </c>
      <c r="E2081">
        <v>1</v>
      </c>
      <c r="F2081">
        <v>1</v>
      </c>
      <c r="G2081">
        <v>1</v>
      </c>
      <c r="H2081">
        <v>1</v>
      </c>
      <c r="I2081">
        <v>1</v>
      </c>
      <c r="J2081">
        <v>1</v>
      </c>
      <c r="K2081">
        <v>1</v>
      </c>
    </row>
    <row r="2082" spans="1:11" hidden="1">
      <c r="A2082" t="s">
        <v>294</v>
      </c>
      <c r="B2082" t="s">
        <v>238</v>
      </c>
      <c r="C2082" t="s">
        <v>289</v>
      </c>
      <c r="D2082">
        <v>1</v>
      </c>
      <c r="E2082">
        <v>1</v>
      </c>
      <c r="F2082">
        <v>1</v>
      </c>
      <c r="G2082">
        <v>1</v>
      </c>
      <c r="H2082">
        <v>1</v>
      </c>
      <c r="I2082">
        <v>1</v>
      </c>
      <c r="J2082">
        <v>1</v>
      </c>
      <c r="K2082">
        <v>1</v>
      </c>
    </row>
    <row r="2083" spans="1:11" hidden="1">
      <c r="A2083" t="s">
        <v>294</v>
      </c>
      <c r="B2083" t="s">
        <v>238</v>
      </c>
      <c r="C2083" t="s">
        <v>290</v>
      </c>
      <c r="D2083">
        <v>1</v>
      </c>
      <c r="E2083">
        <v>1</v>
      </c>
      <c r="F2083">
        <v>1</v>
      </c>
      <c r="G2083">
        <v>1</v>
      </c>
      <c r="H2083">
        <v>1</v>
      </c>
      <c r="I2083">
        <v>1</v>
      </c>
      <c r="J2083">
        <v>1</v>
      </c>
      <c r="K2083">
        <v>1</v>
      </c>
    </row>
    <row r="2084" spans="1:11" hidden="1">
      <c r="A2084" t="s">
        <v>294</v>
      </c>
      <c r="B2084" t="s">
        <v>238</v>
      </c>
      <c r="C2084" t="s">
        <v>291</v>
      </c>
      <c r="D2084">
        <v>1</v>
      </c>
      <c r="E2084">
        <v>1</v>
      </c>
      <c r="F2084">
        <v>1</v>
      </c>
      <c r="G2084">
        <v>1</v>
      </c>
      <c r="H2084">
        <v>1</v>
      </c>
      <c r="I2084">
        <v>1</v>
      </c>
      <c r="J2084">
        <v>1</v>
      </c>
      <c r="K2084">
        <v>1</v>
      </c>
    </row>
    <row r="2085" spans="1:11" hidden="1">
      <c r="A2085" t="s">
        <v>294</v>
      </c>
      <c r="B2085" t="s">
        <v>238</v>
      </c>
      <c r="C2085" t="s">
        <v>292</v>
      </c>
      <c r="D2085">
        <v>1</v>
      </c>
      <c r="E2085">
        <v>1</v>
      </c>
      <c r="F2085">
        <v>1</v>
      </c>
      <c r="G2085">
        <v>1</v>
      </c>
      <c r="H2085">
        <v>1</v>
      </c>
      <c r="I2085">
        <v>1</v>
      </c>
      <c r="J2085">
        <v>1</v>
      </c>
      <c r="K2085">
        <v>1</v>
      </c>
    </row>
    <row r="2086" spans="1:11" hidden="1">
      <c r="A2086" t="s">
        <v>294</v>
      </c>
      <c r="B2086" t="s">
        <v>516</v>
      </c>
      <c r="C2086" t="s">
        <v>278</v>
      </c>
      <c r="D2086">
        <v>1</v>
      </c>
      <c r="E2086">
        <v>1</v>
      </c>
      <c r="F2086">
        <v>1</v>
      </c>
      <c r="G2086">
        <v>1</v>
      </c>
      <c r="H2086">
        <v>1</v>
      </c>
      <c r="I2086">
        <v>1</v>
      </c>
      <c r="J2086">
        <v>1</v>
      </c>
      <c r="K2086">
        <v>1</v>
      </c>
    </row>
    <row r="2087" spans="1:11" hidden="1">
      <c r="A2087" t="s">
        <v>294</v>
      </c>
      <c r="B2087" t="s">
        <v>516</v>
      </c>
      <c r="C2087" t="s">
        <v>279</v>
      </c>
      <c r="D2087">
        <v>1</v>
      </c>
      <c r="E2087">
        <v>1</v>
      </c>
      <c r="F2087">
        <v>1</v>
      </c>
      <c r="G2087">
        <v>1</v>
      </c>
      <c r="H2087">
        <v>1</v>
      </c>
      <c r="I2087">
        <v>1</v>
      </c>
      <c r="J2087">
        <v>1</v>
      </c>
      <c r="K2087">
        <v>1</v>
      </c>
    </row>
    <row r="2088" spans="1:11" hidden="1">
      <c r="A2088" t="s">
        <v>294</v>
      </c>
      <c r="B2088" t="s">
        <v>516</v>
      </c>
      <c r="C2088" t="s">
        <v>280</v>
      </c>
      <c r="D2088">
        <v>1</v>
      </c>
      <c r="E2088">
        <v>1</v>
      </c>
      <c r="F2088">
        <v>1</v>
      </c>
      <c r="G2088">
        <v>1</v>
      </c>
      <c r="H2088">
        <v>1</v>
      </c>
      <c r="I2088">
        <v>1</v>
      </c>
      <c r="J2088">
        <v>1</v>
      </c>
      <c r="K2088">
        <v>1</v>
      </c>
    </row>
    <row r="2089" spans="1:11" hidden="1">
      <c r="A2089" t="s">
        <v>294</v>
      </c>
      <c r="B2089" t="s">
        <v>516</v>
      </c>
      <c r="C2089" t="s">
        <v>277</v>
      </c>
      <c r="D2089">
        <v>1</v>
      </c>
      <c r="E2089">
        <v>1</v>
      </c>
      <c r="F2089">
        <v>1</v>
      </c>
      <c r="G2089">
        <v>1</v>
      </c>
      <c r="H2089">
        <v>1</v>
      </c>
      <c r="I2089">
        <v>1</v>
      </c>
      <c r="J2089">
        <v>1</v>
      </c>
      <c r="K2089">
        <v>1</v>
      </c>
    </row>
    <row r="2090" spans="1:11" hidden="1">
      <c r="A2090" t="s">
        <v>294</v>
      </c>
      <c r="B2090" t="s">
        <v>516</v>
      </c>
      <c r="C2090" t="s">
        <v>281</v>
      </c>
      <c r="D2090">
        <v>1</v>
      </c>
      <c r="E2090">
        <v>1</v>
      </c>
      <c r="F2090">
        <v>1</v>
      </c>
      <c r="G2090">
        <v>1</v>
      </c>
      <c r="H2090">
        <v>1</v>
      </c>
      <c r="I2090">
        <v>1</v>
      </c>
      <c r="J2090">
        <v>1</v>
      </c>
      <c r="K2090">
        <v>1</v>
      </c>
    </row>
    <row r="2091" spans="1:11" hidden="1">
      <c r="A2091" t="s">
        <v>294</v>
      </c>
      <c r="B2091" t="s">
        <v>516</v>
      </c>
      <c r="C2091" t="s">
        <v>282</v>
      </c>
      <c r="D2091">
        <v>1</v>
      </c>
      <c r="E2091">
        <v>1</v>
      </c>
      <c r="F2091">
        <v>1</v>
      </c>
      <c r="G2091">
        <v>1</v>
      </c>
      <c r="H2091">
        <v>1</v>
      </c>
      <c r="I2091">
        <v>1</v>
      </c>
      <c r="J2091">
        <v>1</v>
      </c>
      <c r="K2091">
        <v>1</v>
      </c>
    </row>
    <row r="2092" spans="1:11" hidden="1">
      <c r="A2092" t="s">
        <v>294</v>
      </c>
      <c r="B2092" t="s">
        <v>516</v>
      </c>
      <c r="C2092" t="s">
        <v>283</v>
      </c>
      <c r="D2092">
        <v>1</v>
      </c>
      <c r="E2092">
        <v>1</v>
      </c>
      <c r="F2092">
        <v>1</v>
      </c>
      <c r="G2092">
        <v>1</v>
      </c>
      <c r="H2092">
        <v>1</v>
      </c>
      <c r="I2092">
        <v>1</v>
      </c>
      <c r="J2092">
        <v>1</v>
      </c>
      <c r="K2092">
        <v>1</v>
      </c>
    </row>
    <row r="2093" spans="1:11" hidden="1">
      <c r="A2093" t="s">
        <v>294</v>
      </c>
      <c r="B2093" t="s">
        <v>516</v>
      </c>
      <c r="C2093" t="s">
        <v>284</v>
      </c>
      <c r="D2093">
        <v>1</v>
      </c>
      <c r="E2093">
        <v>1</v>
      </c>
      <c r="F2093">
        <v>1</v>
      </c>
      <c r="G2093">
        <v>1</v>
      </c>
      <c r="H2093">
        <v>1</v>
      </c>
      <c r="I2093">
        <v>1</v>
      </c>
      <c r="J2093">
        <v>1</v>
      </c>
      <c r="K2093">
        <v>1</v>
      </c>
    </row>
    <row r="2094" spans="1:11" hidden="1">
      <c r="A2094" t="s">
        <v>294</v>
      </c>
      <c r="B2094" t="s">
        <v>516</v>
      </c>
      <c r="C2094" t="s">
        <v>285</v>
      </c>
      <c r="D2094">
        <v>1</v>
      </c>
      <c r="E2094">
        <v>1</v>
      </c>
      <c r="F2094">
        <v>1</v>
      </c>
      <c r="G2094">
        <v>1</v>
      </c>
      <c r="H2094">
        <v>1</v>
      </c>
      <c r="I2094">
        <v>1</v>
      </c>
      <c r="J2094">
        <v>1</v>
      </c>
      <c r="K2094">
        <v>1</v>
      </c>
    </row>
    <row r="2095" spans="1:11" hidden="1">
      <c r="A2095" t="s">
        <v>294</v>
      </c>
      <c r="B2095" t="s">
        <v>516</v>
      </c>
      <c r="C2095" t="s">
        <v>286</v>
      </c>
      <c r="D2095">
        <v>1</v>
      </c>
      <c r="E2095">
        <v>1</v>
      </c>
      <c r="F2095">
        <v>1</v>
      </c>
      <c r="G2095">
        <v>1</v>
      </c>
      <c r="H2095">
        <v>1</v>
      </c>
      <c r="I2095">
        <v>1</v>
      </c>
      <c r="J2095">
        <v>1</v>
      </c>
      <c r="K2095">
        <v>1</v>
      </c>
    </row>
    <row r="2096" spans="1:11" hidden="1">
      <c r="A2096" t="s">
        <v>294</v>
      </c>
      <c r="B2096" t="s">
        <v>516</v>
      </c>
      <c r="C2096" t="s">
        <v>287</v>
      </c>
      <c r="D2096">
        <v>1</v>
      </c>
      <c r="E2096">
        <v>1</v>
      </c>
      <c r="F2096">
        <v>1</v>
      </c>
      <c r="G2096">
        <v>1</v>
      </c>
      <c r="H2096">
        <v>1</v>
      </c>
      <c r="I2096">
        <v>1</v>
      </c>
      <c r="J2096">
        <v>1</v>
      </c>
      <c r="K2096">
        <v>1</v>
      </c>
    </row>
    <row r="2097" spans="1:11" hidden="1">
      <c r="A2097" t="s">
        <v>294</v>
      </c>
      <c r="B2097" t="s">
        <v>516</v>
      </c>
      <c r="C2097" t="s">
        <v>288</v>
      </c>
      <c r="D2097">
        <v>1</v>
      </c>
      <c r="E2097">
        <v>1</v>
      </c>
      <c r="F2097">
        <v>1</v>
      </c>
      <c r="G2097">
        <v>1</v>
      </c>
      <c r="H2097">
        <v>1</v>
      </c>
      <c r="I2097">
        <v>1</v>
      </c>
      <c r="J2097">
        <v>1</v>
      </c>
      <c r="K2097">
        <v>1</v>
      </c>
    </row>
    <row r="2098" spans="1:11" hidden="1">
      <c r="A2098" t="s">
        <v>294</v>
      </c>
      <c r="B2098" t="s">
        <v>516</v>
      </c>
      <c r="C2098" t="s">
        <v>289</v>
      </c>
      <c r="D2098">
        <v>1</v>
      </c>
      <c r="E2098">
        <v>1</v>
      </c>
      <c r="F2098">
        <v>1</v>
      </c>
      <c r="G2098">
        <v>1</v>
      </c>
      <c r="H2098">
        <v>1</v>
      </c>
      <c r="I2098">
        <v>1</v>
      </c>
      <c r="J2098">
        <v>1</v>
      </c>
      <c r="K2098">
        <v>1</v>
      </c>
    </row>
    <row r="2099" spans="1:11" hidden="1">
      <c r="A2099" t="s">
        <v>294</v>
      </c>
      <c r="B2099" t="s">
        <v>516</v>
      </c>
      <c r="C2099" t="s">
        <v>290</v>
      </c>
      <c r="D2099">
        <v>1</v>
      </c>
      <c r="E2099">
        <v>1</v>
      </c>
      <c r="F2099">
        <v>1</v>
      </c>
      <c r="G2099">
        <v>1</v>
      </c>
      <c r="H2099">
        <v>1</v>
      </c>
      <c r="I2099">
        <v>1</v>
      </c>
      <c r="J2099">
        <v>1</v>
      </c>
      <c r="K2099">
        <v>1</v>
      </c>
    </row>
    <row r="2100" spans="1:11" hidden="1">
      <c r="A2100" t="s">
        <v>294</v>
      </c>
      <c r="B2100" t="s">
        <v>516</v>
      </c>
      <c r="C2100" t="s">
        <v>291</v>
      </c>
      <c r="D2100">
        <v>1</v>
      </c>
      <c r="E2100">
        <v>1</v>
      </c>
      <c r="F2100">
        <v>1</v>
      </c>
      <c r="G2100">
        <v>1</v>
      </c>
      <c r="H2100">
        <v>1</v>
      </c>
      <c r="I2100">
        <v>1</v>
      </c>
      <c r="J2100">
        <v>1</v>
      </c>
      <c r="K2100">
        <v>1</v>
      </c>
    </row>
    <row r="2101" spans="1:11" hidden="1">
      <c r="A2101" t="s">
        <v>294</v>
      </c>
      <c r="B2101" t="s">
        <v>516</v>
      </c>
      <c r="C2101" t="s">
        <v>292</v>
      </c>
      <c r="D2101">
        <v>1</v>
      </c>
      <c r="E2101">
        <v>1</v>
      </c>
      <c r="F2101">
        <v>1</v>
      </c>
      <c r="G2101">
        <v>1</v>
      </c>
      <c r="H2101">
        <v>1</v>
      </c>
      <c r="I2101">
        <v>1</v>
      </c>
      <c r="J2101">
        <v>1</v>
      </c>
      <c r="K2101">
        <v>1</v>
      </c>
    </row>
    <row r="2102" spans="1:11" hidden="1">
      <c r="A2102" t="s">
        <v>294</v>
      </c>
      <c r="B2102" t="s">
        <v>371</v>
      </c>
      <c r="C2102" t="s">
        <v>278</v>
      </c>
      <c r="D2102">
        <v>1</v>
      </c>
      <c r="E2102">
        <v>1</v>
      </c>
      <c r="F2102">
        <v>1</v>
      </c>
      <c r="G2102">
        <v>1</v>
      </c>
      <c r="H2102">
        <v>1</v>
      </c>
      <c r="I2102">
        <v>1</v>
      </c>
      <c r="J2102">
        <v>1</v>
      </c>
      <c r="K2102">
        <v>1</v>
      </c>
    </row>
    <row r="2103" spans="1:11" hidden="1">
      <c r="A2103" t="s">
        <v>294</v>
      </c>
      <c r="B2103" t="s">
        <v>371</v>
      </c>
      <c r="C2103" t="s">
        <v>279</v>
      </c>
      <c r="D2103">
        <v>1</v>
      </c>
      <c r="E2103">
        <v>1</v>
      </c>
      <c r="F2103">
        <v>1</v>
      </c>
      <c r="G2103">
        <v>1</v>
      </c>
      <c r="H2103">
        <v>1</v>
      </c>
      <c r="I2103">
        <v>1</v>
      </c>
      <c r="J2103">
        <v>1</v>
      </c>
      <c r="K2103">
        <v>1</v>
      </c>
    </row>
    <row r="2104" spans="1:11" hidden="1">
      <c r="A2104" t="s">
        <v>294</v>
      </c>
      <c r="B2104" t="s">
        <v>371</v>
      </c>
      <c r="C2104" t="s">
        <v>280</v>
      </c>
      <c r="D2104">
        <v>1</v>
      </c>
      <c r="E2104">
        <v>1</v>
      </c>
      <c r="F2104">
        <v>1</v>
      </c>
      <c r="G2104">
        <v>1</v>
      </c>
      <c r="H2104">
        <v>1</v>
      </c>
      <c r="I2104">
        <v>1</v>
      </c>
      <c r="J2104">
        <v>1</v>
      </c>
      <c r="K2104">
        <v>1</v>
      </c>
    </row>
    <row r="2105" spans="1:11" hidden="1">
      <c r="A2105" t="s">
        <v>294</v>
      </c>
      <c r="B2105" t="s">
        <v>371</v>
      </c>
      <c r="C2105" t="s">
        <v>277</v>
      </c>
      <c r="D2105">
        <v>1</v>
      </c>
      <c r="E2105">
        <v>1</v>
      </c>
      <c r="F2105">
        <v>1</v>
      </c>
      <c r="G2105">
        <v>1</v>
      </c>
      <c r="H2105">
        <v>1</v>
      </c>
      <c r="I2105">
        <v>1</v>
      </c>
      <c r="J2105">
        <v>1</v>
      </c>
      <c r="K2105">
        <v>1</v>
      </c>
    </row>
    <row r="2106" spans="1:11" hidden="1">
      <c r="A2106" t="s">
        <v>294</v>
      </c>
      <c r="B2106" t="s">
        <v>371</v>
      </c>
      <c r="C2106" t="s">
        <v>281</v>
      </c>
      <c r="D2106">
        <v>1</v>
      </c>
      <c r="E2106">
        <v>1</v>
      </c>
      <c r="F2106">
        <v>1</v>
      </c>
      <c r="G2106">
        <v>1</v>
      </c>
      <c r="H2106">
        <v>1</v>
      </c>
      <c r="I2106">
        <v>1</v>
      </c>
      <c r="J2106">
        <v>1</v>
      </c>
      <c r="K2106">
        <v>1</v>
      </c>
    </row>
    <row r="2107" spans="1:11" hidden="1">
      <c r="A2107" t="s">
        <v>294</v>
      </c>
      <c r="B2107" t="s">
        <v>371</v>
      </c>
      <c r="C2107" t="s">
        <v>282</v>
      </c>
      <c r="D2107">
        <v>1</v>
      </c>
      <c r="E2107">
        <v>1</v>
      </c>
      <c r="F2107">
        <v>1</v>
      </c>
      <c r="G2107">
        <v>1</v>
      </c>
      <c r="H2107">
        <v>1</v>
      </c>
      <c r="I2107">
        <v>1</v>
      </c>
      <c r="J2107">
        <v>1</v>
      </c>
      <c r="K2107">
        <v>1</v>
      </c>
    </row>
    <row r="2108" spans="1:11" hidden="1">
      <c r="A2108" t="s">
        <v>294</v>
      </c>
      <c r="B2108" t="s">
        <v>371</v>
      </c>
      <c r="C2108" t="s">
        <v>283</v>
      </c>
      <c r="D2108">
        <v>1</v>
      </c>
      <c r="E2108">
        <v>1</v>
      </c>
      <c r="F2108">
        <v>1</v>
      </c>
      <c r="G2108">
        <v>1</v>
      </c>
      <c r="H2108">
        <v>1</v>
      </c>
      <c r="I2108">
        <v>1</v>
      </c>
      <c r="J2108">
        <v>1</v>
      </c>
      <c r="K2108">
        <v>1</v>
      </c>
    </row>
    <row r="2109" spans="1:11" hidden="1">
      <c r="A2109" t="s">
        <v>294</v>
      </c>
      <c r="B2109" t="s">
        <v>371</v>
      </c>
      <c r="C2109" t="s">
        <v>284</v>
      </c>
      <c r="D2109">
        <v>1</v>
      </c>
      <c r="E2109">
        <v>1</v>
      </c>
      <c r="F2109">
        <v>1</v>
      </c>
      <c r="G2109">
        <v>1</v>
      </c>
      <c r="H2109">
        <v>1</v>
      </c>
      <c r="I2109">
        <v>1</v>
      </c>
      <c r="J2109">
        <v>1</v>
      </c>
      <c r="K2109">
        <v>1</v>
      </c>
    </row>
    <row r="2110" spans="1:11" hidden="1">
      <c r="A2110" t="s">
        <v>294</v>
      </c>
      <c r="B2110" t="s">
        <v>371</v>
      </c>
      <c r="C2110" t="s">
        <v>285</v>
      </c>
      <c r="D2110">
        <v>1</v>
      </c>
      <c r="E2110">
        <v>1</v>
      </c>
      <c r="F2110">
        <v>1</v>
      </c>
      <c r="G2110">
        <v>1</v>
      </c>
      <c r="H2110">
        <v>1</v>
      </c>
      <c r="I2110">
        <v>1</v>
      </c>
      <c r="J2110">
        <v>1</v>
      </c>
      <c r="K2110">
        <v>1</v>
      </c>
    </row>
    <row r="2111" spans="1:11" hidden="1">
      <c r="A2111" t="s">
        <v>294</v>
      </c>
      <c r="B2111" t="s">
        <v>371</v>
      </c>
      <c r="C2111" t="s">
        <v>286</v>
      </c>
      <c r="D2111">
        <v>1</v>
      </c>
      <c r="E2111">
        <v>1</v>
      </c>
      <c r="F2111">
        <v>1</v>
      </c>
      <c r="G2111">
        <v>1</v>
      </c>
      <c r="H2111">
        <v>1</v>
      </c>
      <c r="I2111">
        <v>1</v>
      </c>
      <c r="J2111">
        <v>1</v>
      </c>
      <c r="K2111">
        <v>1</v>
      </c>
    </row>
    <row r="2112" spans="1:11" hidden="1">
      <c r="A2112" t="s">
        <v>294</v>
      </c>
      <c r="B2112" t="s">
        <v>371</v>
      </c>
      <c r="C2112" t="s">
        <v>287</v>
      </c>
      <c r="D2112">
        <v>1</v>
      </c>
      <c r="E2112">
        <v>1</v>
      </c>
      <c r="F2112">
        <v>1</v>
      </c>
      <c r="G2112">
        <v>1</v>
      </c>
      <c r="H2112">
        <v>1</v>
      </c>
      <c r="I2112">
        <v>1</v>
      </c>
      <c r="J2112">
        <v>1</v>
      </c>
      <c r="K2112">
        <v>1</v>
      </c>
    </row>
    <row r="2113" spans="1:11" hidden="1">
      <c r="A2113" t="s">
        <v>294</v>
      </c>
      <c r="B2113" t="s">
        <v>371</v>
      </c>
      <c r="C2113" t="s">
        <v>288</v>
      </c>
      <c r="D2113">
        <v>1</v>
      </c>
      <c r="E2113">
        <v>1</v>
      </c>
      <c r="F2113">
        <v>1</v>
      </c>
      <c r="G2113">
        <v>1</v>
      </c>
      <c r="H2113">
        <v>1</v>
      </c>
      <c r="I2113">
        <v>1</v>
      </c>
      <c r="J2113">
        <v>1</v>
      </c>
      <c r="K2113">
        <v>1</v>
      </c>
    </row>
    <row r="2114" spans="1:11" hidden="1">
      <c r="A2114" t="s">
        <v>294</v>
      </c>
      <c r="B2114" t="s">
        <v>371</v>
      </c>
      <c r="C2114" t="s">
        <v>289</v>
      </c>
      <c r="D2114">
        <v>1</v>
      </c>
      <c r="E2114">
        <v>1</v>
      </c>
      <c r="F2114">
        <v>1</v>
      </c>
      <c r="G2114">
        <v>1</v>
      </c>
      <c r="H2114">
        <v>1</v>
      </c>
      <c r="I2114">
        <v>1</v>
      </c>
      <c r="J2114">
        <v>1</v>
      </c>
      <c r="K2114">
        <v>1</v>
      </c>
    </row>
    <row r="2115" spans="1:11" hidden="1">
      <c r="A2115" t="s">
        <v>294</v>
      </c>
      <c r="B2115" t="s">
        <v>371</v>
      </c>
      <c r="C2115" t="s">
        <v>290</v>
      </c>
      <c r="D2115">
        <v>1</v>
      </c>
      <c r="E2115">
        <v>1</v>
      </c>
      <c r="F2115">
        <v>1</v>
      </c>
      <c r="G2115">
        <v>1</v>
      </c>
      <c r="H2115">
        <v>1</v>
      </c>
      <c r="I2115">
        <v>1</v>
      </c>
      <c r="J2115">
        <v>1</v>
      </c>
      <c r="K2115">
        <v>1</v>
      </c>
    </row>
    <row r="2116" spans="1:11" hidden="1">
      <c r="A2116" t="s">
        <v>294</v>
      </c>
      <c r="B2116" t="s">
        <v>371</v>
      </c>
      <c r="C2116" t="s">
        <v>291</v>
      </c>
      <c r="D2116">
        <v>1</v>
      </c>
      <c r="E2116">
        <v>1</v>
      </c>
      <c r="F2116">
        <v>1</v>
      </c>
      <c r="G2116">
        <v>1</v>
      </c>
      <c r="H2116">
        <v>1</v>
      </c>
      <c r="I2116">
        <v>1</v>
      </c>
      <c r="J2116">
        <v>1</v>
      </c>
      <c r="K2116">
        <v>1</v>
      </c>
    </row>
    <row r="2117" spans="1:11" hidden="1">
      <c r="A2117" t="s">
        <v>294</v>
      </c>
      <c r="B2117" t="s">
        <v>371</v>
      </c>
      <c r="C2117" t="s">
        <v>292</v>
      </c>
      <c r="D2117">
        <v>1</v>
      </c>
      <c r="E2117">
        <v>1</v>
      </c>
      <c r="F2117">
        <v>1</v>
      </c>
      <c r="G2117">
        <v>1</v>
      </c>
      <c r="H2117">
        <v>1</v>
      </c>
      <c r="I2117">
        <v>1</v>
      </c>
      <c r="J2117">
        <v>1</v>
      </c>
      <c r="K2117">
        <v>1</v>
      </c>
    </row>
    <row r="2118" spans="1:11" hidden="1">
      <c r="A2118" t="s">
        <v>294</v>
      </c>
      <c r="B2118" t="s">
        <v>241</v>
      </c>
      <c r="C2118" t="s">
        <v>278</v>
      </c>
      <c r="D2118">
        <v>1</v>
      </c>
      <c r="E2118">
        <v>1</v>
      </c>
      <c r="F2118">
        <v>1</v>
      </c>
      <c r="G2118">
        <v>1</v>
      </c>
      <c r="H2118">
        <v>1</v>
      </c>
      <c r="I2118">
        <v>1</v>
      </c>
      <c r="J2118">
        <v>1</v>
      </c>
      <c r="K2118">
        <v>1</v>
      </c>
    </row>
    <row r="2119" spans="1:11" hidden="1">
      <c r="A2119" t="s">
        <v>294</v>
      </c>
      <c r="B2119" t="s">
        <v>241</v>
      </c>
      <c r="C2119" t="s">
        <v>279</v>
      </c>
      <c r="D2119">
        <v>1</v>
      </c>
      <c r="E2119">
        <v>1</v>
      </c>
      <c r="F2119">
        <v>1</v>
      </c>
      <c r="G2119">
        <v>1</v>
      </c>
      <c r="H2119">
        <v>1</v>
      </c>
      <c r="I2119">
        <v>1</v>
      </c>
      <c r="J2119">
        <v>1</v>
      </c>
      <c r="K2119">
        <v>1</v>
      </c>
    </row>
    <row r="2120" spans="1:11" hidden="1">
      <c r="A2120" t="s">
        <v>294</v>
      </c>
      <c r="B2120" t="s">
        <v>241</v>
      </c>
      <c r="C2120" t="s">
        <v>280</v>
      </c>
      <c r="D2120">
        <v>1</v>
      </c>
      <c r="E2120">
        <v>1</v>
      </c>
      <c r="F2120">
        <v>1</v>
      </c>
      <c r="G2120">
        <v>1</v>
      </c>
      <c r="H2120">
        <v>1</v>
      </c>
      <c r="I2120">
        <v>1</v>
      </c>
      <c r="J2120">
        <v>1</v>
      </c>
      <c r="K2120">
        <v>1</v>
      </c>
    </row>
    <row r="2121" spans="1:11" hidden="1">
      <c r="A2121" t="s">
        <v>294</v>
      </c>
      <c r="B2121" t="s">
        <v>241</v>
      </c>
      <c r="C2121" t="s">
        <v>277</v>
      </c>
      <c r="D2121">
        <v>1</v>
      </c>
      <c r="E2121">
        <v>1</v>
      </c>
      <c r="F2121">
        <v>1</v>
      </c>
      <c r="G2121">
        <v>1</v>
      </c>
      <c r="H2121">
        <v>1</v>
      </c>
      <c r="I2121">
        <v>1</v>
      </c>
      <c r="J2121">
        <v>1</v>
      </c>
      <c r="K2121">
        <v>1</v>
      </c>
    </row>
    <row r="2122" spans="1:11" hidden="1">
      <c r="A2122" t="s">
        <v>294</v>
      </c>
      <c r="B2122" t="s">
        <v>241</v>
      </c>
      <c r="C2122" t="s">
        <v>281</v>
      </c>
      <c r="D2122">
        <v>1</v>
      </c>
      <c r="E2122">
        <v>1</v>
      </c>
      <c r="F2122">
        <v>1</v>
      </c>
      <c r="G2122">
        <v>1</v>
      </c>
      <c r="H2122">
        <v>1</v>
      </c>
      <c r="I2122">
        <v>1</v>
      </c>
      <c r="J2122">
        <v>1</v>
      </c>
      <c r="K2122">
        <v>1</v>
      </c>
    </row>
    <row r="2123" spans="1:11" hidden="1">
      <c r="A2123" t="s">
        <v>294</v>
      </c>
      <c r="B2123" t="s">
        <v>241</v>
      </c>
      <c r="C2123" t="s">
        <v>282</v>
      </c>
      <c r="D2123">
        <v>1</v>
      </c>
      <c r="E2123">
        <v>1</v>
      </c>
      <c r="F2123">
        <v>1</v>
      </c>
      <c r="G2123">
        <v>1</v>
      </c>
      <c r="H2123">
        <v>1</v>
      </c>
      <c r="I2123">
        <v>1</v>
      </c>
      <c r="J2123">
        <v>1</v>
      </c>
      <c r="K2123">
        <v>1</v>
      </c>
    </row>
    <row r="2124" spans="1:11" hidden="1">
      <c r="A2124" t="s">
        <v>294</v>
      </c>
      <c r="B2124" t="s">
        <v>241</v>
      </c>
      <c r="C2124" t="s">
        <v>283</v>
      </c>
      <c r="D2124">
        <v>1</v>
      </c>
      <c r="E2124">
        <v>1</v>
      </c>
      <c r="F2124">
        <v>1</v>
      </c>
      <c r="G2124">
        <v>1</v>
      </c>
      <c r="H2124">
        <v>1</v>
      </c>
      <c r="I2124">
        <v>1</v>
      </c>
      <c r="J2124">
        <v>1</v>
      </c>
      <c r="K2124">
        <v>1</v>
      </c>
    </row>
    <row r="2125" spans="1:11" hidden="1">
      <c r="A2125" t="s">
        <v>294</v>
      </c>
      <c r="B2125" t="s">
        <v>241</v>
      </c>
      <c r="C2125" t="s">
        <v>284</v>
      </c>
      <c r="D2125">
        <v>1</v>
      </c>
      <c r="E2125">
        <v>1</v>
      </c>
      <c r="F2125">
        <v>1</v>
      </c>
      <c r="G2125">
        <v>1</v>
      </c>
      <c r="H2125">
        <v>1</v>
      </c>
      <c r="I2125">
        <v>1</v>
      </c>
      <c r="J2125">
        <v>1</v>
      </c>
      <c r="K2125">
        <v>1</v>
      </c>
    </row>
    <row r="2126" spans="1:11" hidden="1">
      <c r="A2126" t="s">
        <v>294</v>
      </c>
      <c r="B2126" t="s">
        <v>241</v>
      </c>
      <c r="C2126" t="s">
        <v>285</v>
      </c>
      <c r="D2126">
        <v>1</v>
      </c>
      <c r="E2126">
        <v>1</v>
      </c>
      <c r="F2126">
        <v>1</v>
      </c>
      <c r="G2126">
        <v>1</v>
      </c>
      <c r="H2126">
        <v>1</v>
      </c>
      <c r="I2126">
        <v>1</v>
      </c>
      <c r="J2126">
        <v>1</v>
      </c>
      <c r="K2126">
        <v>1</v>
      </c>
    </row>
    <row r="2127" spans="1:11" hidden="1">
      <c r="A2127" t="s">
        <v>294</v>
      </c>
      <c r="B2127" t="s">
        <v>241</v>
      </c>
      <c r="C2127" t="s">
        <v>286</v>
      </c>
      <c r="D2127">
        <v>1</v>
      </c>
      <c r="E2127">
        <v>1</v>
      </c>
      <c r="F2127">
        <v>1</v>
      </c>
      <c r="G2127">
        <v>1</v>
      </c>
      <c r="H2127">
        <v>1</v>
      </c>
      <c r="I2127">
        <v>1</v>
      </c>
      <c r="J2127">
        <v>1</v>
      </c>
      <c r="K2127">
        <v>1</v>
      </c>
    </row>
    <row r="2128" spans="1:11" hidden="1">
      <c r="A2128" t="s">
        <v>294</v>
      </c>
      <c r="B2128" t="s">
        <v>241</v>
      </c>
      <c r="C2128" t="s">
        <v>287</v>
      </c>
      <c r="D2128">
        <v>1</v>
      </c>
      <c r="E2128">
        <v>1</v>
      </c>
      <c r="F2128">
        <v>1</v>
      </c>
      <c r="G2128">
        <v>1</v>
      </c>
      <c r="H2128">
        <v>1</v>
      </c>
      <c r="I2128">
        <v>1</v>
      </c>
      <c r="J2128">
        <v>1</v>
      </c>
      <c r="K2128">
        <v>1</v>
      </c>
    </row>
    <row r="2129" spans="1:11" hidden="1">
      <c r="A2129" t="s">
        <v>294</v>
      </c>
      <c r="B2129" t="s">
        <v>241</v>
      </c>
      <c r="C2129" t="s">
        <v>288</v>
      </c>
      <c r="D2129">
        <v>1</v>
      </c>
      <c r="E2129">
        <v>1</v>
      </c>
      <c r="F2129">
        <v>1</v>
      </c>
      <c r="G2129">
        <v>1</v>
      </c>
      <c r="H2129">
        <v>1</v>
      </c>
      <c r="I2129">
        <v>1</v>
      </c>
      <c r="J2129">
        <v>1</v>
      </c>
      <c r="K2129">
        <v>1</v>
      </c>
    </row>
    <row r="2130" spans="1:11" hidden="1">
      <c r="A2130" t="s">
        <v>294</v>
      </c>
      <c r="B2130" t="s">
        <v>241</v>
      </c>
      <c r="C2130" t="s">
        <v>289</v>
      </c>
      <c r="D2130">
        <v>1</v>
      </c>
      <c r="E2130">
        <v>1</v>
      </c>
      <c r="F2130">
        <v>1</v>
      </c>
      <c r="G2130">
        <v>1</v>
      </c>
      <c r="H2130">
        <v>1</v>
      </c>
      <c r="I2130">
        <v>1</v>
      </c>
      <c r="J2130">
        <v>1</v>
      </c>
      <c r="K2130">
        <v>1</v>
      </c>
    </row>
    <row r="2131" spans="1:11" hidden="1">
      <c r="A2131" t="s">
        <v>294</v>
      </c>
      <c r="B2131" t="s">
        <v>241</v>
      </c>
      <c r="C2131" t="s">
        <v>290</v>
      </c>
      <c r="D2131">
        <v>1</v>
      </c>
      <c r="E2131">
        <v>1</v>
      </c>
      <c r="F2131">
        <v>1</v>
      </c>
      <c r="G2131">
        <v>1</v>
      </c>
      <c r="H2131">
        <v>1</v>
      </c>
      <c r="I2131">
        <v>1</v>
      </c>
      <c r="J2131">
        <v>1</v>
      </c>
      <c r="K2131">
        <v>1</v>
      </c>
    </row>
    <row r="2132" spans="1:11" hidden="1">
      <c r="A2132" t="s">
        <v>294</v>
      </c>
      <c r="B2132" t="s">
        <v>241</v>
      </c>
      <c r="C2132" t="s">
        <v>291</v>
      </c>
      <c r="D2132">
        <v>1</v>
      </c>
      <c r="E2132">
        <v>1</v>
      </c>
      <c r="F2132">
        <v>1</v>
      </c>
      <c r="G2132">
        <v>1</v>
      </c>
      <c r="H2132">
        <v>1</v>
      </c>
      <c r="I2132">
        <v>1</v>
      </c>
      <c r="J2132">
        <v>1</v>
      </c>
      <c r="K2132">
        <v>1</v>
      </c>
    </row>
    <row r="2133" spans="1:11" hidden="1">
      <c r="A2133" t="s">
        <v>294</v>
      </c>
      <c r="B2133" t="s">
        <v>241</v>
      </c>
      <c r="C2133" t="s">
        <v>292</v>
      </c>
      <c r="D2133">
        <v>1</v>
      </c>
      <c r="E2133">
        <v>1</v>
      </c>
      <c r="F2133">
        <v>1</v>
      </c>
      <c r="G2133">
        <v>1</v>
      </c>
      <c r="H2133">
        <v>1</v>
      </c>
      <c r="I2133">
        <v>1</v>
      </c>
      <c r="J2133">
        <v>1</v>
      </c>
      <c r="K2133">
        <v>1</v>
      </c>
    </row>
    <row r="2134" spans="1:11" hidden="1">
      <c r="A2134" t="s">
        <v>294</v>
      </c>
      <c r="B2134" t="s">
        <v>372</v>
      </c>
      <c r="C2134" t="s">
        <v>278</v>
      </c>
      <c r="D2134">
        <v>1</v>
      </c>
      <c r="E2134">
        <v>1</v>
      </c>
      <c r="F2134">
        <v>1</v>
      </c>
      <c r="G2134">
        <v>1</v>
      </c>
      <c r="H2134">
        <v>1</v>
      </c>
      <c r="I2134">
        <v>1</v>
      </c>
      <c r="J2134">
        <v>1</v>
      </c>
      <c r="K2134">
        <v>1</v>
      </c>
    </row>
    <row r="2135" spans="1:11" hidden="1">
      <c r="A2135" t="s">
        <v>294</v>
      </c>
      <c r="B2135" t="s">
        <v>372</v>
      </c>
      <c r="C2135" t="s">
        <v>279</v>
      </c>
      <c r="D2135">
        <v>1</v>
      </c>
      <c r="E2135">
        <v>1</v>
      </c>
      <c r="F2135">
        <v>1</v>
      </c>
      <c r="G2135">
        <v>1</v>
      </c>
      <c r="H2135">
        <v>1</v>
      </c>
      <c r="I2135">
        <v>1</v>
      </c>
      <c r="J2135">
        <v>1</v>
      </c>
      <c r="K2135">
        <v>1</v>
      </c>
    </row>
    <row r="2136" spans="1:11" hidden="1">
      <c r="A2136" t="s">
        <v>294</v>
      </c>
      <c r="B2136" t="s">
        <v>372</v>
      </c>
      <c r="C2136" t="s">
        <v>280</v>
      </c>
      <c r="D2136">
        <v>1</v>
      </c>
      <c r="E2136">
        <v>1</v>
      </c>
      <c r="F2136">
        <v>1</v>
      </c>
      <c r="G2136">
        <v>1</v>
      </c>
      <c r="H2136">
        <v>1</v>
      </c>
      <c r="I2136">
        <v>1</v>
      </c>
      <c r="J2136">
        <v>1</v>
      </c>
      <c r="K2136">
        <v>1</v>
      </c>
    </row>
    <row r="2137" spans="1:11" hidden="1">
      <c r="A2137" t="s">
        <v>294</v>
      </c>
      <c r="B2137" t="s">
        <v>372</v>
      </c>
      <c r="C2137" t="s">
        <v>277</v>
      </c>
      <c r="D2137">
        <v>1</v>
      </c>
      <c r="E2137">
        <v>1</v>
      </c>
      <c r="F2137">
        <v>1</v>
      </c>
      <c r="G2137">
        <v>1</v>
      </c>
      <c r="H2137">
        <v>1</v>
      </c>
      <c r="I2137">
        <v>1</v>
      </c>
      <c r="J2137">
        <v>1</v>
      </c>
      <c r="K2137">
        <v>1</v>
      </c>
    </row>
    <row r="2138" spans="1:11" hidden="1">
      <c r="A2138" t="s">
        <v>294</v>
      </c>
      <c r="B2138" t="s">
        <v>372</v>
      </c>
      <c r="C2138" t="s">
        <v>281</v>
      </c>
      <c r="D2138">
        <v>1</v>
      </c>
      <c r="E2138">
        <v>1</v>
      </c>
      <c r="F2138">
        <v>1</v>
      </c>
      <c r="G2138">
        <v>1</v>
      </c>
      <c r="H2138">
        <v>1</v>
      </c>
      <c r="I2138">
        <v>1</v>
      </c>
      <c r="J2138">
        <v>1</v>
      </c>
      <c r="K2138">
        <v>1</v>
      </c>
    </row>
    <row r="2139" spans="1:11" hidden="1">
      <c r="A2139" t="s">
        <v>294</v>
      </c>
      <c r="B2139" t="s">
        <v>372</v>
      </c>
      <c r="C2139" t="s">
        <v>282</v>
      </c>
      <c r="D2139">
        <v>1</v>
      </c>
      <c r="E2139">
        <v>1</v>
      </c>
      <c r="F2139">
        <v>1</v>
      </c>
      <c r="G2139">
        <v>1</v>
      </c>
      <c r="H2139">
        <v>1</v>
      </c>
      <c r="I2139">
        <v>1</v>
      </c>
      <c r="J2139">
        <v>1</v>
      </c>
      <c r="K2139">
        <v>1</v>
      </c>
    </row>
    <row r="2140" spans="1:11" hidden="1">
      <c r="A2140" t="s">
        <v>294</v>
      </c>
      <c r="B2140" t="s">
        <v>372</v>
      </c>
      <c r="C2140" t="s">
        <v>283</v>
      </c>
      <c r="D2140">
        <v>1</v>
      </c>
      <c r="E2140">
        <v>1</v>
      </c>
      <c r="F2140">
        <v>1</v>
      </c>
      <c r="G2140">
        <v>1</v>
      </c>
      <c r="H2140">
        <v>1</v>
      </c>
      <c r="I2140">
        <v>1</v>
      </c>
      <c r="J2140">
        <v>1</v>
      </c>
      <c r="K2140">
        <v>1</v>
      </c>
    </row>
    <row r="2141" spans="1:11" hidden="1">
      <c r="A2141" t="s">
        <v>294</v>
      </c>
      <c r="B2141" t="s">
        <v>372</v>
      </c>
      <c r="C2141" t="s">
        <v>284</v>
      </c>
      <c r="D2141">
        <v>1</v>
      </c>
      <c r="E2141">
        <v>1</v>
      </c>
      <c r="F2141">
        <v>1</v>
      </c>
      <c r="G2141">
        <v>1</v>
      </c>
      <c r="H2141">
        <v>1</v>
      </c>
      <c r="I2141">
        <v>1</v>
      </c>
      <c r="J2141">
        <v>1</v>
      </c>
      <c r="K2141">
        <v>1</v>
      </c>
    </row>
    <row r="2142" spans="1:11" hidden="1">
      <c r="A2142" t="s">
        <v>294</v>
      </c>
      <c r="B2142" t="s">
        <v>372</v>
      </c>
      <c r="C2142" t="s">
        <v>285</v>
      </c>
      <c r="D2142">
        <v>1</v>
      </c>
      <c r="E2142">
        <v>1</v>
      </c>
      <c r="F2142">
        <v>1</v>
      </c>
      <c r="G2142">
        <v>1</v>
      </c>
      <c r="H2142">
        <v>1</v>
      </c>
      <c r="I2142">
        <v>1</v>
      </c>
      <c r="J2142">
        <v>1</v>
      </c>
      <c r="K2142">
        <v>1</v>
      </c>
    </row>
    <row r="2143" spans="1:11" hidden="1">
      <c r="A2143" t="s">
        <v>294</v>
      </c>
      <c r="B2143" t="s">
        <v>372</v>
      </c>
      <c r="C2143" t="s">
        <v>286</v>
      </c>
      <c r="D2143">
        <v>1</v>
      </c>
      <c r="E2143">
        <v>1</v>
      </c>
      <c r="F2143">
        <v>1</v>
      </c>
      <c r="G2143">
        <v>1</v>
      </c>
      <c r="H2143">
        <v>1</v>
      </c>
      <c r="I2143">
        <v>1</v>
      </c>
      <c r="J2143">
        <v>1</v>
      </c>
      <c r="K2143">
        <v>1</v>
      </c>
    </row>
    <row r="2144" spans="1:11" hidden="1">
      <c r="A2144" t="s">
        <v>294</v>
      </c>
      <c r="B2144" t="s">
        <v>372</v>
      </c>
      <c r="C2144" t="s">
        <v>287</v>
      </c>
      <c r="D2144">
        <v>1</v>
      </c>
      <c r="E2144">
        <v>1</v>
      </c>
      <c r="F2144">
        <v>1</v>
      </c>
      <c r="G2144">
        <v>1</v>
      </c>
      <c r="H2144">
        <v>1</v>
      </c>
      <c r="I2144">
        <v>1</v>
      </c>
      <c r="J2144">
        <v>1</v>
      </c>
      <c r="K2144">
        <v>1</v>
      </c>
    </row>
    <row r="2145" spans="1:11" hidden="1">
      <c r="A2145" t="s">
        <v>294</v>
      </c>
      <c r="B2145" t="s">
        <v>372</v>
      </c>
      <c r="C2145" t="s">
        <v>288</v>
      </c>
      <c r="D2145">
        <v>1</v>
      </c>
      <c r="E2145">
        <v>1</v>
      </c>
      <c r="F2145">
        <v>1</v>
      </c>
      <c r="G2145">
        <v>1</v>
      </c>
      <c r="H2145">
        <v>1</v>
      </c>
      <c r="I2145">
        <v>1</v>
      </c>
      <c r="J2145">
        <v>1</v>
      </c>
      <c r="K2145">
        <v>1</v>
      </c>
    </row>
    <row r="2146" spans="1:11" hidden="1">
      <c r="A2146" t="s">
        <v>294</v>
      </c>
      <c r="B2146" t="s">
        <v>372</v>
      </c>
      <c r="C2146" t="s">
        <v>289</v>
      </c>
      <c r="D2146">
        <v>1</v>
      </c>
      <c r="E2146">
        <v>1</v>
      </c>
      <c r="F2146">
        <v>1</v>
      </c>
      <c r="G2146">
        <v>1</v>
      </c>
      <c r="H2146">
        <v>1</v>
      </c>
      <c r="I2146">
        <v>1</v>
      </c>
      <c r="J2146">
        <v>1</v>
      </c>
      <c r="K2146">
        <v>1</v>
      </c>
    </row>
    <row r="2147" spans="1:11" hidden="1">
      <c r="A2147" t="s">
        <v>294</v>
      </c>
      <c r="B2147" t="s">
        <v>372</v>
      </c>
      <c r="C2147" t="s">
        <v>290</v>
      </c>
      <c r="D2147">
        <v>1</v>
      </c>
      <c r="E2147">
        <v>1</v>
      </c>
      <c r="F2147">
        <v>1</v>
      </c>
      <c r="G2147">
        <v>1</v>
      </c>
      <c r="H2147">
        <v>1</v>
      </c>
      <c r="I2147">
        <v>1</v>
      </c>
      <c r="J2147">
        <v>1</v>
      </c>
      <c r="K2147">
        <v>1</v>
      </c>
    </row>
    <row r="2148" spans="1:11" hidden="1">
      <c r="A2148" t="s">
        <v>294</v>
      </c>
      <c r="B2148" t="s">
        <v>372</v>
      </c>
      <c r="C2148" t="s">
        <v>291</v>
      </c>
      <c r="D2148">
        <v>1</v>
      </c>
      <c r="E2148">
        <v>1</v>
      </c>
      <c r="F2148">
        <v>1</v>
      </c>
      <c r="G2148">
        <v>1</v>
      </c>
      <c r="H2148">
        <v>1</v>
      </c>
      <c r="I2148">
        <v>1</v>
      </c>
      <c r="J2148">
        <v>1</v>
      </c>
      <c r="K2148">
        <v>1</v>
      </c>
    </row>
    <row r="2149" spans="1:11" hidden="1">
      <c r="A2149" t="s">
        <v>294</v>
      </c>
      <c r="B2149" t="s">
        <v>372</v>
      </c>
      <c r="C2149" t="s">
        <v>292</v>
      </c>
      <c r="D2149">
        <v>1</v>
      </c>
      <c r="E2149">
        <v>1</v>
      </c>
      <c r="F2149">
        <v>1</v>
      </c>
      <c r="G2149">
        <v>1</v>
      </c>
      <c r="H2149">
        <v>1</v>
      </c>
      <c r="I2149">
        <v>1</v>
      </c>
      <c r="J2149">
        <v>1</v>
      </c>
      <c r="K2149">
        <v>1</v>
      </c>
    </row>
    <row r="2150" spans="1:11" hidden="1">
      <c r="A2150" t="s">
        <v>294</v>
      </c>
      <c r="B2150" t="s">
        <v>366</v>
      </c>
      <c r="C2150" t="s">
        <v>278</v>
      </c>
      <c r="D2150">
        <v>1</v>
      </c>
      <c r="E2150">
        <v>1</v>
      </c>
      <c r="F2150">
        <v>1</v>
      </c>
      <c r="G2150">
        <v>1</v>
      </c>
      <c r="H2150">
        <v>1</v>
      </c>
      <c r="I2150">
        <v>1</v>
      </c>
      <c r="J2150">
        <v>1</v>
      </c>
      <c r="K2150">
        <v>1</v>
      </c>
    </row>
    <row r="2151" spans="1:11" hidden="1">
      <c r="A2151" t="s">
        <v>294</v>
      </c>
      <c r="B2151" t="s">
        <v>366</v>
      </c>
      <c r="C2151" t="s">
        <v>279</v>
      </c>
      <c r="D2151">
        <v>1</v>
      </c>
      <c r="E2151">
        <v>1</v>
      </c>
      <c r="F2151">
        <v>1</v>
      </c>
      <c r="G2151">
        <v>1</v>
      </c>
      <c r="H2151">
        <v>1</v>
      </c>
      <c r="I2151">
        <v>1</v>
      </c>
      <c r="J2151">
        <v>1</v>
      </c>
      <c r="K2151">
        <v>1</v>
      </c>
    </row>
    <row r="2152" spans="1:11" hidden="1">
      <c r="A2152" t="s">
        <v>294</v>
      </c>
      <c r="B2152" t="s">
        <v>366</v>
      </c>
      <c r="C2152" t="s">
        <v>280</v>
      </c>
      <c r="D2152">
        <v>1</v>
      </c>
      <c r="E2152">
        <v>1</v>
      </c>
      <c r="F2152">
        <v>1</v>
      </c>
      <c r="G2152">
        <v>1</v>
      </c>
      <c r="H2152">
        <v>1</v>
      </c>
      <c r="I2152">
        <v>1</v>
      </c>
      <c r="J2152">
        <v>1</v>
      </c>
      <c r="K2152">
        <v>1</v>
      </c>
    </row>
    <row r="2153" spans="1:11" hidden="1">
      <c r="A2153" t="s">
        <v>294</v>
      </c>
      <c r="B2153" t="s">
        <v>366</v>
      </c>
      <c r="C2153" t="s">
        <v>277</v>
      </c>
      <c r="D2153">
        <v>1</v>
      </c>
      <c r="E2153">
        <v>1</v>
      </c>
      <c r="F2153">
        <v>1</v>
      </c>
      <c r="G2153">
        <v>1</v>
      </c>
      <c r="H2153">
        <v>1</v>
      </c>
      <c r="I2153">
        <v>1</v>
      </c>
      <c r="J2153">
        <v>1</v>
      </c>
      <c r="K2153">
        <v>1</v>
      </c>
    </row>
    <row r="2154" spans="1:11" hidden="1">
      <c r="A2154" t="s">
        <v>294</v>
      </c>
      <c r="B2154" t="s">
        <v>366</v>
      </c>
      <c r="C2154" t="s">
        <v>281</v>
      </c>
      <c r="D2154">
        <v>1</v>
      </c>
      <c r="E2154">
        <v>1</v>
      </c>
      <c r="F2154">
        <v>1</v>
      </c>
      <c r="G2154">
        <v>1</v>
      </c>
      <c r="H2154">
        <v>1</v>
      </c>
      <c r="I2154">
        <v>1</v>
      </c>
      <c r="J2154">
        <v>1</v>
      </c>
      <c r="K2154">
        <v>1</v>
      </c>
    </row>
    <row r="2155" spans="1:11" hidden="1">
      <c r="A2155" t="s">
        <v>294</v>
      </c>
      <c r="B2155" t="s">
        <v>366</v>
      </c>
      <c r="C2155" t="s">
        <v>282</v>
      </c>
      <c r="D2155">
        <v>1</v>
      </c>
      <c r="E2155">
        <v>1</v>
      </c>
      <c r="F2155">
        <v>1</v>
      </c>
      <c r="G2155">
        <v>1</v>
      </c>
      <c r="H2155">
        <v>1</v>
      </c>
      <c r="I2155">
        <v>1</v>
      </c>
      <c r="J2155">
        <v>1</v>
      </c>
      <c r="K2155">
        <v>1</v>
      </c>
    </row>
    <row r="2156" spans="1:11" hidden="1">
      <c r="A2156" t="s">
        <v>294</v>
      </c>
      <c r="B2156" t="s">
        <v>366</v>
      </c>
      <c r="C2156" t="s">
        <v>283</v>
      </c>
      <c r="D2156">
        <v>1</v>
      </c>
      <c r="E2156">
        <v>1</v>
      </c>
      <c r="F2156">
        <v>1</v>
      </c>
      <c r="G2156">
        <v>1</v>
      </c>
      <c r="H2156">
        <v>1</v>
      </c>
      <c r="I2156">
        <v>1</v>
      </c>
      <c r="J2156">
        <v>1</v>
      </c>
      <c r="K2156">
        <v>1</v>
      </c>
    </row>
    <row r="2157" spans="1:11" hidden="1">
      <c r="A2157" t="s">
        <v>294</v>
      </c>
      <c r="B2157" t="s">
        <v>366</v>
      </c>
      <c r="C2157" t="s">
        <v>284</v>
      </c>
      <c r="D2157">
        <v>1</v>
      </c>
      <c r="E2157">
        <v>1</v>
      </c>
      <c r="F2157">
        <v>1</v>
      </c>
      <c r="G2157">
        <v>1</v>
      </c>
      <c r="H2157">
        <v>1</v>
      </c>
      <c r="I2157">
        <v>1</v>
      </c>
      <c r="J2157">
        <v>1</v>
      </c>
      <c r="K2157">
        <v>1</v>
      </c>
    </row>
    <row r="2158" spans="1:11" hidden="1">
      <c r="A2158" t="s">
        <v>294</v>
      </c>
      <c r="B2158" t="s">
        <v>366</v>
      </c>
      <c r="C2158" t="s">
        <v>285</v>
      </c>
      <c r="D2158">
        <v>1</v>
      </c>
      <c r="E2158">
        <v>1</v>
      </c>
      <c r="F2158">
        <v>1</v>
      </c>
      <c r="G2158">
        <v>1</v>
      </c>
      <c r="H2158">
        <v>1</v>
      </c>
      <c r="I2158">
        <v>1</v>
      </c>
      <c r="J2158">
        <v>1</v>
      </c>
      <c r="K2158">
        <v>1</v>
      </c>
    </row>
    <row r="2159" spans="1:11" hidden="1">
      <c r="A2159" t="s">
        <v>294</v>
      </c>
      <c r="B2159" t="s">
        <v>366</v>
      </c>
      <c r="C2159" t="s">
        <v>286</v>
      </c>
      <c r="D2159">
        <v>1</v>
      </c>
      <c r="E2159">
        <v>1</v>
      </c>
      <c r="F2159">
        <v>1</v>
      </c>
      <c r="G2159">
        <v>1</v>
      </c>
      <c r="H2159">
        <v>1</v>
      </c>
      <c r="I2159">
        <v>1</v>
      </c>
      <c r="J2159">
        <v>1</v>
      </c>
      <c r="K2159">
        <v>1</v>
      </c>
    </row>
    <row r="2160" spans="1:11" hidden="1">
      <c r="A2160" t="s">
        <v>294</v>
      </c>
      <c r="B2160" t="s">
        <v>366</v>
      </c>
      <c r="C2160" t="s">
        <v>287</v>
      </c>
      <c r="D2160">
        <v>1</v>
      </c>
      <c r="E2160">
        <v>1</v>
      </c>
      <c r="F2160">
        <v>1</v>
      </c>
      <c r="G2160">
        <v>1</v>
      </c>
      <c r="H2160">
        <v>1</v>
      </c>
      <c r="I2160">
        <v>1</v>
      </c>
      <c r="J2160">
        <v>1</v>
      </c>
      <c r="K2160">
        <v>1</v>
      </c>
    </row>
    <row r="2161" spans="1:11" hidden="1">
      <c r="A2161" t="s">
        <v>294</v>
      </c>
      <c r="B2161" t="s">
        <v>366</v>
      </c>
      <c r="C2161" t="s">
        <v>288</v>
      </c>
      <c r="D2161">
        <v>1</v>
      </c>
      <c r="E2161">
        <v>1</v>
      </c>
      <c r="F2161">
        <v>1</v>
      </c>
      <c r="G2161">
        <v>1</v>
      </c>
      <c r="H2161">
        <v>1</v>
      </c>
      <c r="I2161">
        <v>1</v>
      </c>
      <c r="J2161">
        <v>1</v>
      </c>
      <c r="K2161">
        <v>1</v>
      </c>
    </row>
    <row r="2162" spans="1:11" hidden="1">
      <c r="A2162" t="s">
        <v>294</v>
      </c>
      <c r="B2162" t="s">
        <v>366</v>
      </c>
      <c r="C2162" t="s">
        <v>289</v>
      </c>
      <c r="D2162">
        <v>1</v>
      </c>
      <c r="E2162">
        <v>1</v>
      </c>
      <c r="F2162">
        <v>1</v>
      </c>
      <c r="G2162">
        <v>1</v>
      </c>
      <c r="H2162">
        <v>1</v>
      </c>
      <c r="I2162">
        <v>1</v>
      </c>
      <c r="J2162">
        <v>1</v>
      </c>
      <c r="K2162">
        <v>1</v>
      </c>
    </row>
    <row r="2163" spans="1:11" hidden="1">
      <c r="A2163" t="s">
        <v>294</v>
      </c>
      <c r="B2163" t="s">
        <v>366</v>
      </c>
      <c r="C2163" t="s">
        <v>290</v>
      </c>
      <c r="D2163">
        <v>1</v>
      </c>
      <c r="E2163">
        <v>1</v>
      </c>
      <c r="F2163">
        <v>1</v>
      </c>
      <c r="G2163">
        <v>1</v>
      </c>
      <c r="H2163">
        <v>1</v>
      </c>
      <c r="I2163">
        <v>1</v>
      </c>
      <c r="J2163">
        <v>1</v>
      </c>
      <c r="K2163">
        <v>1</v>
      </c>
    </row>
    <row r="2164" spans="1:11" hidden="1">
      <c r="A2164" t="s">
        <v>294</v>
      </c>
      <c r="B2164" t="s">
        <v>366</v>
      </c>
      <c r="C2164" t="s">
        <v>291</v>
      </c>
      <c r="D2164">
        <v>1</v>
      </c>
      <c r="E2164">
        <v>1</v>
      </c>
      <c r="F2164">
        <v>1</v>
      </c>
      <c r="G2164">
        <v>1</v>
      </c>
      <c r="H2164">
        <v>1</v>
      </c>
      <c r="I2164">
        <v>1</v>
      </c>
      <c r="J2164">
        <v>1</v>
      </c>
      <c r="K2164">
        <v>1</v>
      </c>
    </row>
    <row r="2165" spans="1:11" hidden="1">
      <c r="A2165" t="s">
        <v>294</v>
      </c>
      <c r="B2165" t="s">
        <v>366</v>
      </c>
      <c r="C2165" t="s">
        <v>292</v>
      </c>
      <c r="D2165">
        <v>1</v>
      </c>
      <c r="E2165">
        <v>1</v>
      </c>
      <c r="F2165">
        <v>1</v>
      </c>
      <c r="G2165">
        <v>1</v>
      </c>
      <c r="H2165">
        <v>1</v>
      </c>
      <c r="I2165">
        <v>1</v>
      </c>
      <c r="J2165">
        <v>1</v>
      </c>
      <c r="K2165">
        <v>1</v>
      </c>
    </row>
    <row r="2166" spans="1:11" hidden="1">
      <c r="A2166" t="s">
        <v>294</v>
      </c>
      <c r="B2166" t="s">
        <v>367</v>
      </c>
      <c r="C2166" t="s">
        <v>278</v>
      </c>
      <c r="D2166">
        <v>1</v>
      </c>
      <c r="E2166">
        <v>1</v>
      </c>
      <c r="F2166">
        <v>1</v>
      </c>
      <c r="G2166">
        <v>1</v>
      </c>
      <c r="H2166">
        <v>1</v>
      </c>
      <c r="I2166">
        <v>1</v>
      </c>
      <c r="J2166">
        <v>1</v>
      </c>
      <c r="K2166">
        <v>1</v>
      </c>
    </row>
    <row r="2167" spans="1:11" hidden="1">
      <c r="A2167" t="s">
        <v>294</v>
      </c>
      <c r="B2167" t="s">
        <v>367</v>
      </c>
      <c r="C2167" t="s">
        <v>279</v>
      </c>
      <c r="D2167">
        <v>1</v>
      </c>
      <c r="E2167">
        <v>1</v>
      </c>
      <c r="F2167">
        <v>1</v>
      </c>
      <c r="G2167">
        <v>1</v>
      </c>
      <c r="H2167">
        <v>1</v>
      </c>
      <c r="I2167">
        <v>1</v>
      </c>
      <c r="J2167">
        <v>1</v>
      </c>
      <c r="K2167">
        <v>1</v>
      </c>
    </row>
    <row r="2168" spans="1:11" hidden="1">
      <c r="A2168" t="s">
        <v>294</v>
      </c>
      <c r="B2168" t="s">
        <v>367</v>
      </c>
      <c r="C2168" t="s">
        <v>280</v>
      </c>
      <c r="D2168">
        <v>1</v>
      </c>
      <c r="E2168">
        <v>1</v>
      </c>
      <c r="F2168">
        <v>1</v>
      </c>
      <c r="G2168">
        <v>1</v>
      </c>
      <c r="H2168">
        <v>1</v>
      </c>
      <c r="I2168">
        <v>1</v>
      </c>
      <c r="J2168">
        <v>1</v>
      </c>
      <c r="K2168">
        <v>1</v>
      </c>
    </row>
    <row r="2169" spans="1:11" hidden="1">
      <c r="A2169" t="s">
        <v>294</v>
      </c>
      <c r="B2169" t="s">
        <v>367</v>
      </c>
      <c r="C2169" t="s">
        <v>277</v>
      </c>
      <c r="D2169">
        <v>1</v>
      </c>
      <c r="E2169">
        <v>1</v>
      </c>
      <c r="F2169">
        <v>1</v>
      </c>
      <c r="G2169">
        <v>1</v>
      </c>
      <c r="H2169">
        <v>1</v>
      </c>
      <c r="I2169">
        <v>1</v>
      </c>
      <c r="J2169">
        <v>1</v>
      </c>
      <c r="K2169">
        <v>1</v>
      </c>
    </row>
    <row r="2170" spans="1:11" hidden="1">
      <c r="A2170" t="s">
        <v>294</v>
      </c>
      <c r="B2170" t="s">
        <v>367</v>
      </c>
      <c r="C2170" t="s">
        <v>281</v>
      </c>
      <c r="D2170">
        <v>1</v>
      </c>
      <c r="E2170">
        <v>1</v>
      </c>
      <c r="F2170">
        <v>1</v>
      </c>
      <c r="G2170">
        <v>1</v>
      </c>
      <c r="H2170">
        <v>1</v>
      </c>
      <c r="I2170">
        <v>1</v>
      </c>
      <c r="J2170">
        <v>1</v>
      </c>
      <c r="K2170">
        <v>1</v>
      </c>
    </row>
    <row r="2171" spans="1:11" hidden="1">
      <c r="A2171" t="s">
        <v>294</v>
      </c>
      <c r="B2171" t="s">
        <v>367</v>
      </c>
      <c r="C2171" t="s">
        <v>282</v>
      </c>
      <c r="D2171">
        <v>1</v>
      </c>
      <c r="E2171">
        <v>1</v>
      </c>
      <c r="F2171">
        <v>1</v>
      </c>
      <c r="G2171">
        <v>1</v>
      </c>
      <c r="H2171">
        <v>1</v>
      </c>
      <c r="I2171">
        <v>1</v>
      </c>
      <c r="J2171">
        <v>1</v>
      </c>
      <c r="K2171">
        <v>1</v>
      </c>
    </row>
    <row r="2172" spans="1:11" hidden="1">
      <c r="A2172" t="s">
        <v>294</v>
      </c>
      <c r="B2172" t="s">
        <v>367</v>
      </c>
      <c r="C2172" t="s">
        <v>283</v>
      </c>
      <c r="D2172">
        <v>1</v>
      </c>
      <c r="E2172">
        <v>1</v>
      </c>
      <c r="F2172">
        <v>1</v>
      </c>
      <c r="G2172">
        <v>1</v>
      </c>
      <c r="H2172">
        <v>1</v>
      </c>
      <c r="I2172">
        <v>1</v>
      </c>
      <c r="J2172">
        <v>1</v>
      </c>
      <c r="K2172">
        <v>1</v>
      </c>
    </row>
    <row r="2173" spans="1:11" hidden="1">
      <c r="A2173" t="s">
        <v>294</v>
      </c>
      <c r="B2173" t="s">
        <v>367</v>
      </c>
      <c r="C2173" t="s">
        <v>284</v>
      </c>
      <c r="D2173">
        <v>1</v>
      </c>
      <c r="E2173">
        <v>1</v>
      </c>
      <c r="F2173">
        <v>1</v>
      </c>
      <c r="G2173">
        <v>1</v>
      </c>
      <c r="H2173">
        <v>1</v>
      </c>
      <c r="I2173">
        <v>1</v>
      </c>
      <c r="J2173">
        <v>1</v>
      </c>
      <c r="K2173">
        <v>1</v>
      </c>
    </row>
    <row r="2174" spans="1:11" hidden="1">
      <c r="A2174" t="s">
        <v>294</v>
      </c>
      <c r="B2174" t="s">
        <v>367</v>
      </c>
      <c r="C2174" t="s">
        <v>285</v>
      </c>
      <c r="D2174">
        <v>1</v>
      </c>
      <c r="E2174">
        <v>1</v>
      </c>
      <c r="F2174">
        <v>1</v>
      </c>
      <c r="G2174">
        <v>1</v>
      </c>
      <c r="H2174">
        <v>1</v>
      </c>
      <c r="I2174">
        <v>1</v>
      </c>
      <c r="J2174">
        <v>1</v>
      </c>
      <c r="K2174">
        <v>1</v>
      </c>
    </row>
    <row r="2175" spans="1:11" hidden="1">
      <c r="A2175" t="s">
        <v>294</v>
      </c>
      <c r="B2175" t="s">
        <v>367</v>
      </c>
      <c r="C2175" t="s">
        <v>286</v>
      </c>
      <c r="D2175">
        <v>1</v>
      </c>
      <c r="E2175">
        <v>1</v>
      </c>
      <c r="F2175">
        <v>1</v>
      </c>
      <c r="G2175">
        <v>1</v>
      </c>
      <c r="H2175">
        <v>1</v>
      </c>
      <c r="I2175">
        <v>1</v>
      </c>
      <c r="J2175">
        <v>1</v>
      </c>
      <c r="K2175">
        <v>1</v>
      </c>
    </row>
    <row r="2176" spans="1:11" hidden="1">
      <c r="A2176" t="s">
        <v>294</v>
      </c>
      <c r="B2176" t="s">
        <v>367</v>
      </c>
      <c r="C2176" t="s">
        <v>287</v>
      </c>
      <c r="D2176">
        <v>1</v>
      </c>
      <c r="E2176">
        <v>1</v>
      </c>
      <c r="F2176">
        <v>1</v>
      </c>
      <c r="G2176">
        <v>1</v>
      </c>
      <c r="H2176">
        <v>1</v>
      </c>
      <c r="I2176">
        <v>1</v>
      </c>
      <c r="J2176">
        <v>1</v>
      </c>
      <c r="K2176">
        <v>1</v>
      </c>
    </row>
    <row r="2177" spans="1:11" hidden="1">
      <c r="A2177" t="s">
        <v>294</v>
      </c>
      <c r="B2177" t="s">
        <v>367</v>
      </c>
      <c r="C2177" t="s">
        <v>288</v>
      </c>
      <c r="D2177">
        <v>1</v>
      </c>
      <c r="E2177">
        <v>1</v>
      </c>
      <c r="F2177">
        <v>1</v>
      </c>
      <c r="G2177">
        <v>1</v>
      </c>
      <c r="H2177">
        <v>1</v>
      </c>
      <c r="I2177">
        <v>1</v>
      </c>
      <c r="J2177">
        <v>1</v>
      </c>
      <c r="K2177">
        <v>1</v>
      </c>
    </row>
    <row r="2178" spans="1:11" hidden="1">
      <c r="A2178" t="s">
        <v>294</v>
      </c>
      <c r="B2178" t="s">
        <v>367</v>
      </c>
      <c r="C2178" t="s">
        <v>289</v>
      </c>
      <c r="D2178">
        <v>1</v>
      </c>
      <c r="E2178">
        <v>1</v>
      </c>
      <c r="F2178">
        <v>1</v>
      </c>
      <c r="G2178">
        <v>1</v>
      </c>
      <c r="H2178">
        <v>1</v>
      </c>
      <c r="I2178">
        <v>1</v>
      </c>
      <c r="J2178">
        <v>1</v>
      </c>
      <c r="K2178">
        <v>1</v>
      </c>
    </row>
    <row r="2179" spans="1:11" hidden="1">
      <c r="A2179" t="s">
        <v>294</v>
      </c>
      <c r="B2179" t="s">
        <v>367</v>
      </c>
      <c r="C2179" t="s">
        <v>290</v>
      </c>
      <c r="D2179">
        <v>1</v>
      </c>
      <c r="E2179">
        <v>1</v>
      </c>
      <c r="F2179">
        <v>1</v>
      </c>
      <c r="G2179">
        <v>1</v>
      </c>
      <c r="H2179">
        <v>1</v>
      </c>
      <c r="I2179">
        <v>1</v>
      </c>
      <c r="J2179">
        <v>1</v>
      </c>
      <c r="K2179">
        <v>1</v>
      </c>
    </row>
    <row r="2180" spans="1:11" hidden="1">
      <c r="A2180" t="s">
        <v>294</v>
      </c>
      <c r="B2180" t="s">
        <v>367</v>
      </c>
      <c r="C2180" t="s">
        <v>291</v>
      </c>
      <c r="D2180">
        <v>1</v>
      </c>
      <c r="E2180">
        <v>1</v>
      </c>
      <c r="F2180">
        <v>1</v>
      </c>
      <c r="G2180">
        <v>1</v>
      </c>
      <c r="H2180">
        <v>1</v>
      </c>
      <c r="I2180">
        <v>1</v>
      </c>
      <c r="J2180">
        <v>1</v>
      </c>
      <c r="K2180">
        <v>1</v>
      </c>
    </row>
    <row r="2181" spans="1:11" hidden="1">
      <c r="A2181" t="s">
        <v>294</v>
      </c>
      <c r="B2181" t="s">
        <v>367</v>
      </c>
      <c r="C2181" t="s">
        <v>292</v>
      </c>
      <c r="D2181">
        <v>1</v>
      </c>
      <c r="E2181">
        <v>1</v>
      </c>
      <c r="F2181">
        <v>1</v>
      </c>
      <c r="G2181">
        <v>1</v>
      </c>
      <c r="H2181">
        <v>1</v>
      </c>
      <c r="I2181">
        <v>1</v>
      </c>
      <c r="J2181">
        <v>1</v>
      </c>
      <c r="K2181">
        <v>1</v>
      </c>
    </row>
    <row r="2182" spans="1:11" hidden="1">
      <c r="A2182" t="s">
        <v>294</v>
      </c>
      <c r="B2182" t="s">
        <v>243</v>
      </c>
      <c r="C2182" t="s">
        <v>278</v>
      </c>
      <c r="D2182">
        <v>1</v>
      </c>
      <c r="E2182">
        <v>1</v>
      </c>
      <c r="F2182">
        <v>1</v>
      </c>
      <c r="G2182">
        <v>1</v>
      </c>
      <c r="H2182">
        <v>1</v>
      </c>
      <c r="I2182">
        <v>1</v>
      </c>
      <c r="J2182">
        <v>1</v>
      </c>
      <c r="K2182">
        <v>1</v>
      </c>
    </row>
    <row r="2183" spans="1:11" hidden="1">
      <c r="A2183" t="s">
        <v>294</v>
      </c>
      <c r="B2183" t="s">
        <v>243</v>
      </c>
      <c r="C2183" t="s">
        <v>279</v>
      </c>
      <c r="D2183">
        <v>1</v>
      </c>
      <c r="E2183">
        <v>1</v>
      </c>
      <c r="F2183">
        <v>1</v>
      </c>
      <c r="G2183">
        <v>1</v>
      </c>
      <c r="H2183">
        <v>1</v>
      </c>
      <c r="I2183">
        <v>1</v>
      </c>
      <c r="J2183">
        <v>1</v>
      </c>
      <c r="K2183">
        <v>1</v>
      </c>
    </row>
    <row r="2184" spans="1:11" hidden="1">
      <c r="A2184" t="s">
        <v>294</v>
      </c>
      <c r="B2184" t="s">
        <v>243</v>
      </c>
      <c r="C2184" t="s">
        <v>280</v>
      </c>
      <c r="D2184">
        <v>1</v>
      </c>
      <c r="E2184">
        <v>1</v>
      </c>
      <c r="F2184">
        <v>1</v>
      </c>
      <c r="G2184">
        <v>1</v>
      </c>
      <c r="H2184">
        <v>1</v>
      </c>
      <c r="I2184">
        <v>1</v>
      </c>
      <c r="J2184">
        <v>1</v>
      </c>
      <c r="K2184">
        <v>1</v>
      </c>
    </row>
    <row r="2185" spans="1:11" hidden="1">
      <c r="A2185" t="s">
        <v>294</v>
      </c>
      <c r="B2185" t="s">
        <v>243</v>
      </c>
      <c r="C2185" t="s">
        <v>277</v>
      </c>
      <c r="D2185">
        <v>1</v>
      </c>
      <c r="E2185">
        <v>1</v>
      </c>
      <c r="F2185">
        <v>1</v>
      </c>
      <c r="G2185">
        <v>1</v>
      </c>
      <c r="H2185">
        <v>1</v>
      </c>
      <c r="I2185">
        <v>1</v>
      </c>
      <c r="J2185">
        <v>1</v>
      </c>
      <c r="K2185">
        <v>1</v>
      </c>
    </row>
    <row r="2186" spans="1:11" hidden="1">
      <c r="A2186" t="s">
        <v>294</v>
      </c>
      <c r="B2186" t="s">
        <v>243</v>
      </c>
      <c r="C2186" t="s">
        <v>281</v>
      </c>
      <c r="D2186">
        <v>1</v>
      </c>
      <c r="E2186">
        <v>1</v>
      </c>
      <c r="F2186">
        <v>1</v>
      </c>
      <c r="G2186">
        <v>1</v>
      </c>
      <c r="H2186">
        <v>1</v>
      </c>
      <c r="I2186">
        <v>1</v>
      </c>
      <c r="J2186">
        <v>1</v>
      </c>
      <c r="K2186">
        <v>1</v>
      </c>
    </row>
    <row r="2187" spans="1:11" hidden="1">
      <c r="A2187" t="s">
        <v>294</v>
      </c>
      <c r="B2187" t="s">
        <v>243</v>
      </c>
      <c r="C2187" t="s">
        <v>282</v>
      </c>
      <c r="D2187">
        <v>1</v>
      </c>
      <c r="E2187">
        <v>1</v>
      </c>
      <c r="F2187">
        <v>1</v>
      </c>
      <c r="G2187">
        <v>1</v>
      </c>
      <c r="H2187">
        <v>1</v>
      </c>
      <c r="I2187">
        <v>1</v>
      </c>
      <c r="J2187">
        <v>1</v>
      </c>
      <c r="K2187">
        <v>1</v>
      </c>
    </row>
    <row r="2188" spans="1:11" hidden="1">
      <c r="A2188" t="s">
        <v>294</v>
      </c>
      <c r="B2188" t="s">
        <v>243</v>
      </c>
      <c r="C2188" t="s">
        <v>283</v>
      </c>
      <c r="D2188">
        <v>1</v>
      </c>
      <c r="E2188">
        <v>1</v>
      </c>
      <c r="F2188">
        <v>1</v>
      </c>
      <c r="G2188">
        <v>1</v>
      </c>
      <c r="H2188">
        <v>1</v>
      </c>
      <c r="I2188">
        <v>1</v>
      </c>
      <c r="J2188">
        <v>1</v>
      </c>
      <c r="K2188">
        <v>1</v>
      </c>
    </row>
    <row r="2189" spans="1:11" hidden="1">
      <c r="A2189" t="s">
        <v>294</v>
      </c>
      <c r="B2189" t="s">
        <v>243</v>
      </c>
      <c r="C2189" t="s">
        <v>284</v>
      </c>
      <c r="D2189">
        <v>1</v>
      </c>
      <c r="E2189">
        <v>1</v>
      </c>
      <c r="F2189">
        <v>1</v>
      </c>
      <c r="G2189">
        <v>1</v>
      </c>
      <c r="H2189">
        <v>1</v>
      </c>
      <c r="I2189">
        <v>1</v>
      </c>
      <c r="J2189">
        <v>1</v>
      </c>
      <c r="K2189">
        <v>1</v>
      </c>
    </row>
    <row r="2190" spans="1:11" hidden="1">
      <c r="A2190" t="s">
        <v>294</v>
      </c>
      <c r="B2190" t="s">
        <v>243</v>
      </c>
      <c r="C2190" t="s">
        <v>285</v>
      </c>
      <c r="D2190">
        <v>1</v>
      </c>
      <c r="E2190">
        <v>1</v>
      </c>
      <c r="F2190">
        <v>1</v>
      </c>
      <c r="G2190">
        <v>1</v>
      </c>
      <c r="H2190">
        <v>1</v>
      </c>
      <c r="I2190">
        <v>1</v>
      </c>
      <c r="J2190">
        <v>1</v>
      </c>
      <c r="K2190">
        <v>1</v>
      </c>
    </row>
    <row r="2191" spans="1:11" hidden="1">
      <c r="A2191" t="s">
        <v>294</v>
      </c>
      <c r="B2191" t="s">
        <v>243</v>
      </c>
      <c r="C2191" t="s">
        <v>286</v>
      </c>
      <c r="D2191">
        <v>1</v>
      </c>
      <c r="E2191">
        <v>1</v>
      </c>
      <c r="F2191">
        <v>1</v>
      </c>
      <c r="G2191">
        <v>1</v>
      </c>
      <c r="H2191">
        <v>1</v>
      </c>
      <c r="I2191">
        <v>1</v>
      </c>
      <c r="J2191">
        <v>1</v>
      </c>
      <c r="K2191">
        <v>1</v>
      </c>
    </row>
    <row r="2192" spans="1:11" hidden="1">
      <c r="A2192" t="s">
        <v>294</v>
      </c>
      <c r="B2192" t="s">
        <v>243</v>
      </c>
      <c r="C2192" t="s">
        <v>287</v>
      </c>
      <c r="D2192">
        <v>1</v>
      </c>
      <c r="E2192">
        <v>1</v>
      </c>
      <c r="F2192">
        <v>1</v>
      </c>
      <c r="G2192">
        <v>1</v>
      </c>
      <c r="H2192">
        <v>1</v>
      </c>
      <c r="I2192">
        <v>1</v>
      </c>
      <c r="J2192">
        <v>1</v>
      </c>
      <c r="K2192">
        <v>1</v>
      </c>
    </row>
    <row r="2193" spans="1:11" hidden="1">
      <c r="A2193" t="s">
        <v>294</v>
      </c>
      <c r="B2193" t="s">
        <v>243</v>
      </c>
      <c r="C2193" t="s">
        <v>288</v>
      </c>
      <c r="D2193">
        <v>1</v>
      </c>
      <c r="E2193">
        <v>1</v>
      </c>
      <c r="F2193">
        <v>1</v>
      </c>
      <c r="G2193">
        <v>1</v>
      </c>
      <c r="H2193">
        <v>1</v>
      </c>
      <c r="I2193">
        <v>1</v>
      </c>
      <c r="J2193">
        <v>1</v>
      </c>
      <c r="K2193">
        <v>1</v>
      </c>
    </row>
    <row r="2194" spans="1:11" hidden="1">
      <c r="A2194" t="s">
        <v>294</v>
      </c>
      <c r="B2194" t="s">
        <v>243</v>
      </c>
      <c r="C2194" t="s">
        <v>289</v>
      </c>
      <c r="D2194">
        <v>1</v>
      </c>
      <c r="E2194">
        <v>1</v>
      </c>
      <c r="F2194">
        <v>1</v>
      </c>
      <c r="G2194">
        <v>1</v>
      </c>
      <c r="H2194">
        <v>1</v>
      </c>
      <c r="I2194">
        <v>1</v>
      </c>
      <c r="J2194">
        <v>1</v>
      </c>
      <c r="K2194">
        <v>1</v>
      </c>
    </row>
    <row r="2195" spans="1:11" hidden="1">
      <c r="A2195" t="s">
        <v>294</v>
      </c>
      <c r="B2195" t="s">
        <v>243</v>
      </c>
      <c r="C2195" t="s">
        <v>290</v>
      </c>
      <c r="D2195">
        <v>1</v>
      </c>
      <c r="E2195">
        <v>1</v>
      </c>
      <c r="F2195">
        <v>1</v>
      </c>
      <c r="G2195">
        <v>1</v>
      </c>
      <c r="H2195">
        <v>1</v>
      </c>
      <c r="I2195">
        <v>1</v>
      </c>
      <c r="J2195">
        <v>1</v>
      </c>
      <c r="K2195">
        <v>1</v>
      </c>
    </row>
    <row r="2196" spans="1:11" hidden="1">
      <c r="A2196" t="s">
        <v>294</v>
      </c>
      <c r="B2196" t="s">
        <v>243</v>
      </c>
      <c r="C2196" t="s">
        <v>291</v>
      </c>
      <c r="D2196">
        <v>1</v>
      </c>
      <c r="E2196">
        <v>1</v>
      </c>
      <c r="F2196">
        <v>1</v>
      </c>
      <c r="G2196">
        <v>1</v>
      </c>
      <c r="H2196">
        <v>1</v>
      </c>
      <c r="I2196">
        <v>1</v>
      </c>
      <c r="J2196">
        <v>1</v>
      </c>
      <c r="K2196">
        <v>1</v>
      </c>
    </row>
    <row r="2197" spans="1:11" hidden="1">
      <c r="A2197" t="s">
        <v>294</v>
      </c>
      <c r="B2197" t="s">
        <v>243</v>
      </c>
      <c r="C2197" t="s">
        <v>292</v>
      </c>
      <c r="D2197">
        <v>1</v>
      </c>
      <c r="E2197">
        <v>1</v>
      </c>
      <c r="F2197">
        <v>1</v>
      </c>
      <c r="G2197">
        <v>1</v>
      </c>
      <c r="H2197">
        <v>1</v>
      </c>
      <c r="I2197">
        <v>1</v>
      </c>
      <c r="J2197">
        <v>1</v>
      </c>
      <c r="K2197">
        <v>1</v>
      </c>
    </row>
    <row r="2198" spans="1:11" hidden="1">
      <c r="A2198" t="s">
        <v>294</v>
      </c>
      <c r="B2198" t="s">
        <v>361</v>
      </c>
      <c r="C2198" t="s">
        <v>278</v>
      </c>
      <c r="D2198">
        <v>1</v>
      </c>
      <c r="E2198">
        <v>1</v>
      </c>
      <c r="F2198">
        <v>1</v>
      </c>
      <c r="G2198">
        <v>1</v>
      </c>
      <c r="H2198">
        <v>1</v>
      </c>
      <c r="I2198">
        <v>1</v>
      </c>
      <c r="J2198">
        <v>1</v>
      </c>
      <c r="K2198">
        <v>1</v>
      </c>
    </row>
    <row r="2199" spans="1:11" hidden="1">
      <c r="A2199" t="s">
        <v>294</v>
      </c>
      <c r="B2199" t="s">
        <v>361</v>
      </c>
      <c r="C2199" t="s">
        <v>279</v>
      </c>
      <c r="D2199">
        <v>1</v>
      </c>
      <c r="E2199">
        <v>1</v>
      </c>
      <c r="F2199">
        <v>1</v>
      </c>
      <c r="G2199">
        <v>1</v>
      </c>
      <c r="H2199">
        <v>1</v>
      </c>
      <c r="I2199">
        <v>1</v>
      </c>
      <c r="J2199">
        <v>1</v>
      </c>
      <c r="K2199">
        <v>1</v>
      </c>
    </row>
    <row r="2200" spans="1:11" hidden="1">
      <c r="A2200" t="s">
        <v>294</v>
      </c>
      <c r="B2200" t="s">
        <v>361</v>
      </c>
      <c r="C2200" t="s">
        <v>280</v>
      </c>
      <c r="D2200">
        <v>1</v>
      </c>
      <c r="E2200">
        <v>1</v>
      </c>
      <c r="F2200">
        <v>1</v>
      </c>
      <c r="G2200">
        <v>1</v>
      </c>
      <c r="H2200">
        <v>1</v>
      </c>
      <c r="I2200">
        <v>1</v>
      </c>
      <c r="J2200">
        <v>1</v>
      </c>
      <c r="K2200">
        <v>1</v>
      </c>
    </row>
    <row r="2201" spans="1:11" hidden="1">
      <c r="A2201" t="s">
        <v>294</v>
      </c>
      <c r="B2201" t="s">
        <v>361</v>
      </c>
      <c r="C2201" t="s">
        <v>277</v>
      </c>
      <c r="D2201">
        <v>1</v>
      </c>
      <c r="E2201">
        <v>1</v>
      </c>
      <c r="F2201">
        <v>1</v>
      </c>
      <c r="G2201">
        <v>1</v>
      </c>
      <c r="H2201">
        <v>1</v>
      </c>
      <c r="I2201">
        <v>1</v>
      </c>
      <c r="J2201">
        <v>1</v>
      </c>
      <c r="K2201">
        <v>1</v>
      </c>
    </row>
    <row r="2202" spans="1:11" hidden="1">
      <c r="A2202" t="s">
        <v>294</v>
      </c>
      <c r="B2202" t="s">
        <v>361</v>
      </c>
      <c r="C2202" t="s">
        <v>281</v>
      </c>
      <c r="D2202">
        <v>1</v>
      </c>
      <c r="E2202">
        <v>1</v>
      </c>
      <c r="F2202">
        <v>1</v>
      </c>
      <c r="G2202">
        <v>1</v>
      </c>
      <c r="H2202">
        <v>1</v>
      </c>
      <c r="I2202">
        <v>1</v>
      </c>
      <c r="J2202">
        <v>1</v>
      </c>
      <c r="K2202">
        <v>1</v>
      </c>
    </row>
    <row r="2203" spans="1:11" hidden="1">
      <c r="A2203" t="s">
        <v>294</v>
      </c>
      <c r="B2203" t="s">
        <v>361</v>
      </c>
      <c r="C2203" t="s">
        <v>282</v>
      </c>
      <c r="D2203">
        <v>1</v>
      </c>
      <c r="E2203">
        <v>1</v>
      </c>
      <c r="F2203">
        <v>1</v>
      </c>
      <c r="G2203">
        <v>1</v>
      </c>
      <c r="H2203">
        <v>1</v>
      </c>
      <c r="I2203">
        <v>1</v>
      </c>
      <c r="J2203">
        <v>1</v>
      </c>
      <c r="K2203">
        <v>1</v>
      </c>
    </row>
    <row r="2204" spans="1:11" hidden="1">
      <c r="A2204" t="s">
        <v>294</v>
      </c>
      <c r="B2204" t="s">
        <v>361</v>
      </c>
      <c r="C2204" t="s">
        <v>283</v>
      </c>
      <c r="D2204">
        <v>1</v>
      </c>
      <c r="E2204">
        <v>1</v>
      </c>
      <c r="F2204">
        <v>1</v>
      </c>
      <c r="G2204">
        <v>1</v>
      </c>
      <c r="H2204">
        <v>1</v>
      </c>
      <c r="I2204">
        <v>1</v>
      </c>
      <c r="J2204">
        <v>1</v>
      </c>
      <c r="K2204">
        <v>1</v>
      </c>
    </row>
    <row r="2205" spans="1:11" hidden="1">
      <c r="A2205" t="s">
        <v>294</v>
      </c>
      <c r="B2205" t="s">
        <v>361</v>
      </c>
      <c r="C2205" t="s">
        <v>284</v>
      </c>
      <c r="D2205">
        <v>1</v>
      </c>
      <c r="E2205">
        <v>1</v>
      </c>
      <c r="F2205">
        <v>1</v>
      </c>
      <c r="G2205">
        <v>1</v>
      </c>
      <c r="H2205">
        <v>1</v>
      </c>
      <c r="I2205">
        <v>1</v>
      </c>
      <c r="J2205">
        <v>1</v>
      </c>
      <c r="K2205">
        <v>1</v>
      </c>
    </row>
    <row r="2206" spans="1:11" hidden="1">
      <c r="A2206" t="s">
        <v>294</v>
      </c>
      <c r="B2206" t="s">
        <v>361</v>
      </c>
      <c r="C2206" t="s">
        <v>285</v>
      </c>
      <c r="D2206">
        <v>1</v>
      </c>
      <c r="E2206">
        <v>1</v>
      </c>
      <c r="F2206">
        <v>1</v>
      </c>
      <c r="G2206">
        <v>1</v>
      </c>
      <c r="H2206">
        <v>1</v>
      </c>
      <c r="I2206">
        <v>1</v>
      </c>
      <c r="J2206">
        <v>1</v>
      </c>
      <c r="K2206">
        <v>1</v>
      </c>
    </row>
    <row r="2207" spans="1:11" hidden="1">
      <c r="A2207" t="s">
        <v>294</v>
      </c>
      <c r="B2207" t="s">
        <v>361</v>
      </c>
      <c r="C2207" t="s">
        <v>286</v>
      </c>
      <c r="D2207">
        <v>1</v>
      </c>
      <c r="E2207">
        <v>1</v>
      </c>
      <c r="F2207">
        <v>1</v>
      </c>
      <c r="G2207">
        <v>1</v>
      </c>
      <c r="H2207">
        <v>1</v>
      </c>
      <c r="I2207">
        <v>1</v>
      </c>
      <c r="J2207">
        <v>1</v>
      </c>
      <c r="K2207">
        <v>1</v>
      </c>
    </row>
    <row r="2208" spans="1:11" hidden="1">
      <c r="A2208" t="s">
        <v>294</v>
      </c>
      <c r="B2208" t="s">
        <v>361</v>
      </c>
      <c r="C2208" t="s">
        <v>287</v>
      </c>
      <c r="D2208">
        <v>1</v>
      </c>
      <c r="E2208">
        <v>1</v>
      </c>
      <c r="F2208">
        <v>1</v>
      </c>
      <c r="G2208">
        <v>1</v>
      </c>
      <c r="H2208">
        <v>1</v>
      </c>
      <c r="I2208">
        <v>1</v>
      </c>
      <c r="J2208">
        <v>1</v>
      </c>
      <c r="K2208">
        <v>1</v>
      </c>
    </row>
    <row r="2209" spans="1:11" hidden="1">
      <c r="A2209" t="s">
        <v>294</v>
      </c>
      <c r="B2209" t="s">
        <v>361</v>
      </c>
      <c r="C2209" t="s">
        <v>288</v>
      </c>
      <c r="D2209">
        <v>1</v>
      </c>
      <c r="E2209">
        <v>1</v>
      </c>
      <c r="F2209">
        <v>1</v>
      </c>
      <c r="G2209">
        <v>1</v>
      </c>
      <c r="H2209">
        <v>1</v>
      </c>
      <c r="I2209">
        <v>1</v>
      </c>
      <c r="J2209">
        <v>1</v>
      </c>
      <c r="K2209">
        <v>1</v>
      </c>
    </row>
    <row r="2210" spans="1:11" hidden="1">
      <c r="A2210" t="s">
        <v>294</v>
      </c>
      <c r="B2210" t="s">
        <v>361</v>
      </c>
      <c r="C2210" t="s">
        <v>289</v>
      </c>
      <c r="D2210">
        <v>1</v>
      </c>
      <c r="E2210">
        <v>1</v>
      </c>
      <c r="F2210">
        <v>1</v>
      </c>
      <c r="G2210">
        <v>1</v>
      </c>
      <c r="H2210">
        <v>1</v>
      </c>
      <c r="I2210">
        <v>1</v>
      </c>
      <c r="J2210">
        <v>1</v>
      </c>
      <c r="K2210">
        <v>1</v>
      </c>
    </row>
    <row r="2211" spans="1:11" hidden="1">
      <c r="A2211" t="s">
        <v>294</v>
      </c>
      <c r="B2211" t="s">
        <v>361</v>
      </c>
      <c r="C2211" t="s">
        <v>290</v>
      </c>
      <c r="D2211">
        <v>1</v>
      </c>
      <c r="E2211">
        <v>1</v>
      </c>
      <c r="F2211">
        <v>1</v>
      </c>
      <c r="G2211">
        <v>1</v>
      </c>
      <c r="H2211">
        <v>1</v>
      </c>
      <c r="I2211">
        <v>1</v>
      </c>
      <c r="J2211">
        <v>1</v>
      </c>
      <c r="K2211">
        <v>1</v>
      </c>
    </row>
    <row r="2212" spans="1:11" hidden="1">
      <c r="A2212" t="s">
        <v>294</v>
      </c>
      <c r="B2212" t="s">
        <v>361</v>
      </c>
      <c r="C2212" t="s">
        <v>291</v>
      </c>
      <c r="D2212">
        <v>1</v>
      </c>
      <c r="E2212">
        <v>1</v>
      </c>
      <c r="F2212">
        <v>1</v>
      </c>
      <c r="G2212">
        <v>1</v>
      </c>
      <c r="H2212">
        <v>1</v>
      </c>
      <c r="I2212">
        <v>1</v>
      </c>
      <c r="J2212">
        <v>1</v>
      </c>
      <c r="K2212">
        <v>1</v>
      </c>
    </row>
    <row r="2213" spans="1:11" hidden="1">
      <c r="A2213" t="s">
        <v>294</v>
      </c>
      <c r="B2213" t="s">
        <v>361</v>
      </c>
      <c r="C2213" t="s">
        <v>292</v>
      </c>
      <c r="D2213">
        <v>1</v>
      </c>
      <c r="E2213">
        <v>1</v>
      </c>
      <c r="F2213">
        <v>1</v>
      </c>
      <c r="G2213">
        <v>1</v>
      </c>
      <c r="H2213">
        <v>1</v>
      </c>
      <c r="I2213">
        <v>1</v>
      </c>
      <c r="J2213">
        <v>1</v>
      </c>
      <c r="K2213">
        <v>1</v>
      </c>
    </row>
    <row r="2214" spans="1:11" hidden="1">
      <c r="A2214" t="s">
        <v>294</v>
      </c>
      <c r="B2214" t="s">
        <v>242</v>
      </c>
      <c r="C2214" t="s">
        <v>278</v>
      </c>
      <c r="D2214">
        <v>1</v>
      </c>
      <c r="E2214">
        <v>1</v>
      </c>
      <c r="F2214">
        <v>1</v>
      </c>
      <c r="G2214">
        <v>1</v>
      </c>
      <c r="H2214">
        <v>1</v>
      </c>
      <c r="I2214">
        <v>1</v>
      </c>
      <c r="J2214">
        <v>1</v>
      </c>
      <c r="K2214">
        <v>1</v>
      </c>
    </row>
    <row r="2215" spans="1:11" hidden="1">
      <c r="A2215" t="s">
        <v>294</v>
      </c>
      <c r="B2215" t="s">
        <v>242</v>
      </c>
      <c r="C2215" t="s">
        <v>279</v>
      </c>
      <c r="D2215">
        <v>1</v>
      </c>
      <c r="E2215">
        <v>1</v>
      </c>
      <c r="F2215">
        <v>1</v>
      </c>
      <c r="G2215">
        <v>1</v>
      </c>
      <c r="H2215">
        <v>1</v>
      </c>
      <c r="I2215">
        <v>1</v>
      </c>
      <c r="J2215">
        <v>1</v>
      </c>
      <c r="K2215">
        <v>1</v>
      </c>
    </row>
    <row r="2216" spans="1:11" hidden="1">
      <c r="A2216" t="s">
        <v>294</v>
      </c>
      <c r="B2216" t="s">
        <v>242</v>
      </c>
      <c r="C2216" t="s">
        <v>280</v>
      </c>
      <c r="D2216">
        <v>1</v>
      </c>
      <c r="E2216">
        <v>1</v>
      </c>
      <c r="F2216">
        <v>1</v>
      </c>
      <c r="G2216">
        <v>1</v>
      </c>
      <c r="H2216">
        <v>1</v>
      </c>
      <c r="I2216">
        <v>1</v>
      </c>
      <c r="J2216">
        <v>1</v>
      </c>
      <c r="K2216">
        <v>1</v>
      </c>
    </row>
    <row r="2217" spans="1:11" hidden="1">
      <c r="A2217" t="s">
        <v>294</v>
      </c>
      <c r="B2217" t="s">
        <v>242</v>
      </c>
      <c r="C2217" t="s">
        <v>277</v>
      </c>
      <c r="D2217">
        <v>1</v>
      </c>
      <c r="E2217">
        <v>1</v>
      </c>
      <c r="F2217">
        <v>1</v>
      </c>
      <c r="G2217">
        <v>1</v>
      </c>
      <c r="H2217">
        <v>1</v>
      </c>
      <c r="I2217">
        <v>1</v>
      </c>
      <c r="J2217">
        <v>1</v>
      </c>
      <c r="K2217">
        <v>1</v>
      </c>
    </row>
    <row r="2218" spans="1:11" hidden="1">
      <c r="A2218" t="s">
        <v>294</v>
      </c>
      <c r="B2218" t="s">
        <v>242</v>
      </c>
      <c r="C2218" t="s">
        <v>281</v>
      </c>
      <c r="D2218">
        <v>1</v>
      </c>
      <c r="E2218">
        <v>1</v>
      </c>
      <c r="F2218">
        <v>1</v>
      </c>
      <c r="G2218">
        <v>1</v>
      </c>
      <c r="H2218">
        <v>1</v>
      </c>
      <c r="I2218">
        <v>1</v>
      </c>
      <c r="J2218">
        <v>1</v>
      </c>
      <c r="K2218">
        <v>1</v>
      </c>
    </row>
    <row r="2219" spans="1:11" hidden="1">
      <c r="A2219" t="s">
        <v>294</v>
      </c>
      <c r="B2219" t="s">
        <v>242</v>
      </c>
      <c r="C2219" t="s">
        <v>282</v>
      </c>
      <c r="D2219">
        <v>1</v>
      </c>
      <c r="E2219">
        <v>1</v>
      </c>
      <c r="F2219">
        <v>1</v>
      </c>
      <c r="G2219">
        <v>1</v>
      </c>
      <c r="H2219">
        <v>1</v>
      </c>
      <c r="I2219">
        <v>1</v>
      </c>
      <c r="J2219">
        <v>1</v>
      </c>
      <c r="K2219">
        <v>1</v>
      </c>
    </row>
    <row r="2220" spans="1:11" hidden="1">
      <c r="A2220" t="s">
        <v>294</v>
      </c>
      <c r="B2220" t="s">
        <v>242</v>
      </c>
      <c r="C2220" t="s">
        <v>283</v>
      </c>
      <c r="D2220">
        <v>1</v>
      </c>
      <c r="E2220">
        <v>1</v>
      </c>
      <c r="F2220">
        <v>1</v>
      </c>
      <c r="G2220">
        <v>1</v>
      </c>
      <c r="H2220">
        <v>1</v>
      </c>
      <c r="I2220">
        <v>1</v>
      </c>
      <c r="J2220">
        <v>1</v>
      </c>
      <c r="K2220">
        <v>1</v>
      </c>
    </row>
    <row r="2221" spans="1:11" hidden="1">
      <c r="A2221" t="s">
        <v>294</v>
      </c>
      <c r="B2221" t="s">
        <v>242</v>
      </c>
      <c r="C2221" t="s">
        <v>284</v>
      </c>
      <c r="D2221">
        <v>1</v>
      </c>
      <c r="E2221">
        <v>1</v>
      </c>
      <c r="F2221">
        <v>1</v>
      </c>
      <c r="G2221">
        <v>1</v>
      </c>
      <c r="H2221">
        <v>1</v>
      </c>
      <c r="I2221">
        <v>1</v>
      </c>
      <c r="J2221">
        <v>1</v>
      </c>
      <c r="K2221">
        <v>1</v>
      </c>
    </row>
    <row r="2222" spans="1:11" hidden="1">
      <c r="A2222" t="s">
        <v>294</v>
      </c>
      <c r="B2222" t="s">
        <v>242</v>
      </c>
      <c r="C2222" t="s">
        <v>285</v>
      </c>
      <c r="D2222">
        <v>1</v>
      </c>
      <c r="E2222">
        <v>1</v>
      </c>
      <c r="F2222">
        <v>1</v>
      </c>
      <c r="G2222">
        <v>1</v>
      </c>
      <c r="H2222">
        <v>1</v>
      </c>
      <c r="I2222">
        <v>1</v>
      </c>
      <c r="J2222">
        <v>1</v>
      </c>
      <c r="K2222">
        <v>1</v>
      </c>
    </row>
    <row r="2223" spans="1:11" hidden="1">
      <c r="A2223" t="s">
        <v>294</v>
      </c>
      <c r="B2223" t="s">
        <v>242</v>
      </c>
      <c r="C2223" t="s">
        <v>286</v>
      </c>
      <c r="D2223">
        <v>1</v>
      </c>
      <c r="E2223">
        <v>1</v>
      </c>
      <c r="F2223">
        <v>1</v>
      </c>
      <c r="G2223">
        <v>1</v>
      </c>
      <c r="H2223">
        <v>1</v>
      </c>
      <c r="I2223">
        <v>1</v>
      </c>
      <c r="J2223">
        <v>1</v>
      </c>
      <c r="K2223">
        <v>1</v>
      </c>
    </row>
    <row r="2224" spans="1:11" hidden="1">
      <c r="A2224" t="s">
        <v>294</v>
      </c>
      <c r="B2224" t="s">
        <v>242</v>
      </c>
      <c r="C2224" t="s">
        <v>287</v>
      </c>
      <c r="D2224">
        <v>1</v>
      </c>
      <c r="E2224">
        <v>1</v>
      </c>
      <c r="F2224">
        <v>1</v>
      </c>
      <c r="G2224">
        <v>1</v>
      </c>
      <c r="H2224">
        <v>1</v>
      </c>
      <c r="I2224">
        <v>1</v>
      </c>
      <c r="J2224">
        <v>1</v>
      </c>
      <c r="K2224">
        <v>1</v>
      </c>
    </row>
    <row r="2225" spans="1:11" hidden="1">
      <c r="A2225" t="s">
        <v>294</v>
      </c>
      <c r="B2225" t="s">
        <v>242</v>
      </c>
      <c r="C2225" t="s">
        <v>288</v>
      </c>
      <c r="D2225">
        <v>1</v>
      </c>
      <c r="E2225">
        <v>1</v>
      </c>
      <c r="F2225">
        <v>1</v>
      </c>
      <c r="G2225">
        <v>1</v>
      </c>
      <c r="H2225">
        <v>1</v>
      </c>
      <c r="I2225">
        <v>1</v>
      </c>
      <c r="J2225">
        <v>1</v>
      </c>
      <c r="K2225">
        <v>1</v>
      </c>
    </row>
    <row r="2226" spans="1:11" hidden="1">
      <c r="A2226" t="s">
        <v>294</v>
      </c>
      <c r="B2226" t="s">
        <v>242</v>
      </c>
      <c r="C2226" t="s">
        <v>289</v>
      </c>
      <c r="D2226">
        <v>1</v>
      </c>
      <c r="E2226">
        <v>1</v>
      </c>
      <c r="F2226">
        <v>1</v>
      </c>
      <c r="G2226">
        <v>1</v>
      </c>
      <c r="H2226">
        <v>1</v>
      </c>
      <c r="I2226">
        <v>1</v>
      </c>
      <c r="J2226">
        <v>1</v>
      </c>
      <c r="K2226">
        <v>1</v>
      </c>
    </row>
    <row r="2227" spans="1:11" hidden="1">
      <c r="A2227" t="s">
        <v>294</v>
      </c>
      <c r="B2227" t="s">
        <v>242</v>
      </c>
      <c r="C2227" t="s">
        <v>290</v>
      </c>
      <c r="D2227">
        <v>1</v>
      </c>
      <c r="E2227">
        <v>1</v>
      </c>
      <c r="F2227">
        <v>1</v>
      </c>
      <c r="G2227">
        <v>1</v>
      </c>
      <c r="H2227">
        <v>1</v>
      </c>
      <c r="I2227">
        <v>1</v>
      </c>
      <c r="J2227">
        <v>1</v>
      </c>
      <c r="K2227">
        <v>1</v>
      </c>
    </row>
    <row r="2228" spans="1:11" hidden="1">
      <c r="A2228" t="s">
        <v>294</v>
      </c>
      <c r="B2228" t="s">
        <v>242</v>
      </c>
      <c r="C2228" t="s">
        <v>291</v>
      </c>
      <c r="D2228">
        <v>1</v>
      </c>
      <c r="E2228">
        <v>1</v>
      </c>
      <c r="F2228">
        <v>1</v>
      </c>
      <c r="G2228">
        <v>1</v>
      </c>
      <c r="H2228">
        <v>1</v>
      </c>
      <c r="I2228">
        <v>1</v>
      </c>
      <c r="J2228">
        <v>1</v>
      </c>
      <c r="K2228">
        <v>1</v>
      </c>
    </row>
    <row r="2229" spans="1:11" hidden="1">
      <c r="A2229" t="s">
        <v>294</v>
      </c>
      <c r="B2229" t="s">
        <v>242</v>
      </c>
      <c r="C2229" t="s">
        <v>292</v>
      </c>
      <c r="D2229">
        <v>1</v>
      </c>
      <c r="E2229">
        <v>1</v>
      </c>
      <c r="F2229">
        <v>1</v>
      </c>
      <c r="G2229">
        <v>1</v>
      </c>
      <c r="H2229">
        <v>1</v>
      </c>
      <c r="I2229">
        <v>1</v>
      </c>
      <c r="J2229">
        <v>1</v>
      </c>
      <c r="K2229">
        <v>1</v>
      </c>
    </row>
    <row r="2230" spans="1:11" hidden="1">
      <c r="A2230" t="s">
        <v>294</v>
      </c>
      <c r="B2230" t="s">
        <v>362</v>
      </c>
      <c r="C2230" t="s">
        <v>278</v>
      </c>
      <c r="D2230">
        <v>1</v>
      </c>
      <c r="E2230">
        <v>1</v>
      </c>
      <c r="F2230">
        <v>1</v>
      </c>
      <c r="G2230">
        <v>1</v>
      </c>
      <c r="H2230">
        <v>1</v>
      </c>
      <c r="I2230">
        <v>1</v>
      </c>
      <c r="J2230">
        <v>1</v>
      </c>
      <c r="K2230">
        <v>1</v>
      </c>
    </row>
    <row r="2231" spans="1:11" hidden="1">
      <c r="A2231" t="s">
        <v>294</v>
      </c>
      <c r="B2231" t="s">
        <v>362</v>
      </c>
      <c r="C2231" t="s">
        <v>279</v>
      </c>
      <c r="D2231">
        <v>1</v>
      </c>
      <c r="E2231">
        <v>1</v>
      </c>
      <c r="F2231">
        <v>1</v>
      </c>
      <c r="G2231">
        <v>1</v>
      </c>
      <c r="H2231">
        <v>1</v>
      </c>
      <c r="I2231">
        <v>1</v>
      </c>
      <c r="J2231">
        <v>1</v>
      </c>
      <c r="K2231">
        <v>1</v>
      </c>
    </row>
    <row r="2232" spans="1:11" hidden="1">
      <c r="A2232" t="s">
        <v>294</v>
      </c>
      <c r="B2232" t="s">
        <v>362</v>
      </c>
      <c r="C2232" t="s">
        <v>280</v>
      </c>
      <c r="D2232">
        <v>1</v>
      </c>
      <c r="E2232">
        <v>1</v>
      </c>
      <c r="F2232">
        <v>1</v>
      </c>
      <c r="G2232">
        <v>1</v>
      </c>
      <c r="H2232">
        <v>1</v>
      </c>
      <c r="I2232">
        <v>1</v>
      </c>
      <c r="J2232">
        <v>1</v>
      </c>
      <c r="K2232">
        <v>1</v>
      </c>
    </row>
    <row r="2233" spans="1:11" hidden="1">
      <c r="A2233" t="s">
        <v>294</v>
      </c>
      <c r="B2233" t="s">
        <v>362</v>
      </c>
      <c r="C2233" t="s">
        <v>277</v>
      </c>
      <c r="D2233">
        <v>1</v>
      </c>
      <c r="E2233">
        <v>1</v>
      </c>
      <c r="F2233">
        <v>1</v>
      </c>
      <c r="G2233">
        <v>1</v>
      </c>
      <c r="H2233">
        <v>1</v>
      </c>
      <c r="I2233">
        <v>1</v>
      </c>
      <c r="J2233">
        <v>1</v>
      </c>
      <c r="K2233">
        <v>1</v>
      </c>
    </row>
    <row r="2234" spans="1:11" hidden="1">
      <c r="A2234" t="s">
        <v>294</v>
      </c>
      <c r="B2234" t="s">
        <v>362</v>
      </c>
      <c r="C2234" t="s">
        <v>281</v>
      </c>
      <c r="D2234">
        <v>1</v>
      </c>
      <c r="E2234">
        <v>1</v>
      </c>
      <c r="F2234">
        <v>1</v>
      </c>
      <c r="G2234">
        <v>1</v>
      </c>
      <c r="H2234">
        <v>1</v>
      </c>
      <c r="I2234">
        <v>1</v>
      </c>
      <c r="J2234">
        <v>1</v>
      </c>
      <c r="K2234">
        <v>1</v>
      </c>
    </row>
    <row r="2235" spans="1:11" hidden="1">
      <c r="A2235" t="s">
        <v>294</v>
      </c>
      <c r="B2235" t="s">
        <v>362</v>
      </c>
      <c r="C2235" t="s">
        <v>282</v>
      </c>
      <c r="D2235">
        <v>1</v>
      </c>
      <c r="E2235">
        <v>1</v>
      </c>
      <c r="F2235">
        <v>1</v>
      </c>
      <c r="G2235">
        <v>1</v>
      </c>
      <c r="H2235">
        <v>1</v>
      </c>
      <c r="I2235">
        <v>1</v>
      </c>
      <c r="J2235">
        <v>1</v>
      </c>
      <c r="K2235">
        <v>1</v>
      </c>
    </row>
    <row r="2236" spans="1:11" hidden="1">
      <c r="A2236" t="s">
        <v>294</v>
      </c>
      <c r="B2236" t="s">
        <v>362</v>
      </c>
      <c r="C2236" t="s">
        <v>283</v>
      </c>
      <c r="D2236">
        <v>1</v>
      </c>
      <c r="E2236">
        <v>1</v>
      </c>
      <c r="F2236">
        <v>1</v>
      </c>
      <c r="G2236">
        <v>1</v>
      </c>
      <c r="H2236">
        <v>1</v>
      </c>
      <c r="I2236">
        <v>1</v>
      </c>
      <c r="J2236">
        <v>1</v>
      </c>
      <c r="K2236">
        <v>1</v>
      </c>
    </row>
    <row r="2237" spans="1:11" hidden="1">
      <c r="A2237" t="s">
        <v>294</v>
      </c>
      <c r="B2237" t="s">
        <v>362</v>
      </c>
      <c r="C2237" t="s">
        <v>284</v>
      </c>
      <c r="D2237">
        <v>1</v>
      </c>
      <c r="E2237">
        <v>1</v>
      </c>
      <c r="F2237">
        <v>1</v>
      </c>
      <c r="G2237">
        <v>1</v>
      </c>
      <c r="H2237">
        <v>1</v>
      </c>
      <c r="I2237">
        <v>1</v>
      </c>
      <c r="J2237">
        <v>1</v>
      </c>
      <c r="K2237">
        <v>1</v>
      </c>
    </row>
    <row r="2238" spans="1:11" hidden="1">
      <c r="A2238" t="s">
        <v>294</v>
      </c>
      <c r="B2238" t="s">
        <v>362</v>
      </c>
      <c r="C2238" t="s">
        <v>285</v>
      </c>
      <c r="D2238">
        <v>1</v>
      </c>
      <c r="E2238">
        <v>1</v>
      </c>
      <c r="F2238">
        <v>1</v>
      </c>
      <c r="G2238">
        <v>1</v>
      </c>
      <c r="H2238">
        <v>1</v>
      </c>
      <c r="I2238">
        <v>1</v>
      </c>
      <c r="J2238">
        <v>1</v>
      </c>
      <c r="K2238">
        <v>1</v>
      </c>
    </row>
    <row r="2239" spans="1:11" hidden="1">
      <c r="A2239" t="s">
        <v>294</v>
      </c>
      <c r="B2239" t="s">
        <v>362</v>
      </c>
      <c r="C2239" t="s">
        <v>286</v>
      </c>
      <c r="D2239">
        <v>1</v>
      </c>
      <c r="E2239">
        <v>1</v>
      </c>
      <c r="F2239">
        <v>1</v>
      </c>
      <c r="G2239">
        <v>1</v>
      </c>
      <c r="H2239">
        <v>1</v>
      </c>
      <c r="I2239">
        <v>1</v>
      </c>
      <c r="J2239">
        <v>1</v>
      </c>
      <c r="K2239">
        <v>1</v>
      </c>
    </row>
    <row r="2240" spans="1:11" hidden="1">
      <c r="A2240" t="s">
        <v>294</v>
      </c>
      <c r="B2240" t="s">
        <v>362</v>
      </c>
      <c r="C2240" t="s">
        <v>287</v>
      </c>
      <c r="D2240">
        <v>1</v>
      </c>
      <c r="E2240">
        <v>1</v>
      </c>
      <c r="F2240">
        <v>1</v>
      </c>
      <c r="G2240">
        <v>1</v>
      </c>
      <c r="H2240">
        <v>1</v>
      </c>
      <c r="I2240">
        <v>1</v>
      </c>
      <c r="J2240">
        <v>1</v>
      </c>
      <c r="K2240">
        <v>1</v>
      </c>
    </row>
    <row r="2241" spans="1:13" hidden="1">
      <c r="A2241" t="s">
        <v>294</v>
      </c>
      <c r="B2241" t="s">
        <v>362</v>
      </c>
      <c r="C2241" t="s">
        <v>288</v>
      </c>
      <c r="D2241">
        <v>1</v>
      </c>
      <c r="E2241">
        <v>1</v>
      </c>
      <c r="F2241">
        <v>1</v>
      </c>
      <c r="G2241">
        <v>1</v>
      </c>
      <c r="H2241">
        <v>1</v>
      </c>
      <c r="I2241">
        <v>1</v>
      </c>
      <c r="J2241">
        <v>1</v>
      </c>
      <c r="K2241">
        <v>1</v>
      </c>
    </row>
    <row r="2242" spans="1:13" hidden="1">
      <c r="A2242" t="s">
        <v>294</v>
      </c>
      <c r="B2242" t="s">
        <v>362</v>
      </c>
      <c r="C2242" t="s">
        <v>289</v>
      </c>
      <c r="D2242">
        <v>1</v>
      </c>
      <c r="E2242">
        <v>1</v>
      </c>
      <c r="F2242">
        <v>1</v>
      </c>
      <c r="G2242">
        <v>1</v>
      </c>
      <c r="H2242">
        <v>1</v>
      </c>
      <c r="I2242">
        <v>1</v>
      </c>
      <c r="J2242">
        <v>1</v>
      </c>
      <c r="K2242">
        <v>1</v>
      </c>
    </row>
    <row r="2243" spans="1:13" hidden="1">
      <c r="A2243" t="s">
        <v>294</v>
      </c>
      <c r="B2243" t="s">
        <v>362</v>
      </c>
      <c r="C2243" t="s">
        <v>290</v>
      </c>
      <c r="D2243">
        <v>1</v>
      </c>
      <c r="E2243">
        <v>1</v>
      </c>
      <c r="F2243">
        <v>1</v>
      </c>
      <c r="G2243">
        <v>1</v>
      </c>
      <c r="H2243">
        <v>1</v>
      </c>
      <c r="I2243">
        <v>1</v>
      </c>
      <c r="J2243">
        <v>1</v>
      </c>
      <c r="K2243">
        <v>1</v>
      </c>
    </row>
    <row r="2244" spans="1:13" hidden="1">
      <c r="A2244" t="s">
        <v>294</v>
      </c>
      <c r="B2244" t="s">
        <v>362</v>
      </c>
      <c r="C2244" t="s">
        <v>291</v>
      </c>
      <c r="D2244">
        <v>1</v>
      </c>
      <c r="E2244">
        <v>1</v>
      </c>
      <c r="F2244">
        <v>1</v>
      </c>
      <c r="G2244">
        <v>1</v>
      </c>
      <c r="H2244">
        <v>1</v>
      </c>
      <c r="I2244">
        <v>1</v>
      </c>
      <c r="J2244">
        <v>1</v>
      </c>
      <c r="K2244">
        <v>1</v>
      </c>
    </row>
    <row r="2245" spans="1:13" hidden="1">
      <c r="A2245" t="s">
        <v>294</v>
      </c>
      <c r="B2245" t="s">
        <v>362</v>
      </c>
      <c r="C2245" t="s">
        <v>292</v>
      </c>
      <c r="D2245">
        <v>1</v>
      </c>
      <c r="E2245">
        <v>1</v>
      </c>
      <c r="F2245">
        <v>1</v>
      </c>
      <c r="G2245">
        <v>1</v>
      </c>
      <c r="H2245">
        <v>1</v>
      </c>
      <c r="I2245">
        <v>1</v>
      </c>
      <c r="J2245">
        <v>1</v>
      </c>
      <c r="K2245">
        <v>1</v>
      </c>
    </row>
    <row r="2246" spans="1:13" hidden="1">
      <c r="A2246" t="s">
        <v>294</v>
      </c>
      <c r="B2246" t="s">
        <v>359</v>
      </c>
      <c r="C2246" t="s">
        <v>278</v>
      </c>
      <c r="D2246">
        <v>1</v>
      </c>
      <c r="E2246">
        <v>1</v>
      </c>
      <c r="F2246">
        <v>1</v>
      </c>
      <c r="G2246">
        <v>1</v>
      </c>
      <c r="H2246">
        <v>1</v>
      </c>
      <c r="I2246">
        <v>1</v>
      </c>
      <c r="J2246">
        <v>1</v>
      </c>
      <c r="K2246">
        <v>1</v>
      </c>
      <c r="M2246" t="s">
        <v>468</v>
      </c>
    </row>
    <row r="2247" spans="1:13" hidden="1">
      <c r="A2247" t="s">
        <v>294</v>
      </c>
      <c r="B2247" t="s">
        <v>359</v>
      </c>
      <c r="C2247" t="s">
        <v>279</v>
      </c>
      <c r="D2247">
        <v>1</v>
      </c>
      <c r="E2247">
        <v>1</v>
      </c>
      <c r="F2247">
        <v>1</v>
      </c>
      <c r="G2247">
        <v>1</v>
      </c>
      <c r="H2247">
        <v>1</v>
      </c>
      <c r="I2247">
        <v>1</v>
      </c>
      <c r="J2247">
        <v>1</v>
      </c>
      <c r="K2247">
        <v>1</v>
      </c>
      <c r="M2247" t="s">
        <v>468</v>
      </c>
    </row>
    <row r="2248" spans="1:13" hidden="1">
      <c r="A2248" t="s">
        <v>294</v>
      </c>
      <c r="B2248" t="s">
        <v>359</v>
      </c>
      <c r="C2248" t="s">
        <v>280</v>
      </c>
      <c r="D2248">
        <v>1</v>
      </c>
      <c r="E2248">
        <v>1</v>
      </c>
      <c r="F2248">
        <v>1</v>
      </c>
      <c r="G2248">
        <v>1</v>
      </c>
      <c r="H2248">
        <v>1</v>
      </c>
      <c r="I2248">
        <v>1</v>
      </c>
      <c r="J2248">
        <v>1</v>
      </c>
      <c r="K2248">
        <v>1</v>
      </c>
      <c r="M2248" t="s">
        <v>468</v>
      </c>
    </row>
    <row r="2249" spans="1:13" hidden="1">
      <c r="A2249" t="s">
        <v>294</v>
      </c>
      <c r="B2249" t="s">
        <v>359</v>
      </c>
      <c r="C2249" t="s">
        <v>277</v>
      </c>
      <c r="D2249">
        <v>1</v>
      </c>
      <c r="E2249">
        <v>1</v>
      </c>
      <c r="F2249">
        <v>1</v>
      </c>
      <c r="G2249">
        <v>1</v>
      </c>
      <c r="H2249">
        <v>1</v>
      </c>
      <c r="I2249">
        <v>1</v>
      </c>
      <c r="J2249">
        <v>1</v>
      </c>
      <c r="K2249">
        <v>1</v>
      </c>
      <c r="M2249" t="s">
        <v>468</v>
      </c>
    </row>
    <row r="2250" spans="1:13" hidden="1">
      <c r="A2250" t="s">
        <v>294</v>
      </c>
      <c r="B2250" t="s">
        <v>359</v>
      </c>
      <c r="C2250" t="s">
        <v>281</v>
      </c>
      <c r="D2250">
        <v>1</v>
      </c>
      <c r="E2250">
        <v>1</v>
      </c>
      <c r="F2250">
        <v>1</v>
      </c>
      <c r="G2250">
        <v>1</v>
      </c>
      <c r="H2250">
        <v>1</v>
      </c>
      <c r="I2250">
        <v>1</v>
      </c>
      <c r="J2250">
        <v>1</v>
      </c>
      <c r="K2250">
        <v>1</v>
      </c>
      <c r="M2250" t="s">
        <v>468</v>
      </c>
    </row>
    <row r="2251" spans="1:13" hidden="1">
      <c r="A2251" t="s">
        <v>294</v>
      </c>
      <c r="B2251" t="s">
        <v>359</v>
      </c>
      <c r="C2251" t="s">
        <v>282</v>
      </c>
      <c r="D2251">
        <v>1</v>
      </c>
      <c r="E2251">
        <v>1</v>
      </c>
      <c r="F2251">
        <v>1</v>
      </c>
      <c r="G2251">
        <v>1</v>
      </c>
      <c r="H2251">
        <v>1</v>
      </c>
      <c r="I2251">
        <v>1</v>
      </c>
      <c r="J2251">
        <v>1</v>
      </c>
      <c r="K2251">
        <v>1</v>
      </c>
      <c r="M2251" t="s">
        <v>468</v>
      </c>
    </row>
    <row r="2252" spans="1:13" hidden="1">
      <c r="A2252" t="s">
        <v>294</v>
      </c>
      <c r="B2252" t="s">
        <v>359</v>
      </c>
      <c r="C2252" t="s">
        <v>283</v>
      </c>
      <c r="D2252">
        <v>1</v>
      </c>
      <c r="E2252">
        <v>1</v>
      </c>
      <c r="F2252">
        <v>1</v>
      </c>
      <c r="G2252">
        <v>1</v>
      </c>
      <c r="H2252">
        <v>1</v>
      </c>
      <c r="I2252">
        <v>1</v>
      </c>
      <c r="J2252">
        <v>1</v>
      </c>
      <c r="K2252">
        <v>1</v>
      </c>
      <c r="M2252" t="s">
        <v>468</v>
      </c>
    </row>
    <row r="2253" spans="1:13" hidden="1">
      <c r="A2253" t="s">
        <v>294</v>
      </c>
      <c r="B2253" t="s">
        <v>359</v>
      </c>
      <c r="C2253" t="s">
        <v>284</v>
      </c>
      <c r="D2253">
        <v>1</v>
      </c>
      <c r="E2253">
        <v>1</v>
      </c>
      <c r="F2253">
        <v>1</v>
      </c>
      <c r="G2253">
        <v>1</v>
      </c>
      <c r="H2253">
        <v>1</v>
      </c>
      <c r="I2253">
        <v>1</v>
      </c>
      <c r="J2253">
        <v>1</v>
      </c>
      <c r="K2253">
        <v>1</v>
      </c>
      <c r="M2253" t="s">
        <v>468</v>
      </c>
    </row>
    <row r="2254" spans="1:13" hidden="1">
      <c r="A2254" t="s">
        <v>294</v>
      </c>
      <c r="B2254" t="s">
        <v>359</v>
      </c>
      <c r="C2254" t="s">
        <v>285</v>
      </c>
      <c r="D2254">
        <v>1</v>
      </c>
      <c r="E2254">
        <v>1</v>
      </c>
      <c r="F2254">
        <v>1</v>
      </c>
      <c r="G2254">
        <v>1</v>
      </c>
      <c r="H2254">
        <v>1</v>
      </c>
      <c r="I2254">
        <v>1</v>
      </c>
      <c r="J2254">
        <v>1</v>
      </c>
      <c r="K2254">
        <v>1</v>
      </c>
      <c r="M2254" t="s">
        <v>468</v>
      </c>
    </row>
    <row r="2255" spans="1:13" hidden="1">
      <c r="A2255" t="s">
        <v>294</v>
      </c>
      <c r="B2255" t="s">
        <v>359</v>
      </c>
      <c r="C2255" t="s">
        <v>286</v>
      </c>
      <c r="D2255">
        <v>1</v>
      </c>
      <c r="E2255">
        <v>1</v>
      </c>
      <c r="F2255">
        <v>1</v>
      </c>
      <c r="G2255">
        <v>1</v>
      </c>
      <c r="H2255">
        <v>1</v>
      </c>
      <c r="I2255">
        <v>1</v>
      </c>
      <c r="J2255">
        <v>1</v>
      </c>
      <c r="K2255">
        <v>1</v>
      </c>
      <c r="M2255" t="s">
        <v>468</v>
      </c>
    </row>
    <row r="2256" spans="1:13" hidden="1">
      <c r="A2256" t="s">
        <v>294</v>
      </c>
      <c r="B2256" t="s">
        <v>359</v>
      </c>
      <c r="C2256" t="s">
        <v>287</v>
      </c>
      <c r="D2256">
        <v>1</v>
      </c>
      <c r="E2256">
        <v>1</v>
      </c>
      <c r="F2256">
        <v>1</v>
      </c>
      <c r="G2256">
        <v>1</v>
      </c>
      <c r="H2256">
        <v>1</v>
      </c>
      <c r="I2256">
        <v>1</v>
      </c>
      <c r="J2256">
        <v>1</v>
      </c>
      <c r="K2256">
        <v>1</v>
      </c>
      <c r="M2256" t="s">
        <v>468</v>
      </c>
    </row>
    <row r="2257" spans="1:13" hidden="1">
      <c r="A2257" t="s">
        <v>294</v>
      </c>
      <c r="B2257" t="s">
        <v>359</v>
      </c>
      <c r="C2257" t="s">
        <v>288</v>
      </c>
      <c r="D2257">
        <v>1</v>
      </c>
      <c r="E2257">
        <v>1</v>
      </c>
      <c r="F2257">
        <v>1</v>
      </c>
      <c r="G2257">
        <v>1</v>
      </c>
      <c r="H2257">
        <v>1</v>
      </c>
      <c r="I2257">
        <v>1</v>
      </c>
      <c r="J2257">
        <v>1</v>
      </c>
      <c r="K2257">
        <v>1</v>
      </c>
      <c r="M2257" t="s">
        <v>468</v>
      </c>
    </row>
    <row r="2258" spans="1:13" hidden="1">
      <c r="A2258" t="s">
        <v>294</v>
      </c>
      <c r="B2258" t="s">
        <v>359</v>
      </c>
      <c r="C2258" t="s">
        <v>289</v>
      </c>
      <c r="D2258">
        <v>1</v>
      </c>
      <c r="E2258">
        <v>1</v>
      </c>
      <c r="F2258">
        <v>1</v>
      </c>
      <c r="G2258">
        <v>1</v>
      </c>
      <c r="H2258">
        <v>1</v>
      </c>
      <c r="I2258">
        <v>1</v>
      </c>
      <c r="J2258">
        <v>1</v>
      </c>
      <c r="K2258">
        <v>1</v>
      </c>
      <c r="M2258" t="s">
        <v>468</v>
      </c>
    </row>
    <row r="2259" spans="1:13" hidden="1">
      <c r="A2259" t="s">
        <v>294</v>
      </c>
      <c r="B2259" t="s">
        <v>359</v>
      </c>
      <c r="C2259" t="s">
        <v>290</v>
      </c>
      <c r="D2259">
        <v>1</v>
      </c>
      <c r="E2259">
        <v>1</v>
      </c>
      <c r="F2259">
        <v>1</v>
      </c>
      <c r="G2259">
        <v>1</v>
      </c>
      <c r="H2259">
        <v>1</v>
      </c>
      <c r="I2259">
        <v>1</v>
      </c>
      <c r="J2259">
        <v>1</v>
      </c>
      <c r="K2259">
        <v>1</v>
      </c>
      <c r="M2259" t="s">
        <v>468</v>
      </c>
    </row>
    <row r="2260" spans="1:13" hidden="1">
      <c r="A2260" t="s">
        <v>294</v>
      </c>
      <c r="B2260" t="s">
        <v>359</v>
      </c>
      <c r="C2260" t="s">
        <v>291</v>
      </c>
      <c r="D2260">
        <v>1</v>
      </c>
      <c r="E2260">
        <v>1</v>
      </c>
      <c r="F2260">
        <v>1</v>
      </c>
      <c r="G2260">
        <v>1</v>
      </c>
      <c r="H2260">
        <v>1</v>
      </c>
      <c r="I2260">
        <v>1</v>
      </c>
      <c r="J2260">
        <v>1</v>
      </c>
      <c r="K2260">
        <v>1</v>
      </c>
      <c r="M2260" t="s">
        <v>468</v>
      </c>
    </row>
    <row r="2261" spans="1:13" hidden="1">
      <c r="A2261" t="s">
        <v>294</v>
      </c>
      <c r="B2261" t="s">
        <v>359</v>
      </c>
      <c r="C2261" t="s">
        <v>292</v>
      </c>
      <c r="D2261">
        <v>1</v>
      </c>
      <c r="E2261">
        <v>1</v>
      </c>
      <c r="F2261">
        <v>1</v>
      </c>
      <c r="G2261">
        <v>1</v>
      </c>
      <c r="H2261">
        <v>1</v>
      </c>
      <c r="I2261">
        <v>1</v>
      </c>
      <c r="J2261">
        <v>1</v>
      </c>
      <c r="K2261">
        <v>1</v>
      </c>
      <c r="M2261" t="s">
        <v>468</v>
      </c>
    </row>
    <row r="2262" spans="1:13" hidden="1">
      <c r="A2262" t="s">
        <v>294</v>
      </c>
      <c r="B2262" t="s">
        <v>360</v>
      </c>
      <c r="C2262" t="s">
        <v>278</v>
      </c>
      <c r="D2262">
        <v>1</v>
      </c>
      <c r="E2262">
        <v>1</v>
      </c>
      <c r="F2262">
        <v>1</v>
      </c>
      <c r="G2262">
        <v>1</v>
      </c>
      <c r="H2262">
        <v>1</v>
      </c>
      <c r="I2262">
        <v>1</v>
      </c>
      <c r="J2262">
        <v>1</v>
      </c>
      <c r="K2262">
        <v>1</v>
      </c>
      <c r="M2262" t="s">
        <v>468</v>
      </c>
    </row>
    <row r="2263" spans="1:13" hidden="1">
      <c r="A2263" t="s">
        <v>294</v>
      </c>
      <c r="B2263" t="s">
        <v>360</v>
      </c>
      <c r="C2263" t="s">
        <v>279</v>
      </c>
      <c r="D2263">
        <v>1</v>
      </c>
      <c r="E2263">
        <v>1</v>
      </c>
      <c r="F2263">
        <v>1</v>
      </c>
      <c r="G2263">
        <v>1</v>
      </c>
      <c r="H2263">
        <v>1</v>
      </c>
      <c r="I2263">
        <v>1</v>
      </c>
      <c r="J2263">
        <v>1</v>
      </c>
      <c r="K2263">
        <v>1</v>
      </c>
      <c r="M2263" t="s">
        <v>468</v>
      </c>
    </row>
    <row r="2264" spans="1:13" hidden="1">
      <c r="A2264" t="s">
        <v>294</v>
      </c>
      <c r="B2264" t="s">
        <v>360</v>
      </c>
      <c r="C2264" t="s">
        <v>280</v>
      </c>
      <c r="D2264">
        <v>1</v>
      </c>
      <c r="E2264">
        <v>1</v>
      </c>
      <c r="F2264">
        <v>1</v>
      </c>
      <c r="G2264">
        <v>1</v>
      </c>
      <c r="H2264">
        <v>1</v>
      </c>
      <c r="I2264">
        <v>1</v>
      </c>
      <c r="J2264">
        <v>1</v>
      </c>
      <c r="K2264">
        <v>1</v>
      </c>
      <c r="M2264" t="s">
        <v>468</v>
      </c>
    </row>
    <row r="2265" spans="1:13" hidden="1">
      <c r="A2265" t="s">
        <v>294</v>
      </c>
      <c r="B2265" t="s">
        <v>360</v>
      </c>
      <c r="C2265" t="s">
        <v>277</v>
      </c>
      <c r="D2265">
        <v>1</v>
      </c>
      <c r="E2265">
        <v>1</v>
      </c>
      <c r="F2265">
        <v>1</v>
      </c>
      <c r="G2265">
        <v>1</v>
      </c>
      <c r="H2265">
        <v>1</v>
      </c>
      <c r="I2265">
        <v>1</v>
      </c>
      <c r="J2265">
        <v>1</v>
      </c>
      <c r="K2265">
        <v>1</v>
      </c>
      <c r="M2265" t="s">
        <v>468</v>
      </c>
    </row>
    <row r="2266" spans="1:13" hidden="1">
      <c r="A2266" t="s">
        <v>294</v>
      </c>
      <c r="B2266" t="s">
        <v>360</v>
      </c>
      <c r="C2266" t="s">
        <v>281</v>
      </c>
      <c r="D2266">
        <v>1</v>
      </c>
      <c r="E2266">
        <v>1</v>
      </c>
      <c r="F2266">
        <v>1</v>
      </c>
      <c r="G2266">
        <v>1</v>
      </c>
      <c r="H2266">
        <v>1</v>
      </c>
      <c r="I2266">
        <v>1</v>
      </c>
      <c r="J2266">
        <v>1</v>
      </c>
      <c r="K2266">
        <v>1</v>
      </c>
      <c r="M2266" t="s">
        <v>468</v>
      </c>
    </row>
    <row r="2267" spans="1:13" hidden="1">
      <c r="A2267" t="s">
        <v>294</v>
      </c>
      <c r="B2267" t="s">
        <v>360</v>
      </c>
      <c r="C2267" t="s">
        <v>282</v>
      </c>
      <c r="D2267">
        <v>1</v>
      </c>
      <c r="E2267">
        <v>1</v>
      </c>
      <c r="F2267">
        <v>1</v>
      </c>
      <c r="G2267">
        <v>1</v>
      </c>
      <c r="H2267">
        <v>1</v>
      </c>
      <c r="I2267">
        <v>1</v>
      </c>
      <c r="J2267">
        <v>1</v>
      </c>
      <c r="K2267">
        <v>1</v>
      </c>
      <c r="M2267" t="s">
        <v>468</v>
      </c>
    </row>
    <row r="2268" spans="1:13" hidden="1">
      <c r="A2268" t="s">
        <v>294</v>
      </c>
      <c r="B2268" t="s">
        <v>360</v>
      </c>
      <c r="C2268" t="s">
        <v>283</v>
      </c>
      <c r="D2268">
        <v>1</v>
      </c>
      <c r="E2268">
        <v>1</v>
      </c>
      <c r="F2268">
        <v>1</v>
      </c>
      <c r="G2268">
        <v>1</v>
      </c>
      <c r="H2268">
        <v>1</v>
      </c>
      <c r="I2268">
        <v>1</v>
      </c>
      <c r="J2268">
        <v>1</v>
      </c>
      <c r="K2268">
        <v>1</v>
      </c>
      <c r="M2268" t="s">
        <v>468</v>
      </c>
    </row>
    <row r="2269" spans="1:13" hidden="1">
      <c r="A2269" t="s">
        <v>294</v>
      </c>
      <c r="B2269" t="s">
        <v>360</v>
      </c>
      <c r="C2269" t="s">
        <v>284</v>
      </c>
      <c r="D2269">
        <v>1</v>
      </c>
      <c r="E2269">
        <v>1</v>
      </c>
      <c r="F2269">
        <v>1</v>
      </c>
      <c r="G2269">
        <v>1</v>
      </c>
      <c r="H2269">
        <v>1</v>
      </c>
      <c r="I2269">
        <v>1</v>
      </c>
      <c r="J2269">
        <v>1</v>
      </c>
      <c r="K2269">
        <v>1</v>
      </c>
      <c r="M2269" t="s">
        <v>468</v>
      </c>
    </row>
    <row r="2270" spans="1:13" hidden="1">
      <c r="A2270" t="s">
        <v>294</v>
      </c>
      <c r="B2270" t="s">
        <v>360</v>
      </c>
      <c r="C2270" t="s">
        <v>285</v>
      </c>
      <c r="D2270">
        <v>1</v>
      </c>
      <c r="E2270">
        <v>1</v>
      </c>
      <c r="F2270">
        <v>1</v>
      </c>
      <c r="G2270">
        <v>1</v>
      </c>
      <c r="H2270">
        <v>1</v>
      </c>
      <c r="I2270">
        <v>1</v>
      </c>
      <c r="J2270">
        <v>1</v>
      </c>
      <c r="K2270">
        <v>1</v>
      </c>
      <c r="M2270" t="s">
        <v>468</v>
      </c>
    </row>
    <row r="2271" spans="1:13" hidden="1">
      <c r="A2271" t="s">
        <v>294</v>
      </c>
      <c r="B2271" t="s">
        <v>360</v>
      </c>
      <c r="C2271" t="s">
        <v>286</v>
      </c>
      <c r="D2271">
        <v>1</v>
      </c>
      <c r="E2271">
        <v>1</v>
      </c>
      <c r="F2271">
        <v>1</v>
      </c>
      <c r="G2271">
        <v>1</v>
      </c>
      <c r="H2271">
        <v>1</v>
      </c>
      <c r="I2271">
        <v>1</v>
      </c>
      <c r="J2271">
        <v>1</v>
      </c>
      <c r="K2271">
        <v>1</v>
      </c>
      <c r="M2271" t="s">
        <v>468</v>
      </c>
    </row>
    <row r="2272" spans="1:13" hidden="1">
      <c r="A2272" t="s">
        <v>294</v>
      </c>
      <c r="B2272" t="s">
        <v>360</v>
      </c>
      <c r="C2272" t="s">
        <v>287</v>
      </c>
      <c r="D2272">
        <v>1</v>
      </c>
      <c r="E2272">
        <v>1</v>
      </c>
      <c r="F2272">
        <v>1</v>
      </c>
      <c r="G2272">
        <v>1</v>
      </c>
      <c r="H2272">
        <v>1</v>
      </c>
      <c r="I2272">
        <v>1</v>
      </c>
      <c r="J2272">
        <v>1</v>
      </c>
      <c r="K2272">
        <v>1</v>
      </c>
      <c r="M2272" t="s">
        <v>468</v>
      </c>
    </row>
    <row r="2273" spans="1:13" hidden="1">
      <c r="A2273" t="s">
        <v>294</v>
      </c>
      <c r="B2273" t="s">
        <v>360</v>
      </c>
      <c r="C2273" t="s">
        <v>288</v>
      </c>
      <c r="D2273">
        <v>1</v>
      </c>
      <c r="E2273">
        <v>1</v>
      </c>
      <c r="F2273">
        <v>1</v>
      </c>
      <c r="G2273">
        <v>1</v>
      </c>
      <c r="H2273">
        <v>1</v>
      </c>
      <c r="I2273">
        <v>1</v>
      </c>
      <c r="J2273">
        <v>1</v>
      </c>
      <c r="K2273">
        <v>1</v>
      </c>
      <c r="M2273" t="s">
        <v>468</v>
      </c>
    </row>
    <row r="2274" spans="1:13" hidden="1">
      <c r="A2274" t="s">
        <v>294</v>
      </c>
      <c r="B2274" t="s">
        <v>360</v>
      </c>
      <c r="C2274" t="s">
        <v>289</v>
      </c>
      <c r="D2274">
        <v>1</v>
      </c>
      <c r="E2274">
        <v>1</v>
      </c>
      <c r="F2274">
        <v>1</v>
      </c>
      <c r="G2274">
        <v>1</v>
      </c>
      <c r="H2274">
        <v>1</v>
      </c>
      <c r="I2274">
        <v>1</v>
      </c>
      <c r="J2274">
        <v>1</v>
      </c>
      <c r="K2274">
        <v>1</v>
      </c>
      <c r="M2274" t="s">
        <v>468</v>
      </c>
    </row>
    <row r="2275" spans="1:13" hidden="1">
      <c r="A2275" t="s">
        <v>294</v>
      </c>
      <c r="B2275" t="s">
        <v>360</v>
      </c>
      <c r="C2275" t="s">
        <v>290</v>
      </c>
      <c r="D2275">
        <v>1</v>
      </c>
      <c r="E2275">
        <v>1</v>
      </c>
      <c r="F2275">
        <v>1</v>
      </c>
      <c r="G2275">
        <v>1</v>
      </c>
      <c r="H2275">
        <v>1</v>
      </c>
      <c r="I2275">
        <v>1</v>
      </c>
      <c r="J2275">
        <v>1</v>
      </c>
      <c r="K2275">
        <v>1</v>
      </c>
      <c r="M2275" t="s">
        <v>468</v>
      </c>
    </row>
    <row r="2276" spans="1:13" hidden="1">
      <c r="A2276" t="s">
        <v>294</v>
      </c>
      <c r="B2276" t="s">
        <v>360</v>
      </c>
      <c r="C2276" t="s">
        <v>291</v>
      </c>
      <c r="D2276">
        <v>1</v>
      </c>
      <c r="E2276">
        <v>1</v>
      </c>
      <c r="F2276">
        <v>1</v>
      </c>
      <c r="G2276">
        <v>1</v>
      </c>
      <c r="H2276">
        <v>1</v>
      </c>
      <c r="I2276">
        <v>1</v>
      </c>
      <c r="J2276">
        <v>1</v>
      </c>
      <c r="K2276">
        <v>1</v>
      </c>
      <c r="M2276" t="s">
        <v>468</v>
      </c>
    </row>
    <row r="2277" spans="1:13" hidden="1">
      <c r="A2277" t="s">
        <v>294</v>
      </c>
      <c r="B2277" t="s">
        <v>360</v>
      </c>
      <c r="C2277" t="s">
        <v>292</v>
      </c>
      <c r="D2277">
        <v>1</v>
      </c>
      <c r="E2277">
        <v>1</v>
      </c>
      <c r="F2277">
        <v>1</v>
      </c>
      <c r="G2277">
        <v>1</v>
      </c>
      <c r="H2277">
        <v>1</v>
      </c>
      <c r="I2277">
        <v>1</v>
      </c>
      <c r="J2277">
        <v>1</v>
      </c>
      <c r="K2277">
        <v>1</v>
      </c>
      <c r="M2277" t="s">
        <v>468</v>
      </c>
    </row>
    <row r="2278" spans="1:13" hidden="1">
      <c r="A2278" t="s">
        <v>294</v>
      </c>
      <c r="B2278" t="s">
        <v>435</v>
      </c>
      <c r="C2278" t="s">
        <v>278</v>
      </c>
      <c r="D2278">
        <v>1</v>
      </c>
      <c r="E2278">
        <v>1</v>
      </c>
      <c r="F2278">
        <v>1</v>
      </c>
      <c r="G2278">
        <v>1</v>
      </c>
      <c r="H2278">
        <v>1</v>
      </c>
      <c r="I2278">
        <v>1</v>
      </c>
      <c r="J2278">
        <v>1</v>
      </c>
      <c r="K2278">
        <v>1</v>
      </c>
      <c r="M2278" t="s">
        <v>468</v>
      </c>
    </row>
    <row r="2279" spans="1:13" hidden="1">
      <c r="A2279" t="s">
        <v>294</v>
      </c>
      <c r="B2279" t="s">
        <v>435</v>
      </c>
      <c r="C2279" t="s">
        <v>279</v>
      </c>
      <c r="D2279">
        <v>1</v>
      </c>
      <c r="E2279">
        <v>1</v>
      </c>
      <c r="F2279">
        <v>1</v>
      </c>
      <c r="G2279">
        <v>1</v>
      </c>
      <c r="H2279">
        <v>1</v>
      </c>
      <c r="I2279">
        <v>1</v>
      </c>
      <c r="J2279">
        <v>1</v>
      </c>
      <c r="K2279">
        <v>1</v>
      </c>
      <c r="M2279" t="s">
        <v>468</v>
      </c>
    </row>
    <row r="2280" spans="1:13" hidden="1">
      <c r="A2280" t="s">
        <v>294</v>
      </c>
      <c r="B2280" t="s">
        <v>435</v>
      </c>
      <c r="C2280" t="s">
        <v>280</v>
      </c>
      <c r="D2280">
        <v>1</v>
      </c>
      <c r="E2280">
        <v>1</v>
      </c>
      <c r="F2280">
        <v>1</v>
      </c>
      <c r="G2280">
        <v>1</v>
      </c>
      <c r="H2280">
        <v>1</v>
      </c>
      <c r="I2280">
        <v>1</v>
      </c>
      <c r="J2280">
        <v>1</v>
      </c>
      <c r="K2280">
        <v>1</v>
      </c>
      <c r="M2280" t="s">
        <v>468</v>
      </c>
    </row>
    <row r="2281" spans="1:13" hidden="1">
      <c r="A2281" t="s">
        <v>294</v>
      </c>
      <c r="B2281" t="s">
        <v>435</v>
      </c>
      <c r="C2281" t="s">
        <v>277</v>
      </c>
      <c r="D2281">
        <v>1</v>
      </c>
      <c r="E2281">
        <v>1</v>
      </c>
      <c r="F2281">
        <v>1</v>
      </c>
      <c r="G2281">
        <v>1</v>
      </c>
      <c r="H2281">
        <v>1</v>
      </c>
      <c r="I2281">
        <v>1</v>
      </c>
      <c r="J2281">
        <v>1</v>
      </c>
      <c r="K2281">
        <v>1</v>
      </c>
      <c r="M2281" t="s">
        <v>468</v>
      </c>
    </row>
    <row r="2282" spans="1:13" hidden="1">
      <c r="A2282" t="s">
        <v>294</v>
      </c>
      <c r="B2282" t="s">
        <v>435</v>
      </c>
      <c r="C2282" t="s">
        <v>281</v>
      </c>
      <c r="D2282">
        <v>1</v>
      </c>
      <c r="E2282">
        <v>1</v>
      </c>
      <c r="F2282">
        <v>1</v>
      </c>
      <c r="G2282">
        <v>1</v>
      </c>
      <c r="H2282">
        <v>1</v>
      </c>
      <c r="I2282">
        <v>1</v>
      </c>
      <c r="J2282">
        <v>1</v>
      </c>
      <c r="K2282">
        <v>1</v>
      </c>
      <c r="M2282" t="s">
        <v>468</v>
      </c>
    </row>
    <row r="2283" spans="1:13" hidden="1">
      <c r="A2283" t="s">
        <v>294</v>
      </c>
      <c r="B2283" t="s">
        <v>435</v>
      </c>
      <c r="C2283" t="s">
        <v>282</v>
      </c>
      <c r="D2283">
        <v>1</v>
      </c>
      <c r="E2283">
        <v>1</v>
      </c>
      <c r="F2283">
        <v>1</v>
      </c>
      <c r="G2283">
        <v>1</v>
      </c>
      <c r="H2283">
        <v>1</v>
      </c>
      <c r="I2283">
        <v>1</v>
      </c>
      <c r="J2283">
        <v>1</v>
      </c>
      <c r="K2283">
        <v>1</v>
      </c>
      <c r="M2283" t="s">
        <v>468</v>
      </c>
    </row>
    <row r="2284" spans="1:13" hidden="1">
      <c r="A2284" t="s">
        <v>294</v>
      </c>
      <c r="B2284" t="s">
        <v>435</v>
      </c>
      <c r="C2284" t="s">
        <v>283</v>
      </c>
      <c r="D2284">
        <v>1</v>
      </c>
      <c r="E2284">
        <v>1</v>
      </c>
      <c r="F2284">
        <v>1</v>
      </c>
      <c r="G2284">
        <v>1</v>
      </c>
      <c r="H2284">
        <v>1</v>
      </c>
      <c r="I2284">
        <v>1</v>
      </c>
      <c r="J2284">
        <v>1</v>
      </c>
      <c r="K2284">
        <v>1</v>
      </c>
      <c r="M2284" t="s">
        <v>468</v>
      </c>
    </row>
    <row r="2285" spans="1:13" hidden="1">
      <c r="A2285" t="s">
        <v>294</v>
      </c>
      <c r="B2285" t="s">
        <v>435</v>
      </c>
      <c r="C2285" t="s">
        <v>284</v>
      </c>
      <c r="D2285">
        <v>1</v>
      </c>
      <c r="E2285">
        <v>1</v>
      </c>
      <c r="F2285">
        <v>1</v>
      </c>
      <c r="G2285">
        <v>1</v>
      </c>
      <c r="H2285">
        <v>1</v>
      </c>
      <c r="I2285">
        <v>1</v>
      </c>
      <c r="J2285">
        <v>1</v>
      </c>
      <c r="K2285">
        <v>1</v>
      </c>
      <c r="M2285" t="s">
        <v>468</v>
      </c>
    </row>
    <row r="2286" spans="1:13" hidden="1">
      <c r="A2286" t="s">
        <v>294</v>
      </c>
      <c r="B2286" t="s">
        <v>435</v>
      </c>
      <c r="C2286" t="s">
        <v>285</v>
      </c>
      <c r="D2286">
        <v>1</v>
      </c>
      <c r="E2286">
        <v>1</v>
      </c>
      <c r="F2286">
        <v>1</v>
      </c>
      <c r="G2286">
        <v>1</v>
      </c>
      <c r="H2286">
        <v>1</v>
      </c>
      <c r="I2286">
        <v>1</v>
      </c>
      <c r="J2286">
        <v>1</v>
      </c>
      <c r="K2286">
        <v>1</v>
      </c>
      <c r="M2286" t="s">
        <v>468</v>
      </c>
    </row>
    <row r="2287" spans="1:13" hidden="1">
      <c r="A2287" t="s">
        <v>294</v>
      </c>
      <c r="B2287" t="s">
        <v>435</v>
      </c>
      <c r="C2287" t="s">
        <v>286</v>
      </c>
      <c r="D2287">
        <v>1</v>
      </c>
      <c r="E2287">
        <v>1</v>
      </c>
      <c r="F2287">
        <v>1</v>
      </c>
      <c r="G2287">
        <v>1</v>
      </c>
      <c r="H2287">
        <v>1</v>
      </c>
      <c r="I2287">
        <v>1</v>
      </c>
      <c r="J2287">
        <v>1</v>
      </c>
      <c r="K2287">
        <v>1</v>
      </c>
      <c r="M2287" t="s">
        <v>468</v>
      </c>
    </row>
    <row r="2288" spans="1:13" hidden="1">
      <c r="A2288" t="s">
        <v>294</v>
      </c>
      <c r="B2288" t="s">
        <v>435</v>
      </c>
      <c r="C2288" t="s">
        <v>287</v>
      </c>
      <c r="D2288">
        <v>1</v>
      </c>
      <c r="E2288">
        <v>1</v>
      </c>
      <c r="F2288">
        <v>1</v>
      </c>
      <c r="G2288">
        <v>1</v>
      </c>
      <c r="H2288">
        <v>1</v>
      </c>
      <c r="I2288">
        <v>1</v>
      </c>
      <c r="J2288">
        <v>1</v>
      </c>
      <c r="K2288">
        <v>1</v>
      </c>
      <c r="M2288" t="s">
        <v>468</v>
      </c>
    </row>
    <row r="2289" spans="1:13" hidden="1">
      <c r="A2289" t="s">
        <v>294</v>
      </c>
      <c r="B2289" t="s">
        <v>435</v>
      </c>
      <c r="C2289" t="s">
        <v>288</v>
      </c>
      <c r="D2289">
        <v>1</v>
      </c>
      <c r="E2289">
        <v>1</v>
      </c>
      <c r="F2289">
        <v>1</v>
      </c>
      <c r="G2289">
        <v>1</v>
      </c>
      <c r="H2289">
        <v>1</v>
      </c>
      <c r="I2289">
        <v>1</v>
      </c>
      <c r="J2289">
        <v>1</v>
      </c>
      <c r="K2289">
        <v>1</v>
      </c>
      <c r="M2289" t="s">
        <v>468</v>
      </c>
    </row>
    <row r="2290" spans="1:13" hidden="1">
      <c r="A2290" t="s">
        <v>294</v>
      </c>
      <c r="B2290" t="s">
        <v>435</v>
      </c>
      <c r="C2290" t="s">
        <v>289</v>
      </c>
      <c r="D2290">
        <v>1</v>
      </c>
      <c r="E2290">
        <v>1</v>
      </c>
      <c r="F2290">
        <v>1</v>
      </c>
      <c r="G2290">
        <v>1</v>
      </c>
      <c r="H2290">
        <v>1</v>
      </c>
      <c r="I2290">
        <v>1</v>
      </c>
      <c r="J2290">
        <v>1</v>
      </c>
      <c r="K2290">
        <v>1</v>
      </c>
      <c r="M2290" t="s">
        <v>468</v>
      </c>
    </row>
    <row r="2291" spans="1:13" hidden="1">
      <c r="A2291" t="s">
        <v>294</v>
      </c>
      <c r="B2291" t="s">
        <v>435</v>
      </c>
      <c r="C2291" t="s">
        <v>290</v>
      </c>
      <c r="D2291">
        <v>1</v>
      </c>
      <c r="E2291">
        <v>1</v>
      </c>
      <c r="F2291">
        <v>1</v>
      </c>
      <c r="G2291">
        <v>1</v>
      </c>
      <c r="H2291">
        <v>1</v>
      </c>
      <c r="I2291">
        <v>1</v>
      </c>
      <c r="J2291">
        <v>1</v>
      </c>
      <c r="K2291">
        <v>1</v>
      </c>
      <c r="M2291" t="s">
        <v>468</v>
      </c>
    </row>
    <row r="2292" spans="1:13" hidden="1">
      <c r="A2292" t="s">
        <v>294</v>
      </c>
      <c r="B2292" t="s">
        <v>435</v>
      </c>
      <c r="C2292" t="s">
        <v>291</v>
      </c>
      <c r="D2292">
        <v>1</v>
      </c>
      <c r="E2292">
        <v>1</v>
      </c>
      <c r="F2292">
        <v>1</v>
      </c>
      <c r="G2292">
        <v>1</v>
      </c>
      <c r="H2292">
        <v>1</v>
      </c>
      <c r="I2292">
        <v>1</v>
      </c>
      <c r="J2292">
        <v>1</v>
      </c>
      <c r="K2292">
        <v>1</v>
      </c>
      <c r="M2292" t="s">
        <v>468</v>
      </c>
    </row>
    <row r="2293" spans="1:13" hidden="1">
      <c r="A2293" t="s">
        <v>294</v>
      </c>
      <c r="B2293" t="s">
        <v>435</v>
      </c>
      <c r="C2293" t="s">
        <v>292</v>
      </c>
      <c r="D2293">
        <v>1</v>
      </c>
      <c r="E2293">
        <v>1</v>
      </c>
      <c r="F2293">
        <v>1</v>
      </c>
      <c r="G2293">
        <v>1</v>
      </c>
      <c r="H2293">
        <v>1</v>
      </c>
      <c r="I2293">
        <v>1</v>
      </c>
      <c r="J2293">
        <v>1</v>
      </c>
      <c r="K2293">
        <v>1</v>
      </c>
      <c r="M2293" t="s">
        <v>468</v>
      </c>
    </row>
    <row r="2294" spans="1:13" hidden="1">
      <c r="A2294" t="s">
        <v>294</v>
      </c>
      <c r="B2294" t="s">
        <v>507</v>
      </c>
      <c r="C2294" t="s">
        <v>278</v>
      </c>
      <c r="D2294" s="4">
        <v>1.4683645443195998E-2</v>
      </c>
      <c r="E2294">
        <f t="shared" ref="E2294:K2309" si="13">$D2294</f>
        <v>1.4683645443195998E-2</v>
      </c>
      <c r="F2294">
        <f t="shared" si="13"/>
        <v>1.4683645443195998E-2</v>
      </c>
      <c r="G2294">
        <f t="shared" si="13"/>
        <v>1.4683645443195998E-2</v>
      </c>
      <c r="H2294">
        <f t="shared" si="13"/>
        <v>1.4683645443195998E-2</v>
      </c>
      <c r="I2294">
        <f t="shared" si="13"/>
        <v>1.4683645443195998E-2</v>
      </c>
      <c r="J2294">
        <f t="shared" si="13"/>
        <v>1.4683645443195998E-2</v>
      </c>
      <c r="K2294">
        <f>$D2294</f>
        <v>1.4683645443195998E-2</v>
      </c>
    </row>
    <row r="2295" spans="1:13" hidden="1">
      <c r="A2295" t="s">
        <v>294</v>
      </c>
      <c r="B2295" t="s">
        <v>507</v>
      </c>
      <c r="C2295" t="s">
        <v>279</v>
      </c>
      <c r="D2295" s="4">
        <v>0.22611610486891381</v>
      </c>
      <c r="E2295">
        <f t="shared" si="13"/>
        <v>0.22611610486891381</v>
      </c>
      <c r="F2295">
        <f t="shared" si="13"/>
        <v>0.22611610486891381</v>
      </c>
      <c r="G2295">
        <f t="shared" si="13"/>
        <v>0.22611610486891381</v>
      </c>
      <c r="H2295">
        <f t="shared" si="13"/>
        <v>0.22611610486891381</v>
      </c>
      <c r="I2295">
        <f t="shared" si="13"/>
        <v>0.22611610486891381</v>
      </c>
      <c r="J2295">
        <f t="shared" si="13"/>
        <v>0.22611610486891381</v>
      </c>
      <c r="K2295">
        <f t="shared" si="13"/>
        <v>0.22611610486891381</v>
      </c>
      <c r="M2295" t="s">
        <v>470</v>
      </c>
    </row>
    <row r="2296" spans="1:13" hidden="1">
      <c r="A2296" t="s">
        <v>294</v>
      </c>
      <c r="B2296" t="s">
        <v>507</v>
      </c>
      <c r="C2296" t="s">
        <v>280</v>
      </c>
      <c r="D2296" s="4">
        <v>0.27862265917602957</v>
      </c>
      <c r="E2296">
        <f t="shared" si="13"/>
        <v>0.27862265917602957</v>
      </c>
      <c r="F2296">
        <f t="shared" si="13"/>
        <v>0.27862265917602957</v>
      </c>
      <c r="G2296">
        <f t="shared" si="13"/>
        <v>0.27862265917602957</v>
      </c>
      <c r="H2296">
        <f t="shared" si="13"/>
        <v>0.27862265917602957</v>
      </c>
      <c r="I2296">
        <f t="shared" si="13"/>
        <v>0.27862265917602957</v>
      </c>
      <c r="J2296">
        <f t="shared" si="13"/>
        <v>0.27862265917602957</v>
      </c>
      <c r="K2296">
        <f t="shared" si="13"/>
        <v>0.27862265917602957</v>
      </c>
      <c r="M2296" t="s">
        <v>470</v>
      </c>
    </row>
    <row r="2297" spans="1:13" hidden="1">
      <c r="A2297" t="s">
        <v>294</v>
      </c>
      <c r="B2297" t="s">
        <v>507</v>
      </c>
      <c r="C2297" t="s">
        <v>277</v>
      </c>
      <c r="D2297" s="4">
        <v>5.0362359550561772E-2</v>
      </c>
      <c r="E2297">
        <f t="shared" si="13"/>
        <v>5.0362359550561772E-2</v>
      </c>
      <c r="F2297">
        <f t="shared" si="13"/>
        <v>5.0362359550561772E-2</v>
      </c>
      <c r="G2297">
        <f t="shared" si="13"/>
        <v>5.0362359550561772E-2</v>
      </c>
      <c r="H2297">
        <f t="shared" si="13"/>
        <v>5.0362359550561772E-2</v>
      </c>
      <c r="I2297">
        <f t="shared" si="13"/>
        <v>5.0362359550561772E-2</v>
      </c>
      <c r="J2297">
        <f t="shared" si="13"/>
        <v>5.0362359550561772E-2</v>
      </c>
      <c r="K2297">
        <f t="shared" si="13"/>
        <v>5.0362359550561772E-2</v>
      </c>
      <c r="M2297" t="s">
        <v>470</v>
      </c>
    </row>
    <row r="2298" spans="1:13" hidden="1">
      <c r="A2298" t="s">
        <v>294</v>
      </c>
      <c r="B2298" t="s">
        <v>507</v>
      </c>
      <c r="C2298" t="s">
        <v>281</v>
      </c>
      <c r="D2298" s="4">
        <v>1.4698611111111115E-2</v>
      </c>
      <c r="E2298">
        <f t="shared" si="13"/>
        <v>1.4698611111111115E-2</v>
      </c>
      <c r="F2298">
        <f t="shared" si="13"/>
        <v>1.4698611111111115E-2</v>
      </c>
      <c r="G2298">
        <f t="shared" si="13"/>
        <v>1.4698611111111115E-2</v>
      </c>
      <c r="H2298">
        <f t="shared" si="13"/>
        <v>1.4698611111111115E-2</v>
      </c>
      <c r="I2298">
        <f t="shared" si="13"/>
        <v>1.4698611111111115E-2</v>
      </c>
      <c r="J2298">
        <f t="shared" si="13"/>
        <v>1.4698611111111115E-2</v>
      </c>
      <c r="K2298">
        <f t="shared" si="13"/>
        <v>1.4698611111111115E-2</v>
      </c>
      <c r="M2298" t="s">
        <v>470</v>
      </c>
    </row>
    <row r="2299" spans="1:13" hidden="1">
      <c r="A2299" t="s">
        <v>294</v>
      </c>
      <c r="B2299" t="s">
        <v>507</v>
      </c>
      <c r="C2299" t="s">
        <v>282</v>
      </c>
      <c r="D2299" s="4">
        <v>0.32445432098765425</v>
      </c>
      <c r="E2299">
        <f t="shared" si="13"/>
        <v>0.32445432098765425</v>
      </c>
      <c r="F2299">
        <f t="shared" si="13"/>
        <v>0.32445432098765425</v>
      </c>
      <c r="G2299">
        <f t="shared" si="13"/>
        <v>0.32445432098765425</v>
      </c>
      <c r="H2299">
        <f t="shared" si="13"/>
        <v>0.32445432098765425</v>
      </c>
      <c r="I2299">
        <f t="shared" si="13"/>
        <v>0.32445432098765425</v>
      </c>
      <c r="J2299">
        <f t="shared" si="13"/>
        <v>0.32445432098765425</v>
      </c>
      <c r="K2299">
        <f t="shared" si="13"/>
        <v>0.32445432098765425</v>
      </c>
      <c r="M2299" t="s">
        <v>470</v>
      </c>
    </row>
    <row r="2300" spans="1:13" hidden="1">
      <c r="A2300" t="s">
        <v>294</v>
      </c>
      <c r="B2300" t="s">
        <v>507</v>
      </c>
      <c r="C2300" t="s">
        <v>283</v>
      </c>
      <c r="D2300" s="4">
        <v>0.40489861111111047</v>
      </c>
      <c r="E2300">
        <f t="shared" si="13"/>
        <v>0.40489861111111047</v>
      </c>
      <c r="F2300">
        <f t="shared" si="13"/>
        <v>0.40489861111111047</v>
      </c>
      <c r="G2300">
        <f t="shared" si="13"/>
        <v>0.40489861111111047</v>
      </c>
      <c r="H2300">
        <f t="shared" si="13"/>
        <v>0.40489861111111047</v>
      </c>
      <c r="I2300">
        <f t="shared" si="13"/>
        <v>0.40489861111111047</v>
      </c>
      <c r="J2300">
        <f t="shared" si="13"/>
        <v>0.40489861111111047</v>
      </c>
      <c r="K2300">
        <f t="shared" si="13"/>
        <v>0.40489861111111047</v>
      </c>
      <c r="M2300" t="s">
        <v>470</v>
      </c>
    </row>
    <row r="2301" spans="1:13" hidden="1">
      <c r="A2301" t="s">
        <v>294</v>
      </c>
      <c r="B2301" t="s">
        <v>507</v>
      </c>
      <c r="C2301" t="s">
        <v>284</v>
      </c>
      <c r="D2301" s="4">
        <v>1.4571111111111127E-2</v>
      </c>
      <c r="E2301">
        <f t="shared" si="13"/>
        <v>1.4571111111111127E-2</v>
      </c>
      <c r="F2301">
        <f t="shared" si="13"/>
        <v>1.4571111111111127E-2</v>
      </c>
      <c r="G2301">
        <f t="shared" si="13"/>
        <v>1.4571111111111127E-2</v>
      </c>
      <c r="H2301">
        <f t="shared" si="13"/>
        <v>1.4571111111111127E-2</v>
      </c>
      <c r="I2301">
        <f t="shared" si="13"/>
        <v>1.4571111111111127E-2</v>
      </c>
      <c r="J2301">
        <f t="shared" si="13"/>
        <v>1.4571111111111127E-2</v>
      </c>
      <c r="K2301">
        <f t="shared" si="13"/>
        <v>1.4571111111111127E-2</v>
      </c>
      <c r="M2301" t="s">
        <v>470</v>
      </c>
    </row>
    <row r="2302" spans="1:13" hidden="1">
      <c r="A2302" t="s">
        <v>294</v>
      </c>
      <c r="B2302" t="s">
        <v>507</v>
      </c>
      <c r="C2302" t="s">
        <v>285</v>
      </c>
      <c r="D2302" s="4">
        <v>2.9586487586487652E-2</v>
      </c>
      <c r="E2302">
        <f t="shared" si="13"/>
        <v>2.9586487586487652E-2</v>
      </c>
      <c r="F2302">
        <f t="shared" si="13"/>
        <v>2.9586487586487652E-2</v>
      </c>
      <c r="G2302">
        <f t="shared" si="13"/>
        <v>2.9586487586487652E-2</v>
      </c>
      <c r="H2302">
        <f t="shared" si="13"/>
        <v>2.9586487586487652E-2</v>
      </c>
      <c r="I2302">
        <f t="shared" si="13"/>
        <v>2.9586487586487652E-2</v>
      </c>
      <c r="J2302">
        <f t="shared" si="13"/>
        <v>2.9586487586487652E-2</v>
      </c>
      <c r="K2302">
        <f t="shared" si="13"/>
        <v>2.9586487586487652E-2</v>
      </c>
      <c r="M2302" t="s">
        <v>470</v>
      </c>
    </row>
    <row r="2303" spans="1:13" hidden="1">
      <c r="A2303" t="s">
        <v>294</v>
      </c>
      <c r="B2303" t="s">
        <v>507</v>
      </c>
      <c r="C2303" t="s">
        <v>286</v>
      </c>
      <c r="D2303" s="4">
        <v>0.3635091575091573</v>
      </c>
      <c r="E2303">
        <f t="shared" si="13"/>
        <v>0.3635091575091573</v>
      </c>
      <c r="F2303">
        <f t="shared" si="13"/>
        <v>0.3635091575091573</v>
      </c>
      <c r="G2303">
        <f t="shared" si="13"/>
        <v>0.3635091575091573</v>
      </c>
      <c r="H2303">
        <f t="shared" si="13"/>
        <v>0.3635091575091573</v>
      </c>
      <c r="I2303">
        <f t="shared" si="13"/>
        <v>0.3635091575091573</v>
      </c>
      <c r="J2303">
        <f t="shared" si="13"/>
        <v>0.3635091575091573</v>
      </c>
      <c r="K2303">
        <f t="shared" si="13"/>
        <v>0.3635091575091573</v>
      </c>
      <c r="M2303" t="s">
        <v>470</v>
      </c>
    </row>
    <row r="2304" spans="1:13" hidden="1">
      <c r="A2304" t="s">
        <v>294</v>
      </c>
      <c r="B2304" t="s">
        <v>507</v>
      </c>
      <c r="C2304" t="s">
        <v>287</v>
      </c>
      <c r="D2304" s="4">
        <v>0.43667294610151736</v>
      </c>
      <c r="E2304">
        <f t="shared" si="13"/>
        <v>0.43667294610151736</v>
      </c>
      <c r="F2304">
        <f t="shared" si="13"/>
        <v>0.43667294610151736</v>
      </c>
      <c r="G2304">
        <f t="shared" si="13"/>
        <v>0.43667294610151736</v>
      </c>
      <c r="H2304">
        <f t="shared" si="13"/>
        <v>0.43667294610151736</v>
      </c>
      <c r="I2304">
        <f t="shared" si="13"/>
        <v>0.43667294610151736</v>
      </c>
      <c r="J2304">
        <f t="shared" si="13"/>
        <v>0.43667294610151736</v>
      </c>
      <c r="K2304">
        <f t="shared" si="13"/>
        <v>0.43667294610151736</v>
      </c>
      <c r="M2304" t="s">
        <v>470</v>
      </c>
    </row>
    <row r="2305" spans="1:13" hidden="1">
      <c r="A2305" t="s">
        <v>294</v>
      </c>
      <c r="B2305" t="s">
        <v>507</v>
      </c>
      <c r="C2305" t="s">
        <v>288</v>
      </c>
      <c r="D2305" s="4">
        <v>2.9294261294261277E-2</v>
      </c>
      <c r="E2305">
        <f t="shared" si="13"/>
        <v>2.9294261294261277E-2</v>
      </c>
      <c r="F2305">
        <f t="shared" si="13"/>
        <v>2.9294261294261277E-2</v>
      </c>
      <c r="G2305">
        <f t="shared" si="13"/>
        <v>2.9294261294261277E-2</v>
      </c>
      <c r="H2305">
        <f t="shared" si="13"/>
        <v>2.9294261294261277E-2</v>
      </c>
      <c r="I2305">
        <f t="shared" si="13"/>
        <v>2.9294261294261277E-2</v>
      </c>
      <c r="J2305">
        <f t="shared" si="13"/>
        <v>2.9294261294261277E-2</v>
      </c>
      <c r="K2305">
        <f t="shared" si="13"/>
        <v>2.9294261294261277E-2</v>
      </c>
      <c r="M2305" t="s">
        <v>470</v>
      </c>
    </row>
    <row r="2306" spans="1:13" hidden="1">
      <c r="A2306" t="s">
        <v>294</v>
      </c>
      <c r="B2306" t="s">
        <v>507</v>
      </c>
      <c r="C2306" t="s">
        <v>289</v>
      </c>
      <c r="D2306" s="4">
        <v>6.8225732600732617E-3</v>
      </c>
      <c r="E2306">
        <f t="shared" si="13"/>
        <v>6.8225732600732617E-3</v>
      </c>
      <c r="F2306">
        <f t="shared" si="13"/>
        <v>6.8225732600732617E-3</v>
      </c>
      <c r="G2306">
        <f t="shared" si="13"/>
        <v>6.8225732600732617E-3</v>
      </c>
      <c r="H2306">
        <f t="shared" si="13"/>
        <v>6.8225732600732617E-3</v>
      </c>
      <c r="I2306">
        <f t="shared" si="13"/>
        <v>6.8225732600732617E-3</v>
      </c>
      <c r="J2306">
        <f t="shared" si="13"/>
        <v>6.8225732600732617E-3</v>
      </c>
      <c r="K2306">
        <f t="shared" si="13"/>
        <v>6.8225732600732617E-3</v>
      </c>
      <c r="M2306" t="s">
        <v>470</v>
      </c>
    </row>
    <row r="2307" spans="1:13" hidden="1">
      <c r="A2307" t="s">
        <v>294</v>
      </c>
      <c r="B2307" t="s">
        <v>507</v>
      </c>
      <c r="C2307" t="s">
        <v>290</v>
      </c>
      <c r="D2307" s="4">
        <v>0.17873382173382177</v>
      </c>
      <c r="E2307">
        <f t="shared" si="13"/>
        <v>0.17873382173382177</v>
      </c>
      <c r="F2307">
        <f t="shared" si="13"/>
        <v>0.17873382173382177</v>
      </c>
      <c r="G2307">
        <f t="shared" si="13"/>
        <v>0.17873382173382177</v>
      </c>
      <c r="H2307">
        <f t="shared" si="13"/>
        <v>0.17873382173382177</v>
      </c>
      <c r="I2307">
        <f t="shared" si="13"/>
        <v>0.17873382173382177</v>
      </c>
      <c r="J2307">
        <f t="shared" si="13"/>
        <v>0.17873382173382177</v>
      </c>
      <c r="K2307">
        <f t="shared" si="13"/>
        <v>0.17873382173382177</v>
      </c>
      <c r="M2307" t="s">
        <v>470</v>
      </c>
    </row>
    <row r="2308" spans="1:13" hidden="1">
      <c r="A2308" t="s">
        <v>294</v>
      </c>
      <c r="B2308" t="s">
        <v>507</v>
      </c>
      <c r="C2308" t="s">
        <v>291</v>
      </c>
      <c r="D2308" s="4">
        <v>0.13333699633699639</v>
      </c>
      <c r="E2308">
        <f t="shared" si="13"/>
        <v>0.13333699633699639</v>
      </c>
      <c r="F2308">
        <f t="shared" si="13"/>
        <v>0.13333699633699639</v>
      </c>
      <c r="G2308">
        <f t="shared" si="13"/>
        <v>0.13333699633699639</v>
      </c>
      <c r="H2308">
        <f t="shared" si="13"/>
        <v>0.13333699633699639</v>
      </c>
      <c r="I2308">
        <f t="shared" si="13"/>
        <v>0.13333699633699639</v>
      </c>
      <c r="J2308">
        <f t="shared" si="13"/>
        <v>0.13333699633699639</v>
      </c>
      <c r="K2308">
        <f t="shared" si="13"/>
        <v>0.13333699633699639</v>
      </c>
      <c r="M2308" t="s">
        <v>470</v>
      </c>
    </row>
    <row r="2309" spans="1:13" hidden="1">
      <c r="A2309" t="s">
        <v>294</v>
      </c>
      <c r="B2309" t="s">
        <v>507</v>
      </c>
      <c r="C2309" t="s">
        <v>292</v>
      </c>
      <c r="D2309" s="4">
        <v>1.3212454212454207E-2</v>
      </c>
      <c r="E2309">
        <f t="shared" si="13"/>
        <v>1.3212454212454207E-2</v>
      </c>
      <c r="F2309">
        <f t="shared" si="13"/>
        <v>1.3212454212454207E-2</v>
      </c>
      <c r="G2309">
        <f t="shared" si="13"/>
        <v>1.3212454212454207E-2</v>
      </c>
      <c r="H2309">
        <f t="shared" si="13"/>
        <v>1.3212454212454207E-2</v>
      </c>
      <c r="I2309">
        <f t="shared" si="13"/>
        <v>1.3212454212454207E-2</v>
      </c>
      <c r="J2309">
        <f t="shared" si="13"/>
        <v>1.3212454212454207E-2</v>
      </c>
      <c r="K2309">
        <f t="shared" si="13"/>
        <v>1.3212454212454207E-2</v>
      </c>
      <c r="M2309" t="s">
        <v>470</v>
      </c>
    </row>
    <row r="2310" spans="1:13" hidden="1">
      <c r="A2310" t="s">
        <v>294</v>
      </c>
      <c r="B2310" t="s">
        <v>333</v>
      </c>
      <c r="C2310" t="s">
        <v>278</v>
      </c>
      <c r="D2310">
        <f>D2294</f>
        <v>1.4683645443195998E-2</v>
      </c>
      <c r="E2310">
        <f t="shared" ref="E2310:K2346" si="14">$D2310</f>
        <v>1.4683645443195998E-2</v>
      </c>
      <c r="F2310">
        <f t="shared" si="14"/>
        <v>1.4683645443195998E-2</v>
      </c>
      <c r="G2310">
        <f t="shared" si="14"/>
        <v>1.4683645443195998E-2</v>
      </c>
      <c r="H2310">
        <f t="shared" si="14"/>
        <v>1.4683645443195998E-2</v>
      </c>
      <c r="I2310">
        <f t="shared" si="14"/>
        <v>1.4683645443195998E-2</v>
      </c>
      <c r="J2310">
        <f t="shared" si="14"/>
        <v>1.4683645443195998E-2</v>
      </c>
      <c r="K2310">
        <f t="shared" si="14"/>
        <v>1.4683645443195998E-2</v>
      </c>
    </row>
    <row r="2311" spans="1:13" hidden="1">
      <c r="A2311" t="s">
        <v>294</v>
      </c>
      <c r="B2311" t="s">
        <v>333</v>
      </c>
      <c r="C2311" t="s">
        <v>279</v>
      </c>
      <c r="D2311">
        <f t="shared" ref="D2311:D2374" si="15">D2295</f>
        <v>0.22611610486891381</v>
      </c>
      <c r="E2311">
        <f t="shared" si="14"/>
        <v>0.22611610486891381</v>
      </c>
      <c r="F2311">
        <f t="shared" si="14"/>
        <v>0.22611610486891381</v>
      </c>
      <c r="G2311">
        <f t="shared" si="14"/>
        <v>0.22611610486891381</v>
      </c>
      <c r="H2311">
        <f t="shared" si="14"/>
        <v>0.22611610486891381</v>
      </c>
      <c r="I2311">
        <f t="shared" si="14"/>
        <v>0.22611610486891381</v>
      </c>
      <c r="J2311">
        <f t="shared" si="14"/>
        <v>0.22611610486891381</v>
      </c>
      <c r="K2311">
        <f t="shared" si="14"/>
        <v>0.22611610486891381</v>
      </c>
      <c r="M2311" t="s">
        <v>470</v>
      </c>
    </row>
    <row r="2312" spans="1:13" hidden="1">
      <c r="A2312" t="s">
        <v>294</v>
      </c>
      <c r="B2312" t="s">
        <v>333</v>
      </c>
      <c r="C2312" t="s">
        <v>280</v>
      </c>
      <c r="D2312">
        <f t="shared" si="15"/>
        <v>0.27862265917602957</v>
      </c>
      <c r="E2312">
        <f t="shared" si="14"/>
        <v>0.27862265917602957</v>
      </c>
      <c r="F2312">
        <f t="shared" si="14"/>
        <v>0.27862265917602957</v>
      </c>
      <c r="G2312">
        <f t="shared" si="14"/>
        <v>0.27862265917602957</v>
      </c>
      <c r="H2312">
        <f t="shared" si="14"/>
        <v>0.27862265917602957</v>
      </c>
      <c r="I2312">
        <f t="shared" si="14"/>
        <v>0.27862265917602957</v>
      </c>
      <c r="J2312">
        <f t="shared" si="14"/>
        <v>0.27862265917602957</v>
      </c>
      <c r="K2312">
        <f t="shared" si="14"/>
        <v>0.27862265917602957</v>
      </c>
      <c r="M2312" t="s">
        <v>470</v>
      </c>
    </row>
    <row r="2313" spans="1:13" hidden="1">
      <c r="A2313" t="s">
        <v>294</v>
      </c>
      <c r="B2313" t="s">
        <v>333</v>
      </c>
      <c r="C2313" t="s">
        <v>277</v>
      </c>
      <c r="D2313">
        <f t="shared" si="15"/>
        <v>5.0362359550561772E-2</v>
      </c>
      <c r="E2313">
        <f t="shared" si="14"/>
        <v>5.0362359550561772E-2</v>
      </c>
      <c r="F2313">
        <f t="shared" si="14"/>
        <v>5.0362359550561772E-2</v>
      </c>
      <c r="G2313">
        <f t="shared" si="14"/>
        <v>5.0362359550561772E-2</v>
      </c>
      <c r="H2313">
        <f t="shared" si="14"/>
        <v>5.0362359550561772E-2</v>
      </c>
      <c r="I2313">
        <f t="shared" si="14"/>
        <v>5.0362359550561772E-2</v>
      </c>
      <c r="J2313">
        <f t="shared" si="14"/>
        <v>5.0362359550561772E-2</v>
      </c>
      <c r="K2313">
        <f t="shared" si="14"/>
        <v>5.0362359550561772E-2</v>
      </c>
      <c r="M2313" t="s">
        <v>470</v>
      </c>
    </row>
    <row r="2314" spans="1:13" hidden="1">
      <c r="A2314" t="s">
        <v>294</v>
      </c>
      <c r="B2314" t="s">
        <v>333</v>
      </c>
      <c r="C2314" t="s">
        <v>281</v>
      </c>
      <c r="D2314">
        <f t="shared" si="15"/>
        <v>1.4698611111111115E-2</v>
      </c>
      <c r="E2314">
        <f t="shared" si="14"/>
        <v>1.4698611111111115E-2</v>
      </c>
      <c r="F2314">
        <f t="shared" si="14"/>
        <v>1.4698611111111115E-2</v>
      </c>
      <c r="G2314">
        <f t="shared" si="14"/>
        <v>1.4698611111111115E-2</v>
      </c>
      <c r="H2314">
        <f t="shared" si="14"/>
        <v>1.4698611111111115E-2</v>
      </c>
      <c r="I2314">
        <f t="shared" si="14"/>
        <v>1.4698611111111115E-2</v>
      </c>
      <c r="J2314">
        <f t="shared" si="14"/>
        <v>1.4698611111111115E-2</v>
      </c>
      <c r="K2314">
        <f t="shared" si="14"/>
        <v>1.4698611111111115E-2</v>
      </c>
      <c r="M2314" t="s">
        <v>470</v>
      </c>
    </row>
    <row r="2315" spans="1:13" hidden="1">
      <c r="A2315" t="s">
        <v>294</v>
      </c>
      <c r="B2315" t="s">
        <v>333</v>
      </c>
      <c r="C2315" t="s">
        <v>282</v>
      </c>
      <c r="D2315">
        <f t="shared" si="15"/>
        <v>0.32445432098765425</v>
      </c>
      <c r="E2315">
        <f t="shared" si="14"/>
        <v>0.32445432098765425</v>
      </c>
      <c r="F2315">
        <f t="shared" si="14"/>
        <v>0.32445432098765425</v>
      </c>
      <c r="G2315">
        <f t="shared" si="14"/>
        <v>0.32445432098765425</v>
      </c>
      <c r="H2315">
        <f t="shared" si="14"/>
        <v>0.32445432098765425</v>
      </c>
      <c r="I2315">
        <f t="shared" si="14"/>
        <v>0.32445432098765425</v>
      </c>
      <c r="J2315">
        <f t="shared" si="14"/>
        <v>0.32445432098765425</v>
      </c>
      <c r="K2315">
        <f t="shared" si="14"/>
        <v>0.32445432098765425</v>
      </c>
      <c r="M2315" t="s">
        <v>470</v>
      </c>
    </row>
    <row r="2316" spans="1:13" hidden="1">
      <c r="A2316" t="s">
        <v>294</v>
      </c>
      <c r="B2316" t="s">
        <v>333</v>
      </c>
      <c r="C2316" t="s">
        <v>283</v>
      </c>
      <c r="D2316">
        <f t="shared" si="15"/>
        <v>0.40489861111111047</v>
      </c>
      <c r="E2316">
        <f t="shared" si="14"/>
        <v>0.40489861111111047</v>
      </c>
      <c r="F2316">
        <f t="shared" si="14"/>
        <v>0.40489861111111047</v>
      </c>
      <c r="G2316">
        <f t="shared" si="14"/>
        <v>0.40489861111111047</v>
      </c>
      <c r="H2316">
        <f t="shared" si="14"/>
        <v>0.40489861111111047</v>
      </c>
      <c r="I2316">
        <f t="shared" si="14"/>
        <v>0.40489861111111047</v>
      </c>
      <c r="J2316">
        <f t="shared" si="14"/>
        <v>0.40489861111111047</v>
      </c>
      <c r="K2316">
        <f t="shared" si="14"/>
        <v>0.40489861111111047</v>
      </c>
      <c r="M2316" t="s">
        <v>470</v>
      </c>
    </row>
    <row r="2317" spans="1:13" hidden="1">
      <c r="A2317" t="s">
        <v>294</v>
      </c>
      <c r="B2317" t="s">
        <v>333</v>
      </c>
      <c r="C2317" t="s">
        <v>284</v>
      </c>
      <c r="D2317">
        <f t="shared" si="15"/>
        <v>1.4571111111111127E-2</v>
      </c>
      <c r="E2317">
        <f t="shared" si="14"/>
        <v>1.4571111111111127E-2</v>
      </c>
      <c r="F2317">
        <f t="shared" si="14"/>
        <v>1.4571111111111127E-2</v>
      </c>
      <c r="G2317">
        <f t="shared" si="14"/>
        <v>1.4571111111111127E-2</v>
      </c>
      <c r="H2317">
        <f t="shared" si="14"/>
        <v>1.4571111111111127E-2</v>
      </c>
      <c r="I2317">
        <f t="shared" si="14"/>
        <v>1.4571111111111127E-2</v>
      </c>
      <c r="J2317">
        <f t="shared" si="14"/>
        <v>1.4571111111111127E-2</v>
      </c>
      <c r="K2317">
        <f t="shared" si="14"/>
        <v>1.4571111111111127E-2</v>
      </c>
      <c r="M2317" t="s">
        <v>470</v>
      </c>
    </row>
    <row r="2318" spans="1:13" hidden="1">
      <c r="A2318" t="s">
        <v>294</v>
      </c>
      <c r="B2318" t="s">
        <v>333</v>
      </c>
      <c r="C2318" t="s">
        <v>285</v>
      </c>
      <c r="D2318">
        <f t="shared" si="15"/>
        <v>2.9586487586487652E-2</v>
      </c>
      <c r="E2318">
        <f t="shared" si="14"/>
        <v>2.9586487586487652E-2</v>
      </c>
      <c r="F2318">
        <f t="shared" si="14"/>
        <v>2.9586487586487652E-2</v>
      </c>
      <c r="G2318">
        <f t="shared" si="14"/>
        <v>2.9586487586487652E-2</v>
      </c>
      <c r="H2318">
        <f t="shared" si="14"/>
        <v>2.9586487586487652E-2</v>
      </c>
      <c r="I2318">
        <f t="shared" si="14"/>
        <v>2.9586487586487652E-2</v>
      </c>
      <c r="J2318">
        <f t="shared" si="14"/>
        <v>2.9586487586487652E-2</v>
      </c>
      <c r="K2318">
        <f t="shared" si="14"/>
        <v>2.9586487586487652E-2</v>
      </c>
      <c r="M2318" t="s">
        <v>470</v>
      </c>
    </row>
    <row r="2319" spans="1:13" hidden="1">
      <c r="A2319" t="s">
        <v>294</v>
      </c>
      <c r="B2319" t="s">
        <v>333</v>
      </c>
      <c r="C2319" t="s">
        <v>286</v>
      </c>
      <c r="D2319">
        <f t="shared" si="15"/>
        <v>0.3635091575091573</v>
      </c>
      <c r="E2319">
        <f t="shared" si="14"/>
        <v>0.3635091575091573</v>
      </c>
      <c r="F2319">
        <f t="shared" si="14"/>
        <v>0.3635091575091573</v>
      </c>
      <c r="G2319">
        <f t="shared" si="14"/>
        <v>0.3635091575091573</v>
      </c>
      <c r="H2319">
        <f t="shared" si="14"/>
        <v>0.3635091575091573</v>
      </c>
      <c r="I2319">
        <f t="shared" si="14"/>
        <v>0.3635091575091573</v>
      </c>
      <c r="J2319">
        <f t="shared" si="14"/>
        <v>0.3635091575091573</v>
      </c>
      <c r="K2319">
        <f t="shared" si="14"/>
        <v>0.3635091575091573</v>
      </c>
      <c r="M2319" t="s">
        <v>470</v>
      </c>
    </row>
    <row r="2320" spans="1:13" hidden="1">
      <c r="A2320" t="s">
        <v>294</v>
      </c>
      <c r="B2320" t="s">
        <v>333</v>
      </c>
      <c r="C2320" t="s">
        <v>287</v>
      </c>
      <c r="D2320">
        <f t="shared" si="15"/>
        <v>0.43667294610151736</v>
      </c>
      <c r="E2320">
        <f t="shared" si="14"/>
        <v>0.43667294610151736</v>
      </c>
      <c r="F2320">
        <f t="shared" si="14"/>
        <v>0.43667294610151736</v>
      </c>
      <c r="G2320">
        <f t="shared" si="14"/>
        <v>0.43667294610151736</v>
      </c>
      <c r="H2320">
        <f t="shared" si="14"/>
        <v>0.43667294610151736</v>
      </c>
      <c r="I2320">
        <f t="shared" si="14"/>
        <v>0.43667294610151736</v>
      </c>
      <c r="J2320">
        <f t="shared" si="14"/>
        <v>0.43667294610151736</v>
      </c>
      <c r="K2320">
        <f t="shared" si="14"/>
        <v>0.43667294610151736</v>
      </c>
      <c r="M2320" t="s">
        <v>470</v>
      </c>
    </row>
    <row r="2321" spans="1:13" hidden="1">
      <c r="A2321" t="s">
        <v>294</v>
      </c>
      <c r="B2321" t="s">
        <v>333</v>
      </c>
      <c r="C2321" t="s">
        <v>288</v>
      </c>
      <c r="D2321">
        <f t="shared" si="15"/>
        <v>2.9294261294261277E-2</v>
      </c>
      <c r="E2321">
        <f t="shared" si="14"/>
        <v>2.9294261294261277E-2</v>
      </c>
      <c r="F2321">
        <f t="shared" si="14"/>
        <v>2.9294261294261277E-2</v>
      </c>
      <c r="G2321">
        <f t="shared" si="14"/>
        <v>2.9294261294261277E-2</v>
      </c>
      <c r="H2321">
        <f t="shared" si="14"/>
        <v>2.9294261294261277E-2</v>
      </c>
      <c r="I2321">
        <f t="shared" si="14"/>
        <v>2.9294261294261277E-2</v>
      </c>
      <c r="J2321">
        <f t="shared" si="14"/>
        <v>2.9294261294261277E-2</v>
      </c>
      <c r="K2321">
        <f t="shared" si="14"/>
        <v>2.9294261294261277E-2</v>
      </c>
      <c r="M2321" t="s">
        <v>470</v>
      </c>
    </row>
    <row r="2322" spans="1:13" hidden="1">
      <c r="A2322" t="s">
        <v>294</v>
      </c>
      <c r="B2322" t="s">
        <v>333</v>
      </c>
      <c r="C2322" t="s">
        <v>289</v>
      </c>
      <c r="D2322">
        <f t="shared" si="15"/>
        <v>6.8225732600732617E-3</v>
      </c>
      <c r="E2322">
        <f t="shared" si="14"/>
        <v>6.8225732600732617E-3</v>
      </c>
      <c r="F2322">
        <f t="shared" si="14"/>
        <v>6.8225732600732617E-3</v>
      </c>
      <c r="G2322">
        <f t="shared" si="14"/>
        <v>6.8225732600732617E-3</v>
      </c>
      <c r="H2322">
        <f t="shared" si="14"/>
        <v>6.8225732600732617E-3</v>
      </c>
      <c r="I2322">
        <f t="shared" si="14"/>
        <v>6.8225732600732617E-3</v>
      </c>
      <c r="J2322">
        <f t="shared" si="14"/>
        <v>6.8225732600732617E-3</v>
      </c>
      <c r="K2322">
        <f t="shared" si="14"/>
        <v>6.8225732600732617E-3</v>
      </c>
      <c r="M2322" t="s">
        <v>470</v>
      </c>
    </row>
    <row r="2323" spans="1:13" hidden="1">
      <c r="A2323" t="s">
        <v>294</v>
      </c>
      <c r="B2323" t="s">
        <v>333</v>
      </c>
      <c r="C2323" t="s">
        <v>290</v>
      </c>
      <c r="D2323">
        <f t="shared" si="15"/>
        <v>0.17873382173382177</v>
      </c>
      <c r="E2323">
        <f t="shared" si="14"/>
        <v>0.17873382173382177</v>
      </c>
      <c r="F2323">
        <f t="shared" si="14"/>
        <v>0.17873382173382177</v>
      </c>
      <c r="G2323">
        <f t="shared" si="14"/>
        <v>0.17873382173382177</v>
      </c>
      <c r="H2323">
        <f t="shared" si="14"/>
        <v>0.17873382173382177</v>
      </c>
      <c r="I2323">
        <f t="shared" si="14"/>
        <v>0.17873382173382177</v>
      </c>
      <c r="J2323">
        <f t="shared" si="14"/>
        <v>0.17873382173382177</v>
      </c>
      <c r="K2323">
        <f t="shared" si="14"/>
        <v>0.17873382173382177</v>
      </c>
      <c r="M2323" t="s">
        <v>470</v>
      </c>
    </row>
    <row r="2324" spans="1:13" hidden="1">
      <c r="A2324" t="s">
        <v>294</v>
      </c>
      <c r="B2324" t="s">
        <v>333</v>
      </c>
      <c r="C2324" t="s">
        <v>291</v>
      </c>
      <c r="D2324">
        <f t="shared" si="15"/>
        <v>0.13333699633699639</v>
      </c>
      <c r="E2324">
        <f t="shared" si="14"/>
        <v>0.13333699633699639</v>
      </c>
      <c r="F2324">
        <f t="shared" si="14"/>
        <v>0.13333699633699639</v>
      </c>
      <c r="G2324">
        <f t="shared" si="14"/>
        <v>0.13333699633699639</v>
      </c>
      <c r="H2324">
        <f t="shared" si="14"/>
        <v>0.13333699633699639</v>
      </c>
      <c r="I2324">
        <f t="shared" si="14"/>
        <v>0.13333699633699639</v>
      </c>
      <c r="J2324">
        <f t="shared" si="14"/>
        <v>0.13333699633699639</v>
      </c>
      <c r="K2324">
        <f t="shared" si="14"/>
        <v>0.13333699633699639</v>
      </c>
      <c r="M2324" t="s">
        <v>470</v>
      </c>
    </row>
    <row r="2325" spans="1:13" hidden="1">
      <c r="A2325" t="s">
        <v>294</v>
      </c>
      <c r="B2325" t="s">
        <v>333</v>
      </c>
      <c r="C2325" t="s">
        <v>292</v>
      </c>
      <c r="D2325">
        <f t="shared" si="15"/>
        <v>1.3212454212454207E-2</v>
      </c>
      <c r="E2325">
        <f t="shared" si="14"/>
        <v>1.3212454212454207E-2</v>
      </c>
      <c r="F2325">
        <f t="shared" si="14"/>
        <v>1.3212454212454207E-2</v>
      </c>
      <c r="G2325">
        <f t="shared" si="14"/>
        <v>1.3212454212454207E-2</v>
      </c>
      <c r="H2325">
        <f t="shared" si="14"/>
        <v>1.3212454212454207E-2</v>
      </c>
      <c r="I2325">
        <f t="shared" si="14"/>
        <v>1.3212454212454207E-2</v>
      </c>
      <c r="J2325">
        <f t="shared" si="14"/>
        <v>1.3212454212454207E-2</v>
      </c>
      <c r="K2325">
        <f t="shared" si="14"/>
        <v>1.3212454212454207E-2</v>
      </c>
      <c r="M2325" t="s">
        <v>470</v>
      </c>
    </row>
    <row r="2326" spans="1:13" hidden="1">
      <c r="A2326" t="s">
        <v>294</v>
      </c>
      <c r="B2326" t="s">
        <v>334</v>
      </c>
      <c r="C2326" t="s">
        <v>278</v>
      </c>
      <c r="D2326">
        <f t="shared" si="15"/>
        <v>1.4683645443195998E-2</v>
      </c>
      <c r="E2326">
        <f t="shared" si="14"/>
        <v>1.4683645443195998E-2</v>
      </c>
      <c r="F2326">
        <f t="shared" si="14"/>
        <v>1.4683645443195998E-2</v>
      </c>
      <c r="G2326">
        <f t="shared" si="14"/>
        <v>1.4683645443195998E-2</v>
      </c>
      <c r="H2326">
        <f t="shared" si="14"/>
        <v>1.4683645443195998E-2</v>
      </c>
      <c r="I2326">
        <f t="shared" si="14"/>
        <v>1.4683645443195998E-2</v>
      </c>
      <c r="J2326">
        <f t="shared" si="14"/>
        <v>1.4683645443195998E-2</v>
      </c>
      <c r="K2326">
        <f t="shared" si="14"/>
        <v>1.4683645443195998E-2</v>
      </c>
    </row>
    <row r="2327" spans="1:13" hidden="1">
      <c r="A2327" t="s">
        <v>294</v>
      </c>
      <c r="B2327" t="s">
        <v>334</v>
      </c>
      <c r="C2327" t="s">
        <v>279</v>
      </c>
      <c r="D2327">
        <f t="shared" si="15"/>
        <v>0.22611610486891381</v>
      </c>
      <c r="E2327">
        <f t="shared" si="14"/>
        <v>0.22611610486891381</v>
      </c>
      <c r="F2327">
        <f t="shared" si="14"/>
        <v>0.22611610486891381</v>
      </c>
      <c r="G2327">
        <f t="shared" si="14"/>
        <v>0.22611610486891381</v>
      </c>
      <c r="H2327">
        <f t="shared" si="14"/>
        <v>0.22611610486891381</v>
      </c>
      <c r="I2327">
        <f t="shared" si="14"/>
        <v>0.22611610486891381</v>
      </c>
      <c r="J2327">
        <f t="shared" si="14"/>
        <v>0.22611610486891381</v>
      </c>
      <c r="K2327">
        <f t="shared" si="14"/>
        <v>0.22611610486891381</v>
      </c>
      <c r="M2327" t="s">
        <v>470</v>
      </c>
    </row>
    <row r="2328" spans="1:13" hidden="1">
      <c r="A2328" t="s">
        <v>294</v>
      </c>
      <c r="B2328" t="s">
        <v>334</v>
      </c>
      <c r="C2328" t="s">
        <v>280</v>
      </c>
      <c r="D2328">
        <f t="shared" si="15"/>
        <v>0.27862265917602957</v>
      </c>
      <c r="E2328">
        <f t="shared" si="14"/>
        <v>0.27862265917602957</v>
      </c>
      <c r="F2328">
        <f t="shared" si="14"/>
        <v>0.27862265917602957</v>
      </c>
      <c r="G2328">
        <f t="shared" si="14"/>
        <v>0.27862265917602957</v>
      </c>
      <c r="H2328">
        <f t="shared" si="14"/>
        <v>0.27862265917602957</v>
      </c>
      <c r="I2328">
        <f t="shared" si="14"/>
        <v>0.27862265917602957</v>
      </c>
      <c r="J2328">
        <f t="shared" si="14"/>
        <v>0.27862265917602957</v>
      </c>
      <c r="K2328">
        <f t="shared" si="14"/>
        <v>0.27862265917602957</v>
      </c>
      <c r="M2328" t="s">
        <v>470</v>
      </c>
    </row>
    <row r="2329" spans="1:13" hidden="1">
      <c r="A2329" t="s">
        <v>294</v>
      </c>
      <c r="B2329" t="s">
        <v>334</v>
      </c>
      <c r="C2329" t="s">
        <v>277</v>
      </c>
      <c r="D2329">
        <f t="shared" si="15"/>
        <v>5.0362359550561772E-2</v>
      </c>
      <c r="E2329">
        <f t="shared" si="14"/>
        <v>5.0362359550561772E-2</v>
      </c>
      <c r="F2329">
        <f t="shared" si="14"/>
        <v>5.0362359550561772E-2</v>
      </c>
      <c r="G2329">
        <f t="shared" si="14"/>
        <v>5.0362359550561772E-2</v>
      </c>
      <c r="H2329">
        <f t="shared" si="14"/>
        <v>5.0362359550561772E-2</v>
      </c>
      <c r="I2329">
        <f t="shared" si="14"/>
        <v>5.0362359550561772E-2</v>
      </c>
      <c r="J2329">
        <f t="shared" si="14"/>
        <v>5.0362359550561772E-2</v>
      </c>
      <c r="K2329">
        <f t="shared" si="14"/>
        <v>5.0362359550561772E-2</v>
      </c>
      <c r="M2329" t="s">
        <v>470</v>
      </c>
    </row>
    <row r="2330" spans="1:13" hidden="1">
      <c r="A2330" t="s">
        <v>294</v>
      </c>
      <c r="B2330" t="s">
        <v>334</v>
      </c>
      <c r="C2330" t="s">
        <v>281</v>
      </c>
      <c r="D2330">
        <f t="shared" si="15"/>
        <v>1.4698611111111115E-2</v>
      </c>
      <c r="E2330">
        <f t="shared" si="14"/>
        <v>1.4698611111111115E-2</v>
      </c>
      <c r="F2330">
        <f t="shared" si="14"/>
        <v>1.4698611111111115E-2</v>
      </c>
      <c r="G2330">
        <f t="shared" si="14"/>
        <v>1.4698611111111115E-2</v>
      </c>
      <c r="H2330">
        <f t="shared" si="14"/>
        <v>1.4698611111111115E-2</v>
      </c>
      <c r="I2330">
        <f t="shared" si="14"/>
        <v>1.4698611111111115E-2</v>
      </c>
      <c r="J2330">
        <f t="shared" si="14"/>
        <v>1.4698611111111115E-2</v>
      </c>
      <c r="K2330">
        <f t="shared" si="14"/>
        <v>1.4698611111111115E-2</v>
      </c>
      <c r="M2330" t="s">
        <v>470</v>
      </c>
    </row>
    <row r="2331" spans="1:13" hidden="1">
      <c r="A2331" t="s">
        <v>294</v>
      </c>
      <c r="B2331" t="s">
        <v>334</v>
      </c>
      <c r="C2331" t="s">
        <v>282</v>
      </c>
      <c r="D2331">
        <f t="shared" si="15"/>
        <v>0.32445432098765425</v>
      </c>
      <c r="E2331">
        <f t="shared" si="14"/>
        <v>0.32445432098765425</v>
      </c>
      <c r="F2331">
        <f t="shared" si="14"/>
        <v>0.32445432098765425</v>
      </c>
      <c r="G2331">
        <f t="shared" si="14"/>
        <v>0.32445432098765425</v>
      </c>
      <c r="H2331">
        <f t="shared" si="14"/>
        <v>0.32445432098765425</v>
      </c>
      <c r="I2331">
        <f t="shared" si="14"/>
        <v>0.32445432098765425</v>
      </c>
      <c r="J2331">
        <f t="shared" si="14"/>
        <v>0.32445432098765425</v>
      </c>
      <c r="K2331">
        <f t="shared" si="14"/>
        <v>0.32445432098765425</v>
      </c>
      <c r="M2331" t="s">
        <v>470</v>
      </c>
    </row>
    <row r="2332" spans="1:13" hidden="1">
      <c r="A2332" t="s">
        <v>294</v>
      </c>
      <c r="B2332" t="s">
        <v>334</v>
      </c>
      <c r="C2332" t="s">
        <v>283</v>
      </c>
      <c r="D2332">
        <f t="shared" si="15"/>
        <v>0.40489861111111047</v>
      </c>
      <c r="E2332">
        <f t="shared" si="14"/>
        <v>0.40489861111111047</v>
      </c>
      <c r="F2332">
        <f t="shared" si="14"/>
        <v>0.40489861111111047</v>
      </c>
      <c r="G2332">
        <f t="shared" si="14"/>
        <v>0.40489861111111047</v>
      </c>
      <c r="H2332">
        <f t="shared" si="14"/>
        <v>0.40489861111111047</v>
      </c>
      <c r="I2332">
        <f t="shared" si="14"/>
        <v>0.40489861111111047</v>
      </c>
      <c r="J2332">
        <f t="shared" si="14"/>
        <v>0.40489861111111047</v>
      </c>
      <c r="K2332">
        <f t="shared" si="14"/>
        <v>0.40489861111111047</v>
      </c>
      <c r="M2332" t="s">
        <v>470</v>
      </c>
    </row>
    <row r="2333" spans="1:13" hidden="1">
      <c r="A2333" t="s">
        <v>294</v>
      </c>
      <c r="B2333" t="s">
        <v>334</v>
      </c>
      <c r="C2333" t="s">
        <v>284</v>
      </c>
      <c r="D2333">
        <f t="shared" si="15"/>
        <v>1.4571111111111127E-2</v>
      </c>
      <c r="E2333">
        <f t="shared" si="14"/>
        <v>1.4571111111111127E-2</v>
      </c>
      <c r="F2333">
        <f t="shared" si="14"/>
        <v>1.4571111111111127E-2</v>
      </c>
      <c r="G2333">
        <f t="shared" si="14"/>
        <v>1.4571111111111127E-2</v>
      </c>
      <c r="H2333">
        <f t="shared" si="14"/>
        <v>1.4571111111111127E-2</v>
      </c>
      <c r="I2333">
        <f t="shared" si="14"/>
        <v>1.4571111111111127E-2</v>
      </c>
      <c r="J2333">
        <f t="shared" si="14"/>
        <v>1.4571111111111127E-2</v>
      </c>
      <c r="K2333">
        <f t="shared" si="14"/>
        <v>1.4571111111111127E-2</v>
      </c>
      <c r="M2333" t="s">
        <v>470</v>
      </c>
    </row>
    <row r="2334" spans="1:13" hidden="1">
      <c r="A2334" t="s">
        <v>294</v>
      </c>
      <c r="B2334" t="s">
        <v>334</v>
      </c>
      <c r="C2334" t="s">
        <v>285</v>
      </c>
      <c r="D2334">
        <f t="shared" si="15"/>
        <v>2.9586487586487652E-2</v>
      </c>
      <c r="E2334">
        <f t="shared" si="14"/>
        <v>2.9586487586487652E-2</v>
      </c>
      <c r="F2334">
        <f t="shared" si="14"/>
        <v>2.9586487586487652E-2</v>
      </c>
      <c r="G2334">
        <f t="shared" si="14"/>
        <v>2.9586487586487652E-2</v>
      </c>
      <c r="H2334">
        <f t="shared" si="14"/>
        <v>2.9586487586487652E-2</v>
      </c>
      <c r="I2334">
        <f t="shared" si="14"/>
        <v>2.9586487586487652E-2</v>
      </c>
      <c r="J2334">
        <f t="shared" si="14"/>
        <v>2.9586487586487652E-2</v>
      </c>
      <c r="K2334">
        <f t="shared" si="14"/>
        <v>2.9586487586487652E-2</v>
      </c>
      <c r="M2334" t="s">
        <v>470</v>
      </c>
    </row>
    <row r="2335" spans="1:13" hidden="1">
      <c r="A2335" t="s">
        <v>294</v>
      </c>
      <c r="B2335" t="s">
        <v>334</v>
      </c>
      <c r="C2335" t="s">
        <v>286</v>
      </c>
      <c r="D2335">
        <f t="shared" si="15"/>
        <v>0.3635091575091573</v>
      </c>
      <c r="E2335">
        <f t="shared" si="14"/>
        <v>0.3635091575091573</v>
      </c>
      <c r="F2335">
        <f t="shared" si="14"/>
        <v>0.3635091575091573</v>
      </c>
      <c r="G2335">
        <f t="shared" si="14"/>
        <v>0.3635091575091573</v>
      </c>
      <c r="H2335">
        <f t="shared" si="14"/>
        <v>0.3635091575091573</v>
      </c>
      <c r="I2335">
        <f t="shared" si="14"/>
        <v>0.3635091575091573</v>
      </c>
      <c r="J2335">
        <f t="shared" si="14"/>
        <v>0.3635091575091573</v>
      </c>
      <c r="K2335">
        <f t="shared" si="14"/>
        <v>0.3635091575091573</v>
      </c>
      <c r="M2335" t="s">
        <v>470</v>
      </c>
    </row>
    <row r="2336" spans="1:13" hidden="1">
      <c r="A2336" t="s">
        <v>294</v>
      </c>
      <c r="B2336" t="s">
        <v>334</v>
      </c>
      <c r="C2336" t="s">
        <v>287</v>
      </c>
      <c r="D2336">
        <f t="shared" si="15"/>
        <v>0.43667294610151736</v>
      </c>
      <c r="E2336">
        <f t="shared" si="14"/>
        <v>0.43667294610151736</v>
      </c>
      <c r="F2336">
        <f t="shared" si="14"/>
        <v>0.43667294610151736</v>
      </c>
      <c r="G2336">
        <f t="shared" si="14"/>
        <v>0.43667294610151736</v>
      </c>
      <c r="H2336">
        <f t="shared" si="14"/>
        <v>0.43667294610151736</v>
      </c>
      <c r="I2336">
        <f t="shared" si="14"/>
        <v>0.43667294610151736</v>
      </c>
      <c r="J2336">
        <f t="shared" si="14"/>
        <v>0.43667294610151736</v>
      </c>
      <c r="K2336">
        <f t="shared" si="14"/>
        <v>0.43667294610151736</v>
      </c>
      <c r="M2336" t="s">
        <v>470</v>
      </c>
    </row>
    <row r="2337" spans="1:13" hidden="1">
      <c r="A2337" t="s">
        <v>294</v>
      </c>
      <c r="B2337" t="s">
        <v>334</v>
      </c>
      <c r="C2337" t="s">
        <v>288</v>
      </c>
      <c r="D2337">
        <f t="shared" si="15"/>
        <v>2.9294261294261277E-2</v>
      </c>
      <c r="E2337">
        <f t="shared" si="14"/>
        <v>2.9294261294261277E-2</v>
      </c>
      <c r="F2337">
        <f t="shared" si="14"/>
        <v>2.9294261294261277E-2</v>
      </c>
      <c r="G2337">
        <f t="shared" si="14"/>
        <v>2.9294261294261277E-2</v>
      </c>
      <c r="H2337">
        <f t="shared" si="14"/>
        <v>2.9294261294261277E-2</v>
      </c>
      <c r="I2337">
        <f t="shared" si="14"/>
        <v>2.9294261294261277E-2</v>
      </c>
      <c r="J2337">
        <f t="shared" si="14"/>
        <v>2.9294261294261277E-2</v>
      </c>
      <c r="K2337">
        <f t="shared" si="14"/>
        <v>2.9294261294261277E-2</v>
      </c>
      <c r="M2337" t="s">
        <v>470</v>
      </c>
    </row>
    <row r="2338" spans="1:13" hidden="1">
      <c r="A2338" t="s">
        <v>294</v>
      </c>
      <c r="B2338" t="s">
        <v>334</v>
      </c>
      <c r="C2338" t="s">
        <v>289</v>
      </c>
      <c r="D2338">
        <f t="shared" si="15"/>
        <v>6.8225732600732617E-3</v>
      </c>
      <c r="E2338">
        <f t="shared" si="14"/>
        <v>6.8225732600732617E-3</v>
      </c>
      <c r="F2338">
        <f t="shared" si="14"/>
        <v>6.8225732600732617E-3</v>
      </c>
      <c r="G2338">
        <f t="shared" si="14"/>
        <v>6.8225732600732617E-3</v>
      </c>
      <c r="H2338">
        <f t="shared" si="14"/>
        <v>6.8225732600732617E-3</v>
      </c>
      <c r="I2338">
        <f t="shared" si="14"/>
        <v>6.8225732600732617E-3</v>
      </c>
      <c r="J2338">
        <f t="shared" si="14"/>
        <v>6.8225732600732617E-3</v>
      </c>
      <c r="K2338">
        <f t="shared" si="14"/>
        <v>6.8225732600732617E-3</v>
      </c>
      <c r="M2338" t="s">
        <v>470</v>
      </c>
    </row>
    <row r="2339" spans="1:13" hidden="1">
      <c r="A2339" t="s">
        <v>294</v>
      </c>
      <c r="B2339" t="s">
        <v>334</v>
      </c>
      <c r="C2339" t="s">
        <v>290</v>
      </c>
      <c r="D2339">
        <f t="shared" si="15"/>
        <v>0.17873382173382177</v>
      </c>
      <c r="E2339">
        <f t="shared" si="14"/>
        <v>0.17873382173382177</v>
      </c>
      <c r="F2339">
        <f t="shared" si="14"/>
        <v>0.17873382173382177</v>
      </c>
      <c r="G2339">
        <f t="shared" si="14"/>
        <v>0.17873382173382177</v>
      </c>
      <c r="H2339">
        <f t="shared" si="14"/>
        <v>0.17873382173382177</v>
      </c>
      <c r="I2339">
        <f t="shared" si="14"/>
        <v>0.17873382173382177</v>
      </c>
      <c r="J2339">
        <f t="shared" si="14"/>
        <v>0.17873382173382177</v>
      </c>
      <c r="K2339">
        <f t="shared" si="14"/>
        <v>0.17873382173382177</v>
      </c>
      <c r="M2339" t="s">
        <v>470</v>
      </c>
    </row>
    <row r="2340" spans="1:13" hidden="1">
      <c r="A2340" t="s">
        <v>294</v>
      </c>
      <c r="B2340" t="s">
        <v>334</v>
      </c>
      <c r="C2340" t="s">
        <v>291</v>
      </c>
      <c r="D2340">
        <f t="shared" si="15"/>
        <v>0.13333699633699639</v>
      </c>
      <c r="E2340">
        <f t="shared" si="14"/>
        <v>0.13333699633699639</v>
      </c>
      <c r="F2340">
        <f t="shared" si="14"/>
        <v>0.13333699633699639</v>
      </c>
      <c r="G2340">
        <f t="shared" si="14"/>
        <v>0.13333699633699639</v>
      </c>
      <c r="H2340">
        <f t="shared" si="14"/>
        <v>0.13333699633699639</v>
      </c>
      <c r="I2340">
        <f t="shared" si="14"/>
        <v>0.13333699633699639</v>
      </c>
      <c r="J2340">
        <f t="shared" si="14"/>
        <v>0.13333699633699639</v>
      </c>
      <c r="K2340">
        <f t="shared" si="14"/>
        <v>0.13333699633699639</v>
      </c>
      <c r="M2340" t="s">
        <v>470</v>
      </c>
    </row>
    <row r="2341" spans="1:13" hidden="1">
      <c r="A2341" t="s">
        <v>294</v>
      </c>
      <c r="B2341" t="s">
        <v>334</v>
      </c>
      <c r="C2341" t="s">
        <v>292</v>
      </c>
      <c r="D2341">
        <f t="shared" si="15"/>
        <v>1.3212454212454207E-2</v>
      </c>
      <c r="E2341">
        <f t="shared" si="14"/>
        <v>1.3212454212454207E-2</v>
      </c>
      <c r="F2341">
        <f t="shared" si="14"/>
        <v>1.3212454212454207E-2</v>
      </c>
      <c r="G2341">
        <f t="shared" si="14"/>
        <v>1.3212454212454207E-2</v>
      </c>
      <c r="H2341">
        <f t="shared" si="14"/>
        <v>1.3212454212454207E-2</v>
      </c>
      <c r="I2341">
        <f t="shared" si="14"/>
        <v>1.3212454212454207E-2</v>
      </c>
      <c r="J2341">
        <f t="shared" si="14"/>
        <v>1.3212454212454207E-2</v>
      </c>
      <c r="K2341">
        <f t="shared" si="14"/>
        <v>1.3212454212454207E-2</v>
      </c>
      <c r="M2341" t="s">
        <v>470</v>
      </c>
    </row>
    <row r="2342" spans="1:13" hidden="1">
      <c r="A2342" t="s">
        <v>294</v>
      </c>
      <c r="B2342" t="s">
        <v>505</v>
      </c>
      <c r="C2342" t="s">
        <v>278</v>
      </c>
      <c r="D2342">
        <f t="shared" si="15"/>
        <v>1.4683645443195998E-2</v>
      </c>
      <c r="E2342">
        <f t="shared" si="14"/>
        <v>1.4683645443195998E-2</v>
      </c>
      <c r="F2342">
        <f t="shared" si="14"/>
        <v>1.4683645443195998E-2</v>
      </c>
      <c r="G2342">
        <f t="shared" si="14"/>
        <v>1.4683645443195998E-2</v>
      </c>
      <c r="H2342">
        <f t="shared" si="14"/>
        <v>1.4683645443195998E-2</v>
      </c>
      <c r="I2342">
        <f t="shared" si="14"/>
        <v>1.4683645443195998E-2</v>
      </c>
      <c r="J2342">
        <f t="shared" si="14"/>
        <v>1.4683645443195998E-2</v>
      </c>
      <c r="K2342">
        <f t="shared" si="14"/>
        <v>1.4683645443195998E-2</v>
      </c>
    </row>
    <row r="2343" spans="1:13" hidden="1">
      <c r="A2343" t="s">
        <v>294</v>
      </c>
      <c r="B2343" t="s">
        <v>505</v>
      </c>
      <c r="C2343" t="s">
        <v>279</v>
      </c>
      <c r="D2343">
        <f t="shared" si="15"/>
        <v>0.22611610486891381</v>
      </c>
      <c r="E2343">
        <f t="shared" si="14"/>
        <v>0.22611610486891381</v>
      </c>
      <c r="F2343">
        <f t="shared" si="14"/>
        <v>0.22611610486891381</v>
      </c>
      <c r="G2343">
        <f t="shared" si="14"/>
        <v>0.22611610486891381</v>
      </c>
      <c r="H2343">
        <f t="shared" si="14"/>
        <v>0.22611610486891381</v>
      </c>
      <c r="I2343">
        <f t="shared" si="14"/>
        <v>0.22611610486891381</v>
      </c>
      <c r="J2343">
        <f t="shared" si="14"/>
        <v>0.22611610486891381</v>
      </c>
      <c r="K2343">
        <f t="shared" si="14"/>
        <v>0.22611610486891381</v>
      </c>
      <c r="M2343" t="s">
        <v>470</v>
      </c>
    </row>
    <row r="2344" spans="1:13" hidden="1">
      <c r="A2344" t="s">
        <v>294</v>
      </c>
      <c r="B2344" t="s">
        <v>505</v>
      </c>
      <c r="C2344" t="s">
        <v>280</v>
      </c>
      <c r="D2344">
        <f t="shared" si="15"/>
        <v>0.27862265917602957</v>
      </c>
      <c r="E2344">
        <f t="shared" si="14"/>
        <v>0.27862265917602957</v>
      </c>
      <c r="F2344">
        <f t="shared" si="14"/>
        <v>0.27862265917602957</v>
      </c>
      <c r="G2344">
        <f t="shared" si="14"/>
        <v>0.27862265917602957</v>
      </c>
      <c r="H2344">
        <f t="shared" si="14"/>
        <v>0.27862265917602957</v>
      </c>
      <c r="I2344">
        <f t="shared" si="14"/>
        <v>0.27862265917602957</v>
      </c>
      <c r="J2344">
        <f t="shared" si="14"/>
        <v>0.27862265917602957</v>
      </c>
      <c r="K2344">
        <f t="shared" si="14"/>
        <v>0.27862265917602957</v>
      </c>
      <c r="M2344" t="s">
        <v>470</v>
      </c>
    </row>
    <row r="2345" spans="1:13" hidden="1">
      <c r="A2345" t="s">
        <v>294</v>
      </c>
      <c r="B2345" t="s">
        <v>505</v>
      </c>
      <c r="C2345" t="s">
        <v>277</v>
      </c>
      <c r="D2345">
        <f t="shared" si="15"/>
        <v>5.0362359550561772E-2</v>
      </c>
      <c r="E2345">
        <f t="shared" si="14"/>
        <v>5.0362359550561772E-2</v>
      </c>
      <c r="F2345">
        <f t="shared" si="14"/>
        <v>5.0362359550561772E-2</v>
      </c>
      <c r="G2345">
        <f t="shared" si="14"/>
        <v>5.0362359550561772E-2</v>
      </c>
      <c r="H2345">
        <f t="shared" si="14"/>
        <v>5.0362359550561772E-2</v>
      </c>
      <c r="I2345">
        <f t="shared" si="14"/>
        <v>5.0362359550561772E-2</v>
      </c>
      <c r="J2345">
        <f t="shared" si="14"/>
        <v>5.0362359550561772E-2</v>
      </c>
      <c r="K2345">
        <f t="shared" si="14"/>
        <v>5.0362359550561772E-2</v>
      </c>
      <c r="M2345" t="s">
        <v>470</v>
      </c>
    </row>
    <row r="2346" spans="1:13" hidden="1">
      <c r="A2346" t="s">
        <v>294</v>
      </c>
      <c r="B2346" t="s">
        <v>505</v>
      </c>
      <c r="C2346" t="s">
        <v>281</v>
      </c>
      <c r="D2346">
        <f t="shared" si="15"/>
        <v>1.4698611111111115E-2</v>
      </c>
      <c r="E2346">
        <f t="shared" si="14"/>
        <v>1.4698611111111115E-2</v>
      </c>
      <c r="F2346">
        <f t="shared" si="14"/>
        <v>1.4698611111111115E-2</v>
      </c>
      <c r="G2346">
        <f t="shared" si="14"/>
        <v>1.4698611111111115E-2</v>
      </c>
      <c r="H2346">
        <f t="shared" ref="E2346:K2382" si="16">$D2346</f>
        <v>1.4698611111111115E-2</v>
      </c>
      <c r="I2346">
        <f t="shared" si="16"/>
        <v>1.4698611111111115E-2</v>
      </c>
      <c r="J2346">
        <f t="shared" si="16"/>
        <v>1.4698611111111115E-2</v>
      </c>
      <c r="K2346">
        <f t="shared" si="16"/>
        <v>1.4698611111111115E-2</v>
      </c>
      <c r="M2346" t="s">
        <v>470</v>
      </c>
    </row>
    <row r="2347" spans="1:13" hidden="1">
      <c r="A2347" t="s">
        <v>294</v>
      </c>
      <c r="B2347" t="s">
        <v>505</v>
      </c>
      <c r="C2347" t="s">
        <v>282</v>
      </c>
      <c r="D2347">
        <f t="shared" si="15"/>
        <v>0.32445432098765425</v>
      </c>
      <c r="E2347">
        <f t="shared" si="16"/>
        <v>0.32445432098765425</v>
      </c>
      <c r="F2347">
        <f t="shared" si="16"/>
        <v>0.32445432098765425</v>
      </c>
      <c r="G2347">
        <f t="shared" si="16"/>
        <v>0.32445432098765425</v>
      </c>
      <c r="H2347">
        <f t="shared" si="16"/>
        <v>0.32445432098765425</v>
      </c>
      <c r="I2347">
        <f t="shared" si="16"/>
        <v>0.32445432098765425</v>
      </c>
      <c r="J2347">
        <f t="shared" si="16"/>
        <v>0.32445432098765425</v>
      </c>
      <c r="K2347">
        <f t="shared" si="16"/>
        <v>0.32445432098765425</v>
      </c>
      <c r="M2347" t="s">
        <v>470</v>
      </c>
    </row>
    <row r="2348" spans="1:13" hidden="1">
      <c r="A2348" t="s">
        <v>294</v>
      </c>
      <c r="B2348" t="s">
        <v>505</v>
      </c>
      <c r="C2348" t="s">
        <v>283</v>
      </c>
      <c r="D2348">
        <f t="shared" si="15"/>
        <v>0.40489861111111047</v>
      </c>
      <c r="E2348">
        <f t="shared" si="16"/>
        <v>0.40489861111111047</v>
      </c>
      <c r="F2348">
        <f t="shared" si="16"/>
        <v>0.40489861111111047</v>
      </c>
      <c r="G2348">
        <f t="shared" si="16"/>
        <v>0.40489861111111047</v>
      </c>
      <c r="H2348">
        <f t="shared" si="16"/>
        <v>0.40489861111111047</v>
      </c>
      <c r="I2348">
        <f t="shared" si="16"/>
        <v>0.40489861111111047</v>
      </c>
      <c r="J2348">
        <f t="shared" si="16"/>
        <v>0.40489861111111047</v>
      </c>
      <c r="K2348">
        <f t="shared" si="16"/>
        <v>0.40489861111111047</v>
      </c>
      <c r="M2348" t="s">
        <v>470</v>
      </c>
    </row>
    <row r="2349" spans="1:13" hidden="1">
      <c r="A2349" t="s">
        <v>294</v>
      </c>
      <c r="B2349" t="s">
        <v>505</v>
      </c>
      <c r="C2349" t="s">
        <v>284</v>
      </c>
      <c r="D2349">
        <f t="shared" si="15"/>
        <v>1.4571111111111127E-2</v>
      </c>
      <c r="E2349">
        <f t="shared" si="16"/>
        <v>1.4571111111111127E-2</v>
      </c>
      <c r="F2349">
        <f t="shared" si="16"/>
        <v>1.4571111111111127E-2</v>
      </c>
      <c r="G2349">
        <f t="shared" si="16"/>
        <v>1.4571111111111127E-2</v>
      </c>
      <c r="H2349">
        <f t="shared" si="16"/>
        <v>1.4571111111111127E-2</v>
      </c>
      <c r="I2349">
        <f t="shared" si="16"/>
        <v>1.4571111111111127E-2</v>
      </c>
      <c r="J2349">
        <f t="shared" si="16"/>
        <v>1.4571111111111127E-2</v>
      </c>
      <c r="K2349">
        <f t="shared" si="16"/>
        <v>1.4571111111111127E-2</v>
      </c>
      <c r="M2349" t="s">
        <v>470</v>
      </c>
    </row>
    <row r="2350" spans="1:13" hidden="1">
      <c r="A2350" t="s">
        <v>294</v>
      </c>
      <c r="B2350" t="s">
        <v>505</v>
      </c>
      <c r="C2350" t="s">
        <v>285</v>
      </c>
      <c r="D2350">
        <f t="shared" si="15"/>
        <v>2.9586487586487652E-2</v>
      </c>
      <c r="E2350">
        <f t="shared" si="16"/>
        <v>2.9586487586487652E-2</v>
      </c>
      <c r="F2350">
        <f t="shared" si="16"/>
        <v>2.9586487586487652E-2</v>
      </c>
      <c r="G2350">
        <f t="shared" si="16"/>
        <v>2.9586487586487652E-2</v>
      </c>
      <c r="H2350">
        <f t="shared" si="16"/>
        <v>2.9586487586487652E-2</v>
      </c>
      <c r="I2350">
        <f t="shared" si="16"/>
        <v>2.9586487586487652E-2</v>
      </c>
      <c r="J2350">
        <f t="shared" si="16"/>
        <v>2.9586487586487652E-2</v>
      </c>
      <c r="K2350">
        <f t="shared" si="16"/>
        <v>2.9586487586487652E-2</v>
      </c>
      <c r="M2350" t="s">
        <v>470</v>
      </c>
    </row>
    <row r="2351" spans="1:13" hidden="1">
      <c r="A2351" t="s">
        <v>294</v>
      </c>
      <c r="B2351" t="s">
        <v>505</v>
      </c>
      <c r="C2351" t="s">
        <v>286</v>
      </c>
      <c r="D2351">
        <f t="shared" si="15"/>
        <v>0.3635091575091573</v>
      </c>
      <c r="E2351">
        <f t="shared" si="16"/>
        <v>0.3635091575091573</v>
      </c>
      <c r="F2351">
        <f t="shared" si="16"/>
        <v>0.3635091575091573</v>
      </c>
      <c r="G2351">
        <f t="shared" si="16"/>
        <v>0.3635091575091573</v>
      </c>
      <c r="H2351">
        <f t="shared" si="16"/>
        <v>0.3635091575091573</v>
      </c>
      <c r="I2351">
        <f t="shared" si="16"/>
        <v>0.3635091575091573</v>
      </c>
      <c r="J2351">
        <f t="shared" si="16"/>
        <v>0.3635091575091573</v>
      </c>
      <c r="K2351">
        <f t="shared" si="16"/>
        <v>0.3635091575091573</v>
      </c>
      <c r="M2351" t="s">
        <v>470</v>
      </c>
    </row>
    <row r="2352" spans="1:13" hidden="1">
      <c r="A2352" t="s">
        <v>294</v>
      </c>
      <c r="B2352" t="s">
        <v>505</v>
      </c>
      <c r="C2352" t="s">
        <v>287</v>
      </c>
      <c r="D2352">
        <f t="shared" si="15"/>
        <v>0.43667294610151736</v>
      </c>
      <c r="E2352">
        <f t="shared" si="16"/>
        <v>0.43667294610151736</v>
      </c>
      <c r="F2352">
        <f t="shared" si="16"/>
        <v>0.43667294610151736</v>
      </c>
      <c r="G2352">
        <f t="shared" si="16"/>
        <v>0.43667294610151736</v>
      </c>
      <c r="H2352">
        <f t="shared" si="16"/>
        <v>0.43667294610151736</v>
      </c>
      <c r="I2352">
        <f t="shared" si="16"/>
        <v>0.43667294610151736</v>
      </c>
      <c r="J2352">
        <f t="shared" si="16"/>
        <v>0.43667294610151736</v>
      </c>
      <c r="K2352">
        <f t="shared" si="16"/>
        <v>0.43667294610151736</v>
      </c>
      <c r="M2352" t="s">
        <v>470</v>
      </c>
    </row>
    <row r="2353" spans="1:13" hidden="1">
      <c r="A2353" t="s">
        <v>294</v>
      </c>
      <c r="B2353" t="s">
        <v>505</v>
      </c>
      <c r="C2353" t="s">
        <v>288</v>
      </c>
      <c r="D2353">
        <f t="shared" si="15"/>
        <v>2.9294261294261277E-2</v>
      </c>
      <c r="E2353">
        <f t="shared" si="16"/>
        <v>2.9294261294261277E-2</v>
      </c>
      <c r="F2353">
        <f t="shared" si="16"/>
        <v>2.9294261294261277E-2</v>
      </c>
      <c r="G2353">
        <f t="shared" si="16"/>
        <v>2.9294261294261277E-2</v>
      </c>
      <c r="H2353">
        <f t="shared" si="16"/>
        <v>2.9294261294261277E-2</v>
      </c>
      <c r="I2353">
        <f t="shared" si="16"/>
        <v>2.9294261294261277E-2</v>
      </c>
      <c r="J2353">
        <f t="shared" si="16"/>
        <v>2.9294261294261277E-2</v>
      </c>
      <c r="K2353">
        <f t="shared" si="16"/>
        <v>2.9294261294261277E-2</v>
      </c>
      <c r="M2353" t="s">
        <v>470</v>
      </c>
    </row>
    <row r="2354" spans="1:13" hidden="1">
      <c r="A2354" t="s">
        <v>294</v>
      </c>
      <c r="B2354" t="s">
        <v>505</v>
      </c>
      <c r="C2354" t="s">
        <v>289</v>
      </c>
      <c r="D2354">
        <f t="shared" si="15"/>
        <v>6.8225732600732617E-3</v>
      </c>
      <c r="E2354">
        <f t="shared" si="16"/>
        <v>6.8225732600732617E-3</v>
      </c>
      <c r="F2354">
        <f t="shared" si="16"/>
        <v>6.8225732600732617E-3</v>
      </c>
      <c r="G2354">
        <f t="shared" si="16"/>
        <v>6.8225732600732617E-3</v>
      </c>
      <c r="H2354">
        <f t="shared" si="16"/>
        <v>6.8225732600732617E-3</v>
      </c>
      <c r="I2354">
        <f t="shared" si="16"/>
        <v>6.8225732600732617E-3</v>
      </c>
      <c r="J2354">
        <f t="shared" si="16"/>
        <v>6.8225732600732617E-3</v>
      </c>
      <c r="K2354">
        <f t="shared" si="16"/>
        <v>6.8225732600732617E-3</v>
      </c>
      <c r="M2354" t="s">
        <v>470</v>
      </c>
    </row>
    <row r="2355" spans="1:13" hidden="1">
      <c r="A2355" t="s">
        <v>294</v>
      </c>
      <c r="B2355" t="s">
        <v>505</v>
      </c>
      <c r="C2355" t="s">
        <v>290</v>
      </c>
      <c r="D2355">
        <f t="shared" si="15"/>
        <v>0.17873382173382177</v>
      </c>
      <c r="E2355">
        <f t="shared" si="16"/>
        <v>0.17873382173382177</v>
      </c>
      <c r="F2355">
        <f t="shared" si="16"/>
        <v>0.17873382173382177</v>
      </c>
      <c r="G2355">
        <f t="shared" si="16"/>
        <v>0.17873382173382177</v>
      </c>
      <c r="H2355">
        <f t="shared" si="16"/>
        <v>0.17873382173382177</v>
      </c>
      <c r="I2355">
        <f t="shared" si="16"/>
        <v>0.17873382173382177</v>
      </c>
      <c r="J2355">
        <f t="shared" si="16"/>
        <v>0.17873382173382177</v>
      </c>
      <c r="K2355">
        <f t="shared" si="16"/>
        <v>0.17873382173382177</v>
      </c>
      <c r="M2355" t="s">
        <v>470</v>
      </c>
    </row>
    <row r="2356" spans="1:13" hidden="1">
      <c r="A2356" t="s">
        <v>294</v>
      </c>
      <c r="B2356" t="s">
        <v>505</v>
      </c>
      <c r="C2356" t="s">
        <v>291</v>
      </c>
      <c r="D2356">
        <f t="shared" si="15"/>
        <v>0.13333699633699639</v>
      </c>
      <c r="E2356">
        <f t="shared" si="16"/>
        <v>0.13333699633699639</v>
      </c>
      <c r="F2356">
        <f t="shared" si="16"/>
        <v>0.13333699633699639</v>
      </c>
      <c r="G2356">
        <f t="shared" si="16"/>
        <v>0.13333699633699639</v>
      </c>
      <c r="H2356">
        <f t="shared" si="16"/>
        <v>0.13333699633699639</v>
      </c>
      <c r="I2356">
        <f t="shared" si="16"/>
        <v>0.13333699633699639</v>
      </c>
      <c r="J2356">
        <f t="shared" si="16"/>
        <v>0.13333699633699639</v>
      </c>
      <c r="K2356">
        <f t="shared" si="16"/>
        <v>0.13333699633699639</v>
      </c>
      <c r="M2356" t="s">
        <v>470</v>
      </c>
    </row>
    <row r="2357" spans="1:13" hidden="1">
      <c r="A2357" t="s">
        <v>294</v>
      </c>
      <c r="B2357" t="s">
        <v>505</v>
      </c>
      <c r="C2357" t="s">
        <v>292</v>
      </c>
      <c r="D2357">
        <f t="shared" si="15"/>
        <v>1.3212454212454207E-2</v>
      </c>
      <c r="E2357">
        <f t="shared" si="16"/>
        <v>1.3212454212454207E-2</v>
      </c>
      <c r="F2357">
        <f t="shared" si="16"/>
        <v>1.3212454212454207E-2</v>
      </c>
      <c r="G2357">
        <f t="shared" si="16"/>
        <v>1.3212454212454207E-2</v>
      </c>
      <c r="H2357">
        <f t="shared" si="16"/>
        <v>1.3212454212454207E-2</v>
      </c>
      <c r="I2357">
        <f t="shared" si="16"/>
        <v>1.3212454212454207E-2</v>
      </c>
      <c r="J2357">
        <f t="shared" si="16"/>
        <v>1.3212454212454207E-2</v>
      </c>
      <c r="K2357">
        <f t="shared" si="16"/>
        <v>1.3212454212454207E-2</v>
      </c>
      <c r="M2357" t="s">
        <v>470</v>
      </c>
    </row>
    <row r="2358" spans="1:13" hidden="1">
      <c r="A2358" t="s">
        <v>294</v>
      </c>
      <c r="B2358" t="s">
        <v>327</v>
      </c>
      <c r="C2358" t="s">
        <v>278</v>
      </c>
      <c r="D2358">
        <v>1.4189358264081225E-2</v>
      </c>
      <c r="E2358">
        <f t="shared" si="16"/>
        <v>1.4189358264081225E-2</v>
      </c>
      <c r="F2358">
        <f t="shared" si="16"/>
        <v>1.4189358264081225E-2</v>
      </c>
      <c r="G2358">
        <f t="shared" si="16"/>
        <v>1.4189358264081225E-2</v>
      </c>
      <c r="H2358">
        <f t="shared" si="16"/>
        <v>1.4189358264081225E-2</v>
      </c>
      <c r="I2358">
        <f t="shared" si="16"/>
        <v>1.4189358264081225E-2</v>
      </c>
      <c r="J2358">
        <f t="shared" si="16"/>
        <v>1.4189358264081225E-2</v>
      </c>
      <c r="K2358">
        <f t="shared" si="16"/>
        <v>1.4189358264081225E-2</v>
      </c>
    </row>
    <row r="2359" spans="1:13" hidden="1">
      <c r="A2359" t="s">
        <v>294</v>
      </c>
      <c r="B2359" t="s">
        <v>327</v>
      </c>
      <c r="C2359" t="s">
        <v>279</v>
      </c>
      <c r="D2359">
        <v>0.19891874422899347</v>
      </c>
      <c r="E2359">
        <f t="shared" si="16"/>
        <v>0.19891874422899347</v>
      </c>
      <c r="F2359">
        <f t="shared" si="16"/>
        <v>0.19891874422899347</v>
      </c>
      <c r="G2359">
        <f t="shared" si="16"/>
        <v>0.19891874422899347</v>
      </c>
      <c r="H2359">
        <f t="shared" si="16"/>
        <v>0.19891874422899347</v>
      </c>
      <c r="I2359">
        <f t="shared" si="16"/>
        <v>0.19891874422899347</v>
      </c>
      <c r="J2359">
        <f t="shared" si="16"/>
        <v>0.19891874422899347</v>
      </c>
      <c r="K2359">
        <f t="shared" si="16"/>
        <v>0.19891874422899347</v>
      </c>
      <c r="M2359" t="s">
        <v>470</v>
      </c>
    </row>
    <row r="2360" spans="1:13" hidden="1">
      <c r="A2360" t="s">
        <v>294</v>
      </c>
      <c r="B2360" t="s">
        <v>327</v>
      </c>
      <c r="C2360" t="s">
        <v>280</v>
      </c>
      <c r="D2360">
        <v>0.22628837719298267</v>
      </c>
      <c r="E2360">
        <f t="shared" si="16"/>
        <v>0.22628837719298267</v>
      </c>
      <c r="F2360">
        <f t="shared" si="16"/>
        <v>0.22628837719298267</v>
      </c>
      <c r="G2360">
        <f t="shared" si="16"/>
        <v>0.22628837719298267</v>
      </c>
      <c r="H2360">
        <f t="shared" si="16"/>
        <v>0.22628837719298267</v>
      </c>
      <c r="I2360">
        <f t="shared" si="16"/>
        <v>0.22628837719298267</v>
      </c>
      <c r="J2360">
        <f t="shared" si="16"/>
        <v>0.22628837719298267</v>
      </c>
      <c r="K2360">
        <f t="shared" si="16"/>
        <v>0.22628837719298267</v>
      </c>
      <c r="M2360" t="s">
        <v>470</v>
      </c>
    </row>
    <row r="2361" spans="1:13" hidden="1">
      <c r="A2361" t="s">
        <v>294</v>
      </c>
      <c r="B2361" t="s">
        <v>327</v>
      </c>
      <c r="C2361" t="s">
        <v>277</v>
      </c>
      <c r="D2361">
        <v>3.9802054478300923E-2</v>
      </c>
      <c r="E2361">
        <f t="shared" si="16"/>
        <v>3.9802054478300923E-2</v>
      </c>
      <c r="F2361">
        <f t="shared" si="16"/>
        <v>3.9802054478300923E-2</v>
      </c>
      <c r="G2361">
        <f t="shared" si="16"/>
        <v>3.9802054478300923E-2</v>
      </c>
      <c r="H2361">
        <f t="shared" si="16"/>
        <v>3.9802054478300923E-2</v>
      </c>
      <c r="I2361">
        <f t="shared" si="16"/>
        <v>3.9802054478300923E-2</v>
      </c>
      <c r="J2361">
        <f t="shared" si="16"/>
        <v>3.9802054478300923E-2</v>
      </c>
      <c r="K2361">
        <f t="shared" si="16"/>
        <v>3.9802054478300923E-2</v>
      </c>
      <c r="M2361" t="s">
        <v>470</v>
      </c>
    </row>
    <row r="2362" spans="1:13" hidden="1">
      <c r="A2362" t="s">
        <v>294</v>
      </c>
      <c r="B2362" t="s">
        <v>327</v>
      </c>
      <c r="C2362" t="s">
        <v>281</v>
      </c>
      <c r="D2362">
        <v>1.9764780792124716E-2</v>
      </c>
      <c r="E2362">
        <f t="shared" si="16"/>
        <v>1.9764780792124716E-2</v>
      </c>
      <c r="F2362">
        <f t="shared" si="16"/>
        <v>1.9764780792124716E-2</v>
      </c>
      <c r="G2362">
        <f t="shared" si="16"/>
        <v>1.9764780792124716E-2</v>
      </c>
      <c r="H2362">
        <f t="shared" si="16"/>
        <v>1.9764780792124716E-2</v>
      </c>
      <c r="I2362">
        <f t="shared" si="16"/>
        <v>1.9764780792124716E-2</v>
      </c>
      <c r="J2362">
        <f t="shared" si="16"/>
        <v>1.9764780792124716E-2</v>
      </c>
      <c r="K2362">
        <f t="shared" si="16"/>
        <v>1.9764780792124716E-2</v>
      </c>
      <c r="M2362" t="s">
        <v>470</v>
      </c>
    </row>
    <row r="2363" spans="1:13" hidden="1">
      <c r="A2363" t="s">
        <v>294</v>
      </c>
      <c r="B2363" t="s">
        <v>327</v>
      </c>
      <c r="C2363" t="s">
        <v>282</v>
      </c>
      <c r="D2363">
        <v>0.31660023656898711</v>
      </c>
      <c r="E2363">
        <f t="shared" si="16"/>
        <v>0.31660023656898711</v>
      </c>
      <c r="F2363">
        <f t="shared" si="16"/>
        <v>0.31660023656898711</v>
      </c>
      <c r="G2363">
        <f t="shared" si="16"/>
        <v>0.31660023656898711</v>
      </c>
      <c r="H2363">
        <f t="shared" si="16"/>
        <v>0.31660023656898711</v>
      </c>
      <c r="I2363">
        <f t="shared" si="16"/>
        <v>0.31660023656898711</v>
      </c>
      <c r="J2363">
        <f t="shared" si="16"/>
        <v>0.31660023656898711</v>
      </c>
      <c r="K2363">
        <f t="shared" si="16"/>
        <v>0.31660023656898711</v>
      </c>
      <c r="M2363" t="s">
        <v>470</v>
      </c>
    </row>
    <row r="2364" spans="1:13" hidden="1">
      <c r="A2364" t="s">
        <v>294</v>
      </c>
      <c r="B2364" t="s">
        <v>327</v>
      </c>
      <c r="C2364" t="s">
        <v>283</v>
      </c>
      <c r="D2364">
        <v>0.38862075034340626</v>
      </c>
      <c r="E2364">
        <f t="shared" si="16"/>
        <v>0.38862075034340626</v>
      </c>
      <c r="F2364">
        <f t="shared" si="16"/>
        <v>0.38862075034340626</v>
      </c>
      <c r="G2364">
        <f t="shared" si="16"/>
        <v>0.38862075034340626</v>
      </c>
      <c r="H2364">
        <f t="shared" si="16"/>
        <v>0.38862075034340626</v>
      </c>
      <c r="I2364">
        <f t="shared" si="16"/>
        <v>0.38862075034340626</v>
      </c>
      <c r="J2364">
        <f t="shared" si="16"/>
        <v>0.38862075034340626</v>
      </c>
      <c r="K2364">
        <f t="shared" si="16"/>
        <v>0.38862075034340626</v>
      </c>
      <c r="M2364" t="s">
        <v>470</v>
      </c>
    </row>
    <row r="2365" spans="1:13" hidden="1">
      <c r="A2365" t="s">
        <v>294</v>
      </c>
      <c r="B2365" t="s">
        <v>327</v>
      </c>
      <c r="C2365" t="s">
        <v>284</v>
      </c>
      <c r="D2365">
        <v>1.7849336080586174E-2</v>
      </c>
      <c r="E2365">
        <f t="shared" si="16"/>
        <v>1.7849336080586174E-2</v>
      </c>
      <c r="F2365">
        <f t="shared" si="16"/>
        <v>1.7849336080586174E-2</v>
      </c>
      <c r="G2365">
        <f t="shared" si="16"/>
        <v>1.7849336080586174E-2</v>
      </c>
      <c r="H2365">
        <f t="shared" si="16"/>
        <v>1.7849336080586174E-2</v>
      </c>
      <c r="I2365">
        <f t="shared" si="16"/>
        <v>1.7849336080586174E-2</v>
      </c>
      <c r="J2365">
        <f t="shared" si="16"/>
        <v>1.7849336080586174E-2</v>
      </c>
      <c r="K2365">
        <f t="shared" si="16"/>
        <v>1.7849336080586174E-2</v>
      </c>
      <c r="M2365" t="s">
        <v>470</v>
      </c>
    </row>
    <row r="2366" spans="1:13" hidden="1">
      <c r="A2366" t="s">
        <v>294</v>
      </c>
      <c r="B2366" t="s">
        <v>327</v>
      </c>
      <c r="C2366" t="s">
        <v>285</v>
      </c>
      <c r="D2366">
        <v>3.3016480475040071E-2</v>
      </c>
      <c r="E2366">
        <f t="shared" si="16"/>
        <v>3.3016480475040071E-2</v>
      </c>
      <c r="F2366">
        <f t="shared" si="16"/>
        <v>3.3016480475040071E-2</v>
      </c>
      <c r="G2366">
        <f t="shared" si="16"/>
        <v>3.3016480475040071E-2</v>
      </c>
      <c r="H2366">
        <f t="shared" si="16"/>
        <v>3.3016480475040071E-2</v>
      </c>
      <c r="I2366">
        <f t="shared" si="16"/>
        <v>3.3016480475040071E-2</v>
      </c>
      <c r="J2366">
        <f t="shared" si="16"/>
        <v>3.3016480475040071E-2</v>
      </c>
      <c r="K2366">
        <f t="shared" si="16"/>
        <v>3.3016480475040071E-2</v>
      </c>
      <c r="M2366" t="s">
        <v>470</v>
      </c>
    </row>
    <row r="2367" spans="1:13" hidden="1">
      <c r="A2367" t="s">
        <v>294</v>
      </c>
      <c r="B2367" t="s">
        <v>327</v>
      </c>
      <c r="C2367" t="s">
        <v>286</v>
      </c>
      <c r="D2367">
        <v>0.33397622282608802</v>
      </c>
      <c r="E2367">
        <f t="shared" si="16"/>
        <v>0.33397622282608802</v>
      </c>
      <c r="F2367">
        <f t="shared" si="16"/>
        <v>0.33397622282608802</v>
      </c>
      <c r="G2367">
        <f t="shared" si="16"/>
        <v>0.33397622282608802</v>
      </c>
      <c r="H2367">
        <f t="shared" si="16"/>
        <v>0.33397622282608802</v>
      </c>
      <c r="I2367">
        <f t="shared" si="16"/>
        <v>0.33397622282608802</v>
      </c>
      <c r="J2367">
        <f t="shared" si="16"/>
        <v>0.33397622282608802</v>
      </c>
      <c r="K2367">
        <f t="shared" si="16"/>
        <v>0.33397622282608802</v>
      </c>
      <c r="M2367" t="s">
        <v>470</v>
      </c>
    </row>
    <row r="2368" spans="1:13" hidden="1">
      <c r="A2368" t="s">
        <v>294</v>
      </c>
      <c r="B2368" t="s">
        <v>327</v>
      </c>
      <c r="C2368" t="s">
        <v>287</v>
      </c>
      <c r="D2368">
        <v>0.39350470690993905</v>
      </c>
      <c r="E2368">
        <f t="shared" si="16"/>
        <v>0.39350470690993905</v>
      </c>
      <c r="F2368">
        <f t="shared" si="16"/>
        <v>0.39350470690993905</v>
      </c>
      <c r="G2368">
        <f t="shared" si="16"/>
        <v>0.39350470690993905</v>
      </c>
      <c r="H2368">
        <f t="shared" si="16"/>
        <v>0.39350470690993905</v>
      </c>
      <c r="I2368">
        <f t="shared" si="16"/>
        <v>0.39350470690993905</v>
      </c>
      <c r="J2368">
        <f t="shared" si="16"/>
        <v>0.39350470690993905</v>
      </c>
      <c r="K2368">
        <f t="shared" si="16"/>
        <v>0.39350470690993905</v>
      </c>
      <c r="M2368" t="s">
        <v>470</v>
      </c>
    </row>
    <row r="2369" spans="1:13" hidden="1">
      <c r="A2369" t="s">
        <v>294</v>
      </c>
      <c r="B2369" t="s">
        <v>327</v>
      </c>
      <c r="C2369" t="s">
        <v>288</v>
      </c>
      <c r="D2369">
        <v>2.9842334692028998E-2</v>
      </c>
      <c r="E2369">
        <f t="shared" si="16"/>
        <v>2.9842334692028998E-2</v>
      </c>
      <c r="F2369">
        <f t="shared" si="16"/>
        <v>2.9842334692028998E-2</v>
      </c>
      <c r="G2369">
        <f t="shared" si="16"/>
        <v>2.9842334692028998E-2</v>
      </c>
      <c r="H2369">
        <f t="shared" si="16"/>
        <v>2.9842334692028998E-2</v>
      </c>
      <c r="I2369">
        <f t="shared" si="16"/>
        <v>2.9842334692028998E-2</v>
      </c>
      <c r="J2369">
        <f t="shared" si="16"/>
        <v>2.9842334692028998E-2</v>
      </c>
      <c r="K2369">
        <f t="shared" si="16"/>
        <v>2.9842334692028998E-2</v>
      </c>
      <c r="M2369" t="s">
        <v>470</v>
      </c>
    </row>
    <row r="2370" spans="1:13" hidden="1">
      <c r="A2370" t="s">
        <v>294</v>
      </c>
      <c r="B2370" t="s">
        <v>327</v>
      </c>
      <c r="C2370" t="s">
        <v>289</v>
      </c>
      <c r="D2370">
        <v>5.5562089560688395E-3</v>
      </c>
      <c r="E2370">
        <f t="shared" si="16"/>
        <v>5.5562089560688395E-3</v>
      </c>
      <c r="F2370">
        <f t="shared" si="16"/>
        <v>5.5562089560688395E-3</v>
      </c>
      <c r="G2370">
        <f t="shared" si="16"/>
        <v>5.5562089560688395E-3</v>
      </c>
      <c r="H2370">
        <f t="shared" si="16"/>
        <v>5.5562089560688395E-3</v>
      </c>
      <c r="I2370">
        <f t="shared" si="16"/>
        <v>5.5562089560688395E-3</v>
      </c>
      <c r="J2370">
        <f t="shared" si="16"/>
        <v>5.5562089560688395E-3</v>
      </c>
      <c r="K2370">
        <f t="shared" si="16"/>
        <v>5.5562089560688395E-3</v>
      </c>
      <c r="M2370" t="s">
        <v>470</v>
      </c>
    </row>
    <row r="2371" spans="1:13" hidden="1">
      <c r="A2371" t="s">
        <v>294</v>
      </c>
      <c r="B2371" t="s">
        <v>327</v>
      </c>
      <c r="C2371" t="s">
        <v>290</v>
      </c>
      <c r="D2371">
        <v>0.14534884510869539</v>
      </c>
      <c r="E2371">
        <f t="shared" si="16"/>
        <v>0.14534884510869539</v>
      </c>
      <c r="F2371">
        <f t="shared" si="16"/>
        <v>0.14534884510869539</v>
      </c>
      <c r="G2371">
        <f t="shared" si="16"/>
        <v>0.14534884510869539</v>
      </c>
      <c r="H2371">
        <f t="shared" si="16"/>
        <v>0.14534884510869539</v>
      </c>
      <c r="I2371">
        <f t="shared" si="16"/>
        <v>0.14534884510869539</v>
      </c>
      <c r="J2371">
        <f t="shared" si="16"/>
        <v>0.14534884510869539</v>
      </c>
      <c r="K2371">
        <f t="shared" si="16"/>
        <v>0.14534884510869539</v>
      </c>
      <c r="M2371" t="s">
        <v>470</v>
      </c>
    </row>
    <row r="2372" spans="1:13" hidden="1">
      <c r="A2372" t="s">
        <v>294</v>
      </c>
      <c r="B2372" t="s">
        <v>327</v>
      </c>
      <c r="C2372" t="s">
        <v>291</v>
      </c>
      <c r="D2372">
        <v>0.10595882397342973</v>
      </c>
      <c r="E2372">
        <f t="shared" si="16"/>
        <v>0.10595882397342973</v>
      </c>
      <c r="F2372">
        <f t="shared" si="16"/>
        <v>0.10595882397342973</v>
      </c>
      <c r="G2372">
        <f t="shared" si="16"/>
        <v>0.10595882397342973</v>
      </c>
      <c r="H2372">
        <f t="shared" si="16"/>
        <v>0.10595882397342973</v>
      </c>
      <c r="I2372">
        <f t="shared" si="16"/>
        <v>0.10595882397342973</v>
      </c>
      <c r="J2372">
        <f t="shared" si="16"/>
        <v>0.10595882397342973</v>
      </c>
      <c r="K2372">
        <f t="shared" si="16"/>
        <v>0.10595882397342973</v>
      </c>
      <c r="M2372" t="s">
        <v>470</v>
      </c>
    </row>
    <row r="2373" spans="1:13" hidden="1">
      <c r="A2373" t="s">
        <v>294</v>
      </c>
      <c r="B2373" t="s">
        <v>327</v>
      </c>
      <c r="C2373" t="s">
        <v>292</v>
      </c>
      <c r="D2373">
        <v>1.017815896739129E-2</v>
      </c>
      <c r="E2373">
        <f t="shared" si="16"/>
        <v>1.017815896739129E-2</v>
      </c>
      <c r="F2373">
        <f t="shared" si="16"/>
        <v>1.017815896739129E-2</v>
      </c>
      <c r="G2373">
        <f t="shared" si="16"/>
        <v>1.017815896739129E-2</v>
      </c>
      <c r="H2373">
        <f t="shared" si="16"/>
        <v>1.017815896739129E-2</v>
      </c>
      <c r="I2373">
        <f t="shared" si="16"/>
        <v>1.017815896739129E-2</v>
      </c>
      <c r="J2373">
        <f t="shared" si="16"/>
        <v>1.017815896739129E-2</v>
      </c>
      <c r="K2373">
        <f t="shared" si="16"/>
        <v>1.017815896739129E-2</v>
      </c>
      <c r="M2373" t="s">
        <v>470</v>
      </c>
    </row>
    <row r="2374" spans="1:13" hidden="1">
      <c r="A2374" t="s">
        <v>294</v>
      </c>
      <c r="B2374" t="s">
        <v>326</v>
      </c>
      <c r="C2374" t="s">
        <v>278</v>
      </c>
      <c r="D2374">
        <f t="shared" si="15"/>
        <v>1.4189358264081225E-2</v>
      </c>
      <c r="E2374">
        <f t="shared" si="16"/>
        <v>1.4189358264081225E-2</v>
      </c>
      <c r="F2374">
        <f t="shared" si="16"/>
        <v>1.4189358264081225E-2</v>
      </c>
      <c r="G2374">
        <f t="shared" si="16"/>
        <v>1.4189358264081225E-2</v>
      </c>
      <c r="H2374">
        <f t="shared" si="16"/>
        <v>1.4189358264081225E-2</v>
      </c>
      <c r="I2374">
        <f t="shared" si="16"/>
        <v>1.4189358264081225E-2</v>
      </c>
      <c r="J2374">
        <f t="shared" si="16"/>
        <v>1.4189358264081225E-2</v>
      </c>
      <c r="K2374">
        <f t="shared" si="16"/>
        <v>1.4189358264081225E-2</v>
      </c>
    </row>
    <row r="2375" spans="1:13" hidden="1">
      <c r="A2375" t="s">
        <v>294</v>
      </c>
      <c r="B2375" t="s">
        <v>326</v>
      </c>
      <c r="C2375" t="s">
        <v>279</v>
      </c>
      <c r="D2375">
        <f t="shared" ref="D2375:D2405" si="17">D2359</f>
        <v>0.19891874422899347</v>
      </c>
      <c r="E2375">
        <f t="shared" si="16"/>
        <v>0.19891874422899347</v>
      </c>
      <c r="F2375">
        <f t="shared" si="16"/>
        <v>0.19891874422899347</v>
      </c>
      <c r="G2375">
        <f t="shared" si="16"/>
        <v>0.19891874422899347</v>
      </c>
      <c r="H2375">
        <f t="shared" si="16"/>
        <v>0.19891874422899347</v>
      </c>
      <c r="I2375">
        <f t="shared" si="16"/>
        <v>0.19891874422899347</v>
      </c>
      <c r="J2375">
        <f t="shared" si="16"/>
        <v>0.19891874422899347</v>
      </c>
      <c r="K2375">
        <f t="shared" si="16"/>
        <v>0.19891874422899347</v>
      </c>
      <c r="M2375" t="s">
        <v>470</v>
      </c>
    </row>
    <row r="2376" spans="1:13" hidden="1">
      <c r="A2376" t="s">
        <v>294</v>
      </c>
      <c r="B2376" t="s">
        <v>326</v>
      </c>
      <c r="C2376" t="s">
        <v>280</v>
      </c>
      <c r="D2376">
        <f t="shared" si="17"/>
        <v>0.22628837719298267</v>
      </c>
      <c r="E2376">
        <f t="shared" si="16"/>
        <v>0.22628837719298267</v>
      </c>
      <c r="F2376">
        <f t="shared" si="16"/>
        <v>0.22628837719298267</v>
      </c>
      <c r="G2376">
        <f t="shared" si="16"/>
        <v>0.22628837719298267</v>
      </c>
      <c r="H2376">
        <f t="shared" si="16"/>
        <v>0.22628837719298267</v>
      </c>
      <c r="I2376">
        <f t="shared" si="16"/>
        <v>0.22628837719298267</v>
      </c>
      <c r="J2376">
        <f t="shared" si="16"/>
        <v>0.22628837719298267</v>
      </c>
      <c r="K2376">
        <f t="shared" si="16"/>
        <v>0.22628837719298267</v>
      </c>
      <c r="M2376" t="s">
        <v>470</v>
      </c>
    </row>
    <row r="2377" spans="1:13" hidden="1">
      <c r="A2377" t="s">
        <v>294</v>
      </c>
      <c r="B2377" t="s">
        <v>326</v>
      </c>
      <c r="C2377" t="s">
        <v>277</v>
      </c>
      <c r="D2377">
        <f t="shared" si="17"/>
        <v>3.9802054478300923E-2</v>
      </c>
      <c r="E2377">
        <f t="shared" si="16"/>
        <v>3.9802054478300923E-2</v>
      </c>
      <c r="F2377">
        <f t="shared" si="16"/>
        <v>3.9802054478300923E-2</v>
      </c>
      <c r="G2377">
        <f t="shared" si="16"/>
        <v>3.9802054478300923E-2</v>
      </c>
      <c r="H2377">
        <f t="shared" si="16"/>
        <v>3.9802054478300923E-2</v>
      </c>
      <c r="I2377">
        <f t="shared" si="16"/>
        <v>3.9802054478300923E-2</v>
      </c>
      <c r="J2377">
        <f t="shared" si="16"/>
        <v>3.9802054478300923E-2</v>
      </c>
      <c r="K2377">
        <f t="shared" si="16"/>
        <v>3.9802054478300923E-2</v>
      </c>
      <c r="M2377" t="s">
        <v>470</v>
      </c>
    </row>
    <row r="2378" spans="1:13" hidden="1">
      <c r="A2378" t="s">
        <v>294</v>
      </c>
      <c r="B2378" t="s">
        <v>326</v>
      </c>
      <c r="C2378" t="s">
        <v>281</v>
      </c>
      <c r="D2378">
        <f t="shared" si="17"/>
        <v>1.9764780792124716E-2</v>
      </c>
      <c r="E2378">
        <f t="shared" si="16"/>
        <v>1.9764780792124716E-2</v>
      </c>
      <c r="F2378">
        <f t="shared" si="16"/>
        <v>1.9764780792124716E-2</v>
      </c>
      <c r="G2378">
        <f t="shared" si="16"/>
        <v>1.9764780792124716E-2</v>
      </c>
      <c r="H2378">
        <f t="shared" si="16"/>
        <v>1.9764780792124716E-2</v>
      </c>
      <c r="I2378">
        <f t="shared" si="16"/>
        <v>1.9764780792124716E-2</v>
      </c>
      <c r="J2378">
        <f t="shared" si="16"/>
        <v>1.9764780792124716E-2</v>
      </c>
      <c r="K2378">
        <f t="shared" si="16"/>
        <v>1.9764780792124716E-2</v>
      </c>
      <c r="M2378" t="s">
        <v>470</v>
      </c>
    </row>
    <row r="2379" spans="1:13" hidden="1">
      <c r="A2379" t="s">
        <v>294</v>
      </c>
      <c r="B2379" t="s">
        <v>326</v>
      </c>
      <c r="C2379" t="s">
        <v>282</v>
      </c>
      <c r="D2379">
        <f t="shared" si="17"/>
        <v>0.31660023656898711</v>
      </c>
      <c r="E2379">
        <f t="shared" si="16"/>
        <v>0.31660023656898711</v>
      </c>
      <c r="F2379">
        <f t="shared" si="16"/>
        <v>0.31660023656898711</v>
      </c>
      <c r="G2379">
        <f t="shared" si="16"/>
        <v>0.31660023656898711</v>
      </c>
      <c r="H2379">
        <f t="shared" si="16"/>
        <v>0.31660023656898711</v>
      </c>
      <c r="I2379">
        <f t="shared" si="16"/>
        <v>0.31660023656898711</v>
      </c>
      <c r="J2379">
        <f t="shared" si="16"/>
        <v>0.31660023656898711</v>
      </c>
      <c r="K2379">
        <f t="shared" si="16"/>
        <v>0.31660023656898711</v>
      </c>
      <c r="M2379" t="s">
        <v>470</v>
      </c>
    </row>
    <row r="2380" spans="1:13" hidden="1">
      <c r="A2380" t="s">
        <v>294</v>
      </c>
      <c r="B2380" t="s">
        <v>326</v>
      </c>
      <c r="C2380" t="s">
        <v>283</v>
      </c>
      <c r="D2380">
        <f t="shared" si="17"/>
        <v>0.38862075034340626</v>
      </c>
      <c r="E2380">
        <f t="shared" si="16"/>
        <v>0.38862075034340626</v>
      </c>
      <c r="F2380">
        <f t="shared" si="16"/>
        <v>0.38862075034340626</v>
      </c>
      <c r="G2380">
        <f t="shared" si="16"/>
        <v>0.38862075034340626</v>
      </c>
      <c r="H2380">
        <f t="shared" si="16"/>
        <v>0.38862075034340626</v>
      </c>
      <c r="I2380">
        <f t="shared" si="16"/>
        <v>0.38862075034340626</v>
      </c>
      <c r="J2380">
        <f t="shared" si="16"/>
        <v>0.38862075034340626</v>
      </c>
      <c r="K2380">
        <f t="shared" si="16"/>
        <v>0.38862075034340626</v>
      </c>
      <c r="M2380" t="s">
        <v>470</v>
      </c>
    </row>
    <row r="2381" spans="1:13" hidden="1">
      <c r="A2381" t="s">
        <v>294</v>
      </c>
      <c r="B2381" t="s">
        <v>326</v>
      </c>
      <c r="C2381" t="s">
        <v>284</v>
      </c>
      <c r="D2381">
        <f t="shared" si="17"/>
        <v>1.7849336080586174E-2</v>
      </c>
      <c r="E2381">
        <f t="shared" si="16"/>
        <v>1.7849336080586174E-2</v>
      </c>
      <c r="F2381">
        <f t="shared" si="16"/>
        <v>1.7849336080586174E-2</v>
      </c>
      <c r="G2381">
        <f t="shared" si="16"/>
        <v>1.7849336080586174E-2</v>
      </c>
      <c r="H2381">
        <f t="shared" si="16"/>
        <v>1.7849336080586174E-2</v>
      </c>
      <c r="I2381">
        <f t="shared" si="16"/>
        <v>1.7849336080586174E-2</v>
      </c>
      <c r="J2381">
        <f t="shared" si="16"/>
        <v>1.7849336080586174E-2</v>
      </c>
      <c r="K2381">
        <f t="shared" si="16"/>
        <v>1.7849336080586174E-2</v>
      </c>
      <c r="M2381" t="s">
        <v>470</v>
      </c>
    </row>
    <row r="2382" spans="1:13" hidden="1">
      <c r="A2382" t="s">
        <v>294</v>
      </c>
      <c r="B2382" t="s">
        <v>326</v>
      </c>
      <c r="C2382" t="s">
        <v>285</v>
      </c>
      <c r="D2382">
        <f t="shared" si="17"/>
        <v>3.3016480475040071E-2</v>
      </c>
      <c r="E2382">
        <f t="shared" si="16"/>
        <v>3.3016480475040071E-2</v>
      </c>
      <c r="F2382">
        <f t="shared" si="16"/>
        <v>3.3016480475040071E-2</v>
      </c>
      <c r="G2382">
        <f t="shared" si="16"/>
        <v>3.3016480475040071E-2</v>
      </c>
      <c r="H2382">
        <f t="shared" si="16"/>
        <v>3.3016480475040071E-2</v>
      </c>
      <c r="I2382">
        <f t="shared" si="16"/>
        <v>3.3016480475040071E-2</v>
      </c>
      <c r="J2382">
        <f t="shared" si="16"/>
        <v>3.3016480475040071E-2</v>
      </c>
      <c r="K2382">
        <f t="shared" ref="K2382:K2445" si="18">$D2382</f>
        <v>3.3016480475040071E-2</v>
      </c>
      <c r="M2382" t="s">
        <v>470</v>
      </c>
    </row>
    <row r="2383" spans="1:13" hidden="1">
      <c r="A2383" t="s">
        <v>294</v>
      </c>
      <c r="B2383" t="s">
        <v>326</v>
      </c>
      <c r="C2383" t="s">
        <v>286</v>
      </c>
      <c r="D2383">
        <f t="shared" si="17"/>
        <v>0.33397622282608802</v>
      </c>
      <c r="E2383">
        <f t="shared" ref="E2383:J2425" si="19">$D2383</f>
        <v>0.33397622282608802</v>
      </c>
      <c r="F2383">
        <f t="shared" si="19"/>
        <v>0.33397622282608802</v>
      </c>
      <c r="G2383">
        <f t="shared" si="19"/>
        <v>0.33397622282608802</v>
      </c>
      <c r="H2383">
        <f t="shared" si="19"/>
        <v>0.33397622282608802</v>
      </c>
      <c r="I2383">
        <f t="shared" si="19"/>
        <v>0.33397622282608802</v>
      </c>
      <c r="J2383">
        <f t="shared" si="19"/>
        <v>0.33397622282608802</v>
      </c>
      <c r="K2383">
        <f t="shared" si="18"/>
        <v>0.33397622282608802</v>
      </c>
      <c r="M2383" t="s">
        <v>470</v>
      </c>
    </row>
    <row r="2384" spans="1:13" hidden="1">
      <c r="A2384" t="s">
        <v>294</v>
      </c>
      <c r="B2384" t="s">
        <v>326</v>
      </c>
      <c r="C2384" t="s">
        <v>287</v>
      </c>
      <c r="D2384">
        <f t="shared" si="17"/>
        <v>0.39350470690993905</v>
      </c>
      <c r="E2384">
        <f t="shared" si="19"/>
        <v>0.39350470690993905</v>
      </c>
      <c r="F2384">
        <f t="shared" si="19"/>
        <v>0.39350470690993905</v>
      </c>
      <c r="G2384">
        <f t="shared" si="19"/>
        <v>0.39350470690993905</v>
      </c>
      <c r="H2384">
        <f t="shared" si="19"/>
        <v>0.39350470690993905</v>
      </c>
      <c r="I2384">
        <f t="shared" si="19"/>
        <v>0.39350470690993905</v>
      </c>
      <c r="J2384">
        <f t="shared" si="19"/>
        <v>0.39350470690993905</v>
      </c>
      <c r="K2384">
        <f t="shared" si="18"/>
        <v>0.39350470690993905</v>
      </c>
      <c r="M2384" t="s">
        <v>470</v>
      </c>
    </row>
    <row r="2385" spans="1:13" hidden="1">
      <c r="A2385" t="s">
        <v>294</v>
      </c>
      <c r="B2385" t="s">
        <v>326</v>
      </c>
      <c r="C2385" t="s">
        <v>288</v>
      </c>
      <c r="D2385">
        <f t="shared" si="17"/>
        <v>2.9842334692028998E-2</v>
      </c>
      <c r="E2385">
        <f t="shared" si="19"/>
        <v>2.9842334692028998E-2</v>
      </c>
      <c r="F2385">
        <f t="shared" si="19"/>
        <v>2.9842334692028998E-2</v>
      </c>
      <c r="G2385">
        <f t="shared" si="19"/>
        <v>2.9842334692028998E-2</v>
      </c>
      <c r="H2385">
        <f t="shared" si="19"/>
        <v>2.9842334692028998E-2</v>
      </c>
      <c r="I2385">
        <f t="shared" si="19"/>
        <v>2.9842334692028998E-2</v>
      </c>
      <c r="J2385">
        <f t="shared" si="19"/>
        <v>2.9842334692028998E-2</v>
      </c>
      <c r="K2385">
        <f t="shared" si="18"/>
        <v>2.9842334692028998E-2</v>
      </c>
      <c r="M2385" t="s">
        <v>470</v>
      </c>
    </row>
    <row r="2386" spans="1:13" hidden="1">
      <c r="A2386" t="s">
        <v>294</v>
      </c>
      <c r="B2386" t="s">
        <v>326</v>
      </c>
      <c r="C2386" t="s">
        <v>289</v>
      </c>
      <c r="D2386">
        <f t="shared" si="17"/>
        <v>5.5562089560688395E-3</v>
      </c>
      <c r="E2386">
        <f t="shared" si="19"/>
        <v>5.5562089560688395E-3</v>
      </c>
      <c r="F2386">
        <f t="shared" si="19"/>
        <v>5.5562089560688395E-3</v>
      </c>
      <c r="G2386">
        <f t="shared" si="19"/>
        <v>5.5562089560688395E-3</v>
      </c>
      <c r="H2386">
        <f t="shared" si="19"/>
        <v>5.5562089560688395E-3</v>
      </c>
      <c r="I2386">
        <f t="shared" si="19"/>
        <v>5.5562089560688395E-3</v>
      </c>
      <c r="J2386">
        <f t="shared" si="19"/>
        <v>5.5562089560688395E-3</v>
      </c>
      <c r="K2386">
        <f t="shared" si="18"/>
        <v>5.5562089560688395E-3</v>
      </c>
      <c r="M2386" t="s">
        <v>470</v>
      </c>
    </row>
    <row r="2387" spans="1:13" hidden="1">
      <c r="A2387" t="s">
        <v>294</v>
      </c>
      <c r="B2387" t="s">
        <v>326</v>
      </c>
      <c r="C2387" t="s">
        <v>290</v>
      </c>
      <c r="D2387">
        <f t="shared" si="17"/>
        <v>0.14534884510869539</v>
      </c>
      <c r="E2387">
        <f t="shared" si="19"/>
        <v>0.14534884510869539</v>
      </c>
      <c r="F2387">
        <f t="shared" si="19"/>
        <v>0.14534884510869539</v>
      </c>
      <c r="G2387">
        <f t="shared" si="19"/>
        <v>0.14534884510869539</v>
      </c>
      <c r="H2387">
        <f t="shared" si="19"/>
        <v>0.14534884510869539</v>
      </c>
      <c r="I2387">
        <f t="shared" si="19"/>
        <v>0.14534884510869539</v>
      </c>
      <c r="J2387">
        <f t="shared" si="19"/>
        <v>0.14534884510869539</v>
      </c>
      <c r="K2387">
        <f t="shared" si="18"/>
        <v>0.14534884510869539</v>
      </c>
      <c r="M2387" t="s">
        <v>470</v>
      </c>
    </row>
    <row r="2388" spans="1:13" hidden="1">
      <c r="A2388" t="s">
        <v>294</v>
      </c>
      <c r="B2388" t="s">
        <v>326</v>
      </c>
      <c r="C2388" t="s">
        <v>291</v>
      </c>
      <c r="D2388">
        <f t="shared" si="17"/>
        <v>0.10595882397342973</v>
      </c>
      <c r="E2388">
        <f t="shared" si="19"/>
        <v>0.10595882397342973</v>
      </c>
      <c r="F2388">
        <f t="shared" si="19"/>
        <v>0.10595882397342973</v>
      </c>
      <c r="G2388">
        <f t="shared" si="19"/>
        <v>0.10595882397342973</v>
      </c>
      <c r="H2388">
        <f t="shared" si="19"/>
        <v>0.10595882397342973</v>
      </c>
      <c r="I2388">
        <f t="shared" si="19"/>
        <v>0.10595882397342973</v>
      </c>
      <c r="J2388">
        <f t="shared" si="19"/>
        <v>0.10595882397342973</v>
      </c>
      <c r="K2388">
        <f t="shared" si="18"/>
        <v>0.10595882397342973</v>
      </c>
      <c r="M2388" t="s">
        <v>470</v>
      </c>
    </row>
    <row r="2389" spans="1:13" hidden="1">
      <c r="A2389" t="s">
        <v>294</v>
      </c>
      <c r="B2389" t="s">
        <v>326</v>
      </c>
      <c r="C2389" t="s">
        <v>292</v>
      </c>
      <c r="D2389">
        <f t="shared" si="17"/>
        <v>1.017815896739129E-2</v>
      </c>
      <c r="E2389">
        <f t="shared" si="19"/>
        <v>1.017815896739129E-2</v>
      </c>
      <c r="F2389">
        <f t="shared" si="19"/>
        <v>1.017815896739129E-2</v>
      </c>
      <c r="G2389">
        <f t="shared" si="19"/>
        <v>1.017815896739129E-2</v>
      </c>
      <c r="H2389">
        <f t="shared" si="19"/>
        <v>1.017815896739129E-2</v>
      </c>
      <c r="I2389">
        <f t="shared" si="19"/>
        <v>1.017815896739129E-2</v>
      </c>
      <c r="J2389">
        <f t="shared" si="19"/>
        <v>1.017815896739129E-2</v>
      </c>
      <c r="K2389">
        <f t="shared" si="18"/>
        <v>1.017815896739129E-2</v>
      </c>
      <c r="M2389" t="s">
        <v>470</v>
      </c>
    </row>
    <row r="2390" spans="1:13" hidden="1">
      <c r="A2390" t="s">
        <v>294</v>
      </c>
      <c r="B2390" t="s">
        <v>328</v>
      </c>
      <c r="C2390" t="s">
        <v>278</v>
      </c>
      <c r="D2390">
        <f t="shared" si="17"/>
        <v>1.4189358264081225E-2</v>
      </c>
      <c r="E2390">
        <f t="shared" si="19"/>
        <v>1.4189358264081225E-2</v>
      </c>
      <c r="F2390">
        <f t="shared" si="19"/>
        <v>1.4189358264081225E-2</v>
      </c>
      <c r="G2390">
        <f t="shared" si="19"/>
        <v>1.4189358264081225E-2</v>
      </c>
      <c r="H2390">
        <f t="shared" si="19"/>
        <v>1.4189358264081225E-2</v>
      </c>
      <c r="I2390">
        <f t="shared" si="19"/>
        <v>1.4189358264081225E-2</v>
      </c>
      <c r="J2390">
        <f t="shared" si="19"/>
        <v>1.4189358264081225E-2</v>
      </c>
      <c r="K2390">
        <f t="shared" si="18"/>
        <v>1.4189358264081225E-2</v>
      </c>
    </row>
    <row r="2391" spans="1:13" hidden="1">
      <c r="A2391" t="s">
        <v>294</v>
      </c>
      <c r="B2391" t="s">
        <v>328</v>
      </c>
      <c r="C2391" t="s">
        <v>279</v>
      </c>
      <c r="D2391">
        <f t="shared" si="17"/>
        <v>0.19891874422899347</v>
      </c>
      <c r="E2391">
        <f t="shared" si="19"/>
        <v>0.19891874422899347</v>
      </c>
      <c r="F2391">
        <f t="shared" si="19"/>
        <v>0.19891874422899347</v>
      </c>
      <c r="G2391">
        <f t="shared" si="19"/>
        <v>0.19891874422899347</v>
      </c>
      <c r="H2391">
        <f t="shared" si="19"/>
        <v>0.19891874422899347</v>
      </c>
      <c r="I2391">
        <f t="shared" si="19"/>
        <v>0.19891874422899347</v>
      </c>
      <c r="J2391">
        <f t="shared" si="19"/>
        <v>0.19891874422899347</v>
      </c>
      <c r="K2391">
        <f t="shared" si="18"/>
        <v>0.19891874422899347</v>
      </c>
      <c r="M2391" t="s">
        <v>470</v>
      </c>
    </row>
    <row r="2392" spans="1:13" hidden="1">
      <c r="A2392" t="s">
        <v>294</v>
      </c>
      <c r="B2392" t="s">
        <v>328</v>
      </c>
      <c r="C2392" t="s">
        <v>280</v>
      </c>
      <c r="D2392">
        <f t="shared" si="17"/>
        <v>0.22628837719298267</v>
      </c>
      <c r="E2392">
        <f t="shared" si="19"/>
        <v>0.22628837719298267</v>
      </c>
      <c r="F2392">
        <f t="shared" si="19"/>
        <v>0.22628837719298267</v>
      </c>
      <c r="G2392">
        <f t="shared" si="19"/>
        <v>0.22628837719298267</v>
      </c>
      <c r="H2392">
        <f t="shared" si="19"/>
        <v>0.22628837719298267</v>
      </c>
      <c r="I2392">
        <f t="shared" si="19"/>
        <v>0.22628837719298267</v>
      </c>
      <c r="J2392">
        <f t="shared" si="19"/>
        <v>0.22628837719298267</v>
      </c>
      <c r="K2392">
        <f t="shared" si="18"/>
        <v>0.22628837719298267</v>
      </c>
      <c r="M2392" t="s">
        <v>470</v>
      </c>
    </row>
    <row r="2393" spans="1:13" hidden="1">
      <c r="A2393" t="s">
        <v>294</v>
      </c>
      <c r="B2393" t="s">
        <v>328</v>
      </c>
      <c r="C2393" t="s">
        <v>277</v>
      </c>
      <c r="D2393">
        <f t="shared" si="17"/>
        <v>3.9802054478300923E-2</v>
      </c>
      <c r="E2393">
        <f t="shared" si="19"/>
        <v>3.9802054478300923E-2</v>
      </c>
      <c r="F2393">
        <f t="shared" si="19"/>
        <v>3.9802054478300923E-2</v>
      </c>
      <c r="G2393">
        <f t="shared" si="19"/>
        <v>3.9802054478300923E-2</v>
      </c>
      <c r="H2393">
        <f t="shared" si="19"/>
        <v>3.9802054478300923E-2</v>
      </c>
      <c r="I2393">
        <f t="shared" si="19"/>
        <v>3.9802054478300923E-2</v>
      </c>
      <c r="J2393">
        <f t="shared" si="19"/>
        <v>3.9802054478300923E-2</v>
      </c>
      <c r="K2393">
        <f t="shared" si="18"/>
        <v>3.9802054478300923E-2</v>
      </c>
      <c r="M2393" t="s">
        <v>470</v>
      </c>
    </row>
    <row r="2394" spans="1:13" hidden="1">
      <c r="A2394" t="s">
        <v>294</v>
      </c>
      <c r="B2394" t="s">
        <v>328</v>
      </c>
      <c r="C2394" t="s">
        <v>281</v>
      </c>
      <c r="D2394">
        <f t="shared" si="17"/>
        <v>1.9764780792124716E-2</v>
      </c>
      <c r="E2394">
        <f t="shared" si="19"/>
        <v>1.9764780792124716E-2</v>
      </c>
      <c r="F2394">
        <f t="shared" si="19"/>
        <v>1.9764780792124716E-2</v>
      </c>
      <c r="G2394">
        <f t="shared" si="19"/>
        <v>1.9764780792124716E-2</v>
      </c>
      <c r="H2394">
        <f t="shared" si="19"/>
        <v>1.9764780792124716E-2</v>
      </c>
      <c r="I2394">
        <f t="shared" si="19"/>
        <v>1.9764780792124716E-2</v>
      </c>
      <c r="J2394">
        <f t="shared" si="19"/>
        <v>1.9764780792124716E-2</v>
      </c>
      <c r="K2394">
        <f t="shared" si="18"/>
        <v>1.9764780792124716E-2</v>
      </c>
      <c r="M2394" t="s">
        <v>470</v>
      </c>
    </row>
    <row r="2395" spans="1:13" hidden="1">
      <c r="A2395" t="s">
        <v>294</v>
      </c>
      <c r="B2395" t="s">
        <v>328</v>
      </c>
      <c r="C2395" t="s">
        <v>282</v>
      </c>
      <c r="D2395">
        <f t="shared" si="17"/>
        <v>0.31660023656898711</v>
      </c>
      <c r="E2395">
        <f t="shared" si="19"/>
        <v>0.31660023656898711</v>
      </c>
      <c r="F2395">
        <f t="shared" si="19"/>
        <v>0.31660023656898711</v>
      </c>
      <c r="G2395">
        <f t="shared" si="19"/>
        <v>0.31660023656898711</v>
      </c>
      <c r="H2395">
        <f t="shared" si="19"/>
        <v>0.31660023656898711</v>
      </c>
      <c r="I2395">
        <f t="shared" si="19"/>
        <v>0.31660023656898711</v>
      </c>
      <c r="J2395">
        <f t="shared" si="19"/>
        <v>0.31660023656898711</v>
      </c>
      <c r="K2395">
        <f t="shared" si="18"/>
        <v>0.31660023656898711</v>
      </c>
      <c r="M2395" t="s">
        <v>470</v>
      </c>
    </row>
    <row r="2396" spans="1:13" hidden="1">
      <c r="A2396" t="s">
        <v>294</v>
      </c>
      <c r="B2396" t="s">
        <v>328</v>
      </c>
      <c r="C2396" t="s">
        <v>283</v>
      </c>
      <c r="D2396">
        <f t="shared" si="17"/>
        <v>0.38862075034340626</v>
      </c>
      <c r="E2396">
        <f t="shared" si="19"/>
        <v>0.38862075034340626</v>
      </c>
      <c r="F2396">
        <f t="shared" si="19"/>
        <v>0.38862075034340626</v>
      </c>
      <c r="G2396">
        <f t="shared" si="19"/>
        <v>0.38862075034340626</v>
      </c>
      <c r="H2396">
        <f t="shared" si="19"/>
        <v>0.38862075034340626</v>
      </c>
      <c r="I2396">
        <f t="shared" si="19"/>
        <v>0.38862075034340626</v>
      </c>
      <c r="J2396">
        <f t="shared" si="19"/>
        <v>0.38862075034340626</v>
      </c>
      <c r="K2396">
        <f t="shared" si="18"/>
        <v>0.38862075034340626</v>
      </c>
      <c r="M2396" t="s">
        <v>470</v>
      </c>
    </row>
    <row r="2397" spans="1:13" hidden="1">
      <c r="A2397" t="s">
        <v>294</v>
      </c>
      <c r="B2397" t="s">
        <v>328</v>
      </c>
      <c r="C2397" t="s">
        <v>284</v>
      </c>
      <c r="D2397">
        <f t="shared" si="17"/>
        <v>1.7849336080586174E-2</v>
      </c>
      <c r="E2397">
        <f t="shared" si="19"/>
        <v>1.7849336080586174E-2</v>
      </c>
      <c r="F2397">
        <f t="shared" si="19"/>
        <v>1.7849336080586174E-2</v>
      </c>
      <c r="G2397">
        <f t="shared" si="19"/>
        <v>1.7849336080586174E-2</v>
      </c>
      <c r="H2397">
        <f t="shared" si="19"/>
        <v>1.7849336080586174E-2</v>
      </c>
      <c r="I2397">
        <f t="shared" si="19"/>
        <v>1.7849336080586174E-2</v>
      </c>
      <c r="J2397">
        <f t="shared" si="19"/>
        <v>1.7849336080586174E-2</v>
      </c>
      <c r="K2397">
        <f t="shared" si="18"/>
        <v>1.7849336080586174E-2</v>
      </c>
      <c r="M2397" t="s">
        <v>470</v>
      </c>
    </row>
    <row r="2398" spans="1:13" hidden="1">
      <c r="A2398" t="s">
        <v>294</v>
      </c>
      <c r="B2398" t="s">
        <v>328</v>
      </c>
      <c r="C2398" t="s">
        <v>285</v>
      </c>
      <c r="D2398">
        <f t="shared" si="17"/>
        <v>3.3016480475040071E-2</v>
      </c>
      <c r="E2398">
        <f t="shared" si="19"/>
        <v>3.3016480475040071E-2</v>
      </c>
      <c r="F2398">
        <f t="shared" si="19"/>
        <v>3.3016480475040071E-2</v>
      </c>
      <c r="G2398">
        <f t="shared" si="19"/>
        <v>3.3016480475040071E-2</v>
      </c>
      <c r="H2398">
        <f t="shared" si="19"/>
        <v>3.3016480475040071E-2</v>
      </c>
      <c r="I2398">
        <f t="shared" si="19"/>
        <v>3.3016480475040071E-2</v>
      </c>
      <c r="J2398">
        <f t="shared" si="19"/>
        <v>3.3016480475040071E-2</v>
      </c>
      <c r="K2398">
        <f t="shared" si="18"/>
        <v>3.3016480475040071E-2</v>
      </c>
      <c r="M2398" t="s">
        <v>470</v>
      </c>
    </row>
    <row r="2399" spans="1:13" hidden="1">
      <c r="A2399" t="s">
        <v>294</v>
      </c>
      <c r="B2399" t="s">
        <v>328</v>
      </c>
      <c r="C2399" t="s">
        <v>286</v>
      </c>
      <c r="D2399">
        <f t="shared" si="17"/>
        <v>0.33397622282608802</v>
      </c>
      <c r="E2399">
        <f t="shared" si="19"/>
        <v>0.33397622282608802</v>
      </c>
      <c r="F2399">
        <f t="shared" si="19"/>
        <v>0.33397622282608802</v>
      </c>
      <c r="G2399">
        <f t="shared" si="19"/>
        <v>0.33397622282608802</v>
      </c>
      <c r="H2399">
        <f t="shared" si="19"/>
        <v>0.33397622282608802</v>
      </c>
      <c r="I2399">
        <f t="shared" si="19"/>
        <v>0.33397622282608802</v>
      </c>
      <c r="J2399">
        <f t="shared" si="19"/>
        <v>0.33397622282608802</v>
      </c>
      <c r="K2399">
        <f t="shared" si="18"/>
        <v>0.33397622282608802</v>
      </c>
      <c r="M2399" t="s">
        <v>470</v>
      </c>
    </row>
    <row r="2400" spans="1:13" hidden="1">
      <c r="A2400" t="s">
        <v>294</v>
      </c>
      <c r="B2400" t="s">
        <v>328</v>
      </c>
      <c r="C2400" t="s">
        <v>287</v>
      </c>
      <c r="D2400">
        <f t="shared" si="17"/>
        <v>0.39350470690993905</v>
      </c>
      <c r="E2400">
        <f t="shared" si="19"/>
        <v>0.39350470690993905</v>
      </c>
      <c r="F2400">
        <f t="shared" si="19"/>
        <v>0.39350470690993905</v>
      </c>
      <c r="G2400">
        <f t="shared" si="19"/>
        <v>0.39350470690993905</v>
      </c>
      <c r="H2400">
        <f t="shared" si="19"/>
        <v>0.39350470690993905</v>
      </c>
      <c r="I2400">
        <f t="shared" si="19"/>
        <v>0.39350470690993905</v>
      </c>
      <c r="J2400">
        <f t="shared" si="19"/>
        <v>0.39350470690993905</v>
      </c>
      <c r="K2400">
        <f t="shared" si="18"/>
        <v>0.39350470690993905</v>
      </c>
      <c r="M2400" t="s">
        <v>470</v>
      </c>
    </row>
    <row r="2401" spans="1:13" hidden="1">
      <c r="A2401" t="s">
        <v>294</v>
      </c>
      <c r="B2401" t="s">
        <v>328</v>
      </c>
      <c r="C2401" t="s">
        <v>288</v>
      </c>
      <c r="D2401">
        <f t="shared" si="17"/>
        <v>2.9842334692028998E-2</v>
      </c>
      <c r="E2401">
        <f t="shared" si="19"/>
        <v>2.9842334692028998E-2</v>
      </c>
      <c r="F2401">
        <f t="shared" si="19"/>
        <v>2.9842334692028998E-2</v>
      </c>
      <c r="G2401">
        <f t="shared" si="19"/>
        <v>2.9842334692028998E-2</v>
      </c>
      <c r="H2401">
        <f t="shared" si="19"/>
        <v>2.9842334692028998E-2</v>
      </c>
      <c r="I2401">
        <f t="shared" si="19"/>
        <v>2.9842334692028998E-2</v>
      </c>
      <c r="J2401">
        <f t="shared" si="19"/>
        <v>2.9842334692028998E-2</v>
      </c>
      <c r="K2401">
        <f t="shared" si="18"/>
        <v>2.9842334692028998E-2</v>
      </c>
      <c r="M2401" t="s">
        <v>470</v>
      </c>
    </row>
    <row r="2402" spans="1:13" hidden="1">
      <c r="A2402" t="s">
        <v>294</v>
      </c>
      <c r="B2402" t="s">
        <v>328</v>
      </c>
      <c r="C2402" t="s">
        <v>289</v>
      </c>
      <c r="D2402">
        <f t="shared" si="17"/>
        <v>5.5562089560688395E-3</v>
      </c>
      <c r="E2402">
        <f t="shared" si="19"/>
        <v>5.5562089560688395E-3</v>
      </c>
      <c r="F2402">
        <f t="shared" si="19"/>
        <v>5.5562089560688395E-3</v>
      </c>
      <c r="G2402">
        <f t="shared" si="19"/>
        <v>5.5562089560688395E-3</v>
      </c>
      <c r="H2402">
        <f t="shared" si="19"/>
        <v>5.5562089560688395E-3</v>
      </c>
      <c r="I2402">
        <f t="shared" si="19"/>
        <v>5.5562089560688395E-3</v>
      </c>
      <c r="J2402">
        <f t="shared" si="19"/>
        <v>5.5562089560688395E-3</v>
      </c>
      <c r="K2402">
        <f t="shared" si="18"/>
        <v>5.5562089560688395E-3</v>
      </c>
      <c r="M2402" t="s">
        <v>470</v>
      </c>
    </row>
    <row r="2403" spans="1:13" hidden="1">
      <c r="A2403" t="s">
        <v>294</v>
      </c>
      <c r="B2403" t="s">
        <v>328</v>
      </c>
      <c r="C2403" t="s">
        <v>290</v>
      </c>
      <c r="D2403">
        <f t="shared" si="17"/>
        <v>0.14534884510869539</v>
      </c>
      <c r="E2403">
        <f t="shared" si="19"/>
        <v>0.14534884510869539</v>
      </c>
      <c r="F2403">
        <f t="shared" si="19"/>
        <v>0.14534884510869539</v>
      </c>
      <c r="G2403">
        <f t="shared" si="19"/>
        <v>0.14534884510869539</v>
      </c>
      <c r="H2403">
        <f t="shared" si="19"/>
        <v>0.14534884510869539</v>
      </c>
      <c r="I2403">
        <f t="shared" si="19"/>
        <v>0.14534884510869539</v>
      </c>
      <c r="J2403">
        <f t="shared" si="19"/>
        <v>0.14534884510869539</v>
      </c>
      <c r="K2403">
        <f t="shared" si="18"/>
        <v>0.14534884510869539</v>
      </c>
      <c r="M2403" t="s">
        <v>470</v>
      </c>
    </row>
    <row r="2404" spans="1:13" hidden="1">
      <c r="A2404" t="s">
        <v>294</v>
      </c>
      <c r="B2404" t="s">
        <v>328</v>
      </c>
      <c r="C2404" t="s">
        <v>291</v>
      </c>
      <c r="D2404">
        <f t="shared" si="17"/>
        <v>0.10595882397342973</v>
      </c>
      <c r="E2404">
        <f t="shared" si="19"/>
        <v>0.10595882397342973</v>
      </c>
      <c r="F2404">
        <f t="shared" si="19"/>
        <v>0.10595882397342973</v>
      </c>
      <c r="G2404">
        <f t="shared" si="19"/>
        <v>0.10595882397342973</v>
      </c>
      <c r="H2404">
        <f t="shared" si="19"/>
        <v>0.10595882397342973</v>
      </c>
      <c r="I2404">
        <f t="shared" si="19"/>
        <v>0.10595882397342973</v>
      </c>
      <c r="J2404">
        <f t="shared" si="19"/>
        <v>0.10595882397342973</v>
      </c>
      <c r="K2404">
        <f t="shared" si="18"/>
        <v>0.10595882397342973</v>
      </c>
      <c r="M2404" t="s">
        <v>470</v>
      </c>
    </row>
    <row r="2405" spans="1:13" hidden="1">
      <c r="A2405" t="s">
        <v>294</v>
      </c>
      <c r="B2405" t="s">
        <v>328</v>
      </c>
      <c r="C2405" t="s">
        <v>292</v>
      </c>
      <c r="D2405">
        <f t="shared" si="17"/>
        <v>1.017815896739129E-2</v>
      </c>
      <c r="E2405">
        <f t="shared" si="19"/>
        <v>1.017815896739129E-2</v>
      </c>
      <c r="F2405">
        <f t="shared" si="19"/>
        <v>1.017815896739129E-2</v>
      </c>
      <c r="G2405">
        <f t="shared" si="19"/>
        <v>1.017815896739129E-2</v>
      </c>
      <c r="H2405">
        <f t="shared" si="19"/>
        <v>1.017815896739129E-2</v>
      </c>
      <c r="I2405">
        <f t="shared" si="19"/>
        <v>1.017815896739129E-2</v>
      </c>
      <c r="J2405">
        <f t="shared" si="19"/>
        <v>1.017815896739129E-2</v>
      </c>
      <c r="K2405">
        <f t="shared" si="18"/>
        <v>1.017815896739129E-2</v>
      </c>
      <c r="M2405" t="s">
        <v>470</v>
      </c>
    </row>
    <row r="2406" spans="1:13" hidden="1">
      <c r="A2406" t="s">
        <v>294</v>
      </c>
      <c r="B2406" t="s">
        <v>330</v>
      </c>
      <c r="C2406" t="s">
        <v>278</v>
      </c>
      <c r="D2406" s="3">
        <v>0.33241133984302867</v>
      </c>
      <c r="E2406">
        <f t="shared" si="19"/>
        <v>0.33241133984302867</v>
      </c>
      <c r="F2406">
        <f t="shared" si="19"/>
        <v>0.33241133984302867</v>
      </c>
      <c r="G2406">
        <f t="shared" si="19"/>
        <v>0.33241133984302867</v>
      </c>
      <c r="H2406">
        <f t="shared" si="19"/>
        <v>0.33241133984302867</v>
      </c>
      <c r="I2406">
        <f t="shared" si="19"/>
        <v>0.33241133984302867</v>
      </c>
      <c r="J2406">
        <f t="shared" si="19"/>
        <v>0.33241133984302867</v>
      </c>
      <c r="K2406">
        <f t="shared" si="18"/>
        <v>0.33241133984302867</v>
      </c>
    </row>
    <row r="2407" spans="1:13" hidden="1">
      <c r="A2407" t="s">
        <v>294</v>
      </c>
      <c r="B2407" t="s">
        <v>330</v>
      </c>
      <c r="C2407" t="s">
        <v>279</v>
      </c>
      <c r="D2407" s="3">
        <v>0.32450812488458031</v>
      </c>
      <c r="E2407">
        <f t="shared" si="19"/>
        <v>0.32450812488458031</v>
      </c>
      <c r="F2407">
        <f t="shared" si="19"/>
        <v>0.32450812488458031</v>
      </c>
      <c r="G2407">
        <f t="shared" si="19"/>
        <v>0.32450812488458031</v>
      </c>
      <c r="H2407">
        <f t="shared" si="19"/>
        <v>0.32450812488458031</v>
      </c>
      <c r="I2407">
        <f t="shared" si="19"/>
        <v>0.32450812488458031</v>
      </c>
      <c r="J2407">
        <f t="shared" si="19"/>
        <v>0.32450812488458031</v>
      </c>
      <c r="K2407">
        <f t="shared" si="18"/>
        <v>0.32450812488458031</v>
      </c>
      <c r="M2407" t="s">
        <v>470</v>
      </c>
    </row>
    <row r="2408" spans="1:13" hidden="1">
      <c r="A2408" t="s">
        <v>294</v>
      </c>
      <c r="B2408" t="s">
        <v>330</v>
      </c>
      <c r="C2408" t="s">
        <v>280</v>
      </c>
      <c r="D2408" s="3">
        <v>0.32993226471606846</v>
      </c>
      <c r="E2408">
        <f t="shared" si="19"/>
        <v>0.32993226471606846</v>
      </c>
      <c r="F2408">
        <f t="shared" si="19"/>
        <v>0.32993226471606846</v>
      </c>
      <c r="G2408">
        <f t="shared" si="19"/>
        <v>0.32993226471606846</v>
      </c>
      <c r="H2408">
        <f t="shared" si="19"/>
        <v>0.32993226471606846</v>
      </c>
      <c r="I2408">
        <f t="shared" si="19"/>
        <v>0.32993226471606846</v>
      </c>
      <c r="J2408">
        <f t="shared" si="19"/>
        <v>0.32993226471606846</v>
      </c>
      <c r="K2408">
        <f t="shared" si="18"/>
        <v>0.32993226471606846</v>
      </c>
      <c r="M2408" t="s">
        <v>470</v>
      </c>
    </row>
    <row r="2409" spans="1:13" hidden="1">
      <c r="A2409" t="s">
        <v>294</v>
      </c>
      <c r="B2409" t="s">
        <v>330</v>
      </c>
      <c r="C2409" t="s">
        <v>277</v>
      </c>
      <c r="D2409" s="3">
        <v>0.34275319433864321</v>
      </c>
      <c r="E2409">
        <f t="shared" si="19"/>
        <v>0.34275319433864321</v>
      </c>
      <c r="F2409">
        <f t="shared" si="19"/>
        <v>0.34275319433864321</v>
      </c>
      <c r="G2409">
        <f t="shared" si="19"/>
        <v>0.34275319433864321</v>
      </c>
      <c r="H2409">
        <f t="shared" si="19"/>
        <v>0.34275319433864321</v>
      </c>
      <c r="I2409">
        <f t="shared" si="19"/>
        <v>0.34275319433864321</v>
      </c>
      <c r="J2409">
        <f t="shared" si="19"/>
        <v>0.34275319433864321</v>
      </c>
      <c r="K2409">
        <f t="shared" si="18"/>
        <v>0.34275319433864321</v>
      </c>
      <c r="M2409" t="s">
        <v>470</v>
      </c>
    </row>
    <row r="2410" spans="1:13" hidden="1">
      <c r="A2410" t="s">
        <v>294</v>
      </c>
      <c r="B2410" t="s">
        <v>330</v>
      </c>
      <c r="C2410" t="s">
        <v>281</v>
      </c>
      <c r="D2410" s="3">
        <v>0.20323110287889182</v>
      </c>
      <c r="E2410">
        <f t="shared" si="19"/>
        <v>0.20323110287889182</v>
      </c>
      <c r="F2410">
        <f t="shared" si="19"/>
        <v>0.20323110287889182</v>
      </c>
      <c r="G2410">
        <f t="shared" si="19"/>
        <v>0.20323110287889182</v>
      </c>
      <c r="H2410">
        <f t="shared" si="19"/>
        <v>0.20323110287889182</v>
      </c>
      <c r="I2410">
        <f t="shared" si="19"/>
        <v>0.20323110287889182</v>
      </c>
      <c r="J2410">
        <f t="shared" si="19"/>
        <v>0.20323110287889182</v>
      </c>
      <c r="K2410">
        <f t="shared" si="18"/>
        <v>0.20323110287889182</v>
      </c>
      <c r="M2410" t="s">
        <v>470</v>
      </c>
    </row>
    <row r="2411" spans="1:13" hidden="1">
      <c r="A2411" t="s">
        <v>294</v>
      </c>
      <c r="B2411" t="s">
        <v>330</v>
      </c>
      <c r="C2411" t="s">
        <v>282</v>
      </c>
      <c r="D2411" s="3">
        <v>0.18143835298382163</v>
      </c>
      <c r="E2411">
        <f t="shared" si="19"/>
        <v>0.18143835298382163</v>
      </c>
      <c r="F2411">
        <f t="shared" si="19"/>
        <v>0.18143835298382163</v>
      </c>
      <c r="G2411">
        <f t="shared" si="19"/>
        <v>0.18143835298382163</v>
      </c>
      <c r="H2411">
        <f t="shared" si="19"/>
        <v>0.18143835298382163</v>
      </c>
      <c r="I2411">
        <f t="shared" si="19"/>
        <v>0.18143835298382163</v>
      </c>
      <c r="J2411">
        <f t="shared" si="19"/>
        <v>0.18143835298382163</v>
      </c>
      <c r="K2411">
        <f t="shared" si="18"/>
        <v>0.18143835298382163</v>
      </c>
      <c r="M2411" t="s">
        <v>470</v>
      </c>
    </row>
    <row r="2412" spans="1:13" hidden="1">
      <c r="A2412" t="s">
        <v>294</v>
      </c>
      <c r="B2412" t="s">
        <v>330</v>
      </c>
      <c r="C2412" t="s">
        <v>283</v>
      </c>
      <c r="D2412" s="3">
        <v>0.22606860616987112</v>
      </c>
      <c r="E2412">
        <f t="shared" si="19"/>
        <v>0.22606860616987112</v>
      </c>
      <c r="F2412">
        <f t="shared" si="19"/>
        <v>0.22606860616987112</v>
      </c>
      <c r="G2412">
        <f t="shared" si="19"/>
        <v>0.22606860616987112</v>
      </c>
      <c r="H2412">
        <f t="shared" si="19"/>
        <v>0.22606860616987112</v>
      </c>
      <c r="I2412">
        <f t="shared" si="19"/>
        <v>0.22606860616987112</v>
      </c>
      <c r="J2412">
        <f t="shared" si="19"/>
        <v>0.22606860616987112</v>
      </c>
      <c r="K2412">
        <f t="shared" si="18"/>
        <v>0.22606860616987112</v>
      </c>
      <c r="M2412" t="s">
        <v>470</v>
      </c>
    </row>
    <row r="2413" spans="1:13" hidden="1">
      <c r="A2413" t="s">
        <v>294</v>
      </c>
      <c r="B2413" t="s">
        <v>330</v>
      </c>
      <c r="C2413" t="s">
        <v>284</v>
      </c>
      <c r="D2413" s="3">
        <v>0.21781316048534627</v>
      </c>
      <c r="E2413">
        <f t="shared" si="19"/>
        <v>0.21781316048534627</v>
      </c>
      <c r="F2413">
        <f t="shared" si="19"/>
        <v>0.21781316048534627</v>
      </c>
      <c r="G2413">
        <f t="shared" si="19"/>
        <v>0.21781316048534627</v>
      </c>
      <c r="H2413">
        <f t="shared" si="19"/>
        <v>0.21781316048534627</v>
      </c>
      <c r="I2413">
        <f t="shared" si="19"/>
        <v>0.21781316048534627</v>
      </c>
      <c r="J2413">
        <f t="shared" si="19"/>
        <v>0.21781316048534627</v>
      </c>
      <c r="K2413">
        <f t="shared" si="18"/>
        <v>0.21781316048534627</v>
      </c>
      <c r="M2413" t="s">
        <v>470</v>
      </c>
    </row>
    <row r="2414" spans="1:13" hidden="1">
      <c r="A2414" t="s">
        <v>294</v>
      </c>
      <c r="B2414" t="s">
        <v>330</v>
      </c>
      <c r="C2414" t="s">
        <v>285</v>
      </c>
      <c r="D2414" s="3">
        <v>0.20553198111664747</v>
      </c>
      <c r="E2414">
        <f t="shared" si="19"/>
        <v>0.20553198111664747</v>
      </c>
      <c r="F2414">
        <f t="shared" si="19"/>
        <v>0.20553198111664747</v>
      </c>
      <c r="G2414">
        <f t="shared" si="19"/>
        <v>0.20553198111664747</v>
      </c>
      <c r="H2414">
        <f t="shared" si="19"/>
        <v>0.20553198111664747</v>
      </c>
      <c r="I2414">
        <f t="shared" si="19"/>
        <v>0.20553198111664747</v>
      </c>
      <c r="J2414">
        <f t="shared" si="19"/>
        <v>0.20553198111664747</v>
      </c>
      <c r="K2414">
        <f t="shared" si="18"/>
        <v>0.20553198111664747</v>
      </c>
      <c r="M2414" t="s">
        <v>470</v>
      </c>
    </row>
    <row r="2415" spans="1:13" hidden="1">
      <c r="A2415" t="s">
        <v>294</v>
      </c>
      <c r="B2415" t="s">
        <v>330</v>
      </c>
      <c r="C2415" t="s">
        <v>286</v>
      </c>
      <c r="D2415" s="3">
        <v>0.20346367713994529</v>
      </c>
      <c r="E2415">
        <f t="shared" si="19"/>
        <v>0.20346367713994529</v>
      </c>
      <c r="F2415">
        <f t="shared" si="19"/>
        <v>0.20346367713994529</v>
      </c>
      <c r="G2415">
        <f t="shared" si="19"/>
        <v>0.20346367713994529</v>
      </c>
      <c r="H2415">
        <f t="shared" si="19"/>
        <v>0.20346367713994529</v>
      </c>
      <c r="I2415">
        <f t="shared" si="19"/>
        <v>0.20346367713994529</v>
      </c>
      <c r="J2415">
        <f t="shared" si="19"/>
        <v>0.20346367713994529</v>
      </c>
      <c r="K2415">
        <f t="shared" si="18"/>
        <v>0.20346367713994529</v>
      </c>
      <c r="M2415" t="s">
        <v>470</v>
      </c>
    </row>
    <row r="2416" spans="1:13" hidden="1">
      <c r="A2416" t="s">
        <v>294</v>
      </c>
      <c r="B2416" t="s">
        <v>330</v>
      </c>
      <c r="C2416" t="s">
        <v>287</v>
      </c>
      <c r="D2416" s="3">
        <v>0.23539422039984406</v>
      </c>
      <c r="E2416">
        <f t="shared" si="19"/>
        <v>0.23539422039984406</v>
      </c>
      <c r="F2416">
        <f t="shared" si="19"/>
        <v>0.23539422039984406</v>
      </c>
      <c r="G2416">
        <f t="shared" si="19"/>
        <v>0.23539422039984406</v>
      </c>
      <c r="H2416">
        <f t="shared" si="19"/>
        <v>0.23539422039984406</v>
      </c>
      <c r="I2416">
        <f t="shared" si="19"/>
        <v>0.23539422039984406</v>
      </c>
      <c r="J2416">
        <f t="shared" si="19"/>
        <v>0.23539422039984406</v>
      </c>
      <c r="K2416">
        <f t="shared" si="18"/>
        <v>0.23539422039984406</v>
      </c>
      <c r="M2416" t="s">
        <v>470</v>
      </c>
    </row>
    <row r="2417" spans="1:13" hidden="1">
      <c r="A2417" t="s">
        <v>294</v>
      </c>
      <c r="B2417" t="s">
        <v>330</v>
      </c>
      <c r="C2417" t="s">
        <v>288</v>
      </c>
      <c r="D2417" s="3">
        <v>0.22829592672478755</v>
      </c>
      <c r="E2417">
        <f t="shared" si="19"/>
        <v>0.22829592672478755</v>
      </c>
      <c r="F2417">
        <f t="shared" si="19"/>
        <v>0.22829592672478755</v>
      </c>
      <c r="G2417">
        <f t="shared" si="19"/>
        <v>0.22829592672478755</v>
      </c>
      <c r="H2417">
        <f t="shared" si="19"/>
        <v>0.22829592672478755</v>
      </c>
      <c r="I2417">
        <f t="shared" si="19"/>
        <v>0.22829592672478755</v>
      </c>
      <c r="J2417">
        <f t="shared" si="19"/>
        <v>0.22829592672478755</v>
      </c>
      <c r="K2417">
        <f t="shared" si="18"/>
        <v>0.22829592672478755</v>
      </c>
      <c r="M2417" t="s">
        <v>470</v>
      </c>
    </row>
    <row r="2418" spans="1:13" hidden="1">
      <c r="A2418" t="s">
        <v>294</v>
      </c>
      <c r="B2418" t="s">
        <v>330</v>
      </c>
      <c r="C2418" t="s">
        <v>289</v>
      </c>
      <c r="D2418" s="3">
        <v>0.34209142585909086</v>
      </c>
      <c r="E2418">
        <f t="shared" si="19"/>
        <v>0.34209142585909086</v>
      </c>
      <c r="F2418">
        <f t="shared" si="19"/>
        <v>0.34209142585909086</v>
      </c>
      <c r="G2418">
        <f t="shared" si="19"/>
        <v>0.34209142585909086</v>
      </c>
      <c r="H2418">
        <f t="shared" si="19"/>
        <v>0.34209142585909086</v>
      </c>
      <c r="I2418">
        <f t="shared" si="19"/>
        <v>0.34209142585909086</v>
      </c>
      <c r="J2418">
        <f t="shared" si="19"/>
        <v>0.34209142585909086</v>
      </c>
      <c r="K2418">
        <f t="shared" si="18"/>
        <v>0.34209142585909086</v>
      </c>
      <c r="M2418" t="s">
        <v>470</v>
      </c>
    </row>
    <row r="2419" spans="1:13" hidden="1">
      <c r="A2419" t="s">
        <v>294</v>
      </c>
      <c r="B2419" t="s">
        <v>330</v>
      </c>
      <c r="C2419" t="s">
        <v>290</v>
      </c>
      <c r="D2419" s="3">
        <v>0.33951242044082158</v>
      </c>
      <c r="E2419">
        <f t="shared" si="19"/>
        <v>0.33951242044082158</v>
      </c>
      <c r="F2419">
        <f t="shared" si="19"/>
        <v>0.33951242044082158</v>
      </c>
      <c r="G2419">
        <f t="shared" si="19"/>
        <v>0.33951242044082158</v>
      </c>
      <c r="H2419">
        <f t="shared" si="19"/>
        <v>0.33951242044082158</v>
      </c>
      <c r="I2419">
        <f t="shared" si="19"/>
        <v>0.33951242044082158</v>
      </c>
      <c r="J2419">
        <f t="shared" si="19"/>
        <v>0.33951242044082158</v>
      </c>
      <c r="K2419">
        <f t="shared" si="18"/>
        <v>0.33951242044082158</v>
      </c>
      <c r="M2419" t="s">
        <v>470</v>
      </c>
    </row>
    <row r="2420" spans="1:13" hidden="1">
      <c r="A2420" t="s">
        <v>294</v>
      </c>
      <c r="B2420" t="s">
        <v>330</v>
      </c>
      <c r="C2420" t="s">
        <v>291</v>
      </c>
      <c r="D2420" s="3">
        <v>0.344801262266002</v>
      </c>
      <c r="E2420">
        <f t="shared" si="19"/>
        <v>0.344801262266002</v>
      </c>
      <c r="F2420">
        <f t="shared" si="19"/>
        <v>0.344801262266002</v>
      </c>
      <c r="G2420">
        <f t="shared" si="19"/>
        <v>0.344801262266002</v>
      </c>
      <c r="H2420">
        <f t="shared" si="19"/>
        <v>0.344801262266002</v>
      </c>
      <c r="I2420">
        <f t="shared" si="19"/>
        <v>0.344801262266002</v>
      </c>
      <c r="J2420">
        <f t="shared" si="19"/>
        <v>0.344801262266002</v>
      </c>
      <c r="K2420">
        <f t="shared" si="18"/>
        <v>0.344801262266002</v>
      </c>
      <c r="M2420" t="s">
        <v>470</v>
      </c>
    </row>
    <row r="2421" spans="1:13" hidden="1">
      <c r="A2421" t="s">
        <v>294</v>
      </c>
      <c r="B2421" t="s">
        <v>330</v>
      </c>
      <c r="C2421" t="s">
        <v>292</v>
      </c>
      <c r="D2421" s="3">
        <v>0.35570488490715585</v>
      </c>
      <c r="E2421">
        <f t="shared" si="19"/>
        <v>0.35570488490715585</v>
      </c>
      <c r="F2421">
        <f t="shared" si="19"/>
        <v>0.35570488490715585</v>
      </c>
      <c r="G2421">
        <f t="shared" si="19"/>
        <v>0.35570488490715585</v>
      </c>
      <c r="H2421">
        <f t="shared" si="19"/>
        <v>0.35570488490715585</v>
      </c>
      <c r="I2421">
        <f t="shared" si="19"/>
        <v>0.35570488490715585</v>
      </c>
      <c r="J2421">
        <f t="shared" si="19"/>
        <v>0.35570488490715585</v>
      </c>
      <c r="K2421">
        <f t="shared" si="18"/>
        <v>0.35570488490715585</v>
      </c>
      <c r="M2421" t="s">
        <v>470</v>
      </c>
    </row>
    <row r="2422" spans="1:13" hidden="1">
      <c r="A2422" t="s">
        <v>294</v>
      </c>
      <c r="B2422" t="s">
        <v>329</v>
      </c>
      <c r="C2422" t="s">
        <v>278</v>
      </c>
      <c r="D2422">
        <f>D2406</f>
        <v>0.33241133984302867</v>
      </c>
      <c r="E2422">
        <f t="shared" si="19"/>
        <v>0.33241133984302867</v>
      </c>
      <c r="F2422">
        <f t="shared" si="19"/>
        <v>0.33241133984302867</v>
      </c>
      <c r="G2422">
        <f t="shared" si="19"/>
        <v>0.33241133984302867</v>
      </c>
      <c r="H2422">
        <f t="shared" si="19"/>
        <v>0.33241133984302867</v>
      </c>
      <c r="I2422">
        <f t="shared" si="19"/>
        <v>0.33241133984302867</v>
      </c>
      <c r="J2422">
        <f t="shared" si="19"/>
        <v>0.33241133984302867</v>
      </c>
      <c r="K2422">
        <f t="shared" si="18"/>
        <v>0.33241133984302867</v>
      </c>
    </row>
    <row r="2423" spans="1:13" hidden="1">
      <c r="A2423" t="s">
        <v>294</v>
      </c>
      <c r="B2423" t="s">
        <v>329</v>
      </c>
      <c r="C2423" t="s">
        <v>279</v>
      </c>
      <c r="D2423">
        <f t="shared" ref="D2423:D2453" si="20">D2407</f>
        <v>0.32450812488458031</v>
      </c>
      <c r="E2423">
        <f t="shared" si="19"/>
        <v>0.32450812488458031</v>
      </c>
      <c r="F2423">
        <f t="shared" si="19"/>
        <v>0.32450812488458031</v>
      </c>
      <c r="G2423">
        <f t="shared" si="19"/>
        <v>0.32450812488458031</v>
      </c>
      <c r="H2423">
        <f t="shared" si="19"/>
        <v>0.32450812488458031</v>
      </c>
      <c r="I2423">
        <f t="shared" si="19"/>
        <v>0.32450812488458031</v>
      </c>
      <c r="J2423">
        <f t="shared" si="19"/>
        <v>0.32450812488458031</v>
      </c>
      <c r="K2423">
        <f t="shared" si="18"/>
        <v>0.32450812488458031</v>
      </c>
      <c r="M2423" t="s">
        <v>470</v>
      </c>
    </row>
    <row r="2424" spans="1:13" hidden="1">
      <c r="A2424" t="s">
        <v>294</v>
      </c>
      <c r="B2424" t="s">
        <v>329</v>
      </c>
      <c r="C2424" t="s">
        <v>280</v>
      </c>
      <c r="D2424">
        <f t="shared" si="20"/>
        <v>0.32993226471606846</v>
      </c>
      <c r="E2424">
        <f t="shared" si="19"/>
        <v>0.32993226471606846</v>
      </c>
      <c r="F2424">
        <f t="shared" si="19"/>
        <v>0.32993226471606846</v>
      </c>
      <c r="G2424">
        <f t="shared" si="19"/>
        <v>0.32993226471606846</v>
      </c>
      <c r="H2424">
        <f t="shared" si="19"/>
        <v>0.32993226471606846</v>
      </c>
      <c r="I2424">
        <f t="shared" si="19"/>
        <v>0.32993226471606846</v>
      </c>
      <c r="J2424">
        <f t="shared" si="19"/>
        <v>0.32993226471606846</v>
      </c>
      <c r="K2424">
        <f t="shared" si="18"/>
        <v>0.32993226471606846</v>
      </c>
      <c r="M2424" t="s">
        <v>470</v>
      </c>
    </row>
    <row r="2425" spans="1:13" hidden="1">
      <c r="A2425" t="s">
        <v>294</v>
      </c>
      <c r="B2425" t="s">
        <v>329</v>
      </c>
      <c r="C2425" t="s">
        <v>277</v>
      </c>
      <c r="D2425">
        <f t="shared" si="20"/>
        <v>0.34275319433864321</v>
      </c>
      <c r="E2425">
        <f t="shared" si="19"/>
        <v>0.34275319433864321</v>
      </c>
      <c r="F2425">
        <f t="shared" si="19"/>
        <v>0.34275319433864321</v>
      </c>
      <c r="G2425">
        <f t="shared" si="19"/>
        <v>0.34275319433864321</v>
      </c>
      <c r="H2425">
        <f t="shared" ref="E2425:K2464" si="21">$D2425</f>
        <v>0.34275319433864321</v>
      </c>
      <c r="I2425">
        <f t="shared" si="21"/>
        <v>0.34275319433864321</v>
      </c>
      <c r="J2425">
        <f t="shared" si="21"/>
        <v>0.34275319433864321</v>
      </c>
      <c r="K2425">
        <f t="shared" si="18"/>
        <v>0.34275319433864321</v>
      </c>
      <c r="M2425" t="s">
        <v>470</v>
      </c>
    </row>
    <row r="2426" spans="1:13" hidden="1">
      <c r="A2426" t="s">
        <v>294</v>
      </c>
      <c r="B2426" t="s">
        <v>329</v>
      </c>
      <c r="C2426" t="s">
        <v>281</v>
      </c>
      <c r="D2426">
        <f t="shared" si="20"/>
        <v>0.20323110287889182</v>
      </c>
      <c r="E2426">
        <f t="shared" si="21"/>
        <v>0.20323110287889182</v>
      </c>
      <c r="F2426">
        <f t="shared" si="21"/>
        <v>0.20323110287889182</v>
      </c>
      <c r="G2426">
        <f t="shared" si="21"/>
        <v>0.20323110287889182</v>
      </c>
      <c r="H2426">
        <f t="shared" si="21"/>
        <v>0.20323110287889182</v>
      </c>
      <c r="I2426">
        <f t="shared" si="21"/>
        <v>0.20323110287889182</v>
      </c>
      <c r="J2426">
        <f t="shared" si="21"/>
        <v>0.20323110287889182</v>
      </c>
      <c r="K2426">
        <f t="shared" si="18"/>
        <v>0.20323110287889182</v>
      </c>
      <c r="M2426" t="s">
        <v>470</v>
      </c>
    </row>
    <row r="2427" spans="1:13" hidden="1">
      <c r="A2427" t="s">
        <v>294</v>
      </c>
      <c r="B2427" t="s">
        <v>329</v>
      </c>
      <c r="C2427" t="s">
        <v>282</v>
      </c>
      <c r="D2427">
        <f t="shared" si="20"/>
        <v>0.18143835298382163</v>
      </c>
      <c r="E2427">
        <f t="shared" si="21"/>
        <v>0.18143835298382163</v>
      </c>
      <c r="F2427">
        <f t="shared" si="21"/>
        <v>0.18143835298382163</v>
      </c>
      <c r="G2427">
        <f t="shared" si="21"/>
        <v>0.18143835298382163</v>
      </c>
      <c r="H2427">
        <f t="shared" si="21"/>
        <v>0.18143835298382163</v>
      </c>
      <c r="I2427">
        <f t="shared" si="21"/>
        <v>0.18143835298382163</v>
      </c>
      <c r="J2427">
        <f t="shared" si="21"/>
        <v>0.18143835298382163</v>
      </c>
      <c r="K2427">
        <f t="shared" si="18"/>
        <v>0.18143835298382163</v>
      </c>
      <c r="M2427" t="s">
        <v>470</v>
      </c>
    </row>
    <row r="2428" spans="1:13" hidden="1">
      <c r="A2428" t="s">
        <v>294</v>
      </c>
      <c r="B2428" t="s">
        <v>329</v>
      </c>
      <c r="C2428" t="s">
        <v>283</v>
      </c>
      <c r="D2428">
        <f t="shared" si="20"/>
        <v>0.22606860616987112</v>
      </c>
      <c r="E2428">
        <f t="shared" si="21"/>
        <v>0.22606860616987112</v>
      </c>
      <c r="F2428">
        <f t="shared" si="21"/>
        <v>0.22606860616987112</v>
      </c>
      <c r="G2428">
        <f t="shared" si="21"/>
        <v>0.22606860616987112</v>
      </c>
      <c r="H2428">
        <f t="shared" si="21"/>
        <v>0.22606860616987112</v>
      </c>
      <c r="I2428">
        <f t="shared" si="21"/>
        <v>0.22606860616987112</v>
      </c>
      <c r="J2428">
        <f t="shared" si="21"/>
        <v>0.22606860616987112</v>
      </c>
      <c r="K2428">
        <f t="shared" si="18"/>
        <v>0.22606860616987112</v>
      </c>
      <c r="M2428" t="s">
        <v>470</v>
      </c>
    </row>
    <row r="2429" spans="1:13" hidden="1">
      <c r="A2429" t="s">
        <v>294</v>
      </c>
      <c r="B2429" t="s">
        <v>329</v>
      </c>
      <c r="C2429" t="s">
        <v>284</v>
      </c>
      <c r="D2429">
        <f t="shared" si="20"/>
        <v>0.21781316048534627</v>
      </c>
      <c r="E2429">
        <f t="shared" si="21"/>
        <v>0.21781316048534627</v>
      </c>
      <c r="F2429">
        <f t="shared" si="21"/>
        <v>0.21781316048534627</v>
      </c>
      <c r="G2429">
        <f t="shared" si="21"/>
        <v>0.21781316048534627</v>
      </c>
      <c r="H2429">
        <f t="shared" si="21"/>
        <v>0.21781316048534627</v>
      </c>
      <c r="I2429">
        <f t="shared" si="21"/>
        <v>0.21781316048534627</v>
      </c>
      <c r="J2429">
        <f t="shared" si="21"/>
        <v>0.21781316048534627</v>
      </c>
      <c r="K2429">
        <f t="shared" si="18"/>
        <v>0.21781316048534627</v>
      </c>
      <c r="M2429" t="s">
        <v>470</v>
      </c>
    </row>
    <row r="2430" spans="1:13" hidden="1">
      <c r="A2430" t="s">
        <v>294</v>
      </c>
      <c r="B2430" t="s">
        <v>329</v>
      </c>
      <c r="C2430" t="s">
        <v>285</v>
      </c>
      <c r="D2430">
        <f t="shared" si="20"/>
        <v>0.20553198111664747</v>
      </c>
      <c r="E2430">
        <f t="shared" si="21"/>
        <v>0.20553198111664747</v>
      </c>
      <c r="F2430">
        <f t="shared" si="21"/>
        <v>0.20553198111664747</v>
      </c>
      <c r="G2430">
        <f t="shared" si="21"/>
        <v>0.20553198111664747</v>
      </c>
      <c r="H2430">
        <f t="shared" si="21"/>
        <v>0.20553198111664747</v>
      </c>
      <c r="I2430">
        <f t="shared" si="21"/>
        <v>0.20553198111664747</v>
      </c>
      <c r="J2430">
        <f t="shared" si="21"/>
        <v>0.20553198111664747</v>
      </c>
      <c r="K2430">
        <f t="shared" si="18"/>
        <v>0.20553198111664747</v>
      </c>
      <c r="M2430" t="s">
        <v>470</v>
      </c>
    </row>
    <row r="2431" spans="1:13" hidden="1">
      <c r="A2431" t="s">
        <v>294</v>
      </c>
      <c r="B2431" t="s">
        <v>329</v>
      </c>
      <c r="C2431" t="s">
        <v>286</v>
      </c>
      <c r="D2431">
        <f t="shared" si="20"/>
        <v>0.20346367713994529</v>
      </c>
      <c r="E2431">
        <f t="shared" si="21"/>
        <v>0.20346367713994529</v>
      </c>
      <c r="F2431">
        <f t="shared" si="21"/>
        <v>0.20346367713994529</v>
      </c>
      <c r="G2431">
        <f t="shared" si="21"/>
        <v>0.20346367713994529</v>
      </c>
      <c r="H2431">
        <f t="shared" si="21"/>
        <v>0.20346367713994529</v>
      </c>
      <c r="I2431">
        <f t="shared" si="21"/>
        <v>0.20346367713994529</v>
      </c>
      <c r="J2431">
        <f t="shared" si="21"/>
        <v>0.20346367713994529</v>
      </c>
      <c r="K2431">
        <f t="shared" si="18"/>
        <v>0.20346367713994529</v>
      </c>
      <c r="M2431" t="s">
        <v>470</v>
      </c>
    </row>
    <row r="2432" spans="1:13" hidden="1">
      <c r="A2432" t="s">
        <v>294</v>
      </c>
      <c r="B2432" t="s">
        <v>329</v>
      </c>
      <c r="C2432" t="s">
        <v>287</v>
      </c>
      <c r="D2432">
        <f t="shared" si="20"/>
        <v>0.23539422039984406</v>
      </c>
      <c r="E2432">
        <f t="shared" si="21"/>
        <v>0.23539422039984406</v>
      </c>
      <c r="F2432">
        <f t="shared" si="21"/>
        <v>0.23539422039984406</v>
      </c>
      <c r="G2432">
        <f t="shared" si="21"/>
        <v>0.23539422039984406</v>
      </c>
      <c r="H2432">
        <f t="shared" si="21"/>
        <v>0.23539422039984406</v>
      </c>
      <c r="I2432">
        <f t="shared" si="21"/>
        <v>0.23539422039984406</v>
      </c>
      <c r="J2432">
        <f t="shared" si="21"/>
        <v>0.23539422039984406</v>
      </c>
      <c r="K2432">
        <f t="shared" si="18"/>
        <v>0.23539422039984406</v>
      </c>
      <c r="M2432" t="s">
        <v>470</v>
      </c>
    </row>
    <row r="2433" spans="1:13" hidden="1">
      <c r="A2433" t="s">
        <v>294</v>
      </c>
      <c r="B2433" t="s">
        <v>329</v>
      </c>
      <c r="C2433" t="s">
        <v>288</v>
      </c>
      <c r="D2433">
        <f t="shared" si="20"/>
        <v>0.22829592672478755</v>
      </c>
      <c r="E2433">
        <f t="shared" si="21"/>
        <v>0.22829592672478755</v>
      </c>
      <c r="F2433">
        <f t="shared" si="21"/>
        <v>0.22829592672478755</v>
      </c>
      <c r="G2433">
        <f t="shared" si="21"/>
        <v>0.22829592672478755</v>
      </c>
      <c r="H2433">
        <f t="shared" si="21"/>
        <v>0.22829592672478755</v>
      </c>
      <c r="I2433">
        <f t="shared" si="21"/>
        <v>0.22829592672478755</v>
      </c>
      <c r="J2433">
        <f t="shared" si="21"/>
        <v>0.22829592672478755</v>
      </c>
      <c r="K2433">
        <f t="shared" si="18"/>
        <v>0.22829592672478755</v>
      </c>
      <c r="M2433" t="s">
        <v>470</v>
      </c>
    </row>
    <row r="2434" spans="1:13" hidden="1">
      <c r="A2434" t="s">
        <v>294</v>
      </c>
      <c r="B2434" t="s">
        <v>329</v>
      </c>
      <c r="C2434" t="s">
        <v>289</v>
      </c>
      <c r="D2434">
        <f t="shared" si="20"/>
        <v>0.34209142585909086</v>
      </c>
      <c r="E2434">
        <f t="shared" si="21"/>
        <v>0.34209142585909086</v>
      </c>
      <c r="F2434">
        <f t="shared" si="21"/>
        <v>0.34209142585909086</v>
      </c>
      <c r="G2434">
        <f t="shared" si="21"/>
        <v>0.34209142585909086</v>
      </c>
      <c r="H2434">
        <f t="shared" si="21"/>
        <v>0.34209142585909086</v>
      </c>
      <c r="I2434">
        <f t="shared" si="21"/>
        <v>0.34209142585909086</v>
      </c>
      <c r="J2434">
        <f t="shared" si="21"/>
        <v>0.34209142585909086</v>
      </c>
      <c r="K2434">
        <f t="shared" si="18"/>
        <v>0.34209142585909086</v>
      </c>
      <c r="M2434" t="s">
        <v>470</v>
      </c>
    </row>
    <row r="2435" spans="1:13" hidden="1">
      <c r="A2435" t="s">
        <v>294</v>
      </c>
      <c r="B2435" t="s">
        <v>329</v>
      </c>
      <c r="C2435" t="s">
        <v>290</v>
      </c>
      <c r="D2435">
        <f t="shared" si="20"/>
        <v>0.33951242044082158</v>
      </c>
      <c r="E2435">
        <f t="shared" si="21"/>
        <v>0.33951242044082158</v>
      </c>
      <c r="F2435">
        <f t="shared" si="21"/>
        <v>0.33951242044082158</v>
      </c>
      <c r="G2435">
        <f t="shared" si="21"/>
        <v>0.33951242044082158</v>
      </c>
      <c r="H2435">
        <f t="shared" si="21"/>
        <v>0.33951242044082158</v>
      </c>
      <c r="I2435">
        <f t="shared" si="21"/>
        <v>0.33951242044082158</v>
      </c>
      <c r="J2435">
        <f t="shared" si="21"/>
        <v>0.33951242044082158</v>
      </c>
      <c r="K2435">
        <f t="shared" si="18"/>
        <v>0.33951242044082158</v>
      </c>
      <c r="M2435" t="s">
        <v>470</v>
      </c>
    </row>
    <row r="2436" spans="1:13" hidden="1">
      <c r="A2436" t="s">
        <v>294</v>
      </c>
      <c r="B2436" t="s">
        <v>329</v>
      </c>
      <c r="C2436" t="s">
        <v>291</v>
      </c>
      <c r="D2436">
        <f t="shared" si="20"/>
        <v>0.344801262266002</v>
      </c>
      <c r="E2436">
        <f t="shared" si="21"/>
        <v>0.344801262266002</v>
      </c>
      <c r="F2436">
        <f t="shared" si="21"/>
        <v>0.344801262266002</v>
      </c>
      <c r="G2436">
        <f t="shared" si="21"/>
        <v>0.344801262266002</v>
      </c>
      <c r="H2436">
        <f t="shared" si="21"/>
        <v>0.344801262266002</v>
      </c>
      <c r="I2436">
        <f t="shared" si="21"/>
        <v>0.344801262266002</v>
      </c>
      <c r="J2436">
        <f t="shared" si="21"/>
        <v>0.344801262266002</v>
      </c>
      <c r="K2436">
        <f t="shared" si="18"/>
        <v>0.344801262266002</v>
      </c>
      <c r="M2436" t="s">
        <v>470</v>
      </c>
    </row>
    <row r="2437" spans="1:13" hidden="1">
      <c r="A2437" t="s">
        <v>294</v>
      </c>
      <c r="B2437" t="s">
        <v>329</v>
      </c>
      <c r="C2437" t="s">
        <v>292</v>
      </c>
      <c r="D2437">
        <f t="shared" si="20"/>
        <v>0.35570488490715585</v>
      </c>
      <c r="E2437">
        <f t="shared" si="21"/>
        <v>0.35570488490715585</v>
      </c>
      <c r="F2437">
        <f t="shared" si="21"/>
        <v>0.35570488490715585</v>
      </c>
      <c r="G2437">
        <f t="shared" si="21"/>
        <v>0.35570488490715585</v>
      </c>
      <c r="H2437">
        <f t="shared" si="21"/>
        <v>0.35570488490715585</v>
      </c>
      <c r="I2437">
        <f t="shared" si="21"/>
        <v>0.35570488490715585</v>
      </c>
      <c r="J2437">
        <f t="shared" si="21"/>
        <v>0.35570488490715585</v>
      </c>
      <c r="K2437">
        <f t="shared" si="18"/>
        <v>0.35570488490715585</v>
      </c>
      <c r="M2437" t="s">
        <v>470</v>
      </c>
    </row>
    <row r="2438" spans="1:13" hidden="1">
      <c r="A2438" t="s">
        <v>294</v>
      </c>
      <c r="B2438" t="s">
        <v>331</v>
      </c>
      <c r="C2438" t="s">
        <v>278</v>
      </c>
      <c r="D2438">
        <f t="shared" si="20"/>
        <v>0.33241133984302867</v>
      </c>
      <c r="E2438">
        <f t="shared" si="21"/>
        <v>0.33241133984302867</v>
      </c>
      <c r="F2438">
        <f t="shared" si="21"/>
        <v>0.33241133984302867</v>
      </c>
      <c r="G2438">
        <f t="shared" si="21"/>
        <v>0.33241133984302867</v>
      </c>
      <c r="H2438">
        <f t="shared" si="21"/>
        <v>0.33241133984302867</v>
      </c>
      <c r="I2438">
        <f t="shared" si="21"/>
        <v>0.33241133984302867</v>
      </c>
      <c r="J2438">
        <f t="shared" si="21"/>
        <v>0.33241133984302867</v>
      </c>
      <c r="K2438">
        <f t="shared" si="18"/>
        <v>0.33241133984302867</v>
      </c>
    </row>
    <row r="2439" spans="1:13" hidden="1">
      <c r="A2439" t="s">
        <v>294</v>
      </c>
      <c r="B2439" t="s">
        <v>331</v>
      </c>
      <c r="C2439" t="s">
        <v>279</v>
      </c>
      <c r="D2439">
        <f t="shared" si="20"/>
        <v>0.32450812488458031</v>
      </c>
      <c r="E2439">
        <f t="shared" si="21"/>
        <v>0.32450812488458031</v>
      </c>
      <c r="F2439">
        <f t="shared" si="21"/>
        <v>0.32450812488458031</v>
      </c>
      <c r="G2439">
        <f t="shared" si="21"/>
        <v>0.32450812488458031</v>
      </c>
      <c r="H2439">
        <f t="shared" si="21"/>
        <v>0.32450812488458031</v>
      </c>
      <c r="I2439">
        <f t="shared" si="21"/>
        <v>0.32450812488458031</v>
      </c>
      <c r="J2439">
        <f t="shared" si="21"/>
        <v>0.32450812488458031</v>
      </c>
      <c r="K2439">
        <f t="shared" si="18"/>
        <v>0.32450812488458031</v>
      </c>
      <c r="M2439" t="s">
        <v>470</v>
      </c>
    </row>
    <row r="2440" spans="1:13" hidden="1">
      <c r="A2440" t="s">
        <v>294</v>
      </c>
      <c r="B2440" t="s">
        <v>331</v>
      </c>
      <c r="C2440" t="s">
        <v>280</v>
      </c>
      <c r="D2440">
        <f t="shared" si="20"/>
        <v>0.32993226471606846</v>
      </c>
      <c r="E2440">
        <f t="shared" si="21"/>
        <v>0.32993226471606846</v>
      </c>
      <c r="F2440">
        <f t="shared" si="21"/>
        <v>0.32993226471606846</v>
      </c>
      <c r="G2440">
        <f t="shared" si="21"/>
        <v>0.32993226471606846</v>
      </c>
      <c r="H2440">
        <f t="shared" si="21"/>
        <v>0.32993226471606846</v>
      </c>
      <c r="I2440">
        <f t="shared" si="21"/>
        <v>0.32993226471606846</v>
      </c>
      <c r="J2440">
        <f t="shared" si="21"/>
        <v>0.32993226471606846</v>
      </c>
      <c r="K2440">
        <f t="shared" si="18"/>
        <v>0.32993226471606846</v>
      </c>
      <c r="M2440" t="s">
        <v>470</v>
      </c>
    </row>
    <row r="2441" spans="1:13" hidden="1">
      <c r="A2441" t="s">
        <v>294</v>
      </c>
      <c r="B2441" t="s">
        <v>331</v>
      </c>
      <c r="C2441" t="s">
        <v>277</v>
      </c>
      <c r="D2441">
        <f t="shared" si="20"/>
        <v>0.34275319433864321</v>
      </c>
      <c r="E2441">
        <f t="shared" si="21"/>
        <v>0.34275319433864321</v>
      </c>
      <c r="F2441">
        <f t="shared" si="21"/>
        <v>0.34275319433864321</v>
      </c>
      <c r="G2441">
        <f t="shared" si="21"/>
        <v>0.34275319433864321</v>
      </c>
      <c r="H2441">
        <f t="shared" si="21"/>
        <v>0.34275319433864321</v>
      </c>
      <c r="I2441">
        <f t="shared" si="21"/>
        <v>0.34275319433864321</v>
      </c>
      <c r="J2441">
        <f t="shared" si="21"/>
        <v>0.34275319433864321</v>
      </c>
      <c r="K2441">
        <f t="shared" si="18"/>
        <v>0.34275319433864321</v>
      </c>
      <c r="M2441" t="s">
        <v>470</v>
      </c>
    </row>
    <row r="2442" spans="1:13" hidden="1">
      <c r="A2442" t="s">
        <v>294</v>
      </c>
      <c r="B2442" t="s">
        <v>331</v>
      </c>
      <c r="C2442" t="s">
        <v>281</v>
      </c>
      <c r="D2442">
        <f t="shared" si="20"/>
        <v>0.20323110287889182</v>
      </c>
      <c r="E2442">
        <f t="shared" si="21"/>
        <v>0.20323110287889182</v>
      </c>
      <c r="F2442">
        <f t="shared" si="21"/>
        <v>0.20323110287889182</v>
      </c>
      <c r="G2442">
        <f t="shared" si="21"/>
        <v>0.20323110287889182</v>
      </c>
      <c r="H2442">
        <f t="shared" si="21"/>
        <v>0.20323110287889182</v>
      </c>
      <c r="I2442">
        <f t="shared" si="21"/>
        <v>0.20323110287889182</v>
      </c>
      <c r="J2442">
        <f t="shared" si="21"/>
        <v>0.20323110287889182</v>
      </c>
      <c r="K2442">
        <f t="shared" si="18"/>
        <v>0.20323110287889182</v>
      </c>
      <c r="M2442" t="s">
        <v>470</v>
      </c>
    </row>
    <row r="2443" spans="1:13" hidden="1">
      <c r="A2443" t="s">
        <v>294</v>
      </c>
      <c r="B2443" t="s">
        <v>331</v>
      </c>
      <c r="C2443" t="s">
        <v>282</v>
      </c>
      <c r="D2443">
        <f t="shared" si="20"/>
        <v>0.18143835298382163</v>
      </c>
      <c r="E2443">
        <f t="shared" si="21"/>
        <v>0.18143835298382163</v>
      </c>
      <c r="F2443">
        <f t="shared" si="21"/>
        <v>0.18143835298382163</v>
      </c>
      <c r="G2443">
        <f t="shared" si="21"/>
        <v>0.18143835298382163</v>
      </c>
      <c r="H2443">
        <f t="shared" si="21"/>
        <v>0.18143835298382163</v>
      </c>
      <c r="I2443">
        <f t="shared" si="21"/>
        <v>0.18143835298382163</v>
      </c>
      <c r="J2443">
        <f t="shared" si="21"/>
        <v>0.18143835298382163</v>
      </c>
      <c r="K2443">
        <f t="shared" si="18"/>
        <v>0.18143835298382163</v>
      </c>
      <c r="M2443" t="s">
        <v>470</v>
      </c>
    </row>
    <row r="2444" spans="1:13" hidden="1">
      <c r="A2444" t="s">
        <v>294</v>
      </c>
      <c r="B2444" t="s">
        <v>331</v>
      </c>
      <c r="C2444" t="s">
        <v>283</v>
      </c>
      <c r="D2444">
        <f t="shared" si="20"/>
        <v>0.22606860616987112</v>
      </c>
      <c r="E2444">
        <f t="shared" si="21"/>
        <v>0.22606860616987112</v>
      </c>
      <c r="F2444">
        <f t="shared" si="21"/>
        <v>0.22606860616987112</v>
      </c>
      <c r="G2444">
        <f t="shared" si="21"/>
        <v>0.22606860616987112</v>
      </c>
      <c r="H2444">
        <f t="shared" si="21"/>
        <v>0.22606860616987112</v>
      </c>
      <c r="I2444">
        <f t="shared" si="21"/>
        <v>0.22606860616987112</v>
      </c>
      <c r="J2444">
        <f t="shared" si="21"/>
        <v>0.22606860616987112</v>
      </c>
      <c r="K2444">
        <f t="shared" si="18"/>
        <v>0.22606860616987112</v>
      </c>
      <c r="M2444" t="s">
        <v>470</v>
      </c>
    </row>
    <row r="2445" spans="1:13" hidden="1">
      <c r="A2445" t="s">
        <v>294</v>
      </c>
      <c r="B2445" t="s">
        <v>331</v>
      </c>
      <c r="C2445" t="s">
        <v>284</v>
      </c>
      <c r="D2445">
        <f t="shared" si="20"/>
        <v>0.21781316048534627</v>
      </c>
      <c r="E2445">
        <f t="shared" si="21"/>
        <v>0.21781316048534627</v>
      </c>
      <c r="F2445">
        <f t="shared" si="21"/>
        <v>0.21781316048534627</v>
      </c>
      <c r="G2445">
        <f t="shared" si="21"/>
        <v>0.21781316048534627</v>
      </c>
      <c r="H2445">
        <f t="shared" si="21"/>
        <v>0.21781316048534627</v>
      </c>
      <c r="I2445">
        <f t="shared" si="21"/>
        <v>0.21781316048534627</v>
      </c>
      <c r="J2445">
        <f t="shared" si="21"/>
        <v>0.21781316048534627</v>
      </c>
      <c r="K2445">
        <f t="shared" si="18"/>
        <v>0.21781316048534627</v>
      </c>
      <c r="M2445" t="s">
        <v>470</v>
      </c>
    </row>
    <row r="2446" spans="1:13" hidden="1">
      <c r="A2446" t="s">
        <v>294</v>
      </c>
      <c r="B2446" t="s">
        <v>331</v>
      </c>
      <c r="C2446" t="s">
        <v>285</v>
      </c>
      <c r="D2446">
        <f t="shared" si="20"/>
        <v>0.20553198111664747</v>
      </c>
      <c r="E2446">
        <f t="shared" si="21"/>
        <v>0.20553198111664747</v>
      </c>
      <c r="F2446">
        <f t="shared" si="21"/>
        <v>0.20553198111664747</v>
      </c>
      <c r="G2446">
        <f t="shared" si="21"/>
        <v>0.20553198111664747</v>
      </c>
      <c r="H2446">
        <f t="shared" si="21"/>
        <v>0.20553198111664747</v>
      </c>
      <c r="I2446">
        <f t="shared" si="21"/>
        <v>0.20553198111664747</v>
      </c>
      <c r="J2446">
        <f t="shared" si="21"/>
        <v>0.20553198111664747</v>
      </c>
      <c r="K2446">
        <f t="shared" si="21"/>
        <v>0.20553198111664747</v>
      </c>
      <c r="M2446" t="s">
        <v>470</v>
      </c>
    </row>
    <row r="2447" spans="1:13" hidden="1">
      <c r="A2447" t="s">
        <v>294</v>
      </c>
      <c r="B2447" t="s">
        <v>331</v>
      </c>
      <c r="C2447" t="s">
        <v>286</v>
      </c>
      <c r="D2447">
        <f t="shared" si="20"/>
        <v>0.20346367713994529</v>
      </c>
      <c r="E2447">
        <f t="shared" si="21"/>
        <v>0.20346367713994529</v>
      </c>
      <c r="F2447">
        <f t="shared" si="21"/>
        <v>0.20346367713994529</v>
      </c>
      <c r="G2447">
        <f t="shared" si="21"/>
        <v>0.20346367713994529</v>
      </c>
      <c r="H2447">
        <f t="shared" si="21"/>
        <v>0.20346367713994529</v>
      </c>
      <c r="I2447">
        <f t="shared" si="21"/>
        <v>0.20346367713994529</v>
      </c>
      <c r="J2447">
        <f t="shared" si="21"/>
        <v>0.20346367713994529</v>
      </c>
      <c r="K2447">
        <f t="shared" si="21"/>
        <v>0.20346367713994529</v>
      </c>
      <c r="M2447" t="s">
        <v>470</v>
      </c>
    </row>
    <row r="2448" spans="1:13" hidden="1">
      <c r="A2448" t="s">
        <v>294</v>
      </c>
      <c r="B2448" t="s">
        <v>331</v>
      </c>
      <c r="C2448" t="s">
        <v>287</v>
      </c>
      <c r="D2448">
        <f t="shared" si="20"/>
        <v>0.23539422039984406</v>
      </c>
      <c r="E2448">
        <f t="shared" si="21"/>
        <v>0.23539422039984406</v>
      </c>
      <c r="F2448">
        <f t="shared" si="21"/>
        <v>0.23539422039984406</v>
      </c>
      <c r="G2448">
        <f t="shared" si="21"/>
        <v>0.23539422039984406</v>
      </c>
      <c r="H2448">
        <f t="shared" si="21"/>
        <v>0.23539422039984406</v>
      </c>
      <c r="I2448">
        <f t="shared" si="21"/>
        <v>0.23539422039984406</v>
      </c>
      <c r="J2448">
        <f t="shared" si="21"/>
        <v>0.23539422039984406</v>
      </c>
      <c r="K2448">
        <f t="shared" si="21"/>
        <v>0.23539422039984406</v>
      </c>
      <c r="M2448" t="s">
        <v>470</v>
      </c>
    </row>
    <row r="2449" spans="1:13" hidden="1">
      <c r="A2449" t="s">
        <v>294</v>
      </c>
      <c r="B2449" t="s">
        <v>331</v>
      </c>
      <c r="C2449" t="s">
        <v>288</v>
      </c>
      <c r="D2449">
        <f t="shared" si="20"/>
        <v>0.22829592672478755</v>
      </c>
      <c r="E2449">
        <f t="shared" si="21"/>
        <v>0.22829592672478755</v>
      </c>
      <c r="F2449">
        <f t="shared" si="21"/>
        <v>0.22829592672478755</v>
      </c>
      <c r="G2449">
        <f t="shared" si="21"/>
        <v>0.22829592672478755</v>
      </c>
      <c r="H2449">
        <f t="shared" si="21"/>
        <v>0.22829592672478755</v>
      </c>
      <c r="I2449">
        <f t="shared" si="21"/>
        <v>0.22829592672478755</v>
      </c>
      <c r="J2449">
        <f t="shared" si="21"/>
        <v>0.22829592672478755</v>
      </c>
      <c r="K2449">
        <f t="shared" si="21"/>
        <v>0.22829592672478755</v>
      </c>
      <c r="M2449" t="s">
        <v>470</v>
      </c>
    </row>
    <row r="2450" spans="1:13" hidden="1">
      <c r="A2450" t="s">
        <v>294</v>
      </c>
      <c r="B2450" t="s">
        <v>331</v>
      </c>
      <c r="C2450" t="s">
        <v>289</v>
      </c>
      <c r="D2450">
        <f t="shared" si="20"/>
        <v>0.34209142585909086</v>
      </c>
      <c r="E2450">
        <f t="shared" si="21"/>
        <v>0.34209142585909086</v>
      </c>
      <c r="F2450">
        <f t="shared" si="21"/>
        <v>0.34209142585909086</v>
      </c>
      <c r="G2450">
        <f t="shared" si="21"/>
        <v>0.34209142585909086</v>
      </c>
      <c r="H2450">
        <f t="shared" si="21"/>
        <v>0.34209142585909086</v>
      </c>
      <c r="I2450">
        <f t="shared" si="21"/>
        <v>0.34209142585909086</v>
      </c>
      <c r="J2450">
        <f t="shared" si="21"/>
        <v>0.34209142585909086</v>
      </c>
      <c r="K2450">
        <f t="shared" si="21"/>
        <v>0.34209142585909086</v>
      </c>
      <c r="M2450" t="s">
        <v>470</v>
      </c>
    </row>
    <row r="2451" spans="1:13" hidden="1">
      <c r="A2451" t="s">
        <v>294</v>
      </c>
      <c r="B2451" t="s">
        <v>331</v>
      </c>
      <c r="C2451" t="s">
        <v>290</v>
      </c>
      <c r="D2451">
        <f t="shared" si="20"/>
        <v>0.33951242044082158</v>
      </c>
      <c r="E2451">
        <f t="shared" si="21"/>
        <v>0.33951242044082158</v>
      </c>
      <c r="F2451">
        <f t="shared" si="21"/>
        <v>0.33951242044082158</v>
      </c>
      <c r="G2451">
        <f t="shared" si="21"/>
        <v>0.33951242044082158</v>
      </c>
      <c r="H2451">
        <f t="shared" si="21"/>
        <v>0.33951242044082158</v>
      </c>
      <c r="I2451">
        <f t="shared" si="21"/>
        <v>0.33951242044082158</v>
      </c>
      <c r="J2451">
        <f t="shared" si="21"/>
        <v>0.33951242044082158</v>
      </c>
      <c r="K2451">
        <f t="shared" si="21"/>
        <v>0.33951242044082158</v>
      </c>
      <c r="M2451" t="s">
        <v>470</v>
      </c>
    </row>
    <row r="2452" spans="1:13" hidden="1">
      <c r="A2452" t="s">
        <v>294</v>
      </c>
      <c r="B2452" t="s">
        <v>331</v>
      </c>
      <c r="C2452" t="s">
        <v>291</v>
      </c>
      <c r="D2452">
        <f t="shared" si="20"/>
        <v>0.344801262266002</v>
      </c>
      <c r="E2452">
        <f t="shared" si="21"/>
        <v>0.344801262266002</v>
      </c>
      <c r="F2452">
        <f t="shared" si="21"/>
        <v>0.344801262266002</v>
      </c>
      <c r="G2452">
        <f t="shared" si="21"/>
        <v>0.344801262266002</v>
      </c>
      <c r="H2452">
        <f t="shared" si="21"/>
        <v>0.344801262266002</v>
      </c>
      <c r="I2452">
        <f t="shared" si="21"/>
        <v>0.344801262266002</v>
      </c>
      <c r="J2452">
        <f t="shared" si="21"/>
        <v>0.344801262266002</v>
      </c>
      <c r="K2452">
        <f t="shared" si="21"/>
        <v>0.344801262266002</v>
      </c>
      <c r="M2452" t="s">
        <v>470</v>
      </c>
    </row>
    <row r="2453" spans="1:13" hidden="1">
      <c r="A2453" t="s">
        <v>294</v>
      </c>
      <c r="B2453" t="s">
        <v>331</v>
      </c>
      <c r="C2453" t="s">
        <v>292</v>
      </c>
      <c r="D2453">
        <f t="shared" si="20"/>
        <v>0.35570488490715585</v>
      </c>
      <c r="E2453">
        <f t="shared" si="21"/>
        <v>0.35570488490715585</v>
      </c>
      <c r="F2453">
        <f t="shared" si="21"/>
        <v>0.35570488490715585</v>
      </c>
      <c r="G2453">
        <f t="shared" si="21"/>
        <v>0.35570488490715585</v>
      </c>
      <c r="H2453">
        <f t="shared" si="21"/>
        <v>0.35570488490715585</v>
      </c>
      <c r="I2453">
        <f t="shared" si="21"/>
        <v>0.35570488490715585</v>
      </c>
      <c r="J2453">
        <f t="shared" si="21"/>
        <v>0.35570488490715585</v>
      </c>
      <c r="K2453">
        <f t="shared" si="21"/>
        <v>0.35570488490715585</v>
      </c>
      <c r="M2453" t="s">
        <v>470</v>
      </c>
    </row>
    <row r="2454" spans="1:13" hidden="1">
      <c r="A2454" t="s">
        <v>294</v>
      </c>
      <c r="B2454" t="s">
        <v>498</v>
      </c>
      <c r="C2454" t="s">
        <v>278</v>
      </c>
      <c r="D2454">
        <v>0.46602846441947576</v>
      </c>
      <c r="E2454">
        <f t="shared" si="21"/>
        <v>0.46602846441947576</v>
      </c>
      <c r="F2454">
        <f t="shared" si="21"/>
        <v>0.46602846441947576</v>
      </c>
      <c r="G2454">
        <f t="shared" si="21"/>
        <v>0.46602846441947576</v>
      </c>
      <c r="H2454">
        <f t="shared" si="21"/>
        <v>0.46602846441947576</v>
      </c>
      <c r="I2454">
        <f t="shared" si="21"/>
        <v>0.46602846441947576</v>
      </c>
      <c r="J2454">
        <f t="shared" si="21"/>
        <v>0.46602846441947576</v>
      </c>
      <c r="K2454">
        <f t="shared" si="21"/>
        <v>0.46602846441947576</v>
      </c>
    </row>
    <row r="2455" spans="1:13" hidden="1">
      <c r="A2455" t="s">
        <v>294</v>
      </c>
      <c r="B2455" t="s">
        <v>498</v>
      </c>
      <c r="C2455" t="s">
        <v>279</v>
      </c>
      <c r="D2455">
        <v>0.43560674157303403</v>
      </c>
      <c r="E2455">
        <f t="shared" si="21"/>
        <v>0.43560674157303403</v>
      </c>
      <c r="F2455">
        <f t="shared" si="21"/>
        <v>0.43560674157303403</v>
      </c>
      <c r="G2455">
        <f t="shared" si="21"/>
        <v>0.43560674157303403</v>
      </c>
      <c r="H2455">
        <f t="shared" si="21"/>
        <v>0.43560674157303403</v>
      </c>
      <c r="I2455">
        <f t="shared" si="21"/>
        <v>0.43560674157303403</v>
      </c>
      <c r="J2455">
        <f t="shared" si="21"/>
        <v>0.43560674157303403</v>
      </c>
      <c r="K2455">
        <f t="shared" si="21"/>
        <v>0.43560674157303403</v>
      </c>
      <c r="M2455" t="s">
        <v>470</v>
      </c>
    </row>
    <row r="2456" spans="1:13" hidden="1">
      <c r="A2456" t="s">
        <v>294</v>
      </c>
      <c r="B2456" t="s">
        <v>498</v>
      </c>
      <c r="C2456" t="s">
        <v>280</v>
      </c>
      <c r="D2456">
        <v>0.44155617977528078</v>
      </c>
      <c r="E2456">
        <f t="shared" si="21"/>
        <v>0.44155617977528078</v>
      </c>
      <c r="F2456">
        <f t="shared" si="21"/>
        <v>0.44155617977528078</v>
      </c>
      <c r="G2456">
        <f t="shared" si="21"/>
        <v>0.44155617977528078</v>
      </c>
      <c r="H2456">
        <f t="shared" si="21"/>
        <v>0.44155617977528078</v>
      </c>
      <c r="I2456">
        <f t="shared" si="21"/>
        <v>0.44155617977528078</v>
      </c>
      <c r="J2456">
        <f t="shared" si="21"/>
        <v>0.44155617977528078</v>
      </c>
      <c r="K2456">
        <f t="shared" si="21"/>
        <v>0.44155617977528078</v>
      </c>
      <c r="M2456" t="s">
        <v>470</v>
      </c>
    </row>
    <row r="2457" spans="1:13" hidden="1">
      <c r="A2457" t="s">
        <v>294</v>
      </c>
      <c r="B2457" t="s">
        <v>498</v>
      </c>
      <c r="C2457" t="s">
        <v>277</v>
      </c>
      <c r="D2457">
        <v>0.4786685393258428</v>
      </c>
      <c r="E2457">
        <f t="shared" si="21"/>
        <v>0.4786685393258428</v>
      </c>
      <c r="F2457">
        <f t="shared" si="21"/>
        <v>0.4786685393258428</v>
      </c>
      <c r="G2457">
        <f t="shared" si="21"/>
        <v>0.4786685393258428</v>
      </c>
      <c r="H2457">
        <f t="shared" si="21"/>
        <v>0.4786685393258428</v>
      </c>
      <c r="I2457">
        <f t="shared" si="21"/>
        <v>0.4786685393258428</v>
      </c>
      <c r="J2457">
        <f t="shared" si="21"/>
        <v>0.4786685393258428</v>
      </c>
      <c r="K2457">
        <f t="shared" si="21"/>
        <v>0.4786685393258428</v>
      </c>
      <c r="M2457" t="s">
        <v>470</v>
      </c>
    </row>
    <row r="2458" spans="1:13" hidden="1">
      <c r="A2458" t="s">
        <v>294</v>
      </c>
      <c r="B2458" t="s">
        <v>498</v>
      </c>
      <c r="C2458" t="s">
        <v>281</v>
      </c>
      <c r="D2458">
        <v>0.3206486111111107</v>
      </c>
      <c r="E2458">
        <f t="shared" si="21"/>
        <v>0.3206486111111107</v>
      </c>
      <c r="F2458">
        <f t="shared" si="21"/>
        <v>0.3206486111111107</v>
      </c>
      <c r="G2458">
        <f t="shared" si="21"/>
        <v>0.3206486111111107</v>
      </c>
      <c r="H2458">
        <f t="shared" si="21"/>
        <v>0.3206486111111107</v>
      </c>
      <c r="I2458">
        <f t="shared" si="21"/>
        <v>0.3206486111111107</v>
      </c>
      <c r="J2458">
        <f t="shared" si="21"/>
        <v>0.3206486111111107</v>
      </c>
      <c r="K2458">
        <f t="shared" si="21"/>
        <v>0.3206486111111107</v>
      </c>
      <c r="M2458" t="s">
        <v>470</v>
      </c>
    </row>
    <row r="2459" spans="1:13" hidden="1">
      <c r="A2459" t="s">
        <v>294</v>
      </c>
      <c r="B2459" t="s">
        <v>498</v>
      </c>
      <c r="C2459" t="s">
        <v>282</v>
      </c>
      <c r="D2459">
        <v>0.2788296296296297</v>
      </c>
      <c r="E2459">
        <f t="shared" si="21"/>
        <v>0.2788296296296297</v>
      </c>
      <c r="F2459">
        <f t="shared" si="21"/>
        <v>0.2788296296296297</v>
      </c>
      <c r="G2459">
        <f t="shared" si="21"/>
        <v>0.2788296296296297</v>
      </c>
      <c r="H2459">
        <f t="shared" si="21"/>
        <v>0.2788296296296297</v>
      </c>
      <c r="I2459">
        <f t="shared" si="21"/>
        <v>0.2788296296296297</v>
      </c>
      <c r="J2459">
        <f t="shared" si="21"/>
        <v>0.2788296296296297</v>
      </c>
      <c r="K2459">
        <f t="shared" si="21"/>
        <v>0.2788296296296297</v>
      </c>
      <c r="M2459" t="s">
        <v>470</v>
      </c>
    </row>
    <row r="2460" spans="1:13" hidden="1">
      <c r="A2460" t="s">
        <v>294</v>
      </c>
      <c r="B2460" t="s">
        <v>498</v>
      </c>
      <c r="C2460" t="s">
        <v>283</v>
      </c>
      <c r="D2460">
        <v>0.32863749999999953</v>
      </c>
      <c r="E2460">
        <f t="shared" si="21"/>
        <v>0.32863749999999953</v>
      </c>
      <c r="F2460">
        <f t="shared" si="21"/>
        <v>0.32863749999999953</v>
      </c>
      <c r="G2460">
        <f t="shared" si="21"/>
        <v>0.32863749999999953</v>
      </c>
      <c r="H2460">
        <f t="shared" si="21"/>
        <v>0.32863749999999953</v>
      </c>
      <c r="I2460">
        <f t="shared" si="21"/>
        <v>0.32863749999999953</v>
      </c>
      <c r="J2460">
        <f t="shared" si="21"/>
        <v>0.32863749999999953</v>
      </c>
      <c r="K2460">
        <f t="shared" si="21"/>
        <v>0.32863749999999953</v>
      </c>
      <c r="M2460" t="s">
        <v>470</v>
      </c>
    </row>
    <row r="2461" spans="1:13" hidden="1">
      <c r="A2461" t="s">
        <v>294</v>
      </c>
      <c r="B2461" t="s">
        <v>498</v>
      </c>
      <c r="C2461" t="s">
        <v>284</v>
      </c>
      <c r="D2461">
        <v>0.34931111111111096</v>
      </c>
      <c r="E2461">
        <f t="shared" si="21"/>
        <v>0.34931111111111096</v>
      </c>
      <c r="F2461">
        <f t="shared" si="21"/>
        <v>0.34931111111111096</v>
      </c>
      <c r="G2461">
        <f t="shared" si="21"/>
        <v>0.34931111111111096</v>
      </c>
      <c r="H2461">
        <f t="shared" si="21"/>
        <v>0.34931111111111096</v>
      </c>
      <c r="I2461">
        <f t="shared" si="21"/>
        <v>0.34931111111111096</v>
      </c>
      <c r="J2461">
        <f t="shared" si="21"/>
        <v>0.34931111111111096</v>
      </c>
      <c r="K2461">
        <f t="shared" si="21"/>
        <v>0.34931111111111096</v>
      </c>
      <c r="M2461" t="s">
        <v>470</v>
      </c>
    </row>
    <row r="2462" spans="1:13" hidden="1">
      <c r="A2462" t="s">
        <v>294</v>
      </c>
      <c r="B2462" t="s">
        <v>498</v>
      </c>
      <c r="C2462" t="s">
        <v>285</v>
      </c>
      <c r="D2462">
        <v>0.28270818070818082</v>
      </c>
      <c r="E2462">
        <f t="shared" si="21"/>
        <v>0.28270818070818082</v>
      </c>
      <c r="F2462">
        <f t="shared" si="21"/>
        <v>0.28270818070818082</v>
      </c>
      <c r="G2462">
        <f t="shared" si="21"/>
        <v>0.28270818070818082</v>
      </c>
      <c r="H2462">
        <f t="shared" si="21"/>
        <v>0.28270818070818082</v>
      </c>
      <c r="I2462">
        <f t="shared" si="21"/>
        <v>0.28270818070818082</v>
      </c>
      <c r="J2462">
        <f t="shared" si="21"/>
        <v>0.28270818070818082</v>
      </c>
      <c r="K2462">
        <f t="shared" si="21"/>
        <v>0.28270818070818082</v>
      </c>
      <c r="M2462" t="s">
        <v>470</v>
      </c>
    </row>
    <row r="2463" spans="1:13" hidden="1">
      <c r="A2463" t="s">
        <v>294</v>
      </c>
      <c r="B2463" t="s">
        <v>498</v>
      </c>
      <c r="C2463" t="s">
        <v>286</v>
      </c>
      <c r="D2463">
        <v>0.26926373626373629</v>
      </c>
      <c r="E2463">
        <f t="shared" si="21"/>
        <v>0.26926373626373629</v>
      </c>
      <c r="F2463">
        <f t="shared" si="21"/>
        <v>0.26926373626373629</v>
      </c>
      <c r="G2463">
        <f t="shared" si="21"/>
        <v>0.26926373626373629</v>
      </c>
      <c r="H2463">
        <f t="shared" si="21"/>
        <v>0.26926373626373629</v>
      </c>
      <c r="I2463">
        <f t="shared" si="21"/>
        <v>0.26926373626373629</v>
      </c>
      <c r="J2463">
        <f t="shared" si="21"/>
        <v>0.26926373626373629</v>
      </c>
      <c r="K2463">
        <f t="shared" si="21"/>
        <v>0.26926373626373629</v>
      </c>
      <c r="M2463" t="s">
        <v>470</v>
      </c>
    </row>
    <row r="2464" spans="1:13" hidden="1">
      <c r="A2464" t="s">
        <v>294</v>
      </c>
      <c r="B2464" t="s">
        <v>498</v>
      </c>
      <c r="C2464" t="s">
        <v>287</v>
      </c>
      <c r="D2464">
        <v>0.29914285714285715</v>
      </c>
      <c r="E2464">
        <f t="shared" si="21"/>
        <v>0.29914285714285715</v>
      </c>
      <c r="F2464">
        <f t="shared" si="21"/>
        <v>0.29914285714285715</v>
      </c>
      <c r="G2464">
        <f t="shared" si="21"/>
        <v>0.29914285714285715</v>
      </c>
      <c r="H2464">
        <f t="shared" si="21"/>
        <v>0.29914285714285715</v>
      </c>
      <c r="I2464">
        <f t="shared" si="21"/>
        <v>0.29914285714285715</v>
      </c>
      <c r="J2464">
        <f t="shared" si="21"/>
        <v>0.29914285714285715</v>
      </c>
      <c r="K2464">
        <f t="shared" ref="K2464:K2500" si="22">$D2464</f>
        <v>0.29914285714285715</v>
      </c>
      <c r="M2464" t="s">
        <v>470</v>
      </c>
    </row>
    <row r="2465" spans="1:13" hidden="1">
      <c r="A2465" t="s">
        <v>294</v>
      </c>
      <c r="B2465" t="s">
        <v>498</v>
      </c>
      <c r="C2465" t="s">
        <v>288</v>
      </c>
      <c r="D2465">
        <v>0.30818681318681312</v>
      </c>
      <c r="E2465">
        <f t="shared" ref="E2465:J2500" si="23">$D2465</f>
        <v>0.30818681318681312</v>
      </c>
      <c r="F2465">
        <f t="shared" si="23"/>
        <v>0.30818681318681312</v>
      </c>
      <c r="G2465">
        <f t="shared" si="23"/>
        <v>0.30818681318681312</v>
      </c>
      <c r="H2465">
        <f t="shared" si="23"/>
        <v>0.30818681318681312</v>
      </c>
      <c r="I2465">
        <f t="shared" si="23"/>
        <v>0.30818681318681312</v>
      </c>
      <c r="J2465">
        <f t="shared" si="23"/>
        <v>0.30818681318681312</v>
      </c>
      <c r="K2465">
        <f t="shared" si="22"/>
        <v>0.30818681318681312</v>
      </c>
      <c r="M2465" t="s">
        <v>470</v>
      </c>
    </row>
    <row r="2466" spans="1:13" hidden="1">
      <c r="A2466" t="s">
        <v>294</v>
      </c>
      <c r="B2466" t="s">
        <v>498</v>
      </c>
      <c r="C2466" t="s">
        <v>289</v>
      </c>
      <c r="D2466">
        <v>0.46627060439560386</v>
      </c>
      <c r="E2466">
        <f t="shared" si="23"/>
        <v>0.46627060439560386</v>
      </c>
      <c r="F2466">
        <f t="shared" si="23"/>
        <v>0.46627060439560386</v>
      </c>
      <c r="G2466">
        <f t="shared" si="23"/>
        <v>0.46627060439560386</v>
      </c>
      <c r="H2466">
        <f t="shared" si="23"/>
        <v>0.46627060439560386</v>
      </c>
      <c r="I2466">
        <f t="shared" si="23"/>
        <v>0.46627060439560386</v>
      </c>
      <c r="J2466">
        <f t="shared" si="23"/>
        <v>0.46627060439560386</v>
      </c>
      <c r="K2466">
        <f t="shared" si="22"/>
        <v>0.46627060439560386</v>
      </c>
      <c r="M2466" t="s">
        <v>470</v>
      </c>
    </row>
    <row r="2467" spans="1:13" hidden="1">
      <c r="A2467" t="s">
        <v>294</v>
      </c>
      <c r="B2467" t="s">
        <v>498</v>
      </c>
      <c r="C2467" t="s">
        <v>290</v>
      </c>
      <c r="D2467">
        <v>0.46027106227106196</v>
      </c>
      <c r="E2467">
        <f t="shared" si="23"/>
        <v>0.46027106227106196</v>
      </c>
      <c r="F2467">
        <f t="shared" si="23"/>
        <v>0.46027106227106196</v>
      </c>
      <c r="G2467">
        <f t="shared" si="23"/>
        <v>0.46027106227106196</v>
      </c>
      <c r="H2467">
        <f t="shared" si="23"/>
        <v>0.46027106227106196</v>
      </c>
      <c r="I2467">
        <f t="shared" si="23"/>
        <v>0.46027106227106196</v>
      </c>
      <c r="J2467">
        <f t="shared" si="23"/>
        <v>0.46027106227106196</v>
      </c>
      <c r="K2467">
        <f t="shared" si="22"/>
        <v>0.46027106227106196</v>
      </c>
      <c r="M2467" t="s">
        <v>470</v>
      </c>
    </row>
    <row r="2468" spans="1:13" hidden="1">
      <c r="A2468" t="s">
        <v>294</v>
      </c>
      <c r="B2468" t="s">
        <v>498</v>
      </c>
      <c r="C2468" t="s">
        <v>291</v>
      </c>
      <c r="D2468">
        <v>0.44576190476190469</v>
      </c>
      <c r="E2468">
        <f t="shared" si="23"/>
        <v>0.44576190476190469</v>
      </c>
      <c r="F2468">
        <f t="shared" si="23"/>
        <v>0.44576190476190469</v>
      </c>
      <c r="G2468">
        <f t="shared" si="23"/>
        <v>0.44576190476190469</v>
      </c>
      <c r="H2468">
        <f t="shared" si="23"/>
        <v>0.44576190476190469</v>
      </c>
      <c r="I2468">
        <f t="shared" si="23"/>
        <v>0.44576190476190469</v>
      </c>
      <c r="J2468">
        <f t="shared" si="23"/>
        <v>0.44576190476190469</v>
      </c>
      <c r="K2468">
        <f t="shared" si="22"/>
        <v>0.44576190476190469</v>
      </c>
      <c r="M2468" t="s">
        <v>470</v>
      </c>
    </row>
    <row r="2469" spans="1:13" hidden="1">
      <c r="A2469" t="s">
        <v>294</v>
      </c>
      <c r="B2469" t="s">
        <v>498</v>
      </c>
      <c r="C2469" t="s">
        <v>292</v>
      </c>
      <c r="D2469">
        <v>0.44664835164835121</v>
      </c>
      <c r="E2469">
        <f t="shared" si="23"/>
        <v>0.44664835164835121</v>
      </c>
      <c r="F2469">
        <f t="shared" si="23"/>
        <v>0.44664835164835121</v>
      </c>
      <c r="G2469">
        <f t="shared" si="23"/>
        <v>0.44664835164835121</v>
      </c>
      <c r="H2469">
        <f t="shared" si="23"/>
        <v>0.44664835164835121</v>
      </c>
      <c r="I2469">
        <f t="shared" si="23"/>
        <v>0.44664835164835121</v>
      </c>
      <c r="J2469">
        <f t="shared" si="23"/>
        <v>0.44664835164835121</v>
      </c>
      <c r="K2469">
        <f t="shared" si="22"/>
        <v>0.44664835164835121</v>
      </c>
      <c r="M2469" t="s">
        <v>470</v>
      </c>
    </row>
    <row r="2470" spans="1:13" hidden="1">
      <c r="A2470" t="s">
        <v>294</v>
      </c>
      <c r="B2470" t="s">
        <v>499</v>
      </c>
      <c r="C2470" t="s">
        <v>278</v>
      </c>
      <c r="D2470">
        <v>0.44656479400749061</v>
      </c>
      <c r="E2470">
        <v>0.44656479400749061</v>
      </c>
      <c r="F2470">
        <v>0.44656479400749061</v>
      </c>
      <c r="G2470">
        <v>0.44656479400749061</v>
      </c>
      <c r="H2470">
        <v>0.44656479400749061</v>
      </c>
      <c r="I2470">
        <v>0.44656479400749061</v>
      </c>
      <c r="J2470">
        <v>0.44656479400749061</v>
      </c>
      <c r="K2470">
        <v>0.44656479400749061</v>
      </c>
      <c r="M2470" t="s">
        <v>470</v>
      </c>
    </row>
    <row r="2471" spans="1:13" hidden="1">
      <c r="A2471" t="s">
        <v>294</v>
      </c>
      <c r="B2471" t="s">
        <v>499</v>
      </c>
      <c r="C2471" t="s">
        <v>279</v>
      </c>
      <c r="D2471">
        <v>0.4127191011235955</v>
      </c>
      <c r="E2471">
        <v>0.4127191011235955</v>
      </c>
      <c r="F2471">
        <v>0.4127191011235955</v>
      </c>
      <c r="G2471">
        <v>0.4127191011235955</v>
      </c>
      <c r="H2471">
        <v>0.4127191011235955</v>
      </c>
      <c r="I2471">
        <v>0.4127191011235955</v>
      </c>
      <c r="J2471">
        <v>0.4127191011235955</v>
      </c>
      <c r="K2471">
        <v>0.4127191011235955</v>
      </c>
      <c r="M2471" t="s">
        <v>470</v>
      </c>
    </row>
    <row r="2472" spans="1:13" hidden="1">
      <c r="A2472" t="s">
        <v>294</v>
      </c>
      <c r="B2472" t="s">
        <v>499</v>
      </c>
      <c r="C2472" t="s">
        <v>280</v>
      </c>
      <c r="D2472">
        <v>0.4108089887640447</v>
      </c>
      <c r="E2472">
        <v>0.4108089887640447</v>
      </c>
      <c r="F2472">
        <v>0.4108089887640447</v>
      </c>
      <c r="G2472">
        <v>0.4108089887640447</v>
      </c>
      <c r="H2472">
        <v>0.4108089887640447</v>
      </c>
      <c r="I2472">
        <v>0.4108089887640447</v>
      </c>
      <c r="J2472">
        <v>0.4108089887640447</v>
      </c>
      <c r="K2472">
        <v>0.4108089887640447</v>
      </c>
      <c r="M2472" t="s">
        <v>470</v>
      </c>
    </row>
    <row r="2473" spans="1:13" hidden="1">
      <c r="A2473" t="s">
        <v>294</v>
      </c>
      <c r="B2473" t="s">
        <v>499</v>
      </c>
      <c r="C2473" t="s">
        <v>277</v>
      </c>
      <c r="D2473">
        <v>0.45311516853932554</v>
      </c>
      <c r="E2473">
        <v>0.45311516853932554</v>
      </c>
      <c r="F2473">
        <v>0.45311516853932554</v>
      </c>
      <c r="G2473">
        <v>0.45311516853932554</v>
      </c>
      <c r="H2473">
        <v>0.45311516853932554</v>
      </c>
      <c r="I2473">
        <v>0.45311516853932554</v>
      </c>
      <c r="J2473">
        <v>0.45311516853932554</v>
      </c>
      <c r="K2473">
        <v>0.45311516853932554</v>
      </c>
      <c r="M2473" t="s">
        <v>470</v>
      </c>
    </row>
    <row r="2474" spans="1:13" hidden="1">
      <c r="A2474" t="s">
        <v>294</v>
      </c>
      <c r="B2474" t="s">
        <v>499</v>
      </c>
      <c r="C2474" t="s">
        <v>281</v>
      </c>
      <c r="D2474">
        <v>0.30446111111111113</v>
      </c>
      <c r="E2474">
        <v>0.30446111111111113</v>
      </c>
      <c r="F2474">
        <v>0.30446111111111113</v>
      </c>
      <c r="G2474">
        <v>0.30446111111111113</v>
      </c>
      <c r="H2474">
        <v>0.30446111111111113</v>
      </c>
      <c r="I2474">
        <v>0.30446111111111113</v>
      </c>
      <c r="J2474">
        <v>0.30446111111111113</v>
      </c>
      <c r="K2474">
        <v>0.30446111111111113</v>
      </c>
      <c r="M2474" t="s">
        <v>470</v>
      </c>
    </row>
    <row r="2475" spans="1:13" hidden="1">
      <c r="A2475" t="s">
        <v>294</v>
      </c>
      <c r="B2475" t="s">
        <v>499</v>
      </c>
      <c r="C2475" t="s">
        <v>282</v>
      </c>
      <c r="D2475">
        <v>0.25237777777777787</v>
      </c>
      <c r="E2475">
        <v>0.25237777777777787</v>
      </c>
      <c r="F2475">
        <v>0.25237777777777787</v>
      </c>
      <c r="G2475">
        <v>0.25237777777777787</v>
      </c>
      <c r="H2475">
        <v>0.25237777777777787</v>
      </c>
      <c r="I2475">
        <v>0.25237777777777787</v>
      </c>
      <c r="J2475">
        <v>0.25237777777777787</v>
      </c>
      <c r="K2475">
        <v>0.25237777777777787</v>
      </c>
      <c r="M2475" t="s">
        <v>470</v>
      </c>
    </row>
    <row r="2476" spans="1:13" hidden="1">
      <c r="A2476" t="s">
        <v>294</v>
      </c>
      <c r="B2476" t="s">
        <v>499</v>
      </c>
      <c r="C2476" t="s">
        <v>283</v>
      </c>
      <c r="D2476">
        <v>0.29701111111111084</v>
      </c>
      <c r="E2476">
        <v>0.29701111111111084</v>
      </c>
      <c r="F2476">
        <v>0.29701111111111084</v>
      </c>
      <c r="G2476">
        <v>0.29701111111111084</v>
      </c>
      <c r="H2476">
        <v>0.29701111111111084</v>
      </c>
      <c r="I2476">
        <v>0.29701111111111084</v>
      </c>
      <c r="J2476">
        <v>0.29701111111111084</v>
      </c>
      <c r="K2476">
        <v>0.29701111111111084</v>
      </c>
      <c r="M2476" t="s">
        <v>470</v>
      </c>
    </row>
    <row r="2477" spans="1:13" hidden="1">
      <c r="A2477" t="s">
        <v>294</v>
      </c>
      <c r="B2477" t="s">
        <v>499</v>
      </c>
      <c r="C2477" t="s">
        <v>284</v>
      </c>
      <c r="D2477">
        <v>0.3452888888888887</v>
      </c>
      <c r="E2477">
        <v>0.3452888888888887</v>
      </c>
      <c r="F2477">
        <v>0.3452888888888887</v>
      </c>
      <c r="G2477">
        <v>0.3452888888888887</v>
      </c>
      <c r="H2477">
        <v>0.3452888888888887</v>
      </c>
      <c r="I2477">
        <v>0.3452888888888887</v>
      </c>
      <c r="J2477">
        <v>0.3452888888888887</v>
      </c>
      <c r="K2477">
        <v>0.3452888888888887</v>
      </c>
      <c r="M2477" t="s">
        <v>470</v>
      </c>
    </row>
    <row r="2478" spans="1:13" hidden="1">
      <c r="A2478" t="s">
        <v>294</v>
      </c>
      <c r="B2478" t="s">
        <v>499</v>
      </c>
      <c r="C2478" t="s">
        <v>285</v>
      </c>
      <c r="D2478">
        <v>0.27691819291819286</v>
      </c>
      <c r="E2478">
        <v>0.27691819291819286</v>
      </c>
      <c r="F2478">
        <v>0.27691819291819286</v>
      </c>
      <c r="G2478">
        <v>0.27691819291819286</v>
      </c>
      <c r="H2478">
        <v>0.27691819291819286</v>
      </c>
      <c r="I2478">
        <v>0.27691819291819286</v>
      </c>
      <c r="J2478">
        <v>0.27691819291819286</v>
      </c>
      <c r="K2478">
        <v>0.27691819291819286</v>
      </c>
      <c r="M2478" t="s">
        <v>470</v>
      </c>
    </row>
    <row r="2479" spans="1:13" hidden="1">
      <c r="A2479" t="s">
        <v>294</v>
      </c>
      <c r="B2479" t="s">
        <v>499</v>
      </c>
      <c r="C2479" t="s">
        <v>286</v>
      </c>
      <c r="D2479">
        <v>0.25879670329670335</v>
      </c>
      <c r="E2479">
        <v>0.25879670329670335</v>
      </c>
      <c r="F2479">
        <v>0.25879670329670335</v>
      </c>
      <c r="G2479">
        <v>0.25879670329670335</v>
      </c>
      <c r="H2479">
        <v>0.25879670329670335</v>
      </c>
      <c r="I2479">
        <v>0.25879670329670335</v>
      </c>
      <c r="J2479">
        <v>0.25879670329670335</v>
      </c>
      <c r="K2479">
        <v>0.25879670329670335</v>
      </c>
      <c r="M2479" t="s">
        <v>470</v>
      </c>
    </row>
    <row r="2480" spans="1:13" hidden="1">
      <c r="A2480" t="s">
        <v>294</v>
      </c>
      <c r="B2480" t="s">
        <v>499</v>
      </c>
      <c r="C2480" t="s">
        <v>287</v>
      </c>
      <c r="D2480">
        <v>0.276894819466248</v>
      </c>
      <c r="E2480">
        <v>0.276894819466248</v>
      </c>
      <c r="F2480">
        <v>0.276894819466248</v>
      </c>
      <c r="G2480">
        <v>0.276894819466248</v>
      </c>
      <c r="H2480">
        <v>0.276894819466248</v>
      </c>
      <c r="I2480">
        <v>0.276894819466248</v>
      </c>
      <c r="J2480">
        <v>0.276894819466248</v>
      </c>
      <c r="K2480">
        <v>0.276894819466248</v>
      </c>
      <c r="M2480" t="s">
        <v>470</v>
      </c>
    </row>
    <row r="2481" spans="1:13" hidden="1">
      <c r="A2481" t="s">
        <v>294</v>
      </c>
      <c r="B2481" t="s">
        <v>499</v>
      </c>
      <c r="C2481" t="s">
        <v>288</v>
      </c>
      <c r="D2481">
        <v>0.28937728937728935</v>
      </c>
      <c r="E2481">
        <v>0.28937728937728935</v>
      </c>
      <c r="F2481">
        <v>0.28937728937728935</v>
      </c>
      <c r="G2481">
        <v>0.28937728937728935</v>
      </c>
      <c r="H2481">
        <v>0.28937728937728935</v>
      </c>
      <c r="I2481">
        <v>0.28937728937728935</v>
      </c>
      <c r="J2481">
        <v>0.28937728937728935</v>
      </c>
      <c r="K2481">
        <v>0.28937728937728935</v>
      </c>
      <c r="M2481" t="s">
        <v>470</v>
      </c>
    </row>
    <row r="2482" spans="1:13" hidden="1">
      <c r="A2482" t="s">
        <v>294</v>
      </c>
      <c r="B2482" t="s">
        <v>499</v>
      </c>
      <c r="C2482" t="s">
        <v>289</v>
      </c>
      <c r="D2482">
        <v>0.44583310439560425</v>
      </c>
      <c r="E2482">
        <v>0.44583310439560425</v>
      </c>
      <c r="F2482">
        <v>0.44583310439560425</v>
      </c>
      <c r="G2482">
        <v>0.44583310439560425</v>
      </c>
      <c r="H2482">
        <v>0.44583310439560425</v>
      </c>
      <c r="I2482">
        <v>0.44583310439560425</v>
      </c>
      <c r="J2482">
        <v>0.44583310439560425</v>
      </c>
      <c r="K2482">
        <v>0.44583310439560425</v>
      </c>
      <c r="M2482" t="s">
        <v>470</v>
      </c>
    </row>
    <row r="2483" spans="1:13" hidden="1">
      <c r="A2483" t="s">
        <v>294</v>
      </c>
      <c r="B2483" t="s">
        <v>499</v>
      </c>
      <c r="C2483" t="s">
        <v>290</v>
      </c>
      <c r="D2483">
        <v>0.44024908424908399</v>
      </c>
      <c r="E2483">
        <v>0.44024908424908399</v>
      </c>
      <c r="F2483">
        <v>0.44024908424908399</v>
      </c>
      <c r="G2483">
        <v>0.44024908424908399</v>
      </c>
      <c r="H2483">
        <v>0.44024908424908399</v>
      </c>
      <c r="I2483">
        <v>0.44024908424908399</v>
      </c>
      <c r="J2483">
        <v>0.44024908424908399</v>
      </c>
      <c r="K2483">
        <v>0.44024908424908399</v>
      </c>
      <c r="M2483" t="s">
        <v>470</v>
      </c>
    </row>
    <row r="2484" spans="1:13" hidden="1">
      <c r="A2484" t="s">
        <v>294</v>
      </c>
      <c r="B2484" t="s">
        <v>499</v>
      </c>
      <c r="C2484" t="s">
        <v>291</v>
      </c>
      <c r="D2484">
        <v>0.43438095238095242</v>
      </c>
      <c r="E2484">
        <v>0.43438095238095242</v>
      </c>
      <c r="F2484">
        <v>0.43438095238095242</v>
      </c>
      <c r="G2484">
        <v>0.43438095238095242</v>
      </c>
      <c r="H2484">
        <v>0.43438095238095242</v>
      </c>
      <c r="I2484">
        <v>0.43438095238095242</v>
      </c>
      <c r="J2484">
        <v>0.43438095238095242</v>
      </c>
      <c r="K2484">
        <v>0.43438095238095242</v>
      </c>
      <c r="M2484" t="s">
        <v>470</v>
      </c>
    </row>
    <row r="2485" spans="1:13" hidden="1">
      <c r="A2485" t="s">
        <v>294</v>
      </c>
      <c r="B2485" t="s">
        <v>499</v>
      </c>
      <c r="C2485" t="s">
        <v>292</v>
      </c>
      <c r="D2485">
        <v>0.44677472527472495</v>
      </c>
      <c r="E2485">
        <v>0.44677472527472495</v>
      </c>
      <c r="F2485">
        <v>0.44677472527472495</v>
      </c>
      <c r="G2485">
        <v>0.44677472527472495</v>
      </c>
      <c r="H2485">
        <v>0.44677472527472495</v>
      </c>
      <c r="I2485">
        <v>0.44677472527472495</v>
      </c>
      <c r="J2485">
        <v>0.44677472527472495</v>
      </c>
      <c r="K2485">
        <v>0.44677472527472495</v>
      </c>
      <c r="M2485" t="s">
        <v>470</v>
      </c>
    </row>
    <row r="2486" spans="1:13" hidden="1">
      <c r="A2486" t="s">
        <v>294</v>
      </c>
      <c r="B2486" t="s">
        <v>500</v>
      </c>
      <c r="C2486" t="s">
        <v>278</v>
      </c>
      <c r="D2486">
        <v>0.52154232209737883</v>
      </c>
      <c r="E2486">
        <f t="shared" si="23"/>
        <v>0.52154232209737883</v>
      </c>
      <c r="F2486">
        <f t="shared" si="23"/>
        <v>0.52154232209737883</v>
      </c>
      <c r="G2486">
        <f t="shared" si="23"/>
        <v>0.52154232209737883</v>
      </c>
      <c r="H2486">
        <f t="shared" si="23"/>
        <v>0.52154232209737883</v>
      </c>
      <c r="I2486">
        <f t="shared" si="23"/>
        <v>0.52154232209737883</v>
      </c>
      <c r="J2486">
        <f t="shared" si="23"/>
        <v>0.52154232209737883</v>
      </c>
      <c r="K2486">
        <f t="shared" si="22"/>
        <v>0.52154232209737883</v>
      </c>
      <c r="M2486" t="s">
        <v>470</v>
      </c>
    </row>
    <row r="2487" spans="1:13" hidden="1">
      <c r="A2487" t="s">
        <v>294</v>
      </c>
      <c r="B2487" t="s">
        <v>500</v>
      </c>
      <c r="C2487" t="s">
        <v>279</v>
      </c>
      <c r="D2487">
        <v>0.49297752808988771</v>
      </c>
      <c r="E2487">
        <f t="shared" si="23"/>
        <v>0.49297752808988771</v>
      </c>
      <c r="F2487">
        <f t="shared" si="23"/>
        <v>0.49297752808988771</v>
      </c>
      <c r="G2487">
        <f t="shared" si="23"/>
        <v>0.49297752808988771</v>
      </c>
      <c r="H2487">
        <f t="shared" si="23"/>
        <v>0.49297752808988771</v>
      </c>
      <c r="I2487">
        <f t="shared" si="23"/>
        <v>0.49297752808988771</v>
      </c>
      <c r="J2487">
        <f t="shared" si="23"/>
        <v>0.49297752808988771</v>
      </c>
      <c r="K2487">
        <f t="shared" si="22"/>
        <v>0.49297752808988771</v>
      </c>
      <c r="M2487" t="s">
        <v>470</v>
      </c>
    </row>
    <row r="2488" spans="1:13" hidden="1">
      <c r="A2488" t="s">
        <v>294</v>
      </c>
      <c r="B2488" t="s">
        <v>500</v>
      </c>
      <c r="C2488" t="s">
        <v>280</v>
      </c>
      <c r="D2488">
        <v>0.50069101123595505</v>
      </c>
      <c r="E2488">
        <f t="shared" si="23"/>
        <v>0.50069101123595505</v>
      </c>
      <c r="F2488">
        <f t="shared" si="23"/>
        <v>0.50069101123595505</v>
      </c>
      <c r="G2488">
        <f t="shared" si="23"/>
        <v>0.50069101123595505</v>
      </c>
      <c r="H2488">
        <f t="shared" si="23"/>
        <v>0.50069101123595505</v>
      </c>
      <c r="I2488">
        <f t="shared" si="23"/>
        <v>0.50069101123595505</v>
      </c>
      <c r="J2488">
        <f t="shared" si="23"/>
        <v>0.50069101123595505</v>
      </c>
      <c r="K2488">
        <f t="shared" si="22"/>
        <v>0.50069101123595505</v>
      </c>
      <c r="M2488" t="s">
        <v>470</v>
      </c>
    </row>
    <row r="2489" spans="1:13" hidden="1">
      <c r="A2489" t="s">
        <v>294</v>
      </c>
      <c r="B2489" t="s">
        <v>500</v>
      </c>
      <c r="C2489" t="s">
        <v>277</v>
      </c>
      <c r="D2489">
        <v>0.5335533707865171</v>
      </c>
      <c r="E2489">
        <f t="shared" si="23"/>
        <v>0.5335533707865171</v>
      </c>
      <c r="F2489">
        <f t="shared" si="23"/>
        <v>0.5335533707865171</v>
      </c>
      <c r="G2489">
        <f t="shared" si="23"/>
        <v>0.5335533707865171</v>
      </c>
      <c r="H2489">
        <f t="shared" si="23"/>
        <v>0.5335533707865171</v>
      </c>
      <c r="I2489">
        <f t="shared" si="23"/>
        <v>0.5335533707865171</v>
      </c>
      <c r="J2489">
        <f t="shared" si="23"/>
        <v>0.5335533707865171</v>
      </c>
      <c r="K2489">
        <f t="shared" si="22"/>
        <v>0.5335533707865171</v>
      </c>
      <c r="M2489" t="s">
        <v>470</v>
      </c>
    </row>
    <row r="2490" spans="1:13" hidden="1">
      <c r="A2490" t="s">
        <v>294</v>
      </c>
      <c r="B2490" t="s">
        <v>500</v>
      </c>
      <c r="C2490" t="s">
        <v>281</v>
      </c>
      <c r="D2490">
        <v>0.36620277777777754</v>
      </c>
      <c r="E2490">
        <f t="shared" si="23"/>
        <v>0.36620277777777754</v>
      </c>
      <c r="F2490">
        <f t="shared" si="23"/>
        <v>0.36620277777777754</v>
      </c>
      <c r="G2490">
        <f t="shared" si="23"/>
        <v>0.36620277777777754</v>
      </c>
      <c r="H2490">
        <f t="shared" si="23"/>
        <v>0.36620277777777754</v>
      </c>
      <c r="I2490">
        <f t="shared" si="23"/>
        <v>0.36620277777777754</v>
      </c>
      <c r="J2490">
        <f t="shared" si="23"/>
        <v>0.36620277777777754</v>
      </c>
      <c r="K2490">
        <f t="shared" si="22"/>
        <v>0.36620277777777754</v>
      </c>
      <c r="M2490" t="s">
        <v>470</v>
      </c>
    </row>
    <row r="2491" spans="1:13" hidden="1">
      <c r="A2491" t="s">
        <v>294</v>
      </c>
      <c r="B2491" t="s">
        <v>500</v>
      </c>
      <c r="C2491" t="s">
        <v>282</v>
      </c>
      <c r="D2491">
        <v>0.33142962962962974</v>
      </c>
      <c r="E2491">
        <f t="shared" si="23"/>
        <v>0.33142962962962974</v>
      </c>
      <c r="F2491">
        <f t="shared" si="23"/>
        <v>0.33142962962962974</v>
      </c>
      <c r="G2491">
        <f t="shared" si="23"/>
        <v>0.33142962962962974</v>
      </c>
      <c r="H2491">
        <f t="shared" si="23"/>
        <v>0.33142962962962974</v>
      </c>
      <c r="I2491">
        <f t="shared" si="23"/>
        <v>0.33142962962962974</v>
      </c>
      <c r="J2491">
        <f t="shared" si="23"/>
        <v>0.33142962962962974</v>
      </c>
      <c r="K2491">
        <f t="shared" si="22"/>
        <v>0.33142962962962974</v>
      </c>
      <c r="M2491" t="s">
        <v>470</v>
      </c>
    </row>
    <row r="2492" spans="1:13" hidden="1">
      <c r="A2492" t="s">
        <v>294</v>
      </c>
      <c r="B2492" t="s">
        <v>500</v>
      </c>
      <c r="C2492" t="s">
        <v>283</v>
      </c>
      <c r="D2492">
        <v>0.37866527777777809</v>
      </c>
      <c r="E2492">
        <f t="shared" si="23"/>
        <v>0.37866527777777809</v>
      </c>
      <c r="F2492">
        <f t="shared" si="23"/>
        <v>0.37866527777777809</v>
      </c>
      <c r="G2492">
        <f t="shared" si="23"/>
        <v>0.37866527777777809</v>
      </c>
      <c r="H2492">
        <f t="shared" si="23"/>
        <v>0.37866527777777809</v>
      </c>
      <c r="I2492">
        <f t="shared" si="23"/>
        <v>0.37866527777777809</v>
      </c>
      <c r="J2492">
        <f t="shared" si="23"/>
        <v>0.37866527777777809</v>
      </c>
      <c r="K2492">
        <f t="shared" si="22"/>
        <v>0.37866527777777809</v>
      </c>
      <c r="M2492" t="s">
        <v>470</v>
      </c>
    </row>
    <row r="2493" spans="1:13" hidden="1">
      <c r="A2493" t="s">
        <v>294</v>
      </c>
      <c r="B2493" t="s">
        <v>500</v>
      </c>
      <c r="C2493" t="s">
        <v>284</v>
      </c>
      <c r="D2493">
        <v>0.38918888888888842</v>
      </c>
      <c r="E2493">
        <f t="shared" si="23"/>
        <v>0.38918888888888842</v>
      </c>
      <c r="F2493">
        <f t="shared" si="23"/>
        <v>0.38918888888888842</v>
      </c>
      <c r="G2493">
        <f t="shared" si="23"/>
        <v>0.38918888888888842</v>
      </c>
      <c r="H2493">
        <f t="shared" si="23"/>
        <v>0.38918888888888842</v>
      </c>
      <c r="I2493">
        <f t="shared" si="23"/>
        <v>0.38918888888888842</v>
      </c>
      <c r="J2493">
        <f t="shared" si="23"/>
        <v>0.38918888888888842</v>
      </c>
      <c r="K2493">
        <f t="shared" si="22"/>
        <v>0.38918888888888842</v>
      </c>
      <c r="M2493" t="s">
        <v>470</v>
      </c>
    </row>
    <row r="2494" spans="1:13" hidden="1">
      <c r="A2494" t="s">
        <v>294</v>
      </c>
      <c r="B2494" t="s">
        <v>500</v>
      </c>
      <c r="C2494" t="s">
        <v>285</v>
      </c>
      <c r="D2494">
        <v>0.32250671550671556</v>
      </c>
      <c r="E2494">
        <f t="shared" si="23"/>
        <v>0.32250671550671556</v>
      </c>
      <c r="F2494">
        <f t="shared" si="23"/>
        <v>0.32250671550671556</v>
      </c>
      <c r="G2494">
        <f t="shared" si="23"/>
        <v>0.32250671550671556</v>
      </c>
      <c r="H2494">
        <f t="shared" si="23"/>
        <v>0.32250671550671556</v>
      </c>
      <c r="I2494">
        <f t="shared" si="23"/>
        <v>0.32250671550671556</v>
      </c>
      <c r="J2494">
        <f t="shared" si="23"/>
        <v>0.32250671550671556</v>
      </c>
      <c r="K2494">
        <f t="shared" si="22"/>
        <v>0.32250671550671556</v>
      </c>
      <c r="M2494" t="s">
        <v>470</v>
      </c>
    </row>
    <row r="2495" spans="1:13" hidden="1">
      <c r="A2495" t="s">
        <v>294</v>
      </c>
      <c r="B2495" t="s">
        <v>500</v>
      </c>
      <c r="C2495" t="s">
        <v>286</v>
      </c>
      <c r="D2495">
        <v>0.30326373626373621</v>
      </c>
      <c r="E2495">
        <f t="shared" si="23"/>
        <v>0.30326373626373621</v>
      </c>
      <c r="F2495">
        <f t="shared" si="23"/>
        <v>0.30326373626373621</v>
      </c>
      <c r="G2495">
        <f t="shared" si="23"/>
        <v>0.30326373626373621</v>
      </c>
      <c r="H2495">
        <f t="shared" si="23"/>
        <v>0.30326373626373621</v>
      </c>
      <c r="I2495">
        <f t="shared" si="23"/>
        <v>0.30326373626373621</v>
      </c>
      <c r="J2495">
        <f t="shared" si="23"/>
        <v>0.30326373626373621</v>
      </c>
      <c r="K2495">
        <f t="shared" si="22"/>
        <v>0.30326373626373621</v>
      </c>
      <c r="M2495" t="s">
        <v>470</v>
      </c>
    </row>
    <row r="2496" spans="1:13" hidden="1">
      <c r="A2496" t="s">
        <v>294</v>
      </c>
      <c r="B2496" t="s">
        <v>500</v>
      </c>
      <c r="C2496" t="s">
        <v>287</v>
      </c>
      <c r="D2496">
        <v>0.33540188383045516</v>
      </c>
      <c r="E2496">
        <f t="shared" si="23"/>
        <v>0.33540188383045516</v>
      </c>
      <c r="F2496">
        <f t="shared" si="23"/>
        <v>0.33540188383045516</v>
      </c>
      <c r="G2496">
        <f t="shared" si="23"/>
        <v>0.33540188383045516</v>
      </c>
      <c r="H2496">
        <f t="shared" si="23"/>
        <v>0.33540188383045516</v>
      </c>
      <c r="I2496">
        <f t="shared" si="23"/>
        <v>0.33540188383045516</v>
      </c>
      <c r="J2496">
        <f t="shared" si="23"/>
        <v>0.33540188383045516</v>
      </c>
      <c r="K2496">
        <f t="shared" si="22"/>
        <v>0.33540188383045516</v>
      </c>
      <c r="M2496" t="s">
        <v>470</v>
      </c>
    </row>
    <row r="2497" spans="1:13" hidden="1">
      <c r="A2497" t="s">
        <v>294</v>
      </c>
      <c r="B2497" t="s">
        <v>500</v>
      </c>
      <c r="C2497" t="s">
        <v>288</v>
      </c>
      <c r="D2497">
        <v>0.35088827838827824</v>
      </c>
      <c r="E2497">
        <f t="shared" si="23"/>
        <v>0.35088827838827824</v>
      </c>
      <c r="F2497">
        <f t="shared" si="23"/>
        <v>0.35088827838827824</v>
      </c>
      <c r="G2497">
        <f t="shared" si="23"/>
        <v>0.35088827838827824</v>
      </c>
      <c r="H2497">
        <f t="shared" si="23"/>
        <v>0.35088827838827824</v>
      </c>
      <c r="I2497">
        <f t="shared" si="23"/>
        <v>0.35088827838827824</v>
      </c>
      <c r="J2497">
        <f t="shared" si="23"/>
        <v>0.35088827838827824</v>
      </c>
      <c r="K2497">
        <f t="shared" si="22"/>
        <v>0.35088827838827824</v>
      </c>
      <c r="M2497" t="s">
        <v>470</v>
      </c>
    </row>
    <row r="2498" spans="1:13" hidden="1">
      <c r="A2498" t="s">
        <v>294</v>
      </c>
      <c r="B2498" t="s">
        <v>500</v>
      </c>
      <c r="C2498" t="s">
        <v>289</v>
      </c>
      <c r="D2498">
        <v>0.51833241758241744</v>
      </c>
      <c r="E2498">
        <f t="shared" si="23"/>
        <v>0.51833241758241744</v>
      </c>
      <c r="F2498">
        <f t="shared" si="23"/>
        <v>0.51833241758241744</v>
      </c>
      <c r="G2498">
        <f t="shared" si="23"/>
        <v>0.51833241758241744</v>
      </c>
      <c r="H2498">
        <f t="shared" si="23"/>
        <v>0.51833241758241744</v>
      </c>
      <c r="I2498">
        <f t="shared" si="23"/>
        <v>0.51833241758241744</v>
      </c>
      <c r="J2498">
        <f t="shared" si="23"/>
        <v>0.51833241758241744</v>
      </c>
      <c r="K2498">
        <f t="shared" si="22"/>
        <v>0.51833241758241744</v>
      </c>
      <c r="M2498" t="s">
        <v>470</v>
      </c>
    </row>
    <row r="2499" spans="1:13" hidden="1">
      <c r="A2499" t="s">
        <v>294</v>
      </c>
      <c r="B2499" t="s">
        <v>500</v>
      </c>
      <c r="C2499" t="s">
        <v>290</v>
      </c>
      <c r="D2499">
        <v>0.51363736263736248</v>
      </c>
      <c r="E2499">
        <f t="shared" si="23"/>
        <v>0.51363736263736248</v>
      </c>
      <c r="F2499">
        <f t="shared" si="23"/>
        <v>0.51363736263736248</v>
      </c>
      <c r="G2499">
        <f t="shared" si="23"/>
        <v>0.51363736263736248</v>
      </c>
      <c r="H2499">
        <f t="shared" si="23"/>
        <v>0.51363736263736248</v>
      </c>
      <c r="I2499">
        <f t="shared" si="23"/>
        <v>0.51363736263736248</v>
      </c>
      <c r="J2499">
        <f t="shared" si="23"/>
        <v>0.51363736263736248</v>
      </c>
      <c r="K2499">
        <f t="shared" si="22"/>
        <v>0.51363736263736248</v>
      </c>
      <c r="M2499" t="s">
        <v>470</v>
      </c>
    </row>
    <row r="2500" spans="1:13" hidden="1">
      <c r="A2500" t="s">
        <v>294</v>
      </c>
      <c r="B2500" t="s">
        <v>500</v>
      </c>
      <c r="C2500" t="s">
        <v>291</v>
      </c>
      <c r="D2500">
        <v>0.4961831501831504</v>
      </c>
      <c r="E2500">
        <f t="shared" si="23"/>
        <v>0.4961831501831504</v>
      </c>
      <c r="F2500">
        <f t="shared" si="23"/>
        <v>0.4961831501831504</v>
      </c>
      <c r="G2500">
        <f t="shared" si="23"/>
        <v>0.4961831501831504</v>
      </c>
      <c r="H2500">
        <f t="shared" si="23"/>
        <v>0.4961831501831504</v>
      </c>
      <c r="I2500">
        <f t="shared" si="23"/>
        <v>0.4961831501831504</v>
      </c>
      <c r="J2500">
        <f t="shared" si="23"/>
        <v>0.4961831501831504</v>
      </c>
      <c r="K2500">
        <f t="shared" si="22"/>
        <v>0.4961831501831504</v>
      </c>
      <c r="M2500" t="s">
        <v>470</v>
      </c>
    </row>
    <row r="2501" spans="1:13" hidden="1">
      <c r="A2501" t="s">
        <v>294</v>
      </c>
      <c r="B2501" t="s">
        <v>500</v>
      </c>
      <c r="C2501" t="s">
        <v>292</v>
      </c>
      <c r="D2501">
        <v>0.49479120879120875</v>
      </c>
      <c r="E2501">
        <f t="shared" ref="E2501:J2501" si="24">$D2501</f>
        <v>0.49479120879120875</v>
      </c>
      <c r="F2501">
        <f t="shared" si="24"/>
        <v>0.49479120879120875</v>
      </c>
      <c r="G2501">
        <f t="shared" si="24"/>
        <v>0.49479120879120875</v>
      </c>
      <c r="H2501">
        <f t="shared" si="24"/>
        <v>0.49479120879120875</v>
      </c>
      <c r="I2501">
        <f t="shared" si="24"/>
        <v>0.49479120879120875</v>
      </c>
      <c r="J2501">
        <f t="shared" si="24"/>
        <v>0.49479120879120875</v>
      </c>
      <c r="K2501">
        <f>$D2501</f>
        <v>0.49479120879120875</v>
      </c>
      <c r="M2501" t="s">
        <v>470</v>
      </c>
    </row>
    <row r="2502" spans="1:13" hidden="1">
      <c r="A2502" t="s">
        <v>295</v>
      </c>
      <c r="B2502" t="s">
        <v>503</v>
      </c>
      <c r="C2502" t="s">
        <v>278</v>
      </c>
      <c r="D2502">
        <v>1</v>
      </c>
      <c r="E2502">
        <v>1</v>
      </c>
      <c r="F2502">
        <v>1</v>
      </c>
      <c r="G2502">
        <v>1</v>
      </c>
      <c r="H2502">
        <v>1</v>
      </c>
      <c r="I2502">
        <v>1</v>
      </c>
      <c r="J2502">
        <v>1</v>
      </c>
      <c r="K2502">
        <v>1</v>
      </c>
      <c r="M2502" t="s">
        <v>468</v>
      </c>
    </row>
    <row r="2503" spans="1:13" hidden="1">
      <c r="A2503" t="s">
        <v>295</v>
      </c>
      <c r="B2503" t="s">
        <v>503</v>
      </c>
      <c r="C2503" t="s">
        <v>279</v>
      </c>
      <c r="D2503">
        <v>1</v>
      </c>
      <c r="E2503">
        <v>1</v>
      </c>
      <c r="F2503">
        <v>1</v>
      </c>
      <c r="G2503">
        <v>1</v>
      </c>
      <c r="H2503">
        <v>1</v>
      </c>
      <c r="I2503">
        <v>1</v>
      </c>
      <c r="J2503">
        <v>1</v>
      </c>
      <c r="K2503">
        <v>1</v>
      </c>
      <c r="M2503" t="s">
        <v>468</v>
      </c>
    </row>
    <row r="2504" spans="1:13" hidden="1">
      <c r="A2504" t="s">
        <v>295</v>
      </c>
      <c r="B2504" t="s">
        <v>503</v>
      </c>
      <c r="C2504" t="s">
        <v>280</v>
      </c>
      <c r="D2504">
        <v>1</v>
      </c>
      <c r="E2504">
        <v>1</v>
      </c>
      <c r="F2504">
        <v>1</v>
      </c>
      <c r="G2504">
        <v>1</v>
      </c>
      <c r="H2504">
        <v>1</v>
      </c>
      <c r="I2504">
        <v>1</v>
      </c>
      <c r="J2504">
        <v>1</v>
      </c>
      <c r="K2504">
        <v>1</v>
      </c>
      <c r="M2504" t="s">
        <v>468</v>
      </c>
    </row>
    <row r="2505" spans="1:13" hidden="1">
      <c r="A2505" t="s">
        <v>295</v>
      </c>
      <c r="B2505" t="s">
        <v>503</v>
      </c>
      <c r="C2505" t="s">
        <v>277</v>
      </c>
      <c r="D2505">
        <v>1</v>
      </c>
      <c r="E2505">
        <v>1</v>
      </c>
      <c r="F2505">
        <v>1</v>
      </c>
      <c r="G2505">
        <v>1</v>
      </c>
      <c r="H2505">
        <v>1</v>
      </c>
      <c r="I2505">
        <v>1</v>
      </c>
      <c r="J2505">
        <v>1</v>
      </c>
      <c r="K2505">
        <v>1</v>
      </c>
      <c r="M2505" t="s">
        <v>468</v>
      </c>
    </row>
    <row r="2506" spans="1:13" hidden="1">
      <c r="A2506" t="s">
        <v>295</v>
      </c>
      <c r="B2506" t="s">
        <v>503</v>
      </c>
      <c r="C2506" t="s">
        <v>281</v>
      </c>
      <c r="D2506">
        <v>1</v>
      </c>
      <c r="E2506">
        <v>1</v>
      </c>
      <c r="F2506">
        <v>1</v>
      </c>
      <c r="G2506">
        <v>1</v>
      </c>
      <c r="H2506">
        <v>1</v>
      </c>
      <c r="I2506">
        <v>1</v>
      </c>
      <c r="J2506">
        <v>1</v>
      </c>
      <c r="K2506">
        <v>1</v>
      </c>
      <c r="M2506" t="s">
        <v>468</v>
      </c>
    </row>
    <row r="2507" spans="1:13" hidden="1">
      <c r="A2507" t="s">
        <v>295</v>
      </c>
      <c r="B2507" t="s">
        <v>503</v>
      </c>
      <c r="C2507" t="s">
        <v>282</v>
      </c>
      <c r="D2507">
        <v>1</v>
      </c>
      <c r="E2507">
        <v>1</v>
      </c>
      <c r="F2507">
        <v>1</v>
      </c>
      <c r="G2507">
        <v>1</v>
      </c>
      <c r="H2507">
        <v>1</v>
      </c>
      <c r="I2507">
        <v>1</v>
      </c>
      <c r="J2507">
        <v>1</v>
      </c>
      <c r="K2507">
        <v>1</v>
      </c>
      <c r="M2507" t="s">
        <v>468</v>
      </c>
    </row>
    <row r="2508" spans="1:13" hidden="1">
      <c r="A2508" t="s">
        <v>295</v>
      </c>
      <c r="B2508" t="s">
        <v>503</v>
      </c>
      <c r="C2508" t="s">
        <v>283</v>
      </c>
      <c r="D2508">
        <v>1</v>
      </c>
      <c r="E2508">
        <v>1</v>
      </c>
      <c r="F2508">
        <v>1</v>
      </c>
      <c r="G2508">
        <v>1</v>
      </c>
      <c r="H2508">
        <v>1</v>
      </c>
      <c r="I2508">
        <v>1</v>
      </c>
      <c r="J2508">
        <v>1</v>
      </c>
      <c r="K2508">
        <v>1</v>
      </c>
      <c r="M2508" t="s">
        <v>468</v>
      </c>
    </row>
    <row r="2509" spans="1:13" hidden="1">
      <c r="A2509" t="s">
        <v>295</v>
      </c>
      <c r="B2509" t="s">
        <v>503</v>
      </c>
      <c r="C2509" t="s">
        <v>284</v>
      </c>
      <c r="D2509">
        <v>1</v>
      </c>
      <c r="E2509">
        <v>1</v>
      </c>
      <c r="F2509">
        <v>1</v>
      </c>
      <c r="G2509">
        <v>1</v>
      </c>
      <c r="H2509">
        <v>1</v>
      </c>
      <c r="I2509">
        <v>1</v>
      </c>
      <c r="J2509">
        <v>1</v>
      </c>
      <c r="K2509">
        <v>1</v>
      </c>
      <c r="M2509" t="s">
        <v>468</v>
      </c>
    </row>
    <row r="2510" spans="1:13" hidden="1">
      <c r="A2510" t="s">
        <v>295</v>
      </c>
      <c r="B2510" t="s">
        <v>503</v>
      </c>
      <c r="C2510" t="s">
        <v>285</v>
      </c>
      <c r="D2510">
        <v>1</v>
      </c>
      <c r="E2510">
        <v>1</v>
      </c>
      <c r="F2510">
        <v>1</v>
      </c>
      <c r="G2510">
        <v>1</v>
      </c>
      <c r="H2510">
        <v>1</v>
      </c>
      <c r="I2510">
        <v>1</v>
      </c>
      <c r="J2510">
        <v>1</v>
      </c>
      <c r="K2510">
        <v>1</v>
      </c>
      <c r="M2510" t="s">
        <v>468</v>
      </c>
    </row>
    <row r="2511" spans="1:13" hidden="1">
      <c r="A2511" t="s">
        <v>295</v>
      </c>
      <c r="B2511" t="s">
        <v>503</v>
      </c>
      <c r="C2511" t="s">
        <v>286</v>
      </c>
      <c r="D2511">
        <v>1</v>
      </c>
      <c r="E2511">
        <v>1</v>
      </c>
      <c r="F2511">
        <v>1</v>
      </c>
      <c r="G2511">
        <v>1</v>
      </c>
      <c r="H2511">
        <v>1</v>
      </c>
      <c r="I2511">
        <v>1</v>
      </c>
      <c r="J2511">
        <v>1</v>
      </c>
      <c r="K2511">
        <v>1</v>
      </c>
      <c r="M2511" t="s">
        <v>468</v>
      </c>
    </row>
    <row r="2512" spans="1:13" hidden="1">
      <c r="A2512" t="s">
        <v>295</v>
      </c>
      <c r="B2512" t="s">
        <v>503</v>
      </c>
      <c r="C2512" t="s">
        <v>287</v>
      </c>
      <c r="D2512">
        <v>1</v>
      </c>
      <c r="E2512">
        <v>1</v>
      </c>
      <c r="F2512">
        <v>1</v>
      </c>
      <c r="G2512">
        <v>1</v>
      </c>
      <c r="H2512">
        <v>1</v>
      </c>
      <c r="I2512">
        <v>1</v>
      </c>
      <c r="J2512">
        <v>1</v>
      </c>
      <c r="K2512">
        <v>1</v>
      </c>
      <c r="M2512" t="s">
        <v>468</v>
      </c>
    </row>
    <row r="2513" spans="1:13" hidden="1">
      <c r="A2513" t="s">
        <v>295</v>
      </c>
      <c r="B2513" t="s">
        <v>503</v>
      </c>
      <c r="C2513" t="s">
        <v>288</v>
      </c>
      <c r="D2513">
        <v>1</v>
      </c>
      <c r="E2513">
        <v>1</v>
      </c>
      <c r="F2513">
        <v>1</v>
      </c>
      <c r="G2513">
        <v>1</v>
      </c>
      <c r="H2513">
        <v>1</v>
      </c>
      <c r="I2513">
        <v>1</v>
      </c>
      <c r="J2513">
        <v>1</v>
      </c>
      <c r="K2513">
        <v>1</v>
      </c>
      <c r="M2513" t="s">
        <v>468</v>
      </c>
    </row>
    <row r="2514" spans="1:13" hidden="1">
      <c r="A2514" t="s">
        <v>295</v>
      </c>
      <c r="B2514" t="s">
        <v>503</v>
      </c>
      <c r="C2514" t="s">
        <v>289</v>
      </c>
      <c r="D2514">
        <v>1</v>
      </c>
      <c r="E2514">
        <v>1</v>
      </c>
      <c r="F2514">
        <v>1</v>
      </c>
      <c r="G2514">
        <v>1</v>
      </c>
      <c r="H2514">
        <v>1</v>
      </c>
      <c r="I2514">
        <v>1</v>
      </c>
      <c r="J2514">
        <v>1</v>
      </c>
      <c r="K2514">
        <v>1</v>
      </c>
      <c r="M2514" t="s">
        <v>468</v>
      </c>
    </row>
    <row r="2515" spans="1:13" hidden="1">
      <c r="A2515" t="s">
        <v>295</v>
      </c>
      <c r="B2515" t="s">
        <v>503</v>
      </c>
      <c r="C2515" t="s">
        <v>290</v>
      </c>
      <c r="D2515">
        <v>1</v>
      </c>
      <c r="E2515">
        <v>1</v>
      </c>
      <c r="F2515">
        <v>1</v>
      </c>
      <c r="G2515">
        <v>1</v>
      </c>
      <c r="H2515">
        <v>1</v>
      </c>
      <c r="I2515">
        <v>1</v>
      </c>
      <c r="J2515">
        <v>1</v>
      </c>
      <c r="K2515">
        <v>1</v>
      </c>
      <c r="M2515" t="s">
        <v>468</v>
      </c>
    </row>
    <row r="2516" spans="1:13" hidden="1">
      <c r="A2516" t="s">
        <v>295</v>
      </c>
      <c r="B2516" t="s">
        <v>503</v>
      </c>
      <c r="C2516" t="s">
        <v>291</v>
      </c>
      <c r="D2516">
        <v>1</v>
      </c>
      <c r="E2516">
        <v>1</v>
      </c>
      <c r="F2516">
        <v>1</v>
      </c>
      <c r="G2516">
        <v>1</v>
      </c>
      <c r="H2516">
        <v>1</v>
      </c>
      <c r="I2516">
        <v>1</v>
      </c>
      <c r="J2516">
        <v>1</v>
      </c>
      <c r="K2516">
        <v>1</v>
      </c>
      <c r="M2516" t="s">
        <v>468</v>
      </c>
    </row>
    <row r="2517" spans="1:13" hidden="1">
      <c r="A2517" t="s">
        <v>295</v>
      </c>
      <c r="B2517" t="s">
        <v>503</v>
      </c>
      <c r="C2517" t="s">
        <v>292</v>
      </c>
      <c r="D2517">
        <v>1</v>
      </c>
      <c r="E2517">
        <v>1</v>
      </c>
      <c r="F2517">
        <v>1</v>
      </c>
      <c r="G2517">
        <v>1</v>
      </c>
      <c r="H2517">
        <v>1</v>
      </c>
      <c r="I2517">
        <v>1</v>
      </c>
      <c r="J2517">
        <v>1</v>
      </c>
      <c r="K2517">
        <v>1</v>
      </c>
      <c r="M2517" t="s">
        <v>468</v>
      </c>
    </row>
    <row r="2518" spans="1:13" hidden="1">
      <c r="A2518" t="s">
        <v>295</v>
      </c>
      <c r="B2518" t="s">
        <v>406</v>
      </c>
      <c r="C2518" t="s">
        <v>278</v>
      </c>
      <c r="D2518">
        <v>1</v>
      </c>
      <c r="E2518">
        <v>1</v>
      </c>
      <c r="F2518">
        <v>1</v>
      </c>
      <c r="G2518">
        <v>1</v>
      </c>
      <c r="H2518">
        <v>1</v>
      </c>
      <c r="I2518">
        <v>1</v>
      </c>
      <c r="J2518">
        <v>1</v>
      </c>
      <c r="K2518">
        <v>1</v>
      </c>
      <c r="M2518" t="s">
        <v>468</v>
      </c>
    </row>
    <row r="2519" spans="1:13" hidden="1">
      <c r="A2519" t="s">
        <v>295</v>
      </c>
      <c r="B2519" t="s">
        <v>406</v>
      </c>
      <c r="C2519" t="s">
        <v>279</v>
      </c>
      <c r="D2519">
        <v>1</v>
      </c>
      <c r="E2519">
        <v>1</v>
      </c>
      <c r="F2519">
        <v>1</v>
      </c>
      <c r="G2519">
        <v>1</v>
      </c>
      <c r="H2519">
        <v>1</v>
      </c>
      <c r="I2519">
        <v>1</v>
      </c>
      <c r="J2519">
        <v>1</v>
      </c>
      <c r="K2519">
        <v>1</v>
      </c>
      <c r="M2519" t="s">
        <v>468</v>
      </c>
    </row>
    <row r="2520" spans="1:13" hidden="1">
      <c r="A2520" t="s">
        <v>295</v>
      </c>
      <c r="B2520" t="s">
        <v>406</v>
      </c>
      <c r="C2520" t="s">
        <v>280</v>
      </c>
      <c r="D2520">
        <v>1</v>
      </c>
      <c r="E2520">
        <v>1</v>
      </c>
      <c r="F2520">
        <v>1</v>
      </c>
      <c r="G2520">
        <v>1</v>
      </c>
      <c r="H2520">
        <v>1</v>
      </c>
      <c r="I2520">
        <v>1</v>
      </c>
      <c r="J2520">
        <v>1</v>
      </c>
      <c r="K2520">
        <v>1</v>
      </c>
      <c r="M2520" t="s">
        <v>468</v>
      </c>
    </row>
    <row r="2521" spans="1:13" hidden="1">
      <c r="A2521" t="s">
        <v>295</v>
      </c>
      <c r="B2521" t="s">
        <v>406</v>
      </c>
      <c r="C2521" t="s">
        <v>277</v>
      </c>
      <c r="D2521">
        <v>1</v>
      </c>
      <c r="E2521">
        <v>1</v>
      </c>
      <c r="F2521">
        <v>1</v>
      </c>
      <c r="G2521">
        <v>1</v>
      </c>
      <c r="H2521">
        <v>1</v>
      </c>
      <c r="I2521">
        <v>1</v>
      </c>
      <c r="J2521">
        <v>1</v>
      </c>
      <c r="K2521">
        <v>1</v>
      </c>
      <c r="M2521" t="s">
        <v>468</v>
      </c>
    </row>
    <row r="2522" spans="1:13" hidden="1">
      <c r="A2522" t="s">
        <v>295</v>
      </c>
      <c r="B2522" t="s">
        <v>406</v>
      </c>
      <c r="C2522" t="s">
        <v>281</v>
      </c>
      <c r="D2522">
        <v>1</v>
      </c>
      <c r="E2522">
        <v>1</v>
      </c>
      <c r="F2522">
        <v>1</v>
      </c>
      <c r="G2522">
        <v>1</v>
      </c>
      <c r="H2522">
        <v>1</v>
      </c>
      <c r="I2522">
        <v>1</v>
      </c>
      <c r="J2522">
        <v>1</v>
      </c>
      <c r="K2522">
        <v>1</v>
      </c>
      <c r="M2522" t="s">
        <v>468</v>
      </c>
    </row>
    <row r="2523" spans="1:13" hidden="1">
      <c r="A2523" t="s">
        <v>295</v>
      </c>
      <c r="B2523" t="s">
        <v>406</v>
      </c>
      <c r="C2523" t="s">
        <v>282</v>
      </c>
      <c r="D2523">
        <v>1</v>
      </c>
      <c r="E2523">
        <v>1</v>
      </c>
      <c r="F2523">
        <v>1</v>
      </c>
      <c r="G2523">
        <v>1</v>
      </c>
      <c r="H2523">
        <v>1</v>
      </c>
      <c r="I2523">
        <v>1</v>
      </c>
      <c r="J2523">
        <v>1</v>
      </c>
      <c r="K2523">
        <v>1</v>
      </c>
      <c r="M2523" t="s">
        <v>468</v>
      </c>
    </row>
    <row r="2524" spans="1:13" hidden="1">
      <c r="A2524" t="s">
        <v>295</v>
      </c>
      <c r="B2524" t="s">
        <v>406</v>
      </c>
      <c r="C2524" t="s">
        <v>283</v>
      </c>
      <c r="D2524">
        <v>1</v>
      </c>
      <c r="E2524">
        <v>1</v>
      </c>
      <c r="F2524">
        <v>1</v>
      </c>
      <c r="G2524">
        <v>1</v>
      </c>
      <c r="H2524">
        <v>1</v>
      </c>
      <c r="I2524">
        <v>1</v>
      </c>
      <c r="J2524">
        <v>1</v>
      </c>
      <c r="K2524">
        <v>1</v>
      </c>
      <c r="M2524" t="s">
        <v>468</v>
      </c>
    </row>
    <row r="2525" spans="1:13" hidden="1">
      <c r="A2525" t="s">
        <v>295</v>
      </c>
      <c r="B2525" t="s">
        <v>406</v>
      </c>
      <c r="C2525" t="s">
        <v>284</v>
      </c>
      <c r="D2525">
        <v>1</v>
      </c>
      <c r="E2525">
        <v>1</v>
      </c>
      <c r="F2525">
        <v>1</v>
      </c>
      <c r="G2525">
        <v>1</v>
      </c>
      <c r="H2525">
        <v>1</v>
      </c>
      <c r="I2525">
        <v>1</v>
      </c>
      <c r="J2525">
        <v>1</v>
      </c>
      <c r="K2525">
        <v>1</v>
      </c>
      <c r="M2525" t="s">
        <v>468</v>
      </c>
    </row>
    <row r="2526" spans="1:13" hidden="1">
      <c r="A2526" t="s">
        <v>295</v>
      </c>
      <c r="B2526" t="s">
        <v>406</v>
      </c>
      <c r="C2526" t="s">
        <v>285</v>
      </c>
      <c r="D2526">
        <v>1</v>
      </c>
      <c r="E2526">
        <v>1</v>
      </c>
      <c r="F2526">
        <v>1</v>
      </c>
      <c r="G2526">
        <v>1</v>
      </c>
      <c r="H2526">
        <v>1</v>
      </c>
      <c r="I2526">
        <v>1</v>
      </c>
      <c r="J2526">
        <v>1</v>
      </c>
      <c r="K2526">
        <v>1</v>
      </c>
      <c r="M2526" t="s">
        <v>468</v>
      </c>
    </row>
    <row r="2527" spans="1:13" hidden="1">
      <c r="A2527" t="s">
        <v>295</v>
      </c>
      <c r="B2527" t="s">
        <v>406</v>
      </c>
      <c r="C2527" t="s">
        <v>286</v>
      </c>
      <c r="D2527">
        <v>1</v>
      </c>
      <c r="E2527">
        <v>1</v>
      </c>
      <c r="F2527">
        <v>1</v>
      </c>
      <c r="G2527">
        <v>1</v>
      </c>
      <c r="H2527">
        <v>1</v>
      </c>
      <c r="I2527">
        <v>1</v>
      </c>
      <c r="J2527">
        <v>1</v>
      </c>
      <c r="K2527">
        <v>1</v>
      </c>
      <c r="M2527" t="s">
        <v>468</v>
      </c>
    </row>
    <row r="2528" spans="1:13" hidden="1">
      <c r="A2528" t="s">
        <v>295</v>
      </c>
      <c r="B2528" t="s">
        <v>406</v>
      </c>
      <c r="C2528" t="s">
        <v>287</v>
      </c>
      <c r="D2528">
        <v>1</v>
      </c>
      <c r="E2528">
        <v>1</v>
      </c>
      <c r="F2528">
        <v>1</v>
      </c>
      <c r="G2528">
        <v>1</v>
      </c>
      <c r="H2528">
        <v>1</v>
      </c>
      <c r="I2528">
        <v>1</v>
      </c>
      <c r="J2528">
        <v>1</v>
      </c>
      <c r="K2528">
        <v>1</v>
      </c>
      <c r="M2528" t="s">
        <v>468</v>
      </c>
    </row>
    <row r="2529" spans="1:13" hidden="1">
      <c r="A2529" t="s">
        <v>295</v>
      </c>
      <c r="B2529" t="s">
        <v>406</v>
      </c>
      <c r="C2529" t="s">
        <v>288</v>
      </c>
      <c r="D2529">
        <v>1</v>
      </c>
      <c r="E2529">
        <v>1</v>
      </c>
      <c r="F2529">
        <v>1</v>
      </c>
      <c r="G2529">
        <v>1</v>
      </c>
      <c r="H2529">
        <v>1</v>
      </c>
      <c r="I2529">
        <v>1</v>
      </c>
      <c r="J2529">
        <v>1</v>
      </c>
      <c r="K2529">
        <v>1</v>
      </c>
      <c r="M2529" t="s">
        <v>468</v>
      </c>
    </row>
    <row r="2530" spans="1:13" hidden="1">
      <c r="A2530" t="s">
        <v>295</v>
      </c>
      <c r="B2530" t="s">
        <v>406</v>
      </c>
      <c r="C2530" t="s">
        <v>289</v>
      </c>
      <c r="D2530">
        <v>1</v>
      </c>
      <c r="E2530">
        <v>1</v>
      </c>
      <c r="F2530">
        <v>1</v>
      </c>
      <c r="G2530">
        <v>1</v>
      </c>
      <c r="H2530">
        <v>1</v>
      </c>
      <c r="I2530">
        <v>1</v>
      </c>
      <c r="J2530">
        <v>1</v>
      </c>
      <c r="K2530">
        <v>1</v>
      </c>
      <c r="M2530" t="s">
        <v>468</v>
      </c>
    </row>
    <row r="2531" spans="1:13" hidden="1">
      <c r="A2531" t="s">
        <v>295</v>
      </c>
      <c r="B2531" t="s">
        <v>406</v>
      </c>
      <c r="C2531" t="s">
        <v>290</v>
      </c>
      <c r="D2531">
        <v>1</v>
      </c>
      <c r="E2531">
        <v>1</v>
      </c>
      <c r="F2531">
        <v>1</v>
      </c>
      <c r="G2531">
        <v>1</v>
      </c>
      <c r="H2531">
        <v>1</v>
      </c>
      <c r="I2531">
        <v>1</v>
      </c>
      <c r="J2531">
        <v>1</v>
      </c>
      <c r="K2531">
        <v>1</v>
      </c>
      <c r="M2531" t="s">
        <v>468</v>
      </c>
    </row>
    <row r="2532" spans="1:13" hidden="1">
      <c r="A2532" t="s">
        <v>295</v>
      </c>
      <c r="B2532" t="s">
        <v>406</v>
      </c>
      <c r="C2532" t="s">
        <v>291</v>
      </c>
      <c r="D2532">
        <v>1</v>
      </c>
      <c r="E2532">
        <v>1</v>
      </c>
      <c r="F2532">
        <v>1</v>
      </c>
      <c r="G2532">
        <v>1</v>
      </c>
      <c r="H2532">
        <v>1</v>
      </c>
      <c r="I2532">
        <v>1</v>
      </c>
      <c r="J2532">
        <v>1</v>
      </c>
      <c r="K2532">
        <v>1</v>
      </c>
      <c r="M2532" t="s">
        <v>468</v>
      </c>
    </row>
    <row r="2533" spans="1:13" hidden="1">
      <c r="A2533" t="s">
        <v>295</v>
      </c>
      <c r="B2533" t="s">
        <v>406</v>
      </c>
      <c r="C2533" t="s">
        <v>292</v>
      </c>
      <c r="D2533">
        <v>1</v>
      </c>
      <c r="E2533">
        <v>1</v>
      </c>
      <c r="F2533">
        <v>1</v>
      </c>
      <c r="G2533">
        <v>1</v>
      </c>
      <c r="H2533">
        <v>1</v>
      </c>
      <c r="I2533">
        <v>1</v>
      </c>
      <c r="J2533">
        <v>1</v>
      </c>
      <c r="K2533">
        <v>1</v>
      </c>
      <c r="M2533" t="s">
        <v>468</v>
      </c>
    </row>
    <row r="2534" spans="1:13" hidden="1">
      <c r="A2534" t="s">
        <v>295</v>
      </c>
      <c r="B2534" t="s">
        <v>341</v>
      </c>
      <c r="C2534" t="s">
        <v>278</v>
      </c>
      <c r="D2534">
        <v>1</v>
      </c>
      <c r="E2534">
        <v>1</v>
      </c>
      <c r="F2534">
        <v>1</v>
      </c>
      <c r="G2534">
        <v>1</v>
      </c>
      <c r="H2534">
        <v>1</v>
      </c>
      <c r="I2534">
        <v>1</v>
      </c>
      <c r="J2534">
        <v>1</v>
      </c>
      <c r="K2534">
        <v>1</v>
      </c>
      <c r="M2534" t="s">
        <v>468</v>
      </c>
    </row>
    <row r="2535" spans="1:13" hidden="1">
      <c r="A2535" t="s">
        <v>295</v>
      </c>
      <c r="B2535" t="s">
        <v>341</v>
      </c>
      <c r="C2535" t="s">
        <v>279</v>
      </c>
      <c r="D2535">
        <v>1</v>
      </c>
      <c r="E2535">
        <v>1</v>
      </c>
      <c r="F2535">
        <v>1</v>
      </c>
      <c r="G2535">
        <v>1</v>
      </c>
      <c r="H2535">
        <v>1</v>
      </c>
      <c r="I2535">
        <v>1</v>
      </c>
      <c r="J2535">
        <v>1</v>
      </c>
      <c r="K2535">
        <v>1</v>
      </c>
      <c r="M2535" t="s">
        <v>468</v>
      </c>
    </row>
    <row r="2536" spans="1:13" hidden="1">
      <c r="A2536" t="s">
        <v>295</v>
      </c>
      <c r="B2536" t="s">
        <v>341</v>
      </c>
      <c r="C2536" t="s">
        <v>280</v>
      </c>
      <c r="D2536">
        <v>1</v>
      </c>
      <c r="E2536">
        <v>1</v>
      </c>
      <c r="F2536">
        <v>1</v>
      </c>
      <c r="G2536">
        <v>1</v>
      </c>
      <c r="H2536">
        <v>1</v>
      </c>
      <c r="I2536">
        <v>1</v>
      </c>
      <c r="J2536">
        <v>1</v>
      </c>
      <c r="K2536">
        <v>1</v>
      </c>
      <c r="M2536" t="s">
        <v>468</v>
      </c>
    </row>
    <row r="2537" spans="1:13" hidden="1">
      <c r="A2537" t="s">
        <v>295</v>
      </c>
      <c r="B2537" t="s">
        <v>341</v>
      </c>
      <c r="C2537" t="s">
        <v>277</v>
      </c>
      <c r="D2537">
        <v>1</v>
      </c>
      <c r="E2537">
        <v>1</v>
      </c>
      <c r="F2537">
        <v>1</v>
      </c>
      <c r="G2537">
        <v>1</v>
      </c>
      <c r="H2537">
        <v>1</v>
      </c>
      <c r="I2537">
        <v>1</v>
      </c>
      <c r="J2537">
        <v>1</v>
      </c>
      <c r="K2537">
        <v>1</v>
      </c>
      <c r="M2537" t="s">
        <v>468</v>
      </c>
    </row>
    <row r="2538" spans="1:13" hidden="1">
      <c r="A2538" t="s">
        <v>295</v>
      </c>
      <c r="B2538" t="s">
        <v>341</v>
      </c>
      <c r="C2538" t="s">
        <v>281</v>
      </c>
      <c r="D2538">
        <v>1</v>
      </c>
      <c r="E2538">
        <v>1</v>
      </c>
      <c r="F2538">
        <v>1</v>
      </c>
      <c r="G2538">
        <v>1</v>
      </c>
      <c r="H2538">
        <v>1</v>
      </c>
      <c r="I2538">
        <v>1</v>
      </c>
      <c r="J2538">
        <v>1</v>
      </c>
      <c r="K2538">
        <v>1</v>
      </c>
      <c r="M2538" t="s">
        <v>468</v>
      </c>
    </row>
    <row r="2539" spans="1:13" hidden="1">
      <c r="A2539" t="s">
        <v>295</v>
      </c>
      <c r="B2539" t="s">
        <v>341</v>
      </c>
      <c r="C2539" t="s">
        <v>282</v>
      </c>
      <c r="D2539">
        <v>1</v>
      </c>
      <c r="E2539">
        <v>1</v>
      </c>
      <c r="F2539">
        <v>1</v>
      </c>
      <c r="G2539">
        <v>1</v>
      </c>
      <c r="H2539">
        <v>1</v>
      </c>
      <c r="I2539">
        <v>1</v>
      </c>
      <c r="J2539">
        <v>1</v>
      </c>
      <c r="K2539">
        <v>1</v>
      </c>
      <c r="M2539" t="s">
        <v>468</v>
      </c>
    </row>
    <row r="2540" spans="1:13" hidden="1">
      <c r="A2540" t="s">
        <v>295</v>
      </c>
      <c r="B2540" t="s">
        <v>341</v>
      </c>
      <c r="C2540" t="s">
        <v>283</v>
      </c>
      <c r="D2540">
        <v>1</v>
      </c>
      <c r="E2540">
        <v>1</v>
      </c>
      <c r="F2540">
        <v>1</v>
      </c>
      <c r="G2540">
        <v>1</v>
      </c>
      <c r="H2540">
        <v>1</v>
      </c>
      <c r="I2540">
        <v>1</v>
      </c>
      <c r="J2540">
        <v>1</v>
      </c>
      <c r="K2540">
        <v>1</v>
      </c>
      <c r="M2540" t="s">
        <v>468</v>
      </c>
    </row>
    <row r="2541" spans="1:13" hidden="1">
      <c r="A2541" t="s">
        <v>295</v>
      </c>
      <c r="B2541" t="s">
        <v>341</v>
      </c>
      <c r="C2541" t="s">
        <v>284</v>
      </c>
      <c r="D2541">
        <v>1</v>
      </c>
      <c r="E2541">
        <v>1</v>
      </c>
      <c r="F2541">
        <v>1</v>
      </c>
      <c r="G2541">
        <v>1</v>
      </c>
      <c r="H2541">
        <v>1</v>
      </c>
      <c r="I2541">
        <v>1</v>
      </c>
      <c r="J2541">
        <v>1</v>
      </c>
      <c r="K2541">
        <v>1</v>
      </c>
      <c r="M2541" t="s">
        <v>468</v>
      </c>
    </row>
    <row r="2542" spans="1:13" hidden="1">
      <c r="A2542" t="s">
        <v>295</v>
      </c>
      <c r="B2542" t="s">
        <v>341</v>
      </c>
      <c r="C2542" t="s">
        <v>285</v>
      </c>
      <c r="D2542">
        <v>1</v>
      </c>
      <c r="E2542">
        <v>1</v>
      </c>
      <c r="F2542">
        <v>1</v>
      </c>
      <c r="G2542">
        <v>1</v>
      </c>
      <c r="H2542">
        <v>1</v>
      </c>
      <c r="I2542">
        <v>1</v>
      </c>
      <c r="J2542">
        <v>1</v>
      </c>
      <c r="K2542">
        <v>1</v>
      </c>
      <c r="M2542" t="s">
        <v>468</v>
      </c>
    </row>
    <row r="2543" spans="1:13" hidden="1">
      <c r="A2543" t="s">
        <v>295</v>
      </c>
      <c r="B2543" t="s">
        <v>341</v>
      </c>
      <c r="C2543" t="s">
        <v>286</v>
      </c>
      <c r="D2543">
        <v>1</v>
      </c>
      <c r="E2543">
        <v>1</v>
      </c>
      <c r="F2543">
        <v>1</v>
      </c>
      <c r="G2543">
        <v>1</v>
      </c>
      <c r="H2543">
        <v>1</v>
      </c>
      <c r="I2543">
        <v>1</v>
      </c>
      <c r="J2543">
        <v>1</v>
      </c>
      <c r="K2543">
        <v>1</v>
      </c>
      <c r="M2543" t="s">
        <v>468</v>
      </c>
    </row>
    <row r="2544" spans="1:13" hidden="1">
      <c r="A2544" t="s">
        <v>295</v>
      </c>
      <c r="B2544" t="s">
        <v>341</v>
      </c>
      <c r="C2544" t="s">
        <v>287</v>
      </c>
      <c r="D2544">
        <v>1</v>
      </c>
      <c r="E2544">
        <v>1</v>
      </c>
      <c r="F2544">
        <v>1</v>
      </c>
      <c r="G2544">
        <v>1</v>
      </c>
      <c r="H2544">
        <v>1</v>
      </c>
      <c r="I2544">
        <v>1</v>
      </c>
      <c r="J2544">
        <v>1</v>
      </c>
      <c r="K2544">
        <v>1</v>
      </c>
      <c r="M2544" t="s">
        <v>468</v>
      </c>
    </row>
    <row r="2545" spans="1:13" hidden="1">
      <c r="A2545" t="s">
        <v>295</v>
      </c>
      <c r="B2545" t="s">
        <v>341</v>
      </c>
      <c r="C2545" t="s">
        <v>288</v>
      </c>
      <c r="D2545">
        <v>1</v>
      </c>
      <c r="E2545">
        <v>1</v>
      </c>
      <c r="F2545">
        <v>1</v>
      </c>
      <c r="G2545">
        <v>1</v>
      </c>
      <c r="H2545">
        <v>1</v>
      </c>
      <c r="I2545">
        <v>1</v>
      </c>
      <c r="J2545">
        <v>1</v>
      </c>
      <c r="K2545">
        <v>1</v>
      </c>
      <c r="M2545" t="s">
        <v>468</v>
      </c>
    </row>
    <row r="2546" spans="1:13" hidden="1">
      <c r="A2546" t="s">
        <v>295</v>
      </c>
      <c r="B2546" t="s">
        <v>341</v>
      </c>
      <c r="C2546" t="s">
        <v>289</v>
      </c>
      <c r="D2546">
        <v>1</v>
      </c>
      <c r="E2546">
        <v>1</v>
      </c>
      <c r="F2546">
        <v>1</v>
      </c>
      <c r="G2546">
        <v>1</v>
      </c>
      <c r="H2546">
        <v>1</v>
      </c>
      <c r="I2546">
        <v>1</v>
      </c>
      <c r="J2546">
        <v>1</v>
      </c>
      <c r="K2546">
        <v>1</v>
      </c>
      <c r="M2546" t="s">
        <v>468</v>
      </c>
    </row>
    <row r="2547" spans="1:13" hidden="1">
      <c r="A2547" t="s">
        <v>295</v>
      </c>
      <c r="B2547" t="s">
        <v>341</v>
      </c>
      <c r="C2547" t="s">
        <v>290</v>
      </c>
      <c r="D2547">
        <v>1</v>
      </c>
      <c r="E2547">
        <v>1</v>
      </c>
      <c r="F2547">
        <v>1</v>
      </c>
      <c r="G2547">
        <v>1</v>
      </c>
      <c r="H2547">
        <v>1</v>
      </c>
      <c r="I2547">
        <v>1</v>
      </c>
      <c r="J2547">
        <v>1</v>
      </c>
      <c r="K2547">
        <v>1</v>
      </c>
      <c r="M2547" t="s">
        <v>468</v>
      </c>
    </row>
    <row r="2548" spans="1:13" hidden="1">
      <c r="A2548" t="s">
        <v>295</v>
      </c>
      <c r="B2548" t="s">
        <v>341</v>
      </c>
      <c r="C2548" t="s">
        <v>291</v>
      </c>
      <c r="D2548">
        <v>1</v>
      </c>
      <c r="E2548">
        <v>1</v>
      </c>
      <c r="F2548">
        <v>1</v>
      </c>
      <c r="G2548">
        <v>1</v>
      </c>
      <c r="H2548">
        <v>1</v>
      </c>
      <c r="I2548">
        <v>1</v>
      </c>
      <c r="J2548">
        <v>1</v>
      </c>
      <c r="K2548">
        <v>1</v>
      </c>
      <c r="M2548" t="s">
        <v>468</v>
      </c>
    </row>
    <row r="2549" spans="1:13" hidden="1">
      <c r="A2549" t="s">
        <v>295</v>
      </c>
      <c r="B2549" t="s">
        <v>341</v>
      </c>
      <c r="C2549" t="s">
        <v>292</v>
      </c>
      <c r="D2549">
        <v>1</v>
      </c>
      <c r="E2549">
        <v>1</v>
      </c>
      <c r="F2549">
        <v>1</v>
      </c>
      <c r="G2549">
        <v>1</v>
      </c>
      <c r="H2549">
        <v>1</v>
      </c>
      <c r="I2549">
        <v>1</v>
      </c>
      <c r="J2549">
        <v>1</v>
      </c>
      <c r="K2549">
        <v>1</v>
      </c>
      <c r="M2549" t="s">
        <v>468</v>
      </c>
    </row>
    <row r="2550" spans="1:13" hidden="1">
      <c r="A2550" t="s">
        <v>295</v>
      </c>
      <c r="B2550" t="s">
        <v>342</v>
      </c>
      <c r="C2550" t="s">
        <v>278</v>
      </c>
      <c r="D2550">
        <v>1</v>
      </c>
      <c r="E2550">
        <v>1</v>
      </c>
      <c r="F2550">
        <v>1</v>
      </c>
      <c r="G2550">
        <v>1</v>
      </c>
      <c r="H2550">
        <v>1</v>
      </c>
      <c r="I2550">
        <v>1</v>
      </c>
      <c r="J2550">
        <v>1</v>
      </c>
      <c r="K2550">
        <v>1</v>
      </c>
      <c r="M2550" t="s">
        <v>468</v>
      </c>
    </row>
    <row r="2551" spans="1:13" hidden="1">
      <c r="A2551" t="s">
        <v>295</v>
      </c>
      <c r="B2551" t="s">
        <v>342</v>
      </c>
      <c r="C2551" t="s">
        <v>279</v>
      </c>
      <c r="D2551">
        <v>1</v>
      </c>
      <c r="E2551">
        <v>1</v>
      </c>
      <c r="F2551">
        <v>1</v>
      </c>
      <c r="G2551">
        <v>1</v>
      </c>
      <c r="H2551">
        <v>1</v>
      </c>
      <c r="I2551">
        <v>1</v>
      </c>
      <c r="J2551">
        <v>1</v>
      </c>
      <c r="K2551">
        <v>1</v>
      </c>
      <c r="M2551" t="s">
        <v>468</v>
      </c>
    </row>
    <row r="2552" spans="1:13" hidden="1">
      <c r="A2552" t="s">
        <v>295</v>
      </c>
      <c r="B2552" t="s">
        <v>342</v>
      </c>
      <c r="C2552" t="s">
        <v>280</v>
      </c>
      <c r="D2552">
        <v>1</v>
      </c>
      <c r="E2552">
        <v>1</v>
      </c>
      <c r="F2552">
        <v>1</v>
      </c>
      <c r="G2552">
        <v>1</v>
      </c>
      <c r="H2552">
        <v>1</v>
      </c>
      <c r="I2552">
        <v>1</v>
      </c>
      <c r="J2552">
        <v>1</v>
      </c>
      <c r="K2552">
        <v>1</v>
      </c>
      <c r="M2552" t="s">
        <v>468</v>
      </c>
    </row>
    <row r="2553" spans="1:13" hidden="1">
      <c r="A2553" t="s">
        <v>295</v>
      </c>
      <c r="B2553" t="s">
        <v>342</v>
      </c>
      <c r="C2553" t="s">
        <v>277</v>
      </c>
      <c r="D2553">
        <v>1</v>
      </c>
      <c r="E2553">
        <v>1</v>
      </c>
      <c r="F2553">
        <v>1</v>
      </c>
      <c r="G2553">
        <v>1</v>
      </c>
      <c r="H2553">
        <v>1</v>
      </c>
      <c r="I2553">
        <v>1</v>
      </c>
      <c r="J2553">
        <v>1</v>
      </c>
      <c r="K2553">
        <v>1</v>
      </c>
      <c r="M2553" t="s">
        <v>468</v>
      </c>
    </row>
    <row r="2554" spans="1:13" hidden="1">
      <c r="A2554" t="s">
        <v>295</v>
      </c>
      <c r="B2554" t="s">
        <v>342</v>
      </c>
      <c r="C2554" t="s">
        <v>281</v>
      </c>
      <c r="D2554">
        <v>1</v>
      </c>
      <c r="E2554">
        <v>1</v>
      </c>
      <c r="F2554">
        <v>1</v>
      </c>
      <c r="G2554">
        <v>1</v>
      </c>
      <c r="H2554">
        <v>1</v>
      </c>
      <c r="I2554">
        <v>1</v>
      </c>
      <c r="J2554">
        <v>1</v>
      </c>
      <c r="K2554">
        <v>1</v>
      </c>
      <c r="M2554" t="s">
        <v>468</v>
      </c>
    </row>
    <row r="2555" spans="1:13" hidden="1">
      <c r="A2555" t="s">
        <v>295</v>
      </c>
      <c r="B2555" t="s">
        <v>342</v>
      </c>
      <c r="C2555" t="s">
        <v>282</v>
      </c>
      <c r="D2555">
        <v>1</v>
      </c>
      <c r="E2555">
        <v>1</v>
      </c>
      <c r="F2555">
        <v>1</v>
      </c>
      <c r="G2555">
        <v>1</v>
      </c>
      <c r="H2555">
        <v>1</v>
      </c>
      <c r="I2555">
        <v>1</v>
      </c>
      <c r="J2555">
        <v>1</v>
      </c>
      <c r="K2555">
        <v>1</v>
      </c>
      <c r="M2555" t="s">
        <v>468</v>
      </c>
    </row>
    <row r="2556" spans="1:13" hidden="1">
      <c r="A2556" t="s">
        <v>295</v>
      </c>
      <c r="B2556" t="s">
        <v>342</v>
      </c>
      <c r="C2556" t="s">
        <v>283</v>
      </c>
      <c r="D2556">
        <v>1</v>
      </c>
      <c r="E2556">
        <v>1</v>
      </c>
      <c r="F2556">
        <v>1</v>
      </c>
      <c r="G2556">
        <v>1</v>
      </c>
      <c r="H2556">
        <v>1</v>
      </c>
      <c r="I2556">
        <v>1</v>
      </c>
      <c r="J2556">
        <v>1</v>
      </c>
      <c r="K2556">
        <v>1</v>
      </c>
      <c r="M2556" t="s">
        <v>468</v>
      </c>
    </row>
    <row r="2557" spans="1:13" hidden="1">
      <c r="A2557" t="s">
        <v>295</v>
      </c>
      <c r="B2557" t="s">
        <v>342</v>
      </c>
      <c r="C2557" t="s">
        <v>284</v>
      </c>
      <c r="D2557">
        <v>1</v>
      </c>
      <c r="E2557">
        <v>1</v>
      </c>
      <c r="F2557">
        <v>1</v>
      </c>
      <c r="G2557">
        <v>1</v>
      </c>
      <c r="H2557">
        <v>1</v>
      </c>
      <c r="I2557">
        <v>1</v>
      </c>
      <c r="J2557">
        <v>1</v>
      </c>
      <c r="K2557">
        <v>1</v>
      </c>
      <c r="M2557" t="s">
        <v>468</v>
      </c>
    </row>
    <row r="2558" spans="1:13" hidden="1">
      <c r="A2558" t="s">
        <v>295</v>
      </c>
      <c r="B2558" t="s">
        <v>342</v>
      </c>
      <c r="C2558" t="s">
        <v>285</v>
      </c>
      <c r="D2558">
        <v>1</v>
      </c>
      <c r="E2558">
        <v>1</v>
      </c>
      <c r="F2558">
        <v>1</v>
      </c>
      <c r="G2558">
        <v>1</v>
      </c>
      <c r="H2558">
        <v>1</v>
      </c>
      <c r="I2558">
        <v>1</v>
      </c>
      <c r="J2558">
        <v>1</v>
      </c>
      <c r="K2558">
        <v>1</v>
      </c>
      <c r="M2558" t="s">
        <v>468</v>
      </c>
    </row>
    <row r="2559" spans="1:13" hidden="1">
      <c r="A2559" t="s">
        <v>295</v>
      </c>
      <c r="B2559" t="s">
        <v>342</v>
      </c>
      <c r="C2559" t="s">
        <v>286</v>
      </c>
      <c r="D2559">
        <v>1</v>
      </c>
      <c r="E2559">
        <v>1</v>
      </c>
      <c r="F2559">
        <v>1</v>
      </c>
      <c r="G2559">
        <v>1</v>
      </c>
      <c r="H2559">
        <v>1</v>
      </c>
      <c r="I2559">
        <v>1</v>
      </c>
      <c r="J2559">
        <v>1</v>
      </c>
      <c r="K2559">
        <v>1</v>
      </c>
      <c r="M2559" t="s">
        <v>468</v>
      </c>
    </row>
    <row r="2560" spans="1:13" hidden="1">
      <c r="A2560" t="s">
        <v>295</v>
      </c>
      <c r="B2560" t="s">
        <v>342</v>
      </c>
      <c r="C2560" t="s">
        <v>287</v>
      </c>
      <c r="D2560">
        <v>1</v>
      </c>
      <c r="E2560">
        <v>1</v>
      </c>
      <c r="F2560">
        <v>1</v>
      </c>
      <c r="G2560">
        <v>1</v>
      </c>
      <c r="H2560">
        <v>1</v>
      </c>
      <c r="I2560">
        <v>1</v>
      </c>
      <c r="J2560">
        <v>1</v>
      </c>
      <c r="K2560">
        <v>1</v>
      </c>
      <c r="M2560" t="s">
        <v>468</v>
      </c>
    </row>
    <row r="2561" spans="1:13" hidden="1">
      <c r="A2561" t="s">
        <v>295</v>
      </c>
      <c r="B2561" t="s">
        <v>342</v>
      </c>
      <c r="C2561" t="s">
        <v>288</v>
      </c>
      <c r="D2561">
        <v>1</v>
      </c>
      <c r="E2561">
        <v>1</v>
      </c>
      <c r="F2561">
        <v>1</v>
      </c>
      <c r="G2561">
        <v>1</v>
      </c>
      <c r="H2561">
        <v>1</v>
      </c>
      <c r="I2561">
        <v>1</v>
      </c>
      <c r="J2561">
        <v>1</v>
      </c>
      <c r="K2561">
        <v>1</v>
      </c>
      <c r="M2561" t="s">
        <v>468</v>
      </c>
    </row>
    <row r="2562" spans="1:13" hidden="1">
      <c r="A2562" t="s">
        <v>295</v>
      </c>
      <c r="B2562" t="s">
        <v>342</v>
      </c>
      <c r="C2562" t="s">
        <v>289</v>
      </c>
      <c r="D2562">
        <v>1</v>
      </c>
      <c r="E2562">
        <v>1</v>
      </c>
      <c r="F2562">
        <v>1</v>
      </c>
      <c r="G2562">
        <v>1</v>
      </c>
      <c r="H2562">
        <v>1</v>
      </c>
      <c r="I2562">
        <v>1</v>
      </c>
      <c r="J2562">
        <v>1</v>
      </c>
      <c r="K2562">
        <v>1</v>
      </c>
      <c r="M2562" t="s">
        <v>468</v>
      </c>
    </row>
    <row r="2563" spans="1:13" hidden="1">
      <c r="A2563" t="s">
        <v>295</v>
      </c>
      <c r="B2563" t="s">
        <v>342</v>
      </c>
      <c r="C2563" t="s">
        <v>290</v>
      </c>
      <c r="D2563">
        <v>1</v>
      </c>
      <c r="E2563">
        <v>1</v>
      </c>
      <c r="F2563">
        <v>1</v>
      </c>
      <c r="G2563">
        <v>1</v>
      </c>
      <c r="H2563">
        <v>1</v>
      </c>
      <c r="I2563">
        <v>1</v>
      </c>
      <c r="J2563">
        <v>1</v>
      </c>
      <c r="K2563">
        <v>1</v>
      </c>
      <c r="M2563" t="s">
        <v>468</v>
      </c>
    </row>
    <row r="2564" spans="1:13" hidden="1">
      <c r="A2564" t="s">
        <v>295</v>
      </c>
      <c r="B2564" t="s">
        <v>342</v>
      </c>
      <c r="C2564" t="s">
        <v>291</v>
      </c>
      <c r="D2564">
        <v>1</v>
      </c>
      <c r="E2564">
        <v>1</v>
      </c>
      <c r="F2564">
        <v>1</v>
      </c>
      <c r="G2564">
        <v>1</v>
      </c>
      <c r="H2564">
        <v>1</v>
      </c>
      <c r="I2564">
        <v>1</v>
      </c>
      <c r="J2564">
        <v>1</v>
      </c>
      <c r="K2564">
        <v>1</v>
      </c>
      <c r="M2564" t="s">
        <v>468</v>
      </c>
    </row>
    <row r="2565" spans="1:13" hidden="1">
      <c r="A2565" t="s">
        <v>295</v>
      </c>
      <c r="B2565" t="s">
        <v>342</v>
      </c>
      <c r="C2565" t="s">
        <v>292</v>
      </c>
      <c r="D2565">
        <v>1</v>
      </c>
      <c r="E2565">
        <v>1</v>
      </c>
      <c r="F2565">
        <v>1</v>
      </c>
      <c r="G2565">
        <v>1</v>
      </c>
      <c r="H2565">
        <v>1</v>
      </c>
      <c r="I2565">
        <v>1</v>
      </c>
      <c r="J2565">
        <v>1</v>
      </c>
      <c r="K2565">
        <v>1</v>
      </c>
      <c r="M2565" t="s">
        <v>468</v>
      </c>
    </row>
    <row r="2566" spans="1:13" hidden="1">
      <c r="A2566" t="s">
        <v>295</v>
      </c>
      <c r="B2566" t="s">
        <v>343</v>
      </c>
      <c r="C2566" t="s">
        <v>278</v>
      </c>
      <c r="D2566">
        <v>1</v>
      </c>
      <c r="E2566">
        <v>1</v>
      </c>
      <c r="F2566">
        <v>1</v>
      </c>
      <c r="G2566">
        <v>1</v>
      </c>
      <c r="H2566">
        <v>1</v>
      </c>
      <c r="I2566">
        <v>1</v>
      </c>
      <c r="J2566">
        <v>1</v>
      </c>
      <c r="K2566">
        <v>1</v>
      </c>
      <c r="M2566" t="s">
        <v>468</v>
      </c>
    </row>
    <row r="2567" spans="1:13" hidden="1">
      <c r="A2567" t="s">
        <v>295</v>
      </c>
      <c r="B2567" t="s">
        <v>343</v>
      </c>
      <c r="C2567" t="s">
        <v>279</v>
      </c>
      <c r="D2567">
        <v>1</v>
      </c>
      <c r="E2567">
        <v>1</v>
      </c>
      <c r="F2567">
        <v>1</v>
      </c>
      <c r="G2567">
        <v>1</v>
      </c>
      <c r="H2567">
        <v>1</v>
      </c>
      <c r="I2567">
        <v>1</v>
      </c>
      <c r="J2567">
        <v>1</v>
      </c>
      <c r="K2567">
        <v>1</v>
      </c>
      <c r="M2567" t="s">
        <v>468</v>
      </c>
    </row>
    <row r="2568" spans="1:13" hidden="1">
      <c r="A2568" t="s">
        <v>295</v>
      </c>
      <c r="B2568" t="s">
        <v>343</v>
      </c>
      <c r="C2568" t="s">
        <v>280</v>
      </c>
      <c r="D2568">
        <v>1</v>
      </c>
      <c r="E2568">
        <v>1</v>
      </c>
      <c r="F2568">
        <v>1</v>
      </c>
      <c r="G2568">
        <v>1</v>
      </c>
      <c r="H2568">
        <v>1</v>
      </c>
      <c r="I2568">
        <v>1</v>
      </c>
      <c r="J2568">
        <v>1</v>
      </c>
      <c r="K2568">
        <v>1</v>
      </c>
      <c r="M2568" t="s">
        <v>468</v>
      </c>
    </row>
    <row r="2569" spans="1:13" hidden="1">
      <c r="A2569" t="s">
        <v>295</v>
      </c>
      <c r="B2569" t="s">
        <v>343</v>
      </c>
      <c r="C2569" t="s">
        <v>277</v>
      </c>
      <c r="D2569">
        <v>1</v>
      </c>
      <c r="E2569">
        <v>1</v>
      </c>
      <c r="F2569">
        <v>1</v>
      </c>
      <c r="G2569">
        <v>1</v>
      </c>
      <c r="H2569">
        <v>1</v>
      </c>
      <c r="I2569">
        <v>1</v>
      </c>
      <c r="J2569">
        <v>1</v>
      </c>
      <c r="K2569">
        <v>1</v>
      </c>
      <c r="M2569" t="s">
        <v>468</v>
      </c>
    </row>
    <row r="2570" spans="1:13" hidden="1">
      <c r="A2570" t="s">
        <v>295</v>
      </c>
      <c r="B2570" t="s">
        <v>343</v>
      </c>
      <c r="C2570" t="s">
        <v>281</v>
      </c>
      <c r="D2570">
        <v>1</v>
      </c>
      <c r="E2570">
        <v>1</v>
      </c>
      <c r="F2570">
        <v>1</v>
      </c>
      <c r="G2570">
        <v>1</v>
      </c>
      <c r="H2570">
        <v>1</v>
      </c>
      <c r="I2570">
        <v>1</v>
      </c>
      <c r="J2570">
        <v>1</v>
      </c>
      <c r="K2570">
        <v>1</v>
      </c>
      <c r="M2570" t="s">
        <v>468</v>
      </c>
    </row>
    <row r="2571" spans="1:13" hidden="1">
      <c r="A2571" t="s">
        <v>295</v>
      </c>
      <c r="B2571" t="s">
        <v>343</v>
      </c>
      <c r="C2571" t="s">
        <v>282</v>
      </c>
      <c r="D2571">
        <v>1</v>
      </c>
      <c r="E2571">
        <v>1</v>
      </c>
      <c r="F2571">
        <v>1</v>
      </c>
      <c r="G2571">
        <v>1</v>
      </c>
      <c r="H2571">
        <v>1</v>
      </c>
      <c r="I2571">
        <v>1</v>
      </c>
      <c r="J2571">
        <v>1</v>
      </c>
      <c r="K2571">
        <v>1</v>
      </c>
      <c r="M2571" t="s">
        <v>468</v>
      </c>
    </row>
    <row r="2572" spans="1:13" hidden="1">
      <c r="A2572" t="s">
        <v>295</v>
      </c>
      <c r="B2572" t="s">
        <v>343</v>
      </c>
      <c r="C2572" t="s">
        <v>283</v>
      </c>
      <c r="D2572">
        <v>1</v>
      </c>
      <c r="E2572">
        <v>1</v>
      </c>
      <c r="F2572">
        <v>1</v>
      </c>
      <c r="G2572">
        <v>1</v>
      </c>
      <c r="H2572">
        <v>1</v>
      </c>
      <c r="I2572">
        <v>1</v>
      </c>
      <c r="J2572">
        <v>1</v>
      </c>
      <c r="K2572">
        <v>1</v>
      </c>
      <c r="M2572" t="s">
        <v>468</v>
      </c>
    </row>
    <row r="2573" spans="1:13" hidden="1">
      <c r="A2573" t="s">
        <v>295</v>
      </c>
      <c r="B2573" t="s">
        <v>343</v>
      </c>
      <c r="C2573" t="s">
        <v>284</v>
      </c>
      <c r="D2573">
        <v>1</v>
      </c>
      <c r="E2573">
        <v>1</v>
      </c>
      <c r="F2573">
        <v>1</v>
      </c>
      <c r="G2573">
        <v>1</v>
      </c>
      <c r="H2573">
        <v>1</v>
      </c>
      <c r="I2573">
        <v>1</v>
      </c>
      <c r="J2573">
        <v>1</v>
      </c>
      <c r="K2573">
        <v>1</v>
      </c>
      <c r="M2573" t="s">
        <v>468</v>
      </c>
    </row>
    <row r="2574" spans="1:13" hidden="1">
      <c r="A2574" t="s">
        <v>295</v>
      </c>
      <c r="B2574" t="s">
        <v>343</v>
      </c>
      <c r="C2574" t="s">
        <v>285</v>
      </c>
      <c r="D2574">
        <v>1</v>
      </c>
      <c r="E2574">
        <v>1</v>
      </c>
      <c r="F2574">
        <v>1</v>
      </c>
      <c r="G2574">
        <v>1</v>
      </c>
      <c r="H2574">
        <v>1</v>
      </c>
      <c r="I2574">
        <v>1</v>
      </c>
      <c r="J2574">
        <v>1</v>
      </c>
      <c r="K2574">
        <v>1</v>
      </c>
      <c r="M2574" t="s">
        <v>468</v>
      </c>
    </row>
    <row r="2575" spans="1:13" hidden="1">
      <c r="A2575" t="s">
        <v>295</v>
      </c>
      <c r="B2575" t="s">
        <v>343</v>
      </c>
      <c r="C2575" t="s">
        <v>286</v>
      </c>
      <c r="D2575">
        <v>1</v>
      </c>
      <c r="E2575">
        <v>1</v>
      </c>
      <c r="F2575">
        <v>1</v>
      </c>
      <c r="G2575">
        <v>1</v>
      </c>
      <c r="H2575">
        <v>1</v>
      </c>
      <c r="I2575">
        <v>1</v>
      </c>
      <c r="J2575">
        <v>1</v>
      </c>
      <c r="K2575">
        <v>1</v>
      </c>
      <c r="M2575" t="s">
        <v>468</v>
      </c>
    </row>
    <row r="2576" spans="1:13" hidden="1">
      <c r="A2576" t="s">
        <v>295</v>
      </c>
      <c r="B2576" t="s">
        <v>343</v>
      </c>
      <c r="C2576" t="s">
        <v>287</v>
      </c>
      <c r="D2576">
        <v>1</v>
      </c>
      <c r="E2576">
        <v>1</v>
      </c>
      <c r="F2576">
        <v>1</v>
      </c>
      <c r="G2576">
        <v>1</v>
      </c>
      <c r="H2576">
        <v>1</v>
      </c>
      <c r="I2576">
        <v>1</v>
      </c>
      <c r="J2576">
        <v>1</v>
      </c>
      <c r="K2576">
        <v>1</v>
      </c>
      <c r="M2576" t="s">
        <v>468</v>
      </c>
    </row>
    <row r="2577" spans="1:13" hidden="1">
      <c r="A2577" t="s">
        <v>295</v>
      </c>
      <c r="B2577" t="s">
        <v>343</v>
      </c>
      <c r="C2577" t="s">
        <v>288</v>
      </c>
      <c r="D2577">
        <v>1</v>
      </c>
      <c r="E2577">
        <v>1</v>
      </c>
      <c r="F2577">
        <v>1</v>
      </c>
      <c r="G2577">
        <v>1</v>
      </c>
      <c r="H2577">
        <v>1</v>
      </c>
      <c r="I2577">
        <v>1</v>
      </c>
      <c r="J2577">
        <v>1</v>
      </c>
      <c r="K2577">
        <v>1</v>
      </c>
      <c r="M2577" t="s">
        <v>468</v>
      </c>
    </row>
    <row r="2578" spans="1:13" hidden="1">
      <c r="A2578" t="s">
        <v>295</v>
      </c>
      <c r="B2578" t="s">
        <v>343</v>
      </c>
      <c r="C2578" t="s">
        <v>289</v>
      </c>
      <c r="D2578">
        <v>1</v>
      </c>
      <c r="E2578">
        <v>1</v>
      </c>
      <c r="F2578">
        <v>1</v>
      </c>
      <c r="G2578">
        <v>1</v>
      </c>
      <c r="H2578">
        <v>1</v>
      </c>
      <c r="I2578">
        <v>1</v>
      </c>
      <c r="J2578">
        <v>1</v>
      </c>
      <c r="K2578">
        <v>1</v>
      </c>
      <c r="M2578" t="s">
        <v>468</v>
      </c>
    </row>
    <row r="2579" spans="1:13" hidden="1">
      <c r="A2579" t="s">
        <v>295</v>
      </c>
      <c r="B2579" t="s">
        <v>343</v>
      </c>
      <c r="C2579" t="s">
        <v>290</v>
      </c>
      <c r="D2579">
        <v>1</v>
      </c>
      <c r="E2579">
        <v>1</v>
      </c>
      <c r="F2579">
        <v>1</v>
      </c>
      <c r="G2579">
        <v>1</v>
      </c>
      <c r="H2579">
        <v>1</v>
      </c>
      <c r="I2579">
        <v>1</v>
      </c>
      <c r="J2579">
        <v>1</v>
      </c>
      <c r="K2579">
        <v>1</v>
      </c>
      <c r="M2579" t="s">
        <v>468</v>
      </c>
    </row>
    <row r="2580" spans="1:13" hidden="1">
      <c r="A2580" t="s">
        <v>295</v>
      </c>
      <c r="B2580" t="s">
        <v>343</v>
      </c>
      <c r="C2580" t="s">
        <v>291</v>
      </c>
      <c r="D2580">
        <v>1</v>
      </c>
      <c r="E2580">
        <v>1</v>
      </c>
      <c r="F2580">
        <v>1</v>
      </c>
      <c r="G2580">
        <v>1</v>
      </c>
      <c r="H2580">
        <v>1</v>
      </c>
      <c r="I2580">
        <v>1</v>
      </c>
      <c r="J2580">
        <v>1</v>
      </c>
      <c r="K2580">
        <v>1</v>
      </c>
      <c r="M2580" t="s">
        <v>468</v>
      </c>
    </row>
    <row r="2581" spans="1:13" hidden="1">
      <c r="A2581" t="s">
        <v>295</v>
      </c>
      <c r="B2581" t="s">
        <v>343</v>
      </c>
      <c r="C2581" t="s">
        <v>292</v>
      </c>
      <c r="D2581">
        <v>1</v>
      </c>
      <c r="E2581">
        <v>1</v>
      </c>
      <c r="F2581">
        <v>1</v>
      </c>
      <c r="G2581">
        <v>1</v>
      </c>
      <c r="H2581">
        <v>1</v>
      </c>
      <c r="I2581">
        <v>1</v>
      </c>
      <c r="J2581">
        <v>1</v>
      </c>
      <c r="K2581">
        <v>1</v>
      </c>
      <c r="M2581" t="s">
        <v>468</v>
      </c>
    </row>
    <row r="2582" spans="1:13" hidden="1">
      <c r="A2582" t="s">
        <v>295</v>
      </c>
      <c r="B2582" t="s">
        <v>344</v>
      </c>
      <c r="C2582" t="s">
        <v>278</v>
      </c>
      <c r="D2582">
        <v>1</v>
      </c>
      <c r="E2582">
        <v>1</v>
      </c>
      <c r="F2582">
        <v>1</v>
      </c>
      <c r="G2582">
        <v>1</v>
      </c>
      <c r="H2582">
        <v>1</v>
      </c>
      <c r="I2582">
        <v>1</v>
      </c>
      <c r="J2582">
        <v>1</v>
      </c>
      <c r="K2582">
        <v>1</v>
      </c>
      <c r="M2582" t="s">
        <v>468</v>
      </c>
    </row>
    <row r="2583" spans="1:13" hidden="1">
      <c r="A2583" t="s">
        <v>295</v>
      </c>
      <c r="B2583" t="s">
        <v>344</v>
      </c>
      <c r="C2583" t="s">
        <v>279</v>
      </c>
      <c r="D2583">
        <v>1</v>
      </c>
      <c r="E2583">
        <v>1</v>
      </c>
      <c r="F2583">
        <v>1</v>
      </c>
      <c r="G2583">
        <v>1</v>
      </c>
      <c r="H2583">
        <v>1</v>
      </c>
      <c r="I2583">
        <v>1</v>
      </c>
      <c r="J2583">
        <v>1</v>
      </c>
      <c r="K2583">
        <v>1</v>
      </c>
      <c r="M2583" t="s">
        <v>468</v>
      </c>
    </row>
    <row r="2584" spans="1:13" hidden="1">
      <c r="A2584" t="s">
        <v>295</v>
      </c>
      <c r="B2584" t="s">
        <v>344</v>
      </c>
      <c r="C2584" t="s">
        <v>280</v>
      </c>
      <c r="D2584">
        <v>1</v>
      </c>
      <c r="E2584">
        <v>1</v>
      </c>
      <c r="F2584">
        <v>1</v>
      </c>
      <c r="G2584">
        <v>1</v>
      </c>
      <c r="H2584">
        <v>1</v>
      </c>
      <c r="I2584">
        <v>1</v>
      </c>
      <c r="J2584">
        <v>1</v>
      </c>
      <c r="K2584">
        <v>1</v>
      </c>
      <c r="M2584" t="s">
        <v>468</v>
      </c>
    </row>
    <row r="2585" spans="1:13" hidden="1">
      <c r="A2585" t="s">
        <v>295</v>
      </c>
      <c r="B2585" t="s">
        <v>344</v>
      </c>
      <c r="C2585" t="s">
        <v>277</v>
      </c>
      <c r="D2585">
        <v>1</v>
      </c>
      <c r="E2585">
        <v>1</v>
      </c>
      <c r="F2585">
        <v>1</v>
      </c>
      <c r="G2585">
        <v>1</v>
      </c>
      <c r="H2585">
        <v>1</v>
      </c>
      <c r="I2585">
        <v>1</v>
      </c>
      <c r="J2585">
        <v>1</v>
      </c>
      <c r="K2585">
        <v>1</v>
      </c>
      <c r="M2585" t="s">
        <v>468</v>
      </c>
    </row>
    <row r="2586" spans="1:13" hidden="1">
      <c r="A2586" t="s">
        <v>295</v>
      </c>
      <c r="B2586" t="s">
        <v>344</v>
      </c>
      <c r="C2586" t="s">
        <v>281</v>
      </c>
      <c r="D2586">
        <v>1</v>
      </c>
      <c r="E2586">
        <v>1</v>
      </c>
      <c r="F2586">
        <v>1</v>
      </c>
      <c r="G2586">
        <v>1</v>
      </c>
      <c r="H2586">
        <v>1</v>
      </c>
      <c r="I2586">
        <v>1</v>
      </c>
      <c r="J2586">
        <v>1</v>
      </c>
      <c r="K2586">
        <v>1</v>
      </c>
      <c r="M2586" t="s">
        <v>468</v>
      </c>
    </row>
    <row r="2587" spans="1:13" hidden="1">
      <c r="A2587" t="s">
        <v>295</v>
      </c>
      <c r="B2587" t="s">
        <v>344</v>
      </c>
      <c r="C2587" t="s">
        <v>282</v>
      </c>
      <c r="D2587">
        <v>1</v>
      </c>
      <c r="E2587">
        <v>1</v>
      </c>
      <c r="F2587">
        <v>1</v>
      </c>
      <c r="G2587">
        <v>1</v>
      </c>
      <c r="H2587">
        <v>1</v>
      </c>
      <c r="I2587">
        <v>1</v>
      </c>
      <c r="J2587">
        <v>1</v>
      </c>
      <c r="K2587">
        <v>1</v>
      </c>
      <c r="M2587" t="s">
        <v>468</v>
      </c>
    </row>
    <row r="2588" spans="1:13" hidden="1">
      <c r="A2588" t="s">
        <v>295</v>
      </c>
      <c r="B2588" t="s">
        <v>344</v>
      </c>
      <c r="C2588" t="s">
        <v>283</v>
      </c>
      <c r="D2588">
        <v>1</v>
      </c>
      <c r="E2588">
        <v>1</v>
      </c>
      <c r="F2588">
        <v>1</v>
      </c>
      <c r="G2588">
        <v>1</v>
      </c>
      <c r="H2588">
        <v>1</v>
      </c>
      <c r="I2588">
        <v>1</v>
      </c>
      <c r="J2588">
        <v>1</v>
      </c>
      <c r="K2588">
        <v>1</v>
      </c>
      <c r="M2588" t="s">
        <v>468</v>
      </c>
    </row>
    <row r="2589" spans="1:13" hidden="1">
      <c r="A2589" t="s">
        <v>295</v>
      </c>
      <c r="B2589" t="s">
        <v>344</v>
      </c>
      <c r="C2589" t="s">
        <v>284</v>
      </c>
      <c r="D2589">
        <v>1</v>
      </c>
      <c r="E2589">
        <v>1</v>
      </c>
      <c r="F2589">
        <v>1</v>
      </c>
      <c r="G2589">
        <v>1</v>
      </c>
      <c r="H2589">
        <v>1</v>
      </c>
      <c r="I2589">
        <v>1</v>
      </c>
      <c r="J2589">
        <v>1</v>
      </c>
      <c r="K2589">
        <v>1</v>
      </c>
      <c r="M2589" t="s">
        <v>468</v>
      </c>
    </row>
    <row r="2590" spans="1:13" hidden="1">
      <c r="A2590" t="s">
        <v>295</v>
      </c>
      <c r="B2590" t="s">
        <v>344</v>
      </c>
      <c r="C2590" t="s">
        <v>285</v>
      </c>
      <c r="D2590">
        <v>1</v>
      </c>
      <c r="E2590">
        <v>1</v>
      </c>
      <c r="F2590">
        <v>1</v>
      </c>
      <c r="G2590">
        <v>1</v>
      </c>
      <c r="H2590">
        <v>1</v>
      </c>
      <c r="I2590">
        <v>1</v>
      </c>
      <c r="J2590">
        <v>1</v>
      </c>
      <c r="K2590">
        <v>1</v>
      </c>
      <c r="M2590" t="s">
        <v>468</v>
      </c>
    </row>
    <row r="2591" spans="1:13" hidden="1">
      <c r="A2591" t="s">
        <v>295</v>
      </c>
      <c r="B2591" t="s">
        <v>344</v>
      </c>
      <c r="C2591" t="s">
        <v>286</v>
      </c>
      <c r="D2591">
        <v>1</v>
      </c>
      <c r="E2591">
        <v>1</v>
      </c>
      <c r="F2591">
        <v>1</v>
      </c>
      <c r="G2591">
        <v>1</v>
      </c>
      <c r="H2591">
        <v>1</v>
      </c>
      <c r="I2591">
        <v>1</v>
      </c>
      <c r="J2591">
        <v>1</v>
      </c>
      <c r="K2591">
        <v>1</v>
      </c>
      <c r="M2591" t="s">
        <v>468</v>
      </c>
    </row>
    <row r="2592" spans="1:13" hidden="1">
      <c r="A2592" t="s">
        <v>295</v>
      </c>
      <c r="B2592" t="s">
        <v>344</v>
      </c>
      <c r="C2592" t="s">
        <v>287</v>
      </c>
      <c r="D2592">
        <v>1</v>
      </c>
      <c r="E2592">
        <v>1</v>
      </c>
      <c r="F2592">
        <v>1</v>
      </c>
      <c r="G2592">
        <v>1</v>
      </c>
      <c r="H2592">
        <v>1</v>
      </c>
      <c r="I2592">
        <v>1</v>
      </c>
      <c r="J2592">
        <v>1</v>
      </c>
      <c r="K2592">
        <v>1</v>
      </c>
      <c r="M2592" t="s">
        <v>468</v>
      </c>
    </row>
    <row r="2593" spans="1:13" hidden="1">
      <c r="A2593" t="s">
        <v>295</v>
      </c>
      <c r="B2593" t="s">
        <v>344</v>
      </c>
      <c r="C2593" t="s">
        <v>288</v>
      </c>
      <c r="D2593">
        <v>1</v>
      </c>
      <c r="E2593">
        <v>1</v>
      </c>
      <c r="F2593">
        <v>1</v>
      </c>
      <c r="G2593">
        <v>1</v>
      </c>
      <c r="H2593">
        <v>1</v>
      </c>
      <c r="I2593">
        <v>1</v>
      </c>
      <c r="J2593">
        <v>1</v>
      </c>
      <c r="K2593">
        <v>1</v>
      </c>
      <c r="M2593" t="s">
        <v>468</v>
      </c>
    </row>
    <row r="2594" spans="1:13" hidden="1">
      <c r="A2594" t="s">
        <v>295</v>
      </c>
      <c r="B2594" t="s">
        <v>344</v>
      </c>
      <c r="C2594" t="s">
        <v>289</v>
      </c>
      <c r="D2594">
        <v>1</v>
      </c>
      <c r="E2594">
        <v>1</v>
      </c>
      <c r="F2594">
        <v>1</v>
      </c>
      <c r="G2594">
        <v>1</v>
      </c>
      <c r="H2594">
        <v>1</v>
      </c>
      <c r="I2594">
        <v>1</v>
      </c>
      <c r="J2594">
        <v>1</v>
      </c>
      <c r="K2594">
        <v>1</v>
      </c>
      <c r="M2594" t="s">
        <v>468</v>
      </c>
    </row>
    <row r="2595" spans="1:13" hidden="1">
      <c r="A2595" t="s">
        <v>295</v>
      </c>
      <c r="B2595" t="s">
        <v>344</v>
      </c>
      <c r="C2595" t="s">
        <v>290</v>
      </c>
      <c r="D2595">
        <v>1</v>
      </c>
      <c r="E2595">
        <v>1</v>
      </c>
      <c r="F2595">
        <v>1</v>
      </c>
      <c r="G2595">
        <v>1</v>
      </c>
      <c r="H2595">
        <v>1</v>
      </c>
      <c r="I2595">
        <v>1</v>
      </c>
      <c r="J2595">
        <v>1</v>
      </c>
      <c r="K2595">
        <v>1</v>
      </c>
      <c r="M2595" t="s">
        <v>468</v>
      </c>
    </row>
    <row r="2596" spans="1:13" hidden="1">
      <c r="A2596" t="s">
        <v>295</v>
      </c>
      <c r="B2596" t="s">
        <v>344</v>
      </c>
      <c r="C2596" t="s">
        <v>291</v>
      </c>
      <c r="D2596">
        <v>1</v>
      </c>
      <c r="E2596">
        <v>1</v>
      </c>
      <c r="F2596">
        <v>1</v>
      </c>
      <c r="G2596">
        <v>1</v>
      </c>
      <c r="H2596">
        <v>1</v>
      </c>
      <c r="I2596">
        <v>1</v>
      </c>
      <c r="J2596">
        <v>1</v>
      </c>
      <c r="K2596">
        <v>1</v>
      </c>
      <c r="M2596" t="s">
        <v>468</v>
      </c>
    </row>
    <row r="2597" spans="1:13" hidden="1">
      <c r="A2597" t="s">
        <v>295</v>
      </c>
      <c r="B2597" t="s">
        <v>344</v>
      </c>
      <c r="C2597" t="s">
        <v>292</v>
      </c>
      <c r="D2597">
        <v>1</v>
      </c>
      <c r="E2597">
        <v>1</v>
      </c>
      <c r="F2597">
        <v>1</v>
      </c>
      <c r="G2597">
        <v>1</v>
      </c>
      <c r="H2597">
        <v>1</v>
      </c>
      <c r="I2597">
        <v>1</v>
      </c>
      <c r="J2597">
        <v>1</v>
      </c>
      <c r="K2597">
        <v>1</v>
      </c>
      <c r="M2597" t="s">
        <v>468</v>
      </c>
    </row>
    <row r="2598" spans="1:13" hidden="1">
      <c r="A2598" t="s">
        <v>295</v>
      </c>
      <c r="B2598" t="s">
        <v>437</v>
      </c>
      <c r="C2598" t="s">
        <v>278</v>
      </c>
      <c r="D2598">
        <v>1</v>
      </c>
      <c r="E2598">
        <v>1</v>
      </c>
      <c r="F2598">
        <v>1</v>
      </c>
      <c r="G2598">
        <v>1</v>
      </c>
      <c r="H2598">
        <v>1</v>
      </c>
      <c r="I2598">
        <v>1</v>
      </c>
      <c r="J2598">
        <v>1</v>
      </c>
      <c r="K2598">
        <v>1</v>
      </c>
      <c r="M2598" t="s">
        <v>468</v>
      </c>
    </row>
    <row r="2599" spans="1:13" hidden="1">
      <c r="A2599" t="s">
        <v>295</v>
      </c>
      <c r="B2599" t="s">
        <v>437</v>
      </c>
      <c r="C2599" t="s">
        <v>279</v>
      </c>
      <c r="D2599">
        <v>1</v>
      </c>
      <c r="E2599">
        <v>1</v>
      </c>
      <c r="F2599">
        <v>1</v>
      </c>
      <c r="G2599">
        <v>1</v>
      </c>
      <c r="H2599">
        <v>1</v>
      </c>
      <c r="I2599">
        <v>1</v>
      </c>
      <c r="J2599">
        <v>1</v>
      </c>
      <c r="K2599">
        <v>1</v>
      </c>
      <c r="M2599" t="s">
        <v>468</v>
      </c>
    </row>
    <row r="2600" spans="1:13" hidden="1">
      <c r="A2600" t="s">
        <v>295</v>
      </c>
      <c r="B2600" t="s">
        <v>437</v>
      </c>
      <c r="C2600" t="s">
        <v>280</v>
      </c>
      <c r="D2600">
        <v>1</v>
      </c>
      <c r="E2600">
        <v>1</v>
      </c>
      <c r="F2600">
        <v>1</v>
      </c>
      <c r="G2600">
        <v>1</v>
      </c>
      <c r="H2600">
        <v>1</v>
      </c>
      <c r="I2600">
        <v>1</v>
      </c>
      <c r="J2600">
        <v>1</v>
      </c>
      <c r="K2600">
        <v>1</v>
      </c>
      <c r="M2600" t="s">
        <v>468</v>
      </c>
    </row>
    <row r="2601" spans="1:13" hidden="1">
      <c r="A2601" t="s">
        <v>295</v>
      </c>
      <c r="B2601" t="s">
        <v>437</v>
      </c>
      <c r="C2601" t="s">
        <v>277</v>
      </c>
      <c r="D2601">
        <v>1</v>
      </c>
      <c r="E2601">
        <v>1</v>
      </c>
      <c r="F2601">
        <v>1</v>
      </c>
      <c r="G2601">
        <v>1</v>
      </c>
      <c r="H2601">
        <v>1</v>
      </c>
      <c r="I2601">
        <v>1</v>
      </c>
      <c r="J2601">
        <v>1</v>
      </c>
      <c r="K2601">
        <v>1</v>
      </c>
      <c r="M2601" t="s">
        <v>468</v>
      </c>
    </row>
    <row r="2602" spans="1:13" hidden="1">
      <c r="A2602" t="s">
        <v>295</v>
      </c>
      <c r="B2602" t="s">
        <v>437</v>
      </c>
      <c r="C2602" t="s">
        <v>281</v>
      </c>
      <c r="D2602">
        <v>1</v>
      </c>
      <c r="E2602">
        <v>1</v>
      </c>
      <c r="F2602">
        <v>1</v>
      </c>
      <c r="G2602">
        <v>1</v>
      </c>
      <c r="H2602">
        <v>1</v>
      </c>
      <c r="I2602">
        <v>1</v>
      </c>
      <c r="J2602">
        <v>1</v>
      </c>
      <c r="K2602">
        <v>1</v>
      </c>
      <c r="M2602" t="s">
        <v>468</v>
      </c>
    </row>
    <row r="2603" spans="1:13" hidden="1">
      <c r="A2603" t="s">
        <v>295</v>
      </c>
      <c r="B2603" t="s">
        <v>437</v>
      </c>
      <c r="C2603" t="s">
        <v>282</v>
      </c>
      <c r="D2603">
        <v>1</v>
      </c>
      <c r="E2603">
        <v>1</v>
      </c>
      <c r="F2603">
        <v>1</v>
      </c>
      <c r="G2603">
        <v>1</v>
      </c>
      <c r="H2603">
        <v>1</v>
      </c>
      <c r="I2603">
        <v>1</v>
      </c>
      <c r="J2603">
        <v>1</v>
      </c>
      <c r="K2603">
        <v>1</v>
      </c>
      <c r="M2603" t="s">
        <v>468</v>
      </c>
    </row>
    <row r="2604" spans="1:13" hidden="1">
      <c r="A2604" t="s">
        <v>295</v>
      </c>
      <c r="B2604" t="s">
        <v>437</v>
      </c>
      <c r="C2604" t="s">
        <v>283</v>
      </c>
      <c r="D2604">
        <v>1</v>
      </c>
      <c r="E2604">
        <v>1</v>
      </c>
      <c r="F2604">
        <v>1</v>
      </c>
      <c r="G2604">
        <v>1</v>
      </c>
      <c r="H2604">
        <v>1</v>
      </c>
      <c r="I2604">
        <v>1</v>
      </c>
      <c r="J2604">
        <v>1</v>
      </c>
      <c r="K2604">
        <v>1</v>
      </c>
      <c r="M2604" t="s">
        <v>468</v>
      </c>
    </row>
    <row r="2605" spans="1:13" hidden="1">
      <c r="A2605" t="s">
        <v>295</v>
      </c>
      <c r="B2605" t="s">
        <v>437</v>
      </c>
      <c r="C2605" t="s">
        <v>284</v>
      </c>
      <c r="D2605">
        <v>1</v>
      </c>
      <c r="E2605">
        <v>1</v>
      </c>
      <c r="F2605">
        <v>1</v>
      </c>
      <c r="G2605">
        <v>1</v>
      </c>
      <c r="H2605">
        <v>1</v>
      </c>
      <c r="I2605">
        <v>1</v>
      </c>
      <c r="J2605">
        <v>1</v>
      </c>
      <c r="K2605">
        <v>1</v>
      </c>
      <c r="M2605" t="s">
        <v>468</v>
      </c>
    </row>
    <row r="2606" spans="1:13" hidden="1">
      <c r="A2606" t="s">
        <v>295</v>
      </c>
      <c r="B2606" t="s">
        <v>437</v>
      </c>
      <c r="C2606" t="s">
        <v>285</v>
      </c>
      <c r="D2606">
        <v>1</v>
      </c>
      <c r="E2606">
        <v>1</v>
      </c>
      <c r="F2606">
        <v>1</v>
      </c>
      <c r="G2606">
        <v>1</v>
      </c>
      <c r="H2606">
        <v>1</v>
      </c>
      <c r="I2606">
        <v>1</v>
      </c>
      <c r="J2606">
        <v>1</v>
      </c>
      <c r="K2606">
        <v>1</v>
      </c>
      <c r="M2606" t="s">
        <v>468</v>
      </c>
    </row>
    <row r="2607" spans="1:13" hidden="1">
      <c r="A2607" t="s">
        <v>295</v>
      </c>
      <c r="B2607" t="s">
        <v>437</v>
      </c>
      <c r="C2607" t="s">
        <v>286</v>
      </c>
      <c r="D2607">
        <v>1</v>
      </c>
      <c r="E2607">
        <v>1</v>
      </c>
      <c r="F2607">
        <v>1</v>
      </c>
      <c r="G2607">
        <v>1</v>
      </c>
      <c r="H2607">
        <v>1</v>
      </c>
      <c r="I2607">
        <v>1</v>
      </c>
      <c r="J2607">
        <v>1</v>
      </c>
      <c r="K2607">
        <v>1</v>
      </c>
      <c r="M2607" t="s">
        <v>468</v>
      </c>
    </row>
    <row r="2608" spans="1:13" hidden="1">
      <c r="A2608" t="s">
        <v>295</v>
      </c>
      <c r="B2608" t="s">
        <v>437</v>
      </c>
      <c r="C2608" t="s">
        <v>287</v>
      </c>
      <c r="D2608">
        <v>1</v>
      </c>
      <c r="E2608">
        <v>1</v>
      </c>
      <c r="F2608">
        <v>1</v>
      </c>
      <c r="G2608">
        <v>1</v>
      </c>
      <c r="H2608">
        <v>1</v>
      </c>
      <c r="I2608">
        <v>1</v>
      </c>
      <c r="J2608">
        <v>1</v>
      </c>
      <c r="K2608">
        <v>1</v>
      </c>
      <c r="M2608" t="s">
        <v>468</v>
      </c>
    </row>
    <row r="2609" spans="1:13" hidden="1">
      <c r="A2609" t="s">
        <v>295</v>
      </c>
      <c r="B2609" t="s">
        <v>437</v>
      </c>
      <c r="C2609" t="s">
        <v>288</v>
      </c>
      <c r="D2609">
        <v>1</v>
      </c>
      <c r="E2609">
        <v>1</v>
      </c>
      <c r="F2609">
        <v>1</v>
      </c>
      <c r="G2609">
        <v>1</v>
      </c>
      <c r="H2609">
        <v>1</v>
      </c>
      <c r="I2609">
        <v>1</v>
      </c>
      <c r="J2609">
        <v>1</v>
      </c>
      <c r="K2609">
        <v>1</v>
      </c>
      <c r="M2609" t="s">
        <v>468</v>
      </c>
    </row>
    <row r="2610" spans="1:13" hidden="1">
      <c r="A2610" t="s">
        <v>295</v>
      </c>
      <c r="B2610" t="s">
        <v>437</v>
      </c>
      <c r="C2610" t="s">
        <v>289</v>
      </c>
      <c r="D2610">
        <v>1</v>
      </c>
      <c r="E2610">
        <v>1</v>
      </c>
      <c r="F2610">
        <v>1</v>
      </c>
      <c r="G2610">
        <v>1</v>
      </c>
      <c r="H2610">
        <v>1</v>
      </c>
      <c r="I2610">
        <v>1</v>
      </c>
      <c r="J2610">
        <v>1</v>
      </c>
      <c r="K2610">
        <v>1</v>
      </c>
      <c r="M2610" t="s">
        <v>468</v>
      </c>
    </row>
    <row r="2611" spans="1:13" hidden="1">
      <c r="A2611" t="s">
        <v>295</v>
      </c>
      <c r="B2611" t="s">
        <v>437</v>
      </c>
      <c r="C2611" t="s">
        <v>290</v>
      </c>
      <c r="D2611">
        <v>1</v>
      </c>
      <c r="E2611">
        <v>1</v>
      </c>
      <c r="F2611">
        <v>1</v>
      </c>
      <c r="G2611">
        <v>1</v>
      </c>
      <c r="H2611">
        <v>1</v>
      </c>
      <c r="I2611">
        <v>1</v>
      </c>
      <c r="J2611">
        <v>1</v>
      </c>
      <c r="K2611">
        <v>1</v>
      </c>
      <c r="M2611" t="s">
        <v>468</v>
      </c>
    </row>
    <row r="2612" spans="1:13" hidden="1">
      <c r="A2612" t="s">
        <v>295</v>
      </c>
      <c r="B2612" t="s">
        <v>437</v>
      </c>
      <c r="C2612" t="s">
        <v>291</v>
      </c>
      <c r="D2612">
        <v>1</v>
      </c>
      <c r="E2612">
        <v>1</v>
      </c>
      <c r="F2612">
        <v>1</v>
      </c>
      <c r="G2612">
        <v>1</v>
      </c>
      <c r="H2612">
        <v>1</v>
      </c>
      <c r="I2612">
        <v>1</v>
      </c>
      <c r="J2612">
        <v>1</v>
      </c>
      <c r="K2612">
        <v>1</v>
      </c>
      <c r="M2612" t="s">
        <v>468</v>
      </c>
    </row>
    <row r="2613" spans="1:13" hidden="1">
      <c r="A2613" t="s">
        <v>295</v>
      </c>
      <c r="B2613" t="s">
        <v>437</v>
      </c>
      <c r="C2613" t="s">
        <v>292</v>
      </c>
      <c r="D2613">
        <v>1</v>
      </c>
      <c r="E2613">
        <v>1</v>
      </c>
      <c r="F2613">
        <v>1</v>
      </c>
      <c r="G2613">
        <v>1</v>
      </c>
      <c r="H2613">
        <v>1</v>
      </c>
      <c r="I2613">
        <v>1</v>
      </c>
      <c r="J2613">
        <v>1</v>
      </c>
      <c r="K2613">
        <v>1</v>
      </c>
      <c r="M2613" t="s">
        <v>468</v>
      </c>
    </row>
    <row r="2614" spans="1:13" hidden="1">
      <c r="A2614" t="s">
        <v>295</v>
      </c>
      <c r="B2614" t="s">
        <v>340</v>
      </c>
      <c r="C2614" t="s">
        <v>278</v>
      </c>
      <c r="D2614">
        <v>1</v>
      </c>
      <c r="E2614">
        <v>1</v>
      </c>
      <c r="F2614">
        <v>1</v>
      </c>
      <c r="G2614">
        <v>1</v>
      </c>
      <c r="H2614">
        <v>1</v>
      </c>
      <c r="I2614">
        <v>1</v>
      </c>
      <c r="J2614">
        <v>1</v>
      </c>
      <c r="K2614">
        <v>1</v>
      </c>
      <c r="M2614" t="s">
        <v>468</v>
      </c>
    </row>
    <row r="2615" spans="1:13" hidden="1">
      <c r="A2615" t="s">
        <v>295</v>
      </c>
      <c r="B2615" t="s">
        <v>340</v>
      </c>
      <c r="C2615" t="s">
        <v>279</v>
      </c>
      <c r="D2615">
        <v>1</v>
      </c>
      <c r="E2615">
        <v>1</v>
      </c>
      <c r="F2615">
        <v>1</v>
      </c>
      <c r="G2615">
        <v>1</v>
      </c>
      <c r="H2615">
        <v>1</v>
      </c>
      <c r="I2615">
        <v>1</v>
      </c>
      <c r="J2615">
        <v>1</v>
      </c>
      <c r="K2615">
        <v>1</v>
      </c>
      <c r="M2615" t="s">
        <v>468</v>
      </c>
    </row>
    <row r="2616" spans="1:13" hidden="1">
      <c r="A2616" t="s">
        <v>295</v>
      </c>
      <c r="B2616" t="s">
        <v>340</v>
      </c>
      <c r="C2616" t="s">
        <v>280</v>
      </c>
      <c r="D2616">
        <v>1</v>
      </c>
      <c r="E2616">
        <v>1</v>
      </c>
      <c r="F2616">
        <v>1</v>
      </c>
      <c r="G2616">
        <v>1</v>
      </c>
      <c r="H2616">
        <v>1</v>
      </c>
      <c r="I2616">
        <v>1</v>
      </c>
      <c r="J2616">
        <v>1</v>
      </c>
      <c r="K2616">
        <v>1</v>
      </c>
      <c r="M2616" t="s">
        <v>468</v>
      </c>
    </row>
    <row r="2617" spans="1:13" hidden="1">
      <c r="A2617" t="s">
        <v>295</v>
      </c>
      <c r="B2617" t="s">
        <v>340</v>
      </c>
      <c r="C2617" t="s">
        <v>277</v>
      </c>
      <c r="D2617">
        <v>1</v>
      </c>
      <c r="E2617">
        <v>1</v>
      </c>
      <c r="F2617">
        <v>1</v>
      </c>
      <c r="G2617">
        <v>1</v>
      </c>
      <c r="H2617">
        <v>1</v>
      </c>
      <c r="I2617">
        <v>1</v>
      </c>
      <c r="J2617">
        <v>1</v>
      </c>
      <c r="K2617">
        <v>1</v>
      </c>
      <c r="M2617" t="s">
        <v>468</v>
      </c>
    </row>
    <row r="2618" spans="1:13" hidden="1">
      <c r="A2618" t="s">
        <v>295</v>
      </c>
      <c r="B2618" t="s">
        <v>340</v>
      </c>
      <c r="C2618" t="s">
        <v>281</v>
      </c>
      <c r="D2618">
        <v>1</v>
      </c>
      <c r="E2618">
        <v>1</v>
      </c>
      <c r="F2618">
        <v>1</v>
      </c>
      <c r="G2618">
        <v>1</v>
      </c>
      <c r="H2618">
        <v>1</v>
      </c>
      <c r="I2618">
        <v>1</v>
      </c>
      <c r="J2618">
        <v>1</v>
      </c>
      <c r="K2618">
        <v>1</v>
      </c>
      <c r="M2618" t="s">
        <v>468</v>
      </c>
    </row>
    <row r="2619" spans="1:13" hidden="1">
      <c r="A2619" t="s">
        <v>295</v>
      </c>
      <c r="B2619" t="s">
        <v>340</v>
      </c>
      <c r="C2619" t="s">
        <v>282</v>
      </c>
      <c r="D2619">
        <v>1</v>
      </c>
      <c r="E2619">
        <v>1</v>
      </c>
      <c r="F2619">
        <v>1</v>
      </c>
      <c r="G2619">
        <v>1</v>
      </c>
      <c r="H2619">
        <v>1</v>
      </c>
      <c r="I2619">
        <v>1</v>
      </c>
      <c r="J2619">
        <v>1</v>
      </c>
      <c r="K2619">
        <v>1</v>
      </c>
      <c r="M2619" t="s">
        <v>468</v>
      </c>
    </row>
    <row r="2620" spans="1:13" hidden="1">
      <c r="A2620" t="s">
        <v>295</v>
      </c>
      <c r="B2620" t="s">
        <v>340</v>
      </c>
      <c r="C2620" t="s">
        <v>283</v>
      </c>
      <c r="D2620">
        <v>1</v>
      </c>
      <c r="E2620">
        <v>1</v>
      </c>
      <c r="F2620">
        <v>1</v>
      </c>
      <c r="G2620">
        <v>1</v>
      </c>
      <c r="H2620">
        <v>1</v>
      </c>
      <c r="I2620">
        <v>1</v>
      </c>
      <c r="J2620">
        <v>1</v>
      </c>
      <c r="K2620">
        <v>1</v>
      </c>
      <c r="M2620" t="s">
        <v>468</v>
      </c>
    </row>
    <row r="2621" spans="1:13" hidden="1">
      <c r="A2621" t="s">
        <v>295</v>
      </c>
      <c r="B2621" t="s">
        <v>340</v>
      </c>
      <c r="C2621" t="s">
        <v>284</v>
      </c>
      <c r="D2621">
        <v>1</v>
      </c>
      <c r="E2621">
        <v>1</v>
      </c>
      <c r="F2621">
        <v>1</v>
      </c>
      <c r="G2621">
        <v>1</v>
      </c>
      <c r="H2621">
        <v>1</v>
      </c>
      <c r="I2621">
        <v>1</v>
      </c>
      <c r="J2621">
        <v>1</v>
      </c>
      <c r="K2621">
        <v>1</v>
      </c>
      <c r="M2621" t="s">
        <v>468</v>
      </c>
    </row>
    <row r="2622" spans="1:13" hidden="1">
      <c r="A2622" t="s">
        <v>295</v>
      </c>
      <c r="B2622" t="s">
        <v>340</v>
      </c>
      <c r="C2622" t="s">
        <v>285</v>
      </c>
      <c r="D2622">
        <v>1</v>
      </c>
      <c r="E2622">
        <v>1</v>
      </c>
      <c r="F2622">
        <v>1</v>
      </c>
      <c r="G2622">
        <v>1</v>
      </c>
      <c r="H2622">
        <v>1</v>
      </c>
      <c r="I2622">
        <v>1</v>
      </c>
      <c r="J2622">
        <v>1</v>
      </c>
      <c r="K2622">
        <v>1</v>
      </c>
      <c r="M2622" t="s">
        <v>468</v>
      </c>
    </row>
    <row r="2623" spans="1:13" hidden="1">
      <c r="A2623" t="s">
        <v>295</v>
      </c>
      <c r="B2623" t="s">
        <v>340</v>
      </c>
      <c r="C2623" t="s">
        <v>286</v>
      </c>
      <c r="D2623">
        <v>1</v>
      </c>
      <c r="E2623">
        <v>1</v>
      </c>
      <c r="F2623">
        <v>1</v>
      </c>
      <c r="G2623">
        <v>1</v>
      </c>
      <c r="H2623">
        <v>1</v>
      </c>
      <c r="I2623">
        <v>1</v>
      </c>
      <c r="J2623">
        <v>1</v>
      </c>
      <c r="K2623">
        <v>1</v>
      </c>
      <c r="M2623" t="s">
        <v>468</v>
      </c>
    </row>
    <row r="2624" spans="1:13" hidden="1">
      <c r="A2624" t="s">
        <v>295</v>
      </c>
      <c r="B2624" t="s">
        <v>340</v>
      </c>
      <c r="C2624" t="s">
        <v>287</v>
      </c>
      <c r="D2624">
        <v>1</v>
      </c>
      <c r="E2624">
        <v>1</v>
      </c>
      <c r="F2624">
        <v>1</v>
      </c>
      <c r="G2624">
        <v>1</v>
      </c>
      <c r="H2624">
        <v>1</v>
      </c>
      <c r="I2624">
        <v>1</v>
      </c>
      <c r="J2624">
        <v>1</v>
      </c>
      <c r="K2624">
        <v>1</v>
      </c>
      <c r="M2624" t="s">
        <v>468</v>
      </c>
    </row>
    <row r="2625" spans="1:13" hidden="1">
      <c r="A2625" t="s">
        <v>295</v>
      </c>
      <c r="B2625" t="s">
        <v>340</v>
      </c>
      <c r="C2625" t="s">
        <v>288</v>
      </c>
      <c r="D2625">
        <v>1</v>
      </c>
      <c r="E2625">
        <v>1</v>
      </c>
      <c r="F2625">
        <v>1</v>
      </c>
      <c r="G2625">
        <v>1</v>
      </c>
      <c r="H2625">
        <v>1</v>
      </c>
      <c r="I2625">
        <v>1</v>
      </c>
      <c r="J2625">
        <v>1</v>
      </c>
      <c r="K2625">
        <v>1</v>
      </c>
      <c r="M2625" t="s">
        <v>468</v>
      </c>
    </row>
    <row r="2626" spans="1:13" hidden="1">
      <c r="A2626" t="s">
        <v>295</v>
      </c>
      <c r="B2626" t="s">
        <v>340</v>
      </c>
      <c r="C2626" t="s">
        <v>289</v>
      </c>
      <c r="D2626">
        <v>1</v>
      </c>
      <c r="E2626">
        <v>1</v>
      </c>
      <c r="F2626">
        <v>1</v>
      </c>
      <c r="G2626">
        <v>1</v>
      </c>
      <c r="H2626">
        <v>1</v>
      </c>
      <c r="I2626">
        <v>1</v>
      </c>
      <c r="J2626">
        <v>1</v>
      </c>
      <c r="K2626">
        <v>1</v>
      </c>
      <c r="M2626" t="s">
        <v>468</v>
      </c>
    </row>
    <row r="2627" spans="1:13" hidden="1">
      <c r="A2627" t="s">
        <v>295</v>
      </c>
      <c r="B2627" t="s">
        <v>340</v>
      </c>
      <c r="C2627" t="s">
        <v>290</v>
      </c>
      <c r="D2627">
        <v>1</v>
      </c>
      <c r="E2627">
        <v>1</v>
      </c>
      <c r="F2627">
        <v>1</v>
      </c>
      <c r="G2627">
        <v>1</v>
      </c>
      <c r="H2627">
        <v>1</v>
      </c>
      <c r="I2627">
        <v>1</v>
      </c>
      <c r="J2627">
        <v>1</v>
      </c>
      <c r="K2627">
        <v>1</v>
      </c>
      <c r="M2627" t="s">
        <v>468</v>
      </c>
    </row>
    <row r="2628" spans="1:13" hidden="1">
      <c r="A2628" t="s">
        <v>295</v>
      </c>
      <c r="B2628" t="s">
        <v>340</v>
      </c>
      <c r="C2628" t="s">
        <v>291</v>
      </c>
      <c r="D2628">
        <v>1</v>
      </c>
      <c r="E2628">
        <v>1</v>
      </c>
      <c r="F2628">
        <v>1</v>
      </c>
      <c r="G2628">
        <v>1</v>
      </c>
      <c r="H2628">
        <v>1</v>
      </c>
      <c r="I2628">
        <v>1</v>
      </c>
      <c r="J2628">
        <v>1</v>
      </c>
      <c r="K2628">
        <v>1</v>
      </c>
      <c r="M2628" t="s">
        <v>468</v>
      </c>
    </row>
    <row r="2629" spans="1:13" hidden="1">
      <c r="A2629" t="s">
        <v>295</v>
      </c>
      <c r="B2629" t="s">
        <v>340</v>
      </c>
      <c r="C2629" t="s">
        <v>292</v>
      </c>
      <c r="D2629">
        <v>1</v>
      </c>
      <c r="E2629">
        <v>1</v>
      </c>
      <c r="F2629">
        <v>1</v>
      </c>
      <c r="G2629">
        <v>1</v>
      </c>
      <c r="H2629">
        <v>1</v>
      </c>
      <c r="I2629">
        <v>1</v>
      </c>
      <c r="J2629">
        <v>1</v>
      </c>
      <c r="K2629">
        <v>1</v>
      </c>
      <c r="M2629" t="s">
        <v>468</v>
      </c>
    </row>
    <row r="2630" spans="1:13" hidden="1">
      <c r="A2630" t="s">
        <v>295</v>
      </c>
      <c r="B2630" t="s">
        <v>339</v>
      </c>
      <c r="C2630" t="s">
        <v>278</v>
      </c>
      <c r="D2630">
        <v>1</v>
      </c>
      <c r="E2630">
        <v>1</v>
      </c>
      <c r="F2630">
        <v>1</v>
      </c>
      <c r="G2630">
        <v>1</v>
      </c>
      <c r="H2630">
        <v>1</v>
      </c>
      <c r="I2630">
        <v>1</v>
      </c>
      <c r="J2630">
        <v>1</v>
      </c>
      <c r="K2630">
        <v>1</v>
      </c>
      <c r="M2630" t="s">
        <v>468</v>
      </c>
    </row>
    <row r="2631" spans="1:13" hidden="1">
      <c r="A2631" t="s">
        <v>295</v>
      </c>
      <c r="B2631" t="s">
        <v>339</v>
      </c>
      <c r="C2631" t="s">
        <v>279</v>
      </c>
      <c r="D2631">
        <v>1</v>
      </c>
      <c r="E2631">
        <v>1</v>
      </c>
      <c r="F2631">
        <v>1</v>
      </c>
      <c r="G2631">
        <v>1</v>
      </c>
      <c r="H2631">
        <v>1</v>
      </c>
      <c r="I2631">
        <v>1</v>
      </c>
      <c r="J2631">
        <v>1</v>
      </c>
      <c r="K2631">
        <v>1</v>
      </c>
      <c r="M2631" t="s">
        <v>468</v>
      </c>
    </row>
    <row r="2632" spans="1:13" hidden="1">
      <c r="A2632" t="s">
        <v>295</v>
      </c>
      <c r="B2632" t="s">
        <v>339</v>
      </c>
      <c r="C2632" t="s">
        <v>280</v>
      </c>
      <c r="D2632">
        <v>1</v>
      </c>
      <c r="E2632">
        <v>1</v>
      </c>
      <c r="F2632">
        <v>1</v>
      </c>
      <c r="G2632">
        <v>1</v>
      </c>
      <c r="H2632">
        <v>1</v>
      </c>
      <c r="I2632">
        <v>1</v>
      </c>
      <c r="J2632">
        <v>1</v>
      </c>
      <c r="K2632">
        <v>1</v>
      </c>
      <c r="M2632" t="s">
        <v>468</v>
      </c>
    </row>
    <row r="2633" spans="1:13" hidden="1">
      <c r="A2633" t="s">
        <v>295</v>
      </c>
      <c r="B2633" t="s">
        <v>339</v>
      </c>
      <c r="C2633" t="s">
        <v>277</v>
      </c>
      <c r="D2633">
        <v>1</v>
      </c>
      <c r="E2633">
        <v>1</v>
      </c>
      <c r="F2633">
        <v>1</v>
      </c>
      <c r="G2633">
        <v>1</v>
      </c>
      <c r="H2633">
        <v>1</v>
      </c>
      <c r="I2633">
        <v>1</v>
      </c>
      <c r="J2633">
        <v>1</v>
      </c>
      <c r="K2633">
        <v>1</v>
      </c>
      <c r="M2633" t="s">
        <v>468</v>
      </c>
    </row>
    <row r="2634" spans="1:13" hidden="1">
      <c r="A2634" t="s">
        <v>295</v>
      </c>
      <c r="B2634" t="s">
        <v>339</v>
      </c>
      <c r="C2634" t="s">
        <v>281</v>
      </c>
      <c r="D2634">
        <v>1</v>
      </c>
      <c r="E2634">
        <v>1</v>
      </c>
      <c r="F2634">
        <v>1</v>
      </c>
      <c r="G2634">
        <v>1</v>
      </c>
      <c r="H2634">
        <v>1</v>
      </c>
      <c r="I2634">
        <v>1</v>
      </c>
      <c r="J2634">
        <v>1</v>
      </c>
      <c r="K2634">
        <v>1</v>
      </c>
      <c r="M2634" t="s">
        <v>468</v>
      </c>
    </row>
    <row r="2635" spans="1:13" hidden="1">
      <c r="A2635" t="s">
        <v>295</v>
      </c>
      <c r="B2635" t="s">
        <v>339</v>
      </c>
      <c r="C2635" t="s">
        <v>282</v>
      </c>
      <c r="D2635">
        <v>1</v>
      </c>
      <c r="E2635">
        <v>1</v>
      </c>
      <c r="F2635">
        <v>1</v>
      </c>
      <c r="G2635">
        <v>1</v>
      </c>
      <c r="H2635">
        <v>1</v>
      </c>
      <c r="I2635">
        <v>1</v>
      </c>
      <c r="J2635">
        <v>1</v>
      </c>
      <c r="K2635">
        <v>1</v>
      </c>
      <c r="M2635" t="s">
        <v>468</v>
      </c>
    </row>
    <row r="2636" spans="1:13" hidden="1">
      <c r="A2636" t="s">
        <v>295</v>
      </c>
      <c r="B2636" t="s">
        <v>339</v>
      </c>
      <c r="C2636" t="s">
        <v>283</v>
      </c>
      <c r="D2636">
        <v>1</v>
      </c>
      <c r="E2636">
        <v>1</v>
      </c>
      <c r="F2636">
        <v>1</v>
      </c>
      <c r="G2636">
        <v>1</v>
      </c>
      <c r="H2636">
        <v>1</v>
      </c>
      <c r="I2636">
        <v>1</v>
      </c>
      <c r="J2636">
        <v>1</v>
      </c>
      <c r="K2636">
        <v>1</v>
      </c>
      <c r="M2636" t="s">
        <v>468</v>
      </c>
    </row>
    <row r="2637" spans="1:13" hidden="1">
      <c r="A2637" t="s">
        <v>295</v>
      </c>
      <c r="B2637" t="s">
        <v>339</v>
      </c>
      <c r="C2637" t="s">
        <v>284</v>
      </c>
      <c r="D2637">
        <v>1</v>
      </c>
      <c r="E2637">
        <v>1</v>
      </c>
      <c r="F2637">
        <v>1</v>
      </c>
      <c r="G2637">
        <v>1</v>
      </c>
      <c r="H2637">
        <v>1</v>
      </c>
      <c r="I2637">
        <v>1</v>
      </c>
      <c r="J2637">
        <v>1</v>
      </c>
      <c r="K2637">
        <v>1</v>
      </c>
      <c r="M2637" t="s">
        <v>468</v>
      </c>
    </row>
    <row r="2638" spans="1:13" hidden="1">
      <c r="A2638" t="s">
        <v>295</v>
      </c>
      <c r="B2638" t="s">
        <v>339</v>
      </c>
      <c r="C2638" t="s">
        <v>285</v>
      </c>
      <c r="D2638">
        <v>1</v>
      </c>
      <c r="E2638">
        <v>1</v>
      </c>
      <c r="F2638">
        <v>1</v>
      </c>
      <c r="G2638">
        <v>1</v>
      </c>
      <c r="H2638">
        <v>1</v>
      </c>
      <c r="I2638">
        <v>1</v>
      </c>
      <c r="J2638">
        <v>1</v>
      </c>
      <c r="K2638">
        <v>1</v>
      </c>
      <c r="M2638" t="s">
        <v>468</v>
      </c>
    </row>
    <row r="2639" spans="1:13" hidden="1">
      <c r="A2639" t="s">
        <v>295</v>
      </c>
      <c r="B2639" t="s">
        <v>339</v>
      </c>
      <c r="C2639" t="s">
        <v>286</v>
      </c>
      <c r="D2639">
        <v>1</v>
      </c>
      <c r="E2639">
        <v>1</v>
      </c>
      <c r="F2639">
        <v>1</v>
      </c>
      <c r="G2639">
        <v>1</v>
      </c>
      <c r="H2639">
        <v>1</v>
      </c>
      <c r="I2639">
        <v>1</v>
      </c>
      <c r="J2639">
        <v>1</v>
      </c>
      <c r="K2639">
        <v>1</v>
      </c>
      <c r="M2639" t="s">
        <v>468</v>
      </c>
    </row>
    <row r="2640" spans="1:13" hidden="1">
      <c r="A2640" t="s">
        <v>295</v>
      </c>
      <c r="B2640" t="s">
        <v>339</v>
      </c>
      <c r="C2640" t="s">
        <v>287</v>
      </c>
      <c r="D2640">
        <v>1</v>
      </c>
      <c r="E2640">
        <v>1</v>
      </c>
      <c r="F2640">
        <v>1</v>
      </c>
      <c r="G2640">
        <v>1</v>
      </c>
      <c r="H2640">
        <v>1</v>
      </c>
      <c r="I2640">
        <v>1</v>
      </c>
      <c r="J2640">
        <v>1</v>
      </c>
      <c r="K2640">
        <v>1</v>
      </c>
      <c r="M2640" t="s">
        <v>468</v>
      </c>
    </row>
    <row r="2641" spans="1:13" hidden="1">
      <c r="A2641" t="s">
        <v>295</v>
      </c>
      <c r="B2641" t="s">
        <v>339</v>
      </c>
      <c r="C2641" t="s">
        <v>288</v>
      </c>
      <c r="D2641">
        <v>1</v>
      </c>
      <c r="E2641">
        <v>1</v>
      </c>
      <c r="F2641">
        <v>1</v>
      </c>
      <c r="G2641">
        <v>1</v>
      </c>
      <c r="H2641">
        <v>1</v>
      </c>
      <c r="I2641">
        <v>1</v>
      </c>
      <c r="J2641">
        <v>1</v>
      </c>
      <c r="K2641">
        <v>1</v>
      </c>
      <c r="M2641" t="s">
        <v>468</v>
      </c>
    </row>
    <row r="2642" spans="1:13" hidden="1">
      <c r="A2642" t="s">
        <v>295</v>
      </c>
      <c r="B2642" t="s">
        <v>339</v>
      </c>
      <c r="C2642" t="s">
        <v>289</v>
      </c>
      <c r="D2642">
        <v>1</v>
      </c>
      <c r="E2642">
        <v>1</v>
      </c>
      <c r="F2642">
        <v>1</v>
      </c>
      <c r="G2642">
        <v>1</v>
      </c>
      <c r="H2642">
        <v>1</v>
      </c>
      <c r="I2642">
        <v>1</v>
      </c>
      <c r="J2642">
        <v>1</v>
      </c>
      <c r="K2642">
        <v>1</v>
      </c>
      <c r="M2642" t="s">
        <v>468</v>
      </c>
    </row>
    <row r="2643" spans="1:13" hidden="1">
      <c r="A2643" t="s">
        <v>295</v>
      </c>
      <c r="B2643" t="s">
        <v>339</v>
      </c>
      <c r="C2643" t="s">
        <v>290</v>
      </c>
      <c r="D2643">
        <v>1</v>
      </c>
      <c r="E2643">
        <v>1</v>
      </c>
      <c r="F2643">
        <v>1</v>
      </c>
      <c r="G2643">
        <v>1</v>
      </c>
      <c r="H2643">
        <v>1</v>
      </c>
      <c r="I2643">
        <v>1</v>
      </c>
      <c r="J2643">
        <v>1</v>
      </c>
      <c r="K2643">
        <v>1</v>
      </c>
      <c r="M2643" t="s">
        <v>468</v>
      </c>
    </row>
    <row r="2644" spans="1:13" hidden="1">
      <c r="A2644" t="s">
        <v>295</v>
      </c>
      <c r="B2644" t="s">
        <v>339</v>
      </c>
      <c r="C2644" t="s">
        <v>291</v>
      </c>
      <c r="D2644">
        <v>1</v>
      </c>
      <c r="E2644">
        <v>1</v>
      </c>
      <c r="F2644">
        <v>1</v>
      </c>
      <c r="G2644">
        <v>1</v>
      </c>
      <c r="H2644">
        <v>1</v>
      </c>
      <c r="I2644">
        <v>1</v>
      </c>
      <c r="J2644">
        <v>1</v>
      </c>
      <c r="K2644">
        <v>1</v>
      </c>
      <c r="M2644" t="s">
        <v>468</v>
      </c>
    </row>
    <row r="2645" spans="1:13" hidden="1">
      <c r="A2645" t="s">
        <v>295</v>
      </c>
      <c r="B2645" t="s">
        <v>339</v>
      </c>
      <c r="C2645" t="s">
        <v>292</v>
      </c>
      <c r="D2645">
        <v>1</v>
      </c>
      <c r="E2645">
        <v>1</v>
      </c>
      <c r="F2645">
        <v>1</v>
      </c>
      <c r="G2645">
        <v>1</v>
      </c>
      <c r="H2645">
        <v>1</v>
      </c>
      <c r="I2645">
        <v>1</v>
      </c>
      <c r="J2645">
        <v>1</v>
      </c>
      <c r="K2645">
        <v>1</v>
      </c>
      <c r="M2645" t="s">
        <v>468</v>
      </c>
    </row>
    <row r="2646" spans="1:13" hidden="1">
      <c r="A2646" t="s">
        <v>295</v>
      </c>
      <c r="B2646" t="s">
        <v>172</v>
      </c>
      <c r="C2646" t="s">
        <v>278</v>
      </c>
      <c r="D2646">
        <v>1</v>
      </c>
      <c r="E2646">
        <v>1</v>
      </c>
      <c r="F2646">
        <v>1</v>
      </c>
      <c r="G2646">
        <v>1</v>
      </c>
      <c r="H2646">
        <v>1</v>
      </c>
      <c r="I2646">
        <v>1</v>
      </c>
      <c r="J2646">
        <v>1</v>
      </c>
      <c r="K2646">
        <v>1</v>
      </c>
      <c r="M2646" t="s">
        <v>468</v>
      </c>
    </row>
    <row r="2647" spans="1:13" hidden="1">
      <c r="A2647" t="s">
        <v>295</v>
      </c>
      <c r="B2647" t="s">
        <v>172</v>
      </c>
      <c r="C2647" t="s">
        <v>279</v>
      </c>
      <c r="D2647">
        <v>1</v>
      </c>
      <c r="E2647">
        <v>1</v>
      </c>
      <c r="F2647">
        <v>1</v>
      </c>
      <c r="G2647">
        <v>1</v>
      </c>
      <c r="H2647">
        <v>1</v>
      </c>
      <c r="I2647">
        <v>1</v>
      </c>
      <c r="J2647">
        <v>1</v>
      </c>
      <c r="K2647">
        <v>1</v>
      </c>
      <c r="M2647" t="s">
        <v>468</v>
      </c>
    </row>
    <row r="2648" spans="1:13" hidden="1">
      <c r="A2648" t="s">
        <v>295</v>
      </c>
      <c r="B2648" t="s">
        <v>172</v>
      </c>
      <c r="C2648" t="s">
        <v>280</v>
      </c>
      <c r="D2648">
        <v>1</v>
      </c>
      <c r="E2648">
        <v>1</v>
      </c>
      <c r="F2648">
        <v>1</v>
      </c>
      <c r="G2648">
        <v>1</v>
      </c>
      <c r="H2648">
        <v>1</v>
      </c>
      <c r="I2648">
        <v>1</v>
      </c>
      <c r="J2648">
        <v>1</v>
      </c>
      <c r="K2648">
        <v>1</v>
      </c>
      <c r="M2648" t="s">
        <v>468</v>
      </c>
    </row>
    <row r="2649" spans="1:13" hidden="1">
      <c r="A2649" t="s">
        <v>295</v>
      </c>
      <c r="B2649" t="s">
        <v>172</v>
      </c>
      <c r="C2649" t="s">
        <v>277</v>
      </c>
      <c r="D2649">
        <v>1</v>
      </c>
      <c r="E2649">
        <v>1</v>
      </c>
      <c r="F2649">
        <v>1</v>
      </c>
      <c r="G2649">
        <v>1</v>
      </c>
      <c r="H2649">
        <v>1</v>
      </c>
      <c r="I2649">
        <v>1</v>
      </c>
      <c r="J2649">
        <v>1</v>
      </c>
      <c r="K2649">
        <v>1</v>
      </c>
      <c r="M2649" t="s">
        <v>468</v>
      </c>
    </row>
    <row r="2650" spans="1:13" hidden="1">
      <c r="A2650" t="s">
        <v>295</v>
      </c>
      <c r="B2650" t="s">
        <v>172</v>
      </c>
      <c r="C2650" t="s">
        <v>281</v>
      </c>
      <c r="D2650">
        <v>1</v>
      </c>
      <c r="E2650">
        <v>1</v>
      </c>
      <c r="F2650">
        <v>1</v>
      </c>
      <c r="G2650">
        <v>1</v>
      </c>
      <c r="H2650">
        <v>1</v>
      </c>
      <c r="I2650">
        <v>1</v>
      </c>
      <c r="J2650">
        <v>1</v>
      </c>
      <c r="K2650">
        <v>1</v>
      </c>
      <c r="M2650" t="s">
        <v>468</v>
      </c>
    </row>
    <row r="2651" spans="1:13" hidden="1">
      <c r="A2651" t="s">
        <v>295</v>
      </c>
      <c r="B2651" t="s">
        <v>172</v>
      </c>
      <c r="C2651" t="s">
        <v>282</v>
      </c>
      <c r="D2651">
        <v>1</v>
      </c>
      <c r="E2651">
        <v>1</v>
      </c>
      <c r="F2651">
        <v>1</v>
      </c>
      <c r="G2651">
        <v>1</v>
      </c>
      <c r="H2651">
        <v>1</v>
      </c>
      <c r="I2651">
        <v>1</v>
      </c>
      <c r="J2651">
        <v>1</v>
      </c>
      <c r="K2651">
        <v>1</v>
      </c>
      <c r="M2651" t="s">
        <v>468</v>
      </c>
    </row>
    <row r="2652" spans="1:13" hidden="1">
      <c r="A2652" t="s">
        <v>295</v>
      </c>
      <c r="B2652" t="s">
        <v>172</v>
      </c>
      <c r="C2652" t="s">
        <v>283</v>
      </c>
      <c r="D2652">
        <v>1</v>
      </c>
      <c r="E2652">
        <v>1</v>
      </c>
      <c r="F2652">
        <v>1</v>
      </c>
      <c r="G2652">
        <v>1</v>
      </c>
      <c r="H2652">
        <v>1</v>
      </c>
      <c r="I2652">
        <v>1</v>
      </c>
      <c r="J2652">
        <v>1</v>
      </c>
      <c r="K2652">
        <v>1</v>
      </c>
      <c r="M2652" t="s">
        <v>468</v>
      </c>
    </row>
    <row r="2653" spans="1:13" hidden="1">
      <c r="A2653" t="s">
        <v>295</v>
      </c>
      <c r="B2653" t="s">
        <v>172</v>
      </c>
      <c r="C2653" t="s">
        <v>284</v>
      </c>
      <c r="D2653">
        <v>1</v>
      </c>
      <c r="E2653">
        <v>1</v>
      </c>
      <c r="F2653">
        <v>1</v>
      </c>
      <c r="G2653">
        <v>1</v>
      </c>
      <c r="H2653">
        <v>1</v>
      </c>
      <c r="I2653">
        <v>1</v>
      </c>
      <c r="J2653">
        <v>1</v>
      </c>
      <c r="K2653">
        <v>1</v>
      </c>
      <c r="M2653" t="s">
        <v>468</v>
      </c>
    </row>
    <row r="2654" spans="1:13" hidden="1">
      <c r="A2654" t="s">
        <v>295</v>
      </c>
      <c r="B2654" t="s">
        <v>172</v>
      </c>
      <c r="C2654" t="s">
        <v>285</v>
      </c>
      <c r="D2654">
        <v>1</v>
      </c>
      <c r="E2654">
        <v>1</v>
      </c>
      <c r="F2654">
        <v>1</v>
      </c>
      <c r="G2654">
        <v>1</v>
      </c>
      <c r="H2654">
        <v>1</v>
      </c>
      <c r="I2654">
        <v>1</v>
      </c>
      <c r="J2654">
        <v>1</v>
      </c>
      <c r="K2654">
        <v>1</v>
      </c>
      <c r="M2654" t="s">
        <v>468</v>
      </c>
    </row>
    <row r="2655" spans="1:13" hidden="1">
      <c r="A2655" t="s">
        <v>295</v>
      </c>
      <c r="B2655" t="s">
        <v>172</v>
      </c>
      <c r="C2655" t="s">
        <v>286</v>
      </c>
      <c r="D2655">
        <v>1</v>
      </c>
      <c r="E2655">
        <v>1</v>
      </c>
      <c r="F2655">
        <v>1</v>
      </c>
      <c r="G2655">
        <v>1</v>
      </c>
      <c r="H2655">
        <v>1</v>
      </c>
      <c r="I2655">
        <v>1</v>
      </c>
      <c r="J2655">
        <v>1</v>
      </c>
      <c r="K2655">
        <v>1</v>
      </c>
      <c r="M2655" t="s">
        <v>468</v>
      </c>
    </row>
    <row r="2656" spans="1:13" hidden="1">
      <c r="A2656" t="s">
        <v>295</v>
      </c>
      <c r="B2656" t="s">
        <v>172</v>
      </c>
      <c r="C2656" t="s">
        <v>287</v>
      </c>
      <c r="D2656">
        <v>1</v>
      </c>
      <c r="E2656">
        <v>1</v>
      </c>
      <c r="F2656">
        <v>1</v>
      </c>
      <c r="G2656">
        <v>1</v>
      </c>
      <c r="H2656">
        <v>1</v>
      </c>
      <c r="I2656">
        <v>1</v>
      </c>
      <c r="J2656">
        <v>1</v>
      </c>
      <c r="K2656">
        <v>1</v>
      </c>
      <c r="M2656" t="s">
        <v>468</v>
      </c>
    </row>
    <row r="2657" spans="1:13" hidden="1">
      <c r="A2657" t="s">
        <v>295</v>
      </c>
      <c r="B2657" t="s">
        <v>172</v>
      </c>
      <c r="C2657" t="s">
        <v>288</v>
      </c>
      <c r="D2657">
        <v>1</v>
      </c>
      <c r="E2657">
        <v>1</v>
      </c>
      <c r="F2657">
        <v>1</v>
      </c>
      <c r="G2657">
        <v>1</v>
      </c>
      <c r="H2657">
        <v>1</v>
      </c>
      <c r="I2657">
        <v>1</v>
      </c>
      <c r="J2657">
        <v>1</v>
      </c>
      <c r="K2657">
        <v>1</v>
      </c>
      <c r="M2657" t="s">
        <v>468</v>
      </c>
    </row>
    <row r="2658" spans="1:13" hidden="1">
      <c r="A2658" t="s">
        <v>295</v>
      </c>
      <c r="B2658" t="s">
        <v>172</v>
      </c>
      <c r="C2658" t="s">
        <v>289</v>
      </c>
      <c r="D2658">
        <v>1</v>
      </c>
      <c r="E2658">
        <v>1</v>
      </c>
      <c r="F2658">
        <v>1</v>
      </c>
      <c r="G2658">
        <v>1</v>
      </c>
      <c r="H2658">
        <v>1</v>
      </c>
      <c r="I2658">
        <v>1</v>
      </c>
      <c r="J2658">
        <v>1</v>
      </c>
      <c r="K2658">
        <v>1</v>
      </c>
      <c r="M2658" t="s">
        <v>468</v>
      </c>
    </row>
    <row r="2659" spans="1:13" hidden="1">
      <c r="A2659" t="s">
        <v>295</v>
      </c>
      <c r="B2659" t="s">
        <v>172</v>
      </c>
      <c r="C2659" t="s">
        <v>290</v>
      </c>
      <c r="D2659">
        <v>1</v>
      </c>
      <c r="E2659">
        <v>1</v>
      </c>
      <c r="F2659">
        <v>1</v>
      </c>
      <c r="G2659">
        <v>1</v>
      </c>
      <c r="H2659">
        <v>1</v>
      </c>
      <c r="I2659">
        <v>1</v>
      </c>
      <c r="J2659">
        <v>1</v>
      </c>
      <c r="K2659">
        <v>1</v>
      </c>
      <c r="M2659" t="s">
        <v>468</v>
      </c>
    </row>
    <row r="2660" spans="1:13" hidden="1">
      <c r="A2660" t="s">
        <v>295</v>
      </c>
      <c r="B2660" t="s">
        <v>172</v>
      </c>
      <c r="C2660" t="s">
        <v>291</v>
      </c>
      <c r="D2660">
        <v>1</v>
      </c>
      <c r="E2660">
        <v>1</v>
      </c>
      <c r="F2660">
        <v>1</v>
      </c>
      <c r="G2660">
        <v>1</v>
      </c>
      <c r="H2660">
        <v>1</v>
      </c>
      <c r="I2660">
        <v>1</v>
      </c>
      <c r="J2660">
        <v>1</v>
      </c>
      <c r="K2660">
        <v>1</v>
      </c>
      <c r="M2660" t="s">
        <v>468</v>
      </c>
    </row>
    <row r="2661" spans="1:13" hidden="1">
      <c r="A2661" t="s">
        <v>295</v>
      </c>
      <c r="B2661" t="s">
        <v>172</v>
      </c>
      <c r="C2661" t="s">
        <v>292</v>
      </c>
      <c r="D2661">
        <v>1</v>
      </c>
      <c r="E2661">
        <v>1</v>
      </c>
      <c r="F2661">
        <v>1</v>
      </c>
      <c r="G2661">
        <v>1</v>
      </c>
      <c r="H2661">
        <v>1</v>
      </c>
      <c r="I2661">
        <v>1</v>
      </c>
      <c r="J2661">
        <v>1</v>
      </c>
      <c r="K2661">
        <v>1</v>
      </c>
      <c r="M2661" t="s">
        <v>468</v>
      </c>
    </row>
    <row r="2662" spans="1:13" hidden="1">
      <c r="A2662" t="s">
        <v>295</v>
      </c>
      <c r="B2662" t="s">
        <v>173</v>
      </c>
      <c r="C2662" t="s">
        <v>278</v>
      </c>
      <c r="D2662">
        <v>1</v>
      </c>
      <c r="E2662">
        <v>1</v>
      </c>
      <c r="F2662">
        <v>1</v>
      </c>
      <c r="G2662">
        <v>1</v>
      </c>
      <c r="H2662">
        <v>1</v>
      </c>
      <c r="I2662">
        <v>1</v>
      </c>
      <c r="J2662">
        <v>1</v>
      </c>
      <c r="K2662">
        <v>1</v>
      </c>
      <c r="M2662" t="s">
        <v>468</v>
      </c>
    </row>
    <row r="2663" spans="1:13" hidden="1">
      <c r="A2663" t="s">
        <v>295</v>
      </c>
      <c r="B2663" t="s">
        <v>173</v>
      </c>
      <c r="C2663" t="s">
        <v>279</v>
      </c>
      <c r="D2663">
        <v>1</v>
      </c>
      <c r="E2663">
        <v>1</v>
      </c>
      <c r="F2663">
        <v>1</v>
      </c>
      <c r="G2663">
        <v>1</v>
      </c>
      <c r="H2663">
        <v>1</v>
      </c>
      <c r="I2663">
        <v>1</v>
      </c>
      <c r="J2663">
        <v>1</v>
      </c>
      <c r="K2663">
        <v>1</v>
      </c>
      <c r="M2663" t="s">
        <v>468</v>
      </c>
    </row>
    <row r="2664" spans="1:13" hidden="1">
      <c r="A2664" t="s">
        <v>295</v>
      </c>
      <c r="B2664" t="s">
        <v>173</v>
      </c>
      <c r="C2664" t="s">
        <v>280</v>
      </c>
      <c r="D2664">
        <v>1</v>
      </c>
      <c r="E2664">
        <v>1</v>
      </c>
      <c r="F2664">
        <v>1</v>
      </c>
      <c r="G2664">
        <v>1</v>
      </c>
      <c r="H2664">
        <v>1</v>
      </c>
      <c r="I2664">
        <v>1</v>
      </c>
      <c r="J2664">
        <v>1</v>
      </c>
      <c r="K2664">
        <v>1</v>
      </c>
      <c r="M2664" t="s">
        <v>468</v>
      </c>
    </row>
    <row r="2665" spans="1:13" hidden="1">
      <c r="A2665" t="s">
        <v>295</v>
      </c>
      <c r="B2665" t="s">
        <v>173</v>
      </c>
      <c r="C2665" t="s">
        <v>277</v>
      </c>
      <c r="D2665">
        <v>1</v>
      </c>
      <c r="E2665">
        <v>1</v>
      </c>
      <c r="F2665">
        <v>1</v>
      </c>
      <c r="G2665">
        <v>1</v>
      </c>
      <c r="H2665">
        <v>1</v>
      </c>
      <c r="I2665">
        <v>1</v>
      </c>
      <c r="J2665">
        <v>1</v>
      </c>
      <c r="K2665">
        <v>1</v>
      </c>
      <c r="M2665" t="s">
        <v>468</v>
      </c>
    </row>
    <row r="2666" spans="1:13" hidden="1">
      <c r="A2666" t="s">
        <v>295</v>
      </c>
      <c r="B2666" t="s">
        <v>173</v>
      </c>
      <c r="C2666" t="s">
        <v>281</v>
      </c>
      <c r="D2666">
        <v>1</v>
      </c>
      <c r="E2666">
        <v>1</v>
      </c>
      <c r="F2666">
        <v>1</v>
      </c>
      <c r="G2666">
        <v>1</v>
      </c>
      <c r="H2666">
        <v>1</v>
      </c>
      <c r="I2666">
        <v>1</v>
      </c>
      <c r="J2666">
        <v>1</v>
      </c>
      <c r="K2666">
        <v>1</v>
      </c>
      <c r="M2666" t="s">
        <v>468</v>
      </c>
    </row>
    <row r="2667" spans="1:13" hidden="1">
      <c r="A2667" t="s">
        <v>295</v>
      </c>
      <c r="B2667" t="s">
        <v>173</v>
      </c>
      <c r="C2667" t="s">
        <v>282</v>
      </c>
      <c r="D2667">
        <v>1</v>
      </c>
      <c r="E2667">
        <v>1</v>
      </c>
      <c r="F2667">
        <v>1</v>
      </c>
      <c r="G2667">
        <v>1</v>
      </c>
      <c r="H2667">
        <v>1</v>
      </c>
      <c r="I2667">
        <v>1</v>
      </c>
      <c r="J2667">
        <v>1</v>
      </c>
      <c r="K2667">
        <v>1</v>
      </c>
      <c r="M2667" t="s">
        <v>468</v>
      </c>
    </row>
    <row r="2668" spans="1:13" hidden="1">
      <c r="A2668" t="s">
        <v>295</v>
      </c>
      <c r="B2668" t="s">
        <v>173</v>
      </c>
      <c r="C2668" t="s">
        <v>283</v>
      </c>
      <c r="D2668">
        <v>1</v>
      </c>
      <c r="E2668">
        <v>1</v>
      </c>
      <c r="F2668">
        <v>1</v>
      </c>
      <c r="G2668">
        <v>1</v>
      </c>
      <c r="H2668">
        <v>1</v>
      </c>
      <c r="I2668">
        <v>1</v>
      </c>
      <c r="J2668">
        <v>1</v>
      </c>
      <c r="K2668">
        <v>1</v>
      </c>
      <c r="M2668" t="s">
        <v>468</v>
      </c>
    </row>
    <row r="2669" spans="1:13" hidden="1">
      <c r="A2669" t="s">
        <v>295</v>
      </c>
      <c r="B2669" t="s">
        <v>173</v>
      </c>
      <c r="C2669" t="s">
        <v>284</v>
      </c>
      <c r="D2669">
        <v>1</v>
      </c>
      <c r="E2669">
        <v>1</v>
      </c>
      <c r="F2669">
        <v>1</v>
      </c>
      <c r="G2669">
        <v>1</v>
      </c>
      <c r="H2669">
        <v>1</v>
      </c>
      <c r="I2669">
        <v>1</v>
      </c>
      <c r="J2669">
        <v>1</v>
      </c>
      <c r="K2669">
        <v>1</v>
      </c>
      <c r="M2669" t="s">
        <v>468</v>
      </c>
    </row>
    <row r="2670" spans="1:13" hidden="1">
      <c r="A2670" t="s">
        <v>295</v>
      </c>
      <c r="B2670" t="s">
        <v>173</v>
      </c>
      <c r="C2670" t="s">
        <v>285</v>
      </c>
      <c r="D2670">
        <v>1</v>
      </c>
      <c r="E2670">
        <v>1</v>
      </c>
      <c r="F2670">
        <v>1</v>
      </c>
      <c r="G2670">
        <v>1</v>
      </c>
      <c r="H2670">
        <v>1</v>
      </c>
      <c r="I2670">
        <v>1</v>
      </c>
      <c r="J2670">
        <v>1</v>
      </c>
      <c r="K2670">
        <v>1</v>
      </c>
      <c r="M2670" t="s">
        <v>468</v>
      </c>
    </row>
    <row r="2671" spans="1:13" hidden="1">
      <c r="A2671" t="s">
        <v>295</v>
      </c>
      <c r="B2671" t="s">
        <v>173</v>
      </c>
      <c r="C2671" t="s">
        <v>286</v>
      </c>
      <c r="D2671">
        <v>1</v>
      </c>
      <c r="E2671">
        <v>1</v>
      </c>
      <c r="F2671">
        <v>1</v>
      </c>
      <c r="G2671">
        <v>1</v>
      </c>
      <c r="H2671">
        <v>1</v>
      </c>
      <c r="I2671">
        <v>1</v>
      </c>
      <c r="J2671">
        <v>1</v>
      </c>
      <c r="K2671">
        <v>1</v>
      </c>
      <c r="M2671" t="s">
        <v>468</v>
      </c>
    </row>
    <row r="2672" spans="1:13" hidden="1">
      <c r="A2672" t="s">
        <v>295</v>
      </c>
      <c r="B2672" t="s">
        <v>173</v>
      </c>
      <c r="C2672" t="s">
        <v>287</v>
      </c>
      <c r="D2672">
        <v>1</v>
      </c>
      <c r="E2672">
        <v>1</v>
      </c>
      <c r="F2672">
        <v>1</v>
      </c>
      <c r="G2672">
        <v>1</v>
      </c>
      <c r="H2672">
        <v>1</v>
      </c>
      <c r="I2672">
        <v>1</v>
      </c>
      <c r="J2672">
        <v>1</v>
      </c>
      <c r="K2672">
        <v>1</v>
      </c>
      <c r="M2672" t="s">
        <v>468</v>
      </c>
    </row>
    <row r="2673" spans="1:13" hidden="1">
      <c r="A2673" t="s">
        <v>295</v>
      </c>
      <c r="B2673" t="s">
        <v>173</v>
      </c>
      <c r="C2673" t="s">
        <v>288</v>
      </c>
      <c r="D2673">
        <v>1</v>
      </c>
      <c r="E2673">
        <v>1</v>
      </c>
      <c r="F2673">
        <v>1</v>
      </c>
      <c r="G2673">
        <v>1</v>
      </c>
      <c r="H2673">
        <v>1</v>
      </c>
      <c r="I2673">
        <v>1</v>
      </c>
      <c r="J2673">
        <v>1</v>
      </c>
      <c r="K2673">
        <v>1</v>
      </c>
      <c r="M2673" t="s">
        <v>468</v>
      </c>
    </row>
    <row r="2674" spans="1:13" hidden="1">
      <c r="A2674" t="s">
        <v>295</v>
      </c>
      <c r="B2674" t="s">
        <v>173</v>
      </c>
      <c r="C2674" t="s">
        <v>289</v>
      </c>
      <c r="D2674">
        <v>1</v>
      </c>
      <c r="E2674">
        <v>1</v>
      </c>
      <c r="F2674">
        <v>1</v>
      </c>
      <c r="G2674">
        <v>1</v>
      </c>
      <c r="H2674">
        <v>1</v>
      </c>
      <c r="I2674">
        <v>1</v>
      </c>
      <c r="J2674">
        <v>1</v>
      </c>
      <c r="K2674">
        <v>1</v>
      </c>
      <c r="M2674" t="s">
        <v>468</v>
      </c>
    </row>
    <row r="2675" spans="1:13" hidden="1">
      <c r="A2675" t="s">
        <v>295</v>
      </c>
      <c r="B2675" t="s">
        <v>173</v>
      </c>
      <c r="C2675" t="s">
        <v>290</v>
      </c>
      <c r="D2675">
        <v>1</v>
      </c>
      <c r="E2675">
        <v>1</v>
      </c>
      <c r="F2675">
        <v>1</v>
      </c>
      <c r="G2675">
        <v>1</v>
      </c>
      <c r="H2675">
        <v>1</v>
      </c>
      <c r="I2675">
        <v>1</v>
      </c>
      <c r="J2675">
        <v>1</v>
      </c>
      <c r="K2675">
        <v>1</v>
      </c>
      <c r="M2675" t="s">
        <v>468</v>
      </c>
    </row>
    <row r="2676" spans="1:13" hidden="1">
      <c r="A2676" t="s">
        <v>295</v>
      </c>
      <c r="B2676" t="s">
        <v>173</v>
      </c>
      <c r="C2676" t="s">
        <v>291</v>
      </c>
      <c r="D2676">
        <v>1</v>
      </c>
      <c r="E2676">
        <v>1</v>
      </c>
      <c r="F2676">
        <v>1</v>
      </c>
      <c r="G2676">
        <v>1</v>
      </c>
      <c r="H2676">
        <v>1</v>
      </c>
      <c r="I2676">
        <v>1</v>
      </c>
      <c r="J2676">
        <v>1</v>
      </c>
      <c r="K2676">
        <v>1</v>
      </c>
      <c r="M2676" t="s">
        <v>468</v>
      </c>
    </row>
    <row r="2677" spans="1:13" hidden="1">
      <c r="A2677" t="s">
        <v>295</v>
      </c>
      <c r="B2677" t="s">
        <v>173</v>
      </c>
      <c r="C2677" t="s">
        <v>292</v>
      </c>
      <c r="D2677">
        <v>1</v>
      </c>
      <c r="E2677">
        <v>1</v>
      </c>
      <c r="F2677">
        <v>1</v>
      </c>
      <c r="G2677">
        <v>1</v>
      </c>
      <c r="H2677">
        <v>1</v>
      </c>
      <c r="I2677">
        <v>1</v>
      </c>
      <c r="J2677">
        <v>1</v>
      </c>
      <c r="K2677">
        <v>1</v>
      </c>
      <c r="M2677" t="s">
        <v>468</v>
      </c>
    </row>
    <row r="2678" spans="1:13" hidden="1">
      <c r="A2678" t="s">
        <v>295</v>
      </c>
      <c r="B2678" t="s">
        <v>237</v>
      </c>
      <c r="C2678" t="s">
        <v>278</v>
      </c>
      <c r="D2678">
        <v>1</v>
      </c>
      <c r="E2678">
        <v>1</v>
      </c>
      <c r="F2678">
        <v>1</v>
      </c>
      <c r="G2678">
        <v>1</v>
      </c>
      <c r="H2678">
        <v>1</v>
      </c>
      <c r="I2678">
        <v>1</v>
      </c>
      <c r="J2678">
        <v>1</v>
      </c>
      <c r="K2678">
        <v>1</v>
      </c>
      <c r="M2678" t="s">
        <v>468</v>
      </c>
    </row>
    <row r="2679" spans="1:13" hidden="1">
      <c r="A2679" t="s">
        <v>295</v>
      </c>
      <c r="B2679" t="s">
        <v>237</v>
      </c>
      <c r="C2679" t="s">
        <v>279</v>
      </c>
      <c r="D2679">
        <v>1</v>
      </c>
      <c r="E2679">
        <v>1</v>
      </c>
      <c r="F2679">
        <v>1</v>
      </c>
      <c r="G2679">
        <v>1</v>
      </c>
      <c r="H2679">
        <v>1</v>
      </c>
      <c r="I2679">
        <v>1</v>
      </c>
      <c r="J2679">
        <v>1</v>
      </c>
      <c r="K2679">
        <v>1</v>
      </c>
      <c r="M2679" t="s">
        <v>468</v>
      </c>
    </row>
    <row r="2680" spans="1:13" hidden="1">
      <c r="A2680" t="s">
        <v>295</v>
      </c>
      <c r="B2680" t="s">
        <v>237</v>
      </c>
      <c r="C2680" t="s">
        <v>280</v>
      </c>
      <c r="D2680">
        <v>1</v>
      </c>
      <c r="E2680">
        <v>1</v>
      </c>
      <c r="F2680">
        <v>1</v>
      </c>
      <c r="G2680">
        <v>1</v>
      </c>
      <c r="H2680">
        <v>1</v>
      </c>
      <c r="I2680">
        <v>1</v>
      </c>
      <c r="J2680">
        <v>1</v>
      </c>
      <c r="K2680">
        <v>1</v>
      </c>
      <c r="M2680" t="s">
        <v>468</v>
      </c>
    </row>
    <row r="2681" spans="1:13" hidden="1">
      <c r="A2681" t="s">
        <v>295</v>
      </c>
      <c r="B2681" t="s">
        <v>237</v>
      </c>
      <c r="C2681" t="s">
        <v>277</v>
      </c>
      <c r="D2681">
        <v>1</v>
      </c>
      <c r="E2681">
        <v>1</v>
      </c>
      <c r="F2681">
        <v>1</v>
      </c>
      <c r="G2681">
        <v>1</v>
      </c>
      <c r="H2681">
        <v>1</v>
      </c>
      <c r="I2681">
        <v>1</v>
      </c>
      <c r="J2681">
        <v>1</v>
      </c>
      <c r="K2681">
        <v>1</v>
      </c>
      <c r="M2681" t="s">
        <v>468</v>
      </c>
    </row>
    <row r="2682" spans="1:13" hidden="1">
      <c r="A2682" t="s">
        <v>295</v>
      </c>
      <c r="B2682" t="s">
        <v>237</v>
      </c>
      <c r="C2682" t="s">
        <v>281</v>
      </c>
      <c r="D2682">
        <v>1</v>
      </c>
      <c r="E2682">
        <v>1</v>
      </c>
      <c r="F2682">
        <v>1</v>
      </c>
      <c r="G2682">
        <v>1</v>
      </c>
      <c r="H2682">
        <v>1</v>
      </c>
      <c r="I2682">
        <v>1</v>
      </c>
      <c r="J2682">
        <v>1</v>
      </c>
      <c r="K2682">
        <v>1</v>
      </c>
      <c r="M2682" t="s">
        <v>468</v>
      </c>
    </row>
    <row r="2683" spans="1:13" hidden="1">
      <c r="A2683" t="s">
        <v>295</v>
      </c>
      <c r="B2683" t="s">
        <v>237</v>
      </c>
      <c r="C2683" t="s">
        <v>282</v>
      </c>
      <c r="D2683">
        <v>1</v>
      </c>
      <c r="E2683">
        <v>1</v>
      </c>
      <c r="F2683">
        <v>1</v>
      </c>
      <c r="G2683">
        <v>1</v>
      </c>
      <c r="H2683">
        <v>1</v>
      </c>
      <c r="I2683">
        <v>1</v>
      </c>
      <c r="J2683">
        <v>1</v>
      </c>
      <c r="K2683">
        <v>1</v>
      </c>
      <c r="M2683" t="s">
        <v>468</v>
      </c>
    </row>
    <row r="2684" spans="1:13" hidden="1">
      <c r="A2684" t="s">
        <v>295</v>
      </c>
      <c r="B2684" t="s">
        <v>237</v>
      </c>
      <c r="C2684" t="s">
        <v>283</v>
      </c>
      <c r="D2684">
        <v>1</v>
      </c>
      <c r="E2684">
        <v>1</v>
      </c>
      <c r="F2684">
        <v>1</v>
      </c>
      <c r="G2684">
        <v>1</v>
      </c>
      <c r="H2684">
        <v>1</v>
      </c>
      <c r="I2684">
        <v>1</v>
      </c>
      <c r="J2684">
        <v>1</v>
      </c>
      <c r="K2684">
        <v>1</v>
      </c>
      <c r="M2684" t="s">
        <v>468</v>
      </c>
    </row>
    <row r="2685" spans="1:13" hidden="1">
      <c r="A2685" t="s">
        <v>295</v>
      </c>
      <c r="B2685" t="s">
        <v>237</v>
      </c>
      <c r="C2685" t="s">
        <v>284</v>
      </c>
      <c r="D2685">
        <v>1</v>
      </c>
      <c r="E2685">
        <v>1</v>
      </c>
      <c r="F2685">
        <v>1</v>
      </c>
      <c r="G2685">
        <v>1</v>
      </c>
      <c r="H2685">
        <v>1</v>
      </c>
      <c r="I2685">
        <v>1</v>
      </c>
      <c r="J2685">
        <v>1</v>
      </c>
      <c r="K2685">
        <v>1</v>
      </c>
      <c r="M2685" t="s">
        <v>468</v>
      </c>
    </row>
    <row r="2686" spans="1:13" hidden="1">
      <c r="A2686" t="s">
        <v>295</v>
      </c>
      <c r="B2686" t="s">
        <v>237</v>
      </c>
      <c r="C2686" t="s">
        <v>285</v>
      </c>
      <c r="D2686">
        <v>1</v>
      </c>
      <c r="E2686">
        <v>1</v>
      </c>
      <c r="F2686">
        <v>1</v>
      </c>
      <c r="G2686">
        <v>1</v>
      </c>
      <c r="H2686">
        <v>1</v>
      </c>
      <c r="I2686">
        <v>1</v>
      </c>
      <c r="J2686">
        <v>1</v>
      </c>
      <c r="K2686">
        <v>1</v>
      </c>
      <c r="M2686" t="s">
        <v>468</v>
      </c>
    </row>
    <row r="2687" spans="1:13" hidden="1">
      <c r="A2687" t="s">
        <v>295</v>
      </c>
      <c r="B2687" t="s">
        <v>237</v>
      </c>
      <c r="C2687" t="s">
        <v>286</v>
      </c>
      <c r="D2687">
        <v>1</v>
      </c>
      <c r="E2687">
        <v>1</v>
      </c>
      <c r="F2687">
        <v>1</v>
      </c>
      <c r="G2687">
        <v>1</v>
      </c>
      <c r="H2687">
        <v>1</v>
      </c>
      <c r="I2687">
        <v>1</v>
      </c>
      <c r="J2687">
        <v>1</v>
      </c>
      <c r="K2687">
        <v>1</v>
      </c>
      <c r="M2687" t="s">
        <v>468</v>
      </c>
    </row>
    <row r="2688" spans="1:13" hidden="1">
      <c r="A2688" t="s">
        <v>295</v>
      </c>
      <c r="B2688" t="s">
        <v>237</v>
      </c>
      <c r="C2688" t="s">
        <v>287</v>
      </c>
      <c r="D2688">
        <v>1</v>
      </c>
      <c r="E2688">
        <v>1</v>
      </c>
      <c r="F2688">
        <v>1</v>
      </c>
      <c r="G2688">
        <v>1</v>
      </c>
      <c r="H2688">
        <v>1</v>
      </c>
      <c r="I2688">
        <v>1</v>
      </c>
      <c r="J2688">
        <v>1</v>
      </c>
      <c r="K2688">
        <v>1</v>
      </c>
      <c r="M2688" t="s">
        <v>468</v>
      </c>
    </row>
    <row r="2689" spans="1:13" hidden="1">
      <c r="A2689" t="s">
        <v>295</v>
      </c>
      <c r="B2689" t="s">
        <v>237</v>
      </c>
      <c r="C2689" t="s">
        <v>288</v>
      </c>
      <c r="D2689">
        <v>1</v>
      </c>
      <c r="E2689">
        <v>1</v>
      </c>
      <c r="F2689">
        <v>1</v>
      </c>
      <c r="G2689">
        <v>1</v>
      </c>
      <c r="H2689">
        <v>1</v>
      </c>
      <c r="I2689">
        <v>1</v>
      </c>
      <c r="J2689">
        <v>1</v>
      </c>
      <c r="K2689">
        <v>1</v>
      </c>
      <c r="M2689" t="s">
        <v>468</v>
      </c>
    </row>
    <row r="2690" spans="1:13" hidden="1">
      <c r="A2690" t="s">
        <v>295</v>
      </c>
      <c r="B2690" t="s">
        <v>237</v>
      </c>
      <c r="C2690" t="s">
        <v>289</v>
      </c>
      <c r="D2690">
        <v>1</v>
      </c>
      <c r="E2690">
        <v>1</v>
      </c>
      <c r="F2690">
        <v>1</v>
      </c>
      <c r="G2690">
        <v>1</v>
      </c>
      <c r="H2690">
        <v>1</v>
      </c>
      <c r="I2690">
        <v>1</v>
      </c>
      <c r="J2690">
        <v>1</v>
      </c>
      <c r="K2690">
        <v>1</v>
      </c>
      <c r="M2690" t="s">
        <v>468</v>
      </c>
    </row>
    <row r="2691" spans="1:13" hidden="1">
      <c r="A2691" t="s">
        <v>295</v>
      </c>
      <c r="B2691" t="s">
        <v>237</v>
      </c>
      <c r="C2691" t="s">
        <v>290</v>
      </c>
      <c r="D2691">
        <v>1</v>
      </c>
      <c r="E2691">
        <v>1</v>
      </c>
      <c r="F2691">
        <v>1</v>
      </c>
      <c r="G2691">
        <v>1</v>
      </c>
      <c r="H2691">
        <v>1</v>
      </c>
      <c r="I2691">
        <v>1</v>
      </c>
      <c r="J2691">
        <v>1</v>
      </c>
      <c r="K2691">
        <v>1</v>
      </c>
      <c r="M2691" t="s">
        <v>468</v>
      </c>
    </row>
    <row r="2692" spans="1:13" hidden="1">
      <c r="A2692" t="s">
        <v>295</v>
      </c>
      <c r="B2692" t="s">
        <v>237</v>
      </c>
      <c r="C2692" t="s">
        <v>291</v>
      </c>
      <c r="D2692">
        <v>1</v>
      </c>
      <c r="E2692">
        <v>1</v>
      </c>
      <c r="F2692">
        <v>1</v>
      </c>
      <c r="G2692">
        <v>1</v>
      </c>
      <c r="H2692">
        <v>1</v>
      </c>
      <c r="I2692">
        <v>1</v>
      </c>
      <c r="J2692">
        <v>1</v>
      </c>
      <c r="K2692">
        <v>1</v>
      </c>
      <c r="M2692" t="s">
        <v>468</v>
      </c>
    </row>
    <row r="2693" spans="1:13" hidden="1">
      <c r="A2693" t="s">
        <v>295</v>
      </c>
      <c r="B2693" t="s">
        <v>237</v>
      </c>
      <c r="C2693" t="s">
        <v>292</v>
      </c>
      <c r="D2693">
        <v>1</v>
      </c>
      <c r="E2693">
        <v>1</v>
      </c>
      <c r="F2693">
        <v>1</v>
      </c>
      <c r="G2693">
        <v>1</v>
      </c>
      <c r="H2693">
        <v>1</v>
      </c>
      <c r="I2693">
        <v>1</v>
      </c>
      <c r="J2693">
        <v>1</v>
      </c>
      <c r="K2693">
        <v>1</v>
      </c>
      <c r="M2693" t="s">
        <v>468</v>
      </c>
    </row>
    <row r="2694" spans="1:13" hidden="1">
      <c r="A2694" t="s">
        <v>295</v>
      </c>
      <c r="B2694" t="s">
        <v>322</v>
      </c>
      <c r="C2694" t="s">
        <v>278</v>
      </c>
      <c r="D2694">
        <v>1</v>
      </c>
      <c r="E2694">
        <v>1</v>
      </c>
      <c r="F2694">
        <v>1</v>
      </c>
      <c r="G2694">
        <v>1</v>
      </c>
      <c r="H2694">
        <v>1</v>
      </c>
      <c r="I2694">
        <v>1</v>
      </c>
      <c r="J2694">
        <v>1</v>
      </c>
      <c r="K2694">
        <v>1</v>
      </c>
      <c r="M2694" t="s">
        <v>468</v>
      </c>
    </row>
    <row r="2695" spans="1:13" hidden="1">
      <c r="A2695" t="s">
        <v>295</v>
      </c>
      <c r="B2695" t="s">
        <v>322</v>
      </c>
      <c r="C2695" t="s">
        <v>279</v>
      </c>
      <c r="D2695">
        <v>1</v>
      </c>
      <c r="E2695">
        <v>1</v>
      </c>
      <c r="F2695">
        <v>1</v>
      </c>
      <c r="G2695">
        <v>1</v>
      </c>
      <c r="H2695">
        <v>1</v>
      </c>
      <c r="I2695">
        <v>1</v>
      </c>
      <c r="J2695">
        <v>1</v>
      </c>
      <c r="K2695">
        <v>1</v>
      </c>
      <c r="M2695" t="s">
        <v>468</v>
      </c>
    </row>
    <row r="2696" spans="1:13" hidden="1">
      <c r="A2696" t="s">
        <v>295</v>
      </c>
      <c r="B2696" t="s">
        <v>322</v>
      </c>
      <c r="C2696" t="s">
        <v>280</v>
      </c>
      <c r="D2696">
        <v>1</v>
      </c>
      <c r="E2696">
        <v>1</v>
      </c>
      <c r="F2696">
        <v>1</v>
      </c>
      <c r="G2696">
        <v>1</v>
      </c>
      <c r="H2696">
        <v>1</v>
      </c>
      <c r="I2696">
        <v>1</v>
      </c>
      <c r="J2696">
        <v>1</v>
      </c>
      <c r="K2696">
        <v>1</v>
      </c>
      <c r="M2696" t="s">
        <v>468</v>
      </c>
    </row>
    <row r="2697" spans="1:13" hidden="1">
      <c r="A2697" t="s">
        <v>295</v>
      </c>
      <c r="B2697" t="s">
        <v>322</v>
      </c>
      <c r="C2697" t="s">
        <v>277</v>
      </c>
      <c r="D2697">
        <v>1</v>
      </c>
      <c r="E2697">
        <v>1</v>
      </c>
      <c r="F2697">
        <v>1</v>
      </c>
      <c r="G2697">
        <v>1</v>
      </c>
      <c r="H2697">
        <v>1</v>
      </c>
      <c r="I2697">
        <v>1</v>
      </c>
      <c r="J2697">
        <v>1</v>
      </c>
      <c r="K2697">
        <v>1</v>
      </c>
      <c r="M2697" t="s">
        <v>468</v>
      </c>
    </row>
    <row r="2698" spans="1:13" hidden="1">
      <c r="A2698" t="s">
        <v>295</v>
      </c>
      <c r="B2698" t="s">
        <v>322</v>
      </c>
      <c r="C2698" t="s">
        <v>281</v>
      </c>
      <c r="D2698">
        <v>1</v>
      </c>
      <c r="E2698">
        <v>1</v>
      </c>
      <c r="F2698">
        <v>1</v>
      </c>
      <c r="G2698">
        <v>1</v>
      </c>
      <c r="H2698">
        <v>1</v>
      </c>
      <c r="I2698">
        <v>1</v>
      </c>
      <c r="J2698">
        <v>1</v>
      </c>
      <c r="K2698">
        <v>1</v>
      </c>
      <c r="M2698" t="s">
        <v>468</v>
      </c>
    </row>
    <row r="2699" spans="1:13" hidden="1">
      <c r="A2699" t="s">
        <v>295</v>
      </c>
      <c r="B2699" t="s">
        <v>322</v>
      </c>
      <c r="C2699" t="s">
        <v>282</v>
      </c>
      <c r="D2699">
        <v>1</v>
      </c>
      <c r="E2699">
        <v>1</v>
      </c>
      <c r="F2699">
        <v>1</v>
      </c>
      <c r="G2699">
        <v>1</v>
      </c>
      <c r="H2699">
        <v>1</v>
      </c>
      <c r="I2699">
        <v>1</v>
      </c>
      <c r="J2699">
        <v>1</v>
      </c>
      <c r="K2699">
        <v>1</v>
      </c>
      <c r="M2699" t="s">
        <v>468</v>
      </c>
    </row>
    <row r="2700" spans="1:13" hidden="1">
      <c r="A2700" t="s">
        <v>295</v>
      </c>
      <c r="B2700" t="s">
        <v>322</v>
      </c>
      <c r="C2700" t="s">
        <v>283</v>
      </c>
      <c r="D2700">
        <v>1</v>
      </c>
      <c r="E2700">
        <v>1</v>
      </c>
      <c r="F2700">
        <v>1</v>
      </c>
      <c r="G2700">
        <v>1</v>
      </c>
      <c r="H2700">
        <v>1</v>
      </c>
      <c r="I2700">
        <v>1</v>
      </c>
      <c r="J2700">
        <v>1</v>
      </c>
      <c r="K2700">
        <v>1</v>
      </c>
      <c r="M2700" t="s">
        <v>468</v>
      </c>
    </row>
    <row r="2701" spans="1:13" hidden="1">
      <c r="A2701" t="s">
        <v>295</v>
      </c>
      <c r="B2701" t="s">
        <v>322</v>
      </c>
      <c r="C2701" t="s">
        <v>284</v>
      </c>
      <c r="D2701">
        <v>1</v>
      </c>
      <c r="E2701">
        <v>1</v>
      </c>
      <c r="F2701">
        <v>1</v>
      </c>
      <c r="G2701">
        <v>1</v>
      </c>
      <c r="H2701">
        <v>1</v>
      </c>
      <c r="I2701">
        <v>1</v>
      </c>
      <c r="J2701">
        <v>1</v>
      </c>
      <c r="K2701">
        <v>1</v>
      </c>
      <c r="M2701" t="s">
        <v>468</v>
      </c>
    </row>
    <row r="2702" spans="1:13" hidden="1">
      <c r="A2702" t="s">
        <v>295</v>
      </c>
      <c r="B2702" t="s">
        <v>322</v>
      </c>
      <c r="C2702" t="s">
        <v>285</v>
      </c>
      <c r="D2702">
        <v>1</v>
      </c>
      <c r="E2702">
        <v>1</v>
      </c>
      <c r="F2702">
        <v>1</v>
      </c>
      <c r="G2702">
        <v>1</v>
      </c>
      <c r="H2702">
        <v>1</v>
      </c>
      <c r="I2702">
        <v>1</v>
      </c>
      <c r="J2702">
        <v>1</v>
      </c>
      <c r="K2702">
        <v>1</v>
      </c>
      <c r="M2702" t="s">
        <v>468</v>
      </c>
    </row>
    <row r="2703" spans="1:13" hidden="1">
      <c r="A2703" t="s">
        <v>295</v>
      </c>
      <c r="B2703" t="s">
        <v>322</v>
      </c>
      <c r="C2703" t="s">
        <v>286</v>
      </c>
      <c r="D2703">
        <v>1</v>
      </c>
      <c r="E2703">
        <v>1</v>
      </c>
      <c r="F2703">
        <v>1</v>
      </c>
      <c r="G2703">
        <v>1</v>
      </c>
      <c r="H2703">
        <v>1</v>
      </c>
      <c r="I2703">
        <v>1</v>
      </c>
      <c r="J2703">
        <v>1</v>
      </c>
      <c r="K2703">
        <v>1</v>
      </c>
      <c r="M2703" t="s">
        <v>468</v>
      </c>
    </row>
    <row r="2704" spans="1:13" hidden="1">
      <c r="A2704" t="s">
        <v>295</v>
      </c>
      <c r="B2704" t="s">
        <v>322</v>
      </c>
      <c r="C2704" t="s">
        <v>287</v>
      </c>
      <c r="D2704">
        <v>1</v>
      </c>
      <c r="E2704">
        <v>1</v>
      </c>
      <c r="F2704">
        <v>1</v>
      </c>
      <c r="G2704">
        <v>1</v>
      </c>
      <c r="H2704">
        <v>1</v>
      </c>
      <c r="I2704">
        <v>1</v>
      </c>
      <c r="J2704">
        <v>1</v>
      </c>
      <c r="K2704">
        <v>1</v>
      </c>
      <c r="M2704" t="s">
        <v>468</v>
      </c>
    </row>
    <row r="2705" spans="1:13" hidden="1">
      <c r="A2705" t="s">
        <v>295</v>
      </c>
      <c r="B2705" t="s">
        <v>322</v>
      </c>
      <c r="C2705" t="s">
        <v>288</v>
      </c>
      <c r="D2705">
        <v>1</v>
      </c>
      <c r="E2705">
        <v>1</v>
      </c>
      <c r="F2705">
        <v>1</v>
      </c>
      <c r="G2705">
        <v>1</v>
      </c>
      <c r="H2705">
        <v>1</v>
      </c>
      <c r="I2705">
        <v>1</v>
      </c>
      <c r="J2705">
        <v>1</v>
      </c>
      <c r="K2705">
        <v>1</v>
      </c>
      <c r="M2705" t="s">
        <v>468</v>
      </c>
    </row>
    <row r="2706" spans="1:13" hidden="1">
      <c r="A2706" t="s">
        <v>295</v>
      </c>
      <c r="B2706" t="s">
        <v>322</v>
      </c>
      <c r="C2706" t="s">
        <v>289</v>
      </c>
      <c r="D2706">
        <v>1</v>
      </c>
      <c r="E2706">
        <v>1</v>
      </c>
      <c r="F2706">
        <v>1</v>
      </c>
      <c r="G2706">
        <v>1</v>
      </c>
      <c r="H2706">
        <v>1</v>
      </c>
      <c r="I2706">
        <v>1</v>
      </c>
      <c r="J2706">
        <v>1</v>
      </c>
      <c r="K2706">
        <v>1</v>
      </c>
      <c r="M2706" t="s">
        <v>468</v>
      </c>
    </row>
    <row r="2707" spans="1:13" hidden="1">
      <c r="A2707" t="s">
        <v>295</v>
      </c>
      <c r="B2707" t="s">
        <v>322</v>
      </c>
      <c r="C2707" t="s">
        <v>290</v>
      </c>
      <c r="D2707">
        <v>1</v>
      </c>
      <c r="E2707">
        <v>1</v>
      </c>
      <c r="F2707">
        <v>1</v>
      </c>
      <c r="G2707">
        <v>1</v>
      </c>
      <c r="H2707">
        <v>1</v>
      </c>
      <c r="I2707">
        <v>1</v>
      </c>
      <c r="J2707">
        <v>1</v>
      </c>
      <c r="K2707">
        <v>1</v>
      </c>
      <c r="M2707" t="s">
        <v>468</v>
      </c>
    </row>
    <row r="2708" spans="1:13" hidden="1">
      <c r="A2708" t="s">
        <v>295</v>
      </c>
      <c r="B2708" t="s">
        <v>322</v>
      </c>
      <c r="C2708" t="s">
        <v>291</v>
      </c>
      <c r="D2708">
        <v>1</v>
      </c>
      <c r="E2708">
        <v>1</v>
      </c>
      <c r="F2708">
        <v>1</v>
      </c>
      <c r="G2708">
        <v>1</v>
      </c>
      <c r="H2708">
        <v>1</v>
      </c>
      <c r="I2708">
        <v>1</v>
      </c>
      <c r="J2708">
        <v>1</v>
      </c>
      <c r="K2708">
        <v>1</v>
      </c>
      <c r="M2708" t="s">
        <v>468</v>
      </c>
    </row>
    <row r="2709" spans="1:13" hidden="1">
      <c r="A2709" t="s">
        <v>295</v>
      </c>
      <c r="B2709" t="s">
        <v>322</v>
      </c>
      <c r="C2709" t="s">
        <v>292</v>
      </c>
      <c r="D2709">
        <v>1</v>
      </c>
      <c r="E2709">
        <v>1</v>
      </c>
      <c r="F2709">
        <v>1</v>
      </c>
      <c r="G2709">
        <v>1</v>
      </c>
      <c r="H2709">
        <v>1</v>
      </c>
      <c r="I2709">
        <v>1</v>
      </c>
      <c r="J2709">
        <v>1</v>
      </c>
      <c r="K2709">
        <v>1</v>
      </c>
      <c r="M2709" t="s">
        <v>468</v>
      </c>
    </row>
    <row r="2710" spans="1:13" hidden="1">
      <c r="A2710" t="s">
        <v>295</v>
      </c>
      <c r="B2710" t="s">
        <v>321</v>
      </c>
      <c r="C2710" t="s">
        <v>278</v>
      </c>
      <c r="D2710">
        <v>1</v>
      </c>
      <c r="E2710">
        <v>1</v>
      </c>
      <c r="F2710">
        <v>1</v>
      </c>
      <c r="G2710">
        <v>1</v>
      </c>
      <c r="H2710">
        <v>1</v>
      </c>
      <c r="I2710">
        <v>1</v>
      </c>
      <c r="J2710">
        <v>1</v>
      </c>
      <c r="K2710">
        <v>1</v>
      </c>
      <c r="M2710" t="s">
        <v>468</v>
      </c>
    </row>
    <row r="2711" spans="1:13" hidden="1">
      <c r="A2711" t="s">
        <v>295</v>
      </c>
      <c r="B2711" t="s">
        <v>321</v>
      </c>
      <c r="C2711" t="s">
        <v>279</v>
      </c>
      <c r="D2711">
        <v>1</v>
      </c>
      <c r="E2711">
        <v>1</v>
      </c>
      <c r="F2711">
        <v>1</v>
      </c>
      <c r="G2711">
        <v>1</v>
      </c>
      <c r="H2711">
        <v>1</v>
      </c>
      <c r="I2711">
        <v>1</v>
      </c>
      <c r="J2711">
        <v>1</v>
      </c>
      <c r="K2711">
        <v>1</v>
      </c>
      <c r="M2711" t="s">
        <v>468</v>
      </c>
    </row>
    <row r="2712" spans="1:13" hidden="1">
      <c r="A2712" t="s">
        <v>295</v>
      </c>
      <c r="B2712" t="s">
        <v>321</v>
      </c>
      <c r="C2712" t="s">
        <v>280</v>
      </c>
      <c r="D2712">
        <v>1</v>
      </c>
      <c r="E2712">
        <v>1</v>
      </c>
      <c r="F2712">
        <v>1</v>
      </c>
      <c r="G2712">
        <v>1</v>
      </c>
      <c r="H2712">
        <v>1</v>
      </c>
      <c r="I2712">
        <v>1</v>
      </c>
      <c r="J2712">
        <v>1</v>
      </c>
      <c r="K2712">
        <v>1</v>
      </c>
      <c r="M2712" t="s">
        <v>468</v>
      </c>
    </row>
    <row r="2713" spans="1:13" hidden="1">
      <c r="A2713" t="s">
        <v>295</v>
      </c>
      <c r="B2713" t="s">
        <v>321</v>
      </c>
      <c r="C2713" t="s">
        <v>277</v>
      </c>
      <c r="D2713">
        <v>1</v>
      </c>
      <c r="E2713">
        <v>1</v>
      </c>
      <c r="F2713">
        <v>1</v>
      </c>
      <c r="G2713">
        <v>1</v>
      </c>
      <c r="H2713">
        <v>1</v>
      </c>
      <c r="I2713">
        <v>1</v>
      </c>
      <c r="J2713">
        <v>1</v>
      </c>
      <c r="K2713">
        <v>1</v>
      </c>
      <c r="M2713" t="s">
        <v>468</v>
      </c>
    </row>
    <row r="2714" spans="1:13" hidden="1">
      <c r="A2714" t="s">
        <v>295</v>
      </c>
      <c r="B2714" t="s">
        <v>321</v>
      </c>
      <c r="C2714" t="s">
        <v>281</v>
      </c>
      <c r="D2714">
        <v>1</v>
      </c>
      <c r="E2714">
        <v>1</v>
      </c>
      <c r="F2714">
        <v>1</v>
      </c>
      <c r="G2714">
        <v>1</v>
      </c>
      <c r="H2714">
        <v>1</v>
      </c>
      <c r="I2714">
        <v>1</v>
      </c>
      <c r="J2714">
        <v>1</v>
      </c>
      <c r="K2714">
        <v>1</v>
      </c>
      <c r="M2714" t="s">
        <v>468</v>
      </c>
    </row>
    <row r="2715" spans="1:13" hidden="1">
      <c r="A2715" t="s">
        <v>295</v>
      </c>
      <c r="B2715" t="s">
        <v>321</v>
      </c>
      <c r="C2715" t="s">
        <v>282</v>
      </c>
      <c r="D2715">
        <v>1</v>
      </c>
      <c r="E2715">
        <v>1</v>
      </c>
      <c r="F2715">
        <v>1</v>
      </c>
      <c r="G2715">
        <v>1</v>
      </c>
      <c r="H2715">
        <v>1</v>
      </c>
      <c r="I2715">
        <v>1</v>
      </c>
      <c r="J2715">
        <v>1</v>
      </c>
      <c r="K2715">
        <v>1</v>
      </c>
      <c r="M2715" t="s">
        <v>468</v>
      </c>
    </row>
    <row r="2716" spans="1:13" hidden="1">
      <c r="A2716" t="s">
        <v>295</v>
      </c>
      <c r="B2716" t="s">
        <v>321</v>
      </c>
      <c r="C2716" t="s">
        <v>283</v>
      </c>
      <c r="D2716">
        <v>1</v>
      </c>
      <c r="E2716">
        <v>1</v>
      </c>
      <c r="F2716">
        <v>1</v>
      </c>
      <c r="G2716">
        <v>1</v>
      </c>
      <c r="H2716">
        <v>1</v>
      </c>
      <c r="I2716">
        <v>1</v>
      </c>
      <c r="J2716">
        <v>1</v>
      </c>
      <c r="K2716">
        <v>1</v>
      </c>
      <c r="M2716" t="s">
        <v>468</v>
      </c>
    </row>
    <row r="2717" spans="1:13" hidden="1">
      <c r="A2717" t="s">
        <v>295</v>
      </c>
      <c r="B2717" t="s">
        <v>321</v>
      </c>
      <c r="C2717" t="s">
        <v>284</v>
      </c>
      <c r="D2717">
        <v>1</v>
      </c>
      <c r="E2717">
        <v>1</v>
      </c>
      <c r="F2717">
        <v>1</v>
      </c>
      <c r="G2717">
        <v>1</v>
      </c>
      <c r="H2717">
        <v>1</v>
      </c>
      <c r="I2717">
        <v>1</v>
      </c>
      <c r="J2717">
        <v>1</v>
      </c>
      <c r="K2717">
        <v>1</v>
      </c>
      <c r="M2717" t="s">
        <v>468</v>
      </c>
    </row>
    <row r="2718" spans="1:13" hidden="1">
      <c r="A2718" t="s">
        <v>295</v>
      </c>
      <c r="B2718" t="s">
        <v>321</v>
      </c>
      <c r="C2718" t="s">
        <v>285</v>
      </c>
      <c r="D2718">
        <v>1</v>
      </c>
      <c r="E2718">
        <v>1</v>
      </c>
      <c r="F2718">
        <v>1</v>
      </c>
      <c r="G2718">
        <v>1</v>
      </c>
      <c r="H2718">
        <v>1</v>
      </c>
      <c r="I2718">
        <v>1</v>
      </c>
      <c r="J2718">
        <v>1</v>
      </c>
      <c r="K2718">
        <v>1</v>
      </c>
      <c r="M2718" t="s">
        <v>468</v>
      </c>
    </row>
    <row r="2719" spans="1:13" hidden="1">
      <c r="A2719" t="s">
        <v>295</v>
      </c>
      <c r="B2719" t="s">
        <v>321</v>
      </c>
      <c r="C2719" t="s">
        <v>286</v>
      </c>
      <c r="D2719">
        <v>1</v>
      </c>
      <c r="E2719">
        <v>1</v>
      </c>
      <c r="F2719">
        <v>1</v>
      </c>
      <c r="G2719">
        <v>1</v>
      </c>
      <c r="H2719">
        <v>1</v>
      </c>
      <c r="I2719">
        <v>1</v>
      </c>
      <c r="J2719">
        <v>1</v>
      </c>
      <c r="K2719">
        <v>1</v>
      </c>
      <c r="M2719" t="s">
        <v>468</v>
      </c>
    </row>
    <row r="2720" spans="1:13" hidden="1">
      <c r="A2720" t="s">
        <v>295</v>
      </c>
      <c r="B2720" t="s">
        <v>321</v>
      </c>
      <c r="C2720" t="s">
        <v>287</v>
      </c>
      <c r="D2720">
        <v>1</v>
      </c>
      <c r="E2720">
        <v>1</v>
      </c>
      <c r="F2720">
        <v>1</v>
      </c>
      <c r="G2720">
        <v>1</v>
      </c>
      <c r="H2720">
        <v>1</v>
      </c>
      <c r="I2720">
        <v>1</v>
      </c>
      <c r="J2720">
        <v>1</v>
      </c>
      <c r="K2720">
        <v>1</v>
      </c>
      <c r="M2720" t="s">
        <v>468</v>
      </c>
    </row>
    <row r="2721" spans="1:13" hidden="1">
      <c r="A2721" t="s">
        <v>295</v>
      </c>
      <c r="B2721" t="s">
        <v>321</v>
      </c>
      <c r="C2721" t="s">
        <v>288</v>
      </c>
      <c r="D2721">
        <v>1</v>
      </c>
      <c r="E2721">
        <v>1</v>
      </c>
      <c r="F2721">
        <v>1</v>
      </c>
      <c r="G2721">
        <v>1</v>
      </c>
      <c r="H2721">
        <v>1</v>
      </c>
      <c r="I2721">
        <v>1</v>
      </c>
      <c r="J2721">
        <v>1</v>
      </c>
      <c r="K2721">
        <v>1</v>
      </c>
      <c r="M2721" t="s">
        <v>468</v>
      </c>
    </row>
    <row r="2722" spans="1:13" hidden="1">
      <c r="A2722" t="s">
        <v>295</v>
      </c>
      <c r="B2722" t="s">
        <v>321</v>
      </c>
      <c r="C2722" t="s">
        <v>289</v>
      </c>
      <c r="D2722">
        <v>1</v>
      </c>
      <c r="E2722">
        <v>1</v>
      </c>
      <c r="F2722">
        <v>1</v>
      </c>
      <c r="G2722">
        <v>1</v>
      </c>
      <c r="H2722">
        <v>1</v>
      </c>
      <c r="I2722">
        <v>1</v>
      </c>
      <c r="J2722">
        <v>1</v>
      </c>
      <c r="K2722">
        <v>1</v>
      </c>
      <c r="M2722" t="s">
        <v>468</v>
      </c>
    </row>
    <row r="2723" spans="1:13" hidden="1">
      <c r="A2723" t="s">
        <v>295</v>
      </c>
      <c r="B2723" t="s">
        <v>321</v>
      </c>
      <c r="C2723" t="s">
        <v>290</v>
      </c>
      <c r="D2723">
        <v>1</v>
      </c>
      <c r="E2723">
        <v>1</v>
      </c>
      <c r="F2723">
        <v>1</v>
      </c>
      <c r="G2723">
        <v>1</v>
      </c>
      <c r="H2723">
        <v>1</v>
      </c>
      <c r="I2723">
        <v>1</v>
      </c>
      <c r="J2723">
        <v>1</v>
      </c>
      <c r="K2723">
        <v>1</v>
      </c>
      <c r="M2723" t="s">
        <v>468</v>
      </c>
    </row>
    <row r="2724" spans="1:13" hidden="1">
      <c r="A2724" t="s">
        <v>295</v>
      </c>
      <c r="B2724" t="s">
        <v>321</v>
      </c>
      <c r="C2724" t="s">
        <v>291</v>
      </c>
      <c r="D2724">
        <v>1</v>
      </c>
      <c r="E2724">
        <v>1</v>
      </c>
      <c r="F2724">
        <v>1</v>
      </c>
      <c r="G2724">
        <v>1</v>
      </c>
      <c r="H2724">
        <v>1</v>
      </c>
      <c r="I2724">
        <v>1</v>
      </c>
      <c r="J2724">
        <v>1</v>
      </c>
      <c r="K2724">
        <v>1</v>
      </c>
      <c r="M2724" t="s">
        <v>468</v>
      </c>
    </row>
    <row r="2725" spans="1:13" hidden="1">
      <c r="A2725" t="s">
        <v>295</v>
      </c>
      <c r="B2725" t="s">
        <v>321</v>
      </c>
      <c r="C2725" t="s">
        <v>292</v>
      </c>
      <c r="D2725">
        <v>1</v>
      </c>
      <c r="E2725">
        <v>1</v>
      </c>
      <c r="F2725">
        <v>1</v>
      </c>
      <c r="G2725">
        <v>1</v>
      </c>
      <c r="H2725">
        <v>1</v>
      </c>
      <c r="I2725">
        <v>1</v>
      </c>
      <c r="J2725">
        <v>1</v>
      </c>
      <c r="K2725">
        <v>1</v>
      </c>
      <c r="M2725" t="s">
        <v>468</v>
      </c>
    </row>
    <row r="2726" spans="1:13" hidden="1">
      <c r="A2726" t="s">
        <v>295</v>
      </c>
      <c r="B2726" t="s">
        <v>320</v>
      </c>
      <c r="C2726" t="s">
        <v>278</v>
      </c>
      <c r="D2726">
        <v>1</v>
      </c>
      <c r="E2726">
        <v>1</v>
      </c>
      <c r="F2726">
        <v>1</v>
      </c>
      <c r="G2726">
        <v>1</v>
      </c>
      <c r="H2726">
        <v>1</v>
      </c>
      <c r="I2726">
        <v>1</v>
      </c>
      <c r="J2726">
        <v>1</v>
      </c>
      <c r="K2726">
        <v>1</v>
      </c>
      <c r="M2726" t="s">
        <v>468</v>
      </c>
    </row>
    <row r="2727" spans="1:13" hidden="1">
      <c r="A2727" t="s">
        <v>295</v>
      </c>
      <c r="B2727" t="s">
        <v>320</v>
      </c>
      <c r="C2727" t="s">
        <v>279</v>
      </c>
      <c r="D2727">
        <v>1</v>
      </c>
      <c r="E2727">
        <v>1</v>
      </c>
      <c r="F2727">
        <v>1</v>
      </c>
      <c r="G2727">
        <v>1</v>
      </c>
      <c r="H2727">
        <v>1</v>
      </c>
      <c r="I2727">
        <v>1</v>
      </c>
      <c r="J2727">
        <v>1</v>
      </c>
      <c r="K2727">
        <v>1</v>
      </c>
      <c r="M2727" t="s">
        <v>468</v>
      </c>
    </row>
    <row r="2728" spans="1:13" hidden="1">
      <c r="A2728" t="s">
        <v>295</v>
      </c>
      <c r="B2728" t="s">
        <v>320</v>
      </c>
      <c r="C2728" t="s">
        <v>280</v>
      </c>
      <c r="D2728">
        <v>1</v>
      </c>
      <c r="E2728">
        <v>1</v>
      </c>
      <c r="F2728">
        <v>1</v>
      </c>
      <c r="G2728">
        <v>1</v>
      </c>
      <c r="H2728">
        <v>1</v>
      </c>
      <c r="I2728">
        <v>1</v>
      </c>
      <c r="J2728">
        <v>1</v>
      </c>
      <c r="K2728">
        <v>1</v>
      </c>
      <c r="M2728" t="s">
        <v>468</v>
      </c>
    </row>
    <row r="2729" spans="1:13" hidden="1">
      <c r="A2729" t="s">
        <v>295</v>
      </c>
      <c r="B2729" t="s">
        <v>320</v>
      </c>
      <c r="C2729" t="s">
        <v>277</v>
      </c>
      <c r="D2729">
        <v>1</v>
      </c>
      <c r="E2729">
        <v>1</v>
      </c>
      <c r="F2729">
        <v>1</v>
      </c>
      <c r="G2729">
        <v>1</v>
      </c>
      <c r="H2729">
        <v>1</v>
      </c>
      <c r="I2729">
        <v>1</v>
      </c>
      <c r="J2729">
        <v>1</v>
      </c>
      <c r="K2729">
        <v>1</v>
      </c>
      <c r="M2729" t="s">
        <v>468</v>
      </c>
    </row>
    <row r="2730" spans="1:13" hidden="1">
      <c r="A2730" t="s">
        <v>295</v>
      </c>
      <c r="B2730" t="s">
        <v>320</v>
      </c>
      <c r="C2730" t="s">
        <v>281</v>
      </c>
      <c r="D2730">
        <v>1</v>
      </c>
      <c r="E2730">
        <v>1</v>
      </c>
      <c r="F2730">
        <v>1</v>
      </c>
      <c r="G2730">
        <v>1</v>
      </c>
      <c r="H2730">
        <v>1</v>
      </c>
      <c r="I2730">
        <v>1</v>
      </c>
      <c r="J2730">
        <v>1</v>
      </c>
      <c r="K2730">
        <v>1</v>
      </c>
      <c r="M2730" t="s">
        <v>468</v>
      </c>
    </row>
    <row r="2731" spans="1:13" hidden="1">
      <c r="A2731" t="s">
        <v>295</v>
      </c>
      <c r="B2731" t="s">
        <v>320</v>
      </c>
      <c r="C2731" t="s">
        <v>282</v>
      </c>
      <c r="D2731">
        <v>1</v>
      </c>
      <c r="E2731">
        <v>1</v>
      </c>
      <c r="F2731">
        <v>1</v>
      </c>
      <c r="G2731">
        <v>1</v>
      </c>
      <c r="H2731">
        <v>1</v>
      </c>
      <c r="I2731">
        <v>1</v>
      </c>
      <c r="J2731">
        <v>1</v>
      </c>
      <c r="K2731">
        <v>1</v>
      </c>
      <c r="M2731" t="s">
        <v>468</v>
      </c>
    </row>
    <row r="2732" spans="1:13" hidden="1">
      <c r="A2732" t="s">
        <v>295</v>
      </c>
      <c r="B2732" t="s">
        <v>320</v>
      </c>
      <c r="C2732" t="s">
        <v>283</v>
      </c>
      <c r="D2732">
        <v>1</v>
      </c>
      <c r="E2732">
        <v>1</v>
      </c>
      <c r="F2732">
        <v>1</v>
      </c>
      <c r="G2732">
        <v>1</v>
      </c>
      <c r="H2732">
        <v>1</v>
      </c>
      <c r="I2732">
        <v>1</v>
      </c>
      <c r="J2732">
        <v>1</v>
      </c>
      <c r="K2732">
        <v>1</v>
      </c>
      <c r="M2732" t="s">
        <v>468</v>
      </c>
    </row>
    <row r="2733" spans="1:13" hidden="1">
      <c r="A2733" t="s">
        <v>295</v>
      </c>
      <c r="B2733" t="s">
        <v>320</v>
      </c>
      <c r="C2733" t="s">
        <v>284</v>
      </c>
      <c r="D2733">
        <v>1</v>
      </c>
      <c r="E2733">
        <v>1</v>
      </c>
      <c r="F2733">
        <v>1</v>
      </c>
      <c r="G2733">
        <v>1</v>
      </c>
      <c r="H2733">
        <v>1</v>
      </c>
      <c r="I2733">
        <v>1</v>
      </c>
      <c r="J2733">
        <v>1</v>
      </c>
      <c r="K2733">
        <v>1</v>
      </c>
      <c r="M2733" t="s">
        <v>468</v>
      </c>
    </row>
    <row r="2734" spans="1:13" hidden="1">
      <c r="A2734" t="s">
        <v>295</v>
      </c>
      <c r="B2734" t="s">
        <v>320</v>
      </c>
      <c r="C2734" t="s">
        <v>285</v>
      </c>
      <c r="D2734">
        <v>1</v>
      </c>
      <c r="E2734">
        <v>1</v>
      </c>
      <c r="F2734">
        <v>1</v>
      </c>
      <c r="G2734">
        <v>1</v>
      </c>
      <c r="H2734">
        <v>1</v>
      </c>
      <c r="I2734">
        <v>1</v>
      </c>
      <c r="J2734">
        <v>1</v>
      </c>
      <c r="K2734">
        <v>1</v>
      </c>
      <c r="M2734" t="s">
        <v>468</v>
      </c>
    </row>
    <row r="2735" spans="1:13" hidden="1">
      <c r="A2735" t="s">
        <v>295</v>
      </c>
      <c r="B2735" t="s">
        <v>320</v>
      </c>
      <c r="C2735" t="s">
        <v>286</v>
      </c>
      <c r="D2735">
        <v>1</v>
      </c>
      <c r="E2735">
        <v>1</v>
      </c>
      <c r="F2735">
        <v>1</v>
      </c>
      <c r="G2735">
        <v>1</v>
      </c>
      <c r="H2735">
        <v>1</v>
      </c>
      <c r="I2735">
        <v>1</v>
      </c>
      <c r="J2735">
        <v>1</v>
      </c>
      <c r="K2735">
        <v>1</v>
      </c>
      <c r="M2735" t="s">
        <v>468</v>
      </c>
    </row>
    <row r="2736" spans="1:13" hidden="1">
      <c r="A2736" t="s">
        <v>295</v>
      </c>
      <c r="B2736" t="s">
        <v>320</v>
      </c>
      <c r="C2736" t="s">
        <v>287</v>
      </c>
      <c r="D2736">
        <v>1</v>
      </c>
      <c r="E2736">
        <v>1</v>
      </c>
      <c r="F2736">
        <v>1</v>
      </c>
      <c r="G2736">
        <v>1</v>
      </c>
      <c r="H2736">
        <v>1</v>
      </c>
      <c r="I2736">
        <v>1</v>
      </c>
      <c r="J2736">
        <v>1</v>
      </c>
      <c r="K2736">
        <v>1</v>
      </c>
      <c r="M2736" t="s">
        <v>468</v>
      </c>
    </row>
    <row r="2737" spans="1:13" hidden="1">
      <c r="A2737" t="s">
        <v>295</v>
      </c>
      <c r="B2737" t="s">
        <v>320</v>
      </c>
      <c r="C2737" t="s">
        <v>288</v>
      </c>
      <c r="D2737">
        <v>1</v>
      </c>
      <c r="E2737">
        <v>1</v>
      </c>
      <c r="F2737">
        <v>1</v>
      </c>
      <c r="G2737">
        <v>1</v>
      </c>
      <c r="H2737">
        <v>1</v>
      </c>
      <c r="I2737">
        <v>1</v>
      </c>
      <c r="J2737">
        <v>1</v>
      </c>
      <c r="K2737">
        <v>1</v>
      </c>
      <c r="M2737" t="s">
        <v>468</v>
      </c>
    </row>
    <row r="2738" spans="1:13" hidden="1">
      <c r="A2738" t="s">
        <v>295</v>
      </c>
      <c r="B2738" t="s">
        <v>320</v>
      </c>
      <c r="C2738" t="s">
        <v>289</v>
      </c>
      <c r="D2738">
        <v>1</v>
      </c>
      <c r="E2738">
        <v>1</v>
      </c>
      <c r="F2738">
        <v>1</v>
      </c>
      <c r="G2738">
        <v>1</v>
      </c>
      <c r="H2738">
        <v>1</v>
      </c>
      <c r="I2738">
        <v>1</v>
      </c>
      <c r="J2738">
        <v>1</v>
      </c>
      <c r="K2738">
        <v>1</v>
      </c>
      <c r="M2738" t="s">
        <v>468</v>
      </c>
    </row>
    <row r="2739" spans="1:13" hidden="1">
      <c r="A2739" t="s">
        <v>295</v>
      </c>
      <c r="B2739" t="s">
        <v>320</v>
      </c>
      <c r="C2739" t="s">
        <v>290</v>
      </c>
      <c r="D2739">
        <v>1</v>
      </c>
      <c r="E2739">
        <v>1</v>
      </c>
      <c r="F2739">
        <v>1</v>
      </c>
      <c r="G2739">
        <v>1</v>
      </c>
      <c r="H2739">
        <v>1</v>
      </c>
      <c r="I2739">
        <v>1</v>
      </c>
      <c r="J2739">
        <v>1</v>
      </c>
      <c r="K2739">
        <v>1</v>
      </c>
      <c r="M2739" t="s">
        <v>468</v>
      </c>
    </row>
    <row r="2740" spans="1:13" hidden="1">
      <c r="A2740" t="s">
        <v>295</v>
      </c>
      <c r="B2740" t="s">
        <v>320</v>
      </c>
      <c r="C2740" t="s">
        <v>291</v>
      </c>
      <c r="D2740">
        <v>1</v>
      </c>
      <c r="E2740">
        <v>1</v>
      </c>
      <c r="F2740">
        <v>1</v>
      </c>
      <c r="G2740">
        <v>1</v>
      </c>
      <c r="H2740">
        <v>1</v>
      </c>
      <c r="I2740">
        <v>1</v>
      </c>
      <c r="J2740">
        <v>1</v>
      </c>
      <c r="K2740">
        <v>1</v>
      </c>
      <c r="M2740" t="s">
        <v>468</v>
      </c>
    </row>
    <row r="2741" spans="1:13" hidden="1">
      <c r="A2741" t="s">
        <v>295</v>
      </c>
      <c r="B2741" t="s">
        <v>320</v>
      </c>
      <c r="C2741" t="s">
        <v>292</v>
      </c>
      <c r="D2741">
        <v>1</v>
      </c>
      <c r="E2741">
        <v>1</v>
      </c>
      <c r="F2741">
        <v>1</v>
      </c>
      <c r="G2741">
        <v>1</v>
      </c>
      <c r="H2741">
        <v>1</v>
      </c>
      <c r="I2741">
        <v>1</v>
      </c>
      <c r="J2741">
        <v>1</v>
      </c>
      <c r="K2741">
        <v>1</v>
      </c>
      <c r="M2741" t="s">
        <v>468</v>
      </c>
    </row>
    <row r="2742" spans="1:13" hidden="1">
      <c r="A2742" t="s">
        <v>295</v>
      </c>
      <c r="B2742" t="s">
        <v>323</v>
      </c>
      <c r="C2742" t="s">
        <v>278</v>
      </c>
      <c r="D2742">
        <v>1</v>
      </c>
      <c r="E2742">
        <v>1</v>
      </c>
      <c r="F2742">
        <v>1</v>
      </c>
      <c r="G2742">
        <v>1</v>
      </c>
      <c r="H2742">
        <v>1</v>
      </c>
      <c r="I2742">
        <v>1</v>
      </c>
      <c r="J2742">
        <v>1</v>
      </c>
      <c r="K2742">
        <v>1</v>
      </c>
      <c r="M2742" t="s">
        <v>468</v>
      </c>
    </row>
    <row r="2743" spans="1:13" hidden="1">
      <c r="A2743" t="s">
        <v>295</v>
      </c>
      <c r="B2743" t="s">
        <v>323</v>
      </c>
      <c r="C2743" t="s">
        <v>279</v>
      </c>
      <c r="D2743">
        <v>1</v>
      </c>
      <c r="E2743">
        <v>1</v>
      </c>
      <c r="F2743">
        <v>1</v>
      </c>
      <c r="G2743">
        <v>1</v>
      </c>
      <c r="H2743">
        <v>1</v>
      </c>
      <c r="I2743">
        <v>1</v>
      </c>
      <c r="J2743">
        <v>1</v>
      </c>
      <c r="K2743">
        <v>1</v>
      </c>
      <c r="M2743" t="s">
        <v>468</v>
      </c>
    </row>
    <row r="2744" spans="1:13" hidden="1">
      <c r="A2744" t="s">
        <v>295</v>
      </c>
      <c r="B2744" t="s">
        <v>323</v>
      </c>
      <c r="C2744" t="s">
        <v>280</v>
      </c>
      <c r="D2744">
        <v>1</v>
      </c>
      <c r="E2744">
        <v>1</v>
      </c>
      <c r="F2744">
        <v>1</v>
      </c>
      <c r="G2744">
        <v>1</v>
      </c>
      <c r="H2744">
        <v>1</v>
      </c>
      <c r="I2744">
        <v>1</v>
      </c>
      <c r="J2744">
        <v>1</v>
      </c>
      <c r="K2744">
        <v>1</v>
      </c>
      <c r="M2744" t="s">
        <v>468</v>
      </c>
    </row>
    <row r="2745" spans="1:13" hidden="1">
      <c r="A2745" t="s">
        <v>295</v>
      </c>
      <c r="B2745" t="s">
        <v>323</v>
      </c>
      <c r="C2745" t="s">
        <v>277</v>
      </c>
      <c r="D2745">
        <v>1</v>
      </c>
      <c r="E2745">
        <v>1</v>
      </c>
      <c r="F2745">
        <v>1</v>
      </c>
      <c r="G2745">
        <v>1</v>
      </c>
      <c r="H2745">
        <v>1</v>
      </c>
      <c r="I2745">
        <v>1</v>
      </c>
      <c r="J2745">
        <v>1</v>
      </c>
      <c r="K2745">
        <v>1</v>
      </c>
      <c r="M2745" t="s">
        <v>468</v>
      </c>
    </row>
    <row r="2746" spans="1:13" hidden="1">
      <c r="A2746" t="s">
        <v>295</v>
      </c>
      <c r="B2746" t="s">
        <v>323</v>
      </c>
      <c r="C2746" t="s">
        <v>281</v>
      </c>
      <c r="D2746">
        <v>1</v>
      </c>
      <c r="E2746">
        <v>1</v>
      </c>
      <c r="F2746">
        <v>1</v>
      </c>
      <c r="G2746">
        <v>1</v>
      </c>
      <c r="H2746">
        <v>1</v>
      </c>
      <c r="I2746">
        <v>1</v>
      </c>
      <c r="J2746">
        <v>1</v>
      </c>
      <c r="K2746">
        <v>1</v>
      </c>
      <c r="M2746" t="s">
        <v>468</v>
      </c>
    </row>
    <row r="2747" spans="1:13" hidden="1">
      <c r="A2747" t="s">
        <v>295</v>
      </c>
      <c r="B2747" t="s">
        <v>323</v>
      </c>
      <c r="C2747" t="s">
        <v>282</v>
      </c>
      <c r="D2747">
        <v>1</v>
      </c>
      <c r="E2747">
        <v>1</v>
      </c>
      <c r="F2747">
        <v>1</v>
      </c>
      <c r="G2747">
        <v>1</v>
      </c>
      <c r="H2747">
        <v>1</v>
      </c>
      <c r="I2747">
        <v>1</v>
      </c>
      <c r="J2747">
        <v>1</v>
      </c>
      <c r="K2747">
        <v>1</v>
      </c>
      <c r="M2747" t="s">
        <v>468</v>
      </c>
    </row>
    <row r="2748" spans="1:13" hidden="1">
      <c r="A2748" t="s">
        <v>295</v>
      </c>
      <c r="B2748" t="s">
        <v>323</v>
      </c>
      <c r="C2748" t="s">
        <v>283</v>
      </c>
      <c r="D2748">
        <v>1</v>
      </c>
      <c r="E2748">
        <v>1</v>
      </c>
      <c r="F2748">
        <v>1</v>
      </c>
      <c r="G2748">
        <v>1</v>
      </c>
      <c r="H2748">
        <v>1</v>
      </c>
      <c r="I2748">
        <v>1</v>
      </c>
      <c r="J2748">
        <v>1</v>
      </c>
      <c r="K2748">
        <v>1</v>
      </c>
      <c r="M2748" t="s">
        <v>468</v>
      </c>
    </row>
    <row r="2749" spans="1:13" hidden="1">
      <c r="A2749" t="s">
        <v>295</v>
      </c>
      <c r="B2749" t="s">
        <v>323</v>
      </c>
      <c r="C2749" t="s">
        <v>284</v>
      </c>
      <c r="D2749">
        <v>1</v>
      </c>
      <c r="E2749">
        <v>1</v>
      </c>
      <c r="F2749">
        <v>1</v>
      </c>
      <c r="G2749">
        <v>1</v>
      </c>
      <c r="H2749">
        <v>1</v>
      </c>
      <c r="I2749">
        <v>1</v>
      </c>
      <c r="J2749">
        <v>1</v>
      </c>
      <c r="K2749">
        <v>1</v>
      </c>
      <c r="M2749" t="s">
        <v>468</v>
      </c>
    </row>
    <row r="2750" spans="1:13" hidden="1">
      <c r="A2750" t="s">
        <v>295</v>
      </c>
      <c r="B2750" t="s">
        <v>323</v>
      </c>
      <c r="C2750" t="s">
        <v>285</v>
      </c>
      <c r="D2750">
        <v>1</v>
      </c>
      <c r="E2750">
        <v>1</v>
      </c>
      <c r="F2750">
        <v>1</v>
      </c>
      <c r="G2750">
        <v>1</v>
      </c>
      <c r="H2750">
        <v>1</v>
      </c>
      <c r="I2750">
        <v>1</v>
      </c>
      <c r="J2750">
        <v>1</v>
      </c>
      <c r="K2750">
        <v>1</v>
      </c>
      <c r="M2750" t="s">
        <v>468</v>
      </c>
    </row>
    <row r="2751" spans="1:13" hidden="1">
      <c r="A2751" t="s">
        <v>295</v>
      </c>
      <c r="B2751" t="s">
        <v>323</v>
      </c>
      <c r="C2751" t="s">
        <v>286</v>
      </c>
      <c r="D2751">
        <v>1</v>
      </c>
      <c r="E2751">
        <v>1</v>
      </c>
      <c r="F2751">
        <v>1</v>
      </c>
      <c r="G2751">
        <v>1</v>
      </c>
      <c r="H2751">
        <v>1</v>
      </c>
      <c r="I2751">
        <v>1</v>
      </c>
      <c r="J2751">
        <v>1</v>
      </c>
      <c r="K2751">
        <v>1</v>
      </c>
      <c r="M2751" t="s">
        <v>468</v>
      </c>
    </row>
    <row r="2752" spans="1:13" hidden="1">
      <c r="A2752" t="s">
        <v>295</v>
      </c>
      <c r="B2752" t="s">
        <v>323</v>
      </c>
      <c r="C2752" t="s">
        <v>287</v>
      </c>
      <c r="D2752">
        <v>1</v>
      </c>
      <c r="E2752">
        <v>1</v>
      </c>
      <c r="F2752">
        <v>1</v>
      </c>
      <c r="G2752">
        <v>1</v>
      </c>
      <c r="H2752">
        <v>1</v>
      </c>
      <c r="I2752">
        <v>1</v>
      </c>
      <c r="J2752">
        <v>1</v>
      </c>
      <c r="K2752">
        <v>1</v>
      </c>
      <c r="M2752" t="s">
        <v>468</v>
      </c>
    </row>
    <row r="2753" spans="1:13" hidden="1">
      <c r="A2753" t="s">
        <v>295</v>
      </c>
      <c r="B2753" t="s">
        <v>323</v>
      </c>
      <c r="C2753" t="s">
        <v>288</v>
      </c>
      <c r="D2753">
        <v>1</v>
      </c>
      <c r="E2753">
        <v>1</v>
      </c>
      <c r="F2753">
        <v>1</v>
      </c>
      <c r="G2753">
        <v>1</v>
      </c>
      <c r="H2753">
        <v>1</v>
      </c>
      <c r="I2753">
        <v>1</v>
      </c>
      <c r="J2753">
        <v>1</v>
      </c>
      <c r="K2753">
        <v>1</v>
      </c>
      <c r="M2753" t="s">
        <v>468</v>
      </c>
    </row>
    <row r="2754" spans="1:13" hidden="1">
      <c r="A2754" t="s">
        <v>295</v>
      </c>
      <c r="B2754" t="s">
        <v>323</v>
      </c>
      <c r="C2754" t="s">
        <v>289</v>
      </c>
      <c r="D2754">
        <v>1</v>
      </c>
      <c r="E2754">
        <v>1</v>
      </c>
      <c r="F2754">
        <v>1</v>
      </c>
      <c r="G2754">
        <v>1</v>
      </c>
      <c r="H2754">
        <v>1</v>
      </c>
      <c r="I2754">
        <v>1</v>
      </c>
      <c r="J2754">
        <v>1</v>
      </c>
      <c r="K2754">
        <v>1</v>
      </c>
      <c r="M2754" t="s">
        <v>468</v>
      </c>
    </row>
    <row r="2755" spans="1:13" hidden="1">
      <c r="A2755" t="s">
        <v>295</v>
      </c>
      <c r="B2755" t="s">
        <v>323</v>
      </c>
      <c r="C2755" t="s">
        <v>290</v>
      </c>
      <c r="D2755">
        <v>1</v>
      </c>
      <c r="E2755">
        <v>1</v>
      </c>
      <c r="F2755">
        <v>1</v>
      </c>
      <c r="G2755">
        <v>1</v>
      </c>
      <c r="H2755">
        <v>1</v>
      </c>
      <c r="I2755">
        <v>1</v>
      </c>
      <c r="J2755">
        <v>1</v>
      </c>
      <c r="K2755">
        <v>1</v>
      </c>
      <c r="M2755" t="s">
        <v>468</v>
      </c>
    </row>
    <row r="2756" spans="1:13" hidden="1">
      <c r="A2756" t="s">
        <v>295</v>
      </c>
      <c r="B2756" t="s">
        <v>323</v>
      </c>
      <c r="C2756" t="s">
        <v>291</v>
      </c>
      <c r="D2756">
        <v>1</v>
      </c>
      <c r="E2756">
        <v>1</v>
      </c>
      <c r="F2756">
        <v>1</v>
      </c>
      <c r="G2756">
        <v>1</v>
      </c>
      <c r="H2756">
        <v>1</v>
      </c>
      <c r="I2756">
        <v>1</v>
      </c>
      <c r="J2756">
        <v>1</v>
      </c>
      <c r="K2756">
        <v>1</v>
      </c>
      <c r="M2756" t="s">
        <v>468</v>
      </c>
    </row>
    <row r="2757" spans="1:13" hidden="1">
      <c r="A2757" t="s">
        <v>295</v>
      </c>
      <c r="B2757" t="s">
        <v>323</v>
      </c>
      <c r="C2757" t="s">
        <v>292</v>
      </c>
      <c r="D2757">
        <v>1</v>
      </c>
      <c r="E2757">
        <v>1</v>
      </c>
      <c r="F2757">
        <v>1</v>
      </c>
      <c r="G2757">
        <v>1</v>
      </c>
      <c r="H2757">
        <v>1</v>
      </c>
      <c r="I2757">
        <v>1</v>
      </c>
      <c r="J2757">
        <v>1</v>
      </c>
      <c r="K2757">
        <v>1</v>
      </c>
      <c r="M2757" t="s">
        <v>468</v>
      </c>
    </row>
    <row r="2758" spans="1:13" hidden="1">
      <c r="A2758" t="s">
        <v>295</v>
      </c>
      <c r="B2758" t="s">
        <v>324</v>
      </c>
      <c r="C2758" t="s">
        <v>278</v>
      </c>
      <c r="D2758">
        <v>1</v>
      </c>
      <c r="E2758">
        <v>1</v>
      </c>
      <c r="F2758">
        <v>1</v>
      </c>
      <c r="G2758">
        <v>1</v>
      </c>
      <c r="H2758">
        <v>1</v>
      </c>
      <c r="I2758">
        <v>1</v>
      </c>
      <c r="J2758">
        <v>1</v>
      </c>
      <c r="K2758">
        <v>1</v>
      </c>
      <c r="M2758" t="s">
        <v>468</v>
      </c>
    </row>
    <row r="2759" spans="1:13" hidden="1">
      <c r="A2759" t="s">
        <v>295</v>
      </c>
      <c r="B2759" t="s">
        <v>324</v>
      </c>
      <c r="C2759" t="s">
        <v>279</v>
      </c>
      <c r="D2759">
        <v>1</v>
      </c>
      <c r="E2759">
        <v>1</v>
      </c>
      <c r="F2759">
        <v>1</v>
      </c>
      <c r="G2759">
        <v>1</v>
      </c>
      <c r="H2759">
        <v>1</v>
      </c>
      <c r="I2759">
        <v>1</v>
      </c>
      <c r="J2759">
        <v>1</v>
      </c>
      <c r="K2759">
        <v>1</v>
      </c>
      <c r="M2759" t="s">
        <v>468</v>
      </c>
    </row>
    <row r="2760" spans="1:13" hidden="1">
      <c r="A2760" t="s">
        <v>295</v>
      </c>
      <c r="B2760" t="s">
        <v>324</v>
      </c>
      <c r="C2760" t="s">
        <v>280</v>
      </c>
      <c r="D2760">
        <v>1</v>
      </c>
      <c r="E2760">
        <v>1</v>
      </c>
      <c r="F2760">
        <v>1</v>
      </c>
      <c r="G2760">
        <v>1</v>
      </c>
      <c r="H2760">
        <v>1</v>
      </c>
      <c r="I2760">
        <v>1</v>
      </c>
      <c r="J2760">
        <v>1</v>
      </c>
      <c r="K2760">
        <v>1</v>
      </c>
      <c r="M2760" t="s">
        <v>468</v>
      </c>
    </row>
    <row r="2761" spans="1:13" hidden="1">
      <c r="A2761" t="s">
        <v>295</v>
      </c>
      <c r="B2761" t="s">
        <v>324</v>
      </c>
      <c r="C2761" t="s">
        <v>277</v>
      </c>
      <c r="D2761">
        <v>1</v>
      </c>
      <c r="E2761">
        <v>1</v>
      </c>
      <c r="F2761">
        <v>1</v>
      </c>
      <c r="G2761">
        <v>1</v>
      </c>
      <c r="H2761">
        <v>1</v>
      </c>
      <c r="I2761">
        <v>1</v>
      </c>
      <c r="J2761">
        <v>1</v>
      </c>
      <c r="K2761">
        <v>1</v>
      </c>
      <c r="M2761" t="s">
        <v>468</v>
      </c>
    </row>
    <row r="2762" spans="1:13" hidden="1">
      <c r="A2762" t="s">
        <v>295</v>
      </c>
      <c r="B2762" t="s">
        <v>324</v>
      </c>
      <c r="C2762" t="s">
        <v>281</v>
      </c>
      <c r="D2762">
        <v>1</v>
      </c>
      <c r="E2762">
        <v>1</v>
      </c>
      <c r="F2762">
        <v>1</v>
      </c>
      <c r="G2762">
        <v>1</v>
      </c>
      <c r="H2762">
        <v>1</v>
      </c>
      <c r="I2762">
        <v>1</v>
      </c>
      <c r="J2762">
        <v>1</v>
      </c>
      <c r="K2762">
        <v>1</v>
      </c>
      <c r="M2762" t="s">
        <v>468</v>
      </c>
    </row>
    <row r="2763" spans="1:13" hidden="1">
      <c r="A2763" t="s">
        <v>295</v>
      </c>
      <c r="B2763" t="s">
        <v>324</v>
      </c>
      <c r="C2763" t="s">
        <v>282</v>
      </c>
      <c r="D2763">
        <v>1</v>
      </c>
      <c r="E2763">
        <v>1</v>
      </c>
      <c r="F2763">
        <v>1</v>
      </c>
      <c r="G2763">
        <v>1</v>
      </c>
      <c r="H2763">
        <v>1</v>
      </c>
      <c r="I2763">
        <v>1</v>
      </c>
      <c r="J2763">
        <v>1</v>
      </c>
      <c r="K2763">
        <v>1</v>
      </c>
      <c r="M2763" t="s">
        <v>468</v>
      </c>
    </row>
    <row r="2764" spans="1:13" hidden="1">
      <c r="A2764" t="s">
        <v>295</v>
      </c>
      <c r="B2764" t="s">
        <v>324</v>
      </c>
      <c r="C2764" t="s">
        <v>283</v>
      </c>
      <c r="D2764">
        <v>1</v>
      </c>
      <c r="E2764">
        <v>1</v>
      </c>
      <c r="F2764">
        <v>1</v>
      </c>
      <c r="G2764">
        <v>1</v>
      </c>
      <c r="H2764">
        <v>1</v>
      </c>
      <c r="I2764">
        <v>1</v>
      </c>
      <c r="J2764">
        <v>1</v>
      </c>
      <c r="K2764">
        <v>1</v>
      </c>
      <c r="M2764" t="s">
        <v>468</v>
      </c>
    </row>
    <row r="2765" spans="1:13" hidden="1">
      <c r="A2765" t="s">
        <v>295</v>
      </c>
      <c r="B2765" t="s">
        <v>324</v>
      </c>
      <c r="C2765" t="s">
        <v>284</v>
      </c>
      <c r="D2765">
        <v>1</v>
      </c>
      <c r="E2765">
        <v>1</v>
      </c>
      <c r="F2765">
        <v>1</v>
      </c>
      <c r="G2765">
        <v>1</v>
      </c>
      <c r="H2765">
        <v>1</v>
      </c>
      <c r="I2765">
        <v>1</v>
      </c>
      <c r="J2765">
        <v>1</v>
      </c>
      <c r="K2765">
        <v>1</v>
      </c>
      <c r="M2765" t="s">
        <v>468</v>
      </c>
    </row>
    <row r="2766" spans="1:13" hidden="1">
      <c r="A2766" t="s">
        <v>295</v>
      </c>
      <c r="B2766" t="s">
        <v>324</v>
      </c>
      <c r="C2766" t="s">
        <v>285</v>
      </c>
      <c r="D2766">
        <v>1</v>
      </c>
      <c r="E2766">
        <v>1</v>
      </c>
      <c r="F2766">
        <v>1</v>
      </c>
      <c r="G2766">
        <v>1</v>
      </c>
      <c r="H2766">
        <v>1</v>
      </c>
      <c r="I2766">
        <v>1</v>
      </c>
      <c r="J2766">
        <v>1</v>
      </c>
      <c r="K2766">
        <v>1</v>
      </c>
      <c r="M2766" t="s">
        <v>468</v>
      </c>
    </row>
    <row r="2767" spans="1:13" hidden="1">
      <c r="A2767" t="s">
        <v>295</v>
      </c>
      <c r="B2767" t="s">
        <v>324</v>
      </c>
      <c r="C2767" t="s">
        <v>286</v>
      </c>
      <c r="D2767">
        <v>1</v>
      </c>
      <c r="E2767">
        <v>1</v>
      </c>
      <c r="F2767">
        <v>1</v>
      </c>
      <c r="G2767">
        <v>1</v>
      </c>
      <c r="H2767">
        <v>1</v>
      </c>
      <c r="I2767">
        <v>1</v>
      </c>
      <c r="J2767">
        <v>1</v>
      </c>
      <c r="K2767">
        <v>1</v>
      </c>
      <c r="M2767" t="s">
        <v>468</v>
      </c>
    </row>
    <row r="2768" spans="1:13" hidden="1">
      <c r="A2768" t="s">
        <v>295</v>
      </c>
      <c r="B2768" t="s">
        <v>324</v>
      </c>
      <c r="C2768" t="s">
        <v>287</v>
      </c>
      <c r="D2768">
        <v>1</v>
      </c>
      <c r="E2768">
        <v>1</v>
      </c>
      <c r="F2768">
        <v>1</v>
      </c>
      <c r="G2768">
        <v>1</v>
      </c>
      <c r="H2768">
        <v>1</v>
      </c>
      <c r="I2768">
        <v>1</v>
      </c>
      <c r="J2768">
        <v>1</v>
      </c>
      <c r="K2768">
        <v>1</v>
      </c>
      <c r="M2768" t="s">
        <v>468</v>
      </c>
    </row>
    <row r="2769" spans="1:13" hidden="1">
      <c r="A2769" t="s">
        <v>295</v>
      </c>
      <c r="B2769" t="s">
        <v>324</v>
      </c>
      <c r="C2769" t="s">
        <v>288</v>
      </c>
      <c r="D2769">
        <v>1</v>
      </c>
      <c r="E2769">
        <v>1</v>
      </c>
      <c r="F2769">
        <v>1</v>
      </c>
      <c r="G2769">
        <v>1</v>
      </c>
      <c r="H2769">
        <v>1</v>
      </c>
      <c r="I2769">
        <v>1</v>
      </c>
      <c r="J2769">
        <v>1</v>
      </c>
      <c r="K2769">
        <v>1</v>
      </c>
      <c r="M2769" t="s">
        <v>468</v>
      </c>
    </row>
    <row r="2770" spans="1:13" hidden="1">
      <c r="A2770" t="s">
        <v>295</v>
      </c>
      <c r="B2770" t="s">
        <v>324</v>
      </c>
      <c r="C2770" t="s">
        <v>289</v>
      </c>
      <c r="D2770">
        <v>1</v>
      </c>
      <c r="E2770">
        <v>1</v>
      </c>
      <c r="F2770">
        <v>1</v>
      </c>
      <c r="G2770">
        <v>1</v>
      </c>
      <c r="H2770">
        <v>1</v>
      </c>
      <c r="I2770">
        <v>1</v>
      </c>
      <c r="J2770">
        <v>1</v>
      </c>
      <c r="K2770">
        <v>1</v>
      </c>
      <c r="M2770" t="s">
        <v>468</v>
      </c>
    </row>
    <row r="2771" spans="1:13" hidden="1">
      <c r="A2771" t="s">
        <v>295</v>
      </c>
      <c r="B2771" t="s">
        <v>324</v>
      </c>
      <c r="C2771" t="s">
        <v>290</v>
      </c>
      <c r="D2771">
        <v>1</v>
      </c>
      <c r="E2771">
        <v>1</v>
      </c>
      <c r="F2771">
        <v>1</v>
      </c>
      <c r="G2771">
        <v>1</v>
      </c>
      <c r="H2771">
        <v>1</v>
      </c>
      <c r="I2771">
        <v>1</v>
      </c>
      <c r="J2771">
        <v>1</v>
      </c>
      <c r="K2771">
        <v>1</v>
      </c>
      <c r="M2771" t="s">
        <v>468</v>
      </c>
    </row>
    <row r="2772" spans="1:13" hidden="1">
      <c r="A2772" t="s">
        <v>295</v>
      </c>
      <c r="B2772" t="s">
        <v>324</v>
      </c>
      <c r="C2772" t="s">
        <v>291</v>
      </c>
      <c r="D2772">
        <v>1</v>
      </c>
      <c r="E2772">
        <v>1</v>
      </c>
      <c r="F2772">
        <v>1</v>
      </c>
      <c r="G2772">
        <v>1</v>
      </c>
      <c r="H2772">
        <v>1</v>
      </c>
      <c r="I2772">
        <v>1</v>
      </c>
      <c r="J2772">
        <v>1</v>
      </c>
      <c r="K2772">
        <v>1</v>
      </c>
      <c r="M2772" t="s">
        <v>468</v>
      </c>
    </row>
    <row r="2773" spans="1:13" hidden="1">
      <c r="A2773" t="s">
        <v>295</v>
      </c>
      <c r="B2773" t="s">
        <v>324</v>
      </c>
      <c r="C2773" t="s">
        <v>292</v>
      </c>
      <c r="D2773">
        <v>1</v>
      </c>
      <c r="E2773">
        <v>1</v>
      </c>
      <c r="F2773">
        <v>1</v>
      </c>
      <c r="G2773">
        <v>1</v>
      </c>
      <c r="H2773">
        <v>1</v>
      </c>
      <c r="I2773">
        <v>1</v>
      </c>
      <c r="J2773">
        <v>1</v>
      </c>
      <c r="K2773">
        <v>1</v>
      </c>
      <c r="M2773" t="s">
        <v>468</v>
      </c>
    </row>
    <row r="2774" spans="1:13" hidden="1">
      <c r="A2774" t="s">
        <v>295</v>
      </c>
      <c r="B2774" t="s">
        <v>395</v>
      </c>
      <c r="C2774" t="s">
        <v>278</v>
      </c>
      <c r="D2774" s="2">
        <v>1</v>
      </c>
      <c r="E2774" s="2">
        <v>1</v>
      </c>
      <c r="F2774" s="2">
        <v>1</v>
      </c>
      <c r="G2774" s="2">
        <v>1</v>
      </c>
      <c r="H2774" s="2">
        <v>1</v>
      </c>
      <c r="I2774" s="2">
        <v>1</v>
      </c>
      <c r="J2774" s="2">
        <v>1</v>
      </c>
      <c r="K2774" s="2">
        <v>1</v>
      </c>
    </row>
    <row r="2775" spans="1:13" hidden="1">
      <c r="A2775" t="s">
        <v>295</v>
      </c>
      <c r="B2775" t="s">
        <v>395</v>
      </c>
      <c r="C2775" t="s">
        <v>279</v>
      </c>
      <c r="D2775" s="2">
        <v>1</v>
      </c>
      <c r="E2775" s="2">
        <v>1</v>
      </c>
      <c r="F2775" s="2">
        <v>1</v>
      </c>
      <c r="G2775" s="2">
        <v>1</v>
      </c>
      <c r="H2775" s="2">
        <v>1</v>
      </c>
      <c r="I2775" s="2">
        <v>1</v>
      </c>
      <c r="J2775" s="2">
        <v>1</v>
      </c>
      <c r="K2775" s="2">
        <v>1</v>
      </c>
    </row>
    <row r="2776" spans="1:13" hidden="1">
      <c r="A2776" t="s">
        <v>295</v>
      </c>
      <c r="B2776" t="s">
        <v>395</v>
      </c>
      <c r="C2776" t="s">
        <v>280</v>
      </c>
      <c r="D2776" s="2">
        <v>1</v>
      </c>
      <c r="E2776" s="2">
        <v>1</v>
      </c>
      <c r="F2776" s="2">
        <v>1</v>
      </c>
      <c r="G2776" s="2">
        <v>1</v>
      </c>
      <c r="H2776" s="2">
        <v>1</v>
      </c>
      <c r="I2776" s="2">
        <v>1</v>
      </c>
      <c r="J2776" s="2">
        <v>1</v>
      </c>
      <c r="K2776" s="2">
        <v>1</v>
      </c>
    </row>
    <row r="2777" spans="1:13" hidden="1">
      <c r="A2777" t="s">
        <v>295</v>
      </c>
      <c r="B2777" t="s">
        <v>395</v>
      </c>
      <c r="C2777" t="s">
        <v>277</v>
      </c>
      <c r="D2777" s="2">
        <v>1</v>
      </c>
      <c r="E2777" s="2">
        <v>1</v>
      </c>
      <c r="F2777" s="2">
        <v>1</v>
      </c>
      <c r="G2777" s="2">
        <v>1</v>
      </c>
      <c r="H2777" s="2">
        <v>1</v>
      </c>
      <c r="I2777" s="2">
        <v>1</v>
      </c>
      <c r="J2777" s="2">
        <v>1</v>
      </c>
      <c r="K2777" s="2">
        <v>1</v>
      </c>
    </row>
    <row r="2778" spans="1:13" hidden="1">
      <c r="A2778" t="s">
        <v>295</v>
      </c>
      <c r="B2778" t="s">
        <v>395</v>
      </c>
      <c r="C2778" t="s">
        <v>281</v>
      </c>
      <c r="D2778" s="2">
        <v>1</v>
      </c>
      <c r="E2778" s="2">
        <v>1</v>
      </c>
      <c r="F2778" s="2">
        <v>1</v>
      </c>
      <c r="G2778" s="2">
        <v>1</v>
      </c>
      <c r="H2778" s="2">
        <v>1</v>
      </c>
      <c r="I2778" s="2">
        <v>1</v>
      </c>
      <c r="J2778" s="2">
        <v>1</v>
      </c>
      <c r="K2778" s="2">
        <v>1</v>
      </c>
    </row>
    <row r="2779" spans="1:13" hidden="1">
      <c r="A2779" t="s">
        <v>295</v>
      </c>
      <c r="B2779" t="s">
        <v>395</v>
      </c>
      <c r="C2779" t="s">
        <v>282</v>
      </c>
      <c r="D2779" s="2">
        <v>1</v>
      </c>
      <c r="E2779" s="2">
        <v>1</v>
      </c>
      <c r="F2779" s="2">
        <v>1</v>
      </c>
      <c r="G2779" s="2">
        <v>1</v>
      </c>
      <c r="H2779" s="2">
        <v>1</v>
      </c>
      <c r="I2779" s="2">
        <v>1</v>
      </c>
      <c r="J2779" s="2">
        <v>1</v>
      </c>
      <c r="K2779" s="2">
        <v>1</v>
      </c>
    </row>
    <row r="2780" spans="1:13" hidden="1">
      <c r="A2780" t="s">
        <v>295</v>
      </c>
      <c r="B2780" t="s">
        <v>395</v>
      </c>
      <c r="C2780" t="s">
        <v>283</v>
      </c>
      <c r="D2780" s="2">
        <v>1</v>
      </c>
      <c r="E2780" s="2">
        <v>1</v>
      </c>
      <c r="F2780" s="2">
        <v>1</v>
      </c>
      <c r="G2780" s="2">
        <v>1</v>
      </c>
      <c r="H2780" s="2">
        <v>1</v>
      </c>
      <c r="I2780" s="2">
        <v>1</v>
      </c>
      <c r="J2780" s="2">
        <v>1</v>
      </c>
      <c r="K2780" s="2">
        <v>1</v>
      </c>
    </row>
    <row r="2781" spans="1:13" hidden="1">
      <c r="A2781" t="s">
        <v>295</v>
      </c>
      <c r="B2781" t="s">
        <v>395</v>
      </c>
      <c r="C2781" t="s">
        <v>284</v>
      </c>
      <c r="D2781" s="2">
        <v>1</v>
      </c>
      <c r="E2781" s="2">
        <v>1</v>
      </c>
      <c r="F2781" s="2">
        <v>1</v>
      </c>
      <c r="G2781" s="2">
        <v>1</v>
      </c>
      <c r="H2781" s="2">
        <v>1</v>
      </c>
      <c r="I2781" s="2">
        <v>1</v>
      </c>
      <c r="J2781" s="2">
        <v>1</v>
      </c>
      <c r="K2781" s="2">
        <v>1</v>
      </c>
    </row>
    <row r="2782" spans="1:13" hidden="1">
      <c r="A2782" t="s">
        <v>295</v>
      </c>
      <c r="B2782" t="s">
        <v>395</v>
      </c>
      <c r="C2782" t="s">
        <v>285</v>
      </c>
      <c r="D2782" s="2">
        <v>1</v>
      </c>
      <c r="E2782" s="2">
        <v>1</v>
      </c>
      <c r="F2782" s="2">
        <v>1</v>
      </c>
      <c r="G2782" s="2">
        <v>1</v>
      </c>
      <c r="H2782" s="2">
        <v>1</v>
      </c>
      <c r="I2782" s="2">
        <v>1</v>
      </c>
      <c r="J2782" s="2">
        <v>1</v>
      </c>
      <c r="K2782" s="2">
        <v>1</v>
      </c>
    </row>
    <row r="2783" spans="1:13" hidden="1">
      <c r="A2783" t="s">
        <v>295</v>
      </c>
      <c r="B2783" t="s">
        <v>395</v>
      </c>
      <c r="C2783" t="s">
        <v>286</v>
      </c>
      <c r="D2783" s="2">
        <v>1</v>
      </c>
      <c r="E2783" s="2">
        <v>1</v>
      </c>
      <c r="F2783" s="2">
        <v>1</v>
      </c>
      <c r="G2783" s="2">
        <v>1</v>
      </c>
      <c r="H2783" s="2">
        <v>1</v>
      </c>
      <c r="I2783" s="2">
        <v>1</v>
      </c>
      <c r="J2783" s="2">
        <v>1</v>
      </c>
      <c r="K2783" s="2">
        <v>1</v>
      </c>
    </row>
    <row r="2784" spans="1:13" hidden="1">
      <c r="A2784" t="s">
        <v>295</v>
      </c>
      <c r="B2784" t="s">
        <v>395</v>
      </c>
      <c r="C2784" t="s">
        <v>287</v>
      </c>
      <c r="D2784" s="2">
        <v>1</v>
      </c>
      <c r="E2784" s="2">
        <v>1</v>
      </c>
      <c r="F2784" s="2">
        <v>1</v>
      </c>
      <c r="G2784" s="2">
        <v>1</v>
      </c>
      <c r="H2784" s="2">
        <v>1</v>
      </c>
      <c r="I2784" s="2">
        <v>1</v>
      </c>
      <c r="J2784" s="2">
        <v>1</v>
      </c>
      <c r="K2784" s="2">
        <v>1</v>
      </c>
    </row>
    <row r="2785" spans="1:13" hidden="1">
      <c r="A2785" t="s">
        <v>295</v>
      </c>
      <c r="B2785" t="s">
        <v>395</v>
      </c>
      <c r="C2785" t="s">
        <v>288</v>
      </c>
      <c r="D2785" s="2">
        <v>1</v>
      </c>
      <c r="E2785" s="2">
        <v>1</v>
      </c>
      <c r="F2785" s="2">
        <v>1</v>
      </c>
      <c r="G2785" s="2">
        <v>1</v>
      </c>
      <c r="H2785" s="2">
        <v>1</v>
      </c>
      <c r="I2785" s="2">
        <v>1</v>
      </c>
      <c r="J2785" s="2">
        <v>1</v>
      </c>
      <c r="K2785" s="2">
        <v>1</v>
      </c>
    </row>
    <row r="2786" spans="1:13" hidden="1">
      <c r="A2786" t="s">
        <v>295</v>
      </c>
      <c r="B2786" t="s">
        <v>395</v>
      </c>
      <c r="C2786" t="s">
        <v>289</v>
      </c>
      <c r="D2786" s="2">
        <v>1</v>
      </c>
      <c r="E2786" s="2">
        <v>1</v>
      </c>
      <c r="F2786" s="2">
        <v>1</v>
      </c>
      <c r="G2786" s="2">
        <v>1</v>
      </c>
      <c r="H2786" s="2">
        <v>1</v>
      </c>
      <c r="I2786" s="2">
        <v>1</v>
      </c>
      <c r="J2786" s="2">
        <v>1</v>
      </c>
      <c r="K2786" s="2">
        <v>1</v>
      </c>
    </row>
    <row r="2787" spans="1:13" hidden="1">
      <c r="A2787" t="s">
        <v>295</v>
      </c>
      <c r="B2787" t="s">
        <v>395</v>
      </c>
      <c r="C2787" t="s">
        <v>290</v>
      </c>
      <c r="D2787" s="2">
        <v>1</v>
      </c>
      <c r="E2787" s="2">
        <v>1</v>
      </c>
      <c r="F2787" s="2">
        <v>1</v>
      </c>
      <c r="G2787" s="2">
        <v>1</v>
      </c>
      <c r="H2787" s="2">
        <v>1</v>
      </c>
      <c r="I2787" s="2">
        <v>1</v>
      </c>
      <c r="J2787" s="2">
        <v>1</v>
      </c>
      <c r="K2787" s="2">
        <v>1</v>
      </c>
    </row>
    <row r="2788" spans="1:13" hidden="1">
      <c r="A2788" t="s">
        <v>295</v>
      </c>
      <c r="B2788" t="s">
        <v>395</v>
      </c>
      <c r="C2788" t="s">
        <v>291</v>
      </c>
      <c r="D2788" s="2">
        <v>1</v>
      </c>
      <c r="E2788" s="2">
        <v>1</v>
      </c>
      <c r="F2788" s="2">
        <v>1</v>
      </c>
      <c r="G2788" s="2">
        <v>1</v>
      </c>
      <c r="H2788" s="2">
        <v>1</v>
      </c>
      <c r="I2788" s="2">
        <v>1</v>
      </c>
      <c r="J2788" s="2">
        <v>1</v>
      </c>
      <c r="K2788" s="2">
        <v>1</v>
      </c>
    </row>
    <row r="2789" spans="1:13" hidden="1">
      <c r="A2789" t="s">
        <v>295</v>
      </c>
      <c r="B2789" t="s">
        <v>395</v>
      </c>
      <c r="C2789" t="s">
        <v>292</v>
      </c>
      <c r="D2789" s="2">
        <v>1</v>
      </c>
      <c r="E2789" s="2">
        <v>1</v>
      </c>
      <c r="F2789" s="2">
        <v>1</v>
      </c>
      <c r="G2789" s="2">
        <v>1</v>
      </c>
      <c r="H2789" s="2">
        <v>1</v>
      </c>
      <c r="I2789" s="2">
        <v>1</v>
      </c>
      <c r="J2789" s="2">
        <v>1</v>
      </c>
      <c r="K2789" s="2">
        <v>1</v>
      </c>
    </row>
    <row r="2790" spans="1:13" hidden="1">
      <c r="A2790" t="s">
        <v>295</v>
      </c>
      <c r="B2790" t="s">
        <v>345</v>
      </c>
      <c r="C2790" t="s">
        <v>278</v>
      </c>
      <c r="D2790">
        <v>1</v>
      </c>
      <c r="E2790">
        <v>1</v>
      </c>
      <c r="F2790">
        <v>1</v>
      </c>
      <c r="G2790">
        <v>1</v>
      </c>
      <c r="H2790">
        <v>1</v>
      </c>
      <c r="I2790">
        <v>1</v>
      </c>
      <c r="J2790">
        <v>1</v>
      </c>
      <c r="K2790">
        <v>1</v>
      </c>
      <c r="M2790" t="s">
        <v>468</v>
      </c>
    </row>
    <row r="2791" spans="1:13" hidden="1">
      <c r="A2791" t="s">
        <v>295</v>
      </c>
      <c r="B2791" t="s">
        <v>345</v>
      </c>
      <c r="C2791" t="s">
        <v>279</v>
      </c>
      <c r="D2791">
        <v>1</v>
      </c>
      <c r="E2791">
        <v>1</v>
      </c>
      <c r="F2791">
        <v>1</v>
      </c>
      <c r="G2791">
        <v>1</v>
      </c>
      <c r="H2791">
        <v>1</v>
      </c>
      <c r="I2791">
        <v>1</v>
      </c>
      <c r="J2791">
        <v>1</v>
      </c>
      <c r="K2791">
        <v>1</v>
      </c>
      <c r="M2791" t="s">
        <v>468</v>
      </c>
    </row>
    <row r="2792" spans="1:13" hidden="1">
      <c r="A2792" t="s">
        <v>295</v>
      </c>
      <c r="B2792" t="s">
        <v>345</v>
      </c>
      <c r="C2792" t="s">
        <v>280</v>
      </c>
      <c r="D2792">
        <v>1</v>
      </c>
      <c r="E2792">
        <v>1</v>
      </c>
      <c r="F2792">
        <v>1</v>
      </c>
      <c r="G2792">
        <v>1</v>
      </c>
      <c r="H2792">
        <v>1</v>
      </c>
      <c r="I2792">
        <v>1</v>
      </c>
      <c r="J2792">
        <v>1</v>
      </c>
      <c r="K2792">
        <v>1</v>
      </c>
      <c r="M2792" t="s">
        <v>468</v>
      </c>
    </row>
    <row r="2793" spans="1:13" hidden="1">
      <c r="A2793" t="s">
        <v>295</v>
      </c>
      <c r="B2793" t="s">
        <v>345</v>
      </c>
      <c r="C2793" t="s">
        <v>277</v>
      </c>
      <c r="D2793">
        <v>1</v>
      </c>
      <c r="E2793">
        <v>1</v>
      </c>
      <c r="F2793">
        <v>1</v>
      </c>
      <c r="G2793">
        <v>1</v>
      </c>
      <c r="H2793">
        <v>1</v>
      </c>
      <c r="I2793">
        <v>1</v>
      </c>
      <c r="J2793">
        <v>1</v>
      </c>
      <c r="K2793">
        <v>1</v>
      </c>
      <c r="M2793" t="s">
        <v>468</v>
      </c>
    </row>
    <row r="2794" spans="1:13" hidden="1">
      <c r="A2794" t="s">
        <v>295</v>
      </c>
      <c r="B2794" t="s">
        <v>345</v>
      </c>
      <c r="C2794" t="s">
        <v>281</v>
      </c>
      <c r="D2794">
        <v>1</v>
      </c>
      <c r="E2794">
        <v>1</v>
      </c>
      <c r="F2794">
        <v>1</v>
      </c>
      <c r="G2794">
        <v>1</v>
      </c>
      <c r="H2794">
        <v>1</v>
      </c>
      <c r="I2794">
        <v>1</v>
      </c>
      <c r="J2794">
        <v>1</v>
      </c>
      <c r="K2794">
        <v>1</v>
      </c>
      <c r="M2794" t="s">
        <v>468</v>
      </c>
    </row>
    <row r="2795" spans="1:13" hidden="1">
      <c r="A2795" t="s">
        <v>295</v>
      </c>
      <c r="B2795" t="s">
        <v>345</v>
      </c>
      <c r="C2795" t="s">
        <v>282</v>
      </c>
      <c r="D2795">
        <v>1</v>
      </c>
      <c r="E2795">
        <v>1</v>
      </c>
      <c r="F2795">
        <v>1</v>
      </c>
      <c r="G2795">
        <v>1</v>
      </c>
      <c r="H2795">
        <v>1</v>
      </c>
      <c r="I2795">
        <v>1</v>
      </c>
      <c r="J2795">
        <v>1</v>
      </c>
      <c r="K2795">
        <v>1</v>
      </c>
      <c r="M2795" t="s">
        <v>468</v>
      </c>
    </row>
    <row r="2796" spans="1:13" hidden="1">
      <c r="A2796" t="s">
        <v>295</v>
      </c>
      <c r="B2796" t="s">
        <v>345</v>
      </c>
      <c r="C2796" t="s">
        <v>283</v>
      </c>
      <c r="D2796">
        <v>1</v>
      </c>
      <c r="E2796">
        <v>1</v>
      </c>
      <c r="F2796">
        <v>1</v>
      </c>
      <c r="G2796">
        <v>1</v>
      </c>
      <c r="H2796">
        <v>1</v>
      </c>
      <c r="I2796">
        <v>1</v>
      </c>
      <c r="J2796">
        <v>1</v>
      </c>
      <c r="K2796">
        <v>1</v>
      </c>
      <c r="M2796" t="s">
        <v>468</v>
      </c>
    </row>
    <row r="2797" spans="1:13" hidden="1">
      <c r="A2797" t="s">
        <v>295</v>
      </c>
      <c r="B2797" t="s">
        <v>345</v>
      </c>
      <c r="C2797" t="s">
        <v>284</v>
      </c>
      <c r="D2797">
        <v>1</v>
      </c>
      <c r="E2797">
        <v>1</v>
      </c>
      <c r="F2797">
        <v>1</v>
      </c>
      <c r="G2797">
        <v>1</v>
      </c>
      <c r="H2797">
        <v>1</v>
      </c>
      <c r="I2797">
        <v>1</v>
      </c>
      <c r="J2797">
        <v>1</v>
      </c>
      <c r="K2797">
        <v>1</v>
      </c>
      <c r="M2797" t="s">
        <v>468</v>
      </c>
    </row>
    <row r="2798" spans="1:13" hidden="1">
      <c r="A2798" t="s">
        <v>295</v>
      </c>
      <c r="B2798" t="s">
        <v>345</v>
      </c>
      <c r="C2798" t="s">
        <v>285</v>
      </c>
      <c r="D2798">
        <v>1</v>
      </c>
      <c r="E2798">
        <v>1</v>
      </c>
      <c r="F2798">
        <v>1</v>
      </c>
      <c r="G2798">
        <v>1</v>
      </c>
      <c r="H2798">
        <v>1</v>
      </c>
      <c r="I2798">
        <v>1</v>
      </c>
      <c r="J2798">
        <v>1</v>
      </c>
      <c r="K2798">
        <v>1</v>
      </c>
      <c r="M2798" t="s">
        <v>468</v>
      </c>
    </row>
    <row r="2799" spans="1:13" hidden="1">
      <c r="A2799" t="s">
        <v>295</v>
      </c>
      <c r="B2799" t="s">
        <v>345</v>
      </c>
      <c r="C2799" t="s">
        <v>286</v>
      </c>
      <c r="D2799">
        <v>1</v>
      </c>
      <c r="E2799">
        <v>1</v>
      </c>
      <c r="F2799">
        <v>1</v>
      </c>
      <c r="G2799">
        <v>1</v>
      </c>
      <c r="H2799">
        <v>1</v>
      </c>
      <c r="I2799">
        <v>1</v>
      </c>
      <c r="J2799">
        <v>1</v>
      </c>
      <c r="K2799">
        <v>1</v>
      </c>
      <c r="M2799" t="s">
        <v>468</v>
      </c>
    </row>
    <row r="2800" spans="1:13" hidden="1">
      <c r="A2800" t="s">
        <v>295</v>
      </c>
      <c r="B2800" t="s">
        <v>345</v>
      </c>
      <c r="C2800" t="s">
        <v>287</v>
      </c>
      <c r="D2800">
        <v>1</v>
      </c>
      <c r="E2800">
        <v>1</v>
      </c>
      <c r="F2800">
        <v>1</v>
      </c>
      <c r="G2800">
        <v>1</v>
      </c>
      <c r="H2800">
        <v>1</v>
      </c>
      <c r="I2800">
        <v>1</v>
      </c>
      <c r="J2800">
        <v>1</v>
      </c>
      <c r="K2800">
        <v>1</v>
      </c>
      <c r="M2800" t="s">
        <v>468</v>
      </c>
    </row>
    <row r="2801" spans="1:13" hidden="1">
      <c r="A2801" t="s">
        <v>295</v>
      </c>
      <c r="B2801" t="s">
        <v>345</v>
      </c>
      <c r="C2801" t="s">
        <v>288</v>
      </c>
      <c r="D2801">
        <v>1</v>
      </c>
      <c r="E2801">
        <v>1</v>
      </c>
      <c r="F2801">
        <v>1</v>
      </c>
      <c r="G2801">
        <v>1</v>
      </c>
      <c r="H2801">
        <v>1</v>
      </c>
      <c r="I2801">
        <v>1</v>
      </c>
      <c r="J2801">
        <v>1</v>
      </c>
      <c r="K2801">
        <v>1</v>
      </c>
      <c r="M2801" t="s">
        <v>468</v>
      </c>
    </row>
    <row r="2802" spans="1:13" hidden="1">
      <c r="A2802" t="s">
        <v>295</v>
      </c>
      <c r="B2802" t="s">
        <v>345</v>
      </c>
      <c r="C2802" t="s">
        <v>289</v>
      </c>
      <c r="D2802">
        <v>1</v>
      </c>
      <c r="E2802">
        <v>1</v>
      </c>
      <c r="F2802">
        <v>1</v>
      </c>
      <c r="G2802">
        <v>1</v>
      </c>
      <c r="H2802">
        <v>1</v>
      </c>
      <c r="I2802">
        <v>1</v>
      </c>
      <c r="J2802">
        <v>1</v>
      </c>
      <c r="K2802">
        <v>1</v>
      </c>
      <c r="M2802" t="s">
        <v>468</v>
      </c>
    </row>
    <row r="2803" spans="1:13" hidden="1">
      <c r="A2803" t="s">
        <v>295</v>
      </c>
      <c r="B2803" t="s">
        <v>345</v>
      </c>
      <c r="C2803" t="s">
        <v>290</v>
      </c>
      <c r="D2803">
        <v>1</v>
      </c>
      <c r="E2803">
        <v>1</v>
      </c>
      <c r="F2803">
        <v>1</v>
      </c>
      <c r="G2803">
        <v>1</v>
      </c>
      <c r="H2803">
        <v>1</v>
      </c>
      <c r="I2803">
        <v>1</v>
      </c>
      <c r="J2803">
        <v>1</v>
      </c>
      <c r="K2803">
        <v>1</v>
      </c>
      <c r="M2803" t="s">
        <v>468</v>
      </c>
    </row>
    <row r="2804" spans="1:13" hidden="1">
      <c r="A2804" t="s">
        <v>295</v>
      </c>
      <c r="B2804" t="s">
        <v>345</v>
      </c>
      <c r="C2804" t="s">
        <v>291</v>
      </c>
      <c r="D2804">
        <v>1</v>
      </c>
      <c r="E2804">
        <v>1</v>
      </c>
      <c r="F2804">
        <v>1</v>
      </c>
      <c r="G2804">
        <v>1</v>
      </c>
      <c r="H2804">
        <v>1</v>
      </c>
      <c r="I2804">
        <v>1</v>
      </c>
      <c r="J2804">
        <v>1</v>
      </c>
      <c r="K2804">
        <v>1</v>
      </c>
      <c r="M2804" t="s">
        <v>468</v>
      </c>
    </row>
    <row r="2805" spans="1:13" hidden="1">
      <c r="A2805" t="s">
        <v>295</v>
      </c>
      <c r="B2805" t="s">
        <v>345</v>
      </c>
      <c r="C2805" t="s">
        <v>292</v>
      </c>
      <c r="D2805">
        <v>1</v>
      </c>
      <c r="E2805">
        <v>1</v>
      </c>
      <c r="F2805">
        <v>1</v>
      </c>
      <c r="G2805">
        <v>1</v>
      </c>
      <c r="H2805">
        <v>1</v>
      </c>
      <c r="I2805">
        <v>1</v>
      </c>
      <c r="J2805">
        <v>1</v>
      </c>
      <c r="K2805">
        <v>1</v>
      </c>
      <c r="M2805" t="s">
        <v>468</v>
      </c>
    </row>
    <row r="2806" spans="1:13" hidden="1">
      <c r="A2806" t="s">
        <v>295</v>
      </c>
      <c r="B2806" t="s">
        <v>346</v>
      </c>
      <c r="C2806" t="s">
        <v>278</v>
      </c>
      <c r="D2806">
        <v>1</v>
      </c>
      <c r="E2806">
        <v>1</v>
      </c>
      <c r="F2806">
        <v>1</v>
      </c>
      <c r="G2806">
        <v>1</v>
      </c>
      <c r="H2806">
        <v>1</v>
      </c>
      <c r="I2806">
        <v>1</v>
      </c>
      <c r="J2806">
        <v>1</v>
      </c>
      <c r="K2806">
        <v>1</v>
      </c>
      <c r="M2806" t="s">
        <v>468</v>
      </c>
    </row>
    <row r="2807" spans="1:13" hidden="1">
      <c r="A2807" t="s">
        <v>295</v>
      </c>
      <c r="B2807" t="s">
        <v>346</v>
      </c>
      <c r="C2807" t="s">
        <v>279</v>
      </c>
      <c r="D2807">
        <v>1</v>
      </c>
      <c r="E2807">
        <v>1</v>
      </c>
      <c r="F2807">
        <v>1</v>
      </c>
      <c r="G2807">
        <v>1</v>
      </c>
      <c r="H2807">
        <v>1</v>
      </c>
      <c r="I2807">
        <v>1</v>
      </c>
      <c r="J2807">
        <v>1</v>
      </c>
      <c r="K2807">
        <v>1</v>
      </c>
      <c r="M2807" t="s">
        <v>468</v>
      </c>
    </row>
    <row r="2808" spans="1:13" hidden="1">
      <c r="A2808" t="s">
        <v>295</v>
      </c>
      <c r="B2808" t="s">
        <v>346</v>
      </c>
      <c r="C2808" t="s">
        <v>280</v>
      </c>
      <c r="D2808">
        <v>1</v>
      </c>
      <c r="E2808">
        <v>1</v>
      </c>
      <c r="F2808">
        <v>1</v>
      </c>
      <c r="G2808">
        <v>1</v>
      </c>
      <c r="H2808">
        <v>1</v>
      </c>
      <c r="I2808">
        <v>1</v>
      </c>
      <c r="J2808">
        <v>1</v>
      </c>
      <c r="K2808">
        <v>1</v>
      </c>
      <c r="M2808" t="s">
        <v>468</v>
      </c>
    </row>
    <row r="2809" spans="1:13" hidden="1">
      <c r="A2809" t="s">
        <v>295</v>
      </c>
      <c r="B2809" t="s">
        <v>346</v>
      </c>
      <c r="C2809" t="s">
        <v>277</v>
      </c>
      <c r="D2809">
        <v>1</v>
      </c>
      <c r="E2809">
        <v>1</v>
      </c>
      <c r="F2809">
        <v>1</v>
      </c>
      <c r="G2809">
        <v>1</v>
      </c>
      <c r="H2809">
        <v>1</v>
      </c>
      <c r="I2809">
        <v>1</v>
      </c>
      <c r="J2809">
        <v>1</v>
      </c>
      <c r="K2809">
        <v>1</v>
      </c>
      <c r="M2809" t="s">
        <v>468</v>
      </c>
    </row>
    <row r="2810" spans="1:13" hidden="1">
      <c r="A2810" t="s">
        <v>295</v>
      </c>
      <c r="B2810" t="s">
        <v>346</v>
      </c>
      <c r="C2810" t="s">
        <v>281</v>
      </c>
      <c r="D2810">
        <v>1</v>
      </c>
      <c r="E2810">
        <v>1</v>
      </c>
      <c r="F2810">
        <v>1</v>
      </c>
      <c r="G2810">
        <v>1</v>
      </c>
      <c r="H2810">
        <v>1</v>
      </c>
      <c r="I2810">
        <v>1</v>
      </c>
      <c r="J2810">
        <v>1</v>
      </c>
      <c r="K2810">
        <v>1</v>
      </c>
      <c r="M2810" t="s">
        <v>468</v>
      </c>
    </row>
    <row r="2811" spans="1:13" hidden="1">
      <c r="A2811" t="s">
        <v>295</v>
      </c>
      <c r="B2811" t="s">
        <v>346</v>
      </c>
      <c r="C2811" t="s">
        <v>282</v>
      </c>
      <c r="D2811">
        <v>1</v>
      </c>
      <c r="E2811">
        <v>1</v>
      </c>
      <c r="F2811">
        <v>1</v>
      </c>
      <c r="G2811">
        <v>1</v>
      </c>
      <c r="H2811">
        <v>1</v>
      </c>
      <c r="I2811">
        <v>1</v>
      </c>
      <c r="J2811">
        <v>1</v>
      </c>
      <c r="K2811">
        <v>1</v>
      </c>
      <c r="M2811" t="s">
        <v>468</v>
      </c>
    </row>
    <row r="2812" spans="1:13" hidden="1">
      <c r="A2812" t="s">
        <v>295</v>
      </c>
      <c r="B2812" t="s">
        <v>346</v>
      </c>
      <c r="C2812" t="s">
        <v>283</v>
      </c>
      <c r="D2812">
        <v>1</v>
      </c>
      <c r="E2812">
        <v>1</v>
      </c>
      <c r="F2812">
        <v>1</v>
      </c>
      <c r="G2812">
        <v>1</v>
      </c>
      <c r="H2812">
        <v>1</v>
      </c>
      <c r="I2812">
        <v>1</v>
      </c>
      <c r="J2812">
        <v>1</v>
      </c>
      <c r="K2812">
        <v>1</v>
      </c>
      <c r="M2812" t="s">
        <v>468</v>
      </c>
    </row>
    <row r="2813" spans="1:13" hidden="1">
      <c r="A2813" t="s">
        <v>295</v>
      </c>
      <c r="B2813" t="s">
        <v>346</v>
      </c>
      <c r="C2813" t="s">
        <v>284</v>
      </c>
      <c r="D2813">
        <v>1</v>
      </c>
      <c r="E2813">
        <v>1</v>
      </c>
      <c r="F2813">
        <v>1</v>
      </c>
      <c r="G2813">
        <v>1</v>
      </c>
      <c r="H2813">
        <v>1</v>
      </c>
      <c r="I2813">
        <v>1</v>
      </c>
      <c r="J2813">
        <v>1</v>
      </c>
      <c r="K2813">
        <v>1</v>
      </c>
      <c r="M2813" t="s">
        <v>468</v>
      </c>
    </row>
    <row r="2814" spans="1:13" hidden="1">
      <c r="A2814" t="s">
        <v>295</v>
      </c>
      <c r="B2814" t="s">
        <v>346</v>
      </c>
      <c r="C2814" t="s">
        <v>285</v>
      </c>
      <c r="D2814">
        <v>1</v>
      </c>
      <c r="E2814">
        <v>1</v>
      </c>
      <c r="F2814">
        <v>1</v>
      </c>
      <c r="G2814">
        <v>1</v>
      </c>
      <c r="H2814">
        <v>1</v>
      </c>
      <c r="I2814">
        <v>1</v>
      </c>
      <c r="J2814">
        <v>1</v>
      </c>
      <c r="K2814">
        <v>1</v>
      </c>
      <c r="M2814" t="s">
        <v>468</v>
      </c>
    </row>
    <row r="2815" spans="1:13" hidden="1">
      <c r="A2815" t="s">
        <v>295</v>
      </c>
      <c r="B2815" t="s">
        <v>346</v>
      </c>
      <c r="C2815" t="s">
        <v>286</v>
      </c>
      <c r="D2815">
        <v>1</v>
      </c>
      <c r="E2815">
        <v>1</v>
      </c>
      <c r="F2815">
        <v>1</v>
      </c>
      <c r="G2815">
        <v>1</v>
      </c>
      <c r="H2815">
        <v>1</v>
      </c>
      <c r="I2815">
        <v>1</v>
      </c>
      <c r="J2815">
        <v>1</v>
      </c>
      <c r="K2815">
        <v>1</v>
      </c>
      <c r="M2815" t="s">
        <v>468</v>
      </c>
    </row>
    <row r="2816" spans="1:13" hidden="1">
      <c r="A2816" t="s">
        <v>295</v>
      </c>
      <c r="B2816" t="s">
        <v>346</v>
      </c>
      <c r="C2816" t="s">
        <v>287</v>
      </c>
      <c r="D2816">
        <v>1</v>
      </c>
      <c r="E2816">
        <v>1</v>
      </c>
      <c r="F2816">
        <v>1</v>
      </c>
      <c r="G2816">
        <v>1</v>
      </c>
      <c r="H2816">
        <v>1</v>
      </c>
      <c r="I2816">
        <v>1</v>
      </c>
      <c r="J2816">
        <v>1</v>
      </c>
      <c r="K2816">
        <v>1</v>
      </c>
      <c r="M2816" t="s">
        <v>468</v>
      </c>
    </row>
    <row r="2817" spans="1:13" hidden="1">
      <c r="A2817" t="s">
        <v>295</v>
      </c>
      <c r="B2817" t="s">
        <v>346</v>
      </c>
      <c r="C2817" t="s">
        <v>288</v>
      </c>
      <c r="D2817">
        <v>1</v>
      </c>
      <c r="E2817">
        <v>1</v>
      </c>
      <c r="F2817">
        <v>1</v>
      </c>
      <c r="G2817">
        <v>1</v>
      </c>
      <c r="H2817">
        <v>1</v>
      </c>
      <c r="I2817">
        <v>1</v>
      </c>
      <c r="J2817">
        <v>1</v>
      </c>
      <c r="K2817">
        <v>1</v>
      </c>
      <c r="M2817" t="s">
        <v>468</v>
      </c>
    </row>
    <row r="2818" spans="1:13" hidden="1">
      <c r="A2818" t="s">
        <v>295</v>
      </c>
      <c r="B2818" t="s">
        <v>346</v>
      </c>
      <c r="C2818" t="s">
        <v>289</v>
      </c>
      <c r="D2818">
        <v>1</v>
      </c>
      <c r="E2818">
        <v>1</v>
      </c>
      <c r="F2818">
        <v>1</v>
      </c>
      <c r="G2818">
        <v>1</v>
      </c>
      <c r="H2818">
        <v>1</v>
      </c>
      <c r="I2818">
        <v>1</v>
      </c>
      <c r="J2818">
        <v>1</v>
      </c>
      <c r="K2818">
        <v>1</v>
      </c>
      <c r="M2818" t="s">
        <v>468</v>
      </c>
    </row>
    <row r="2819" spans="1:13" hidden="1">
      <c r="A2819" t="s">
        <v>295</v>
      </c>
      <c r="B2819" t="s">
        <v>346</v>
      </c>
      <c r="C2819" t="s">
        <v>290</v>
      </c>
      <c r="D2819">
        <v>1</v>
      </c>
      <c r="E2819">
        <v>1</v>
      </c>
      <c r="F2819">
        <v>1</v>
      </c>
      <c r="G2819">
        <v>1</v>
      </c>
      <c r="H2819">
        <v>1</v>
      </c>
      <c r="I2819">
        <v>1</v>
      </c>
      <c r="J2819">
        <v>1</v>
      </c>
      <c r="K2819">
        <v>1</v>
      </c>
      <c r="M2819" t="s">
        <v>468</v>
      </c>
    </row>
    <row r="2820" spans="1:13" hidden="1">
      <c r="A2820" t="s">
        <v>295</v>
      </c>
      <c r="B2820" t="s">
        <v>346</v>
      </c>
      <c r="C2820" t="s">
        <v>291</v>
      </c>
      <c r="D2820">
        <v>1</v>
      </c>
      <c r="E2820">
        <v>1</v>
      </c>
      <c r="F2820">
        <v>1</v>
      </c>
      <c r="G2820">
        <v>1</v>
      </c>
      <c r="H2820">
        <v>1</v>
      </c>
      <c r="I2820">
        <v>1</v>
      </c>
      <c r="J2820">
        <v>1</v>
      </c>
      <c r="K2820">
        <v>1</v>
      </c>
      <c r="M2820" t="s">
        <v>468</v>
      </c>
    </row>
    <row r="2821" spans="1:13" hidden="1">
      <c r="A2821" t="s">
        <v>295</v>
      </c>
      <c r="B2821" t="s">
        <v>346</v>
      </c>
      <c r="C2821" t="s">
        <v>292</v>
      </c>
      <c r="D2821">
        <v>1</v>
      </c>
      <c r="E2821">
        <v>1</v>
      </c>
      <c r="F2821">
        <v>1</v>
      </c>
      <c r="G2821">
        <v>1</v>
      </c>
      <c r="H2821">
        <v>1</v>
      </c>
      <c r="I2821">
        <v>1</v>
      </c>
      <c r="J2821">
        <v>1</v>
      </c>
      <c r="K2821">
        <v>1</v>
      </c>
      <c r="M2821" t="s">
        <v>468</v>
      </c>
    </row>
    <row r="2822" spans="1:13" hidden="1">
      <c r="A2822" t="s">
        <v>295</v>
      </c>
      <c r="B2822" t="s">
        <v>347</v>
      </c>
      <c r="C2822" t="s">
        <v>278</v>
      </c>
      <c r="D2822">
        <v>1</v>
      </c>
      <c r="E2822">
        <v>1</v>
      </c>
      <c r="F2822">
        <v>1</v>
      </c>
      <c r="G2822">
        <v>1</v>
      </c>
      <c r="H2822">
        <v>1</v>
      </c>
      <c r="I2822">
        <v>1</v>
      </c>
      <c r="J2822">
        <v>1</v>
      </c>
      <c r="K2822">
        <v>1</v>
      </c>
      <c r="M2822" t="s">
        <v>468</v>
      </c>
    </row>
    <row r="2823" spans="1:13" hidden="1">
      <c r="A2823" t="s">
        <v>295</v>
      </c>
      <c r="B2823" t="s">
        <v>347</v>
      </c>
      <c r="C2823" t="s">
        <v>279</v>
      </c>
      <c r="D2823">
        <v>1</v>
      </c>
      <c r="E2823">
        <v>1</v>
      </c>
      <c r="F2823">
        <v>1</v>
      </c>
      <c r="G2823">
        <v>1</v>
      </c>
      <c r="H2823">
        <v>1</v>
      </c>
      <c r="I2823">
        <v>1</v>
      </c>
      <c r="J2823">
        <v>1</v>
      </c>
      <c r="K2823">
        <v>1</v>
      </c>
      <c r="M2823" t="s">
        <v>468</v>
      </c>
    </row>
    <row r="2824" spans="1:13" hidden="1">
      <c r="A2824" t="s">
        <v>295</v>
      </c>
      <c r="B2824" t="s">
        <v>347</v>
      </c>
      <c r="C2824" t="s">
        <v>280</v>
      </c>
      <c r="D2824">
        <v>1</v>
      </c>
      <c r="E2824">
        <v>1</v>
      </c>
      <c r="F2824">
        <v>1</v>
      </c>
      <c r="G2824">
        <v>1</v>
      </c>
      <c r="H2824">
        <v>1</v>
      </c>
      <c r="I2824">
        <v>1</v>
      </c>
      <c r="J2824">
        <v>1</v>
      </c>
      <c r="K2824">
        <v>1</v>
      </c>
      <c r="M2824" t="s">
        <v>468</v>
      </c>
    </row>
    <row r="2825" spans="1:13" hidden="1">
      <c r="A2825" t="s">
        <v>295</v>
      </c>
      <c r="B2825" t="s">
        <v>347</v>
      </c>
      <c r="C2825" t="s">
        <v>277</v>
      </c>
      <c r="D2825">
        <v>1</v>
      </c>
      <c r="E2825">
        <v>1</v>
      </c>
      <c r="F2825">
        <v>1</v>
      </c>
      <c r="G2825">
        <v>1</v>
      </c>
      <c r="H2825">
        <v>1</v>
      </c>
      <c r="I2825">
        <v>1</v>
      </c>
      <c r="J2825">
        <v>1</v>
      </c>
      <c r="K2825">
        <v>1</v>
      </c>
      <c r="M2825" t="s">
        <v>468</v>
      </c>
    </row>
    <row r="2826" spans="1:13" hidden="1">
      <c r="A2826" t="s">
        <v>295</v>
      </c>
      <c r="B2826" t="s">
        <v>347</v>
      </c>
      <c r="C2826" t="s">
        <v>281</v>
      </c>
      <c r="D2826">
        <v>1</v>
      </c>
      <c r="E2826">
        <v>1</v>
      </c>
      <c r="F2826">
        <v>1</v>
      </c>
      <c r="G2826">
        <v>1</v>
      </c>
      <c r="H2826">
        <v>1</v>
      </c>
      <c r="I2826">
        <v>1</v>
      </c>
      <c r="J2826">
        <v>1</v>
      </c>
      <c r="K2826">
        <v>1</v>
      </c>
      <c r="M2826" t="s">
        <v>468</v>
      </c>
    </row>
    <row r="2827" spans="1:13" hidden="1">
      <c r="A2827" t="s">
        <v>295</v>
      </c>
      <c r="B2827" t="s">
        <v>347</v>
      </c>
      <c r="C2827" t="s">
        <v>282</v>
      </c>
      <c r="D2827">
        <v>1</v>
      </c>
      <c r="E2827">
        <v>1</v>
      </c>
      <c r="F2827">
        <v>1</v>
      </c>
      <c r="G2827">
        <v>1</v>
      </c>
      <c r="H2827">
        <v>1</v>
      </c>
      <c r="I2827">
        <v>1</v>
      </c>
      <c r="J2827">
        <v>1</v>
      </c>
      <c r="K2827">
        <v>1</v>
      </c>
      <c r="M2827" t="s">
        <v>468</v>
      </c>
    </row>
    <row r="2828" spans="1:13" hidden="1">
      <c r="A2828" t="s">
        <v>295</v>
      </c>
      <c r="B2828" t="s">
        <v>347</v>
      </c>
      <c r="C2828" t="s">
        <v>283</v>
      </c>
      <c r="D2828">
        <v>1</v>
      </c>
      <c r="E2828">
        <v>1</v>
      </c>
      <c r="F2828">
        <v>1</v>
      </c>
      <c r="G2828">
        <v>1</v>
      </c>
      <c r="H2828">
        <v>1</v>
      </c>
      <c r="I2828">
        <v>1</v>
      </c>
      <c r="J2828">
        <v>1</v>
      </c>
      <c r="K2828">
        <v>1</v>
      </c>
      <c r="M2828" t="s">
        <v>468</v>
      </c>
    </row>
    <row r="2829" spans="1:13" hidden="1">
      <c r="A2829" t="s">
        <v>295</v>
      </c>
      <c r="B2829" t="s">
        <v>347</v>
      </c>
      <c r="C2829" t="s">
        <v>284</v>
      </c>
      <c r="D2829">
        <v>1</v>
      </c>
      <c r="E2829">
        <v>1</v>
      </c>
      <c r="F2829">
        <v>1</v>
      </c>
      <c r="G2829">
        <v>1</v>
      </c>
      <c r="H2829">
        <v>1</v>
      </c>
      <c r="I2829">
        <v>1</v>
      </c>
      <c r="J2829">
        <v>1</v>
      </c>
      <c r="K2829">
        <v>1</v>
      </c>
      <c r="M2829" t="s">
        <v>468</v>
      </c>
    </row>
    <row r="2830" spans="1:13" hidden="1">
      <c r="A2830" t="s">
        <v>295</v>
      </c>
      <c r="B2830" t="s">
        <v>347</v>
      </c>
      <c r="C2830" t="s">
        <v>285</v>
      </c>
      <c r="D2830">
        <v>1</v>
      </c>
      <c r="E2830">
        <v>1</v>
      </c>
      <c r="F2830">
        <v>1</v>
      </c>
      <c r="G2830">
        <v>1</v>
      </c>
      <c r="H2830">
        <v>1</v>
      </c>
      <c r="I2830">
        <v>1</v>
      </c>
      <c r="J2830">
        <v>1</v>
      </c>
      <c r="K2830">
        <v>1</v>
      </c>
      <c r="M2830" t="s">
        <v>468</v>
      </c>
    </row>
    <row r="2831" spans="1:13" hidden="1">
      <c r="A2831" t="s">
        <v>295</v>
      </c>
      <c r="B2831" t="s">
        <v>347</v>
      </c>
      <c r="C2831" t="s">
        <v>286</v>
      </c>
      <c r="D2831">
        <v>1</v>
      </c>
      <c r="E2831">
        <v>1</v>
      </c>
      <c r="F2831">
        <v>1</v>
      </c>
      <c r="G2831">
        <v>1</v>
      </c>
      <c r="H2831">
        <v>1</v>
      </c>
      <c r="I2831">
        <v>1</v>
      </c>
      <c r="J2831">
        <v>1</v>
      </c>
      <c r="K2831">
        <v>1</v>
      </c>
      <c r="M2831" t="s">
        <v>468</v>
      </c>
    </row>
    <row r="2832" spans="1:13" hidden="1">
      <c r="A2832" t="s">
        <v>295</v>
      </c>
      <c r="B2832" t="s">
        <v>347</v>
      </c>
      <c r="C2832" t="s">
        <v>287</v>
      </c>
      <c r="D2832">
        <v>1</v>
      </c>
      <c r="E2832">
        <v>1</v>
      </c>
      <c r="F2832">
        <v>1</v>
      </c>
      <c r="G2832">
        <v>1</v>
      </c>
      <c r="H2832">
        <v>1</v>
      </c>
      <c r="I2832">
        <v>1</v>
      </c>
      <c r="J2832">
        <v>1</v>
      </c>
      <c r="K2832">
        <v>1</v>
      </c>
      <c r="M2832" t="s">
        <v>468</v>
      </c>
    </row>
    <row r="2833" spans="1:13" hidden="1">
      <c r="A2833" t="s">
        <v>295</v>
      </c>
      <c r="B2833" t="s">
        <v>347</v>
      </c>
      <c r="C2833" t="s">
        <v>288</v>
      </c>
      <c r="D2833">
        <v>1</v>
      </c>
      <c r="E2833">
        <v>1</v>
      </c>
      <c r="F2833">
        <v>1</v>
      </c>
      <c r="G2833">
        <v>1</v>
      </c>
      <c r="H2833">
        <v>1</v>
      </c>
      <c r="I2833">
        <v>1</v>
      </c>
      <c r="J2833">
        <v>1</v>
      </c>
      <c r="K2833">
        <v>1</v>
      </c>
      <c r="M2833" t="s">
        <v>468</v>
      </c>
    </row>
    <row r="2834" spans="1:13" hidden="1">
      <c r="A2834" t="s">
        <v>295</v>
      </c>
      <c r="B2834" t="s">
        <v>347</v>
      </c>
      <c r="C2834" t="s">
        <v>289</v>
      </c>
      <c r="D2834">
        <v>1</v>
      </c>
      <c r="E2834">
        <v>1</v>
      </c>
      <c r="F2834">
        <v>1</v>
      </c>
      <c r="G2834">
        <v>1</v>
      </c>
      <c r="H2834">
        <v>1</v>
      </c>
      <c r="I2834">
        <v>1</v>
      </c>
      <c r="J2834">
        <v>1</v>
      </c>
      <c r="K2834">
        <v>1</v>
      </c>
      <c r="M2834" t="s">
        <v>468</v>
      </c>
    </row>
    <row r="2835" spans="1:13" hidden="1">
      <c r="A2835" t="s">
        <v>295</v>
      </c>
      <c r="B2835" t="s">
        <v>347</v>
      </c>
      <c r="C2835" t="s">
        <v>290</v>
      </c>
      <c r="D2835">
        <v>1</v>
      </c>
      <c r="E2835">
        <v>1</v>
      </c>
      <c r="F2835">
        <v>1</v>
      </c>
      <c r="G2835">
        <v>1</v>
      </c>
      <c r="H2835">
        <v>1</v>
      </c>
      <c r="I2835">
        <v>1</v>
      </c>
      <c r="J2835">
        <v>1</v>
      </c>
      <c r="K2835">
        <v>1</v>
      </c>
      <c r="M2835" t="s">
        <v>468</v>
      </c>
    </row>
    <row r="2836" spans="1:13" hidden="1">
      <c r="A2836" t="s">
        <v>295</v>
      </c>
      <c r="B2836" t="s">
        <v>347</v>
      </c>
      <c r="C2836" t="s">
        <v>291</v>
      </c>
      <c r="D2836">
        <v>1</v>
      </c>
      <c r="E2836">
        <v>1</v>
      </c>
      <c r="F2836">
        <v>1</v>
      </c>
      <c r="G2836">
        <v>1</v>
      </c>
      <c r="H2836">
        <v>1</v>
      </c>
      <c r="I2836">
        <v>1</v>
      </c>
      <c r="J2836">
        <v>1</v>
      </c>
      <c r="K2836">
        <v>1</v>
      </c>
      <c r="M2836" t="s">
        <v>468</v>
      </c>
    </row>
    <row r="2837" spans="1:13" hidden="1">
      <c r="A2837" t="s">
        <v>295</v>
      </c>
      <c r="B2837" t="s">
        <v>347</v>
      </c>
      <c r="C2837" t="s">
        <v>292</v>
      </c>
      <c r="D2837">
        <v>1</v>
      </c>
      <c r="E2837">
        <v>1</v>
      </c>
      <c r="F2837">
        <v>1</v>
      </c>
      <c r="G2837">
        <v>1</v>
      </c>
      <c r="H2837">
        <v>1</v>
      </c>
      <c r="I2837">
        <v>1</v>
      </c>
      <c r="J2837">
        <v>1</v>
      </c>
      <c r="K2837">
        <v>1</v>
      </c>
      <c r="M2837" t="s">
        <v>468</v>
      </c>
    </row>
    <row r="2838" spans="1:13" hidden="1">
      <c r="A2838" t="s">
        <v>295</v>
      </c>
      <c r="B2838" t="s">
        <v>349</v>
      </c>
      <c r="C2838" t="s">
        <v>278</v>
      </c>
      <c r="D2838">
        <v>1</v>
      </c>
      <c r="E2838">
        <v>1</v>
      </c>
      <c r="F2838">
        <v>1</v>
      </c>
      <c r="G2838">
        <v>1</v>
      </c>
      <c r="H2838">
        <v>1</v>
      </c>
      <c r="I2838">
        <v>1</v>
      </c>
      <c r="J2838">
        <v>1</v>
      </c>
      <c r="K2838">
        <v>1</v>
      </c>
      <c r="M2838" t="s">
        <v>468</v>
      </c>
    </row>
    <row r="2839" spans="1:13" hidden="1">
      <c r="A2839" t="s">
        <v>295</v>
      </c>
      <c r="B2839" t="s">
        <v>349</v>
      </c>
      <c r="C2839" t="s">
        <v>279</v>
      </c>
      <c r="D2839">
        <v>1</v>
      </c>
      <c r="E2839">
        <v>1</v>
      </c>
      <c r="F2839">
        <v>1</v>
      </c>
      <c r="G2839">
        <v>1</v>
      </c>
      <c r="H2839">
        <v>1</v>
      </c>
      <c r="I2839">
        <v>1</v>
      </c>
      <c r="J2839">
        <v>1</v>
      </c>
      <c r="K2839">
        <v>1</v>
      </c>
      <c r="M2839" t="s">
        <v>468</v>
      </c>
    </row>
    <row r="2840" spans="1:13" hidden="1">
      <c r="A2840" t="s">
        <v>295</v>
      </c>
      <c r="B2840" t="s">
        <v>349</v>
      </c>
      <c r="C2840" t="s">
        <v>280</v>
      </c>
      <c r="D2840">
        <v>1</v>
      </c>
      <c r="E2840">
        <v>1</v>
      </c>
      <c r="F2840">
        <v>1</v>
      </c>
      <c r="G2840">
        <v>1</v>
      </c>
      <c r="H2840">
        <v>1</v>
      </c>
      <c r="I2840">
        <v>1</v>
      </c>
      <c r="J2840">
        <v>1</v>
      </c>
      <c r="K2840">
        <v>1</v>
      </c>
      <c r="M2840" t="s">
        <v>468</v>
      </c>
    </row>
    <row r="2841" spans="1:13" hidden="1">
      <c r="A2841" t="s">
        <v>295</v>
      </c>
      <c r="B2841" t="s">
        <v>349</v>
      </c>
      <c r="C2841" t="s">
        <v>277</v>
      </c>
      <c r="D2841">
        <v>1</v>
      </c>
      <c r="E2841">
        <v>1</v>
      </c>
      <c r="F2841">
        <v>1</v>
      </c>
      <c r="G2841">
        <v>1</v>
      </c>
      <c r="H2841">
        <v>1</v>
      </c>
      <c r="I2841">
        <v>1</v>
      </c>
      <c r="J2841">
        <v>1</v>
      </c>
      <c r="K2841">
        <v>1</v>
      </c>
      <c r="M2841" t="s">
        <v>468</v>
      </c>
    </row>
    <row r="2842" spans="1:13" hidden="1">
      <c r="A2842" t="s">
        <v>295</v>
      </c>
      <c r="B2842" t="s">
        <v>349</v>
      </c>
      <c r="C2842" t="s">
        <v>281</v>
      </c>
      <c r="D2842">
        <v>1</v>
      </c>
      <c r="E2842">
        <v>1</v>
      </c>
      <c r="F2842">
        <v>1</v>
      </c>
      <c r="G2842">
        <v>1</v>
      </c>
      <c r="H2842">
        <v>1</v>
      </c>
      <c r="I2842">
        <v>1</v>
      </c>
      <c r="J2842">
        <v>1</v>
      </c>
      <c r="K2842">
        <v>1</v>
      </c>
      <c r="M2842" t="s">
        <v>468</v>
      </c>
    </row>
    <row r="2843" spans="1:13" hidden="1">
      <c r="A2843" t="s">
        <v>295</v>
      </c>
      <c r="B2843" t="s">
        <v>349</v>
      </c>
      <c r="C2843" t="s">
        <v>282</v>
      </c>
      <c r="D2843">
        <v>1</v>
      </c>
      <c r="E2843">
        <v>1</v>
      </c>
      <c r="F2843">
        <v>1</v>
      </c>
      <c r="G2843">
        <v>1</v>
      </c>
      <c r="H2843">
        <v>1</v>
      </c>
      <c r="I2843">
        <v>1</v>
      </c>
      <c r="J2843">
        <v>1</v>
      </c>
      <c r="K2843">
        <v>1</v>
      </c>
      <c r="M2843" t="s">
        <v>468</v>
      </c>
    </row>
    <row r="2844" spans="1:13" hidden="1">
      <c r="A2844" t="s">
        <v>295</v>
      </c>
      <c r="B2844" t="s">
        <v>349</v>
      </c>
      <c r="C2844" t="s">
        <v>283</v>
      </c>
      <c r="D2844">
        <v>1</v>
      </c>
      <c r="E2844">
        <v>1</v>
      </c>
      <c r="F2844">
        <v>1</v>
      </c>
      <c r="G2844">
        <v>1</v>
      </c>
      <c r="H2844">
        <v>1</v>
      </c>
      <c r="I2844">
        <v>1</v>
      </c>
      <c r="J2844">
        <v>1</v>
      </c>
      <c r="K2844">
        <v>1</v>
      </c>
      <c r="M2844" t="s">
        <v>468</v>
      </c>
    </row>
    <row r="2845" spans="1:13" hidden="1">
      <c r="A2845" t="s">
        <v>295</v>
      </c>
      <c r="B2845" t="s">
        <v>349</v>
      </c>
      <c r="C2845" t="s">
        <v>284</v>
      </c>
      <c r="D2845">
        <v>1</v>
      </c>
      <c r="E2845">
        <v>1</v>
      </c>
      <c r="F2845">
        <v>1</v>
      </c>
      <c r="G2845">
        <v>1</v>
      </c>
      <c r="H2845">
        <v>1</v>
      </c>
      <c r="I2845">
        <v>1</v>
      </c>
      <c r="J2845">
        <v>1</v>
      </c>
      <c r="K2845">
        <v>1</v>
      </c>
      <c r="M2845" t="s">
        <v>468</v>
      </c>
    </row>
    <row r="2846" spans="1:13" hidden="1">
      <c r="A2846" t="s">
        <v>295</v>
      </c>
      <c r="B2846" t="s">
        <v>349</v>
      </c>
      <c r="C2846" t="s">
        <v>285</v>
      </c>
      <c r="D2846">
        <v>1</v>
      </c>
      <c r="E2846">
        <v>1</v>
      </c>
      <c r="F2846">
        <v>1</v>
      </c>
      <c r="G2846">
        <v>1</v>
      </c>
      <c r="H2846">
        <v>1</v>
      </c>
      <c r="I2846">
        <v>1</v>
      </c>
      <c r="J2846">
        <v>1</v>
      </c>
      <c r="K2846">
        <v>1</v>
      </c>
      <c r="M2846" t="s">
        <v>468</v>
      </c>
    </row>
    <row r="2847" spans="1:13" hidden="1">
      <c r="A2847" t="s">
        <v>295</v>
      </c>
      <c r="B2847" t="s">
        <v>349</v>
      </c>
      <c r="C2847" t="s">
        <v>286</v>
      </c>
      <c r="D2847">
        <v>1</v>
      </c>
      <c r="E2847">
        <v>1</v>
      </c>
      <c r="F2847">
        <v>1</v>
      </c>
      <c r="G2847">
        <v>1</v>
      </c>
      <c r="H2847">
        <v>1</v>
      </c>
      <c r="I2847">
        <v>1</v>
      </c>
      <c r="J2847">
        <v>1</v>
      </c>
      <c r="K2847">
        <v>1</v>
      </c>
      <c r="M2847" t="s">
        <v>468</v>
      </c>
    </row>
    <row r="2848" spans="1:13" hidden="1">
      <c r="A2848" t="s">
        <v>295</v>
      </c>
      <c r="B2848" t="s">
        <v>349</v>
      </c>
      <c r="C2848" t="s">
        <v>287</v>
      </c>
      <c r="D2848">
        <v>1</v>
      </c>
      <c r="E2848">
        <v>1</v>
      </c>
      <c r="F2848">
        <v>1</v>
      </c>
      <c r="G2848">
        <v>1</v>
      </c>
      <c r="H2848">
        <v>1</v>
      </c>
      <c r="I2848">
        <v>1</v>
      </c>
      <c r="J2848">
        <v>1</v>
      </c>
      <c r="K2848">
        <v>1</v>
      </c>
      <c r="M2848" t="s">
        <v>468</v>
      </c>
    </row>
    <row r="2849" spans="1:13" hidden="1">
      <c r="A2849" t="s">
        <v>295</v>
      </c>
      <c r="B2849" t="s">
        <v>349</v>
      </c>
      <c r="C2849" t="s">
        <v>288</v>
      </c>
      <c r="D2849">
        <v>1</v>
      </c>
      <c r="E2849">
        <v>1</v>
      </c>
      <c r="F2849">
        <v>1</v>
      </c>
      <c r="G2849">
        <v>1</v>
      </c>
      <c r="H2849">
        <v>1</v>
      </c>
      <c r="I2849">
        <v>1</v>
      </c>
      <c r="J2849">
        <v>1</v>
      </c>
      <c r="K2849">
        <v>1</v>
      </c>
      <c r="M2849" t="s">
        <v>468</v>
      </c>
    </row>
    <row r="2850" spans="1:13" hidden="1">
      <c r="A2850" t="s">
        <v>295</v>
      </c>
      <c r="B2850" t="s">
        <v>349</v>
      </c>
      <c r="C2850" t="s">
        <v>289</v>
      </c>
      <c r="D2850">
        <v>1</v>
      </c>
      <c r="E2850">
        <v>1</v>
      </c>
      <c r="F2850">
        <v>1</v>
      </c>
      <c r="G2850">
        <v>1</v>
      </c>
      <c r="H2850">
        <v>1</v>
      </c>
      <c r="I2850">
        <v>1</v>
      </c>
      <c r="J2850">
        <v>1</v>
      </c>
      <c r="K2850">
        <v>1</v>
      </c>
      <c r="M2850" t="s">
        <v>468</v>
      </c>
    </row>
    <row r="2851" spans="1:13" hidden="1">
      <c r="A2851" t="s">
        <v>295</v>
      </c>
      <c r="B2851" t="s">
        <v>349</v>
      </c>
      <c r="C2851" t="s">
        <v>290</v>
      </c>
      <c r="D2851">
        <v>1</v>
      </c>
      <c r="E2851">
        <v>1</v>
      </c>
      <c r="F2851">
        <v>1</v>
      </c>
      <c r="G2851">
        <v>1</v>
      </c>
      <c r="H2851">
        <v>1</v>
      </c>
      <c r="I2851">
        <v>1</v>
      </c>
      <c r="J2851">
        <v>1</v>
      </c>
      <c r="K2851">
        <v>1</v>
      </c>
      <c r="M2851" t="s">
        <v>468</v>
      </c>
    </row>
    <row r="2852" spans="1:13" hidden="1">
      <c r="A2852" t="s">
        <v>295</v>
      </c>
      <c r="B2852" t="s">
        <v>349</v>
      </c>
      <c r="C2852" t="s">
        <v>291</v>
      </c>
      <c r="D2852">
        <v>1</v>
      </c>
      <c r="E2852">
        <v>1</v>
      </c>
      <c r="F2852">
        <v>1</v>
      </c>
      <c r="G2852">
        <v>1</v>
      </c>
      <c r="H2852">
        <v>1</v>
      </c>
      <c r="I2852">
        <v>1</v>
      </c>
      <c r="J2852">
        <v>1</v>
      </c>
      <c r="K2852">
        <v>1</v>
      </c>
      <c r="M2852" t="s">
        <v>468</v>
      </c>
    </row>
    <row r="2853" spans="1:13" hidden="1">
      <c r="A2853" t="s">
        <v>295</v>
      </c>
      <c r="B2853" t="s">
        <v>349</v>
      </c>
      <c r="C2853" t="s">
        <v>292</v>
      </c>
      <c r="D2853">
        <v>1</v>
      </c>
      <c r="E2853">
        <v>1</v>
      </c>
      <c r="F2853">
        <v>1</v>
      </c>
      <c r="G2853">
        <v>1</v>
      </c>
      <c r="H2853">
        <v>1</v>
      </c>
      <c r="I2853">
        <v>1</v>
      </c>
      <c r="J2853">
        <v>1</v>
      </c>
      <c r="K2853">
        <v>1</v>
      </c>
      <c r="M2853" t="s">
        <v>468</v>
      </c>
    </row>
    <row r="2854" spans="1:13" hidden="1">
      <c r="A2854" t="s">
        <v>295</v>
      </c>
      <c r="B2854" t="s">
        <v>350</v>
      </c>
      <c r="C2854" t="s">
        <v>278</v>
      </c>
      <c r="D2854">
        <v>1</v>
      </c>
      <c r="E2854">
        <v>1</v>
      </c>
      <c r="F2854">
        <v>1</v>
      </c>
      <c r="G2854">
        <v>1</v>
      </c>
      <c r="H2854">
        <v>1</v>
      </c>
      <c r="I2854">
        <v>1</v>
      </c>
      <c r="J2854">
        <v>1</v>
      </c>
      <c r="K2854">
        <v>1</v>
      </c>
      <c r="M2854" t="s">
        <v>468</v>
      </c>
    </row>
    <row r="2855" spans="1:13" hidden="1">
      <c r="A2855" t="s">
        <v>295</v>
      </c>
      <c r="B2855" t="s">
        <v>350</v>
      </c>
      <c r="C2855" t="s">
        <v>279</v>
      </c>
      <c r="D2855">
        <v>1</v>
      </c>
      <c r="E2855">
        <v>1</v>
      </c>
      <c r="F2855">
        <v>1</v>
      </c>
      <c r="G2855">
        <v>1</v>
      </c>
      <c r="H2855">
        <v>1</v>
      </c>
      <c r="I2855">
        <v>1</v>
      </c>
      <c r="J2855">
        <v>1</v>
      </c>
      <c r="K2855">
        <v>1</v>
      </c>
      <c r="M2855" t="s">
        <v>468</v>
      </c>
    </row>
    <row r="2856" spans="1:13" hidden="1">
      <c r="A2856" t="s">
        <v>295</v>
      </c>
      <c r="B2856" t="s">
        <v>350</v>
      </c>
      <c r="C2856" t="s">
        <v>280</v>
      </c>
      <c r="D2856">
        <v>1</v>
      </c>
      <c r="E2856">
        <v>1</v>
      </c>
      <c r="F2856">
        <v>1</v>
      </c>
      <c r="G2856">
        <v>1</v>
      </c>
      <c r="H2856">
        <v>1</v>
      </c>
      <c r="I2856">
        <v>1</v>
      </c>
      <c r="J2856">
        <v>1</v>
      </c>
      <c r="K2856">
        <v>1</v>
      </c>
      <c r="M2856" t="s">
        <v>468</v>
      </c>
    </row>
    <row r="2857" spans="1:13" hidden="1">
      <c r="A2857" t="s">
        <v>295</v>
      </c>
      <c r="B2857" t="s">
        <v>350</v>
      </c>
      <c r="C2857" t="s">
        <v>277</v>
      </c>
      <c r="D2857">
        <v>1</v>
      </c>
      <c r="E2857">
        <v>1</v>
      </c>
      <c r="F2857">
        <v>1</v>
      </c>
      <c r="G2857">
        <v>1</v>
      </c>
      <c r="H2857">
        <v>1</v>
      </c>
      <c r="I2857">
        <v>1</v>
      </c>
      <c r="J2857">
        <v>1</v>
      </c>
      <c r="K2857">
        <v>1</v>
      </c>
      <c r="M2857" t="s">
        <v>468</v>
      </c>
    </row>
    <row r="2858" spans="1:13" hidden="1">
      <c r="A2858" t="s">
        <v>295</v>
      </c>
      <c r="B2858" t="s">
        <v>350</v>
      </c>
      <c r="C2858" t="s">
        <v>281</v>
      </c>
      <c r="D2858">
        <v>1</v>
      </c>
      <c r="E2858">
        <v>1</v>
      </c>
      <c r="F2858">
        <v>1</v>
      </c>
      <c r="G2858">
        <v>1</v>
      </c>
      <c r="H2858">
        <v>1</v>
      </c>
      <c r="I2858">
        <v>1</v>
      </c>
      <c r="J2858">
        <v>1</v>
      </c>
      <c r="K2858">
        <v>1</v>
      </c>
      <c r="M2858" t="s">
        <v>468</v>
      </c>
    </row>
    <row r="2859" spans="1:13" hidden="1">
      <c r="A2859" t="s">
        <v>295</v>
      </c>
      <c r="B2859" t="s">
        <v>350</v>
      </c>
      <c r="C2859" t="s">
        <v>282</v>
      </c>
      <c r="D2859">
        <v>1</v>
      </c>
      <c r="E2859">
        <v>1</v>
      </c>
      <c r="F2859">
        <v>1</v>
      </c>
      <c r="G2859">
        <v>1</v>
      </c>
      <c r="H2859">
        <v>1</v>
      </c>
      <c r="I2859">
        <v>1</v>
      </c>
      <c r="J2859">
        <v>1</v>
      </c>
      <c r="K2859">
        <v>1</v>
      </c>
      <c r="M2859" t="s">
        <v>468</v>
      </c>
    </row>
    <row r="2860" spans="1:13" hidden="1">
      <c r="A2860" t="s">
        <v>295</v>
      </c>
      <c r="B2860" t="s">
        <v>350</v>
      </c>
      <c r="C2860" t="s">
        <v>283</v>
      </c>
      <c r="D2860">
        <v>1</v>
      </c>
      <c r="E2860">
        <v>1</v>
      </c>
      <c r="F2860">
        <v>1</v>
      </c>
      <c r="G2860">
        <v>1</v>
      </c>
      <c r="H2860">
        <v>1</v>
      </c>
      <c r="I2860">
        <v>1</v>
      </c>
      <c r="J2860">
        <v>1</v>
      </c>
      <c r="K2860">
        <v>1</v>
      </c>
      <c r="M2860" t="s">
        <v>468</v>
      </c>
    </row>
    <row r="2861" spans="1:13" hidden="1">
      <c r="A2861" t="s">
        <v>295</v>
      </c>
      <c r="B2861" t="s">
        <v>350</v>
      </c>
      <c r="C2861" t="s">
        <v>284</v>
      </c>
      <c r="D2861">
        <v>1</v>
      </c>
      <c r="E2861">
        <v>1</v>
      </c>
      <c r="F2861">
        <v>1</v>
      </c>
      <c r="G2861">
        <v>1</v>
      </c>
      <c r="H2861">
        <v>1</v>
      </c>
      <c r="I2861">
        <v>1</v>
      </c>
      <c r="J2861">
        <v>1</v>
      </c>
      <c r="K2861">
        <v>1</v>
      </c>
      <c r="M2861" t="s">
        <v>468</v>
      </c>
    </row>
    <row r="2862" spans="1:13" hidden="1">
      <c r="A2862" t="s">
        <v>295</v>
      </c>
      <c r="B2862" t="s">
        <v>350</v>
      </c>
      <c r="C2862" t="s">
        <v>285</v>
      </c>
      <c r="D2862">
        <v>1</v>
      </c>
      <c r="E2862">
        <v>1</v>
      </c>
      <c r="F2862">
        <v>1</v>
      </c>
      <c r="G2862">
        <v>1</v>
      </c>
      <c r="H2862">
        <v>1</v>
      </c>
      <c r="I2862">
        <v>1</v>
      </c>
      <c r="J2862">
        <v>1</v>
      </c>
      <c r="K2862">
        <v>1</v>
      </c>
      <c r="M2862" t="s">
        <v>468</v>
      </c>
    </row>
    <row r="2863" spans="1:13" hidden="1">
      <c r="A2863" t="s">
        <v>295</v>
      </c>
      <c r="B2863" t="s">
        <v>350</v>
      </c>
      <c r="C2863" t="s">
        <v>286</v>
      </c>
      <c r="D2863">
        <v>1</v>
      </c>
      <c r="E2863">
        <v>1</v>
      </c>
      <c r="F2863">
        <v>1</v>
      </c>
      <c r="G2863">
        <v>1</v>
      </c>
      <c r="H2863">
        <v>1</v>
      </c>
      <c r="I2863">
        <v>1</v>
      </c>
      <c r="J2863">
        <v>1</v>
      </c>
      <c r="K2863">
        <v>1</v>
      </c>
      <c r="M2863" t="s">
        <v>468</v>
      </c>
    </row>
    <row r="2864" spans="1:13" hidden="1">
      <c r="A2864" t="s">
        <v>295</v>
      </c>
      <c r="B2864" t="s">
        <v>350</v>
      </c>
      <c r="C2864" t="s">
        <v>287</v>
      </c>
      <c r="D2864">
        <v>1</v>
      </c>
      <c r="E2864">
        <v>1</v>
      </c>
      <c r="F2864">
        <v>1</v>
      </c>
      <c r="G2864">
        <v>1</v>
      </c>
      <c r="H2864">
        <v>1</v>
      </c>
      <c r="I2864">
        <v>1</v>
      </c>
      <c r="J2864">
        <v>1</v>
      </c>
      <c r="K2864">
        <v>1</v>
      </c>
      <c r="M2864" t="s">
        <v>468</v>
      </c>
    </row>
    <row r="2865" spans="1:13" hidden="1">
      <c r="A2865" t="s">
        <v>295</v>
      </c>
      <c r="B2865" t="s">
        <v>350</v>
      </c>
      <c r="C2865" t="s">
        <v>288</v>
      </c>
      <c r="D2865">
        <v>1</v>
      </c>
      <c r="E2865">
        <v>1</v>
      </c>
      <c r="F2865">
        <v>1</v>
      </c>
      <c r="G2865">
        <v>1</v>
      </c>
      <c r="H2865">
        <v>1</v>
      </c>
      <c r="I2865">
        <v>1</v>
      </c>
      <c r="J2865">
        <v>1</v>
      </c>
      <c r="K2865">
        <v>1</v>
      </c>
      <c r="M2865" t="s">
        <v>468</v>
      </c>
    </row>
    <row r="2866" spans="1:13" hidden="1">
      <c r="A2866" t="s">
        <v>295</v>
      </c>
      <c r="B2866" t="s">
        <v>350</v>
      </c>
      <c r="C2866" t="s">
        <v>289</v>
      </c>
      <c r="D2866">
        <v>1</v>
      </c>
      <c r="E2866">
        <v>1</v>
      </c>
      <c r="F2866">
        <v>1</v>
      </c>
      <c r="G2866">
        <v>1</v>
      </c>
      <c r="H2866">
        <v>1</v>
      </c>
      <c r="I2866">
        <v>1</v>
      </c>
      <c r="J2866">
        <v>1</v>
      </c>
      <c r="K2866">
        <v>1</v>
      </c>
      <c r="M2866" t="s">
        <v>468</v>
      </c>
    </row>
    <row r="2867" spans="1:13" hidden="1">
      <c r="A2867" t="s">
        <v>295</v>
      </c>
      <c r="B2867" t="s">
        <v>350</v>
      </c>
      <c r="C2867" t="s">
        <v>290</v>
      </c>
      <c r="D2867">
        <v>1</v>
      </c>
      <c r="E2867">
        <v>1</v>
      </c>
      <c r="F2867">
        <v>1</v>
      </c>
      <c r="G2867">
        <v>1</v>
      </c>
      <c r="H2867">
        <v>1</v>
      </c>
      <c r="I2867">
        <v>1</v>
      </c>
      <c r="J2867">
        <v>1</v>
      </c>
      <c r="K2867">
        <v>1</v>
      </c>
      <c r="M2867" t="s">
        <v>468</v>
      </c>
    </row>
    <row r="2868" spans="1:13" hidden="1">
      <c r="A2868" t="s">
        <v>295</v>
      </c>
      <c r="B2868" t="s">
        <v>350</v>
      </c>
      <c r="C2868" t="s">
        <v>291</v>
      </c>
      <c r="D2868">
        <v>1</v>
      </c>
      <c r="E2868">
        <v>1</v>
      </c>
      <c r="F2868">
        <v>1</v>
      </c>
      <c r="G2868">
        <v>1</v>
      </c>
      <c r="H2868">
        <v>1</v>
      </c>
      <c r="I2868">
        <v>1</v>
      </c>
      <c r="J2868">
        <v>1</v>
      </c>
      <c r="K2868">
        <v>1</v>
      </c>
      <c r="M2868" t="s">
        <v>468</v>
      </c>
    </row>
    <row r="2869" spans="1:13" hidden="1">
      <c r="A2869" t="s">
        <v>295</v>
      </c>
      <c r="B2869" t="s">
        <v>350</v>
      </c>
      <c r="C2869" t="s">
        <v>292</v>
      </c>
      <c r="D2869">
        <v>1</v>
      </c>
      <c r="E2869">
        <v>1</v>
      </c>
      <c r="F2869">
        <v>1</v>
      </c>
      <c r="G2869">
        <v>1</v>
      </c>
      <c r="H2869">
        <v>1</v>
      </c>
      <c r="I2869">
        <v>1</v>
      </c>
      <c r="J2869">
        <v>1</v>
      </c>
      <c r="K2869">
        <v>1</v>
      </c>
      <c r="M2869" t="s">
        <v>468</v>
      </c>
    </row>
    <row r="2870" spans="1:13" hidden="1">
      <c r="A2870" t="s">
        <v>295</v>
      </c>
      <c r="B2870" t="s">
        <v>423</v>
      </c>
      <c r="C2870" t="s">
        <v>278</v>
      </c>
      <c r="D2870">
        <v>1</v>
      </c>
      <c r="E2870">
        <v>1</v>
      </c>
      <c r="F2870">
        <v>1</v>
      </c>
      <c r="G2870">
        <v>1</v>
      </c>
      <c r="H2870">
        <v>1</v>
      </c>
      <c r="I2870">
        <v>1</v>
      </c>
      <c r="J2870">
        <v>1</v>
      </c>
      <c r="K2870">
        <v>1</v>
      </c>
      <c r="M2870" t="s">
        <v>468</v>
      </c>
    </row>
    <row r="2871" spans="1:13" hidden="1">
      <c r="A2871" t="s">
        <v>295</v>
      </c>
      <c r="B2871" t="s">
        <v>423</v>
      </c>
      <c r="C2871" t="s">
        <v>279</v>
      </c>
      <c r="D2871">
        <v>1</v>
      </c>
      <c r="E2871">
        <v>1</v>
      </c>
      <c r="F2871">
        <v>1</v>
      </c>
      <c r="G2871">
        <v>1</v>
      </c>
      <c r="H2871">
        <v>1</v>
      </c>
      <c r="I2871">
        <v>1</v>
      </c>
      <c r="J2871">
        <v>1</v>
      </c>
      <c r="K2871">
        <v>1</v>
      </c>
      <c r="M2871" t="s">
        <v>468</v>
      </c>
    </row>
    <row r="2872" spans="1:13" hidden="1">
      <c r="A2872" t="s">
        <v>295</v>
      </c>
      <c r="B2872" t="s">
        <v>423</v>
      </c>
      <c r="C2872" t="s">
        <v>280</v>
      </c>
      <c r="D2872">
        <v>1</v>
      </c>
      <c r="E2872">
        <v>1</v>
      </c>
      <c r="F2872">
        <v>1</v>
      </c>
      <c r="G2872">
        <v>1</v>
      </c>
      <c r="H2872">
        <v>1</v>
      </c>
      <c r="I2872">
        <v>1</v>
      </c>
      <c r="J2872">
        <v>1</v>
      </c>
      <c r="K2872">
        <v>1</v>
      </c>
      <c r="M2872" t="s">
        <v>468</v>
      </c>
    </row>
    <row r="2873" spans="1:13" hidden="1">
      <c r="A2873" t="s">
        <v>295</v>
      </c>
      <c r="B2873" t="s">
        <v>423</v>
      </c>
      <c r="C2873" t="s">
        <v>277</v>
      </c>
      <c r="D2873">
        <v>1</v>
      </c>
      <c r="E2873">
        <v>1</v>
      </c>
      <c r="F2873">
        <v>1</v>
      </c>
      <c r="G2873">
        <v>1</v>
      </c>
      <c r="H2873">
        <v>1</v>
      </c>
      <c r="I2873">
        <v>1</v>
      </c>
      <c r="J2873">
        <v>1</v>
      </c>
      <c r="K2873">
        <v>1</v>
      </c>
      <c r="M2873" t="s">
        <v>468</v>
      </c>
    </row>
    <row r="2874" spans="1:13" hidden="1">
      <c r="A2874" t="s">
        <v>295</v>
      </c>
      <c r="B2874" t="s">
        <v>423</v>
      </c>
      <c r="C2874" t="s">
        <v>281</v>
      </c>
      <c r="D2874">
        <v>1</v>
      </c>
      <c r="E2874">
        <v>1</v>
      </c>
      <c r="F2874">
        <v>1</v>
      </c>
      <c r="G2874">
        <v>1</v>
      </c>
      <c r="H2874">
        <v>1</v>
      </c>
      <c r="I2874">
        <v>1</v>
      </c>
      <c r="J2874">
        <v>1</v>
      </c>
      <c r="K2874">
        <v>1</v>
      </c>
      <c r="M2874" t="s">
        <v>468</v>
      </c>
    </row>
    <row r="2875" spans="1:13" hidden="1">
      <c r="A2875" t="s">
        <v>295</v>
      </c>
      <c r="B2875" t="s">
        <v>423</v>
      </c>
      <c r="C2875" t="s">
        <v>282</v>
      </c>
      <c r="D2875">
        <v>1</v>
      </c>
      <c r="E2875">
        <v>1</v>
      </c>
      <c r="F2875">
        <v>1</v>
      </c>
      <c r="G2875">
        <v>1</v>
      </c>
      <c r="H2875">
        <v>1</v>
      </c>
      <c r="I2875">
        <v>1</v>
      </c>
      <c r="J2875">
        <v>1</v>
      </c>
      <c r="K2875">
        <v>1</v>
      </c>
      <c r="M2875" t="s">
        <v>468</v>
      </c>
    </row>
    <row r="2876" spans="1:13" hidden="1">
      <c r="A2876" t="s">
        <v>295</v>
      </c>
      <c r="B2876" t="s">
        <v>423</v>
      </c>
      <c r="C2876" t="s">
        <v>283</v>
      </c>
      <c r="D2876">
        <v>1</v>
      </c>
      <c r="E2876">
        <v>1</v>
      </c>
      <c r="F2876">
        <v>1</v>
      </c>
      <c r="G2876">
        <v>1</v>
      </c>
      <c r="H2876">
        <v>1</v>
      </c>
      <c r="I2876">
        <v>1</v>
      </c>
      <c r="J2876">
        <v>1</v>
      </c>
      <c r="K2876">
        <v>1</v>
      </c>
      <c r="M2876" t="s">
        <v>468</v>
      </c>
    </row>
    <row r="2877" spans="1:13" hidden="1">
      <c r="A2877" t="s">
        <v>295</v>
      </c>
      <c r="B2877" t="s">
        <v>423</v>
      </c>
      <c r="C2877" t="s">
        <v>284</v>
      </c>
      <c r="D2877">
        <v>1</v>
      </c>
      <c r="E2877">
        <v>1</v>
      </c>
      <c r="F2877">
        <v>1</v>
      </c>
      <c r="G2877">
        <v>1</v>
      </c>
      <c r="H2877">
        <v>1</v>
      </c>
      <c r="I2877">
        <v>1</v>
      </c>
      <c r="J2877">
        <v>1</v>
      </c>
      <c r="K2877">
        <v>1</v>
      </c>
      <c r="M2877" t="s">
        <v>468</v>
      </c>
    </row>
    <row r="2878" spans="1:13" hidden="1">
      <c r="A2878" t="s">
        <v>295</v>
      </c>
      <c r="B2878" t="s">
        <v>423</v>
      </c>
      <c r="C2878" t="s">
        <v>285</v>
      </c>
      <c r="D2878">
        <v>1</v>
      </c>
      <c r="E2878">
        <v>1</v>
      </c>
      <c r="F2878">
        <v>1</v>
      </c>
      <c r="G2878">
        <v>1</v>
      </c>
      <c r="H2878">
        <v>1</v>
      </c>
      <c r="I2878">
        <v>1</v>
      </c>
      <c r="J2878">
        <v>1</v>
      </c>
      <c r="K2878">
        <v>1</v>
      </c>
      <c r="M2878" t="s">
        <v>468</v>
      </c>
    </row>
    <row r="2879" spans="1:13" hidden="1">
      <c r="A2879" t="s">
        <v>295</v>
      </c>
      <c r="B2879" t="s">
        <v>423</v>
      </c>
      <c r="C2879" t="s">
        <v>286</v>
      </c>
      <c r="D2879">
        <v>1</v>
      </c>
      <c r="E2879">
        <v>1</v>
      </c>
      <c r="F2879">
        <v>1</v>
      </c>
      <c r="G2879">
        <v>1</v>
      </c>
      <c r="H2879">
        <v>1</v>
      </c>
      <c r="I2879">
        <v>1</v>
      </c>
      <c r="J2879">
        <v>1</v>
      </c>
      <c r="K2879">
        <v>1</v>
      </c>
      <c r="M2879" t="s">
        <v>468</v>
      </c>
    </row>
    <row r="2880" spans="1:13" hidden="1">
      <c r="A2880" t="s">
        <v>295</v>
      </c>
      <c r="B2880" t="s">
        <v>423</v>
      </c>
      <c r="C2880" t="s">
        <v>287</v>
      </c>
      <c r="D2880">
        <v>1</v>
      </c>
      <c r="E2880">
        <v>1</v>
      </c>
      <c r="F2880">
        <v>1</v>
      </c>
      <c r="G2880">
        <v>1</v>
      </c>
      <c r="H2880">
        <v>1</v>
      </c>
      <c r="I2880">
        <v>1</v>
      </c>
      <c r="J2880">
        <v>1</v>
      </c>
      <c r="K2880">
        <v>1</v>
      </c>
      <c r="M2880" t="s">
        <v>468</v>
      </c>
    </row>
    <row r="2881" spans="1:13" hidden="1">
      <c r="A2881" t="s">
        <v>295</v>
      </c>
      <c r="B2881" t="s">
        <v>423</v>
      </c>
      <c r="C2881" t="s">
        <v>288</v>
      </c>
      <c r="D2881">
        <v>1</v>
      </c>
      <c r="E2881">
        <v>1</v>
      </c>
      <c r="F2881">
        <v>1</v>
      </c>
      <c r="G2881">
        <v>1</v>
      </c>
      <c r="H2881">
        <v>1</v>
      </c>
      <c r="I2881">
        <v>1</v>
      </c>
      <c r="J2881">
        <v>1</v>
      </c>
      <c r="K2881">
        <v>1</v>
      </c>
      <c r="M2881" t="s">
        <v>468</v>
      </c>
    </row>
    <row r="2882" spans="1:13" hidden="1">
      <c r="A2882" t="s">
        <v>295</v>
      </c>
      <c r="B2882" t="s">
        <v>423</v>
      </c>
      <c r="C2882" t="s">
        <v>289</v>
      </c>
      <c r="D2882">
        <v>1</v>
      </c>
      <c r="E2882">
        <v>1</v>
      </c>
      <c r="F2882">
        <v>1</v>
      </c>
      <c r="G2882">
        <v>1</v>
      </c>
      <c r="H2882">
        <v>1</v>
      </c>
      <c r="I2882">
        <v>1</v>
      </c>
      <c r="J2882">
        <v>1</v>
      </c>
      <c r="K2882">
        <v>1</v>
      </c>
      <c r="M2882" t="s">
        <v>468</v>
      </c>
    </row>
    <row r="2883" spans="1:13" hidden="1">
      <c r="A2883" t="s">
        <v>295</v>
      </c>
      <c r="B2883" t="s">
        <v>423</v>
      </c>
      <c r="C2883" t="s">
        <v>290</v>
      </c>
      <c r="D2883">
        <v>1</v>
      </c>
      <c r="E2883">
        <v>1</v>
      </c>
      <c r="F2883">
        <v>1</v>
      </c>
      <c r="G2883">
        <v>1</v>
      </c>
      <c r="H2883">
        <v>1</v>
      </c>
      <c r="I2883">
        <v>1</v>
      </c>
      <c r="J2883">
        <v>1</v>
      </c>
      <c r="K2883">
        <v>1</v>
      </c>
      <c r="M2883" t="s">
        <v>468</v>
      </c>
    </row>
    <row r="2884" spans="1:13" hidden="1">
      <c r="A2884" t="s">
        <v>295</v>
      </c>
      <c r="B2884" t="s">
        <v>423</v>
      </c>
      <c r="C2884" t="s">
        <v>291</v>
      </c>
      <c r="D2884">
        <v>1</v>
      </c>
      <c r="E2884">
        <v>1</v>
      </c>
      <c r="F2884">
        <v>1</v>
      </c>
      <c r="G2884">
        <v>1</v>
      </c>
      <c r="H2884">
        <v>1</v>
      </c>
      <c r="I2884">
        <v>1</v>
      </c>
      <c r="J2884">
        <v>1</v>
      </c>
      <c r="K2884">
        <v>1</v>
      </c>
      <c r="M2884" t="s">
        <v>468</v>
      </c>
    </row>
    <row r="2885" spans="1:13" hidden="1">
      <c r="A2885" t="s">
        <v>295</v>
      </c>
      <c r="B2885" t="s">
        <v>423</v>
      </c>
      <c r="C2885" t="s">
        <v>292</v>
      </c>
      <c r="D2885">
        <v>1</v>
      </c>
      <c r="E2885">
        <v>1</v>
      </c>
      <c r="F2885">
        <v>1</v>
      </c>
      <c r="G2885">
        <v>1</v>
      </c>
      <c r="H2885">
        <v>1</v>
      </c>
      <c r="I2885">
        <v>1</v>
      </c>
      <c r="J2885">
        <v>1</v>
      </c>
      <c r="K2885">
        <v>1</v>
      </c>
      <c r="M2885" t="s">
        <v>468</v>
      </c>
    </row>
    <row r="2886" spans="1:13" hidden="1">
      <c r="A2886" t="s">
        <v>295</v>
      </c>
      <c r="B2886" t="s">
        <v>348</v>
      </c>
      <c r="C2886" t="s">
        <v>278</v>
      </c>
      <c r="D2886">
        <v>1</v>
      </c>
      <c r="E2886">
        <v>1</v>
      </c>
      <c r="F2886">
        <v>1</v>
      </c>
      <c r="G2886">
        <v>1</v>
      </c>
      <c r="H2886">
        <v>1</v>
      </c>
      <c r="I2886">
        <v>1</v>
      </c>
      <c r="J2886">
        <v>1</v>
      </c>
      <c r="K2886">
        <v>1</v>
      </c>
      <c r="M2886" t="s">
        <v>468</v>
      </c>
    </row>
    <row r="2887" spans="1:13" hidden="1">
      <c r="A2887" t="s">
        <v>295</v>
      </c>
      <c r="B2887" t="s">
        <v>348</v>
      </c>
      <c r="C2887" t="s">
        <v>279</v>
      </c>
      <c r="D2887">
        <v>1</v>
      </c>
      <c r="E2887">
        <v>1</v>
      </c>
      <c r="F2887">
        <v>1</v>
      </c>
      <c r="G2887">
        <v>1</v>
      </c>
      <c r="H2887">
        <v>1</v>
      </c>
      <c r="I2887">
        <v>1</v>
      </c>
      <c r="J2887">
        <v>1</v>
      </c>
      <c r="K2887">
        <v>1</v>
      </c>
      <c r="M2887" t="s">
        <v>468</v>
      </c>
    </row>
    <row r="2888" spans="1:13" hidden="1">
      <c r="A2888" t="s">
        <v>295</v>
      </c>
      <c r="B2888" t="s">
        <v>348</v>
      </c>
      <c r="C2888" t="s">
        <v>280</v>
      </c>
      <c r="D2888">
        <v>1</v>
      </c>
      <c r="E2888">
        <v>1</v>
      </c>
      <c r="F2888">
        <v>1</v>
      </c>
      <c r="G2888">
        <v>1</v>
      </c>
      <c r="H2888">
        <v>1</v>
      </c>
      <c r="I2888">
        <v>1</v>
      </c>
      <c r="J2888">
        <v>1</v>
      </c>
      <c r="K2888">
        <v>1</v>
      </c>
      <c r="M2888" t="s">
        <v>468</v>
      </c>
    </row>
    <row r="2889" spans="1:13" hidden="1">
      <c r="A2889" t="s">
        <v>295</v>
      </c>
      <c r="B2889" t="s">
        <v>348</v>
      </c>
      <c r="C2889" t="s">
        <v>277</v>
      </c>
      <c r="D2889">
        <v>1</v>
      </c>
      <c r="E2889">
        <v>1</v>
      </c>
      <c r="F2889">
        <v>1</v>
      </c>
      <c r="G2889">
        <v>1</v>
      </c>
      <c r="H2889">
        <v>1</v>
      </c>
      <c r="I2889">
        <v>1</v>
      </c>
      <c r="J2889">
        <v>1</v>
      </c>
      <c r="K2889">
        <v>1</v>
      </c>
      <c r="M2889" t="s">
        <v>468</v>
      </c>
    </row>
    <row r="2890" spans="1:13" hidden="1">
      <c r="A2890" t="s">
        <v>295</v>
      </c>
      <c r="B2890" t="s">
        <v>348</v>
      </c>
      <c r="C2890" t="s">
        <v>281</v>
      </c>
      <c r="D2890">
        <v>1</v>
      </c>
      <c r="E2890">
        <v>1</v>
      </c>
      <c r="F2890">
        <v>1</v>
      </c>
      <c r="G2890">
        <v>1</v>
      </c>
      <c r="H2890">
        <v>1</v>
      </c>
      <c r="I2890">
        <v>1</v>
      </c>
      <c r="J2890">
        <v>1</v>
      </c>
      <c r="K2890">
        <v>1</v>
      </c>
      <c r="M2890" t="s">
        <v>468</v>
      </c>
    </row>
    <row r="2891" spans="1:13" hidden="1">
      <c r="A2891" t="s">
        <v>295</v>
      </c>
      <c r="B2891" t="s">
        <v>348</v>
      </c>
      <c r="C2891" t="s">
        <v>282</v>
      </c>
      <c r="D2891">
        <v>1</v>
      </c>
      <c r="E2891">
        <v>1</v>
      </c>
      <c r="F2891">
        <v>1</v>
      </c>
      <c r="G2891">
        <v>1</v>
      </c>
      <c r="H2891">
        <v>1</v>
      </c>
      <c r="I2891">
        <v>1</v>
      </c>
      <c r="J2891">
        <v>1</v>
      </c>
      <c r="K2891">
        <v>1</v>
      </c>
      <c r="M2891" t="s">
        <v>468</v>
      </c>
    </row>
    <row r="2892" spans="1:13" hidden="1">
      <c r="A2892" t="s">
        <v>295</v>
      </c>
      <c r="B2892" t="s">
        <v>348</v>
      </c>
      <c r="C2892" t="s">
        <v>283</v>
      </c>
      <c r="D2892">
        <v>1</v>
      </c>
      <c r="E2892">
        <v>1</v>
      </c>
      <c r="F2892">
        <v>1</v>
      </c>
      <c r="G2892">
        <v>1</v>
      </c>
      <c r="H2892">
        <v>1</v>
      </c>
      <c r="I2892">
        <v>1</v>
      </c>
      <c r="J2892">
        <v>1</v>
      </c>
      <c r="K2892">
        <v>1</v>
      </c>
      <c r="M2892" t="s">
        <v>468</v>
      </c>
    </row>
    <row r="2893" spans="1:13" hidden="1">
      <c r="A2893" t="s">
        <v>295</v>
      </c>
      <c r="B2893" t="s">
        <v>348</v>
      </c>
      <c r="C2893" t="s">
        <v>284</v>
      </c>
      <c r="D2893">
        <v>1</v>
      </c>
      <c r="E2893">
        <v>1</v>
      </c>
      <c r="F2893">
        <v>1</v>
      </c>
      <c r="G2893">
        <v>1</v>
      </c>
      <c r="H2893">
        <v>1</v>
      </c>
      <c r="I2893">
        <v>1</v>
      </c>
      <c r="J2893">
        <v>1</v>
      </c>
      <c r="K2893">
        <v>1</v>
      </c>
      <c r="M2893" t="s">
        <v>468</v>
      </c>
    </row>
    <row r="2894" spans="1:13" hidden="1">
      <c r="A2894" t="s">
        <v>295</v>
      </c>
      <c r="B2894" t="s">
        <v>348</v>
      </c>
      <c r="C2894" t="s">
        <v>285</v>
      </c>
      <c r="D2894">
        <v>1</v>
      </c>
      <c r="E2894">
        <v>1</v>
      </c>
      <c r="F2894">
        <v>1</v>
      </c>
      <c r="G2894">
        <v>1</v>
      </c>
      <c r="H2894">
        <v>1</v>
      </c>
      <c r="I2894">
        <v>1</v>
      </c>
      <c r="J2894">
        <v>1</v>
      </c>
      <c r="K2894">
        <v>1</v>
      </c>
      <c r="M2894" t="s">
        <v>468</v>
      </c>
    </row>
    <row r="2895" spans="1:13" hidden="1">
      <c r="A2895" t="s">
        <v>295</v>
      </c>
      <c r="B2895" t="s">
        <v>348</v>
      </c>
      <c r="C2895" t="s">
        <v>286</v>
      </c>
      <c r="D2895">
        <v>1</v>
      </c>
      <c r="E2895">
        <v>1</v>
      </c>
      <c r="F2895">
        <v>1</v>
      </c>
      <c r="G2895">
        <v>1</v>
      </c>
      <c r="H2895">
        <v>1</v>
      </c>
      <c r="I2895">
        <v>1</v>
      </c>
      <c r="J2895">
        <v>1</v>
      </c>
      <c r="K2895">
        <v>1</v>
      </c>
      <c r="M2895" t="s">
        <v>468</v>
      </c>
    </row>
    <row r="2896" spans="1:13" hidden="1">
      <c r="A2896" t="s">
        <v>295</v>
      </c>
      <c r="B2896" t="s">
        <v>348</v>
      </c>
      <c r="C2896" t="s">
        <v>287</v>
      </c>
      <c r="D2896">
        <v>1</v>
      </c>
      <c r="E2896">
        <v>1</v>
      </c>
      <c r="F2896">
        <v>1</v>
      </c>
      <c r="G2896">
        <v>1</v>
      </c>
      <c r="H2896">
        <v>1</v>
      </c>
      <c r="I2896">
        <v>1</v>
      </c>
      <c r="J2896">
        <v>1</v>
      </c>
      <c r="K2896">
        <v>1</v>
      </c>
      <c r="M2896" t="s">
        <v>468</v>
      </c>
    </row>
    <row r="2897" spans="1:13" hidden="1">
      <c r="A2897" t="s">
        <v>295</v>
      </c>
      <c r="B2897" t="s">
        <v>348</v>
      </c>
      <c r="C2897" t="s">
        <v>288</v>
      </c>
      <c r="D2897">
        <v>1</v>
      </c>
      <c r="E2897">
        <v>1</v>
      </c>
      <c r="F2897">
        <v>1</v>
      </c>
      <c r="G2897">
        <v>1</v>
      </c>
      <c r="H2897">
        <v>1</v>
      </c>
      <c r="I2897">
        <v>1</v>
      </c>
      <c r="J2897">
        <v>1</v>
      </c>
      <c r="K2897">
        <v>1</v>
      </c>
      <c r="M2897" t="s">
        <v>468</v>
      </c>
    </row>
    <row r="2898" spans="1:13" hidden="1">
      <c r="A2898" t="s">
        <v>295</v>
      </c>
      <c r="B2898" t="s">
        <v>348</v>
      </c>
      <c r="C2898" t="s">
        <v>289</v>
      </c>
      <c r="D2898">
        <v>1</v>
      </c>
      <c r="E2898">
        <v>1</v>
      </c>
      <c r="F2898">
        <v>1</v>
      </c>
      <c r="G2898">
        <v>1</v>
      </c>
      <c r="H2898">
        <v>1</v>
      </c>
      <c r="I2898">
        <v>1</v>
      </c>
      <c r="J2898">
        <v>1</v>
      </c>
      <c r="K2898">
        <v>1</v>
      </c>
      <c r="M2898" t="s">
        <v>468</v>
      </c>
    </row>
    <row r="2899" spans="1:13" hidden="1">
      <c r="A2899" t="s">
        <v>295</v>
      </c>
      <c r="B2899" t="s">
        <v>348</v>
      </c>
      <c r="C2899" t="s">
        <v>290</v>
      </c>
      <c r="D2899">
        <v>1</v>
      </c>
      <c r="E2899">
        <v>1</v>
      </c>
      <c r="F2899">
        <v>1</v>
      </c>
      <c r="G2899">
        <v>1</v>
      </c>
      <c r="H2899">
        <v>1</v>
      </c>
      <c r="I2899">
        <v>1</v>
      </c>
      <c r="J2899">
        <v>1</v>
      </c>
      <c r="K2899">
        <v>1</v>
      </c>
      <c r="M2899" t="s">
        <v>468</v>
      </c>
    </row>
    <row r="2900" spans="1:13" hidden="1">
      <c r="A2900" t="s">
        <v>295</v>
      </c>
      <c r="B2900" t="s">
        <v>348</v>
      </c>
      <c r="C2900" t="s">
        <v>291</v>
      </c>
      <c r="D2900">
        <v>1</v>
      </c>
      <c r="E2900">
        <v>1</v>
      </c>
      <c r="F2900">
        <v>1</v>
      </c>
      <c r="G2900">
        <v>1</v>
      </c>
      <c r="H2900">
        <v>1</v>
      </c>
      <c r="I2900">
        <v>1</v>
      </c>
      <c r="J2900">
        <v>1</v>
      </c>
      <c r="K2900">
        <v>1</v>
      </c>
      <c r="M2900" t="s">
        <v>468</v>
      </c>
    </row>
    <row r="2901" spans="1:13" hidden="1">
      <c r="A2901" t="s">
        <v>295</v>
      </c>
      <c r="B2901" t="s">
        <v>348</v>
      </c>
      <c r="C2901" t="s">
        <v>292</v>
      </c>
      <c r="D2901">
        <v>1</v>
      </c>
      <c r="E2901">
        <v>1</v>
      </c>
      <c r="F2901">
        <v>1</v>
      </c>
      <c r="G2901">
        <v>1</v>
      </c>
      <c r="H2901">
        <v>1</v>
      </c>
      <c r="I2901">
        <v>1</v>
      </c>
      <c r="J2901">
        <v>1</v>
      </c>
      <c r="K2901">
        <v>1</v>
      </c>
      <c r="M2901" t="s">
        <v>468</v>
      </c>
    </row>
    <row r="2902" spans="1:13" hidden="1">
      <c r="A2902" t="s">
        <v>295</v>
      </c>
      <c r="B2902" t="s">
        <v>351</v>
      </c>
      <c r="C2902" t="s">
        <v>278</v>
      </c>
      <c r="D2902">
        <v>1</v>
      </c>
      <c r="E2902">
        <v>1</v>
      </c>
      <c r="F2902">
        <v>1</v>
      </c>
      <c r="G2902">
        <v>1</v>
      </c>
      <c r="H2902">
        <v>1</v>
      </c>
      <c r="I2902">
        <v>1</v>
      </c>
      <c r="J2902">
        <v>1</v>
      </c>
      <c r="K2902">
        <v>1</v>
      </c>
      <c r="M2902" t="s">
        <v>468</v>
      </c>
    </row>
    <row r="2903" spans="1:13" hidden="1">
      <c r="A2903" t="s">
        <v>295</v>
      </c>
      <c r="B2903" t="s">
        <v>351</v>
      </c>
      <c r="C2903" t="s">
        <v>279</v>
      </c>
      <c r="D2903">
        <v>1</v>
      </c>
      <c r="E2903">
        <v>1</v>
      </c>
      <c r="F2903">
        <v>1</v>
      </c>
      <c r="G2903">
        <v>1</v>
      </c>
      <c r="H2903">
        <v>1</v>
      </c>
      <c r="I2903">
        <v>1</v>
      </c>
      <c r="J2903">
        <v>1</v>
      </c>
      <c r="K2903">
        <v>1</v>
      </c>
      <c r="M2903" t="s">
        <v>468</v>
      </c>
    </row>
    <row r="2904" spans="1:13" hidden="1">
      <c r="A2904" t="s">
        <v>295</v>
      </c>
      <c r="B2904" t="s">
        <v>351</v>
      </c>
      <c r="C2904" t="s">
        <v>280</v>
      </c>
      <c r="D2904">
        <v>1</v>
      </c>
      <c r="E2904">
        <v>1</v>
      </c>
      <c r="F2904">
        <v>1</v>
      </c>
      <c r="G2904">
        <v>1</v>
      </c>
      <c r="H2904">
        <v>1</v>
      </c>
      <c r="I2904">
        <v>1</v>
      </c>
      <c r="J2904">
        <v>1</v>
      </c>
      <c r="K2904">
        <v>1</v>
      </c>
      <c r="M2904" t="s">
        <v>468</v>
      </c>
    </row>
    <row r="2905" spans="1:13" hidden="1">
      <c r="A2905" t="s">
        <v>295</v>
      </c>
      <c r="B2905" t="s">
        <v>351</v>
      </c>
      <c r="C2905" t="s">
        <v>277</v>
      </c>
      <c r="D2905">
        <v>1</v>
      </c>
      <c r="E2905">
        <v>1</v>
      </c>
      <c r="F2905">
        <v>1</v>
      </c>
      <c r="G2905">
        <v>1</v>
      </c>
      <c r="H2905">
        <v>1</v>
      </c>
      <c r="I2905">
        <v>1</v>
      </c>
      <c r="J2905">
        <v>1</v>
      </c>
      <c r="K2905">
        <v>1</v>
      </c>
      <c r="M2905" t="s">
        <v>468</v>
      </c>
    </row>
    <row r="2906" spans="1:13" hidden="1">
      <c r="A2906" t="s">
        <v>295</v>
      </c>
      <c r="B2906" t="s">
        <v>351</v>
      </c>
      <c r="C2906" t="s">
        <v>281</v>
      </c>
      <c r="D2906">
        <v>1</v>
      </c>
      <c r="E2906">
        <v>1</v>
      </c>
      <c r="F2906">
        <v>1</v>
      </c>
      <c r="G2906">
        <v>1</v>
      </c>
      <c r="H2906">
        <v>1</v>
      </c>
      <c r="I2906">
        <v>1</v>
      </c>
      <c r="J2906">
        <v>1</v>
      </c>
      <c r="K2906">
        <v>1</v>
      </c>
      <c r="M2906" t="s">
        <v>468</v>
      </c>
    </row>
    <row r="2907" spans="1:13" hidden="1">
      <c r="A2907" t="s">
        <v>295</v>
      </c>
      <c r="B2907" t="s">
        <v>351</v>
      </c>
      <c r="C2907" t="s">
        <v>282</v>
      </c>
      <c r="D2907">
        <v>1</v>
      </c>
      <c r="E2907">
        <v>1</v>
      </c>
      <c r="F2907">
        <v>1</v>
      </c>
      <c r="G2907">
        <v>1</v>
      </c>
      <c r="H2907">
        <v>1</v>
      </c>
      <c r="I2907">
        <v>1</v>
      </c>
      <c r="J2907">
        <v>1</v>
      </c>
      <c r="K2907">
        <v>1</v>
      </c>
      <c r="M2907" t="s">
        <v>468</v>
      </c>
    </row>
    <row r="2908" spans="1:13" hidden="1">
      <c r="A2908" t="s">
        <v>295</v>
      </c>
      <c r="B2908" t="s">
        <v>351</v>
      </c>
      <c r="C2908" t="s">
        <v>283</v>
      </c>
      <c r="D2908">
        <v>1</v>
      </c>
      <c r="E2908">
        <v>1</v>
      </c>
      <c r="F2908">
        <v>1</v>
      </c>
      <c r="G2908">
        <v>1</v>
      </c>
      <c r="H2908">
        <v>1</v>
      </c>
      <c r="I2908">
        <v>1</v>
      </c>
      <c r="J2908">
        <v>1</v>
      </c>
      <c r="K2908">
        <v>1</v>
      </c>
      <c r="M2908" t="s">
        <v>468</v>
      </c>
    </row>
    <row r="2909" spans="1:13" hidden="1">
      <c r="A2909" t="s">
        <v>295</v>
      </c>
      <c r="B2909" t="s">
        <v>351</v>
      </c>
      <c r="C2909" t="s">
        <v>284</v>
      </c>
      <c r="D2909">
        <v>1</v>
      </c>
      <c r="E2909">
        <v>1</v>
      </c>
      <c r="F2909">
        <v>1</v>
      </c>
      <c r="G2909">
        <v>1</v>
      </c>
      <c r="H2909">
        <v>1</v>
      </c>
      <c r="I2909">
        <v>1</v>
      </c>
      <c r="J2909">
        <v>1</v>
      </c>
      <c r="K2909">
        <v>1</v>
      </c>
      <c r="M2909" t="s">
        <v>468</v>
      </c>
    </row>
    <row r="2910" spans="1:13" hidden="1">
      <c r="A2910" t="s">
        <v>295</v>
      </c>
      <c r="B2910" t="s">
        <v>351</v>
      </c>
      <c r="C2910" t="s">
        <v>285</v>
      </c>
      <c r="D2910">
        <v>1</v>
      </c>
      <c r="E2910">
        <v>1</v>
      </c>
      <c r="F2910">
        <v>1</v>
      </c>
      <c r="G2910">
        <v>1</v>
      </c>
      <c r="H2910">
        <v>1</v>
      </c>
      <c r="I2910">
        <v>1</v>
      </c>
      <c r="J2910">
        <v>1</v>
      </c>
      <c r="K2910">
        <v>1</v>
      </c>
      <c r="M2910" t="s">
        <v>468</v>
      </c>
    </row>
    <row r="2911" spans="1:13" hidden="1">
      <c r="A2911" t="s">
        <v>295</v>
      </c>
      <c r="B2911" t="s">
        <v>351</v>
      </c>
      <c r="C2911" t="s">
        <v>286</v>
      </c>
      <c r="D2911">
        <v>1</v>
      </c>
      <c r="E2911">
        <v>1</v>
      </c>
      <c r="F2911">
        <v>1</v>
      </c>
      <c r="G2911">
        <v>1</v>
      </c>
      <c r="H2911">
        <v>1</v>
      </c>
      <c r="I2911">
        <v>1</v>
      </c>
      <c r="J2911">
        <v>1</v>
      </c>
      <c r="K2911">
        <v>1</v>
      </c>
      <c r="M2911" t="s">
        <v>468</v>
      </c>
    </row>
    <row r="2912" spans="1:13" hidden="1">
      <c r="A2912" t="s">
        <v>295</v>
      </c>
      <c r="B2912" t="s">
        <v>351</v>
      </c>
      <c r="C2912" t="s">
        <v>287</v>
      </c>
      <c r="D2912">
        <v>1</v>
      </c>
      <c r="E2912">
        <v>1</v>
      </c>
      <c r="F2912">
        <v>1</v>
      </c>
      <c r="G2912">
        <v>1</v>
      </c>
      <c r="H2912">
        <v>1</v>
      </c>
      <c r="I2912">
        <v>1</v>
      </c>
      <c r="J2912">
        <v>1</v>
      </c>
      <c r="K2912">
        <v>1</v>
      </c>
      <c r="M2912" t="s">
        <v>468</v>
      </c>
    </row>
    <row r="2913" spans="1:13" hidden="1">
      <c r="A2913" t="s">
        <v>295</v>
      </c>
      <c r="B2913" t="s">
        <v>351</v>
      </c>
      <c r="C2913" t="s">
        <v>288</v>
      </c>
      <c r="D2913">
        <v>1</v>
      </c>
      <c r="E2913">
        <v>1</v>
      </c>
      <c r="F2913">
        <v>1</v>
      </c>
      <c r="G2913">
        <v>1</v>
      </c>
      <c r="H2913">
        <v>1</v>
      </c>
      <c r="I2913">
        <v>1</v>
      </c>
      <c r="J2913">
        <v>1</v>
      </c>
      <c r="K2913">
        <v>1</v>
      </c>
      <c r="M2913" t="s">
        <v>468</v>
      </c>
    </row>
    <row r="2914" spans="1:13" hidden="1">
      <c r="A2914" t="s">
        <v>295</v>
      </c>
      <c r="B2914" t="s">
        <v>351</v>
      </c>
      <c r="C2914" t="s">
        <v>289</v>
      </c>
      <c r="D2914">
        <v>1</v>
      </c>
      <c r="E2914">
        <v>1</v>
      </c>
      <c r="F2914">
        <v>1</v>
      </c>
      <c r="G2914">
        <v>1</v>
      </c>
      <c r="H2914">
        <v>1</v>
      </c>
      <c r="I2914">
        <v>1</v>
      </c>
      <c r="J2914">
        <v>1</v>
      </c>
      <c r="K2914">
        <v>1</v>
      </c>
      <c r="M2914" t="s">
        <v>468</v>
      </c>
    </row>
    <row r="2915" spans="1:13" hidden="1">
      <c r="A2915" t="s">
        <v>295</v>
      </c>
      <c r="B2915" t="s">
        <v>351</v>
      </c>
      <c r="C2915" t="s">
        <v>290</v>
      </c>
      <c r="D2915">
        <v>1</v>
      </c>
      <c r="E2915">
        <v>1</v>
      </c>
      <c r="F2915">
        <v>1</v>
      </c>
      <c r="G2915">
        <v>1</v>
      </c>
      <c r="H2915">
        <v>1</v>
      </c>
      <c r="I2915">
        <v>1</v>
      </c>
      <c r="J2915">
        <v>1</v>
      </c>
      <c r="K2915">
        <v>1</v>
      </c>
      <c r="M2915" t="s">
        <v>468</v>
      </c>
    </row>
    <row r="2916" spans="1:13" hidden="1">
      <c r="A2916" t="s">
        <v>295</v>
      </c>
      <c r="B2916" t="s">
        <v>351</v>
      </c>
      <c r="C2916" t="s">
        <v>291</v>
      </c>
      <c r="D2916">
        <v>1</v>
      </c>
      <c r="E2916">
        <v>1</v>
      </c>
      <c r="F2916">
        <v>1</v>
      </c>
      <c r="G2916">
        <v>1</v>
      </c>
      <c r="H2916">
        <v>1</v>
      </c>
      <c r="I2916">
        <v>1</v>
      </c>
      <c r="J2916">
        <v>1</v>
      </c>
      <c r="K2916">
        <v>1</v>
      </c>
      <c r="M2916" t="s">
        <v>468</v>
      </c>
    </row>
    <row r="2917" spans="1:13" hidden="1">
      <c r="A2917" t="s">
        <v>295</v>
      </c>
      <c r="B2917" t="s">
        <v>351</v>
      </c>
      <c r="C2917" t="s">
        <v>292</v>
      </c>
      <c r="D2917">
        <v>1</v>
      </c>
      <c r="E2917">
        <v>1</v>
      </c>
      <c r="F2917">
        <v>1</v>
      </c>
      <c r="G2917">
        <v>1</v>
      </c>
      <c r="H2917">
        <v>1</v>
      </c>
      <c r="I2917">
        <v>1</v>
      </c>
      <c r="J2917">
        <v>1</v>
      </c>
      <c r="K2917">
        <v>1</v>
      </c>
      <c r="M2917" t="s">
        <v>468</v>
      </c>
    </row>
    <row r="2918" spans="1:13" hidden="1">
      <c r="A2918" t="s">
        <v>295</v>
      </c>
      <c r="B2918" t="s">
        <v>352</v>
      </c>
      <c r="C2918" t="s">
        <v>278</v>
      </c>
      <c r="D2918">
        <v>1</v>
      </c>
      <c r="E2918">
        <v>1</v>
      </c>
      <c r="F2918">
        <v>1</v>
      </c>
      <c r="G2918">
        <v>1</v>
      </c>
      <c r="H2918">
        <v>1</v>
      </c>
      <c r="I2918">
        <v>1</v>
      </c>
      <c r="J2918">
        <v>1</v>
      </c>
      <c r="K2918">
        <v>1</v>
      </c>
      <c r="M2918" t="s">
        <v>468</v>
      </c>
    </row>
    <row r="2919" spans="1:13" hidden="1">
      <c r="A2919" t="s">
        <v>295</v>
      </c>
      <c r="B2919" t="s">
        <v>352</v>
      </c>
      <c r="C2919" t="s">
        <v>279</v>
      </c>
      <c r="D2919">
        <v>1</v>
      </c>
      <c r="E2919">
        <v>1</v>
      </c>
      <c r="F2919">
        <v>1</v>
      </c>
      <c r="G2919">
        <v>1</v>
      </c>
      <c r="H2919">
        <v>1</v>
      </c>
      <c r="I2919">
        <v>1</v>
      </c>
      <c r="J2919">
        <v>1</v>
      </c>
      <c r="K2919">
        <v>1</v>
      </c>
      <c r="M2919" t="s">
        <v>468</v>
      </c>
    </row>
    <row r="2920" spans="1:13" hidden="1">
      <c r="A2920" t="s">
        <v>295</v>
      </c>
      <c r="B2920" t="s">
        <v>352</v>
      </c>
      <c r="C2920" t="s">
        <v>280</v>
      </c>
      <c r="D2920">
        <v>1</v>
      </c>
      <c r="E2920">
        <v>1</v>
      </c>
      <c r="F2920">
        <v>1</v>
      </c>
      <c r="G2920">
        <v>1</v>
      </c>
      <c r="H2920">
        <v>1</v>
      </c>
      <c r="I2920">
        <v>1</v>
      </c>
      <c r="J2920">
        <v>1</v>
      </c>
      <c r="K2920">
        <v>1</v>
      </c>
      <c r="M2920" t="s">
        <v>468</v>
      </c>
    </row>
    <row r="2921" spans="1:13" hidden="1">
      <c r="A2921" t="s">
        <v>295</v>
      </c>
      <c r="B2921" t="s">
        <v>352</v>
      </c>
      <c r="C2921" t="s">
        <v>277</v>
      </c>
      <c r="D2921">
        <v>1</v>
      </c>
      <c r="E2921">
        <v>1</v>
      </c>
      <c r="F2921">
        <v>1</v>
      </c>
      <c r="G2921">
        <v>1</v>
      </c>
      <c r="H2921">
        <v>1</v>
      </c>
      <c r="I2921">
        <v>1</v>
      </c>
      <c r="J2921">
        <v>1</v>
      </c>
      <c r="K2921">
        <v>1</v>
      </c>
      <c r="M2921" t="s">
        <v>468</v>
      </c>
    </row>
    <row r="2922" spans="1:13" hidden="1">
      <c r="A2922" t="s">
        <v>295</v>
      </c>
      <c r="B2922" t="s">
        <v>352</v>
      </c>
      <c r="C2922" t="s">
        <v>281</v>
      </c>
      <c r="D2922">
        <v>1</v>
      </c>
      <c r="E2922">
        <v>1</v>
      </c>
      <c r="F2922">
        <v>1</v>
      </c>
      <c r="G2922">
        <v>1</v>
      </c>
      <c r="H2922">
        <v>1</v>
      </c>
      <c r="I2922">
        <v>1</v>
      </c>
      <c r="J2922">
        <v>1</v>
      </c>
      <c r="K2922">
        <v>1</v>
      </c>
      <c r="M2922" t="s">
        <v>468</v>
      </c>
    </row>
    <row r="2923" spans="1:13" hidden="1">
      <c r="A2923" t="s">
        <v>295</v>
      </c>
      <c r="B2923" t="s">
        <v>352</v>
      </c>
      <c r="C2923" t="s">
        <v>282</v>
      </c>
      <c r="D2923">
        <v>1</v>
      </c>
      <c r="E2923">
        <v>1</v>
      </c>
      <c r="F2923">
        <v>1</v>
      </c>
      <c r="G2923">
        <v>1</v>
      </c>
      <c r="H2923">
        <v>1</v>
      </c>
      <c r="I2923">
        <v>1</v>
      </c>
      <c r="J2923">
        <v>1</v>
      </c>
      <c r="K2923">
        <v>1</v>
      </c>
      <c r="M2923" t="s">
        <v>468</v>
      </c>
    </row>
    <row r="2924" spans="1:13" hidden="1">
      <c r="A2924" t="s">
        <v>295</v>
      </c>
      <c r="B2924" t="s">
        <v>352</v>
      </c>
      <c r="C2924" t="s">
        <v>283</v>
      </c>
      <c r="D2924">
        <v>1</v>
      </c>
      <c r="E2924">
        <v>1</v>
      </c>
      <c r="F2924">
        <v>1</v>
      </c>
      <c r="G2924">
        <v>1</v>
      </c>
      <c r="H2924">
        <v>1</v>
      </c>
      <c r="I2924">
        <v>1</v>
      </c>
      <c r="J2924">
        <v>1</v>
      </c>
      <c r="K2924">
        <v>1</v>
      </c>
      <c r="M2924" t="s">
        <v>468</v>
      </c>
    </row>
    <row r="2925" spans="1:13" hidden="1">
      <c r="A2925" t="s">
        <v>295</v>
      </c>
      <c r="B2925" t="s">
        <v>352</v>
      </c>
      <c r="C2925" t="s">
        <v>284</v>
      </c>
      <c r="D2925">
        <v>1</v>
      </c>
      <c r="E2925">
        <v>1</v>
      </c>
      <c r="F2925">
        <v>1</v>
      </c>
      <c r="G2925">
        <v>1</v>
      </c>
      <c r="H2925">
        <v>1</v>
      </c>
      <c r="I2925">
        <v>1</v>
      </c>
      <c r="J2925">
        <v>1</v>
      </c>
      <c r="K2925">
        <v>1</v>
      </c>
      <c r="M2925" t="s">
        <v>468</v>
      </c>
    </row>
    <row r="2926" spans="1:13" hidden="1">
      <c r="A2926" t="s">
        <v>295</v>
      </c>
      <c r="B2926" t="s">
        <v>352</v>
      </c>
      <c r="C2926" t="s">
        <v>285</v>
      </c>
      <c r="D2926">
        <v>1</v>
      </c>
      <c r="E2926">
        <v>1</v>
      </c>
      <c r="F2926">
        <v>1</v>
      </c>
      <c r="G2926">
        <v>1</v>
      </c>
      <c r="H2926">
        <v>1</v>
      </c>
      <c r="I2926">
        <v>1</v>
      </c>
      <c r="J2926">
        <v>1</v>
      </c>
      <c r="K2926">
        <v>1</v>
      </c>
      <c r="M2926" t="s">
        <v>468</v>
      </c>
    </row>
    <row r="2927" spans="1:13" hidden="1">
      <c r="A2927" t="s">
        <v>295</v>
      </c>
      <c r="B2927" t="s">
        <v>352</v>
      </c>
      <c r="C2927" t="s">
        <v>286</v>
      </c>
      <c r="D2927">
        <v>1</v>
      </c>
      <c r="E2927">
        <v>1</v>
      </c>
      <c r="F2927">
        <v>1</v>
      </c>
      <c r="G2927">
        <v>1</v>
      </c>
      <c r="H2927">
        <v>1</v>
      </c>
      <c r="I2927">
        <v>1</v>
      </c>
      <c r="J2927">
        <v>1</v>
      </c>
      <c r="K2927">
        <v>1</v>
      </c>
      <c r="M2927" t="s">
        <v>468</v>
      </c>
    </row>
    <row r="2928" spans="1:13" hidden="1">
      <c r="A2928" t="s">
        <v>295</v>
      </c>
      <c r="B2928" t="s">
        <v>352</v>
      </c>
      <c r="C2928" t="s">
        <v>287</v>
      </c>
      <c r="D2928">
        <v>1</v>
      </c>
      <c r="E2928">
        <v>1</v>
      </c>
      <c r="F2928">
        <v>1</v>
      </c>
      <c r="G2928">
        <v>1</v>
      </c>
      <c r="H2928">
        <v>1</v>
      </c>
      <c r="I2928">
        <v>1</v>
      </c>
      <c r="J2928">
        <v>1</v>
      </c>
      <c r="K2928">
        <v>1</v>
      </c>
      <c r="M2928" t="s">
        <v>468</v>
      </c>
    </row>
    <row r="2929" spans="1:13" hidden="1">
      <c r="A2929" t="s">
        <v>295</v>
      </c>
      <c r="B2929" t="s">
        <v>352</v>
      </c>
      <c r="C2929" t="s">
        <v>288</v>
      </c>
      <c r="D2929">
        <v>1</v>
      </c>
      <c r="E2929">
        <v>1</v>
      </c>
      <c r="F2929">
        <v>1</v>
      </c>
      <c r="G2929">
        <v>1</v>
      </c>
      <c r="H2929">
        <v>1</v>
      </c>
      <c r="I2929">
        <v>1</v>
      </c>
      <c r="J2929">
        <v>1</v>
      </c>
      <c r="K2929">
        <v>1</v>
      </c>
      <c r="M2929" t="s">
        <v>468</v>
      </c>
    </row>
    <row r="2930" spans="1:13" hidden="1">
      <c r="A2930" t="s">
        <v>295</v>
      </c>
      <c r="B2930" t="s">
        <v>352</v>
      </c>
      <c r="C2930" t="s">
        <v>289</v>
      </c>
      <c r="D2930">
        <v>1</v>
      </c>
      <c r="E2930">
        <v>1</v>
      </c>
      <c r="F2930">
        <v>1</v>
      </c>
      <c r="G2930">
        <v>1</v>
      </c>
      <c r="H2930">
        <v>1</v>
      </c>
      <c r="I2930">
        <v>1</v>
      </c>
      <c r="J2930">
        <v>1</v>
      </c>
      <c r="K2930">
        <v>1</v>
      </c>
      <c r="M2930" t="s">
        <v>468</v>
      </c>
    </row>
    <row r="2931" spans="1:13" hidden="1">
      <c r="A2931" t="s">
        <v>295</v>
      </c>
      <c r="B2931" t="s">
        <v>352</v>
      </c>
      <c r="C2931" t="s">
        <v>290</v>
      </c>
      <c r="D2931">
        <v>1</v>
      </c>
      <c r="E2931">
        <v>1</v>
      </c>
      <c r="F2931">
        <v>1</v>
      </c>
      <c r="G2931">
        <v>1</v>
      </c>
      <c r="H2931">
        <v>1</v>
      </c>
      <c r="I2931">
        <v>1</v>
      </c>
      <c r="J2931">
        <v>1</v>
      </c>
      <c r="K2931">
        <v>1</v>
      </c>
      <c r="M2931" t="s">
        <v>468</v>
      </c>
    </row>
    <row r="2932" spans="1:13" hidden="1">
      <c r="A2932" t="s">
        <v>295</v>
      </c>
      <c r="B2932" t="s">
        <v>352</v>
      </c>
      <c r="C2932" t="s">
        <v>291</v>
      </c>
      <c r="D2932">
        <v>1</v>
      </c>
      <c r="E2932">
        <v>1</v>
      </c>
      <c r="F2932">
        <v>1</v>
      </c>
      <c r="G2932">
        <v>1</v>
      </c>
      <c r="H2932">
        <v>1</v>
      </c>
      <c r="I2932">
        <v>1</v>
      </c>
      <c r="J2932">
        <v>1</v>
      </c>
      <c r="K2932">
        <v>1</v>
      </c>
      <c r="M2932" t="s">
        <v>468</v>
      </c>
    </row>
    <row r="2933" spans="1:13" hidden="1">
      <c r="A2933" t="s">
        <v>295</v>
      </c>
      <c r="B2933" t="s">
        <v>352</v>
      </c>
      <c r="C2933" t="s">
        <v>292</v>
      </c>
      <c r="D2933">
        <v>1</v>
      </c>
      <c r="E2933">
        <v>1</v>
      </c>
      <c r="F2933">
        <v>1</v>
      </c>
      <c r="G2933">
        <v>1</v>
      </c>
      <c r="H2933">
        <v>1</v>
      </c>
      <c r="I2933">
        <v>1</v>
      </c>
      <c r="J2933">
        <v>1</v>
      </c>
      <c r="K2933">
        <v>1</v>
      </c>
      <c r="M2933" t="s">
        <v>468</v>
      </c>
    </row>
    <row r="2934" spans="1:13" hidden="1">
      <c r="A2934" t="s">
        <v>295</v>
      </c>
      <c r="B2934" t="s">
        <v>353</v>
      </c>
      <c r="C2934" t="s">
        <v>278</v>
      </c>
      <c r="D2934">
        <v>1</v>
      </c>
      <c r="E2934">
        <v>1</v>
      </c>
      <c r="F2934">
        <v>1</v>
      </c>
      <c r="G2934">
        <v>1</v>
      </c>
      <c r="H2934">
        <v>1</v>
      </c>
      <c r="I2934">
        <v>1</v>
      </c>
      <c r="J2934">
        <v>1</v>
      </c>
      <c r="K2934">
        <v>1</v>
      </c>
      <c r="M2934" t="s">
        <v>468</v>
      </c>
    </row>
    <row r="2935" spans="1:13" hidden="1">
      <c r="A2935" t="s">
        <v>295</v>
      </c>
      <c r="B2935" t="s">
        <v>353</v>
      </c>
      <c r="C2935" t="s">
        <v>279</v>
      </c>
      <c r="D2935">
        <v>1</v>
      </c>
      <c r="E2935">
        <v>1</v>
      </c>
      <c r="F2935">
        <v>1</v>
      </c>
      <c r="G2935">
        <v>1</v>
      </c>
      <c r="H2935">
        <v>1</v>
      </c>
      <c r="I2935">
        <v>1</v>
      </c>
      <c r="J2935">
        <v>1</v>
      </c>
      <c r="K2935">
        <v>1</v>
      </c>
      <c r="M2935" t="s">
        <v>468</v>
      </c>
    </row>
    <row r="2936" spans="1:13" hidden="1">
      <c r="A2936" t="s">
        <v>295</v>
      </c>
      <c r="B2936" t="s">
        <v>353</v>
      </c>
      <c r="C2936" t="s">
        <v>280</v>
      </c>
      <c r="D2936">
        <v>1</v>
      </c>
      <c r="E2936">
        <v>1</v>
      </c>
      <c r="F2936">
        <v>1</v>
      </c>
      <c r="G2936">
        <v>1</v>
      </c>
      <c r="H2936">
        <v>1</v>
      </c>
      <c r="I2936">
        <v>1</v>
      </c>
      <c r="J2936">
        <v>1</v>
      </c>
      <c r="K2936">
        <v>1</v>
      </c>
      <c r="M2936" t="s">
        <v>468</v>
      </c>
    </row>
    <row r="2937" spans="1:13" hidden="1">
      <c r="A2937" t="s">
        <v>295</v>
      </c>
      <c r="B2937" t="s">
        <v>353</v>
      </c>
      <c r="C2937" t="s">
        <v>277</v>
      </c>
      <c r="D2937">
        <v>1</v>
      </c>
      <c r="E2937">
        <v>1</v>
      </c>
      <c r="F2937">
        <v>1</v>
      </c>
      <c r="G2937">
        <v>1</v>
      </c>
      <c r="H2937">
        <v>1</v>
      </c>
      <c r="I2937">
        <v>1</v>
      </c>
      <c r="J2937">
        <v>1</v>
      </c>
      <c r="K2937">
        <v>1</v>
      </c>
      <c r="M2937" t="s">
        <v>468</v>
      </c>
    </row>
    <row r="2938" spans="1:13" hidden="1">
      <c r="A2938" t="s">
        <v>295</v>
      </c>
      <c r="B2938" t="s">
        <v>353</v>
      </c>
      <c r="C2938" t="s">
        <v>281</v>
      </c>
      <c r="D2938">
        <v>1</v>
      </c>
      <c r="E2938">
        <v>1</v>
      </c>
      <c r="F2938">
        <v>1</v>
      </c>
      <c r="G2938">
        <v>1</v>
      </c>
      <c r="H2938">
        <v>1</v>
      </c>
      <c r="I2938">
        <v>1</v>
      </c>
      <c r="J2938">
        <v>1</v>
      </c>
      <c r="K2938">
        <v>1</v>
      </c>
      <c r="M2938" t="s">
        <v>468</v>
      </c>
    </row>
    <row r="2939" spans="1:13" hidden="1">
      <c r="A2939" t="s">
        <v>295</v>
      </c>
      <c r="B2939" t="s">
        <v>353</v>
      </c>
      <c r="C2939" t="s">
        <v>282</v>
      </c>
      <c r="D2939">
        <v>1</v>
      </c>
      <c r="E2939">
        <v>1</v>
      </c>
      <c r="F2939">
        <v>1</v>
      </c>
      <c r="G2939">
        <v>1</v>
      </c>
      <c r="H2939">
        <v>1</v>
      </c>
      <c r="I2939">
        <v>1</v>
      </c>
      <c r="J2939">
        <v>1</v>
      </c>
      <c r="K2939">
        <v>1</v>
      </c>
      <c r="M2939" t="s">
        <v>468</v>
      </c>
    </row>
    <row r="2940" spans="1:13" hidden="1">
      <c r="A2940" t="s">
        <v>295</v>
      </c>
      <c r="B2940" t="s">
        <v>353</v>
      </c>
      <c r="C2940" t="s">
        <v>283</v>
      </c>
      <c r="D2940">
        <v>1</v>
      </c>
      <c r="E2940">
        <v>1</v>
      </c>
      <c r="F2940">
        <v>1</v>
      </c>
      <c r="G2940">
        <v>1</v>
      </c>
      <c r="H2940">
        <v>1</v>
      </c>
      <c r="I2940">
        <v>1</v>
      </c>
      <c r="J2940">
        <v>1</v>
      </c>
      <c r="K2940">
        <v>1</v>
      </c>
      <c r="M2940" t="s">
        <v>468</v>
      </c>
    </row>
    <row r="2941" spans="1:13" hidden="1">
      <c r="A2941" t="s">
        <v>295</v>
      </c>
      <c r="B2941" t="s">
        <v>353</v>
      </c>
      <c r="C2941" t="s">
        <v>284</v>
      </c>
      <c r="D2941">
        <v>1</v>
      </c>
      <c r="E2941">
        <v>1</v>
      </c>
      <c r="F2941">
        <v>1</v>
      </c>
      <c r="G2941">
        <v>1</v>
      </c>
      <c r="H2941">
        <v>1</v>
      </c>
      <c r="I2941">
        <v>1</v>
      </c>
      <c r="J2941">
        <v>1</v>
      </c>
      <c r="K2941">
        <v>1</v>
      </c>
      <c r="M2941" t="s">
        <v>468</v>
      </c>
    </row>
    <row r="2942" spans="1:13" hidden="1">
      <c r="A2942" t="s">
        <v>295</v>
      </c>
      <c r="B2942" t="s">
        <v>353</v>
      </c>
      <c r="C2942" t="s">
        <v>285</v>
      </c>
      <c r="D2942">
        <v>1</v>
      </c>
      <c r="E2942">
        <v>1</v>
      </c>
      <c r="F2942">
        <v>1</v>
      </c>
      <c r="G2942">
        <v>1</v>
      </c>
      <c r="H2942">
        <v>1</v>
      </c>
      <c r="I2942">
        <v>1</v>
      </c>
      <c r="J2942">
        <v>1</v>
      </c>
      <c r="K2942">
        <v>1</v>
      </c>
      <c r="M2942" t="s">
        <v>468</v>
      </c>
    </row>
    <row r="2943" spans="1:13" hidden="1">
      <c r="A2943" t="s">
        <v>295</v>
      </c>
      <c r="B2943" t="s">
        <v>353</v>
      </c>
      <c r="C2943" t="s">
        <v>286</v>
      </c>
      <c r="D2943">
        <v>1</v>
      </c>
      <c r="E2943">
        <v>1</v>
      </c>
      <c r="F2943">
        <v>1</v>
      </c>
      <c r="G2943">
        <v>1</v>
      </c>
      <c r="H2943">
        <v>1</v>
      </c>
      <c r="I2943">
        <v>1</v>
      </c>
      <c r="J2943">
        <v>1</v>
      </c>
      <c r="K2943">
        <v>1</v>
      </c>
      <c r="M2943" t="s">
        <v>468</v>
      </c>
    </row>
    <row r="2944" spans="1:13" hidden="1">
      <c r="A2944" t="s">
        <v>295</v>
      </c>
      <c r="B2944" t="s">
        <v>353</v>
      </c>
      <c r="C2944" t="s">
        <v>287</v>
      </c>
      <c r="D2944">
        <v>1</v>
      </c>
      <c r="E2944">
        <v>1</v>
      </c>
      <c r="F2944">
        <v>1</v>
      </c>
      <c r="G2944">
        <v>1</v>
      </c>
      <c r="H2944">
        <v>1</v>
      </c>
      <c r="I2944">
        <v>1</v>
      </c>
      <c r="J2944">
        <v>1</v>
      </c>
      <c r="K2944">
        <v>1</v>
      </c>
      <c r="M2944" t="s">
        <v>468</v>
      </c>
    </row>
    <row r="2945" spans="1:13" hidden="1">
      <c r="A2945" t="s">
        <v>295</v>
      </c>
      <c r="B2945" t="s">
        <v>353</v>
      </c>
      <c r="C2945" t="s">
        <v>288</v>
      </c>
      <c r="D2945">
        <v>1</v>
      </c>
      <c r="E2945">
        <v>1</v>
      </c>
      <c r="F2945">
        <v>1</v>
      </c>
      <c r="G2945">
        <v>1</v>
      </c>
      <c r="H2945">
        <v>1</v>
      </c>
      <c r="I2945">
        <v>1</v>
      </c>
      <c r="J2945">
        <v>1</v>
      </c>
      <c r="K2945">
        <v>1</v>
      </c>
      <c r="M2945" t="s">
        <v>468</v>
      </c>
    </row>
    <row r="2946" spans="1:13" hidden="1">
      <c r="A2946" t="s">
        <v>295</v>
      </c>
      <c r="B2946" t="s">
        <v>353</v>
      </c>
      <c r="C2946" t="s">
        <v>289</v>
      </c>
      <c r="D2946">
        <v>1</v>
      </c>
      <c r="E2946">
        <v>1</v>
      </c>
      <c r="F2946">
        <v>1</v>
      </c>
      <c r="G2946">
        <v>1</v>
      </c>
      <c r="H2946">
        <v>1</v>
      </c>
      <c r="I2946">
        <v>1</v>
      </c>
      <c r="J2946">
        <v>1</v>
      </c>
      <c r="K2946">
        <v>1</v>
      </c>
      <c r="M2946" t="s">
        <v>468</v>
      </c>
    </row>
    <row r="2947" spans="1:13" hidden="1">
      <c r="A2947" t="s">
        <v>295</v>
      </c>
      <c r="B2947" t="s">
        <v>353</v>
      </c>
      <c r="C2947" t="s">
        <v>290</v>
      </c>
      <c r="D2947">
        <v>1</v>
      </c>
      <c r="E2947">
        <v>1</v>
      </c>
      <c r="F2947">
        <v>1</v>
      </c>
      <c r="G2947">
        <v>1</v>
      </c>
      <c r="H2947">
        <v>1</v>
      </c>
      <c r="I2947">
        <v>1</v>
      </c>
      <c r="J2947">
        <v>1</v>
      </c>
      <c r="K2947">
        <v>1</v>
      </c>
      <c r="M2947" t="s">
        <v>468</v>
      </c>
    </row>
    <row r="2948" spans="1:13" hidden="1">
      <c r="A2948" t="s">
        <v>295</v>
      </c>
      <c r="B2948" t="s">
        <v>353</v>
      </c>
      <c r="C2948" t="s">
        <v>291</v>
      </c>
      <c r="D2948">
        <v>1</v>
      </c>
      <c r="E2948">
        <v>1</v>
      </c>
      <c r="F2948">
        <v>1</v>
      </c>
      <c r="G2948">
        <v>1</v>
      </c>
      <c r="H2948">
        <v>1</v>
      </c>
      <c r="I2948">
        <v>1</v>
      </c>
      <c r="J2948">
        <v>1</v>
      </c>
      <c r="K2948">
        <v>1</v>
      </c>
      <c r="M2948" t="s">
        <v>468</v>
      </c>
    </row>
    <row r="2949" spans="1:13" hidden="1">
      <c r="A2949" t="s">
        <v>295</v>
      </c>
      <c r="B2949" t="s">
        <v>353</v>
      </c>
      <c r="C2949" t="s">
        <v>292</v>
      </c>
      <c r="D2949">
        <v>1</v>
      </c>
      <c r="E2949">
        <v>1</v>
      </c>
      <c r="F2949">
        <v>1</v>
      </c>
      <c r="G2949">
        <v>1</v>
      </c>
      <c r="H2949">
        <v>1</v>
      </c>
      <c r="I2949">
        <v>1</v>
      </c>
      <c r="J2949">
        <v>1</v>
      </c>
      <c r="K2949">
        <v>1</v>
      </c>
      <c r="M2949" t="s">
        <v>468</v>
      </c>
    </row>
    <row r="2950" spans="1:13" hidden="1">
      <c r="A2950" t="s">
        <v>295</v>
      </c>
      <c r="B2950" t="s">
        <v>355</v>
      </c>
      <c r="C2950" t="s">
        <v>278</v>
      </c>
      <c r="D2950">
        <v>1</v>
      </c>
      <c r="E2950">
        <v>1</v>
      </c>
      <c r="F2950">
        <v>1</v>
      </c>
      <c r="G2950">
        <v>1</v>
      </c>
      <c r="H2950">
        <v>1</v>
      </c>
      <c r="I2950">
        <v>1</v>
      </c>
      <c r="J2950">
        <v>1</v>
      </c>
      <c r="K2950">
        <v>1</v>
      </c>
      <c r="M2950" t="s">
        <v>468</v>
      </c>
    </row>
    <row r="2951" spans="1:13" hidden="1">
      <c r="A2951" t="s">
        <v>295</v>
      </c>
      <c r="B2951" t="s">
        <v>355</v>
      </c>
      <c r="C2951" t="s">
        <v>279</v>
      </c>
      <c r="D2951">
        <v>1</v>
      </c>
      <c r="E2951">
        <v>1</v>
      </c>
      <c r="F2951">
        <v>1</v>
      </c>
      <c r="G2951">
        <v>1</v>
      </c>
      <c r="H2951">
        <v>1</v>
      </c>
      <c r="I2951">
        <v>1</v>
      </c>
      <c r="J2951">
        <v>1</v>
      </c>
      <c r="K2951">
        <v>1</v>
      </c>
      <c r="M2951" t="s">
        <v>468</v>
      </c>
    </row>
    <row r="2952" spans="1:13" hidden="1">
      <c r="A2952" t="s">
        <v>295</v>
      </c>
      <c r="B2952" t="s">
        <v>355</v>
      </c>
      <c r="C2952" t="s">
        <v>280</v>
      </c>
      <c r="D2952">
        <v>1</v>
      </c>
      <c r="E2952">
        <v>1</v>
      </c>
      <c r="F2952">
        <v>1</v>
      </c>
      <c r="G2952">
        <v>1</v>
      </c>
      <c r="H2952">
        <v>1</v>
      </c>
      <c r="I2952">
        <v>1</v>
      </c>
      <c r="J2952">
        <v>1</v>
      </c>
      <c r="K2952">
        <v>1</v>
      </c>
      <c r="M2952" t="s">
        <v>468</v>
      </c>
    </row>
    <row r="2953" spans="1:13" hidden="1">
      <c r="A2953" t="s">
        <v>295</v>
      </c>
      <c r="B2953" t="s">
        <v>355</v>
      </c>
      <c r="C2953" t="s">
        <v>277</v>
      </c>
      <c r="D2953">
        <v>1</v>
      </c>
      <c r="E2953">
        <v>1</v>
      </c>
      <c r="F2953">
        <v>1</v>
      </c>
      <c r="G2953">
        <v>1</v>
      </c>
      <c r="H2953">
        <v>1</v>
      </c>
      <c r="I2953">
        <v>1</v>
      </c>
      <c r="J2953">
        <v>1</v>
      </c>
      <c r="K2953">
        <v>1</v>
      </c>
      <c r="M2953" t="s">
        <v>468</v>
      </c>
    </row>
    <row r="2954" spans="1:13" hidden="1">
      <c r="A2954" t="s">
        <v>295</v>
      </c>
      <c r="B2954" t="s">
        <v>355</v>
      </c>
      <c r="C2954" t="s">
        <v>281</v>
      </c>
      <c r="D2954">
        <v>1</v>
      </c>
      <c r="E2954">
        <v>1</v>
      </c>
      <c r="F2954">
        <v>1</v>
      </c>
      <c r="G2954">
        <v>1</v>
      </c>
      <c r="H2954">
        <v>1</v>
      </c>
      <c r="I2954">
        <v>1</v>
      </c>
      <c r="J2954">
        <v>1</v>
      </c>
      <c r="K2954">
        <v>1</v>
      </c>
      <c r="M2954" t="s">
        <v>468</v>
      </c>
    </row>
    <row r="2955" spans="1:13" hidden="1">
      <c r="A2955" t="s">
        <v>295</v>
      </c>
      <c r="B2955" t="s">
        <v>355</v>
      </c>
      <c r="C2955" t="s">
        <v>282</v>
      </c>
      <c r="D2955">
        <v>1</v>
      </c>
      <c r="E2955">
        <v>1</v>
      </c>
      <c r="F2955">
        <v>1</v>
      </c>
      <c r="G2955">
        <v>1</v>
      </c>
      <c r="H2955">
        <v>1</v>
      </c>
      <c r="I2955">
        <v>1</v>
      </c>
      <c r="J2955">
        <v>1</v>
      </c>
      <c r="K2955">
        <v>1</v>
      </c>
      <c r="M2955" t="s">
        <v>468</v>
      </c>
    </row>
    <row r="2956" spans="1:13" hidden="1">
      <c r="A2956" t="s">
        <v>295</v>
      </c>
      <c r="B2956" t="s">
        <v>355</v>
      </c>
      <c r="C2956" t="s">
        <v>283</v>
      </c>
      <c r="D2956">
        <v>1</v>
      </c>
      <c r="E2956">
        <v>1</v>
      </c>
      <c r="F2956">
        <v>1</v>
      </c>
      <c r="G2956">
        <v>1</v>
      </c>
      <c r="H2956">
        <v>1</v>
      </c>
      <c r="I2956">
        <v>1</v>
      </c>
      <c r="J2956">
        <v>1</v>
      </c>
      <c r="K2956">
        <v>1</v>
      </c>
      <c r="M2956" t="s">
        <v>468</v>
      </c>
    </row>
    <row r="2957" spans="1:13" hidden="1">
      <c r="A2957" t="s">
        <v>295</v>
      </c>
      <c r="B2957" t="s">
        <v>355</v>
      </c>
      <c r="C2957" t="s">
        <v>284</v>
      </c>
      <c r="D2957">
        <v>1</v>
      </c>
      <c r="E2957">
        <v>1</v>
      </c>
      <c r="F2957">
        <v>1</v>
      </c>
      <c r="G2957">
        <v>1</v>
      </c>
      <c r="H2957">
        <v>1</v>
      </c>
      <c r="I2957">
        <v>1</v>
      </c>
      <c r="J2957">
        <v>1</v>
      </c>
      <c r="K2957">
        <v>1</v>
      </c>
      <c r="M2957" t="s">
        <v>468</v>
      </c>
    </row>
    <row r="2958" spans="1:13" hidden="1">
      <c r="A2958" t="s">
        <v>295</v>
      </c>
      <c r="B2958" t="s">
        <v>355</v>
      </c>
      <c r="C2958" t="s">
        <v>285</v>
      </c>
      <c r="D2958">
        <v>1</v>
      </c>
      <c r="E2958">
        <v>1</v>
      </c>
      <c r="F2958">
        <v>1</v>
      </c>
      <c r="G2958">
        <v>1</v>
      </c>
      <c r="H2958">
        <v>1</v>
      </c>
      <c r="I2958">
        <v>1</v>
      </c>
      <c r="J2958">
        <v>1</v>
      </c>
      <c r="K2958">
        <v>1</v>
      </c>
      <c r="M2958" t="s">
        <v>468</v>
      </c>
    </row>
    <row r="2959" spans="1:13" hidden="1">
      <c r="A2959" t="s">
        <v>295</v>
      </c>
      <c r="B2959" t="s">
        <v>355</v>
      </c>
      <c r="C2959" t="s">
        <v>286</v>
      </c>
      <c r="D2959">
        <v>1</v>
      </c>
      <c r="E2959">
        <v>1</v>
      </c>
      <c r="F2959">
        <v>1</v>
      </c>
      <c r="G2959">
        <v>1</v>
      </c>
      <c r="H2959">
        <v>1</v>
      </c>
      <c r="I2959">
        <v>1</v>
      </c>
      <c r="J2959">
        <v>1</v>
      </c>
      <c r="K2959">
        <v>1</v>
      </c>
      <c r="M2959" t="s">
        <v>468</v>
      </c>
    </row>
    <row r="2960" spans="1:13" hidden="1">
      <c r="A2960" t="s">
        <v>295</v>
      </c>
      <c r="B2960" t="s">
        <v>355</v>
      </c>
      <c r="C2960" t="s">
        <v>287</v>
      </c>
      <c r="D2960">
        <v>1</v>
      </c>
      <c r="E2960">
        <v>1</v>
      </c>
      <c r="F2960">
        <v>1</v>
      </c>
      <c r="G2960">
        <v>1</v>
      </c>
      <c r="H2960">
        <v>1</v>
      </c>
      <c r="I2960">
        <v>1</v>
      </c>
      <c r="J2960">
        <v>1</v>
      </c>
      <c r="K2960">
        <v>1</v>
      </c>
      <c r="M2960" t="s">
        <v>468</v>
      </c>
    </row>
    <row r="2961" spans="1:13" hidden="1">
      <c r="A2961" t="s">
        <v>295</v>
      </c>
      <c r="B2961" t="s">
        <v>355</v>
      </c>
      <c r="C2961" t="s">
        <v>288</v>
      </c>
      <c r="D2961">
        <v>1</v>
      </c>
      <c r="E2961">
        <v>1</v>
      </c>
      <c r="F2961">
        <v>1</v>
      </c>
      <c r="G2961">
        <v>1</v>
      </c>
      <c r="H2961">
        <v>1</v>
      </c>
      <c r="I2961">
        <v>1</v>
      </c>
      <c r="J2961">
        <v>1</v>
      </c>
      <c r="K2961">
        <v>1</v>
      </c>
      <c r="M2961" t="s">
        <v>468</v>
      </c>
    </row>
    <row r="2962" spans="1:13" hidden="1">
      <c r="A2962" t="s">
        <v>295</v>
      </c>
      <c r="B2962" t="s">
        <v>355</v>
      </c>
      <c r="C2962" t="s">
        <v>289</v>
      </c>
      <c r="D2962">
        <v>1</v>
      </c>
      <c r="E2962">
        <v>1</v>
      </c>
      <c r="F2962">
        <v>1</v>
      </c>
      <c r="G2962">
        <v>1</v>
      </c>
      <c r="H2962">
        <v>1</v>
      </c>
      <c r="I2962">
        <v>1</v>
      </c>
      <c r="J2962">
        <v>1</v>
      </c>
      <c r="K2962">
        <v>1</v>
      </c>
      <c r="M2962" t="s">
        <v>468</v>
      </c>
    </row>
    <row r="2963" spans="1:13" hidden="1">
      <c r="A2963" t="s">
        <v>295</v>
      </c>
      <c r="B2963" t="s">
        <v>355</v>
      </c>
      <c r="C2963" t="s">
        <v>290</v>
      </c>
      <c r="D2963">
        <v>1</v>
      </c>
      <c r="E2963">
        <v>1</v>
      </c>
      <c r="F2963">
        <v>1</v>
      </c>
      <c r="G2963">
        <v>1</v>
      </c>
      <c r="H2963">
        <v>1</v>
      </c>
      <c r="I2963">
        <v>1</v>
      </c>
      <c r="J2963">
        <v>1</v>
      </c>
      <c r="K2963">
        <v>1</v>
      </c>
      <c r="M2963" t="s">
        <v>468</v>
      </c>
    </row>
    <row r="2964" spans="1:13" hidden="1">
      <c r="A2964" t="s">
        <v>295</v>
      </c>
      <c r="B2964" t="s">
        <v>355</v>
      </c>
      <c r="C2964" t="s">
        <v>291</v>
      </c>
      <c r="D2964">
        <v>1</v>
      </c>
      <c r="E2964">
        <v>1</v>
      </c>
      <c r="F2964">
        <v>1</v>
      </c>
      <c r="G2964">
        <v>1</v>
      </c>
      <c r="H2964">
        <v>1</v>
      </c>
      <c r="I2964">
        <v>1</v>
      </c>
      <c r="J2964">
        <v>1</v>
      </c>
      <c r="K2964">
        <v>1</v>
      </c>
      <c r="M2964" t="s">
        <v>468</v>
      </c>
    </row>
    <row r="2965" spans="1:13" hidden="1">
      <c r="A2965" t="s">
        <v>295</v>
      </c>
      <c r="B2965" t="s">
        <v>355</v>
      </c>
      <c r="C2965" t="s">
        <v>292</v>
      </c>
      <c r="D2965">
        <v>1</v>
      </c>
      <c r="E2965">
        <v>1</v>
      </c>
      <c r="F2965">
        <v>1</v>
      </c>
      <c r="G2965">
        <v>1</v>
      </c>
      <c r="H2965">
        <v>1</v>
      </c>
      <c r="I2965">
        <v>1</v>
      </c>
      <c r="J2965">
        <v>1</v>
      </c>
      <c r="K2965">
        <v>1</v>
      </c>
      <c r="M2965" t="s">
        <v>468</v>
      </c>
    </row>
    <row r="2966" spans="1:13" hidden="1">
      <c r="A2966" t="s">
        <v>295</v>
      </c>
      <c r="B2966" t="s">
        <v>356</v>
      </c>
      <c r="C2966" t="s">
        <v>278</v>
      </c>
      <c r="D2966">
        <v>1</v>
      </c>
      <c r="E2966">
        <v>1</v>
      </c>
      <c r="F2966">
        <v>1</v>
      </c>
      <c r="G2966">
        <v>1</v>
      </c>
      <c r="H2966">
        <v>1</v>
      </c>
      <c r="I2966">
        <v>1</v>
      </c>
      <c r="J2966">
        <v>1</v>
      </c>
      <c r="K2966">
        <v>1</v>
      </c>
      <c r="M2966" t="s">
        <v>468</v>
      </c>
    </row>
    <row r="2967" spans="1:13" hidden="1">
      <c r="A2967" t="s">
        <v>295</v>
      </c>
      <c r="B2967" t="s">
        <v>356</v>
      </c>
      <c r="C2967" t="s">
        <v>279</v>
      </c>
      <c r="D2967">
        <v>1</v>
      </c>
      <c r="E2967">
        <v>1</v>
      </c>
      <c r="F2967">
        <v>1</v>
      </c>
      <c r="G2967">
        <v>1</v>
      </c>
      <c r="H2967">
        <v>1</v>
      </c>
      <c r="I2967">
        <v>1</v>
      </c>
      <c r="J2967">
        <v>1</v>
      </c>
      <c r="K2967">
        <v>1</v>
      </c>
      <c r="M2967" t="s">
        <v>468</v>
      </c>
    </row>
    <row r="2968" spans="1:13" hidden="1">
      <c r="A2968" t="s">
        <v>295</v>
      </c>
      <c r="B2968" t="s">
        <v>356</v>
      </c>
      <c r="C2968" t="s">
        <v>280</v>
      </c>
      <c r="D2968">
        <v>1</v>
      </c>
      <c r="E2968">
        <v>1</v>
      </c>
      <c r="F2968">
        <v>1</v>
      </c>
      <c r="G2968">
        <v>1</v>
      </c>
      <c r="H2968">
        <v>1</v>
      </c>
      <c r="I2968">
        <v>1</v>
      </c>
      <c r="J2968">
        <v>1</v>
      </c>
      <c r="K2968">
        <v>1</v>
      </c>
      <c r="M2968" t="s">
        <v>468</v>
      </c>
    </row>
    <row r="2969" spans="1:13" hidden="1">
      <c r="A2969" t="s">
        <v>295</v>
      </c>
      <c r="B2969" t="s">
        <v>356</v>
      </c>
      <c r="C2969" t="s">
        <v>277</v>
      </c>
      <c r="D2969">
        <v>1</v>
      </c>
      <c r="E2969">
        <v>1</v>
      </c>
      <c r="F2969">
        <v>1</v>
      </c>
      <c r="G2969">
        <v>1</v>
      </c>
      <c r="H2969">
        <v>1</v>
      </c>
      <c r="I2969">
        <v>1</v>
      </c>
      <c r="J2969">
        <v>1</v>
      </c>
      <c r="K2969">
        <v>1</v>
      </c>
      <c r="M2969" t="s">
        <v>468</v>
      </c>
    </row>
    <row r="2970" spans="1:13" hidden="1">
      <c r="A2970" t="s">
        <v>295</v>
      </c>
      <c r="B2970" t="s">
        <v>356</v>
      </c>
      <c r="C2970" t="s">
        <v>281</v>
      </c>
      <c r="D2970">
        <v>1</v>
      </c>
      <c r="E2970">
        <v>1</v>
      </c>
      <c r="F2970">
        <v>1</v>
      </c>
      <c r="G2970">
        <v>1</v>
      </c>
      <c r="H2970">
        <v>1</v>
      </c>
      <c r="I2970">
        <v>1</v>
      </c>
      <c r="J2970">
        <v>1</v>
      </c>
      <c r="K2970">
        <v>1</v>
      </c>
      <c r="M2970" t="s">
        <v>468</v>
      </c>
    </row>
    <row r="2971" spans="1:13" hidden="1">
      <c r="A2971" t="s">
        <v>295</v>
      </c>
      <c r="B2971" t="s">
        <v>356</v>
      </c>
      <c r="C2971" t="s">
        <v>282</v>
      </c>
      <c r="D2971">
        <v>1</v>
      </c>
      <c r="E2971">
        <v>1</v>
      </c>
      <c r="F2971">
        <v>1</v>
      </c>
      <c r="G2971">
        <v>1</v>
      </c>
      <c r="H2971">
        <v>1</v>
      </c>
      <c r="I2971">
        <v>1</v>
      </c>
      <c r="J2971">
        <v>1</v>
      </c>
      <c r="K2971">
        <v>1</v>
      </c>
      <c r="M2971" t="s">
        <v>468</v>
      </c>
    </row>
    <row r="2972" spans="1:13" hidden="1">
      <c r="A2972" t="s">
        <v>295</v>
      </c>
      <c r="B2972" t="s">
        <v>356</v>
      </c>
      <c r="C2972" t="s">
        <v>283</v>
      </c>
      <c r="D2972">
        <v>1</v>
      </c>
      <c r="E2972">
        <v>1</v>
      </c>
      <c r="F2972">
        <v>1</v>
      </c>
      <c r="G2972">
        <v>1</v>
      </c>
      <c r="H2972">
        <v>1</v>
      </c>
      <c r="I2972">
        <v>1</v>
      </c>
      <c r="J2972">
        <v>1</v>
      </c>
      <c r="K2972">
        <v>1</v>
      </c>
      <c r="M2972" t="s">
        <v>468</v>
      </c>
    </row>
    <row r="2973" spans="1:13" hidden="1">
      <c r="A2973" t="s">
        <v>295</v>
      </c>
      <c r="B2973" t="s">
        <v>356</v>
      </c>
      <c r="C2973" t="s">
        <v>284</v>
      </c>
      <c r="D2973">
        <v>1</v>
      </c>
      <c r="E2973">
        <v>1</v>
      </c>
      <c r="F2973">
        <v>1</v>
      </c>
      <c r="G2973">
        <v>1</v>
      </c>
      <c r="H2973">
        <v>1</v>
      </c>
      <c r="I2973">
        <v>1</v>
      </c>
      <c r="J2973">
        <v>1</v>
      </c>
      <c r="K2973">
        <v>1</v>
      </c>
      <c r="M2973" t="s">
        <v>468</v>
      </c>
    </row>
    <row r="2974" spans="1:13" hidden="1">
      <c r="A2974" t="s">
        <v>295</v>
      </c>
      <c r="B2974" t="s">
        <v>356</v>
      </c>
      <c r="C2974" t="s">
        <v>285</v>
      </c>
      <c r="D2974">
        <v>1</v>
      </c>
      <c r="E2974">
        <v>1</v>
      </c>
      <c r="F2974">
        <v>1</v>
      </c>
      <c r="G2974">
        <v>1</v>
      </c>
      <c r="H2974">
        <v>1</v>
      </c>
      <c r="I2974">
        <v>1</v>
      </c>
      <c r="J2974">
        <v>1</v>
      </c>
      <c r="K2974">
        <v>1</v>
      </c>
      <c r="M2974" t="s">
        <v>468</v>
      </c>
    </row>
    <row r="2975" spans="1:13" hidden="1">
      <c r="A2975" t="s">
        <v>295</v>
      </c>
      <c r="B2975" t="s">
        <v>356</v>
      </c>
      <c r="C2975" t="s">
        <v>286</v>
      </c>
      <c r="D2975">
        <v>1</v>
      </c>
      <c r="E2975">
        <v>1</v>
      </c>
      <c r="F2975">
        <v>1</v>
      </c>
      <c r="G2975">
        <v>1</v>
      </c>
      <c r="H2975">
        <v>1</v>
      </c>
      <c r="I2975">
        <v>1</v>
      </c>
      <c r="J2975">
        <v>1</v>
      </c>
      <c r="K2975">
        <v>1</v>
      </c>
      <c r="M2975" t="s">
        <v>468</v>
      </c>
    </row>
    <row r="2976" spans="1:13" hidden="1">
      <c r="A2976" t="s">
        <v>295</v>
      </c>
      <c r="B2976" t="s">
        <v>356</v>
      </c>
      <c r="C2976" t="s">
        <v>287</v>
      </c>
      <c r="D2976">
        <v>1</v>
      </c>
      <c r="E2976">
        <v>1</v>
      </c>
      <c r="F2976">
        <v>1</v>
      </c>
      <c r="G2976">
        <v>1</v>
      </c>
      <c r="H2976">
        <v>1</v>
      </c>
      <c r="I2976">
        <v>1</v>
      </c>
      <c r="J2976">
        <v>1</v>
      </c>
      <c r="K2976">
        <v>1</v>
      </c>
      <c r="M2976" t="s">
        <v>468</v>
      </c>
    </row>
    <row r="2977" spans="1:13" hidden="1">
      <c r="A2977" t="s">
        <v>295</v>
      </c>
      <c r="B2977" t="s">
        <v>356</v>
      </c>
      <c r="C2977" t="s">
        <v>288</v>
      </c>
      <c r="D2977">
        <v>1</v>
      </c>
      <c r="E2977">
        <v>1</v>
      </c>
      <c r="F2977">
        <v>1</v>
      </c>
      <c r="G2977">
        <v>1</v>
      </c>
      <c r="H2977">
        <v>1</v>
      </c>
      <c r="I2977">
        <v>1</v>
      </c>
      <c r="J2977">
        <v>1</v>
      </c>
      <c r="K2977">
        <v>1</v>
      </c>
      <c r="M2977" t="s">
        <v>468</v>
      </c>
    </row>
    <row r="2978" spans="1:13" hidden="1">
      <c r="A2978" t="s">
        <v>295</v>
      </c>
      <c r="B2978" t="s">
        <v>356</v>
      </c>
      <c r="C2978" t="s">
        <v>289</v>
      </c>
      <c r="D2978">
        <v>1</v>
      </c>
      <c r="E2978">
        <v>1</v>
      </c>
      <c r="F2978">
        <v>1</v>
      </c>
      <c r="G2978">
        <v>1</v>
      </c>
      <c r="H2978">
        <v>1</v>
      </c>
      <c r="I2978">
        <v>1</v>
      </c>
      <c r="J2978">
        <v>1</v>
      </c>
      <c r="K2978">
        <v>1</v>
      </c>
      <c r="M2978" t="s">
        <v>468</v>
      </c>
    </row>
    <row r="2979" spans="1:13" hidden="1">
      <c r="A2979" t="s">
        <v>295</v>
      </c>
      <c r="B2979" t="s">
        <v>356</v>
      </c>
      <c r="C2979" t="s">
        <v>290</v>
      </c>
      <c r="D2979">
        <v>1</v>
      </c>
      <c r="E2979">
        <v>1</v>
      </c>
      <c r="F2979">
        <v>1</v>
      </c>
      <c r="G2979">
        <v>1</v>
      </c>
      <c r="H2979">
        <v>1</v>
      </c>
      <c r="I2979">
        <v>1</v>
      </c>
      <c r="J2979">
        <v>1</v>
      </c>
      <c r="K2979">
        <v>1</v>
      </c>
      <c r="M2979" t="s">
        <v>468</v>
      </c>
    </row>
    <row r="2980" spans="1:13" hidden="1">
      <c r="A2980" t="s">
        <v>295</v>
      </c>
      <c r="B2980" t="s">
        <v>356</v>
      </c>
      <c r="C2980" t="s">
        <v>291</v>
      </c>
      <c r="D2980">
        <v>1</v>
      </c>
      <c r="E2980">
        <v>1</v>
      </c>
      <c r="F2980">
        <v>1</v>
      </c>
      <c r="G2980">
        <v>1</v>
      </c>
      <c r="H2980">
        <v>1</v>
      </c>
      <c r="I2980">
        <v>1</v>
      </c>
      <c r="J2980">
        <v>1</v>
      </c>
      <c r="K2980">
        <v>1</v>
      </c>
      <c r="M2980" t="s">
        <v>468</v>
      </c>
    </row>
    <row r="2981" spans="1:13" hidden="1">
      <c r="A2981" t="s">
        <v>295</v>
      </c>
      <c r="B2981" t="s">
        <v>356</v>
      </c>
      <c r="C2981" t="s">
        <v>292</v>
      </c>
      <c r="D2981">
        <v>1</v>
      </c>
      <c r="E2981">
        <v>1</v>
      </c>
      <c r="F2981">
        <v>1</v>
      </c>
      <c r="G2981">
        <v>1</v>
      </c>
      <c r="H2981">
        <v>1</v>
      </c>
      <c r="I2981">
        <v>1</v>
      </c>
      <c r="J2981">
        <v>1</v>
      </c>
      <c r="K2981">
        <v>1</v>
      </c>
      <c r="M2981" t="s">
        <v>468</v>
      </c>
    </row>
    <row r="2982" spans="1:13" hidden="1">
      <c r="A2982" t="s">
        <v>295</v>
      </c>
      <c r="B2982" t="s">
        <v>422</v>
      </c>
      <c r="C2982" t="s">
        <v>278</v>
      </c>
      <c r="D2982">
        <v>1</v>
      </c>
      <c r="E2982">
        <v>1</v>
      </c>
      <c r="F2982">
        <v>1</v>
      </c>
      <c r="G2982">
        <v>1</v>
      </c>
      <c r="H2982">
        <v>1</v>
      </c>
      <c r="I2982">
        <v>1</v>
      </c>
      <c r="J2982">
        <v>1</v>
      </c>
      <c r="K2982">
        <v>1</v>
      </c>
      <c r="M2982" t="s">
        <v>468</v>
      </c>
    </row>
    <row r="2983" spans="1:13" hidden="1">
      <c r="A2983" t="s">
        <v>295</v>
      </c>
      <c r="B2983" t="s">
        <v>422</v>
      </c>
      <c r="C2983" t="s">
        <v>279</v>
      </c>
      <c r="D2983">
        <v>1</v>
      </c>
      <c r="E2983">
        <v>1</v>
      </c>
      <c r="F2983">
        <v>1</v>
      </c>
      <c r="G2983">
        <v>1</v>
      </c>
      <c r="H2983">
        <v>1</v>
      </c>
      <c r="I2983">
        <v>1</v>
      </c>
      <c r="J2983">
        <v>1</v>
      </c>
      <c r="K2983">
        <v>1</v>
      </c>
      <c r="M2983" t="s">
        <v>468</v>
      </c>
    </row>
    <row r="2984" spans="1:13" hidden="1">
      <c r="A2984" t="s">
        <v>295</v>
      </c>
      <c r="B2984" t="s">
        <v>422</v>
      </c>
      <c r="C2984" t="s">
        <v>280</v>
      </c>
      <c r="D2984">
        <v>1</v>
      </c>
      <c r="E2984">
        <v>1</v>
      </c>
      <c r="F2984">
        <v>1</v>
      </c>
      <c r="G2984">
        <v>1</v>
      </c>
      <c r="H2984">
        <v>1</v>
      </c>
      <c r="I2984">
        <v>1</v>
      </c>
      <c r="J2984">
        <v>1</v>
      </c>
      <c r="K2984">
        <v>1</v>
      </c>
      <c r="M2984" t="s">
        <v>468</v>
      </c>
    </row>
    <row r="2985" spans="1:13" hidden="1">
      <c r="A2985" t="s">
        <v>295</v>
      </c>
      <c r="B2985" t="s">
        <v>422</v>
      </c>
      <c r="C2985" t="s">
        <v>277</v>
      </c>
      <c r="D2985">
        <v>1</v>
      </c>
      <c r="E2985">
        <v>1</v>
      </c>
      <c r="F2985">
        <v>1</v>
      </c>
      <c r="G2985">
        <v>1</v>
      </c>
      <c r="H2985">
        <v>1</v>
      </c>
      <c r="I2985">
        <v>1</v>
      </c>
      <c r="J2985">
        <v>1</v>
      </c>
      <c r="K2985">
        <v>1</v>
      </c>
      <c r="M2985" t="s">
        <v>468</v>
      </c>
    </row>
    <row r="2986" spans="1:13" hidden="1">
      <c r="A2986" t="s">
        <v>295</v>
      </c>
      <c r="B2986" t="s">
        <v>422</v>
      </c>
      <c r="C2986" t="s">
        <v>281</v>
      </c>
      <c r="D2986">
        <v>1</v>
      </c>
      <c r="E2986">
        <v>1</v>
      </c>
      <c r="F2986">
        <v>1</v>
      </c>
      <c r="G2986">
        <v>1</v>
      </c>
      <c r="H2986">
        <v>1</v>
      </c>
      <c r="I2986">
        <v>1</v>
      </c>
      <c r="J2986">
        <v>1</v>
      </c>
      <c r="K2986">
        <v>1</v>
      </c>
      <c r="M2986" t="s">
        <v>468</v>
      </c>
    </row>
    <row r="2987" spans="1:13" hidden="1">
      <c r="A2987" t="s">
        <v>295</v>
      </c>
      <c r="B2987" t="s">
        <v>422</v>
      </c>
      <c r="C2987" t="s">
        <v>282</v>
      </c>
      <c r="D2987">
        <v>1</v>
      </c>
      <c r="E2987">
        <v>1</v>
      </c>
      <c r="F2987">
        <v>1</v>
      </c>
      <c r="G2987">
        <v>1</v>
      </c>
      <c r="H2987">
        <v>1</v>
      </c>
      <c r="I2987">
        <v>1</v>
      </c>
      <c r="J2987">
        <v>1</v>
      </c>
      <c r="K2987">
        <v>1</v>
      </c>
      <c r="M2987" t="s">
        <v>468</v>
      </c>
    </row>
    <row r="2988" spans="1:13" hidden="1">
      <c r="A2988" t="s">
        <v>295</v>
      </c>
      <c r="B2988" t="s">
        <v>422</v>
      </c>
      <c r="C2988" t="s">
        <v>283</v>
      </c>
      <c r="D2988">
        <v>1</v>
      </c>
      <c r="E2988">
        <v>1</v>
      </c>
      <c r="F2988">
        <v>1</v>
      </c>
      <c r="G2988">
        <v>1</v>
      </c>
      <c r="H2988">
        <v>1</v>
      </c>
      <c r="I2988">
        <v>1</v>
      </c>
      <c r="J2988">
        <v>1</v>
      </c>
      <c r="K2988">
        <v>1</v>
      </c>
      <c r="M2988" t="s">
        <v>468</v>
      </c>
    </row>
    <row r="2989" spans="1:13" hidden="1">
      <c r="A2989" t="s">
        <v>295</v>
      </c>
      <c r="B2989" t="s">
        <v>422</v>
      </c>
      <c r="C2989" t="s">
        <v>284</v>
      </c>
      <c r="D2989">
        <v>1</v>
      </c>
      <c r="E2989">
        <v>1</v>
      </c>
      <c r="F2989">
        <v>1</v>
      </c>
      <c r="G2989">
        <v>1</v>
      </c>
      <c r="H2989">
        <v>1</v>
      </c>
      <c r="I2989">
        <v>1</v>
      </c>
      <c r="J2989">
        <v>1</v>
      </c>
      <c r="K2989">
        <v>1</v>
      </c>
      <c r="M2989" t="s">
        <v>468</v>
      </c>
    </row>
    <row r="2990" spans="1:13" hidden="1">
      <c r="A2990" t="s">
        <v>295</v>
      </c>
      <c r="B2990" t="s">
        <v>422</v>
      </c>
      <c r="C2990" t="s">
        <v>285</v>
      </c>
      <c r="D2990">
        <v>1</v>
      </c>
      <c r="E2990">
        <v>1</v>
      </c>
      <c r="F2990">
        <v>1</v>
      </c>
      <c r="G2990">
        <v>1</v>
      </c>
      <c r="H2990">
        <v>1</v>
      </c>
      <c r="I2990">
        <v>1</v>
      </c>
      <c r="J2990">
        <v>1</v>
      </c>
      <c r="K2990">
        <v>1</v>
      </c>
      <c r="M2990" t="s">
        <v>468</v>
      </c>
    </row>
    <row r="2991" spans="1:13" hidden="1">
      <c r="A2991" t="s">
        <v>295</v>
      </c>
      <c r="B2991" t="s">
        <v>422</v>
      </c>
      <c r="C2991" t="s">
        <v>286</v>
      </c>
      <c r="D2991">
        <v>1</v>
      </c>
      <c r="E2991">
        <v>1</v>
      </c>
      <c r="F2991">
        <v>1</v>
      </c>
      <c r="G2991">
        <v>1</v>
      </c>
      <c r="H2991">
        <v>1</v>
      </c>
      <c r="I2991">
        <v>1</v>
      </c>
      <c r="J2991">
        <v>1</v>
      </c>
      <c r="K2991">
        <v>1</v>
      </c>
      <c r="M2991" t="s">
        <v>468</v>
      </c>
    </row>
    <row r="2992" spans="1:13" hidden="1">
      <c r="A2992" t="s">
        <v>295</v>
      </c>
      <c r="B2992" t="s">
        <v>422</v>
      </c>
      <c r="C2992" t="s">
        <v>287</v>
      </c>
      <c r="D2992">
        <v>1</v>
      </c>
      <c r="E2992">
        <v>1</v>
      </c>
      <c r="F2992">
        <v>1</v>
      </c>
      <c r="G2992">
        <v>1</v>
      </c>
      <c r="H2992">
        <v>1</v>
      </c>
      <c r="I2992">
        <v>1</v>
      </c>
      <c r="J2992">
        <v>1</v>
      </c>
      <c r="K2992">
        <v>1</v>
      </c>
      <c r="M2992" t="s">
        <v>468</v>
      </c>
    </row>
    <row r="2993" spans="1:13" hidden="1">
      <c r="A2993" t="s">
        <v>295</v>
      </c>
      <c r="B2993" t="s">
        <v>422</v>
      </c>
      <c r="C2993" t="s">
        <v>288</v>
      </c>
      <c r="D2993">
        <v>1</v>
      </c>
      <c r="E2993">
        <v>1</v>
      </c>
      <c r="F2993">
        <v>1</v>
      </c>
      <c r="G2993">
        <v>1</v>
      </c>
      <c r="H2993">
        <v>1</v>
      </c>
      <c r="I2993">
        <v>1</v>
      </c>
      <c r="J2993">
        <v>1</v>
      </c>
      <c r="K2993">
        <v>1</v>
      </c>
      <c r="M2993" t="s">
        <v>468</v>
      </c>
    </row>
    <row r="2994" spans="1:13" hidden="1">
      <c r="A2994" t="s">
        <v>295</v>
      </c>
      <c r="B2994" t="s">
        <v>422</v>
      </c>
      <c r="C2994" t="s">
        <v>289</v>
      </c>
      <c r="D2994">
        <v>1</v>
      </c>
      <c r="E2994">
        <v>1</v>
      </c>
      <c r="F2994">
        <v>1</v>
      </c>
      <c r="G2994">
        <v>1</v>
      </c>
      <c r="H2994">
        <v>1</v>
      </c>
      <c r="I2994">
        <v>1</v>
      </c>
      <c r="J2994">
        <v>1</v>
      </c>
      <c r="K2994">
        <v>1</v>
      </c>
      <c r="M2994" t="s">
        <v>468</v>
      </c>
    </row>
    <row r="2995" spans="1:13" hidden="1">
      <c r="A2995" t="s">
        <v>295</v>
      </c>
      <c r="B2995" t="s">
        <v>422</v>
      </c>
      <c r="C2995" t="s">
        <v>290</v>
      </c>
      <c r="D2995">
        <v>1</v>
      </c>
      <c r="E2995">
        <v>1</v>
      </c>
      <c r="F2995">
        <v>1</v>
      </c>
      <c r="G2995">
        <v>1</v>
      </c>
      <c r="H2995">
        <v>1</v>
      </c>
      <c r="I2995">
        <v>1</v>
      </c>
      <c r="J2995">
        <v>1</v>
      </c>
      <c r="K2995">
        <v>1</v>
      </c>
      <c r="M2995" t="s">
        <v>468</v>
      </c>
    </row>
    <row r="2996" spans="1:13" hidden="1">
      <c r="A2996" t="s">
        <v>295</v>
      </c>
      <c r="B2996" t="s">
        <v>422</v>
      </c>
      <c r="C2996" t="s">
        <v>291</v>
      </c>
      <c r="D2996">
        <v>1</v>
      </c>
      <c r="E2996">
        <v>1</v>
      </c>
      <c r="F2996">
        <v>1</v>
      </c>
      <c r="G2996">
        <v>1</v>
      </c>
      <c r="H2996">
        <v>1</v>
      </c>
      <c r="I2996">
        <v>1</v>
      </c>
      <c r="J2996">
        <v>1</v>
      </c>
      <c r="K2996">
        <v>1</v>
      </c>
      <c r="M2996" t="s">
        <v>468</v>
      </c>
    </row>
    <row r="2997" spans="1:13" hidden="1">
      <c r="A2997" t="s">
        <v>295</v>
      </c>
      <c r="B2997" t="s">
        <v>422</v>
      </c>
      <c r="C2997" t="s">
        <v>292</v>
      </c>
      <c r="D2997">
        <v>1</v>
      </c>
      <c r="E2997">
        <v>1</v>
      </c>
      <c r="F2997">
        <v>1</v>
      </c>
      <c r="G2997">
        <v>1</v>
      </c>
      <c r="H2997">
        <v>1</v>
      </c>
      <c r="I2997">
        <v>1</v>
      </c>
      <c r="J2997">
        <v>1</v>
      </c>
      <c r="K2997">
        <v>1</v>
      </c>
      <c r="M2997" t="s">
        <v>468</v>
      </c>
    </row>
    <row r="2998" spans="1:13" hidden="1">
      <c r="A2998" t="s">
        <v>295</v>
      </c>
      <c r="B2998" t="s">
        <v>354</v>
      </c>
      <c r="C2998" t="s">
        <v>278</v>
      </c>
      <c r="D2998">
        <v>1</v>
      </c>
      <c r="E2998">
        <v>1</v>
      </c>
      <c r="F2998">
        <v>1</v>
      </c>
      <c r="G2998">
        <v>1</v>
      </c>
      <c r="H2998">
        <v>1</v>
      </c>
      <c r="I2998">
        <v>1</v>
      </c>
      <c r="J2998">
        <v>1</v>
      </c>
      <c r="K2998">
        <v>1</v>
      </c>
      <c r="M2998" t="s">
        <v>468</v>
      </c>
    </row>
    <row r="2999" spans="1:13" hidden="1">
      <c r="A2999" t="s">
        <v>295</v>
      </c>
      <c r="B2999" t="s">
        <v>354</v>
      </c>
      <c r="C2999" t="s">
        <v>279</v>
      </c>
      <c r="D2999">
        <v>1</v>
      </c>
      <c r="E2999">
        <v>1</v>
      </c>
      <c r="F2999">
        <v>1</v>
      </c>
      <c r="G2999">
        <v>1</v>
      </c>
      <c r="H2999">
        <v>1</v>
      </c>
      <c r="I2999">
        <v>1</v>
      </c>
      <c r="J2999">
        <v>1</v>
      </c>
      <c r="K2999">
        <v>1</v>
      </c>
      <c r="M2999" t="s">
        <v>468</v>
      </c>
    </row>
    <row r="3000" spans="1:13" hidden="1">
      <c r="A3000" t="s">
        <v>295</v>
      </c>
      <c r="B3000" t="s">
        <v>354</v>
      </c>
      <c r="C3000" t="s">
        <v>280</v>
      </c>
      <c r="D3000">
        <v>1</v>
      </c>
      <c r="E3000">
        <v>1</v>
      </c>
      <c r="F3000">
        <v>1</v>
      </c>
      <c r="G3000">
        <v>1</v>
      </c>
      <c r="H3000">
        <v>1</v>
      </c>
      <c r="I3000">
        <v>1</v>
      </c>
      <c r="J3000">
        <v>1</v>
      </c>
      <c r="K3000">
        <v>1</v>
      </c>
      <c r="M3000" t="s">
        <v>468</v>
      </c>
    </row>
    <row r="3001" spans="1:13" hidden="1">
      <c r="A3001" t="s">
        <v>295</v>
      </c>
      <c r="B3001" t="s">
        <v>354</v>
      </c>
      <c r="C3001" t="s">
        <v>277</v>
      </c>
      <c r="D3001">
        <v>1</v>
      </c>
      <c r="E3001">
        <v>1</v>
      </c>
      <c r="F3001">
        <v>1</v>
      </c>
      <c r="G3001">
        <v>1</v>
      </c>
      <c r="H3001">
        <v>1</v>
      </c>
      <c r="I3001">
        <v>1</v>
      </c>
      <c r="J3001">
        <v>1</v>
      </c>
      <c r="K3001">
        <v>1</v>
      </c>
      <c r="M3001" t="s">
        <v>468</v>
      </c>
    </row>
    <row r="3002" spans="1:13" hidden="1">
      <c r="A3002" t="s">
        <v>295</v>
      </c>
      <c r="B3002" t="s">
        <v>354</v>
      </c>
      <c r="C3002" t="s">
        <v>281</v>
      </c>
      <c r="D3002">
        <v>1</v>
      </c>
      <c r="E3002">
        <v>1</v>
      </c>
      <c r="F3002">
        <v>1</v>
      </c>
      <c r="G3002">
        <v>1</v>
      </c>
      <c r="H3002">
        <v>1</v>
      </c>
      <c r="I3002">
        <v>1</v>
      </c>
      <c r="J3002">
        <v>1</v>
      </c>
      <c r="K3002">
        <v>1</v>
      </c>
      <c r="M3002" t="s">
        <v>468</v>
      </c>
    </row>
    <row r="3003" spans="1:13" hidden="1">
      <c r="A3003" t="s">
        <v>295</v>
      </c>
      <c r="B3003" t="s">
        <v>354</v>
      </c>
      <c r="C3003" t="s">
        <v>282</v>
      </c>
      <c r="D3003">
        <v>1</v>
      </c>
      <c r="E3003">
        <v>1</v>
      </c>
      <c r="F3003">
        <v>1</v>
      </c>
      <c r="G3003">
        <v>1</v>
      </c>
      <c r="H3003">
        <v>1</v>
      </c>
      <c r="I3003">
        <v>1</v>
      </c>
      <c r="J3003">
        <v>1</v>
      </c>
      <c r="K3003">
        <v>1</v>
      </c>
      <c r="M3003" t="s">
        <v>468</v>
      </c>
    </row>
    <row r="3004" spans="1:13" hidden="1">
      <c r="A3004" t="s">
        <v>295</v>
      </c>
      <c r="B3004" t="s">
        <v>354</v>
      </c>
      <c r="C3004" t="s">
        <v>283</v>
      </c>
      <c r="D3004">
        <v>1</v>
      </c>
      <c r="E3004">
        <v>1</v>
      </c>
      <c r="F3004">
        <v>1</v>
      </c>
      <c r="G3004">
        <v>1</v>
      </c>
      <c r="H3004">
        <v>1</v>
      </c>
      <c r="I3004">
        <v>1</v>
      </c>
      <c r="J3004">
        <v>1</v>
      </c>
      <c r="K3004">
        <v>1</v>
      </c>
      <c r="M3004" t="s">
        <v>468</v>
      </c>
    </row>
    <row r="3005" spans="1:13" hidden="1">
      <c r="A3005" t="s">
        <v>295</v>
      </c>
      <c r="B3005" t="s">
        <v>354</v>
      </c>
      <c r="C3005" t="s">
        <v>284</v>
      </c>
      <c r="D3005">
        <v>1</v>
      </c>
      <c r="E3005">
        <v>1</v>
      </c>
      <c r="F3005">
        <v>1</v>
      </c>
      <c r="G3005">
        <v>1</v>
      </c>
      <c r="H3005">
        <v>1</v>
      </c>
      <c r="I3005">
        <v>1</v>
      </c>
      <c r="J3005">
        <v>1</v>
      </c>
      <c r="K3005">
        <v>1</v>
      </c>
      <c r="M3005" t="s">
        <v>468</v>
      </c>
    </row>
    <row r="3006" spans="1:13" hidden="1">
      <c r="A3006" t="s">
        <v>295</v>
      </c>
      <c r="B3006" t="s">
        <v>354</v>
      </c>
      <c r="C3006" t="s">
        <v>285</v>
      </c>
      <c r="D3006">
        <v>1</v>
      </c>
      <c r="E3006">
        <v>1</v>
      </c>
      <c r="F3006">
        <v>1</v>
      </c>
      <c r="G3006">
        <v>1</v>
      </c>
      <c r="H3006">
        <v>1</v>
      </c>
      <c r="I3006">
        <v>1</v>
      </c>
      <c r="J3006">
        <v>1</v>
      </c>
      <c r="K3006">
        <v>1</v>
      </c>
      <c r="M3006" t="s">
        <v>468</v>
      </c>
    </row>
    <row r="3007" spans="1:13" hidden="1">
      <c r="A3007" t="s">
        <v>295</v>
      </c>
      <c r="B3007" t="s">
        <v>354</v>
      </c>
      <c r="C3007" t="s">
        <v>286</v>
      </c>
      <c r="D3007">
        <v>1</v>
      </c>
      <c r="E3007">
        <v>1</v>
      </c>
      <c r="F3007">
        <v>1</v>
      </c>
      <c r="G3007">
        <v>1</v>
      </c>
      <c r="H3007">
        <v>1</v>
      </c>
      <c r="I3007">
        <v>1</v>
      </c>
      <c r="J3007">
        <v>1</v>
      </c>
      <c r="K3007">
        <v>1</v>
      </c>
      <c r="M3007" t="s">
        <v>468</v>
      </c>
    </row>
    <row r="3008" spans="1:13" hidden="1">
      <c r="A3008" t="s">
        <v>295</v>
      </c>
      <c r="B3008" t="s">
        <v>354</v>
      </c>
      <c r="C3008" t="s">
        <v>287</v>
      </c>
      <c r="D3008">
        <v>1</v>
      </c>
      <c r="E3008">
        <v>1</v>
      </c>
      <c r="F3008">
        <v>1</v>
      </c>
      <c r="G3008">
        <v>1</v>
      </c>
      <c r="H3008">
        <v>1</v>
      </c>
      <c r="I3008">
        <v>1</v>
      </c>
      <c r="J3008">
        <v>1</v>
      </c>
      <c r="K3008">
        <v>1</v>
      </c>
      <c r="M3008" t="s">
        <v>468</v>
      </c>
    </row>
    <row r="3009" spans="1:13" hidden="1">
      <c r="A3009" t="s">
        <v>295</v>
      </c>
      <c r="B3009" t="s">
        <v>354</v>
      </c>
      <c r="C3009" t="s">
        <v>288</v>
      </c>
      <c r="D3009">
        <v>1</v>
      </c>
      <c r="E3009">
        <v>1</v>
      </c>
      <c r="F3009">
        <v>1</v>
      </c>
      <c r="G3009">
        <v>1</v>
      </c>
      <c r="H3009">
        <v>1</v>
      </c>
      <c r="I3009">
        <v>1</v>
      </c>
      <c r="J3009">
        <v>1</v>
      </c>
      <c r="K3009">
        <v>1</v>
      </c>
      <c r="M3009" t="s">
        <v>468</v>
      </c>
    </row>
    <row r="3010" spans="1:13" hidden="1">
      <c r="A3010" t="s">
        <v>295</v>
      </c>
      <c r="B3010" t="s">
        <v>354</v>
      </c>
      <c r="C3010" t="s">
        <v>289</v>
      </c>
      <c r="D3010">
        <v>1</v>
      </c>
      <c r="E3010">
        <v>1</v>
      </c>
      <c r="F3010">
        <v>1</v>
      </c>
      <c r="G3010">
        <v>1</v>
      </c>
      <c r="H3010">
        <v>1</v>
      </c>
      <c r="I3010">
        <v>1</v>
      </c>
      <c r="J3010">
        <v>1</v>
      </c>
      <c r="K3010">
        <v>1</v>
      </c>
      <c r="M3010" t="s">
        <v>468</v>
      </c>
    </row>
    <row r="3011" spans="1:13" hidden="1">
      <c r="A3011" t="s">
        <v>295</v>
      </c>
      <c r="B3011" t="s">
        <v>354</v>
      </c>
      <c r="C3011" t="s">
        <v>290</v>
      </c>
      <c r="D3011">
        <v>1</v>
      </c>
      <c r="E3011">
        <v>1</v>
      </c>
      <c r="F3011">
        <v>1</v>
      </c>
      <c r="G3011">
        <v>1</v>
      </c>
      <c r="H3011">
        <v>1</v>
      </c>
      <c r="I3011">
        <v>1</v>
      </c>
      <c r="J3011">
        <v>1</v>
      </c>
      <c r="K3011">
        <v>1</v>
      </c>
      <c r="M3011" t="s">
        <v>468</v>
      </c>
    </row>
    <row r="3012" spans="1:13" hidden="1">
      <c r="A3012" t="s">
        <v>295</v>
      </c>
      <c r="B3012" t="s">
        <v>354</v>
      </c>
      <c r="C3012" t="s">
        <v>291</v>
      </c>
      <c r="D3012">
        <v>1</v>
      </c>
      <c r="E3012">
        <v>1</v>
      </c>
      <c r="F3012">
        <v>1</v>
      </c>
      <c r="G3012">
        <v>1</v>
      </c>
      <c r="H3012">
        <v>1</v>
      </c>
      <c r="I3012">
        <v>1</v>
      </c>
      <c r="J3012">
        <v>1</v>
      </c>
      <c r="K3012">
        <v>1</v>
      </c>
      <c r="M3012" t="s">
        <v>468</v>
      </c>
    </row>
    <row r="3013" spans="1:13" hidden="1">
      <c r="A3013" t="s">
        <v>295</v>
      </c>
      <c r="B3013" t="s">
        <v>354</v>
      </c>
      <c r="C3013" t="s">
        <v>292</v>
      </c>
      <c r="D3013">
        <v>1</v>
      </c>
      <c r="E3013">
        <v>1</v>
      </c>
      <c r="F3013">
        <v>1</v>
      </c>
      <c r="G3013">
        <v>1</v>
      </c>
      <c r="H3013">
        <v>1</v>
      </c>
      <c r="I3013">
        <v>1</v>
      </c>
      <c r="J3013">
        <v>1</v>
      </c>
      <c r="K3013">
        <v>1</v>
      </c>
      <c r="M3013" t="s">
        <v>468</v>
      </c>
    </row>
    <row r="3014" spans="1:13" hidden="1">
      <c r="A3014" t="s">
        <v>295</v>
      </c>
      <c r="B3014" t="s">
        <v>357</v>
      </c>
      <c r="C3014" t="s">
        <v>278</v>
      </c>
      <c r="D3014">
        <v>1</v>
      </c>
      <c r="E3014">
        <v>1</v>
      </c>
      <c r="F3014">
        <v>1</v>
      </c>
      <c r="G3014">
        <v>1</v>
      </c>
      <c r="H3014">
        <v>1</v>
      </c>
      <c r="I3014">
        <v>1</v>
      </c>
      <c r="J3014">
        <v>1</v>
      </c>
      <c r="K3014">
        <v>1</v>
      </c>
      <c r="M3014" t="s">
        <v>468</v>
      </c>
    </row>
    <row r="3015" spans="1:13" hidden="1">
      <c r="A3015" t="s">
        <v>295</v>
      </c>
      <c r="B3015" t="s">
        <v>357</v>
      </c>
      <c r="C3015" t="s">
        <v>279</v>
      </c>
      <c r="D3015">
        <v>1</v>
      </c>
      <c r="E3015">
        <v>1</v>
      </c>
      <c r="F3015">
        <v>1</v>
      </c>
      <c r="G3015">
        <v>1</v>
      </c>
      <c r="H3015">
        <v>1</v>
      </c>
      <c r="I3015">
        <v>1</v>
      </c>
      <c r="J3015">
        <v>1</v>
      </c>
      <c r="K3015">
        <v>1</v>
      </c>
      <c r="M3015" t="s">
        <v>468</v>
      </c>
    </row>
    <row r="3016" spans="1:13" hidden="1">
      <c r="A3016" t="s">
        <v>295</v>
      </c>
      <c r="B3016" t="s">
        <v>357</v>
      </c>
      <c r="C3016" t="s">
        <v>280</v>
      </c>
      <c r="D3016">
        <v>1</v>
      </c>
      <c r="E3016">
        <v>1</v>
      </c>
      <c r="F3016">
        <v>1</v>
      </c>
      <c r="G3016">
        <v>1</v>
      </c>
      <c r="H3016">
        <v>1</v>
      </c>
      <c r="I3016">
        <v>1</v>
      </c>
      <c r="J3016">
        <v>1</v>
      </c>
      <c r="K3016">
        <v>1</v>
      </c>
      <c r="M3016" t="s">
        <v>468</v>
      </c>
    </row>
    <row r="3017" spans="1:13" hidden="1">
      <c r="A3017" t="s">
        <v>295</v>
      </c>
      <c r="B3017" t="s">
        <v>357</v>
      </c>
      <c r="C3017" t="s">
        <v>277</v>
      </c>
      <c r="D3017">
        <v>1</v>
      </c>
      <c r="E3017">
        <v>1</v>
      </c>
      <c r="F3017">
        <v>1</v>
      </c>
      <c r="G3017">
        <v>1</v>
      </c>
      <c r="H3017">
        <v>1</v>
      </c>
      <c r="I3017">
        <v>1</v>
      </c>
      <c r="J3017">
        <v>1</v>
      </c>
      <c r="K3017">
        <v>1</v>
      </c>
      <c r="M3017" t="s">
        <v>468</v>
      </c>
    </row>
    <row r="3018" spans="1:13" hidden="1">
      <c r="A3018" t="s">
        <v>295</v>
      </c>
      <c r="B3018" t="s">
        <v>357</v>
      </c>
      <c r="C3018" t="s">
        <v>281</v>
      </c>
      <c r="D3018">
        <v>1</v>
      </c>
      <c r="E3018">
        <v>1</v>
      </c>
      <c r="F3018">
        <v>1</v>
      </c>
      <c r="G3018">
        <v>1</v>
      </c>
      <c r="H3018">
        <v>1</v>
      </c>
      <c r="I3018">
        <v>1</v>
      </c>
      <c r="J3018">
        <v>1</v>
      </c>
      <c r="K3018">
        <v>1</v>
      </c>
      <c r="M3018" t="s">
        <v>468</v>
      </c>
    </row>
    <row r="3019" spans="1:13" hidden="1">
      <c r="A3019" t="s">
        <v>295</v>
      </c>
      <c r="B3019" t="s">
        <v>357</v>
      </c>
      <c r="C3019" t="s">
        <v>282</v>
      </c>
      <c r="D3019">
        <v>1</v>
      </c>
      <c r="E3019">
        <v>1</v>
      </c>
      <c r="F3019">
        <v>1</v>
      </c>
      <c r="G3019">
        <v>1</v>
      </c>
      <c r="H3019">
        <v>1</v>
      </c>
      <c r="I3019">
        <v>1</v>
      </c>
      <c r="J3019">
        <v>1</v>
      </c>
      <c r="K3019">
        <v>1</v>
      </c>
      <c r="M3019" t="s">
        <v>468</v>
      </c>
    </row>
    <row r="3020" spans="1:13" hidden="1">
      <c r="A3020" t="s">
        <v>295</v>
      </c>
      <c r="B3020" t="s">
        <v>357</v>
      </c>
      <c r="C3020" t="s">
        <v>283</v>
      </c>
      <c r="D3020">
        <v>1</v>
      </c>
      <c r="E3020">
        <v>1</v>
      </c>
      <c r="F3020">
        <v>1</v>
      </c>
      <c r="G3020">
        <v>1</v>
      </c>
      <c r="H3020">
        <v>1</v>
      </c>
      <c r="I3020">
        <v>1</v>
      </c>
      <c r="J3020">
        <v>1</v>
      </c>
      <c r="K3020">
        <v>1</v>
      </c>
      <c r="M3020" t="s">
        <v>468</v>
      </c>
    </row>
    <row r="3021" spans="1:13" hidden="1">
      <c r="A3021" t="s">
        <v>295</v>
      </c>
      <c r="B3021" t="s">
        <v>357</v>
      </c>
      <c r="C3021" t="s">
        <v>284</v>
      </c>
      <c r="D3021">
        <v>1</v>
      </c>
      <c r="E3021">
        <v>1</v>
      </c>
      <c r="F3021">
        <v>1</v>
      </c>
      <c r="G3021">
        <v>1</v>
      </c>
      <c r="H3021">
        <v>1</v>
      </c>
      <c r="I3021">
        <v>1</v>
      </c>
      <c r="J3021">
        <v>1</v>
      </c>
      <c r="K3021">
        <v>1</v>
      </c>
      <c r="M3021" t="s">
        <v>468</v>
      </c>
    </row>
    <row r="3022" spans="1:13" hidden="1">
      <c r="A3022" t="s">
        <v>295</v>
      </c>
      <c r="B3022" t="s">
        <v>357</v>
      </c>
      <c r="C3022" t="s">
        <v>285</v>
      </c>
      <c r="D3022">
        <v>1</v>
      </c>
      <c r="E3022">
        <v>1</v>
      </c>
      <c r="F3022">
        <v>1</v>
      </c>
      <c r="G3022">
        <v>1</v>
      </c>
      <c r="H3022">
        <v>1</v>
      </c>
      <c r="I3022">
        <v>1</v>
      </c>
      <c r="J3022">
        <v>1</v>
      </c>
      <c r="K3022">
        <v>1</v>
      </c>
      <c r="M3022" t="s">
        <v>468</v>
      </c>
    </row>
    <row r="3023" spans="1:13" hidden="1">
      <c r="A3023" t="s">
        <v>295</v>
      </c>
      <c r="B3023" t="s">
        <v>357</v>
      </c>
      <c r="C3023" t="s">
        <v>286</v>
      </c>
      <c r="D3023">
        <v>1</v>
      </c>
      <c r="E3023">
        <v>1</v>
      </c>
      <c r="F3023">
        <v>1</v>
      </c>
      <c r="G3023">
        <v>1</v>
      </c>
      <c r="H3023">
        <v>1</v>
      </c>
      <c r="I3023">
        <v>1</v>
      </c>
      <c r="J3023">
        <v>1</v>
      </c>
      <c r="K3023">
        <v>1</v>
      </c>
      <c r="M3023" t="s">
        <v>468</v>
      </c>
    </row>
    <row r="3024" spans="1:13" hidden="1">
      <c r="A3024" t="s">
        <v>295</v>
      </c>
      <c r="B3024" t="s">
        <v>357</v>
      </c>
      <c r="C3024" t="s">
        <v>287</v>
      </c>
      <c r="D3024">
        <v>1</v>
      </c>
      <c r="E3024">
        <v>1</v>
      </c>
      <c r="F3024">
        <v>1</v>
      </c>
      <c r="G3024">
        <v>1</v>
      </c>
      <c r="H3024">
        <v>1</v>
      </c>
      <c r="I3024">
        <v>1</v>
      </c>
      <c r="J3024">
        <v>1</v>
      </c>
      <c r="K3024">
        <v>1</v>
      </c>
      <c r="M3024" t="s">
        <v>468</v>
      </c>
    </row>
    <row r="3025" spans="1:13" hidden="1">
      <c r="A3025" t="s">
        <v>295</v>
      </c>
      <c r="B3025" t="s">
        <v>357</v>
      </c>
      <c r="C3025" t="s">
        <v>288</v>
      </c>
      <c r="D3025">
        <v>1</v>
      </c>
      <c r="E3025">
        <v>1</v>
      </c>
      <c r="F3025">
        <v>1</v>
      </c>
      <c r="G3025">
        <v>1</v>
      </c>
      <c r="H3025">
        <v>1</v>
      </c>
      <c r="I3025">
        <v>1</v>
      </c>
      <c r="J3025">
        <v>1</v>
      </c>
      <c r="K3025">
        <v>1</v>
      </c>
      <c r="M3025" t="s">
        <v>468</v>
      </c>
    </row>
    <row r="3026" spans="1:13" hidden="1">
      <c r="A3026" t="s">
        <v>295</v>
      </c>
      <c r="B3026" t="s">
        <v>357</v>
      </c>
      <c r="C3026" t="s">
        <v>289</v>
      </c>
      <c r="D3026">
        <v>1</v>
      </c>
      <c r="E3026">
        <v>1</v>
      </c>
      <c r="F3026">
        <v>1</v>
      </c>
      <c r="G3026">
        <v>1</v>
      </c>
      <c r="H3026">
        <v>1</v>
      </c>
      <c r="I3026">
        <v>1</v>
      </c>
      <c r="J3026">
        <v>1</v>
      </c>
      <c r="K3026">
        <v>1</v>
      </c>
      <c r="M3026" t="s">
        <v>468</v>
      </c>
    </row>
    <row r="3027" spans="1:13" hidden="1">
      <c r="A3027" t="s">
        <v>295</v>
      </c>
      <c r="B3027" t="s">
        <v>357</v>
      </c>
      <c r="C3027" t="s">
        <v>290</v>
      </c>
      <c r="D3027">
        <v>1</v>
      </c>
      <c r="E3027">
        <v>1</v>
      </c>
      <c r="F3027">
        <v>1</v>
      </c>
      <c r="G3027">
        <v>1</v>
      </c>
      <c r="H3027">
        <v>1</v>
      </c>
      <c r="I3027">
        <v>1</v>
      </c>
      <c r="J3027">
        <v>1</v>
      </c>
      <c r="K3027">
        <v>1</v>
      </c>
      <c r="M3027" t="s">
        <v>468</v>
      </c>
    </row>
    <row r="3028" spans="1:13" hidden="1">
      <c r="A3028" t="s">
        <v>295</v>
      </c>
      <c r="B3028" t="s">
        <v>357</v>
      </c>
      <c r="C3028" t="s">
        <v>291</v>
      </c>
      <c r="D3028">
        <v>1</v>
      </c>
      <c r="E3028">
        <v>1</v>
      </c>
      <c r="F3028">
        <v>1</v>
      </c>
      <c r="G3028">
        <v>1</v>
      </c>
      <c r="H3028">
        <v>1</v>
      </c>
      <c r="I3028">
        <v>1</v>
      </c>
      <c r="J3028">
        <v>1</v>
      </c>
      <c r="K3028">
        <v>1</v>
      </c>
      <c r="M3028" t="s">
        <v>468</v>
      </c>
    </row>
    <row r="3029" spans="1:13" hidden="1">
      <c r="A3029" t="s">
        <v>295</v>
      </c>
      <c r="B3029" t="s">
        <v>357</v>
      </c>
      <c r="C3029" t="s">
        <v>292</v>
      </c>
      <c r="D3029">
        <v>1</v>
      </c>
      <c r="E3029">
        <v>1</v>
      </c>
      <c r="F3029">
        <v>1</v>
      </c>
      <c r="G3029">
        <v>1</v>
      </c>
      <c r="H3029">
        <v>1</v>
      </c>
      <c r="I3029">
        <v>1</v>
      </c>
      <c r="J3029">
        <v>1</v>
      </c>
      <c r="K3029">
        <v>1</v>
      </c>
      <c r="M3029" t="s">
        <v>468</v>
      </c>
    </row>
    <row r="3030" spans="1:13" hidden="1">
      <c r="A3030" t="s">
        <v>295</v>
      </c>
      <c r="B3030" t="s">
        <v>338</v>
      </c>
      <c r="C3030" t="s">
        <v>278</v>
      </c>
      <c r="D3030">
        <v>1</v>
      </c>
      <c r="E3030">
        <v>1</v>
      </c>
      <c r="F3030">
        <v>1</v>
      </c>
      <c r="G3030">
        <v>1</v>
      </c>
      <c r="H3030">
        <v>1</v>
      </c>
      <c r="I3030">
        <v>1</v>
      </c>
      <c r="J3030">
        <v>1</v>
      </c>
      <c r="K3030">
        <v>1</v>
      </c>
      <c r="M3030" t="s">
        <v>407</v>
      </c>
    </row>
    <row r="3031" spans="1:13" hidden="1">
      <c r="A3031" t="s">
        <v>295</v>
      </c>
      <c r="B3031" t="s">
        <v>338</v>
      </c>
      <c r="C3031" t="s">
        <v>279</v>
      </c>
      <c r="D3031">
        <v>1</v>
      </c>
      <c r="E3031">
        <v>1</v>
      </c>
      <c r="F3031">
        <v>1</v>
      </c>
      <c r="G3031">
        <v>1</v>
      </c>
      <c r="H3031">
        <v>1</v>
      </c>
      <c r="I3031">
        <v>1</v>
      </c>
      <c r="J3031">
        <v>1</v>
      </c>
      <c r="K3031">
        <v>1</v>
      </c>
      <c r="M3031" t="s">
        <v>407</v>
      </c>
    </row>
    <row r="3032" spans="1:13" hidden="1">
      <c r="A3032" t="s">
        <v>295</v>
      </c>
      <c r="B3032" t="s">
        <v>338</v>
      </c>
      <c r="C3032" t="s">
        <v>280</v>
      </c>
      <c r="D3032">
        <v>1</v>
      </c>
      <c r="E3032">
        <v>1</v>
      </c>
      <c r="F3032">
        <v>1</v>
      </c>
      <c r="G3032">
        <v>1</v>
      </c>
      <c r="H3032">
        <v>1</v>
      </c>
      <c r="I3032">
        <v>1</v>
      </c>
      <c r="J3032">
        <v>1</v>
      </c>
      <c r="K3032">
        <v>1</v>
      </c>
      <c r="M3032" t="s">
        <v>407</v>
      </c>
    </row>
    <row r="3033" spans="1:13" hidden="1">
      <c r="A3033" t="s">
        <v>295</v>
      </c>
      <c r="B3033" t="s">
        <v>338</v>
      </c>
      <c r="C3033" t="s">
        <v>277</v>
      </c>
      <c r="D3033">
        <v>1</v>
      </c>
      <c r="E3033">
        <v>1</v>
      </c>
      <c r="F3033">
        <v>1</v>
      </c>
      <c r="G3033">
        <v>1</v>
      </c>
      <c r="H3033">
        <v>1</v>
      </c>
      <c r="I3033">
        <v>1</v>
      </c>
      <c r="J3033">
        <v>1</v>
      </c>
      <c r="K3033">
        <v>1</v>
      </c>
      <c r="M3033" t="s">
        <v>407</v>
      </c>
    </row>
    <row r="3034" spans="1:13" hidden="1">
      <c r="A3034" t="s">
        <v>295</v>
      </c>
      <c r="B3034" t="s">
        <v>338</v>
      </c>
      <c r="C3034" t="s">
        <v>281</v>
      </c>
      <c r="D3034">
        <v>1</v>
      </c>
      <c r="E3034">
        <v>1</v>
      </c>
      <c r="F3034">
        <v>1</v>
      </c>
      <c r="G3034">
        <v>1</v>
      </c>
      <c r="H3034">
        <v>1</v>
      </c>
      <c r="I3034">
        <v>1</v>
      </c>
      <c r="J3034">
        <v>1</v>
      </c>
      <c r="K3034">
        <v>1</v>
      </c>
      <c r="M3034" t="s">
        <v>407</v>
      </c>
    </row>
    <row r="3035" spans="1:13" hidden="1">
      <c r="A3035" t="s">
        <v>295</v>
      </c>
      <c r="B3035" t="s">
        <v>338</v>
      </c>
      <c r="C3035" t="s">
        <v>282</v>
      </c>
      <c r="D3035">
        <v>1</v>
      </c>
      <c r="E3035">
        <v>1</v>
      </c>
      <c r="F3035">
        <v>1</v>
      </c>
      <c r="G3035">
        <v>1</v>
      </c>
      <c r="H3035">
        <v>1</v>
      </c>
      <c r="I3035">
        <v>1</v>
      </c>
      <c r="J3035">
        <v>1</v>
      </c>
      <c r="K3035">
        <v>1</v>
      </c>
      <c r="M3035" t="s">
        <v>407</v>
      </c>
    </row>
    <row r="3036" spans="1:13" hidden="1">
      <c r="A3036" t="s">
        <v>295</v>
      </c>
      <c r="B3036" t="s">
        <v>338</v>
      </c>
      <c r="C3036" t="s">
        <v>283</v>
      </c>
      <c r="D3036">
        <v>1</v>
      </c>
      <c r="E3036">
        <v>1</v>
      </c>
      <c r="F3036">
        <v>1</v>
      </c>
      <c r="G3036">
        <v>1</v>
      </c>
      <c r="H3036">
        <v>1</v>
      </c>
      <c r="I3036">
        <v>1</v>
      </c>
      <c r="J3036">
        <v>1</v>
      </c>
      <c r="K3036">
        <v>1</v>
      </c>
      <c r="M3036" t="s">
        <v>407</v>
      </c>
    </row>
    <row r="3037" spans="1:13" hidden="1">
      <c r="A3037" t="s">
        <v>295</v>
      </c>
      <c r="B3037" t="s">
        <v>338</v>
      </c>
      <c r="C3037" t="s">
        <v>284</v>
      </c>
      <c r="D3037">
        <v>1</v>
      </c>
      <c r="E3037">
        <v>1</v>
      </c>
      <c r="F3037">
        <v>1</v>
      </c>
      <c r="G3037">
        <v>1</v>
      </c>
      <c r="H3037">
        <v>1</v>
      </c>
      <c r="I3037">
        <v>1</v>
      </c>
      <c r="J3037">
        <v>1</v>
      </c>
      <c r="K3037">
        <v>1</v>
      </c>
      <c r="M3037" t="s">
        <v>407</v>
      </c>
    </row>
    <row r="3038" spans="1:13" hidden="1">
      <c r="A3038" t="s">
        <v>295</v>
      </c>
      <c r="B3038" t="s">
        <v>338</v>
      </c>
      <c r="C3038" t="s">
        <v>285</v>
      </c>
      <c r="D3038">
        <v>1</v>
      </c>
      <c r="E3038">
        <v>1</v>
      </c>
      <c r="F3038">
        <v>1</v>
      </c>
      <c r="G3038">
        <v>1</v>
      </c>
      <c r="H3038">
        <v>1</v>
      </c>
      <c r="I3038">
        <v>1</v>
      </c>
      <c r="J3038">
        <v>1</v>
      </c>
      <c r="K3038">
        <v>1</v>
      </c>
      <c r="M3038" t="s">
        <v>407</v>
      </c>
    </row>
    <row r="3039" spans="1:13" hidden="1">
      <c r="A3039" t="s">
        <v>295</v>
      </c>
      <c r="B3039" t="s">
        <v>338</v>
      </c>
      <c r="C3039" t="s">
        <v>286</v>
      </c>
      <c r="D3039">
        <v>1</v>
      </c>
      <c r="E3039">
        <v>1</v>
      </c>
      <c r="F3039">
        <v>1</v>
      </c>
      <c r="G3039">
        <v>1</v>
      </c>
      <c r="H3039">
        <v>1</v>
      </c>
      <c r="I3039">
        <v>1</v>
      </c>
      <c r="J3039">
        <v>1</v>
      </c>
      <c r="K3039">
        <v>1</v>
      </c>
      <c r="M3039" t="s">
        <v>407</v>
      </c>
    </row>
    <row r="3040" spans="1:13" hidden="1">
      <c r="A3040" t="s">
        <v>295</v>
      </c>
      <c r="B3040" t="s">
        <v>338</v>
      </c>
      <c r="C3040" t="s">
        <v>287</v>
      </c>
      <c r="D3040">
        <v>1</v>
      </c>
      <c r="E3040">
        <v>1</v>
      </c>
      <c r="F3040">
        <v>1</v>
      </c>
      <c r="G3040">
        <v>1</v>
      </c>
      <c r="H3040">
        <v>1</v>
      </c>
      <c r="I3040">
        <v>1</v>
      </c>
      <c r="J3040">
        <v>1</v>
      </c>
      <c r="K3040">
        <v>1</v>
      </c>
      <c r="M3040" t="s">
        <v>407</v>
      </c>
    </row>
    <row r="3041" spans="1:13" hidden="1">
      <c r="A3041" t="s">
        <v>295</v>
      </c>
      <c r="B3041" t="s">
        <v>338</v>
      </c>
      <c r="C3041" t="s">
        <v>288</v>
      </c>
      <c r="D3041">
        <v>1</v>
      </c>
      <c r="E3041">
        <v>1</v>
      </c>
      <c r="F3041">
        <v>1</v>
      </c>
      <c r="G3041">
        <v>1</v>
      </c>
      <c r="H3041">
        <v>1</v>
      </c>
      <c r="I3041">
        <v>1</v>
      </c>
      <c r="J3041">
        <v>1</v>
      </c>
      <c r="K3041">
        <v>1</v>
      </c>
      <c r="M3041" t="s">
        <v>407</v>
      </c>
    </row>
    <row r="3042" spans="1:13" hidden="1">
      <c r="A3042" t="s">
        <v>295</v>
      </c>
      <c r="B3042" t="s">
        <v>338</v>
      </c>
      <c r="C3042" t="s">
        <v>289</v>
      </c>
      <c r="D3042">
        <v>1</v>
      </c>
      <c r="E3042">
        <v>1</v>
      </c>
      <c r="F3042">
        <v>1</v>
      </c>
      <c r="G3042">
        <v>1</v>
      </c>
      <c r="H3042">
        <v>1</v>
      </c>
      <c r="I3042">
        <v>1</v>
      </c>
      <c r="J3042">
        <v>1</v>
      </c>
      <c r="K3042">
        <v>1</v>
      </c>
      <c r="M3042" t="s">
        <v>407</v>
      </c>
    </row>
    <row r="3043" spans="1:13" hidden="1">
      <c r="A3043" t="s">
        <v>295</v>
      </c>
      <c r="B3043" t="s">
        <v>338</v>
      </c>
      <c r="C3043" t="s">
        <v>290</v>
      </c>
      <c r="D3043">
        <v>1</v>
      </c>
      <c r="E3043">
        <v>1</v>
      </c>
      <c r="F3043">
        <v>1</v>
      </c>
      <c r="G3043">
        <v>1</v>
      </c>
      <c r="H3043">
        <v>1</v>
      </c>
      <c r="I3043">
        <v>1</v>
      </c>
      <c r="J3043">
        <v>1</v>
      </c>
      <c r="K3043">
        <v>1</v>
      </c>
      <c r="M3043" t="s">
        <v>407</v>
      </c>
    </row>
    <row r="3044" spans="1:13" hidden="1">
      <c r="A3044" t="s">
        <v>295</v>
      </c>
      <c r="B3044" t="s">
        <v>338</v>
      </c>
      <c r="C3044" t="s">
        <v>291</v>
      </c>
      <c r="D3044">
        <v>1</v>
      </c>
      <c r="E3044">
        <v>1</v>
      </c>
      <c r="F3044">
        <v>1</v>
      </c>
      <c r="G3044">
        <v>1</v>
      </c>
      <c r="H3044">
        <v>1</v>
      </c>
      <c r="I3044">
        <v>1</v>
      </c>
      <c r="J3044">
        <v>1</v>
      </c>
      <c r="K3044">
        <v>1</v>
      </c>
      <c r="M3044" t="s">
        <v>407</v>
      </c>
    </row>
    <row r="3045" spans="1:13" hidden="1">
      <c r="A3045" t="s">
        <v>295</v>
      </c>
      <c r="B3045" t="s">
        <v>338</v>
      </c>
      <c r="C3045" t="s">
        <v>292</v>
      </c>
      <c r="D3045">
        <v>1</v>
      </c>
      <c r="E3045">
        <v>1</v>
      </c>
      <c r="F3045">
        <v>1</v>
      </c>
      <c r="G3045">
        <v>1</v>
      </c>
      <c r="H3045">
        <v>1</v>
      </c>
      <c r="I3045">
        <v>1</v>
      </c>
      <c r="J3045">
        <v>1</v>
      </c>
      <c r="K3045">
        <v>1</v>
      </c>
      <c r="M3045" t="s">
        <v>407</v>
      </c>
    </row>
    <row r="3046" spans="1:13" hidden="1">
      <c r="A3046" t="s">
        <v>295</v>
      </c>
      <c r="B3046" t="s">
        <v>335</v>
      </c>
      <c r="C3046" t="s">
        <v>278</v>
      </c>
      <c r="D3046" s="114">
        <v>1</v>
      </c>
      <c r="E3046" s="114">
        <v>1</v>
      </c>
      <c r="F3046" s="114">
        <v>1</v>
      </c>
      <c r="G3046" s="114">
        <v>1</v>
      </c>
      <c r="H3046" s="114">
        <v>1</v>
      </c>
      <c r="I3046" s="114">
        <v>1</v>
      </c>
      <c r="J3046" s="114">
        <v>1</v>
      </c>
      <c r="K3046" s="114">
        <v>1</v>
      </c>
      <c r="M3046" s="114"/>
    </row>
    <row r="3047" spans="1:13" hidden="1">
      <c r="A3047" t="s">
        <v>295</v>
      </c>
      <c r="B3047" t="s">
        <v>335</v>
      </c>
      <c r="C3047" t="s">
        <v>279</v>
      </c>
      <c r="D3047" s="114">
        <v>1</v>
      </c>
      <c r="E3047" s="114">
        <v>1</v>
      </c>
      <c r="F3047" s="114">
        <v>1</v>
      </c>
      <c r="G3047" s="114">
        <v>1</v>
      </c>
      <c r="H3047" s="114">
        <v>1</v>
      </c>
      <c r="I3047" s="114">
        <v>1</v>
      </c>
      <c r="J3047" s="114">
        <v>1</v>
      </c>
      <c r="K3047" s="114">
        <v>1</v>
      </c>
      <c r="M3047" s="114"/>
    </row>
    <row r="3048" spans="1:13" hidden="1">
      <c r="A3048" t="s">
        <v>295</v>
      </c>
      <c r="B3048" t="s">
        <v>335</v>
      </c>
      <c r="C3048" t="s">
        <v>280</v>
      </c>
      <c r="D3048" s="114">
        <v>1</v>
      </c>
      <c r="E3048" s="114">
        <v>1</v>
      </c>
      <c r="F3048" s="114">
        <v>1</v>
      </c>
      <c r="G3048" s="114">
        <v>1</v>
      </c>
      <c r="H3048" s="114">
        <v>1</v>
      </c>
      <c r="I3048" s="114">
        <v>1</v>
      </c>
      <c r="J3048" s="114">
        <v>1</v>
      </c>
      <c r="K3048" s="114">
        <v>1</v>
      </c>
      <c r="M3048" s="114"/>
    </row>
    <row r="3049" spans="1:13" hidden="1">
      <c r="A3049" t="s">
        <v>295</v>
      </c>
      <c r="B3049" t="s">
        <v>335</v>
      </c>
      <c r="C3049" t="s">
        <v>277</v>
      </c>
      <c r="D3049" s="114">
        <v>1</v>
      </c>
      <c r="E3049" s="114">
        <v>1</v>
      </c>
      <c r="F3049" s="114">
        <v>1</v>
      </c>
      <c r="G3049" s="114">
        <v>1</v>
      </c>
      <c r="H3049" s="114">
        <v>1</v>
      </c>
      <c r="I3049" s="114">
        <v>1</v>
      </c>
      <c r="J3049" s="114">
        <v>1</v>
      </c>
      <c r="K3049" s="114">
        <v>1</v>
      </c>
      <c r="M3049" s="114"/>
    </row>
    <row r="3050" spans="1:13" hidden="1">
      <c r="A3050" t="s">
        <v>295</v>
      </c>
      <c r="B3050" t="s">
        <v>335</v>
      </c>
      <c r="C3050" t="s">
        <v>281</v>
      </c>
      <c r="D3050" s="114">
        <v>1</v>
      </c>
      <c r="E3050" s="114">
        <v>1</v>
      </c>
      <c r="F3050" s="114">
        <v>1</v>
      </c>
      <c r="G3050" s="114">
        <v>1</v>
      </c>
      <c r="H3050" s="114">
        <v>1</v>
      </c>
      <c r="I3050" s="114">
        <v>1</v>
      </c>
      <c r="J3050" s="114">
        <v>1</v>
      </c>
      <c r="K3050" s="114">
        <v>1</v>
      </c>
      <c r="M3050" s="114"/>
    </row>
    <row r="3051" spans="1:13" hidden="1">
      <c r="A3051" t="s">
        <v>295</v>
      </c>
      <c r="B3051" t="s">
        <v>335</v>
      </c>
      <c r="C3051" t="s">
        <v>282</v>
      </c>
      <c r="D3051" s="114">
        <v>1</v>
      </c>
      <c r="E3051" s="114">
        <v>1</v>
      </c>
      <c r="F3051" s="114">
        <v>1</v>
      </c>
      <c r="G3051" s="114">
        <v>1</v>
      </c>
      <c r="H3051" s="114">
        <v>1</v>
      </c>
      <c r="I3051" s="114">
        <v>1</v>
      </c>
      <c r="J3051" s="114">
        <v>1</v>
      </c>
      <c r="K3051" s="114">
        <v>1</v>
      </c>
      <c r="M3051" s="114"/>
    </row>
    <row r="3052" spans="1:13" hidden="1">
      <c r="A3052" t="s">
        <v>295</v>
      </c>
      <c r="B3052" t="s">
        <v>335</v>
      </c>
      <c r="C3052" t="s">
        <v>283</v>
      </c>
      <c r="D3052" s="114">
        <v>1</v>
      </c>
      <c r="E3052" s="114">
        <v>1</v>
      </c>
      <c r="F3052" s="114">
        <v>1</v>
      </c>
      <c r="G3052" s="114">
        <v>1</v>
      </c>
      <c r="H3052" s="114">
        <v>1</v>
      </c>
      <c r="I3052" s="114">
        <v>1</v>
      </c>
      <c r="J3052" s="114">
        <v>1</v>
      </c>
      <c r="K3052" s="114">
        <v>1</v>
      </c>
      <c r="M3052" s="114"/>
    </row>
    <row r="3053" spans="1:13" hidden="1">
      <c r="A3053" t="s">
        <v>295</v>
      </c>
      <c r="B3053" t="s">
        <v>335</v>
      </c>
      <c r="C3053" t="s">
        <v>284</v>
      </c>
      <c r="D3053" s="114">
        <v>1</v>
      </c>
      <c r="E3053" s="114">
        <v>1</v>
      </c>
      <c r="F3053" s="114">
        <v>1</v>
      </c>
      <c r="G3053" s="114">
        <v>1</v>
      </c>
      <c r="H3053" s="114">
        <v>1</v>
      </c>
      <c r="I3053" s="114">
        <v>1</v>
      </c>
      <c r="J3053" s="114">
        <v>1</v>
      </c>
      <c r="K3053" s="114">
        <v>1</v>
      </c>
      <c r="M3053" s="114"/>
    </row>
    <row r="3054" spans="1:13" hidden="1">
      <c r="A3054" t="s">
        <v>295</v>
      </c>
      <c r="B3054" t="s">
        <v>335</v>
      </c>
      <c r="C3054" t="s">
        <v>285</v>
      </c>
      <c r="D3054" s="114">
        <v>1</v>
      </c>
      <c r="E3054" s="114">
        <v>1</v>
      </c>
      <c r="F3054" s="114">
        <v>1</v>
      </c>
      <c r="G3054" s="114">
        <v>1</v>
      </c>
      <c r="H3054" s="114">
        <v>1</v>
      </c>
      <c r="I3054" s="114">
        <v>1</v>
      </c>
      <c r="J3054" s="114">
        <v>1</v>
      </c>
      <c r="K3054" s="114">
        <v>1</v>
      </c>
      <c r="M3054" s="114"/>
    </row>
    <row r="3055" spans="1:13" hidden="1">
      <c r="A3055" t="s">
        <v>295</v>
      </c>
      <c r="B3055" t="s">
        <v>335</v>
      </c>
      <c r="C3055" t="s">
        <v>286</v>
      </c>
      <c r="D3055" s="114">
        <v>1</v>
      </c>
      <c r="E3055" s="114">
        <v>1</v>
      </c>
      <c r="F3055" s="114">
        <v>1</v>
      </c>
      <c r="G3055" s="114">
        <v>1</v>
      </c>
      <c r="H3055" s="114">
        <v>1</v>
      </c>
      <c r="I3055" s="114">
        <v>1</v>
      </c>
      <c r="J3055" s="114">
        <v>1</v>
      </c>
      <c r="K3055" s="114">
        <v>1</v>
      </c>
      <c r="M3055" s="114"/>
    </row>
    <row r="3056" spans="1:13" hidden="1">
      <c r="A3056" t="s">
        <v>295</v>
      </c>
      <c r="B3056" t="s">
        <v>335</v>
      </c>
      <c r="C3056" t="s">
        <v>287</v>
      </c>
      <c r="D3056" s="114">
        <v>1</v>
      </c>
      <c r="E3056" s="114">
        <v>1</v>
      </c>
      <c r="F3056" s="114">
        <v>1</v>
      </c>
      <c r="G3056" s="114">
        <v>1</v>
      </c>
      <c r="H3056" s="114">
        <v>1</v>
      </c>
      <c r="I3056" s="114">
        <v>1</v>
      </c>
      <c r="J3056" s="114">
        <v>1</v>
      </c>
      <c r="K3056" s="114">
        <v>1</v>
      </c>
      <c r="M3056" s="114"/>
    </row>
    <row r="3057" spans="1:13" hidden="1">
      <c r="A3057" t="s">
        <v>295</v>
      </c>
      <c r="B3057" t="s">
        <v>335</v>
      </c>
      <c r="C3057" t="s">
        <v>288</v>
      </c>
      <c r="D3057" s="114">
        <v>1</v>
      </c>
      <c r="E3057" s="114">
        <v>1</v>
      </c>
      <c r="F3057" s="114">
        <v>1</v>
      </c>
      <c r="G3057" s="114">
        <v>1</v>
      </c>
      <c r="H3057" s="114">
        <v>1</v>
      </c>
      <c r="I3057" s="114">
        <v>1</v>
      </c>
      <c r="J3057" s="114">
        <v>1</v>
      </c>
      <c r="K3057" s="114">
        <v>1</v>
      </c>
      <c r="M3057" s="114"/>
    </row>
    <row r="3058" spans="1:13" hidden="1">
      <c r="A3058" t="s">
        <v>295</v>
      </c>
      <c r="B3058" t="s">
        <v>335</v>
      </c>
      <c r="C3058" t="s">
        <v>289</v>
      </c>
      <c r="D3058" s="114">
        <v>1</v>
      </c>
      <c r="E3058" s="114">
        <v>1</v>
      </c>
      <c r="F3058" s="114">
        <v>1</v>
      </c>
      <c r="G3058" s="114">
        <v>1</v>
      </c>
      <c r="H3058" s="114">
        <v>1</v>
      </c>
      <c r="I3058" s="114">
        <v>1</v>
      </c>
      <c r="J3058" s="114">
        <v>1</v>
      </c>
      <c r="K3058" s="114">
        <v>1</v>
      </c>
      <c r="M3058" s="114"/>
    </row>
    <row r="3059" spans="1:13" hidden="1">
      <c r="A3059" t="s">
        <v>295</v>
      </c>
      <c r="B3059" t="s">
        <v>335</v>
      </c>
      <c r="C3059" t="s">
        <v>290</v>
      </c>
      <c r="D3059" s="114">
        <v>1</v>
      </c>
      <c r="E3059" s="114">
        <v>1</v>
      </c>
      <c r="F3059" s="114">
        <v>1</v>
      </c>
      <c r="G3059" s="114">
        <v>1</v>
      </c>
      <c r="H3059" s="114">
        <v>1</v>
      </c>
      <c r="I3059" s="114">
        <v>1</v>
      </c>
      <c r="J3059" s="114">
        <v>1</v>
      </c>
      <c r="K3059" s="114">
        <v>1</v>
      </c>
      <c r="M3059" s="114"/>
    </row>
    <row r="3060" spans="1:13" hidden="1">
      <c r="A3060" t="s">
        <v>295</v>
      </c>
      <c r="B3060" t="s">
        <v>335</v>
      </c>
      <c r="C3060" t="s">
        <v>291</v>
      </c>
      <c r="D3060" s="114">
        <v>1</v>
      </c>
      <c r="E3060" s="114">
        <v>1</v>
      </c>
      <c r="F3060" s="114">
        <v>1</v>
      </c>
      <c r="G3060" s="114">
        <v>1</v>
      </c>
      <c r="H3060" s="114">
        <v>1</v>
      </c>
      <c r="I3060" s="114">
        <v>1</v>
      </c>
      <c r="J3060" s="114">
        <v>1</v>
      </c>
      <c r="K3060" s="114">
        <v>1</v>
      </c>
      <c r="M3060" s="114"/>
    </row>
    <row r="3061" spans="1:13" hidden="1">
      <c r="A3061" t="s">
        <v>295</v>
      </c>
      <c r="B3061" t="s">
        <v>335</v>
      </c>
      <c r="C3061" t="s">
        <v>292</v>
      </c>
      <c r="D3061" s="114">
        <v>1</v>
      </c>
      <c r="E3061" s="114">
        <v>1</v>
      </c>
      <c r="F3061" s="114">
        <v>1</v>
      </c>
      <c r="G3061" s="114">
        <v>1</v>
      </c>
      <c r="H3061" s="114">
        <v>1</v>
      </c>
      <c r="I3061" s="114">
        <v>1</v>
      </c>
      <c r="J3061" s="114">
        <v>1</v>
      </c>
      <c r="K3061" s="114">
        <v>1</v>
      </c>
      <c r="M3061" s="114"/>
    </row>
    <row r="3062" spans="1:13" hidden="1">
      <c r="A3062" t="s">
        <v>295</v>
      </c>
      <c r="B3062" t="s">
        <v>336</v>
      </c>
      <c r="C3062" t="s">
        <v>278</v>
      </c>
      <c r="D3062" s="114">
        <v>1</v>
      </c>
      <c r="E3062" s="114">
        <v>1</v>
      </c>
      <c r="F3062" s="114">
        <v>1</v>
      </c>
      <c r="G3062" s="114">
        <v>1</v>
      </c>
      <c r="H3062" s="114">
        <v>1</v>
      </c>
      <c r="I3062" s="114">
        <v>1</v>
      </c>
      <c r="J3062" s="114">
        <v>1</v>
      </c>
      <c r="K3062" s="114">
        <v>1</v>
      </c>
      <c r="M3062" s="114"/>
    </row>
    <row r="3063" spans="1:13" hidden="1">
      <c r="A3063" t="s">
        <v>295</v>
      </c>
      <c r="B3063" t="s">
        <v>336</v>
      </c>
      <c r="C3063" t="s">
        <v>279</v>
      </c>
      <c r="D3063" s="114">
        <v>1</v>
      </c>
      <c r="E3063" s="114">
        <v>1</v>
      </c>
      <c r="F3063" s="114">
        <v>1</v>
      </c>
      <c r="G3063" s="114">
        <v>1</v>
      </c>
      <c r="H3063" s="114">
        <v>1</v>
      </c>
      <c r="I3063" s="114">
        <v>1</v>
      </c>
      <c r="J3063" s="114">
        <v>1</v>
      </c>
      <c r="K3063" s="114">
        <v>1</v>
      </c>
      <c r="M3063" s="114"/>
    </row>
    <row r="3064" spans="1:13" hidden="1">
      <c r="A3064" t="s">
        <v>295</v>
      </c>
      <c r="B3064" t="s">
        <v>336</v>
      </c>
      <c r="C3064" t="s">
        <v>280</v>
      </c>
      <c r="D3064" s="114">
        <v>1</v>
      </c>
      <c r="E3064" s="114">
        <v>1</v>
      </c>
      <c r="F3064" s="114">
        <v>1</v>
      </c>
      <c r="G3064" s="114">
        <v>1</v>
      </c>
      <c r="H3064" s="114">
        <v>1</v>
      </c>
      <c r="I3064" s="114">
        <v>1</v>
      </c>
      <c r="J3064" s="114">
        <v>1</v>
      </c>
      <c r="K3064" s="114">
        <v>1</v>
      </c>
      <c r="M3064" s="114"/>
    </row>
    <row r="3065" spans="1:13" hidden="1">
      <c r="A3065" t="s">
        <v>295</v>
      </c>
      <c r="B3065" t="s">
        <v>336</v>
      </c>
      <c r="C3065" t="s">
        <v>277</v>
      </c>
      <c r="D3065" s="114">
        <v>1</v>
      </c>
      <c r="E3065" s="114">
        <v>1</v>
      </c>
      <c r="F3065" s="114">
        <v>1</v>
      </c>
      <c r="G3065" s="114">
        <v>1</v>
      </c>
      <c r="H3065" s="114">
        <v>1</v>
      </c>
      <c r="I3065" s="114">
        <v>1</v>
      </c>
      <c r="J3065" s="114">
        <v>1</v>
      </c>
      <c r="K3065" s="114">
        <v>1</v>
      </c>
      <c r="M3065" s="114"/>
    </row>
    <row r="3066" spans="1:13" hidden="1">
      <c r="A3066" t="s">
        <v>295</v>
      </c>
      <c r="B3066" t="s">
        <v>336</v>
      </c>
      <c r="C3066" t="s">
        <v>281</v>
      </c>
      <c r="D3066" s="114">
        <v>1</v>
      </c>
      <c r="E3066" s="114">
        <v>1</v>
      </c>
      <c r="F3066" s="114">
        <v>1</v>
      </c>
      <c r="G3066" s="114">
        <v>1</v>
      </c>
      <c r="H3066" s="114">
        <v>1</v>
      </c>
      <c r="I3066" s="114">
        <v>1</v>
      </c>
      <c r="J3066" s="114">
        <v>1</v>
      </c>
      <c r="K3066" s="114">
        <v>1</v>
      </c>
      <c r="M3066" s="114"/>
    </row>
    <row r="3067" spans="1:13" hidden="1">
      <c r="A3067" t="s">
        <v>295</v>
      </c>
      <c r="B3067" t="s">
        <v>336</v>
      </c>
      <c r="C3067" t="s">
        <v>282</v>
      </c>
      <c r="D3067" s="114">
        <v>1</v>
      </c>
      <c r="E3067" s="114">
        <v>1</v>
      </c>
      <c r="F3067" s="114">
        <v>1</v>
      </c>
      <c r="G3067" s="114">
        <v>1</v>
      </c>
      <c r="H3067" s="114">
        <v>1</v>
      </c>
      <c r="I3067" s="114">
        <v>1</v>
      </c>
      <c r="J3067" s="114">
        <v>1</v>
      </c>
      <c r="K3067" s="114">
        <v>1</v>
      </c>
      <c r="M3067" s="114"/>
    </row>
    <row r="3068" spans="1:13" hidden="1">
      <c r="A3068" t="s">
        <v>295</v>
      </c>
      <c r="B3068" t="s">
        <v>336</v>
      </c>
      <c r="C3068" t="s">
        <v>283</v>
      </c>
      <c r="D3068" s="114">
        <v>1</v>
      </c>
      <c r="E3068" s="114">
        <v>1</v>
      </c>
      <c r="F3068" s="114">
        <v>1</v>
      </c>
      <c r="G3068" s="114">
        <v>1</v>
      </c>
      <c r="H3068" s="114">
        <v>1</v>
      </c>
      <c r="I3068" s="114">
        <v>1</v>
      </c>
      <c r="J3068" s="114">
        <v>1</v>
      </c>
      <c r="K3068" s="114">
        <v>1</v>
      </c>
      <c r="M3068" s="114"/>
    </row>
    <row r="3069" spans="1:13" hidden="1">
      <c r="A3069" t="s">
        <v>295</v>
      </c>
      <c r="B3069" t="s">
        <v>336</v>
      </c>
      <c r="C3069" t="s">
        <v>284</v>
      </c>
      <c r="D3069" s="114">
        <v>1</v>
      </c>
      <c r="E3069" s="114">
        <v>1</v>
      </c>
      <c r="F3069" s="114">
        <v>1</v>
      </c>
      <c r="G3069" s="114">
        <v>1</v>
      </c>
      <c r="H3069" s="114">
        <v>1</v>
      </c>
      <c r="I3069" s="114">
        <v>1</v>
      </c>
      <c r="J3069" s="114">
        <v>1</v>
      </c>
      <c r="K3069" s="114">
        <v>1</v>
      </c>
      <c r="M3069" s="114"/>
    </row>
    <row r="3070" spans="1:13" hidden="1">
      <c r="A3070" t="s">
        <v>295</v>
      </c>
      <c r="B3070" t="s">
        <v>336</v>
      </c>
      <c r="C3070" t="s">
        <v>285</v>
      </c>
      <c r="D3070" s="114">
        <v>1</v>
      </c>
      <c r="E3070" s="114">
        <v>1</v>
      </c>
      <c r="F3070" s="114">
        <v>1</v>
      </c>
      <c r="G3070" s="114">
        <v>1</v>
      </c>
      <c r="H3070" s="114">
        <v>1</v>
      </c>
      <c r="I3070" s="114">
        <v>1</v>
      </c>
      <c r="J3070" s="114">
        <v>1</v>
      </c>
      <c r="K3070" s="114">
        <v>1</v>
      </c>
      <c r="M3070" s="114"/>
    </row>
    <row r="3071" spans="1:13" hidden="1">
      <c r="A3071" t="s">
        <v>295</v>
      </c>
      <c r="B3071" t="s">
        <v>336</v>
      </c>
      <c r="C3071" t="s">
        <v>286</v>
      </c>
      <c r="D3071" s="114">
        <v>1</v>
      </c>
      <c r="E3071" s="114">
        <v>1</v>
      </c>
      <c r="F3071" s="114">
        <v>1</v>
      </c>
      <c r="G3071" s="114">
        <v>1</v>
      </c>
      <c r="H3071" s="114">
        <v>1</v>
      </c>
      <c r="I3071" s="114">
        <v>1</v>
      </c>
      <c r="J3071" s="114">
        <v>1</v>
      </c>
      <c r="K3071" s="114">
        <v>1</v>
      </c>
      <c r="M3071" s="114"/>
    </row>
    <row r="3072" spans="1:13" hidden="1">
      <c r="A3072" t="s">
        <v>295</v>
      </c>
      <c r="B3072" t="s">
        <v>336</v>
      </c>
      <c r="C3072" t="s">
        <v>287</v>
      </c>
      <c r="D3072" s="114">
        <v>1</v>
      </c>
      <c r="E3072" s="114">
        <v>1</v>
      </c>
      <c r="F3072" s="114">
        <v>1</v>
      </c>
      <c r="G3072" s="114">
        <v>1</v>
      </c>
      <c r="H3072" s="114">
        <v>1</v>
      </c>
      <c r="I3072" s="114">
        <v>1</v>
      </c>
      <c r="J3072" s="114">
        <v>1</v>
      </c>
      <c r="K3072" s="114">
        <v>1</v>
      </c>
      <c r="M3072" s="114"/>
    </row>
    <row r="3073" spans="1:13" hidden="1">
      <c r="A3073" t="s">
        <v>295</v>
      </c>
      <c r="B3073" t="s">
        <v>336</v>
      </c>
      <c r="C3073" t="s">
        <v>288</v>
      </c>
      <c r="D3073" s="114">
        <v>1</v>
      </c>
      <c r="E3073" s="114">
        <v>1</v>
      </c>
      <c r="F3073" s="114">
        <v>1</v>
      </c>
      <c r="G3073" s="114">
        <v>1</v>
      </c>
      <c r="H3073" s="114">
        <v>1</v>
      </c>
      <c r="I3073" s="114">
        <v>1</v>
      </c>
      <c r="J3073" s="114">
        <v>1</v>
      </c>
      <c r="K3073" s="114">
        <v>1</v>
      </c>
      <c r="M3073" s="114"/>
    </row>
    <row r="3074" spans="1:13" hidden="1">
      <c r="A3074" t="s">
        <v>295</v>
      </c>
      <c r="B3074" t="s">
        <v>336</v>
      </c>
      <c r="C3074" t="s">
        <v>289</v>
      </c>
      <c r="D3074" s="114">
        <v>1</v>
      </c>
      <c r="E3074" s="114">
        <v>1</v>
      </c>
      <c r="F3074" s="114">
        <v>1</v>
      </c>
      <c r="G3074" s="114">
        <v>1</v>
      </c>
      <c r="H3074" s="114">
        <v>1</v>
      </c>
      <c r="I3074" s="114">
        <v>1</v>
      </c>
      <c r="J3074" s="114">
        <v>1</v>
      </c>
      <c r="K3074" s="114">
        <v>1</v>
      </c>
      <c r="M3074" s="114"/>
    </row>
    <row r="3075" spans="1:13" hidden="1">
      <c r="A3075" t="s">
        <v>295</v>
      </c>
      <c r="B3075" t="s">
        <v>336</v>
      </c>
      <c r="C3075" t="s">
        <v>290</v>
      </c>
      <c r="D3075" s="114">
        <v>1</v>
      </c>
      <c r="E3075" s="114">
        <v>1</v>
      </c>
      <c r="F3075" s="114">
        <v>1</v>
      </c>
      <c r="G3075" s="114">
        <v>1</v>
      </c>
      <c r="H3075" s="114">
        <v>1</v>
      </c>
      <c r="I3075" s="114">
        <v>1</v>
      </c>
      <c r="J3075" s="114">
        <v>1</v>
      </c>
      <c r="K3075" s="114">
        <v>1</v>
      </c>
      <c r="M3075" s="114"/>
    </row>
    <row r="3076" spans="1:13" hidden="1">
      <c r="A3076" t="s">
        <v>295</v>
      </c>
      <c r="B3076" t="s">
        <v>336</v>
      </c>
      <c r="C3076" t="s">
        <v>291</v>
      </c>
      <c r="D3076" s="114">
        <v>1</v>
      </c>
      <c r="E3076" s="114">
        <v>1</v>
      </c>
      <c r="F3076" s="114">
        <v>1</v>
      </c>
      <c r="G3076" s="114">
        <v>1</v>
      </c>
      <c r="H3076" s="114">
        <v>1</v>
      </c>
      <c r="I3076" s="114">
        <v>1</v>
      </c>
      <c r="J3076" s="114">
        <v>1</v>
      </c>
      <c r="K3076" s="114">
        <v>1</v>
      </c>
      <c r="M3076" s="114"/>
    </row>
    <row r="3077" spans="1:13" hidden="1">
      <c r="A3077" t="s">
        <v>295</v>
      </c>
      <c r="B3077" t="s">
        <v>336</v>
      </c>
      <c r="C3077" t="s">
        <v>292</v>
      </c>
      <c r="D3077" s="114">
        <v>1</v>
      </c>
      <c r="E3077" s="114">
        <v>1</v>
      </c>
      <c r="F3077" s="114">
        <v>1</v>
      </c>
      <c r="G3077" s="114">
        <v>1</v>
      </c>
      <c r="H3077" s="114">
        <v>1</v>
      </c>
      <c r="I3077" s="114">
        <v>1</v>
      </c>
      <c r="J3077" s="114">
        <v>1</v>
      </c>
      <c r="K3077" s="114">
        <v>1</v>
      </c>
      <c r="M3077" s="114"/>
    </row>
    <row r="3078" spans="1:13" hidden="1">
      <c r="A3078" t="s">
        <v>295</v>
      </c>
      <c r="B3078" t="s">
        <v>337</v>
      </c>
      <c r="C3078" t="s">
        <v>278</v>
      </c>
      <c r="D3078">
        <v>1</v>
      </c>
      <c r="E3078">
        <v>1</v>
      </c>
      <c r="F3078">
        <v>1</v>
      </c>
      <c r="G3078">
        <v>1</v>
      </c>
      <c r="H3078">
        <v>1</v>
      </c>
      <c r="I3078">
        <v>1</v>
      </c>
      <c r="J3078">
        <v>1</v>
      </c>
      <c r="K3078">
        <v>1</v>
      </c>
      <c r="M3078" t="s">
        <v>407</v>
      </c>
    </row>
    <row r="3079" spans="1:13" hidden="1">
      <c r="A3079" t="s">
        <v>295</v>
      </c>
      <c r="B3079" t="s">
        <v>337</v>
      </c>
      <c r="C3079" t="s">
        <v>279</v>
      </c>
      <c r="D3079">
        <v>1</v>
      </c>
      <c r="E3079">
        <v>1</v>
      </c>
      <c r="F3079">
        <v>1</v>
      </c>
      <c r="G3079">
        <v>1</v>
      </c>
      <c r="H3079">
        <v>1</v>
      </c>
      <c r="I3079">
        <v>1</v>
      </c>
      <c r="J3079">
        <v>1</v>
      </c>
      <c r="K3079">
        <v>1</v>
      </c>
      <c r="M3079" t="s">
        <v>407</v>
      </c>
    </row>
    <row r="3080" spans="1:13" hidden="1">
      <c r="A3080" t="s">
        <v>295</v>
      </c>
      <c r="B3080" t="s">
        <v>337</v>
      </c>
      <c r="C3080" t="s">
        <v>280</v>
      </c>
      <c r="D3080">
        <v>1</v>
      </c>
      <c r="E3080">
        <v>1</v>
      </c>
      <c r="F3080">
        <v>1</v>
      </c>
      <c r="G3080">
        <v>1</v>
      </c>
      <c r="H3080">
        <v>1</v>
      </c>
      <c r="I3080">
        <v>1</v>
      </c>
      <c r="J3080">
        <v>1</v>
      </c>
      <c r="K3080">
        <v>1</v>
      </c>
      <c r="M3080" t="s">
        <v>407</v>
      </c>
    </row>
    <row r="3081" spans="1:13" hidden="1">
      <c r="A3081" t="s">
        <v>295</v>
      </c>
      <c r="B3081" t="s">
        <v>337</v>
      </c>
      <c r="C3081" t="s">
        <v>277</v>
      </c>
      <c r="D3081">
        <v>1</v>
      </c>
      <c r="E3081">
        <v>1</v>
      </c>
      <c r="F3081">
        <v>1</v>
      </c>
      <c r="G3081">
        <v>1</v>
      </c>
      <c r="H3081">
        <v>1</v>
      </c>
      <c r="I3081">
        <v>1</v>
      </c>
      <c r="J3081">
        <v>1</v>
      </c>
      <c r="K3081">
        <v>1</v>
      </c>
      <c r="M3081" t="s">
        <v>407</v>
      </c>
    </row>
    <row r="3082" spans="1:13" hidden="1">
      <c r="A3082" t="s">
        <v>295</v>
      </c>
      <c r="B3082" t="s">
        <v>337</v>
      </c>
      <c r="C3082" t="s">
        <v>281</v>
      </c>
      <c r="D3082">
        <v>1</v>
      </c>
      <c r="E3082">
        <v>1</v>
      </c>
      <c r="F3082">
        <v>1</v>
      </c>
      <c r="G3082">
        <v>1</v>
      </c>
      <c r="H3082">
        <v>1</v>
      </c>
      <c r="I3082">
        <v>1</v>
      </c>
      <c r="J3082">
        <v>1</v>
      </c>
      <c r="K3082">
        <v>1</v>
      </c>
      <c r="M3082" t="s">
        <v>407</v>
      </c>
    </row>
    <row r="3083" spans="1:13" hidden="1">
      <c r="A3083" t="s">
        <v>295</v>
      </c>
      <c r="B3083" t="s">
        <v>337</v>
      </c>
      <c r="C3083" t="s">
        <v>282</v>
      </c>
      <c r="D3083">
        <v>1</v>
      </c>
      <c r="E3083">
        <v>1</v>
      </c>
      <c r="F3083">
        <v>1</v>
      </c>
      <c r="G3083">
        <v>1</v>
      </c>
      <c r="H3083">
        <v>1</v>
      </c>
      <c r="I3083">
        <v>1</v>
      </c>
      <c r="J3083">
        <v>1</v>
      </c>
      <c r="K3083">
        <v>1</v>
      </c>
      <c r="M3083" t="s">
        <v>407</v>
      </c>
    </row>
    <row r="3084" spans="1:13" hidden="1">
      <c r="A3084" t="s">
        <v>295</v>
      </c>
      <c r="B3084" t="s">
        <v>337</v>
      </c>
      <c r="C3084" t="s">
        <v>283</v>
      </c>
      <c r="D3084">
        <v>1</v>
      </c>
      <c r="E3084">
        <v>1</v>
      </c>
      <c r="F3084">
        <v>1</v>
      </c>
      <c r="G3084">
        <v>1</v>
      </c>
      <c r="H3084">
        <v>1</v>
      </c>
      <c r="I3084">
        <v>1</v>
      </c>
      <c r="J3084">
        <v>1</v>
      </c>
      <c r="K3084">
        <v>1</v>
      </c>
      <c r="M3084" t="s">
        <v>407</v>
      </c>
    </row>
    <row r="3085" spans="1:13" hidden="1">
      <c r="A3085" t="s">
        <v>295</v>
      </c>
      <c r="B3085" t="s">
        <v>337</v>
      </c>
      <c r="C3085" t="s">
        <v>284</v>
      </c>
      <c r="D3085">
        <v>1</v>
      </c>
      <c r="E3085">
        <v>1</v>
      </c>
      <c r="F3085">
        <v>1</v>
      </c>
      <c r="G3085">
        <v>1</v>
      </c>
      <c r="H3085">
        <v>1</v>
      </c>
      <c r="I3085">
        <v>1</v>
      </c>
      <c r="J3085">
        <v>1</v>
      </c>
      <c r="K3085">
        <v>1</v>
      </c>
      <c r="M3085" t="s">
        <v>407</v>
      </c>
    </row>
    <row r="3086" spans="1:13" hidden="1">
      <c r="A3086" t="s">
        <v>295</v>
      </c>
      <c r="B3086" t="s">
        <v>337</v>
      </c>
      <c r="C3086" t="s">
        <v>285</v>
      </c>
      <c r="D3086">
        <v>1</v>
      </c>
      <c r="E3086">
        <v>1</v>
      </c>
      <c r="F3086">
        <v>1</v>
      </c>
      <c r="G3086">
        <v>1</v>
      </c>
      <c r="H3086">
        <v>1</v>
      </c>
      <c r="I3086">
        <v>1</v>
      </c>
      <c r="J3086">
        <v>1</v>
      </c>
      <c r="K3086">
        <v>1</v>
      </c>
      <c r="M3086" t="s">
        <v>407</v>
      </c>
    </row>
    <row r="3087" spans="1:13" hidden="1">
      <c r="A3087" t="s">
        <v>295</v>
      </c>
      <c r="B3087" t="s">
        <v>337</v>
      </c>
      <c r="C3087" t="s">
        <v>286</v>
      </c>
      <c r="D3087">
        <v>1</v>
      </c>
      <c r="E3087">
        <v>1</v>
      </c>
      <c r="F3087">
        <v>1</v>
      </c>
      <c r="G3087">
        <v>1</v>
      </c>
      <c r="H3087">
        <v>1</v>
      </c>
      <c r="I3087">
        <v>1</v>
      </c>
      <c r="J3087">
        <v>1</v>
      </c>
      <c r="K3087">
        <v>1</v>
      </c>
      <c r="M3087" t="s">
        <v>407</v>
      </c>
    </row>
    <row r="3088" spans="1:13" hidden="1">
      <c r="A3088" t="s">
        <v>295</v>
      </c>
      <c r="B3088" t="s">
        <v>337</v>
      </c>
      <c r="C3088" t="s">
        <v>287</v>
      </c>
      <c r="D3088">
        <v>1</v>
      </c>
      <c r="E3088">
        <v>1</v>
      </c>
      <c r="F3088">
        <v>1</v>
      </c>
      <c r="G3088">
        <v>1</v>
      </c>
      <c r="H3088">
        <v>1</v>
      </c>
      <c r="I3088">
        <v>1</v>
      </c>
      <c r="J3088">
        <v>1</v>
      </c>
      <c r="K3088">
        <v>1</v>
      </c>
      <c r="M3088" t="s">
        <v>407</v>
      </c>
    </row>
    <row r="3089" spans="1:13" hidden="1">
      <c r="A3089" t="s">
        <v>295</v>
      </c>
      <c r="B3089" t="s">
        <v>337</v>
      </c>
      <c r="C3089" t="s">
        <v>288</v>
      </c>
      <c r="D3089">
        <v>1</v>
      </c>
      <c r="E3089">
        <v>1</v>
      </c>
      <c r="F3089">
        <v>1</v>
      </c>
      <c r="G3089">
        <v>1</v>
      </c>
      <c r="H3089">
        <v>1</v>
      </c>
      <c r="I3089">
        <v>1</v>
      </c>
      <c r="J3089">
        <v>1</v>
      </c>
      <c r="K3089">
        <v>1</v>
      </c>
      <c r="M3089" t="s">
        <v>407</v>
      </c>
    </row>
    <row r="3090" spans="1:13" hidden="1">
      <c r="A3090" t="s">
        <v>295</v>
      </c>
      <c r="B3090" t="s">
        <v>337</v>
      </c>
      <c r="C3090" t="s">
        <v>289</v>
      </c>
      <c r="D3090">
        <v>1</v>
      </c>
      <c r="E3090">
        <v>1</v>
      </c>
      <c r="F3090">
        <v>1</v>
      </c>
      <c r="G3090">
        <v>1</v>
      </c>
      <c r="H3090">
        <v>1</v>
      </c>
      <c r="I3090">
        <v>1</v>
      </c>
      <c r="J3090">
        <v>1</v>
      </c>
      <c r="K3090">
        <v>1</v>
      </c>
      <c r="M3090" t="s">
        <v>407</v>
      </c>
    </row>
    <row r="3091" spans="1:13" hidden="1">
      <c r="A3091" t="s">
        <v>295</v>
      </c>
      <c r="B3091" t="s">
        <v>337</v>
      </c>
      <c r="C3091" t="s">
        <v>290</v>
      </c>
      <c r="D3091">
        <v>1</v>
      </c>
      <c r="E3091">
        <v>1</v>
      </c>
      <c r="F3091">
        <v>1</v>
      </c>
      <c r="G3091">
        <v>1</v>
      </c>
      <c r="H3091">
        <v>1</v>
      </c>
      <c r="I3091">
        <v>1</v>
      </c>
      <c r="J3091">
        <v>1</v>
      </c>
      <c r="K3091">
        <v>1</v>
      </c>
      <c r="M3091" t="s">
        <v>407</v>
      </c>
    </row>
    <row r="3092" spans="1:13" hidden="1">
      <c r="A3092" t="s">
        <v>295</v>
      </c>
      <c r="B3092" t="s">
        <v>337</v>
      </c>
      <c r="C3092" t="s">
        <v>291</v>
      </c>
      <c r="D3092">
        <v>1</v>
      </c>
      <c r="E3092">
        <v>1</v>
      </c>
      <c r="F3092">
        <v>1</v>
      </c>
      <c r="G3092">
        <v>1</v>
      </c>
      <c r="H3092">
        <v>1</v>
      </c>
      <c r="I3092">
        <v>1</v>
      </c>
      <c r="J3092">
        <v>1</v>
      </c>
      <c r="K3092">
        <v>1</v>
      </c>
      <c r="M3092" t="s">
        <v>407</v>
      </c>
    </row>
    <row r="3093" spans="1:13" hidden="1">
      <c r="A3093" t="s">
        <v>295</v>
      </c>
      <c r="B3093" t="s">
        <v>337</v>
      </c>
      <c r="C3093" t="s">
        <v>292</v>
      </c>
      <c r="D3093">
        <v>1</v>
      </c>
      <c r="E3093">
        <v>1</v>
      </c>
      <c r="F3093">
        <v>1</v>
      </c>
      <c r="G3093">
        <v>1</v>
      </c>
      <c r="H3093">
        <v>1</v>
      </c>
      <c r="I3093">
        <v>1</v>
      </c>
      <c r="J3093">
        <v>1</v>
      </c>
      <c r="K3093">
        <v>1</v>
      </c>
      <c r="M3093" t="s">
        <v>407</v>
      </c>
    </row>
    <row r="3094" spans="1:13" hidden="1">
      <c r="A3094" t="s">
        <v>295</v>
      </c>
      <c r="B3094" t="s">
        <v>374</v>
      </c>
      <c r="C3094" t="s">
        <v>278</v>
      </c>
      <c r="D3094" s="2">
        <v>1</v>
      </c>
      <c r="E3094" s="2">
        <v>1</v>
      </c>
      <c r="F3094" s="2">
        <v>1</v>
      </c>
      <c r="G3094" s="2">
        <v>1</v>
      </c>
      <c r="H3094" s="2">
        <v>1</v>
      </c>
      <c r="I3094" s="2">
        <v>1</v>
      </c>
      <c r="J3094" s="2">
        <v>1</v>
      </c>
      <c r="K3094" s="2">
        <v>1</v>
      </c>
    </row>
    <row r="3095" spans="1:13" hidden="1">
      <c r="A3095" t="s">
        <v>295</v>
      </c>
      <c r="B3095" t="s">
        <v>374</v>
      </c>
      <c r="C3095" t="s">
        <v>279</v>
      </c>
      <c r="D3095" s="2">
        <v>1</v>
      </c>
      <c r="E3095" s="2">
        <v>1</v>
      </c>
      <c r="F3095" s="2">
        <v>1</v>
      </c>
      <c r="G3095" s="2">
        <v>1</v>
      </c>
      <c r="H3095" s="2">
        <v>1</v>
      </c>
      <c r="I3095" s="2">
        <v>1</v>
      </c>
      <c r="J3095" s="2">
        <v>1</v>
      </c>
      <c r="K3095" s="2">
        <v>1</v>
      </c>
    </row>
    <row r="3096" spans="1:13" hidden="1">
      <c r="A3096" t="s">
        <v>295</v>
      </c>
      <c r="B3096" t="s">
        <v>374</v>
      </c>
      <c r="C3096" t="s">
        <v>280</v>
      </c>
      <c r="D3096" s="2">
        <v>1</v>
      </c>
      <c r="E3096" s="2">
        <v>1</v>
      </c>
      <c r="F3096" s="2">
        <v>1</v>
      </c>
      <c r="G3096" s="2">
        <v>1</v>
      </c>
      <c r="H3096" s="2">
        <v>1</v>
      </c>
      <c r="I3096" s="2">
        <v>1</v>
      </c>
      <c r="J3096" s="2">
        <v>1</v>
      </c>
      <c r="K3096" s="2">
        <v>1</v>
      </c>
    </row>
    <row r="3097" spans="1:13" hidden="1">
      <c r="A3097" t="s">
        <v>295</v>
      </c>
      <c r="B3097" t="s">
        <v>374</v>
      </c>
      <c r="C3097" t="s">
        <v>277</v>
      </c>
      <c r="D3097" s="2">
        <v>1</v>
      </c>
      <c r="E3097" s="2">
        <v>1</v>
      </c>
      <c r="F3097" s="2">
        <v>1</v>
      </c>
      <c r="G3097" s="2">
        <v>1</v>
      </c>
      <c r="H3097" s="2">
        <v>1</v>
      </c>
      <c r="I3097" s="2">
        <v>1</v>
      </c>
      <c r="J3097" s="2">
        <v>1</v>
      </c>
      <c r="K3097" s="2">
        <v>1</v>
      </c>
    </row>
    <row r="3098" spans="1:13" hidden="1">
      <c r="A3098" t="s">
        <v>295</v>
      </c>
      <c r="B3098" t="s">
        <v>374</v>
      </c>
      <c r="C3098" t="s">
        <v>281</v>
      </c>
      <c r="D3098" s="2">
        <v>1</v>
      </c>
      <c r="E3098" s="2">
        <v>1</v>
      </c>
      <c r="F3098" s="2">
        <v>1</v>
      </c>
      <c r="G3098" s="2">
        <v>1</v>
      </c>
      <c r="H3098" s="2">
        <v>1</v>
      </c>
      <c r="I3098" s="2">
        <v>1</v>
      </c>
      <c r="J3098" s="2">
        <v>1</v>
      </c>
      <c r="K3098" s="2">
        <v>1</v>
      </c>
    </row>
    <row r="3099" spans="1:13" hidden="1">
      <c r="A3099" t="s">
        <v>295</v>
      </c>
      <c r="B3099" t="s">
        <v>374</v>
      </c>
      <c r="C3099" t="s">
        <v>282</v>
      </c>
      <c r="D3099" s="2">
        <v>1</v>
      </c>
      <c r="E3099" s="2">
        <v>1</v>
      </c>
      <c r="F3099" s="2">
        <v>1</v>
      </c>
      <c r="G3099" s="2">
        <v>1</v>
      </c>
      <c r="H3099" s="2">
        <v>1</v>
      </c>
      <c r="I3099" s="2">
        <v>1</v>
      </c>
      <c r="J3099" s="2">
        <v>1</v>
      </c>
      <c r="K3099" s="2">
        <v>1</v>
      </c>
    </row>
    <row r="3100" spans="1:13" hidden="1">
      <c r="A3100" t="s">
        <v>295</v>
      </c>
      <c r="B3100" t="s">
        <v>374</v>
      </c>
      <c r="C3100" t="s">
        <v>283</v>
      </c>
      <c r="D3100" s="2">
        <v>1</v>
      </c>
      <c r="E3100" s="2">
        <v>1</v>
      </c>
      <c r="F3100" s="2">
        <v>1</v>
      </c>
      <c r="G3100" s="2">
        <v>1</v>
      </c>
      <c r="H3100" s="2">
        <v>1</v>
      </c>
      <c r="I3100" s="2">
        <v>1</v>
      </c>
      <c r="J3100" s="2">
        <v>1</v>
      </c>
      <c r="K3100" s="2">
        <v>1</v>
      </c>
    </row>
    <row r="3101" spans="1:13" hidden="1">
      <c r="A3101" t="s">
        <v>295</v>
      </c>
      <c r="B3101" t="s">
        <v>374</v>
      </c>
      <c r="C3101" t="s">
        <v>284</v>
      </c>
      <c r="D3101" s="2">
        <v>1</v>
      </c>
      <c r="E3101" s="2">
        <v>1</v>
      </c>
      <c r="F3101" s="2">
        <v>1</v>
      </c>
      <c r="G3101" s="2">
        <v>1</v>
      </c>
      <c r="H3101" s="2">
        <v>1</v>
      </c>
      <c r="I3101" s="2">
        <v>1</v>
      </c>
      <c r="J3101" s="2">
        <v>1</v>
      </c>
      <c r="K3101" s="2">
        <v>1</v>
      </c>
    </row>
    <row r="3102" spans="1:13" hidden="1">
      <c r="A3102" t="s">
        <v>295</v>
      </c>
      <c r="B3102" t="s">
        <v>374</v>
      </c>
      <c r="C3102" t="s">
        <v>285</v>
      </c>
      <c r="D3102" s="2">
        <v>1</v>
      </c>
      <c r="E3102" s="2">
        <v>1</v>
      </c>
      <c r="F3102" s="2">
        <v>1</v>
      </c>
      <c r="G3102" s="2">
        <v>1</v>
      </c>
      <c r="H3102" s="2">
        <v>1</v>
      </c>
      <c r="I3102" s="2">
        <v>1</v>
      </c>
      <c r="J3102" s="2">
        <v>1</v>
      </c>
      <c r="K3102" s="2">
        <v>1</v>
      </c>
    </row>
    <row r="3103" spans="1:13" hidden="1">
      <c r="A3103" t="s">
        <v>295</v>
      </c>
      <c r="B3103" t="s">
        <v>374</v>
      </c>
      <c r="C3103" t="s">
        <v>286</v>
      </c>
      <c r="D3103" s="2">
        <v>1</v>
      </c>
      <c r="E3103" s="2">
        <v>1</v>
      </c>
      <c r="F3103" s="2">
        <v>1</v>
      </c>
      <c r="G3103" s="2">
        <v>1</v>
      </c>
      <c r="H3103" s="2">
        <v>1</v>
      </c>
      <c r="I3103" s="2">
        <v>1</v>
      </c>
      <c r="J3103" s="2">
        <v>1</v>
      </c>
      <c r="K3103" s="2">
        <v>1</v>
      </c>
    </row>
    <row r="3104" spans="1:13" hidden="1">
      <c r="A3104" t="s">
        <v>295</v>
      </c>
      <c r="B3104" t="s">
        <v>374</v>
      </c>
      <c r="C3104" t="s">
        <v>287</v>
      </c>
      <c r="D3104" s="2">
        <v>1</v>
      </c>
      <c r="E3104" s="2">
        <v>1</v>
      </c>
      <c r="F3104" s="2">
        <v>1</v>
      </c>
      <c r="G3104" s="2">
        <v>1</v>
      </c>
      <c r="H3104" s="2">
        <v>1</v>
      </c>
      <c r="I3104" s="2">
        <v>1</v>
      </c>
      <c r="J3104" s="2">
        <v>1</v>
      </c>
      <c r="K3104" s="2">
        <v>1</v>
      </c>
    </row>
    <row r="3105" spans="1:11" hidden="1">
      <c r="A3105" t="s">
        <v>295</v>
      </c>
      <c r="B3105" t="s">
        <v>374</v>
      </c>
      <c r="C3105" t="s">
        <v>288</v>
      </c>
      <c r="D3105" s="2">
        <v>1</v>
      </c>
      <c r="E3105" s="2">
        <v>1</v>
      </c>
      <c r="F3105" s="2">
        <v>1</v>
      </c>
      <c r="G3105" s="2">
        <v>1</v>
      </c>
      <c r="H3105" s="2">
        <v>1</v>
      </c>
      <c r="I3105" s="2">
        <v>1</v>
      </c>
      <c r="J3105" s="2">
        <v>1</v>
      </c>
      <c r="K3105" s="2">
        <v>1</v>
      </c>
    </row>
    <row r="3106" spans="1:11" hidden="1">
      <c r="A3106" t="s">
        <v>295</v>
      </c>
      <c r="B3106" t="s">
        <v>374</v>
      </c>
      <c r="C3106" t="s">
        <v>289</v>
      </c>
      <c r="D3106" s="2">
        <v>1</v>
      </c>
      <c r="E3106" s="2">
        <v>1</v>
      </c>
      <c r="F3106" s="2">
        <v>1</v>
      </c>
      <c r="G3106" s="2">
        <v>1</v>
      </c>
      <c r="H3106" s="2">
        <v>1</v>
      </c>
      <c r="I3106" s="2">
        <v>1</v>
      </c>
      <c r="J3106" s="2">
        <v>1</v>
      </c>
      <c r="K3106" s="2">
        <v>1</v>
      </c>
    </row>
    <row r="3107" spans="1:11" hidden="1">
      <c r="A3107" t="s">
        <v>295</v>
      </c>
      <c r="B3107" t="s">
        <v>374</v>
      </c>
      <c r="C3107" t="s">
        <v>290</v>
      </c>
      <c r="D3107" s="2">
        <v>1</v>
      </c>
      <c r="E3107" s="2">
        <v>1</v>
      </c>
      <c r="F3107" s="2">
        <v>1</v>
      </c>
      <c r="G3107" s="2">
        <v>1</v>
      </c>
      <c r="H3107" s="2">
        <v>1</v>
      </c>
      <c r="I3107" s="2">
        <v>1</v>
      </c>
      <c r="J3107" s="2">
        <v>1</v>
      </c>
      <c r="K3107" s="2">
        <v>1</v>
      </c>
    </row>
    <row r="3108" spans="1:11" hidden="1">
      <c r="A3108" t="s">
        <v>295</v>
      </c>
      <c r="B3108" t="s">
        <v>374</v>
      </c>
      <c r="C3108" t="s">
        <v>291</v>
      </c>
      <c r="D3108" s="2">
        <v>1</v>
      </c>
      <c r="E3108" s="2">
        <v>1</v>
      </c>
      <c r="F3108" s="2">
        <v>1</v>
      </c>
      <c r="G3108" s="2">
        <v>1</v>
      </c>
      <c r="H3108" s="2">
        <v>1</v>
      </c>
      <c r="I3108" s="2">
        <v>1</v>
      </c>
      <c r="J3108" s="2">
        <v>1</v>
      </c>
      <c r="K3108" s="2">
        <v>1</v>
      </c>
    </row>
    <row r="3109" spans="1:11" hidden="1">
      <c r="A3109" t="s">
        <v>295</v>
      </c>
      <c r="B3109" t="s">
        <v>374</v>
      </c>
      <c r="C3109" t="s">
        <v>292</v>
      </c>
      <c r="D3109" s="2">
        <v>1</v>
      </c>
      <c r="E3109" s="2">
        <v>1</v>
      </c>
      <c r="F3109" s="2">
        <v>1</v>
      </c>
      <c r="G3109" s="2">
        <v>1</v>
      </c>
      <c r="H3109" s="2">
        <v>1</v>
      </c>
      <c r="I3109" s="2">
        <v>1</v>
      </c>
      <c r="J3109" s="2">
        <v>1</v>
      </c>
      <c r="K3109" s="2">
        <v>1</v>
      </c>
    </row>
    <row r="3110" spans="1:11" hidden="1">
      <c r="A3110" t="s">
        <v>295</v>
      </c>
      <c r="B3110" t="s">
        <v>375</v>
      </c>
      <c r="C3110" t="s">
        <v>278</v>
      </c>
      <c r="D3110" s="2">
        <v>1</v>
      </c>
      <c r="E3110" s="2">
        <v>1</v>
      </c>
      <c r="F3110" s="2">
        <v>1</v>
      </c>
      <c r="G3110" s="2">
        <v>1</v>
      </c>
      <c r="H3110" s="2">
        <v>1</v>
      </c>
      <c r="I3110" s="2">
        <v>1</v>
      </c>
      <c r="J3110" s="2">
        <v>1</v>
      </c>
      <c r="K3110" s="2">
        <v>1</v>
      </c>
    </row>
    <row r="3111" spans="1:11" hidden="1">
      <c r="A3111" t="s">
        <v>295</v>
      </c>
      <c r="B3111" t="s">
        <v>375</v>
      </c>
      <c r="C3111" t="s">
        <v>279</v>
      </c>
      <c r="D3111" s="2">
        <v>1</v>
      </c>
      <c r="E3111" s="2">
        <v>1</v>
      </c>
      <c r="F3111" s="2">
        <v>1</v>
      </c>
      <c r="G3111" s="2">
        <v>1</v>
      </c>
      <c r="H3111" s="2">
        <v>1</v>
      </c>
      <c r="I3111" s="2">
        <v>1</v>
      </c>
      <c r="J3111" s="2">
        <v>1</v>
      </c>
      <c r="K3111" s="2">
        <v>1</v>
      </c>
    </row>
    <row r="3112" spans="1:11" hidden="1">
      <c r="A3112" t="s">
        <v>295</v>
      </c>
      <c r="B3112" t="s">
        <v>375</v>
      </c>
      <c r="C3112" t="s">
        <v>280</v>
      </c>
      <c r="D3112" s="2">
        <v>1</v>
      </c>
      <c r="E3112" s="2">
        <v>1</v>
      </c>
      <c r="F3112" s="2">
        <v>1</v>
      </c>
      <c r="G3112" s="2">
        <v>1</v>
      </c>
      <c r="H3112" s="2">
        <v>1</v>
      </c>
      <c r="I3112" s="2">
        <v>1</v>
      </c>
      <c r="J3112" s="2">
        <v>1</v>
      </c>
      <c r="K3112" s="2">
        <v>1</v>
      </c>
    </row>
    <row r="3113" spans="1:11" hidden="1">
      <c r="A3113" t="s">
        <v>295</v>
      </c>
      <c r="B3113" t="s">
        <v>375</v>
      </c>
      <c r="C3113" t="s">
        <v>277</v>
      </c>
      <c r="D3113" s="2">
        <v>1</v>
      </c>
      <c r="E3113" s="2">
        <v>1</v>
      </c>
      <c r="F3113" s="2">
        <v>1</v>
      </c>
      <c r="G3113" s="2">
        <v>1</v>
      </c>
      <c r="H3113" s="2">
        <v>1</v>
      </c>
      <c r="I3113" s="2">
        <v>1</v>
      </c>
      <c r="J3113" s="2">
        <v>1</v>
      </c>
      <c r="K3113" s="2">
        <v>1</v>
      </c>
    </row>
    <row r="3114" spans="1:11" hidden="1">
      <c r="A3114" t="s">
        <v>295</v>
      </c>
      <c r="B3114" t="s">
        <v>375</v>
      </c>
      <c r="C3114" t="s">
        <v>281</v>
      </c>
      <c r="D3114" s="2">
        <v>1</v>
      </c>
      <c r="E3114" s="2">
        <v>1</v>
      </c>
      <c r="F3114" s="2">
        <v>1</v>
      </c>
      <c r="G3114" s="2">
        <v>1</v>
      </c>
      <c r="H3114" s="2">
        <v>1</v>
      </c>
      <c r="I3114" s="2">
        <v>1</v>
      </c>
      <c r="J3114" s="2">
        <v>1</v>
      </c>
      <c r="K3114" s="2">
        <v>1</v>
      </c>
    </row>
    <row r="3115" spans="1:11" hidden="1">
      <c r="A3115" t="s">
        <v>295</v>
      </c>
      <c r="B3115" t="s">
        <v>375</v>
      </c>
      <c r="C3115" t="s">
        <v>282</v>
      </c>
      <c r="D3115" s="2">
        <v>1</v>
      </c>
      <c r="E3115" s="2">
        <v>1</v>
      </c>
      <c r="F3115" s="2">
        <v>1</v>
      </c>
      <c r="G3115" s="2">
        <v>1</v>
      </c>
      <c r="H3115" s="2">
        <v>1</v>
      </c>
      <c r="I3115" s="2">
        <v>1</v>
      </c>
      <c r="J3115" s="2">
        <v>1</v>
      </c>
      <c r="K3115" s="2">
        <v>1</v>
      </c>
    </row>
    <row r="3116" spans="1:11" hidden="1">
      <c r="A3116" t="s">
        <v>295</v>
      </c>
      <c r="B3116" t="s">
        <v>375</v>
      </c>
      <c r="C3116" t="s">
        <v>283</v>
      </c>
      <c r="D3116" s="2">
        <v>1</v>
      </c>
      <c r="E3116" s="2">
        <v>1</v>
      </c>
      <c r="F3116" s="2">
        <v>1</v>
      </c>
      <c r="G3116" s="2">
        <v>1</v>
      </c>
      <c r="H3116" s="2">
        <v>1</v>
      </c>
      <c r="I3116" s="2">
        <v>1</v>
      </c>
      <c r="J3116" s="2">
        <v>1</v>
      </c>
      <c r="K3116" s="2">
        <v>1</v>
      </c>
    </row>
    <row r="3117" spans="1:11" hidden="1">
      <c r="A3117" t="s">
        <v>295</v>
      </c>
      <c r="B3117" t="s">
        <v>375</v>
      </c>
      <c r="C3117" t="s">
        <v>284</v>
      </c>
      <c r="D3117" s="2">
        <v>1</v>
      </c>
      <c r="E3117" s="2">
        <v>1</v>
      </c>
      <c r="F3117" s="2">
        <v>1</v>
      </c>
      <c r="G3117" s="2">
        <v>1</v>
      </c>
      <c r="H3117" s="2">
        <v>1</v>
      </c>
      <c r="I3117" s="2">
        <v>1</v>
      </c>
      <c r="J3117" s="2">
        <v>1</v>
      </c>
      <c r="K3117" s="2">
        <v>1</v>
      </c>
    </row>
    <row r="3118" spans="1:11" hidden="1">
      <c r="A3118" t="s">
        <v>295</v>
      </c>
      <c r="B3118" t="s">
        <v>375</v>
      </c>
      <c r="C3118" t="s">
        <v>285</v>
      </c>
      <c r="D3118" s="2">
        <v>1</v>
      </c>
      <c r="E3118" s="2">
        <v>1</v>
      </c>
      <c r="F3118" s="2">
        <v>1</v>
      </c>
      <c r="G3118" s="2">
        <v>1</v>
      </c>
      <c r="H3118" s="2">
        <v>1</v>
      </c>
      <c r="I3118" s="2">
        <v>1</v>
      </c>
      <c r="J3118" s="2">
        <v>1</v>
      </c>
      <c r="K3118" s="2">
        <v>1</v>
      </c>
    </row>
    <row r="3119" spans="1:11" hidden="1">
      <c r="A3119" t="s">
        <v>295</v>
      </c>
      <c r="B3119" t="s">
        <v>375</v>
      </c>
      <c r="C3119" t="s">
        <v>286</v>
      </c>
      <c r="D3119" s="2">
        <v>1</v>
      </c>
      <c r="E3119" s="2">
        <v>1</v>
      </c>
      <c r="F3119" s="2">
        <v>1</v>
      </c>
      <c r="G3119" s="2">
        <v>1</v>
      </c>
      <c r="H3119" s="2">
        <v>1</v>
      </c>
      <c r="I3119" s="2">
        <v>1</v>
      </c>
      <c r="J3119" s="2">
        <v>1</v>
      </c>
      <c r="K3119" s="2">
        <v>1</v>
      </c>
    </row>
    <row r="3120" spans="1:11" hidden="1">
      <c r="A3120" t="s">
        <v>295</v>
      </c>
      <c r="B3120" t="s">
        <v>375</v>
      </c>
      <c r="C3120" t="s">
        <v>287</v>
      </c>
      <c r="D3120" s="2">
        <v>1</v>
      </c>
      <c r="E3120" s="2">
        <v>1</v>
      </c>
      <c r="F3120" s="2">
        <v>1</v>
      </c>
      <c r="G3120" s="2">
        <v>1</v>
      </c>
      <c r="H3120" s="2">
        <v>1</v>
      </c>
      <c r="I3120" s="2">
        <v>1</v>
      </c>
      <c r="J3120" s="2">
        <v>1</v>
      </c>
      <c r="K3120" s="2">
        <v>1</v>
      </c>
    </row>
    <row r="3121" spans="1:11" hidden="1">
      <c r="A3121" t="s">
        <v>295</v>
      </c>
      <c r="B3121" t="s">
        <v>375</v>
      </c>
      <c r="C3121" t="s">
        <v>288</v>
      </c>
      <c r="D3121" s="2">
        <v>1</v>
      </c>
      <c r="E3121" s="2">
        <v>1</v>
      </c>
      <c r="F3121" s="2">
        <v>1</v>
      </c>
      <c r="G3121" s="2">
        <v>1</v>
      </c>
      <c r="H3121" s="2">
        <v>1</v>
      </c>
      <c r="I3121" s="2">
        <v>1</v>
      </c>
      <c r="J3121" s="2">
        <v>1</v>
      </c>
      <c r="K3121" s="2">
        <v>1</v>
      </c>
    </row>
    <row r="3122" spans="1:11" hidden="1">
      <c r="A3122" t="s">
        <v>295</v>
      </c>
      <c r="B3122" t="s">
        <v>375</v>
      </c>
      <c r="C3122" t="s">
        <v>289</v>
      </c>
      <c r="D3122" s="2">
        <v>1</v>
      </c>
      <c r="E3122" s="2">
        <v>1</v>
      </c>
      <c r="F3122" s="2">
        <v>1</v>
      </c>
      <c r="G3122" s="2">
        <v>1</v>
      </c>
      <c r="H3122" s="2">
        <v>1</v>
      </c>
      <c r="I3122" s="2">
        <v>1</v>
      </c>
      <c r="J3122" s="2">
        <v>1</v>
      </c>
      <c r="K3122" s="2">
        <v>1</v>
      </c>
    </row>
    <row r="3123" spans="1:11" hidden="1">
      <c r="A3123" t="s">
        <v>295</v>
      </c>
      <c r="B3123" t="s">
        <v>375</v>
      </c>
      <c r="C3123" t="s">
        <v>290</v>
      </c>
      <c r="D3123" s="2">
        <v>1</v>
      </c>
      <c r="E3123" s="2">
        <v>1</v>
      </c>
      <c r="F3123" s="2">
        <v>1</v>
      </c>
      <c r="G3123" s="2">
        <v>1</v>
      </c>
      <c r="H3123" s="2">
        <v>1</v>
      </c>
      <c r="I3123" s="2">
        <v>1</v>
      </c>
      <c r="J3123" s="2">
        <v>1</v>
      </c>
      <c r="K3123" s="2">
        <v>1</v>
      </c>
    </row>
    <row r="3124" spans="1:11" hidden="1">
      <c r="A3124" t="s">
        <v>295</v>
      </c>
      <c r="B3124" t="s">
        <v>375</v>
      </c>
      <c r="C3124" t="s">
        <v>291</v>
      </c>
      <c r="D3124" s="2">
        <v>1</v>
      </c>
      <c r="E3124" s="2">
        <v>1</v>
      </c>
      <c r="F3124" s="2">
        <v>1</v>
      </c>
      <c r="G3124" s="2">
        <v>1</v>
      </c>
      <c r="H3124" s="2">
        <v>1</v>
      </c>
      <c r="I3124" s="2">
        <v>1</v>
      </c>
      <c r="J3124" s="2">
        <v>1</v>
      </c>
      <c r="K3124" s="2">
        <v>1</v>
      </c>
    </row>
    <row r="3125" spans="1:11" hidden="1">
      <c r="A3125" t="s">
        <v>295</v>
      </c>
      <c r="B3125" t="s">
        <v>375</v>
      </c>
      <c r="C3125" t="s">
        <v>292</v>
      </c>
      <c r="D3125" s="2">
        <v>1</v>
      </c>
      <c r="E3125" s="2">
        <v>1</v>
      </c>
      <c r="F3125" s="2">
        <v>1</v>
      </c>
      <c r="G3125" s="2">
        <v>1</v>
      </c>
      <c r="H3125" s="2">
        <v>1</v>
      </c>
      <c r="I3125" s="2">
        <v>1</v>
      </c>
      <c r="J3125" s="2">
        <v>1</v>
      </c>
      <c r="K3125" s="2">
        <v>1</v>
      </c>
    </row>
    <row r="3126" spans="1:11" hidden="1">
      <c r="A3126" t="s">
        <v>295</v>
      </c>
      <c r="B3126" t="s">
        <v>389</v>
      </c>
      <c r="C3126" t="s">
        <v>278</v>
      </c>
      <c r="D3126" s="2">
        <v>1</v>
      </c>
      <c r="E3126" s="2">
        <v>1</v>
      </c>
      <c r="F3126" s="2">
        <v>1</v>
      </c>
      <c r="G3126" s="2">
        <v>1</v>
      </c>
      <c r="H3126" s="2">
        <v>1</v>
      </c>
      <c r="I3126" s="2">
        <v>1</v>
      </c>
      <c r="J3126" s="2">
        <v>1</v>
      </c>
      <c r="K3126" s="2">
        <v>1</v>
      </c>
    </row>
    <row r="3127" spans="1:11" hidden="1">
      <c r="A3127" t="s">
        <v>295</v>
      </c>
      <c r="B3127" t="s">
        <v>389</v>
      </c>
      <c r="C3127" t="s">
        <v>279</v>
      </c>
      <c r="D3127" s="2">
        <v>1</v>
      </c>
      <c r="E3127" s="2">
        <v>1</v>
      </c>
      <c r="F3127" s="2">
        <v>1</v>
      </c>
      <c r="G3127" s="2">
        <v>1</v>
      </c>
      <c r="H3127" s="2">
        <v>1</v>
      </c>
      <c r="I3127" s="2">
        <v>1</v>
      </c>
      <c r="J3127" s="2">
        <v>1</v>
      </c>
      <c r="K3127" s="2">
        <v>1</v>
      </c>
    </row>
    <row r="3128" spans="1:11" hidden="1">
      <c r="A3128" t="s">
        <v>295</v>
      </c>
      <c r="B3128" t="s">
        <v>389</v>
      </c>
      <c r="C3128" t="s">
        <v>280</v>
      </c>
      <c r="D3128" s="2">
        <v>1</v>
      </c>
      <c r="E3128" s="2">
        <v>1</v>
      </c>
      <c r="F3128" s="2">
        <v>1</v>
      </c>
      <c r="G3128" s="2">
        <v>1</v>
      </c>
      <c r="H3128" s="2">
        <v>1</v>
      </c>
      <c r="I3128" s="2">
        <v>1</v>
      </c>
      <c r="J3128" s="2">
        <v>1</v>
      </c>
      <c r="K3128" s="2">
        <v>1</v>
      </c>
    </row>
    <row r="3129" spans="1:11" hidden="1">
      <c r="A3129" t="s">
        <v>295</v>
      </c>
      <c r="B3129" t="s">
        <v>389</v>
      </c>
      <c r="C3129" t="s">
        <v>277</v>
      </c>
      <c r="D3129" s="2">
        <v>1</v>
      </c>
      <c r="E3129" s="2">
        <v>1</v>
      </c>
      <c r="F3129" s="2">
        <v>1</v>
      </c>
      <c r="G3129" s="2">
        <v>1</v>
      </c>
      <c r="H3129" s="2">
        <v>1</v>
      </c>
      <c r="I3129" s="2">
        <v>1</v>
      </c>
      <c r="J3129" s="2">
        <v>1</v>
      </c>
      <c r="K3129" s="2">
        <v>1</v>
      </c>
    </row>
    <row r="3130" spans="1:11" hidden="1">
      <c r="A3130" t="s">
        <v>295</v>
      </c>
      <c r="B3130" t="s">
        <v>389</v>
      </c>
      <c r="C3130" t="s">
        <v>281</v>
      </c>
      <c r="D3130" s="2">
        <v>1</v>
      </c>
      <c r="E3130" s="2">
        <v>1</v>
      </c>
      <c r="F3130" s="2">
        <v>1</v>
      </c>
      <c r="G3130" s="2">
        <v>1</v>
      </c>
      <c r="H3130" s="2">
        <v>1</v>
      </c>
      <c r="I3130" s="2">
        <v>1</v>
      </c>
      <c r="J3130" s="2">
        <v>1</v>
      </c>
      <c r="K3130" s="2">
        <v>1</v>
      </c>
    </row>
    <row r="3131" spans="1:11" hidden="1">
      <c r="A3131" t="s">
        <v>295</v>
      </c>
      <c r="B3131" t="s">
        <v>389</v>
      </c>
      <c r="C3131" t="s">
        <v>282</v>
      </c>
      <c r="D3131" s="2">
        <v>1</v>
      </c>
      <c r="E3131" s="2">
        <v>1</v>
      </c>
      <c r="F3131" s="2">
        <v>1</v>
      </c>
      <c r="G3131" s="2">
        <v>1</v>
      </c>
      <c r="H3131" s="2">
        <v>1</v>
      </c>
      <c r="I3131" s="2">
        <v>1</v>
      </c>
      <c r="J3131" s="2">
        <v>1</v>
      </c>
      <c r="K3131" s="2">
        <v>1</v>
      </c>
    </row>
    <row r="3132" spans="1:11" hidden="1">
      <c r="A3132" t="s">
        <v>295</v>
      </c>
      <c r="B3132" t="s">
        <v>389</v>
      </c>
      <c r="C3132" t="s">
        <v>283</v>
      </c>
      <c r="D3132" s="2">
        <v>1</v>
      </c>
      <c r="E3132" s="2">
        <v>1</v>
      </c>
      <c r="F3132" s="2">
        <v>1</v>
      </c>
      <c r="G3132" s="2">
        <v>1</v>
      </c>
      <c r="H3132" s="2">
        <v>1</v>
      </c>
      <c r="I3132" s="2">
        <v>1</v>
      </c>
      <c r="J3132" s="2">
        <v>1</v>
      </c>
      <c r="K3132" s="2">
        <v>1</v>
      </c>
    </row>
    <row r="3133" spans="1:11" hidden="1">
      <c r="A3133" t="s">
        <v>295</v>
      </c>
      <c r="B3133" t="s">
        <v>389</v>
      </c>
      <c r="C3133" t="s">
        <v>284</v>
      </c>
      <c r="D3133" s="2">
        <v>1</v>
      </c>
      <c r="E3133" s="2">
        <v>1</v>
      </c>
      <c r="F3133" s="2">
        <v>1</v>
      </c>
      <c r="G3133" s="2">
        <v>1</v>
      </c>
      <c r="H3133" s="2">
        <v>1</v>
      </c>
      <c r="I3133" s="2">
        <v>1</v>
      </c>
      <c r="J3133" s="2">
        <v>1</v>
      </c>
      <c r="K3133" s="2">
        <v>1</v>
      </c>
    </row>
    <row r="3134" spans="1:11" hidden="1">
      <c r="A3134" t="s">
        <v>295</v>
      </c>
      <c r="B3134" t="s">
        <v>389</v>
      </c>
      <c r="C3134" t="s">
        <v>285</v>
      </c>
      <c r="D3134" s="2">
        <v>1</v>
      </c>
      <c r="E3134" s="2">
        <v>1</v>
      </c>
      <c r="F3134" s="2">
        <v>1</v>
      </c>
      <c r="G3134" s="2">
        <v>1</v>
      </c>
      <c r="H3134" s="2">
        <v>1</v>
      </c>
      <c r="I3134" s="2">
        <v>1</v>
      </c>
      <c r="J3134" s="2">
        <v>1</v>
      </c>
      <c r="K3134" s="2">
        <v>1</v>
      </c>
    </row>
    <row r="3135" spans="1:11" hidden="1">
      <c r="A3135" t="s">
        <v>295</v>
      </c>
      <c r="B3135" t="s">
        <v>389</v>
      </c>
      <c r="C3135" t="s">
        <v>286</v>
      </c>
      <c r="D3135" s="2">
        <v>1</v>
      </c>
      <c r="E3135" s="2">
        <v>1</v>
      </c>
      <c r="F3135" s="2">
        <v>1</v>
      </c>
      <c r="G3135" s="2">
        <v>1</v>
      </c>
      <c r="H3135" s="2">
        <v>1</v>
      </c>
      <c r="I3135" s="2">
        <v>1</v>
      </c>
      <c r="J3135" s="2">
        <v>1</v>
      </c>
      <c r="K3135" s="2">
        <v>1</v>
      </c>
    </row>
    <row r="3136" spans="1:11" hidden="1">
      <c r="A3136" t="s">
        <v>295</v>
      </c>
      <c r="B3136" t="s">
        <v>389</v>
      </c>
      <c r="C3136" t="s">
        <v>287</v>
      </c>
      <c r="D3136" s="2">
        <v>1</v>
      </c>
      <c r="E3136" s="2">
        <v>1</v>
      </c>
      <c r="F3136" s="2">
        <v>1</v>
      </c>
      <c r="G3136" s="2">
        <v>1</v>
      </c>
      <c r="H3136" s="2">
        <v>1</v>
      </c>
      <c r="I3136" s="2">
        <v>1</v>
      </c>
      <c r="J3136" s="2">
        <v>1</v>
      </c>
      <c r="K3136" s="2">
        <v>1</v>
      </c>
    </row>
    <row r="3137" spans="1:11" hidden="1">
      <c r="A3137" t="s">
        <v>295</v>
      </c>
      <c r="B3137" t="s">
        <v>389</v>
      </c>
      <c r="C3137" t="s">
        <v>288</v>
      </c>
      <c r="D3137" s="2">
        <v>1</v>
      </c>
      <c r="E3137" s="2">
        <v>1</v>
      </c>
      <c r="F3137" s="2">
        <v>1</v>
      </c>
      <c r="G3137" s="2">
        <v>1</v>
      </c>
      <c r="H3137" s="2">
        <v>1</v>
      </c>
      <c r="I3137" s="2">
        <v>1</v>
      </c>
      <c r="J3137" s="2">
        <v>1</v>
      </c>
      <c r="K3137" s="2">
        <v>1</v>
      </c>
    </row>
    <row r="3138" spans="1:11" hidden="1">
      <c r="A3138" t="s">
        <v>295</v>
      </c>
      <c r="B3138" t="s">
        <v>389</v>
      </c>
      <c r="C3138" t="s">
        <v>289</v>
      </c>
      <c r="D3138" s="2">
        <v>1</v>
      </c>
      <c r="E3138" s="2">
        <v>1</v>
      </c>
      <c r="F3138" s="2">
        <v>1</v>
      </c>
      <c r="G3138" s="2">
        <v>1</v>
      </c>
      <c r="H3138" s="2">
        <v>1</v>
      </c>
      <c r="I3138" s="2">
        <v>1</v>
      </c>
      <c r="J3138" s="2">
        <v>1</v>
      </c>
      <c r="K3138" s="2">
        <v>1</v>
      </c>
    </row>
    <row r="3139" spans="1:11" hidden="1">
      <c r="A3139" t="s">
        <v>295</v>
      </c>
      <c r="B3139" t="s">
        <v>389</v>
      </c>
      <c r="C3139" t="s">
        <v>290</v>
      </c>
      <c r="D3139" s="2">
        <v>1</v>
      </c>
      <c r="E3139" s="2">
        <v>1</v>
      </c>
      <c r="F3139" s="2">
        <v>1</v>
      </c>
      <c r="G3139" s="2">
        <v>1</v>
      </c>
      <c r="H3139" s="2">
        <v>1</v>
      </c>
      <c r="I3139" s="2">
        <v>1</v>
      </c>
      <c r="J3139" s="2">
        <v>1</v>
      </c>
      <c r="K3139" s="2">
        <v>1</v>
      </c>
    </row>
    <row r="3140" spans="1:11" hidden="1">
      <c r="A3140" t="s">
        <v>295</v>
      </c>
      <c r="B3140" t="s">
        <v>389</v>
      </c>
      <c r="C3140" t="s">
        <v>291</v>
      </c>
      <c r="D3140" s="2">
        <v>1</v>
      </c>
      <c r="E3140" s="2">
        <v>1</v>
      </c>
      <c r="F3140" s="2">
        <v>1</v>
      </c>
      <c r="G3140" s="2">
        <v>1</v>
      </c>
      <c r="H3140" s="2">
        <v>1</v>
      </c>
      <c r="I3140" s="2">
        <v>1</v>
      </c>
      <c r="J3140" s="2">
        <v>1</v>
      </c>
      <c r="K3140" s="2">
        <v>1</v>
      </c>
    </row>
    <row r="3141" spans="1:11" hidden="1">
      <c r="A3141" t="s">
        <v>295</v>
      </c>
      <c r="B3141" t="s">
        <v>389</v>
      </c>
      <c r="C3141" t="s">
        <v>292</v>
      </c>
      <c r="D3141" s="2">
        <v>1</v>
      </c>
      <c r="E3141" s="2">
        <v>1</v>
      </c>
      <c r="F3141" s="2">
        <v>1</v>
      </c>
      <c r="G3141" s="2">
        <v>1</v>
      </c>
      <c r="H3141" s="2">
        <v>1</v>
      </c>
      <c r="I3141" s="2">
        <v>1</v>
      </c>
      <c r="J3141" s="2">
        <v>1</v>
      </c>
      <c r="K3141" s="2">
        <v>1</v>
      </c>
    </row>
    <row r="3142" spans="1:11" hidden="1">
      <c r="A3142" t="s">
        <v>295</v>
      </c>
      <c r="B3142" t="s">
        <v>390</v>
      </c>
      <c r="C3142" t="s">
        <v>278</v>
      </c>
      <c r="D3142" s="2">
        <v>1</v>
      </c>
      <c r="E3142" s="2">
        <v>1</v>
      </c>
      <c r="F3142" s="2">
        <v>1</v>
      </c>
      <c r="G3142" s="2">
        <v>1</v>
      </c>
      <c r="H3142" s="2">
        <v>1</v>
      </c>
      <c r="I3142" s="2">
        <v>1</v>
      </c>
      <c r="J3142" s="2">
        <v>1</v>
      </c>
      <c r="K3142" s="2">
        <v>1</v>
      </c>
    </row>
    <row r="3143" spans="1:11" hidden="1">
      <c r="A3143" t="s">
        <v>295</v>
      </c>
      <c r="B3143" t="s">
        <v>390</v>
      </c>
      <c r="C3143" t="s">
        <v>279</v>
      </c>
      <c r="D3143" s="2">
        <v>1</v>
      </c>
      <c r="E3143" s="2">
        <v>1</v>
      </c>
      <c r="F3143" s="2">
        <v>1</v>
      </c>
      <c r="G3143" s="2">
        <v>1</v>
      </c>
      <c r="H3143" s="2">
        <v>1</v>
      </c>
      <c r="I3143" s="2">
        <v>1</v>
      </c>
      <c r="J3143" s="2">
        <v>1</v>
      </c>
      <c r="K3143" s="2">
        <v>1</v>
      </c>
    </row>
    <row r="3144" spans="1:11" hidden="1">
      <c r="A3144" t="s">
        <v>295</v>
      </c>
      <c r="B3144" t="s">
        <v>390</v>
      </c>
      <c r="C3144" t="s">
        <v>280</v>
      </c>
      <c r="D3144" s="2">
        <v>1</v>
      </c>
      <c r="E3144" s="2">
        <v>1</v>
      </c>
      <c r="F3144" s="2">
        <v>1</v>
      </c>
      <c r="G3144" s="2">
        <v>1</v>
      </c>
      <c r="H3144" s="2">
        <v>1</v>
      </c>
      <c r="I3144" s="2">
        <v>1</v>
      </c>
      <c r="J3144" s="2">
        <v>1</v>
      </c>
      <c r="K3144" s="2">
        <v>1</v>
      </c>
    </row>
    <row r="3145" spans="1:11" hidden="1">
      <c r="A3145" t="s">
        <v>295</v>
      </c>
      <c r="B3145" t="s">
        <v>390</v>
      </c>
      <c r="C3145" t="s">
        <v>277</v>
      </c>
      <c r="D3145" s="2">
        <v>1</v>
      </c>
      <c r="E3145" s="2">
        <v>1</v>
      </c>
      <c r="F3145" s="2">
        <v>1</v>
      </c>
      <c r="G3145" s="2">
        <v>1</v>
      </c>
      <c r="H3145" s="2">
        <v>1</v>
      </c>
      <c r="I3145" s="2">
        <v>1</v>
      </c>
      <c r="J3145" s="2">
        <v>1</v>
      </c>
      <c r="K3145" s="2">
        <v>1</v>
      </c>
    </row>
    <row r="3146" spans="1:11" hidden="1">
      <c r="A3146" t="s">
        <v>295</v>
      </c>
      <c r="B3146" t="s">
        <v>390</v>
      </c>
      <c r="C3146" t="s">
        <v>281</v>
      </c>
      <c r="D3146" s="2">
        <v>1</v>
      </c>
      <c r="E3146" s="2">
        <v>1</v>
      </c>
      <c r="F3146" s="2">
        <v>1</v>
      </c>
      <c r="G3146" s="2">
        <v>1</v>
      </c>
      <c r="H3146" s="2">
        <v>1</v>
      </c>
      <c r="I3146" s="2">
        <v>1</v>
      </c>
      <c r="J3146" s="2">
        <v>1</v>
      </c>
      <c r="K3146" s="2">
        <v>1</v>
      </c>
    </row>
    <row r="3147" spans="1:11" hidden="1">
      <c r="A3147" t="s">
        <v>295</v>
      </c>
      <c r="B3147" t="s">
        <v>390</v>
      </c>
      <c r="C3147" t="s">
        <v>282</v>
      </c>
      <c r="D3147" s="2">
        <v>1</v>
      </c>
      <c r="E3147" s="2">
        <v>1</v>
      </c>
      <c r="F3147" s="2">
        <v>1</v>
      </c>
      <c r="G3147" s="2">
        <v>1</v>
      </c>
      <c r="H3147" s="2">
        <v>1</v>
      </c>
      <c r="I3147" s="2">
        <v>1</v>
      </c>
      <c r="J3147" s="2">
        <v>1</v>
      </c>
      <c r="K3147" s="2">
        <v>1</v>
      </c>
    </row>
    <row r="3148" spans="1:11" hidden="1">
      <c r="A3148" t="s">
        <v>295</v>
      </c>
      <c r="B3148" t="s">
        <v>390</v>
      </c>
      <c r="C3148" t="s">
        <v>283</v>
      </c>
      <c r="D3148" s="2">
        <v>1</v>
      </c>
      <c r="E3148" s="2">
        <v>1</v>
      </c>
      <c r="F3148" s="2">
        <v>1</v>
      </c>
      <c r="G3148" s="2">
        <v>1</v>
      </c>
      <c r="H3148" s="2">
        <v>1</v>
      </c>
      <c r="I3148" s="2">
        <v>1</v>
      </c>
      <c r="J3148" s="2">
        <v>1</v>
      </c>
      <c r="K3148" s="2">
        <v>1</v>
      </c>
    </row>
    <row r="3149" spans="1:11" hidden="1">
      <c r="A3149" t="s">
        <v>295</v>
      </c>
      <c r="B3149" t="s">
        <v>390</v>
      </c>
      <c r="C3149" t="s">
        <v>284</v>
      </c>
      <c r="D3149" s="2">
        <v>1</v>
      </c>
      <c r="E3149" s="2">
        <v>1</v>
      </c>
      <c r="F3149" s="2">
        <v>1</v>
      </c>
      <c r="G3149" s="2">
        <v>1</v>
      </c>
      <c r="H3149" s="2">
        <v>1</v>
      </c>
      <c r="I3149" s="2">
        <v>1</v>
      </c>
      <c r="J3149" s="2">
        <v>1</v>
      </c>
      <c r="K3149" s="2">
        <v>1</v>
      </c>
    </row>
    <row r="3150" spans="1:11" hidden="1">
      <c r="A3150" t="s">
        <v>295</v>
      </c>
      <c r="B3150" t="s">
        <v>390</v>
      </c>
      <c r="C3150" t="s">
        <v>285</v>
      </c>
      <c r="D3150" s="2">
        <v>1</v>
      </c>
      <c r="E3150" s="2">
        <v>1</v>
      </c>
      <c r="F3150" s="2">
        <v>1</v>
      </c>
      <c r="G3150" s="2">
        <v>1</v>
      </c>
      <c r="H3150" s="2">
        <v>1</v>
      </c>
      <c r="I3150" s="2">
        <v>1</v>
      </c>
      <c r="J3150" s="2">
        <v>1</v>
      </c>
      <c r="K3150" s="2">
        <v>1</v>
      </c>
    </row>
    <row r="3151" spans="1:11" hidden="1">
      <c r="A3151" t="s">
        <v>295</v>
      </c>
      <c r="B3151" t="s">
        <v>390</v>
      </c>
      <c r="C3151" t="s">
        <v>286</v>
      </c>
      <c r="D3151" s="2">
        <v>1</v>
      </c>
      <c r="E3151" s="2">
        <v>1</v>
      </c>
      <c r="F3151" s="2">
        <v>1</v>
      </c>
      <c r="G3151" s="2">
        <v>1</v>
      </c>
      <c r="H3151" s="2">
        <v>1</v>
      </c>
      <c r="I3151" s="2">
        <v>1</v>
      </c>
      <c r="J3151" s="2">
        <v>1</v>
      </c>
      <c r="K3151" s="2">
        <v>1</v>
      </c>
    </row>
    <row r="3152" spans="1:11" hidden="1">
      <c r="A3152" t="s">
        <v>295</v>
      </c>
      <c r="B3152" t="s">
        <v>390</v>
      </c>
      <c r="C3152" t="s">
        <v>287</v>
      </c>
      <c r="D3152" s="2">
        <v>1</v>
      </c>
      <c r="E3152" s="2">
        <v>1</v>
      </c>
      <c r="F3152" s="2">
        <v>1</v>
      </c>
      <c r="G3152" s="2">
        <v>1</v>
      </c>
      <c r="H3152" s="2">
        <v>1</v>
      </c>
      <c r="I3152" s="2">
        <v>1</v>
      </c>
      <c r="J3152" s="2">
        <v>1</v>
      </c>
      <c r="K3152" s="2">
        <v>1</v>
      </c>
    </row>
    <row r="3153" spans="1:11" hidden="1">
      <c r="A3153" t="s">
        <v>295</v>
      </c>
      <c r="B3153" t="s">
        <v>390</v>
      </c>
      <c r="C3153" t="s">
        <v>288</v>
      </c>
      <c r="D3153" s="2">
        <v>1</v>
      </c>
      <c r="E3153" s="2">
        <v>1</v>
      </c>
      <c r="F3153" s="2">
        <v>1</v>
      </c>
      <c r="G3153" s="2">
        <v>1</v>
      </c>
      <c r="H3153" s="2">
        <v>1</v>
      </c>
      <c r="I3153" s="2">
        <v>1</v>
      </c>
      <c r="J3153" s="2">
        <v>1</v>
      </c>
      <c r="K3153" s="2">
        <v>1</v>
      </c>
    </row>
    <row r="3154" spans="1:11" hidden="1">
      <c r="A3154" t="s">
        <v>295</v>
      </c>
      <c r="B3154" t="s">
        <v>390</v>
      </c>
      <c r="C3154" t="s">
        <v>289</v>
      </c>
      <c r="D3154" s="2">
        <v>1</v>
      </c>
      <c r="E3154" s="2">
        <v>1</v>
      </c>
      <c r="F3154" s="2">
        <v>1</v>
      </c>
      <c r="G3154" s="2">
        <v>1</v>
      </c>
      <c r="H3154" s="2">
        <v>1</v>
      </c>
      <c r="I3154" s="2">
        <v>1</v>
      </c>
      <c r="J3154" s="2">
        <v>1</v>
      </c>
      <c r="K3154" s="2">
        <v>1</v>
      </c>
    </row>
    <row r="3155" spans="1:11" hidden="1">
      <c r="A3155" t="s">
        <v>295</v>
      </c>
      <c r="B3155" t="s">
        <v>390</v>
      </c>
      <c r="C3155" t="s">
        <v>290</v>
      </c>
      <c r="D3155" s="2">
        <v>1</v>
      </c>
      <c r="E3155" s="2">
        <v>1</v>
      </c>
      <c r="F3155" s="2">
        <v>1</v>
      </c>
      <c r="G3155" s="2">
        <v>1</v>
      </c>
      <c r="H3155" s="2">
        <v>1</v>
      </c>
      <c r="I3155" s="2">
        <v>1</v>
      </c>
      <c r="J3155" s="2">
        <v>1</v>
      </c>
      <c r="K3155" s="2">
        <v>1</v>
      </c>
    </row>
    <row r="3156" spans="1:11" hidden="1">
      <c r="A3156" t="s">
        <v>295</v>
      </c>
      <c r="B3156" t="s">
        <v>390</v>
      </c>
      <c r="C3156" t="s">
        <v>291</v>
      </c>
      <c r="D3156" s="2">
        <v>1</v>
      </c>
      <c r="E3156" s="2">
        <v>1</v>
      </c>
      <c r="F3156" s="2">
        <v>1</v>
      </c>
      <c r="G3156" s="2">
        <v>1</v>
      </c>
      <c r="H3156" s="2">
        <v>1</v>
      </c>
      <c r="I3156" s="2">
        <v>1</v>
      </c>
      <c r="J3156" s="2">
        <v>1</v>
      </c>
      <c r="K3156" s="2">
        <v>1</v>
      </c>
    </row>
    <row r="3157" spans="1:11" hidden="1">
      <c r="A3157" t="s">
        <v>295</v>
      </c>
      <c r="B3157" t="s">
        <v>390</v>
      </c>
      <c r="C3157" t="s">
        <v>292</v>
      </c>
      <c r="D3157" s="2">
        <v>1</v>
      </c>
      <c r="E3157" s="2">
        <v>1</v>
      </c>
      <c r="F3157" s="2">
        <v>1</v>
      </c>
      <c r="G3157" s="2">
        <v>1</v>
      </c>
      <c r="H3157" s="2">
        <v>1</v>
      </c>
      <c r="I3157" s="2">
        <v>1</v>
      </c>
      <c r="J3157" s="2">
        <v>1</v>
      </c>
      <c r="K3157" s="2">
        <v>1</v>
      </c>
    </row>
    <row r="3158" spans="1:11" hidden="1">
      <c r="A3158" t="s">
        <v>295</v>
      </c>
      <c r="B3158" t="s">
        <v>376</v>
      </c>
      <c r="C3158" t="s">
        <v>278</v>
      </c>
      <c r="D3158" s="2">
        <v>1</v>
      </c>
      <c r="E3158" s="2">
        <v>1</v>
      </c>
      <c r="F3158" s="2">
        <v>1</v>
      </c>
      <c r="G3158" s="2">
        <v>1</v>
      </c>
      <c r="H3158" s="2">
        <v>1</v>
      </c>
      <c r="I3158" s="2">
        <v>1</v>
      </c>
      <c r="J3158" s="2">
        <v>1</v>
      </c>
      <c r="K3158" s="2">
        <v>1</v>
      </c>
    </row>
    <row r="3159" spans="1:11" hidden="1">
      <c r="A3159" t="s">
        <v>295</v>
      </c>
      <c r="B3159" t="s">
        <v>376</v>
      </c>
      <c r="C3159" t="s">
        <v>279</v>
      </c>
      <c r="D3159" s="2">
        <v>1</v>
      </c>
      <c r="E3159" s="2">
        <v>1</v>
      </c>
      <c r="F3159" s="2">
        <v>1</v>
      </c>
      <c r="G3159" s="2">
        <v>1</v>
      </c>
      <c r="H3159" s="2">
        <v>1</v>
      </c>
      <c r="I3159" s="2">
        <v>1</v>
      </c>
      <c r="J3159" s="2">
        <v>1</v>
      </c>
      <c r="K3159" s="2">
        <v>1</v>
      </c>
    </row>
    <row r="3160" spans="1:11" hidden="1">
      <c r="A3160" t="s">
        <v>295</v>
      </c>
      <c r="B3160" t="s">
        <v>376</v>
      </c>
      <c r="C3160" t="s">
        <v>280</v>
      </c>
      <c r="D3160" s="2">
        <v>1</v>
      </c>
      <c r="E3160" s="2">
        <v>1</v>
      </c>
      <c r="F3160" s="2">
        <v>1</v>
      </c>
      <c r="G3160" s="2">
        <v>1</v>
      </c>
      <c r="H3160" s="2">
        <v>1</v>
      </c>
      <c r="I3160" s="2">
        <v>1</v>
      </c>
      <c r="J3160" s="2">
        <v>1</v>
      </c>
      <c r="K3160" s="2">
        <v>1</v>
      </c>
    </row>
    <row r="3161" spans="1:11" hidden="1">
      <c r="A3161" t="s">
        <v>295</v>
      </c>
      <c r="B3161" t="s">
        <v>376</v>
      </c>
      <c r="C3161" t="s">
        <v>277</v>
      </c>
      <c r="D3161" s="2">
        <v>1</v>
      </c>
      <c r="E3161" s="2">
        <v>1</v>
      </c>
      <c r="F3161" s="2">
        <v>1</v>
      </c>
      <c r="G3161" s="2">
        <v>1</v>
      </c>
      <c r="H3161" s="2">
        <v>1</v>
      </c>
      <c r="I3161" s="2">
        <v>1</v>
      </c>
      <c r="J3161" s="2">
        <v>1</v>
      </c>
      <c r="K3161" s="2">
        <v>1</v>
      </c>
    </row>
    <row r="3162" spans="1:11" hidden="1">
      <c r="A3162" t="s">
        <v>295</v>
      </c>
      <c r="B3162" t="s">
        <v>376</v>
      </c>
      <c r="C3162" t="s">
        <v>281</v>
      </c>
      <c r="D3162" s="2">
        <v>1</v>
      </c>
      <c r="E3162" s="2">
        <v>1</v>
      </c>
      <c r="F3162" s="2">
        <v>1</v>
      </c>
      <c r="G3162" s="2">
        <v>1</v>
      </c>
      <c r="H3162" s="2">
        <v>1</v>
      </c>
      <c r="I3162" s="2">
        <v>1</v>
      </c>
      <c r="J3162" s="2">
        <v>1</v>
      </c>
      <c r="K3162" s="2">
        <v>1</v>
      </c>
    </row>
    <row r="3163" spans="1:11" hidden="1">
      <c r="A3163" t="s">
        <v>295</v>
      </c>
      <c r="B3163" t="s">
        <v>376</v>
      </c>
      <c r="C3163" t="s">
        <v>282</v>
      </c>
      <c r="D3163" s="2">
        <v>1</v>
      </c>
      <c r="E3163" s="2">
        <v>1</v>
      </c>
      <c r="F3163" s="2">
        <v>1</v>
      </c>
      <c r="G3163" s="2">
        <v>1</v>
      </c>
      <c r="H3163" s="2">
        <v>1</v>
      </c>
      <c r="I3163" s="2">
        <v>1</v>
      </c>
      <c r="J3163" s="2">
        <v>1</v>
      </c>
      <c r="K3163" s="2">
        <v>1</v>
      </c>
    </row>
    <row r="3164" spans="1:11" hidden="1">
      <c r="A3164" t="s">
        <v>295</v>
      </c>
      <c r="B3164" t="s">
        <v>376</v>
      </c>
      <c r="C3164" t="s">
        <v>283</v>
      </c>
      <c r="D3164" s="2">
        <v>1</v>
      </c>
      <c r="E3164" s="2">
        <v>1</v>
      </c>
      <c r="F3164" s="2">
        <v>1</v>
      </c>
      <c r="G3164" s="2">
        <v>1</v>
      </c>
      <c r="H3164" s="2">
        <v>1</v>
      </c>
      <c r="I3164" s="2">
        <v>1</v>
      </c>
      <c r="J3164" s="2">
        <v>1</v>
      </c>
      <c r="K3164" s="2">
        <v>1</v>
      </c>
    </row>
    <row r="3165" spans="1:11" hidden="1">
      <c r="A3165" t="s">
        <v>295</v>
      </c>
      <c r="B3165" t="s">
        <v>376</v>
      </c>
      <c r="C3165" t="s">
        <v>284</v>
      </c>
      <c r="D3165" s="2">
        <v>1</v>
      </c>
      <c r="E3165" s="2">
        <v>1</v>
      </c>
      <c r="F3165" s="2">
        <v>1</v>
      </c>
      <c r="G3165" s="2">
        <v>1</v>
      </c>
      <c r="H3165" s="2">
        <v>1</v>
      </c>
      <c r="I3165" s="2">
        <v>1</v>
      </c>
      <c r="J3165" s="2">
        <v>1</v>
      </c>
      <c r="K3165" s="2">
        <v>1</v>
      </c>
    </row>
    <row r="3166" spans="1:11" hidden="1">
      <c r="A3166" t="s">
        <v>295</v>
      </c>
      <c r="B3166" t="s">
        <v>376</v>
      </c>
      <c r="C3166" t="s">
        <v>285</v>
      </c>
      <c r="D3166" s="2">
        <v>1</v>
      </c>
      <c r="E3166" s="2">
        <v>1</v>
      </c>
      <c r="F3166" s="2">
        <v>1</v>
      </c>
      <c r="G3166" s="2">
        <v>1</v>
      </c>
      <c r="H3166" s="2">
        <v>1</v>
      </c>
      <c r="I3166" s="2">
        <v>1</v>
      </c>
      <c r="J3166" s="2">
        <v>1</v>
      </c>
      <c r="K3166" s="2">
        <v>1</v>
      </c>
    </row>
    <row r="3167" spans="1:11" hidden="1">
      <c r="A3167" t="s">
        <v>295</v>
      </c>
      <c r="B3167" t="s">
        <v>376</v>
      </c>
      <c r="C3167" t="s">
        <v>286</v>
      </c>
      <c r="D3167" s="2">
        <v>1</v>
      </c>
      <c r="E3167" s="2">
        <v>1</v>
      </c>
      <c r="F3167" s="2">
        <v>1</v>
      </c>
      <c r="G3167" s="2">
        <v>1</v>
      </c>
      <c r="H3167" s="2">
        <v>1</v>
      </c>
      <c r="I3167" s="2">
        <v>1</v>
      </c>
      <c r="J3167" s="2">
        <v>1</v>
      </c>
      <c r="K3167" s="2">
        <v>1</v>
      </c>
    </row>
    <row r="3168" spans="1:11" hidden="1">
      <c r="A3168" t="s">
        <v>295</v>
      </c>
      <c r="B3168" t="s">
        <v>376</v>
      </c>
      <c r="C3168" t="s">
        <v>287</v>
      </c>
      <c r="D3168" s="2">
        <v>1</v>
      </c>
      <c r="E3168" s="2">
        <v>1</v>
      </c>
      <c r="F3168" s="2">
        <v>1</v>
      </c>
      <c r="G3168" s="2">
        <v>1</v>
      </c>
      <c r="H3168" s="2">
        <v>1</v>
      </c>
      <c r="I3168" s="2">
        <v>1</v>
      </c>
      <c r="J3168" s="2">
        <v>1</v>
      </c>
      <c r="K3168" s="2">
        <v>1</v>
      </c>
    </row>
    <row r="3169" spans="1:11" hidden="1">
      <c r="A3169" t="s">
        <v>295</v>
      </c>
      <c r="B3169" t="s">
        <v>376</v>
      </c>
      <c r="C3169" t="s">
        <v>288</v>
      </c>
      <c r="D3169" s="2">
        <v>1</v>
      </c>
      <c r="E3169" s="2">
        <v>1</v>
      </c>
      <c r="F3169" s="2">
        <v>1</v>
      </c>
      <c r="G3169" s="2">
        <v>1</v>
      </c>
      <c r="H3169" s="2">
        <v>1</v>
      </c>
      <c r="I3169" s="2">
        <v>1</v>
      </c>
      <c r="J3169" s="2">
        <v>1</v>
      </c>
      <c r="K3169" s="2">
        <v>1</v>
      </c>
    </row>
    <row r="3170" spans="1:11" hidden="1">
      <c r="A3170" t="s">
        <v>295</v>
      </c>
      <c r="B3170" t="s">
        <v>376</v>
      </c>
      <c r="C3170" t="s">
        <v>289</v>
      </c>
      <c r="D3170" s="2">
        <v>1</v>
      </c>
      <c r="E3170" s="2">
        <v>1</v>
      </c>
      <c r="F3170" s="2">
        <v>1</v>
      </c>
      <c r="G3170" s="2">
        <v>1</v>
      </c>
      <c r="H3170" s="2">
        <v>1</v>
      </c>
      <c r="I3170" s="2">
        <v>1</v>
      </c>
      <c r="J3170" s="2">
        <v>1</v>
      </c>
      <c r="K3170" s="2">
        <v>1</v>
      </c>
    </row>
    <row r="3171" spans="1:11" hidden="1">
      <c r="A3171" t="s">
        <v>295</v>
      </c>
      <c r="B3171" t="s">
        <v>376</v>
      </c>
      <c r="C3171" t="s">
        <v>290</v>
      </c>
      <c r="D3171" s="2">
        <v>1</v>
      </c>
      <c r="E3171" s="2">
        <v>1</v>
      </c>
      <c r="F3171" s="2">
        <v>1</v>
      </c>
      <c r="G3171" s="2">
        <v>1</v>
      </c>
      <c r="H3171" s="2">
        <v>1</v>
      </c>
      <c r="I3171" s="2">
        <v>1</v>
      </c>
      <c r="J3171" s="2">
        <v>1</v>
      </c>
      <c r="K3171" s="2">
        <v>1</v>
      </c>
    </row>
    <row r="3172" spans="1:11" hidden="1">
      <c r="A3172" t="s">
        <v>295</v>
      </c>
      <c r="B3172" t="s">
        <v>376</v>
      </c>
      <c r="C3172" t="s">
        <v>291</v>
      </c>
      <c r="D3172" s="2">
        <v>1</v>
      </c>
      <c r="E3172" s="2">
        <v>1</v>
      </c>
      <c r="F3172" s="2">
        <v>1</v>
      </c>
      <c r="G3172" s="2">
        <v>1</v>
      </c>
      <c r="H3172" s="2">
        <v>1</v>
      </c>
      <c r="I3172" s="2">
        <v>1</v>
      </c>
      <c r="J3172" s="2">
        <v>1</v>
      </c>
      <c r="K3172" s="2">
        <v>1</v>
      </c>
    </row>
    <row r="3173" spans="1:11" hidden="1">
      <c r="A3173" t="s">
        <v>295</v>
      </c>
      <c r="B3173" t="s">
        <v>376</v>
      </c>
      <c r="C3173" t="s">
        <v>292</v>
      </c>
      <c r="D3173" s="2">
        <v>1</v>
      </c>
      <c r="E3173" s="2">
        <v>1</v>
      </c>
      <c r="F3173" s="2">
        <v>1</v>
      </c>
      <c r="G3173" s="2">
        <v>1</v>
      </c>
      <c r="H3173" s="2">
        <v>1</v>
      </c>
      <c r="I3173" s="2">
        <v>1</v>
      </c>
      <c r="J3173" s="2">
        <v>1</v>
      </c>
      <c r="K3173" s="2">
        <v>1</v>
      </c>
    </row>
    <row r="3174" spans="1:11" hidden="1">
      <c r="A3174" t="s">
        <v>295</v>
      </c>
      <c r="B3174" t="s">
        <v>373</v>
      </c>
      <c r="C3174" t="s">
        <v>278</v>
      </c>
      <c r="D3174" s="2">
        <v>1</v>
      </c>
      <c r="E3174" s="2">
        <v>1</v>
      </c>
      <c r="F3174" s="2">
        <v>1</v>
      </c>
      <c r="G3174" s="2">
        <v>1</v>
      </c>
      <c r="H3174" s="2">
        <v>1</v>
      </c>
      <c r="I3174" s="2">
        <v>1</v>
      </c>
      <c r="J3174" s="2">
        <v>1</v>
      </c>
      <c r="K3174" s="2">
        <v>1</v>
      </c>
    </row>
    <row r="3175" spans="1:11" hidden="1">
      <c r="A3175" t="s">
        <v>295</v>
      </c>
      <c r="B3175" t="s">
        <v>373</v>
      </c>
      <c r="C3175" t="s">
        <v>279</v>
      </c>
      <c r="D3175" s="2">
        <v>1</v>
      </c>
      <c r="E3175" s="2">
        <v>1</v>
      </c>
      <c r="F3175" s="2">
        <v>1</v>
      </c>
      <c r="G3175" s="2">
        <v>1</v>
      </c>
      <c r="H3175" s="2">
        <v>1</v>
      </c>
      <c r="I3175" s="2">
        <v>1</v>
      </c>
      <c r="J3175" s="2">
        <v>1</v>
      </c>
      <c r="K3175" s="2">
        <v>1</v>
      </c>
    </row>
    <row r="3176" spans="1:11" hidden="1">
      <c r="A3176" t="s">
        <v>295</v>
      </c>
      <c r="B3176" t="s">
        <v>373</v>
      </c>
      <c r="C3176" t="s">
        <v>280</v>
      </c>
      <c r="D3176" s="2">
        <v>1</v>
      </c>
      <c r="E3176" s="2">
        <v>1</v>
      </c>
      <c r="F3176" s="2">
        <v>1</v>
      </c>
      <c r="G3176" s="2">
        <v>1</v>
      </c>
      <c r="H3176" s="2">
        <v>1</v>
      </c>
      <c r="I3176" s="2">
        <v>1</v>
      </c>
      <c r="J3176" s="2">
        <v>1</v>
      </c>
      <c r="K3176" s="2">
        <v>1</v>
      </c>
    </row>
    <row r="3177" spans="1:11" hidden="1">
      <c r="A3177" t="s">
        <v>295</v>
      </c>
      <c r="B3177" t="s">
        <v>373</v>
      </c>
      <c r="C3177" t="s">
        <v>277</v>
      </c>
      <c r="D3177" s="2">
        <v>1</v>
      </c>
      <c r="E3177" s="2">
        <v>1</v>
      </c>
      <c r="F3177" s="2">
        <v>1</v>
      </c>
      <c r="G3177" s="2">
        <v>1</v>
      </c>
      <c r="H3177" s="2">
        <v>1</v>
      </c>
      <c r="I3177" s="2">
        <v>1</v>
      </c>
      <c r="J3177" s="2">
        <v>1</v>
      </c>
      <c r="K3177" s="2">
        <v>1</v>
      </c>
    </row>
    <row r="3178" spans="1:11" hidden="1">
      <c r="A3178" t="s">
        <v>295</v>
      </c>
      <c r="B3178" t="s">
        <v>373</v>
      </c>
      <c r="C3178" t="s">
        <v>281</v>
      </c>
      <c r="D3178" s="2">
        <v>1</v>
      </c>
      <c r="E3178" s="2">
        <v>1</v>
      </c>
      <c r="F3178" s="2">
        <v>1</v>
      </c>
      <c r="G3178" s="2">
        <v>1</v>
      </c>
      <c r="H3178" s="2">
        <v>1</v>
      </c>
      <c r="I3178" s="2">
        <v>1</v>
      </c>
      <c r="J3178" s="2">
        <v>1</v>
      </c>
      <c r="K3178" s="2">
        <v>1</v>
      </c>
    </row>
    <row r="3179" spans="1:11" hidden="1">
      <c r="A3179" t="s">
        <v>295</v>
      </c>
      <c r="B3179" t="s">
        <v>373</v>
      </c>
      <c r="C3179" t="s">
        <v>282</v>
      </c>
      <c r="D3179" s="2">
        <v>1</v>
      </c>
      <c r="E3179" s="2">
        <v>1</v>
      </c>
      <c r="F3179" s="2">
        <v>1</v>
      </c>
      <c r="G3179" s="2">
        <v>1</v>
      </c>
      <c r="H3179" s="2">
        <v>1</v>
      </c>
      <c r="I3179" s="2">
        <v>1</v>
      </c>
      <c r="J3179" s="2">
        <v>1</v>
      </c>
      <c r="K3179" s="2">
        <v>1</v>
      </c>
    </row>
    <row r="3180" spans="1:11" hidden="1">
      <c r="A3180" t="s">
        <v>295</v>
      </c>
      <c r="B3180" t="s">
        <v>373</v>
      </c>
      <c r="C3180" t="s">
        <v>283</v>
      </c>
      <c r="D3180" s="2">
        <v>1</v>
      </c>
      <c r="E3180" s="2">
        <v>1</v>
      </c>
      <c r="F3180" s="2">
        <v>1</v>
      </c>
      <c r="G3180" s="2">
        <v>1</v>
      </c>
      <c r="H3180" s="2">
        <v>1</v>
      </c>
      <c r="I3180" s="2">
        <v>1</v>
      </c>
      <c r="J3180" s="2">
        <v>1</v>
      </c>
      <c r="K3180" s="2">
        <v>1</v>
      </c>
    </row>
    <row r="3181" spans="1:11" hidden="1">
      <c r="A3181" t="s">
        <v>295</v>
      </c>
      <c r="B3181" t="s">
        <v>373</v>
      </c>
      <c r="C3181" t="s">
        <v>284</v>
      </c>
      <c r="D3181" s="2">
        <v>1</v>
      </c>
      <c r="E3181" s="2">
        <v>1</v>
      </c>
      <c r="F3181" s="2">
        <v>1</v>
      </c>
      <c r="G3181" s="2">
        <v>1</v>
      </c>
      <c r="H3181" s="2">
        <v>1</v>
      </c>
      <c r="I3181" s="2">
        <v>1</v>
      </c>
      <c r="J3181" s="2">
        <v>1</v>
      </c>
      <c r="K3181" s="2">
        <v>1</v>
      </c>
    </row>
    <row r="3182" spans="1:11" hidden="1">
      <c r="A3182" t="s">
        <v>295</v>
      </c>
      <c r="B3182" t="s">
        <v>373</v>
      </c>
      <c r="C3182" t="s">
        <v>285</v>
      </c>
      <c r="D3182" s="2">
        <v>1</v>
      </c>
      <c r="E3182" s="2">
        <v>1</v>
      </c>
      <c r="F3182" s="2">
        <v>1</v>
      </c>
      <c r="G3182" s="2">
        <v>1</v>
      </c>
      <c r="H3182" s="2">
        <v>1</v>
      </c>
      <c r="I3182" s="2">
        <v>1</v>
      </c>
      <c r="J3182" s="2">
        <v>1</v>
      </c>
      <c r="K3182" s="2">
        <v>1</v>
      </c>
    </row>
    <row r="3183" spans="1:11" hidden="1">
      <c r="A3183" t="s">
        <v>295</v>
      </c>
      <c r="B3183" t="s">
        <v>373</v>
      </c>
      <c r="C3183" t="s">
        <v>286</v>
      </c>
      <c r="D3183" s="2">
        <v>1</v>
      </c>
      <c r="E3183" s="2">
        <v>1</v>
      </c>
      <c r="F3183" s="2">
        <v>1</v>
      </c>
      <c r="G3183" s="2">
        <v>1</v>
      </c>
      <c r="H3183" s="2">
        <v>1</v>
      </c>
      <c r="I3183" s="2">
        <v>1</v>
      </c>
      <c r="J3183" s="2">
        <v>1</v>
      </c>
      <c r="K3183" s="2">
        <v>1</v>
      </c>
    </row>
    <row r="3184" spans="1:11" hidden="1">
      <c r="A3184" t="s">
        <v>295</v>
      </c>
      <c r="B3184" t="s">
        <v>373</v>
      </c>
      <c r="C3184" t="s">
        <v>287</v>
      </c>
      <c r="D3184" s="2">
        <v>1</v>
      </c>
      <c r="E3184" s="2">
        <v>1</v>
      </c>
      <c r="F3184" s="2">
        <v>1</v>
      </c>
      <c r="G3184" s="2">
        <v>1</v>
      </c>
      <c r="H3184" s="2">
        <v>1</v>
      </c>
      <c r="I3184" s="2">
        <v>1</v>
      </c>
      <c r="J3184" s="2">
        <v>1</v>
      </c>
      <c r="K3184" s="2">
        <v>1</v>
      </c>
    </row>
    <row r="3185" spans="1:11" hidden="1">
      <c r="A3185" t="s">
        <v>295</v>
      </c>
      <c r="B3185" t="s">
        <v>373</v>
      </c>
      <c r="C3185" t="s">
        <v>288</v>
      </c>
      <c r="D3185" s="2">
        <v>1</v>
      </c>
      <c r="E3185" s="2">
        <v>1</v>
      </c>
      <c r="F3185" s="2">
        <v>1</v>
      </c>
      <c r="G3185" s="2">
        <v>1</v>
      </c>
      <c r="H3185" s="2">
        <v>1</v>
      </c>
      <c r="I3185" s="2">
        <v>1</v>
      </c>
      <c r="J3185" s="2">
        <v>1</v>
      </c>
      <c r="K3185" s="2">
        <v>1</v>
      </c>
    </row>
    <row r="3186" spans="1:11" hidden="1">
      <c r="A3186" t="s">
        <v>295</v>
      </c>
      <c r="B3186" t="s">
        <v>373</v>
      </c>
      <c r="C3186" t="s">
        <v>289</v>
      </c>
      <c r="D3186" s="2">
        <v>1</v>
      </c>
      <c r="E3186" s="2">
        <v>1</v>
      </c>
      <c r="F3186" s="2">
        <v>1</v>
      </c>
      <c r="G3186" s="2">
        <v>1</v>
      </c>
      <c r="H3186" s="2">
        <v>1</v>
      </c>
      <c r="I3186" s="2">
        <v>1</v>
      </c>
      <c r="J3186" s="2">
        <v>1</v>
      </c>
      <c r="K3186" s="2">
        <v>1</v>
      </c>
    </row>
    <row r="3187" spans="1:11" hidden="1">
      <c r="A3187" t="s">
        <v>295</v>
      </c>
      <c r="B3187" t="s">
        <v>373</v>
      </c>
      <c r="C3187" t="s">
        <v>290</v>
      </c>
      <c r="D3187" s="2">
        <v>1</v>
      </c>
      <c r="E3187" s="2">
        <v>1</v>
      </c>
      <c r="F3187" s="2">
        <v>1</v>
      </c>
      <c r="G3187" s="2">
        <v>1</v>
      </c>
      <c r="H3187" s="2">
        <v>1</v>
      </c>
      <c r="I3187" s="2">
        <v>1</v>
      </c>
      <c r="J3187" s="2">
        <v>1</v>
      </c>
      <c r="K3187" s="2">
        <v>1</v>
      </c>
    </row>
    <row r="3188" spans="1:11" hidden="1">
      <c r="A3188" t="s">
        <v>295</v>
      </c>
      <c r="B3188" t="s">
        <v>373</v>
      </c>
      <c r="C3188" t="s">
        <v>291</v>
      </c>
      <c r="D3188" s="2">
        <v>1</v>
      </c>
      <c r="E3188" s="2">
        <v>1</v>
      </c>
      <c r="F3188" s="2">
        <v>1</v>
      </c>
      <c r="G3188" s="2">
        <v>1</v>
      </c>
      <c r="H3188" s="2">
        <v>1</v>
      </c>
      <c r="I3188" s="2">
        <v>1</v>
      </c>
      <c r="J3188" s="2">
        <v>1</v>
      </c>
      <c r="K3188" s="2">
        <v>1</v>
      </c>
    </row>
    <row r="3189" spans="1:11" hidden="1">
      <c r="A3189" t="s">
        <v>295</v>
      </c>
      <c r="B3189" t="s">
        <v>373</v>
      </c>
      <c r="C3189" t="s">
        <v>292</v>
      </c>
      <c r="D3189" s="2">
        <v>1</v>
      </c>
      <c r="E3189" s="2">
        <v>1</v>
      </c>
      <c r="F3189" s="2">
        <v>1</v>
      </c>
      <c r="G3189" s="2">
        <v>1</v>
      </c>
      <c r="H3189" s="2">
        <v>1</v>
      </c>
      <c r="I3189" s="2">
        <v>1</v>
      </c>
      <c r="J3189" s="2">
        <v>1</v>
      </c>
      <c r="K3189" s="2">
        <v>1</v>
      </c>
    </row>
    <row r="3190" spans="1:11" hidden="1">
      <c r="A3190" t="s">
        <v>295</v>
      </c>
      <c r="B3190" t="s">
        <v>377</v>
      </c>
      <c r="C3190" t="s">
        <v>278</v>
      </c>
      <c r="D3190" s="2">
        <v>1</v>
      </c>
      <c r="E3190" s="2">
        <v>1</v>
      </c>
      <c r="F3190" s="2">
        <v>1</v>
      </c>
      <c r="G3190" s="2">
        <v>1</v>
      </c>
      <c r="H3190" s="2">
        <v>1</v>
      </c>
      <c r="I3190" s="2">
        <v>1</v>
      </c>
      <c r="J3190" s="2">
        <v>1</v>
      </c>
      <c r="K3190" s="2">
        <v>1</v>
      </c>
    </row>
    <row r="3191" spans="1:11" hidden="1">
      <c r="A3191" t="s">
        <v>295</v>
      </c>
      <c r="B3191" t="s">
        <v>377</v>
      </c>
      <c r="C3191" t="s">
        <v>279</v>
      </c>
      <c r="D3191" s="2">
        <v>1</v>
      </c>
      <c r="E3191" s="2">
        <v>1</v>
      </c>
      <c r="F3191" s="2">
        <v>1</v>
      </c>
      <c r="G3191" s="2">
        <v>1</v>
      </c>
      <c r="H3191" s="2">
        <v>1</v>
      </c>
      <c r="I3191" s="2">
        <v>1</v>
      </c>
      <c r="J3191" s="2">
        <v>1</v>
      </c>
      <c r="K3191" s="2">
        <v>1</v>
      </c>
    </row>
    <row r="3192" spans="1:11" hidden="1">
      <c r="A3192" t="s">
        <v>295</v>
      </c>
      <c r="B3192" t="s">
        <v>377</v>
      </c>
      <c r="C3192" t="s">
        <v>280</v>
      </c>
      <c r="D3192" s="2">
        <v>1</v>
      </c>
      <c r="E3192" s="2">
        <v>1</v>
      </c>
      <c r="F3192" s="2">
        <v>1</v>
      </c>
      <c r="G3192" s="2">
        <v>1</v>
      </c>
      <c r="H3192" s="2">
        <v>1</v>
      </c>
      <c r="I3192" s="2">
        <v>1</v>
      </c>
      <c r="J3192" s="2">
        <v>1</v>
      </c>
      <c r="K3192" s="2">
        <v>1</v>
      </c>
    </row>
    <row r="3193" spans="1:11" hidden="1">
      <c r="A3193" t="s">
        <v>295</v>
      </c>
      <c r="B3193" t="s">
        <v>377</v>
      </c>
      <c r="C3193" t="s">
        <v>277</v>
      </c>
      <c r="D3193" s="2">
        <v>1</v>
      </c>
      <c r="E3193" s="2">
        <v>1</v>
      </c>
      <c r="F3193" s="2">
        <v>1</v>
      </c>
      <c r="G3193" s="2">
        <v>1</v>
      </c>
      <c r="H3193" s="2">
        <v>1</v>
      </c>
      <c r="I3193" s="2">
        <v>1</v>
      </c>
      <c r="J3193" s="2">
        <v>1</v>
      </c>
      <c r="K3193" s="2">
        <v>1</v>
      </c>
    </row>
    <row r="3194" spans="1:11" hidden="1">
      <c r="A3194" t="s">
        <v>295</v>
      </c>
      <c r="B3194" t="s">
        <v>377</v>
      </c>
      <c r="C3194" t="s">
        <v>281</v>
      </c>
      <c r="D3194" s="2">
        <v>1</v>
      </c>
      <c r="E3194" s="2">
        <v>1</v>
      </c>
      <c r="F3194" s="2">
        <v>1</v>
      </c>
      <c r="G3194" s="2">
        <v>1</v>
      </c>
      <c r="H3194" s="2">
        <v>1</v>
      </c>
      <c r="I3194" s="2">
        <v>1</v>
      </c>
      <c r="J3194" s="2">
        <v>1</v>
      </c>
      <c r="K3194" s="2">
        <v>1</v>
      </c>
    </row>
    <row r="3195" spans="1:11" hidden="1">
      <c r="A3195" t="s">
        <v>295</v>
      </c>
      <c r="B3195" t="s">
        <v>377</v>
      </c>
      <c r="C3195" t="s">
        <v>282</v>
      </c>
      <c r="D3195" s="2">
        <v>1</v>
      </c>
      <c r="E3195" s="2">
        <v>1</v>
      </c>
      <c r="F3195" s="2">
        <v>1</v>
      </c>
      <c r="G3195" s="2">
        <v>1</v>
      </c>
      <c r="H3195" s="2">
        <v>1</v>
      </c>
      <c r="I3195" s="2">
        <v>1</v>
      </c>
      <c r="J3195" s="2">
        <v>1</v>
      </c>
      <c r="K3195" s="2">
        <v>1</v>
      </c>
    </row>
    <row r="3196" spans="1:11" hidden="1">
      <c r="A3196" t="s">
        <v>295</v>
      </c>
      <c r="B3196" t="s">
        <v>377</v>
      </c>
      <c r="C3196" t="s">
        <v>283</v>
      </c>
      <c r="D3196" s="2">
        <v>1</v>
      </c>
      <c r="E3196" s="2">
        <v>1</v>
      </c>
      <c r="F3196" s="2">
        <v>1</v>
      </c>
      <c r="G3196" s="2">
        <v>1</v>
      </c>
      <c r="H3196" s="2">
        <v>1</v>
      </c>
      <c r="I3196" s="2">
        <v>1</v>
      </c>
      <c r="J3196" s="2">
        <v>1</v>
      </c>
      <c r="K3196" s="2">
        <v>1</v>
      </c>
    </row>
    <row r="3197" spans="1:11" hidden="1">
      <c r="A3197" t="s">
        <v>295</v>
      </c>
      <c r="B3197" t="s">
        <v>377</v>
      </c>
      <c r="C3197" t="s">
        <v>284</v>
      </c>
      <c r="D3197" s="2">
        <v>1</v>
      </c>
      <c r="E3197" s="2">
        <v>1</v>
      </c>
      <c r="F3197" s="2">
        <v>1</v>
      </c>
      <c r="G3197" s="2">
        <v>1</v>
      </c>
      <c r="H3197" s="2">
        <v>1</v>
      </c>
      <c r="I3197" s="2">
        <v>1</v>
      </c>
      <c r="J3197" s="2">
        <v>1</v>
      </c>
      <c r="K3197" s="2">
        <v>1</v>
      </c>
    </row>
    <row r="3198" spans="1:11" hidden="1">
      <c r="A3198" t="s">
        <v>295</v>
      </c>
      <c r="B3198" t="s">
        <v>377</v>
      </c>
      <c r="C3198" t="s">
        <v>285</v>
      </c>
      <c r="D3198" s="2">
        <v>1</v>
      </c>
      <c r="E3198" s="2">
        <v>1</v>
      </c>
      <c r="F3198" s="2">
        <v>1</v>
      </c>
      <c r="G3198" s="2">
        <v>1</v>
      </c>
      <c r="H3198" s="2">
        <v>1</v>
      </c>
      <c r="I3198" s="2">
        <v>1</v>
      </c>
      <c r="J3198" s="2">
        <v>1</v>
      </c>
      <c r="K3198" s="2">
        <v>1</v>
      </c>
    </row>
    <row r="3199" spans="1:11" hidden="1">
      <c r="A3199" t="s">
        <v>295</v>
      </c>
      <c r="B3199" t="s">
        <v>377</v>
      </c>
      <c r="C3199" t="s">
        <v>286</v>
      </c>
      <c r="D3199" s="2">
        <v>1</v>
      </c>
      <c r="E3199" s="2">
        <v>1</v>
      </c>
      <c r="F3199" s="2">
        <v>1</v>
      </c>
      <c r="G3199" s="2">
        <v>1</v>
      </c>
      <c r="H3199" s="2">
        <v>1</v>
      </c>
      <c r="I3199" s="2">
        <v>1</v>
      </c>
      <c r="J3199" s="2">
        <v>1</v>
      </c>
      <c r="K3199" s="2">
        <v>1</v>
      </c>
    </row>
    <row r="3200" spans="1:11" hidden="1">
      <c r="A3200" t="s">
        <v>295</v>
      </c>
      <c r="B3200" t="s">
        <v>377</v>
      </c>
      <c r="C3200" t="s">
        <v>287</v>
      </c>
      <c r="D3200" s="2">
        <v>1</v>
      </c>
      <c r="E3200" s="2">
        <v>1</v>
      </c>
      <c r="F3200" s="2">
        <v>1</v>
      </c>
      <c r="G3200" s="2">
        <v>1</v>
      </c>
      <c r="H3200" s="2">
        <v>1</v>
      </c>
      <c r="I3200" s="2">
        <v>1</v>
      </c>
      <c r="J3200" s="2">
        <v>1</v>
      </c>
      <c r="K3200" s="2">
        <v>1</v>
      </c>
    </row>
    <row r="3201" spans="1:11" hidden="1">
      <c r="A3201" t="s">
        <v>295</v>
      </c>
      <c r="B3201" t="s">
        <v>377</v>
      </c>
      <c r="C3201" t="s">
        <v>288</v>
      </c>
      <c r="D3201" s="2">
        <v>1</v>
      </c>
      <c r="E3201" s="2">
        <v>1</v>
      </c>
      <c r="F3201" s="2">
        <v>1</v>
      </c>
      <c r="G3201" s="2">
        <v>1</v>
      </c>
      <c r="H3201" s="2">
        <v>1</v>
      </c>
      <c r="I3201" s="2">
        <v>1</v>
      </c>
      <c r="J3201" s="2">
        <v>1</v>
      </c>
      <c r="K3201" s="2">
        <v>1</v>
      </c>
    </row>
    <row r="3202" spans="1:11" hidden="1">
      <c r="A3202" t="s">
        <v>295</v>
      </c>
      <c r="B3202" t="s">
        <v>377</v>
      </c>
      <c r="C3202" t="s">
        <v>289</v>
      </c>
      <c r="D3202" s="2">
        <v>1</v>
      </c>
      <c r="E3202" s="2">
        <v>1</v>
      </c>
      <c r="F3202" s="2">
        <v>1</v>
      </c>
      <c r="G3202" s="2">
        <v>1</v>
      </c>
      <c r="H3202" s="2">
        <v>1</v>
      </c>
      <c r="I3202" s="2">
        <v>1</v>
      </c>
      <c r="J3202" s="2">
        <v>1</v>
      </c>
      <c r="K3202" s="2">
        <v>1</v>
      </c>
    </row>
    <row r="3203" spans="1:11" hidden="1">
      <c r="A3203" t="s">
        <v>295</v>
      </c>
      <c r="B3203" t="s">
        <v>377</v>
      </c>
      <c r="C3203" t="s">
        <v>290</v>
      </c>
      <c r="D3203" s="2">
        <v>1</v>
      </c>
      <c r="E3203" s="2">
        <v>1</v>
      </c>
      <c r="F3203" s="2">
        <v>1</v>
      </c>
      <c r="G3203" s="2">
        <v>1</v>
      </c>
      <c r="H3203" s="2">
        <v>1</v>
      </c>
      <c r="I3203" s="2">
        <v>1</v>
      </c>
      <c r="J3203" s="2">
        <v>1</v>
      </c>
      <c r="K3203" s="2">
        <v>1</v>
      </c>
    </row>
    <row r="3204" spans="1:11" hidden="1">
      <c r="A3204" t="s">
        <v>295</v>
      </c>
      <c r="B3204" t="s">
        <v>377</v>
      </c>
      <c r="C3204" t="s">
        <v>291</v>
      </c>
      <c r="D3204" s="2">
        <v>1</v>
      </c>
      <c r="E3204" s="2">
        <v>1</v>
      </c>
      <c r="F3204" s="2">
        <v>1</v>
      </c>
      <c r="G3204" s="2">
        <v>1</v>
      </c>
      <c r="H3204" s="2">
        <v>1</v>
      </c>
      <c r="I3204" s="2">
        <v>1</v>
      </c>
      <c r="J3204" s="2">
        <v>1</v>
      </c>
      <c r="K3204" s="2">
        <v>1</v>
      </c>
    </row>
    <row r="3205" spans="1:11" hidden="1">
      <c r="A3205" t="s">
        <v>295</v>
      </c>
      <c r="B3205" t="s">
        <v>377</v>
      </c>
      <c r="C3205" t="s">
        <v>292</v>
      </c>
      <c r="D3205" s="2">
        <v>1</v>
      </c>
      <c r="E3205" s="2">
        <v>1</v>
      </c>
      <c r="F3205" s="2">
        <v>1</v>
      </c>
      <c r="G3205" s="2">
        <v>1</v>
      </c>
      <c r="H3205" s="2">
        <v>1</v>
      </c>
      <c r="I3205" s="2">
        <v>1</v>
      </c>
      <c r="J3205" s="2">
        <v>1</v>
      </c>
      <c r="K3205" s="2">
        <v>1</v>
      </c>
    </row>
    <row r="3206" spans="1:11" hidden="1">
      <c r="A3206" t="s">
        <v>295</v>
      </c>
      <c r="B3206" t="s">
        <v>368</v>
      </c>
      <c r="C3206" t="s">
        <v>278</v>
      </c>
      <c r="D3206">
        <v>1</v>
      </c>
      <c r="E3206">
        <v>1</v>
      </c>
      <c r="F3206">
        <v>1</v>
      </c>
      <c r="G3206">
        <v>1</v>
      </c>
      <c r="H3206">
        <v>1</v>
      </c>
      <c r="I3206">
        <v>1</v>
      </c>
      <c r="J3206">
        <v>1</v>
      </c>
      <c r="K3206">
        <v>1</v>
      </c>
    </row>
    <row r="3207" spans="1:11" hidden="1">
      <c r="A3207" t="s">
        <v>295</v>
      </c>
      <c r="B3207" t="s">
        <v>368</v>
      </c>
      <c r="C3207" t="s">
        <v>279</v>
      </c>
      <c r="D3207">
        <v>1</v>
      </c>
      <c r="E3207">
        <v>1</v>
      </c>
      <c r="F3207">
        <v>1</v>
      </c>
      <c r="G3207">
        <v>1</v>
      </c>
      <c r="H3207">
        <v>1</v>
      </c>
      <c r="I3207">
        <v>1</v>
      </c>
      <c r="J3207">
        <v>1</v>
      </c>
      <c r="K3207">
        <v>1</v>
      </c>
    </row>
    <row r="3208" spans="1:11" hidden="1">
      <c r="A3208" t="s">
        <v>295</v>
      </c>
      <c r="B3208" t="s">
        <v>368</v>
      </c>
      <c r="C3208" t="s">
        <v>280</v>
      </c>
      <c r="D3208">
        <v>1</v>
      </c>
      <c r="E3208">
        <v>1</v>
      </c>
      <c r="F3208">
        <v>1</v>
      </c>
      <c r="G3208">
        <v>1</v>
      </c>
      <c r="H3208">
        <v>1</v>
      </c>
      <c r="I3208">
        <v>1</v>
      </c>
      <c r="J3208">
        <v>1</v>
      </c>
      <c r="K3208">
        <v>1</v>
      </c>
    </row>
    <row r="3209" spans="1:11" hidden="1">
      <c r="A3209" t="s">
        <v>295</v>
      </c>
      <c r="B3209" t="s">
        <v>368</v>
      </c>
      <c r="C3209" t="s">
        <v>277</v>
      </c>
      <c r="D3209">
        <v>1</v>
      </c>
      <c r="E3209">
        <v>1</v>
      </c>
      <c r="F3209">
        <v>1</v>
      </c>
      <c r="G3209">
        <v>1</v>
      </c>
      <c r="H3209">
        <v>1</v>
      </c>
      <c r="I3209">
        <v>1</v>
      </c>
      <c r="J3209">
        <v>1</v>
      </c>
      <c r="K3209">
        <v>1</v>
      </c>
    </row>
    <row r="3210" spans="1:11" hidden="1">
      <c r="A3210" t="s">
        <v>295</v>
      </c>
      <c r="B3210" t="s">
        <v>368</v>
      </c>
      <c r="C3210" t="s">
        <v>281</v>
      </c>
      <c r="D3210">
        <v>1</v>
      </c>
      <c r="E3210">
        <v>1</v>
      </c>
      <c r="F3210">
        <v>1</v>
      </c>
      <c r="G3210">
        <v>1</v>
      </c>
      <c r="H3210">
        <v>1</v>
      </c>
      <c r="I3210">
        <v>1</v>
      </c>
      <c r="J3210">
        <v>1</v>
      </c>
      <c r="K3210">
        <v>1</v>
      </c>
    </row>
    <row r="3211" spans="1:11" hidden="1">
      <c r="A3211" t="s">
        <v>295</v>
      </c>
      <c r="B3211" t="s">
        <v>368</v>
      </c>
      <c r="C3211" t="s">
        <v>282</v>
      </c>
      <c r="D3211">
        <v>1</v>
      </c>
      <c r="E3211">
        <v>1</v>
      </c>
      <c r="F3211">
        <v>1</v>
      </c>
      <c r="G3211">
        <v>1</v>
      </c>
      <c r="H3211">
        <v>1</v>
      </c>
      <c r="I3211">
        <v>1</v>
      </c>
      <c r="J3211">
        <v>1</v>
      </c>
      <c r="K3211">
        <v>1</v>
      </c>
    </row>
    <row r="3212" spans="1:11" hidden="1">
      <c r="A3212" t="s">
        <v>295</v>
      </c>
      <c r="B3212" t="s">
        <v>368</v>
      </c>
      <c r="C3212" t="s">
        <v>283</v>
      </c>
      <c r="D3212">
        <v>1</v>
      </c>
      <c r="E3212">
        <v>1</v>
      </c>
      <c r="F3212">
        <v>1</v>
      </c>
      <c r="G3212">
        <v>1</v>
      </c>
      <c r="H3212">
        <v>1</v>
      </c>
      <c r="I3212">
        <v>1</v>
      </c>
      <c r="J3212">
        <v>1</v>
      </c>
      <c r="K3212">
        <v>1</v>
      </c>
    </row>
    <row r="3213" spans="1:11" hidden="1">
      <c r="A3213" t="s">
        <v>295</v>
      </c>
      <c r="B3213" t="s">
        <v>368</v>
      </c>
      <c r="C3213" t="s">
        <v>284</v>
      </c>
      <c r="D3213">
        <v>1</v>
      </c>
      <c r="E3213">
        <v>1</v>
      </c>
      <c r="F3213">
        <v>1</v>
      </c>
      <c r="G3213">
        <v>1</v>
      </c>
      <c r="H3213">
        <v>1</v>
      </c>
      <c r="I3213">
        <v>1</v>
      </c>
      <c r="J3213">
        <v>1</v>
      </c>
      <c r="K3213">
        <v>1</v>
      </c>
    </row>
    <row r="3214" spans="1:11" hidden="1">
      <c r="A3214" t="s">
        <v>295</v>
      </c>
      <c r="B3214" t="s">
        <v>368</v>
      </c>
      <c r="C3214" t="s">
        <v>285</v>
      </c>
      <c r="D3214">
        <v>1</v>
      </c>
      <c r="E3214">
        <v>1</v>
      </c>
      <c r="F3214">
        <v>1</v>
      </c>
      <c r="G3214">
        <v>1</v>
      </c>
      <c r="H3214">
        <v>1</v>
      </c>
      <c r="I3214">
        <v>1</v>
      </c>
      <c r="J3214">
        <v>1</v>
      </c>
      <c r="K3214">
        <v>1</v>
      </c>
    </row>
    <row r="3215" spans="1:11" hidden="1">
      <c r="A3215" t="s">
        <v>295</v>
      </c>
      <c r="B3215" t="s">
        <v>368</v>
      </c>
      <c r="C3215" t="s">
        <v>286</v>
      </c>
      <c r="D3215">
        <v>1</v>
      </c>
      <c r="E3215">
        <v>1</v>
      </c>
      <c r="F3215">
        <v>1</v>
      </c>
      <c r="G3215">
        <v>1</v>
      </c>
      <c r="H3215">
        <v>1</v>
      </c>
      <c r="I3215">
        <v>1</v>
      </c>
      <c r="J3215">
        <v>1</v>
      </c>
      <c r="K3215">
        <v>1</v>
      </c>
    </row>
    <row r="3216" spans="1:11" hidden="1">
      <c r="A3216" t="s">
        <v>295</v>
      </c>
      <c r="B3216" t="s">
        <v>368</v>
      </c>
      <c r="C3216" t="s">
        <v>287</v>
      </c>
      <c r="D3216">
        <v>1</v>
      </c>
      <c r="E3216">
        <v>1</v>
      </c>
      <c r="F3216">
        <v>1</v>
      </c>
      <c r="G3216">
        <v>1</v>
      </c>
      <c r="H3216">
        <v>1</v>
      </c>
      <c r="I3216">
        <v>1</v>
      </c>
      <c r="J3216">
        <v>1</v>
      </c>
      <c r="K3216">
        <v>1</v>
      </c>
    </row>
    <row r="3217" spans="1:11" hidden="1">
      <c r="A3217" t="s">
        <v>295</v>
      </c>
      <c r="B3217" t="s">
        <v>368</v>
      </c>
      <c r="C3217" t="s">
        <v>288</v>
      </c>
      <c r="D3217">
        <v>1</v>
      </c>
      <c r="E3217">
        <v>1</v>
      </c>
      <c r="F3217">
        <v>1</v>
      </c>
      <c r="G3217">
        <v>1</v>
      </c>
      <c r="H3217">
        <v>1</v>
      </c>
      <c r="I3217">
        <v>1</v>
      </c>
      <c r="J3217">
        <v>1</v>
      </c>
      <c r="K3217">
        <v>1</v>
      </c>
    </row>
    <row r="3218" spans="1:11" hidden="1">
      <c r="A3218" t="s">
        <v>295</v>
      </c>
      <c r="B3218" t="s">
        <v>368</v>
      </c>
      <c r="C3218" t="s">
        <v>289</v>
      </c>
      <c r="D3218">
        <v>1</v>
      </c>
      <c r="E3218">
        <v>1</v>
      </c>
      <c r="F3218">
        <v>1</v>
      </c>
      <c r="G3218">
        <v>1</v>
      </c>
      <c r="H3218">
        <v>1</v>
      </c>
      <c r="I3218">
        <v>1</v>
      </c>
      <c r="J3218">
        <v>1</v>
      </c>
      <c r="K3218">
        <v>1</v>
      </c>
    </row>
    <row r="3219" spans="1:11" hidden="1">
      <c r="A3219" t="s">
        <v>295</v>
      </c>
      <c r="B3219" t="s">
        <v>368</v>
      </c>
      <c r="C3219" t="s">
        <v>290</v>
      </c>
      <c r="D3219">
        <v>1</v>
      </c>
      <c r="E3219">
        <v>1</v>
      </c>
      <c r="F3219">
        <v>1</v>
      </c>
      <c r="G3219">
        <v>1</v>
      </c>
      <c r="H3219">
        <v>1</v>
      </c>
      <c r="I3219">
        <v>1</v>
      </c>
      <c r="J3219">
        <v>1</v>
      </c>
      <c r="K3219">
        <v>1</v>
      </c>
    </row>
    <row r="3220" spans="1:11" hidden="1">
      <c r="A3220" t="s">
        <v>295</v>
      </c>
      <c r="B3220" t="s">
        <v>368</v>
      </c>
      <c r="C3220" t="s">
        <v>291</v>
      </c>
      <c r="D3220">
        <v>1</v>
      </c>
      <c r="E3220">
        <v>1</v>
      </c>
      <c r="F3220">
        <v>1</v>
      </c>
      <c r="G3220">
        <v>1</v>
      </c>
      <c r="H3220">
        <v>1</v>
      </c>
      <c r="I3220">
        <v>1</v>
      </c>
      <c r="J3220">
        <v>1</v>
      </c>
      <c r="K3220">
        <v>1</v>
      </c>
    </row>
    <row r="3221" spans="1:11" hidden="1">
      <c r="A3221" t="s">
        <v>295</v>
      </c>
      <c r="B3221" t="s">
        <v>368</v>
      </c>
      <c r="C3221" t="s">
        <v>292</v>
      </c>
      <c r="D3221">
        <v>1</v>
      </c>
      <c r="E3221">
        <v>1</v>
      </c>
      <c r="F3221">
        <v>1</v>
      </c>
      <c r="G3221">
        <v>1</v>
      </c>
      <c r="H3221">
        <v>1</v>
      </c>
      <c r="I3221">
        <v>1</v>
      </c>
      <c r="J3221">
        <v>1</v>
      </c>
      <c r="K3221">
        <v>1</v>
      </c>
    </row>
    <row r="3222" spans="1:11" hidden="1">
      <c r="A3222" t="s">
        <v>295</v>
      </c>
      <c r="B3222" t="s">
        <v>369</v>
      </c>
      <c r="C3222" t="s">
        <v>278</v>
      </c>
      <c r="D3222">
        <v>1</v>
      </c>
      <c r="E3222">
        <v>1</v>
      </c>
      <c r="F3222">
        <v>1</v>
      </c>
      <c r="G3222">
        <v>1</v>
      </c>
      <c r="H3222">
        <v>1</v>
      </c>
      <c r="I3222">
        <v>1</v>
      </c>
      <c r="J3222">
        <v>1</v>
      </c>
      <c r="K3222">
        <v>1</v>
      </c>
    </row>
    <row r="3223" spans="1:11" hidden="1">
      <c r="A3223" t="s">
        <v>295</v>
      </c>
      <c r="B3223" t="s">
        <v>369</v>
      </c>
      <c r="C3223" t="s">
        <v>279</v>
      </c>
      <c r="D3223">
        <v>1</v>
      </c>
      <c r="E3223">
        <v>1</v>
      </c>
      <c r="F3223">
        <v>1</v>
      </c>
      <c r="G3223">
        <v>1</v>
      </c>
      <c r="H3223">
        <v>1</v>
      </c>
      <c r="I3223">
        <v>1</v>
      </c>
      <c r="J3223">
        <v>1</v>
      </c>
      <c r="K3223">
        <v>1</v>
      </c>
    </row>
    <row r="3224" spans="1:11" hidden="1">
      <c r="A3224" t="s">
        <v>295</v>
      </c>
      <c r="B3224" t="s">
        <v>369</v>
      </c>
      <c r="C3224" t="s">
        <v>280</v>
      </c>
      <c r="D3224">
        <v>1</v>
      </c>
      <c r="E3224">
        <v>1</v>
      </c>
      <c r="F3224">
        <v>1</v>
      </c>
      <c r="G3224">
        <v>1</v>
      </c>
      <c r="H3224">
        <v>1</v>
      </c>
      <c r="I3224">
        <v>1</v>
      </c>
      <c r="J3224">
        <v>1</v>
      </c>
      <c r="K3224">
        <v>1</v>
      </c>
    </row>
    <row r="3225" spans="1:11" hidden="1">
      <c r="A3225" t="s">
        <v>295</v>
      </c>
      <c r="B3225" t="s">
        <v>369</v>
      </c>
      <c r="C3225" t="s">
        <v>277</v>
      </c>
      <c r="D3225">
        <v>1</v>
      </c>
      <c r="E3225">
        <v>1</v>
      </c>
      <c r="F3225">
        <v>1</v>
      </c>
      <c r="G3225">
        <v>1</v>
      </c>
      <c r="H3225">
        <v>1</v>
      </c>
      <c r="I3225">
        <v>1</v>
      </c>
      <c r="J3225">
        <v>1</v>
      </c>
      <c r="K3225">
        <v>1</v>
      </c>
    </row>
    <row r="3226" spans="1:11" hidden="1">
      <c r="A3226" t="s">
        <v>295</v>
      </c>
      <c r="B3226" t="s">
        <v>369</v>
      </c>
      <c r="C3226" t="s">
        <v>281</v>
      </c>
      <c r="D3226">
        <v>1</v>
      </c>
      <c r="E3226">
        <v>1</v>
      </c>
      <c r="F3226">
        <v>1</v>
      </c>
      <c r="G3226">
        <v>1</v>
      </c>
      <c r="H3226">
        <v>1</v>
      </c>
      <c r="I3226">
        <v>1</v>
      </c>
      <c r="J3226">
        <v>1</v>
      </c>
      <c r="K3226">
        <v>1</v>
      </c>
    </row>
    <row r="3227" spans="1:11" hidden="1">
      <c r="A3227" t="s">
        <v>295</v>
      </c>
      <c r="B3227" t="s">
        <v>369</v>
      </c>
      <c r="C3227" t="s">
        <v>282</v>
      </c>
      <c r="D3227">
        <v>1</v>
      </c>
      <c r="E3227">
        <v>1</v>
      </c>
      <c r="F3227">
        <v>1</v>
      </c>
      <c r="G3227">
        <v>1</v>
      </c>
      <c r="H3227">
        <v>1</v>
      </c>
      <c r="I3227">
        <v>1</v>
      </c>
      <c r="J3227">
        <v>1</v>
      </c>
      <c r="K3227">
        <v>1</v>
      </c>
    </row>
    <row r="3228" spans="1:11" hidden="1">
      <c r="A3228" t="s">
        <v>295</v>
      </c>
      <c r="B3228" t="s">
        <v>369</v>
      </c>
      <c r="C3228" t="s">
        <v>283</v>
      </c>
      <c r="D3228">
        <v>1</v>
      </c>
      <c r="E3228">
        <v>1</v>
      </c>
      <c r="F3228">
        <v>1</v>
      </c>
      <c r="G3228">
        <v>1</v>
      </c>
      <c r="H3228">
        <v>1</v>
      </c>
      <c r="I3228">
        <v>1</v>
      </c>
      <c r="J3228">
        <v>1</v>
      </c>
      <c r="K3228">
        <v>1</v>
      </c>
    </row>
    <row r="3229" spans="1:11" hidden="1">
      <c r="A3229" t="s">
        <v>295</v>
      </c>
      <c r="B3229" t="s">
        <v>369</v>
      </c>
      <c r="C3229" t="s">
        <v>284</v>
      </c>
      <c r="D3229">
        <v>1</v>
      </c>
      <c r="E3229">
        <v>1</v>
      </c>
      <c r="F3229">
        <v>1</v>
      </c>
      <c r="G3229">
        <v>1</v>
      </c>
      <c r="H3229">
        <v>1</v>
      </c>
      <c r="I3229">
        <v>1</v>
      </c>
      <c r="J3229">
        <v>1</v>
      </c>
      <c r="K3229">
        <v>1</v>
      </c>
    </row>
    <row r="3230" spans="1:11" hidden="1">
      <c r="A3230" t="s">
        <v>295</v>
      </c>
      <c r="B3230" t="s">
        <v>369</v>
      </c>
      <c r="C3230" t="s">
        <v>285</v>
      </c>
      <c r="D3230">
        <v>1</v>
      </c>
      <c r="E3230">
        <v>1</v>
      </c>
      <c r="F3230">
        <v>1</v>
      </c>
      <c r="G3230">
        <v>1</v>
      </c>
      <c r="H3230">
        <v>1</v>
      </c>
      <c r="I3230">
        <v>1</v>
      </c>
      <c r="J3230">
        <v>1</v>
      </c>
      <c r="K3230">
        <v>1</v>
      </c>
    </row>
    <row r="3231" spans="1:11" hidden="1">
      <c r="A3231" t="s">
        <v>295</v>
      </c>
      <c r="B3231" t="s">
        <v>369</v>
      </c>
      <c r="C3231" t="s">
        <v>286</v>
      </c>
      <c r="D3231">
        <v>1</v>
      </c>
      <c r="E3231">
        <v>1</v>
      </c>
      <c r="F3231">
        <v>1</v>
      </c>
      <c r="G3231">
        <v>1</v>
      </c>
      <c r="H3231">
        <v>1</v>
      </c>
      <c r="I3231">
        <v>1</v>
      </c>
      <c r="J3231">
        <v>1</v>
      </c>
      <c r="K3231">
        <v>1</v>
      </c>
    </row>
    <row r="3232" spans="1:11" hidden="1">
      <c r="A3232" t="s">
        <v>295</v>
      </c>
      <c r="B3232" t="s">
        <v>369</v>
      </c>
      <c r="C3232" t="s">
        <v>287</v>
      </c>
      <c r="D3232">
        <v>1</v>
      </c>
      <c r="E3232">
        <v>1</v>
      </c>
      <c r="F3232">
        <v>1</v>
      </c>
      <c r="G3232">
        <v>1</v>
      </c>
      <c r="H3232">
        <v>1</v>
      </c>
      <c r="I3232">
        <v>1</v>
      </c>
      <c r="J3232">
        <v>1</v>
      </c>
      <c r="K3232">
        <v>1</v>
      </c>
    </row>
    <row r="3233" spans="1:11" hidden="1">
      <c r="A3233" t="s">
        <v>295</v>
      </c>
      <c r="B3233" t="s">
        <v>369</v>
      </c>
      <c r="C3233" t="s">
        <v>288</v>
      </c>
      <c r="D3233">
        <v>1</v>
      </c>
      <c r="E3233">
        <v>1</v>
      </c>
      <c r="F3233">
        <v>1</v>
      </c>
      <c r="G3233">
        <v>1</v>
      </c>
      <c r="H3233">
        <v>1</v>
      </c>
      <c r="I3233">
        <v>1</v>
      </c>
      <c r="J3233">
        <v>1</v>
      </c>
      <c r="K3233">
        <v>1</v>
      </c>
    </row>
    <row r="3234" spans="1:11" hidden="1">
      <c r="A3234" t="s">
        <v>295</v>
      </c>
      <c r="B3234" t="s">
        <v>369</v>
      </c>
      <c r="C3234" t="s">
        <v>289</v>
      </c>
      <c r="D3234">
        <v>1</v>
      </c>
      <c r="E3234">
        <v>1</v>
      </c>
      <c r="F3234">
        <v>1</v>
      </c>
      <c r="G3234">
        <v>1</v>
      </c>
      <c r="H3234">
        <v>1</v>
      </c>
      <c r="I3234">
        <v>1</v>
      </c>
      <c r="J3234">
        <v>1</v>
      </c>
      <c r="K3234">
        <v>1</v>
      </c>
    </row>
    <row r="3235" spans="1:11" hidden="1">
      <c r="A3235" t="s">
        <v>295</v>
      </c>
      <c r="B3235" t="s">
        <v>369</v>
      </c>
      <c r="C3235" t="s">
        <v>290</v>
      </c>
      <c r="D3235">
        <v>1</v>
      </c>
      <c r="E3235">
        <v>1</v>
      </c>
      <c r="F3235">
        <v>1</v>
      </c>
      <c r="G3235">
        <v>1</v>
      </c>
      <c r="H3235">
        <v>1</v>
      </c>
      <c r="I3235">
        <v>1</v>
      </c>
      <c r="J3235">
        <v>1</v>
      </c>
      <c r="K3235">
        <v>1</v>
      </c>
    </row>
    <row r="3236" spans="1:11" hidden="1">
      <c r="A3236" t="s">
        <v>295</v>
      </c>
      <c r="B3236" t="s">
        <v>369</v>
      </c>
      <c r="C3236" t="s">
        <v>291</v>
      </c>
      <c r="D3236">
        <v>1</v>
      </c>
      <c r="E3236">
        <v>1</v>
      </c>
      <c r="F3236">
        <v>1</v>
      </c>
      <c r="G3236">
        <v>1</v>
      </c>
      <c r="H3236">
        <v>1</v>
      </c>
      <c r="I3236">
        <v>1</v>
      </c>
      <c r="J3236">
        <v>1</v>
      </c>
      <c r="K3236">
        <v>1</v>
      </c>
    </row>
    <row r="3237" spans="1:11" hidden="1">
      <c r="A3237" t="s">
        <v>295</v>
      </c>
      <c r="B3237" t="s">
        <v>369</v>
      </c>
      <c r="C3237" t="s">
        <v>292</v>
      </c>
      <c r="D3237">
        <v>1</v>
      </c>
      <c r="E3237">
        <v>1</v>
      </c>
      <c r="F3237">
        <v>1</v>
      </c>
      <c r="G3237">
        <v>1</v>
      </c>
      <c r="H3237">
        <v>1</v>
      </c>
      <c r="I3237">
        <v>1</v>
      </c>
      <c r="J3237">
        <v>1</v>
      </c>
      <c r="K3237">
        <v>1</v>
      </c>
    </row>
    <row r="3238" spans="1:11" hidden="1">
      <c r="A3238" t="s">
        <v>295</v>
      </c>
      <c r="B3238" t="s">
        <v>363</v>
      </c>
      <c r="C3238" t="s">
        <v>278</v>
      </c>
      <c r="D3238">
        <v>1</v>
      </c>
      <c r="E3238">
        <v>1</v>
      </c>
      <c r="F3238">
        <v>1</v>
      </c>
      <c r="G3238">
        <v>1</v>
      </c>
      <c r="H3238">
        <v>1</v>
      </c>
      <c r="I3238">
        <v>1</v>
      </c>
      <c r="J3238">
        <v>1</v>
      </c>
      <c r="K3238">
        <v>1</v>
      </c>
    </row>
    <row r="3239" spans="1:11" hidden="1">
      <c r="A3239" t="s">
        <v>295</v>
      </c>
      <c r="B3239" t="s">
        <v>363</v>
      </c>
      <c r="C3239" t="s">
        <v>279</v>
      </c>
      <c r="D3239">
        <v>1</v>
      </c>
      <c r="E3239">
        <v>1</v>
      </c>
      <c r="F3239">
        <v>1</v>
      </c>
      <c r="G3239">
        <v>1</v>
      </c>
      <c r="H3239">
        <v>1</v>
      </c>
      <c r="I3239">
        <v>1</v>
      </c>
      <c r="J3239">
        <v>1</v>
      </c>
      <c r="K3239">
        <v>1</v>
      </c>
    </row>
    <row r="3240" spans="1:11" hidden="1">
      <c r="A3240" t="s">
        <v>295</v>
      </c>
      <c r="B3240" t="s">
        <v>363</v>
      </c>
      <c r="C3240" t="s">
        <v>280</v>
      </c>
      <c r="D3240">
        <v>1</v>
      </c>
      <c r="E3240">
        <v>1</v>
      </c>
      <c r="F3240">
        <v>1</v>
      </c>
      <c r="G3240">
        <v>1</v>
      </c>
      <c r="H3240">
        <v>1</v>
      </c>
      <c r="I3240">
        <v>1</v>
      </c>
      <c r="J3240">
        <v>1</v>
      </c>
      <c r="K3240">
        <v>1</v>
      </c>
    </row>
    <row r="3241" spans="1:11" hidden="1">
      <c r="A3241" t="s">
        <v>295</v>
      </c>
      <c r="B3241" t="s">
        <v>363</v>
      </c>
      <c r="C3241" t="s">
        <v>277</v>
      </c>
      <c r="D3241">
        <v>1</v>
      </c>
      <c r="E3241">
        <v>1</v>
      </c>
      <c r="F3241">
        <v>1</v>
      </c>
      <c r="G3241">
        <v>1</v>
      </c>
      <c r="H3241">
        <v>1</v>
      </c>
      <c r="I3241">
        <v>1</v>
      </c>
      <c r="J3241">
        <v>1</v>
      </c>
      <c r="K3241">
        <v>1</v>
      </c>
    </row>
    <row r="3242" spans="1:11" hidden="1">
      <c r="A3242" t="s">
        <v>295</v>
      </c>
      <c r="B3242" t="s">
        <v>363</v>
      </c>
      <c r="C3242" t="s">
        <v>281</v>
      </c>
      <c r="D3242">
        <v>1</v>
      </c>
      <c r="E3242">
        <v>1</v>
      </c>
      <c r="F3242">
        <v>1</v>
      </c>
      <c r="G3242">
        <v>1</v>
      </c>
      <c r="H3242">
        <v>1</v>
      </c>
      <c r="I3242">
        <v>1</v>
      </c>
      <c r="J3242">
        <v>1</v>
      </c>
      <c r="K3242">
        <v>1</v>
      </c>
    </row>
    <row r="3243" spans="1:11" hidden="1">
      <c r="A3243" t="s">
        <v>295</v>
      </c>
      <c r="B3243" t="s">
        <v>363</v>
      </c>
      <c r="C3243" t="s">
        <v>282</v>
      </c>
      <c r="D3243">
        <v>1</v>
      </c>
      <c r="E3243">
        <v>1</v>
      </c>
      <c r="F3243">
        <v>1</v>
      </c>
      <c r="G3243">
        <v>1</v>
      </c>
      <c r="H3243">
        <v>1</v>
      </c>
      <c r="I3243">
        <v>1</v>
      </c>
      <c r="J3243">
        <v>1</v>
      </c>
      <c r="K3243">
        <v>1</v>
      </c>
    </row>
    <row r="3244" spans="1:11" hidden="1">
      <c r="A3244" t="s">
        <v>295</v>
      </c>
      <c r="B3244" t="s">
        <v>363</v>
      </c>
      <c r="C3244" t="s">
        <v>283</v>
      </c>
      <c r="D3244">
        <v>1</v>
      </c>
      <c r="E3244">
        <v>1</v>
      </c>
      <c r="F3244">
        <v>1</v>
      </c>
      <c r="G3244">
        <v>1</v>
      </c>
      <c r="H3244">
        <v>1</v>
      </c>
      <c r="I3244">
        <v>1</v>
      </c>
      <c r="J3244">
        <v>1</v>
      </c>
      <c r="K3244">
        <v>1</v>
      </c>
    </row>
    <row r="3245" spans="1:11" hidden="1">
      <c r="A3245" t="s">
        <v>295</v>
      </c>
      <c r="B3245" t="s">
        <v>363</v>
      </c>
      <c r="C3245" t="s">
        <v>284</v>
      </c>
      <c r="D3245">
        <v>1</v>
      </c>
      <c r="E3245">
        <v>1</v>
      </c>
      <c r="F3245">
        <v>1</v>
      </c>
      <c r="G3245">
        <v>1</v>
      </c>
      <c r="H3245">
        <v>1</v>
      </c>
      <c r="I3245">
        <v>1</v>
      </c>
      <c r="J3245">
        <v>1</v>
      </c>
      <c r="K3245">
        <v>1</v>
      </c>
    </row>
    <row r="3246" spans="1:11" hidden="1">
      <c r="A3246" t="s">
        <v>295</v>
      </c>
      <c r="B3246" t="s">
        <v>363</v>
      </c>
      <c r="C3246" t="s">
        <v>285</v>
      </c>
      <c r="D3246">
        <v>1</v>
      </c>
      <c r="E3246">
        <v>1</v>
      </c>
      <c r="F3246">
        <v>1</v>
      </c>
      <c r="G3246">
        <v>1</v>
      </c>
      <c r="H3246">
        <v>1</v>
      </c>
      <c r="I3246">
        <v>1</v>
      </c>
      <c r="J3246">
        <v>1</v>
      </c>
      <c r="K3246">
        <v>1</v>
      </c>
    </row>
    <row r="3247" spans="1:11" hidden="1">
      <c r="A3247" t="s">
        <v>295</v>
      </c>
      <c r="B3247" t="s">
        <v>363</v>
      </c>
      <c r="C3247" t="s">
        <v>286</v>
      </c>
      <c r="D3247">
        <v>1</v>
      </c>
      <c r="E3247">
        <v>1</v>
      </c>
      <c r="F3247">
        <v>1</v>
      </c>
      <c r="G3247">
        <v>1</v>
      </c>
      <c r="H3247">
        <v>1</v>
      </c>
      <c r="I3247">
        <v>1</v>
      </c>
      <c r="J3247">
        <v>1</v>
      </c>
      <c r="K3247">
        <v>1</v>
      </c>
    </row>
    <row r="3248" spans="1:11" hidden="1">
      <c r="A3248" t="s">
        <v>295</v>
      </c>
      <c r="B3248" t="s">
        <v>363</v>
      </c>
      <c r="C3248" t="s">
        <v>287</v>
      </c>
      <c r="D3248">
        <v>1</v>
      </c>
      <c r="E3248">
        <v>1</v>
      </c>
      <c r="F3248">
        <v>1</v>
      </c>
      <c r="G3248">
        <v>1</v>
      </c>
      <c r="H3248">
        <v>1</v>
      </c>
      <c r="I3248">
        <v>1</v>
      </c>
      <c r="J3248">
        <v>1</v>
      </c>
      <c r="K3248">
        <v>1</v>
      </c>
    </row>
    <row r="3249" spans="1:11" hidden="1">
      <c r="A3249" t="s">
        <v>295</v>
      </c>
      <c r="B3249" t="s">
        <v>363</v>
      </c>
      <c r="C3249" t="s">
        <v>288</v>
      </c>
      <c r="D3249">
        <v>1</v>
      </c>
      <c r="E3249">
        <v>1</v>
      </c>
      <c r="F3249">
        <v>1</v>
      </c>
      <c r="G3249">
        <v>1</v>
      </c>
      <c r="H3249">
        <v>1</v>
      </c>
      <c r="I3249">
        <v>1</v>
      </c>
      <c r="J3249">
        <v>1</v>
      </c>
      <c r="K3249">
        <v>1</v>
      </c>
    </row>
    <row r="3250" spans="1:11" hidden="1">
      <c r="A3250" t="s">
        <v>295</v>
      </c>
      <c r="B3250" t="s">
        <v>363</v>
      </c>
      <c r="C3250" t="s">
        <v>289</v>
      </c>
      <c r="D3250">
        <v>1</v>
      </c>
      <c r="E3250">
        <v>1</v>
      </c>
      <c r="F3250">
        <v>1</v>
      </c>
      <c r="G3250">
        <v>1</v>
      </c>
      <c r="H3250">
        <v>1</v>
      </c>
      <c r="I3250">
        <v>1</v>
      </c>
      <c r="J3250">
        <v>1</v>
      </c>
      <c r="K3250">
        <v>1</v>
      </c>
    </row>
    <row r="3251" spans="1:11" hidden="1">
      <c r="A3251" t="s">
        <v>295</v>
      </c>
      <c r="B3251" t="s">
        <v>363</v>
      </c>
      <c r="C3251" t="s">
        <v>290</v>
      </c>
      <c r="D3251">
        <v>1</v>
      </c>
      <c r="E3251">
        <v>1</v>
      </c>
      <c r="F3251">
        <v>1</v>
      </c>
      <c r="G3251">
        <v>1</v>
      </c>
      <c r="H3251">
        <v>1</v>
      </c>
      <c r="I3251">
        <v>1</v>
      </c>
      <c r="J3251">
        <v>1</v>
      </c>
      <c r="K3251">
        <v>1</v>
      </c>
    </row>
    <row r="3252" spans="1:11" hidden="1">
      <c r="A3252" t="s">
        <v>295</v>
      </c>
      <c r="B3252" t="s">
        <v>363</v>
      </c>
      <c r="C3252" t="s">
        <v>291</v>
      </c>
      <c r="D3252">
        <v>1</v>
      </c>
      <c r="E3252">
        <v>1</v>
      </c>
      <c r="F3252">
        <v>1</v>
      </c>
      <c r="G3252">
        <v>1</v>
      </c>
      <c r="H3252">
        <v>1</v>
      </c>
      <c r="I3252">
        <v>1</v>
      </c>
      <c r="J3252">
        <v>1</v>
      </c>
      <c r="K3252">
        <v>1</v>
      </c>
    </row>
    <row r="3253" spans="1:11" hidden="1">
      <c r="A3253" t="s">
        <v>295</v>
      </c>
      <c r="B3253" t="s">
        <v>363</v>
      </c>
      <c r="C3253" t="s">
        <v>292</v>
      </c>
      <c r="D3253">
        <v>1</v>
      </c>
      <c r="E3253">
        <v>1</v>
      </c>
      <c r="F3253">
        <v>1</v>
      </c>
      <c r="G3253">
        <v>1</v>
      </c>
      <c r="H3253">
        <v>1</v>
      </c>
      <c r="I3253">
        <v>1</v>
      </c>
      <c r="J3253">
        <v>1</v>
      </c>
      <c r="K3253">
        <v>1</v>
      </c>
    </row>
    <row r="3254" spans="1:11" hidden="1">
      <c r="A3254" t="s">
        <v>295</v>
      </c>
      <c r="B3254" t="s">
        <v>240</v>
      </c>
      <c r="C3254" t="s">
        <v>278</v>
      </c>
      <c r="D3254">
        <v>1</v>
      </c>
      <c r="E3254">
        <v>1</v>
      </c>
      <c r="F3254">
        <v>1</v>
      </c>
      <c r="G3254">
        <v>1</v>
      </c>
      <c r="H3254">
        <v>1</v>
      </c>
      <c r="I3254">
        <v>1</v>
      </c>
      <c r="J3254">
        <v>1</v>
      </c>
      <c r="K3254">
        <v>1</v>
      </c>
    </row>
    <row r="3255" spans="1:11" hidden="1">
      <c r="A3255" t="s">
        <v>295</v>
      </c>
      <c r="B3255" t="s">
        <v>240</v>
      </c>
      <c r="C3255" t="s">
        <v>279</v>
      </c>
      <c r="D3255">
        <v>1</v>
      </c>
      <c r="E3255">
        <v>1</v>
      </c>
      <c r="F3255">
        <v>1</v>
      </c>
      <c r="G3255">
        <v>1</v>
      </c>
      <c r="H3255">
        <v>1</v>
      </c>
      <c r="I3255">
        <v>1</v>
      </c>
      <c r="J3255">
        <v>1</v>
      </c>
      <c r="K3255">
        <v>1</v>
      </c>
    </row>
    <row r="3256" spans="1:11" hidden="1">
      <c r="A3256" t="s">
        <v>295</v>
      </c>
      <c r="B3256" t="s">
        <v>240</v>
      </c>
      <c r="C3256" t="s">
        <v>280</v>
      </c>
      <c r="D3256">
        <v>1</v>
      </c>
      <c r="E3256">
        <v>1</v>
      </c>
      <c r="F3256">
        <v>1</v>
      </c>
      <c r="G3256">
        <v>1</v>
      </c>
      <c r="H3256">
        <v>1</v>
      </c>
      <c r="I3256">
        <v>1</v>
      </c>
      <c r="J3256">
        <v>1</v>
      </c>
      <c r="K3256">
        <v>1</v>
      </c>
    </row>
    <row r="3257" spans="1:11" hidden="1">
      <c r="A3257" t="s">
        <v>295</v>
      </c>
      <c r="B3257" t="s">
        <v>240</v>
      </c>
      <c r="C3257" t="s">
        <v>277</v>
      </c>
      <c r="D3257">
        <v>1</v>
      </c>
      <c r="E3257">
        <v>1</v>
      </c>
      <c r="F3257">
        <v>1</v>
      </c>
      <c r="G3257">
        <v>1</v>
      </c>
      <c r="H3257">
        <v>1</v>
      </c>
      <c r="I3257">
        <v>1</v>
      </c>
      <c r="J3257">
        <v>1</v>
      </c>
      <c r="K3257">
        <v>1</v>
      </c>
    </row>
    <row r="3258" spans="1:11" hidden="1">
      <c r="A3258" t="s">
        <v>295</v>
      </c>
      <c r="B3258" t="s">
        <v>240</v>
      </c>
      <c r="C3258" t="s">
        <v>281</v>
      </c>
      <c r="D3258">
        <v>1</v>
      </c>
      <c r="E3258">
        <v>1</v>
      </c>
      <c r="F3258">
        <v>1</v>
      </c>
      <c r="G3258">
        <v>1</v>
      </c>
      <c r="H3258">
        <v>1</v>
      </c>
      <c r="I3258">
        <v>1</v>
      </c>
      <c r="J3258">
        <v>1</v>
      </c>
      <c r="K3258">
        <v>1</v>
      </c>
    </row>
    <row r="3259" spans="1:11" hidden="1">
      <c r="A3259" t="s">
        <v>295</v>
      </c>
      <c r="B3259" t="s">
        <v>240</v>
      </c>
      <c r="C3259" t="s">
        <v>282</v>
      </c>
      <c r="D3259">
        <v>1</v>
      </c>
      <c r="E3259">
        <v>1</v>
      </c>
      <c r="F3259">
        <v>1</v>
      </c>
      <c r="G3259">
        <v>1</v>
      </c>
      <c r="H3259">
        <v>1</v>
      </c>
      <c r="I3259">
        <v>1</v>
      </c>
      <c r="J3259">
        <v>1</v>
      </c>
      <c r="K3259">
        <v>1</v>
      </c>
    </row>
    <row r="3260" spans="1:11" hidden="1">
      <c r="A3260" t="s">
        <v>295</v>
      </c>
      <c r="B3260" t="s">
        <v>240</v>
      </c>
      <c r="C3260" t="s">
        <v>283</v>
      </c>
      <c r="D3260">
        <v>1</v>
      </c>
      <c r="E3260">
        <v>1</v>
      </c>
      <c r="F3260">
        <v>1</v>
      </c>
      <c r="G3260">
        <v>1</v>
      </c>
      <c r="H3260">
        <v>1</v>
      </c>
      <c r="I3260">
        <v>1</v>
      </c>
      <c r="J3260">
        <v>1</v>
      </c>
      <c r="K3260">
        <v>1</v>
      </c>
    </row>
    <row r="3261" spans="1:11" hidden="1">
      <c r="A3261" t="s">
        <v>295</v>
      </c>
      <c r="B3261" t="s">
        <v>240</v>
      </c>
      <c r="C3261" t="s">
        <v>284</v>
      </c>
      <c r="D3261">
        <v>1</v>
      </c>
      <c r="E3261">
        <v>1</v>
      </c>
      <c r="F3261">
        <v>1</v>
      </c>
      <c r="G3261">
        <v>1</v>
      </c>
      <c r="H3261">
        <v>1</v>
      </c>
      <c r="I3261">
        <v>1</v>
      </c>
      <c r="J3261">
        <v>1</v>
      </c>
      <c r="K3261">
        <v>1</v>
      </c>
    </row>
    <row r="3262" spans="1:11" hidden="1">
      <c r="A3262" t="s">
        <v>295</v>
      </c>
      <c r="B3262" t="s">
        <v>240</v>
      </c>
      <c r="C3262" t="s">
        <v>285</v>
      </c>
      <c r="D3262">
        <v>1</v>
      </c>
      <c r="E3262">
        <v>1</v>
      </c>
      <c r="F3262">
        <v>1</v>
      </c>
      <c r="G3262">
        <v>1</v>
      </c>
      <c r="H3262">
        <v>1</v>
      </c>
      <c r="I3262">
        <v>1</v>
      </c>
      <c r="J3262">
        <v>1</v>
      </c>
      <c r="K3262">
        <v>1</v>
      </c>
    </row>
    <row r="3263" spans="1:11" hidden="1">
      <c r="A3263" t="s">
        <v>295</v>
      </c>
      <c r="B3263" t="s">
        <v>240</v>
      </c>
      <c r="C3263" t="s">
        <v>286</v>
      </c>
      <c r="D3263">
        <v>1</v>
      </c>
      <c r="E3263">
        <v>1</v>
      </c>
      <c r="F3263">
        <v>1</v>
      </c>
      <c r="G3263">
        <v>1</v>
      </c>
      <c r="H3263">
        <v>1</v>
      </c>
      <c r="I3263">
        <v>1</v>
      </c>
      <c r="J3263">
        <v>1</v>
      </c>
      <c r="K3263">
        <v>1</v>
      </c>
    </row>
    <row r="3264" spans="1:11" hidden="1">
      <c r="A3264" t="s">
        <v>295</v>
      </c>
      <c r="B3264" t="s">
        <v>240</v>
      </c>
      <c r="C3264" t="s">
        <v>287</v>
      </c>
      <c r="D3264">
        <v>1</v>
      </c>
      <c r="E3264">
        <v>1</v>
      </c>
      <c r="F3264">
        <v>1</v>
      </c>
      <c r="G3264">
        <v>1</v>
      </c>
      <c r="H3264">
        <v>1</v>
      </c>
      <c r="I3264">
        <v>1</v>
      </c>
      <c r="J3264">
        <v>1</v>
      </c>
      <c r="K3264">
        <v>1</v>
      </c>
    </row>
    <row r="3265" spans="1:11" hidden="1">
      <c r="A3265" t="s">
        <v>295</v>
      </c>
      <c r="B3265" t="s">
        <v>240</v>
      </c>
      <c r="C3265" t="s">
        <v>288</v>
      </c>
      <c r="D3265">
        <v>1</v>
      </c>
      <c r="E3265">
        <v>1</v>
      </c>
      <c r="F3265">
        <v>1</v>
      </c>
      <c r="G3265">
        <v>1</v>
      </c>
      <c r="H3265">
        <v>1</v>
      </c>
      <c r="I3265">
        <v>1</v>
      </c>
      <c r="J3265">
        <v>1</v>
      </c>
      <c r="K3265">
        <v>1</v>
      </c>
    </row>
    <row r="3266" spans="1:11" hidden="1">
      <c r="A3266" t="s">
        <v>295</v>
      </c>
      <c r="B3266" t="s">
        <v>240</v>
      </c>
      <c r="C3266" t="s">
        <v>289</v>
      </c>
      <c r="D3266">
        <v>1</v>
      </c>
      <c r="E3266">
        <v>1</v>
      </c>
      <c r="F3266">
        <v>1</v>
      </c>
      <c r="G3266">
        <v>1</v>
      </c>
      <c r="H3266">
        <v>1</v>
      </c>
      <c r="I3266">
        <v>1</v>
      </c>
      <c r="J3266">
        <v>1</v>
      </c>
      <c r="K3266">
        <v>1</v>
      </c>
    </row>
    <row r="3267" spans="1:11" hidden="1">
      <c r="A3267" t="s">
        <v>295</v>
      </c>
      <c r="B3267" t="s">
        <v>240</v>
      </c>
      <c r="C3267" t="s">
        <v>290</v>
      </c>
      <c r="D3267">
        <v>1</v>
      </c>
      <c r="E3267">
        <v>1</v>
      </c>
      <c r="F3267">
        <v>1</v>
      </c>
      <c r="G3267">
        <v>1</v>
      </c>
      <c r="H3267">
        <v>1</v>
      </c>
      <c r="I3267">
        <v>1</v>
      </c>
      <c r="J3267">
        <v>1</v>
      </c>
      <c r="K3267">
        <v>1</v>
      </c>
    </row>
    <row r="3268" spans="1:11" hidden="1">
      <c r="A3268" t="s">
        <v>295</v>
      </c>
      <c r="B3268" t="s">
        <v>240</v>
      </c>
      <c r="C3268" t="s">
        <v>291</v>
      </c>
      <c r="D3268">
        <v>1</v>
      </c>
      <c r="E3268">
        <v>1</v>
      </c>
      <c r="F3268">
        <v>1</v>
      </c>
      <c r="G3268">
        <v>1</v>
      </c>
      <c r="H3268">
        <v>1</v>
      </c>
      <c r="I3268">
        <v>1</v>
      </c>
      <c r="J3268">
        <v>1</v>
      </c>
      <c r="K3268">
        <v>1</v>
      </c>
    </row>
    <row r="3269" spans="1:11" hidden="1">
      <c r="A3269" t="s">
        <v>295</v>
      </c>
      <c r="B3269" t="s">
        <v>240</v>
      </c>
      <c r="C3269" t="s">
        <v>292</v>
      </c>
      <c r="D3269">
        <v>1</v>
      </c>
      <c r="E3269">
        <v>1</v>
      </c>
      <c r="F3269">
        <v>1</v>
      </c>
      <c r="G3269">
        <v>1</v>
      </c>
      <c r="H3269">
        <v>1</v>
      </c>
      <c r="I3269">
        <v>1</v>
      </c>
      <c r="J3269">
        <v>1</v>
      </c>
      <c r="K3269">
        <v>1</v>
      </c>
    </row>
    <row r="3270" spans="1:11" hidden="1">
      <c r="A3270" t="s">
        <v>295</v>
      </c>
      <c r="B3270" t="s">
        <v>364</v>
      </c>
      <c r="C3270" t="s">
        <v>278</v>
      </c>
      <c r="D3270">
        <v>1</v>
      </c>
      <c r="E3270">
        <v>1</v>
      </c>
      <c r="F3270">
        <v>1</v>
      </c>
      <c r="G3270">
        <v>1</v>
      </c>
      <c r="H3270">
        <v>1</v>
      </c>
      <c r="I3270">
        <v>1</v>
      </c>
      <c r="J3270">
        <v>1</v>
      </c>
      <c r="K3270">
        <v>1</v>
      </c>
    </row>
    <row r="3271" spans="1:11" hidden="1">
      <c r="A3271" t="s">
        <v>295</v>
      </c>
      <c r="B3271" t="s">
        <v>364</v>
      </c>
      <c r="C3271" t="s">
        <v>279</v>
      </c>
      <c r="D3271">
        <v>1</v>
      </c>
      <c r="E3271">
        <v>1</v>
      </c>
      <c r="F3271">
        <v>1</v>
      </c>
      <c r="G3271">
        <v>1</v>
      </c>
      <c r="H3271">
        <v>1</v>
      </c>
      <c r="I3271">
        <v>1</v>
      </c>
      <c r="J3271">
        <v>1</v>
      </c>
      <c r="K3271">
        <v>1</v>
      </c>
    </row>
    <row r="3272" spans="1:11" hidden="1">
      <c r="A3272" t="s">
        <v>295</v>
      </c>
      <c r="B3272" t="s">
        <v>364</v>
      </c>
      <c r="C3272" t="s">
        <v>280</v>
      </c>
      <c r="D3272">
        <v>1</v>
      </c>
      <c r="E3272">
        <v>1</v>
      </c>
      <c r="F3272">
        <v>1</v>
      </c>
      <c r="G3272">
        <v>1</v>
      </c>
      <c r="H3272">
        <v>1</v>
      </c>
      <c r="I3272">
        <v>1</v>
      </c>
      <c r="J3272">
        <v>1</v>
      </c>
      <c r="K3272">
        <v>1</v>
      </c>
    </row>
    <row r="3273" spans="1:11" hidden="1">
      <c r="A3273" t="s">
        <v>295</v>
      </c>
      <c r="B3273" t="s">
        <v>364</v>
      </c>
      <c r="C3273" t="s">
        <v>277</v>
      </c>
      <c r="D3273">
        <v>1</v>
      </c>
      <c r="E3273">
        <v>1</v>
      </c>
      <c r="F3273">
        <v>1</v>
      </c>
      <c r="G3273">
        <v>1</v>
      </c>
      <c r="H3273">
        <v>1</v>
      </c>
      <c r="I3273">
        <v>1</v>
      </c>
      <c r="J3273">
        <v>1</v>
      </c>
      <c r="K3273">
        <v>1</v>
      </c>
    </row>
    <row r="3274" spans="1:11" hidden="1">
      <c r="A3274" t="s">
        <v>295</v>
      </c>
      <c r="B3274" t="s">
        <v>364</v>
      </c>
      <c r="C3274" t="s">
        <v>281</v>
      </c>
      <c r="D3274">
        <v>1</v>
      </c>
      <c r="E3274">
        <v>1</v>
      </c>
      <c r="F3274">
        <v>1</v>
      </c>
      <c r="G3274">
        <v>1</v>
      </c>
      <c r="H3274">
        <v>1</v>
      </c>
      <c r="I3274">
        <v>1</v>
      </c>
      <c r="J3274">
        <v>1</v>
      </c>
      <c r="K3274">
        <v>1</v>
      </c>
    </row>
    <row r="3275" spans="1:11" hidden="1">
      <c r="A3275" t="s">
        <v>295</v>
      </c>
      <c r="B3275" t="s">
        <v>364</v>
      </c>
      <c r="C3275" t="s">
        <v>282</v>
      </c>
      <c r="D3275">
        <v>1</v>
      </c>
      <c r="E3275">
        <v>1</v>
      </c>
      <c r="F3275">
        <v>1</v>
      </c>
      <c r="G3275">
        <v>1</v>
      </c>
      <c r="H3275">
        <v>1</v>
      </c>
      <c r="I3275">
        <v>1</v>
      </c>
      <c r="J3275">
        <v>1</v>
      </c>
      <c r="K3275">
        <v>1</v>
      </c>
    </row>
    <row r="3276" spans="1:11" hidden="1">
      <c r="A3276" t="s">
        <v>295</v>
      </c>
      <c r="B3276" t="s">
        <v>364</v>
      </c>
      <c r="C3276" t="s">
        <v>283</v>
      </c>
      <c r="D3276">
        <v>1</v>
      </c>
      <c r="E3276">
        <v>1</v>
      </c>
      <c r="F3276">
        <v>1</v>
      </c>
      <c r="G3276">
        <v>1</v>
      </c>
      <c r="H3276">
        <v>1</v>
      </c>
      <c r="I3276">
        <v>1</v>
      </c>
      <c r="J3276">
        <v>1</v>
      </c>
      <c r="K3276">
        <v>1</v>
      </c>
    </row>
    <row r="3277" spans="1:11" hidden="1">
      <c r="A3277" t="s">
        <v>295</v>
      </c>
      <c r="B3277" t="s">
        <v>364</v>
      </c>
      <c r="C3277" t="s">
        <v>284</v>
      </c>
      <c r="D3277">
        <v>1</v>
      </c>
      <c r="E3277">
        <v>1</v>
      </c>
      <c r="F3277">
        <v>1</v>
      </c>
      <c r="G3277">
        <v>1</v>
      </c>
      <c r="H3277">
        <v>1</v>
      </c>
      <c r="I3277">
        <v>1</v>
      </c>
      <c r="J3277">
        <v>1</v>
      </c>
      <c r="K3277">
        <v>1</v>
      </c>
    </row>
    <row r="3278" spans="1:11" hidden="1">
      <c r="A3278" t="s">
        <v>295</v>
      </c>
      <c r="B3278" t="s">
        <v>364</v>
      </c>
      <c r="C3278" t="s">
        <v>285</v>
      </c>
      <c r="D3278">
        <v>1</v>
      </c>
      <c r="E3278">
        <v>1</v>
      </c>
      <c r="F3278">
        <v>1</v>
      </c>
      <c r="G3278">
        <v>1</v>
      </c>
      <c r="H3278">
        <v>1</v>
      </c>
      <c r="I3278">
        <v>1</v>
      </c>
      <c r="J3278">
        <v>1</v>
      </c>
      <c r="K3278">
        <v>1</v>
      </c>
    </row>
    <row r="3279" spans="1:11" hidden="1">
      <c r="A3279" t="s">
        <v>295</v>
      </c>
      <c r="B3279" t="s">
        <v>364</v>
      </c>
      <c r="C3279" t="s">
        <v>286</v>
      </c>
      <c r="D3279">
        <v>1</v>
      </c>
      <c r="E3279">
        <v>1</v>
      </c>
      <c r="F3279">
        <v>1</v>
      </c>
      <c r="G3279">
        <v>1</v>
      </c>
      <c r="H3279">
        <v>1</v>
      </c>
      <c r="I3279">
        <v>1</v>
      </c>
      <c r="J3279">
        <v>1</v>
      </c>
      <c r="K3279">
        <v>1</v>
      </c>
    </row>
    <row r="3280" spans="1:11" hidden="1">
      <c r="A3280" t="s">
        <v>295</v>
      </c>
      <c r="B3280" t="s">
        <v>364</v>
      </c>
      <c r="C3280" t="s">
        <v>287</v>
      </c>
      <c r="D3280">
        <v>1</v>
      </c>
      <c r="E3280">
        <v>1</v>
      </c>
      <c r="F3280">
        <v>1</v>
      </c>
      <c r="G3280">
        <v>1</v>
      </c>
      <c r="H3280">
        <v>1</v>
      </c>
      <c r="I3280">
        <v>1</v>
      </c>
      <c r="J3280">
        <v>1</v>
      </c>
      <c r="K3280">
        <v>1</v>
      </c>
    </row>
    <row r="3281" spans="1:11" hidden="1">
      <c r="A3281" t="s">
        <v>295</v>
      </c>
      <c r="B3281" t="s">
        <v>364</v>
      </c>
      <c r="C3281" t="s">
        <v>288</v>
      </c>
      <c r="D3281">
        <v>1</v>
      </c>
      <c r="E3281">
        <v>1</v>
      </c>
      <c r="F3281">
        <v>1</v>
      </c>
      <c r="G3281">
        <v>1</v>
      </c>
      <c r="H3281">
        <v>1</v>
      </c>
      <c r="I3281">
        <v>1</v>
      </c>
      <c r="J3281">
        <v>1</v>
      </c>
      <c r="K3281">
        <v>1</v>
      </c>
    </row>
    <row r="3282" spans="1:11" hidden="1">
      <c r="A3282" t="s">
        <v>295</v>
      </c>
      <c r="B3282" t="s">
        <v>364</v>
      </c>
      <c r="C3282" t="s">
        <v>289</v>
      </c>
      <c r="D3282">
        <v>1</v>
      </c>
      <c r="E3282">
        <v>1</v>
      </c>
      <c r="F3282">
        <v>1</v>
      </c>
      <c r="G3282">
        <v>1</v>
      </c>
      <c r="H3282">
        <v>1</v>
      </c>
      <c r="I3282">
        <v>1</v>
      </c>
      <c r="J3282">
        <v>1</v>
      </c>
      <c r="K3282">
        <v>1</v>
      </c>
    </row>
    <row r="3283" spans="1:11" hidden="1">
      <c r="A3283" t="s">
        <v>295</v>
      </c>
      <c r="B3283" t="s">
        <v>364</v>
      </c>
      <c r="C3283" t="s">
        <v>290</v>
      </c>
      <c r="D3283">
        <v>1</v>
      </c>
      <c r="E3283">
        <v>1</v>
      </c>
      <c r="F3283">
        <v>1</v>
      </c>
      <c r="G3283">
        <v>1</v>
      </c>
      <c r="H3283">
        <v>1</v>
      </c>
      <c r="I3283">
        <v>1</v>
      </c>
      <c r="J3283">
        <v>1</v>
      </c>
      <c r="K3283">
        <v>1</v>
      </c>
    </row>
    <row r="3284" spans="1:11" hidden="1">
      <c r="A3284" t="s">
        <v>295</v>
      </c>
      <c r="B3284" t="s">
        <v>364</v>
      </c>
      <c r="C3284" t="s">
        <v>291</v>
      </c>
      <c r="D3284">
        <v>1</v>
      </c>
      <c r="E3284">
        <v>1</v>
      </c>
      <c r="F3284">
        <v>1</v>
      </c>
      <c r="G3284">
        <v>1</v>
      </c>
      <c r="H3284">
        <v>1</v>
      </c>
      <c r="I3284">
        <v>1</v>
      </c>
      <c r="J3284">
        <v>1</v>
      </c>
      <c r="K3284">
        <v>1</v>
      </c>
    </row>
    <row r="3285" spans="1:11" hidden="1">
      <c r="A3285" t="s">
        <v>295</v>
      </c>
      <c r="B3285" t="s">
        <v>364</v>
      </c>
      <c r="C3285" t="s">
        <v>292</v>
      </c>
      <c r="D3285">
        <v>1</v>
      </c>
      <c r="E3285">
        <v>1</v>
      </c>
      <c r="F3285">
        <v>1</v>
      </c>
      <c r="G3285">
        <v>1</v>
      </c>
      <c r="H3285">
        <v>1</v>
      </c>
      <c r="I3285">
        <v>1</v>
      </c>
      <c r="J3285">
        <v>1</v>
      </c>
      <c r="K3285">
        <v>1</v>
      </c>
    </row>
    <row r="3286" spans="1:11" hidden="1">
      <c r="A3286" t="s">
        <v>295</v>
      </c>
      <c r="B3286" t="s">
        <v>365</v>
      </c>
      <c r="C3286" t="s">
        <v>278</v>
      </c>
      <c r="D3286">
        <v>1</v>
      </c>
      <c r="E3286">
        <v>1</v>
      </c>
      <c r="F3286">
        <v>1</v>
      </c>
      <c r="G3286">
        <v>1</v>
      </c>
      <c r="H3286">
        <v>1</v>
      </c>
      <c r="I3286">
        <v>1</v>
      </c>
      <c r="J3286">
        <v>1</v>
      </c>
      <c r="K3286">
        <v>1</v>
      </c>
    </row>
    <row r="3287" spans="1:11" hidden="1">
      <c r="A3287" t="s">
        <v>295</v>
      </c>
      <c r="B3287" t="s">
        <v>365</v>
      </c>
      <c r="C3287" t="s">
        <v>279</v>
      </c>
      <c r="D3287">
        <v>1</v>
      </c>
      <c r="E3287">
        <v>1</v>
      </c>
      <c r="F3287">
        <v>1</v>
      </c>
      <c r="G3287">
        <v>1</v>
      </c>
      <c r="H3287">
        <v>1</v>
      </c>
      <c r="I3287">
        <v>1</v>
      </c>
      <c r="J3287">
        <v>1</v>
      </c>
      <c r="K3287">
        <v>1</v>
      </c>
    </row>
    <row r="3288" spans="1:11" hidden="1">
      <c r="A3288" t="s">
        <v>295</v>
      </c>
      <c r="B3288" t="s">
        <v>365</v>
      </c>
      <c r="C3288" t="s">
        <v>280</v>
      </c>
      <c r="D3288">
        <v>1</v>
      </c>
      <c r="E3288">
        <v>1</v>
      </c>
      <c r="F3288">
        <v>1</v>
      </c>
      <c r="G3288">
        <v>1</v>
      </c>
      <c r="H3288">
        <v>1</v>
      </c>
      <c r="I3288">
        <v>1</v>
      </c>
      <c r="J3288">
        <v>1</v>
      </c>
      <c r="K3288">
        <v>1</v>
      </c>
    </row>
    <row r="3289" spans="1:11" hidden="1">
      <c r="A3289" t="s">
        <v>295</v>
      </c>
      <c r="B3289" t="s">
        <v>365</v>
      </c>
      <c r="C3289" t="s">
        <v>277</v>
      </c>
      <c r="D3289">
        <v>1</v>
      </c>
      <c r="E3289">
        <v>1</v>
      </c>
      <c r="F3289">
        <v>1</v>
      </c>
      <c r="G3289">
        <v>1</v>
      </c>
      <c r="H3289">
        <v>1</v>
      </c>
      <c r="I3289">
        <v>1</v>
      </c>
      <c r="J3289">
        <v>1</v>
      </c>
      <c r="K3289">
        <v>1</v>
      </c>
    </row>
    <row r="3290" spans="1:11" hidden="1">
      <c r="A3290" t="s">
        <v>295</v>
      </c>
      <c r="B3290" t="s">
        <v>365</v>
      </c>
      <c r="C3290" t="s">
        <v>281</v>
      </c>
      <c r="D3290">
        <v>1</v>
      </c>
      <c r="E3290">
        <v>1</v>
      </c>
      <c r="F3290">
        <v>1</v>
      </c>
      <c r="G3290">
        <v>1</v>
      </c>
      <c r="H3290">
        <v>1</v>
      </c>
      <c r="I3290">
        <v>1</v>
      </c>
      <c r="J3290">
        <v>1</v>
      </c>
      <c r="K3290">
        <v>1</v>
      </c>
    </row>
    <row r="3291" spans="1:11" hidden="1">
      <c r="A3291" t="s">
        <v>295</v>
      </c>
      <c r="B3291" t="s">
        <v>365</v>
      </c>
      <c r="C3291" t="s">
        <v>282</v>
      </c>
      <c r="D3291">
        <v>1</v>
      </c>
      <c r="E3291">
        <v>1</v>
      </c>
      <c r="F3291">
        <v>1</v>
      </c>
      <c r="G3291">
        <v>1</v>
      </c>
      <c r="H3291">
        <v>1</v>
      </c>
      <c r="I3291">
        <v>1</v>
      </c>
      <c r="J3291">
        <v>1</v>
      </c>
      <c r="K3291">
        <v>1</v>
      </c>
    </row>
    <row r="3292" spans="1:11" hidden="1">
      <c r="A3292" t="s">
        <v>295</v>
      </c>
      <c r="B3292" t="s">
        <v>365</v>
      </c>
      <c r="C3292" t="s">
        <v>283</v>
      </c>
      <c r="D3292">
        <v>1</v>
      </c>
      <c r="E3292">
        <v>1</v>
      </c>
      <c r="F3292">
        <v>1</v>
      </c>
      <c r="G3292">
        <v>1</v>
      </c>
      <c r="H3292">
        <v>1</v>
      </c>
      <c r="I3292">
        <v>1</v>
      </c>
      <c r="J3292">
        <v>1</v>
      </c>
      <c r="K3292">
        <v>1</v>
      </c>
    </row>
    <row r="3293" spans="1:11" hidden="1">
      <c r="A3293" t="s">
        <v>295</v>
      </c>
      <c r="B3293" t="s">
        <v>365</v>
      </c>
      <c r="C3293" t="s">
        <v>284</v>
      </c>
      <c r="D3293">
        <v>1</v>
      </c>
      <c r="E3293">
        <v>1</v>
      </c>
      <c r="F3293">
        <v>1</v>
      </c>
      <c r="G3293">
        <v>1</v>
      </c>
      <c r="H3293">
        <v>1</v>
      </c>
      <c r="I3293">
        <v>1</v>
      </c>
      <c r="J3293">
        <v>1</v>
      </c>
      <c r="K3293">
        <v>1</v>
      </c>
    </row>
    <row r="3294" spans="1:11" hidden="1">
      <c r="A3294" t="s">
        <v>295</v>
      </c>
      <c r="B3294" t="s">
        <v>365</v>
      </c>
      <c r="C3294" t="s">
        <v>285</v>
      </c>
      <c r="D3294">
        <v>1</v>
      </c>
      <c r="E3294">
        <v>1</v>
      </c>
      <c r="F3294">
        <v>1</v>
      </c>
      <c r="G3294">
        <v>1</v>
      </c>
      <c r="H3294">
        <v>1</v>
      </c>
      <c r="I3294">
        <v>1</v>
      </c>
      <c r="J3294">
        <v>1</v>
      </c>
      <c r="K3294">
        <v>1</v>
      </c>
    </row>
    <row r="3295" spans="1:11" hidden="1">
      <c r="A3295" t="s">
        <v>295</v>
      </c>
      <c r="B3295" t="s">
        <v>365</v>
      </c>
      <c r="C3295" t="s">
        <v>286</v>
      </c>
      <c r="D3295">
        <v>1</v>
      </c>
      <c r="E3295">
        <v>1</v>
      </c>
      <c r="F3295">
        <v>1</v>
      </c>
      <c r="G3295">
        <v>1</v>
      </c>
      <c r="H3295">
        <v>1</v>
      </c>
      <c r="I3295">
        <v>1</v>
      </c>
      <c r="J3295">
        <v>1</v>
      </c>
      <c r="K3295">
        <v>1</v>
      </c>
    </row>
    <row r="3296" spans="1:11" hidden="1">
      <c r="A3296" t="s">
        <v>295</v>
      </c>
      <c r="B3296" t="s">
        <v>365</v>
      </c>
      <c r="C3296" t="s">
        <v>287</v>
      </c>
      <c r="D3296">
        <v>1</v>
      </c>
      <c r="E3296">
        <v>1</v>
      </c>
      <c r="F3296">
        <v>1</v>
      </c>
      <c r="G3296">
        <v>1</v>
      </c>
      <c r="H3296">
        <v>1</v>
      </c>
      <c r="I3296">
        <v>1</v>
      </c>
      <c r="J3296">
        <v>1</v>
      </c>
      <c r="K3296">
        <v>1</v>
      </c>
    </row>
    <row r="3297" spans="1:11" hidden="1">
      <c r="A3297" t="s">
        <v>295</v>
      </c>
      <c r="B3297" t="s">
        <v>365</v>
      </c>
      <c r="C3297" t="s">
        <v>288</v>
      </c>
      <c r="D3297">
        <v>1</v>
      </c>
      <c r="E3297">
        <v>1</v>
      </c>
      <c r="F3297">
        <v>1</v>
      </c>
      <c r="G3297">
        <v>1</v>
      </c>
      <c r="H3297">
        <v>1</v>
      </c>
      <c r="I3297">
        <v>1</v>
      </c>
      <c r="J3297">
        <v>1</v>
      </c>
      <c r="K3297">
        <v>1</v>
      </c>
    </row>
    <row r="3298" spans="1:11" hidden="1">
      <c r="A3298" t="s">
        <v>295</v>
      </c>
      <c r="B3298" t="s">
        <v>365</v>
      </c>
      <c r="C3298" t="s">
        <v>289</v>
      </c>
      <c r="D3298">
        <v>1</v>
      </c>
      <c r="E3298">
        <v>1</v>
      </c>
      <c r="F3298">
        <v>1</v>
      </c>
      <c r="G3298">
        <v>1</v>
      </c>
      <c r="H3298">
        <v>1</v>
      </c>
      <c r="I3298">
        <v>1</v>
      </c>
      <c r="J3298">
        <v>1</v>
      </c>
      <c r="K3298">
        <v>1</v>
      </c>
    </row>
    <row r="3299" spans="1:11" hidden="1">
      <c r="A3299" t="s">
        <v>295</v>
      </c>
      <c r="B3299" t="s">
        <v>365</v>
      </c>
      <c r="C3299" t="s">
        <v>290</v>
      </c>
      <c r="D3299">
        <v>1</v>
      </c>
      <c r="E3299">
        <v>1</v>
      </c>
      <c r="F3299">
        <v>1</v>
      </c>
      <c r="G3299">
        <v>1</v>
      </c>
      <c r="H3299">
        <v>1</v>
      </c>
      <c r="I3299">
        <v>1</v>
      </c>
      <c r="J3299">
        <v>1</v>
      </c>
      <c r="K3299">
        <v>1</v>
      </c>
    </row>
    <row r="3300" spans="1:11" hidden="1">
      <c r="A3300" t="s">
        <v>295</v>
      </c>
      <c r="B3300" t="s">
        <v>365</v>
      </c>
      <c r="C3300" t="s">
        <v>291</v>
      </c>
      <c r="D3300">
        <v>1</v>
      </c>
      <c r="E3300">
        <v>1</v>
      </c>
      <c r="F3300">
        <v>1</v>
      </c>
      <c r="G3300">
        <v>1</v>
      </c>
      <c r="H3300">
        <v>1</v>
      </c>
      <c r="I3300">
        <v>1</v>
      </c>
      <c r="J3300">
        <v>1</v>
      </c>
      <c r="K3300">
        <v>1</v>
      </c>
    </row>
    <row r="3301" spans="1:11" hidden="1">
      <c r="A3301" t="s">
        <v>295</v>
      </c>
      <c r="B3301" t="s">
        <v>365</v>
      </c>
      <c r="C3301" t="s">
        <v>292</v>
      </c>
      <c r="D3301">
        <v>1</v>
      </c>
      <c r="E3301">
        <v>1</v>
      </c>
      <c r="F3301">
        <v>1</v>
      </c>
      <c r="G3301">
        <v>1</v>
      </c>
      <c r="H3301">
        <v>1</v>
      </c>
      <c r="I3301">
        <v>1</v>
      </c>
      <c r="J3301">
        <v>1</v>
      </c>
      <c r="K3301">
        <v>1</v>
      </c>
    </row>
    <row r="3302" spans="1:11" hidden="1">
      <c r="A3302" t="s">
        <v>295</v>
      </c>
      <c r="B3302" t="s">
        <v>239</v>
      </c>
      <c r="C3302" t="s">
        <v>278</v>
      </c>
      <c r="D3302">
        <v>1</v>
      </c>
      <c r="E3302">
        <v>1</v>
      </c>
      <c r="F3302">
        <v>1</v>
      </c>
      <c r="G3302">
        <v>1</v>
      </c>
      <c r="H3302">
        <v>1</v>
      </c>
      <c r="I3302">
        <v>1</v>
      </c>
      <c r="J3302">
        <v>1</v>
      </c>
      <c r="K3302">
        <v>1</v>
      </c>
    </row>
    <row r="3303" spans="1:11" hidden="1">
      <c r="A3303" t="s">
        <v>295</v>
      </c>
      <c r="B3303" t="s">
        <v>239</v>
      </c>
      <c r="C3303" t="s">
        <v>279</v>
      </c>
      <c r="D3303">
        <v>1</v>
      </c>
      <c r="E3303">
        <v>1</v>
      </c>
      <c r="F3303">
        <v>1</v>
      </c>
      <c r="G3303">
        <v>1</v>
      </c>
      <c r="H3303">
        <v>1</v>
      </c>
      <c r="I3303">
        <v>1</v>
      </c>
      <c r="J3303">
        <v>1</v>
      </c>
      <c r="K3303">
        <v>1</v>
      </c>
    </row>
    <row r="3304" spans="1:11" hidden="1">
      <c r="A3304" t="s">
        <v>295</v>
      </c>
      <c r="B3304" t="s">
        <v>239</v>
      </c>
      <c r="C3304" t="s">
        <v>280</v>
      </c>
      <c r="D3304">
        <v>1</v>
      </c>
      <c r="E3304">
        <v>1</v>
      </c>
      <c r="F3304">
        <v>1</v>
      </c>
      <c r="G3304">
        <v>1</v>
      </c>
      <c r="H3304">
        <v>1</v>
      </c>
      <c r="I3304">
        <v>1</v>
      </c>
      <c r="J3304">
        <v>1</v>
      </c>
      <c r="K3304">
        <v>1</v>
      </c>
    </row>
    <row r="3305" spans="1:11" hidden="1">
      <c r="A3305" t="s">
        <v>295</v>
      </c>
      <c r="B3305" t="s">
        <v>239</v>
      </c>
      <c r="C3305" t="s">
        <v>277</v>
      </c>
      <c r="D3305">
        <v>1</v>
      </c>
      <c r="E3305">
        <v>1</v>
      </c>
      <c r="F3305">
        <v>1</v>
      </c>
      <c r="G3305">
        <v>1</v>
      </c>
      <c r="H3305">
        <v>1</v>
      </c>
      <c r="I3305">
        <v>1</v>
      </c>
      <c r="J3305">
        <v>1</v>
      </c>
      <c r="K3305">
        <v>1</v>
      </c>
    </row>
    <row r="3306" spans="1:11" hidden="1">
      <c r="A3306" t="s">
        <v>295</v>
      </c>
      <c r="B3306" t="s">
        <v>239</v>
      </c>
      <c r="C3306" t="s">
        <v>281</v>
      </c>
      <c r="D3306">
        <v>1</v>
      </c>
      <c r="E3306">
        <v>1</v>
      </c>
      <c r="F3306">
        <v>1</v>
      </c>
      <c r="G3306">
        <v>1</v>
      </c>
      <c r="H3306">
        <v>1</v>
      </c>
      <c r="I3306">
        <v>1</v>
      </c>
      <c r="J3306">
        <v>1</v>
      </c>
      <c r="K3306">
        <v>1</v>
      </c>
    </row>
    <row r="3307" spans="1:11" hidden="1">
      <c r="A3307" t="s">
        <v>295</v>
      </c>
      <c r="B3307" t="s">
        <v>239</v>
      </c>
      <c r="C3307" t="s">
        <v>282</v>
      </c>
      <c r="D3307">
        <v>1</v>
      </c>
      <c r="E3307">
        <v>1</v>
      </c>
      <c r="F3307">
        <v>1</v>
      </c>
      <c r="G3307">
        <v>1</v>
      </c>
      <c r="H3307">
        <v>1</v>
      </c>
      <c r="I3307">
        <v>1</v>
      </c>
      <c r="J3307">
        <v>1</v>
      </c>
      <c r="K3307">
        <v>1</v>
      </c>
    </row>
    <row r="3308" spans="1:11" hidden="1">
      <c r="A3308" t="s">
        <v>295</v>
      </c>
      <c r="B3308" t="s">
        <v>239</v>
      </c>
      <c r="C3308" t="s">
        <v>283</v>
      </c>
      <c r="D3308">
        <v>1</v>
      </c>
      <c r="E3308">
        <v>1</v>
      </c>
      <c r="F3308">
        <v>1</v>
      </c>
      <c r="G3308">
        <v>1</v>
      </c>
      <c r="H3308">
        <v>1</v>
      </c>
      <c r="I3308">
        <v>1</v>
      </c>
      <c r="J3308">
        <v>1</v>
      </c>
      <c r="K3308">
        <v>1</v>
      </c>
    </row>
    <row r="3309" spans="1:11" hidden="1">
      <c r="A3309" t="s">
        <v>295</v>
      </c>
      <c r="B3309" t="s">
        <v>239</v>
      </c>
      <c r="C3309" t="s">
        <v>284</v>
      </c>
      <c r="D3309">
        <v>1</v>
      </c>
      <c r="E3309">
        <v>1</v>
      </c>
      <c r="F3309">
        <v>1</v>
      </c>
      <c r="G3309">
        <v>1</v>
      </c>
      <c r="H3309">
        <v>1</v>
      </c>
      <c r="I3309">
        <v>1</v>
      </c>
      <c r="J3309">
        <v>1</v>
      </c>
      <c r="K3309">
        <v>1</v>
      </c>
    </row>
    <row r="3310" spans="1:11" hidden="1">
      <c r="A3310" t="s">
        <v>295</v>
      </c>
      <c r="B3310" t="s">
        <v>239</v>
      </c>
      <c r="C3310" t="s">
        <v>285</v>
      </c>
      <c r="D3310">
        <v>1</v>
      </c>
      <c r="E3310">
        <v>1</v>
      </c>
      <c r="F3310">
        <v>1</v>
      </c>
      <c r="G3310">
        <v>1</v>
      </c>
      <c r="H3310">
        <v>1</v>
      </c>
      <c r="I3310">
        <v>1</v>
      </c>
      <c r="J3310">
        <v>1</v>
      </c>
      <c r="K3310">
        <v>1</v>
      </c>
    </row>
    <row r="3311" spans="1:11" hidden="1">
      <c r="A3311" t="s">
        <v>295</v>
      </c>
      <c r="B3311" t="s">
        <v>239</v>
      </c>
      <c r="C3311" t="s">
        <v>286</v>
      </c>
      <c r="D3311">
        <v>1</v>
      </c>
      <c r="E3311">
        <v>1</v>
      </c>
      <c r="F3311">
        <v>1</v>
      </c>
      <c r="G3311">
        <v>1</v>
      </c>
      <c r="H3311">
        <v>1</v>
      </c>
      <c r="I3311">
        <v>1</v>
      </c>
      <c r="J3311">
        <v>1</v>
      </c>
      <c r="K3311">
        <v>1</v>
      </c>
    </row>
    <row r="3312" spans="1:11" hidden="1">
      <c r="A3312" t="s">
        <v>295</v>
      </c>
      <c r="B3312" t="s">
        <v>239</v>
      </c>
      <c r="C3312" t="s">
        <v>287</v>
      </c>
      <c r="D3312">
        <v>1</v>
      </c>
      <c r="E3312">
        <v>1</v>
      </c>
      <c r="F3312">
        <v>1</v>
      </c>
      <c r="G3312">
        <v>1</v>
      </c>
      <c r="H3312">
        <v>1</v>
      </c>
      <c r="I3312">
        <v>1</v>
      </c>
      <c r="J3312">
        <v>1</v>
      </c>
      <c r="K3312">
        <v>1</v>
      </c>
    </row>
    <row r="3313" spans="1:11" hidden="1">
      <c r="A3313" t="s">
        <v>295</v>
      </c>
      <c r="B3313" t="s">
        <v>239</v>
      </c>
      <c r="C3313" t="s">
        <v>288</v>
      </c>
      <c r="D3313">
        <v>1</v>
      </c>
      <c r="E3313">
        <v>1</v>
      </c>
      <c r="F3313">
        <v>1</v>
      </c>
      <c r="G3313">
        <v>1</v>
      </c>
      <c r="H3313">
        <v>1</v>
      </c>
      <c r="I3313">
        <v>1</v>
      </c>
      <c r="J3313">
        <v>1</v>
      </c>
      <c r="K3313">
        <v>1</v>
      </c>
    </row>
    <row r="3314" spans="1:11" hidden="1">
      <c r="A3314" t="s">
        <v>295</v>
      </c>
      <c r="B3314" t="s">
        <v>239</v>
      </c>
      <c r="C3314" t="s">
        <v>289</v>
      </c>
      <c r="D3314">
        <v>1</v>
      </c>
      <c r="E3314">
        <v>1</v>
      </c>
      <c r="F3314">
        <v>1</v>
      </c>
      <c r="G3314">
        <v>1</v>
      </c>
      <c r="H3314">
        <v>1</v>
      </c>
      <c r="I3314">
        <v>1</v>
      </c>
      <c r="J3314">
        <v>1</v>
      </c>
      <c r="K3314">
        <v>1</v>
      </c>
    </row>
    <row r="3315" spans="1:11" hidden="1">
      <c r="A3315" t="s">
        <v>295</v>
      </c>
      <c r="B3315" t="s">
        <v>239</v>
      </c>
      <c r="C3315" t="s">
        <v>290</v>
      </c>
      <c r="D3315">
        <v>1</v>
      </c>
      <c r="E3315">
        <v>1</v>
      </c>
      <c r="F3315">
        <v>1</v>
      </c>
      <c r="G3315">
        <v>1</v>
      </c>
      <c r="H3315">
        <v>1</v>
      </c>
      <c r="I3315">
        <v>1</v>
      </c>
      <c r="J3315">
        <v>1</v>
      </c>
      <c r="K3315">
        <v>1</v>
      </c>
    </row>
    <row r="3316" spans="1:11" hidden="1">
      <c r="A3316" t="s">
        <v>295</v>
      </c>
      <c r="B3316" t="s">
        <v>239</v>
      </c>
      <c r="C3316" t="s">
        <v>291</v>
      </c>
      <c r="D3316">
        <v>1</v>
      </c>
      <c r="E3316">
        <v>1</v>
      </c>
      <c r="F3316">
        <v>1</v>
      </c>
      <c r="G3316">
        <v>1</v>
      </c>
      <c r="H3316">
        <v>1</v>
      </c>
      <c r="I3316">
        <v>1</v>
      </c>
      <c r="J3316">
        <v>1</v>
      </c>
      <c r="K3316">
        <v>1</v>
      </c>
    </row>
    <row r="3317" spans="1:11" hidden="1">
      <c r="A3317" t="s">
        <v>295</v>
      </c>
      <c r="B3317" t="s">
        <v>239</v>
      </c>
      <c r="C3317" t="s">
        <v>292</v>
      </c>
      <c r="D3317">
        <v>1</v>
      </c>
      <c r="E3317">
        <v>1</v>
      </c>
      <c r="F3317">
        <v>1</v>
      </c>
      <c r="G3317">
        <v>1</v>
      </c>
      <c r="H3317">
        <v>1</v>
      </c>
      <c r="I3317">
        <v>1</v>
      </c>
      <c r="J3317">
        <v>1</v>
      </c>
      <c r="K3317">
        <v>1</v>
      </c>
    </row>
    <row r="3318" spans="1:11" hidden="1">
      <c r="A3318" t="s">
        <v>295</v>
      </c>
      <c r="B3318" t="s">
        <v>238</v>
      </c>
      <c r="C3318" t="s">
        <v>278</v>
      </c>
      <c r="D3318">
        <v>1</v>
      </c>
      <c r="E3318">
        <v>1</v>
      </c>
      <c r="F3318">
        <v>1</v>
      </c>
      <c r="G3318">
        <v>1</v>
      </c>
      <c r="H3318">
        <v>1</v>
      </c>
      <c r="I3318">
        <v>1</v>
      </c>
      <c r="J3318">
        <v>1</v>
      </c>
      <c r="K3318">
        <v>1</v>
      </c>
    </row>
    <row r="3319" spans="1:11" hidden="1">
      <c r="A3319" t="s">
        <v>295</v>
      </c>
      <c r="B3319" t="s">
        <v>238</v>
      </c>
      <c r="C3319" t="s">
        <v>279</v>
      </c>
      <c r="D3319">
        <v>1</v>
      </c>
      <c r="E3319">
        <v>1</v>
      </c>
      <c r="F3319">
        <v>1</v>
      </c>
      <c r="G3319">
        <v>1</v>
      </c>
      <c r="H3319">
        <v>1</v>
      </c>
      <c r="I3319">
        <v>1</v>
      </c>
      <c r="J3319">
        <v>1</v>
      </c>
      <c r="K3319">
        <v>1</v>
      </c>
    </row>
    <row r="3320" spans="1:11" hidden="1">
      <c r="A3320" t="s">
        <v>295</v>
      </c>
      <c r="B3320" t="s">
        <v>238</v>
      </c>
      <c r="C3320" t="s">
        <v>280</v>
      </c>
      <c r="D3320">
        <v>1</v>
      </c>
      <c r="E3320">
        <v>1</v>
      </c>
      <c r="F3320">
        <v>1</v>
      </c>
      <c r="G3320">
        <v>1</v>
      </c>
      <c r="H3320">
        <v>1</v>
      </c>
      <c r="I3320">
        <v>1</v>
      </c>
      <c r="J3320">
        <v>1</v>
      </c>
      <c r="K3320">
        <v>1</v>
      </c>
    </row>
    <row r="3321" spans="1:11" hidden="1">
      <c r="A3321" t="s">
        <v>295</v>
      </c>
      <c r="B3321" t="s">
        <v>238</v>
      </c>
      <c r="C3321" t="s">
        <v>277</v>
      </c>
      <c r="D3321">
        <v>1</v>
      </c>
      <c r="E3321">
        <v>1</v>
      </c>
      <c r="F3321">
        <v>1</v>
      </c>
      <c r="G3321">
        <v>1</v>
      </c>
      <c r="H3321">
        <v>1</v>
      </c>
      <c r="I3321">
        <v>1</v>
      </c>
      <c r="J3321">
        <v>1</v>
      </c>
      <c r="K3321">
        <v>1</v>
      </c>
    </row>
    <row r="3322" spans="1:11" hidden="1">
      <c r="A3322" t="s">
        <v>295</v>
      </c>
      <c r="B3322" t="s">
        <v>238</v>
      </c>
      <c r="C3322" t="s">
        <v>281</v>
      </c>
      <c r="D3322">
        <v>1</v>
      </c>
      <c r="E3322">
        <v>1</v>
      </c>
      <c r="F3322">
        <v>1</v>
      </c>
      <c r="G3322">
        <v>1</v>
      </c>
      <c r="H3322">
        <v>1</v>
      </c>
      <c r="I3322">
        <v>1</v>
      </c>
      <c r="J3322">
        <v>1</v>
      </c>
      <c r="K3322">
        <v>1</v>
      </c>
    </row>
    <row r="3323" spans="1:11" hidden="1">
      <c r="A3323" t="s">
        <v>295</v>
      </c>
      <c r="B3323" t="s">
        <v>238</v>
      </c>
      <c r="C3323" t="s">
        <v>282</v>
      </c>
      <c r="D3323">
        <v>1</v>
      </c>
      <c r="E3323">
        <v>1</v>
      </c>
      <c r="F3323">
        <v>1</v>
      </c>
      <c r="G3323">
        <v>1</v>
      </c>
      <c r="H3323">
        <v>1</v>
      </c>
      <c r="I3323">
        <v>1</v>
      </c>
      <c r="J3323">
        <v>1</v>
      </c>
      <c r="K3323">
        <v>1</v>
      </c>
    </row>
    <row r="3324" spans="1:11" hidden="1">
      <c r="A3324" t="s">
        <v>295</v>
      </c>
      <c r="B3324" t="s">
        <v>238</v>
      </c>
      <c r="C3324" t="s">
        <v>283</v>
      </c>
      <c r="D3324">
        <v>1</v>
      </c>
      <c r="E3324">
        <v>1</v>
      </c>
      <c r="F3324">
        <v>1</v>
      </c>
      <c r="G3324">
        <v>1</v>
      </c>
      <c r="H3324">
        <v>1</v>
      </c>
      <c r="I3324">
        <v>1</v>
      </c>
      <c r="J3324">
        <v>1</v>
      </c>
      <c r="K3324">
        <v>1</v>
      </c>
    </row>
    <row r="3325" spans="1:11" hidden="1">
      <c r="A3325" t="s">
        <v>295</v>
      </c>
      <c r="B3325" t="s">
        <v>238</v>
      </c>
      <c r="C3325" t="s">
        <v>284</v>
      </c>
      <c r="D3325">
        <v>1</v>
      </c>
      <c r="E3325">
        <v>1</v>
      </c>
      <c r="F3325">
        <v>1</v>
      </c>
      <c r="G3325">
        <v>1</v>
      </c>
      <c r="H3325">
        <v>1</v>
      </c>
      <c r="I3325">
        <v>1</v>
      </c>
      <c r="J3325">
        <v>1</v>
      </c>
      <c r="K3325">
        <v>1</v>
      </c>
    </row>
    <row r="3326" spans="1:11" hidden="1">
      <c r="A3326" t="s">
        <v>295</v>
      </c>
      <c r="B3326" t="s">
        <v>238</v>
      </c>
      <c r="C3326" t="s">
        <v>285</v>
      </c>
      <c r="D3326">
        <v>1</v>
      </c>
      <c r="E3326">
        <v>1</v>
      </c>
      <c r="F3326">
        <v>1</v>
      </c>
      <c r="G3326">
        <v>1</v>
      </c>
      <c r="H3326">
        <v>1</v>
      </c>
      <c r="I3326">
        <v>1</v>
      </c>
      <c r="J3326">
        <v>1</v>
      </c>
      <c r="K3326">
        <v>1</v>
      </c>
    </row>
    <row r="3327" spans="1:11" hidden="1">
      <c r="A3327" t="s">
        <v>295</v>
      </c>
      <c r="B3327" t="s">
        <v>238</v>
      </c>
      <c r="C3327" t="s">
        <v>286</v>
      </c>
      <c r="D3327">
        <v>1</v>
      </c>
      <c r="E3327">
        <v>1</v>
      </c>
      <c r="F3327">
        <v>1</v>
      </c>
      <c r="G3327">
        <v>1</v>
      </c>
      <c r="H3327">
        <v>1</v>
      </c>
      <c r="I3327">
        <v>1</v>
      </c>
      <c r="J3327">
        <v>1</v>
      </c>
      <c r="K3327">
        <v>1</v>
      </c>
    </row>
    <row r="3328" spans="1:11" hidden="1">
      <c r="A3328" t="s">
        <v>295</v>
      </c>
      <c r="B3328" t="s">
        <v>238</v>
      </c>
      <c r="C3328" t="s">
        <v>287</v>
      </c>
      <c r="D3328">
        <v>1</v>
      </c>
      <c r="E3328">
        <v>1</v>
      </c>
      <c r="F3328">
        <v>1</v>
      </c>
      <c r="G3328">
        <v>1</v>
      </c>
      <c r="H3328">
        <v>1</v>
      </c>
      <c r="I3328">
        <v>1</v>
      </c>
      <c r="J3328">
        <v>1</v>
      </c>
      <c r="K3328">
        <v>1</v>
      </c>
    </row>
    <row r="3329" spans="1:11" hidden="1">
      <c r="A3329" t="s">
        <v>295</v>
      </c>
      <c r="B3329" t="s">
        <v>238</v>
      </c>
      <c r="C3329" t="s">
        <v>288</v>
      </c>
      <c r="D3329">
        <v>1</v>
      </c>
      <c r="E3329">
        <v>1</v>
      </c>
      <c r="F3329">
        <v>1</v>
      </c>
      <c r="G3329">
        <v>1</v>
      </c>
      <c r="H3329">
        <v>1</v>
      </c>
      <c r="I3329">
        <v>1</v>
      </c>
      <c r="J3329">
        <v>1</v>
      </c>
      <c r="K3329">
        <v>1</v>
      </c>
    </row>
    <row r="3330" spans="1:11" hidden="1">
      <c r="A3330" t="s">
        <v>295</v>
      </c>
      <c r="B3330" t="s">
        <v>238</v>
      </c>
      <c r="C3330" t="s">
        <v>289</v>
      </c>
      <c r="D3330">
        <v>1</v>
      </c>
      <c r="E3330">
        <v>1</v>
      </c>
      <c r="F3330">
        <v>1</v>
      </c>
      <c r="G3330">
        <v>1</v>
      </c>
      <c r="H3330">
        <v>1</v>
      </c>
      <c r="I3330">
        <v>1</v>
      </c>
      <c r="J3330">
        <v>1</v>
      </c>
      <c r="K3330">
        <v>1</v>
      </c>
    </row>
    <row r="3331" spans="1:11" hidden="1">
      <c r="A3331" t="s">
        <v>295</v>
      </c>
      <c r="B3331" t="s">
        <v>238</v>
      </c>
      <c r="C3331" t="s">
        <v>290</v>
      </c>
      <c r="D3331">
        <v>1</v>
      </c>
      <c r="E3331">
        <v>1</v>
      </c>
      <c r="F3331">
        <v>1</v>
      </c>
      <c r="G3331">
        <v>1</v>
      </c>
      <c r="H3331">
        <v>1</v>
      </c>
      <c r="I3331">
        <v>1</v>
      </c>
      <c r="J3331">
        <v>1</v>
      </c>
      <c r="K3331">
        <v>1</v>
      </c>
    </row>
    <row r="3332" spans="1:11" hidden="1">
      <c r="A3332" t="s">
        <v>295</v>
      </c>
      <c r="B3332" t="s">
        <v>238</v>
      </c>
      <c r="C3332" t="s">
        <v>291</v>
      </c>
      <c r="D3332">
        <v>1</v>
      </c>
      <c r="E3332">
        <v>1</v>
      </c>
      <c r="F3332">
        <v>1</v>
      </c>
      <c r="G3332">
        <v>1</v>
      </c>
      <c r="H3332">
        <v>1</v>
      </c>
      <c r="I3332">
        <v>1</v>
      </c>
      <c r="J3332">
        <v>1</v>
      </c>
      <c r="K3332">
        <v>1</v>
      </c>
    </row>
    <row r="3333" spans="1:11" hidden="1">
      <c r="A3333" t="s">
        <v>295</v>
      </c>
      <c r="B3333" t="s">
        <v>238</v>
      </c>
      <c r="C3333" t="s">
        <v>292</v>
      </c>
      <c r="D3333">
        <v>1</v>
      </c>
      <c r="E3333">
        <v>1</v>
      </c>
      <c r="F3333">
        <v>1</v>
      </c>
      <c r="G3333">
        <v>1</v>
      </c>
      <c r="H3333">
        <v>1</v>
      </c>
      <c r="I3333">
        <v>1</v>
      </c>
      <c r="J3333">
        <v>1</v>
      </c>
      <c r="K3333">
        <v>1</v>
      </c>
    </row>
    <row r="3334" spans="1:11" hidden="1">
      <c r="A3334" t="s">
        <v>295</v>
      </c>
      <c r="B3334" t="s">
        <v>516</v>
      </c>
      <c r="C3334" t="s">
        <v>278</v>
      </c>
      <c r="D3334">
        <v>1</v>
      </c>
      <c r="E3334">
        <v>1</v>
      </c>
      <c r="F3334">
        <v>1</v>
      </c>
      <c r="G3334">
        <v>1</v>
      </c>
      <c r="H3334">
        <v>1</v>
      </c>
      <c r="I3334">
        <v>1</v>
      </c>
      <c r="J3334">
        <v>1</v>
      </c>
      <c r="K3334">
        <v>1</v>
      </c>
    </row>
    <row r="3335" spans="1:11" hidden="1">
      <c r="A3335" t="s">
        <v>295</v>
      </c>
      <c r="B3335" t="s">
        <v>516</v>
      </c>
      <c r="C3335" t="s">
        <v>279</v>
      </c>
      <c r="D3335">
        <v>1</v>
      </c>
      <c r="E3335">
        <v>1</v>
      </c>
      <c r="F3335">
        <v>1</v>
      </c>
      <c r="G3335">
        <v>1</v>
      </c>
      <c r="H3335">
        <v>1</v>
      </c>
      <c r="I3335">
        <v>1</v>
      </c>
      <c r="J3335">
        <v>1</v>
      </c>
      <c r="K3335">
        <v>1</v>
      </c>
    </row>
    <row r="3336" spans="1:11" hidden="1">
      <c r="A3336" t="s">
        <v>295</v>
      </c>
      <c r="B3336" t="s">
        <v>516</v>
      </c>
      <c r="C3336" t="s">
        <v>280</v>
      </c>
      <c r="D3336">
        <v>1</v>
      </c>
      <c r="E3336">
        <v>1</v>
      </c>
      <c r="F3336">
        <v>1</v>
      </c>
      <c r="G3336">
        <v>1</v>
      </c>
      <c r="H3336">
        <v>1</v>
      </c>
      <c r="I3336">
        <v>1</v>
      </c>
      <c r="J3336">
        <v>1</v>
      </c>
      <c r="K3336">
        <v>1</v>
      </c>
    </row>
    <row r="3337" spans="1:11" hidden="1">
      <c r="A3337" t="s">
        <v>295</v>
      </c>
      <c r="B3337" t="s">
        <v>516</v>
      </c>
      <c r="C3337" t="s">
        <v>277</v>
      </c>
      <c r="D3337">
        <v>1</v>
      </c>
      <c r="E3337">
        <v>1</v>
      </c>
      <c r="F3337">
        <v>1</v>
      </c>
      <c r="G3337">
        <v>1</v>
      </c>
      <c r="H3337">
        <v>1</v>
      </c>
      <c r="I3337">
        <v>1</v>
      </c>
      <c r="J3337">
        <v>1</v>
      </c>
      <c r="K3337">
        <v>1</v>
      </c>
    </row>
    <row r="3338" spans="1:11" hidden="1">
      <c r="A3338" t="s">
        <v>295</v>
      </c>
      <c r="B3338" t="s">
        <v>516</v>
      </c>
      <c r="C3338" t="s">
        <v>281</v>
      </c>
      <c r="D3338">
        <v>1</v>
      </c>
      <c r="E3338">
        <v>1</v>
      </c>
      <c r="F3338">
        <v>1</v>
      </c>
      <c r="G3338">
        <v>1</v>
      </c>
      <c r="H3338">
        <v>1</v>
      </c>
      <c r="I3338">
        <v>1</v>
      </c>
      <c r="J3338">
        <v>1</v>
      </c>
      <c r="K3338">
        <v>1</v>
      </c>
    </row>
    <row r="3339" spans="1:11" hidden="1">
      <c r="A3339" t="s">
        <v>295</v>
      </c>
      <c r="B3339" t="s">
        <v>516</v>
      </c>
      <c r="C3339" t="s">
        <v>282</v>
      </c>
      <c r="D3339">
        <v>1</v>
      </c>
      <c r="E3339">
        <v>1</v>
      </c>
      <c r="F3339">
        <v>1</v>
      </c>
      <c r="G3339">
        <v>1</v>
      </c>
      <c r="H3339">
        <v>1</v>
      </c>
      <c r="I3339">
        <v>1</v>
      </c>
      <c r="J3339">
        <v>1</v>
      </c>
      <c r="K3339">
        <v>1</v>
      </c>
    </row>
    <row r="3340" spans="1:11" hidden="1">
      <c r="A3340" t="s">
        <v>295</v>
      </c>
      <c r="B3340" t="s">
        <v>516</v>
      </c>
      <c r="C3340" t="s">
        <v>283</v>
      </c>
      <c r="D3340">
        <v>1</v>
      </c>
      <c r="E3340">
        <v>1</v>
      </c>
      <c r="F3340">
        <v>1</v>
      </c>
      <c r="G3340">
        <v>1</v>
      </c>
      <c r="H3340">
        <v>1</v>
      </c>
      <c r="I3340">
        <v>1</v>
      </c>
      <c r="J3340">
        <v>1</v>
      </c>
      <c r="K3340">
        <v>1</v>
      </c>
    </row>
    <row r="3341" spans="1:11" hidden="1">
      <c r="A3341" t="s">
        <v>295</v>
      </c>
      <c r="B3341" t="s">
        <v>516</v>
      </c>
      <c r="C3341" t="s">
        <v>284</v>
      </c>
      <c r="D3341">
        <v>1</v>
      </c>
      <c r="E3341">
        <v>1</v>
      </c>
      <c r="F3341">
        <v>1</v>
      </c>
      <c r="G3341">
        <v>1</v>
      </c>
      <c r="H3341">
        <v>1</v>
      </c>
      <c r="I3341">
        <v>1</v>
      </c>
      <c r="J3341">
        <v>1</v>
      </c>
      <c r="K3341">
        <v>1</v>
      </c>
    </row>
    <row r="3342" spans="1:11" hidden="1">
      <c r="A3342" t="s">
        <v>295</v>
      </c>
      <c r="B3342" t="s">
        <v>516</v>
      </c>
      <c r="C3342" t="s">
        <v>285</v>
      </c>
      <c r="D3342">
        <v>1</v>
      </c>
      <c r="E3342">
        <v>1</v>
      </c>
      <c r="F3342">
        <v>1</v>
      </c>
      <c r="G3342">
        <v>1</v>
      </c>
      <c r="H3342">
        <v>1</v>
      </c>
      <c r="I3342">
        <v>1</v>
      </c>
      <c r="J3342">
        <v>1</v>
      </c>
      <c r="K3342">
        <v>1</v>
      </c>
    </row>
    <row r="3343" spans="1:11" hidden="1">
      <c r="A3343" t="s">
        <v>295</v>
      </c>
      <c r="B3343" t="s">
        <v>516</v>
      </c>
      <c r="C3343" t="s">
        <v>286</v>
      </c>
      <c r="D3343">
        <v>1</v>
      </c>
      <c r="E3343">
        <v>1</v>
      </c>
      <c r="F3343">
        <v>1</v>
      </c>
      <c r="G3343">
        <v>1</v>
      </c>
      <c r="H3343">
        <v>1</v>
      </c>
      <c r="I3343">
        <v>1</v>
      </c>
      <c r="J3343">
        <v>1</v>
      </c>
      <c r="K3343">
        <v>1</v>
      </c>
    </row>
    <row r="3344" spans="1:11" hidden="1">
      <c r="A3344" t="s">
        <v>295</v>
      </c>
      <c r="B3344" t="s">
        <v>516</v>
      </c>
      <c r="C3344" t="s">
        <v>287</v>
      </c>
      <c r="D3344">
        <v>1</v>
      </c>
      <c r="E3344">
        <v>1</v>
      </c>
      <c r="F3344">
        <v>1</v>
      </c>
      <c r="G3344">
        <v>1</v>
      </c>
      <c r="H3344">
        <v>1</v>
      </c>
      <c r="I3344">
        <v>1</v>
      </c>
      <c r="J3344">
        <v>1</v>
      </c>
      <c r="K3344">
        <v>1</v>
      </c>
    </row>
    <row r="3345" spans="1:11" hidden="1">
      <c r="A3345" t="s">
        <v>295</v>
      </c>
      <c r="B3345" t="s">
        <v>516</v>
      </c>
      <c r="C3345" t="s">
        <v>288</v>
      </c>
      <c r="D3345">
        <v>1</v>
      </c>
      <c r="E3345">
        <v>1</v>
      </c>
      <c r="F3345">
        <v>1</v>
      </c>
      <c r="G3345">
        <v>1</v>
      </c>
      <c r="H3345">
        <v>1</v>
      </c>
      <c r="I3345">
        <v>1</v>
      </c>
      <c r="J3345">
        <v>1</v>
      </c>
      <c r="K3345">
        <v>1</v>
      </c>
    </row>
    <row r="3346" spans="1:11" hidden="1">
      <c r="A3346" t="s">
        <v>295</v>
      </c>
      <c r="B3346" t="s">
        <v>516</v>
      </c>
      <c r="C3346" t="s">
        <v>289</v>
      </c>
      <c r="D3346">
        <v>1</v>
      </c>
      <c r="E3346">
        <v>1</v>
      </c>
      <c r="F3346">
        <v>1</v>
      </c>
      <c r="G3346">
        <v>1</v>
      </c>
      <c r="H3346">
        <v>1</v>
      </c>
      <c r="I3346">
        <v>1</v>
      </c>
      <c r="J3346">
        <v>1</v>
      </c>
      <c r="K3346">
        <v>1</v>
      </c>
    </row>
    <row r="3347" spans="1:11" hidden="1">
      <c r="A3347" t="s">
        <v>295</v>
      </c>
      <c r="B3347" t="s">
        <v>516</v>
      </c>
      <c r="C3347" t="s">
        <v>290</v>
      </c>
      <c r="D3347">
        <v>1</v>
      </c>
      <c r="E3347">
        <v>1</v>
      </c>
      <c r="F3347">
        <v>1</v>
      </c>
      <c r="G3347">
        <v>1</v>
      </c>
      <c r="H3347">
        <v>1</v>
      </c>
      <c r="I3347">
        <v>1</v>
      </c>
      <c r="J3347">
        <v>1</v>
      </c>
      <c r="K3347">
        <v>1</v>
      </c>
    </row>
    <row r="3348" spans="1:11" hidden="1">
      <c r="A3348" t="s">
        <v>295</v>
      </c>
      <c r="B3348" t="s">
        <v>516</v>
      </c>
      <c r="C3348" t="s">
        <v>291</v>
      </c>
      <c r="D3348">
        <v>1</v>
      </c>
      <c r="E3348">
        <v>1</v>
      </c>
      <c r="F3348">
        <v>1</v>
      </c>
      <c r="G3348">
        <v>1</v>
      </c>
      <c r="H3348">
        <v>1</v>
      </c>
      <c r="I3348">
        <v>1</v>
      </c>
      <c r="J3348">
        <v>1</v>
      </c>
      <c r="K3348">
        <v>1</v>
      </c>
    </row>
    <row r="3349" spans="1:11" hidden="1">
      <c r="A3349" t="s">
        <v>295</v>
      </c>
      <c r="B3349" t="s">
        <v>516</v>
      </c>
      <c r="C3349" t="s">
        <v>292</v>
      </c>
      <c r="D3349">
        <v>1</v>
      </c>
      <c r="E3349">
        <v>1</v>
      </c>
      <c r="F3349">
        <v>1</v>
      </c>
      <c r="G3349">
        <v>1</v>
      </c>
      <c r="H3349">
        <v>1</v>
      </c>
      <c r="I3349">
        <v>1</v>
      </c>
      <c r="J3349">
        <v>1</v>
      </c>
      <c r="K3349">
        <v>1</v>
      </c>
    </row>
    <row r="3350" spans="1:11" hidden="1">
      <c r="A3350" t="s">
        <v>295</v>
      </c>
      <c r="B3350" t="s">
        <v>371</v>
      </c>
      <c r="C3350" t="s">
        <v>278</v>
      </c>
      <c r="D3350">
        <v>1</v>
      </c>
      <c r="E3350">
        <v>1</v>
      </c>
      <c r="F3350">
        <v>1</v>
      </c>
      <c r="G3350">
        <v>1</v>
      </c>
      <c r="H3350">
        <v>1</v>
      </c>
      <c r="I3350">
        <v>1</v>
      </c>
      <c r="J3350">
        <v>1</v>
      </c>
      <c r="K3350">
        <v>1</v>
      </c>
    </row>
    <row r="3351" spans="1:11" hidden="1">
      <c r="A3351" t="s">
        <v>295</v>
      </c>
      <c r="B3351" t="s">
        <v>371</v>
      </c>
      <c r="C3351" t="s">
        <v>279</v>
      </c>
      <c r="D3351">
        <v>1</v>
      </c>
      <c r="E3351">
        <v>1</v>
      </c>
      <c r="F3351">
        <v>1</v>
      </c>
      <c r="G3351">
        <v>1</v>
      </c>
      <c r="H3351">
        <v>1</v>
      </c>
      <c r="I3351">
        <v>1</v>
      </c>
      <c r="J3351">
        <v>1</v>
      </c>
      <c r="K3351">
        <v>1</v>
      </c>
    </row>
    <row r="3352" spans="1:11" hidden="1">
      <c r="A3352" t="s">
        <v>295</v>
      </c>
      <c r="B3352" t="s">
        <v>371</v>
      </c>
      <c r="C3352" t="s">
        <v>280</v>
      </c>
      <c r="D3352">
        <v>1</v>
      </c>
      <c r="E3352">
        <v>1</v>
      </c>
      <c r="F3352">
        <v>1</v>
      </c>
      <c r="G3352">
        <v>1</v>
      </c>
      <c r="H3352">
        <v>1</v>
      </c>
      <c r="I3352">
        <v>1</v>
      </c>
      <c r="J3352">
        <v>1</v>
      </c>
      <c r="K3352">
        <v>1</v>
      </c>
    </row>
    <row r="3353" spans="1:11" hidden="1">
      <c r="A3353" t="s">
        <v>295</v>
      </c>
      <c r="B3353" t="s">
        <v>371</v>
      </c>
      <c r="C3353" t="s">
        <v>277</v>
      </c>
      <c r="D3353">
        <v>1</v>
      </c>
      <c r="E3353">
        <v>1</v>
      </c>
      <c r="F3353">
        <v>1</v>
      </c>
      <c r="G3353">
        <v>1</v>
      </c>
      <c r="H3353">
        <v>1</v>
      </c>
      <c r="I3353">
        <v>1</v>
      </c>
      <c r="J3353">
        <v>1</v>
      </c>
      <c r="K3353">
        <v>1</v>
      </c>
    </row>
    <row r="3354" spans="1:11" hidden="1">
      <c r="A3354" t="s">
        <v>295</v>
      </c>
      <c r="B3354" t="s">
        <v>371</v>
      </c>
      <c r="C3354" t="s">
        <v>281</v>
      </c>
      <c r="D3354">
        <v>1</v>
      </c>
      <c r="E3354">
        <v>1</v>
      </c>
      <c r="F3354">
        <v>1</v>
      </c>
      <c r="G3354">
        <v>1</v>
      </c>
      <c r="H3354">
        <v>1</v>
      </c>
      <c r="I3354">
        <v>1</v>
      </c>
      <c r="J3354">
        <v>1</v>
      </c>
      <c r="K3354">
        <v>1</v>
      </c>
    </row>
    <row r="3355" spans="1:11" hidden="1">
      <c r="A3355" t="s">
        <v>295</v>
      </c>
      <c r="B3355" t="s">
        <v>371</v>
      </c>
      <c r="C3355" t="s">
        <v>282</v>
      </c>
      <c r="D3355">
        <v>1</v>
      </c>
      <c r="E3355">
        <v>1</v>
      </c>
      <c r="F3355">
        <v>1</v>
      </c>
      <c r="G3355">
        <v>1</v>
      </c>
      <c r="H3355">
        <v>1</v>
      </c>
      <c r="I3355">
        <v>1</v>
      </c>
      <c r="J3355">
        <v>1</v>
      </c>
      <c r="K3355">
        <v>1</v>
      </c>
    </row>
    <row r="3356" spans="1:11" hidden="1">
      <c r="A3356" t="s">
        <v>295</v>
      </c>
      <c r="B3356" t="s">
        <v>371</v>
      </c>
      <c r="C3356" t="s">
        <v>283</v>
      </c>
      <c r="D3356">
        <v>1</v>
      </c>
      <c r="E3356">
        <v>1</v>
      </c>
      <c r="F3356">
        <v>1</v>
      </c>
      <c r="G3356">
        <v>1</v>
      </c>
      <c r="H3356">
        <v>1</v>
      </c>
      <c r="I3356">
        <v>1</v>
      </c>
      <c r="J3356">
        <v>1</v>
      </c>
      <c r="K3356">
        <v>1</v>
      </c>
    </row>
    <row r="3357" spans="1:11" hidden="1">
      <c r="A3357" t="s">
        <v>295</v>
      </c>
      <c r="B3357" t="s">
        <v>371</v>
      </c>
      <c r="C3357" t="s">
        <v>284</v>
      </c>
      <c r="D3357">
        <v>1</v>
      </c>
      <c r="E3357">
        <v>1</v>
      </c>
      <c r="F3357">
        <v>1</v>
      </c>
      <c r="G3357">
        <v>1</v>
      </c>
      <c r="H3357">
        <v>1</v>
      </c>
      <c r="I3357">
        <v>1</v>
      </c>
      <c r="J3357">
        <v>1</v>
      </c>
      <c r="K3357">
        <v>1</v>
      </c>
    </row>
    <row r="3358" spans="1:11" hidden="1">
      <c r="A3358" t="s">
        <v>295</v>
      </c>
      <c r="B3358" t="s">
        <v>371</v>
      </c>
      <c r="C3358" t="s">
        <v>285</v>
      </c>
      <c r="D3358">
        <v>1</v>
      </c>
      <c r="E3358">
        <v>1</v>
      </c>
      <c r="F3358">
        <v>1</v>
      </c>
      <c r="G3358">
        <v>1</v>
      </c>
      <c r="H3358">
        <v>1</v>
      </c>
      <c r="I3358">
        <v>1</v>
      </c>
      <c r="J3358">
        <v>1</v>
      </c>
      <c r="K3358">
        <v>1</v>
      </c>
    </row>
    <row r="3359" spans="1:11" hidden="1">
      <c r="A3359" t="s">
        <v>295</v>
      </c>
      <c r="B3359" t="s">
        <v>371</v>
      </c>
      <c r="C3359" t="s">
        <v>286</v>
      </c>
      <c r="D3359">
        <v>1</v>
      </c>
      <c r="E3359">
        <v>1</v>
      </c>
      <c r="F3359">
        <v>1</v>
      </c>
      <c r="G3359">
        <v>1</v>
      </c>
      <c r="H3359">
        <v>1</v>
      </c>
      <c r="I3359">
        <v>1</v>
      </c>
      <c r="J3359">
        <v>1</v>
      </c>
      <c r="K3359">
        <v>1</v>
      </c>
    </row>
    <row r="3360" spans="1:11" hidden="1">
      <c r="A3360" t="s">
        <v>295</v>
      </c>
      <c r="B3360" t="s">
        <v>371</v>
      </c>
      <c r="C3360" t="s">
        <v>287</v>
      </c>
      <c r="D3360">
        <v>1</v>
      </c>
      <c r="E3360">
        <v>1</v>
      </c>
      <c r="F3360">
        <v>1</v>
      </c>
      <c r="G3360">
        <v>1</v>
      </c>
      <c r="H3360">
        <v>1</v>
      </c>
      <c r="I3360">
        <v>1</v>
      </c>
      <c r="J3360">
        <v>1</v>
      </c>
      <c r="K3360">
        <v>1</v>
      </c>
    </row>
    <row r="3361" spans="1:11" hidden="1">
      <c r="A3361" t="s">
        <v>295</v>
      </c>
      <c r="B3361" t="s">
        <v>371</v>
      </c>
      <c r="C3361" t="s">
        <v>288</v>
      </c>
      <c r="D3361">
        <v>1</v>
      </c>
      <c r="E3361">
        <v>1</v>
      </c>
      <c r="F3361">
        <v>1</v>
      </c>
      <c r="G3361">
        <v>1</v>
      </c>
      <c r="H3361">
        <v>1</v>
      </c>
      <c r="I3361">
        <v>1</v>
      </c>
      <c r="J3361">
        <v>1</v>
      </c>
      <c r="K3361">
        <v>1</v>
      </c>
    </row>
    <row r="3362" spans="1:11" hidden="1">
      <c r="A3362" t="s">
        <v>295</v>
      </c>
      <c r="B3362" t="s">
        <v>371</v>
      </c>
      <c r="C3362" t="s">
        <v>289</v>
      </c>
      <c r="D3362">
        <v>1</v>
      </c>
      <c r="E3362">
        <v>1</v>
      </c>
      <c r="F3362">
        <v>1</v>
      </c>
      <c r="G3362">
        <v>1</v>
      </c>
      <c r="H3362">
        <v>1</v>
      </c>
      <c r="I3362">
        <v>1</v>
      </c>
      <c r="J3362">
        <v>1</v>
      </c>
      <c r="K3362">
        <v>1</v>
      </c>
    </row>
    <row r="3363" spans="1:11" hidden="1">
      <c r="A3363" t="s">
        <v>295</v>
      </c>
      <c r="B3363" t="s">
        <v>371</v>
      </c>
      <c r="C3363" t="s">
        <v>290</v>
      </c>
      <c r="D3363">
        <v>1</v>
      </c>
      <c r="E3363">
        <v>1</v>
      </c>
      <c r="F3363">
        <v>1</v>
      </c>
      <c r="G3363">
        <v>1</v>
      </c>
      <c r="H3363">
        <v>1</v>
      </c>
      <c r="I3363">
        <v>1</v>
      </c>
      <c r="J3363">
        <v>1</v>
      </c>
      <c r="K3363">
        <v>1</v>
      </c>
    </row>
    <row r="3364" spans="1:11" hidden="1">
      <c r="A3364" t="s">
        <v>295</v>
      </c>
      <c r="B3364" t="s">
        <v>371</v>
      </c>
      <c r="C3364" t="s">
        <v>291</v>
      </c>
      <c r="D3364">
        <v>1</v>
      </c>
      <c r="E3364">
        <v>1</v>
      </c>
      <c r="F3364">
        <v>1</v>
      </c>
      <c r="G3364">
        <v>1</v>
      </c>
      <c r="H3364">
        <v>1</v>
      </c>
      <c r="I3364">
        <v>1</v>
      </c>
      <c r="J3364">
        <v>1</v>
      </c>
      <c r="K3364">
        <v>1</v>
      </c>
    </row>
    <row r="3365" spans="1:11" hidden="1">
      <c r="A3365" t="s">
        <v>295</v>
      </c>
      <c r="B3365" t="s">
        <v>371</v>
      </c>
      <c r="C3365" t="s">
        <v>292</v>
      </c>
      <c r="D3365">
        <v>1</v>
      </c>
      <c r="E3365">
        <v>1</v>
      </c>
      <c r="F3365">
        <v>1</v>
      </c>
      <c r="G3365">
        <v>1</v>
      </c>
      <c r="H3365">
        <v>1</v>
      </c>
      <c r="I3365">
        <v>1</v>
      </c>
      <c r="J3365">
        <v>1</v>
      </c>
      <c r="K3365">
        <v>1</v>
      </c>
    </row>
    <row r="3366" spans="1:11" hidden="1">
      <c r="A3366" t="s">
        <v>295</v>
      </c>
      <c r="B3366" t="s">
        <v>241</v>
      </c>
      <c r="C3366" t="s">
        <v>278</v>
      </c>
      <c r="D3366">
        <v>1</v>
      </c>
      <c r="E3366">
        <v>1</v>
      </c>
      <c r="F3366">
        <v>1</v>
      </c>
      <c r="G3366">
        <v>1</v>
      </c>
      <c r="H3366">
        <v>1</v>
      </c>
      <c r="I3366">
        <v>1</v>
      </c>
      <c r="J3366">
        <v>1</v>
      </c>
      <c r="K3366">
        <v>1</v>
      </c>
    </row>
    <row r="3367" spans="1:11" hidden="1">
      <c r="A3367" t="s">
        <v>295</v>
      </c>
      <c r="B3367" t="s">
        <v>241</v>
      </c>
      <c r="C3367" t="s">
        <v>279</v>
      </c>
      <c r="D3367">
        <v>1</v>
      </c>
      <c r="E3367">
        <v>1</v>
      </c>
      <c r="F3367">
        <v>1</v>
      </c>
      <c r="G3367">
        <v>1</v>
      </c>
      <c r="H3367">
        <v>1</v>
      </c>
      <c r="I3367">
        <v>1</v>
      </c>
      <c r="J3367">
        <v>1</v>
      </c>
      <c r="K3367">
        <v>1</v>
      </c>
    </row>
    <row r="3368" spans="1:11" hidden="1">
      <c r="A3368" t="s">
        <v>295</v>
      </c>
      <c r="B3368" t="s">
        <v>241</v>
      </c>
      <c r="C3368" t="s">
        <v>280</v>
      </c>
      <c r="D3368">
        <v>1</v>
      </c>
      <c r="E3368">
        <v>1</v>
      </c>
      <c r="F3368">
        <v>1</v>
      </c>
      <c r="G3368">
        <v>1</v>
      </c>
      <c r="H3368">
        <v>1</v>
      </c>
      <c r="I3368">
        <v>1</v>
      </c>
      <c r="J3368">
        <v>1</v>
      </c>
      <c r="K3368">
        <v>1</v>
      </c>
    </row>
    <row r="3369" spans="1:11" hidden="1">
      <c r="A3369" t="s">
        <v>295</v>
      </c>
      <c r="B3369" t="s">
        <v>241</v>
      </c>
      <c r="C3369" t="s">
        <v>277</v>
      </c>
      <c r="D3369">
        <v>1</v>
      </c>
      <c r="E3369">
        <v>1</v>
      </c>
      <c r="F3369">
        <v>1</v>
      </c>
      <c r="G3369">
        <v>1</v>
      </c>
      <c r="H3369">
        <v>1</v>
      </c>
      <c r="I3369">
        <v>1</v>
      </c>
      <c r="J3369">
        <v>1</v>
      </c>
      <c r="K3369">
        <v>1</v>
      </c>
    </row>
    <row r="3370" spans="1:11" hidden="1">
      <c r="A3370" t="s">
        <v>295</v>
      </c>
      <c r="B3370" t="s">
        <v>241</v>
      </c>
      <c r="C3370" t="s">
        <v>281</v>
      </c>
      <c r="D3370">
        <v>1</v>
      </c>
      <c r="E3370">
        <v>1</v>
      </c>
      <c r="F3370">
        <v>1</v>
      </c>
      <c r="G3370">
        <v>1</v>
      </c>
      <c r="H3370">
        <v>1</v>
      </c>
      <c r="I3370">
        <v>1</v>
      </c>
      <c r="J3370">
        <v>1</v>
      </c>
      <c r="K3370">
        <v>1</v>
      </c>
    </row>
    <row r="3371" spans="1:11" hidden="1">
      <c r="A3371" t="s">
        <v>295</v>
      </c>
      <c r="B3371" t="s">
        <v>241</v>
      </c>
      <c r="C3371" t="s">
        <v>282</v>
      </c>
      <c r="D3371">
        <v>1</v>
      </c>
      <c r="E3371">
        <v>1</v>
      </c>
      <c r="F3371">
        <v>1</v>
      </c>
      <c r="G3371">
        <v>1</v>
      </c>
      <c r="H3371">
        <v>1</v>
      </c>
      <c r="I3371">
        <v>1</v>
      </c>
      <c r="J3371">
        <v>1</v>
      </c>
      <c r="K3371">
        <v>1</v>
      </c>
    </row>
    <row r="3372" spans="1:11" hidden="1">
      <c r="A3372" t="s">
        <v>295</v>
      </c>
      <c r="B3372" t="s">
        <v>241</v>
      </c>
      <c r="C3372" t="s">
        <v>283</v>
      </c>
      <c r="D3372">
        <v>1</v>
      </c>
      <c r="E3372">
        <v>1</v>
      </c>
      <c r="F3372">
        <v>1</v>
      </c>
      <c r="G3372">
        <v>1</v>
      </c>
      <c r="H3372">
        <v>1</v>
      </c>
      <c r="I3372">
        <v>1</v>
      </c>
      <c r="J3372">
        <v>1</v>
      </c>
      <c r="K3372">
        <v>1</v>
      </c>
    </row>
    <row r="3373" spans="1:11" hidden="1">
      <c r="A3373" t="s">
        <v>295</v>
      </c>
      <c r="B3373" t="s">
        <v>241</v>
      </c>
      <c r="C3373" t="s">
        <v>284</v>
      </c>
      <c r="D3373">
        <v>1</v>
      </c>
      <c r="E3373">
        <v>1</v>
      </c>
      <c r="F3373">
        <v>1</v>
      </c>
      <c r="G3373">
        <v>1</v>
      </c>
      <c r="H3373">
        <v>1</v>
      </c>
      <c r="I3373">
        <v>1</v>
      </c>
      <c r="J3373">
        <v>1</v>
      </c>
      <c r="K3373">
        <v>1</v>
      </c>
    </row>
    <row r="3374" spans="1:11" hidden="1">
      <c r="A3374" t="s">
        <v>295</v>
      </c>
      <c r="B3374" t="s">
        <v>241</v>
      </c>
      <c r="C3374" t="s">
        <v>285</v>
      </c>
      <c r="D3374">
        <v>1</v>
      </c>
      <c r="E3374">
        <v>1</v>
      </c>
      <c r="F3374">
        <v>1</v>
      </c>
      <c r="G3374">
        <v>1</v>
      </c>
      <c r="H3374">
        <v>1</v>
      </c>
      <c r="I3374">
        <v>1</v>
      </c>
      <c r="J3374">
        <v>1</v>
      </c>
      <c r="K3374">
        <v>1</v>
      </c>
    </row>
    <row r="3375" spans="1:11" hidden="1">
      <c r="A3375" t="s">
        <v>295</v>
      </c>
      <c r="B3375" t="s">
        <v>241</v>
      </c>
      <c r="C3375" t="s">
        <v>286</v>
      </c>
      <c r="D3375">
        <v>1</v>
      </c>
      <c r="E3375">
        <v>1</v>
      </c>
      <c r="F3375">
        <v>1</v>
      </c>
      <c r="G3375">
        <v>1</v>
      </c>
      <c r="H3375">
        <v>1</v>
      </c>
      <c r="I3375">
        <v>1</v>
      </c>
      <c r="J3375">
        <v>1</v>
      </c>
      <c r="K3375">
        <v>1</v>
      </c>
    </row>
    <row r="3376" spans="1:11" hidden="1">
      <c r="A3376" t="s">
        <v>295</v>
      </c>
      <c r="B3376" t="s">
        <v>241</v>
      </c>
      <c r="C3376" t="s">
        <v>287</v>
      </c>
      <c r="D3376">
        <v>1</v>
      </c>
      <c r="E3376">
        <v>1</v>
      </c>
      <c r="F3376">
        <v>1</v>
      </c>
      <c r="G3376">
        <v>1</v>
      </c>
      <c r="H3376">
        <v>1</v>
      </c>
      <c r="I3376">
        <v>1</v>
      </c>
      <c r="J3376">
        <v>1</v>
      </c>
      <c r="K3376">
        <v>1</v>
      </c>
    </row>
    <row r="3377" spans="1:11" hidden="1">
      <c r="A3377" t="s">
        <v>295</v>
      </c>
      <c r="B3377" t="s">
        <v>241</v>
      </c>
      <c r="C3377" t="s">
        <v>288</v>
      </c>
      <c r="D3377">
        <v>1</v>
      </c>
      <c r="E3377">
        <v>1</v>
      </c>
      <c r="F3377">
        <v>1</v>
      </c>
      <c r="G3377">
        <v>1</v>
      </c>
      <c r="H3377">
        <v>1</v>
      </c>
      <c r="I3377">
        <v>1</v>
      </c>
      <c r="J3377">
        <v>1</v>
      </c>
      <c r="K3377">
        <v>1</v>
      </c>
    </row>
    <row r="3378" spans="1:11" hidden="1">
      <c r="A3378" t="s">
        <v>295</v>
      </c>
      <c r="B3378" t="s">
        <v>241</v>
      </c>
      <c r="C3378" t="s">
        <v>289</v>
      </c>
      <c r="D3378">
        <v>1</v>
      </c>
      <c r="E3378">
        <v>1</v>
      </c>
      <c r="F3378">
        <v>1</v>
      </c>
      <c r="G3378">
        <v>1</v>
      </c>
      <c r="H3378">
        <v>1</v>
      </c>
      <c r="I3378">
        <v>1</v>
      </c>
      <c r="J3378">
        <v>1</v>
      </c>
      <c r="K3378">
        <v>1</v>
      </c>
    </row>
    <row r="3379" spans="1:11" hidden="1">
      <c r="A3379" t="s">
        <v>295</v>
      </c>
      <c r="B3379" t="s">
        <v>241</v>
      </c>
      <c r="C3379" t="s">
        <v>290</v>
      </c>
      <c r="D3379">
        <v>1</v>
      </c>
      <c r="E3379">
        <v>1</v>
      </c>
      <c r="F3379">
        <v>1</v>
      </c>
      <c r="G3379">
        <v>1</v>
      </c>
      <c r="H3379">
        <v>1</v>
      </c>
      <c r="I3379">
        <v>1</v>
      </c>
      <c r="J3379">
        <v>1</v>
      </c>
      <c r="K3379">
        <v>1</v>
      </c>
    </row>
    <row r="3380" spans="1:11" hidden="1">
      <c r="A3380" t="s">
        <v>295</v>
      </c>
      <c r="B3380" t="s">
        <v>241</v>
      </c>
      <c r="C3380" t="s">
        <v>291</v>
      </c>
      <c r="D3380">
        <v>1</v>
      </c>
      <c r="E3380">
        <v>1</v>
      </c>
      <c r="F3380">
        <v>1</v>
      </c>
      <c r="G3380">
        <v>1</v>
      </c>
      <c r="H3380">
        <v>1</v>
      </c>
      <c r="I3380">
        <v>1</v>
      </c>
      <c r="J3380">
        <v>1</v>
      </c>
      <c r="K3380">
        <v>1</v>
      </c>
    </row>
    <row r="3381" spans="1:11" hidden="1">
      <c r="A3381" t="s">
        <v>295</v>
      </c>
      <c r="B3381" t="s">
        <v>241</v>
      </c>
      <c r="C3381" t="s">
        <v>292</v>
      </c>
      <c r="D3381">
        <v>1</v>
      </c>
      <c r="E3381">
        <v>1</v>
      </c>
      <c r="F3381">
        <v>1</v>
      </c>
      <c r="G3381">
        <v>1</v>
      </c>
      <c r="H3381">
        <v>1</v>
      </c>
      <c r="I3381">
        <v>1</v>
      </c>
      <c r="J3381">
        <v>1</v>
      </c>
      <c r="K3381">
        <v>1</v>
      </c>
    </row>
    <row r="3382" spans="1:11" hidden="1">
      <c r="A3382" t="s">
        <v>295</v>
      </c>
      <c r="B3382" t="s">
        <v>372</v>
      </c>
      <c r="C3382" t="s">
        <v>278</v>
      </c>
      <c r="D3382">
        <v>1</v>
      </c>
      <c r="E3382">
        <v>1</v>
      </c>
      <c r="F3382">
        <v>1</v>
      </c>
      <c r="G3382">
        <v>1</v>
      </c>
      <c r="H3382">
        <v>1</v>
      </c>
      <c r="I3382">
        <v>1</v>
      </c>
      <c r="J3382">
        <v>1</v>
      </c>
      <c r="K3382">
        <v>1</v>
      </c>
    </row>
    <row r="3383" spans="1:11" hidden="1">
      <c r="A3383" t="s">
        <v>295</v>
      </c>
      <c r="B3383" t="s">
        <v>372</v>
      </c>
      <c r="C3383" t="s">
        <v>279</v>
      </c>
      <c r="D3383">
        <v>1</v>
      </c>
      <c r="E3383">
        <v>1</v>
      </c>
      <c r="F3383">
        <v>1</v>
      </c>
      <c r="G3383">
        <v>1</v>
      </c>
      <c r="H3383">
        <v>1</v>
      </c>
      <c r="I3383">
        <v>1</v>
      </c>
      <c r="J3383">
        <v>1</v>
      </c>
      <c r="K3383">
        <v>1</v>
      </c>
    </row>
    <row r="3384" spans="1:11" hidden="1">
      <c r="A3384" t="s">
        <v>295</v>
      </c>
      <c r="B3384" t="s">
        <v>372</v>
      </c>
      <c r="C3384" t="s">
        <v>280</v>
      </c>
      <c r="D3384">
        <v>1</v>
      </c>
      <c r="E3384">
        <v>1</v>
      </c>
      <c r="F3384">
        <v>1</v>
      </c>
      <c r="G3384">
        <v>1</v>
      </c>
      <c r="H3384">
        <v>1</v>
      </c>
      <c r="I3384">
        <v>1</v>
      </c>
      <c r="J3384">
        <v>1</v>
      </c>
      <c r="K3384">
        <v>1</v>
      </c>
    </row>
    <row r="3385" spans="1:11" hidden="1">
      <c r="A3385" t="s">
        <v>295</v>
      </c>
      <c r="B3385" t="s">
        <v>372</v>
      </c>
      <c r="C3385" t="s">
        <v>277</v>
      </c>
      <c r="D3385">
        <v>1</v>
      </c>
      <c r="E3385">
        <v>1</v>
      </c>
      <c r="F3385">
        <v>1</v>
      </c>
      <c r="G3385">
        <v>1</v>
      </c>
      <c r="H3385">
        <v>1</v>
      </c>
      <c r="I3385">
        <v>1</v>
      </c>
      <c r="J3385">
        <v>1</v>
      </c>
      <c r="K3385">
        <v>1</v>
      </c>
    </row>
    <row r="3386" spans="1:11" hidden="1">
      <c r="A3386" t="s">
        <v>295</v>
      </c>
      <c r="B3386" t="s">
        <v>372</v>
      </c>
      <c r="C3386" t="s">
        <v>281</v>
      </c>
      <c r="D3386">
        <v>1</v>
      </c>
      <c r="E3386">
        <v>1</v>
      </c>
      <c r="F3386">
        <v>1</v>
      </c>
      <c r="G3386">
        <v>1</v>
      </c>
      <c r="H3386">
        <v>1</v>
      </c>
      <c r="I3386">
        <v>1</v>
      </c>
      <c r="J3386">
        <v>1</v>
      </c>
      <c r="K3386">
        <v>1</v>
      </c>
    </row>
    <row r="3387" spans="1:11" hidden="1">
      <c r="A3387" t="s">
        <v>295</v>
      </c>
      <c r="B3387" t="s">
        <v>372</v>
      </c>
      <c r="C3387" t="s">
        <v>282</v>
      </c>
      <c r="D3387">
        <v>1</v>
      </c>
      <c r="E3387">
        <v>1</v>
      </c>
      <c r="F3387">
        <v>1</v>
      </c>
      <c r="G3387">
        <v>1</v>
      </c>
      <c r="H3387">
        <v>1</v>
      </c>
      <c r="I3387">
        <v>1</v>
      </c>
      <c r="J3387">
        <v>1</v>
      </c>
      <c r="K3387">
        <v>1</v>
      </c>
    </row>
    <row r="3388" spans="1:11" hidden="1">
      <c r="A3388" t="s">
        <v>295</v>
      </c>
      <c r="B3388" t="s">
        <v>372</v>
      </c>
      <c r="C3388" t="s">
        <v>283</v>
      </c>
      <c r="D3388">
        <v>1</v>
      </c>
      <c r="E3388">
        <v>1</v>
      </c>
      <c r="F3388">
        <v>1</v>
      </c>
      <c r="G3388">
        <v>1</v>
      </c>
      <c r="H3388">
        <v>1</v>
      </c>
      <c r="I3388">
        <v>1</v>
      </c>
      <c r="J3388">
        <v>1</v>
      </c>
      <c r="K3388">
        <v>1</v>
      </c>
    </row>
    <row r="3389" spans="1:11" hidden="1">
      <c r="A3389" t="s">
        <v>295</v>
      </c>
      <c r="B3389" t="s">
        <v>372</v>
      </c>
      <c r="C3389" t="s">
        <v>284</v>
      </c>
      <c r="D3389">
        <v>1</v>
      </c>
      <c r="E3389">
        <v>1</v>
      </c>
      <c r="F3389">
        <v>1</v>
      </c>
      <c r="G3389">
        <v>1</v>
      </c>
      <c r="H3389">
        <v>1</v>
      </c>
      <c r="I3389">
        <v>1</v>
      </c>
      <c r="J3389">
        <v>1</v>
      </c>
      <c r="K3389">
        <v>1</v>
      </c>
    </row>
    <row r="3390" spans="1:11" hidden="1">
      <c r="A3390" t="s">
        <v>295</v>
      </c>
      <c r="B3390" t="s">
        <v>372</v>
      </c>
      <c r="C3390" t="s">
        <v>285</v>
      </c>
      <c r="D3390">
        <v>1</v>
      </c>
      <c r="E3390">
        <v>1</v>
      </c>
      <c r="F3390">
        <v>1</v>
      </c>
      <c r="G3390">
        <v>1</v>
      </c>
      <c r="H3390">
        <v>1</v>
      </c>
      <c r="I3390">
        <v>1</v>
      </c>
      <c r="J3390">
        <v>1</v>
      </c>
      <c r="K3390">
        <v>1</v>
      </c>
    </row>
    <row r="3391" spans="1:11" hidden="1">
      <c r="A3391" t="s">
        <v>295</v>
      </c>
      <c r="B3391" t="s">
        <v>372</v>
      </c>
      <c r="C3391" t="s">
        <v>286</v>
      </c>
      <c r="D3391">
        <v>1</v>
      </c>
      <c r="E3391">
        <v>1</v>
      </c>
      <c r="F3391">
        <v>1</v>
      </c>
      <c r="G3391">
        <v>1</v>
      </c>
      <c r="H3391">
        <v>1</v>
      </c>
      <c r="I3391">
        <v>1</v>
      </c>
      <c r="J3391">
        <v>1</v>
      </c>
      <c r="K3391">
        <v>1</v>
      </c>
    </row>
    <row r="3392" spans="1:11" hidden="1">
      <c r="A3392" t="s">
        <v>295</v>
      </c>
      <c r="B3392" t="s">
        <v>372</v>
      </c>
      <c r="C3392" t="s">
        <v>287</v>
      </c>
      <c r="D3392">
        <v>1</v>
      </c>
      <c r="E3392">
        <v>1</v>
      </c>
      <c r="F3392">
        <v>1</v>
      </c>
      <c r="G3392">
        <v>1</v>
      </c>
      <c r="H3392">
        <v>1</v>
      </c>
      <c r="I3392">
        <v>1</v>
      </c>
      <c r="J3392">
        <v>1</v>
      </c>
      <c r="K3392">
        <v>1</v>
      </c>
    </row>
    <row r="3393" spans="1:11" hidden="1">
      <c r="A3393" t="s">
        <v>295</v>
      </c>
      <c r="B3393" t="s">
        <v>372</v>
      </c>
      <c r="C3393" t="s">
        <v>288</v>
      </c>
      <c r="D3393">
        <v>1</v>
      </c>
      <c r="E3393">
        <v>1</v>
      </c>
      <c r="F3393">
        <v>1</v>
      </c>
      <c r="G3393">
        <v>1</v>
      </c>
      <c r="H3393">
        <v>1</v>
      </c>
      <c r="I3393">
        <v>1</v>
      </c>
      <c r="J3393">
        <v>1</v>
      </c>
      <c r="K3393">
        <v>1</v>
      </c>
    </row>
    <row r="3394" spans="1:11" hidden="1">
      <c r="A3394" t="s">
        <v>295</v>
      </c>
      <c r="B3394" t="s">
        <v>372</v>
      </c>
      <c r="C3394" t="s">
        <v>289</v>
      </c>
      <c r="D3394">
        <v>1</v>
      </c>
      <c r="E3394">
        <v>1</v>
      </c>
      <c r="F3394">
        <v>1</v>
      </c>
      <c r="G3394">
        <v>1</v>
      </c>
      <c r="H3394">
        <v>1</v>
      </c>
      <c r="I3394">
        <v>1</v>
      </c>
      <c r="J3394">
        <v>1</v>
      </c>
      <c r="K3394">
        <v>1</v>
      </c>
    </row>
    <row r="3395" spans="1:11" hidden="1">
      <c r="A3395" t="s">
        <v>295</v>
      </c>
      <c r="B3395" t="s">
        <v>372</v>
      </c>
      <c r="C3395" t="s">
        <v>290</v>
      </c>
      <c r="D3395">
        <v>1</v>
      </c>
      <c r="E3395">
        <v>1</v>
      </c>
      <c r="F3395">
        <v>1</v>
      </c>
      <c r="G3395">
        <v>1</v>
      </c>
      <c r="H3395">
        <v>1</v>
      </c>
      <c r="I3395">
        <v>1</v>
      </c>
      <c r="J3395">
        <v>1</v>
      </c>
      <c r="K3395">
        <v>1</v>
      </c>
    </row>
    <row r="3396" spans="1:11" hidden="1">
      <c r="A3396" t="s">
        <v>295</v>
      </c>
      <c r="B3396" t="s">
        <v>372</v>
      </c>
      <c r="C3396" t="s">
        <v>291</v>
      </c>
      <c r="D3396">
        <v>1</v>
      </c>
      <c r="E3396">
        <v>1</v>
      </c>
      <c r="F3396">
        <v>1</v>
      </c>
      <c r="G3396">
        <v>1</v>
      </c>
      <c r="H3396">
        <v>1</v>
      </c>
      <c r="I3396">
        <v>1</v>
      </c>
      <c r="J3396">
        <v>1</v>
      </c>
      <c r="K3396">
        <v>1</v>
      </c>
    </row>
    <row r="3397" spans="1:11" hidden="1">
      <c r="A3397" t="s">
        <v>295</v>
      </c>
      <c r="B3397" t="s">
        <v>372</v>
      </c>
      <c r="C3397" t="s">
        <v>292</v>
      </c>
      <c r="D3397">
        <v>1</v>
      </c>
      <c r="E3397">
        <v>1</v>
      </c>
      <c r="F3397">
        <v>1</v>
      </c>
      <c r="G3397">
        <v>1</v>
      </c>
      <c r="H3397">
        <v>1</v>
      </c>
      <c r="I3397">
        <v>1</v>
      </c>
      <c r="J3397">
        <v>1</v>
      </c>
      <c r="K3397">
        <v>1</v>
      </c>
    </row>
    <row r="3398" spans="1:11" hidden="1">
      <c r="A3398" t="s">
        <v>295</v>
      </c>
      <c r="B3398" t="s">
        <v>366</v>
      </c>
      <c r="C3398" t="s">
        <v>278</v>
      </c>
      <c r="D3398">
        <v>1</v>
      </c>
      <c r="E3398">
        <v>1</v>
      </c>
      <c r="F3398">
        <v>1</v>
      </c>
      <c r="G3398">
        <v>1</v>
      </c>
      <c r="H3398">
        <v>1</v>
      </c>
      <c r="I3398">
        <v>1</v>
      </c>
      <c r="J3398">
        <v>1</v>
      </c>
      <c r="K3398">
        <v>1</v>
      </c>
    </row>
    <row r="3399" spans="1:11" hidden="1">
      <c r="A3399" t="s">
        <v>295</v>
      </c>
      <c r="B3399" t="s">
        <v>366</v>
      </c>
      <c r="C3399" t="s">
        <v>279</v>
      </c>
      <c r="D3399">
        <v>1</v>
      </c>
      <c r="E3399">
        <v>1</v>
      </c>
      <c r="F3399">
        <v>1</v>
      </c>
      <c r="G3399">
        <v>1</v>
      </c>
      <c r="H3399">
        <v>1</v>
      </c>
      <c r="I3399">
        <v>1</v>
      </c>
      <c r="J3399">
        <v>1</v>
      </c>
      <c r="K3399">
        <v>1</v>
      </c>
    </row>
    <row r="3400" spans="1:11" hidden="1">
      <c r="A3400" t="s">
        <v>295</v>
      </c>
      <c r="B3400" t="s">
        <v>366</v>
      </c>
      <c r="C3400" t="s">
        <v>280</v>
      </c>
      <c r="D3400">
        <v>1</v>
      </c>
      <c r="E3400">
        <v>1</v>
      </c>
      <c r="F3400">
        <v>1</v>
      </c>
      <c r="G3400">
        <v>1</v>
      </c>
      <c r="H3400">
        <v>1</v>
      </c>
      <c r="I3400">
        <v>1</v>
      </c>
      <c r="J3400">
        <v>1</v>
      </c>
      <c r="K3400">
        <v>1</v>
      </c>
    </row>
    <row r="3401" spans="1:11" hidden="1">
      <c r="A3401" t="s">
        <v>295</v>
      </c>
      <c r="B3401" t="s">
        <v>366</v>
      </c>
      <c r="C3401" t="s">
        <v>277</v>
      </c>
      <c r="D3401">
        <v>1</v>
      </c>
      <c r="E3401">
        <v>1</v>
      </c>
      <c r="F3401">
        <v>1</v>
      </c>
      <c r="G3401">
        <v>1</v>
      </c>
      <c r="H3401">
        <v>1</v>
      </c>
      <c r="I3401">
        <v>1</v>
      </c>
      <c r="J3401">
        <v>1</v>
      </c>
      <c r="K3401">
        <v>1</v>
      </c>
    </row>
    <row r="3402" spans="1:11" hidden="1">
      <c r="A3402" t="s">
        <v>295</v>
      </c>
      <c r="B3402" t="s">
        <v>366</v>
      </c>
      <c r="C3402" t="s">
        <v>281</v>
      </c>
      <c r="D3402">
        <v>1</v>
      </c>
      <c r="E3402">
        <v>1</v>
      </c>
      <c r="F3402">
        <v>1</v>
      </c>
      <c r="G3402">
        <v>1</v>
      </c>
      <c r="H3402">
        <v>1</v>
      </c>
      <c r="I3402">
        <v>1</v>
      </c>
      <c r="J3402">
        <v>1</v>
      </c>
      <c r="K3402">
        <v>1</v>
      </c>
    </row>
    <row r="3403" spans="1:11" hidden="1">
      <c r="A3403" t="s">
        <v>295</v>
      </c>
      <c r="B3403" t="s">
        <v>366</v>
      </c>
      <c r="C3403" t="s">
        <v>282</v>
      </c>
      <c r="D3403">
        <v>1</v>
      </c>
      <c r="E3403">
        <v>1</v>
      </c>
      <c r="F3403">
        <v>1</v>
      </c>
      <c r="G3403">
        <v>1</v>
      </c>
      <c r="H3403">
        <v>1</v>
      </c>
      <c r="I3403">
        <v>1</v>
      </c>
      <c r="J3403">
        <v>1</v>
      </c>
      <c r="K3403">
        <v>1</v>
      </c>
    </row>
    <row r="3404" spans="1:11" hidden="1">
      <c r="A3404" t="s">
        <v>295</v>
      </c>
      <c r="B3404" t="s">
        <v>366</v>
      </c>
      <c r="C3404" t="s">
        <v>283</v>
      </c>
      <c r="D3404">
        <v>1</v>
      </c>
      <c r="E3404">
        <v>1</v>
      </c>
      <c r="F3404">
        <v>1</v>
      </c>
      <c r="G3404">
        <v>1</v>
      </c>
      <c r="H3404">
        <v>1</v>
      </c>
      <c r="I3404">
        <v>1</v>
      </c>
      <c r="J3404">
        <v>1</v>
      </c>
      <c r="K3404">
        <v>1</v>
      </c>
    </row>
    <row r="3405" spans="1:11" hidden="1">
      <c r="A3405" t="s">
        <v>295</v>
      </c>
      <c r="B3405" t="s">
        <v>366</v>
      </c>
      <c r="C3405" t="s">
        <v>284</v>
      </c>
      <c r="D3405">
        <v>1</v>
      </c>
      <c r="E3405">
        <v>1</v>
      </c>
      <c r="F3405">
        <v>1</v>
      </c>
      <c r="G3405">
        <v>1</v>
      </c>
      <c r="H3405">
        <v>1</v>
      </c>
      <c r="I3405">
        <v>1</v>
      </c>
      <c r="J3405">
        <v>1</v>
      </c>
      <c r="K3405">
        <v>1</v>
      </c>
    </row>
    <row r="3406" spans="1:11" hidden="1">
      <c r="A3406" t="s">
        <v>295</v>
      </c>
      <c r="B3406" t="s">
        <v>366</v>
      </c>
      <c r="C3406" t="s">
        <v>285</v>
      </c>
      <c r="D3406">
        <v>1</v>
      </c>
      <c r="E3406">
        <v>1</v>
      </c>
      <c r="F3406">
        <v>1</v>
      </c>
      <c r="G3406">
        <v>1</v>
      </c>
      <c r="H3406">
        <v>1</v>
      </c>
      <c r="I3406">
        <v>1</v>
      </c>
      <c r="J3406">
        <v>1</v>
      </c>
      <c r="K3406">
        <v>1</v>
      </c>
    </row>
    <row r="3407" spans="1:11" hidden="1">
      <c r="A3407" t="s">
        <v>295</v>
      </c>
      <c r="B3407" t="s">
        <v>366</v>
      </c>
      <c r="C3407" t="s">
        <v>286</v>
      </c>
      <c r="D3407">
        <v>1</v>
      </c>
      <c r="E3407">
        <v>1</v>
      </c>
      <c r="F3407">
        <v>1</v>
      </c>
      <c r="G3407">
        <v>1</v>
      </c>
      <c r="H3407">
        <v>1</v>
      </c>
      <c r="I3407">
        <v>1</v>
      </c>
      <c r="J3407">
        <v>1</v>
      </c>
      <c r="K3407">
        <v>1</v>
      </c>
    </row>
    <row r="3408" spans="1:11" hidden="1">
      <c r="A3408" t="s">
        <v>295</v>
      </c>
      <c r="B3408" t="s">
        <v>366</v>
      </c>
      <c r="C3408" t="s">
        <v>287</v>
      </c>
      <c r="D3408">
        <v>1</v>
      </c>
      <c r="E3408">
        <v>1</v>
      </c>
      <c r="F3408">
        <v>1</v>
      </c>
      <c r="G3408">
        <v>1</v>
      </c>
      <c r="H3408">
        <v>1</v>
      </c>
      <c r="I3408">
        <v>1</v>
      </c>
      <c r="J3408">
        <v>1</v>
      </c>
      <c r="K3408">
        <v>1</v>
      </c>
    </row>
    <row r="3409" spans="1:11" hidden="1">
      <c r="A3409" t="s">
        <v>295</v>
      </c>
      <c r="B3409" t="s">
        <v>366</v>
      </c>
      <c r="C3409" t="s">
        <v>288</v>
      </c>
      <c r="D3409">
        <v>1</v>
      </c>
      <c r="E3409">
        <v>1</v>
      </c>
      <c r="F3409">
        <v>1</v>
      </c>
      <c r="G3409">
        <v>1</v>
      </c>
      <c r="H3409">
        <v>1</v>
      </c>
      <c r="I3409">
        <v>1</v>
      </c>
      <c r="J3409">
        <v>1</v>
      </c>
      <c r="K3409">
        <v>1</v>
      </c>
    </row>
    <row r="3410" spans="1:11" hidden="1">
      <c r="A3410" t="s">
        <v>295</v>
      </c>
      <c r="B3410" t="s">
        <v>366</v>
      </c>
      <c r="C3410" t="s">
        <v>289</v>
      </c>
      <c r="D3410">
        <v>1</v>
      </c>
      <c r="E3410">
        <v>1</v>
      </c>
      <c r="F3410">
        <v>1</v>
      </c>
      <c r="G3410">
        <v>1</v>
      </c>
      <c r="H3410">
        <v>1</v>
      </c>
      <c r="I3410">
        <v>1</v>
      </c>
      <c r="J3410">
        <v>1</v>
      </c>
      <c r="K3410">
        <v>1</v>
      </c>
    </row>
    <row r="3411" spans="1:11" hidden="1">
      <c r="A3411" t="s">
        <v>295</v>
      </c>
      <c r="B3411" t="s">
        <v>366</v>
      </c>
      <c r="C3411" t="s">
        <v>290</v>
      </c>
      <c r="D3411">
        <v>1</v>
      </c>
      <c r="E3411">
        <v>1</v>
      </c>
      <c r="F3411">
        <v>1</v>
      </c>
      <c r="G3411">
        <v>1</v>
      </c>
      <c r="H3411">
        <v>1</v>
      </c>
      <c r="I3411">
        <v>1</v>
      </c>
      <c r="J3411">
        <v>1</v>
      </c>
      <c r="K3411">
        <v>1</v>
      </c>
    </row>
    <row r="3412" spans="1:11" hidden="1">
      <c r="A3412" t="s">
        <v>295</v>
      </c>
      <c r="B3412" t="s">
        <v>366</v>
      </c>
      <c r="C3412" t="s">
        <v>291</v>
      </c>
      <c r="D3412">
        <v>1</v>
      </c>
      <c r="E3412">
        <v>1</v>
      </c>
      <c r="F3412">
        <v>1</v>
      </c>
      <c r="G3412">
        <v>1</v>
      </c>
      <c r="H3412">
        <v>1</v>
      </c>
      <c r="I3412">
        <v>1</v>
      </c>
      <c r="J3412">
        <v>1</v>
      </c>
      <c r="K3412">
        <v>1</v>
      </c>
    </row>
    <row r="3413" spans="1:11" hidden="1">
      <c r="A3413" t="s">
        <v>295</v>
      </c>
      <c r="B3413" t="s">
        <v>366</v>
      </c>
      <c r="C3413" t="s">
        <v>292</v>
      </c>
      <c r="D3413">
        <v>1</v>
      </c>
      <c r="E3413">
        <v>1</v>
      </c>
      <c r="F3413">
        <v>1</v>
      </c>
      <c r="G3413">
        <v>1</v>
      </c>
      <c r="H3413">
        <v>1</v>
      </c>
      <c r="I3413">
        <v>1</v>
      </c>
      <c r="J3413">
        <v>1</v>
      </c>
      <c r="K3413">
        <v>1</v>
      </c>
    </row>
    <row r="3414" spans="1:11" hidden="1">
      <c r="A3414" t="s">
        <v>295</v>
      </c>
      <c r="B3414" t="s">
        <v>367</v>
      </c>
      <c r="C3414" t="s">
        <v>278</v>
      </c>
      <c r="D3414">
        <v>1</v>
      </c>
      <c r="E3414">
        <v>1</v>
      </c>
      <c r="F3414">
        <v>1</v>
      </c>
      <c r="G3414">
        <v>1</v>
      </c>
      <c r="H3414">
        <v>1</v>
      </c>
      <c r="I3414">
        <v>1</v>
      </c>
      <c r="J3414">
        <v>1</v>
      </c>
      <c r="K3414">
        <v>1</v>
      </c>
    </row>
    <row r="3415" spans="1:11" hidden="1">
      <c r="A3415" t="s">
        <v>295</v>
      </c>
      <c r="B3415" t="s">
        <v>367</v>
      </c>
      <c r="C3415" t="s">
        <v>279</v>
      </c>
      <c r="D3415">
        <v>1</v>
      </c>
      <c r="E3415">
        <v>1</v>
      </c>
      <c r="F3415">
        <v>1</v>
      </c>
      <c r="G3415">
        <v>1</v>
      </c>
      <c r="H3415">
        <v>1</v>
      </c>
      <c r="I3415">
        <v>1</v>
      </c>
      <c r="J3415">
        <v>1</v>
      </c>
      <c r="K3415">
        <v>1</v>
      </c>
    </row>
    <row r="3416" spans="1:11" hidden="1">
      <c r="A3416" t="s">
        <v>295</v>
      </c>
      <c r="B3416" t="s">
        <v>367</v>
      </c>
      <c r="C3416" t="s">
        <v>280</v>
      </c>
      <c r="D3416">
        <v>1</v>
      </c>
      <c r="E3416">
        <v>1</v>
      </c>
      <c r="F3416">
        <v>1</v>
      </c>
      <c r="G3416">
        <v>1</v>
      </c>
      <c r="H3416">
        <v>1</v>
      </c>
      <c r="I3416">
        <v>1</v>
      </c>
      <c r="J3416">
        <v>1</v>
      </c>
      <c r="K3416">
        <v>1</v>
      </c>
    </row>
    <row r="3417" spans="1:11" hidden="1">
      <c r="A3417" t="s">
        <v>295</v>
      </c>
      <c r="B3417" t="s">
        <v>367</v>
      </c>
      <c r="C3417" t="s">
        <v>277</v>
      </c>
      <c r="D3417">
        <v>1</v>
      </c>
      <c r="E3417">
        <v>1</v>
      </c>
      <c r="F3417">
        <v>1</v>
      </c>
      <c r="G3417">
        <v>1</v>
      </c>
      <c r="H3417">
        <v>1</v>
      </c>
      <c r="I3417">
        <v>1</v>
      </c>
      <c r="J3417">
        <v>1</v>
      </c>
      <c r="K3417">
        <v>1</v>
      </c>
    </row>
    <row r="3418" spans="1:11" hidden="1">
      <c r="A3418" t="s">
        <v>295</v>
      </c>
      <c r="B3418" t="s">
        <v>367</v>
      </c>
      <c r="C3418" t="s">
        <v>281</v>
      </c>
      <c r="D3418">
        <v>1</v>
      </c>
      <c r="E3418">
        <v>1</v>
      </c>
      <c r="F3418">
        <v>1</v>
      </c>
      <c r="G3418">
        <v>1</v>
      </c>
      <c r="H3418">
        <v>1</v>
      </c>
      <c r="I3418">
        <v>1</v>
      </c>
      <c r="J3418">
        <v>1</v>
      </c>
      <c r="K3418">
        <v>1</v>
      </c>
    </row>
    <row r="3419" spans="1:11" hidden="1">
      <c r="A3419" t="s">
        <v>295</v>
      </c>
      <c r="B3419" t="s">
        <v>367</v>
      </c>
      <c r="C3419" t="s">
        <v>282</v>
      </c>
      <c r="D3419">
        <v>1</v>
      </c>
      <c r="E3419">
        <v>1</v>
      </c>
      <c r="F3419">
        <v>1</v>
      </c>
      <c r="G3419">
        <v>1</v>
      </c>
      <c r="H3419">
        <v>1</v>
      </c>
      <c r="I3419">
        <v>1</v>
      </c>
      <c r="J3419">
        <v>1</v>
      </c>
      <c r="K3419">
        <v>1</v>
      </c>
    </row>
    <row r="3420" spans="1:11" hidden="1">
      <c r="A3420" t="s">
        <v>295</v>
      </c>
      <c r="B3420" t="s">
        <v>367</v>
      </c>
      <c r="C3420" t="s">
        <v>283</v>
      </c>
      <c r="D3420">
        <v>1</v>
      </c>
      <c r="E3420">
        <v>1</v>
      </c>
      <c r="F3420">
        <v>1</v>
      </c>
      <c r="G3420">
        <v>1</v>
      </c>
      <c r="H3420">
        <v>1</v>
      </c>
      <c r="I3420">
        <v>1</v>
      </c>
      <c r="J3420">
        <v>1</v>
      </c>
      <c r="K3420">
        <v>1</v>
      </c>
    </row>
    <row r="3421" spans="1:11" hidden="1">
      <c r="A3421" t="s">
        <v>295</v>
      </c>
      <c r="B3421" t="s">
        <v>367</v>
      </c>
      <c r="C3421" t="s">
        <v>284</v>
      </c>
      <c r="D3421">
        <v>1</v>
      </c>
      <c r="E3421">
        <v>1</v>
      </c>
      <c r="F3421">
        <v>1</v>
      </c>
      <c r="G3421">
        <v>1</v>
      </c>
      <c r="H3421">
        <v>1</v>
      </c>
      <c r="I3421">
        <v>1</v>
      </c>
      <c r="J3421">
        <v>1</v>
      </c>
      <c r="K3421">
        <v>1</v>
      </c>
    </row>
    <row r="3422" spans="1:11" hidden="1">
      <c r="A3422" t="s">
        <v>295</v>
      </c>
      <c r="B3422" t="s">
        <v>367</v>
      </c>
      <c r="C3422" t="s">
        <v>285</v>
      </c>
      <c r="D3422">
        <v>1</v>
      </c>
      <c r="E3422">
        <v>1</v>
      </c>
      <c r="F3422">
        <v>1</v>
      </c>
      <c r="G3422">
        <v>1</v>
      </c>
      <c r="H3422">
        <v>1</v>
      </c>
      <c r="I3422">
        <v>1</v>
      </c>
      <c r="J3422">
        <v>1</v>
      </c>
      <c r="K3422">
        <v>1</v>
      </c>
    </row>
    <row r="3423" spans="1:11" hidden="1">
      <c r="A3423" t="s">
        <v>295</v>
      </c>
      <c r="B3423" t="s">
        <v>367</v>
      </c>
      <c r="C3423" t="s">
        <v>286</v>
      </c>
      <c r="D3423">
        <v>1</v>
      </c>
      <c r="E3423">
        <v>1</v>
      </c>
      <c r="F3423">
        <v>1</v>
      </c>
      <c r="G3423">
        <v>1</v>
      </c>
      <c r="H3423">
        <v>1</v>
      </c>
      <c r="I3423">
        <v>1</v>
      </c>
      <c r="J3423">
        <v>1</v>
      </c>
      <c r="K3423">
        <v>1</v>
      </c>
    </row>
    <row r="3424" spans="1:11" hidden="1">
      <c r="A3424" t="s">
        <v>295</v>
      </c>
      <c r="B3424" t="s">
        <v>367</v>
      </c>
      <c r="C3424" t="s">
        <v>287</v>
      </c>
      <c r="D3424">
        <v>1</v>
      </c>
      <c r="E3424">
        <v>1</v>
      </c>
      <c r="F3424">
        <v>1</v>
      </c>
      <c r="G3424">
        <v>1</v>
      </c>
      <c r="H3424">
        <v>1</v>
      </c>
      <c r="I3424">
        <v>1</v>
      </c>
      <c r="J3424">
        <v>1</v>
      </c>
      <c r="K3424">
        <v>1</v>
      </c>
    </row>
    <row r="3425" spans="1:11" hidden="1">
      <c r="A3425" t="s">
        <v>295</v>
      </c>
      <c r="B3425" t="s">
        <v>367</v>
      </c>
      <c r="C3425" t="s">
        <v>288</v>
      </c>
      <c r="D3425">
        <v>1</v>
      </c>
      <c r="E3425">
        <v>1</v>
      </c>
      <c r="F3425">
        <v>1</v>
      </c>
      <c r="G3425">
        <v>1</v>
      </c>
      <c r="H3425">
        <v>1</v>
      </c>
      <c r="I3425">
        <v>1</v>
      </c>
      <c r="J3425">
        <v>1</v>
      </c>
      <c r="K3425">
        <v>1</v>
      </c>
    </row>
    <row r="3426" spans="1:11" hidden="1">
      <c r="A3426" t="s">
        <v>295</v>
      </c>
      <c r="B3426" t="s">
        <v>367</v>
      </c>
      <c r="C3426" t="s">
        <v>289</v>
      </c>
      <c r="D3426">
        <v>1</v>
      </c>
      <c r="E3426">
        <v>1</v>
      </c>
      <c r="F3426">
        <v>1</v>
      </c>
      <c r="G3426">
        <v>1</v>
      </c>
      <c r="H3426">
        <v>1</v>
      </c>
      <c r="I3426">
        <v>1</v>
      </c>
      <c r="J3426">
        <v>1</v>
      </c>
      <c r="K3426">
        <v>1</v>
      </c>
    </row>
    <row r="3427" spans="1:11" hidden="1">
      <c r="A3427" t="s">
        <v>295</v>
      </c>
      <c r="B3427" t="s">
        <v>367</v>
      </c>
      <c r="C3427" t="s">
        <v>290</v>
      </c>
      <c r="D3427">
        <v>1</v>
      </c>
      <c r="E3427">
        <v>1</v>
      </c>
      <c r="F3427">
        <v>1</v>
      </c>
      <c r="G3427">
        <v>1</v>
      </c>
      <c r="H3427">
        <v>1</v>
      </c>
      <c r="I3427">
        <v>1</v>
      </c>
      <c r="J3427">
        <v>1</v>
      </c>
      <c r="K3427">
        <v>1</v>
      </c>
    </row>
    <row r="3428" spans="1:11" hidden="1">
      <c r="A3428" t="s">
        <v>295</v>
      </c>
      <c r="B3428" t="s">
        <v>367</v>
      </c>
      <c r="C3428" t="s">
        <v>291</v>
      </c>
      <c r="D3428">
        <v>1</v>
      </c>
      <c r="E3428">
        <v>1</v>
      </c>
      <c r="F3428">
        <v>1</v>
      </c>
      <c r="G3428">
        <v>1</v>
      </c>
      <c r="H3428">
        <v>1</v>
      </c>
      <c r="I3428">
        <v>1</v>
      </c>
      <c r="J3428">
        <v>1</v>
      </c>
      <c r="K3428">
        <v>1</v>
      </c>
    </row>
    <row r="3429" spans="1:11" hidden="1">
      <c r="A3429" t="s">
        <v>295</v>
      </c>
      <c r="B3429" t="s">
        <v>367</v>
      </c>
      <c r="C3429" t="s">
        <v>292</v>
      </c>
      <c r="D3429">
        <v>1</v>
      </c>
      <c r="E3429">
        <v>1</v>
      </c>
      <c r="F3429">
        <v>1</v>
      </c>
      <c r="G3429">
        <v>1</v>
      </c>
      <c r="H3429">
        <v>1</v>
      </c>
      <c r="I3429">
        <v>1</v>
      </c>
      <c r="J3429">
        <v>1</v>
      </c>
      <c r="K3429">
        <v>1</v>
      </c>
    </row>
    <row r="3430" spans="1:11" hidden="1">
      <c r="A3430" t="s">
        <v>295</v>
      </c>
      <c r="B3430" t="s">
        <v>243</v>
      </c>
      <c r="C3430" t="s">
        <v>278</v>
      </c>
      <c r="D3430">
        <v>1</v>
      </c>
      <c r="E3430">
        <v>1</v>
      </c>
      <c r="F3430">
        <v>1</v>
      </c>
      <c r="G3430">
        <v>1</v>
      </c>
      <c r="H3430">
        <v>1</v>
      </c>
      <c r="I3430">
        <v>1</v>
      </c>
      <c r="J3430">
        <v>1</v>
      </c>
      <c r="K3430">
        <v>1</v>
      </c>
    </row>
    <row r="3431" spans="1:11" hidden="1">
      <c r="A3431" t="s">
        <v>295</v>
      </c>
      <c r="B3431" t="s">
        <v>243</v>
      </c>
      <c r="C3431" t="s">
        <v>279</v>
      </c>
      <c r="D3431">
        <v>1</v>
      </c>
      <c r="E3431">
        <v>1</v>
      </c>
      <c r="F3431">
        <v>1</v>
      </c>
      <c r="G3431">
        <v>1</v>
      </c>
      <c r="H3431">
        <v>1</v>
      </c>
      <c r="I3431">
        <v>1</v>
      </c>
      <c r="J3431">
        <v>1</v>
      </c>
      <c r="K3431">
        <v>1</v>
      </c>
    </row>
    <row r="3432" spans="1:11" hidden="1">
      <c r="A3432" t="s">
        <v>295</v>
      </c>
      <c r="B3432" t="s">
        <v>243</v>
      </c>
      <c r="C3432" t="s">
        <v>280</v>
      </c>
      <c r="D3432">
        <v>1</v>
      </c>
      <c r="E3432">
        <v>1</v>
      </c>
      <c r="F3432">
        <v>1</v>
      </c>
      <c r="G3432">
        <v>1</v>
      </c>
      <c r="H3432">
        <v>1</v>
      </c>
      <c r="I3432">
        <v>1</v>
      </c>
      <c r="J3432">
        <v>1</v>
      </c>
      <c r="K3432">
        <v>1</v>
      </c>
    </row>
    <row r="3433" spans="1:11" hidden="1">
      <c r="A3433" t="s">
        <v>295</v>
      </c>
      <c r="B3433" t="s">
        <v>243</v>
      </c>
      <c r="C3433" t="s">
        <v>277</v>
      </c>
      <c r="D3433">
        <v>1</v>
      </c>
      <c r="E3433">
        <v>1</v>
      </c>
      <c r="F3433">
        <v>1</v>
      </c>
      <c r="G3433">
        <v>1</v>
      </c>
      <c r="H3433">
        <v>1</v>
      </c>
      <c r="I3433">
        <v>1</v>
      </c>
      <c r="J3433">
        <v>1</v>
      </c>
      <c r="K3433">
        <v>1</v>
      </c>
    </row>
    <row r="3434" spans="1:11" hidden="1">
      <c r="A3434" t="s">
        <v>295</v>
      </c>
      <c r="B3434" t="s">
        <v>243</v>
      </c>
      <c r="C3434" t="s">
        <v>281</v>
      </c>
      <c r="D3434">
        <v>1</v>
      </c>
      <c r="E3434">
        <v>1</v>
      </c>
      <c r="F3434">
        <v>1</v>
      </c>
      <c r="G3434">
        <v>1</v>
      </c>
      <c r="H3434">
        <v>1</v>
      </c>
      <c r="I3434">
        <v>1</v>
      </c>
      <c r="J3434">
        <v>1</v>
      </c>
      <c r="K3434">
        <v>1</v>
      </c>
    </row>
    <row r="3435" spans="1:11" hidden="1">
      <c r="A3435" t="s">
        <v>295</v>
      </c>
      <c r="B3435" t="s">
        <v>243</v>
      </c>
      <c r="C3435" t="s">
        <v>282</v>
      </c>
      <c r="D3435">
        <v>1</v>
      </c>
      <c r="E3435">
        <v>1</v>
      </c>
      <c r="F3435">
        <v>1</v>
      </c>
      <c r="G3435">
        <v>1</v>
      </c>
      <c r="H3435">
        <v>1</v>
      </c>
      <c r="I3435">
        <v>1</v>
      </c>
      <c r="J3435">
        <v>1</v>
      </c>
      <c r="K3435">
        <v>1</v>
      </c>
    </row>
    <row r="3436" spans="1:11" hidden="1">
      <c r="A3436" t="s">
        <v>295</v>
      </c>
      <c r="B3436" t="s">
        <v>243</v>
      </c>
      <c r="C3436" t="s">
        <v>283</v>
      </c>
      <c r="D3436">
        <v>1</v>
      </c>
      <c r="E3436">
        <v>1</v>
      </c>
      <c r="F3436">
        <v>1</v>
      </c>
      <c r="G3436">
        <v>1</v>
      </c>
      <c r="H3436">
        <v>1</v>
      </c>
      <c r="I3436">
        <v>1</v>
      </c>
      <c r="J3436">
        <v>1</v>
      </c>
      <c r="K3436">
        <v>1</v>
      </c>
    </row>
    <row r="3437" spans="1:11" hidden="1">
      <c r="A3437" t="s">
        <v>295</v>
      </c>
      <c r="B3437" t="s">
        <v>243</v>
      </c>
      <c r="C3437" t="s">
        <v>284</v>
      </c>
      <c r="D3437">
        <v>1</v>
      </c>
      <c r="E3437">
        <v>1</v>
      </c>
      <c r="F3437">
        <v>1</v>
      </c>
      <c r="G3437">
        <v>1</v>
      </c>
      <c r="H3437">
        <v>1</v>
      </c>
      <c r="I3437">
        <v>1</v>
      </c>
      <c r="J3437">
        <v>1</v>
      </c>
      <c r="K3437">
        <v>1</v>
      </c>
    </row>
    <row r="3438" spans="1:11" hidden="1">
      <c r="A3438" t="s">
        <v>295</v>
      </c>
      <c r="B3438" t="s">
        <v>243</v>
      </c>
      <c r="C3438" t="s">
        <v>285</v>
      </c>
      <c r="D3438">
        <v>1</v>
      </c>
      <c r="E3438">
        <v>1</v>
      </c>
      <c r="F3438">
        <v>1</v>
      </c>
      <c r="G3438">
        <v>1</v>
      </c>
      <c r="H3438">
        <v>1</v>
      </c>
      <c r="I3438">
        <v>1</v>
      </c>
      <c r="J3438">
        <v>1</v>
      </c>
      <c r="K3438">
        <v>1</v>
      </c>
    </row>
    <row r="3439" spans="1:11" hidden="1">
      <c r="A3439" t="s">
        <v>295</v>
      </c>
      <c r="B3439" t="s">
        <v>243</v>
      </c>
      <c r="C3439" t="s">
        <v>286</v>
      </c>
      <c r="D3439">
        <v>1</v>
      </c>
      <c r="E3439">
        <v>1</v>
      </c>
      <c r="F3439">
        <v>1</v>
      </c>
      <c r="G3439">
        <v>1</v>
      </c>
      <c r="H3439">
        <v>1</v>
      </c>
      <c r="I3439">
        <v>1</v>
      </c>
      <c r="J3439">
        <v>1</v>
      </c>
      <c r="K3439">
        <v>1</v>
      </c>
    </row>
    <row r="3440" spans="1:11" hidden="1">
      <c r="A3440" t="s">
        <v>295</v>
      </c>
      <c r="B3440" t="s">
        <v>243</v>
      </c>
      <c r="C3440" t="s">
        <v>287</v>
      </c>
      <c r="D3440">
        <v>1</v>
      </c>
      <c r="E3440">
        <v>1</v>
      </c>
      <c r="F3440">
        <v>1</v>
      </c>
      <c r="G3440">
        <v>1</v>
      </c>
      <c r="H3440">
        <v>1</v>
      </c>
      <c r="I3440">
        <v>1</v>
      </c>
      <c r="J3440">
        <v>1</v>
      </c>
      <c r="K3440">
        <v>1</v>
      </c>
    </row>
    <row r="3441" spans="1:11" hidden="1">
      <c r="A3441" t="s">
        <v>295</v>
      </c>
      <c r="B3441" t="s">
        <v>243</v>
      </c>
      <c r="C3441" t="s">
        <v>288</v>
      </c>
      <c r="D3441">
        <v>1</v>
      </c>
      <c r="E3441">
        <v>1</v>
      </c>
      <c r="F3441">
        <v>1</v>
      </c>
      <c r="G3441">
        <v>1</v>
      </c>
      <c r="H3441">
        <v>1</v>
      </c>
      <c r="I3441">
        <v>1</v>
      </c>
      <c r="J3441">
        <v>1</v>
      </c>
      <c r="K3441">
        <v>1</v>
      </c>
    </row>
    <row r="3442" spans="1:11" hidden="1">
      <c r="A3442" t="s">
        <v>295</v>
      </c>
      <c r="B3442" t="s">
        <v>243</v>
      </c>
      <c r="C3442" t="s">
        <v>289</v>
      </c>
      <c r="D3442">
        <v>1</v>
      </c>
      <c r="E3442">
        <v>1</v>
      </c>
      <c r="F3442">
        <v>1</v>
      </c>
      <c r="G3442">
        <v>1</v>
      </c>
      <c r="H3442">
        <v>1</v>
      </c>
      <c r="I3442">
        <v>1</v>
      </c>
      <c r="J3442">
        <v>1</v>
      </c>
      <c r="K3442">
        <v>1</v>
      </c>
    </row>
    <row r="3443" spans="1:11" hidden="1">
      <c r="A3443" t="s">
        <v>295</v>
      </c>
      <c r="B3443" t="s">
        <v>243</v>
      </c>
      <c r="C3443" t="s">
        <v>290</v>
      </c>
      <c r="D3443">
        <v>1</v>
      </c>
      <c r="E3443">
        <v>1</v>
      </c>
      <c r="F3443">
        <v>1</v>
      </c>
      <c r="G3443">
        <v>1</v>
      </c>
      <c r="H3443">
        <v>1</v>
      </c>
      <c r="I3443">
        <v>1</v>
      </c>
      <c r="J3443">
        <v>1</v>
      </c>
      <c r="K3443">
        <v>1</v>
      </c>
    </row>
    <row r="3444" spans="1:11" hidden="1">
      <c r="A3444" t="s">
        <v>295</v>
      </c>
      <c r="B3444" t="s">
        <v>243</v>
      </c>
      <c r="C3444" t="s">
        <v>291</v>
      </c>
      <c r="D3444">
        <v>1</v>
      </c>
      <c r="E3444">
        <v>1</v>
      </c>
      <c r="F3444">
        <v>1</v>
      </c>
      <c r="G3444">
        <v>1</v>
      </c>
      <c r="H3444">
        <v>1</v>
      </c>
      <c r="I3444">
        <v>1</v>
      </c>
      <c r="J3444">
        <v>1</v>
      </c>
      <c r="K3444">
        <v>1</v>
      </c>
    </row>
    <row r="3445" spans="1:11" hidden="1">
      <c r="A3445" t="s">
        <v>295</v>
      </c>
      <c r="B3445" t="s">
        <v>243</v>
      </c>
      <c r="C3445" t="s">
        <v>292</v>
      </c>
      <c r="D3445">
        <v>1</v>
      </c>
      <c r="E3445">
        <v>1</v>
      </c>
      <c r="F3445">
        <v>1</v>
      </c>
      <c r="G3445">
        <v>1</v>
      </c>
      <c r="H3445">
        <v>1</v>
      </c>
      <c r="I3445">
        <v>1</v>
      </c>
      <c r="J3445">
        <v>1</v>
      </c>
      <c r="K3445">
        <v>1</v>
      </c>
    </row>
    <row r="3446" spans="1:11" hidden="1">
      <c r="A3446" t="s">
        <v>295</v>
      </c>
      <c r="B3446" t="s">
        <v>361</v>
      </c>
      <c r="C3446" t="s">
        <v>278</v>
      </c>
      <c r="D3446">
        <v>1</v>
      </c>
      <c r="E3446">
        <v>1</v>
      </c>
      <c r="F3446">
        <v>1</v>
      </c>
      <c r="G3446">
        <v>1</v>
      </c>
      <c r="H3446">
        <v>1</v>
      </c>
      <c r="I3446">
        <v>1</v>
      </c>
      <c r="J3446">
        <v>1</v>
      </c>
      <c r="K3446">
        <v>1</v>
      </c>
    </row>
    <row r="3447" spans="1:11" hidden="1">
      <c r="A3447" t="s">
        <v>295</v>
      </c>
      <c r="B3447" t="s">
        <v>361</v>
      </c>
      <c r="C3447" t="s">
        <v>279</v>
      </c>
      <c r="D3447">
        <v>1</v>
      </c>
      <c r="E3447">
        <v>1</v>
      </c>
      <c r="F3447">
        <v>1</v>
      </c>
      <c r="G3447">
        <v>1</v>
      </c>
      <c r="H3447">
        <v>1</v>
      </c>
      <c r="I3447">
        <v>1</v>
      </c>
      <c r="J3447">
        <v>1</v>
      </c>
      <c r="K3447">
        <v>1</v>
      </c>
    </row>
    <row r="3448" spans="1:11" hidden="1">
      <c r="A3448" t="s">
        <v>295</v>
      </c>
      <c r="B3448" t="s">
        <v>361</v>
      </c>
      <c r="C3448" t="s">
        <v>280</v>
      </c>
      <c r="D3448">
        <v>1</v>
      </c>
      <c r="E3448">
        <v>1</v>
      </c>
      <c r="F3448">
        <v>1</v>
      </c>
      <c r="G3448">
        <v>1</v>
      </c>
      <c r="H3448">
        <v>1</v>
      </c>
      <c r="I3448">
        <v>1</v>
      </c>
      <c r="J3448">
        <v>1</v>
      </c>
      <c r="K3448">
        <v>1</v>
      </c>
    </row>
    <row r="3449" spans="1:11" hidden="1">
      <c r="A3449" t="s">
        <v>295</v>
      </c>
      <c r="B3449" t="s">
        <v>361</v>
      </c>
      <c r="C3449" t="s">
        <v>277</v>
      </c>
      <c r="D3449">
        <v>1</v>
      </c>
      <c r="E3449">
        <v>1</v>
      </c>
      <c r="F3449">
        <v>1</v>
      </c>
      <c r="G3449">
        <v>1</v>
      </c>
      <c r="H3449">
        <v>1</v>
      </c>
      <c r="I3449">
        <v>1</v>
      </c>
      <c r="J3449">
        <v>1</v>
      </c>
      <c r="K3449">
        <v>1</v>
      </c>
    </row>
    <row r="3450" spans="1:11" hidden="1">
      <c r="A3450" t="s">
        <v>295</v>
      </c>
      <c r="B3450" t="s">
        <v>361</v>
      </c>
      <c r="C3450" t="s">
        <v>281</v>
      </c>
      <c r="D3450">
        <v>1</v>
      </c>
      <c r="E3450">
        <v>1</v>
      </c>
      <c r="F3450">
        <v>1</v>
      </c>
      <c r="G3450">
        <v>1</v>
      </c>
      <c r="H3450">
        <v>1</v>
      </c>
      <c r="I3450">
        <v>1</v>
      </c>
      <c r="J3450">
        <v>1</v>
      </c>
      <c r="K3450">
        <v>1</v>
      </c>
    </row>
    <row r="3451" spans="1:11" hidden="1">
      <c r="A3451" t="s">
        <v>295</v>
      </c>
      <c r="B3451" t="s">
        <v>361</v>
      </c>
      <c r="C3451" t="s">
        <v>282</v>
      </c>
      <c r="D3451">
        <v>1</v>
      </c>
      <c r="E3451">
        <v>1</v>
      </c>
      <c r="F3451">
        <v>1</v>
      </c>
      <c r="G3451">
        <v>1</v>
      </c>
      <c r="H3451">
        <v>1</v>
      </c>
      <c r="I3451">
        <v>1</v>
      </c>
      <c r="J3451">
        <v>1</v>
      </c>
      <c r="K3451">
        <v>1</v>
      </c>
    </row>
    <row r="3452" spans="1:11" hidden="1">
      <c r="A3452" t="s">
        <v>295</v>
      </c>
      <c r="B3452" t="s">
        <v>361</v>
      </c>
      <c r="C3452" t="s">
        <v>283</v>
      </c>
      <c r="D3452">
        <v>1</v>
      </c>
      <c r="E3452">
        <v>1</v>
      </c>
      <c r="F3452">
        <v>1</v>
      </c>
      <c r="G3452">
        <v>1</v>
      </c>
      <c r="H3452">
        <v>1</v>
      </c>
      <c r="I3452">
        <v>1</v>
      </c>
      <c r="J3452">
        <v>1</v>
      </c>
      <c r="K3452">
        <v>1</v>
      </c>
    </row>
    <row r="3453" spans="1:11" hidden="1">
      <c r="A3453" t="s">
        <v>295</v>
      </c>
      <c r="B3453" t="s">
        <v>361</v>
      </c>
      <c r="C3453" t="s">
        <v>284</v>
      </c>
      <c r="D3453">
        <v>1</v>
      </c>
      <c r="E3453">
        <v>1</v>
      </c>
      <c r="F3453">
        <v>1</v>
      </c>
      <c r="G3453">
        <v>1</v>
      </c>
      <c r="H3453">
        <v>1</v>
      </c>
      <c r="I3453">
        <v>1</v>
      </c>
      <c r="J3453">
        <v>1</v>
      </c>
      <c r="K3453">
        <v>1</v>
      </c>
    </row>
    <row r="3454" spans="1:11" hidden="1">
      <c r="A3454" t="s">
        <v>295</v>
      </c>
      <c r="B3454" t="s">
        <v>361</v>
      </c>
      <c r="C3454" t="s">
        <v>285</v>
      </c>
      <c r="D3454">
        <v>1</v>
      </c>
      <c r="E3454">
        <v>1</v>
      </c>
      <c r="F3454">
        <v>1</v>
      </c>
      <c r="G3454">
        <v>1</v>
      </c>
      <c r="H3454">
        <v>1</v>
      </c>
      <c r="I3454">
        <v>1</v>
      </c>
      <c r="J3454">
        <v>1</v>
      </c>
      <c r="K3454">
        <v>1</v>
      </c>
    </row>
    <row r="3455" spans="1:11" hidden="1">
      <c r="A3455" t="s">
        <v>295</v>
      </c>
      <c r="B3455" t="s">
        <v>361</v>
      </c>
      <c r="C3455" t="s">
        <v>286</v>
      </c>
      <c r="D3455">
        <v>1</v>
      </c>
      <c r="E3455">
        <v>1</v>
      </c>
      <c r="F3455">
        <v>1</v>
      </c>
      <c r="G3455">
        <v>1</v>
      </c>
      <c r="H3455">
        <v>1</v>
      </c>
      <c r="I3455">
        <v>1</v>
      </c>
      <c r="J3455">
        <v>1</v>
      </c>
      <c r="K3455">
        <v>1</v>
      </c>
    </row>
    <row r="3456" spans="1:11" hidden="1">
      <c r="A3456" t="s">
        <v>295</v>
      </c>
      <c r="B3456" t="s">
        <v>361</v>
      </c>
      <c r="C3456" t="s">
        <v>287</v>
      </c>
      <c r="D3456">
        <v>1</v>
      </c>
      <c r="E3456">
        <v>1</v>
      </c>
      <c r="F3456">
        <v>1</v>
      </c>
      <c r="G3456">
        <v>1</v>
      </c>
      <c r="H3456">
        <v>1</v>
      </c>
      <c r="I3456">
        <v>1</v>
      </c>
      <c r="J3456">
        <v>1</v>
      </c>
      <c r="K3456">
        <v>1</v>
      </c>
    </row>
    <row r="3457" spans="1:11" hidden="1">
      <c r="A3457" t="s">
        <v>295</v>
      </c>
      <c r="B3457" t="s">
        <v>361</v>
      </c>
      <c r="C3457" t="s">
        <v>288</v>
      </c>
      <c r="D3457">
        <v>1</v>
      </c>
      <c r="E3457">
        <v>1</v>
      </c>
      <c r="F3457">
        <v>1</v>
      </c>
      <c r="G3457">
        <v>1</v>
      </c>
      <c r="H3457">
        <v>1</v>
      </c>
      <c r="I3457">
        <v>1</v>
      </c>
      <c r="J3457">
        <v>1</v>
      </c>
      <c r="K3457">
        <v>1</v>
      </c>
    </row>
    <row r="3458" spans="1:11" hidden="1">
      <c r="A3458" t="s">
        <v>295</v>
      </c>
      <c r="B3458" t="s">
        <v>361</v>
      </c>
      <c r="C3458" t="s">
        <v>289</v>
      </c>
      <c r="D3458">
        <v>1</v>
      </c>
      <c r="E3458">
        <v>1</v>
      </c>
      <c r="F3458">
        <v>1</v>
      </c>
      <c r="G3458">
        <v>1</v>
      </c>
      <c r="H3458">
        <v>1</v>
      </c>
      <c r="I3458">
        <v>1</v>
      </c>
      <c r="J3458">
        <v>1</v>
      </c>
      <c r="K3458">
        <v>1</v>
      </c>
    </row>
    <row r="3459" spans="1:11" hidden="1">
      <c r="A3459" t="s">
        <v>295</v>
      </c>
      <c r="B3459" t="s">
        <v>361</v>
      </c>
      <c r="C3459" t="s">
        <v>290</v>
      </c>
      <c r="D3459">
        <v>1</v>
      </c>
      <c r="E3459">
        <v>1</v>
      </c>
      <c r="F3459">
        <v>1</v>
      </c>
      <c r="G3459">
        <v>1</v>
      </c>
      <c r="H3459">
        <v>1</v>
      </c>
      <c r="I3459">
        <v>1</v>
      </c>
      <c r="J3459">
        <v>1</v>
      </c>
      <c r="K3459">
        <v>1</v>
      </c>
    </row>
    <row r="3460" spans="1:11" hidden="1">
      <c r="A3460" t="s">
        <v>295</v>
      </c>
      <c r="B3460" t="s">
        <v>361</v>
      </c>
      <c r="C3460" t="s">
        <v>291</v>
      </c>
      <c r="D3460">
        <v>1</v>
      </c>
      <c r="E3460">
        <v>1</v>
      </c>
      <c r="F3460">
        <v>1</v>
      </c>
      <c r="G3460">
        <v>1</v>
      </c>
      <c r="H3460">
        <v>1</v>
      </c>
      <c r="I3460">
        <v>1</v>
      </c>
      <c r="J3460">
        <v>1</v>
      </c>
      <c r="K3460">
        <v>1</v>
      </c>
    </row>
    <row r="3461" spans="1:11" hidden="1">
      <c r="A3461" t="s">
        <v>295</v>
      </c>
      <c r="B3461" t="s">
        <v>361</v>
      </c>
      <c r="C3461" t="s">
        <v>292</v>
      </c>
      <c r="D3461">
        <v>1</v>
      </c>
      <c r="E3461">
        <v>1</v>
      </c>
      <c r="F3461">
        <v>1</v>
      </c>
      <c r="G3461">
        <v>1</v>
      </c>
      <c r="H3461">
        <v>1</v>
      </c>
      <c r="I3461">
        <v>1</v>
      </c>
      <c r="J3461">
        <v>1</v>
      </c>
      <c r="K3461">
        <v>1</v>
      </c>
    </row>
    <row r="3462" spans="1:11" hidden="1">
      <c r="A3462" t="s">
        <v>295</v>
      </c>
      <c r="B3462" t="s">
        <v>242</v>
      </c>
      <c r="C3462" t="s">
        <v>278</v>
      </c>
      <c r="D3462">
        <v>1</v>
      </c>
      <c r="E3462">
        <v>1</v>
      </c>
      <c r="F3462">
        <v>1</v>
      </c>
      <c r="G3462">
        <v>1</v>
      </c>
      <c r="H3462">
        <v>1</v>
      </c>
      <c r="I3462">
        <v>1</v>
      </c>
      <c r="J3462">
        <v>1</v>
      </c>
      <c r="K3462">
        <v>1</v>
      </c>
    </row>
    <row r="3463" spans="1:11" hidden="1">
      <c r="A3463" t="s">
        <v>295</v>
      </c>
      <c r="B3463" t="s">
        <v>242</v>
      </c>
      <c r="C3463" t="s">
        <v>279</v>
      </c>
      <c r="D3463">
        <v>1</v>
      </c>
      <c r="E3463">
        <v>1</v>
      </c>
      <c r="F3463">
        <v>1</v>
      </c>
      <c r="G3463">
        <v>1</v>
      </c>
      <c r="H3463">
        <v>1</v>
      </c>
      <c r="I3463">
        <v>1</v>
      </c>
      <c r="J3463">
        <v>1</v>
      </c>
      <c r="K3463">
        <v>1</v>
      </c>
    </row>
    <row r="3464" spans="1:11" hidden="1">
      <c r="A3464" t="s">
        <v>295</v>
      </c>
      <c r="B3464" t="s">
        <v>242</v>
      </c>
      <c r="C3464" t="s">
        <v>280</v>
      </c>
      <c r="D3464">
        <v>1</v>
      </c>
      <c r="E3464">
        <v>1</v>
      </c>
      <c r="F3464">
        <v>1</v>
      </c>
      <c r="G3464">
        <v>1</v>
      </c>
      <c r="H3464">
        <v>1</v>
      </c>
      <c r="I3464">
        <v>1</v>
      </c>
      <c r="J3464">
        <v>1</v>
      </c>
      <c r="K3464">
        <v>1</v>
      </c>
    </row>
    <row r="3465" spans="1:11" hidden="1">
      <c r="A3465" t="s">
        <v>295</v>
      </c>
      <c r="B3465" t="s">
        <v>242</v>
      </c>
      <c r="C3465" t="s">
        <v>277</v>
      </c>
      <c r="D3465">
        <v>1</v>
      </c>
      <c r="E3465">
        <v>1</v>
      </c>
      <c r="F3465">
        <v>1</v>
      </c>
      <c r="G3465">
        <v>1</v>
      </c>
      <c r="H3465">
        <v>1</v>
      </c>
      <c r="I3465">
        <v>1</v>
      </c>
      <c r="J3465">
        <v>1</v>
      </c>
      <c r="K3465">
        <v>1</v>
      </c>
    </row>
    <row r="3466" spans="1:11" hidden="1">
      <c r="A3466" t="s">
        <v>295</v>
      </c>
      <c r="B3466" t="s">
        <v>242</v>
      </c>
      <c r="C3466" t="s">
        <v>281</v>
      </c>
      <c r="D3466">
        <v>1</v>
      </c>
      <c r="E3466">
        <v>1</v>
      </c>
      <c r="F3466">
        <v>1</v>
      </c>
      <c r="G3466">
        <v>1</v>
      </c>
      <c r="H3466">
        <v>1</v>
      </c>
      <c r="I3466">
        <v>1</v>
      </c>
      <c r="J3466">
        <v>1</v>
      </c>
      <c r="K3466">
        <v>1</v>
      </c>
    </row>
    <row r="3467" spans="1:11" hidden="1">
      <c r="A3467" t="s">
        <v>295</v>
      </c>
      <c r="B3467" t="s">
        <v>242</v>
      </c>
      <c r="C3467" t="s">
        <v>282</v>
      </c>
      <c r="D3467">
        <v>1</v>
      </c>
      <c r="E3467">
        <v>1</v>
      </c>
      <c r="F3467">
        <v>1</v>
      </c>
      <c r="G3467">
        <v>1</v>
      </c>
      <c r="H3467">
        <v>1</v>
      </c>
      <c r="I3467">
        <v>1</v>
      </c>
      <c r="J3467">
        <v>1</v>
      </c>
      <c r="K3467">
        <v>1</v>
      </c>
    </row>
    <row r="3468" spans="1:11" hidden="1">
      <c r="A3468" t="s">
        <v>295</v>
      </c>
      <c r="B3468" t="s">
        <v>242</v>
      </c>
      <c r="C3468" t="s">
        <v>283</v>
      </c>
      <c r="D3468">
        <v>1</v>
      </c>
      <c r="E3468">
        <v>1</v>
      </c>
      <c r="F3468">
        <v>1</v>
      </c>
      <c r="G3468">
        <v>1</v>
      </c>
      <c r="H3468">
        <v>1</v>
      </c>
      <c r="I3468">
        <v>1</v>
      </c>
      <c r="J3468">
        <v>1</v>
      </c>
      <c r="K3468">
        <v>1</v>
      </c>
    </row>
    <row r="3469" spans="1:11" hidden="1">
      <c r="A3469" t="s">
        <v>295</v>
      </c>
      <c r="B3469" t="s">
        <v>242</v>
      </c>
      <c r="C3469" t="s">
        <v>284</v>
      </c>
      <c r="D3469">
        <v>1</v>
      </c>
      <c r="E3469">
        <v>1</v>
      </c>
      <c r="F3469">
        <v>1</v>
      </c>
      <c r="G3469">
        <v>1</v>
      </c>
      <c r="H3469">
        <v>1</v>
      </c>
      <c r="I3469">
        <v>1</v>
      </c>
      <c r="J3469">
        <v>1</v>
      </c>
      <c r="K3469">
        <v>1</v>
      </c>
    </row>
    <row r="3470" spans="1:11" hidden="1">
      <c r="A3470" t="s">
        <v>295</v>
      </c>
      <c r="B3470" t="s">
        <v>242</v>
      </c>
      <c r="C3470" t="s">
        <v>285</v>
      </c>
      <c r="D3470">
        <v>1</v>
      </c>
      <c r="E3470">
        <v>1</v>
      </c>
      <c r="F3470">
        <v>1</v>
      </c>
      <c r="G3470">
        <v>1</v>
      </c>
      <c r="H3470">
        <v>1</v>
      </c>
      <c r="I3470">
        <v>1</v>
      </c>
      <c r="J3470">
        <v>1</v>
      </c>
      <c r="K3470">
        <v>1</v>
      </c>
    </row>
    <row r="3471" spans="1:11" hidden="1">
      <c r="A3471" t="s">
        <v>295</v>
      </c>
      <c r="B3471" t="s">
        <v>242</v>
      </c>
      <c r="C3471" t="s">
        <v>286</v>
      </c>
      <c r="D3471">
        <v>1</v>
      </c>
      <c r="E3471">
        <v>1</v>
      </c>
      <c r="F3471">
        <v>1</v>
      </c>
      <c r="G3471">
        <v>1</v>
      </c>
      <c r="H3471">
        <v>1</v>
      </c>
      <c r="I3471">
        <v>1</v>
      </c>
      <c r="J3471">
        <v>1</v>
      </c>
      <c r="K3471">
        <v>1</v>
      </c>
    </row>
    <row r="3472" spans="1:11" hidden="1">
      <c r="A3472" t="s">
        <v>295</v>
      </c>
      <c r="B3472" t="s">
        <v>242</v>
      </c>
      <c r="C3472" t="s">
        <v>287</v>
      </c>
      <c r="D3472">
        <v>1</v>
      </c>
      <c r="E3472">
        <v>1</v>
      </c>
      <c r="F3472">
        <v>1</v>
      </c>
      <c r="G3472">
        <v>1</v>
      </c>
      <c r="H3472">
        <v>1</v>
      </c>
      <c r="I3472">
        <v>1</v>
      </c>
      <c r="J3472">
        <v>1</v>
      </c>
      <c r="K3472">
        <v>1</v>
      </c>
    </row>
    <row r="3473" spans="1:11" hidden="1">
      <c r="A3473" t="s">
        <v>295</v>
      </c>
      <c r="B3473" t="s">
        <v>242</v>
      </c>
      <c r="C3473" t="s">
        <v>288</v>
      </c>
      <c r="D3473">
        <v>1</v>
      </c>
      <c r="E3473">
        <v>1</v>
      </c>
      <c r="F3473">
        <v>1</v>
      </c>
      <c r="G3473">
        <v>1</v>
      </c>
      <c r="H3473">
        <v>1</v>
      </c>
      <c r="I3473">
        <v>1</v>
      </c>
      <c r="J3473">
        <v>1</v>
      </c>
      <c r="K3473">
        <v>1</v>
      </c>
    </row>
    <row r="3474" spans="1:11" hidden="1">
      <c r="A3474" t="s">
        <v>295</v>
      </c>
      <c r="B3474" t="s">
        <v>242</v>
      </c>
      <c r="C3474" t="s">
        <v>289</v>
      </c>
      <c r="D3474">
        <v>1</v>
      </c>
      <c r="E3474">
        <v>1</v>
      </c>
      <c r="F3474">
        <v>1</v>
      </c>
      <c r="G3474">
        <v>1</v>
      </c>
      <c r="H3474">
        <v>1</v>
      </c>
      <c r="I3474">
        <v>1</v>
      </c>
      <c r="J3474">
        <v>1</v>
      </c>
      <c r="K3474">
        <v>1</v>
      </c>
    </row>
    <row r="3475" spans="1:11" hidden="1">
      <c r="A3475" t="s">
        <v>295</v>
      </c>
      <c r="B3475" t="s">
        <v>242</v>
      </c>
      <c r="C3475" t="s">
        <v>290</v>
      </c>
      <c r="D3475">
        <v>1</v>
      </c>
      <c r="E3475">
        <v>1</v>
      </c>
      <c r="F3475">
        <v>1</v>
      </c>
      <c r="G3475">
        <v>1</v>
      </c>
      <c r="H3475">
        <v>1</v>
      </c>
      <c r="I3475">
        <v>1</v>
      </c>
      <c r="J3475">
        <v>1</v>
      </c>
      <c r="K3475">
        <v>1</v>
      </c>
    </row>
    <row r="3476" spans="1:11" hidden="1">
      <c r="A3476" t="s">
        <v>295</v>
      </c>
      <c r="B3476" t="s">
        <v>242</v>
      </c>
      <c r="C3476" t="s">
        <v>291</v>
      </c>
      <c r="D3476">
        <v>1</v>
      </c>
      <c r="E3476">
        <v>1</v>
      </c>
      <c r="F3476">
        <v>1</v>
      </c>
      <c r="G3476">
        <v>1</v>
      </c>
      <c r="H3476">
        <v>1</v>
      </c>
      <c r="I3476">
        <v>1</v>
      </c>
      <c r="J3476">
        <v>1</v>
      </c>
      <c r="K3476">
        <v>1</v>
      </c>
    </row>
    <row r="3477" spans="1:11" hidden="1">
      <c r="A3477" t="s">
        <v>295</v>
      </c>
      <c r="B3477" t="s">
        <v>242</v>
      </c>
      <c r="C3477" t="s">
        <v>292</v>
      </c>
      <c r="D3477">
        <v>1</v>
      </c>
      <c r="E3477">
        <v>1</v>
      </c>
      <c r="F3477">
        <v>1</v>
      </c>
      <c r="G3477">
        <v>1</v>
      </c>
      <c r="H3477">
        <v>1</v>
      </c>
      <c r="I3477">
        <v>1</v>
      </c>
      <c r="J3477">
        <v>1</v>
      </c>
      <c r="K3477">
        <v>1</v>
      </c>
    </row>
    <row r="3478" spans="1:11" hidden="1">
      <c r="A3478" t="s">
        <v>295</v>
      </c>
      <c r="B3478" t="s">
        <v>362</v>
      </c>
      <c r="C3478" t="s">
        <v>278</v>
      </c>
      <c r="D3478">
        <v>1</v>
      </c>
      <c r="E3478">
        <v>1</v>
      </c>
      <c r="F3478">
        <v>1</v>
      </c>
      <c r="G3478">
        <v>1</v>
      </c>
      <c r="H3478">
        <v>1</v>
      </c>
      <c r="I3478">
        <v>1</v>
      </c>
      <c r="J3478">
        <v>1</v>
      </c>
      <c r="K3478">
        <v>1</v>
      </c>
    </row>
    <row r="3479" spans="1:11" hidden="1">
      <c r="A3479" t="s">
        <v>295</v>
      </c>
      <c r="B3479" t="s">
        <v>362</v>
      </c>
      <c r="C3479" t="s">
        <v>279</v>
      </c>
      <c r="D3479">
        <v>1</v>
      </c>
      <c r="E3479">
        <v>1</v>
      </c>
      <c r="F3479">
        <v>1</v>
      </c>
      <c r="G3479">
        <v>1</v>
      </c>
      <c r="H3479">
        <v>1</v>
      </c>
      <c r="I3479">
        <v>1</v>
      </c>
      <c r="J3479">
        <v>1</v>
      </c>
      <c r="K3479">
        <v>1</v>
      </c>
    </row>
    <row r="3480" spans="1:11" hidden="1">
      <c r="A3480" t="s">
        <v>295</v>
      </c>
      <c r="B3480" t="s">
        <v>362</v>
      </c>
      <c r="C3480" t="s">
        <v>280</v>
      </c>
      <c r="D3480">
        <v>1</v>
      </c>
      <c r="E3480">
        <v>1</v>
      </c>
      <c r="F3480">
        <v>1</v>
      </c>
      <c r="G3480">
        <v>1</v>
      </c>
      <c r="H3480">
        <v>1</v>
      </c>
      <c r="I3480">
        <v>1</v>
      </c>
      <c r="J3480">
        <v>1</v>
      </c>
      <c r="K3480">
        <v>1</v>
      </c>
    </row>
    <row r="3481" spans="1:11" hidden="1">
      <c r="A3481" t="s">
        <v>295</v>
      </c>
      <c r="B3481" t="s">
        <v>362</v>
      </c>
      <c r="C3481" t="s">
        <v>277</v>
      </c>
      <c r="D3481">
        <v>1</v>
      </c>
      <c r="E3481">
        <v>1</v>
      </c>
      <c r="F3481">
        <v>1</v>
      </c>
      <c r="G3481">
        <v>1</v>
      </c>
      <c r="H3481">
        <v>1</v>
      </c>
      <c r="I3481">
        <v>1</v>
      </c>
      <c r="J3481">
        <v>1</v>
      </c>
      <c r="K3481">
        <v>1</v>
      </c>
    </row>
    <row r="3482" spans="1:11" hidden="1">
      <c r="A3482" t="s">
        <v>295</v>
      </c>
      <c r="B3482" t="s">
        <v>362</v>
      </c>
      <c r="C3482" t="s">
        <v>281</v>
      </c>
      <c r="D3482">
        <v>1</v>
      </c>
      <c r="E3482">
        <v>1</v>
      </c>
      <c r="F3482">
        <v>1</v>
      </c>
      <c r="G3482">
        <v>1</v>
      </c>
      <c r="H3482">
        <v>1</v>
      </c>
      <c r="I3482">
        <v>1</v>
      </c>
      <c r="J3482">
        <v>1</v>
      </c>
      <c r="K3482">
        <v>1</v>
      </c>
    </row>
    <row r="3483" spans="1:11" hidden="1">
      <c r="A3483" t="s">
        <v>295</v>
      </c>
      <c r="B3483" t="s">
        <v>362</v>
      </c>
      <c r="C3483" t="s">
        <v>282</v>
      </c>
      <c r="D3483">
        <v>1</v>
      </c>
      <c r="E3483">
        <v>1</v>
      </c>
      <c r="F3483">
        <v>1</v>
      </c>
      <c r="G3483">
        <v>1</v>
      </c>
      <c r="H3483">
        <v>1</v>
      </c>
      <c r="I3483">
        <v>1</v>
      </c>
      <c r="J3483">
        <v>1</v>
      </c>
      <c r="K3483">
        <v>1</v>
      </c>
    </row>
    <row r="3484" spans="1:11" hidden="1">
      <c r="A3484" t="s">
        <v>295</v>
      </c>
      <c r="B3484" t="s">
        <v>362</v>
      </c>
      <c r="C3484" t="s">
        <v>283</v>
      </c>
      <c r="D3484">
        <v>1</v>
      </c>
      <c r="E3484">
        <v>1</v>
      </c>
      <c r="F3484">
        <v>1</v>
      </c>
      <c r="G3484">
        <v>1</v>
      </c>
      <c r="H3484">
        <v>1</v>
      </c>
      <c r="I3484">
        <v>1</v>
      </c>
      <c r="J3484">
        <v>1</v>
      </c>
      <c r="K3484">
        <v>1</v>
      </c>
    </row>
    <row r="3485" spans="1:11" hidden="1">
      <c r="A3485" t="s">
        <v>295</v>
      </c>
      <c r="B3485" t="s">
        <v>362</v>
      </c>
      <c r="C3485" t="s">
        <v>284</v>
      </c>
      <c r="D3485">
        <v>1</v>
      </c>
      <c r="E3485">
        <v>1</v>
      </c>
      <c r="F3485">
        <v>1</v>
      </c>
      <c r="G3485">
        <v>1</v>
      </c>
      <c r="H3485">
        <v>1</v>
      </c>
      <c r="I3485">
        <v>1</v>
      </c>
      <c r="J3485">
        <v>1</v>
      </c>
      <c r="K3485">
        <v>1</v>
      </c>
    </row>
    <row r="3486" spans="1:11" hidden="1">
      <c r="A3486" t="s">
        <v>295</v>
      </c>
      <c r="B3486" t="s">
        <v>362</v>
      </c>
      <c r="C3486" t="s">
        <v>285</v>
      </c>
      <c r="D3486">
        <v>1</v>
      </c>
      <c r="E3486">
        <v>1</v>
      </c>
      <c r="F3486">
        <v>1</v>
      </c>
      <c r="G3486">
        <v>1</v>
      </c>
      <c r="H3486">
        <v>1</v>
      </c>
      <c r="I3486">
        <v>1</v>
      </c>
      <c r="J3486">
        <v>1</v>
      </c>
      <c r="K3486">
        <v>1</v>
      </c>
    </row>
    <row r="3487" spans="1:11" hidden="1">
      <c r="A3487" t="s">
        <v>295</v>
      </c>
      <c r="B3487" t="s">
        <v>362</v>
      </c>
      <c r="C3487" t="s">
        <v>286</v>
      </c>
      <c r="D3487">
        <v>1</v>
      </c>
      <c r="E3487">
        <v>1</v>
      </c>
      <c r="F3487">
        <v>1</v>
      </c>
      <c r="G3487">
        <v>1</v>
      </c>
      <c r="H3487">
        <v>1</v>
      </c>
      <c r="I3487">
        <v>1</v>
      </c>
      <c r="J3487">
        <v>1</v>
      </c>
      <c r="K3487">
        <v>1</v>
      </c>
    </row>
    <row r="3488" spans="1:11" hidden="1">
      <c r="A3488" t="s">
        <v>295</v>
      </c>
      <c r="B3488" t="s">
        <v>362</v>
      </c>
      <c r="C3488" t="s">
        <v>287</v>
      </c>
      <c r="D3488">
        <v>1</v>
      </c>
      <c r="E3488">
        <v>1</v>
      </c>
      <c r="F3488">
        <v>1</v>
      </c>
      <c r="G3488">
        <v>1</v>
      </c>
      <c r="H3488">
        <v>1</v>
      </c>
      <c r="I3488">
        <v>1</v>
      </c>
      <c r="J3488">
        <v>1</v>
      </c>
      <c r="K3488">
        <v>1</v>
      </c>
    </row>
    <row r="3489" spans="1:13" hidden="1">
      <c r="A3489" t="s">
        <v>295</v>
      </c>
      <c r="B3489" t="s">
        <v>362</v>
      </c>
      <c r="C3489" t="s">
        <v>288</v>
      </c>
      <c r="D3489">
        <v>1</v>
      </c>
      <c r="E3489">
        <v>1</v>
      </c>
      <c r="F3489">
        <v>1</v>
      </c>
      <c r="G3489">
        <v>1</v>
      </c>
      <c r="H3489">
        <v>1</v>
      </c>
      <c r="I3489">
        <v>1</v>
      </c>
      <c r="J3489">
        <v>1</v>
      </c>
      <c r="K3489">
        <v>1</v>
      </c>
    </row>
    <row r="3490" spans="1:13" hidden="1">
      <c r="A3490" t="s">
        <v>295</v>
      </c>
      <c r="B3490" t="s">
        <v>362</v>
      </c>
      <c r="C3490" t="s">
        <v>289</v>
      </c>
      <c r="D3490">
        <v>1</v>
      </c>
      <c r="E3490">
        <v>1</v>
      </c>
      <c r="F3490">
        <v>1</v>
      </c>
      <c r="G3490">
        <v>1</v>
      </c>
      <c r="H3490">
        <v>1</v>
      </c>
      <c r="I3490">
        <v>1</v>
      </c>
      <c r="J3490">
        <v>1</v>
      </c>
      <c r="K3490">
        <v>1</v>
      </c>
    </row>
    <row r="3491" spans="1:13" hidden="1">
      <c r="A3491" t="s">
        <v>295</v>
      </c>
      <c r="B3491" t="s">
        <v>362</v>
      </c>
      <c r="C3491" t="s">
        <v>290</v>
      </c>
      <c r="D3491">
        <v>1</v>
      </c>
      <c r="E3491">
        <v>1</v>
      </c>
      <c r="F3491">
        <v>1</v>
      </c>
      <c r="G3491">
        <v>1</v>
      </c>
      <c r="H3491">
        <v>1</v>
      </c>
      <c r="I3491">
        <v>1</v>
      </c>
      <c r="J3491">
        <v>1</v>
      </c>
      <c r="K3491">
        <v>1</v>
      </c>
    </row>
    <row r="3492" spans="1:13" hidden="1">
      <c r="A3492" t="s">
        <v>295</v>
      </c>
      <c r="B3492" t="s">
        <v>362</v>
      </c>
      <c r="C3492" t="s">
        <v>291</v>
      </c>
      <c r="D3492">
        <v>1</v>
      </c>
      <c r="E3492">
        <v>1</v>
      </c>
      <c r="F3492">
        <v>1</v>
      </c>
      <c r="G3492">
        <v>1</v>
      </c>
      <c r="H3492">
        <v>1</v>
      </c>
      <c r="I3492">
        <v>1</v>
      </c>
      <c r="J3492">
        <v>1</v>
      </c>
      <c r="K3492">
        <v>1</v>
      </c>
    </row>
    <row r="3493" spans="1:13" hidden="1">
      <c r="A3493" t="s">
        <v>295</v>
      </c>
      <c r="B3493" t="s">
        <v>362</v>
      </c>
      <c r="C3493" t="s">
        <v>292</v>
      </c>
      <c r="D3493">
        <v>1</v>
      </c>
      <c r="E3493">
        <v>1</v>
      </c>
      <c r="F3493">
        <v>1</v>
      </c>
      <c r="G3493">
        <v>1</v>
      </c>
      <c r="H3493">
        <v>1</v>
      </c>
      <c r="I3493">
        <v>1</v>
      </c>
      <c r="J3493">
        <v>1</v>
      </c>
      <c r="K3493">
        <v>1</v>
      </c>
    </row>
    <row r="3494" spans="1:13" hidden="1">
      <c r="A3494" t="s">
        <v>295</v>
      </c>
      <c r="B3494" t="s">
        <v>359</v>
      </c>
      <c r="C3494" t="s">
        <v>278</v>
      </c>
      <c r="D3494">
        <v>1</v>
      </c>
      <c r="E3494">
        <v>1</v>
      </c>
      <c r="F3494">
        <v>1</v>
      </c>
      <c r="G3494">
        <v>1</v>
      </c>
      <c r="H3494">
        <v>1</v>
      </c>
      <c r="I3494">
        <v>1</v>
      </c>
      <c r="J3494">
        <v>1</v>
      </c>
      <c r="K3494">
        <v>1</v>
      </c>
      <c r="M3494" t="s">
        <v>468</v>
      </c>
    </row>
    <row r="3495" spans="1:13" hidden="1">
      <c r="A3495" t="s">
        <v>295</v>
      </c>
      <c r="B3495" t="s">
        <v>359</v>
      </c>
      <c r="C3495" t="s">
        <v>279</v>
      </c>
      <c r="D3495">
        <v>1</v>
      </c>
      <c r="E3495">
        <v>1</v>
      </c>
      <c r="F3495">
        <v>1</v>
      </c>
      <c r="G3495">
        <v>1</v>
      </c>
      <c r="H3495">
        <v>1</v>
      </c>
      <c r="I3495">
        <v>1</v>
      </c>
      <c r="J3495">
        <v>1</v>
      </c>
      <c r="K3495">
        <v>1</v>
      </c>
      <c r="M3495" t="s">
        <v>468</v>
      </c>
    </row>
    <row r="3496" spans="1:13" hidden="1">
      <c r="A3496" t="s">
        <v>295</v>
      </c>
      <c r="B3496" t="s">
        <v>359</v>
      </c>
      <c r="C3496" t="s">
        <v>280</v>
      </c>
      <c r="D3496">
        <v>1</v>
      </c>
      <c r="E3496">
        <v>1</v>
      </c>
      <c r="F3496">
        <v>1</v>
      </c>
      <c r="G3496">
        <v>1</v>
      </c>
      <c r="H3496">
        <v>1</v>
      </c>
      <c r="I3496">
        <v>1</v>
      </c>
      <c r="J3496">
        <v>1</v>
      </c>
      <c r="K3496">
        <v>1</v>
      </c>
      <c r="M3496" t="s">
        <v>468</v>
      </c>
    </row>
    <row r="3497" spans="1:13" hidden="1">
      <c r="A3497" t="s">
        <v>295</v>
      </c>
      <c r="B3497" t="s">
        <v>359</v>
      </c>
      <c r="C3497" t="s">
        <v>277</v>
      </c>
      <c r="D3497">
        <v>1</v>
      </c>
      <c r="E3497">
        <v>1</v>
      </c>
      <c r="F3497">
        <v>1</v>
      </c>
      <c r="G3497">
        <v>1</v>
      </c>
      <c r="H3497">
        <v>1</v>
      </c>
      <c r="I3497">
        <v>1</v>
      </c>
      <c r="J3497">
        <v>1</v>
      </c>
      <c r="K3497">
        <v>1</v>
      </c>
      <c r="M3497" t="s">
        <v>468</v>
      </c>
    </row>
    <row r="3498" spans="1:13" hidden="1">
      <c r="A3498" t="s">
        <v>295</v>
      </c>
      <c r="B3498" t="s">
        <v>359</v>
      </c>
      <c r="C3498" t="s">
        <v>281</v>
      </c>
      <c r="D3498">
        <v>1</v>
      </c>
      <c r="E3498">
        <v>1</v>
      </c>
      <c r="F3498">
        <v>1</v>
      </c>
      <c r="G3498">
        <v>1</v>
      </c>
      <c r="H3498">
        <v>1</v>
      </c>
      <c r="I3498">
        <v>1</v>
      </c>
      <c r="J3498">
        <v>1</v>
      </c>
      <c r="K3498">
        <v>1</v>
      </c>
      <c r="M3498" t="s">
        <v>468</v>
      </c>
    </row>
    <row r="3499" spans="1:13" hidden="1">
      <c r="A3499" t="s">
        <v>295</v>
      </c>
      <c r="B3499" t="s">
        <v>359</v>
      </c>
      <c r="C3499" t="s">
        <v>282</v>
      </c>
      <c r="D3499">
        <v>1</v>
      </c>
      <c r="E3499">
        <v>1</v>
      </c>
      <c r="F3499">
        <v>1</v>
      </c>
      <c r="G3499">
        <v>1</v>
      </c>
      <c r="H3499">
        <v>1</v>
      </c>
      <c r="I3499">
        <v>1</v>
      </c>
      <c r="J3499">
        <v>1</v>
      </c>
      <c r="K3499">
        <v>1</v>
      </c>
      <c r="M3499" t="s">
        <v>468</v>
      </c>
    </row>
    <row r="3500" spans="1:13" hidden="1">
      <c r="A3500" t="s">
        <v>295</v>
      </c>
      <c r="B3500" t="s">
        <v>359</v>
      </c>
      <c r="C3500" t="s">
        <v>283</v>
      </c>
      <c r="D3500">
        <v>1</v>
      </c>
      <c r="E3500">
        <v>1</v>
      </c>
      <c r="F3500">
        <v>1</v>
      </c>
      <c r="G3500">
        <v>1</v>
      </c>
      <c r="H3500">
        <v>1</v>
      </c>
      <c r="I3500">
        <v>1</v>
      </c>
      <c r="J3500">
        <v>1</v>
      </c>
      <c r="K3500">
        <v>1</v>
      </c>
      <c r="M3500" t="s">
        <v>468</v>
      </c>
    </row>
    <row r="3501" spans="1:13" hidden="1">
      <c r="A3501" t="s">
        <v>295</v>
      </c>
      <c r="B3501" t="s">
        <v>359</v>
      </c>
      <c r="C3501" t="s">
        <v>284</v>
      </c>
      <c r="D3501">
        <v>1</v>
      </c>
      <c r="E3501">
        <v>1</v>
      </c>
      <c r="F3501">
        <v>1</v>
      </c>
      <c r="G3501">
        <v>1</v>
      </c>
      <c r="H3501">
        <v>1</v>
      </c>
      <c r="I3501">
        <v>1</v>
      </c>
      <c r="J3501">
        <v>1</v>
      </c>
      <c r="K3501">
        <v>1</v>
      </c>
      <c r="M3501" t="s">
        <v>468</v>
      </c>
    </row>
    <row r="3502" spans="1:13" hidden="1">
      <c r="A3502" t="s">
        <v>295</v>
      </c>
      <c r="B3502" t="s">
        <v>359</v>
      </c>
      <c r="C3502" t="s">
        <v>285</v>
      </c>
      <c r="D3502">
        <v>1</v>
      </c>
      <c r="E3502">
        <v>1</v>
      </c>
      <c r="F3502">
        <v>1</v>
      </c>
      <c r="G3502">
        <v>1</v>
      </c>
      <c r="H3502">
        <v>1</v>
      </c>
      <c r="I3502">
        <v>1</v>
      </c>
      <c r="J3502">
        <v>1</v>
      </c>
      <c r="K3502">
        <v>1</v>
      </c>
      <c r="M3502" t="s">
        <v>468</v>
      </c>
    </row>
    <row r="3503" spans="1:13" hidden="1">
      <c r="A3503" t="s">
        <v>295</v>
      </c>
      <c r="B3503" t="s">
        <v>359</v>
      </c>
      <c r="C3503" t="s">
        <v>286</v>
      </c>
      <c r="D3503">
        <v>1</v>
      </c>
      <c r="E3503">
        <v>1</v>
      </c>
      <c r="F3503">
        <v>1</v>
      </c>
      <c r="G3503">
        <v>1</v>
      </c>
      <c r="H3503">
        <v>1</v>
      </c>
      <c r="I3503">
        <v>1</v>
      </c>
      <c r="J3503">
        <v>1</v>
      </c>
      <c r="K3503">
        <v>1</v>
      </c>
      <c r="M3503" t="s">
        <v>468</v>
      </c>
    </row>
    <row r="3504" spans="1:13" hidden="1">
      <c r="A3504" t="s">
        <v>295</v>
      </c>
      <c r="B3504" t="s">
        <v>359</v>
      </c>
      <c r="C3504" t="s">
        <v>287</v>
      </c>
      <c r="D3504">
        <v>1</v>
      </c>
      <c r="E3504">
        <v>1</v>
      </c>
      <c r="F3504">
        <v>1</v>
      </c>
      <c r="G3504">
        <v>1</v>
      </c>
      <c r="H3504">
        <v>1</v>
      </c>
      <c r="I3504">
        <v>1</v>
      </c>
      <c r="J3504">
        <v>1</v>
      </c>
      <c r="K3504">
        <v>1</v>
      </c>
      <c r="M3504" t="s">
        <v>468</v>
      </c>
    </row>
    <row r="3505" spans="1:13" hidden="1">
      <c r="A3505" t="s">
        <v>295</v>
      </c>
      <c r="B3505" t="s">
        <v>359</v>
      </c>
      <c r="C3505" t="s">
        <v>288</v>
      </c>
      <c r="D3505">
        <v>1</v>
      </c>
      <c r="E3505">
        <v>1</v>
      </c>
      <c r="F3505">
        <v>1</v>
      </c>
      <c r="G3505">
        <v>1</v>
      </c>
      <c r="H3505">
        <v>1</v>
      </c>
      <c r="I3505">
        <v>1</v>
      </c>
      <c r="J3505">
        <v>1</v>
      </c>
      <c r="K3505">
        <v>1</v>
      </c>
      <c r="M3505" t="s">
        <v>468</v>
      </c>
    </row>
    <row r="3506" spans="1:13" hidden="1">
      <c r="A3506" t="s">
        <v>295</v>
      </c>
      <c r="B3506" t="s">
        <v>359</v>
      </c>
      <c r="C3506" t="s">
        <v>289</v>
      </c>
      <c r="D3506">
        <v>1</v>
      </c>
      <c r="E3506">
        <v>1</v>
      </c>
      <c r="F3506">
        <v>1</v>
      </c>
      <c r="G3506">
        <v>1</v>
      </c>
      <c r="H3506">
        <v>1</v>
      </c>
      <c r="I3506">
        <v>1</v>
      </c>
      <c r="J3506">
        <v>1</v>
      </c>
      <c r="K3506">
        <v>1</v>
      </c>
      <c r="M3506" t="s">
        <v>468</v>
      </c>
    </row>
    <row r="3507" spans="1:13" hidden="1">
      <c r="A3507" t="s">
        <v>295</v>
      </c>
      <c r="B3507" t="s">
        <v>359</v>
      </c>
      <c r="C3507" t="s">
        <v>290</v>
      </c>
      <c r="D3507">
        <v>1</v>
      </c>
      <c r="E3507">
        <v>1</v>
      </c>
      <c r="F3507">
        <v>1</v>
      </c>
      <c r="G3507">
        <v>1</v>
      </c>
      <c r="H3507">
        <v>1</v>
      </c>
      <c r="I3507">
        <v>1</v>
      </c>
      <c r="J3507">
        <v>1</v>
      </c>
      <c r="K3507">
        <v>1</v>
      </c>
      <c r="M3507" t="s">
        <v>468</v>
      </c>
    </row>
    <row r="3508" spans="1:13" hidden="1">
      <c r="A3508" t="s">
        <v>295</v>
      </c>
      <c r="B3508" t="s">
        <v>359</v>
      </c>
      <c r="C3508" t="s">
        <v>291</v>
      </c>
      <c r="D3508">
        <v>1</v>
      </c>
      <c r="E3508">
        <v>1</v>
      </c>
      <c r="F3508">
        <v>1</v>
      </c>
      <c r="G3508">
        <v>1</v>
      </c>
      <c r="H3508">
        <v>1</v>
      </c>
      <c r="I3508">
        <v>1</v>
      </c>
      <c r="J3508">
        <v>1</v>
      </c>
      <c r="K3508">
        <v>1</v>
      </c>
      <c r="M3508" t="s">
        <v>468</v>
      </c>
    </row>
    <row r="3509" spans="1:13" hidden="1">
      <c r="A3509" t="s">
        <v>295</v>
      </c>
      <c r="B3509" t="s">
        <v>359</v>
      </c>
      <c r="C3509" t="s">
        <v>292</v>
      </c>
      <c r="D3509">
        <v>1</v>
      </c>
      <c r="E3509">
        <v>1</v>
      </c>
      <c r="F3509">
        <v>1</v>
      </c>
      <c r="G3509">
        <v>1</v>
      </c>
      <c r="H3509">
        <v>1</v>
      </c>
      <c r="I3509">
        <v>1</v>
      </c>
      <c r="J3509">
        <v>1</v>
      </c>
      <c r="K3509">
        <v>1</v>
      </c>
      <c r="M3509" t="s">
        <v>468</v>
      </c>
    </row>
    <row r="3510" spans="1:13" hidden="1">
      <c r="A3510" t="s">
        <v>295</v>
      </c>
      <c r="B3510" t="s">
        <v>360</v>
      </c>
      <c r="C3510" t="s">
        <v>278</v>
      </c>
      <c r="D3510">
        <v>1</v>
      </c>
      <c r="E3510">
        <v>1</v>
      </c>
      <c r="F3510">
        <v>1</v>
      </c>
      <c r="G3510">
        <v>1</v>
      </c>
      <c r="H3510">
        <v>1</v>
      </c>
      <c r="I3510">
        <v>1</v>
      </c>
      <c r="J3510">
        <v>1</v>
      </c>
      <c r="K3510">
        <v>1</v>
      </c>
      <c r="M3510" t="s">
        <v>468</v>
      </c>
    </row>
    <row r="3511" spans="1:13" hidden="1">
      <c r="A3511" t="s">
        <v>295</v>
      </c>
      <c r="B3511" t="s">
        <v>360</v>
      </c>
      <c r="C3511" t="s">
        <v>279</v>
      </c>
      <c r="D3511">
        <v>1</v>
      </c>
      <c r="E3511">
        <v>1</v>
      </c>
      <c r="F3511">
        <v>1</v>
      </c>
      <c r="G3511">
        <v>1</v>
      </c>
      <c r="H3511">
        <v>1</v>
      </c>
      <c r="I3511">
        <v>1</v>
      </c>
      <c r="J3511">
        <v>1</v>
      </c>
      <c r="K3511">
        <v>1</v>
      </c>
      <c r="M3511" t="s">
        <v>468</v>
      </c>
    </row>
    <row r="3512" spans="1:13" hidden="1">
      <c r="A3512" t="s">
        <v>295</v>
      </c>
      <c r="B3512" t="s">
        <v>360</v>
      </c>
      <c r="C3512" t="s">
        <v>280</v>
      </c>
      <c r="D3512">
        <v>1</v>
      </c>
      <c r="E3512">
        <v>1</v>
      </c>
      <c r="F3512">
        <v>1</v>
      </c>
      <c r="G3512">
        <v>1</v>
      </c>
      <c r="H3512">
        <v>1</v>
      </c>
      <c r="I3512">
        <v>1</v>
      </c>
      <c r="J3512">
        <v>1</v>
      </c>
      <c r="K3512">
        <v>1</v>
      </c>
      <c r="M3512" t="s">
        <v>468</v>
      </c>
    </row>
    <row r="3513" spans="1:13" hidden="1">
      <c r="A3513" t="s">
        <v>295</v>
      </c>
      <c r="B3513" t="s">
        <v>360</v>
      </c>
      <c r="C3513" t="s">
        <v>277</v>
      </c>
      <c r="D3513">
        <v>1</v>
      </c>
      <c r="E3513">
        <v>1</v>
      </c>
      <c r="F3513">
        <v>1</v>
      </c>
      <c r="G3513">
        <v>1</v>
      </c>
      <c r="H3513">
        <v>1</v>
      </c>
      <c r="I3513">
        <v>1</v>
      </c>
      <c r="J3513">
        <v>1</v>
      </c>
      <c r="K3513">
        <v>1</v>
      </c>
      <c r="M3513" t="s">
        <v>468</v>
      </c>
    </row>
    <row r="3514" spans="1:13" hidden="1">
      <c r="A3514" t="s">
        <v>295</v>
      </c>
      <c r="B3514" t="s">
        <v>360</v>
      </c>
      <c r="C3514" t="s">
        <v>281</v>
      </c>
      <c r="D3514">
        <v>1</v>
      </c>
      <c r="E3514">
        <v>1</v>
      </c>
      <c r="F3514">
        <v>1</v>
      </c>
      <c r="G3514">
        <v>1</v>
      </c>
      <c r="H3514">
        <v>1</v>
      </c>
      <c r="I3514">
        <v>1</v>
      </c>
      <c r="J3514">
        <v>1</v>
      </c>
      <c r="K3514">
        <v>1</v>
      </c>
      <c r="M3514" t="s">
        <v>468</v>
      </c>
    </row>
    <row r="3515" spans="1:13" hidden="1">
      <c r="A3515" t="s">
        <v>295</v>
      </c>
      <c r="B3515" t="s">
        <v>360</v>
      </c>
      <c r="C3515" t="s">
        <v>282</v>
      </c>
      <c r="D3515">
        <v>1</v>
      </c>
      <c r="E3515">
        <v>1</v>
      </c>
      <c r="F3515">
        <v>1</v>
      </c>
      <c r="G3515">
        <v>1</v>
      </c>
      <c r="H3515">
        <v>1</v>
      </c>
      <c r="I3515">
        <v>1</v>
      </c>
      <c r="J3515">
        <v>1</v>
      </c>
      <c r="K3515">
        <v>1</v>
      </c>
      <c r="M3515" t="s">
        <v>468</v>
      </c>
    </row>
    <row r="3516" spans="1:13" hidden="1">
      <c r="A3516" t="s">
        <v>295</v>
      </c>
      <c r="B3516" t="s">
        <v>360</v>
      </c>
      <c r="C3516" t="s">
        <v>283</v>
      </c>
      <c r="D3516">
        <v>1</v>
      </c>
      <c r="E3516">
        <v>1</v>
      </c>
      <c r="F3516">
        <v>1</v>
      </c>
      <c r="G3516">
        <v>1</v>
      </c>
      <c r="H3516">
        <v>1</v>
      </c>
      <c r="I3516">
        <v>1</v>
      </c>
      <c r="J3516">
        <v>1</v>
      </c>
      <c r="K3516">
        <v>1</v>
      </c>
      <c r="M3516" t="s">
        <v>468</v>
      </c>
    </row>
    <row r="3517" spans="1:13" hidden="1">
      <c r="A3517" t="s">
        <v>295</v>
      </c>
      <c r="B3517" t="s">
        <v>360</v>
      </c>
      <c r="C3517" t="s">
        <v>284</v>
      </c>
      <c r="D3517">
        <v>1</v>
      </c>
      <c r="E3517">
        <v>1</v>
      </c>
      <c r="F3517">
        <v>1</v>
      </c>
      <c r="G3517">
        <v>1</v>
      </c>
      <c r="H3517">
        <v>1</v>
      </c>
      <c r="I3517">
        <v>1</v>
      </c>
      <c r="J3517">
        <v>1</v>
      </c>
      <c r="K3517">
        <v>1</v>
      </c>
      <c r="M3517" t="s">
        <v>468</v>
      </c>
    </row>
    <row r="3518" spans="1:13" hidden="1">
      <c r="A3518" t="s">
        <v>295</v>
      </c>
      <c r="B3518" t="s">
        <v>360</v>
      </c>
      <c r="C3518" t="s">
        <v>285</v>
      </c>
      <c r="D3518">
        <v>1</v>
      </c>
      <c r="E3518">
        <v>1</v>
      </c>
      <c r="F3518">
        <v>1</v>
      </c>
      <c r="G3518">
        <v>1</v>
      </c>
      <c r="H3518">
        <v>1</v>
      </c>
      <c r="I3518">
        <v>1</v>
      </c>
      <c r="J3518">
        <v>1</v>
      </c>
      <c r="K3518">
        <v>1</v>
      </c>
      <c r="M3518" t="s">
        <v>468</v>
      </c>
    </row>
    <row r="3519" spans="1:13" hidden="1">
      <c r="A3519" t="s">
        <v>295</v>
      </c>
      <c r="B3519" t="s">
        <v>360</v>
      </c>
      <c r="C3519" t="s">
        <v>286</v>
      </c>
      <c r="D3519">
        <v>1</v>
      </c>
      <c r="E3519">
        <v>1</v>
      </c>
      <c r="F3519">
        <v>1</v>
      </c>
      <c r="G3519">
        <v>1</v>
      </c>
      <c r="H3519">
        <v>1</v>
      </c>
      <c r="I3519">
        <v>1</v>
      </c>
      <c r="J3519">
        <v>1</v>
      </c>
      <c r="K3519">
        <v>1</v>
      </c>
      <c r="M3519" t="s">
        <v>468</v>
      </c>
    </row>
    <row r="3520" spans="1:13" hidden="1">
      <c r="A3520" t="s">
        <v>295</v>
      </c>
      <c r="B3520" t="s">
        <v>360</v>
      </c>
      <c r="C3520" t="s">
        <v>287</v>
      </c>
      <c r="D3520">
        <v>1</v>
      </c>
      <c r="E3520">
        <v>1</v>
      </c>
      <c r="F3520">
        <v>1</v>
      </c>
      <c r="G3520">
        <v>1</v>
      </c>
      <c r="H3520">
        <v>1</v>
      </c>
      <c r="I3520">
        <v>1</v>
      </c>
      <c r="J3520">
        <v>1</v>
      </c>
      <c r="K3520">
        <v>1</v>
      </c>
      <c r="M3520" t="s">
        <v>468</v>
      </c>
    </row>
    <row r="3521" spans="1:13" hidden="1">
      <c r="A3521" t="s">
        <v>295</v>
      </c>
      <c r="B3521" t="s">
        <v>360</v>
      </c>
      <c r="C3521" t="s">
        <v>288</v>
      </c>
      <c r="D3521">
        <v>1</v>
      </c>
      <c r="E3521">
        <v>1</v>
      </c>
      <c r="F3521">
        <v>1</v>
      </c>
      <c r="G3521">
        <v>1</v>
      </c>
      <c r="H3521">
        <v>1</v>
      </c>
      <c r="I3521">
        <v>1</v>
      </c>
      <c r="J3521">
        <v>1</v>
      </c>
      <c r="K3521">
        <v>1</v>
      </c>
      <c r="M3521" t="s">
        <v>468</v>
      </c>
    </row>
    <row r="3522" spans="1:13" hidden="1">
      <c r="A3522" t="s">
        <v>295</v>
      </c>
      <c r="B3522" t="s">
        <v>360</v>
      </c>
      <c r="C3522" t="s">
        <v>289</v>
      </c>
      <c r="D3522">
        <v>1</v>
      </c>
      <c r="E3522">
        <v>1</v>
      </c>
      <c r="F3522">
        <v>1</v>
      </c>
      <c r="G3522">
        <v>1</v>
      </c>
      <c r="H3522">
        <v>1</v>
      </c>
      <c r="I3522">
        <v>1</v>
      </c>
      <c r="J3522">
        <v>1</v>
      </c>
      <c r="K3522">
        <v>1</v>
      </c>
      <c r="M3522" t="s">
        <v>468</v>
      </c>
    </row>
    <row r="3523" spans="1:13" hidden="1">
      <c r="A3523" t="s">
        <v>295</v>
      </c>
      <c r="B3523" t="s">
        <v>360</v>
      </c>
      <c r="C3523" t="s">
        <v>290</v>
      </c>
      <c r="D3523">
        <v>1</v>
      </c>
      <c r="E3523">
        <v>1</v>
      </c>
      <c r="F3523">
        <v>1</v>
      </c>
      <c r="G3523">
        <v>1</v>
      </c>
      <c r="H3523">
        <v>1</v>
      </c>
      <c r="I3523">
        <v>1</v>
      </c>
      <c r="J3523">
        <v>1</v>
      </c>
      <c r="K3523">
        <v>1</v>
      </c>
      <c r="M3523" t="s">
        <v>468</v>
      </c>
    </row>
    <row r="3524" spans="1:13" hidden="1">
      <c r="A3524" t="s">
        <v>295</v>
      </c>
      <c r="B3524" t="s">
        <v>360</v>
      </c>
      <c r="C3524" t="s">
        <v>291</v>
      </c>
      <c r="D3524">
        <v>1</v>
      </c>
      <c r="E3524">
        <v>1</v>
      </c>
      <c r="F3524">
        <v>1</v>
      </c>
      <c r="G3524">
        <v>1</v>
      </c>
      <c r="H3524">
        <v>1</v>
      </c>
      <c r="I3524">
        <v>1</v>
      </c>
      <c r="J3524">
        <v>1</v>
      </c>
      <c r="K3524">
        <v>1</v>
      </c>
      <c r="M3524" t="s">
        <v>468</v>
      </c>
    </row>
    <row r="3525" spans="1:13" hidden="1">
      <c r="A3525" t="s">
        <v>295</v>
      </c>
      <c r="B3525" t="s">
        <v>360</v>
      </c>
      <c r="C3525" t="s">
        <v>292</v>
      </c>
      <c r="D3525">
        <v>1</v>
      </c>
      <c r="E3525">
        <v>1</v>
      </c>
      <c r="F3525">
        <v>1</v>
      </c>
      <c r="G3525">
        <v>1</v>
      </c>
      <c r="H3525">
        <v>1</v>
      </c>
      <c r="I3525">
        <v>1</v>
      </c>
      <c r="J3525">
        <v>1</v>
      </c>
      <c r="K3525">
        <v>1</v>
      </c>
      <c r="M3525" t="s">
        <v>468</v>
      </c>
    </row>
    <row r="3526" spans="1:13" hidden="1">
      <c r="A3526" t="s">
        <v>295</v>
      </c>
      <c r="B3526" t="s">
        <v>435</v>
      </c>
      <c r="C3526" t="s">
        <v>278</v>
      </c>
      <c r="D3526">
        <v>1</v>
      </c>
      <c r="E3526">
        <v>1</v>
      </c>
      <c r="F3526">
        <v>1</v>
      </c>
      <c r="G3526">
        <v>1</v>
      </c>
      <c r="H3526">
        <v>1</v>
      </c>
      <c r="I3526">
        <v>1</v>
      </c>
      <c r="J3526">
        <v>1</v>
      </c>
      <c r="K3526">
        <v>1</v>
      </c>
      <c r="M3526" t="s">
        <v>468</v>
      </c>
    </row>
    <row r="3527" spans="1:13" hidden="1">
      <c r="A3527" t="s">
        <v>295</v>
      </c>
      <c r="B3527" t="s">
        <v>435</v>
      </c>
      <c r="C3527" t="s">
        <v>279</v>
      </c>
      <c r="D3527">
        <v>1</v>
      </c>
      <c r="E3527">
        <v>1</v>
      </c>
      <c r="F3527">
        <v>1</v>
      </c>
      <c r="G3527">
        <v>1</v>
      </c>
      <c r="H3527">
        <v>1</v>
      </c>
      <c r="I3527">
        <v>1</v>
      </c>
      <c r="J3527">
        <v>1</v>
      </c>
      <c r="K3527">
        <v>1</v>
      </c>
      <c r="M3527" t="s">
        <v>468</v>
      </c>
    </row>
    <row r="3528" spans="1:13" hidden="1">
      <c r="A3528" t="s">
        <v>295</v>
      </c>
      <c r="B3528" t="s">
        <v>435</v>
      </c>
      <c r="C3528" t="s">
        <v>280</v>
      </c>
      <c r="D3528">
        <v>1</v>
      </c>
      <c r="E3528">
        <v>1</v>
      </c>
      <c r="F3528">
        <v>1</v>
      </c>
      <c r="G3528">
        <v>1</v>
      </c>
      <c r="H3528">
        <v>1</v>
      </c>
      <c r="I3528">
        <v>1</v>
      </c>
      <c r="J3528">
        <v>1</v>
      </c>
      <c r="K3528">
        <v>1</v>
      </c>
      <c r="M3528" t="s">
        <v>468</v>
      </c>
    </row>
    <row r="3529" spans="1:13" hidden="1">
      <c r="A3529" t="s">
        <v>295</v>
      </c>
      <c r="B3529" t="s">
        <v>435</v>
      </c>
      <c r="C3529" t="s">
        <v>277</v>
      </c>
      <c r="D3529">
        <v>1</v>
      </c>
      <c r="E3529">
        <v>1</v>
      </c>
      <c r="F3529">
        <v>1</v>
      </c>
      <c r="G3529">
        <v>1</v>
      </c>
      <c r="H3529">
        <v>1</v>
      </c>
      <c r="I3529">
        <v>1</v>
      </c>
      <c r="J3529">
        <v>1</v>
      </c>
      <c r="K3529">
        <v>1</v>
      </c>
      <c r="M3529" t="s">
        <v>468</v>
      </c>
    </row>
    <row r="3530" spans="1:13" hidden="1">
      <c r="A3530" t="s">
        <v>295</v>
      </c>
      <c r="B3530" t="s">
        <v>435</v>
      </c>
      <c r="C3530" t="s">
        <v>281</v>
      </c>
      <c r="D3530">
        <v>1</v>
      </c>
      <c r="E3530">
        <v>1</v>
      </c>
      <c r="F3530">
        <v>1</v>
      </c>
      <c r="G3530">
        <v>1</v>
      </c>
      <c r="H3530">
        <v>1</v>
      </c>
      <c r="I3530">
        <v>1</v>
      </c>
      <c r="J3530">
        <v>1</v>
      </c>
      <c r="K3530">
        <v>1</v>
      </c>
      <c r="M3530" t="s">
        <v>468</v>
      </c>
    </row>
    <row r="3531" spans="1:13" hidden="1">
      <c r="A3531" t="s">
        <v>295</v>
      </c>
      <c r="B3531" t="s">
        <v>435</v>
      </c>
      <c r="C3531" t="s">
        <v>282</v>
      </c>
      <c r="D3531">
        <v>1</v>
      </c>
      <c r="E3531">
        <v>1</v>
      </c>
      <c r="F3531">
        <v>1</v>
      </c>
      <c r="G3531">
        <v>1</v>
      </c>
      <c r="H3531">
        <v>1</v>
      </c>
      <c r="I3531">
        <v>1</v>
      </c>
      <c r="J3531">
        <v>1</v>
      </c>
      <c r="K3531">
        <v>1</v>
      </c>
      <c r="M3531" t="s">
        <v>468</v>
      </c>
    </row>
    <row r="3532" spans="1:13" hidden="1">
      <c r="A3532" t="s">
        <v>295</v>
      </c>
      <c r="B3532" t="s">
        <v>435</v>
      </c>
      <c r="C3532" t="s">
        <v>283</v>
      </c>
      <c r="D3532">
        <v>1</v>
      </c>
      <c r="E3532">
        <v>1</v>
      </c>
      <c r="F3532">
        <v>1</v>
      </c>
      <c r="G3532">
        <v>1</v>
      </c>
      <c r="H3532">
        <v>1</v>
      </c>
      <c r="I3532">
        <v>1</v>
      </c>
      <c r="J3532">
        <v>1</v>
      </c>
      <c r="K3532">
        <v>1</v>
      </c>
      <c r="M3532" t="s">
        <v>468</v>
      </c>
    </row>
    <row r="3533" spans="1:13" hidden="1">
      <c r="A3533" t="s">
        <v>295</v>
      </c>
      <c r="B3533" t="s">
        <v>435</v>
      </c>
      <c r="C3533" t="s">
        <v>284</v>
      </c>
      <c r="D3533">
        <v>1</v>
      </c>
      <c r="E3533">
        <v>1</v>
      </c>
      <c r="F3533">
        <v>1</v>
      </c>
      <c r="G3533">
        <v>1</v>
      </c>
      <c r="H3533">
        <v>1</v>
      </c>
      <c r="I3533">
        <v>1</v>
      </c>
      <c r="J3533">
        <v>1</v>
      </c>
      <c r="K3533">
        <v>1</v>
      </c>
      <c r="M3533" t="s">
        <v>468</v>
      </c>
    </row>
    <row r="3534" spans="1:13" hidden="1">
      <c r="A3534" t="s">
        <v>295</v>
      </c>
      <c r="B3534" t="s">
        <v>435</v>
      </c>
      <c r="C3534" t="s">
        <v>285</v>
      </c>
      <c r="D3534">
        <v>1</v>
      </c>
      <c r="E3534">
        <v>1</v>
      </c>
      <c r="F3534">
        <v>1</v>
      </c>
      <c r="G3534">
        <v>1</v>
      </c>
      <c r="H3534">
        <v>1</v>
      </c>
      <c r="I3534">
        <v>1</v>
      </c>
      <c r="J3534">
        <v>1</v>
      </c>
      <c r="K3534">
        <v>1</v>
      </c>
      <c r="M3534" t="s">
        <v>468</v>
      </c>
    </row>
    <row r="3535" spans="1:13" hidden="1">
      <c r="A3535" t="s">
        <v>295</v>
      </c>
      <c r="B3535" t="s">
        <v>435</v>
      </c>
      <c r="C3535" t="s">
        <v>286</v>
      </c>
      <c r="D3535">
        <v>1</v>
      </c>
      <c r="E3535">
        <v>1</v>
      </c>
      <c r="F3535">
        <v>1</v>
      </c>
      <c r="G3535">
        <v>1</v>
      </c>
      <c r="H3535">
        <v>1</v>
      </c>
      <c r="I3535">
        <v>1</v>
      </c>
      <c r="J3535">
        <v>1</v>
      </c>
      <c r="K3535">
        <v>1</v>
      </c>
      <c r="M3535" t="s">
        <v>468</v>
      </c>
    </row>
    <row r="3536" spans="1:13" hidden="1">
      <c r="A3536" t="s">
        <v>295</v>
      </c>
      <c r="B3536" t="s">
        <v>435</v>
      </c>
      <c r="C3536" t="s">
        <v>287</v>
      </c>
      <c r="D3536">
        <v>1</v>
      </c>
      <c r="E3536">
        <v>1</v>
      </c>
      <c r="F3536">
        <v>1</v>
      </c>
      <c r="G3536">
        <v>1</v>
      </c>
      <c r="H3536">
        <v>1</v>
      </c>
      <c r="I3536">
        <v>1</v>
      </c>
      <c r="J3536">
        <v>1</v>
      </c>
      <c r="K3536">
        <v>1</v>
      </c>
      <c r="M3536" t="s">
        <v>468</v>
      </c>
    </row>
    <row r="3537" spans="1:13" hidden="1">
      <c r="A3537" t="s">
        <v>295</v>
      </c>
      <c r="B3537" t="s">
        <v>435</v>
      </c>
      <c r="C3537" t="s">
        <v>288</v>
      </c>
      <c r="D3537">
        <v>1</v>
      </c>
      <c r="E3537">
        <v>1</v>
      </c>
      <c r="F3537">
        <v>1</v>
      </c>
      <c r="G3537">
        <v>1</v>
      </c>
      <c r="H3537">
        <v>1</v>
      </c>
      <c r="I3537">
        <v>1</v>
      </c>
      <c r="J3537">
        <v>1</v>
      </c>
      <c r="K3537">
        <v>1</v>
      </c>
      <c r="M3537" t="s">
        <v>468</v>
      </c>
    </row>
    <row r="3538" spans="1:13" hidden="1">
      <c r="A3538" t="s">
        <v>295</v>
      </c>
      <c r="B3538" t="s">
        <v>435</v>
      </c>
      <c r="C3538" t="s">
        <v>289</v>
      </c>
      <c r="D3538">
        <v>1</v>
      </c>
      <c r="E3538">
        <v>1</v>
      </c>
      <c r="F3538">
        <v>1</v>
      </c>
      <c r="G3538">
        <v>1</v>
      </c>
      <c r="H3538">
        <v>1</v>
      </c>
      <c r="I3538">
        <v>1</v>
      </c>
      <c r="J3538">
        <v>1</v>
      </c>
      <c r="K3538">
        <v>1</v>
      </c>
      <c r="M3538" t="s">
        <v>468</v>
      </c>
    </row>
    <row r="3539" spans="1:13" hidden="1">
      <c r="A3539" t="s">
        <v>295</v>
      </c>
      <c r="B3539" t="s">
        <v>435</v>
      </c>
      <c r="C3539" t="s">
        <v>290</v>
      </c>
      <c r="D3539">
        <v>1</v>
      </c>
      <c r="E3539">
        <v>1</v>
      </c>
      <c r="F3539">
        <v>1</v>
      </c>
      <c r="G3539">
        <v>1</v>
      </c>
      <c r="H3539">
        <v>1</v>
      </c>
      <c r="I3539">
        <v>1</v>
      </c>
      <c r="J3539">
        <v>1</v>
      </c>
      <c r="K3539">
        <v>1</v>
      </c>
      <c r="M3539" t="s">
        <v>468</v>
      </c>
    </row>
    <row r="3540" spans="1:13" hidden="1">
      <c r="A3540" t="s">
        <v>295</v>
      </c>
      <c r="B3540" t="s">
        <v>435</v>
      </c>
      <c r="C3540" t="s">
        <v>291</v>
      </c>
      <c r="D3540">
        <v>1</v>
      </c>
      <c r="E3540">
        <v>1</v>
      </c>
      <c r="F3540">
        <v>1</v>
      </c>
      <c r="G3540">
        <v>1</v>
      </c>
      <c r="H3540">
        <v>1</v>
      </c>
      <c r="I3540">
        <v>1</v>
      </c>
      <c r="J3540">
        <v>1</v>
      </c>
      <c r="K3540">
        <v>1</v>
      </c>
      <c r="M3540" t="s">
        <v>468</v>
      </c>
    </row>
    <row r="3541" spans="1:13" hidden="1">
      <c r="A3541" t="s">
        <v>295</v>
      </c>
      <c r="B3541" t="s">
        <v>435</v>
      </c>
      <c r="C3541" t="s">
        <v>292</v>
      </c>
      <c r="D3541">
        <v>1</v>
      </c>
      <c r="E3541">
        <v>1</v>
      </c>
      <c r="F3541">
        <v>1</v>
      </c>
      <c r="G3541">
        <v>1</v>
      </c>
      <c r="H3541">
        <v>1</v>
      </c>
      <c r="I3541">
        <v>1</v>
      </c>
      <c r="J3541">
        <v>1</v>
      </c>
      <c r="K3541">
        <v>1</v>
      </c>
      <c r="M3541" t="s">
        <v>468</v>
      </c>
    </row>
    <row r="3542" spans="1:13" hidden="1">
      <c r="A3542" t="s">
        <v>295</v>
      </c>
      <c r="B3542" t="s">
        <v>507</v>
      </c>
      <c r="C3542" t="s">
        <v>278</v>
      </c>
      <c r="D3542">
        <v>5.0017478152309548E-3</v>
      </c>
      <c r="E3542">
        <f t="shared" ref="E3542:K3557" si="25">$D3542</f>
        <v>5.0017478152309548E-3</v>
      </c>
      <c r="F3542">
        <f t="shared" si="25"/>
        <v>5.0017478152309548E-3</v>
      </c>
      <c r="G3542">
        <f t="shared" si="25"/>
        <v>5.0017478152309548E-3</v>
      </c>
      <c r="H3542">
        <f t="shared" si="25"/>
        <v>5.0017478152309548E-3</v>
      </c>
      <c r="I3542">
        <f t="shared" si="25"/>
        <v>5.0017478152309548E-3</v>
      </c>
      <c r="J3542">
        <f t="shared" si="25"/>
        <v>5.0017478152309548E-3</v>
      </c>
      <c r="K3542">
        <f>$D3542</f>
        <v>5.0017478152309548E-3</v>
      </c>
    </row>
    <row r="3543" spans="1:13" hidden="1">
      <c r="A3543" t="s">
        <v>295</v>
      </c>
      <c r="B3543" t="s">
        <v>507</v>
      </c>
      <c r="C3543" t="s">
        <v>279</v>
      </c>
      <c r="D3543" s="4">
        <v>0.14106367041198503</v>
      </c>
      <c r="E3543">
        <f t="shared" si="25"/>
        <v>0.14106367041198503</v>
      </c>
      <c r="F3543">
        <f t="shared" si="25"/>
        <v>0.14106367041198503</v>
      </c>
      <c r="G3543">
        <f t="shared" si="25"/>
        <v>0.14106367041198503</v>
      </c>
      <c r="H3543">
        <f t="shared" si="25"/>
        <v>0.14106367041198503</v>
      </c>
      <c r="I3543">
        <f t="shared" si="25"/>
        <v>0.14106367041198503</v>
      </c>
      <c r="J3543">
        <f t="shared" si="25"/>
        <v>0.14106367041198503</v>
      </c>
      <c r="K3543">
        <f t="shared" si="25"/>
        <v>0.14106367041198503</v>
      </c>
      <c r="M3543" t="s">
        <v>470</v>
      </c>
    </row>
    <row r="3544" spans="1:13" hidden="1">
      <c r="A3544" t="s">
        <v>295</v>
      </c>
      <c r="B3544" t="s">
        <v>507</v>
      </c>
      <c r="C3544" t="s">
        <v>280</v>
      </c>
      <c r="D3544" s="4">
        <v>0.30738295880149791</v>
      </c>
      <c r="E3544">
        <f t="shared" si="25"/>
        <v>0.30738295880149791</v>
      </c>
      <c r="F3544">
        <f t="shared" si="25"/>
        <v>0.30738295880149791</v>
      </c>
      <c r="G3544">
        <f t="shared" si="25"/>
        <v>0.30738295880149791</v>
      </c>
      <c r="H3544">
        <f t="shared" si="25"/>
        <v>0.30738295880149791</v>
      </c>
      <c r="I3544">
        <f t="shared" si="25"/>
        <v>0.30738295880149791</v>
      </c>
      <c r="J3544">
        <f t="shared" si="25"/>
        <v>0.30738295880149791</v>
      </c>
      <c r="K3544">
        <f t="shared" si="25"/>
        <v>0.30738295880149791</v>
      </c>
      <c r="M3544" t="s">
        <v>470</v>
      </c>
    </row>
    <row r="3545" spans="1:13" hidden="1">
      <c r="A3545" t="s">
        <v>295</v>
      </c>
      <c r="B3545" t="s">
        <v>507</v>
      </c>
      <c r="C3545" t="s">
        <v>277</v>
      </c>
      <c r="D3545" s="4">
        <v>0.15364513108614253</v>
      </c>
      <c r="E3545">
        <f t="shared" si="25"/>
        <v>0.15364513108614253</v>
      </c>
      <c r="F3545">
        <f t="shared" si="25"/>
        <v>0.15364513108614253</v>
      </c>
      <c r="G3545">
        <f t="shared" si="25"/>
        <v>0.15364513108614253</v>
      </c>
      <c r="H3545">
        <f t="shared" si="25"/>
        <v>0.15364513108614253</v>
      </c>
      <c r="I3545">
        <f t="shared" si="25"/>
        <v>0.15364513108614253</v>
      </c>
      <c r="J3545">
        <f t="shared" si="25"/>
        <v>0.15364513108614253</v>
      </c>
      <c r="K3545">
        <f t="shared" si="25"/>
        <v>0.15364513108614253</v>
      </c>
      <c r="M3545" t="s">
        <v>470</v>
      </c>
    </row>
    <row r="3546" spans="1:13" hidden="1">
      <c r="A3546" t="s">
        <v>295</v>
      </c>
      <c r="B3546" t="s">
        <v>507</v>
      </c>
      <c r="C3546" t="s">
        <v>281</v>
      </c>
      <c r="D3546" s="4">
        <v>5.0694444444444452E-4</v>
      </c>
      <c r="E3546">
        <f t="shared" si="25"/>
        <v>5.0694444444444452E-4</v>
      </c>
      <c r="F3546">
        <f t="shared" si="25"/>
        <v>5.0694444444444452E-4</v>
      </c>
      <c r="G3546">
        <f t="shared" si="25"/>
        <v>5.0694444444444452E-4</v>
      </c>
      <c r="H3546">
        <f t="shared" si="25"/>
        <v>5.0694444444444452E-4</v>
      </c>
      <c r="I3546">
        <f t="shared" si="25"/>
        <v>5.0694444444444452E-4</v>
      </c>
      <c r="J3546">
        <f t="shared" si="25"/>
        <v>5.0694444444444452E-4</v>
      </c>
      <c r="K3546">
        <f t="shared" si="25"/>
        <v>5.0694444444444452E-4</v>
      </c>
      <c r="M3546" t="s">
        <v>470</v>
      </c>
    </row>
    <row r="3547" spans="1:13" hidden="1">
      <c r="A3547" t="s">
        <v>295</v>
      </c>
      <c r="B3547" t="s">
        <v>507</v>
      </c>
      <c r="C3547" t="s">
        <v>282</v>
      </c>
      <c r="D3547" s="4">
        <v>0.17292098765432082</v>
      </c>
      <c r="E3547">
        <f t="shared" si="25"/>
        <v>0.17292098765432082</v>
      </c>
      <c r="F3547">
        <f t="shared" si="25"/>
        <v>0.17292098765432082</v>
      </c>
      <c r="G3547">
        <f t="shared" si="25"/>
        <v>0.17292098765432082</v>
      </c>
      <c r="H3547">
        <f t="shared" si="25"/>
        <v>0.17292098765432082</v>
      </c>
      <c r="I3547">
        <f t="shared" si="25"/>
        <v>0.17292098765432082</v>
      </c>
      <c r="J3547">
        <f t="shared" si="25"/>
        <v>0.17292098765432082</v>
      </c>
      <c r="K3547">
        <f t="shared" si="25"/>
        <v>0.17292098765432082</v>
      </c>
      <c r="M3547" t="s">
        <v>470</v>
      </c>
    </row>
    <row r="3548" spans="1:13" hidden="1">
      <c r="A3548" t="s">
        <v>295</v>
      </c>
      <c r="B3548" t="s">
        <v>507</v>
      </c>
      <c r="C3548" t="s">
        <v>283</v>
      </c>
      <c r="D3548" s="4">
        <v>0.50036620370370422</v>
      </c>
      <c r="E3548">
        <f t="shared" si="25"/>
        <v>0.50036620370370422</v>
      </c>
      <c r="F3548">
        <f t="shared" si="25"/>
        <v>0.50036620370370422</v>
      </c>
      <c r="G3548">
        <f t="shared" si="25"/>
        <v>0.50036620370370422</v>
      </c>
      <c r="H3548">
        <f t="shared" si="25"/>
        <v>0.50036620370370422</v>
      </c>
      <c r="I3548">
        <f t="shared" si="25"/>
        <v>0.50036620370370422</v>
      </c>
      <c r="J3548">
        <f t="shared" si="25"/>
        <v>0.50036620370370422</v>
      </c>
      <c r="K3548">
        <f t="shared" si="25"/>
        <v>0.50036620370370422</v>
      </c>
      <c r="M3548" t="s">
        <v>470</v>
      </c>
    </row>
    <row r="3549" spans="1:13" hidden="1">
      <c r="A3549" t="s">
        <v>295</v>
      </c>
      <c r="B3549" t="s">
        <v>507</v>
      </c>
      <c r="C3549" t="s">
        <v>284</v>
      </c>
      <c r="D3549" s="4">
        <v>5.4390370370370478E-2</v>
      </c>
      <c r="E3549">
        <f t="shared" si="25"/>
        <v>5.4390370370370478E-2</v>
      </c>
      <c r="F3549">
        <f t="shared" si="25"/>
        <v>5.4390370370370478E-2</v>
      </c>
      <c r="G3549">
        <f t="shared" si="25"/>
        <v>5.4390370370370478E-2</v>
      </c>
      <c r="H3549">
        <f t="shared" si="25"/>
        <v>5.4390370370370478E-2</v>
      </c>
      <c r="I3549">
        <f t="shared" si="25"/>
        <v>5.4390370370370478E-2</v>
      </c>
      <c r="J3549">
        <f t="shared" si="25"/>
        <v>5.4390370370370478E-2</v>
      </c>
      <c r="K3549">
        <f t="shared" si="25"/>
        <v>5.4390370370370478E-2</v>
      </c>
      <c r="M3549" t="s">
        <v>470</v>
      </c>
    </row>
    <row r="3550" spans="1:13" hidden="1">
      <c r="A3550" t="s">
        <v>295</v>
      </c>
      <c r="B3550" t="s">
        <v>507</v>
      </c>
      <c r="C3550" t="s">
        <v>285</v>
      </c>
      <c r="D3550" s="4">
        <v>4.0268620268620239E-3</v>
      </c>
      <c r="E3550">
        <f t="shared" si="25"/>
        <v>4.0268620268620239E-3</v>
      </c>
      <c r="F3550">
        <f t="shared" si="25"/>
        <v>4.0268620268620239E-3</v>
      </c>
      <c r="G3550">
        <f t="shared" si="25"/>
        <v>4.0268620268620239E-3</v>
      </c>
      <c r="H3550">
        <f t="shared" si="25"/>
        <v>4.0268620268620239E-3</v>
      </c>
      <c r="I3550">
        <f t="shared" si="25"/>
        <v>4.0268620268620239E-3</v>
      </c>
      <c r="J3550">
        <f t="shared" si="25"/>
        <v>4.0268620268620239E-3</v>
      </c>
      <c r="K3550">
        <f t="shared" si="25"/>
        <v>4.0268620268620239E-3</v>
      </c>
      <c r="M3550" t="s">
        <v>470</v>
      </c>
    </row>
    <row r="3551" spans="1:13" hidden="1">
      <c r="A3551" t="s">
        <v>295</v>
      </c>
      <c r="B3551" t="s">
        <v>507</v>
      </c>
      <c r="C3551" t="s">
        <v>286</v>
      </c>
      <c r="D3551" s="4">
        <v>0.19951282051282054</v>
      </c>
      <c r="E3551">
        <f t="shared" si="25"/>
        <v>0.19951282051282054</v>
      </c>
      <c r="F3551">
        <f t="shared" si="25"/>
        <v>0.19951282051282054</v>
      </c>
      <c r="G3551">
        <f t="shared" si="25"/>
        <v>0.19951282051282054</v>
      </c>
      <c r="H3551">
        <f t="shared" si="25"/>
        <v>0.19951282051282054</v>
      </c>
      <c r="I3551">
        <f t="shared" si="25"/>
        <v>0.19951282051282054</v>
      </c>
      <c r="J3551">
        <f t="shared" si="25"/>
        <v>0.19951282051282054</v>
      </c>
      <c r="K3551">
        <f t="shared" si="25"/>
        <v>0.19951282051282054</v>
      </c>
      <c r="M3551" t="s">
        <v>470</v>
      </c>
    </row>
    <row r="3552" spans="1:13" hidden="1">
      <c r="A3552" t="s">
        <v>295</v>
      </c>
      <c r="B3552" t="s">
        <v>507</v>
      </c>
      <c r="C3552" t="s">
        <v>287</v>
      </c>
      <c r="D3552" s="4">
        <v>0.46729408686551582</v>
      </c>
      <c r="E3552">
        <f t="shared" si="25"/>
        <v>0.46729408686551582</v>
      </c>
      <c r="F3552">
        <f t="shared" si="25"/>
        <v>0.46729408686551582</v>
      </c>
      <c r="G3552">
        <f t="shared" si="25"/>
        <v>0.46729408686551582</v>
      </c>
      <c r="H3552">
        <f t="shared" si="25"/>
        <v>0.46729408686551582</v>
      </c>
      <c r="I3552">
        <f t="shared" si="25"/>
        <v>0.46729408686551582</v>
      </c>
      <c r="J3552">
        <f t="shared" si="25"/>
        <v>0.46729408686551582</v>
      </c>
      <c r="K3552">
        <f t="shared" si="25"/>
        <v>0.46729408686551582</v>
      </c>
      <c r="M3552" t="s">
        <v>470</v>
      </c>
    </row>
    <row r="3553" spans="1:13" hidden="1">
      <c r="A3553" t="s">
        <v>295</v>
      </c>
      <c r="B3553" t="s">
        <v>507</v>
      </c>
      <c r="C3553" t="s">
        <v>288</v>
      </c>
      <c r="D3553" s="4">
        <v>8.0490231990231989E-2</v>
      </c>
      <c r="E3553">
        <f t="shared" si="25"/>
        <v>8.0490231990231989E-2</v>
      </c>
      <c r="F3553">
        <f t="shared" si="25"/>
        <v>8.0490231990231989E-2</v>
      </c>
      <c r="G3553">
        <f t="shared" si="25"/>
        <v>8.0490231990231989E-2</v>
      </c>
      <c r="H3553">
        <f t="shared" si="25"/>
        <v>8.0490231990231989E-2</v>
      </c>
      <c r="I3553">
        <f t="shared" si="25"/>
        <v>8.0490231990231989E-2</v>
      </c>
      <c r="J3553">
        <f t="shared" si="25"/>
        <v>8.0490231990231989E-2</v>
      </c>
      <c r="K3553">
        <f t="shared" si="25"/>
        <v>8.0490231990231989E-2</v>
      </c>
      <c r="M3553" t="s">
        <v>470</v>
      </c>
    </row>
    <row r="3554" spans="1:13" hidden="1">
      <c r="A3554" t="s">
        <v>295</v>
      </c>
      <c r="B3554" t="s">
        <v>507</v>
      </c>
      <c r="C3554" t="s">
        <v>289</v>
      </c>
      <c r="D3554" s="4">
        <v>2.6591117216117218E-3</v>
      </c>
      <c r="E3554">
        <f t="shared" si="25"/>
        <v>2.6591117216117218E-3</v>
      </c>
      <c r="F3554">
        <f t="shared" si="25"/>
        <v>2.6591117216117218E-3</v>
      </c>
      <c r="G3554">
        <f t="shared" si="25"/>
        <v>2.6591117216117218E-3</v>
      </c>
      <c r="H3554">
        <f t="shared" si="25"/>
        <v>2.6591117216117218E-3</v>
      </c>
      <c r="I3554">
        <f t="shared" si="25"/>
        <v>2.6591117216117218E-3</v>
      </c>
      <c r="J3554">
        <f t="shared" si="25"/>
        <v>2.6591117216117218E-3</v>
      </c>
      <c r="K3554">
        <f t="shared" si="25"/>
        <v>2.6591117216117218E-3</v>
      </c>
      <c r="M3554" t="s">
        <v>470</v>
      </c>
    </row>
    <row r="3555" spans="1:13" hidden="1">
      <c r="A3555" t="s">
        <v>295</v>
      </c>
      <c r="B3555" t="s">
        <v>507</v>
      </c>
      <c r="C3555" t="s">
        <v>290</v>
      </c>
      <c r="D3555" s="4">
        <v>0.16652869352869359</v>
      </c>
      <c r="E3555">
        <f t="shared" si="25"/>
        <v>0.16652869352869359</v>
      </c>
      <c r="F3555">
        <f t="shared" si="25"/>
        <v>0.16652869352869359</v>
      </c>
      <c r="G3555">
        <f t="shared" si="25"/>
        <v>0.16652869352869359</v>
      </c>
      <c r="H3555">
        <f t="shared" si="25"/>
        <v>0.16652869352869359</v>
      </c>
      <c r="I3555">
        <f t="shared" si="25"/>
        <v>0.16652869352869359</v>
      </c>
      <c r="J3555">
        <f t="shared" si="25"/>
        <v>0.16652869352869359</v>
      </c>
      <c r="K3555">
        <f t="shared" si="25"/>
        <v>0.16652869352869359</v>
      </c>
      <c r="M3555" t="s">
        <v>470</v>
      </c>
    </row>
    <row r="3556" spans="1:13" hidden="1">
      <c r="A3556" t="s">
        <v>295</v>
      </c>
      <c r="B3556" t="s">
        <v>507</v>
      </c>
      <c r="C3556" t="s">
        <v>291</v>
      </c>
      <c r="D3556" s="4">
        <v>0.24837240537240554</v>
      </c>
      <c r="E3556">
        <f t="shared" si="25"/>
        <v>0.24837240537240554</v>
      </c>
      <c r="F3556">
        <f t="shared" si="25"/>
        <v>0.24837240537240554</v>
      </c>
      <c r="G3556">
        <f t="shared" si="25"/>
        <v>0.24837240537240554</v>
      </c>
      <c r="H3556">
        <f t="shared" si="25"/>
        <v>0.24837240537240554</v>
      </c>
      <c r="I3556">
        <f t="shared" si="25"/>
        <v>0.24837240537240554</v>
      </c>
      <c r="J3556">
        <f t="shared" si="25"/>
        <v>0.24837240537240554</v>
      </c>
      <c r="K3556">
        <f t="shared" si="25"/>
        <v>0.24837240537240554</v>
      </c>
      <c r="M3556" t="s">
        <v>470</v>
      </c>
    </row>
    <row r="3557" spans="1:13" hidden="1">
      <c r="A3557" t="s">
        <v>295</v>
      </c>
      <c r="B3557" t="s">
        <v>507</v>
      </c>
      <c r="C3557" t="s">
        <v>292</v>
      </c>
      <c r="D3557" s="4">
        <v>9.5824175824175781E-2</v>
      </c>
      <c r="E3557">
        <f t="shared" si="25"/>
        <v>9.5824175824175781E-2</v>
      </c>
      <c r="F3557">
        <f t="shared" si="25"/>
        <v>9.5824175824175781E-2</v>
      </c>
      <c r="G3557">
        <f t="shared" si="25"/>
        <v>9.5824175824175781E-2</v>
      </c>
      <c r="H3557">
        <f t="shared" si="25"/>
        <v>9.5824175824175781E-2</v>
      </c>
      <c r="I3557">
        <f t="shared" si="25"/>
        <v>9.5824175824175781E-2</v>
      </c>
      <c r="J3557">
        <f t="shared" si="25"/>
        <v>9.5824175824175781E-2</v>
      </c>
      <c r="K3557">
        <f t="shared" si="25"/>
        <v>9.5824175824175781E-2</v>
      </c>
      <c r="M3557" t="s">
        <v>470</v>
      </c>
    </row>
    <row r="3558" spans="1:13" hidden="1">
      <c r="A3558" t="s">
        <v>295</v>
      </c>
      <c r="B3558" t="s">
        <v>333</v>
      </c>
      <c r="C3558" t="s">
        <v>278</v>
      </c>
      <c r="D3558">
        <f>D3542</f>
        <v>5.0017478152309548E-3</v>
      </c>
      <c r="E3558">
        <f t="shared" ref="E3558:K3594" si="26">$D3558</f>
        <v>5.0017478152309548E-3</v>
      </c>
      <c r="F3558">
        <f t="shared" si="26"/>
        <v>5.0017478152309548E-3</v>
      </c>
      <c r="G3558">
        <f t="shared" si="26"/>
        <v>5.0017478152309548E-3</v>
      </c>
      <c r="H3558">
        <f t="shared" si="26"/>
        <v>5.0017478152309548E-3</v>
      </c>
      <c r="I3558">
        <f t="shared" si="26"/>
        <v>5.0017478152309548E-3</v>
      </c>
      <c r="J3558">
        <f t="shared" si="26"/>
        <v>5.0017478152309548E-3</v>
      </c>
      <c r="K3558">
        <f t="shared" si="26"/>
        <v>5.0017478152309548E-3</v>
      </c>
    </row>
    <row r="3559" spans="1:13" hidden="1">
      <c r="A3559" t="s">
        <v>295</v>
      </c>
      <c r="B3559" t="s">
        <v>333</v>
      </c>
      <c r="C3559" t="s">
        <v>279</v>
      </c>
      <c r="D3559">
        <f t="shared" ref="D3559:D3622" si="27">D3543</f>
        <v>0.14106367041198503</v>
      </c>
      <c r="E3559">
        <f t="shared" si="26"/>
        <v>0.14106367041198503</v>
      </c>
      <c r="F3559">
        <f t="shared" si="26"/>
        <v>0.14106367041198503</v>
      </c>
      <c r="G3559">
        <f t="shared" si="26"/>
        <v>0.14106367041198503</v>
      </c>
      <c r="H3559">
        <f t="shared" si="26"/>
        <v>0.14106367041198503</v>
      </c>
      <c r="I3559">
        <f t="shared" si="26"/>
        <v>0.14106367041198503</v>
      </c>
      <c r="J3559">
        <f t="shared" si="26"/>
        <v>0.14106367041198503</v>
      </c>
      <c r="K3559">
        <f t="shared" si="26"/>
        <v>0.14106367041198503</v>
      </c>
      <c r="M3559" t="s">
        <v>470</v>
      </c>
    </row>
    <row r="3560" spans="1:13" hidden="1">
      <c r="A3560" t="s">
        <v>295</v>
      </c>
      <c r="B3560" t="s">
        <v>333</v>
      </c>
      <c r="C3560" t="s">
        <v>280</v>
      </c>
      <c r="D3560">
        <f t="shared" si="27"/>
        <v>0.30738295880149791</v>
      </c>
      <c r="E3560">
        <f t="shared" si="26"/>
        <v>0.30738295880149791</v>
      </c>
      <c r="F3560">
        <f t="shared" si="26"/>
        <v>0.30738295880149791</v>
      </c>
      <c r="G3560">
        <f t="shared" si="26"/>
        <v>0.30738295880149791</v>
      </c>
      <c r="H3560">
        <f t="shared" si="26"/>
        <v>0.30738295880149791</v>
      </c>
      <c r="I3560">
        <f t="shared" si="26"/>
        <v>0.30738295880149791</v>
      </c>
      <c r="J3560">
        <f t="shared" si="26"/>
        <v>0.30738295880149791</v>
      </c>
      <c r="K3560">
        <f t="shared" si="26"/>
        <v>0.30738295880149791</v>
      </c>
      <c r="M3560" t="s">
        <v>470</v>
      </c>
    </row>
    <row r="3561" spans="1:13" hidden="1">
      <c r="A3561" t="s">
        <v>295</v>
      </c>
      <c r="B3561" t="s">
        <v>333</v>
      </c>
      <c r="C3561" t="s">
        <v>277</v>
      </c>
      <c r="D3561">
        <f t="shared" si="27"/>
        <v>0.15364513108614253</v>
      </c>
      <c r="E3561">
        <f t="shared" si="26"/>
        <v>0.15364513108614253</v>
      </c>
      <c r="F3561">
        <f t="shared" si="26"/>
        <v>0.15364513108614253</v>
      </c>
      <c r="G3561">
        <f t="shared" si="26"/>
        <v>0.15364513108614253</v>
      </c>
      <c r="H3561">
        <f t="shared" si="26"/>
        <v>0.15364513108614253</v>
      </c>
      <c r="I3561">
        <f t="shared" si="26"/>
        <v>0.15364513108614253</v>
      </c>
      <c r="J3561">
        <f t="shared" si="26"/>
        <v>0.15364513108614253</v>
      </c>
      <c r="K3561">
        <f t="shared" si="26"/>
        <v>0.15364513108614253</v>
      </c>
      <c r="M3561" t="s">
        <v>470</v>
      </c>
    </row>
    <row r="3562" spans="1:13" hidden="1">
      <c r="A3562" t="s">
        <v>295</v>
      </c>
      <c r="B3562" t="s">
        <v>333</v>
      </c>
      <c r="C3562" t="s">
        <v>281</v>
      </c>
      <c r="D3562">
        <f t="shared" si="27"/>
        <v>5.0694444444444452E-4</v>
      </c>
      <c r="E3562">
        <f t="shared" si="26"/>
        <v>5.0694444444444452E-4</v>
      </c>
      <c r="F3562">
        <f t="shared" si="26"/>
        <v>5.0694444444444452E-4</v>
      </c>
      <c r="G3562">
        <f t="shared" si="26"/>
        <v>5.0694444444444452E-4</v>
      </c>
      <c r="H3562">
        <f t="shared" si="26"/>
        <v>5.0694444444444452E-4</v>
      </c>
      <c r="I3562">
        <f t="shared" si="26"/>
        <v>5.0694444444444452E-4</v>
      </c>
      <c r="J3562">
        <f t="shared" si="26"/>
        <v>5.0694444444444452E-4</v>
      </c>
      <c r="K3562">
        <f t="shared" si="26"/>
        <v>5.0694444444444452E-4</v>
      </c>
      <c r="M3562" t="s">
        <v>470</v>
      </c>
    </row>
    <row r="3563" spans="1:13" hidden="1">
      <c r="A3563" t="s">
        <v>295</v>
      </c>
      <c r="B3563" t="s">
        <v>333</v>
      </c>
      <c r="C3563" t="s">
        <v>282</v>
      </c>
      <c r="D3563">
        <f t="shared" si="27"/>
        <v>0.17292098765432082</v>
      </c>
      <c r="E3563">
        <f t="shared" si="26"/>
        <v>0.17292098765432082</v>
      </c>
      <c r="F3563">
        <f t="shared" si="26"/>
        <v>0.17292098765432082</v>
      </c>
      <c r="G3563">
        <f t="shared" si="26"/>
        <v>0.17292098765432082</v>
      </c>
      <c r="H3563">
        <f t="shared" si="26"/>
        <v>0.17292098765432082</v>
      </c>
      <c r="I3563">
        <f t="shared" si="26"/>
        <v>0.17292098765432082</v>
      </c>
      <c r="J3563">
        <f t="shared" si="26"/>
        <v>0.17292098765432082</v>
      </c>
      <c r="K3563">
        <f t="shared" si="26"/>
        <v>0.17292098765432082</v>
      </c>
      <c r="M3563" t="s">
        <v>470</v>
      </c>
    </row>
    <row r="3564" spans="1:13" hidden="1">
      <c r="A3564" t="s">
        <v>295</v>
      </c>
      <c r="B3564" t="s">
        <v>333</v>
      </c>
      <c r="C3564" t="s">
        <v>283</v>
      </c>
      <c r="D3564">
        <f t="shared" si="27"/>
        <v>0.50036620370370422</v>
      </c>
      <c r="E3564">
        <f t="shared" si="26"/>
        <v>0.50036620370370422</v>
      </c>
      <c r="F3564">
        <f t="shared" si="26"/>
        <v>0.50036620370370422</v>
      </c>
      <c r="G3564">
        <f t="shared" si="26"/>
        <v>0.50036620370370422</v>
      </c>
      <c r="H3564">
        <f t="shared" si="26"/>
        <v>0.50036620370370422</v>
      </c>
      <c r="I3564">
        <f t="shared" si="26"/>
        <v>0.50036620370370422</v>
      </c>
      <c r="J3564">
        <f t="shared" si="26"/>
        <v>0.50036620370370422</v>
      </c>
      <c r="K3564">
        <f t="shared" si="26"/>
        <v>0.50036620370370422</v>
      </c>
      <c r="M3564" t="s">
        <v>470</v>
      </c>
    </row>
    <row r="3565" spans="1:13" hidden="1">
      <c r="A3565" t="s">
        <v>295</v>
      </c>
      <c r="B3565" t="s">
        <v>333</v>
      </c>
      <c r="C3565" t="s">
        <v>284</v>
      </c>
      <c r="D3565">
        <f t="shared" si="27"/>
        <v>5.4390370370370478E-2</v>
      </c>
      <c r="E3565">
        <f t="shared" si="26"/>
        <v>5.4390370370370478E-2</v>
      </c>
      <c r="F3565">
        <f t="shared" si="26"/>
        <v>5.4390370370370478E-2</v>
      </c>
      <c r="G3565">
        <f t="shared" si="26"/>
        <v>5.4390370370370478E-2</v>
      </c>
      <c r="H3565">
        <f t="shared" si="26"/>
        <v>5.4390370370370478E-2</v>
      </c>
      <c r="I3565">
        <f t="shared" si="26"/>
        <v>5.4390370370370478E-2</v>
      </c>
      <c r="J3565">
        <f t="shared" si="26"/>
        <v>5.4390370370370478E-2</v>
      </c>
      <c r="K3565">
        <f t="shared" si="26"/>
        <v>5.4390370370370478E-2</v>
      </c>
      <c r="M3565" t="s">
        <v>470</v>
      </c>
    </row>
    <row r="3566" spans="1:13" hidden="1">
      <c r="A3566" t="s">
        <v>295</v>
      </c>
      <c r="B3566" t="s">
        <v>333</v>
      </c>
      <c r="C3566" t="s">
        <v>285</v>
      </c>
      <c r="D3566">
        <f t="shared" si="27"/>
        <v>4.0268620268620239E-3</v>
      </c>
      <c r="E3566">
        <f t="shared" si="26"/>
        <v>4.0268620268620239E-3</v>
      </c>
      <c r="F3566">
        <f t="shared" si="26"/>
        <v>4.0268620268620239E-3</v>
      </c>
      <c r="G3566">
        <f t="shared" si="26"/>
        <v>4.0268620268620239E-3</v>
      </c>
      <c r="H3566">
        <f t="shared" si="26"/>
        <v>4.0268620268620239E-3</v>
      </c>
      <c r="I3566">
        <f t="shared" si="26"/>
        <v>4.0268620268620239E-3</v>
      </c>
      <c r="J3566">
        <f t="shared" si="26"/>
        <v>4.0268620268620239E-3</v>
      </c>
      <c r="K3566">
        <f t="shared" si="26"/>
        <v>4.0268620268620239E-3</v>
      </c>
      <c r="M3566" t="s">
        <v>470</v>
      </c>
    </row>
    <row r="3567" spans="1:13" hidden="1">
      <c r="A3567" t="s">
        <v>295</v>
      </c>
      <c r="B3567" t="s">
        <v>333</v>
      </c>
      <c r="C3567" t="s">
        <v>286</v>
      </c>
      <c r="D3567">
        <f t="shared" si="27"/>
        <v>0.19951282051282054</v>
      </c>
      <c r="E3567">
        <f t="shared" si="26"/>
        <v>0.19951282051282054</v>
      </c>
      <c r="F3567">
        <f t="shared" si="26"/>
        <v>0.19951282051282054</v>
      </c>
      <c r="G3567">
        <f t="shared" si="26"/>
        <v>0.19951282051282054</v>
      </c>
      <c r="H3567">
        <f t="shared" si="26"/>
        <v>0.19951282051282054</v>
      </c>
      <c r="I3567">
        <f t="shared" si="26"/>
        <v>0.19951282051282054</v>
      </c>
      <c r="J3567">
        <f t="shared" si="26"/>
        <v>0.19951282051282054</v>
      </c>
      <c r="K3567">
        <f t="shared" si="26"/>
        <v>0.19951282051282054</v>
      </c>
      <c r="M3567" t="s">
        <v>470</v>
      </c>
    </row>
    <row r="3568" spans="1:13" hidden="1">
      <c r="A3568" t="s">
        <v>295</v>
      </c>
      <c r="B3568" t="s">
        <v>333</v>
      </c>
      <c r="C3568" t="s">
        <v>287</v>
      </c>
      <c r="D3568">
        <f t="shared" si="27"/>
        <v>0.46729408686551582</v>
      </c>
      <c r="E3568">
        <f t="shared" si="26"/>
        <v>0.46729408686551582</v>
      </c>
      <c r="F3568">
        <f t="shared" si="26"/>
        <v>0.46729408686551582</v>
      </c>
      <c r="G3568">
        <f t="shared" si="26"/>
        <v>0.46729408686551582</v>
      </c>
      <c r="H3568">
        <f t="shared" si="26"/>
        <v>0.46729408686551582</v>
      </c>
      <c r="I3568">
        <f t="shared" si="26"/>
        <v>0.46729408686551582</v>
      </c>
      <c r="J3568">
        <f t="shared" si="26"/>
        <v>0.46729408686551582</v>
      </c>
      <c r="K3568">
        <f t="shared" si="26"/>
        <v>0.46729408686551582</v>
      </c>
      <c r="M3568" t="s">
        <v>470</v>
      </c>
    </row>
    <row r="3569" spans="1:13" hidden="1">
      <c r="A3569" t="s">
        <v>295</v>
      </c>
      <c r="B3569" t="s">
        <v>333</v>
      </c>
      <c r="C3569" t="s">
        <v>288</v>
      </c>
      <c r="D3569">
        <f t="shared" si="27"/>
        <v>8.0490231990231989E-2</v>
      </c>
      <c r="E3569">
        <f t="shared" si="26"/>
        <v>8.0490231990231989E-2</v>
      </c>
      <c r="F3569">
        <f t="shared" si="26"/>
        <v>8.0490231990231989E-2</v>
      </c>
      <c r="G3569">
        <f t="shared" si="26"/>
        <v>8.0490231990231989E-2</v>
      </c>
      <c r="H3569">
        <f t="shared" si="26"/>
        <v>8.0490231990231989E-2</v>
      </c>
      <c r="I3569">
        <f t="shared" si="26"/>
        <v>8.0490231990231989E-2</v>
      </c>
      <c r="J3569">
        <f t="shared" si="26"/>
        <v>8.0490231990231989E-2</v>
      </c>
      <c r="K3569">
        <f t="shared" si="26"/>
        <v>8.0490231990231989E-2</v>
      </c>
      <c r="M3569" t="s">
        <v>470</v>
      </c>
    </row>
    <row r="3570" spans="1:13" hidden="1">
      <c r="A3570" t="s">
        <v>295</v>
      </c>
      <c r="B3570" t="s">
        <v>333</v>
      </c>
      <c r="C3570" t="s">
        <v>289</v>
      </c>
      <c r="D3570">
        <f t="shared" si="27"/>
        <v>2.6591117216117218E-3</v>
      </c>
      <c r="E3570">
        <f t="shared" si="26"/>
        <v>2.6591117216117218E-3</v>
      </c>
      <c r="F3570">
        <f t="shared" si="26"/>
        <v>2.6591117216117218E-3</v>
      </c>
      <c r="G3570">
        <f t="shared" si="26"/>
        <v>2.6591117216117218E-3</v>
      </c>
      <c r="H3570">
        <f t="shared" si="26"/>
        <v>2.6591117216117218E-3</v>
      </c>
      <c r="I3570">
        <f t="shared" si="26"/>
        <v>2.6591117216117218E-3</v>
      </c>
      <c r="J3570">
        <f t="shared" si="26"/>
        <v>2.6591117216117218E-3</v>
      </c>
      <c r="K3570">
        <f t="shared" si="26"/>
        <v>2.6591117216117218E-3</v>
      </c>
      <c r="M3570" t="s">
        <v>470</v>
      </c>
    </row>
    <row r="3571" spans="1:13" hidden="1">
      <c r="A3571" t="s">
        <v>295</v>
      </c>
      <c r="B3571" t="s">
        <v>333</v>
      </c>
      <c r="C3571" t="s">
        <v>290</v>
      </c>
      <c r="D3571">
        <f t="shared" si="27"/>
        <v>0.16652869352869359</v>
      </c>
      <c r="E3571">
        <f t="shared" si="26"/>
        <v>0.16652869352869359</v>
      </c>
      <c r="F3571">
        <f t="shared" si="26"/>
        <v>0.16652869352869359</v>
      </c>
      <c r="G3571">
        <f t="shared" si="26"/>
        <v>0.16652869352869359</v>
      </c>
      <c r="H3571">
        <f t="shared" si="26"/>
        <v>0.16652869352869359</v>
      </c>
      <c r="I3571">
        <f t="shared" si="26"/>
        <v>0.16652869352869359</v>
      </c>
      <c r="J3571">
        <f t="shared" si="26"/>
        <v>0.16652869352869359</v>
      </c>
      <c r="K3571">
        <f t="shared" si="26"/>
        <v>0.16652869352869359</v>
      </c>
      <c r="M3571" t="s">
        <v>470</v>
      </c>
    </row>
    <row r="3572" spans="1:13" hidden="1">
      <c r="A3572" t="s">
        <v>295</v>
      </c>
      <c r="B3572" t="s">
        <v>333</v>
      </c>
      <c r="C3572" t="s">
        <v>291</v>
      </c>
      <c r="D3572">
        <f t="shared" si="27"/>
        <v>0.24837240537240554</v>
      </c>
      <c r="E3572">
        <f t="shared" si="26"/>
        <v>0.24837240537240554</v>
      </c>
      <c r="F3572">
        <f t="shared" si="26"/>
        <v>0.24837240537240554</v>
      </c>
      <c r="G3572">
        <f t="shared" si="26"/>
        <v>0.24837240537240554</v>
      </c>
      <c r="H3572">
        <f t="shared" si="26"/>
        <v>0.24837240537240554</v>
      </c>
      <c r="I3572">
        <f t="shared" si="26"/>
        <v>0.24837240537240554</v>
      </c>
      <c r="J3572">
        <f t="shared" si="26"/>
        <v>0.24837240537240554</v>
      </c>
      <c r="K3572">
        <f t="shared" si="26"/>
        <v>0.24837240537240554</v>
      </c>
      <c r="M3572" t="s">
        <v>470</v>
      </c>
    </row>
    <row r="3573" spans="1:13" hidden="1">
      <c r="A3573" t="s">
        <v>295</v>
      </c>
      <c r="B3573" t="s">
        <v>333</v>
      </c>
      <c r="C3573" t="s">
        <v>292</v>
      </c>
      <c r="D3573">
        <f t="shared" si="27"/>
        <v>9.5824175824175781E-2</v>
      </c>
      <c r="E3573">
        <f t="shared" si="26"/>
        <v>9.5824175824175781E-2</v>
      </c>
      <c r="F3573">
        <f t="shared" si="26"/>
        <v>9.5824175824175781E-2</v>
      </c>
      <c r="G3573">
        <f t="shared" si="26"/>
        <v>9.5824175824175781E-2</v>
      </c>
      <c r="H3573">
        <f t="shared" si="26"/>
        <v>9.5824175824175781E-2</v>
      </c>
      <c r="I3573">
        <f t="shared" si="26"/>
        <v>9.5824175824175781E-2</v>
      </c>
      <c r="J3573">
        <f t="shared" si="26"/>
        <v>9.5824175824175781E-2</v>
      </c>
      <c r="K3573">
        <f t="shared" si="26"/>
        <v>9.5824175824175781E-2</v>
      </c>
      <c r="M3573" t="s">
        <v>470</v>
      </c>
    </row>
    <row r="3574" spans="1:13" hidden="1">
      <c r="A3574" t="s">
        <v>295</v>
      </c>
      <c r="B3574" t="s">
        <v>334</v>
      </c>
      <c r="C3574" t="s">
        <v>278</v>
      </c>
      <c r="D3574">
        <f t="shared" si="27"/>
        <v>5.0017478152309548E-3</v>
      </c>
      <c r="E3574">
        <f t="shared" si="26"/>
        <v>5.0017478152309548E-3</v>
      </c>
      <c r="F3574">
        <f t="shared" si="26"/>
        <v>5.0017478152309548E-3</v>
      </c>
      <c r="G3574">
        <f t="shared" si="26"/>
        <v>5.0017478152309548E-3</v>
      </c>
      <c r="H3574">
        <f t="shared" si="26"/>
        <v>5.0017478152309548E-3</v>
      </c>
      <c r="I3574">
        <f t="shared" si="26"/>
        <v>5.0017478152309548E-3</v>
      </c>
      <c r="J3574">
        <f t="shared" si="26"/>
        <v>5.0017478152309548E-3</v>
      </c>
      <c r="K3574">
        <f t="shared" si="26"/>
        <v>5.0017478152309548E-3</v>
      </c>
    </row>
    <row r="3575" spans="1:13" hidden="1">
      <c r="A3575" t="s">
        <v>295</v>
      </c>
      <c r="B3575" t="s">
        <v>334</v>
      </c>
      <c r="C3575" t="s">
        <v>279</v>
      </c>
      <c r="D3575">
        <f t="shared" si="27"/>
        <v>0.14106367041198503</v>
      </c>
      <c r="E3575">
        <f t="shared" si="26"/>
        <v>0.14106367041198503</v>
      </c>
      <c r="F3575">
        <f t="shared" si="26"/>
        <v>0.14106367041198503</v>
      </c>
      <c r="G3575">
        <f t="shared" si="26"/>
        <v>0.14106367041198503</v>
      </c>
      <c r="H3575">
        <f t="shared" si="26"/>
        <v>0.14106367041198503</v>
      </c>
      <c r="I3575">
        <f t="shared" si="26"/>
        <v>0.14106367041198503</v>
      </c>
      <c r="J3575">
        <f t="shared" si="26"/>
        <v>0.14106367041198503</v>
      </c>
      <c r="K3575">
        <f t="shared" si="26"/>
        <v>0.14106367041198503</v>
      </c>
      <c r="M3575" t="s">
        <v>470</v>
      </c>
    </row>
    <row r="3576" spans="1:13" hidden="1">
      <c r="A3576" t="s">
        <v>295</v>
      </c>
      <c r="B3576" t="s">
        <v>334</v>
      </c>
      <c r="C3576" t="s">
        <v>280</v>
      </c>
      <c r="D3576">
        <f t="shared" si="27"/>
        <v>0.30738295880149791</v>
      </c>
      <c r="E3576">
        <f t="shared" si="26"/>
        <v>0.30738295880149791</v>
      </c>
      <c r="F3576">
        <f t="shared" si="26"/>
        <v>0.30738295880149791</v>
      </c>
      <c r="G3576">
        <f t="shared" si="26"/>
        <v>0.30738295880149791</v>
      </c>
      <c r="H3576">
        <f t="shared" si="26"/>
        <v>0.30738295880149791</v>
      </c>
      <c r="I3576">
        <f t="shared" si="26"/>
        <v>0.30738295880149791</v>
      </c>
      <c r="J3576">
        <f t="shared" si="26"/>
        <v>0.30738295880149791</v>
      </c>
      <c r="K3576">
        <f t="shared" si="26"/>
        <v>0.30738295880149791</v>
      </c>
      <c r="M3576" t="s">
        <v>470</v>
      </c>
    </row>
    <row r="3577" spans="1:13" hidden="1">
      <c r="A3577" t="s">
        <v>295</v>
      </c>
      <c r="B3577" t="s">
        <v>334</v>
      </c>
      <c r="C3577" t="s">
        <v>277</v>
      </c>
      <c r="D3577">
        <f t="shared" si="27"/>
        <v>0.15364513108614253</v>
      </c>
      <c r="E3577">
        <f t="shared" si="26"/>
        <v>0.15364513108614253</v>
      </c>
      <c r="F3577">
        <f t="shared" si="26"/>
        <v>0.15364513108614253</v>
      </c>
      <c r="G3577">
        <f t="shared" si="26"/>
        <v>0.15364513108614253</v>
      </c>
      <c r="H3577">
        <f t="shared" si="26"/>
        <v>0.15364513108614253</v>
      </c>
      <c r="I3577">
        <f t="shared" si="26"/>
        <v>0.15364513108614253</v>
      </c>
      <c r="J3577">
        <f t="shared" si="26"/>
        <v>0.15364513108614253</v>
      </c>
      <c r="K3577">
        <f t="shared" si="26"/>
        <v>0.15364513108614253</v>
      </c>
      <c r="M3577" t="s">
        <v>470</v>
      </c>
    </row>
    <row r="3578" spans="1:13" hidden="1">
      <c r="A3578" t="s">
        <v>295</v>
      </c>
      <c r="B3578" t="s">
        <v>334</v>
      </c>
      <c r="C3578" t="s">
        <v>281</v>
      </c>
      <c r="D3578">
        <f t="shared" si="27"/>
        <v>5.0694444444444452E-4</v>
      </c>
      <c r="E3578">
        <f t="shared" si="26"/>
        <v>5.0694444444444452E-4</v>
      </c>
      <c r="F3578">
        <f t="shared" si="26"/>
        <v>5.0694444444444452E-4</v>
      </c>
      <c r="G3578">
        <f t="shared" si="26"/>
        <v>5.0694444444444452E-4</v>
      </c>
      <c r="H3578">
        <f t="shared" si="26"/>
        <v>5.0694444444444452E-4</v>
      </c>
      <c r="I3578">
        <f t="shared" si="26"/>
        <v>5.0694444444444452E-4</v>
      </c>
      <c r="J3578">
        <f t="shared" si="26"/>
        <v>5.0694444444444452E-4</v>
      </c>
      <c r="K3578">
        <f t="shared" si="26"/>
        <v>5.0694444444444452E-4</v>
      </c>
      <c r="M3578" t="s">
        <v>470</v>
      </c>
    </row>
    <row r="3579" spans="1:13" hidden="1">
      <c r="A3579" t="s">
        <v>295</v>
      </c>
      <c r="B3579" t="s">
        <v>334</v>
      </c>
      <c r="C3579" t="s">
        <v>282</v>
      </c>
      <c r="D3579">
        <f t="shared" si="27"/>
        <v>0.17292098765432082</v>
      </c>
      <c r="E3579">
        <f t="shared" si="26"/>
        <v>0.17292098765432082</v>
      </c>
      <c r="F3579">
        <f t="shared" si="26"/>
        <v>0.17292098765432082</v>
      </c>
      <c r="G3579">
        <f t="shared" si="26"/>
        <v>0.17292098765432082</v>
      </c>
      <c r="H3579">
        <f t="shared" si="26"/>
        <v>0.17292098765432082</v>
      </c>
      <c r="I3579">
        <f t="shared" si="26"/>
        <v>0.17292098765432082</v>
      </c>
      <c r="J3579">
        <f t="shared" si="26"/>
        <v>0.17292098765432082</v>
      </c>
      <c r="K3579">
        <f t="shared" si="26"/>
        <v>0.17292098765432082</v>
      </c>
      <c r="M3579" t="s">
        <v>470</v>
      </c>
    </row>
    <row r="3580" spans="1:13" hidden="1">
      <c r="A3580" t="s">
        <v>295</v>
      </c>
      <c r="B3580" t="s">
        <v>334</v>
      </c>
      <c r="C3580" t="s">
        <v>283</v>
      </c>
      <c r="D3580">
        <f t="shared" si="27"/>
        <v>0.50036620370370422</v>
      </c>
      <c r="E3580">
        <f t="shared" si="26"/>
        <v>0.50036620370370422</v>
      </c>
      <c r="F3580">
        <f t="shared" si="26"/>
        <v>0.50036620370370422</v>
      </c>
      <c r="G3580">
        <f t="shared" si="26"/>
        <v>0.50036620370370422</v>
      </c>
      <c r="H3580">
        <f t="shared" si="26"/>
        <v>0.50036620370370422</v>
      </c>
      <c r="I3580">
        <f t="shared" si="26"/>
        <v>0.50036620370370422</v>
      </c>
      <c r="J3580">
        <f t="shared" si="26"/>
        <v>0.50036620370370422</v>
      </c>
      <c r="K3580">
        <f t="shared" si="26"/>
        <v>0.50036620370370422</v>
      </c>
      <c r="M3580" t="s">
        <v>470</v>
      </c>
    </row>
    <row r="3581" spans="1:13" hidden="1">
      <c r="A3581" t="s">
        <v>295</v>
      </c>
      <c r="B3581" t="s">
        <v>334</v>
      </c>
      <c r="C3581" t="s">
        <v>284</v>
      </c>
      <c r="D3581">
        <f t="shared" si="27"/>
        <v>5.4390370370370478E-2</v>
      </c>
      <c r="E3581">
        <f t="shared" si="26"/>
        <v>5.4390370370370478E-2</v>
      </c>
      <c r="F3581">
        <f t="shared" si="26"/>
        <v>5.4390370370370478E-2</v>
      </c>
      <c r="G3581">
        <f t="shared" si="26"/>
        <v>5.4390370370370478E-2</v>
      </c>
      <c r="H3581">
        <f t="shared" si="26"/>
        <v>5.4390370370370478E-2</v>
      </c>
      <c r="I3581">
        <f t="shared" si="26"/>
        <v>5.4390370370370478E-2</v>
      </c>
      <c r="J3581">
        <f t="shared" si="26"/>
        <v>5.4390370370370478E-2</v>
      </c>
      <c r="K3581">
        <f t="shared" si="26"/>
        <v>5.4390370370370478E-2</v>
      </c>
      <c r="M3581" t="s">
        <v>470</v>
      </c>
    </row>
    <row r="3582" spans="1:13" hidden="1">
      <c r="A3582" t="s">
        <v>295</v>
      </c>
      <c r="B3582" t="s">
        <v>334</v>
      </c>
      <c r="C3582" t="s">
        <v>285</v>
      </c>
      <c r="D3582">
        <f t="shared" si="27"/>
        <v>4.0268620268620239E-3</v>
      </c>
      <c r="E3582">
        <f t="shared" si="26"/>
        <v>4.0268620268620239E-3</v>
      </c>
      <c r="F3582">
        <f t="shared" si="26"/>
        <v>4.0268620268620239E-3</v>
      </c>
      <c r="G3582">
        <f t="shared" si="26"/>
        <v>4.0268620268620239E-3</v>
      </c>
      <c r="H3582">
        <f t="shared" si="26"/>
        <v>4.0268620268620239E-3</v>
      </c>
      <c r="I3582">
        <f t="shared" si="26"/>
        <v>4.0268620268620239E-3</v>
      </c>
      <c r="J3582">
        <f t="shared" si="26"/>
        <v>4.0268620268620239E-3</v>
      </c>
      <c r="K3582">
        <f t="shared" si="26"/>
        <v>4.0268620268620239E-3</v>
      </c>
      <c r="M3582" t="s">
        <v>470</v>
      </c>
    </row>
    <row r="3583" spans="1:13" hidden="1">
      <c r="A3583" t="s">
        <v>295</v>
      </c>
      <c r="B3583" t="s">
        <v>334</v>
      </c>
      <c r="C3583" t="s">
        <v>286</v>
      </c>
      <c r="D3583">
        <f t="shared" si="27"/>
        <v>0.19951282051282054</v>
      </c>
      <c r="E3583">
        <f t="shared" si="26"/>
        <v>0.19951282051282054</v>
      </c>
      <c r="F3583">
        <f t="shared" si="26"/>
        <v>0.19951282051282054</v>
      </c>
      <c r="G3583">
        <f t="shared" si="26"/>
        <v>0.19951282051282054</v>
      </c>
      <c r="H3583">
        <f t="shared" si="26"/>
        <v>0.19951282051282054</v>
      </c>
      <c r="I3583">
        <f t="shared" si="26"/>
        <v>0.19951282051282054</v>
      </c>
      <c r="J3583">
        <f t="shared" si="26"/>
        <v>0.19951282051282054</v>
      </c>
      <c r="K3583">
        <f t="shared" si="26"/>
        <v>0.19951282051282054</v>
      </c>
      <c r="M3583" t="s">
        <v>470</v>
      </c>
    </row>
    <row r="3584" spans="1:13" hidden="1">
      <c r="A3584" t="s">
        <v>295</v>
      </c>
      <c r="B3584" t="s">
        <v>334</v>
      </c>
      <c r="C3584" t="s">
        <v>287</v>
      </c>
      <c r="D3584">
        <f t="shared" si="27"/>
        <v>0.46729408686551582</v>
      </c>
      <c r="E3584">
        <f t="shared" si="26"/>
        <v>0.46729408686551582</v>
      </c>
      <c r="F3584">
        <f t="shared" si="26"/>
        <v>0.46729408686551582</v>
      </c>
      <c r="G3584">
        <f t="shared" si="26"/>
        <v>0.46729408686551582</v>
      </c>
      <c r="H3584">
        <f t="shared" si="26"/>
        <v>0.46729408686551582</v>
      </c>
      <c r="I3584">
        <f t="shared" si="26"/>
        <v>0.46729408686551582</v>
      </c>
      <c r="J3584">
        <f t="shared" si="26"/>
        <v>0.46729408686551582</v>
      </c>
      <c r="K3584">
        <f t="shared" si="26"/>
        <v>0.46729408686551582</v>
      </c>
      <c r="M3584" t="s">
        <v>470</v>
      </c>
    </row>
    <row r="3585" spans="1:13" hidden="1">
      <c r="A3585" t="s">
        <v>295</v>
      </c>
      <c r="B3585" t="s">
        <v>334</v>
      </c>
      <c r="C3585" t="s">
        <v>288</v>
      </c>
      <c r="D3585">
        <f t="shared" si="27"/>
        <v>8.0490231990231989E-2</v>
      </c>
      <c r="E3585">
        <f t="shared" si="26"/>
        <v>8.0490231990231989E-2</v>
      </c>
      <c r="F3585">
        <f t="shared" si="26"/>
        <v>8.0490231990231989E-2</v>
      </c>
      <c r="G3585">
        <f t="shared" si="26"/>
        <v>8.0490231990231989E-2</v>
      </c>
      <c r="H3585">
        <f t="shared" si="26"/>
        <v>8.0490231990231989E-2</v>
      </c>
      <c r="I3585">
        <f t="shared" si="26"/>
        <v>8.0490231990231989E-2</v>
      </c>
      <c r="J3585">
        <f t="shared" si="26"/>
        <v>8.0490231990231989E-2</v>
      </c>
      <c r="K3585">
        <f t="shared" si="26"/>
        <v>8.0490231990231989E-2</v>
      </c>
      <c r="M3585" t="s">
        <v>470</v>
      </c>
    </row>
    <row r="3586" spans="1:13" hidden="1">
      <c r="A3586" t="s">
        <v>295</v>
      </c>
      <c r="B3586" t="s">
        <v>334</v>
      </c>
      <c r="C3586" t="s">
        <v>289</v>
      </c>
      <c r="D3586">
        <f t="shared" si="27"/>
        <v>2.6591117216117218E-3</v>
      </c>
      <c r="E3586">
        <f t="shared" si="26"/>
        <v>2.6591117216117218E-3</v>
      </c>
      <c r="F3586">
        <f t="shared" si="26"/>
        <v>2.6591117216117218E-3</v>
      </c>
      <c r="G3586">
        <f t="shared" si="26"/>
        <v>2.6591117216117218E-3</v>
      </c>
      <c r="H3586">
        <f t="shared" si="26"/>
        <v>2.6591117216117218E-3</v>
      </c>
      <c r="I3586">
        <f t="shared" si="26"/>
        <v>2.6591117216117218E-3</v>
      </c>
      <c r="J3586">
        <f t="shared" si="26"/>
        <v>2.6591117216117218E-3</v>
      </c>
      <c r="K3586">
        <f t="shared" si="26"/>
        <v>2.6591117216117218E-3</v>
      </c>
      <c r="M3586" t="s">
        <v>470</v>
      </c>
    </row>
    <row r="3587" spans="1:13" hidden="1">
      <c r="A3587" t="s">
        <v>295</v>
      </c>
      <c r="B3587" t="s">
        <v>334</v>
      </c>
      <c r="C3587" t="s">
        <v>290</v>
      </c>
      <c r="D3587">
        <f t="shared" si="27"/>
        <v>0.16652869352869359</v>
      </c>
      <c r="E3587">
        <f t="shared" si="26"/>
        <v>0.16652869352869359</v>
      </c>
      <c r="F3587">
        <f t="shared" si="26"/>
        <v>0.16652869352869359</v>
      </c>
      <c r="G3587">
        <f t="shared" si="26"/>
        <v>0.16652869352869359</v>
      </c>
      <c r="H3587">
        <f t="shared" si="26"/>
        <v>0.16652869352869359</v>
      </c>
      <c r="I3587">
        <f t="shared" si="26"/>
        <v>0.16652869352869359</v>
      </c>
      <c r="J3587">
        <f t="shared" si="26"/>
        <v>0.16652869352869359</v>
      </c>
      <c r="K3587">
        <f t="shared" si="26"/>
        <v>0.16652869352869359</v>
      </c>
      <c r="M3587" t="s">
        <v>470</v>
      </c>
    </row>
    <row r="3588" spans="1:13" hidden="1">
      <c r="A3588" t="s">
        <v>295</v>
      </c>
      <c r="B3588" t="s">
        <v>334</v>
      </c>
      <c r="C3588" t="s">
        <v>291</v>
      </c>
      <c r="D3588">
        <f t="shared" si="27"/>
        <v>0.24837240537240554</v>
      </c>
      <c r="E3588">
        <f t="shared" si="26"/>
        <v>0.24837240537240554</v>
      </c>
      <c r="F3588">
        <f t="shared" si="26"/>
        <v>0.24837240537240554</v>
      </c>
      <c r="G3588">
        <f t="shared" si="26"/>
        <v>0.24837240537240554</v>
      </c>
      <c r="H3588">
        <f t="shared" si="26"/>
        <v>0.24837240537240554</v>
      </c>
      <c r="I3588">
        <f t="shared" si="26"/>
        <v>0.24837240537240554</v>
      </c>
      <c r="J3588">
        <f t="shared" si="26"/>
        <v>0.24837240537240554</v>
      </c>
      <c r="K3588">
        <f t="shared" si="26"/>
        <v>0.24837240537240554</v>
      </c>
      <c r="M3588" t="s">
        <v>470</v>
      </c>
    </row>
    <row r="3589" spans="1:13" hidden="1">
      <c r="A3589" t="s">
        <v>295</v>
      </c>
      <c r="B3589" t="s">
        <v>334</v>
      </c>
      <c r="C3589" t="s">
        <v>292</v>
      </c>
      <c r="D3589">
        <f t="shared" si="27"/>
        <v>9.5824175824175781E-2</v>
      </c>
      <c r="E3589">
        <f t="shared" si="26"/>
        <v>9.5824175824175781E-2</v>
      </c>
      <c r="F3589">
        <f t="shared" si="26"/>
        <v>9.5824175824175781E-2</v>
      </c>
      <c r="G3589">
        <f t="shared" si="26"/>
        <v>9.5824175824175781E-2</v>
      </c>
      <c r="H3589">
        <f t="shared" si="26"/>
        <v>9.5824175824175781E-2</v>
      </c>
      <c r="I3589">
        <f t="shared" si="26"/>
        <v>9.5824175824175781E-2</v>
      </c>
      <c r="J3589">
        <f t="shared" si="26"/>
        <v>9.5824175824175781E-2</v>
      </c>
      <c r="K3589">
        <f t="shared" si="26"/>
        <v>9.5824175824175781E-2</v>
      </c>
      <c r="M3589" t="s">
        <v>470</v>
      </c>
    </row>
    <row r="3590" spans="1:13" hidden="1">
      <c r="A3590" t="s">
        <v>295</v>
      </c>
      <c r="B3590" t="s">
        <v>505</v>
      </c>
      <c r="C3590" t="s">
        <v>278</v>
      </c>
      <c r="D3590">
        <f t="shared" si="27"/>
        <v>5.0017478152309548E-3</v>
      </c>
      <c r="E3590">
        <f t="shared" si="26"/>
        <v>5.0017478152309548E-3</v>
      </c>
      <c r="F3590">
        <f t="shared" si="26"/>
        <v>5.0017478152309548E-3</v>
      </c>
      <c r="G3590">
        <f t="shared" si="26"/>
        <v>5.0017478152309548E-3</v>
      </c>
      <c r="H3590">
        <f t="shared" si="26"/>
        <v>5.0017478152309548E-3</v>
      </c>
      <c r="I3590">
        <f t="shared" si="26"/>
        <v>5.0017478152309548E-3</v>
      </c>
      <c r="J3590">
        <f t="shared" si="26"/>
        <v>5.0017478152309548E-3</v>
      </c>
      <c r="K3590">
        <f t="shared" si="26"/>
        <v>5.0017478152309548E-3</v>
      </c>
    </row>
    <row r="3591" spans="1:13" hidden="1">
      <c r="A3591" t="s">
        <v>295</v>
      </c>
      <c r="B3591" t="s">
        <v>505</v>
      </c>
      <c r="C3591" t="s">
        <v>279</v>
      </c>
      <c r="D3591">
        <f t="shared" si="27"/>
        <v>0.14106367041198503</v>
      </c>
      <c r="E3591">
        <f t="shared" si="26"/>
        <v>0.14106367041198503</v>
      </c>
      <c r="F3591">
        <f t="shared" si="26"/>
        <v>0.14106367041198503</v>
      </c>
      <c r="G3591">
        <f t="shared" si="26"/>
        <v>0.14106367041198503</v>
      </c>
      <c r="H3591">
        <f t="shared" si="26"/>
        <v>0.14106367041198503</v>
      </c>
      <c r="I3591">
        <f t="shared" si="26"/>
        <v>0.14106367041198503</v>
      </c>
      <c r="J3591">
        <f t="shared" si="26"/>
        <v>0.14106367041198503</v>
      </c>
      <c r="K3591">
        <f t="shared" si="26"/>
        <v>0.14106367041198503</v>
      </c>
      <c r="M3591" t="s">
        <v>470</v>
      </c>
    </row>
    <row r="3592" spans="1:13" hidden="1">
      <c r="A3592" t="s">
        <v>295</v>
      </c>
      <c r="B3592" t="s">
        <v>505</v>
      </c>
      <c r="C3592" t="s">
        <v>280</v>
      </c>
      <c r="D3592">
        <f t="shared" si="27"/>
        <v>0.30738295880149791</v>
      </c>
      <c r="E3592">
        <f t="shared" si="26"/>
        <v>0.30738295880149791</v>
      </c>
      <c r="F3592">
        <f t="shared" si="26"/>
        <v>0.30738295880149791</v>
      </c>
      <c r="G3592">
        <f t="shared" si="26"/>
        <v>0.30738295880149791</v>
      </c>
      <c r="H3592">
        <f t="shared" si="26"/>
        <v>0.30738295880149791</v>
      </c>
      <c r="I3592">
        <f t="shared" si="26"/>
        <v>0.30738295880149791</v>
      </c>
      <c r="J3592">
        <f t="shared" si="26"/>
        <v>0.30738295880149791</v>
      </c>
      <c r="K3592">
        <f t="shared" si="26"/>
        <v>0.30738295880149791</v>
      </c>
      <c r="M3592" t="s">
        <v>470</v>
      </c>
    </row>
    <row r="3593" spans="1:13" hidden="1">
      <c r="A3593" t="s">
        <v>295</v>
      </c>
      <c r="B3593" t="s">
        <v>505</v>
      </c>
      <c r="C3593" t="s">
        <v>277</v>
      </c>
      <c r="D3593">
        <f t="shared" si="27"/>
        <v>0.15364513108614253</v>
      </c>
      <c r="E3593">
        <f t="shared" si="26"/>
        <v>0.15364513108614253</v>
      </c>
      <c r="F3593">
        <f t="shared" si="26"/>
        <v>0.15364513108614253</v>
      </c>
      <c r="G3593">
        <f t="shared" si="26"/>
        <v>0.15364513108614253</v>
      </c>
      <c r="H3593">
        <f t="shared" si="26"/>
        <v>0.15364513108614253</v>
      </c>
      <c r="I3593">
        <f t="shared" si="26"/>
        <v>0.15364513108614253</v>
      </c>
      <c r="J3593">
        <f t="shared" si="26"/>
        <v>0.15364513108614253</v>
      </c>
      <c r="K3593">
        <f t="shared" si="26"/>
        <v>0.15364513108614253</v>
      </c>
      <c r="M3593" t="s">
        <v>470</v>
      </c>
    </row>
    <row r="3594" spans="1:13" hidden="1">
      <c r="A3594" t="s">
        <v>295</v>
      </c>
      <c r="B3594" t="s">
        <v>505</v>
      </c>
      <c r="C3594" t="s">
        <v>281</v>
      </c>
      <c r="D3594">
        <f t="shared" si="27"/>
        <v>5.0694444444444452E-4</v>
      </c>
      <c r="E3594">
        <f t="shared" si="26"/>
        <v>5.0694444444444452E-4</v>
      </c>
      <c r="F3594">
        <f t="shared" si="26"/>
        <v>5.0694444444444452E-4</v>
      </c>
      <c r="G3594">
        <f t="shared" si="26"/>
        <v>5.0694444444444452E-4</v>
      </c>
      <c r="H3594">
        <f t="shared" ref="E3594:K3630" si="28">$D3594</f>
        <v>5.0694444444444452E-4</v>
      </c>
      <c r="I3594">
        <f t="shared" si="28"/>
        <v>5.0694444444444452E-4</v>
      </c>
      <c r="J3594">
        <f t="shared" si="28"/>
        <v>5.0694444444444452E-4</v>
      </c>
      <c r="K3594">
        <f t="shared" si="28"/>
        <v>5.0694444444444452E-4</v>
      </c>
      <c r="M3594" t="s">
        <v>470</v>
      </c>
    </row>
    <row r="3595" spans="1:13" hidden="1">
      <c r="A3595" t="s">
        <v>295</v>
      </c>
      <c r="B3595" t="s">
        <v>505</v>
      </c>
      <c r="C3595" t="s">
        <v>282</v>
      </c>
      <c r="D3595">
        <f t="shared" si="27"/>
        <v>0.17292098765432082</v>
      </c>
      <c r="E3595">
        <f t="shared" si="28"/>
        <v>0.17292098765432082</v>
      </c>
      <c r="F3595">
        <f t="shared" si="28"/>
        <v>0.17292098765432082</v>
      </c>
      <c r="G3595">
        <f t="shared" si="28"/>
        <v>0.17292098765432082</v>
      </c>
      <c r="H3595">
        <f t="shared" si="28"/>
        <v>0.17292098765432082</v>
      </c>
      <c r="I3595">
        <f t="shared" si="28"/>
        <v>0.17292098765432082</v>
      </c>
      <c r="J3595">
        <f t="shared" si="28"/>
        <v>0.17292098765432082</v>
      </c>
      <c r="K3595">
        <f t="shared" si="28"/>
        <v>0.17292098765432082</v>
      </c>
      <c r="M3595" t="s">
        <v>470</v>
      </c>
    </row>
    <row r="3596" spans="1:13" hidden="1">
      <c r="A3596" t="s">
        <v>295</v>
      </c>
      <c r="B3596" t="s">
        <v>505</v>
      </c>
      <c r="C3596" t="s">
        <v>283</v>
      </c>
      <c r="D3596">
        <f t="shared" si="27"/>
        <v>0.50036620370370422</v>
      </c>
      <c r="E3596">
        <f t="shared" si="28"/>
        <v>0.50036620370370422</v>
      </c>
      <c r="F3596">
        <f t="shared" si="28"/>
        <v>0.50036620370370422</v>
      </c>
      <c r="G3596">
        <f t="shared" si="28"/>
        <v>0.50036620370370422</v>
      </c>
      <c r="H3596">
        <f t="shared" si="28"/>
        <v>0.50036620370370422</v>
      </c>
      <c r="I3596">
        <f t="shared" si="28"/>
        <v>0.50036620370370422</v>
      </c>
      <c r="J3596">
        <f t="shared" si="28"/>
        <v>0.50036620370370422</v>
      </c>
      <c r="K3596">
        <f t="shared" si="28"/>
        <v>0.50036620370370422</v>
      </c>
      <c r="M3596" t="s">
        <v>470</v>
      </c>
    </row>
    <row r="3597" spans="1:13" hidden="1">
      <c r="A3597" t="s">
        <v>295</v>
      </c>
      <c r="B3597" t="s">
        <v>505</v>
      </c>
      <c r="C3597" t="s">
        <v>284</v>
      </c>
      <c r="D3597">
        <f t="shared" si="27"/>
        <v>5.4390370370370478E-2</v>
      </c>
      <c r="E3597">
        <f t="shared" si="28"/>
        <v>5.4390370370370478E-2</v>
      </c>
      <c r="F3597">
        <f t="shared" si="28"/>
        <v>5.4390370370370478E-2</v>
      </c>
      <c r="G3597">
        <f t="shared" si="28"/>
        <v>5.4390370370370478E-2</v>
      </c>
      <c r="H3597">
        <f t="shared" si="28"/>
        <v>5.4390370370370478E-2</v>
      </c>
      <c r="I3597">
        <f t="shared" si="28"/>
        <v>5.4390370370370478E-2</v>
      </c>
      <c r="J3597">
        <f t="shared" si="28"/>
        <v>5.4390370370370478E-2</v>
      </c>
      <c r="K3597">
        <f t="shared" si="28"/>
        <v>5.4390370370370478E-2</v>
      </c>
      <c r="M3597" t="s">
        <v>470</v>
      </c>
    </row>
    <row r="3598" spans="1:13" hidden="1">
      <c r="A3598" t="s">
        <v>295</v>
      </c>
      <c r="B3598" t="s">
        <v>505</v>
      </c>
      <c r="C3598" t="s">
        <v>285</v>
      </c>
      <c r="D3598">
        <f t="shared" si="27"/>
        <v>4.0268620268620239E-3</v>
      </c>
      <c r="E3598">
        <f t="shared" si="28"/>
        <v>4.0268620268620239E-3</v>
      </c>
      <c r="F3598">
        <f t="shared" si="28"/>
        <v>4.0268620268620239E-3</v>
      </c>
      <c r="G3598">
        <f t="shared" si="28"/>
        <v>4.0268620268620239E-3</v>
      </c>
      <c r="H3598">
        <f t="shared" si="28"/>
        <v>4.0268620268620239E-3</v>
      </c>
      <c r="I3598">
        <f t="shared" si="28"/>
        <v>4.0268620268620239E-3</v>
      </c>
      <c r="J3598">
        <f t="shared" si="28"/>
        <v>4.0268620268620239E-3</v>
      </c>
      <c r="K3598">
        <f t="shared" si="28"/>
        <v>4.0268620268620239E-3</v>
      </c>
      <c r="M3598" t="s">
        <v>470</v>
      </c>
    </row>
    <row r="3599" spans="1:13" hidden="1">
      <c r="A3599" t="s">
        <v>295</v>
      </c>
      <c r="B3599" t="s">
        <v>505</v>
      </c>
      <c r="C3599" t="s">
        <v>286</v>
      </c>
      <c r="D3599">
        <f t="shared" si="27"/>
        <v>0.19951282051282054</v>
      </c>
      <c r="E3599">
        <f t="shared" si="28"/>
        <v>0.19951282051282054</v>
      </c>
      <c r="F3599">
        <f t="shared" si="28"/>
        <v>0.19951282051282054</v>
      </c>
      <c r="G3599">
        <f t="shared" si="28"/>
        <v>0.19951282051282054</v>
      </c>
      <c r="H3599">
        <f t="shared" si="28"/>
        <v>0.19951282051282054</v>
      </c>
      <c r="I3599">
        <f t="shared" si="28"/>
        <v>0.19951282051282054</v>
      </c>
      <c r="J3599">
        <f t="shared" si="28"/>
        <v>0.19951282051282054</v>
      </c>
      <c r="K3599">
        <f t="shared" si="28"/>
        <v>0.19951282051282054</v>
      </c>
      <c r="M3599" t="s">
        <v>470</v>
      </c>
    </row>
    <row r="3600" spans="1:13" hidden="1">
      <c r="A3600" t="s">
        <v>295</v>
      </c>
      <c r="B3600" t="s">
        <v>505</v>
      </c>
      <c r="C3600" t="s">
        <v>287</v>
      </c>
      <c r="D3600">
        <f t="shared" si="27"/>
        <v>0.46729408686551582</v>
      </c>
      <c r="E3600">
        <f t="shared" si="28"/>
        <v>0.46729408686551582</v>
      </c>
      <c r="F3600">
        <f t="shared" si="28"/>
        <v>0.46729408686551582</v>
      </c>
      <c r="G3600">
        <f t="shared" si="28"/>
        <v>0.46729408686551582</v>
      </c>
      <c r="H3600">
        <f t="shared" si="28"/>
        <v>0.46729408686551582</v>
      </c>
      <c r="I3600">
        <f t="shared" si="28"/>
        <v>0.46729408686551582</v>
      </c>
      <c r="J3600">
        <f t="shared" si="28"/>
        <v>0.46729408686551582</v>
      </c>
      <c r="K3600">
        <f t="shared" si="28"/>
        <v>0.46729408686551582</v>
      </c>
      <c r="M3600" t="s">
        <v>470</v>
      </c>
    </row>
    <row r="3601" spans="1:13" hidden="1">
      <c r="A3601" t="s">
        <v>295</v>
      </c>
      <c r="B3601" t="s">
        <v>505</v>
      </c>
      <c r="C3601" t="s">
        <v>288</v>
      </c>
      <c r="D3601">
        <f t="shared" si="27"/>
        <v>8.0490231990231989E-2</v>
      </c>
      <c r="E3601">
        <f t="shared" si="28"/>
        <v>8.0490231990231989E-2</v>
      </c>
      <c r="F3601">
        <f t="shared" si="28"/>
        <v>8.0490231990231989E-2</v>
      </c>
      <c r="G3601">
        <f t="shared" si="28"/>
        <v>8.0490231990231989E-2</v>
      </c>
      <c r="H3601">
        <f t="shared" si="28"/>
        <v>8.0490231990231989E-2</v>
      </c>
      <c r="I3601">
        <f t="shared" si="28"/>
        <v>8.0490231990231989E-2</v>
      </c>
      <c r="J3601">
        <f t="shared" si="28"/>
        <v>8.0490231990231989E-2</v>
      </c>
      <c r="K3601">
        <f t="shared" si="28"/>
        <v>8.0490231990231989E-2</v>
      </c>
      <c r="M3601" t="s">
        <v>470</v>
      </c>
    </row>
    <row r="3602" spans="1:13" hidden="1">
      <c r="A3602" t="s">
        <v>295</v>
      </c>
      <c r="B3602" t="s">
        <v>505</v>
      </c>
      <c r="C3602" t="s">
        <v>289</v>
      </c>
      <c r="D3602">
        <f t="shared" si="27"/>
        <v>2.6591117216117218E-3</v>
      </c>
      <c r="E3602">
        <f t="shared" si="28"/>
        <v>2.6591117216117218E-3</v>
      </c>
      <c r="F3602">
        <f t="shared" si="28"/>
        <v>2.6591117216117218E-3</v>
      </c>
      <c r="G3602">
        <f t="shared" si="28"/>
        <v>2.6591117216117218E-3</v>
      </c>
      <c r="H3602">
        <f t="shared" si="28"/>
        <v>2.6591117216117218E-3</v>
      </c>
      <c r="I3602">
        <f t="shared" si="28"/>
        <v>2.6591117216117218E-3</v>
      </c>
      <c r="J3602">
        <f t="shared" si="28"/>
        <v>2.6591117216117218E-3</v>
      </c>
      <c r="K3602">
        <f t="shared" si="28"/>
        <v>2.6591117216117218E-3</v>
      </c>
      <c r="M3602" t="s">
        <v>470</v>
      </c>
    </row>
    <row r="3603" spans="1:13" hidden="1">
      <c r="A3603" t="s">
        <v>295</v>
      </c>
      <c r="B3603" t="s">
        <v>505</v>
      </c>
      <c r="C3603" t="s">
        <v>290</v>
      </c>
      <c r="D3603">
        <f t="shared" si="27"/>
        <v>0.16652869352869359</v>
      </c>
      <c r="E3603">
        <f t="shared" si="28"/>
        <v>0.16652869352869359</v>
      </c>
      <c r="F3603">
        <f t="shared" si="28"/>
        <v>0.16652869352869359</v>
      </c>
      <c r="G3603">
        <f t="shared" si="28"/>
        <v>0.16652869352869359</v>
      </c>
      <c r="H3603">
        <f t="shared" si="28"/>
        <v>0.16652869352869359</v>
      </c>
      <c r="I3603">
        <f t="shared" si="28"/>
        <v>0.16652869352869359</v>
      </c>
      <c r="J3603">
        <f t="shared" si="28"/>
        <v>0.16652869352869359</v>
      </c>
      <c r="K3603">
        <f t="shared" si="28"/>
        <v>0.16652869352869359</v>
      </c>
      <c r="M3603" t="s">
        <v>470</v>
      </c>
    </row>
    <row r="3604" spans="1:13" hidden="1">
      <c r="A3604" t="s">
        <v>295</v>
      </c>
      <c r="B3604" t="s">
        <v>505</v>
      </c>
      <c r="C3604" t="s">
        <v>291</v>
      </c>
      <c r="D3604">
        <f t="shared" si="27"/>
        <v>0.24837240537240554</v>
      </c>
      <c r="E3604">
        <f t="shared" si="28"/>
        <v>0.24837240537240554</v>
      </c>
      <c r="F3604">
        <f t="shared" si="28"/>
        <v>0.24837240537240554</v>
      </c>
      <c r="G3604">
        <f t="shared" si="28"/>
        <v>0.24837240537240554</v>
      </c>
      <c r="H3604">
        <f t="shared" si="28"/>
        <v>0.24837240537240554</v>
      </c>
      <c r="I3604">
        <f t="shared" si="28"/>
        <v>0.24837240537240554</v>
      </c>
      <c r="J3604">
        <f t="shared" si="28"/>
        <v>0.24837240537240554</v>
      </c>
      <c r="K3604">
        <f t="shared" si="28"/>
        <v>0.24837240537240554</v>
      </c>
      <c r="M3604" t="s">
        <v>470</v>
      </c>
    </row>
    <row r="3605" spans="1:13" hidden="1">
      <c r="A3605" t="s">
        <v>295</v>
      </c>
      <c r="B3605" t="s">
        <v>505</v>
      </c>
      <c r="C3605" t="s">
        <v>292</v>
      </c>
      <c r="D3605">
        <f t="shared" si="27"/>
        <v>9.5824175824175781E-2</v>
      </c>
      <c r="E3605">
        <f t="shared" si="28"/>
        <v>9.5824175824175781E-2</v>
      </c>
      <c r="F3605">
        <f t="shared" si="28"/>
        <v>9.5824175824175781E-2</v>
      </c>
      <c r="G3605">
        <f t="shared" si="28"/>
        <v>9.5824175824175781E-2</v>
      </c>
      <c r="H3605">
        <f t="shared" si="28"/>
        <v>9.5824175824175781E-2</v>
      </c>
      <c r="I3605">
        <f t="shared" si="28"/>
        <v>9.5824175824175781E-2</v>
      </c>
      <c r="J3605">
        <f t="shared" si="28"/>
        <v>9.5824175824175781E-2</v>
      </c>
      <c r="K3605">
        <f t="shared" si="28"/>
        <v>9.5824175824175781E-2</v>
      </c>
      <c r="M3605" t="s">
        <v>470</v>
      </c>
    </row>
    <row r="3606" spans="1:13" hidden="1">
      <c r="A3606" t="s">
        <v>295</v>
      </c>
      <c r="B3606" t="s">
        <v>327</v>
      </c>
      <c r="C3606" t="s">
        <v>278</v>
      </c>
      <c r="D3606">
        <v>3.5765581717451282E-3</v>
      </c>
      <c r="E3606">
        <f t="shared" si="28"/>
        <v>3.5765581717451282E-3</v>
      </c>
      <c r="F3606">
        <f t="shared" si="28"/>
        <v>3.5765581717451282E-3</v>
      </c>
      <c r="G3606">
        <f t="shared" si="28"/>
        <v>3.5765581717451282E-3</v>
      </c>
      <c r="H3606">
        <f t="shared" si="28"/>
        <v>3.5765581717451282E-3</v>
      </c>
      <c r="I3606">
        <f t="shared" si="28"/>
        <v>3.5765581717451282E-3</v>
      </c>
      <c r="J3606">
        <f t="shared" si="28"/>
        <v>3.5765581717451282E-3</v>
      </c>
      <c r="K3606">
        <f t="shared" si="28"/>
        <v>3.5765581717451282E-3</v>
      </c>
    </row>
    <row r="3607" spans="1:13" hidden="1">
      <c r="A3607" t="s">
        <v>295</v>
      </c>
      <c r="B3607" t="s">
        <v>327</v>
      </c>
      <c r="C3607" t="s">
        <v>279</v>
      </c>
      <c r="D3607">
        <v>0.1210410318559557</v>
      </c>
      <c r="E3607">
        <f t="shared" si="28"/>
        <v>0.1210410318559557</v>
      </c>
      <c r="F3607">
        <f t="shared" si="28"/>
        <v>0.1210410318559557</v>
      </c>
      <c r="G3607">
        <f t="shared" si="28"/>
        <v>0.1210410318559557</v>
      </c>
      <c r="H3607">
        <f t="shared" si="28"/>
        <v>0.1210410318559557</v>
      </c>
      <c r="I3607">
        <f t="shared" si="28"/>
        <v>0.1210410318559557</v>
      </c>
      <c r="J3607">
        <f t="shared" si="28"/>
        <v>0.1210410318559557</v>
      </c>
      <c r="K3607">
        <f t="shared" si="28"/>
        <v>0.1210410318559557</v>
      </c>
      <c r="M3607" t="s">
        <v>470</v>
      </c>
    </row>
    <row r="3608" spans="1:13" hidden="1">
      <c r="A3608" t="s">
        <v>295</v>
      </c>
      <c r="B3608" t="s">
        <v>327</v>
      </c>
      <c r="C3608" t="s">
        <v>280</v>
      </c>
      <c r="D3608">
        <v>0.28325311634348854</v>
      </c>
      <c r="E3608">
        <f t="shared" si="28"/>
        <v>0.28325311634348854</v>
      </c>
      <c r="F3608">
        <f t="shared" si="28"/>
        <v>0.28325311634348854</v>
      </c>
      <c r="G3608">
        <f t="shared" si="28"/>
        <v>0.28325311634348854</v>
      </c>
      <c r="H3608">
        <f t="shared" si="28"/>
        <v>0.28325311634348854</v>
      </c>
      <c r="I3608">
        <f t="shared" si="28"/>
        <v>0.28325311634348854</v>
      </c>
      <c r="J3608">
        <f t="shared" si="28"/>
        <v>0.28325311634348854</v>
      </c>
      <c r="K3608">
        <f t="shared" si="28"/>
        <v>0.28325311634348854</v>
      </c>
      <c r="M3608" t="s">
        <v>470</v>
      </c>
    </row>
    <row r="3609" spans="1:13" hidden="1">
      <c r="A3609" t="s">
        <v>295</v>
      </c>
      <c r="B3609" t="s">
        <v>327</v>
      </c>
      <c r="C3609" t="s">
        <v>277</v>
      </c>
      <c r="D3609">
        <v>0.15288157894736926</v>
      </c>
      <c r="E3609">
        <f t="shared" si="28"/>
        <v>0.15288157894736926</v>
      </c>
      <c r="F3609">
        <f t="shared" si="28"/>
        <v>0.15288157894736926</v>
      </c>
      <c r="G3609">
        <f t="shared" si="28"/>
        <v>0.15288157894736926</v>
      </c>
      <c r="H3609">
        <f t="shared" si="28"/>
        <v>0.15288157894736926</v>
      </c>
      <c r="I3609">
        <f t="shared" si="28"/>
        <v>0.15288157894736926</v>
      </c>
      <c r="J3609">
        <f t="shared" si="28"/>
        <v>0.15288157894736926</v>
      </c>
      <c r="K3609">
        <f t="shared" si="28"/>
        <v>0.15288157894736926</v>
      </c>
      <c r="M3609" t="s">
        <v>470</v>
      </c>
    </row>
    <row r="3610" spans="1:13" hidden="1">
      <c r="A3610" t="s">
        <v>295</v>
      </c>
      <c r="B3610" t="s">
        <v>327</v>
      </c>
      <c r="C3610" t="s">
        <v>281</v>
      </c>
      <c r="D3610">
        <v>7.2098214285714333E-4</v>
      </c>
      <c r="E3610">
        <f t="shared" si="28"/>
        <v>7.2098214285714333E-4</v>
      </c>
      <c r="F3610">
        <f t="shared" si="28"/>
        <v>7.2098214285714333E-4</v>
      </c>
      <c r="G3610">
        <f t="shared" si="28"/>
        <v>7.2098214285714333E-4</v>
      </c>
      <c r="H3610">
        <f t="shared" si="28"/>
        <v>7.2098214285714333E-4</v>
      </c>
      <c r="I3610">
        <f t="shared" si="28"/>
        <v>7.2098214285714333E-4</v>
      </c>
      <c r="J3610">
        <f t="shared" si="28"/>
        <v>7.2098214285714333E-4</v>
      </c>
      <c r="K3610">
        <f t="shared" si="28"/>
        <v>7.2098214285714333E-4</v>
      </c>
      <c r="M3610" t="s">
        <v>470</v>
      </c>
    </row>
    <row r="3611" spans="1:13" hidden="1">
      <c r="A3611" t="s">
        <v>295</v>
      </c>
      <c r="B3611" t="s">
        <v>327</v>
      </c>
      <c r="C3611" t="s">
        <v>282</v>
      </c>
      <c r="D3611">
        <v>0.13957743818681331</v>
      </c>
      <c r="E3611">
        <f t="shared" si="28"/>
        <v>0.13957743818681331</v>
      </c>
      <c r="F3611">
        <f t="shared" si="28"/>
        <v>0.13957743818681331</v>
      </c>
      <c r="G3611">
        <f t="shared" si="28"/>
        <v>0.13957743818681331</v>
      </c>
      <c r="H3611">
        <f t="shared" si="28"/>
        <v>0.13957743818681331</v>
      </c>
      <c r="I3611">
        <f t="shared" si="28"/>
        <v>0.13957743818681331</v>
      </c>
      <c r="J3611">
        <f t="shared" si="28"/>
        <v>0.13957743818681331</v>
      </c>
      <c r="K3611">
        <f t="shared" si="28"/>
        <v>0.13957743818681331</v>
      </c>
      <c r="M3611" t="s">
        <v>470</v>
      </c>
    </row>
    <row r="3612" spans="1:13" hidden="1">
      <c r="A3612" t="s">
        <v>295</v>
      </c>
      <c r="B3612" t="s">
        <v>327</v>
      </c>
      <c r="C3612" t="s">
        <v>283</v>
      </c>
      <c r="D3612">
        <v>0.4665565547733514</v>
      </c>
      <c r="E3612">
        <f t="shared" si="28"/>
        <v>0.4665565547733514</v>
      </c>
      <c r="F3612">
        <f t="shared" si="28"/>
        <v>0.4665565547733514</v>
      </c>
      <c r="G3612">
        <f t="shared" si="28"/>
        <v>0.4665565547733514</v>
      </c>
      <c r="H3612">
        <f t="shared" si="28"/>
        <v>0.4665565547733514</v>
      </c>
      <c r="I3612">
        <f t="shared" si="28"/>
        <v>0.4665565547733514</v>
      </c>
      <c r="J3612">
        <f t="shared" si="28"/>
        <v>0.4665565547733514</v>
      </c>
      <c r="K3612">
        <f t="shared" si="28"/>
        <v>0.4665565547733514</v>
      </c>
      <c r="M3612" t="s">
        <v>470</v>
      </c>
    </row>
    <row r="3613" spans="1:13" hidden="1">
      <c r="A3613" t="s">
        <v>295</v>
      </c>
      <c r="B3613" t="s">
        <v>327</v>
      </c>
      <c r="C3613" t="s">
        <v>284</v>
      </c>
      <c r="D3613">
        <v>7.0323282967032927E-2</v>
      </c>
      <c r="E3613">
        <f t="shared" si="28"/>
        <v>7.0323282967032927E-2</v>
      </c>
      <c r="F3613">
        <f t="shared" si="28"/>
        <v>7.0323282967032927E-2</v>
      </c>
      <c r="G3613">
        <f t="shared" si="28"/>
        <v>7.0323282967032927E-2</v>
      </c>
      <c r="H3613">
        <f t="shared" si="28"/>
        <v>7.0323282967032927E-2</v>
      </c>
      <c r="I3613">
        <f t="shared" si="28"/>
        <v>7.0323282967032927E-2</v>
      </c>
      <c r="J3613">
        <f t="shared" si="28"/>
        <v>7.0323282967032927E-2</v>
      </c>
      <c r="K3613">
        <f t="shared" si="28"/>
        <v>7.0323282967032927E-2</v>
      </c>
      <c r="M3613" t="s">
        <v>470</v>
      </c>
    </row>
    <row r="3614" spans="1:13" hidden="1">
      <c r="A3614" t="s">
        <v>295</v>
      </c>
      <c r="B3614" t="s">
        <v>327</v>
      </c>
      <c r="C3614" t="s">
        <v>285</v>
      </c>
      <c r="D3614">
        <v>3.3327483393719728E-3</v>
      </c>
      <c r="E3614">
        <f t="shared" si="28"/>
        <v>3.3327483393719728E-3</v>
      </c>
      <c r="F3614">
        <f t="shared" si="28"/>
        <v>3.3327483393719728E-3</v>
      </c>
      <c r="G3614">
        <f t="shared" si="28"/>
        <v>3.3327483393719728E-3</v>
      </c>
      <c r="H3614">
        <f t="shared" si="28"/>
        <v>3.3327483393719728E-3</v>
      </c>
      <c r="I3614">
        <f t="shared" si="28"/>
        <v>3.3327483393719728E-3</v>
      </c>
      <c r="J3614">
        <f t="shared" si="28"/>
        <v>3.3327483393719728E-3</v>
      </c>
      <c r="K3614">
        <f t="shared" si="28"/>
        <v>3.3327483393719728E-3</v>
      </c>
      <c r="M3614" t="s">
        <v>470</v>
      </c>
    </row>
    <row r="3615" spans="1:13" hidden="1">
      <c r="A3615" t="s">
        <v>295</v>
      </c>
      <c r="B3615" t="s">
        <v>327</v>
      </c>
      <c r="C3615" t="s">
        <v>286</v>
      </c>
      <c r="D3615">
        <v>0.1639811480978258</v>
      </c>
      <c r="E3615">
        <f t="shared" si="28"/>
        <v>0.1639811480978258</v>
      </c>
      <c r="F3615">
        <f t="shared" si="28"/>
        <v>0.1639811480978258</v>
      </c>
      <c r="G3615">
        <f t="shared" si="28"/>
        <v>0.1639811480978258</v>
      </c>
      <c r="H3615">
        <f t="shared" si="28"/>
        <v>0.1639811480978258</v>
      </c>
      <c r="I3615">
        <f t="shared" si="28"/>
        <v>0.1639811480978258</v>
      </c>
      <c r="J3615">
        <f t="shared" si="28"/>
        <v>0.1639811480978258</v>
      </c>
      <c r="K3615">
        <f t="shared" si="28"/>
        <v>0.1639811480978258</v>
      </c>
      <c r="M3615" t="s">
        <v>470</v>
      </c>
    </row>
    <row r="3616" spans="1:13" hidden="1">
      <c r="A3616" t="s">
        <v>295</v>
      </c>
      <c r="B3616" t="s">
        <v>327</v>
      </c>
      <c r="C3616" t="s">
        <v>287</v>
      </c>
      <c r="D3616">
        <v>0.46928103163819485</v>
      </c>
      <c r="E3616">
        <f t="shared" si="28"/>
        <v>0.46928103163819485</v>
      </c>
      <c r="F3616">
        <f t="shared" si="28"/>
        <v>0.46928103163819485</v>
      </c>
      <c r="G3616">
        <f t="shared" si="28"/>
        <v>0.46928103163819485</v>
      </c>
      <c r="H3616">
        <f t="shared" si="28"/>
        <v>0.46928103163819485</v>
      </c>
      <c r="I3616">
        <f t="shared" si="28"/>
        <v>0.46928103163819485</v>
      </c>
      <c r="J3616">
        <f t="shared" si="28"/>
        <v>0.46928103163819485</v>
      </c>
      <c r="K3616">
        <f t="shared" si="28"/>
        <v>0.46928103163819485</v>
      </c>
      <c r="M3616" t="s">
        <v>470</v>
      </c>
    </row>
    <row r="3617" spans="1:13" hidden="1">
      <c r="A3617" t="s">
        <v>295</v>
      </c>
      <c r="B3617" t="s">
        <v>327</v>
      </c>
      <c r="C3617" t="s">
        <v>288</v>
      </c>
      <c r="D3617">
        <v>0.1016431442481892</v>
      </c>
      <c r="E3617">
        <f t="shared" si="28"/>
        <v>0.1016431442481892</v>
      </c>
      <c r="F3617">
        <f t="shared" si="28"/>
        <v>0.1016431442481892</v>
      </c>
      <c r="G3617">
        <f t="shared" si="28"/>
        <v>0.1016431442481892</v>
      </c>
      <c r="H3617">
        <f t="shared" si="28"/>
        <v>0.1016431442481892</v>
      </c>
      <c r="I3617">
        <f t="shared" si="28"/>
        <v>0.1016431442481892</v>
      </c>
      <c r="J3617">
        <f t="shared" si="28"/>
        <v>0.1016431442481892</v>
      </c>
      <c r="K3617">
        <f t="shared" si="28"/>
        <v>0.1016431442481892</v>
      </c>
      <c r="M3617" t="s">
        <v>470</v>
      </c>
    </row>
    <row r="3618" spans="1:13" hidden="1">
      <c r="A3618" t="s">
        <v>295</v>
      </c>
      <c r="B3618" t="s">
        <v>327</v>
      </c>
      <c r="C3618" t="s">
        <v>289</v>
      </c>
      <c r="D3618">
        <v>2.1962253736413128E-3</v>
      </c>
      <c r="E3618">
        <f t="shared" si="28"/>
        <v>2.1962253736413128E-3</v>
      </c>
      <c r="F3618">
        <f t="shared" si="28"/>
        <v>2.1962253736413128E-3</v>
      </c>
      <c r="G3618">
        <f t="shared" si="28"/>
        <v>2.1962253736413128E-3</v>
      </c>
      <c r="H3618">
        <f t="shared" si="28"/>
        <v>2.1962253736413128E-3</v>
      </c>
      <c r="I3618">
        <f t="shared" si="28"/>
        <v>2.1962253736413128E-3</v>
      </c>
      <c r="J3618">
        <f t="shared" si="28"/>
        <v>2.1962253736413128E-3</v>
      </c>
      <c r="K3618">
        <f t="shared" si="28"/>
        <v>2.1962253736413128E-3</v>
      </c>
      <c r="M3618" t="s">
        <v>470</v>
      </c>
    </row>
    <row r="3619" spans="1:13" hidden="1">
      <c r="A3619" t="s">
        <v>295</v>
      </c>
      <c r="B3619" t="s">
        <v>327</v>
      </c>
      <c r="C3619" t="s">
        <v>290</v>
      </c>
      <c r="D3619">
        <v>0.14948992300724681</v>
      </c>
      <c r="E3619">
        <f t="shared" si="28"/>
        <v>0.14948992300724681</v>
      </c>
      <c r="F3619">
        <f t="shared" si="28"/>
        <v>0.14948992300724681</v>
      </c>
      <c r="G3619">
        <f t="shared" si="28"/>
        <v>0.14948992300724681</v>
      </c>
      <c r="H3619">
        <f t="shared" si="28"/>
        <v>0.14948992300724681</v>
      </c>
      <c r="I3619">
        <f t="shared" si="28"/>
        <v>0.14948992300724681</v>
      </c>
      <c r="J3619">
        <f t="shared" si="28"/>
        <v>0.14948992300724681</v>
      </c>
      <c r="K3619">
        <f t="shared" si="28"/>
        <v>0.14948992300724681</v>
      </c>
      <c r="M3619" t="s">
        <v>470</v>
      </c>
    </row>
    <row r="3620" spans="1:13" hidden="1">
      <c r="A3620" t="s">
        <v>295</v>
      </c>
      <c r="B3620" t="s">
        <v>327</v>
      </c>
      <c r="C3620" t="s">
        <v>291</v>
      </c>
      <c r="D3620">
        <v>0.25075022644927553</v>
      </c>
      <c r="E3620">
        <f t="shared" si="28"/>
        <v>0.25075022644927553</v>
      </c>
      <c r="F3620">
        <f t="shared" si="28"/>
        <v>0.25075022644927553</v>
      </c>
      <c r="G3620">
        <f t="shared" si="28"/>
        <v>0.25075022644927553</v>
      </c>
      <c r="H3620">
        <f t="shared" si="28"/>
        <v>0.25075022644927553</v>
      </c>
      <c r="I3620">
        <f t="shared" si="28"/>
        <v>0.25075022644927553</v>
      </c>
      <c r="J3620">
        <f t="shared" si="28"/>
        <v>0.25075022644927553</v>
      </c>
      <c r="K3620">
        <f t="shared" si="28"/>
        <v>0.25075022644927553</v>
      </c>
      <c r="M3620" t="s">
        <v>470</v>
      </c>
    </row>
    <row r="3621" spans="1:13" hidden="1">
      <c r="A3621" t="s">
        <v>295</v>
      </c>
      <c r="B3621" t="s">
        <v>327</v>
      </c>
      <c r="C3621" t="s">
        <v>292</v>
      </c>
      <c r="D3621">
        <v>0.10925730298913017</v>
      </c>
      <c r="E3621">
        <f t="shared" si="28"/>
        <v>0.10925730298913017</v>
      </c>
      <c r="F3621">
        <f t="shared" si="28"/>
        <v>0.10925730298913017</v>
      </c>
      <c r="G3621">
        <f t="shared" si="28"/>
        <v>0.10925730298913017</v>
      </c>
      <c r="H3621">
        <f t="shared" si="28"/>
        <v>0.10925730298913017</v>
      </c>
      <c r="I3621">
        <f t="shared" si="28"/>
        <v>0.10925730298913017</v>
      </c>
      <c r="J3621">
        <f t="shared" si="28"/>
        <v>0.10925730298913017</v>
      </c>
      <c r="K3621">
        <f t="shared" si="28"/>
        <v>0.10925730298913017</v>
      </c>
      <c r="M3621" t="s">
        <v>470</v>
      </c>
    </row>
    <row r="3622" spans="1:13" hidden="1">
      <c r="A3622" t="s">
        <v>295</v>
      </c>
      <c r="B3622" t="s">
        <v>326</v>
      </c>
      <c r="C3622" t="s">
        <v>278</v>
      </c>
      <c r="D3622">
        <f t="shared" si="27"/>
        <v>3.5765581717451282E-3</v>
      </c>
      <c r="E3622">
        <f t="shared" si="28"/>
        <v>3.5765581717451282E-3</v>
      </c>
      <c r="F3622">
        <f t="shared" si="28"/>
        <v>3.5765581717451282E-3</v>
      </c>
      <c r="G3622">
        <f t="shared" si="28"/>
        <v>3.5765581717451282E-3</v>
      </c>
      <c r="H3622">
        <f t="shared" si="28"/>
        <v>3.5765581717451282E-3</v>
      </c>
      <c r="I3622">
        <f t="shared" si="28"/>
        <v>3.5765581717451282E-3</v>
      </c>
      <c r="J3622">
        <f t="shared" si="28"/>
        <v>3.5765581717451282E-3</v>
      </c>
      <c r="K3622">
        <f t="shared" si="28"/>
        <v>3.5765581717451282E-3</v>
      </c>
    </row>
    <row r="3623" spans="1:13" hidden="1">
      <c r="A3623" t="s">
        <v>295</v>
      </c>
      <c r="B3623" t="s">
        <v>326</v>
      </c>
      <c r="C3623" t="s">
        <v>279</v>
      </c>
      <c r="D3623">
        <f t="shared" ref="D3623:D3653" si="29">D3607</f>
        <v>0.1210410318559557</v>
      </c>
      <c r="E3623">
        <f t="shared" si="28"/>
        <v>0.1210410318559557</v>
      </c>
      <c r="F3623">
        <f t="shared" si="28"/>
        <v>0.1210410318559557</v>
      </c>
      <c r="G3623">
        <f t="shared" si="28"/>
        <v>0.1210410318559557</v>
      </c>
      <c r="H3623">
        <f t="shared" si="28"/>
        <v>0.1210410318559557</v>
      </c>
      <c r="I3623">
        <f t="shared" si="28"/>
        <v>0.1210410318559557</v>
      </c>
      <c r="J3623">
        <f t="shared" si="28"/>
        <v>0.1210410318559557</v>
      </c>
      <c r="K3623">
        <f t="shared" si="28"/>
        <v>0.1210410318559557</v>
      </c>
      <c r="M3623" t="s">
        <v>470</v>
      </c>
    </row>
    <row r="3624" spans="1:13" hidden="1">
      <c r="A3624" t="s">
        <v>295</v>
      </c>
      <c r="B3624" t="s">
        <v>326</v>
      </c>
      <c r="C3624" t="s">
        <v>280</v>
      </c>
      <c r="D3624">
        <f t="shared" si="29"/>
        <v>0.28325311634348854</v>
      </c>
      <c r="E3624">
        <f t="shared" si="28"/>
        <v>0.28325311634348854</v>
      </c>
      <c r="F3624">
        <f t="shared" si="28"/>
        <v>0.28325311634348854</v>
      </c>
      <c r="G3624">
        <f t="shared" si="28"/>
        <v>0.28325311634348854</v>
      </c>
      <c r="H3624">
        <f t="shared" si="28"/>
        <v>0.28325311634348854</v>
      </c>
      <c r="I3624">
        <f t="shared" si="28"/>
        <v>0.28325311634348854</v>
      </c>
      <c r="J3624">
        <f t="shared" si="28"/>
        <v>0.28325311634348854</v>
      </c>
      <c r="K3624">
        <f t="shared" si="28"/>
        <v>0.28325311634348854</v>
      </c>
      <c r="M3624" t="s">
        <v>470</v>
      </c>
    </row>
    <row r="3625" spans="1:13" hidden="1">
      <c r="A3625" t="s">
        <v>295</v>
      </c>
      <c r="B3625" t="s">
        <v>326</v>
      </c>
      <c r="C3625" t="s">
        <v>277</v>
      </c>
      <c r="D3625">
        <f t="shared" si="29"/>
        <v>0.15288157894736926</v>
      </c>
      <c r="E3625">
        <f t="shared" si="28"/>
        <v>0.15288157894736926</v>
      </c>
      <c r="F3625">
        <f t="shared" si="28"/>
        <v>0.15288157894736926</v>
      </c>
      <c r="G3625">
        <f t="shared" si="28"/>
        <v>0.15288157894736926</v>
      </c>
      <c r="H3625">
        <f t="shared" si="28"/>
        <v>0.15288157894736926</v>
      </c>
      <c r="I3625">
        <f t="shared" si="28"/>
        <v>0.15288157894736926</v>
      </c>
      <c r="J3625">
        <f t="shared" si="28"/>
        <v>0.15288157894736926</v>
      </c>
      <c r="K3625">
        <f t="shared" si="28"/>
        <v>0.15288157894736926</v>
      </c>
      <c r="M3625" t="s">
        <v>470</v>
      </c>
    </row>
    <row r="3626" spans="1:13" hidden="1">
      <c r="A3626" t="s">
        <v>295</v>
      </c>
      <c r="B3626" t="s">
        <v>326</v>
      </c>
      <c r="C3626" t="s">
        <v>281</v>
      </c>
      <c r="D3626">
        <f t="shared" si="29"/>
        <v>7.2098214285714333E-4</v>
      </c>
      <c r="E3626">
        <f t="shared" si="28"/>
        <v>7.2098214285714333E-4</v>
      </c>
      <c r="F3626">
        <f t="shared" si="28"/>
        <v>7.2098214285714333E-4</v>
      </c>
      <c r="G3626">
        <f t="shared" si="28"/>
        <v>7.2098214285714333E-4</v>
      </c>
      <c r="H3626">
        <f t="shared" si="28"/>
        <v>7.2098214285714333E-4</v>
      </c>
      <c r="I3626">
        <f t="shared" si="28"/>
        <v>7.2098214285714333E-4</v>
      </c>
      <c r="J3626">
        <f t="shared" si="28"/>
        <v>7.2098214285714333E-4</v>
      </c>
      <c r="K3626">
        <f t="shared" si="28"/>
        <v>7.2098214285714333E-4</v>
      </c>
      <c r="M3626" t="s">
        <v>470</v>
      </c>
    </row>
    <row r="3627" spans="1:13" hidden="1">
      <c r="A3627" t="s">
        <v>295</v>
      </c>
      <c r="B3627" t="s">
        <v>326</v>
      </c>
      <c r="C3627" t="s">
        <v>282</v>
      </c>
      <c r="D3627">
        <f t="shared" si="29"/>
        <v>0.13957743818681331</v>
      </c>
      <c r="E3627">
        <f t="shared" si="28"/>
        <v>0.13957743818681331</v>
      </c>
      <c r="F3627">
        <f t="shared" si="28"/>
        <v>0.13957743818681331</v>
      </c>
      <c r="G3627">
        <f t="shared" si="28"/>
        <v>0.13957743818681331</v>
      </c>
      <c r="H3627">
        <f t="shared" si="28"/>
        <v>0.13957743818681331</v>
      </c>
      <c r="I3627">
        <f t="shared" si="28"/>
        <v>0.13957743818681331</v>
      </c>
      <c r="J3627">
        <f t="shared" si="28"/>
        <v>0.13957743818681331</v>
      </c>
      <c r="K3627">
        <f t="shared" si="28"/>
        <v>0.13957743818681331</v>
      </c>
      <c r="M3627" t="s">
        <v>470</v>
      </c>
    </row>
    <row r="3628" spans="1:13" hidden="1">
      <c r="A3628" t="s">
        <v>295</v>
      </c>
      <c r="B3628" t="s">
        <v>326</v>
      </c>
      <c r="C3628" t="s">
        <v>283</v>
      </c>
      <c r="D3628">
        <f t="shared" si="29"/>
        <v>0.4665565547733514</v>
      </c>
      <c r="E3628">
        <f t="shared" si="28"/>
        <v>0.4665565547733514</v>
      </c>
      <c r="F3628">
        <f t="shared" si="28"/>
        <v>0.4665565547733514</v>
      </c>
      <c r="G3628">
        <f t="shared" si="28"/>
        <v>0.4665565547733514</v>
      </c>
      <c r="H3628">
        <f t="shared" si="28"/>
        <v>0.4665565547733514</v>
      </c>
      <c r="I3628">
        <f t="shared" si="28"/>
        <v>0.4665565547733514</v>
      </c>
      <c r="J3628">
        <f t="shared" si="28"/>
        <v>0.4665565547733514</v>
      </c>
      <c r="K3628">
        <f t="shared" si="28"/>
        <v>0.4665565547733514</v>
      </c>
      <c r="M3628" t="s">
        <v>470</v>
      </c>
    </row>
    <row r="3629" spans="1:13" hidden="1">
      <c r="A3629" t="s">
        <v>295</v>
      </c>
      <c r="B3629" t="s">
        <v>326</v>
      </c>
      <c r="C3629" t="s">
        <v>284</v>
      </c>
      <c r="D3629">
        <f t="shared" si="29"/>
        <v>7.0323282967032927E-2</v>
      </c>
      <c r="E3629">
        <f t="shared" si="28"/>
        <v>7.0323282967032927E-2</v>
      </c>
      <c r="F3629">
        <f t="shared" si="28"/>
        <v>7.0323282967032927E-2</v>
      </c>
      <c r="G3629">
        <f t="shared" si="28"/>
        <v>7.0323282967032927E-2</v>
      </c>
      <c r="H3629">
        <f t="shared" si="28"/>
        <v>7.0323282967032927E-2</v>
      </c>
      <c r="I3629">
        <f t="shared" si="28"/>
        <v>7.0323282967032927E-2</v>
      </c>
      <c r="J3629">
        <f t="shared" si="28"/>
        <v>7.0323282967032927E-2</v>
      </c>
      <c r="K3629">
        <f t="shared" si="28"/>
        <v>7.0323282967032927E-2</v>
      </c>
      <c r="M3629" t="s">
        <v>470</v>
      </c>
    </row>
    <row r="3630" spans="1:13" hidden="1">
      <c r="A3630" t="s">
        <v>295</v>
      </c>
      <c r="B3630" t="s">
        <v>326</v>
      </c>
      <c r="C3630" t="s">
        <v>285</v>
      </c>
      <c r="D3630">
        <f t="shared" si="29"/>
        <v>3.3327483393719728E-3</v>
      </c>
      <c r="E3630">
        <f t="shared" si="28"/>
        <v>3.3327483393719728E-3</v>
      </c>
      <c r="F3630">
        <f t="shared" si="28"/>
        <v>3.3327483393719728E-3</v>
      </c>
      <c r="G3630">
        <f t="shared" si="28"/>
        <v>3.3327483393719728E-3</v>
      </c>
      <c r="H3630">
        <f t="shared" si="28"/>
        <v>3.3327483393719728E-3</v>
      </c>
      <c r="I3630">
        <f t="shared" si="28"/>
        <v>3.3327483393719728E-3</v>
      </c>
      <c r="J3630">
        <f t="shared" si="28"/>
        <v>3.3327483393719728E-3</v>
      </c>
      <c r="K3630">
        <f t="shared" ref="K3630:K3693" si="30">$D3630</f>
        <v>3.3327483393719728E-3</v>
      </c>
      <c r="M3630" t="s">
        <v>470</v>
      </c>
    </row>
    <row r="3631" spans="1:13" hidden="1">
      <c r="A3631" t="s">
        <v>295</v>
      </c>
      <c r="B3631" t="s">
        <v>326</v>
      </c>
      <c r="C3631" t="s">
        <v>286</v>
      </c>
      <c r="D3631">
        <f t="shared" si="29"/>
        <v>0.1639811480978258</v>
      </c>
      <c r="E3631">
        <f t="shared" ref="E3631:J3673" si="31">$D3631</f>
        <v>0.1639811480978258</v>
      </c>
      <c r="F3631">
        <f t="shared" si="31"/>
        <v>0.1639811480978258</v>
      </c>
      <c r="G3631">
        <f t="shared" si="31"/>
        <v>0.1639811480978258</v>
      </c>
      <c r="H3631">
        <f t="shared" si="31"/>
        <v>0.1639811480978258</v>
      </c>
      <c r="I3631">
        <f t="shared" si="31"/>
        <v>0.1639811480978258</v>
      </c>
      <c r="J3631">
        <f t="shared" si="31"/>
        <v>0.1639811480978258</v>
      </c>
      <c r="K3631">
        <f t="shared" si="30"/>
        <v>0.1639811480978258</v>
      </c>
      <c r="M3631" t="s">
        <v>470</v>
      </c>
    </row>
    <row r="3632" spans="1:13" hidden="1">
      <c r="A3632" t="s">
        <v>295</v>
      </c>
      <c r="B3632" t="s">
        <v>326</v>
      </c>
      <c r="C3632" t="s">
        <v>287</v>
      </c>
      <c r="D3632">
        <f t="shared" si="29"/>
        <v>0.46928103163819485</v>
      </c>
      <c r="E3632">
        <f t="shared" si="31"/>
        <v>0.46928103163819485</v>
      </c>
      <c r="F3632">
        <f t="shared" si="31"/>
        <v>0.46928103163819485</v>
      </c>
      <c r="G3632">
        <f t="shared" si="31"/>
        <v>0.46928103163819485</v>
      </c>
      <c r="H3632">
        <f t="shared" si="31"/>
        <v>0.46928103163819485</v>
      </c>
      <c r="I3632">
        <f t="shared" si="31"/>
        <v>0.46928103163819485</v>
      </c>
      <c r="J3632">
        <f t="shared" si="31"/>
        <v>0.46928103163819485</v>
      </c>
      <c r="K3632">
        <f t="shared" si="30"/>
        <v>0.46928103163819485</v>
      </c>
      <c r="M3632" t="s">
        <v>470</v>
      </c>
    </row>
    <row r="3633" spans="1:13" hidden="1">
      <c r="A3633" t="s">
        <v>295</v>
      </c>
      <c r="B3633" t="s">
        <v>326</v>
      </c>
      <c r="C3633" t="s">
        <v>288</v>
      </c>
      <c r="D3633">
        <f t="shared" si="29"/>
        <v>0.1016431442481892</v>
      </c>
      <c r="E3633">
        <f t="shared" si="31"/>
        <v>0.1016431442481892</v>
      </c>
      <c r="F3633">
        <f t="shared" si="31"/>
        <v>0.1016431442481892</v>
      </c>
      <c r="G3633">
        <f t="shared" si="31"/>
        <v>0.1016431442481892</v>
      </c>
      <c r="H3633">
        <f t="shared" si="31"/>
        <v>0.1016431442481892</v>
      </c>
      <c r="I3633">
        <f t="shared" si="31"/>
        <v>0.1016431442481892</v>
      </c>
      <c r="J3633">
        <f t="shared" si="31"/>
        <v>0.1016431442481892</v>
      </c>
      <c r="K3633">
        <f t="shared" si="30"/>
        <v>0.1016431442481892</v>
      </c>
      <c r="M3633" t="s">
        <v>470</v>
      </c>
    </row>
    <row r="3634" spans="1:13" hidden="1">
      <c r="A3634" t="s">
        <v>295</v>
      </c>
      <c r="B3634" t="s">
        <v>326</v>
      </c>
      <c r="C3634" t="s">
        <v>289</v>
      </c>
      <c r="D3634">
        <f t="shared" si="29"/>
        <v>2.1962253736413128E-3</v>
      </c>
      <c r="E3634">
        <f t="shared" si="31"/>
        <v>2.1962253736413128E-3</v>
      </c>
      <c r="F3634">
        <f t="shared" si="31"/>
        <v>2.1962253736413128E-3</v>
      </c>
      <c r="G3634">
        <f t="shared" si="31"/>
        <v>2.1962253736413128E-3</v>
      </c>
      <c r="H3634">
        <f t="shared" si="31"/>
        <v>2.1962253736413128E-3</v>
      </c>
      <c r="I3634">
        <f t="shared" si="31"/>
        <v>2.1962253736413128E-3</v>
      </c>
      <c r="J3634">
        <f t="shared" si="31"/>
        <v>2.1962253736413128E-3</v>
      </c>
      <c r="K3634">
        <f t="shared" si="30"/>
        <v>2.1962253736413128E-3</v>
      </c>
      <c r="M3634" t="s">
        <v>470</v>
      </c>
    </row>
    <row r="3635" spans="1:13" hidden="1">
      <c r="A3635" t="s">
        <v>295</v>
      </c>
      <c r="B3635" t="s">
        <v>326</v>
      </c>
      <c r="C3635" t="s">
        <v>290</v>
      </c>
      <c r="D3635">
        <f t="shared" si="29"/>
        <v>0.14948992300724681</v>
      </c>
      <c r="E3635">
        <f t="shared" si="31"/>
        <v>0.14948992300724681</v>
      </c>
      <c r="F3635">
        <f t="shared" si="31"/>
        <v>0.14948992300724681</v>
      </c>
      <c r="G3635">
        <f t="shared" si="31"/>
        <v>0.14948992300724681</v>
      </c>
      <c r="H3635">
        <f t="shared" si="31"/>
        <v>0.14948992300724681</v>
      </c>
      <c r="I3635">
        <f t="shared" si="31"/>
        <v>0.14948992300724681</v>
      </c>
      <c r="J3635">
        <f t="shared" si="31"/>
        <v>0.14948992300724681</v>
      </c>
      <c r="K3635">
        <f t="shared" si="30"/>
        <v>0.14948992300724681</v>
      </c>
      <c r="M3635" t="s">
        <v>470</v>
      </c>
    </row>
    <row r="3636" spans="1:13" hidden="1">
      <c r="A3636" t="s">
        <v>295</v>
      </c>
      <c r="B3636" t="s">
        <v>326</v>
      </c>
      <c r="C3636" t="s">
        <v>291</v>
      </c>
      <c r="D3636">
        <f t="shared" si="29"/>
        <v>0.25075022644927553</v>
      </c>
      <c r="E3636">
        <f t="shared" si="31"/>
        <v>0.25075022644927553</v>
      </c>
      <c r="F3636">
        <f t="shared" si="31"/>
        <v>0.25075022644927553</v>
      </c>
      <c r="G3636">
        <f t="shared" si="31"/>
        <v>0.25075022644927553</v>
      </c>
      <c r="H3636">
        <f t="shared" si="31"/>
        <v>0.25075022644927553</v>
      </c>
      <c r="I3636">
        <f t="shared" si="31"/>
        <v>0.25075022644927553</v>
      </c>
      <c r="J3636">
        <f t="shared" si="31"/>
        <v>0.25075022644927553</v>
      </c>
      <c r="K3636">
        <f t="shared" si="30"/>
        <v>0.25075022644927553</v>
      </c>
      <c r="M3636" t="s">
        <v>470</v>
      </c>
    </row>
    <row r="3637" spans="1:13" hidden="1">
      <c r="A3637" t="s">
        <v>295</v>
      </c>
      <c r="B3637" t="s">
        <v>326</v>
      </c>
      <c r="C3637" t="s">
        <v>292</v>
      </c>
      <c r="D3637">
        <f t="shared" si="29"/>
        <v>0.10925730298913017</v>
      </c>
      <c r="E3637">
        <f t="shared" si="31"/>
        <v>0.10925730298913017</v>
      </c>
      <c r="F3637">
        <f t="shared" si="31"/>
        <v>0.10925730298913017</v>
      </c>
      <c r="G3637">
        <f t="shared" si="31"/>
        <v>0.10925730298913017</v>
      </c>
      <c r="H3637">
        <f t="shared" si="31"/>
        <v>0.10925730298913017</v>
      </c>
      <c r="I3637">
        <f t="shared" si="31"/>
        <v>0.10925730298913017</v>
      </c>
      <c r="J3637">
        <f t="shared" si="31"/>
        <v>0.10925730298913017</v>
      </c>
      <c r="K3637">
        <f t="shared" si="30"/>
        <v>0.10925730298913017</v>
      </c>
      <c r="M3637" t="s">
        <v>470</v>
      </c>
    </row>
    <row r="3638" spans="1:13" hidden="1">
      <c r="A3638" t="s">
        <v>295</v>
      </c>
      <c r="B3638" t="s">
        <v>328</v>
      </c>
      <c r="C3638" t="s">
        <v>278</v>
      </c>
      <c r="D3638">
        <f t="shared" si="29"/>
        <v>3.5765581717451282E-3</v>
      </c>
      <c r="E3638">
        <f t="shared" si="31"/>
        <v>3.5765581717451282E-3</v>
      </c>
      <c r="F3638">
        <f t="shared" si="31"/>
        <v>3.5765581717451282E-3</v>
      </c>
      <c r="G3638">
        <f t="shared" si="31"/>
        <v>3.5765581717451282E-3</v>
      </c>
      <c r="H3638">
        <f t="shared" si="31"/>
        <v>3.5765581717451282E-3</v>
      </c>
      <c r="I3638">
        <f t="shared" si="31"/>
        <v>3.5765581717451282E-3</v>
      </c>
      <c r="J3638">
        <f t="shared" si="31"/>
        <v>3.5765581717451282E-3</v>
      </c>
      <c r="K3638">
        <f t="shared" si="30"/>
        <v>3.5765581717451282E-3</v>
      </c>
    </row>
    <row r="3639" spans="1:13" hidden="1">
      <c r="A3639" t="s">
        <v>295</v>
      </c>
      <c r="B3639" t="s">
        <v>328</v>
      </c>
      <c r="C3639" t="s">
        <v>279</v>
      </c>
      <c r="D3639">
        <f t="shared" si="29"/>
        <v>0.1210410318559557</v>
      </c>
      <c r="E3639">
        <f t="shared" si="31"/>
        <v>0.1210410318559557</v>
      </c>
      <c r="F3639">
        <f t="shared" si="31"/>
        <v>0.1210410318559557</v>
      </c>
      <c r="G3639">
        <f t="shared" si="31"/>
        <v>0.1210410318559557</v>
      </c>
      <c r="H3639">
        <f t="shared" si="31"/>
        <v>0.1210410318559557</v>
      </c>
      <c r="I3639">
        <f t="shared" si="31"/>
        <v>0.1210410318559557</v>
      </c>
      <c r="J3639">
        <f t="shared" si="31"/>
        <v>0.1210410318559557</v>
      </c>
      <c r="K3639">
        <f t="shared" si="30"/>
        <v>0.1210410318559557</v>
      </c>
      <c r="M3639" t="s">
        <v>470</v>
      </c>
    </row>
    <row r="3640" spans="1:13" hidden="1">
      <c r="A3640" t="s">
        <v>295</v>
      </c>
      <c r="B3640" t="s">
        <v>328</v>
      </c>
      <c r="C3640" t="s">
        <v>280</v>
      </c>
      <c r="D3640">
        <f t="shared" si="29"/>
        <v>0.28325311634348854</v>
      </c>
      <c r="E3640">
        <f t="shared" si="31"/>
        <v>0.28325311634348854</v>
      </c>
      <c r="F3640">
        <f t="shared" si="31"/>
        <v>0.28325311634348854</v>
      </c>
      <c r="G3640">
        <f t="shared" si="31"/>
        <v>0.28325311634348854</v>
      </c>
      <c r="H3640">
        <f t="shared" si="31"/>
        <v>0.28325311634348854</v>
      </c>
      <c r="I3640">
        <f t="shared" si="31"/>
        <v>0.28325311634348854</v>
      </c>
      <c r="J3640">
        <f t="shared" si="31"/>
        <v>0.28325311634348854</v>
      </c>
      <c r="K3640">
        <f t="shared" si="30"/>
        <v>0.28325311634348854</v>
      </c>
      <c r="M3640" t="s">
        <v>470</v>
      </c>
    </row>
    <row r="3641" spans="1:13" hidden="1">
      <c r="A3641" t="s">
        <v>295</v>
      </c>
      <c r="B3641" t="s">
        <v>328</v>
      </c>
      <c r="C3641" t="s">
        <v>277</v>
      </c>
      <c r="D3641">
        <f t="shared" si="29"/>
        <v>0.15288157894736926</v>
      </c>
      <c r="E3641">
        <f t="shared" si="31"/>
        <v>0.15288157894736926</v>
      </c>
      <c r="F3641">
        <f t="shared" si="31"/>
        <v>0.15288157894736926</v>
      </c>
      <c r="G3641">
        <f t="shared" si="31"/>
        <v>0.15288157894736926</v>
      </c>
      <c r="H3641">
        <f t="shared" si="31"/>
        <v>0.15288157894736926</v>
      </c>
      <c r="I3641">
        <f t="shared" si="31"/>
        <v>0.15288157894736926</v>
      </c>
      <c r="J3641">
        <f t="shared" si="31"/>
        <v>0.15288157894736926</v>
      </c>
      <c r="K3641">
        <f t="shared" si="30"/>
        <v>0.15288157894736926</v>
      </c>
      <c r="M3641" t="s">
        <v>470</v>
      </c>
    </row>
    <row r="3642" spans="1:13" hidden="1">
      <c r="A3642" t="s">
        <v>295</v>
      </c>
      <c r="B3642" t="s">
        <v>328</v>
      </c>
      <c r="C3642" t="s">
        <v>281</v>
      </c>
      <c r="D3642">
        <f t="shared" si="29"/>
        <v>7.2098214285714333E-4</v>
      </c>
      <c r="E3642">
        <f t="shared" si="31"/>
        <v>7.2098214285714333E-4</v>
      </c>
      <c r="F3642">
        <f t="shared" si="31"/>
        <v>7.2098214285714333E-4</v>
      </c>
      <c r="G3642">
        <f t="shared" si="31"/>
        <v>7.2098214285714333E-4</v>
      </c>
      <c r="H3642">
        <f t="shared" si="31"/>
        <v>7.2098214285714333E-4</v>
      </c>
      <c r="I3642">
        <f t="shared" si="31"/>
        <v>7.2098214285714333E-4</v>
      </c>
      <c r="J3642">
        <f t="shared" si="31"/>
        <v>7.2098214285714333E-4</v>
      </c>
      <c r="K3642">
        <f t="shared" si="30"/>
        <v>7.2098214285714333E-4</v>
      </c>
      <c r="M3642" t="s">
        <v>470</v>
      </c>
    </row>
    <row r="3643" spans="1:13" hidden="1">
      <c r="A3643" t="s">
        <v>295</v>
      </c>
      <c r="B3643" t="s">
        <v>328</v>
      </c>
      <c r="C3643" t="s">
        <v>282</v>
      </c>
      <c r="D3643">
        <f t="shared" si="29"/>
        <v>0.13957743818681331</v>
      </c>
      <c r="E3643">
        <f t="shared" si="31"/>
        <v>0.13957743818681331</v>
      </c>
      <c r="F3643">
        <f t="shared" si="31"/>
        <v>0.13957743818681331</v>
      </c>
      <c r="G3643">
        <f t="shared" si="31"/>
        <v>0.13957743818681331</v>
      </c>
      <c r="H3643">
        <f t="shared" si="31"/>
        <v>0.13957743818681331</v>
      </c>
      <c r="I3643">
        <f t="shared" si="31"/>
        <v>0.13957743818681331</v>
      </c>
      <c r="J3643">
        <f t="shared" si="31"/>
        <v>0.13957743818681331</v>
      </c>
      <c r="K3643">
        <f t="shared" si="30"/>
        <v>0.13957743818681331</v>
      </c>
      <c r="M3643" t="s">
        <v>470</v>
      </c>
    </row>
    <row r="3644" spans="1:13" hidden="1">
      <c r="A3644" t="s">
        <v>295</v>
      </c>
      <c r="B3644" t="s">
        <v>328</v>
      </c>
      <c r="C3644" t="s">
        <v>283</v>
      </c>
      <c r="D3644">
        <f t="shared" si="29"/>
        <v>0.4665565547733514</v>
      </c>
      <c r="E3644">
        <f t="shared" si="31"/>
        <v>0.4665565547733514</v>
      </c>
      <c r="F3644">
        <f t="shared" si="31"/>
        <v>0.4665565547733514</v>
      </c>
      <c r="G3644">
        <f t="shared" si="31"/>
        <v>0.4665565547733514</v>
      </c>
      <c r="H3644">
        <f t="shared" si="31"/>
        <v>0.4665565547733514</v>
      </c>
      <c r="I3644">
        <f t="shared" si="31"/>
        <v>0.4665565547733514</v>
      </c>
      <c r="J3644">
        <f t="shared" si="31"/>
        <v>0.4665565547733514</v>
      </c>
      <c r="K3644">
        <f t="shared" si="30"/>
        <v>0.4665565547733514</v>
      </c>
      <c r="M3644" t="s">
        <v>470</v>
      </c>
    </row>
    <row r="3645" spans="1:13" hidden="1">
      <c r="A3645" t="s">
        <v>295</v>
      </c>
      <c r="B3645" t="s">
        <v>328</v>
      </c>
      <c r="C3645" t="s">
        <v>284</v>
      </c>
      <c r="D3645">
        <f t="shared" si="29"/>
        <v>7.0323282967032927E-2</v>
      </c>
      <c r="E3645">
        <f t="shared" si="31"/>
        <v>7.0323282967032927E-2</v>
      </c>
      <c r="F3645">
        <f t="shared" si="31"/>
        <v>7.0323282967032927E-2</v>
      </c>
      <c r="G3645">
        <f t="shared" si="31"/>
        <v>7.0323282967032927E-2</v>
      </c>
      <c r="H3645">
        <f t="shared" si="31"/>
        <v>7.0323282967032927E-2</v>
      </c>
      <c r="I3645">
        <f t="shared" si="31"/>
        <v>7.0323282967032927E-2</v>
      </c>
      <c r="J3645">
        <f t="shared" si="31"/>
        <v>7.0323282967032927E-2</v>
      </c>
      <c r="K3645">
        <f t="shared" si="30"/>
        <v>7.0323282967032927E-2</v>
      </c>
      <c r="M3645" t="s">
        <v>470</v>
      </c>
    </row>
    <row r="3646" spans="1:13" hidden="1">
      <c r="A3646" t="s">
        <v>295</v>
      </c>
      <c r="B3646" t="s">
        <v>328</v>
      </c>
      <c r="C3646" t="s">
        <v>285</v>
      </c>
      <c r="D3646">
        <f t="shared" si="29"/>
        <v>3.3327483393719728E-3</v>
      </c>
      <c r="E3646">
        <f t="shared" si="31"/>
        <v>3.3327483393719728E-3</v>
      </c>
      <c r="F3646">
        <f t="shared" si="31"/>
        <v>3.3327483393719728E-3</v>
      </c>
      <c r="G3646">
        <f t="shared" si="31"/>
        <v>3.3327483393719728E-3</v>
      </c>
      <c r="H3646">
        <f t="shared" si="31"/>
        <v>3.3327483393719728E-3</v>
      </c>
      <c r="I3646">
        <f t="shared" si="31"/>
        <v>3.3327483393719728E-3</v>
      </c>
      <c r="J3646">
        <f t="shared" si="31"/>
        <v>3.3327483393719728E-3</v>
      </c>
      <c r="K3646">
        <f t="shared" si="30"/>
        <v>3.3327483393719728E-3</v>
      </c>
      <c r="M3646" t="s">
        <v>470</v>
      </c>
    </row>
    <row r="3647" spans="1:13" hidden="1">
      <c r="A3647" t="s">
        <v>295</v>
      </c>
      <c r="B3647" t="s">
        <v>328</v>
      </c>
      <c r="C3647" t="s">
        <v>286</v>
      </c>
      <c r="D3647">
        <f t="shared" si="29"/>
        <v>0.1639811480978258</v>
      </c>
      <c r="E3647">
        <f t="shared" si="31"/>
        <v>0.1639811480978258</v>
      </c>
      <c r="F3647">
        <f t="shared" si="31"/>
        <v>0.1639811480978258</v>
      </c>
      <c r="G3647">
        <f t="shared" si="31"/>
        <v>0.1639811480978258</v>
      </c>
      <c r="H3647">
        <f t="shared" si="31"/>
        <v>0.1639811480978258</v>
      </c>
      <c r="I3647">
        <f t="shared" si="31"/>
        <v>0.1639811480978258</v>
      </c>
      <c r="J3647">
        <f t="shared" si="31"/>
        <v>0.1639811480978258</v>
      </c>
      <c r="K3647">
        <f t="shared" si="30"/>
        <v>0.1639811480978258</v>
      </c>
      <c r="M3647" t="s">
        <v>470</v>
      </c>
    </row>
    <row r="3648" spans="1:13" hidden="1">
      <c r="A3648" t="s">
        <v>295</v>
      </c>
      <c r="B3648" t="s">
        <v>328</v>
      </c>
      <c r="C3648" t="s">
        <v>287</v>
      </c>
      <c r="D3648">
        <f t="shared" si="29"/>
        <v>0.46928103163819485</v>
      </c>
      <c r="E3648">
        <f t="shared" si="31"/>
        <v>0.46928103163819485</v>
      </c>
      <c r="F3648">
        <f t="shared" si="31"/>
        <v>0.46928103163819485</v>
      </c>
      <c r="G3648">
        <f t="shared" si="31"/>
        <v>0.46928103163819485</v>
      </c>
      <c r="H3648">
        <f t="shared" si="31"/>
        <v>0.46928103163819485</v>
      </c>
      <c r="I3648">
        <f t="shared" si="31"/>
        <v>0.46928103163819485</v>
      </c>
      <c r="J3648">
        <f t="shared" si="31"/>
        <v>0.46928103163819485</v>
      </c>
      <c r="K3648">
        <f t="shared" si="30"/>
        <v>0.46928103163819485</v>
      </c>
      <c r="M3648" t="s">
        <v>470</v>
      </c>
    </row>
    <row r="3649" spans="1:13" hidden="1">
      <c r="A3649" t="s">
        <v>295</v>
      </c>
      <c r="B3649" t="s">
        <v>328</v>
      </c>
      <c r="C3649" t="s">
        <v>288</v>
      </c>
      <c r="D3649">
        <f t="shared" si="29"/>
        <v>0.1016431442481892</v>
      </c>
      <c r="E3649">
        <f t="shared" si="31"/>
        <v>0.1016431442481892</v>
      </c>
      <c r="F3649">
        <f t="shared" si="31"/>
        <v>0.1016431442481892</v>
      </c>
      <c r="G3649">
        <f t="shared" si="31"/>
        <v>0.1016431442481892</v>
      </c>
      <c r="H3649">
        <f t="shared" si="31"/>
        <v>0.1016431442481892</v>
      </c>
      <c r="I3649">
        <f t="shared" si="31"/>
        <v>0.1016431442481892</v>
      </c>
      <c r="J3649">
        <f t="shared" si="31"/>
        <v>0.1016431442481892</v>
      </c>
      <c r="K3649">
        <f t="shared" si="30"/>
        <v>0.1016431442481892</v>
      </c>
      <c r="M3649" t="s">
        <v>470</v>
      </c>
    </row>
    <row r="3650" spans="1:13" hidden="1">
      <c r="A3650" t="s">
        <v>295</v>
      </c>
      <c r="B3650" t="s">
        <v>328</v>
      </c>
      <c r="C3650" t="s">
        <v>289</v>
      </c>
      <c r="D3650">
        <f t="shared" si="29"/>
        <v>2.1962253736413128E-3</v>
      </c>
      <c r="E3650">
        <f t="shared" si="31"/>
        <v>2.1962253736413128E-3</v>
      </c>
      <c r="F3650">
        <f t="shared" si="31"/>
        <v>2.1962253736413128E-3</v>
      </c>
      <c r="G3650">
        <f t="shared" si="31"/>
        <v>2.1962253736413128E-3</v>
      </c>
      <c r="H3650">
        <f t="shared" si="31"/>
        <v>2.1962253736413128E-3</v>
      </c>
      <c r="I3650">
        <f t="shared" si="31"/>
        <v>2.1962253736413128E-3</v>
      </c>
      <c r="J3650">
        <f t="shared" si="31"/>
        <v>2.1962253736413128E-3</v>
      </c>
      <c r="K3650">
        <f t="shared" si="30"/>
        <v>2.1962253736413128E-3</v>
      </c>
      <c r="M3650" t="s">
        <v>470</v>
      </c>
    </row>
    <row r="3651" spans="1:13" hidden="1">
      <c r="A3651" t="s">
        <v>295</v>
      </c>
      <c r="B3651" t="s">
        <v>328</v>
      </c>
      <c r="C3651" t="s">
        <v>290</v>
      </c>
      <c r="D3651">
        <f t="shared" si="29"/>
        <v>0.14948992300724681</v>
      </c>
      <c r="E3651">
        <f t="shared" si="31"/>
        <v>0.14948992300724681</v>
      </c>
      <c r="F3651">
        <f t="shared" si="31"/>
        <v>0.14948992300724681</v>
      </c>
      <c r="G3651">
        <f t="shared" si="31"/>
        <v>0.14948992300724681</v>
      </c>
      <c r="H3651">
        <f t="shared" si="31"/>
        <v>0.14948992300724681</v>
      </c>
      <c r="I3651">
        <f t="shared" si="31"/>
        <v>0.14948992300724681</v>
      </c>
      <c r="J3651">
        <f t="shared" si="31"/>
        <v>0.14948992300724681</v>
      </c>
      <c r="K3651">
        <f t="shared" si="30"/>
        <v>0.14948992300724681</v>
      </c>
      <c r="M3651" t="s">
        <v>470</v>
      </c>
    </row>
    <row r="3652" spans="1:13" hidden="1">
      <c r="A3652" t="s">
        <v>295</v>
      </c>
      <c r="B3652" t="s">
        <v>328</v>
      </c>
      <c r="C3652" t="s">
        <v>291</v>
      </c>
      <c r="D3652">
        <f t="shared" si="29"/>
        <v>0.25075022644927553</v>
      </c>
      <c r="E3652">
        <f t="shared" si="31"/>
        <v>0.25075022644927553</v>
      </c>
      <c r="F3652">
        <f t="shared" si="31"/>
        <v>0.25075022644927553</v>
      </c>
      <c r="G3652">
        <f t="shared" si="31"/>
        <v>0.25075022644927553</v>
      </c>
      <c r="H3652">
        <f t="shared" si="31"/>
        <v>0.25075022644927553</v>
      </c>
      <c r="I3652">
        <f t="shared" si="31"/>
        <v>0.25075022644927553</v>
      </c>
      <c r="J3652">
        <f t="shared" si="31"/>
        <v>0.25075022644927553</v>
      </c>
      <c r="K3652">
        <f t="shared" si="30"/>
        <v>0.25075022644927553</v>
      </c>
      <c r="M3652" t="s">
        <v>470</v>
      </c>
    </row>
    <row r="3653" spans="1:13" hidden="1">
      <c r="A3653" t="s">
        <v>295</v>
      </c>
      <c r="B3653" t="s">
        <v>328</v>
      </c>
      <c r="C3653" t="s">
        <v>292</v>
      </c>
      <c r="D3653">
        <f t="shared" si="29"/>
        <v>0.10925730298913017</v>
      </c>
      <c r="E3653">
        <f t="shared" si="31"/>
        <v>0.10925730298913017</v>
      </c>
      <c r="F3653">
        <f t="shared" si="31"/>
        <v>0.10925730298913017</v>
      </c>
      <c r="G3653">
        <f t="shared" si="31"/>
        <v>0.10925730298913017</v>
      </c>
      <c r="H3653">
        <f t="shared" si="31"/>
        <v>0.10925730298913017</v>
      </c>
      <c r="I3653">
        <f t="shared" si="31"/>
        <v>0.10925730298913017</v>
      </c>
      <c r="J3653">
        <f t="shared" si="31"/>
        <v>0.10925730298913017</v>
      </c>
      <c r="K3653">
        <f t="shared" si="30"/>
        <v>0.10925730298913017</v>
      </c>
      <c r="M3653" t="s">
        <v>470</v>
      </c>
    </row>
    <row r="3654" spans="1:13" hidden="1">
      <c r="A3654" t="s">
        <v>295</v>
      </c>
      <c r="B3654" t="s">
        <v>330</v>
      </c>
      <c r="C3654" t="s">
        <v>278</v>
      </c>
      <c r="D3654" s="3">
        <v>0.3889622474376741</v>
      </c>
      <c r="E3654">
        <f t="shared" si="31"/>
        <v>0.3889622474376741</v>
      </c>
      <c r="F3654">
        <f t="shared" si="31"/>
        <v>0.3889622474376741</v>
      </c>
      <c r="G3654">
        <f t="shared" si="31"/>
        <v>0.3889622474376741</v>
      </c>
      <c r="H3654">
        <f t="shared" si="31"/>
        <v>0.3889622474376741</v>
      </c>
      <c r="I3654">
        <f t="shared" si="31"/>
        <v>0.3889622474376741</v>
      </c>
      <c r="J3654">
        <f t="shared" si="31"/>
        <v>0.3889622474376741</v>
      </c>
      <c r="K3654">
        <f t="shared" si="30"/>
        <v>0.3889622474376741</v>
      </c>
    </row>
    <row r="3655" spans="1:13" hidden="1">
      <c r="A3655" t="s">
        <v>295</v>
      </c>
      <c r="B3655" t="s">
        <v>330</v>
      </c>
      <c r="C3655" t="s">
        <v>279</v>
      </c>
      <c r="D3655" s="3">
        <v>0.35158594996537329</v>
      </c>
      <c r="E3655">
        <f t="shared" si="31"/>
        <v>0.35158594996537329</v>
      </c>
      <c r="F3655">
        <f t="shared" si="31"/>
        <v>0.35158594996537329</v>
      </c>
      <c r="G3655">
        <f t="shared" si="31"/>
        <v>0.35158594996537329</v>
      </c>
      <c r="H3655">
        <f t="shared" si="31"/>
        <v>0.35158594996537329</v>
      </c>
      <c r="I3655">
        <f t="shared" si="31"/>
        <v>0.35158594996537329</v>
      </c>
      <c r="J3655">
        <f t="shared" si="31"/>
        <v>0.35158594996537329</v>
      </c>
      <c r="K3655">
        <f t="shared" si="30"/>
        <v>0.35158594996537329</v>
      </c>
      <c r="M3655" t="s">
        <v>470</v>
      </c>
    </row>
    <row r="3656" spans="1:13" hidden="1">
      <c r="A3656" t="s">
        <v>295</v>
      </c>
      <c r="B3656" t="s">
        <v>330</v>
      </c>
      <c r="C3656" t="s">
        <v>280</v>
      </c>
      <c r="D3656" s="3">
        <v>0.37724446844702153</v>
      </c>
      <c r="E3656">
        <f t="shared" si="31"/>
        <v>0.37724446844702153</v>
      </c>
      <c r="F3656">
        <f t="shared" si="31"/>
        <v>0.37724446844702153</v>
      </c>
      <c r="G3656">
        <f t="shared" si="31"/>
        <v>0.37724446844702153</v>
      </c>
      <c r="H3656">
        <f t="shared" si="31"/>
        <v>0.37724446844702153</v>
      </c>
      <c r="I3656">
        <f t="shared" si="31"/>
        <v>0.37724446844702153</v>
      </c>
      <c r="J3656">
        <f t="shared" si="31"/>
        <v>0.37724446844702153</v>
      </c>
      <c r="K3656">
        <f t="shared" si="30"/>
        <v>0.37724446844702153</v>
      </c>
      <c r="M3656" t="s">
        <v>470</v>
      </c>
    </row>
    <row r="3657" spans="1:13" hidden="1">
      <c r="A3657" t="s">
        <v>295</v>
      </c>
      <c r="B3657" t="s">
        <v>330</v>
      </c>
      <c r="C3657" t="s">
        <v>277</v>
      </c>
      <c r="D3657" s="3">
        <v>0.39030543053151012</v>
      </c>
      <c r="E3657">
        <f t="shared" si="31"/>
        <v>0.39030543053151012</v>
      </c>
      <c r="F3657">
        <f t="shared" si="31"/>
        <v>0.39030543053151012</v>
      </c>
      <c r="G3657">
        <f t="shared" si="31"/>
        <v>0.39030543053151012</v>
      </c>
      <c r="H3657">
        <f t="shared" si="31"/>
        <v>0.39030543053151012</v>
      </c>
      <c r="I3657">
        <f t="shared" si="31"/>
        <v>0.39030543053151012</v>
      </c>
      <c r="J3657">
        <f t="shared" si="31"/>
        <v>0.39030543053151012</v>
      </c>
      <c r="K3657">
        <f t="shared" si="30"/>
        <v>0.39030543053151012</v>
      </c>
      <c r="M3657" t="s">
        <v>470</v>
      </c>
    </row>
    <row r="3658" spans="1:13" hidden="1">
      <c r="A3658" t="s">
        <v>295</v>
      </c>
      <c r="B3658" t="s">
        <v>330</v>
      </c>
      <c r="C3658" t="s">
        <v>281</v>
      </c>
      <c r="D3658" s="3">
        <v>0.27226126223386016</v>
      </c>
      <c r="E3658">
        <f t="shared" si="31"/>
        <v>0.27226126223386016</v>
      </c>
      <c r="F3658">
        <f t="shared" si="31"/>
        <v>0.27226126223386016</v>
      </c>
      <c r="G3658">
        <f t="shared" si="31"/>
        <v>0.27226126223386016</v>
      </c>
      <c r="H3658">
        <f t="shared" si="31"/>
        <v>0.27226126223386016</v>
      </c>
      <c r="I3658">
        <f t="shared" si="31"/>
        <v>0.27226126223386016</v>
      </c>
      <c r="J3658">
        <f t="shared" si="31"/>
        <v>0.27226126223386016</v>
      </c>
      <c r="K3658">
        <f t="shared" si="30"/>
        <v>0.27226126223386016</v>
      </c>
      <c r="M3658" t="s">
        <v>470</v>
      </c>
    </row>
    <row r="3659" spans="1:13" hidden="1">
      <c r="A3659" t="s">
        <v>295</v>
      </c>
      <c r="B3659" t="s">
        <v>330</v>
      </c>
      <c r="C3659" t="s">
        <v>282</v>
      </c>
      <c r="D3659" s="3">
        <v>0.20777058917124502</v>
      </c>
      <c r="E3659">
        <f t="shared" si="31"/>
        <v>0.20777058917124502</v>
      </c>
      <c r="F3659">
        <f t="shared" si="31"/>
        <v>0.20777058917124502</v>
      </c>
      <c r="G3659">
        <f t="shared" si="31"/>
        <v>0.20777058917124502</v>
      </c>
      <c r="H3659">
        <f t="shared" si="31"/>
        <v>0.20777058917124502</v>
      </c>
      <c r="I3659">
        <f t="shared" si="31"/>
        <v>0.20777058917124502</v>
      </c>
      <c r="J3659">
        <f t="shared" si="31"/>
        <v>0.20777058917124502</v>
      </c>
      <c r="K3659">
        <f t="shared" si="30"/>
        <v>0.20777058917124502</v>
      </c>
      <c r="M3659" t="s">
        <v>470</v>
      </c>
    </row>
    <row r="3660" spans="1:13" hidden="1">
      <c r="A3660" t="s">
        <v>295</v>
      </c>
      <c r="B3660" t="s">
        <v>330</v>
      </c>
      <c r="C3660" t="s">
        <v>283</v>
      </c>
      <c r="D3660" s="3">
        <v>0.27343956067565234</v>
      </c>
      <c r="E3660">
        <f t="shared" si="31"/>
        <v>0.27343956067565234</v>
      </c>
      <c r="F3660">
        <f t="shared" si="31"/>
        <v>0.27343956067565234</v>
      </c>
      <c r="G3660">
        <f t="shared" si="31"/>
        <v>0.27343956067565234</v>
      </c>
      <c r="H3660">
        <f t="shared" si="31"/>
        <v>0.27343956067565234</v>
      </c>
      <c r="I3660">
        <f t="shared" si="31"/>
        <v>0.27343956067565234</v>
      </c>
      <c r="J3660">
        <f t="shared" si="31"/>
        <v>0.27343956067565234</v>
      </c>
      <c r="K3660">
        <f t="shared" si="30"/>
        <v>0.27343956067565234</v>
      </c>
      <c r="M3660" t="s">
        <v>470</v>
      </c>
    </row>
    <row r="3661" spans="1:13" hidden="1">
      <c r="A3661" t="s">
        <v>295</v>
      </c>
      <c r="B3661" t="s">
        <v>330</v>
      </c>
      <c r="C3661" t="s">
        <v>284</v>
      </c>
      <c r="D3661" s="3">
        <v>0.27555080642170443</v>
      </c>
      <c r="E3661">
        <f t="shared" si="31"/>
        <v>0.27555080642170443</v>
      </c>
      <c r="F3661">
        <f t="shared" si="31"/>
        <v>0.27555080642170443</v>
      </c>
      <c r="G3661">
        <f t="shared" si="31"/>
        <v>0.27555080642170443</v>
      </c>
      <c r="H3661">
        <f t="shared" si="31"/>
        <v>0.27555080642170443</v>
      </c>
      <c r="I3661">
        <f t="shared" si="31"/>
        <v>0.27555080642170443</v>
      </c>
      <c r="J3661">
        <f t="shared" si="31"/>
        <v>0.27555080642170443</v>
      </c>
      <c r="K3661">
        <f t="shared" si="30"/>
        <v>0.27555080642170443</v>
      </c>
      <c r="M3661" t="s">
        <v>470</v>
      </c>
    </row>
    <row r="3662" spans="1:13" hidden="1">
      <c r="A3662" t="s">
        <v>295</v>
      </c>
      <c r="B3662" t="s">
        <v>330</v>
      </c>
      <c r="C3662" t="s">
        <v>285</v>
      </c>
      <c r="D3662" s="3">
        <v>0.25199607140700364</v>
      </c>
      <c r="E3662">
        <f t="shared" si="31"/>
        <v>0.25199607140700364</v>
      </c>
      <c r="F3662">
        <f t="shared" si="31"/>
        <v>0.25199607140700364</v>
      </c>
      <c r="G3662">
        <f t="shared" si="31"/>
        <v>0.25199607140700364</v>
      </c>
      <c r="H3662">
        <f t="shared" si="31"/>
        <v>0.25199607140700364</v>
      </c>
      <c r="I3662">
        <f t="shared" si="31"/>
        <v>0.25199607140700364</v>
      </c>
      <c r="J3662">
        <f t="shared" si="31"/>
        <v>0.25199607140700364</v>
      </c>
      <c r="K3662">
        <f t="shared" si="30"/>
        <v>0.25199607140700364</v>
      </c>
      <c r="M3662" t="s">
        <v>470</v>
      </c>
    </row>
    <row r="3663" spans="1:13" hidden="1">
      <c r="A3663" t="s">
        <v>295</v>
      </c>
      <c r="B3663" t="s">
        <v>330</v>
      </c>
      <c r="C3663" t="s">
        <v>286</v>
      </c>
      <c r="D3663" s="3">
        <v>0.19716229865828802</v>
      </c>
      <c r="E3663">
        <f t="shared" si="31"/>
        <v>0.19716229865828802</v>
      </c>
      <c r="F3663">
        <f t="shared" si="31"/>
        <v>0.19716229865828802</v>
      </c>
      <c r="G3663">
        <f t="shared" si="31"/>
        <v>0.19716229865828802</v>
      </c>
      <c r="H3663">
        <f t="shared" si="31"/>
        <v>0.19716229865828802</v>
      </c>
      <c r="I3663">
        <f t="shared" si="31"/>
        <v>0.19716229865828802</v>
      </c>
      <c r="J3663">
        <f t="shared" si="31"/>
        <v>0.19716229865828802</v>
      </c>
      <c r="K3663">
        <f t="shared" si="30"/>
        <v>0.19716229865828802</v>
      </c>
      <c r="M3663" t="s">
        <v>470</v>
      </c>
    </row>
    <row r="3664" spans="1:13" hidden="1">
      <c r="A3664" t="s">
        <v>295</v>
      </c>
      <c r="B3664" t="s">
        <v>330</v>
      </c>
      <c r="C3664" t="s">
        <v>287</v>
      </c>
      <c r="D3664" s="3">
        <v>0.260807097073952</v>
      </c>
      <c r="E3664">
        <f t="shared" si="31"/>
        <v>0.260807097073952</v>
      </c>
      <c r="F3664">
        <f t="shared" si="31"/>
        <v>0.260807097073952</v>
      </c>
      <c r="G3664">
        <f t="shared" si="31"/>
        <v>0.260807097073952</v>
      </c>
      <c r="H3664">
        <f t="shared" si="31"/>
        <v>0.260807097073952</v>
      </c>
      <c r="I3664">
        <f t="shared" si="31"/>
        <v>0.260807097073952</v>
      </c>
      <c r="J3664">
        <f t="shared" si="31"/>
        <v>0.260807097073952</v>
      </c>
      <c r="K3664">
        <f t="shared" si="30"/>
        <v>0.260807097073952</v>
      </c>
      <c r="M3664" t="s">
        <v>470</v>
      </c>
    </row>
    <row r="3665" spans="1:13" hidden="1">
      <c r="A3665" t="s">
        <v>295</v>
      </c>
      <c r="B3665" t="s">
        <v>330</v>
      </c>
      <c r="C3665" t="s">
        <v>288</v>
      </c>
      <c r="D3665" s="3">
        <v>0.25889516734601281</v>
      </c>
      <c r="E3665">
        <f t="shared" si="31"/>
        <v>0.25889516734601281</v>
      </c>
      <c r="F3665">
        <f t="shared" si="31"/>
        <v>0.25889516734601281</v>
      </c>
      <c r="G3665">
        <f t="shared" si="31"/>
        <v>0.25889516734601281</v>
      </c>
      <c r="H3665">
        <f t="shared" si="31"/>
        <v>0.25889516734601281</v>
      </c>
      <c r="I3665">
        <f t="shared" si="31"/>
        <v>0.25889516734601281</v>
      </c>
      <c r="J3665">
        <f t="shared" si="31"/>
        <v>0.25889516734601281</v>
      </c>
      <c r="K3665">
        <f t="shared" si="30"/>
        <v>0.25889516734601281</v>
      </c>
      <c r="M3665" t="s">
        <v>470</v>
      </c>
    </row>
    <row r="3666" spans="1:13" hidden="1">
      <c r="A3666" t="s">
        <v>295</v>
      </c>
      <c r="B3666" t="s">
        <v>330</v>
      </c>
      <c r="C3666" t="s">
        <v>289</v>
      </c>
      <c r="D3666" s="3">
        <v>0.3669534729322354</v>
      </c>
      <c r="E3666">
        <f t="shared" si="31"/>
        <v>0.3669534729322354</v>
      </c>
      <c r="F3666">
        <f t="shared" si="31"/>
        <v>0.3669534729322354</v>
      </c>
      <c r="G3666">
        <f t="shared" si="31"/>
        <v>0.3669534729322354</v>
      </c>
      <c r="H3666">
        <f t="shared" si="31"/>
        <v>0.3669534729322354</v>
      </c>
      <c r="I3666">
        <f t="shared" si="31"/>
        <v>0.3669534729322354</v>
      </c>
      <c r="J3666">
        <f t="shared" si="31"/>
        <v>0.3669534729322354</v>
      </c>
      <c r="K3666">
        <f t="shared" si="30"/>
        <v>0.3669534729322354</v>
      </c>
      <c r="M3666" t="s">
        <v>470</v>
      </c>
    </row>
    <row r="3667" spans="1:13" hidden="1">
      <c r="A3667" t="s">
        <v>295</v>
      </c>
      <c r="B3667" t="s">
        <v>330</v>
      </c>
      <c r="C3667" t="s">
        <v>290</v>
      </c>
      <c r="D3667" s="3">
        <v>0.33426643319746402</v>
      </c>
      <c r="E3667">
        <f t="shared" si="31"/>
        <v>0.33426643319746402</v>
      </c>
      <c r="F3667">
        <f t="shared" si="31"/>
        <v>0.33426643319746402</v>
      </c>
      <c r="G3667">
        <f t="shared" si="31"/>
        <v>0.33426643319746402</v>
      </c>
      <c r="H3667">
        <f t="shared" si="31"/>
        <v>0.33426643319746402</v>
      </c>
      <c r="I3667">
        <f t="shared" si="31"/>
        <v>0.33426643319746402</v>
      </c>
      <c r="J3667">
        <f t="shared" si="31"/>
        <v>0.33426643319746402</v>
      </c>
      <c r="K3667">
        <f t="shared" si="30"/>
        <v>0.33426643319746402</v>
      </c>
      <c r="M3667" t="s">
        <v>470</v>
      </c>
    </row>
    <row r="3668" spans="1:13" hidden="1">
      <c r="A3668" t="s">
        <v>295</v>
      </c>
      <c r="B3668" t="s">
        <v>330</v>
      </c>
      <c r="C3668" t="s">
        <v>291</v>
      </c>
      <c r="D3668" s="3">
        <v>0.35941320018116074</v>
      </c>
      <c r="E3668">
        <f t="shared" si="31"/>
        <v>0.35941320018116074</v>
      </c>
      <c r="F3668">
        <f t="shared" si="31"/>
        <v>0.35941320018116074</v>
      </c>
      <c r="G3668">
        <f t="shared" si="31"/>
        <v>0.35941320018116074</v>
      </c>
      <c r="H3668">
        <f t="shared" si="31"/>
        <v>0.35941320018116074</v>
      </c>
      <c r="I3668">
        <f t="shared" si="31"/>
        <v>0.35941320018116074</v>
      </c>
      <c r="J3668">
        <f t="shared" si="31"/>
        <v>0.35941320018116074</v>
      </c>
      <c r="K3668">
        <f t="shared" si="30"/>
        <v>0.35941320018116074</v>
      </c>
      <c r="M3668" t="s">
        <v>470</v>
      </c>
    </row>
    <row r="3669" spans="1:13" hidden="1">
      <c r="A3669" t="s">
        <v>295</v>
      </c>
      <c r="B3669" t="s">
        <v>330</v>
      </c>
      <c r="C3669" t="s">
        <v>292</v>
      </c>
      <c r="D3669" s="3">
        <v>0.36072606521739198</v>
      </c>
      <c r="E3669">
        <f t="shared" si="31"/>
        <v>0.36072606521739198</v>
      </c>
      <c r="F3669">
        <f t="shared" si="31"/>
        <v>0.36072606521739198</v>
      </c>
      <c r="G3669">
        <f t="shared" si="31"/>
        <v>0.36072606521739198</v>
      </c>
      <c r="H3669">
        <f t="shared" si="31"/>
        <v>0.36072606521739198</v>
      </c>
      <c r="I3669">
        <f t="shared" si="31"/>
        <v>0.36072606521739198</v>
      </c>
      <c r="J3669">
        <f t="shared" si="31"/>
        <v>0.36072606521739198</v>
      </c>
      <c r="K3669">
        <f t="shared" si="30"/>
        <v>0.36072606521739198</v>
      </c>
      <c r="M3669" t="s">
        <v>470</v>
      </c>
    </row>
    <row r="3670" spans="1:13" hidden="1">
      <c r="A3670" t="s">
        <v>295</v>
      </c>
      <c r="B3670" t="s">
        <v>329</v>
      </c>
      <c r="C3670" t="s">
        <v>278</v>
      </c>
      <c r="D3670">
        <f>D3654</f>
        <v>0.3889622474376741</v>
      </c>
      <c r="E3670">
        <f t="shared" si="31"/>
        <v>0.3889622474376741</v>
      </c>
      <c r="F3670">
        <f t="shared" si="31"/>
        <v>0.3889622474376741</v>
      </c>
      <c r="G3670">
        <f t="shared" si="31"/>
        <v>0.3889622474376741</v>
      </c>
      <c r="H3670">
        <f t="shared" si="31"/>
        <v>0.3889622474376741</v>
      </c>
      <c r="I3670">
        <f t="shared" si="31"/>
        <v>0.3889622474376741</v>
      </c>
      <c r="J3670">
        <f t="shared" si="31"/>
        <v>0.3889622474376741</v>
      </c>
      <c r="K3670">
        <f t="shared" si="30"/>
        <v>0.3889622474376741</v>
      </c>
    </row>
    <row r="3671" spans="1:13" hidden="1">
      <c r="A3671" t="s">
        <v>295</v>
      </c>
      <c r="B3671" t="s">
        <v>329</v>
      </c>
      <c r="C3671" t="s">
        <v>279</v>
      </c>
      <c r="D3671">
        <f t="shared" ref="D3671:D3701" si="32">D3655</f>
        <v>0.35158594996537329</v>
      </c>
      <c r="E3671">
        <f t="shared" si="31"/>
        <v>0.35158594996537329</v>
      </c>
      <c r="F3671">
        <f t="shared" si="31"/>
        <v>0.35158594996537329</v>
      </c>
      <c r="G3671">
        <f t="shared" si="31"/>
        <v>0.35158594996537329</v>
      </c>
      <c r="H3671">
        <f t="shared" si="31"/>
        <v>0.35158594996537329</v>
      </c>
      <c r="I3671">
        <f t="shared" si="31"/>
        <v>0.35158594996537329</v>
      </c>
      <c r="J3671">
        <f t="shared" si="31"/>
        <v>0.35158594996537329</v>
      </c>
      <c r="K3671">
        <f t="shared" si="30"/>
        <v>0.35158594996537329</v>
      </c>
      <c r="M3671" t="s">
        <v>470</v>
      </c>
    </row>
    <row r="3672" spans="1:13" hidden="1">
      <c r="A3672" t="s">
        <v>295</v>
      </c>
      <c r="B3672" t="s">
        <v>329</v>
      </c>
      <c r="C3672" t="s">
        <v>280</v>
      </c>
      <c r="D3672">
        <f t="shared" si="32"/>
        <v>0.37724446844702153</v>
      </c>
      <c r="E3672">
        <f t="shared" si="31"/>
        <v>0.37724446844702153</v>
      </c>
      <c r="F3672">
        <f t="shared" si="31"/>
        <v>0.37724446844702153</v>
      </c>
      <c r="G3672">
        <f t="shared" si="31"/>
        <v>0.37724446844702153</v>
      </c>
      <c r="H3672">
        <f t="shared" si="31"/>
        <v>0.37724446844702153</v>
      </c>
      <c r="I3672">
        <f t="shared" si="31"/>
        <v>0.37724446844702153</v>
      </c>
      <c r="J3672">
        <f t="shared" si="31"/>
        <v>0.37724446844702153</v>
      </c>
      <c r="K3672">
        <f t="shared" si="30"/>
        <v>0.37724446844702153</v>
      </c>
      <c r="M3672" t="s">
        <v>470</v>
      </c>
    </row>
    <row r="3673" spans="1:13" hidden="1">
      <c r="A3673" t="s">
        <v>295</v>
      </c>
      <c r="B3673" t="s">
        <v>329</v>
      </c>
      <c r="C3673" t="s">
        <v>277</v>
      </c>
      <c r="D3673">
        <f t="shared" si="32"/>
        <v>0.39030543053151012</v>
      </c>
      <c r="E3673">
        <f t="shared" si="31"/>
        <v>0.39030543053151012</v>
      </c>
      <c r="F3673">
        <f t="shared" si="31"/>
        <v>0.39030543053151012</v>
      </c>
      <c r="G3673">
        <f t="shared" si="31"/>
        <v>0.39030543053151012</v>
      </c>
      <c r="H3673">
        <f t="shared" ref="E3673:K3712" si="33">$D3673</f>
        <v>0.39030543053151012</v>
      </c>
      <c r="I3673">
        <f t="shared" si="33"/>
        <v>0.39030543053151012</v>
      </c>
      <c r="J3673">
        <f t="shared" si="33"/>
        <v>0.39030543053151012</v>
      </c>
      <c r="K3673">
        <f t="shared" si="30"/>
        <v>0.39030543053151012</v>
      </c>
      <c r="M3673" t="s">
        <v>470</v>
      </c>
    </row>
    <row r="3674" spans="1:13" hidden="1">
      <c r="A3674" t="s">
        <v>295</v>
      </c>
      <c r="B3674" t="s">
        <v>329</v>
      </c>
      <c r="C3674" t="s">
        <v>281</v>
      </c>
      <c r="D3674">
        <f t="shared" si="32"/>
        <v>0.27226126223386016</v>
      </c>
      <c r="E3674">
        <f t="shared" si="33"/>
        <v>0.27226126223386016</v>
      </c>
      <c r="F3674">
        <f t="shared" si="33"/>
        <v>0.27226126223386016</v>
      </c>
      <c r="G3674">
        <f t="shared" si="33"/>
        <v>0.27226126223386016</v>
      </c>
      <c r="H3674">
        <f t="shared" si="33"/>
        <v>0.27226126223386016</v>
      </c>
      <c r="I3674">
        <f t="shared" si="33"/>
        <v>0.27226126223386016</v>
      </c>
      <c r="J3674">
        <f t="shared" si="33"/>
        <v>0.27226126223386016</v>
      </c>
      <c r="K3674">
        <f t="shared" si="30"/>
        <v>0.27226126223386016</v>
      </c>
      <c r="M3674" t="s">
        <v>470</v>
      </c>
    </row>
    <row r="3675" spans="1:13" hidden="1">
      <c r="A3675" t="s">
        <v>295</v>
      </c>
      <c r="B3675" t="s">
        <v>329</v>
      </c>
      <c r="C3675" t="s">
        <v>282</v>
      </c>
      <c r="D3675">
        <f t="shared" si="32"/>
        <v>0.20777058917124502</v>
      </c>
      <c r="E3675">
        <f t="shared" si="33"/>
        <v>0.20777058917124502</v>
      </c>
      <c r="F3675">
        <f t="shared" si="33"/>
        <v>0.20777058917124502</v>
      </c>
      <c r="G3675">
        <f t="shared" si="33"/>
        <v>0.20777058917124502</v>
      </c>
      <c r="H3675">
        <f t="shared" si="33"/>
        <v>0.20777058917124502</v>
      </c>
      <c r="I3675">
        <f t="shared" si="33"/>
        <v>0.20777058917124502</v>
      </c>
      <c r="J3675">
        <f t="shared" si="33"/>
        <v>0.20777058917124502</v>
      </c>
      <c r="K3675">
        <f t="shared" si="30"/>
        <v>0.20777058917124502</v>
      </c>
      <c r="M3675" t="s">
        <v>470</v>
      </c>
    </row>
    <row r="3676" spans="1:13" hidden="1">
      <c r="A3676" t="s">
        <v>295</v>
      </c>
      <c r="B3676" t="s">
        <v>329</v>
      </c>
      <c r="C3676" t="s">
        <v>283</v>
      </c>
      <c r="D3676">
        <f t="shared" si="32"/>
        <v>0.27343956067565234</v>
      </c>
      <c r="E3676">
        <f t="shared" si="33"/>
        <v>0.27343956067565234</v>
      </c>
      <c r="F3676">
        <f t="shared" si="33"/>
        <v>0.27343956067565234</v>
      </c>
      <c r="G3676">
        <f t="shared" si="33"/>
        <v>0.27343956067565234</v>
      </c>
      <c r="H3676">
        <f t="shared" si="33"/>
        <v>0.27343956067565234</v>
      </c>
      <c r="I3676">
        <f t="shared" si="33"/>
        <v>0.27343956067565234</v>
      </c>
      <c r="J3676">
        <f t="shared" si="33"/>
        <v>0.27343956067565234</v>
      </c>
      <c r="K3676">
        <f t="shared" si="30"/>
        <v>0.27343956067565234</v>
      </c>
      <c r="M3676" t="s">
        <v>470</v>
      </c>
    </row>
    <row r="3677" spans="1:13" hidden="1">
      <c r="A3677" t="s">
        <v>295</v>
      </c>
      <c r="B3677" t="s">
        <v>329</v>
      </c>
      <c r="C3677" t="s">
        <v>284</v>
      </c>
      <c r="D3677">
        <f t="shared" si="32"/>
        <v>0.27555080642170443</v>
      </c>
      <c r="E3677">
        <f t="shared" si="33"/>
        <v>0.27555080642170443</v>
      </c>
      <c r="F3677">
        <f t="shared" si="33"/>
        <v>0.27555080642170443</v>
      </c>
      <c r="G3677">
        <f t="shared" si="33"/>
        <v>0.27555080642170443</v>
      </c>
      <c r="H3677">
        <f t="shared" si="33"/>
        <v>0.27555080642170443</v>
      </c>
      <c r="I3677">
        <f t="shared" si="33"/>
        <v>0.27555080642170443</v>
      </c>
      <c r="J3677">
        <f t="shared" si="33"/>
        <v>0.27555080642170443</v>
      </c>
      <c r="K3677">
        <f t="shared" si="30"/>
        <v>0.27555080642170443</v>
      </c>
      <c r="M3677" t="s">
        <v>470</v>
      </c>
    </row>
    <row r="3678" spans="1:13" hidden="1">
      <c r="A3678" t="s">
        <v>295</v>
      </c>
      <c r="B3678" t="s">
        <v>329</v>
      </c>
      <c r="C3678" t="s">
        <v>285</v>
      </c>
      <c r="D3678">
        <f t="shared" si="32"/>
        <v>0.25199607140700364</v>
      </c>
      <c r="E3678">
        <f t="shared" si="33"/>
        <v>0.25199607140700364</v>
      </c>
      <c r="F3678">
        <f t="shared" si="33"/>
        <v>0.25199607140700364</v>
      </c>
      <c r="G3678">
        <f t="shared" si="33"/>
        <v>0.25199607140700364</v>
      </c>
      <c r="H3678">
        <f t="shared" si="33"/>
        <v>0.25199607140700364</v>
      </c>
      <c r="I3678">
        <f t="shared" si="33"/>
        <v>0.25199607140700364</v>
      </c>
      <c r="J3678">
        <f t="shared" si="33"/>
        <v>0.25199607140700364</v>
      </c>
      <c r="K3678">
        <f t="shared" si="30"/>
        <v>0.25199607140700364</v>
      </c>
      <c r="M3678" t="s">
        <v>470</v>
      </c>
    </row>
    <row r="3679" spans="1:13" hidden="1">
      <c r="A3679" t="s">
        <v>295</v>
      </c>
      <c r="B3679" t="s">
        <v>329</v>
      </c>
      <c r="C3679" t="s">
        <v>286</v>
      </c>
      <c r="D3679">
        <f t="shared" si="32"/>
        <v>0.19716229865828802</v>
      </c>
      <c r="E3679">
        <f t="shared" si="33"/>
        <v>0.19716229865828802</v>
      </c>
      <c r="F3679">
        <f t="shared" si="33"/>
        <v>0.19716229865828802</v>
      </c>
      <c r="G3679">
        <f t="shared" si="33"/>
        <v>0.19716229865828802</v>
      </c>
      <c r="H3679">
        <f t="shared" si="33"/>
        <v>0.19716229865828802</v>
      </c>
      <c r="I3679">
        <f t="shared" si="33"/>
        <v>0.19716229865828802</v>
      </c>
      <c r="J3679">
        <f t="shared" si="33"/>
        <v>0.19716229865828802</v>
      </c>
      <c r="K3679">
        <f t="shared" si="30"/>
        <v>0.19716229865828802</v>
      </c>
      <c r="M3679" t="s">
        <v>470</v>
      </c>
    </row>
    <row r="3680" spans="1:13" hidden="1">
      <c r="A3680" t="s">
        <v>295</v>
      </c>
      <c r="B3680" t="s">
        <v>329</v>
      </c>
      <c r="C3680" t="s">
        <v>287</v>
      </c>
      <c r="D3680">
        <f t="shared" si="32"/>
        <v>0.260807097073952</v>
      </c>
      <c r="E3680">
        <f t="shared" si="33"/>
        <v>0.260807097073952</v>
      </c>
      <c r="F3680">
        <f t="shared" si="33"/>
        <v>0.260807097073952</v>
      </c>
      <c r="G3680">
        <f t="shared" si="33"/>
        <v>0.260807097073952</v>
      </c>
      <c r="H3680">
        <f t="shared" si="33"/>
        <v>0.260807097073952</v>
      </c>
      <c r="I3680">
        <f t="shared" si="33"/>
        <v>0.260807097073952</v>
      </c>
      <c r="J3680">
        <f t="shared" si="33"/>
        <v>0.260807097073952</v>
      </c>
      <c r="K3680">
        <f t="shared" si="30"/>
        <v>0.260807097073952</v>
      </c>
      <c r="M3680" t="s">
        <v>470</v>
      </c>
    </row>
    <row r="3681" spans="1:13" hidden="1">
      <c r="A3681" t="s">
        <v>295</v>
      </c>
      <c r="B3681" t="s">
        <v>329</v>
      </c>
      <c r="C3681" t="s">
        <v>288</v>
      </c>
      <c r="D3681">
        <f t="shared" si="32"/>
        <v>0.25889516734601281</v>
      </c>
      <c r="E3681">
        <f t="shared" si="33"/>
        <v>0.25889516734601281</v>
      </c>
      <c r="F3681">
        <f t="shared" si="33"/>
        <v>0.25889516734601281</v>
      </c>
      <c r="G3681">
        <f t="shared" si="33"/>
        <v>0.25889516734601281</v>
      </c>
      <c r="H3681">
        <f t="shared" si="33"/>
        <v>0.25889516734601281</v>
      </c>
      <c r="I3681">
        <f t="shared" si="33"/>
        <v>0.25889516734601281</v>
      </c>
      <c r="J3681">
        <f t="shared" si="33"/>
        <v>0.25889516734601281</v>
      </c>
      <c r="K3681">
        <f t="shared" si="30"/>
        <v>0.25889516734601281</v>
      </c>
      <c r="M3681" t="s">
        <v>470</v>
      </c>
    </row>
    <row r="3682" spans="1:13" hidden="1">
      <c r="A3682" t="s">
        <v>295</v>
      </c>
      <c r="B3682" t="s">
        <v>329</v>
      </c>
      <c r="C3682" t="s">
        <v>289</v>
      </c>
      <c r="D3682">
        <f t="shared" si="32"/>
        <v>0.3669534729322354</v>
      </c>
      <c r="E3682">
        <f t="shared" si="33"/>
        <v>0.3669534729322354</v>
      </c>
      <c r="F3682">
        <f t="shared" si="33"/>
        <v>0.3669534729322354</v>
      </c>
      <c r="G3682">
        <f t="shared" si="33"/>
        <v>0.3669534729322354</v>
      </c>
      <c r="H3682">
        <f t="shared" si="33"/>
        <v>0.3669534729322354</v>
      </c>
      <c r="I3682">
        <f t="shared" si="33"/>
        <v>0.3669534729322354</v>
      </c>
      <c r="J3682">
        <f t="shared" si="33"/>
        <v>0.3669534729322354</v>
      </c>
      <c r="K3682">
        <f t="shared" si="30"/>
        <v>0.3669534729322354</v>
      </c>
      <c r="M3682" t="s">
        <v>470</v>
      </c>
    </row>
    <row r="3683" spans="1:13" hidden="1">
      <c r="A3683" t="s">
        <v>295</v>
      </c>
      <c r="B3683" t="s">
        <v>329</v>
      </c>
      <c r="C3683" t="s">
        <v>290</v>
      </c>
      <c r="D3683">
        <f t="shared" si="32"/>
        <v>0.33426643319746402</v>
      </c>
      <c r="E3683">
        <f t="shared" si="33"/>
        <v>0.33426643319746402</v>
      </c>
      <c r="F3683">
        <f t="shared" si="33"/>
        <v>0.33426643319746402</v>
      </c>
      <c r="G3683">
        <f t="shared" si="33"/>
        <v>0.33426643319746402</v>
      </c>
      <c r="H3683">
        <f t="shared" si="33"/>
        <v>0.33426643319746402</v>
      </c>
      <c r="I3683">
        <f t="shared" si="33"/>
        <v>0.33426643319746402</v>
      </c>
      <c r="J3683">
        <f t="shared" si="33"/>
        <v>0.33426643319746402</v>
      </c>
      <c r="K3683">
        <f t="shared" si="30"/>
        <v>0.33426643319746402</v>
      </c>
      <c r="M3683" t="s">
        <v>470</v>
      </c>
    </row>
    <row r="3684" spans="1:13" hidden="1">
      <c r="A3684" t="s">
        <v>295</v>
      </c>
      <c r="B3684" t="s">
        <v>329</v>
      </c>
      <c r="C3684" t="s">
        <v>291</v>
      </c>
      <c r="D3684">
        <f t="shared" si="32"/>
        <v>0.35941320018116074</v>
      </c>
      <c r="E3684">
        <f t="shared" si="33"/>
        <v>0.35941320018116074</v>
      </c>
      <c r="F3684">
        <f t="shared" si="33"/>
        <v>0.35941320018116074</v>
      </c>
      <c r="G3684">
        <f t="shared" si="33"/>
        <v>0.35941320018116074</v>
      </c>
      <c r="H3684">
        <f t="shared" si="33"/>
        <v>0.35941320018116074</v>
      </c>
      <c r="I3684">
        <f t="shared" si="33"/>
        <v>0.35941320018116074</v>
      </c>
      <c r="J3684">
        <f t="shared" si="33"/>
        <v>0.35941320018116074</v>
      </c>
      <c r="K3684">
        <f t="shared" si="30"/>
        <v>0.35941320018116074</v>
      </c>
      <c r="M3684" t="s">
        <v>470</v>
      </c>
    </row>
    <row r="3685" spans="1:13" hidden="1">
      <c r="A3685" t="s">
        <v>295</v>
      </c>
      <c r="B3685" t="s">
        <v>329</v>
      </c>
      <c r="C3685" t="s">
        <v>292</v>
      </c>
      <c r="D3685">
        <f t="shared" si="32"/>
        <v>0.36072606521739198</v>
      </c>
      <c r="E3685">
        <f t="shared" si="33"/>
        <v>0.36072606521739198</v>
      </c>
      <c r="F3685">
        <f t="shared" si="33"/>
        <v>0.36072606521739198</v>
      </c>
      <c r="G3685">
        <f t="shared" si="33"/>
        <v>0.36072606521739198</v>
      </c>
      <c r="H3685">
        <f t="shared" si="33"/>
        <v>0.36072606521739198</v>
      </c>
      <c r="I3685">
        <f t="shared" si="33"/>
        <v>0.36072606521739198</v>
      </c>
      <c r="J3685">
        <f t="shared" si="33"/>
        <v>0.36072606521739198</v>
      </c>
      <c r="K3685">
        <f t="shared" si="30"/>
        <v>0.36072606521739198</v>
      </c>
      <c r="M3685" t="s">
        <v>470</v>
      </c>
    </row>
    <row r="3686" spans="1:13" hidden="1">
      <c r="A3686" t="s">
        <v>295</v>
      </c>
      <c r="B3686" t="s">
        <v>331</v>
      </c>
      <c r="C3686" t="s">
        <v>278</v>
      </c>
      <c r="D3686">
        <f t="shared" si="32"/>
        <v>0.3889622474376741</v>
      </c>
      <c r="E3686">
        <f t="shared" si="33"/>
        <v>0.3889622474376741</v>
      </c>
      <c r="F3686">
        <f t="shared" si="33"/>
        <v>0.3889622474376741</v>
      </c>
      <c r="G3686">
        <f t="shared" si="33"/>
        <v>0.3889622474376741</v>
      </c>
      <c r="H3686">
        <f t="shared" si="33"/>
        <v>0.3889622474376741</v>
      </c>
      <c r="I3686">
        <f t="shared" si="33"/>
        <v>0.3889622474376741</v>
      </c>
      <c r="J3686">
        <f t="shared" si="33"/>
        <v>0.3889622474376741</v>
      </c>
      <c r="K3686">
        <f t="shared" si="30"/>
        <v>0.3889622474376741</v>
      </c>
    </row>
    <row r="3687" spans="1:13" hidden="1">
      <c r="A3687" t="s">
        <v>295</v>
      </c>
      <c r="B3687" t="s">
        <v>331</v>
      </c>
      <c r="C3687" t="s">
        <v>279</v>
      </c>
      <c r="D3687">
        <f t="shared" si="32"/>
        <v>0.35158594996537329</v>
      </c>
      <c r="E3687">
        <f t="shared" si="33"/>
        <v>0.35158594996537329</v>
      </c>
      <c r="F3687">
        <f t="shared" si="33"/>
        <v>0.35158594996537329</v>
      </c>
      <c r="G3687">
        <f t="shared" si="33"/>
        <v>0.35158594996537329</v>
      </c>
      <c r="H3687">
        <f t="shared" si="33"/>
        <v>0.35158594996537329</v>
      </c>
      <c r="I3687">
        <f t="shared" si="33"/>
        <v>0.35158594996537329</v>
      </c>
      <c r="J3687">
        <f t="shared" si="33"/>
        <v>0.35158594996537329</v>
      </c>
      <c r="K3687">
        <f t="shared" si="30"/>
        <v>0.35158594996537329</v>
      </c>
      <c r="M3687" t="s">
        <v>470</v>
      </c>
    </row>
    <row r="3688" spans="1:13" hidden="1">
      <c r="A3688" t="s">
        <v>295</v>
      </c>
      <c r="B3688" t="s">
        <v>331</v>
      </c>
      <c r="C3688" t="s">
        <v>280</v>
      </c>
      <c r="D3688">
        <f t="shared" si="32"/>
        <v>0.37724446844702153</v>
      </c>
      <c r="E3688">
        <f t="shared" si="33"/>
        <v>0.37724446844702153</v>
      </c>
      <c r="F3688">
        <f t="shared" si="33"/>
        <v>0.37724446844702153</v>
      </c>
      <c r="G3688">
        <f t="shared" si="33"/>
        <v>0.37724446844702153</v>
      </c>
      <c r="H3688">
        <f t="shared" si="33"/>
        <v>0.37724446844702153</v>
      </c>
      <c r="I3688">
        <f t="shared" si="33"/>
        <v>0.37724446844702153</v>
      </c>
      <c r="J3688">
        <f t="shared" si="33"/>
        <v>0.37724446844702153</v>
      </c>
      <c r="K3688">
        <f t="shared" si="30"/>
        <v>0.37724446844702153</v>
      </c>
      <c r="M3688" t="s">
        <v>470</v>
      </c>
    </row>
    <row r="3689" spans="1:13" hidden="1">
      <c r="A3689" t="s">
        <v>295</v>
      </c>
      <c r="B3689" t="s">
        <v>331</v>
      </c>
      <c r="C3689" t="s">
        <v>277</v>
      </c>
      <c r="D3689">
        <f t="shared" si="32"/>
        <v>0.39030543053151012</v>
      </c>
      <c r="E3689">
        <f t="shared" si="33"/>
        <v>0.39030543053151012</v>
      </c>
      <c r="F3689">
        <f t="shared" si="33"/>
        <v>0.39030543053151012</v>
      </c>
      <c r="G3689">
        <f t="shared" si="33"/>
        <v>0.39030543053151012</v>
      </c>
      <c r="H3689">
        <f t="shared" si="33"/>
        <v>0.39030543053151012</v>
      </c>
      <c r="I3689">
        <f t="shared" si="33"/>
        <v>0.39030543053151012</v>
      </c>
      <c r="J3689">
        <f t="shared" si="33"/>
        <v>0.39030543053151012</v>
      </c>
      <c r="K3689">
        <f t="shared" si="30"/>
        <v>0.39030543053151012</v>
      </c>
      <c r="M3689" t="s">
        <v>470</v>
      </c>
    </row>
    <row r="3690" spans="1:13" hidden="1">
      <c r="A3690" t="s">
        <v>295</v>
      </c>
      <c r="B3690" t="s">
        <v>331</v>
      </c>
      <c r="C3690" t="s">
        <v>281</v>
      </c>
      <c r="D3690">
        <f t="shared" si="32"/>
        <v>0.27226126223386016</v>
      </c>
      <c r="E3690">
        <f t="shared" si="33"/>
        <v>0.27226126223386016</v>
      </c>
      <c r="F3690">
        <f t="shared" si="33"/>
        <v>0.27226126223386016</v>
      </c>
      <c r="G3690">
        <f t="shared" si="33"/>
        <v>0.27226126223386016</v>
      </c>
      <c r="H3690">
        <f t="shared" si="33"/>
        <v>0.27226126223386016</v>
      </c>
      <c r="I3690">
        <f t="shared" si="33"/>
        <v>0.27226126223386016</v>
      </c>
      <c r="J3690">
        <f t="shared" si="33"/>
        <v>0.27226126223386016</v>
      </c>
      <c r="K3690">
        <f t="shared" si="30"/>
        <v>0.27226126223386016</v>
      </c>
      <c r="M3690" t="s">
        <v>470</v>
      </c>
    </row>
    <row r="3691" spans="1:13" hidden="1">
      <c r="A3691" t="s">
        <v>295</v>
      </c>
      <c r="B3691" t="s">
        <v>331</v>
      </c>
      <c r="C3691" t="s">
        <v>282</v>
      </c>
      <c r="D3691">
        <f t="shared" si="32"/>
        <v>0.20777058917124502</v>
      </c>
      <c r="E3691">
        <f t="shared" si="33"/>
        <v>0.20777058917124502</v>
      </c>
      <c r="F3691">
        <f t="shared" si="33"/>
        <v>0.20777058917124502</v>
      </c>
      <c r="G3691">
        <f t="shared" si="33"/>
        <v>0.20777058917124502</v>
      </c>
      <c r="H3691">
        <f t="shared" si="33"/>
        <v>0.20777058917124502</v>
      </c>
      <c r="I3691">
        <f t="shared" si="33"/>
        <v>0.20777058917124502</v>
      </c>
      <c r="J3691">
        <f t="shared" si="33"/>
        <v>0.20777058917124502</v>
      </c>
      <c r="K3691">
        <f t="shared" si="30"/>
        <v>0.20777058917124502</v>
      </c>
      <c r="M3691" t="s">
        <v>470</v>
      </c>
    </row>
    <row r="3692" spans="1:13" hidden="1">
      <c r="A3692" t="s">
        <v>295</v>
      </c>
      <c r="B3692" t="s">
        <v>331</v>
      </c>
      <c r="C3692" t="s">
        <v>283</v>
      </c>
      <c r="D3692">
        <f t="shared" si="32"/>
        <v>0.27343956067565234</v>
      </c>
      <c r="E3692">
        <f t="shared" si="33"/>
        <v>0.27343956067565234</v>
      </c>
      <c r="F3692">
        <f t="shared" si="33"/>
        <v>0.27343956067565234</v>
      </c>
      <c r="G3692">
        <f t="shared" si="33"/>
        <v>0.27343956067565234</v>
      </c>
      <c r="H3692">
        <f t="shared" si="33"/>
        <v>0.27343956067565234</v>
      </c>
      <c r="I3692">
        <f t="shared" si="33"/>
        <v>0.27343956067565234</v>
      </c>
      <c r="J3692">
        <f t="shared" si="33"/>
        <v>0.27343956067565234</v>
      </c>
      <c r="K3692">
        <f t="shared" si="30"/>
        <v>0.27343956067565234</v>
      </c>
      <c r="M3692" t="s">
        <v>470</v>
      </c>
    </row>
    <row r="3693" spans="1:13" hidden="1">
      <c r="A3693" t="s">
        <v>295</v>
      </c>
      <c r="B3693" t="s">
        <v>331</v>
      </c>
      <c r="C3693" t="s">
        <v>284</v>
      </c>
      <c r="D3693">
        <f t="shared" si="32"/>
        <v>0.27555080642170443</v>
      </c>
      <c r="E3693">
        <f t="shared" si="33"/>
        <v>0.27555080642170443</v>
      </c>
      <c r="F3693">
        <f t="shared" si="33"/>
        <v>0.27555080642170443</v>
      </c>
      <c r="G3693">
        <f t="shared" si="33"/>
        <v>0.27555080642170443</v>
      </c>
      <c r="H3693">
        <f t="shared" si="33"/>
        <v>0.27555080642170443</v>
      </c>
      <c r="I3693">
        <f t="shared" si="33"/>
        <v>0.27555080642170443</v>
      </c>
      <c r="J3693">
        <f t="shared" si="33"/>
        <v>0.27555080642170443</v>
      </c>
      <c r="K3693">
        <f t="shared" si="30"/>
        <v>0.27555080642170443</v>
      </c>
      <c r="M3693" t="s">
        <v>470</v>
      </c>
    </row>
    <row r="3694" spans="1:13" hidden="1">
      <c r="A3694" t="s">
        <v>295</v>
      </c>
      <c r="B3694" t="s">
        <v>331</v>
      </c>
      <c r="C3694" t="s">
        <v>285</v>
      </c>
      <c r="D3694">
        <f t="shared" si="32"/>
        <v>0.25199607140700364</v>
      </c>
      <c r="E3694">
        <f t="shared" si="33"/>
        <v>0.25199607140700364</v>
      </c>
      <c r="F3694">
        <f t="shared" si="33"/>
        <v>0.25199607140700364</v>
      </c>
      <c r="G3694">
        <f t="shared" si="33"/>
        <v>0.25199607140700364</v>
      </c>
      <c r="H3694">
        <f t="shared" si="33"/>
        <v>0.25199607140700364</v>
      </c>
      <c r="I3694">
        <f t="shared" si="33"/>
        <v>0.25199607140700364</v>
      </c>
      <c r="J3694">
        <f t="shared" si="33"/>
        <v>0.25199607140700364</v>
      </c>
      <c r="K3694">
        <f t="shared" si="33"/>
        <v>0.25199607140700364</v>
      </c>
      <c r="M3694" t="s">
        <v>470</v>
      </c>
    </row>
    <row r="3695" spans="1:13" hidden="1">
      <c r="A3695" t="s">
        <v>295</v>
      </c>
      <c r="B3695" t="s">
        <v>331</v>
      </c>
      <c r="C3695" t="s">
        <v>286</v>
      </c>
      <c r="D3695">
        <f t="shared" si="32"/>
        <v>0.19716229865828802</v>
      </c>
      <c r="E3695">
        <f t="shared" si="33"/>
        <v>0.19716229865828802</v>
      </c>
      <c r="F3695">
        <f t="shared" si="33"/>
        <v>0.19716229865828802</v>
      </c>
      <c r="G3695">
        <f t="shared" si="33"/>
        <v>0.19716229865828802</v>
      </c>
      <c r="H3695">
        <f t="shared" si="33"/>
        <v>0.19716229865828802</v>
      </c>
      <c r="I3695">
        <f t="shared" si="33"/>
        <v>0.19716229865828802</v>
      </c>
      <c r="J3695">
        <f t="shared" si="33"/>
        <v>0.19716229865828802</v>
      </c>
      <c r="K3695">
        <f t="shared" si="33"/>
        <v>0.19716229865828802</v>
      </c>
      <c r="M3695" t="s">
        <v>470</v>
      </c>
    </row>
    <row r="3696" spans="1:13" hidden="1">
      <c r="A3696" t="s">
        <v>295</v>
      </c>
      <c r="B3696" t="s">
        <v>331</v>
      </c>
      <c r="C3696" t="s">
        <v>287</v>
      </c>
      <c r="D3696">
        <f t="shared" si="32"/>
        <v>0.260807097073952</v>
      </c>
      <c r="E3696">
        <f t="shared" si="33"/>
        <v>0.260807097073952</v>
      </c>
      <c r="F3696">
        <f t="shared" si="33"/>
        <v>0.260807097073952</v>
      </c>
      <c r="G3696">
        <f t="shared" si="33"/>
        <v>0.260807097073952</v>
      </c>
      <c r="H3696">
        <f t="shared" si="33"/>
        <v>0.260807097073952</v>
      </c>
      <c r="I3696">
        <f t="shared" si="33"/>
        <v>0.260807097073952</v>
      </c>
      <c r="J3696">
        <f t="shared" si="33"/>
        <v>0.260807097073952</v>
      </c>
      <c r="K3696">
        <f t="shared" si="33"/>
        <v>0.260807097073952</v>
      </c>
      <c r="M3696" t="s">
        <v>470</v>
      </c>
    </row>
    <row r="3697" spans="1:13" hidden="1">
      <c r="A3697" t="s">
        <v>295</v>
      </c>
      <c r="B3697" t="s">
        <v>331</v>
      </c>
      <c r="C3697" t="s">
        <v>288</v>
      </c>
      <c r="D3697">
        <f t="shared" si="32"/>
        <v>0.25889516734601281</v>
      </c>
      <c r="E3697">
        <f t="shared" si="33"/>
        <v>0.25889516734601281</v>
      </c>
      <c r="F3697">
        <f t="shared" si="33"/>
        <v>0.25889516734601281</v>
      </c>
      <c r="G3697">
        <f t="shared" si="33"/>
        <v>0.25889516734601281</v>
      </c>
      <c r="H3697">
        <f t="shared" si="33"/>
        <v>0.25889516734601281</v>
      </c>
      <c r="I3697">
        <f t="shared" si="33"/>
        <v>0.25889516734601281</v>
      </c>
      <c r="J3697">
        <f t="shared" si="33"/>
        <v>0.25889516734601281</v>
      </c>
      <c r="K3697">
        <f t="shared" si="33"/>
        <v>0.25889516734601281</v>
      </c>
      <c r="M3697" t="s">
        <v>470</v>
      </c>
    </row>
    <row r="3698" spans="1:13" hidden="1">
      <c r="A3698" t="s">
        <v>295</v>
      </c>
      <c r="B3698" t="s">
        <v>331</v>
      </c>
      <c r="C3698" t="s">
        <v>289</v>
      </c>
      <c r="D3698">
        <f t="shared" si="32"/>
        <v>0.3669534729322354</v>
      </c>
      <c r="E3698">
        <f t="shared" si="33"/>
        <v>0.3669534729322354</v>
      </c>
      <c r="F3698">
        <f t="shared" si="33"/>
        <v>0.3669534729322354</v>
      </c>
      <c r="G3698">
        <f t="shared" si="33"/>
        <v>0.3669534729322354</v>
      </c>
      <c r="H3698">
        <f t="shared" si="33"/>
        <v>0.3669534729322354</v>
      </c>
      <c r="I3698">
        <f t="shared" si="33"/>
        <v>0.3669534729322354</v>
      </c>
      <c r="J3698">
        <f t="shared" si="33"/>
        <v>0.3669534729322354</v>
      </c>
      <c r="K3698">
        <f t="shared" si="33"/>
        <v>0.3669534729322354</v>
      </c>
      <c r="M3698" t="s">
        <v>470</v>
      </c>
    </row>
    <row r="3699" spans="1:13" hidden="1">
      <c r="A3699" t="s">
        <v>295</v>
      </c>
      <c r="B3699" t="s">
        <v>331</v>
      </c>
      <c r="C3699" t="s">
        <v>290</v>
      </c>
      <c r="D3699">
        <f t="shared" si="32"/>
        <v>0.33426643319746402</v>
      </c>
      <c r="E3699">
        <f t="shared" si="33"/>
        <v>0.33426643319746402</v>
      </c>
      <c r="F3699">
        <f t="shared" si="33"/>
        <v>0.33426643319746402</v>
      </c>
      <c r="G3699">
        <f t="shared" si="33"/>
        <v>0.33426643319746402</v>
      </c>
      <c r="H3699">
        <f t="shared" si="33"/>
        <v>0.33426643319746402</v>
      </c>
      <c r="I3699">
        <f t="shared" si="33"/>
        <v>0.33426643319746402</v>
      </c>
      <c r="J3699">
        <f t="shared" si="33"/>
        <v>0.33426643319746402</v>
      </c>
      <c r="K3699">
        <f t="shared" si="33"/>
        <v>0.33426643319746402</v>
      </c>
      <c r="M3699" t="s">
        <v>470</v>
      </c>
    </row>
    <row r="3700" spans="1:13" hidden="1">
      <c r="A3700" t="s">
        <v>295</v>
      </c>
      <c r="B3700" t="s">
        <v>331</v>
      </c>
      <c r="C3700" t="s">
        <v>291</v>
      </c>
      <c r="D3700">
        <f t="shared" si="32"/>
        <v>0.35941320018116074</v>
      </c>
      <c r="E3700">
        <f t="shared" si="33"/>
        <v>0.35941320018116074</v>
      </c>
      <c r="F3700">
        <f t="shared" si="33"/>
        <v>0.35941320018116074</v>
      </c>
      <c r="G3700">
        <f t="shared" si="33"/>
        <v>0.35941320018116074</v>
      </c>
      <c r="H3700">
        <f t="shared" si="33"/>
        <v>0.35941320018116074</v>
      </c>
      <c r="I3700">
        <f t="shared" si="33"/>
        <v>0.35941320018116074</v>
      </c>
      <c r="J3700">
        <f t="shared" si="33"/>
        <v>0.35941320018116074</v>
      </c>
      <c r="K3700">
        <f t="shared" si="33"/>
        <v>0.35941320018116074</v>
      </c>
      <c r="M3700" t="s">
        <v>470</v>
      </c>
    </row>
    <row r="3701" spans="1:13" hidden="1">
      <c r="A3701" t="s">
        <v>295</v>
      </c>
      <c r="B3701" t="s">
        <v>331</v>
      </c>
      <c r="C3701" t="s">
        <v>292</v>
      </c>
      <c r="D3701">
        <f t="shared" si="32"/>
        <v>0.36072606521739198</v>
      </c>
      <c r="E3701">
        <f t="shared" si="33"/>
        <v>0.36072606521739198</v>
      </c>
      <c r="F3701">
        <f t="shared" si="33"/>
        <v>0.36072606521739198</v>
      </c>
      <c r="G3701">
        <f t="shared" si="33"/>
        <v>0.36072606521739198</v>
      </c>
      <c r="H3701">
        <f t="shared" si="33"/>
        <v>0.36072606521739198</v>
      </c>
      <c r="I3701">
        <f t="shared" si="33"/>
        <v>0.36072606521739198</v>
      </c>
      <c r="J3701">
        <f t="shared" si="33"/>
        <v>0.36072606521739198</v>
      </c>
      <c r="K3701">
        <f t="shared" si="33"/>
        <v>0.36072606521739198</v>
      </c>
      <c r="M3701" t="s">
        <v>470</v>
      </c>
    </row>
    <row r="3702" spans="1:13" hidden="1">
      <c r="A3702" t="s">
        <v>295</v>
      </c>
      <c r="B3702" t="s">
        <v>498</v>
      </c>
      <c r="C3702" t="s">
        <v>278</v>
      </c>
      <c r="D3702">
        <v>0.44083849286709048</v>
      </c>
      <c r="E3702">
        <f t="shared" si="33"/>
        <v>0.44083849286709048</v>
      </c>
      <c r="F3702">
        <f t="shared" si="33"/>
        <v>0.44083849286709048</v>
      </c>
      <c r="G3702">
        <f t="shared" si="33"/>
        <v>0.44083849286709048</v>
      </c>
      <c r="H3702">
        <f t="shared" si="33"/>
        <v>0.44083849286709048</v>
      </c>
      <c r="I3702">
        <f t="shared" si="33"/>
        <v>0.44083849286709048</v>
      </c>
      <c r="J3702">
        <f t="shared" si="33"/>
        <v>0.44083849286709048</v>
      </c>
      <c r="K3702">
        <f t="shared" si="33"/>
        <v>0.44083849286709048</v>
      </c>
    </row>
    <row r="3703" spans="1:13" hidden="1">
      <c r="A3703" t="s">
        <v>295</v>
      </c>
      <c r="B3703" t="s">
        <v>498</v>
      </c>
      <c r="C3703" t="s">
        <v>279</v>
      </c>
      <c r="D3703">
        <v>0.42623262346351937</v>
      </c>
      <c r="E3703">
        <f t="shared" si="33"/>
        <v>0.42623262346351937</v>
      </c>
      <c r="F3703">
        <f t="shared" si="33"/>
        <v>0.42623262346351937</v>
      </c>
      <c r="G3703">
        <f t="shared" si="33"/>
        <v>0.42623262346351937</v>
      </c>
      <c r="H3703">
        <f t="shared" si="33"/>
        <v>0.42623262346351937</v>
      </c>
      <c r="I3703">
        <f t="shared" si="33"/>
        <v>0.42623262346351937</v>
      </c>
      <c r="J3703">
        <f t="shared" si="33"/>
        <v>0.42623262346351937</v>
      </c>
      <c r="K3703">
        <f t="shared" si="33"/>
        <v>0.42623262346351937</v>
      </c>
      <c r="M3703" t="s">
        <v>470</v>
      </c>
    </row>
    <row r="3704" spans="1:13" hidden="1">
      <c r="A3704" t="s">
        <v>295</v>
      </c>
      <c r="B3704" t="s">
        <v>498</v>
      </c>
      <c r="C3704" t="s">
        <v>280</v>
      </c>
      <c r="D3704">
        <v>0.41770848226612167</v>
      </c>
      <c r="E3704">
        <f t="shared" si="33"/>
        <v>0.41770848226612167</v>
      </c>
      <c r="F3704">
        <f t="shared" si="33"/>
        <v>0.41770848226612167</v>
      </c>
      <c r="G3704">
        <f t="shared" si="33"/>
        <v>0.41770848226612167</v>
      </c>
      <c r="H3704">
        <f t="shared" si="33"/>
        <v>0.41770848226612167</v>
      </c>
      <c r="I3704">
        <f t="shared" si="33"/>
        <v>0.41770848226612167</v>
      </c>
      <c r="J3704">
        <f t="shared" si="33"/>
        <v>0.41770848226612167</v>
      </c>
      <c r="K3704">
        <f t="shared" si="33"/>
        <v>0.41770848226612167</v>
      </c>
      <c r="M3704" t="s">
        <v>470</v>
      </c>
    </row>
    <row r="3705" spans="1:13" hidden="1">
      <c r="A3705" t="s">
        <v>295</v>
      </c>
      <c r="B3705" t="s">
        <v>498</v>
      </c>
      <c r="C3705" t="s">
        <v>277</v>
      </c>
      <c r="D3705">
        <v>0.42675587028459083</v>
      </c>
      <c r="E3705">
        <f t="shared" si="33"/>
        <v>0.42675587028459083</v>
      </c>
      <c r="F3705">
        <f t="shared" si="33"/>
        <v>0.42675587028459083</v>
      </c>
      <c r="G3705">
        <f t="shared" si="33"/>
        <v>0.42675587028459083</v>
      </c>
      <c r="H3705">
        <f t="shared" si="33"/>
        <v>0.42675587028459083</v>
      </c>
      <c r="I3705">
        <f t="shared" si="33"/>
        <v>0.42675587028459083</v>
      </c>
      <c r="J3705">
        <f t="shared" si="33"/>
        <v>0.42675587028459083</v>
      </c>
      <c r="K3705">
        <f t="shared" si="33"/>
        <v>0.42675587028459083</v>
      </c>
      <c r="M3705" t="s">
        <v>470</v>
      </c>
    </row>
    <row r="3706" spans="1:13" hidden="1">
      <c r="A3706" t="s">
        <v>295</v>
      </c>
      <c r="B3706" t="s">
        <v>498</v>
      </c>
      <c r="C3706" t="s">
        <v>281</v>
      </c>
      <c r="D3706">
        <v>0.28179171038663603</v>
      </c>
      <c r="E3706">
        <f t="shared" si="33"/>
        <v>0.28179171038663603</v>
      </c>
      <c r="F3706">
        <f t="shared" si="33"/>
        <v>0.28179171038663603</v>
      </c>
      <c r="G3706">
        <f t="shared" si="33"/>
        <v>0.28179171038663603</v>
      </c>
      <c r="H3706">
        <f t="shared" si="33"/>
        <v>0.28179171038663603</v>
      </c>
      <c r="I3706">
        <f t="shared" si="33"/>
        <v>0.28179171038663603</v>
      </c>
      <c r="J3706">
        <f t="shared" si="33"/>
        <v>0.28179171038663603</v>
      </c>
      <c r="K3706">
        <f t="shared" si="33"/>
        <v>0.28179171038663603</v>
      </c>
      <c r="M3706" t="s">
        <v>470</v>
      </c>
    </row>
    <row r="3707" spans="1:13" hidden="1">
      <c r="A3707" t="s">
        <v>295</v>
      </c>
      <c r="B3707" t="s">
        <v>498</v>
      </c>
      <c r="C3707" t="s">
        <v>282</v>
      </c>
      <c r="D3707">
        <v>0.25404658767767774</v>
      </c>
      <c r="E3707">
        <f t="shared" si="33"/>
        <v>0.25404658767767774</v>
      </c>
      <c r="F3707">
        <f t="shared" si="33"/>
        <v>0.25404658767767774</v>
      </c>
      <c r="G3707">
        <f t="shared" si="33"/>
        <v>0.25404658767767774</v>
      </c>
      <c r="H3707">
        <f t="shared" si="33"/>
        <v>0.25404658767767774</v>
      </c>
      <c r="I3707">
        <f t="shared" si="33"/>
        <v>0.25404658767767774</v>
      </c>
      <c r="J3707">
        <f t="shared" si="33"/>
        <v>0.25404658767767774</v>
      </c>
      <c r="K3707">
        <f t="shared" si="33"/>
        <v>0.25404658767767774</v>
      </c>
      <c r="M3707" t="s">
        <v>470</v>
      </c>
    </row>
    <row r="3708" spans="1:13" hidden="1">
      <c r="A3708" t="s">
        <v>295</v>
      </c>
      <c r="B3708" t="s">
        <v>498</v>
      </c>
      <c r="C3708" t="s">
        <v>283</v>
      </c>
      <c r="D3708">
        <v>0.26545374546546602</v>
      </c>
      <c r="E3708">
        <f t="shared" si="33"/>
        <v>0.26545374546546602</v>
      </c>
      <c r="F3708">
        <f t="shared" si="33"/>
        <v>0.26545374546546602</v>
      </c>
      <c r="G3708">
        <f t="shared" si="33"/>
        <v>0.26545374546546602</v>
      </c>
      <c r="H3708">
        <f t="shared" si="33"/>
        <v>0.26545374546546602</v>
      </c>
      <c r="I3708">
        <f t="shared" si="33"/>
        <v>0.26545374546546602</v>
      </c>
      <c r="J3708">
        <f t="shared" si="33"/>
        <v>0.26545374546546602</v>
      </c>
      <c r="K3708">
        <f t="shared" si="33"/>
        <v>0.26545374546546602</v>
      </c>
      <c r="M3708" t="s">
        <v>470</v>
      </c>
    </row>
    <row r="3709" spans="1:13" hidden="1">
      <c r="A3709" t="s">
        <v>295</v>
      </c>
      <c r="B3709" t="s">
        <v>498</v>
      </c>
      <c r="C3709" t="s">
        <v>284</v>
      </c>
      <c r="D3709">
        <v>0.29287181409609431</v>
      </c>
      <c r="E3709">
        <f t="shared" si="33"/>
        <v>0.29287181409609431</v>
      </c>
      <c r="F3709">
        <f t="shared" si="33"/>
        <v>0.29287181409609431</v>
      </c>
      <c r="G3709">
        <f t="shared" si="33"/>
        <v>0.29287181409609431</v>
      </c>
      <c r="H3709">
        <f t="shared" si="33"/>
        <v>0.29287181409609431</v>
      </c>
      <c r="I3709">
        <f t="shared" si="33"/>
        <v>0.29287181409609431</v>
      </c>
      <c r="J3709">
        <f t="shared" si="33"/>
        <v>0.29287181409609431</v>
      </c>
      <c r="K3709">
        <f t="shared" si="33"/>
        <v>0.29287181409609431</v>
      </c>
      <c r="M3709" t="s">
        <v>470</v>
      </c>
    </row>
    <row r="3710" spans="1:13" hidden="1">
      <c r="A3710" t="s">
        <v>295</v>
      </c>
      <c r="B3710" t="s">
        <v>498</v>
      </c>
      <c r="C3710" t="s">
        <v>285</v>
      </c>
      <c r="D3710">
        <v>0.26042971468501569</v>
      </c>
      <c r="E3710">
        <f t="shared" si="33"/>
        <v>0.26042971468501569</v>
      </c>
      <c r="F3710">
        <f t="shared" si="33"/>
        <v>0.26042971468501569</v>
      </c>
      <c r="G3710">
        <f t="shared" si="33"/>
        <v>0.26042971468501569</v>
      </c>
      <c r="H3710">
        <f t="shared" si="33"/>
        <v>0.26042971468501569</v>
      </c>
      <c r="I3710">
        <f t="shared" si="33"/>
        <v>0.26042971468501569</v>
      </c>
      <c r="J3710">
        <f t="shared" si="33"/>
        <v>0.26042971468501569</v>
      </c>
      <c r="K3710">
        <f t="shared" si="33"/>
        <v>0.26042971468501569</v>
      </c>
      <c r="M3710" t="s">
        <v>470</v>
      </c>
    </row>
    <row r="3711" spans="1:13" hidden="1">
      <c r="A3711" t="s">
        <v>295</v>
      </c>
      <c r="B3711" t="s">
        <v>498</v>
      </c>
      <c r="C3711" t="s">
        <v>286</v>
      </c>
      <c r="D3711">
        <v>0.23978270072765101</v>
      </c>
      <c r="E3711">
        <f t="shared" si="33"/>
        <v>0.23978270072765101</v>
      </c>
      <c r="F3711">
        <f t="shared" si="33"/>
        <v>0.23978270072765101</v>
      </c>
      <c r="G3711">
        <f t="shared" si="33"/>
        <v>0.23978270072765101</v>
      </c>
      <c r="H3711">
        <f t="shared" si="33"/>
        <v>0.23978270072765101</v>
      </c>
      <c r="I3711">
        <f t="shared" si="33"/>
        <v>0.23978270072765101</v>
      </c>
      <c r="J3711">
        <f t="shared" si="33"/>
        <v>0.23978270072765101</v>
      </c>
      <c r="K3711">
        <f t="shared" si="33"/>
        <v>0.23978270072765101</v>
      </c>
      <c r="M3711" t="s">
        <v>470</v>
      </c>
    </row>
    <row r="3712" spans="1:13" hidden="1">
      <c r="A3712" t="s">
        <v>295</v>
      </c>
      <c r="B3712" t="s">
        <v>498</v>
      </c>
      <c r="C3712" t="s">
        <v>287</v>
      </c>
      <c r="D3712">
        <v>0.24718331079808159</v>
      </c>
      <c r="E3712">
        <f t="shared" si="33"/>
        <v>0.24718331079808159</v>
      </c>
      <c r="F3712">
        <f t="shared" si="33"/>
        <v>0.24718331079808159</v>
      </c>
      <c r="G3712">
        <f t="shared" si="33"/>
        <v>0.24718331079808159</v>
      </c>
      <c r="H3712">
        <f t="shared" si="33"/>
        <v>0.24718331079808159</v>
      </c>
      <c r="I3712">
        <f t="shared" si="33"/>
        <v>0.24718331079808159</v>
      </c>
      <c r="J3712">
        <f t="shared" si="33"/>
        <v>0.24718331079808159</v>
      </c>
      <c r="K3712">
        <f t="shared" ref="K3712:K3748" si="34">$D3712</f>
        <v>0.24718331079808159</v>
      </c>
      <c r="M3712" t="s">
        <v>470</v>
      </c>
    </row>
    <row r="3713" spans="1:13" hidden="1">
      <c r="A3713" t="s">
        <v>295</v>
      </c>
      <c r="B3713" t="s">
        <v>498</v>
      </c>
      <c r="C3713" t="s">
        <v>288</v>
      </c>
      <c r="D3713">
        <v>0.26712235522720401</v>
      </c>
      <c r="E3713">
        <f t="shared" ref="E3713:J3748" si="35">$D3713</f>
        <v>0.26712235522720401</v>
      </c>
      <c r="F3713">
        <f t="shared" si="35"/>
        <v>0.26712235522720401</v>
      </c>
      <c r="G3713">
        <f t="shared" si="35"/>
        <v>0.26712235522720401</v>
      </c>
      <c r="H3713">
        <f t="shared" si="35"/>
        <v>0.26712235522720401</v>
      </c>
      <c r="I3713">
        <f t="shared" si="35"/>
        <v>0.26712235522720401</v>
      </c>
      <c r="J3713">
        <f t="shared" si="35"/>
        <v>0.26712235522720401</v>
      </c>
      <c r="K3713">
        <f t="shared" si="34"/>
        <v>0.26712235522720401</v>
      </c>
      <c r="M3713" t="s">
        <v>470</v>
      </c>
    </row>
    <row r="3714" spans="1:13" hidden="1">
      <c r="A3714" t="s">
        <v>295</v>
      </c>
      <c r="B3714" t="s">
        <v>498</v>
      </c>
      <c r="C3714" t="s">
        <v>289</v>
      </c>
      <c r="D3714">
        <v>0.43032941862748741</v>
      </c>
      <c r="E3714">
        <f t="shared" si="35"/>
        <v>0.43032941862748741</v>
      </c>
      <c r="F3714">
        <f t="shared" si="35"/>
        <v>0.43032941862748741</v>
      </c>
      <c r="G3714">
        <f t="shared" si="35"/>
        <v>0.43032941862748741</v>
      </c>
      <c r="H3714">
        <f t="shared" si="35"/>
        <v>0.43032941862748741</v>
      </c>
      <c r="I3714">
        <f t="shared" si="35"/>
        <v>0.43032941862748741</v>
      </c>
      <c r="J3714">
        <f t="shared" si="35"/>
        <v>0.43032941862748741</v>
      </c>
      <c r="K3714">
        <f t="shared" si="34"/>
        <v>0.43032941862748741</v>
      </c>
      <c r="M3714" t="s">
        <v>470</v>
      </c>
    </row>
    <row r="3715" spans="1:13" hidden="1">
      <c r="A3715" t="s">
        <v>295</v>
      </c>
      <c r="B3715" t="s">
        <v>498</v>
      </c>
      <c r="C3715" t="s">
        <v>290</v>
      </c>
      <c r="D3715">
        <v>0.42124354269874181</v>
      </c>
      <c r="E3715">
        <f t="shared" si="35"/>
        <v>0.42124354269874181</v>
      </c>
      <c r="F3715">
        <f t="shared" si="35"/>
        <v>0.42124354269874181</v>
      </c>
      <c r="G3715">
        <f t="shared" si="35"/>
        <v>0.42124354269874181</v>
      </c>
      <c r="H3715">
        <f t="shared" si="35"/>
        <v>0.42124354269874181</v>
      </c>
      <c r="I3715">
        <f t="shared" si="35"/>
        <v>0.42124354269874181</v>
      </c>
      <c r="J3715">
        <f t="shared" si="35"/>
        <v>0.42124354269874181</v>
      </c>
      <c r="K3715">
        <f t="shared" si="34"/>
        <v>0.42124354269874181</v>
      </c>
      <c r="M3715" t="s">
        <v>470</v>
      </c>
    </row>
    <row r="3716" spans="1:13" hidden="1">
      <c r="A3716" t="s">
        <v>295</v>
      </c>
      <c r="B3716" t="s">
        <v>498</v>
      </c>
      <c r="C3716" t="s">
        <v>291</v>
      </c>
      <c r="D3716">
        <v>0.41556777672507783</v>
      </c>
      <c r="E3716">
        <f t="shared" si="35"/>
        <v>0.41556777672507783</v>
      </c>
      <c r="F3716">
        <f t="shared" si="35"/>
        <v>0.41556777672507783</v>
      </c>
      <c r="G3716">
        <f t="shared" si="35"/>
        <v>0.41556777672507783</v>
      </c>
      <c r="H3716">
        <f t="shared" si="35"/>
        <v>0.41556777672507783</v>
      </c>
      <c r="I3716">
        <f t="shared" si="35"/>
        <v>0.41556777672507783</v>
      </c>
      <c r="J3716">
        <f t="shared" si="35"/>
        <v>0.41556777672507783</v>
      </c>
      <c r="K3716">
        <f t="shared" si="34"/>
        <v>0.41556777672507783</v>
      </c>
      <c r="M3716" t="s">
        <v>470</v>
      </c>
    </row>
    <row r="3717" spans="1:13" hidden="1">
      <c r="A3717" t="s">
        <v>295</v>
      </c>
      <c r="B3717" t="s">
        <v>498</v>
      </c>
      <c r="C3717" t="s">
        <v>292</v>
      </c>
      <c r="D3717">
        <v>0.42337638247698173</v>
      </c>
      <c r="E3717">
        <f t="shared" si="35"/>
        <v>0.42337638247698173</v>
      </c>
      <c r="F3717">
        <f t="shared" si="35"/>
        <v>0.42337638247698173</v>
      </c>
      <c r="G3717">
        <f t="shared" si="35"/>
        <v>0.42337638247698173</v>
      </c>
      <c r="H3717">
        <f t="shared" si="35"/>
        <v>0.42337638247698173</v>
      </c>
      <c r="I3717">
        <f t="shared" si="35"/>
        <v>0.42337638247698173</v>
      </c>
      <c r="J3717">
        <f t="shared" si="35"/>
        <v>0.42337638247698173</v>
      </c>
      <c r="K3717">
        <f t="shared" si="34"/>
        <v>0.42337638247698173</v>
      </c>
      <c r="M3717" t="s">
        <v>470</v>
      </c>
    </row>
    <row r="3718" spans="1:13" hidden="1">
      <c r="A3718" t="s">
        <v>295</v>
      </c>
      <c r="B3718" t="s">
        <v>499</v>
      </c>
      <c r="C3718" t="s">
        <v>278</v>
      </c>
      <c r="D3718">
        <v>0.40076226624280947</v>
      </c>
      <c r="E3718">
        <f t="shared" si="35"/>
        <v>0.40076226624280947</v>
      </c>
      <c r="F3718">
        <f t="shared" si="35"/>
        <v>0.40076226624280947</v>
      </c>
      <c r="G3718">
        <f t="shared" si="35"/>
        <v>0.40076226624280947</v>
      </c>
      <c r="H3718">
        <f t="shared" si="35"/>
        <v>0.40076226624280947</v>
      </c>
      <c r="I3718">
        <f t="shared" si="35"/>
        <v>0.40076226624280947</v>
      </c>
      <c r="J3718">
        <f t="shared" si="35"/>
        <v>0.40076226624280947</v>
      </c>
      <c r="K3718">
        <f t="shared" si="34"/>
        <v>0.40076226624280947</v>
      </c>
      <c r="M3718" t="s">
        <v>470</v>
      </c>
    </row>
    <row r="3719" spans="1:13" hidden="1">
      <c r="A3719" t="s">
        <v>295</v>
      </c>
      <c r="B3719" t="s">
        <v>499</v>
      </c>
      <c r="C3719" t="s">
        <v>279</v>
      </c>
      <c r="D3719">
        <v>0.38748420314865395</v>
      </c>
      <c r="E3719">
        <f t="shared" si="35"/>
        <v>0.38748420314865395</v>
      </c>
      <c r="F3719">
        <f t="shared" si="35"/>
        <v>0.38748420314865395</v>
      </c>
      <c r="G3719">
        <f t="shared" si="35"/>
        <v>0.38748420314865395</v>
      </c>
      <c r="H3719">
        <f t="shared" si="35"/>
        <v>0.38748420314865395</v>
      </c>
      <c r="I3719">
        <f t="shared" si="35"/>
        <v>0.38748420314865395</v>
      </c>
      <c r="J3719">
        <f t="shared" si="35"/>
        <v>0.38748420314865395</v>
      </c>
      <c r="K3719">
        <f t="shared" si="34"/>
        <v>0.38748420314865395</v>
      </c>
      <c r="M3719" t="s">
        <v>470</v>
      </c>
    </row>
    <row r="3720" spans="1:13" hidden="1">
      <c r="A3720" t="s">
        <v>295</v>
      </c>
      <c r="B3720" t="s">
        <v>499</v>
      </c>
      <c r="C3720" t="s">
        <v>280</v>
      </c>
      <c r="D3720">
        <v>0.37973498387829241</v>
      </c>
      <c r="E3720">
        <f t="shared" si="35"/>
        <v>0.37973498387829241</v>
      </c>
      <c r="F3720">
        <f t="shared" si="35"/>
        <v>0.37973498387829241</v>
      </c>
      <c r="G3720">
        <f t="shared" si="35"/>
        <v>0.37973498387829241</v>
      </c>
      <c r="H3720">
        <f t="shared" si="35"/>
        <v>0.37973498387829241</v>
      </c>
      <c r="I3720">
        <f t="shared" si="35"/>
        <v>0.37973498387829241</v>
      </c>
      <c r="J3720">
        <f t="shared" si="35"/>
        <v>0.37973498387829241</v>
      </c>
      <c r="K3720">
        <f t="shared" si="34"/>
        <v>0.37973498387829241</v>
      </c>
      <c r="M3720" t="s">
        <v>470</v>
      </c>
    </row>
    <row r="3721" spans="1:13" hidden="1">
      <c r="A3721" t="s">
        <v>295</v>
      </c>
      <c r="B3721" t="s">
        <v>499</v>
      </c>
      <c r="C3721" t="s">
        <v>277</v>
      </c>
      <c r="D3721">
        <v>0.38795988207690074</v>
      </c>
      <c r="E3721">
        <f t="shared" si="35"/>
        <v>0.38795988207690074</v>
      </c>
      <c r="F3721">
        <f t="shared" si="35"/>
        <v>0.38795988207690074</v>
      </c>
      <c r="G3721">
        <f t="shared" si="35"/>
        <v>0.38795988207690074</v>
      </c>
      <c r="H3721">
        <f t="shared" si="35"/>
        <v>0.38795988207690074</v>
      </c>
      <c r="I3721">
        <f t="shared" si="35"/>
        <v>0.38795988207690074</v>
      </c>
      <c r="J3721">
        <f t="shared" si="35"/>
        <v>0.38795988207690074</v>
      </c>
      <c r="K3721">
        <f t="shared" si="34"/>
        <v>0.38795988207690074</v>
      </c>
      <c r="M3721" t="s">
        <v>470</v>
      </c>
    </row>
    <row r="3722" spans="1:13" hidden="1">
      <c r="A3722" t="s">
        <v>295</v>
      </c>
      <c r="B3722" t="s">
        <v>499</v>
      </c>
      <c r="C3722" t="s">
        <v>281</v>
      </c>
      <c r="D3722">
        <v>0.25617428216966909</v>
      </c>
      <c r="E3722">
        <f t="shared" si="35"/>
        <v>0.25617428216966909</v>
      </c>
      <c r="F3722">
        <f t="shared" si="35"/>
        <v>0.25617428216966909</v>
      </c>
      <c r="G3722">
        <f t="shared" si="35"/>
        <v>0.25617428216966909</v>
      </c>
      <c r="H3722">
        <f t="shared" si="35"/>
        <v>0.25617428216966909</v>
      </c>
      <c r="I3722">
        <f t="shared" si="35"/>
        <v>0.25617428216966909</v>
      </c>
      <c r="J3722">
        <f t="shared" si="35"/>
        <v>0.25617428216966909</v>
      </c>
      <c r="K3722">
        <f t="shared" si="34"/>
        <v>0.25617428216966909</v>
      </c>
      <c r="M3722" t="s">
        <v>470</v>
      </c>
    </row>
    <row r="3723" spans="1:13" hidden="1">
      <c r="A3723" t="s">
        <v>295</v>
      </c>
      <c r="B3723" t="s">
        <v>499</v>
      </c>
      <c r="C3723" t="s">
        <v>282</v>
      </c>
      <c r="D3723">
        <v>0.23095144334334336</v>
      </c>
      <c r="E3723">
        <f t="shared" si="35"/>
        <v>0.23095144334334336</v>
      </c>
      <c r="F3723">
        <f t="shared" si="35"/>
        <v>0.23095144334334336</v>
      </c>
      <c r="G3723">
        <f t="shared" si="35"/>
        <v>0.23095144334334336</v>
      </c>
      <c r="H3723">
        <f t="shared" si="35"/>
        <v>0.23095144334334336</v>
      </c>
      <c r="I3723">
        <f t="shared" si="35"/>
        <v>0.23095144334334336</v>
      </c>
      <c r="J3723">
        <f t="shared" si="35"/>
        <v>0.23095144334334336</v>
      </c>
      <c r="K3723">
        <f t="shared" si="34"/>
        <v>0.23095144334334336</v>
      </c>
      <c r="M3723" t="s">
        <v>470</v>
      </c>
    </row>
    <row r="3724" spans="1:13" hidden="1">
      <c r="A3724" t="s">
        <v>295</v>
      </c>
      <c r="B3724" t="s">
        <v>499</v>
      </c>
      <c r="C3724" t="s">
        <v>283</v>
      </c>
      <c r="D3724">
        <v>0.24132158678678728</v>
      </c>
      <c r="E3724">
        <f t="shared" si="35"/>
        <v>0.24132158678678728</v>
      </c>
      <c r="F3724">
        <f t="shared" si="35"/>
        <v>0.24132158678678728</v>
      </c>
      <c r="G3724">
        <f t="shared" si="35"/>
        <v>0.24132158678678728</v>
      </c>
      <c r="H3724">
        <f t="shared" si="35"/>
        <v>0.24132158678678728</v>
      </c>
      <c r="I3724">
        <f t="shared" si="35"/>
        <v>0.24132158678678728</v>
      </c>
      <c r="J3724">
        <f t="shared" si="35"/>
        <v>0.24132158678678728</v>
      </c>
      <c r="K3724">
        <f t="shared" si="34"/>
        <v>0.24132158678678728</v>
      </c>
      <c r="M3724" t="s">
        <v>470</v>
      </c>
    </row>
    <row r="3725" spans="1:13" hidden="1">
      <c r="A3725" t="s">
        <v>295</v>
      </c>
      <c r="B3725" t="s">
        <v>499</v>
      </c>
      <c r="C3725" t="s">
        <v>284</v>
      </c>
      <c r="D3725">
        <v>0.26624710372372207</v>
      </c>
      <c r="E3725">
        <f t="shared" si="35"/>
        <v>0.26624710372372207</v>
      </c>
      <c r="F3725">
        <f t="shared" si="35"/>
        <v>0.26624710372372207</v>
      </c>
      <c r="G3725">
        <f t="shared" si="35"/>
        <v>0.26624710372372207</v>
      </c>
      <c r="H3725">
        <f t="shared" si="35"/>
        <v>0.26624710372372207</v>
      </c>
      <c r="I3725">
        <f t="shared" si="35"/>
        <v>0.26624710372372207</v>
      </c>
      <c r="J3725">
        <f t="shared" si="35"/>
        <v>0.26624710372372207</v>
      </c>
      <c r="K3725">
        <f t="shared" si="34"/>
        <v>0.26624710372372207</v>
      </c>
      <c r="M3725" t="s">
        <v>470</v>
      </c>
    </row>
    <row r="3726" spans="1:13" hidden="1">
      <c r="A3726" t="s">
        <v>295</v>
      </c>
      <c r="B3726" t="s">
        <v>499</v>
      </c>
      <c r="C3726" t="s">
        <v>285</v>
      </c>
      <c r="D3726">
        <v>0.23675428607728699</v>
      </c>
      <c r="E3726">
        <f t="shared" si="35"/>
        <v>0.23675428607728699</v>
      </c>
      <c r="F3726">
        <f t="shared" si="35"/>
        <v>0.23675428607728699</v>
      </c>
      <c r="G3726">
        <f t="shared" si="35"/>
        <v>0.23675428607728699</v>
      </c>
      <c r="H3726">
        <f t="shared" si="35"/>
        <v>0.23675428607728699</v>
      </c>
      <c r="I3726">
        <f t="shared" si="35"/>
        <v>0.23675428607728699</v>
      </c>
      <c r="J3726">
        <f t="shared" si="35"/>
        <v>0.23675428607728699</v>
      </c>
      <c r="K3726">
        <f t="shared" si="34"/>
        <v>0.23675428607728699</v>
      </c>
      <c r="M3726" t="s">
        <v>470</v>
      </c>
    </row>
    <row r="3727" spans="1:13" hidden="1">
      <c r="A3727" t="s">
        <v>295</v>
      </c>
      <c r="B3727" t="s">
        <v>499</v>
      </c>
      <c r="C3727" t="s">
        <v>286</v>
      </c>
      <c r="D3727">
        <v>0.21798427338877363</v>
      </c>
      <c r="E3727">
        <f t="shared" si="35"/>
        <v>0.21798427338877363</v>
      </c>
      <c r="F3727">
        <f t="shared" si="35"/>
        <v>0.21798427338877363</v>
      </c>
      <c r="G3727">
        <f t="shared" si="35"/>
        <v>0.21798427338877363</v>
      </c>
      <c r="H3727">
        <f t="shared" si="35"/>
        <v>0.21798427338877363</v>
      </c>
      <c r="I3727">
        <f t="shared" si="35"/>
        <v>0.21798427338877363</v>
      </c>
      <c r="J3727">
        <f t="shared" si="35"/>
        <v>0.21798427338877363</v>
      </c>
      <c r="K3727">
        <f t="shared" si="34"/>
        <v>0.21798427338877363</v>
      </c>
      <c r="M3727" t="s">
        <v>470</v>
      </c>
    </row>
    <row r="3728" spans="1:13" hidden="1">
      <c r="A3728" t="s">
        <v>295</v>
      </c>
      <c r="B3728" t="s">
        <v>499</v>
      </c>
      <c r="C3728" t="s">
        <v>287</v>
      </c>
      <c r="D3728">
        <v>0.22471210072552869</v>
      </c>
      <c r="E3728">
        <f t="shared" si="35"/>
        <v>0.22471210072552869</v>
      </c>
      <c r="F3728">
        <f t="shared" si="35"/>
        <v>0.22471210072552869</v>
      </c>
      <c r="G3728">
        <f t="shared" si="35"/>
        <v>0.22471210072552869</v>
      </c>
      <c r="H3728">
        <f t="shared" si="35"/>
        <v>0.22471210072552869</v>
      </c>
      <c r="I3728">
        <f t="shared" si="35"/>
        <v>0.22471210072552869</v>
      </c>
      <c r="J3728">
        <f t="shared" si="35"/>
        <v>0.22471210072552869</v>
      </c>
      <c r="K3728">
        <f t="shared" si="34"/>
        <v>0.22471210072552869</v>
      </c>
      <c r="M3728" t="s">
        <v>470</v>
      </c>
    </row>
    <row r="3729" spans="1:13" hidden="1">
      <c r="A3729" t="s">
        <v>295</v>
      </c>
      <c r="B3729" t="s">
        <v>499</v>
      </c>
      <c r="C3729" t="s">
        <v>288</v>
      </c>
      <c r="D3729">
        <v>0.24283850475200361</v>
      </c>
      <c r="E3729">
        <f t="shared" si="35"/>
        <v>0.24283850475200361</v>
      </c>
      <c r="F3729">
        <f t="shared" si="35"/>
        <v>0.24283850475200361</v>
      </c>
      <c r="G3729">
        <f t="shared" si="35"/>
        <v>0.24283850475200361</v>
      </c>
      <c r="H3729">
        <f t="shared" si="35"/>
        <v>0.24283850475200361</v>
      </c>
      <c r="I3729">
        <f t="shared" si="35"/>
        <v>0.24283850475200361</v>
      </c>
      <c r="J3729">
        <f t="shared" si="35"/>
        <v>0.24283850475200361</v>
      </c>
      <c r="K3729">
        <f t="shared" si="34"/>
        <v>0.24283850475200361</v>
      </c>
      <c r="M3729" t="s">
        <v>470</v>
      </c>
    </row>
    <row r="3730" spans="1:13" hidden="1">
      <c r="A3730" t="s">
        <v>295</v>
      </c>
      <c r="B3730" t="s">
        <v>499</v>
      </c>
      <c r="C3730" t="s">
        <v>289</v>
      </c>
      <c r="D3730">
        <v>0.39120856238862489</v>
      </c>
      <c r="E3730">
        <f t="shared" si="35"/>
        <v>0.39120856238862489</v>
      </c>
      <c r="F3730">
        <f t="shared" si="35"/>
        <v>0.39120856238862489</v>
      </c>
      <c r="G3730">
        <f t="shared" si="35"/>
        <v>0.39120856238862489</v>
      </c>
      <c r="H3730">
        <f t="shared" si="35"/>
        <v>0.39120856238862489</v>
      </c>
      <c r="I3730">
        <f t="shared" si="35"/>
        <v>0.39120856238862489</v>
      </c>
      <c r="J3730">
        <f t="shared" si="35"/>
        <v>0.39120856238862489</v>
      </c>
      <c r="K3730">
        <f t="shared" si="34"/>
        <v>0.39120856238862489</v>
      </c>
      <c r="M3730" t="s">
        <v>470</v>
      </c>
    </row>
    <row r="3731" spans="1:13" hidden="1">
      <c r="A3731" t="s">
        <v>295</v>
      </c>
      <c r="B3731" t="s">
        <v>499</v>
      </c>
      <c r="C3731" t="s">
        <v>290</v>
      </c>
      <c r="D3731">
        <v>0.38294867518067432</v>
      </c>
      <c r="E3731">
        <f t="shared" si="35"/>
        <v>0.38294867518067432</v>
      </c>
      <c r="F3731">
        <f t="shared" si="35"/>
        <v>0.38294867518067432</v>
      </c>
      <c r="G3731">
        <f t="shared" si="35"/>
        <v>0.38294867518067432</v>
      </c>
      <c r="H3731">
        <f t="shared" si="35"/>
        <v>0.38294867518067432</v>
      </c>
      <c r="I3731">
        <f t="shared" si="35"/>
        <v>0.38294867518067432</v>
      </c>
      <c r="J3731">
        <f t="shared" si="35"/>
        <v>0.38294867518067432</v>
      </c>
      <c r="K3731">
        <f t="shared" si="34"/>
        <v>0.38294867518067432</v>
      </c>
      <c r="M3731" t="s">
        <v>470</v>
      </c>
    </row>
    <row r="3732" spans="1:13" hidden="1">
      <c r="A3732" t="s">
        <v>295</v>
      </c>
      <c r="B3732" t="s">
        <v>499</v>
      </c>
      <c r="C3732" t="s">
        <v>291</v>
      </c>
      <c r="D3732">
        <v>0.37778888793188892</v>
      </c>
      <c r="E3732">
        <f t="shared" si="35"/>
        <v>0.37778888793188892</v>
      </c>
      <c r="F3732">
        <f t="shared" si="35"/>
        <v>0.37778888793188892</v>
      </c>
      <c r="G3732">
        <f t="shared" si="35"/>
        <v>0.37778888793188892</v>
      </c>
      <c r="H3732">
        <f t="shared" si="35"/>
        <v>0.37778888793188892</v>
      </c>
      <c r="I3732">
        <f t="shared" si="35"/>
        <v>0.37778888793188892</v>
      </c>
      <c r="J3732">
        <f t="shared" si="35"/>
        <v>0.37778888793188892</v>
      </c>
      <c r="K3732">
        <f t="shared" si="34"/>
        <v>0.37778888793188892</v>
      </c>
      <c r="M3732" t="s">
        <v>470</v>
      </c>
    </row>
    <row r="3733" spans="1:13" hidden="1">
      <c r="A3733" t="s">
        <v>295</v>
      </c>
      <c r="B3733" t="s">
        <v>499</v>
      </c>
      <c r="C3733" t="s">
        <v>292</v>
      </c>
      <c r="D3733">
        <v>0.38488762043361974</v>
      </c>
      <c r="E3733">
        <f t="shared" si="35"/>
        <v>0.38488762043361974</v>
      </c>
      <c r="F3733">
        <f t="shared" si="35"/>
        <v>0.38488762043361974</v>
      </c>
      <c r="G3733">
        <f t="shared" si="35"/>
        <v>0.38488762043361974</v>
      </c>
      <c r="H3733">
        <f t="shared" si="35"/>
        <v>0.38488762043361974</v>
      </c>
      <c r="I3733">
        <f t="shared" si="35"/>
        <v>0.38488762043361974</v>
      </c>
      <c r="J3733">
        <f t="shared" si="35"/>
        <v>0.38488762043361974</v>
      </c>
      <c r="K3733">
        <f t="shared" si="34"/>
        <v>0.38488762043361974</v>
      </c>
      <c r="M3733" t="s">
        <v>470</v>
      </c>
    </row>
    <row r="3734" spans="1:13" hidden="1">
      <c r="A3734" t="s">
        <v>295</v>
      </c>
      <c r="B3734" t="s">
        <v>500</v>
      </c>
      <c r="C3734" t="s">
        <v>278</v>
      </c>
      <c r="D3734">
        <v>0.48492234215379959</v>
      </c>
      <c r="E3734">
        <f t="shared" si="35"/>
        <v>0.48492234215379959</v>
      </c>
      <c r="F3734">
        <f t="shared" si="35"/>
        <v>0.48492234215379959</v>
      </c>
      <c r="G3734">
        <f t="shared" si="35"/>
        <v>0.48492234215379959</v>
      </c>
      <c r="H3734">
        <f t="shared" si="35"/>
        <v>0.48492234215379959</v>
      </c>
      <c r="I3734">
        <f t="shared" si="35"/>
        <v>0.48492234215379959</v>
      </c>
      <c r="J3734">
        <f t="shared" si="35"/>
        <v>0.48492234215379959</v>
      </c>
      <c r="K3734">
        <f t="shared" si="34"/>
        <v>0.48492234215379959</v>
      </c>
      <c r="M3734" t="s">
        <v>470</v>
      </c>
    </row>
    <row r="3735" spans="1:13" hidden="1">
      <c r="A3735" t="s">
        <v>295</v>
      </c>
      <c r="B3735" t="s">
        <v>500</v>
      </c>
      <c r="C3735" t="s">
        <v>279</v>
      </c>
      <c r="D3735">
        <v>0.46885588580987136</v>
      </c>
      <c r="E3735">
        <f t="shared" si="35"/>
        <v>0.46885588580987136</v>
      </c>
      <c r="F3735">
        <f t="shared" si="35"/>
        <v>0.46885588580987136</v>
      </c>
      <c r="G3735">
        <f t="shared" si="35"/>
        <v>0.46885588580987136</v>
      </c>
      <c r="H3735">
        <f t="shared" si="35"/>
        <v>0.46885588580987136</v>
      </c>
      <c r="I3735">
        <f t="shared" si="35"/>
        <v>0.46885588580987136</v>
      </c>
      <c r="J3735">
        <f t="shared" si="35"/>
        <v>0.46885588580987136</v>
      </c>
      <c r="K3735">
        <f t="shared" si="34"/>
        <v>0.46885588580987136</v>
      </c>
      <c r="M3735" t="s">
        <v>470</v>
      </c>
    </row>
    <row r="3736" spans="1:13" hidden="1">
      <c r="A3736" t="s">
        <v>295</v>
      </c>
      <c r="B3736" t="s">
        <v>500</v>
      </c>
      <c r="C3736" t="s">
        <v>280</v>
      </c>
      <c r="D3736">
        <v>0.45947933049273387</v>
      </c>
      <c r="E3736">
        <f t="shared" si="35"/>
        <v>0.45947933049273387</v>
      </c>
      <c r="F3736">
        <f t="shared" si="35"/>
        <v>0.45947933049273387</v>
      </c>
      <c r="G3736">
        <f t="shared" si="35"/>
        <v>0.45947933049273387</v>
      </c>
      <c r="H3736">
        <f t="shared" si="35"/>
        <v>0.45947933049273387</v>
      </c>
      <c r="I3736">
        <f t="shared" si="35"/>
        <v>0.45947933049273387</v>
      </c>
      <c r="J3736">
        <f t="shared" si="35"/>
        <v>0.45947933049273387</v>
      </c>
      <c r="K3736">
        <f t="shared" si="34"/>
        <v>0.45947933049273387</v>
      </c>
      <c r="M3736" t="s">
        <v>470</v>
      </c>
    </row>
    <row r="3737" spans="1:13" hidden="1">
      <c r="A3737" t="s">
        <v>295</v>
      </c>
      <c r="B3737" t="s">
        <v>500</v>
      </c>
      <c r="C3737" t="s">
        <v>277</v>
      </c>
      <c r="D3737">
        <v>0.46943145731304997</v>
      </c>
      <c r="E3737">
        <f t="shared" si="35"/>
        <v>0.46943145731304997</v>
      </c>
      <c r="F3737">
        <f t="shared" si="35"/>
        <v>0.46943145731304997</v>
      </c>
      <c r="G3737">
        <f t="shared" si="35"/>
        <v>0.46943145731304997</v>
      </c>
      <c r="H3737">
        <f t="shared" si="35"/>
        <v>0.46943145731304997</v>
      </c>
      <c r="I3737">
        <f t="shared" si="35"/>
        <v>0.46943145731304997</v>
      </c>
      <c r="J3737">
        <f t="shared" si="35"/>
        <v>0.46943145731304997</v>
      </c>
      <c r="K3737">
        <f t="shared" si="34"/>
        <v>0.46943145731304997</v>
      </c>
      <c r="M3737" t="s">
        <v>470</v>
      </c>
    </row>
    <row r="3738" spans="1:13" hidden="1">
      <c r="A3738" t="s">
        <v>295</v>
      </c>
      <c r="B3738" t="s">
        <v>500</v>
      </c>
      <c r="C3738" t="s">
        <v>281</v>
      </c>
      <c r="D3738">
        <v>0.30997088142529966</v>
      </c>
      <c r="E3738">
        <f t="shared" si="35"/>
        <v>0.30997088142529966</v>
      </c>
      <c r="F3738">
        <f t="shared" si="35"/>
        <v>0.30997088142529966</v>
      </c>
      <c r="G3738">
        <f t="shared" si="35"/>
        <v>0.30997088142529966</v>
      </c>
      <c r="H3738">
        <f t="shared" si="35"/>
        <v>0.30997088142529966</v>
      </c>
      <c r="I3738">
        <f t="shared" si="35"/>
        <v>0.30997088142529966</v>
      </c>
      <c r="J3738">
        <f t="shared" si="35"/>
        <v>0.30997088142529966</v>
      </c>
      <c r="K3738">
        <f t="shared" si="34"/>
        <v>0.30997088142529966</v>
      </c>
      <c r="M3738" t="s">
        <v>470</v>
      </c>
    </row>
    <row r="3739" spans="1:13" hidden="1">
      <c r="A3739" t="s">
        <v>295</v>
      </c>
      <c r="B3739" t="s">
        <v>500</v>
      </c>
      <c r="C3739" t="s">
        <v>282</v>
      </c>
      <c r="D3739">
        <v>0.27945124644544556</v>
      </c>
      <c r="E3739">
        <f t="shared" si="35"/>
        <v>0.27945124644544556</v>
      </c>
      <c r="F3739">
        <f t="shared" si="35"/>
        <v>0.27945124644544556</v>
      </c>
      <c r="G3739">
        <f t="shared" si="35"/>
        <v>0.27945124644544556</v>
      </c>
      <c r="H3739">
        <f t="shared" si="35"/>
        <v>0.27945124644544556</v>
      </c>
      <c r="I3739">
        <f t="shared" si="35"/>
        <v>0.27945124644544556</v>
      </c>
      <c r="J3739">
        <f t="shared" si="35"/>
        <v>0.27945124644544556</v>
      </c>
      <c r="K3739">
        <f t="shared" si="34"/>
        <v>0.27945124644544556</v>
      </c>
      <c r="M3739" t="s">
        <v>470</v>
      </c>
    </row>
    <row r="3740" spans="1:13" hidden="1">
      <c r="A3740" t="s">
        <v>295</v>
      </c>
      <c r="B3740" t="s">
        <v>500</v>
      </c>
      <c r="C3740" t="s">
        <v>283</v>
      </c>
      <c r="D3740">
        <v>0.29199912001201267</v>
      </c>
      <c r="E3740">
        <f t="shared" si="35"/>
        <v>0.29199912001201267</v>
      </c>
      <c r="F3740">
        <f t="shared" si="35"/>
        <v>0.29199912001201267</v>
      </c>
      <c r="G3740">
        <f t="shared" si="35"/>
        <v>0.29199912001201267</v>
      </c>
      <c r="H3740">
        <f t="shared" si="35"/>
        <v>0.29199912001201267</v>
      </c>
      <c r="I3740">
        <f t="shared" si="35"/>
        <v>0.29199912001201267</v>
      </c>
      <c r="J3740">
        <f t="shared" si="35"/>
        <v>0.29199912001201267</v>
      </c>
      <c r="K3740">
        <f t="shared" si="34"/>
        <v>0.29199912001201267</v>
      </c>
      <c r="M3740" t="s">
        <v>470</v>
      </c>
    </row>
    <row r="3741" spans="1:13" hidden="1">
      <c r="A3741" t="s">
        <v>295</v>
      </c>
      <c r="B3741" t="s">
        <v>500</v>
      </c>
      <c r="C3741" t="s">
        <v>284</v>
      </c>
      <c r="D3741">
        <v>0.32215899550570376</v>
      </c>
      <c r="E3741">
        <f t="shared" si="35"/>
        <v>0.32215899550570376</v>
      </c>
      <c r="F3741">
        <f t="shared" si="35"/>
        <v>0.32215899550570376</v>
      </c>
      <c r="G3741">
        <f t="shared" si="35"/>
        <v>0.32215899550570376</v>
      </c>
      <c r="H3741">
        <f t="shared" si="35"/>
        <v>0.32215899550570376</v>
      </c>
      <c r="I3741">
        <f t="shared" si="35"/>
        <v>0.32215899550570376</v>
      </c>
      <c r="J3741">
        <f t="shared" si="35"/>
        <v>0.32215899550570376</v>
      </c>
      <c r="K3741">
        <f t="shared" si="34"/>
        <v>0.32215899550570376</v>
      </c>
      <c r="M3741" t="s">
        <v>470</v>
      </c>
    </row>
    <row r="3742" spans="1:13" hidden="1">
      <c r="A3742" t="s">
        <v>295</v>
      </c>
      <c r="B3742" t="s">
        <v>500</v>
      </c>
      <c r="C3742" t="s">
        <v>285</v>
      </c>
      <c r="D3742">
        <v>0.28647268615351729</v>
      </c>
      <c r="E3742">
        <f t="shared" si="35"/>
        <v>0.28647268615351729</v>
      </c>
      <c r="F3742">
        <f t="shared" si="35"/>
        <v>0.28647268615351729</v>
      </c>
      <c r="G3742">
        <f t="shared" si="35"/>
        <v>0.28647268615351729</v>
      </c>
      <c r="H3742">
        <f t="shared" si="35"/>
        <v>0.28647268615351729</v>
      </c>
      <c r="I3742">
        <f t="shared" si="35"/>
        <v>0.28647268615351729</v>
      </c>
      <c r="J3742">
        <f t="shared" si="35"/>
        <v>0.28647268615351729</v>
      </c>
      <c r="K3742">
        <f t="shared" si="34"/>
        <v>0.28647268615351729</v>
      </c>
      <c r="M3742" t="s">
        <v>470</v>
      </c>
    </row>
    <row r="3743" spans="1:13" hidden="1">
      <c r="A3743" t="s">
        <v>295</v>
      </c>
      <c r="B3743" t="s">
        <v>500</v>
      </c>
      <c r="C3743" t="s">
        <v>286</v>
      </c>
      <c r="D3743">
        <v>0.26376097080041611</v>
      </c>
      <c r="E3743">
        <f t="shared" si="35"/>
        <v>0.26376097080041611</v>
      </c>
      <c r="F3743">
        <f t="shared" si="35"/>
        <v>0.26376097080041611</v>
      </c>
      <c r="G3743">
        <f t="shared" si="35"/>
        <v>0.26376097080041611</v>
      </c>
      <c r="H3743">
        <f t="shared" si="35"/>
        <v>0.26376097080041611</v>
      </c>
      <c r="I3743">
        <f t="shared" si="35"/>
        <v>0.26376097080041611</v>
      </c>
      <c r="J3743">
        <f t="shared" si="35"/>
        <v>0.26376097080041611</v>
      </c>
      <c r="K3743">
        <f t="shared" si="34"/>
        <v>0.26376097080041611</v>
      </c>
      <c r="M3743" t="s">
        <v>470</v>
      </c>
    </row>
    <row r="3744" spans="1:13" hidden="1">
      <c r="A3744" t="s">
        <v>295</v>
      </c>
      <c r="B3744" t="s">
        <v>500</v>
      </c>
      <c r="C3744" t="s">
        <v>287</v>
      </c>
      <c r="D3744">
        <v>0.27190164187788979</v>
      </c>
      <c r="E3744">
        <f t="shared" si="35"/>
        <v>0.27190164187788979</v>
      </c>
      <c r="F3744">
        <f t="shared" si="35"/>
        <v>0.27190164187788979</v>
      </c>
      <c r="G3744">
        <f t="shared" si="35"/>
        <v>0.27190164187788979</v>
      </c>
      <c r="H3744">
        <f t="shared" si="35"/>
        <v>0.27190164187788979</v>
      </c>
      <c r="I3744">
        <f t="shared" si="35"/>
        <v>0.27190164187788979</v>
      </c>
      <c r="J3744">
        <f t="shared" si="35"/>
        <v>0.27190164187788979</v>
      </c>
      <c r="K3744">
        <f t="shared" si="34"/>
        <v>0.27190164187788979</v>
      </c>
      <c r="M3744" t="s">
        <v>470</v>
      </c>
    </row>
    <row r="3745" spans="1:13" hidden="1">
      <c r="A3745" t="s">
        <v>295</v>
      </c>
      <c r="B3745" t="s">
        <v>500</v>
      </c>
      <c r="C3745" t="s">
        <v>288</v>
      </c>
      <c r="D3745">
        <v>0.29383459074992446</v>
      </c>
      <c r="E3745">
        <f t="shared" si="35"/>
        <v>0.29383459074992446</v>
      </c>
      <c r="F3745">
        <f t="shared" si="35"/>
        <v>0.29383459074992446</v>
      </c>
      <c r="G3745">
        <f t="shared" si="35"/>
        <v>0.29383459074992446</v>
      </c>
      <c r="H3745">
        <f t="shared" si="35"/>
        <v>0.29383459074992446</v>
      </c>
      <c r="I3745">
        <f t="shared" si="35"/>
        <v>0.29383459074992446</v>
      </c>
      <c r="J3745">
        <f t="shared" si="35"/>
        <v>0.29383459074992446</v>
      </c>
      <c r="K3745">
        <f t="shared" si="34"/>
        <v>0.29383459074992446</v>
      </c>
      <c r="M3745" t="s">
        <v>470</v>
      </c>
    </row>
    <row r="3746" spans="1:13" hidden="1">
      <c r="A3746" t="s">
        <v>295</v>
      </c>
      <c r="B3746" t="s">
        <v>500</v>
      </c>
      <c r="C3746" t="s">
        <v>289</v>
      </c>
      <c r="D3746">
        <v>0.47336236049023617</v>
      </c>
      <c r="E3746">
        <f t="shared" si="35"/>
        <v>0.47336236049023617</v>
      </c>
      <c r="F3746">
        <f t="shared" si="35"/>
        <v>0.47336236049023617</v>
      </c>
      <c r="G3746">
        <f t="shared" si="35"/>
        <v>0.47336236049023617</v>
      </c>
      <c r="H3746">
        <f t="shared" si="35"/>
        <v>0.47336236049023617</v>
      </c>
      <c r="I3746">
        <f t="shared" si="35"/>
        <v>0.47336236049023617</v>
      </c>
      <c r="J3746">
        <f t="shared" si="35"/>
        <v>0.47336236049023617</v>
      </c>
      <c r="K3746">
        <f t="shared" si="34"/>
        <v>0.47336236049023617</v>
      </c>
      <c r="M3746" t="s">
        <v>470</v>
      </c>
    </row>
    <row r="3747" spans="1:13" hidden="1">
      <c r="A3747" t="s">
        <v>295</v>
      </c>
      <c r="B3747" t="s">
        <v>500</v>
      </c>
      <c r="C3747" t="s">
        <v>290</v>
      </c>
      <c r="D3747">
        <v>0.46336789696861602</v>
      </c>
      <c r="E3747">
        <f t="shared" si="35"/>
        <v>0.46336789696861602</v>
      </c>
      <c r="F3747">
        <f t="shared" si="35"/>
        <v>0.46336789696861602</v>
      </c>
      <c r="G3747">
        <f t="shared" si="35"/>
        <v>0.46336789696861602</v>
      </c>
      <c r="H3747">
        <f t="shared" si="35"/>
        <v>0.46336789696861602</v>
      </c>
      <c r="I3747">
        <f t="shared" si="35"/>
        <v>0.46336789696861602</v>
      </c>
      <c r="J3747">
        <f t="shared" si="35"/>
        <v>0.46336789696861602</v>
      </c>
      <c r="K3747">
        <f t="shared" si="34"/>
        <v>0.46336789696861602</v>
      </c>
      <c r="M3747" t="s">
        <v>470</v>
      </c>
    </row>
    <row r="3748" spans="1:13" hidden="1">
      <c r="A3748" t="s">
        <v>295</v>
      </c>
      <c r="B3748" t="s">
        <v>500</v>
      </c>
      <c r="C3748" t="s">
        <v>291</v>
      </c>
      <c r="D3748">
        <v>0.45712455439758565</v>
      </c>
      <c r="E3748">
        <f t="shared" si="35"/>
        <v>0.45712455439758565</v>
      </c>
      <c r="F3748">
        <f t="shared" si="35"/>
        <v>0.45712455439758565</v>
      </c>
      <c r="G3748">
        <f t="shared" si="35"/>
        <v>0.45712455439758565</v>
      </c>
      <c r="H3748">
        <f t="shared" si="35"/>
        <v>0.45712455439758565</v>
      </c>
      <c r="I3748">
        <f t="shared" si="35"/>
        <v>0.45712455439758565</v>
      </c>
      <c r="J3748">
        <f t="shared" si="35"/>
        <v>0.45712455439758565</v>
      </c>
      <c r="K3748">
        <f t="shared" si="34"/>
        <v>0.45712455439758565</v>
      </c>
      <c r="M3748" t="s">
        <v>470</v>
      </c>
    </row>
    <row r="3749" spans="1:13" hidden="1">
      <c r="A3749" t="s">
        <v>295</v>
      </c>
      <c r="B3749" t="s">
        <v>500</v>
      </c>
      <c r="C3749" t="s">
        <v>292</v>
      </c>
      <c r="D3749">
        <v>0.46571402072467993</v>
      </c>
      <c r="E3749">
        <f t="shared" ref="E3749:J3749" si="36">$D3749</f>
        <v>0.46571402072467993</v>
      </c>
      <c r="F3749">
        <f t="shared" si="36"/>
        <v>0.46571402072467993</v>
      </c>
      <c r="G3749">
        <f t="shared" si="36"/>
        <v>0.46571402072467993</v>
      </c>
      <c r="H3749">
        <f t="shared" si="36"/>
        <v>0.46571402072467993</v>
      </c>
      <c r="I3749">
        <f t="shared" si="36"/>
        <v>0.46571402072467993</v>
      </c>
      <c r="J3749">
        <f t="shared" si="36"/>
        <v>0.46571402072467993</v>
      </c>
      <c r="K3749">
        <f>$D3749</f>
        <v>0.46571402072467993</v>
      </c>
      <c r="M3749" t="s">
        <v>470</v>
      </c>
    </row>
    <row r="3750" spans="1:13" hidden="1">
      <c r="A3750" t="s">
        <v>296</v>
      </c>
      <c r="B3750" t="s">
        <v>503</v>
      </c>
      <c r="C3750" t="s">
        <v>278</v>
      </c>
      <c r="D3750">
        <v>1</v>
      </c>
      <c r="E3750">
        <v>1</v>
      </c>
      <c r="F3750">
        <v>1</v>
      </c>
      <c r="G3750">
        <v>1</v>
      </c>
      <c r="H3750">
        <v>1</v>
      </c>
      <c r="I3750">
        <v>1</v>
      </c>
      <c r="J3750">
        <v>1</v>
      </c>
      <c r="K3750">
        <v>1</v>
      </c>
      <c r="M3750" t="s">
        <v>468</v>
      </c>
    </row>
    <row r="3751" spans="1:13" hidden="1">
      <c r="A3751" t="s">
        <v>296</v>
      </c>
      <c r="B3751" t="s">
        <v>503</v>
      </c>
      <c r="C3751" t="s">
        <v>279</v>
      </c>
      <c r="D3751">
        <v>1</v>
      </c>
      <c r="E3751">
        <v>1</v>
      </c>
      <c r="F3751">
        <v>1</v>
      </c>
      <c r="G3751">
        <v>1</v>
      </c>
      <c r="H3751">
        <v>1</v>
      </c>
      <c r="I3751">
        <v>1</v>
      </c>
      <c r="J3751">
        <v>1</v>
      </c>
      <c r="K3751">
        <v>1</v>
      </c>
      <c r="M3751" t="s">
        <v>468</v>
      </c>
    </row>
    <row r="3752" spans="1:13" hidden="1">
      <c r="A3752" t="s">
        <v>296</v>
      </c>
      <c r="B3752" t="s">
        <v>503</v>
      </c>
      <c r="C3752" t="s">
        <v>280</v>
      </c>
      <c r="D3752">
        <v>1</v>
      </c>
      <c r="E3752">
        <v>1</v>
      </c>
      <c r="F3752">
        <v>1</v>
      </c>
      <c r="G3752">
        <v>1</v>
      </c>
      <c r="H3752">
        <v>1</v>
      </c>
      <c r="I3752">
        <v>1</v>
      </c>
      <c r="J3752">
        <v>1</v>
      </c>
      <c r="K3752">
        <v>1</v>
      </c>
      <c r="M3752" t="s">
        <v>468</v>
      </c>
    </row>
    <row r="3753" spans="1:13" hidden="1">
      <c r="A3753" t="s">
        <v>296</v>
      </c>
      <c r="B3753" t="s">
        <v>503</v>
      </c>
      <c r="C3753" t="s">
        <v>277</v>
      </c>
      <c r="D3753">
        <v>1</v>
      </c>
      <c r="E3753">
        <v>1</v>
      </c>
      <c r="F3753">
        <v>1</v>
      </c>
      <c r="G3753">
        <v>1</v>
      </c>
      <c r="H3753">
        <v>1</v>
      </c>
      <c r="I3753">
        <v>1</v>
      </c>
      <c r="J3753">
        <v>1</v>
      </c>
      <c r="K3753">
        <v>1</v>
      </c>
      <c r="M3753" t="s">
        <v>468</v>
      </c>
    </row>
    <row r="3754" spans="1:13" hidden="1">
      <c r="A3754" t="s">
        <v>296</v>
      </c>
      <c r="B3754" t="s">
        <v>503</v>
      </c>
      <c r="C3754" t="s">
        <v>281</v>
      </c>
      <c r="D3754">
        <v>1</v>
      </c>
      <c r="E3754">
        <v>1</v>
      </c>
      <c r="F3754">
        <v>1</v>
      </c>
      <c r="G3754">
        <v>1</v>
      </c>
      <c r="H3754">
        <v>1</v>
      </c>
      <c r="I3754">
        <v>1</v>
      </c>
      <c r="J3754">
        <v>1</v>
      </c>
      <c r="K3754">
        <v>1</v>
      </c>
      <c r="M3754" t="s">
        <v>468</v>
      </c>
    </row>
    <row r="3755" spans="1:13" hidden="1">
      <c r="A3755" t="s">
        <v>296</v>
      </c>
      <c r="B3755" t="s">
        <v>503</v>
      </c>
      <c r="C3755" t="s">
        <v>282</v>
      </c>
      <c r="D3755">
        <v>1</v>
      </c>
      <c r="E3755">
        <v>1</v>
      </c>
      <c r="F3755">
        <v>1</v>
      </c>
      <c r="G3755">
        <v>1</v>
      </c>
      <c r="H3755">
        <v>1</v>
      </c>
      <c r="I3755">
        <v>1</v>
      </c>
      <c r="J3755">
        <v>1</v>
      </c>
      <c r="K3755">
        <v>1</v>
      </c>
      <c r="M3755" t="s">
        <v>468</v>
      </c>
    </row>
    <row r="3756" spans="1:13" hidden="1">
      <c r="A3756" t="s">
        <v>296</v>
      </c>
      <c r="B3756" t="s">
        <v>503</v>
      </c>
      <c r="C3756" t="s">
        <v>283</v>
      </c>
      <c r="D3756">
        <v>1</v>
      </c>
      <c r="E3756">
        <v>1</v>
      </c>
      <c r="F3756">
        <v>1</v>
      </c>
      <c r="G3756">
        <v>1</v>
      </c>
      <c r="H3756">
        <v>1</v>
      </c>
      <c r="I3756">
        <v>1</v>
      </c>
      <c r="J3756">
        <v>1</v>
      </c>
      <c r="K3756">
        <v>1</v>
      </c>
      <c r="M3756" t="s">
        <v>468</v>
      </c>
    </row>
    <row r="3757" spans="1:13" hidden="1">
      <c r="A3757" t="s">
        <v>296</v>
      </c>
      <c r="B3757" t="s">
        <v>503</v>
      </c>
      <c r="C3757" t="s">
        <v>284</v>
      </c>
      <c r="D3757">
        <v>1</v>
      </c>
      <c r="E3757">
        <v>1</v>
      </c>
      <c r="F3757">
        <v>1</v>
      </c>
      <c r="G3757">
        <v>1</v>
      </c>
      <c r="H3757">
        <v>1</v>
      </c>
      <c r="I3757">
        <v>1</v>
      </c>
      <c r="J3757">
        <v>1</v>
      </c>
      <c r="K3757">
        <v>1</v>
      </c>
      <c r="M3757" t="s">
        <v>468</v>
      </c>
    </row>
    <row r="3758" spans="1:13" hidden="1">
      <c r="A3758" t="s">
        <v>296</v>
      </c>
      <c r="B3758" t="s">
        <v>503</v>
      </c>
      <c r="C3758" t="s">
        <v>285</v>
      </c>
      <c r="D3758">
        <v>1</v>
      </c>
      <c r="E3758">
        <v>1</v>
      </c>
      <c r="F3758">
        <v>1</v>
      </c>
      <c r="G3758">
        <v>1</v>
      </c>
      <c r="H3758">
        <v>1</v>
      </c>
      <c r="I3758">
        <v>1</v>
      </c>
      <c r="J3758">
        <v>1</v>
      </c>
      <c r="K3758">
        <v>1</v>
      </c>
      <c r="M3758" t="s">
        <v>468</v>
      </c>
    </row>
    <row r="3759" spans="1:13" hidden="1">
      <c r="A3759" t="s">
        <v>296</v>
      </c>
      <c r="B3759" t="s">
        <v>503</v>
      </c>
      <c r="C3759" t="s">
        <v>286</v>
      </c>
      <c r="D3759">
        <v>1</v>
      </c>
      <c r="E3759">
        <v>1</v>
      </c>
      <c r="F3759">
        <v>1</v>
      </c>
      <c r="G3759">
        <v>1</v>
      </c>
      <c r="H3759">
        <v>1</v>
      </c>
      <c r="I3759">
        <v>1</v>
      </c>
      <c r="J3759">
        <v>1</v>
      </c>
      <c r="K3759">
        <v>1</v>
      </c>
      <c r="M3759" t="s">
        <v>468</v>
      </c>
    </row>
    <row r="3760" spans="1:13" hidden="1">
      <c r="A3760" t="s">
        <v>296</v>
      </c>
      <c r="B3760" t="s">
        <v>503</v>
      </c>
      <c r="C3760" t="s">
        <v>287</v>
      </c>
      <c r="D3760">
        <v>1</v>
      </c>
      <c r="E3760">
        <v>1</v>
      </c>
      <c r="F3760">
        <v>1</v>
      </c>
      <c r="G3760">
        <v>1</v>
      </c>
      <c r="H3760">
        <v>1</v>
      </c>
      <c r="I3760">
        <v>1</v>
      </c>
      <c r="J3760">
        <v>1</v>
      </c>
      <c r="K3760">
        <v>1</v>
      </c>
      <c r="M3760" t="s">
        <v>468</v>
      </c>
    </row>
    <row r="3761" spans="1:13" hidden="1">
      <c r="A3761" t="s">
        <v>296</v>
      </c>
      <c r="B3761" t="s">
        <v>503</v>
      </c>
      <c r="C3761" t="s">
        <v>288</v>
      </c>
      <c r="D3761">
        <v>1</v>
      </c>
      <c r="E3761">
        <v>1</v>
      </c>
      <c r="F3761">
        <v>1</v>
      </c>
      <c r="G3761">
        <v>1</v>
      </c>
      <c r="H3761">
        <v>1</v>
      </c>
      <c r="I3761">
        <v>1</v>
      </c>
      <c r="J3761">
        <v>1</v>
      </c>
      <c r="K3761">
        <v>1</v>
      </c>
      <c r="M3761" t="s">
        <v>468</v>
      </c>
    </row>
    <row r="3762" spans="1:13" hidden="1">
      <c r="A3762" t="s">
        <v>296</v>
      </c>
      <c r="B3762" t="s">
        <v>503</v>
      </c>
      <c r="C3762" t="s">
        <v>289</v>
      </c>
      <c r="D3762">
        <v>1</v>
      </c>
      <c r="E3762">
        <v>1</v>
      </c>
      <c r="F3762">
        <v>1</v>
      </c>
      <c r="G3762">
        <v>1</v>
      </c>
      <c r="H3762">
        <v>1</v>
      </c>
      <c r="I3762">
        <v>1</v>
      </c>
      <c r="J3762">
        <v>1</v>
      </c>
      <c r="K3762">
        <v>1</v>
      </c>
      <c r="M3762" t="s">
        <v>468</v>
      </c>
    </row>
    <row r="3763" spans="1:13" hidden="1">
      <c r="A3763" t="s">
        <v>296</v>
      </c>
      <c r="B3763" t="s">
        <v>503</v>
      </c>
      <c r="C3763" t="s">
        <v>290</v>
      </c>
      <c r="D3763">
        <v>1</v>
      </c>
      <c r="E3763">
        <v>1</v>
      </c>
      <c r="F3763">
        <v>1</v>
      </c>
      <c r="G3763">
        <v>1</v>
      </c>
      <c r="H3763">
        <v>1</v>
      </c>
      <c r="I3763">
        <v>1</v>
      </c>
      <c r="J3763">
        <v>1</v>
      </c>
      <c r="K3763">
        <v>1</v>
      </c>
      <c r="M3763" t="s">
        <v>468</v>
      </c>
    </row>
    <row r="3764" spans="1:13" hidden="1">
      <c r="A3764" t="s">
        <v>296</v>
      </c>
      <c r="B3764" t="s">
        <v>503</v>
      </c>
      <c r="C3764" t="s">
        <v>291</v>
      </c>
      <c r="D3764">
        <v>1</v>
      </c>
      <c r="E3764">
        <v>1</v>
      </c>
      <c r="F3764">
        <v>1</v>
      </c>
      <c r="G3764">
        <v>1</v>
      </c>
      <c r="H3764">
        <v>1</v>
      </c>
      <c r="I3764">
        <v>1</v>
      </c>
      <c r="J3764">
        <v>1</v>
      </c>
      <c r="K3764">
        <v>1</v>
      </c>
      <c r="M3764" t="s">
        <v>468</v>
      </c>
    </row>
    <row r="3765" spans="1:13" hidden="1">
      <c r="A3765" t="s">
        <v>296</v>
      </c>
      <c r="B3765" t="s">
        <v>503</v>
      </c>
      <c r="C3765" t="s">
        <v>292</v>
      </c>
      <c r="D3765">
        <v>1</v>
      </c>
      <c r="E3765">
        <v>1</v>
      </c>
      <c r="F3765">
        <v>1</v>
      </c>
      <c r="G3765">
        <v>1</v>
      </c>
      <c r="H3765">
        <v>1</v>
      </c>
      <c r="I3765">
        <v>1</v>
      </c>
      <c r="J3765">
        <v>1</v>
      </c>
      <c r="K3765">
        <v>1</v>
      </c>
      <c r="M3765" t="s">
        <v>468</v>
      </c>
    </row>
    <row r="3766" spans="1:13" hidden="1">
      <c r="A3766" t="s">
        <v>296</v>
      </c>
      <c r="B3766" t="s">
        <v>406</v>
      </c>
      <c r="C3766" t="s">
        <v>278</v>
      </c>
      <c r="D3766">
        <v>1</v>
      </c>
      <c r="E3766">
        <v>1</v>
      </c>
      <c r="F3766">
        <v>1</v>
      </c>
      <c r="G3766">
        <v>1</v>
      </c>
      <c r="H3766">
        <v>1</v>
      </c>
      <c r="I3766">
        <v>1</v>
      </c>
      <c r="J3766">
        <v>1</v>
      </c>
      <c r="K3766">
        <v>1</v>
      </c>
      <c r="M3766" t="s">
        <v>468</v>
      </c>
    </row>
    <row r="3767" spans="1:13" hidden="1">
      <c r="A3767" t="s">
        <v>296</v>
      </c>
      <c r="B3767" t="s">
        <v>406</v>
      </c>
      <c r="C3767" t="s">
        <v>279</v>
      </c>
      <c r="D3767">
        <v>1</v>
      </c>
      <c r="E3767">
        <v>1</v>
      </c>
      <c r="F3767">
        <v>1</v>
      </c>
      <c r="G3767">
        <v>1</v>
      </c>
      <c r="H3767">
        <v>1</v>
      </c>
      <c r="I3767">
        <v>1</v>
      </c>
      <c r="J3767">
        <v>1</v>
      </c>
      <c r="K3767">
        <v>1</v>
      </c>
      <c r="M3767" t="s">
        <v>468</v>
      </c>
    </row>
    <row r="3768" spans="1:13" hidden="1">
      <c r="A3768" t="s">
        <v>296</v>
      </c>
      <c r="B3768" t="s">
        <v>406</v>
      </c>
      <c r="C3768" t="s">
        <v>280</v>
      </c>
      <c r="D3768">
        <v>1</v>
      </c>
      <c r="E3768">
        <v>1</v>
      </c>
      <c r="F3768">
        <v>1</v>
      </c>
      <c r="G3768">
        <v>1</v>
      </c>
      <c r="H3768">
        <v>1</v>
      </c>
      <c r="I3768">
        <v>1</v>
      </c>
      <c r="J3768">
        <v>1</v>
      </c>
      <c r="K3768">
        <v>1</v>
      </c>
      <c r="M3768" t="s">
        <v>468</v>
      </c>
    </row>
    <row r="3769" spans="1:13" hidden="1">
      <c r="A3769" t="s">
        <v>296</v>
      </c>
      <c r="B3769" t="s">
        <v>406</v>
      </c>
      <c r="C3769" t="s">
        <v>277</v>
      </c>
      <c r="D3769">
        <v>1</v>
      </c>
      <c r="E3769">
        <v>1</v>
      </c>
      <c r="F3769">
        <v>1</v>
      </c>
      <c r="G3769">
        <v>1</v>
      </c>
      <c r="H3769">
        <v>1</v>
      </c>
      <c r="I3769">
        <v>1</v>
      </c>
      <c r="J3769">
        <v>1</v>
      </c>
      <c r="K3769">
        <v>1</v>
      </c>
      <c r="M3769" t="s">
        <v>468</v>
      </c>
    </row>
    <row r="3770" spans="1:13" hidden="1">
      <c r="A3770" t="s">
        <v>296</v>
      </c>
      <c r="B3770" t="s">
        <v>406</v>
      </c>
      <c r="C3770" t="s">
        <v>281</v>
      </c>
      <c r="D3770">
        <v>1</v>
      </c>
      <c r="E3770">
        <v>1</v>
      </c>
      <c r="F3770">
        <v>1</v>
      </c>
      <c r="G3770">
        <v>1</v>
      </c>
      <c r="H3770">
        <v>1</v>
      </c>
      <c r="I3770">
        <v>1</v>
      </c>
      <c r="J3770">
        <v>1</v>
      </c>
      <c r="K3770">
        <v>1</v>
      </c>
      <c r="M3770" t="s">
        <v>468</v>
      </c>
    </row>
    <row r="3771" spans="1:13" hidden="1">
      <c r="A3771" t="s">
        <v>296</v>
      </c>
      <c r="B3771" t="s">
        <v>406</v>
      </c>
      <c r="C3771" t="s">
        <v>282</v>
      </c>
      <c r="D3771">
        <v>1</v>
      </c>
      <c r="E3771">
        <v>1</v>
      </c>
      <c r="F3771">
        <v>1</v>
      </c>
      <c r="G3771">
        <v>1</v>
      </c>
      <c r="H3771">
        <v>1</v>
      </c>
      <c r="I3771">
        <v>1</v>
      </c>
      <c r="J3771">
        <v>1</v>
      </c>
      <c r="K3771">
        <v>1</v>
      </c>
      <c r="M3771" t="s">
        <v>468</v>
      </c>
    </row>
    <row r="3772" spans="1:13" hidden="1">
      <c r="A3772" t="s">
        <v>296</v>
      </c>
      <c r="B3772" t="s">
        <v>406</v>
      </c>
      <c r="C3772" t="s">
        <v>283</v>
      </c>
      <c r="D3772">
        <v>1</v>
      </c>
      <c r="E3772">
        <v>1</v>
      </c>
      <c r="F3772">
        <v>1</v>
      </c>
      <c r="G3772">
        <v>1</v>
      </c>
      <c r="H3772">
        <v>1</v>
      </c>
      <c r="I3772">
        <v>1</v>
      </c>
      <c r="J3772">
        <v>1</v>
      </c>
      <c r="K3772">
        <v>1</v>
      </c>
      <c r="M3772" t="s">
        <v>468</v>
      </c>
    </row>
    <row r="3773" spans="1:13" hidden="1">
      <c r="A3773" t="s">
        <v>296</v>
      </c>
      <c r="B3773" t="s">
        <v>406</v>
      </c>
      <c r="C3773" t="s">
        <v>284</v>
      </c>
      <c r="D3773">
        <v>1</v>
      </c>
      <c r="E3773">
        <v>1</v>
      </c>
      <c r="F3773">
        <v>1</v>
      </c>
      <c r="G3773">
        <v>1</v>
      </c>
      <c r="H3773">
        <v>1</v>
      </c>
      <c r="I3773">
        <v>1</v>
      </c>
      <c r="J3773">
        <v>1</v>
      </c>
      <c r="K3773">
        <v>1</v>
      </c>
      <c r="M3773" t="s">
        <v>468</v>
      </c>
    </row>
    <row r="3774" spans="1:13" hidden="1">
      <c r="A3774" t="s">
        <v>296</v>
      </c>
      <c r="B3774" t="s">
        <v>406</v>
      </c>
      <c r="C3774" t="s">
        <v>285</v>
      </c>
      <c r="D3774">
        <v>1</v>
      </c>
      <c r="E3774">
        <v>1</v>
      </c>
      <c r="F3774">
        <v>1</v>
      </c>
      <c r="G3774">
        <v>1</v>
      </c>
      <c r="H3774">
        <v>1</v>
      </c>
      <c r="I3774">
        <v>1</v>
      </c>
      <c r="J3774">
        <v>1</v>
      </c>
      <c r="K3774">
        <v>1</v>
      </c>
      <c r="M3774" t="s">
        <v>468</v>
      </c>
    </row>
    <row r="3775" spans="1:13" hidden="1">
      <c r="A3775" t="s">
        <v>296</v>
      </c>
      <c r="B3775" t="s">
        <v>406</v>
      </c>
      <c r="C3775" t="s">
        <v>286</v>
      </c>
      <c r="D3775">
        <v>1</v>
      </c>
      <c r="E3775">
        <v>1</v>
      </c>
      <c r="F3775">
        <v>1</v>
      </c>
      <c r="G3775">
        <v>1</v>
      </c>
      <c r="H3775">
        <v>1</v>
      </c>
      <c r="I3775">
        <v>1</v>
      </c>
      <c r="J3775">
        <v>1</v>
      </c>
      <c r="K3775">
        <v>1</v>
      </c>
      <c r="M3775" t="s">
        <v>468</v>
      </c>
    </row>
    <row r="3776" spans="1:13" hidden="1">
      <c r="A3776" t="s">
        <v>296</v>
      </c>
      <c r="B3776" t="s">
        <v>406</v>
      </c>
      <c r="C3776" t="s">
        <v>287</v>
      </c>
      <c r="D3776">
        <v>1</v>
      </c>
      <c r="E3776">
        <v>1</v>
      </c>
      <c r="F3776">
        <v>1</v>
      </c>
      <c r="G3776">
        <v>1</v>
      </c>
      <c r="H3776">
        <v>1</v>
      </c>
      <c r="I3776">
        <v>1</v>
      </c>
      <c r="J3776">
        <v>1</v>
      </c>
      <c r="K3776">
        <v>1</v>
      </c>
      <c r="M3776" t="s">
        <v>468</v>
      </c>
    </row>
    <row r="3777" spans="1:13" hidden="1">
      <c r="A3777" t="s">
        <v>296</v>
      </c>
      <c r="B3777" t="s">
        <v>406</v>
      </c>
      <c r="C3777" t="s">
        <v>288</v>
      </c>
      <c r="D3777">
        <v>1</v>
      </c>
      <c r="E3777">
        <v>1</v>
      </c>
      <c r="F3777">
        <v>1</v>
      </c>
      <c r="G3777">
        <v>1</v>
      </c>
      <c r="H3777">
        <v>1</v>
      </c>
      <c r="I3777">
        <v>1</v>
      </c>
      <c r="J3777">
        <v>1</v>
      </c>
      <c r="K3777">
        <v>1</v>
      </c>
      <c r="M3777" t="s">
        <v>468</v>
      </c>
    </row>
    <row r="3778" spans="1:13" hidden="1">
      <c r="A3778" t="s">
        <v>296</v>
      </c>
      <c r="B3778" t="s">
        <v>406</v>
      </c>
      <c r="C3778" t="s">
        <v>289</v>
      </c>
      <c r="D3778">
        <v>1</v>
      </c>
      <c r="E3778">
        <v>1</v>
      </c>
      <c r="F3778">
        <v>1</v>
      </c>
      <c r="G3778">
        <v>1</v>
      </c>
      <c r="H3778">
        <v>1</v>
      </c>
      <c r="I3778">
        <v>1</v>
      </c>
      <c r="J3778">
        <v>1</v>
      </c>
      <c r="K3778">
        <v>1</v>
      </c>
      <c r="M3778" t="s">
        <v>468</v>
      </c>
    </row>
    <row r="3779" spans="1:13" hidden="1">
      <c r="A3779" t="s">
        <v>296</v>
      </c>
      <c r="B3779" t="s">
        <v>406</v>
      </c>
      <c r="C3779" t="s">
        <v>290</v>
      </c>
      <c r="D3779">
        <v>1</v>
      </c>
      <c r="E3779">
        <v>1</v>
      </c>
      <c r="F3779">
        <v>1</v>
      </c>
      <c r="G3779">
        <v>1</v>
      </c>
      <c r="H3779">
        <v>1</v>
      </c>
      <c r="I3779">
        <v>1</v>
      </c>
      <c r="J3779">
        <v>1</v>
      </c>
      <c r="K3779">
        <v>1</v>
      </c>
      <c r="M3779" t="s">
        <v>468</v>
      </c>
    </row>
    <row r="3780" spans="1:13" hidden="1">
      <c r="A3780" t="s">
        <v>296</v>
      </c>
      <c r="B3780" t="s">
        <v>406</v>
      </c>
      <c r="C3780" t="s">
        <v>291</v>
      </c>
      <c r="D3780">
        <v>1</v>
      </c>
      <c r="E3780">
        <v>1</v>
      </c>
      <c r="F3780">
        <v>1</v>
      </c>
      <c r="G3780">
        <v>1</v>
      </c>
      <c r="H3780">
        <v>1</v>
      </c>
      <c r="I3780">
        <v>1</v>
      </c>
      <c r="J3780">
        <v>1</v>
      </c>
      <c r="K3780">
        <v>1</v>
      </c>
      <c r="M3780" t="s">
        <v>468</v>
      </c>
    </row>
    <row r="3781" spans="1:13" hidden="1">
      <c r="A3781" t="s">
        <v>296</v>
      </c>
      <c r="B3781" t="s">
        <v>406</v>
      </c>
      <c r="C3781" t="s">
        <v>292</v>
      </c>
      <c r="D3781">
        <v>1</v>
      </c>
      <c r="E3781">
        <v>1</v>
      </c>
      <c r="F3781">
        <v>1</v>
      </c>
      <c r="G3781">
        <v>1</v>
      </c>
      <c r="H3781">
        <v>1</v>
      </c>
      <c r="I3781">
        <v>1</v>
      </c>
      <c r="J3781">
        <v>1</v>
      </c>
      <c r="K3781">
        <v>1</v>
      </c>
      <c r="M3781" t="s">
        <v>468</v>
      </c>
    </row>
    <row r="3782" spans="1:13" hidden="1">
      <c r="A3782" t="s">
        <v>296</v>
      </c>
      <c r="B3782" t="s">
        <v>341</v>
      </c>
      <c r="C3782" t="s">
        <v>278</v>
      </c>
      <c r="D3782">
        <v>1</v>
      </c>
      <c r="E3782">
        <v>1</v>
      </c>
      <c r="F3782">
        <v>1</v>
      </c>
      <c r="G3782">
        <v>1</v>
      </c>
      <c r="H3782">
        <v>1</v>
      </c>
      <c r="I3782">
        <v>1</v>
      </c>
      <c r="J3782">
        <v>1</v>
      </c>
      <c r="K3782">
        <v>1</v>
      </c>
      <c r="M3782" t="s">
        <v>468</v>
      </c>
    </row>
    <row r="3783" spans="1:13" hidden="1">
      <c r="A3783" t="s">
        <v>296</v>
      </c>
      <c r="B3783" t="s">
        <v>341</v>
      </c>
      <c r="C3783" t="s">
        <v>279</v>
      </c>
      <c r="D3783">
        <v>1</v>
      </c>
      <c r="E3783">
        <v>1</v>
      </c>
      <c r="F3783">
        <v>1</v>
      </c>
      <c r="G3783">
        <v>1</v>
      </c>
      <c r="H3783">
        <v>1</v>
      </c>
      <c r="I3783">
        <v>1</v>
      </c>
      <c r="J3783">
        <v>1</v>
      </c>
      <c r="K3783">
        <v>1</v>
      </c>
      <c r="M3783" t="s">
        <v>468</v>
      </c>
    </row>
    <row r="3784" spans="1:13" hidden="1">
      <c r="A3784" t="s">
        <v>296</v>
      </c>
      <c r="B3784" t="s">
        <v>341</v>
      </c>
      <c r="C3784" t="s">
        <v>280</v>
      </c>
      <c r="D3784">
        <v>1</v>
      </c>
      <c r="E3784">
        <v>1</v>
      </c>
      <c r="F3784">
        <v>1</v>
      </c>
      <c r="G3784">
        <v>1</v>
      </c>
      <c r="H3784">
        <v>1</v>
      </c>
      <c r="I3784">
        <v>1</v>
      </c>
      <c r="J3784">
        <v>1</v>
      </c>
      <c r="K3784">
        <v>1</v>
      </c>
      <c r="M3784" t="s">
        <v>468</v>
      </c>
    </row>
    <row r="3785" spans="1:13" hidden="1">
      <c r="A3785" t="s">
        <v>296</v>
      </c>
      <c r="B3785" t="s">
        <v>341</v>
      </c>
      <c r="C3785" t="s">
        <v>277</v>
      </c>
      <c r="D3785">
        <v>1</v>
      </c>
      <c r="E3785">
        <v>1</v>
      </c>
      <c r="F3785">
        <v>1</v>
      </c>
      <c r="G3785">
        <v>1</v>
      </c>
      <c r="H3785">
        <v>1</v>
      </c>
      <c r="I3785">
        <v>1</v>
      </c>
      <c r="J3785">
        <v>1</v>
      </c>
      <c r="K3785">
        <v>1</v>
      </c>
      <c r="M3785" t="s">
        <v>468</v>
      </c>
    </row>
    <row r="3786" spans="1:13" hidden="1">
      <c r="A3786" t="s">
        <v>296</v>
      </c>
      <c r="B3786" t="s">
        <v>341</v>
      </c>
      <c r="C3786" t="s">
        <v>281</v>
      </c>
      <c r="D3786">
        <v>1</v>
      </c>
      <c r="E3786">
        <v>1</v>
      </c>
      <c r="F3786">
        <v>1</v>
      </c>
      <c r="G3786">
        <v>1</v>
      </c>
      <c r="H3786">
        <v>1</v>
      </c>
      <c r="I3786">
        <v>1</v>
      </c>
      <c r="J3786">
        <v>1</v>
      </c>
      <c r="K3786">
        <v>1</v>
      </c>
      <c r="M3786" t="s">
        <v>468</v>
      </c>
    </row>
    <row r="3787" spans="1:13" hidden="1">
      <c r="A3787" t="s">
        <v>296</v>
      </c>
      <c r="B3787" t="s">
        <v>341</v>
      </c>
      <c r="C3787" t="s">
        <v>282</v>
      </c>
      <c r="D3787">
        <v>1</v>
      </c>
      <c r="E3787">
        <v>1</v>
      </c>
      <c r="F3787">
        <v>1</v>
      </c>
      <c r="G3787">
        <v>1</v>
      </c>
      <c r="H3787">
        <v>1</v>
      </c>
      <c r="I3787">
        <v>1</v>
      </c>
      <c r="J3787">
        <v>1</v>
      </c>
      <c r="K3787">
        <v>1</v>
      </c>
      <c r="M3787" t="s">
        <v>468</v>
      </c>
    </row>
    <row r="3788" spans="1:13" hidden="1">
      <c r="A3788" t="s">
        <v>296</v>
      </c>
      <c r="B3788" t="s">
        <v>341</v>
      </c>
      <c r="C3788" t="s">
        <v>283</v>
      </c>
      <c r="D3788">
        <v>1</v>
      </c>
      <c r="E3788">
        <v>1</v>
      </c>
      <c r="F3788">
        <v>1</v>
      </c>
      <c r="G3788">
        <v>1</v>
      </c>
      <c r="H3788">
        <v>1</v>
      </c>
      <c r="I3788">
        <v>1</v>
      </c>
      <c r="J3788">
        <v>1</v>
      </c>
      <c r="K3788">
        <v>1</v>
      </c>
      <c r="M3788" t="s">
        <v>468</v>
      </c>
    </row>
    <row r="3789" spans="1:13" hidden="1">
      <c r="A3789" t="s">
        <v>296</v>
      </c>
      <c r="B3789" t="s">
        <v>341</v>
      </c>
      <c r="C3789" t="s">
        <v>284</v>
      </c>
      <c r="D3789">
        <v>1</v>
      </c>
      <c r="E3789">
        <v>1</v>
      </c>
      <c r="F3789">
        <v>1</v>
      </c>
      <c r="G3789">
        <v>1</v>
      </c>
      <c r="H3789">
        <v>1</v>
      </c>
      <c r="I3789">
        <v>1</v>
      </c>
      <c r="J3789">
        <v>1</v>
      </c>
      <c r="K3789">
        <v>1</v>
      </c>
      <c r="M3789" t="s">
        <v>468</v>
      </c>
    </row>
    <row r="3790" spans="1:13" hidden="1">
      <c r="A3790" t="s">
        <v>296</v>
      </c>
      <c r="B3790" t="s">
        <v>341</v>
      </c>
      <c r="C3790" t="s">
        <v>285</v>
      </c>
      <c r="D3790">
        <v>1</v>
      </c>
      <c r="E3790">
        <v>1</v>
      </c>
      <c r="F3790">
        <v>1</v>
      </c>
      <c r="G3790">
        <v>1</v>
      </c>
      <c r="H3790">
        <v>1</v>
      </c>
      <c r="I3790">
        <v>1</v>
      </c>
      <c r="J3790">
        <v>1</v>
      </c>
      <c r="K3790">
        <v>1</v>
      </c>
      <c r="M3790" t="s">
        <v>468</v>
      </c>
    </row>
    <row r="3791" spans="1:13" hidden="1">
      <c r="A3791" t="s">
        <v>296</v>
      </c>
      <c r="B3791" t="s">
        <v>341</v>
      </c>
      <c r="C3791" t="s">
        <v>286</v>
      </c>
      <c r="D3791">
        <v>1</v>
      </c>
      <c r="E3791">
        <v>1</v>
      </c>
      <c r="F3791">
        <v>1</v>
      </c>
      <c r="G3791">
        <v>1</v>
      </c>
      <c r="H3791">
        <v>1</v>
      </c>
      <c r="I3791">
        <v>1</v>
      </c>
      <c r="J3791">
        <v>1</v>
      </c>
      <c r="K3791">
        <v>1</v>
      </c>
      <c r="M3791" t="s">
        <v>468</v>
      </c>
    </row>
    <row r="3792" spans="1:13" hidden="1">
      <c r="A3792" t="s">
        <v>296</v>
      </c>
      <c r="B3792" t="s">
        <v>341</v>
      </c>
      <c r="C3792" t="s">
        <v>287</v>
      </c>
      <c r="D3792">
        <v>1</v>
      </c>
      <c r="E3792">
        <v>1</v>
      </c>
      <c r="F3792">
        <v>1</v>
      </c>
      <c r="G3792">
        <v>1</v>
      </c>
      <c r="H3792">
        <v>1</v>
      </c>
      <c r="I3792">
        <v>1</v>
      </c>
      <c r="J3792">
        <v>1</v>
      </c>
      <c r="K3792">
        <v>1</v>
      </c>
      <c r="M3792" t="s">
        <v>468</v>
      </c>
    </row>
    <row r="3793" spans="1:13" hidden="1">
      <c r="A3793" t="s">
        <v>296</v>
      </c>
      <c r="B3793" t="s">
        <v>341</v>
      </c>
      <c r="C3793" t="s">
        <v>288</v>
      </c>
      <c r="D3793">
        <v>1</v>
      </c>
      <c r="E3793">
        <v>1</v>
      </c>
      <c r="F3793">
        <v>1</v>
      </c>
      <c r="G3793">
        <v>1</v>
      </c>
      <c r="H3793">
        <v>1</v>
      </c>
      <c r="I3793">
        <v>1</v>
      </c>
      <c r="J3793">
        <v>1</v>
      </c>
      <c r="K3793">
        <v>1</v>
      </c>
      <c r="M3793" t="s">
        <v>468</v>
      </c>
    </row>
    <row r="3794" spans="1:13" hidden="1">
      <c r="A3794" t="s">
        <v>296</v>
      </c>
      <c r="B3794" t="s">
        <v>341</v>
      </c>
      <c r="C3794" t="s">
        <v>289</v>
      </c>
      <c r="D3794">
        <v>1</v>
      </c>
      <c r="E3794">
        <v>1</v>
      </c>
      <c r="F3794">
        <v>1</v>
      </c>
      <c r="G3794">
        <v>1</v>
      </c>
      <c r="H3794">
        <v>1</v>
      </c>
      <c r="I3794">
        <v>1</v>
      </c>
      <c r="J3794">
        <v>1</v>
      </c>
      <c r="K3794">
        <v>1</v>
      </c>
      <c r="M3794" t="s">
        <v>468</v>
      </c>
    </row>
    <row r="3795" spans="1:13" hidden="1">
      <c r="A3795" t="s">
        <v>296</v>
      </c>
      <c r="B3795" t="s">
        <v>341</v>
      </c>
      <c r="C3795" t="s">
        <v>290</v>
      </c>
      <c r="D3795">
        <v>1</v>
      </c>
      <c r="E3795">
        <v>1</v>
      </c>
      <c r="F3795">
        <v>1</v>
      </c>
      <c r="G3795">
        <v>1</v>
      </c>
      <c r="H3795">
        <v>1</v>
      </c>
      <c r="I3795">
        <v>1</v>
      </c>
      <c r="J3795">
        <v>1</v>
      </c>
      <c r="K3795">
        <v>1</v>
      </c>
      <c r="M3795" t="s">
        <v>468</v>
      </c>
    </row>
    <row r="3796" spans="1:13" hidden="1">
      <c r="A3796" t="s">
        <v>296</v>
      </c>
      <c r="B3796" t="s">
        <v>341</v>
      </c>
      <c r="C3796" t="s">
        <v>291</v>
      </c>
      <c r="D3796">
        <v>1</v>
      </c>
      <c r="E3796">
        <v>1</v>
      </c>
      <c r="F3796">
        <v>1</v>
      </c>
      <c r="G3796">
        <v>1</v>
      </c>
      <c r="H3796">
        <v>1</v>
      </c>
      <c r="I3796">
        <v>1</v>
      </c>
      <c r="J3796">
        <v>1</v>
      </c>
      <c r="K3796">
        <v>1</v>
      </c>
      <c r="M3796" t="s">
        <v>468</v>
      </c>
    </row>
    <row r="3797" spans="1:13" hidden="1">
      <c r="A3797" t="s">
        <v>296</v>
      </c>
      <c r="B3797" t="s">
        <v>341</v>
      </c>
      <c r="C3797" t="s">
        <v>292</v>
      </c>
      <c r="D3797">
        <v>1</v>
      </c>
      <c r="E3797">
        <v>1</v>
      </c>
      <c r="F3797">
        <v>1</v>
      </c>
      <c r="G3797">
        <v>1</v>
      </c>
      <c r="H3797">
        <v>1</v>
      </c>
      <c r="I3797">
        <v>1</v>
      </c>
      <c r="J3797">
        <v>1</v>
      </c>
      <c r="K3797">
        <v>1</v>
      </c>
      <c r="M3797" t="s">
        <v>468</v>
      </c>
    </row>
    <row r="3798" spans="1:13" hidden="1">
      <c r="A3798" t="s">
        <v>296</v>
      </c>
      <c r="B3798" t="s">
        <v>342</v>
      </c>
      <c r="C3798" t="s">
        <v>278</v>
      </c>
      <c r="D3798">
        <v>1</v>
      </c>
      <c r="E3798">
        <v>1</v>
      </c>
      <c r="F3798">
        <v>1</v>
      </c>
      <c r="G3798">
        <v>1</v>
      </c>
      <c r="H3798">
        <v>1</v>
      </c>
      <c r="I3798">
        <v>1</v>
      </c>
      <c r="J3798">
        <v>1</v>
      </c>
      <c r="K3798">
        <v>1</v>
      </c>
      <c r="M3798" t="s">
        <v>468</v>
      </c>
    </row>
    <row r="3799" spans="1:13" hidden="1">
      <c r="A3799" t="s">
        <v>296</v>
      </c>
      <c r="B3799" t="s">
        <v>342</v>
      </c>
      <c r="C3799" t="s">
        <v>279</v>
      </c>
      <c r="D3799">
        <v>1</v>
      </c>
      <c r="E3799">
        <v>1</v>
      </c>
      <c r="F3799">
        <v>1</v>
      </c>
      <c r="G3799">
        <v>1</v>
      </c>
      <c r="H3799">
        <v>1</v>
      </c>
      <c r="I3799">
        <v>1</v>
      </c>
      <c r="J3799">
        <v>1</v>
      </c>
      <c r="K3799">
        <v>1</v>
      </c>
      <c r="M3799" t="s">
        <v>468</v>
      </c>
    </row>
    <row r="3800" spans="1:13" hidden="1">
      <c r="A3800" t="s">
        <v>296</v>
      </c>
      <c r="B3800" t="s">
        <v>342</v>
      </c>
      <c r="C3800" t="s">
        <v>280</v>
      </c>
      <c r="D3800">
        <v>1</v>
      </c>
      <c r="E3800">
        <v>1</v>
      </c>
      <c r="F3800">
        <v>1</v>
      </c>
      <c r="G3800">
        <v>1</v>
      </c>
      <c r="H3800">
        <v>1</v>
      </c>
      <c r="I3800">
        <v>1</v>
      </c>
      <c r="J3800">
        <v>1</v>
      </c>
      <c r="K3800">
        <v>1</v>
      </c>
      <c r="M3800" t="s">
        <v>468</v>
      </c>
    </row>
    <row r="3801" spans="1:13" hidden="1">
      <c r="A3801" t="s">
        <v>296</v>
      </c>
      <c r="B3801" t="s">
        <v>342</v>
      </c>
      <c r="C3801" t="s">
        <v>277</v>
      </c>
      <c r="D3801">
        <v>1</v>
      </c>
      <c r="E3801">
        <v>1</v>
      </c>
      <c r="F3801">
        <v>1</v>
      </c>
      <c r="G3801">
        <v>1</v>
      </c>
      <c r="H3801">
        <v>1</v>
      </c>
      <c r="I3801">
        <v>1</v>
      </c>
      <c r="J3801">
        <v>1</v>
      </c>
      <c r="K3801">
        <v>1</v>
      </c>
      <c r="M3801" t="s">
        <v>468</v>
      </c>
    </row>
    <row r="3802" spans="1:13" hidden="1">
      <c r="A3802" t="s">
        <v>296</v>
      </c>
      <c r="B3802" t="s">
        <v>342</v>
      </c>
      <c r="C3802" t="s">
        <v>281</v>
      </c>
      <c r="D3802">
        <v>1</v>
      </c>
      <c r="E3802">
        <v>1</v>
      </c>
      <c r="F3802">
        <v>1</v>
      </c>
      <c r="G3802">
        <v>1</v>
      </c>
      <c r="H3802">
        <v>1</v>
      </c>
      <c r="I3802">
        <v>1</v>
      </c>
      <c r="J3802">
        <v>1</v>
      </c>
      <c r="K3802">
        <v>1</v>
      </c>
      <c r="M3802" t="s">
        <v>468</v>
      </c>
    </row>
    <row r="3803" spans="1:13" hidden="1">
      <c r="A3803" t="s">
        <v>296</v>
      </c>
      <c r="B3803" t="s">
        <v>342</v>
      </c>
      <c r="C3803" t="s">
        <v>282</v>
      </c>
      <c r="D3803">
        <v>1</v>
      </c>
      <c r="E3803">
        <v>1</v>
      </c>
      <c r="F3803">
        <v>1</v>
      </c>
      <c r="G3803">
        <v>1</v>
      </c>
      <c r="H3803">
        <v>1</v>
      </c>
      <c r="I3803">
        <v>1</v>
      </c>
      <c r="J3803">
        <v>1</v>
      </c>
      <c r="K3803">
        <v>1</v>
      </c>
      <c r="M3803" t="s">
        <v>468</v>
      </c>
    </row>
    <row r="3804" spans="1:13" hidden="1">
      <c r="A3804" t="s">
        <v>296</v>
      </c>
      <c r="B3804" t="s">
        <v>342</v>
      </c>
      <c r="C3804" t="s">
        <v>283</v>
      </c>
      <c r="D3804">
        <v>1</v>
      </c>
      <c r="E3804">
        <v>1</v>
      </c>
      <c r="F3804">
        <v>1</v>
      </c>
      <c r="G3804">
        <v>1</v>
      </c>
      <c r="H3804">
        <v>1</v>
      </c>
      <c r="I3804">
        <v>1</v>
      </c>
      <c r="J3804">
        <v>1</v>
      </c>
      <c r="K3804">
        <v>1</v>
      </c>
      <c r="M3804" t="s">
        <v>468</v>
      </c>
    </row>
    <row r="3805" spans="1:13" hidden="1">
      <c r="A3805" t="s">
        <v>296</v>
      </c>
      <c r="B3805" t="s">
        <v>342</v>
      </c>
      <c r="C3805" t="s">
        <v>284</v>
      </c>
      <c r="D3805">
        <v>1</v>
      </c>
      <c r="E3805">
        <v>1</v>
      </c>
      <c r="F3805">
        <v>1</v>
      </c>
      <c r="G3805">
        <v>1</v>
      </c>
      <c r="H3805">
        <v>1</v>
      </c>
      <c r="I3805">
        <v>1</v>
      </c>
      <c r="J3805">
        <v>1</v>
      </c>
      <c r="K3805">
        <v>1</v>
      </c>
      <c r="M3805" t="s">
        <v>468</v>
      </c>
    </row>
    <row r="3806" spans="1:13" hidden="1">
      <c r="A3806" t="s">
        <v>296</v>
      </c>
      <c r="B3806" t="s">
        <v>342</v>
      </c>
      <c r="C3806" t="s">
        <v>285</v>
      </c>
      <c r="D3806">
        <v>1</v>
      </c>
      <c r="E3806">
        <v>1</v>
      </c>
      <c r="F3806">
        <v>1</v>
      </c>
      <c r="G3806">
        <v>1</v>
      </c>
      <c r="H3806">
        <v>1</v>
      </c>
      <c r="I3806">
        <v>1</v>
      </c>
      <c r="J3806">
        <v>1</v>
      </c>
      <c r="K3806">
        <v>1</v>
      </c>
      <c r="M3806" t="s">
        <v>468</v>
      </c>
    </row>
    <row r="3807" spans="1:13" hidden="1">
      <c r="A3807" t="s">
        <v>296</v>
      </c>
      <c r="B3807" t="s">
        <v>342</v>
      </c>
      <c r="C3807" t="s">
        <v>286</v>
      </c>
      <c r="D3807">
        <v>1</v>
      </c>
      <c r="E3807">
        <v>1</v>
      </c>
      <c r="F3807">
        <v>1</v>
      </c>
      <c r="G3807">
        <v>1</v>
      </c>
      <c r="H3807">
        <v>1</v>
      </c>
      <c r="I3807">
        <v>1</v>
      </c>
      <c r="J3807">
        <v>1</v>
      </c>
      <c r="K3807">
        <v>1</v>
      </c>
      <c r="M3807" t="s">
        <v>468</v>
      </c>
    </row>
    <row r="3808" spans="1:13" hidden="1">
      <c r="A3808" t="s">
        <v>296</v>
      </c>
      <c r="B3808" t="s">
        <v>342</v>
      </c>
      <c r="C3808" t="s">
        <v>287</v>
      </c>
      <c r="D3808">
        <v>1</v>
      </c>
      <c r="E3808">
        <v>1</v>
      </c>
      <c r="F3808">
        <v>1</v>
      </c>
      <c r="G3808">
        <v>1</v>
      </c>
      <c r="H3808">
        <v>1</v>
      </c>
      <c r="I3808">
        <v>1</v>
      </c>
      <c r="J3808">
        <v>1</v>
      </c>
      <c r="K3808">
        <v>1</v>
      </c>
      <c r="M3808" t="s">
        <v>468</v>
      </c>
    </row>
    <row r="3809" spans="1:13" hidden="1">
      <c r="A3809" t="s">
        <v>296</v>
      </c>
      <c r="B3809" t="s">
        <v>342</v>
      </c>
      <c r="C3809" t="s">
        <v>288</v>
      </c>
      <c r="D3809">
        <v>1</v>
      </c>
      <c r="E3809">
        <v>1</v>
      </c>
      <c r="F3809">
        <v>1</v>
      </c>
      <c r="G3809">
        <v>1</v>
      </c>
      <c r="H3809">
        <v>1</v>
      </c>
      <c r="I3809">
        <v>1</v>
      </c>
      <c r="J3809">
        <v>1</v>
      </c>
      <c r="K3809">
        <v>1</v>
      </c>
      <c r="M3809" t="s">
        <v>468</v>
      </c>
    </row>
    <row r="3810" spans="1:13" hidden="1">
      <c r="A3810" t="s">
        <v>296</v>
      </c>
      <c r="B3810" t="s">
        <v>342</v>
      </c>
      <c r="C3810" t="s">
        <v>289</v>
      </c>
      <c r="D3810">
        <v>1</v>
      </c>
      <c r="E3810">
        <v>1</v>
      </c>
      <c r="F3810">
        <v>1</v>
      </c>
      <c r="G3810">
        <v>1</v>
      </c>
      <c r="H3810">
        <v>1</v>
      </c>
      <c r="I3810">
        <v>1</v>
      </c>
      <c r="J3810">
        <v>1</v>
      </c>
      <c r="K3810">
        <v>1</v>
      </c>
      <c r="M3810" t="s">
        <v>468</v>
      </c>
    </row>
    <row r="3811" spans="1:13" hidden="1">
      <c r="A3811" t="s">
        <v>296</v>
      </c>
      <c r="B3811" t="s">
        <v>342</v>
      </c>
      <c r="C3811" t="s">
        <v>290</v>
      </c>
      <c r="D3811">
        <v>1</v>
      </c>
      <c r="E3811">
        <v>1</v>
      </c>
      <c r="F3811">
        <v>1</v>
      </c>
      <c r="G3811">
        <v>1</v>
      </c>
      <c r="H3811">
        <v>1</v>
      </c>
      <c r="I3811">
        <v>1</v>
      </c>
      <c r="J3811">
        <v>1</v>
      </c>
      <c r="K3811">
        <v>1</v>
      </c>
      <c r="M3811" t="s">
        <v>468</v>
      </c>
    </row>
    <row r="3812" spans="1:13" hidden="1">
      <c r="A3812" t="s">
        <v>296</v>
      </c>
      <c r="B3812" t="s">
        <v>342</v>
      </c>
      <c r="C3812" t="s">
        <v>291</v>
      </c>
      <c r="D3812">
        <v>1</v>
      </c>
      <c r="E3812">
        <v>1</v>
      </c>
      <c r="F3812">
        <v>1</v>
      </c>
      <c r="G3812">
        <v>1</v>
      </c>
      <c r="H3812">
        <v>1</v>
      </c>
      <c r="I3812">
        <v>1</v>
      </c>
      <c r="J3812">
        <v>1</v>
      </c>
      <c r="K3812">
        <v>1</v>
      </c>
      <c r="M3812" t="s">
        <v>468</v>
      </c>
    </row>
    <row r="3813" spans="1:13" hidden="1">
      <c r="A3813" t="s">
        <v>296</v>
      </c>
      <c r="B3813" t="s">
        <v>342</v>
      </c>
      <c r="C3813" t="s">
        <v>292</v>
      </c>
      <c r="D3813">
        <v>1</v>
      </c>
      <c r="E3813">
        <v>1</v>
      </c>
      <c r="F3813">
        <v>1</v>
      </c>
      <c r="G3813">
        <v>1</v>
      </c>
      <c r="H3813">
        <v>1</v>
      </c>
      <c r="I3813">
        <v>1</v>
      </c>
      <c r="J3813">
        <v>1</v>
      </c>
      <c r="K3813">
        <v>1</v>
      </c>
      <c r="M3813" t="s">
        <v>468</v>
      </c>
    </row>
    <row r="3814" spans="1:13" hidden="1">
      <c r="A3814" t="s">
        <v>296</v>
      </c>
      <c r="B3814" t="s">
        <v>343</v>
      </c>
      <c r="C3814" t="s">
        <v>278</v>
      </c>
      <c r="D3814">
        <v>1</v>
      </c>
      <c r="E3814">
        <v>1</v>
      </c>
      <c r="F3814">
        <v>1</v>
      </c>
      <c r="G3814">
        <v>1</v>
      </c>
      <c r="H3814">
        <v>1</v>
      </c>
      <c r="I3814">
        <v>1</v>
      </c>
      <c r="J3814">
        <v>1</v>
      </c>
      <c r="K3814">
        <v>1</v>
      </c>
      <c r="M3814" t="s">
        <v>468</v>
      </c>
    </row>
    <row r="3815" spans="1:13" hidden="1">
      <c r="A3815" t="s">
        <v>296</v>
      </c>
      <c r="B3815" t="s">
        <v>343</v>
      </c>
      <c r="C3815" t="s">
        <v>279</v>
      </c>
      <c r="D3815">
        <v>1</v>
      </c>
      <c r="E3815">
        <v>1</v>
      </c>
      <c r="F3815">
        <v>1</v>
      </c>
      <c r="G3815">
        <v>1</v>
      </c>
      <c r="H3815">
        <v>1</v>
      </c>
      <c r="I3815">
        <v>1</v>
      </c>
      <c r="J3815">
        <v>1</v>
      </c>
      <c r="K3815">
        <v>1</v>
      </c>
      <c r="M3815" t="s">
        <v>468</v>
      </c>
    </row>
    <row r="3816" spans="1:13" hidden="1">
      <c r="A3816" t="s">
        <v>296</v>
      </c>
      <c r="B3816" t="s">
        <v>343</v>
      </c>
      <c r="C3816" t="s">
        <v>280</v>
      </c>
      <c r="D3816">
        <v>1</v>
      </c>
      <c r="E3816">
        <v>1</v>
      </c>
      <c r="F3816">
        <v>1</v>
      </c>
      <c r="G3816">
        <v>1</v>
      </c>
      <c r="H3816">
        <v>1</v>
      </c>
      <c r="I3816">
        <v>1</v>
      </c>
      <c r="J3816">
        <v>1</v>
      </c>
      <c r="K3816">
        <v>1</v>
      </c>
      <c r="M3816" t="s">
        <v>468</v>
      </c>
    </row>
    <row r="3817" spans="1:13" hidden="1">
      <c r="A3817" t="s">
        <v>296</v>
      </c>
      <c r="B3817" t="s">
        <v>343</v>
      </c>
      <c r="C3817" t="s">
        <v>277</v>
      </c>
      <c r="D3817">
        <v>1</v>
      </c>
      <c r="E3817">
        <v>1</v>
      </c>
      <c r="F3817">
        <v>1</v>
      </c>
      <c r="G3817">
        <v>1</v>
      </c>
      <c r="H3817">
        <v>1</v>
      </c>
      <c r="I3817">
        <v>1</v>
      </c>
      <c r="J3817">
        <v>1</v>
      </c>
      <c r="K3817">
        <v>1</v>
      </c>
      <c r="M3817" t="s">
        <v>468</v>
      </c>
    </row>
    <row r="3818" spans="1:13" hidden="1">
      <c r="A3818" t="s">
        <v>296</v>
      </c>
      <c r="B3818" t="s">
        <v>343</v>
      </c>
      <c r="C3818" t="s">
        <v>281</v>
      </c>
      <c r="D3818">
        <v>1</v>
      </c>
      <c r="E3818">
        <v>1</v>
      </c>
      <c r="F3818">
        <v>1</v>
      </c>
      <c r="G3818">
        <v>1</v>
      </c>
      <c r="H3818">
        <v>1</v>
      </c>
      <c r="I3818">
        <v>1</v>
      </c>
      <c r="J3818">
        <v>1</v>
      </c>
      <c r="K3818">
        <v>1</v>
      </c>
      <c r="M3818" t="s">
        <v>468</v>
      </c>
    </row>
    <row r="3819" spans="1:13" hidden="1">
      <c r="A3819" t="s">
        <v>296</v>
      </c>
      <c r="B3819" t="s">
        <v>343</v>
      </c>
      <c r="C3819" t="s">
        <v>282</v>
      </c>
      <c r="D3819">
        <v>1</v>
      </c>
      <c r="E3819">
        <v>1</v>
      </c>
      <c r="F3819">
        <v>1</v>
      </c>
      <c r="G3819">
        <v>1</v>
      </c>
      <c r="H3819">
        <v>1</v>
      </c>
      <c r="I3819">
        <v>1</v>
      </c>
      <c r="J3819">
        <v>1</v>
      </c>
      <c r="K3819">
        <v>1</v>
      </c>
      <c r="M3819" t="s">
        <v>468</v>
      </c>
    </row>
    <row r="3820" spans="1:13" hidden="1">
      <c r="A3820" t="s">
        <v>296</v>
      </c>
      <c r="B3820" t="s">
        <v>343</v>
      </c>
      <c r="C3820" t="s">
        <v>283</v>
      </c>
      <c r="D3820">
        <v>1</v>
      </c>
      <c r="E3820">
        <v>1</v>
      </c>
      <c r="F3820">
        <v>1</v>
      </c>
      <c r="G3820">
        <v>1</v>
      </c>
      <c r="H3820">
        <v>1</v>
      </c>
      <c r="I3820">
        <v>1</v>
      </c>
      <c r="J3820">
        <v>1</v>
      </c>
      <c r="K3820">
        <v>1</v>
      </c>
      <c r="M3820" t="s">
        <v>468</v>
      </c>
    </row>
    <row r="3821" spans="1:13" hidden="1">
      <c r="A3821" t="s">
        <v>296</v>
      </c>
      <c r="B3821" t="s">
        <v>343</v>
      </c>
      <c r="C3821" t="s">
        <v>284</v>
      </c>
      <c r="D3821">
        <v>1</v>
      </c>
      <c r="E3821">
        <v>1</v>
      </c>
      <c r="F3821">
        <v>1</v>
      </c>
      <c r="G3821">
        <v>1</v>
      </c>
      <c r="H3821">
        <v>1</v>
      </c>
      <c r="I3821">
        <v>1</v>
      </c>
      <c r="J3821">
        <v>1</v>
      </c>
      <c r="K3821">
        <v>1</v>
      </c>
      <c r="M3821" t="s">
        <v>468</v>
      </c>
    </row>
    <row r="3822" spans="1:13" hidden="1">
      <c r="A3822" t="s">
        <v>296</v>
      </c>
      <c r="B3822" t="s">
        <v>343</v>
      </c>
      <c r="C3822" t="s">
        <v>285</v>
      </c>
      <c r="D3822">
        <v>1</v>
      </c>
      <c r="E3822">
        <v>1</v>
      </c>
      <c r="F3822">
        <v>1</v>
      </c>
      <c r="G3822">
        <v>1</v>
      </c>
      <c r="H3822">
        <v>1</v>
      </c>
      <c r="I3822">
        <v>1</v>
      </c>
      <c r="J3822">
        <v>1</v>
      </c>
      <c r="K3822">
        <v>1</v>
      </c>
      <c r="M3822" t="s">
        <v>468</v>
      </c>
    </row>
    <row r="3823" spans="1:13" hidden="1">
      <c r="A3823" t="s">
        <v>296</v>
      </c>
      <c r="B3823" t="s">
        <v>343</v>
      </c>
      <c r="C3823" t="s">
        <v>286</v>
      </c>
      <c r="D3823">
        <v>1</v>
      </c>
      <c r="E3823">
        <v>1</v>
      </c>
      <c r="F3823">
        <v>1</v>
      </c>
      <c r="G3823">
        <v>1</v>
      </c>
      <c r="H3823">
        <v>1</v>
      </c>
      <c r="I3823">
        <v>1</v>
      </c>
      <c r="J3823">
        <v>1</v>
      </c>
      <c r="K3823">
        <v>1</v>
      </c>
      <c r="M3823" t="s">
        <v>468</v>
      </c>
    </row>
    <row r="3824" spans="1:13" hidden="1">
      <c r="A3824" t="s">
        <v>296</v>
      </c>
      <c r="B3824" t="s">
        <v>343</v>
      </c>
      <c r="C3824" t="s">
        <v>287</v>
      </c>
      <c r="D3824">
        <v>1</v>
      </c>
      <c r="E3824">
        <v>1</v>
      </c>
      <c r="F3824">
        <v>1</v>
      </c>
      <c r="G3824">
        <v>1</v>
      </c>
      <c r="H3824">
        <v>1</v>
      </c>
      <c r="I3824">
        <v>1</v>
      </c>
      <c r="J3824">
        <v>1</v>
      </c>
      <c r="K3824">
        <v>1</v>
      </c>
      <c r="M3824" t="s">
        <v>468</v>
      </c>
    </row>
    <row r="3825" spans="1:13" hidden="1">
      <c r="A3825" t="s">
        <v>296</v>
      </c>
      <c r="B3825" t="s">
        <v>343</v>
      </c>
      <c r="C3825" t="s">
        <v>288</v>
      </c>
      <c r="D3825">
        <v>1</v>
      </c>
      <c r="E3825">
        <v>1</v>
      </c>
      <c r="F3825">
        <v>1</v>
      </c>
      <c r="G3825">
        <v>1</v>
      </c>
      <c r="H3825">
        <v>1</v>
      </c>
      <c r="I3825">
        <v>1</v>
      </c>
      <c r="J3825">
        <v>1</v>
      </c>
      <c r="K3825">
        <v>1</v>
      </c>
      <c r="M3825" t="s">
        <v>468</v>
      </c>
    </row>
    <row r="3826" spans="1:13" hidden="1">
      <c r="A3826" t="s">
        <v>296</v>
      </c>
      <c r="B3826" t="s">
        <v>343</v>
      </c>
      <c r="C3826" t="s">
        <v>289</v>
      </c>
      <c r="D3826">
        <v>1</v>
      </c>
      <c r="E3826">
        <v>1</v>
      </c>
      <c r="F3826">
        <v>1</v>
      </c>
      <c r="G3826">
        <v>1</v>
      </c>
      <c r="H3826">
        <v>1</v>
      </c>
      <c r="I3826">
        <v>1</v>
      </c>
      <c r="J3826">
        <v>1</v>
      </c>
      <c r="K3826">
        <v>1</v>
      </c>
      <c r="M3826" t="s">
        <v>468</v>
      </c>
    </row>
    <row r="3827" spans="1:13" hidden="1">
      <c r="A3827" t="s">
        <v>296</v>
      </c>
      <c r="B3827" t="s">
        <v>343</v>
      </c>
      <c r="C3827" t="s">
        <v>290</v>
      </c>
      <c r="D3827">
        <v>1</v>
      </c>
      <c r="E3827">
        <v>1</v>
      </c>
      <c r="F3827">
        <v>1</v>
      </c>
      <c r="G3827">
        <v>1</v>
      </c>
      <c r="H3827">
        <v>1</v>
      </c>
      <c r="I3827">
        <v>1</v>
      </c>
      <c r="J3827">
        <v>1</v>
      </c>
      <c r="K3827">
        <v>1</v>
      </c>
      <c r="M3827" t="s">
        <v>468</v>
      </c>
    </row>
    <row r="3828" spans="1:13" hidden="1">
      <c r="A3828" t="s">
        <v>296</v>
      </c>
      <c r="B3828" t="s">
        <v>343</v>
      </c>
      <c r="C3828" t="s">
        <v>291</v>
      </c>
      <c r="D3828">
        <v>1</v>
      </c>
      <c r="E3828">
        <v>1</v>
      </c>
      <c r="F3828">
        <v>1</v>
      </c>
      <c r="G3828">
        <v>1</v>
      </c>
      <c r="H3828">
        <v>1</v>
      </c>
      <c r="I3828">
        <v>1</v>
      </c>
      <c r="J3828">
        <v>1</v>
      </c>
      <c r="K3828">
        <v>1</v>
      </c>
      <c r="M3828" t="s">
        <v>468</v>
      </c>
    </row>
    <row r="3829" spans="1:13" hidden="1">
      <c r="A3829" t="s">
        <v>296</v>
      </c>
      <c r="B3829" t="s">
        <v>343</v>
      </c>
      <c r="C3829" t="s">
        <v>292</v>
      </c>
      <c r="D3829">
        <v>1</v>
      </c>
      <c r="E3829">
        <v>1</v>
      </c>
      <c r="F3829">
        <v>1</v>
      </c>
      <c r="G3829">
        <v>1</v>
      </c>
      <c r="H3829">
        <v>1</v>
      </c>
      <c r="I3829">
        <v>1</v>
      </c>
      <c r="J3829">
        <v>1</v>
      </c>
      <c r="K3829">
        <v>1</v>
      </c>
      <c r="M3829" t="s">
        <v>468</v>
      </c>
    </row>
    <row r="3830" spans="1:13" hidden="1">
      <c r="A3830" t="s">
        <v>296</v>
      </c>
      <c r="B3830" t="s">
        <v>344</v>
      </c>
      <c r="C3830" t="s">
        <v>278</v>
      </c>
      <c r="D3830">
        <v>1</v>
      </c>
      <c r="E3830">
        <v>1</v>
      </c>
      <c r="F3830">
        <v>1</v>
      </c>
      <c r="G3830">
        <v>1</v>
      </c>
      <c r="H3830">
        <v>1</v>
      </c>
      <c r="I3830">
        <v>1</v>
      </c>
      <c r="J3830">
        <v>1</v>
      </c>
      <c r="K3830">
        <v>1</v>
      </c>
      <c r="M3830" t="s">
        <v>468</v>
      </c>
    </row>
    <row r="3831" spans="1:13" hidden="1">
      <c r="A3831" t="s">
        <v>296</v>
      </c>
      <c r="B3831" t="s">
        <v>344</v>
      </c>
      <c r="C3831" t="s">
        <v>279</v>
      </c>
      <c r="D3831">
        <v>1</v>
      </c>
      <c r="E3831">
        <v>1</v>
      </c>
      <c r="F3831">
        <v>1</v>
      </c>
      <c r="G3831">
        <v>1</v>
      </c>
      <c r="H3831">
        <v>1</v>
      </c>
      <c r="I3831">
        <v>1</v>
      </c>
      <c r="J3831">
        <v>1</v>
      </c>
      <c r="K3831">
        <v>1</v>
      </c>
      <c r="M3831" t="s">
        <v>468</v>
      </c>
    </row>
    <row r="3832" spans="1:13" hidden="1">
      <c r="A3832" t="s">
        <v>296</v>
      </c>
      <c r="B3832" t="s">
        <v>344</v>
      </c>
      <c r="C3832" t="s">
        <v>280</v>
      </c>
      <c r="D3832">
        <v>1</v>
      </c>
      <c r="E3832">
        <v>1</v>
      </c>
      <c r="F3832">
        <v>1</v>
      </c>
      <c r="G3832">
        <v>1</v>
      </c>
      <c r="H3832">
        <v>1</v>
      </c>
      <c r="I3832">
        <v>1</v>
      </c>
      <c r="J3832">
        <v>1</v>
      </c>
      <c r="K3832">
        <v>1</v>
      </c>
      <c r="M3832" t="s">
        <v>468</v>
      </c>
    </row>
    <row r="3833" spans="1:13" hidden="1">
      <c r="A3833" t="s">
        <v>296</v>
      </c>
      <c r="B3833" t="s">
        <v>344</v>
      </c>
      <c r="C3833" t="s">
        <v>277</v>
      </c>
      <c r="D3833">
        <v>1</v>
      </c>
      <c r="E3833">
        <v>1</v>
      </c>
      <c r="F3833">
        <v>1</v>
      </c>
      <c r="G3833">
        <v>1</v>
      </c>
      <c r="H3833">
        <v>1</v>
      </c>
      <c r="I3833">
        <v>1</v>
      </c>
      <c r="J3833">
        <v>1</v>
      </c>
      <c r="K3833">
        <v>1</v>
      </c>
      <c r="M3833" t="s">
        <v>468</v>
      </c>
    </row>
    <row r="3834" spans="1:13" hidden="1">
      <c r="A3834" t="s">
        <v>296</v>
      </c>
      <c r="B3834" t="s">
        <v>344</v>
      </c>
      <c r="C3834" t="s">
        <v>281</v>
      </c>
      <c r="D3834">
        <v>1</v>
      </c>
      <c r="E3834">
        <v>1</v>
      </c>
      <c r="F3834">
        <v>1</v>
      </c>
      <c r="G3834">
        <v>1</v>
      </c>
      <c r="H3834">
        <v>1</v>
      </c>
      <c r="I3834">
        <v>1</v>
      </c>
      <c r="J3834">
        <v>1</v>
      </c>
      <c r="K3834">
        <v>1</v>
      </c>
      <c r="M3834" t="s">
        <v>468</v>
      </c>
    </row>
    <row r="3835" spans="1:13" hidden="1">
      <c r="A3835" t="s">
        <v>296</v>
      </c>
      <c r="B3835" t="s">
        <v>344</v>
      </c>
      <c r="C3835" t="s">
        <v>282</v>
      </c>
      <c r="D3835">
        <v>1</v>
      </c>
      <c r="E3835">
        <v>1</v>
      </c>
      <c r="F3835">
        <v>1</v>
      </c>
      <c r="G3835">
        <v>1</v>
      </c>
      <c r="H3835">
        <v>1</v>
      </c>
      <c r="I3835">
        <v>1</v>
      </c>
      <c r="J3835">
        <v>1</v>
      </c>
      <c r="K3835">
        <v>1</v>
      </c>
      <c r="M3835" t="s">
        <v>468</v>
      </c>
    </row>
    <row r="3836" spans="1:13" hidden="1">
      <c r="A3836" t="s">
        <v>296</v>
      </c>
      <c r="B3836" t="s">
        <v>344</v>
      </c>
      <c r="C3836" t="s">
        <v>283</v>
      </c>
      <c r="D3836">
        <v>1</v>
      </c>
      <c r="E3836">
        <v>1</v>
      </c>
      <c r="F3836">
        <v>1</v>
      </c>
      <c r="G3836">
        <v>1</v>
      </c>
      <c r="H3836">
        <v>1</v>
      </c>
      <c r="I3836">
        <v>1</v>
      </c>
      <c r="J3836">
        <v>1</v>
      </c>
      <c r="K3836">
        <v>1</v>
      </c>
      <c r="M3836" t="s">
        <v>468</v>
      </c>
    </row>
    <row r="3837" spans="1:13" hidden="1">
      <c r="A3837" t="s">
        <v>296</v>
      </c>
      <c r="B3837" t="s">
        <v>344</v>
      </c>
      <c r="C3837" t="s">
        <v>284</v>
      </c>
      <c r="D3837">
        <v>1</v>
      </c>
      <c r="E3837">
        <v>1</v>
      </c>
      <c r="F3837">
        <v>1</v>
      </c>
      <c r="G3837">
        <v>1</v>
      </c>
      <c r="H3837">
        <v>1</v>
      </c>
      <c r="I3837">
        <v>1</v>
      </c>
      <c r="J3837">
        <v>1</v>
      </c>
      <c r="K3837">
        <v>1</v>
      </c>
      <c r="M3837" t="s">
        <v>468</v>
      </c>
    </row>
    <row r="3838" spans="1:13" hidden="1">
      <c r="A3838" t="s">
        <v>296</v>
      </c>
      <c r="B3838" t="s">
        <v>344</v>
      </c>
      <c r="C3838" t="s">
        <v>285</v>
      </c>
      <c r="D3838">
        <v>1</v>
      </c>
      <c r="E3838">
        <v>1</v>
      </c>
      <c r="F3838">
        <v>1</v>
      </c>
      <c r="G3838">
        <v>1</v>
      </c>
      <c r="H3838">
        <v>1</v>
      </c>
      <c r="I3838">
        <v>1</v>
      </c>
      <c r="J3838">
        <v>1</v>
      </c>
      <c r="K3838">
        <v>1</v>
      </c>
      <c r="M3838" t="s">
        <v>468</v>
      </c>
    </row>
    <row r="3839" spans="1:13" hidden="1">
      <c r="A3839" t="s">
        <v>296</v>
      </c>
      <c r="B3839" t="s">
        <v>344</v>
      </c>
      <c r="C3839" t="s">
        <v>286</v>
      </c>
      <c r="D3839">
        <v>1</v>
      </c>
      <c r="E3839">
        <v>1</v>
      </c>
      <c r="F3839">
        <v>1</v>
      </c>
      <c r="G3839">
        <v>1</v>
      </c>
      <c r="H3839">
        <v>1</v>
      </c>
      <c r="I3839">
        <v>1</v>
      </c>
      <c r="J3839">
        <v>1</v>
      </c>
      <c r="K3839">
        <v>1</v>
      </c>
      <c r="M3839" t="s">
        <v>468</v>
      </c>
    </row>
    <row r="3840" spans="1:13" hidden="1">
      <c r="A3840" t="s">
        <v>296</v>
      </c>
      <c r="B3840" t="s">
        <v>344</v>
      </c>
      <c r="C3840" t="s">
        <v>287</v>
      </c>
      <c r="D3840">
        <v>1</v>
      </c>
      <c r="E3840">
        <v>1</v>
      </c>
      <c r="F3840">
        <v>1</v>
      </c>
      <c r="G3840">
        <v>1</v>
      </c>
      <c r="H3840">
        <v>1</v>
      </c>
      <c r="I3840">
        <v>1</v>
      </c>
      <c r="J3840">
        <v>1</v>
      </c>
      <c r="K3840">
        <v>1</v>
      </c>
      <c r="M3840" t="s">
        <v>468</v>
      </c>
    </row>
    <row r="3841" spans="1:13" hidden="1">
      <c r="A3841" t="s">
        <v>296</v>
      </c>
      <c r="B3841" t="s">
        <v>344</v>
      </c>
      <c r="C3841" t="s">
        <v>288</v>
      </c>
      <c r="D3841">
        <v>1</v>
      </c>
      <c r="E3841">
        <v>1</v>
      </c>
      <c r="F3841">
        <v>1</v>
      </c>
      <c r="G3841">
        <v>1</v>
      </c>
      <c r="H3841">
        <v>1</v>
      </c>
      <c r="I3841">
        <v>1</v>
      </c>
      <c r="J3841">
        <v>1</v>
      </c>
      <c r="K3841">
        <v>1</v>
      </c>
      <c r="M3841" t="s">
        <v>468</v>
      </c>
    </row>
    <row r="3842" spans="1:13" hidden="1">
      <c r="A3842" t="s">
        <v>296</v>
      </c>
      <c r="B3842" t="s">
        <v>344</v>
      </c>
      <c r="C3842" t="s">
        <v>289</v>
      </c>
      <c r="D3842">
        <v>1</v>
      </c>
      <c r="E3842">
        <v>1</v>
      </c>
      <c r="F3842">
        <v>1</v>
      </c>
      <c r="G3842">
        <v>1</v>
      </c>
      <c r="H3842">
        <v>1</v>
      </c>
      <c r="I3842">
        <v>1</v>
      </c>
      <c r="J3842">
        <v>1</v>
      </c>
      <c r="K3842">
        <v>1</v>
      </c>
      <c r="M3842" t="s">
        <v>468</v>
      </c>
    </row>
    <row r="3843" spans="1:13" hidden="1">
      <c r="A3843" t="s">
        <v>296</v>
      </c>
      <c r="B3843" t="s">
        <v>344</v>
      </c>
      <c r="C3843" t="s">
        <v>290</v>
      </c>
      <c r="D3843">
        <v>1</v>
      </c>
      <c r="E3843">
        <v>1</v>
      </c>
      <c r="F3843">
        <v>1</v>
      </c>
      <c r="G3843">
        <v>1</v>
      </c>
      <c r="H3843">
        <v>1</v>
      </c>
      <c r="I3843">
        <v>1</v>
      </c>
      <c r="J3843">
        <v>1</v>
      </c>
      <c r="K3843">
        <v>1</v>
      </c>
      <c r="M3843" t="s">
        <v>468</v>
      </c>
    </row>
    <row r="3844" spans="1:13" hidden="1">
      <c r="A3844" t="s">
        <v>296</v>
      </c>
      <c r="B3844" t="s">
        <v>344</v>
      </c>
      <c r="C3844" t="s">
        <v>291</v>
      </c>
      <c r="D3844">
        <v>1</v>
      </c>
      <c r="E3844">
        <v>1</v>
      </c>
      <c r="F3844">
        <v>1</v>
      </c>
      <c r="G3844">
        <v>1</v>
      </c>
      <c r="H3844">
        <v>1</v>
      </c>
      <c r="I3844">
        <v>1</v>
      </c>
      <c r="J3844">
        <v>1</v>
      </c>
      <c r="K3844">
        <v>1</v>
      </c>
      <c r="M3844" t="s">
        <v>468</v>
      </c>
    </row>
    <row r="3845" spans="1:13" hidden="1">
      <c r="A3845" t="s">
        <v>296</v>
      </c>
      <c r="B3845" t="s">
        <v>344</v>
      </c>
      <c r="C3845" t="s">
        <v>292</v>
      </c>
      <c r="D3845">
        <v>1</v>
      </c>
      <c r="E3845">
        <v>1</v>
      </c>
      <c r="F3845">
        <v>1</v>
      </c>
      <c r="G3845">
        <v>1</v>
      </c>
      <c r="H3845">
        <v>1</v>
      </c>
      <c r="I3845">
        <v>1</v>
      </c>
      <c r="J3845">
        <v>1</v>
      </c>
      <c r="K3845">
        <v>1</v>
      </c>
      <c r="M3845" t="s">
        <v>468</v>
      </c>
    </row>
    <row r="3846" spans="1:13" hidden="1">
      <c r="A3846" t="s">
        <v>296</v>
      </c>
      <c r="B3846" t="s">
        <v>437</v>
      </c>
      <c r="C3846" t="s">
        <v>278</v>
      </c>
      <c r="D3846">
        <v>1</v>
      </c>
      <c r="E3846">
        <v>1</v>
      </c>
      <c r="F3846">
        <v>1</v>
      </c>
      <c r="G3846">
        <v>1</v>
      </c>
      <c r="H3846">
        <v>1</v>
      </c>
      <c r="I3846">
        <v>1</v>
      </c>
      <c r="J3846">
        <v>1</v>
      </c>
      <c r="K3846">
        <v>1</v>
      </c>
      <c r="M3846" t="s">
        <v>468</v>
      </c>
    </row>
    <row r="3847" spans="1:13" hidden="1">
      <c r="A3847" t="s">
        <v>296</v>
      </c>
      <c r="B3847" t="s">
        <v>437</v>
      </c>
      <c r="C3847" t="s">
        <v>279</v>
      </c>
      <c r="D3847">
        <v>1</v>
      </c>
      <c r="E3847">
        <v>1</v>
      </c>
      <c r="F3847">
        <v>1</v>
      </c>
      <c r="G3847">
        <v>1</v>
      </c>
      <c r="H3847">
        <v>1</v>
      </c>
      <c r="I3847">
        <v>1</v>
      </c>
      <c r="J3847">
        <v>1</v>
      </c>
      <c r="K3847">
        <v>1</v>
      </c>
      <c r="M3847" t="s">
        <v>468</v>
      </c>
    </row>
    <row r="3848" spans="1:13" hidden="1">
      <c r="A3848" t="s">
        <v>296</v>
      </c>
      <c r="B3848" t="s">
        <v>437</v>
      </c>
      <c r="C3848" t="s">
        <v>280</v>
      </c>
      <c r="D3848">
        <v>1</v>
      </c>
      <c r="E3848">
        <v>1</v>
      </c>
      <c r="F3848">
        <v>1</v>
      </c>
      <c r="G3848">
        <v>1</v>
      </c>
      <c r="H3848">
        <v>1</v>
      </c>
      <c r="I3848">
        <v>1</v>
      </c>
      <c r="J3848">
        <v>1</v>
      </c>
      <c r="K3848">
        <v>1</v>
      </c>
      <c r="M3848" t="s">
        <v>468</v>
      </c>
    </row>
    <row r="3849" spans="1:13" hidden="1">
      <c r="A3849" t="s">
        <v>296</v>
      </c>
      <c r="B3849" t="s">
        <v>437</v>
      </c>
      <c r="C3849" t="s">
        <v>277</v>
      </c>
      <c r="D3849">
        <v>1</v>
      </c>
      <c r="E3849">
        <v>1</v>
      </c>
      <c r="F3849">
        <v>1</v>
      </c>
      <c r="G3849">
        <v>1</v>
      </c>
      <c r="H3849">
        <v>1</v>
      </c>
      <c r="I3849">
        <v>1</v>
      </c>
      <c r="J3849">
        <v>1</v>
      </c>
      <c r="K3849">
        <v>1</v>
      </c>
      <c r="M3849" t="s">
        <v>468</v>
      </c>
    </row>
    <row r="3850" spans="1:13" hidden="1">
      <c r="A3850" t="s">
        <v>296</v>
      </c>
      <c r="B3850" t="s">
        <v>437</v>
      </c>
      <c r="C3850" t="s">
        <v>281</v>
      </c>
      <c r="D3850">
        <v>1</v>
      </c>
      <c r="E3850">
        <v>1</v>
      </c>
      <c r="F3850">
        <v>1</v>
      </c>
      <c r="G3850">
        <v>1</v>
      </c>
      <c r="H3850">
        <v>1</v>
      </c>
      <c r="I3850">
        <v>1</v>
      </c>
      <c r="J3850">
        <v>1</v>
      </c>
      <c r="K3850">
        <v>1</v>
      </c>
      <c r="M3850" t="s">
        <v>468</v>
      </c>
    </row>
    <row r="3851" spans="1:13" hidden="1">
      <c r="A3851" t="s">
        <v>296</v>
      </c>
      <c r="B3851" t="s">
        <v>437</v>
      </c>
      <c r="C3851" t="s">
        <v>282</v>
      </c>
      <c r="D3851">
        <v>1</v>
      </c>
      <c r="E3851">
        <v>1</v>
      </c>
      <c r="F3851">
        <v>1</v>
      </c>
      <c r="G3851">
        <v>1</v>
      </c>
      <c r="H3851">
        <v>1</v>
      </c>
      <c r="I3851">
        <v>1</v>
      </c>
      <c r="J3851">
        <v>1</v>
      </c>
      <c r="K3851">
        <v>1</v>
      </c>
      <c r="M3851" t="s">
        <v>468</v>
      </c>
    </row>
    <row r="3852" spans="1:13" hidden="1">
      <c r="A3852" t="s">
        <v>296</v>
      </c>
      <c r="B3852" t="s">
        <v>437</v>
      </c>
      <c r="C3852" t="s">
        <v>283</v>
      </c>
      <c r="D3852">
        <v>1</v>
      </c>
      <c r="E3852">
        <v>1</v>
      </c>
      <c r="F3852">
        <v>1</v>
      </c>
      <c r="G3852">
        <v>1</v>
      </c>
      <c r="H3852">
        <v>1</v>
      </c>
      <c r="I3852">
        <v>1</v>
      </c>
      <c r="J3852">
        <v>1</v>
      </c>
      <c r="K3852">
        <v>1</v>
      </c>
      <c r="M3852" t="s">
        <v>468</v>
      </c>
    </row>
    <row r="3853" spans="1:13" hidden="1">
      <c r="A3853" t="s">
        <v>296</v>
      </c>
      <c r="B3853" t="s">
        <v>437</v>
      </c>
      <c r="C3853" t="s">
        <v>284</v>
      </c>
      <c r="D3853">
        <v>1</v>
      </c>
      <c r="E3853">
        <v>1</v>
      </c>
      <c r="F3853">
        <v>1</v>
      </c>
      <c r="G3853">
        <v>1</v>
      </c>
      <c r="H3853">
        <v>1</v>
      </c>
      <c r="I3853">
        <v>1</v>
      </c>
      <c r="J3853">
        <v>1</v>
      </c>
      <c r="K3853">
        <v>1</v>
      </c>
      <c r="M3853" t="s">
        <v>468</v>
      </c>
    </row>
    <row r="3854" spans="1:13" hidden="1">
      <c r="A3854" t="s">
        <v>296</v>
      </c>
      <c r="B3854" t="s">
        <v>437</v>
      </c>
      <c r="C3854" t="s">
        <v>285</v>
      </c>
      <c r="D3854">
        <v>1</v>
      </c>
      <c r="E3854">
        <v>1</v>
      </c>
      <c r="F3854">
        <v>1</v>
      </c>
      <c r="G3854">
        <v>1</v>
      </c>
      <c r="H3854">
        <v>1</v>
      </c>
      <c r="I3854">
        <v>1</v>
      </c>
      <c r="J3854">
        <v>1</v>
      </c>
      <c r="K3854">
        <v>1</v>
      </c>
      <c r="M3854" t="s">
        <v>468</v>
      </c>
    </row>
    <row r="3855" spans="1:13" hidden="1">
      <c r="A3855" t="s">
        <v>296</v>
      </c>
      <c r="B3855" t="s">
        <v>437</v>
      </c>
      <c r="C3855" t="s">
        <v>286</v>
      </c>
      <c r="D3855">
        <v>1</v>
      </c>
      <c r="E3855">
        <v>1</v>
      </c>
      <c r="F3855">
        <v>1</v>
      </c>
      <c r="G3855">
        <v>1</v>
      </c>
      <c r="H3855">
        <v>1</v>
      </c>
      <c r="I3855">
        <v>1</v>
      </c>
      <c r="J3855">
        <v>1</v>
      </c>
      <c r="K3855">
        <v>1</v>
      </c>
      <c r="M3855" t="s">
        <v>468</v>
      </c>
    </row>
    <row r="3856" spans="1:13" hidden="1">
      <c r="A3856" t="s">
        <v>296</v>
      </c>
      <c r="B3856" t="s">
        <v>437</v>
      </c>
      <c r="C3856" t="s">
        <v>287</v>
      </c>
      <c r="D3856">
        <v>1</v>
      </c>
      <c r="E3856">
        <v>1</v>
      </c>
      <c r="F3856">
        <v>1</v>
      </c>
      <c r="G3856">
        <v>1</v>
      </c>
      <c r="H3856">
        <v>1</v>
      </c>
      <c r="I3856">
        <v>1</v>
      </c>
      <c r="J3856">
        <v>1</v>
      </c>
      <c r="K3856">
        <v>1</v>
      </c>
      <c r="M3856" t="s">
        <v>468</v>
      </c>
    </row>
    <row r="3857" spans="1:13" hidden="1">
      <c r="A3857" t="s">
        <v>296</v>
      </c>
      <c r="B3857" t="s">
        <v>437</v>
      </c>
      <c r="C3857" t="s">
        <v>288</v>
      </c>
      <c r="D3857">
        <v>1</v>
      </c>
      <c r="E3857">
        <v>1</v>
      </c>
      <c r="F3857">
        <v>1</v>
      </c>
      <c r="G3857">
        <v>1</v>
      </c>
      <c r="H3857">
        <v>1</v>
      </c>
      <c r="I3857">
        <v>1</v>
      </c>
      <c r="J3857">
        <v>1</v>
      </c>
      <c r="K3857">
        <v>1</v>
      </c>
      <c r="M3857" t="s">
        <v>468</v>
      </c>
    </row>
    <row r="3858" spans="1:13" hidden="1">
      <c r="A3858" t="s">
        <v>296</v>
      </c>
      <c r="B3858" t="s">
        <v>437</v>
      </c>
      <c r="C3858" t="s">
        <v>289</v>
      </c>
      <c r="D3858">
        <v>1</v>
      </c>
      <c r="E3858">
        <v>1</v>
      </c>
      <c r="F3858">
        <v>1</v>
      </c>
      <c r="G3858">
        <v>1</v>
      </c>
      <c r="H3858">
        <v>1</v>
      </c>
      <c r="I3858">
        <v>1</v>
      </c>
      <c r="J3858">
        <v>1</v>
      </c>
      <c r="K3858">
        <v>1</v>
      </c>
      <c r="M3858" t="s">
        <v>468</v>
      </c>
    </row>
    <row r="3859" spans="1:13" hidden="1">
      <c r="A3859" t="s">
        <v>296</v>
      </c>
      <c r="B3859" t="s">
        <v>437</v>
      </c>
      <c r="C3859" t="s">
        <v>290</v>
      </c>
      <c r="D3859">
        <v>1</v>
      </c>
      <c r="E3859">
        <v>1</v>
      </c>
      <c r="F3859">
        <v>1</v>
      </c>
      <c r="G3859">
        <v>1</v>
      </c>
      <c r="H3859">
        <v>1</v>
      </c>
      <c r="I3859">
        <v>1</v>
      </c>
      <c r="J3859">
        <v>1</v>
      </c>
      <c r="K3859">
        <v>1</v>
      </c>
      <c r="M3859" t="s">
        <v>468</v>
      </c>
    </row>
    <row r="3860" spans="1:13" hidden="1">
      <c r="A3860" t="s">
        <v>296</v>
      </c>
      <c r="B3860" t="s">
        <v>437</v>
      </c>
      <c r="C3860" t="s">
        <v>291</v>
      </c>
      <c r="D3860">
        <v>1</v>
      </c>
      <c r="E3860">
        <v>1</v>
      </c>
      <c r="F3860">
        <v>1</v>
      </c>
      <c r="G3860">
        <v>1</v>
      </c>
      <c r="H3860">
        <v>1</v>
      </c>
      <c r="I3860">
        <v>1</v>
      </c>
      <c r="J3860">
        <v>1</v>
      </c>
      <c r="K3860">
        <v>1</v>
      </c>
      <c r="M3860" t="s">
        <v>468</v>
      </c>
    </row>
    <row r="3861" spans="1:13" hidden="1">
      <c r="A3861" t="s">
        <v>296</v>
      </c>
      <c r="B3861" t="s">
        <v>437</v>
      </c>
      <c r="C3861" t="s">
        <v>292</v>
      </c>
      <c r="D3861">
        <v>1</v>
      </c>
      <c r="E3861">
        <v>1</v>
      </c>
      <c r="F3861">
        <v>1</v>
      </c>
      <c r="G3861">
        <v>1</v>
      </c>
      <c r="H3861">
        <v>1</v>
      </c>
      <c r="I3861">
        <v>1</v>
      </c>
      <c r="J3861">
        <v>1</v>
      </c>
      <c r="K3861">
        <v>1</v>
      </c>
      <c r="M3861" t="s">
        <v>468</v>
      </c>
    </row>
    <row r="3862" spans="1:13" hidden="1">
      <c r="A3862" t="s">
        <v>296</v>
      </c>
      <c r="B3862" t="s">
        <v>340</v>
      </c>
      <c r="C3862" t="s">
        <v>278</v>
      </c>
      <c r="D3862">
        <v>1</v>
      </c>
      <c r="E3862">
        <v>1</v>
      </c>
      <c r="F3862">
        <v>1</v>
      </c>
      <c r="G3862">
        <v>1</v>
      </c>
      <c r="H3862">
        <v>1</v>
      </c>
      <c r="I3862">
        <v>1</v>
      </c>
      <c r="J3862">
        <v>1</v>
      </c>
      <c r="K3862">
        <v>1</v>
      </c>
      <c r="M3862" t="s">
        <v>468</v>
      </c>
    </row>
    <row r="3863" spans="1:13" hidden="1">
      <c r="A3863" t="s">
        <v>296</v>
      </c>
      <c r="B3863" t="s">
        <v>340</v>
      </c>
      <c r="C3863" t="s">
        <v>279</v>
      </c>
      <c r="D3863">
        <v>1</v>
      </c>
      <c r="E3863">
        <v>1</v>
      </c>
      <c r="F3863">
        <v>1</v>
      </c>
      <c r="G3863">
        <v>1</v>
      </c>
      <c r="H3863">
        <v>1</v>
      </c>
      <c r="I3863">
        <v>1</v>
      </c>
      <c r="J3863">
        <v>1</v>
      </c>
      <c r="K3863">
        <v>1</v>
      </c>
      <c r="M3863" t="s">
        <v>468</v>
      </c>
    </row>
    <row r="3864" spans="1:13" hidden="1">
      <c r="A3864" t="s">
        <v>296</v>
      </c>
      <c r="B3864" t="s">
        <v>340</v>
      </c>
      <c r="C3864" t="s">
        <v>280</v>
      </c>
      <c r="D3864">
        <v>1</v>
      </c>
      <c r="E3864">
        <v>1</v>
      </c>
      <c r="F3864">
        <v>1</v>
      </c>
      <c r="G3864">
        <v>1</v>
      </c>
      <c r="H3864">
        <v>1</v>
      </c>
      <c r="I3864">
        <v>1</v>
      </c>
      <c r="J3864">
        <v>1</v>
      </c>
      <c r="K3864">
        <v>1</v>
      </c>
      <c r="M3864" t="s">
        <v>468</v>
      </c>
    </row>
    <row r="3865" spans="1:13" hidden="1">
      <c r="A3865" t="s">
        <v>296</v>
      </c>
      <c r="B3865" t="s">
        <v>340</v>
      </c>
      <c r="C3865" t="s">
        <v>277</v>
      </c>
      <c r="D3865">
        <v>1</v>
      </c>
      <c r="E3865">
        <v>1</v>
      </c>
      <c r="F3865">
        <v>1</v>
      </c>
      <c r="G3865">
        <v>1</v>
      </c>
      <c r="H3865">
        <v>1</v>
      </c>
      <c r="I3865">
        <v>1</v>
      </c>
      <c r="J3865">
        <v>1</v>
      </c>
      <c r="K3865">
        <v>1</v>
      </c>
      <c r="M3865" t="s">
        <v>468</v>
      </c>
    </row>
    <row r="3866" spans="1:13" hidden="1">
      <c r="A3866" t="s">
        <v>296</v>
      </c>
      <c r="B3866" t="s">
        <v>340</v>
      </c>
      <c r="C3866" t="s">
        <v>281</v>
      </c>
      <c r="D3866">
        <v>1</v>
      </c>
      <c r="E3866">
        <v>1</v>
      </c>
      <c r="F3866">
        <v>1</v>
      </c>
      <c r="G3866">
        <v>1</v>
      </c>
      <c r="H3866">
        <v>1</v>
      </c>
      <c r="I3866">
        <v>1</v>
      </c>
      <c r="J3866">
        <v>1</v>
      </c>
      <c r="K3866">
        <v>1</v>
      </c>
      <c r="M3866" t="s">
        <v>468</v>
      </c>
    </row>
    <row r="3867" spans="1:13" hidden="1">
      <c r="A3867" t="s">
        <v>296</v>
      </c>
      <c r="B3867" t="s">
        <v>340</v>
      </c>
      <c r="C3867" t="s">
        <v>282</v>
      </c>
      <c r="D3867">
        <v>1</v>
      </c>
      <c r="E3867">
        <v>1</v>
      </c>
      <c r="F3867">
        <v>1</v>
      </c>
      <c r="G3867">
        <v>1</v>
      </c>
      <c r="H3867">
        <v>1</v>
      </c>
      <c r="I3867">
        <v>1</v>
      </c>
      <c r="J3867">
        <v>1</v>
      </c>
      <c r="K3867">
        <v>1</v>
      </c>
      <c r="M3867" t="s">
        <v>468</v>
      </c>
    </row>
    <row r="3868" spans="1:13" hidden="1">
      <c r="A3868" t="s">
        <v>296</v>
      </c>
      <c r="B3868" t="s">
        <v>340</v>
      </c>
      <c r="C3868" t="s">
        <v>283</v>
      </c>
      <c r="D3868">
        <v>1</v>
      </c>
      <c r="E3868">
        <v>1</v>
      </c>
      <c r="F3868">
        <v>1</v>
      </c>
      <c r="G3868">
        <v>1</v>
      </c>
      <c r="H3868">
        <v>1</v>
      </c>
      <c r="I3868">
        <v>1</v>
      </c>
      <c r="J3868">
        <v>1</v>
      </c>
      <c r="K3868">
        <v>1</v>
      </c>
      <c r="M3868" t="s">
        <v>468</v>
      </c>
    </row>
    <row r="3869" spans="1:13" hidden="1">
      <c r="A3869" t="s">
        <v>296</v>
      </c>
      <c r="B3869" t="s">
        <v>340</v>
      </c>
      <c r="C3869" t="s">
        <v>284</v>
      </c>
      <c r="D3869">
        <v>1</v>
      </c>
      <c r="E3869">
        <v>1</v>
      </c>
      <c r="F3869">
        <v>1</v>
      </c>
      <c r="G3869">
        <v>1</v>
      </c>
      <c r="H3869">
        <v>1</v>
      </c>
      <c r="I3869">
        <v>1</v>
      </c>
      <c r="J3869">
        <v>1</v>
      </c>
      <c r="K3869">
        <v>1</v>
      </c>
      <c r="M3869" t="s">
        <v>468</v>
      </c>
    </row>
    <row r="3870" spans="1:13" hidden="1">
      <c r="A3870" t="s">
        <v>296</v>
      </c>
      <c r="B3870" t="s">
        <v>340</v>
      </c>
      <c r="C3870" t="s">
        <v>285</v>
      </c>
      <c r="D3870">
        <v>1</v>
      </c>
      <c r="E3870">
        <v>1</v>
      </c>
      <c r="F3870">
        <v>1</v>
      </c>
      <c r="G3870">
        <v>1</v>
      </c>
      <c r="H3870">
        <v>1</v>
      </c>
      <c r="I3870">
        <v>1</v>
      </c>
      <c r="J3870">
        <v>1</v>
      </c>
      <c r="K3870">
        <v>1</v>
      </c>
      <c r="M3870" t="s">
        <v>468</v>
      </c>
    </row>
    <row r="3871" spans="1:13" hidden="1">
      <c r="A3871" t="s">
        <v>296</v>
      </c>
      <c r="B3871" t="s">
        <v>340</v>
      </c>
      <c r="C3871" t="s">
        <v>286</v>
      </c>
      <c r="D3871">
        <v>1</v>
      </c>
      <c r="E3871">
        <v>1</v>
      </c>
      <c r="F3871">
        <v>1</v>
      </c>
      <c r="G3871">
        <v>1</v>
      </c>
      <c r="H3871">
        <v>1</v>
      </c>
      <c r="I3871">
        <v>1</v>
      </c>
      <c r="J3871">
        <v>1</v>
      </c>
      <c r="K3871">
        <v>1</v>
      </c>
      <c r="M3871" t="s">
        <v>468</v>
      </c>
    </row>
    <row r="3872" spans="1:13" hidden="1">
      <c r="A3872" t="s">
        <v>296</v>
      </c>
      <c r="B3872" t="s">
        <v>340</v>
      </c>
      <c r="C3872" t="s">
        <v>287</v>
      </c>
      <c r="D3872">
        <v>1</v>
      </c>
      <c r="E3872">
        <v>1</v>
      </c>
      <c r="F3872">
        <v>1</v>
      </c>
      <c r="G3872">
        <v>1</v>
      </c>
      <c r="H3872">
        <v>1</v>
      </c>
      <c r="I3872">
        <v>1</v>
      </c>
      <c r="J3872">
        <v>1</v>
      </c>
      <c r="K3872">
        <v>1</v>
      </c>
      <c r="M3872" t="s">
        <v>468</v>
      </c>
    </row>
    <row r="3873" spans="1:13" hidden="1">
      <c r="A3873" t="s">
        <v>296</v>
      </c>
      <c r="B3873" t="s">
        <v>340</v>
      </c>
      <c r="C3873" t="s">
        <v>288</v>
      </c>
      <c r="D3873">
        <v>1</v>
      </c>
      <c r="E3873">
        <v>1</v>
      </c>
      <c r="F3873">
        <v>1</v>
      </c>
      <c r="G3873">
        <v>1</v>
      </c>
      <c r="H3873">
        <v>1</v>
      </c>
      <c r="I3873">
        <v>1</v>
      </c>
      <c r="J3873">
        <v>1</v>
      </c>
      <c r="K3873">
        <v>1</v>
      </c>
      <c r="M3873" t="s">
        <v>468</v>
      </c>
    </row>
    <row r="3874" spans="1:13" hidden="1">
      <c r="A3874" t="s">
        <v>296</v>
      </c>
      <c r="B3874" t="s">
        <v>340</v>
      </c>
      <c r="C3874" t="s">
        <v>289</v>
      </c>
      <c r="D3874">
        <v>1</v>
      </c>
      <c r="E3874">
        <v>1</v>
      </c>
      <c r="F3874">
        <v>1</v>
      </c>
      <c r="G3874">
        <v>1</v>
      </c>
      <c r="H3874">
        <v>1</v>
      </c>
      <c r="I3874">
        <v>1</v>
      </c>
      <c r="J3874">
        <v>1</v>
      </c>
      <c r="K3874">
        <v>1</v>
      </c>
      <c r="M3874" t="s">
        <v>468</v>
      </c>
    </row>
    <row r="3875" spans="1:13" hidden="1">
      <c r="A3875" t="s">
        <v>296</v>
      </c>
      <c r="B3875" t="s">
        <v>340</v>
      </c>
      <c r="C3875" t="s">
        <v>290</v>
      </c>
      <c r="D3875">
        <v>1</v>
      </c>
      <c r="E3875">
        <v>1</v>
      </c>
      <c r="F3875">
        <v>1</v>
      </c>
      <c r="G3875">
        <v>1</v>
      </c>
      <c r="H3875">
        <v>1</v>
      </c>
      <c r="I3875">
        <v>1</v>
      </c>
      <c r="J3875">
        <v>1</v>
      </c>
      <c r="K3875">
        <v>1</v>
      </c>
      <c r="M3875" t="s">
        <v>468</v>
      </c>
    </row>
    <row r="3876" spans="1:13" hidden="1">
      <c r="A3876" t="s">
        <v>296</v>
      </c>
      <c r="B3876" t="s">
        <v>340</v>
      </c>
      <c r="C3876" t="s">
        <v>291</v>
      </c>
      <c r="D3876">
        <v>1</v>
      </c>
      <c r="E3876">
        <v>1</v>
      </c>
      <c r="F3876">
        <v>1</v>
      </c>
      <c r="G3876">
        <v>1</v>
      </c>
      <c r="H3876">
        <v>1</v>
      </c>
      <c r="I3876">
        <v>1</v>
      </c>
      <c r="J3876">
        <v>1</v>
      </c>
      <c r="K3876">
        <v>1</v>
      </c>
      <c r="M3876" t="s">
        <v>468</v>
      </c>
    </row>
    <row r="3877" spans="1:13" hidden="1">
      <c r="A3877" t="s">
        <v>296</v>
      </c>
      <c r="B3877" t="s">
        <v>340</v>
      </c>
      <c r="C3877" t="s">
        <v>292</v>
      </c>
      <c r="D3877">
        <v>1</v>
      </c>
      <c r="E3877">
        <v>1</v>
      </c>
      <c r="F3877">
        <v>1</v>
      </c>
      <c r="G3877">
        <v>1</v>
      </c>
      <c r="H3877">
        <v>1</v>
      </c>
      <c r="I3877">
        <v>1</v>
      </c>
      <c r="J3877">
        <v>1</v>
      </c>
      <c r="K3877">
        <v>1</v>
      </c>
      <c r="M3877" t="s">
        <v>468</v>
      </c>
    </row>
    <row r="3878" spans="1:13" hidden="1">
      <c r="A3878" t="s">
        <v>296</v>
      </c>
      <c r="B3878" t="s">
        <v>339</v>
      </c>
      <c r="C3878" t="s">
        <v>278</v>
      </c>
      <c r="D3878">
        <v>1</v>
      </c>
      <c r="E3878">
        <v>1</v>
      </c>
      <c r="F3878">
        <v>1</v>
      </c>
      <c r="G3878">
        <v>1</v>
      </c>
      <c r="H3878">
        <v>1</v>
      </c>
      <c r="I3878">
        <v>1</v>
      </c>
      <c r="J3878">
        <v>1</v>
      </c>
      <c r="K3878">
        <v>1</v>
      </c>
      <c r="M3878" t="s">
        <v>468</v>
      </c>
    </row>
    <row r="3879" spans="1:13" hidden="1">
      <c r="A3879" t="s">
        <v>296</v>
      </c>
      <c r="B3879" t="s">
        <v>339</v>
      </c>
      <c r="C3879" t="s">
        <v>279</v>
      </c>
      <c r="D3879">
        <v>1</v>
      </c>
      <c r="E3879">
        <v>1</v>
      </c>
      <c r="F3879">
        <v>1</v>
      </c>
      <c r="G3879">
        <v>1</v>
      </c>
      <c r="H3879">
        <v>1</v>
      </c>
      <c r="I3879">
        <v>1</v>
      </c>
      <c r="J3879">
        <v>1</v>
      </c>
      <c r="K3879">
        <v>1</v>
      </c>
      <c r="M3879" t="s">
        <v>468</v>
      </c>
    </row>
    <row r="3880" spans="1:13" hidden="1">
      <c r="A3880" t="s">
        <v>296</v>
      </c>
      <c r="B3880" t="s">
        <v>339</v>
      </c>
      <c r="C3880" t="s">
        <v>280</v>
      </c>
      <c r="D3880">
        <v>1</v>
      </c>
      <c r="E3880">
        <v>1</v>
      </c>
      <c r="F3880">
        <v>1</v>
      </c>
      <c r="G3880">
        <v>1</v>
      </c>
      <c r="H3880">
        <v>1</v>
      </c>
      <c r="I3880">
        <v>1</v>
      </c>
      <c r="J3880">
        <v>1</v>
      </c>
      <c r="K3880">
        <v>1</v>
      </c>
      <c r="M3880" t="s">
        <v>468</v>
      </c>
    </row>
    <row r="3881" spans="1:13" hidden="1">
      <c r="A3881" t="s">
        <v>296</v>
      </c>
      <c r="B3881" t="s">
        <v>339</v>
      </c>
      <c r="C3881" t="s">
        <v>277</v>
      </c>
      <c r="D3881">
        <v>1</v>
      </c>
      <c r="E3881">
        <v>1</v>
      </c>
      <c r="F3881">
        <v>1</v>
      </c>
      <c r="G3881">
        <v>1</v>
      </c>
      <c r="H3881">
        <v>1</v>
      </c>
      <c r="I3881">
        <v>1</v>
      </c>
      <c r="J3881">
        <v>1</v>
      </c>
      <c r="K3881">
        <v>1</v>
      </c>
      <c r="M3881" t="s">
        <v>468</v>
      </c>
    </row>
    <row r="3882" spans="1:13" hidden="1">
      <c r="A3882" t="s">
        <v>296</v>
      </c>
      <c r="B3882" t="s">
        <v>339</v>
      </c>
      <c r="C3882" t="s">
        <v>281</v>
      </c>
      <c r="D3882">
        <v>1</v>
      </c>
      <c r="E3882">
        <v>1</v>
      </c>
      <c r="F3882">
        <v>1</v>
      </c>
      <c r="G3882">
        <v>1</v>
      </c>
      <c r="H3882">
        <v>1</v>
      </c>
      <c r="I3882">
        <v>1</v>
      </c>
      <c r="J3882">
        <v>1</v>
      </c>
      <c r="K3882">
        <v>1</v>
      </c>
      <c r="M3882" t="s">
        <v>468</v>
      </c>
    </row>
    <row r="3883" spans="1:13" hidden="1">
      <c r="A3883" t="s">
        <v>296</v>
      </c>
      <c r="B3883" t="s">
        <v>339</v>
      </c>
      <c r="C3883" t="s">
        <v>282</v>
      </c>
      <c r="D3883">
        <v>1</v>
      </c>
      <c r="E3883">
        <v>1</v>
      </c>
      <c r="F3883">
        <v>1</v>
      </c>
      <c r="G3883">
        <v>1</v>
      </c>
      <c r="H3883">
        <v>1</v>
      </c>
      <c r="I3883">
        <v>1</v>
      </c>
      <c r="J3883">
        <v>1</v>
      </c>
      <c r="K3883">
        <v>1</v>
      </c>
      <c r="M3883" t="s">
        <v>468</v>
      </c>
    </row>
    <row r="3884" spans="1:13" hidden="1">
      <c r="A3884" t="s">
        <v>296</v>
      </c>
      <c r="B3884" t="s">
        <v>339</v>
      </c>
      <c r="C3884" t="s">
        <v>283</v>
      </c>
      <c r="D3884">
        <v>1</v>
      </c>
      <c r="E3884">
        <v>1</v>
      </c>
      <c r="F3884">
        <v>1</v>
      </c>
      <c r="G3884">
        <v>1</v>
      </c>
      <c r="H3884">
        <v>1</v>
      </c>
      <c r="I3884">
        <v>1</v>
      </c>
      <c r="J3884">
        <v>1</v>
      </c>
      <c r="K3884">
        <v>1</v>
      </c>
      <c r="M3884" t="s">
        <v>468</v>
      </c>
    </row>
    <row r="3885" spans="1:13" hidden="1">
      <c r="A3885" t="s">
        <v>296</v>
      </c>
      <c r="B3885" t="s">
        <v>339</v>
      </c>
      <c r="C3885" t="s">
        <v>284</v>
      </c>
      <c r="D3885">
        <v>1</v>
      </c>
      <c r="E3885">
        <v>1</v>
      </c>
      <c r="F3885">
        <v>1</v>
      </c>
      <c r="G3885">
        <v>1</v>
      </c>
      <c r="H3885">
        <v>1</v>
      </c>
      <c r="I3885">
        <v>1</v>
      </c>
      <c r="J3885">
        <v>1</v>
      </c>
      <c r="K3885">
        <v>1</v>
      </c>
      <c r="M3885" t="s">
        <v>468</v>
      </c>
    </row>
    <row r="3886" spans="1:13" hidden="1">
      <c r="A3886" t="s">
        <v>296</v>
      </c>
      <c r="B3886" t="s">
        <v>339</v>
      </c>
      <c r="C3886" t="s">
        <v>285</v>
      </c>
      <c r="D3886">
        <v>1</v>
      </c>
      <c r="E3886">
        <v>1</v>
      </c>
      <c r="F3886">
        <v>1</v>
      </c>
      <c r="G3886">
        <v>1</v>
      </c>
      <c r="H3886">
        <v>1</v>
      </c>
      <c r="I3886">
        <v>1</v>
      </c>
      <c r="J3886">
        <v>1</v>
      </c>
      <c r="K3886">
        <v>1</v>
      </c>
      <c r="M3886" t="s">
        <v>468</v>
      </c>
    </row>
    <row r="3887" spans="1:13" hidden="1">
      <c r="A3887" t="s">
        <v>296</v>
      </c>
      <c r="B3887" t="s">
        <v>339</v>
      </c>
      <c r="C3887" t="s">
        <v>286</v>
      </c>
      <c r="D3887">
        <v>1</v>
      </c>
      <c r="E3887">
        <v>1</v>
      </c>
      <c r="F3887">
        <v>1</v>
      </c>
      <c r="G3887">
        <v>1</v>
      </c>
      <c r="H3887">
        <v>1</v>
      </c>
      <c r="I3887">
        <v>1</v>
      </c>
      <c r="J3887">
        <v>1</v>
      </c>
      <c r="K3887">
        <v>1</v>
      </c>
      <c r="M3887" t="s">
        <v>468</v>
      </c>
    </row>
    <row r="3888" spans="1:13" hidden="1">
      <c r="A3888" t="s">
        <v>296</v>
      </c>
      <c r="B3888" t="s">
        <v>339</v>
      </c>
      <c r="C3888" t="s">
        <v>287</v>
      </c>
      <c r="D3888">
        <v>1</v>
      </c>
      <c r="E3888">
        <v>1</v>
      </c>
      <c r="F3888">
        <v>1</v>
      </c>
      <c r="G3888">
        <v>1</v>
      </c>
      <c r="H3888">
        <v>1</v>
      </c>
      <c r="I3888">
        <v>1</v>
      </c>
      <c r="J3888">
        <v>1</v>
      </c>
      <c r="K3888">
        <v>1</v>
      </c>
      <c r="M3888" t="s">
        <v>468</v>
      </c>
    </row>
    <row r="3889" spans="1:13" hidden="1">
      <c r="A3889" t="s">
        <v>296</v>
      </c>
      <c r="B3889" t="s">
        <v>339</v>
      </c>
      <c r="C3889" t="s">
        <v>288</v>
      </c>
      <c r="D3889">
        <v>1</v>
      </c>
      <c r="E3889">
        <v>1</v>
      </c>
      <c r="F3889">
        <v>1</v>
      </c>
      <c r="G3889">
        <v>1</v>
      </c>
      <c r="H3889">
        <v>1</v>
      </c>
      <c r="I3889">
        <v>1</v>
      </c>
      <c r="J3889">
        <v>1</v>
      </c>
      <c r="K3889">
        <v>1</v>
      </c>
      <c r="M3889" t="s">
        <v>468</v>
      </c>
    </row>
    <row r="3890" spans="1:13" hidden="1">
      <c r="A3890" t="s">
        <v>296</v>
      </c>
      <c r="B3890" t="s">
        <v>339</v>
      </c>
      <c r="C3890" t="s">
        <v>289</v>
      </c>
      <c r="D3890">
        <v>1</v>
      </c>
      <c r="E3890">
        <v>1</v>
      </c>
      <c r="F3890">
        <v>1</v>
      </c>
      <c r="G3890">
        <v>1</v>
      </c>
      <c r="H3890">
        <v>1</v>
      </c>
      <c r="I3890">
        <v>1</v>
      </c>
      <c r="J3890">
        <v>1</v>
      </c>
      <c r="K3890">
        <v>1</v>
      </c>
      <c r="M3890" t="s">
        <v>468</v>
      </c>
    </row>
    <row r="3891" spans="1:13" hidden="1">
      <c r="A3891" t="s">
        <v>296</v>
      </c>
      <c r="B3891" t="s">
        <v>339</v>
      </c>
      <c r="C3891" t="s">
        <v>290</v>
      </c>
      <c r="D3891">
        <v>1</v>
      </c>
      <c r="E3891">
        <v>1</v>
      </c>
      <c r="F3891">
        <v>1</v>
      </c>
      <c r="G3891">
        <v>1</v>
      </c>
      <c r="H3891">
        <v>1</v>
      </c>
      <c r="I3891">
        <v>1</v>
      </c>
      <c r="J3891">
        <v>1</v>
      </c>
      <c r="K3891">
        <v>1</v>
      </c>
      <c r="M3891" t="s">
        <v>468</v>
      </c>
    </row>
    <row r="3892" spans="1:13" hidden="1">
      <c r="A3892" t="s">
        <v>296</v>
      </c>
      <c r="B3892" t="s">
        <v>339</v>
      </c>
      <c r="C3892" t="s">
        <v>291</v>
      </c>
      <c r="D3892">
        <v>1</v>
      </c>
      <c r="E3892">
        <v>1</v>
      </c>
      <c r="F3892">
        <v>1</v>
      </c>
      <c r="G3892">
        <v>1</v>
      </c>
      <c r="H3892">
        <v>1</v>
      </c>
      <c r="I3892">
        <v>1</v>
      </c>
      <c r="J3892">
        <v>1</v>
      </c>
      <c r="K3892">
        <v>1</v>
      </c>
      <c r="M3892" t="s">
        <v>468</v>
      </c>
    </row>
    <row r="3893" spans="1:13" hidden="1">
      <c r="A3893" t="s">
        <v>296</v>
      </c>
      <c r="B3893" t="s">
        <v>339</v>
      </c>
      <c r="C3893" t="s">
        <v>292</v>
      </c>
      <c r="D3893">
        <v>1</v>
      </c>
      <c r="E3893">
        <v>1</v>
      </c>
      <c r="F3893">
        <v>1</v>
      </c>
      <c r="G3893">
        <v>1</v>
      </c>
      <c r="H3893">
        <v>1</v>
      </c>
      <c r="I3893">
        <v>1</v>
      </c>
      <c r="J3893">
        <v>1</v>
      </c>
      <c r="K3893">
        <v>1</v>
      </c>
      <c r="M3893" t="s">
        <v>468</v>
      </c>
    </row>
    <row r="3894" spans="1:13" hidden="1">
      <c r="A3894" t="s">
        <v>296</v>
      </c>
      <c r="B3894" t="s">
        <v>172</v>
      </c>
      <c r="C3894" t="s">
        <v>278</v>
      </c>
      <c r="D3894">
        <v>1</v>
      </c>
      <c r="E3894">
        <v>1</v>
      </c>
      <c r="F3894">
        <v>1</v>
      </c>
      <c r="G3894">
        <v>1</v>
      </c>
      <c r="H3894">
        <v>1</v>
      </c>
      <c r="I3894">
        <v>1</v>
      </c>
      <c r="J3894">
        <v>1</v>
      </c>
      <c r="K3894">
        <v>1</v>
      </c>
      <c r="M3894" t="s">
        <v>468</v>
      </c>
    </row>
    <row r="3895" spans="1:13" hidden="1">
      <c r="A3895" t="s">
        <v>296</v>
      </c>
      <c r="B3895" t="s">
        <v>172</v>
      </c>
      <c r="C3895" t="s">
        <v>279</v>
      </c>
      <c r="D3895">
        <v>1</v>
      </c>
      <c r="E3895">
        <v>1</v>
      </c>
      <c r="F3895">
        <v>1</v>
      </c>
      <c r="G3895">
        <v>1</v>
      </c>
      <c r="H3895">
        <v>1</v>
      </c>
      <c r="I3895">
        <v>1</v>
      </c>
      <c r="J3895">
        <v>1</v>
      </c>
      <c r="K3895">
        <v>1</v>
      </c>
      <c r="M3895" t="s">
        <v>468</v>
      </c>
    </row>
    <row r="3896" spans="1:13" hidden="1">
      <c r="A3896" t="s">
        <v>296</v>
      </c>
      <c r="B3896" t="s">
        <v>172</v>
      </c>
      <c r="C3896" t="s">
        <v>280</v>
      </c>
      <c r="D3896">
        <v>1</v>
      </c>
      <c r="E3896">
        <v>1</v>
      </c>
      <c r="F3896">
        <v>1</v>
      </c>
      <c r="G3896">
        <v>1</v>
      </c>
      <c r="H3896">
        <v>1</v>
      </c>
      <c r="I3896">
        <v>1</v>
      </c>
      <c r="J3896">
        <v>1</v>
      </c>
      <c r="K3896">
        <v>1</v>
      </c>
      <c r="M3896" t="s">
        <v>468</v>
      </c>
    </row>
    <row r="3897" spans="1:13" hidden="1">
      <c r="A3897" t="s">
        <v>296</v>
      </c>
      <c r="B3897" t="s">
        <v>172</v>
      </c>
      <c r="C3897" t="s">
        <v>277</v>
      </c>
      <c r="D3897">
        <v>1</v>
      </c>
      <c r="E3897">
        <v>1</v>
      </c>
      <c r="F3897">
        <v>1</v>
      </c>
      <c r="G3897">
        <v>1</v>
      </c>
      <c r="H3897">
        <v>1</v>
      </c>
      <c r="I3897">
        <v>1</v>
      </c>
      <c r="J3897">
        <v>1</v>
      </c>
      <c r="K3897">
        <v>1</v>
      </c>
      <c r="M3897" t="s">
        <v>468</v>
      </c>
    </row>
    <row r="3898" spans="1:13" hidden="1">
      <c r="A3898" t="s">
        <v>296</v>
      </c>
      <c r="B3898" t="s">
        <v>172</v>
      </c>
      <c r="C3898" t="s">
        <v>281</v>
      </c>
      <c r="D3898">
        <v>1</v>
      </c>
      <c r="E3898">
        <v>1</v>
      </c>
      <c r="F3898">
        <v>1</v>
      </c>
      <c r="G3898">
        <v>1</v>
      </c>
      <c r="H3898">
        <v>1</v>
      </c>
      <c r="I3898">
        <v>1</v>
      </c>
      <c r="J3898">
        <v>1</v>
      </c>
      <c r="K3898">
        <v>1</v>
      </c>
      <c r="M3898" t="s">
        <v>468</v>
      </c>
    </row>
    <row r="3899" spans="1:13" hidden="1">
      <c r="A3899" t="s">
        <v>296</v>
      </c>
      <c r="B3899" t="s">
        <v>172</v>
      </c>
      <c r="C3899" t="s">
        <v>282</v>
      </c>
      <c r="D3899">
        <v>1</v>
      </c>
      <c r="E3899">
        <v>1</v>
      </c>
      <c r="F3899">
        <v>1</v>
      </c>
      <c r="G3899">
        <v>1</v>
      </c>
      <c r="H3899">
        <v>1</v>
      </c>
      <c r="I3899">
        <v>1</v>
      </c>
      <c r="J3899">
        <v>1</v>
      </c>
      <c r="K3899">
        <v>1</v>
      </c>
      <c r="M3899" t="s">
        <v>468</v>
      </c>
    </row>
    <row r="3900" spans="1:13" hidden="1">
      <c r="A3900" t="s">
        <v>296</v>
      </c>
      <c r="B3900" t="s">
        <v>172</v>
      </c>
      <c r="C3900" t="s">
        <v>283</v>
      </c>
      <c r="D3900">
        <v>1</v>
      </c>
      <c r="E3900">
        <v>1</v>
      </c>
      <c r="F3900">
        <v>1</v>
      </c>
      <c r="G3900">
        <v>1</v>
      </c>
      <c r="H3900">
        <v>1</v>
      </c>
      <c r="I3900">
        <v>1</v>
      </c>
      <c r="J3900">
        <v>1</v>
      </c>
      <c r="K3900">
        <v>1</v>
      </c>
      <c r="M3900" t="s">
        <v>468</v>
      </c>
    </row>
    <row r="3901" spans="1:13" hidden="1">
      <c r="A3901" t="s">
        <v>296</v>
      </c>
      <c r="B3901" t="s">
        <v>172</v>
      </c>
      <c r="C3901" t="s">
        <v>284</v>
      </c>
      <c r="D3901">
        <v>1</v>
      </c>
      <c r="E3901">
        <v>1</v>
      </c>
      <c r="F3901">
        <v>1</v>
      </c>
      <c r="G3901">
        <v>1</v>
      </c>
      <c r="H3901">
        <v>1</v>
      </c>
      <c r="I3901">
        <v>1</v>
      </c>
      <c r="J3901">
        <v>1</v>
      </c>
      <c r="K3901">
        <v>1</v>
      </c>
      <c r="M3901" t="s">
        <v>468</v>
      </c>
    </row>
    <row r="3902" spans="1:13" hidden="1">
      <c r="A3902" t="s">
        <v>296</v>
      </c>
      <c r="B3902" t="s">
        <v>172</v>
      </c>
      <c r="C3902" t="s">
        <v>285</v>
      </c>
      <c r="D3902">
        <v>1</v>
      </c>
      <c r="E3902">
        <v>1</v>
      </c>
      <c r="F3902">
        <v>1</v>
      </c>
      <c r="G3902">
        <v>1</v>
      </c>
      <c r="H3902">
        <v>1</v>
      </c>
      <c r="I3902">
        <v>1</v>
      </c>
      <c r="J3902">
        <v>1</v>
      </c>
      <c r="K3902">
        <v>1</v>
      </c>
      <c r="M3902" t="s">
        <v>468</v>
      </c>
    </row>
    <row r="3903" spans="1:13" hidden="1">
      <c r="A3903" t="s">
        <v>296</v>
      </c>
      <c r="B3903" t="s">
        <v>172</v>
      </c>
      <c r="C3903" t="s">
        <v>286</v>
      </c>
      <c r="D3903">
        <v>1</v>
      </c>
      <c r="E3903">
        <v>1</v>
      </c>
      <c r="F3903">
        <v>1</v>
      </c>
      <c r="G3903">
        <v>1</v>
      </c>
      <c r="H3903">
        <v>1</v>
      </c>
      <c r="I3903">
        <v>1</v>
      </c>
      <c r="J3903">
        <v>1</v>
      </c>
      <c r="K3903">
        <v>1</v>
      </c>
      <c r="M3903" t="s">
        <v>468</v>
      </c>
    </row>
    <row r="3904" spans="1:13" hidden="1">
      <c r="A3904" t="s">
        <v>296</v>
      </c>
      <c r="B3904" t="s">
        <v>172</v>
      </c>
      <c r="C3904" t="s">
        <v>287</v>
      </c>
      <c r="D3904">
        <v>1</v>
      </c>
      <c r="E3904">
        <v>1</v>
      </c>
      <c r="F3904">
        <v>1</v>
      </c>
      <c r="G3904">
        <v>1</v>
      </c>
      <c r="H3904">
        <v>1</v>
      </c>
      <c r="I3904">
        <v>1</v>
      </c>
      <c r="J3904">
        <v>1</v>
      </c>
      <c r="K3904">
        <v>1</v>
      </c>
      <c r="M3904" t="s">
        <v>468</v>
      </c>
    </row>
    <row r="3905" spans="1:13" hidden="1">
      <c r="A3905" t="s">
        <v>296</v>
      </c>
      <c r="B3905" t="s">
        <v>172</v>
      </c>
      <c r="C3905" t="s">
        <v>288</v>
      </c>
      <c r="D3905">
        <v>1</v>
      </c>
      <c r="E3905">
        <v>1</v>
      </c>
      <c r="F3905">
        <v>1</v>
      </c>
      <c r="G3905">
        <v>1</v>
      </c>
      <c r="H3905">
        <v>1</v>
      </c>
      <c r="I3905">
        <v>1</v>
      </c>
      <c r="J3905">
        <v>1</v>
      </c>
      <c r="K3905">
        <v>1</v>
      </c>
      <c r="M3905" t="s">
        <v>468</v>
      </c>
    </row>
    <row r="3906" spans="1:13" hidden="1">
      <c r="A3906" t="s">
        <v>296</v>
      </c>
      <c r="B3906" t="s">
        <v>172</v>
      </c>
      <c r="C3906" t="s">
        <v>289</v>
      </c>
      <c r="D3906">
        <v>1</v>
      </c>
      <c r="E3906">
        <v>1</v>
      </c>
      <c r="F3906">
        <v>1</v>
      </c>
      <c r="G3906">
        <v>1</v>
      </c>
      <c r="H3906">
        <v>1</v>
      </c>
      <c r="I3906">
        <v>1</v>
      </c>
      <c r="J3906">
        <v>1</v>
      </c>
      <c r="K3906">
        <v>1</v>
      </c>
      <c r="M3906" t="s">
        <v>468</v>
      </c>
    </row>
    <row r="3907" spans="1:13" hidden="1">
      <c r="A3907" t="s">
        <v>296</v>
      </c>
      <c r="B3907" t="s">
        <v>172</v>
      </c>
      <c r="C3907" t="s">
        <v>290</v>
      </c>
      <c r="D3907">
        <v>1</v>
      </c>
      <c r="E3907">
        <v>1</v>
      </c>
      <c r="F3907">
        <v>1</v>
      </c>
      <c r="G3907">
        <v>1</v>
      </c>
      <c r="H3907">
        <v>1</v>
      </c>
      <c r="I3907">
        <v>1</v>
      </c>
      <c r="J3907">
        <v>1</v>
      </c>
      <c r="K3907">
        <v>1</v>
      </c>
      <c r="M3907" t="s">
        <v>468</v>
      </c>
    </row>
    <row r="3908" spans="1:13" hidden="1">
      <c r="A3908" t="s">
        <v>296</v>
      </c>
      <c r="B3908" t="s">
        <v>172</v>
      </c>
      <c r="C3908" t="s">
        <v>291</v>
      </c>
      <c r="D3908">
        <v>1</v>
      </c>
      <c r="E3908">
        <v>1</v>
      </c>
      <c r="F3908">
        <v>1</v>
      </c>
      <c r="G3908">
        <v>1</v>
      </c>
      <c r="H3908">
        <v>1</v>
      </c>
      <c r="I3908">
        <v>1</v>
      </c>
      <c r="J3908">
        <v>1</v>
      </c>
      <c r="K3908">
        <v>1</v>
      </c>
      <c r="M3908" t="s">
        <v>468</v>
      </c>
    </row>
    <row r="3909" spans="1:13" hidden="1">
      <c r="A3909" t="s">
        <v>296</v>
      </c>
      <c r="B3909" t="s">
        <v>172</v>
      </c>
      <c r="C3909" t="s">
        <v>292</v>
      </c>
      <c r="D3909">
        <v>1</v>
      </c>
      <c r="E3909">
        <v>1</v>
      </c>
      <c r="F3909">
        <v>1</v>
      </c>
      <c r="G3909">
        <v>1</v>
      </c>
      <c r="H3909">
        <v>1</v>
      </c>
      <c r="I3909">
        <v>1</v>
      </c>
      <c r="J3909">
        <v>1</v>
      </c>
      <c r="K3909">
        <v>1</v>
      </c>
      <c r="M3909" t="s">
        <v>468</v>
      </c>
    </row>
    <row r="3910" spans="1:13" hidden="1">
      <c r="A3910" t="s">
        <v>296</v>
      </c>
      <c r="B3910" t="s">
        <v>173</v>
      </c>
      <c r="C3910" t="s">
        <v>278</v>
      </c>
      <c r="D3910">
        <v>1</v>
      </c>
      <c r="E3910">
        <v>1</v>
      </c>
      <c r="F3910">
        <v>1</v>
      </c>
      <c r="G3910">
        <v>1</v>
      </c>
      <c r="H3910">
        <v>1</v>
      </c>
      <c r="I3910">
        <v>1</v>
      </c>
      <c r="J3910">
        <v>1</v>
      </c>
      <c r="K3910">
        <v>1</v>
      </c>
      <c r="M3910" t="s">
        <v>468</v>
      </c>
    </row>
    <row r="3911" spans="1:13" hidden="1">
      <c r="A3911" t="s">
        <v>296</v>
      </c>
      <c r="B3911" t="s">
        <v>173</v>
      </c>
      <c r="C3911" t="s">
        <v>279</v>
      </c>
      <c r="D3911">
        <v>1</v>
      </c>
      <c r="E3911">
        <v>1</v>
      </c>
      <c r="F3911">
        <v>1</v>
      </c>
      <c r="G3911">
        <v>1</v>
      </c>
      <c r="H3911">
        <v>1</v>
      </c>
      <c r="I3911">
        <v>1</v>
      </c>
      <c r="J3911">
        <v>1</v>
      </c>
      <c r="K3911">
        <v>1</v>
      </c>
      <c r="M3911" t="s">
        <v>468</v>
      </c>
    </row>
    <row r="3912" spans="1:13" hidden="1">
      <c r="A3912" t="s">
        <v>296</v>
      </c>
      <c r="B3912" t="s">
        <v>173</v>
      </c>
      <c r="C3912" t="s">
        <v>280</v>
      </c>
      <c r="D3912">
        <v>1</v>
      </c>
      <c r="E3912">
        <v>1</v>
      </c>
      <c r="F3912">
        <v>1</v>
      </c>
      <c r="G3912">
        <v>1</v>
      </c>
      <c r="H3912">
        <v>1</v>
      </c>
      <c r="I3912">
        <v>1</v>
      </c>
      <c r="J3912">
        <v>1</v>
      </c>
      <c r="K3912">
        <v>1</v>
      </c>
      <c r="M3912" t="s">
        <v>468</v>
      </c>
    </row>
    <row r="3913" spans="1:13" hidden="1">
      <c r="A3913" t="s">
        <v>296</v>
      </c>
      <c r="B3913" t="s">
        <v>173</v>
      </c>
      <c r="C3913" t="s">
        <v>277</v>
      </c>
      <c r="D3913">
        <v>1</v>
      </c>
      <c r="E3913">
        <v>1</v>
      </c>
      <c r="F3913">
        <v>1</v>
      </c>
      <c r="G3913">
        <v>1</v>
      </c>
      <c r="H3913">
        <v>1</v>
      </c>
      <c r="I3913">
        <v>1</v>
      </c>
      <c r="J3913">
        <v>1</v>
      </c>
      <c r="K3913">
        <v>1</v>
      </c>
      <c r="M3913" t="s">
        <v>468</v>
      </c>
    </row>
    <row r="3914" spans="1:13" hidden="1">
      <c r="A3914" t="s">
        <v>296</v>
      </c>
      <c r="B3914" t="s">
        <v>173</v>
      </c>
      <c r="C3914" t="s">
        <v>281</v>
      </c>
      <c r="D3914">
        <v>1</v>
      </c>
      <c r="E3914">
        <v>1</v>
      </c>
      <c r="F3914">
        <v>1</v>
      </c>
      <c r="G3914">
        <v>1</v>
      </c>
      <c r="H3914">
        <v>1</v>
      </c>
      <c r="I3914">
        <v>1</v>
      </c>
      <c r="J3914">
        <v>1</v>
      </c>
      <c r="K3914">
        <v>1</v>
      </c>
      <c r="M3914" t="s">
        <v>468</v>
      </c>
    </row>
    <row r="3915" spans="1:13" hidden="1">
      <c r="A3915" t="s">
        <v>296</v>
      </c>
      <c r="B3915" t="s">
        <v>173</v>
      </c>
      <c r="C3915" t="s">
        <v>282</v>
      </c>
      <c r="D3915">
        <v>1</v>
      </c>
      <c r="E3915">
        <v>1</v>
      </c>
      <c r="F3915">
        <v>1</v>
      </c>
      <c r="G3915">
        <v>1</v>
      </c>
      <c r="H3915">
        <v>1</v>
      </c>
      <c r="I3915">
        <v>1</v>
      </c>
      <c r="J3915">
        <v>1</v>
      </c>
      <c r="K3915">
        <v>1</v>
      </c>
      <c r="M3915" t="s">
        <v>468</v>
      </c>
    </row>
    <row r="3916" spans="1:13" hidden="1">
      <c r="A3916" t="s">
        <v>296</v>
      </c>
      <c r="B3916" t="s">
        <v>173</v>
      </c>
      <c r="C3916" t="s">
        <v>283</v>
      </c>
      <c r="D3916">
        <v>1</v>
      </c>
      <c r="E3916">
        <v>1</v>
      </c>
      <c r="F3916">
        <v>1</v>
      </c>
      <c r="G3916">
        <v>1</v>
      </c>
      <c r="H3916">
        <v>1</v>
      </c>
      <c r="I3916">
        <v>1</v>
      </c>
      <c r="J3916">
        <v>1</v>
      </c>
      <c r="K3916">
        <v>1</v>
      </c>
      <c r="M3916" t="s">
        <v>468</v>
      </c>
    </row>
    <row r="3917" spans="1:13" hidden="1">
      <c r="A3917" t="s">
        <v>296</v>
      </c>
      <c r="B3917" t="s">
        <v>173</v>
      </c>
      <c r="C3917" t="s">
        <v>284</v>
      </c>
      <c r="D3917">
        <v>1</v>
      </c>
      <c r="E3917">
        <v>1</v>
      </c>
      <c r="F3917">
        <v>1</v>
      </c>
      <c r="G3917">
        <v>1</v>
      </c>
      <c r="H3917">
        <v>1</v>
      </c>
      <c r="I3917">
        <v>1</v>
      </c>
      <c r="J3917">
        <v>1</v>
      </c>
      <c r="K3917">
        <v>1</v>
      </c>
      <c r="M3917" t="s">
        <v>468</v>
      </c>
    </row>
    <row r="3918" spans="1:13" hidden="1">
      <c r="A3918" t="s">
        <v>296</v>
      </c>
      <c r="B3918" t="s">
        <v>173</v>
      </c>
      <c r="C3918" t="s">
        <v>285</v>
      </c>
      <c r="D3918">
        <v>1</v>
      </c>
      <c r="E3918">
        <v>1</v>
      </c>
      <c r="F3918">
        <v>1</v>
      </c>
      <c r="G3918">
        <v>1</v>
      </c>
      <c r="H3918">
        <v>1</v>
      </c>
      <c r="I3918">
        <v>1</v>
      </c>
      <c r="J3918">
        <v>1</v>
      </c>
      <c r="K3918">
        <v>1</v>
      </c>
      <c r="M3918" t="s">
        <v>468</v>
      </c>
    </row>
    <row r="3919" spans="1:13" hidden="1">
      <c r="A3919" t="s">
        <v>296</v>
      </c>
      <c r="B3919" t="s">
        <v>173</v>
      </c>
      <c r="C3919" t="s">
        <v>286</v>
      </c>
      <c r="D3919">
        <v>1</v>
      </c>
      <c r="E3919">
        <v>1</v>
      </c>
      <c r="F3919">
        <v>1</v>
      </c>
      <c r="G3919">
        <v>1</v>
      </c>
      <c r="H3919">
        <v>1</v>
      </c>
      <c r="I3919">
        <v>1</v>
      </c>
      <c r="J3919">
        <v>1</v>
      </c>
      <c r="K3919">
        <v>1</v>
      </c>
      <c r="M3919" t="s">
        <v>468</v>
      </c>
    </row>
    <row r="3920" spans="1:13" hidden="1">
      <c r="A3920" t="s">
        <v>296</v>
      </c>
      <c r="B3920" t="s">
        <v>173</v>
      </c>
      <c r="C3920" t="s">
        <v>287</v>
      </c>
      <c r="D3920">
        <v>1</v>
      </c>
      <c r="E3920">
        <v>1</v>
      </c>
      <c r="F3920">
        <v>1</v>
      </c>
      <c r="G3920">
        <v>1</v>
      </c>
      <c r="H3920">
        <v>1</v>
      </c>
      <c r="I3920">
        <v>1</v>
      </c>
      <c r="J3920">
        <v>1</v>
      </c>
      <c r="K3920">
        <v>1</v>
      </c>
      <c r="M3920" t="s">
        <v>468</v>
      </c>
    </row>
    <row r="3921" spans="1:13" hidden="1">
      <c r="A3921" t="s">
        <v>296</v>
      </c>
      <c r="B3921" t="s">
        <v>173</v>
      </c>
      <c r="C3921" t="s">
        <v>288</v>
      </c>
      <c r="D3921">
        <v>1</v>
      </c>
      <c r="E3921">
        <v>1</v>
      </c>
      <c r="F3921">
        <v>1</v>
      </c>
      <c r="G3921">
        <v>1</v>
      </c>
      <c r="H3921">
        <v>1</v>
      </c>
      <c r="I3921">
        <v>1</v>
      </c>
      <c r="J3921">
        <v>1</v>
      </c>
      <c r="K3921">
        <v>1</v>
      </c>
      <c r="M3921" t="s">
        <v>468</v>
      </c>
    </row>
    <row r="3922" spans="1:13" hidden="1">
      <c r="A3922" t="s">
        <v>296</v>
      </c>
      <c r="B3922" t="s">
        <v>173</v>
      </c>
      <c r="C3922" t="s">
        <v>289</v>
      </c>
      <c r="D3922">
        <v>1</v>
      </c>
      <c r="E3922">
        <v>1</v>
      </c>
      <c r="F3922">
        <v>1</v>
      </c>
      <c r="G3922">
        <v>1</v>
      </c>
      <c r="H3922">
        <v>1</v>
      </c>
      <c r="I3922">
        <v>1</v>
      </c>
      <c r="J3922">
        <v>1</v>
      </c>
      <c r="K3922">
        <v>1</v>
      </c>
      <c r="M3922" t="s">
        <v>468</v>
      </c>
    </row>
    <row r="3923" spans="1:13" hidden="1">
      <c r="A3923" t="s">
        <v>296</v>
      </c>
      <c r="B3923" t="s">
        <v>173</v>
      </c>
      <c r="C3923" t="s">
        <v>290</v>
      </c>
      <c r="D3923">
        <v>1</v>
      </c>
      <c r="E3923">
        <v>1</v>
      </c>
      <c r="F3923">
        <v>1</v>
      </c>
      <c r="G3923">
        <v>1</v>
      </c>
      <c r="H3923">
        <v>1</v>
      </c>
      <c r="I3923">
        <v>1</v>
      </c>
      <c r="J3923">
        <v>1</v>
      </c>
      <c r="K3923">
        <v>1</v>
      </c>
      <c r="M3923" t="s">
        <v>468</v>
      </c>
    </row>
    <row r="3924" spans="1:13" hidden="1">
      <c r="A3924" t="s">
        <v>296</v>
      </c>
      <c r="B3924" t="s">
        <v>173</v>
      </c>
      <c r="C3924" t="s">
        <v>291</v>
      </c>
      <c r="D3924">
        <v>1</v>
      </c>
      <c r="E3924">
        <v>1</v>
      </c>
      <c r="F3924">
        <v>1</v>
      </c>
      <c r="G3924">
        <v>1</v>
      </c>
      <c r="H3924">
        <v>1</v>
      </c>
      <c r="I3924">
        <v>1</v>
      </c>
      <c r="J3924">
        <v>1</v>
      </c>
      <c r="K3924">
        <v>1</v>
      </c>
      <c r="M3924" t="s">
        <v>468</v>
      </c>
    </row>
    <row r="3925" spans="1:13" hidden="1">
      <c r="A3925" t="s">
        <v>296</v>
      </c>
      <c r="B3925" t="s">
        <v>173</v>
      </c>
      <c r="C3925" t="s">
        <v>292</v>
      </c>
      <c r="D3925">
        <v>1</v>
      </c>
      <c r="E3925">
        <v>1</v>
      </c>
      <c r="F3925">
        <v>1</v>
      </c>
      <c r="G3925">
        <v>1</v>
      </c>
      <c r="H3925">
        <v>1</v>
      </c>
      <c r="I3925">
        <v>1</v>
      </c>
      <c r="J3925">
        <v>1</v>
      </c>
      <c r="K3925">
        <v>1</v>
      </c>
      <c r="M3925" t="s">
        <v>468</v>
      </c>
    </row>
    <row r="3926" spans="1:13" hidden="1">
      <c r="A3926" t="s">
        <v>296</v>
      </c>
      <c r="B3926" t="s">
        <v>237</v>
      </c>
      <c r="C3926" t="s">
        <v>278</v>
      </c>
      <c r="D3926">
        <v>1</v>
      </c>
      <c r="E3926">
        <v>1</v>
      </c>
      <c r="F3926">
        <v>1</v>
      </c>
      <c r="G3926">
        <v>1</v>
      </c>
      <c r="H3926">
        <v>1</v>
      </c>
      <c r="I3926">
        <v>1</v>
      </c>
      <c r="J3926">
        <v>1</v>
      </c>
      <c r="K3926">
        <v>1</v>
      </c>
      <c r="M3926" t="s">
        <v>468</v>
      </c>
    </row>
    <row r="3927" spans="1:13" hidden="1">
      <c r="A3927" t="s">
        <v>296</v>
      </c>
      <c r="B3927" t="s">
        <v>237</v>
      </c>
      <c r="C3927" t="s">
        <v>279</v>
      </c>
      <c r="D3927">
        <v>1</v>
      </c>
      <c r="E3927">
        <v>1</v>
      </c>
      <c r="F3927">
        <v>1</v>
      </c>
      <c r="G3927">
        <v>1</v>
      </c>
      <c r="H3927">
        <v>1</v>
      </c>
      <c r="I3927">
        <v>1</v>
      </c>
      <c r="J3927">
        <v>1</v>
      </c>
      <c r="K3927">
        <v>1</v>
      </c>
      <c r="M3927" t="s">
        <v>468</v>
      </c>
    </row>
    <row r="3928" spans="1:13" hidden="1">
      <c r="A3928" t="s">
        <v>296</v>
      </c>
      <c r="B3928" t="s">
        <v>237</v>
      </c>
      <c r="C3928" t="s">
        <v>280</v>
      </c>
      <c r="D3928">
        <v>1</v>
      </c>
      <c r="E3928">
        <v>1</v>
      </c>
      <c r="F3928">
        <v>1</v>
      </c>
      <c r="G3928">
        <v>1</v>
      </c>
      <c r="H3928">
        <v>1</v>
      </c>
      <c r="I3928">
        <v>1</v>
      </c>
      <c r="J3928">
        <v>1</v>
      </c>
      <c r="K3928">
        <v>1</v>
      </c>
      <c r="M3928" t="s">
        <v>468</v>
      </c>
    </row>
    <row r="3929" spans="1:13" hidden="1">
      <c r="A3929" t="s">
        <v>296</v>
      </c>
      <c r="B3929" t="s">
        <v>237</v>
      </c>
      <c r="C3929" t="s">
        <v>277</v>
      </c>
      <c r="D3929">
        <v>1</v>
      </c>
      <c r="E3929">
        <v>1</v>
      </c>
      <c r="F3929">
        <v>1</v>
      </c>
      <c r="G3929">
        <v>1</v>
      </c>
      <c r="H3929">
        <v>1</v>
      </c>
      <c r="I3929">
        <v>1</v>
      </c>
      <c r="J3929">
        <v>1</v>
      </c>
      <c r="K3929">
        <v>1</v>
      </c>
      <c r="M3929" t="s">
        <v>468</v>
      </c>
    </row>
    <row r="3930" spans="1:13" hidden="1">
      <c r="A3930" t="s">
        <v>296</v>
      </c>
      <c r="B3930" t="s">
        <v>237</v>
      </c>
      <c r="C3930" t="s">
        <v>281</v>
      </c>
      <c r="D3930">
        <v>1</v>
      </c>
      <c r="E3930">
        <v>1</v>
      </c>
      <c r="F3930">
        <v>1</v>
      </c>
      <c r="G3930">
        <v>1</v>
      </c>
      <c r="H3930">
        <v>1</v>
      </c>
      <c r="I3930">
        <v>1</v>
      </c>
      <c r="J3930">
        <v>1</v>
      </c>
      <c r="K3930">
        <v>1</v>
      </c>
      <c r="M3930" t="s">
        <v>468</v>
      </c>
    </row>
    <row r="3931" spans="1:13" hidden="1">
      <c r="A3931" t="s">
        <v>296</v>
      </c>
      <c r="B3931" t="s">
        <v>237</v>
      </c>
      <c r="C3931" t="s">
        <v>282</v>
      </c>
      <c r="D3931">
        <v>1</v>
      </c>
      <c r="E3931">
        <v>1</v>
      </c>
      <c r="F3931">
        <v>1</v>
      </c>
      <c r="G3931">
        <v>1</v>
      </c>
      <c r="H3931">
        <v>1</v>
      </c>
      <c r="I3931">
        <v>1</v>
      </c>
      <c r="J3931">
        <v>1</v>
      </c>
      <c r="K3931">
        <v>1</v>
      </c>
      <c r="M3931" t="s">
        <v>468</v>
      </c>
    </row>
    <row r="3932" spans="1:13" hidden="1">
      <c r="A3932" t="s">
        <v>296</v>
      </c>
      <c r="B3932" t="s">
        <v>237</v>
      </c>
      <c r="C3932" t="s">
        <v>283</v>
      </c>
      <c r="D3932">
        <v>1</v>
      </c>
      <c r="E3932">
        <v>1</v>
      </c>
      <c r="F3932">
        <v>1</v>
      </c>
      <c r="G3932">
        <v>1</v>
      </c>
      <c r="H3932">
        <v>1</v>
      </c>
      <c r="I3932">
        <v>1</v>
      </c>
      <c r="J3932">
        <v>1</v>
      </c>
      <c r="K3932">
        <v>1</v>
      </c>
      <c r="M3932" t="s">
        <v>468</v>
      </c>
    </row>
    <row r="3933" spans="1:13" hidden="1">
      <c r="A3933" t="s">
        <v>296</v>
      </c>
      <c r="B3933" t="s">
        <v>237</v>
      </c>
      <c r="C3933" t="s">
        <v>284</v>
      </c>
      <c r="D3933">
        <v>1</v>
      </c>
      <c r="E3933">
        <v>1</v>
      </c>
      <c r="F3933">
        <v>1</v>
      </c>
      <c r="G3933">
        <v>1</v>
      </c>
      <c r="H3933">
        <v>1</v>
      </c>
      <c r="I3933">
        <v>1</v>
      </c>
      <c r="J3933">
        <v>1</v>
      </c>
      <c r="K3933">
        <v>1</v>
      </c>
      <c r="M3933" t="s">
        <v>468</v>
      </c>
    </row>
    <row r="3934" spans="1:13" hidden="1">
      <c r="A3934" t="s">
        <v>296</v>
      </c>
      <c r="B3934" t="s">
        <v>237</v>
      </c>
      <c r="C3934" t="s">
        <v>285</v>
      </c>
      <c r="D3934">
        <v>1</v>
      </c>
      <c r="E3934">
        <v>1</v>
      </c>
      <c r="F3934">
        <v>1</v>
      </c>
      <c r="G3934">
        <v>1</v>
      </c>
      <c r="H3934">
        <v>1</v>
      </c>
      <c r="I3934">
        <v>1</v>
      </c>
      <c r="J3934">
        <v>1</v>
      </c>
      <c r="K3934">
        <v>1</v>
      </c>
      <c r="M3934" t="s">
        <v>468</v>
      </c>
    </row>
    <row r="3935" spans="1:13" hidden="1">
      <c r="A3935" t="s">
        <v>296</v>
      </c>
      <c r="B3935" t="s">
        <v>237</v>
      </c>
      <c r="C3935" t="s">
        <v>286</v>
      </c>
      <c r="D3935">
        <v>1</v>
      </c>
      <c r="E3935">
        <v>1</v>
      </c>
      <c r="F3935">
        <v>1</v>
      </c>
      <c r="G3935">
        <v>1</v>
      </c>
      <c r="H3935">
        <v>1</v>
      </c>
      <c r="I3935">
        <v>1</v>
      </c>
      <c r="J3935">
        <v>1</v>
      </c>
      <c r="K3935">
        <v>1</v>
      </c>
      <c r="M3935" t="s">
        <v>468</v>
      </c>
    </row>
    <row r="3936" spans="1:13" hidden="1">
      <c r="A3936" t="s">
        <v>296</v>
      </c>
      <c r="B3936" t="s">
        <v>237</v>
      </c>
      <c r="C3936" t="s">
        <v>287</v>
      </c>
      <c r="D3936">
        <v>1</v>
      </c>
      <c r="E3936">
        <v>1</v>
      </c>
      <c r="F3936">
        <v>1</v>
      </c>
      <c r="G3936">
        <v>1</v>
      </c>
      <c r="H3936">
        <v>1</v>
      </c>
      <c r="I3936">
        <v>1</v>
      </c>
      <c r="J3936">
        <v>1</v>
      </c>
      <c r="K3936">
        <v>1</v>
      </c>
      <c r="M3936" t="s">
        <v>468</v>
      </c>
    </row>
    <row r="3937" spans="1:13" hidden="1">
      <c r="A3937" t="s">
        <v>296</v>
      </c>
      <c r="B3937" t="s">
        <v>237</v>
      </c>
      <c r="C3937" t="s">
        <v>288</v>
      </c>
      <c r="D3937">
        <v>1</v>
      </c>
      <c r="E3937">
        <v>1</v>
      </c>
      <c r="F3937">
        <v>1</v>
      </c>
      <c r="G3937">
        <v>1</v>
      </c>
      <c r="H3937">
        <v>1</v>
      </c>
      <c r="I3937">
        <v>1</v>
      </c>
      <c r="J3937">
        <v>1</v>
      </c>
      <c r="K3937">
        <v>1</v>
      </c>
      <c r="M3937" t="s">
        <v>468</v>
      </c>
    </row>
    <row r="3938" spans="1:13" hidden="1">
      <c r="A3938" t="s">
        <v>296</v>
      </c>
      <c r="B3938" t="s">
        <v>237</v>
      </c>
      <c r="C3938" t="s">
        <v>289</v>
      </c>
      <c r="D3938">
        <v>1</v>
      </c>
      <c r="E3938">
        <v>1</v>
      </c>
      <c r="F3938">
        <v>1</v>
      </c>
      <c r="G3938">
        <v>1</v>
      </c>
      <c r="H3938">
        <v>1</v>
      </c>
      <c r="I3938">
        <v>1</v>
      </c>
      <c r="J3938">
        <v>1</v>
      </c>
      <c r="K3938">
        <v>1</v>
      </c>
      <c r="M3938" t="s">
        <v>468</v>
      </c>
    </row>
    <row r="3939" spans="1:13" hidden="1">
      <c r="A3939" t="s">
        <v>296</v>
      </c>
      <c r="B3939" t="s">
        <v>237</v>
      </c>
      <c r="C3939" t="s">
        <v>290</v>
      </c>
      <c r="D3939">
        <v>1</v>
      </c>
      <c r="E3939">
        <v>1</v>
      </c>
      <c r="F3939">
        <v>1</v>
      </c>
      <c r="G3939">
        <v>1</v>
      </c>
      <c r="H3939">
        <v>1</v>
      </c>
      <c r="I3939">
        <v>1</v>
      </c>
      <c r="J3939">
        <v>1</v>
      </c>
      <c r="K3939">
        <v>1</v>
      </c>
      <c r="M3939" t="s">
        <v>468</v>
      </c>
    </row>
    <row r="3940" spans="1:13" hidden="1">
      <c r="A3940" t="s">
        <v>296</v>
      </c>
      <c r="B3940" t="s">
        <v>237</v>
      </c>
      <c r="C3940" t="s">
        <v>291</v>
      </c>
      <c r="D3940">
        <v>1</v>
      </c>
      <c r="E3940">
        <v>1</v>
      </c>
      <c r="F3940">
        <v>1</v>
      </c>
      <c r="G3940">
        <v>1</v>
      </c>
      <c r="H3940">
        <v>1</v>
      </c>
      <c r="I3940">
        <v>1</v>
      </c>
      <c r="J3940">
        <v>1</v>
      </c>
      <c r="K3940">
        <v>1</v>
      </c>
      <c r="M3940" t="s">
        <v>468</v>
      </c>
    </row>
    <row r="3941" spans="1:13" hidden="1">
      <c r="A3941" t="s">
        <v>296</v>
      </c>
      <c r="B3941" t="s">
        <v>237</v>
      </c>
      <c r="C3941" t="s">
        <v>292</v>
      </c>
      <c r="D3941">
        <v>1</v>
      </c>
      <c r="E3941">
        <v>1</v>
      </c>
      <c r="F3941">
        <v>1</v>
      </c>
      <c r="G3941">
        <v>1</v>
      </c>
      <c r="H3941">
        <v>1</v>
      </c>
      <c r="I3941">
        <v>1</v>
      </c>
      <c r="J3941">
        <v>1</v>
      </c>
      <c r="K3941">
        <v>1</v>
      </c>
      <c r="M3941" t="s">
        <v>468</v>
      </c>
    </row>
    <row r="3942" spans="1:13" hidden="1">
      <c r="A3942" t="s">
        <v>296</v>
      </c>
      <c r="B3942" t="s">
        <v>322</v>
      </c>
      <c r="C3942" t="s">
        <v>278</v>
      </c>
      <c r="D3942">
        <v>1</v>
      </c>
      <c r="E3942">
        <v>1</v>
      </c>
      <c r="F3942">
        <v>1</v>
      </c>
      <c r="G3942">
        <v>1</v>
      </c>
      <c r="H3942">
        <v>1</v>
      </c>
      <c r="I3942">
        <v>1</v>
      </c>
      <c r="J3942">
        <v>1</v>
      </c>
      <c r="K3942">
        <v>1</v>
      </c>
      <c r="M3942" t="s">
        <v>468</v>
      </c>
    </row>
    <row r="3943" spans="1:13" hidden="1">
      <c r="A3943" t="s">
        <v>296</v>
      </c>
      <c r="B3943" t="s">
        <v>322</v>
      </c>
      <c r="C3943" t="s">
        <v>279</v>
      </c>
      <c r="D3943">
        <v>1</v>
      </c>
      <c r="E3943">
        <v>1</v>
      </c>
      <c r="F3943">
        <v>1</v>
      </c>
      <c r="G3943">
        <v>1</v>
      </c>
      <c r="H3943">
        <v>1</v>
      </c>
      <c r="I3943">
        <v>1</v>
      </c>
      <c r="J3943">
        <v>1</v>
      </c>
      <c r="K3943">
        <v>1</v>
      </c>
      <c r="M3943" t="s">
        <v>468</v>
      </c>
    </row>
    <row r="3944" spans="1:13" hidden="1">
      <c r="A3944" t="s">
        <v>296</v>
      </c>
      <c r="B3944" t="s">
        <v>322</v>
      </c>
      <c r="C3944" t="s">
        <v>280</v>
      </c>
      <c r="D3944">
        <v>1</v>
      </c>
      <c r="E3944">
        <v>1</v>
      </c>
      <c r="F3944">
        <v>1</v>
      </c>
      <c r="G3944">
        <v>1</v>
      </c>
      <c r="H3944">
        <v>1</v>
      </c>
      <c r="I3944">
        <v>1</v>
      </c>
      <c r="J3944">
        <v>1</v>
      </c>
      <c r="K3944">
        <v>1</v>
      </c>
      <c r="M3944" t="s">
        <v>468</v>
      </c>
    </row>
    <row r="3945" spans="1:13" hidden="1">
      <c r="A3945" t="s">
        <v>296</v>
      </c>
      <c r="B3945" t="s">
        <v>322</v>
      </c>
      <c r="C3945" t="s">
        <v>277</v>
      </c>
      <c r="D3945">
        <v>1</v>
      </c>
      <c r="E3945">
        <v>1</v>
      </c>
      <c r="F3945">
        <v>1</v>
      </c>
      <c r="G3945">
        <v>1</v>
      </c>
      <c r="H3945">
        <v>1</v>
      </c>
      <c r="I3945">
        <v>1</v>
      </c>
      <c r="J3945">
        <v>1</v>
      </c>
      <c r="K3945">
        <v>1</v>
      </c>
      <c r="M3945" t="s">
        <v>468</v>
      </c>
    </row>
    <row r="3946" spans="1:13" hidden="1">
      <c r="A3946" t="s">
        <v>296</v>
      </c>
      <c r="B3946" t="s">
        <v>322</v>
      </c>
      <c r="C3946" t="s">
        <v>281</v>
      </c>
      <c r="D3946">
        <v>1</v>
      </c>
      <c r="E3946">
        <v>1</v>
      </c>
      <c r="F3946">
        <v>1</v>
      </c>
      <c r="G3946">
        <v>1</v>
      </c>
      <c r="H3946">
        <v>1</v>
      </c>
      <c r="I3946">
        <v>1</v>
      </c>
      <c r="J3946">
        <v>1</v>
      </c>
      <c r="K3946">
        <v>1</v>
      </c>
      <c r="M3946" t="s">
        <v>468</v>
      </c>
    </row>
    <row r="3947" spans="1:13" hidden="1">
      <c r="A3947" t="s">
        <v>296</v>
      </c>
      <c r="B3947" t="s">
        <v>322</v>
      </c>
      <c r="C3947" t="s">
        <v>282</v>
      </c>
      <c r="D3947">
        <v>1</v>
      </c>
      <c r="E3947">
        <v>1</v>
      </c>
      <c r="F3947">
        <v>1</v>
      </c>
      <c r="G3947">
        <v>1</v>
      </c>
      <c r="H3947">
        <v>1</v>
      </c>
      <c r="I3947">
        <v>1</v>
      </c>
      <c r="J3947">
        <v>1</v>
      </c>
      <c r="K3947">
        <v>1</v>
      </c>
      <c r="M3947" t="s">
        <v>468</v>
      </c>
    </row>
    <row r="3948" spans="1:13" hidden="1">
      <c r="A3948" t="s">
        <v>296</v>
      </c>
      <c r="B3948" t="s">
        <v>322</v>
      </c>
      <c r="C3948" t="s">
        <v>283</v>
      </c>
      <c r="D3948">
        <v>1</v>
      </c>
      <c r="E3948">
        <v>1</v>
      </c>
      <c r="F3948">
        <v>1</v>
      </c>
      <c r="G3948">
        <v>1</v>
      </c>
      <c r="H3948">
        <v>1</v>
      </c>
      <c r="I3948">
        <v>1</v>
      </c>
      <c r="J3948">
        <v>1</v>
      </c>
      <c r="K3948">
        <v>1</v>
      </c>
      <c r="M3948" t="s">
        <v>468</v>
      </c>
    </row>
    <row r="3949" spans="1:13" hidden="1">
      <c r="A3949" t="s">
        <v>296</v>
      </c>
      <c r="B3949" t="s">
        <v>322</v>
      </c>
      <c r="C3949" t="s">
        <v>284</v>
      </c>
      <c r="D3949">
        <v>1</v>
      </c>
      <c r="E3949">
        <v>1</v>
      </c>
      <c r="F3949">
        <v>1</v>
      </c>
      <c r="G3949">
        <v>1</v>
      </c>
      <c r="H3949">
        <v>1</v>
      </c>
      <c r="I3949">
        <v>1</v>
      </c>
      <c r="J3949">
        <v>1</v>
      </c>
      <c r="K3949">
        <v>1</v>
      </c>
      <c r="M3949" t="s">
        <v>468</v>
      </c>
    </row>
    <row r="3950" spans="1:13" hidden="1">
      <c r="A3950" t="s">
        <v>296</v>
      </c>
      <c r="B3950" t="s">
        <v>322</v>
      </c>
      <c r="C3950" t="s">
        <v>285</v>
      </c>
      <c r="D3950">
        <v>1</v>
      </c>
      <c r="E3950">
        <v>1</v>
      </c>
      <c r="F3950">
        <v>1</v>
      </c>
      <c r="G3950">
        <v>1</v>
      </c>
      <c r="H3950">
        <v>1</v>
      </c>
      <c r="I3950">
        <v>1</v>
      </c>
      <c r="J3950">
        <v>1</v>
      </c>
      <c r="K3950">
        <v>1</v>
      </c>
      <c r="M3950" t="s">
        <v>468</v>
      </c>
    </row>
    <row r="3951" spans="1:13" hidden="1">
      <c r="A3951" t="s">
        <v>296</v>
      </c>
      <c r="B3951" t="s">
        <v>322</v>
      </c>
      <c r="C3951" t="s">
        <v>286</v>
      </c>
      <c r="D3951">
        <v>1</v>
      </c>
      <c r="E3951">
        <v>1</v>
      </c>
      <c r="F3951">
        <v>1</v>
      </c>
      <c r="G3951">
        <v>1</v>
      </c>
      <c r="H3951">
        <v>1</v>
      </c>
      <c r="I3951">
        <v>1</v>
      </c>
      <c r="J3951">
        <v>1</v>
      </c>
      <c r="K3951">
        <v>1</v>
      </c>
      <c r="M3951" t="s">
        <v>468</v>
      </c>
    </row>
    <row r="3952" spans="1:13" hidden="1">
      <c r="A3952" t="s">
        <v>296</v>
      </c>
      <c r="B3952" t="s">
        <v>322</v>
      </c>
      <c r="C3952" t="s">
        <v>287</v>
      </c>
      <c r="D3952">
        <v>1</v>
      </c>
      <c r="E3952">
        <v>1</v>
      </c>
      <c r="F3952">
        <v>1</v>
      </c>
      <c r="G3952">
        <v>1</v>
      </c>
      <c r="H3952">
        <v>1</v>
      </c>
      <c r="I3952">
        <v>1</v>
      </c>
      <c r="J3952">
        <v>1</v>
      </c>
      <c r="K3952">
        <v>1</v>
      </c>
      <c r="M3952" t="s">
        <v>468</v>
      </c>
    </row>
    <row r="3953" spans="1:13" hidden="1">
      <c r="A3953" t="s">
        <v>296</v>
      </c>
      <c r="B3953" t="s">
        <v>322</v>
      </c>
      <c r="C3953" t="s">
        <v>288</v>
      </c>
      <c r="D3953">
        <v>1</v>
      </c>
      <c r="E3953">
        <v>1</v>
      </c>
      <c r="F3953">
        <v>1</v>
      </c>
      <c r="G3953">
        <v>1</v>
      </c>
      <c r="H3953">
        <v>1</v>
      </c>
      <c r="I3953">
        <v>1</v>
      </c>
      <c r="J3953">
        <v>1</v>
      </c>
      <c r="K3953">
        <v>1</v>
      </c>
      <c r="M3953" t="s">
        <v>468</v>
      </c>
    </row>
    <row r="3954" spans="1:13" hidden="1">
      <c r="A3954" t="s">
        <v>296</v>
      </c>
      <c r="B3954" t="s">
        <v>322</v>
      </c>
      <c r="C3954" t="s">
        <v>289</v>
      </c>
      <c r="D3954">
        <v>1</v>
      </c>
      <c r="E3954">
        <v>1</v>
      </c>
      <c r="F3954">
        <v>1</v>
      </c>
      <c r="G3954">
        <v>1</v>
      </c>
      <c r="H3954">
        <v>1</v>
      </c>
      <c r="I3954">
        <v>1</v>
      </c>
      <c r="J3954">
        <v>1</v>
      </c>
      <c r="K3954">
        <v>1</v>
      </c>
      <c r="M3954" t="s">
        <v>468</v>
      </c>
    </row>
    <row r="3955" spans="1:13" hidden="1">
      <c r="A3955" t="s">
        <v>296</v>
      </c>
      <c r="B3955" t="s">
        <v>322</v>
      </c>
      <c r="C3955" t="s">
        <v>290</v>
      </c>
      <c r="D3955">
        <v>1</v>
      </c>
      <c r="E3955">
        <v>1</v>
      </c>
      <c r="F3955">
        <v>1</v>
      </c>
      <c r="G3955">
        <v>1</v>
      </c>
      <c r="H3955">
        <v>1</v>
      </c>
      <c r="I3955">
        <v>1</v>
      </c>
      <c r="J3955">
        <v>1</v>
      </c>
      <c r="K3955">
        <v>1</v>
      </c>
      <c r="M3955" t="s">
        <v>468</v>
      </c>
    </row>
    <row r="3956" spans="1:13" hidden="1">
      <c r="A3956" t="s">
        <v>296</v>
      </c>
      <c r="B3956" t="s">
        <v>322</v>
      </c>
      <c r="C3956" t="s">
        <v>291</v>
      </c>
      <c r="D3956">
        <v>1</v>
      </c>
      <c r="E3956">
        <v>1</v>
      </c>
      <c r="F3956">
        <v>1</v>
      </c>
      <c r="G3956">
        <v>1</v>
      </c>
      <c r="H3956">
        <v>1</v>
      </c>
      <c r="I3956">
        <v>1</v>
      </c>
      <c r="J3956">
        <v>1</v>
      </c>
      <c r="K3956">
        <v>1</v>
      </c>
      <c r="M3956" t="s">
        <v>468</v>
      </c>
    </row>
    <row r="3957" spans="1:13" hidden="1">
      <c r="A3957" t="s">
        <v>296</v>
      </c>
      <c r="B3957" t="s">
        <v>322</v>
      </c>
      <c r="C3957" t="s">
        <v>292</v>
      </c>
      <c r="D3957">
        <v>1</v>
      </c>
      <c r="E3957">
        <v>1</v>
      </c>
      <c r="F3957">
        <v>1</v>
      </c>
      <c r="G3957">
        <v>1</v>
      </c>
      <c r="H3957">
        <v>1</v>
      </c>
      <c r="I3957">
        <v>1</v>
      </c>
      <c r="J3957">
        <v>1</v>
      </c>
      <c r="K3957">
        <v>1</v>
      </c>
      <c r="M3957" t="s">
        <v>468</v>
      </c>
    </row>
    <row r="3958" spans="1:13" hidden="1">
      <c r="A3958" t="s">
        <v>296</v>
      </c>
      <c r="B3958" t="s">
        <v>321</v>
      </c>
      <c r="C3958" t="s">
        <v>278</v>
      </c>
      <c r="D3958">
        <v>1</v>
      </c>
      <c r="E3958">
        <v>1</v>
      </c>
      <c r="F3958">
        <v>1</v>
      </c>
      <c r="G3958">
        <v>1</v>
      </c>
      <c r="H3958">
        <v>1</v>
      </c>
      <c r="I3958">
        <v>1</v>
      </c>
      <c r="J3958">
        <v>1</v>
      </c>
      <c r="K3958">
        <v>1</v>
      </c>
      <c r="M3958" t="s">
        <v>468</v>
      </c>
    </row>
    <row r="3959" spans="1:13" hidden="1">
      <c r="A3959" t="s">
        <v>296</v>
      </c>
      <c r="B3959" t="s">
        <v>321</v>
      </c>
      <c r="C3959" t="s">
        <v>279</v>
      </c>
      <c r="D3959">
        <v>1</v>
      </c>
      <c r="E3959">
        <v>1</v>
      </c>
      <c r="F3959">
        <v>1</v>
      </c>
      <c r="G3959">
        <v>1</v>
      </c>
      <c r="H3959">
        <v>1</v>
      </c>
      <c r="I3959">
        <v>1</v>
      </c>
      <c r="J3959">
        <v>1</v>
      </c>
      <c r="K3959">
        <v>1</v>
      </c>
      <c r="M3959" t="s">
        <v>468</v>
      </c>
    </row>
    <row r="3960" spans="1:13" hidden="1">
      <c r="A3960" t="s">
        <v>296</v>
      </c>
      <c r="B3960" t="s">
        <v>321</v>
      </c>
      <c r="C3960" t="s">
        <v>280</v>
      </c>
      <c r="D3960">
        <v>1</v>
      </c>
      <c r="E3960">
        <v>1</v>
      </c>
      <c r="F3960">
        <v>1</v>
      </c>
      <c r="G3960">
        <v>1</v>
      </c>
      <c r="H3960">
        <v>1</v>
      </c>
      <c r="I3960">
        <v>1</v>
      </c>
      <c r="J3960">
        <v>1</v>
      </c>
      <c r="K3960">
        <v>1</v>
      </c>
      <c r="M3960" t="s">
        <v>468</v>
      </c>
    </row>
    <row r="3961" spans="1:13" hidden="1">
      <c r="A3961" t="s">
        <v>296</v>
      </c>
      <c r="B3961" t="s">
        <v>321</v>
      </c>
      <c r="C3961" t="s">
        <v>277</v>
      </c>
      <c r="D3961">
        <v>1</v>
      </c>
      <c r="E3961">
        <v>1</v>
      </c>
      <c r="F3961">
        <v>1</v>
      </c>
      <c r="G3961">
        <v>1</v>
      </c>
      <c r="H3961">
        <v>1</v>
      </c>
      <c r="I3961">
        <v>1</v>
      </c>
      <c r="J3961">
        <v>1</v>
      </c>
      <c r="K3961">
        <v>1</v>
      </c>
      <c r="M3961" t="s">
        <v>468</v>
      </c>
    </row>
    <row r="3962" spans="1:13" hidden="1">
      <c r="A3962" t="s">
        <v>296</v>
      </c>
      <c r="B3962" t="s">
        <v>321</v>
      </c>
      <c r="C3962" t="s">
        <v>281</v>
      </c>
      <c r="D3962">
        <v>1</v>
      </c>
      <c r="E3962">
        <v>1</v>
      </c>
      <c r="F3962">
        <v>1</v>
      </c>
      <c r="G3962">
        <v>1</v>
      </c>
      <c r="H3962">
        <v>1</v>
      </c>
      <c r="I3962">
        <v>1</v>
      </c>
      <c r="J3962">
        <v>1</v>
      </c>
      <c r="K3962">
        <v>1</v>
      </c>
      <c r="M3962" t="s">
        <v>468</v>
      </c>
    </row>
    <row r="3963" spans="1:13" hidden="1">
      <c r="A3963" t="s">
        <v>296</v>
      </c>
      <c r="B3963" t="s">
        <v>321</v>
      </c>
      <c r="C3963" t="s">
        <v>282</v>
      </c>
      <c r="D3963">
        <v>1</v>
      </c>
      <c r="E3963">
        <v>1</v>
      </c>
      <c r="F3963">
        <v>1</v>
      </c>
      <c r="G3963">
        <v>1</v>
      </c>
      <c r="H3963">
        <v>1</v>
      </c>
      <c r="I3963">
        <v>1</v>
      </c>
      <c r="J3963">
        <v>1</v>
      </c>
      <c r="K3963">
        <v>1</v>
      </c>
      <c r="M3963" t="s">
        <v>468</v>
      </c>
    </row>
    <row r="3964" spans="1:13" hidden="1">
      <c r="A3964" t="s">
        <v>296</v>
      </c>
      <c r="B3964" t="s">
        <v>321</v>
      </c>
      <c r="C3964" t="s">
        <v>283</v>
      </c>
      <c r="D3964">
        <v>1</v>
      </c>
      <c r="E3964">
        <v>1</v>
      </c>
      <c r="F3964">
        <v>1</v>
      </c>
      <c r="G3964">
        <v>1</v>
      </c>
      <c r="H3964">
        <v>1</v>
      </c>
      <c r="I3964">
        <v>1</v>
      </c>
      <c r="J3964">
        <v>1</v>
      </c>
      <c r="K3964">
        <v>1</v>
      </c>
      <c r="M3964" t="s">
        <v>468</v>
      </c>
    </row>
    <row r="3965" spans="1:13" hidden="1">
      <c r="A3965" t="s">
        <v>296</v>
      </c>
      <c r="B3965" t="s">
        <v>321</v>
      </c>
      <c r="C3965" t="s">
        <v>284</v>
      </c>
      <c r="D3965">
        <v>1</v>
      </c>
      <c r="E3965">
        <v>1</v>
      </c>
      <c r="F3965">
        <v>1</v>
      </c>
      <c r="G3965">
        <v>1</v>
      </c>
      <c r="H3965">
        <v>1</v>
      </c>
      <c r="I3965">
        <v>1</v>
      </c>
      <c r="J3965">
        <v>1</v>
      </c>
      <c r="K3965">
        <v>1</v>
      </c>
      <c r="M3965" t="s">
        <v>468</v>
      </c>
    </row>
    <row r="3966" spans="1:13" hidden="1">
      <c r="A3966" t="s">
        <v>296</v>
      </c>
      <c r="B3966" t="s">
        <v>321</v>
      </c>
      <c r="C3966" t="s">
        <v>285</v>
      </c>
      <c r="D3966">
        <v>1</v>
      </c>
      <c r="E3966">
        <v>1</v>
      </c>
      <c r="F3966">
        <v>1</v>
      </c>
      <c r="G3966">
        <v>1</v>
      </c>
      <c r="H3966">
        <v>1</v>
      </c>
      <c r="I3966">
        <v>1</v>
      </c>
      <c r="J3966">
        <v>1</v>
      </c>
      <c r="K3966">
        <v>1</v>
      </c>
      <c r="M3966" t="s">
        <v>468</v>
      </c>
    </row>
    <row r="3967" spans="1:13" hidden="1">
      <c r="A3967" t="s">
        <v>296</v>
      </c>
      <c r="B3967" t="s">
        <v>321</v>
      </c>
      <c r="C3967" t="s">
        <v>286</v>
      </c>
      <c r="D3967">
        <v>1</v>
      </c>
      <c r="E3967">
        <v>1</v>
      </c>
      <c r="F3967">
        <v>1</v>
      </c>
      <c r="G3967">
        <v>1</v>
      </c>
      <c r="H3967">
        <v>1</v>
      </c>
      <c r="I3967">
        <v>1</v>
      </c>
      <c r="J3967">
        <v>1</v>
      </c>
      <c r="K3967">
        <v>1</v>
      </c>
      <c r="M3967" t="s">
        <v>468</v>
      </c>
    </row>
    <row r="3968" spans="1:13" hidden="1">
      <c r="A3968" t="s">
        <v>296</v>
      </c>
      <c r="B3968" t="s">
        <v>321</v>
      </c>
      <c r="C3968" t="s">
        <v>287</v>
      </c>
      <c r="D3968">
        <v>1</v>
      </c>
      <c r="E3968">
        <v>1</v>
      </c>
      <c r="F3968">
        <v>1</v>
      </c>
      <c r="G3968">
        <v>1</v>
      </c>
      <c r="H3968">
        <v>1</v>
      </c>
      <c r="I3968">
        <v>1</v>
      </c>
      <c r="J3968">
        <v>1</v>
      </c>
      <c r="K3968">
        <v>1</v>
      </c>
      <c r="M3968" t="s">
        <v>468</v>
      </c>
    </row>
    <row r="3969" spans="1:13" hidden="1">
      <c r="A3969" t="s">
        <v>296</v>
      </c>
      <c r="B3969" t="s">
        <v>321</v>
      </c>
      <c r="C3969" t="s">
        <v>288</v>
      </c>
      <c r="D3969">
        <v>1</v>
      </c>
      <c r="E3969">
        <v>1</v>
      </c>
      <c r="F3969">
        <v>1</v>
      </c>
      <c r="G3969">
        <v>1</v>
      </c>
      <c r="H3969">
        <v>1</v>
      </c>
      <c r="I3969">
        <v>1</v>
      </c>
      <c r="J3969">
        <v>1</v>
      </c>
      <c r="K3969">
        <v>1</v>
      </c>
      <c r="M3969" t="s">
        <v>468</v>
      </c>
    </row>
    <row r="3970" spans="1:13" hidden="1">
      <c r="A3970" t="s">
        <v>296</v>
      </c>
      <c r="B3970" t="s">
        <v>321</v>
      </c>
      <c r="C3970" t="s">
        <v>289</v>
      </c>
      <c r="D3970">
        <v>1</v>
      </c>
      <c r="E3970">
        <v>1</v>
      </c>
      <c r="F3970">
        <v>1</v>
      </c>
      <c r="G3970">
        <v>1</v>
      </c>
      <c r="H3970">
        <v>1</v>
      </c>
      <c r="I3970">
        <v>1</v>
      </c>
      <c r="J3970">
        <v>1</v>
      </c>
      <c r="K3970">
        <v>1</v>
      </c>
      <c r="M3970" t="s">
        <v>468</v>
      </c>
    </row>
    <row r="3971" spans="1:13" hidden="1">
      <c r="A3971" t="s">
        <v>296</v>
      </c>
      <c r="B3971" t="s">
        <v>321</v>
      </c>
      <c r="C3971" t="s">
        <v>290</v>
      </c>
      <c r="D3971">
        <v>1</v>
      </c>
      <c r="E3971">
        <v>1</v>
      </c>
      <c r="F3971">
        <v>1</v>
      </c>
      <c r="G3971">
        <v>1</v>
      </c>
      <c r="H3971">
        <v>1</v>
      </c>
      <c r="I3971">
        <v>1</v>
      </c>
      <c r="J3971">
        <v>1</v>
      </c>
      <c r="K3971">
        <v>1</v>
      </c>
      <c r="M3971" t="s">
        <v>468</v>
      </c>
    </row>
    <row r="3972" spans="1:13" hidden="1">
      <c r="A3972" t="s">
        <v>296</v>
      </c>
      <c r="B3972" t="s">
        <v>321</v>
      </c>
      <c r="C3972" t="s">
        <v>291</v>
      </c>
      <c r="D3972">
        <v>1</v>
      </c>
      <c r="E3972">
        <v>1</v>
      </c>
      <c r="F3972">
        <v>1</v>
      </c>
      <c r="G3972">
        <v>1</v>
      </c>
      <c r="H3972">
        <v>1</v>
      </c>
      <c r="I3972">
        <v>1</v>
      </c>
      <c r="J3972">
        <v>1</v>
      </c>
      <c r="K3972">
        <v>1</v>
      </c>
      <c r="M3972" t="s">
        <v>468</v>
      </c>
    </row>
    <row r="3973" spans="1:13" hidden="1">
      <c r="A3973" t="s">
        <v>296</v>
      </c>
      <c r="B3973" t="s">
        <v>321</v>
      </c>
      <c r="C3973" t="s">
        <v>292</v>
      </c>
      <c r="D3973">
        <v>1</v>
      </c>
      <c r="E3973">
        <v>1</v>
      </c>
      <c r="F3973">
        <v>1</v>
      </c>
      <c r="G3973">
        <v>1</v>
      </c>
      <c r="H3973">
        <v>1</v>
      </c>
      <c r="I3973">
        <v>1</v>
      </c>
      <c r="J3973">
        <v>1</v>
      </c>
      <c r="K3973">
        <v>1</v>
      </c>
      <c r="M3973" t="s">
        <v>468</v>
      </c>
    </row>
    <row r="3974" spans="1:13" hidden="1">
      <c r="A3974" t="s">
        <v>296</v>
      </c>
      <c r="B3974" t="s">
        <v>320</v>
      </c>
      <c r="C3974" t="s">
        <v>278</v>
      </c>
      <c r="D3974">
        <v>1</v>
      </c>
      <c r="E3974">
        <v>1</v>
      </c>
      <c r="F3974">
        <v>1</v>
      </c>
      <c r="G3974">
        <v>1</v>
      </c>
      <c r="H3974">
        <v>1</v>
      </c>
      <c r="I3974">
        <v>1</v>
      </c>
      <c r="J3974">
        <v>1</v>
      </c>
      <c r="K3974">
        <v>1</v>
      </c>
      <c r="M3974" t="s">
        <v>468</v>
      </c>
    </row>
    <row r="3975" spans="1:13" hidden="1">
      <c r="A3975" t="s">
        <v>296</v>
      </c>
      <c r="B3975" t="s">
        <v>320</v>
      </c>
      <c r="C3975" t="s">
        <v>279</v>
      </c>
      <c r="D3975">
        <v>1</v>
      </c>
      <c r="E3975">
        <v>1</v>
      </c>
      <c r="F3975">
        <v>1</v>
      </c>
      <c r="G3975">
        <v>1</v>
      </c>
      <c r="H3975">
        <v>1</v>
      </c>
      <c r="I3975">
        <v>1</v>
      </c>
      <c r="J3975">
        <v>1</v>
      </c>
      <c r="K3975">
        <v>1</v>
      </c>
      <c r="M3975" t="s">
        <v>468</v>
      </c>
    </row>
    <row r="3976" spans="1:13" hidden="1">
      <c r="A3976" t="s">
        <v>296</v>
      </c>
      <c r="B3976" t="s">
        <v>320</v>
      </c>
      <c r="C3976" t="s">
        <v>280</v>
      </c>
      <c r="D3976">
        <v>1</v>
      </c>
      <c r="E3976">
        <v>1</v>
      </c>
      <c r="F3976">
        <v>1</v>
      </c>
      <c r="G3976">
        <v>1</v>
      </c>
      <c r="H3976">
        <v>1</v>
      </c>
      <c r="I3976">
        <v>1</v>
      </c>
      <c r="J3976">
        <v>1</v>
      </c>
      <c r="K3976">
        <v>1</v>
      </c>
      <c r="M3976" t="s">
        <v>468</v>
      </c>
    </row>
    <row r="3977" spans="1:13" hidden="1">
      <c r="A3977" t="s">
        <v>296</v>
      </c>
      <c r="B3977" t="s">
        <v>320</v>
      </c>
      <c r="C3977" t="s">
        <v>277</v>
      </c>
      <c r="D3977">
        <v>1</v>
      </c>
      <c r="E3977">
        <v>1</v>
      </c>
      <c r="F3977">
        <v>1</v>
      </c>
      <c r="G3977">
        <v>1</v>
      </c>
      <c r="H3977">
        <v>1</v>
      </c>
      <c r="I3977">
        <v>1</v>
      </c>
      <c r="J3977">
        <v>1</v>
      </c>
      <c r="K3977">
        <v>1</v>
      </c>
      <c r="M3977" t="s">
        <v>468</v>
      </c>
    </row>
    <row r="3978" spans="1:13" hidden="1">
      <c r="A3978" t="s">
        <v>296</v>
      </c>
      <c r="B3978" t="s">
        <v>320</v>
      </c>
      <c r="C3978" t="s">
        <v>281</v>
      </c>
      <c r="D3978">
        <v>1</v>
      </c>
      <c r="E3978">
        <v>1</v>
      </c>
      <c r="F3978">
        <v>1</v>
      </c>
      <c r="G3978">
        <v>1</v>
      </c>
      <c r="H3978">
        <v>1</v>
      </c>
      <c r="I3978">
        <v>1</v>
      </c>
      <c r="J3978">
        <v>1</v>
      </c>
      <c r="K3978">
        <v>1</v>
      </c>
      <c r="M3978" t="s">
        <v>468</v>
      </c>
    </row>
    <row r="3979" spans="1:13" hidden="1">
      <c r="A3979" t="s">
        <v>296</v>
      </c>
      <c r="B3979" t="s">
        <v>320</v>
      </c>
      <c r="C3979" t="s">
        <v>282</v>
      </c>
      <c r="D3979">
        <v>1</v>
      </c>
      <c r="E3979">
        <v>1</v>
      </c>
      <c r="F3979">
        <v>1</v>
      </c>
      <c r="G3979">
        <v>1</v>
      </c>
      <c r="H3979">
        <v>1</v>
      </c>
      <c r="I3979">
        <v>1</v>
      </c>
      <c r="J3979">
        <v>1</v>
      </c>
      <c r="K3979">
        <v>1</v>
      </c>
      <c r="M3979" t="s">
        <v>468</v>
      </c>
    </row>
    <row r="3980" spans="1:13" hidden="1">
      <c r="A3980" t="s">
        <v>296</v>
      </c>
      <c r="B3980" t="s">
        <v>320</v>
      </c>
      <c r="C3980" t="s">
        <v>283</v>
      </c>
      <c r="D3980">
        <v>1</v>
      </c>
      <c r="E3980">
        <v>1</v>
      </c>
      <c r="F3980">
        <v>1</v>
      </c>
      <c r="G3980">
        <v>1</v>
      </c>
      <c r="H3980">
        <v>1</v>
      </c>
      <c r="I3980">
        <v>1</v>
      </c>
      <c r="J3980">
        <v>1</v>
      </c>
      <c r="K3980">
        <v>1</v>
      </c>
      <c r="M3980" t="s">
        <v>468</v>
      </c>
    </row>
    <row r="3981" spans="1:13" hidden="1">
      <c r="A3981" t="s">
        <v>296</v>
      </c>
      <c r="B3981" t="s">
        <v>320</v>
      </c>
      <c r="C3981" t="s">
        <v>284</v>
      </c>
      <c r="D3981">
        <v>1</v>
      </c>
      <c r="E3981">
        <v>1</v>
      </c>
      <c r="F3981">
        <v>1</v>
      </c>
      <c r="G3981">
        <v>1</v>
      </c>
      <c r="H3981">
        <v>1</v>
      </c>
      <c r="I3981">
        <v>1</v>
      </c>
      <c r="J3981">
        <v>1</v>
      </c>
      <c r="K3981">
        <v>1</v>
      </c>
      <c r="M3981" t="s">
        <v>468</v>
      </c>
    </row>
    <row r="3982" spans="1:13" hidden="1">
      <c r="A3982" t="s">
        <v>296</v>
      </c>
      <c r="B3982" t="s">
        <v>320</v>
      </c>
      <c r="C3982" t="s">
        <v>285</v>
      </c>
      <c r="D3982">
        <v>1</v>
      </c>
      <c r="E3982">
        <v>1</v>
      </c>
      <c r="F3982">
        <v>1</v>
      </c>
      <c r="G3982">
        <v>1</v>
      </c>
      <c r="H3982">
        <v>1</v>
      </c>
      <c r="I3982">
        <v>1</v>
      </c>
      <c r="J3982">
        <v>1</v>
      </c>
      <c r="K3982">
        <v>1</v>
      </c>
      <c r="M3982" t="s">
        <v>468</v>
      </c>
    </row>
    <row r="3983" spans="1:13" hidden="1">
      <c r="A3983" t="s">
        <v>296</v>
      </c>
      <c r="B3983" t="s">
        <v>320</v>
      </c>
      <c r="C3983" t="s">
        <v>286</v>
      </c>
      <c r="D3983">
        <v>1</v>
      </c>
      <c r="E3983">
        <v>1</v>
      </c>
      <c r="F3983">
        <v>1</v>
      </c>
      <c r="G3983">
        <v>1</v>
      </c>
      <c r="H3983">
        <v>1</v>
      </c>
      <c r="I3983">
        <v>1</v>
      </c>
      <c r="J3983">
        <v>1</v>
      </c>
      <c r="K3983">
        <v>1</v>
      </c>
      <c r="M3983" t="s">
        <v>468</v>
      </c>
    </row>
    <row r="3984" spans="1:13" hidden="1">
      <c r="A3984" t="s">
        <v>296</v>
      </c>
      <c r="B3984" t="s">
        <v>320</v>
      </c>
      <c r="C3984" t="s">
        <v>287</v>
      </c>
      <c r="D3984">
        <v>1</v>
      </c>
      <c r="E3984">
        <v>1</v>
      </c>
      <c r="F3984">
        <v>1</v>
      </c>
      <c r="G3984">
        <v>1</v>
      </c>
      <c r="H3984">
        <v>1</v>
      </c>
      <c r="I3984">
        <v>1</v>
      </c>
      <c r="J3984">
        <v>1</v>
      </c>
      <c r="K3984">
        <v>1</v>
      </c>
      <c r="M3984" t="s">
        <v>468</v>
      </c>
    </row>
    <row r="3985" spans="1:13" hidden="1">
      <c r="A3985" t="s">
        <v>296</v>
      </c>
      <c r="B3985" t="s">
        <v>320</v>
      </c>
      <c r="C3985" t="s">
        <v>288</v>
      </c>
      <c r="D3985">
        <v>1</v>
      </c>
      <c r="E3985">
        <v>1</v>
      </c>
      <c r="F3985">
        <v>1</v>
      </c>
      <c r="G3985">
        <v>1</v>
      </c>
      <c r="H3985">
        <v>1</v>
      </c>
      <c r="I3985">
        <v>1</v>
      </c>
      <c r="J3985">
        <v>1</v>
      </c>
      <c r="K3985">
        <v>1</v>
      </c>
      <c r="M3985" t="s">
        <v>468</v>
      </c>
    </row>
    <row r="3986" spans="1:13" hidden="1">
      <c r="A3986" t="s">
        <v>296</v>
      </c>
      <c r="B3986" t="s">
        <v>320</v>
      </c>
      <c r="C3986" t="s">
        <v>289</v>
      </c>
      <c r="D3986">
        <v>1</v>
      </c>
      <c r="E3986">
        <v>1</v>
      </c>
      <c r="F3986">
        <v>1</v>
      </c>
      <c r="G3986">
        <v>1</v>
      </c>
      <c r="H3986">
        <v>1</v>
      </c>
      <c r="I3986">
        <v>1</v>
      </c>
      <c r="J3986">
        <v>1</v>
      </c>
      <c r="K3986">
        <v>1</v>
      </c>
      <c r="M3986" t="s">
        <v>468</v>
      </c>
    </row>
    <row r="3987" spans="1:13" hidden="1">
      <c r="A3987" t="s">
        <v>296</v>
      </c>
      <c r="B3987" t="s">
        <v>320</v>
      </c>
      <c r="C3987" t="s">
        <v>290</v>
      </c>
      <c r="D3987">
        <v>1</v>
      </c>
      <c r="E3987">
        <v>1</v>
      </c>
      <c r="F3987">
        <v>1</v>
      </c>
      <c r="G3987">
        <v>1</v>
      </c>
      <c r="H3987">
        <v>1</v>
      </c>
      <c r="I3987">
        <v>1</v>
      </c>
      <c r="J3987">
        <v>1</v>
      </c>
      <c r="K3987">
        <v>1</v>
      </c>
      <c r="M3987" t="s">
        <v>468</v>
      </c>
    </row>
    <row r="3988" spans="1:13" hidden="1">
      <c r="A3988" t="s">
        <v>296</v>
      </c>
      <c r="B3988" t="s">
        <v>320</v>
      </c>
      <c r="C3988" t="s">
        <v>291</v>
      </c>
      <c r="D3988">
        <v>1</v>
      </c>
      <c r="E3988">
        <v>1</v>
      </c>
      <c r="F3988">
        <v>1</v>
      </c>
      <c r="G3988">
        <v>1</v>
      </c>
      <c r="H3988">
        <v>1</v>
      </c>
      <c r="I3988">
        <v>1</v>
      </c>
      <c r="J3988">
        <v>1</v>
      </c>
      <c r="K3988">
        <v>1</v>
      </c>
      <c r="M3988" t="s">
        <v>468</v>
      </c>
    </row>
    <row r="3989" spans="1:13" hidden="1">
      <c r="A3989" t="s">
        <v>296</v>
      </c>
      <c r="B3989" t="s">
        <v>320</v>
      </c>
      <c r="C3989" t="s">
        <v>292</v>
      </c>
      <c r="D3989">
        <v>1</v>
      </c>
      <c r="E3989">
        <v>1</v>
      </c>
      <c r="F3989">
        <v>1</v>
      </c>
      <c r="G3989">
        <v>1</v>
      </c>
      <c r="H3989">
        <v>1</v>
      </c>
      <c r="I3989">
        <v>1</v>
      </c>
      <c r="J3989">
        <v>1</v>
      </c>
      <c r="K3989">
        <v>1</v>
      </c>
      <c r="M3989" t="s">
        <v>468</v>
      </c>
    </row>
    <row r="3990" spans="1:13" hidden="1">
      <c r="A3990" t="s">
        <v>296</v>
      </c>
      <c r="B3990" t="s">
        <v>323</v>
      </c>
      <c r="C3990" t="s">
        <v>278</v>
      </c>
      <c r="D3990">
        <v>1</v>
      </c>
      <c r="E3990">
        <v>1</v>
      </c>
      <c r="F3990">
        <v>1</v>
      </c>
      <c r="G3990">
        <v>1</v>
      </c>
      <c r="H3990">
        <v>1</v>
      </c>
      <c r="I3990">
        <v>1</v>
      </c>
      <c r="J3990">
        <v>1</v>
      </c>
      <c r="K3990">
        <v>1</v>
      </c>
      <c r="M3990" t="s">
        <v>468</v>
      </c>
    </row>
    <row r="3991" spans="1:13" hidden="1">
      <c r="A3991" t="s">
        <v>296</v>
      </c>
      <c r="B3991" t="s">
        <v>323</v>
      </c>
      <c r="C3991" t="s">
        <v>279</v>
      </c>
      <c r="D3991">
        <v>1</v>
      </c>
      <c r="E3991">
        <v>1</v>
      </c>
      <c r="F3991">
        <v>1</v>
      </c>
      <c r="G3991">
        <v>1</v>
      </c>
      <c r="H3991">
        <v>1</v>
      </c>
      <c r="I3991">
        <v>1</v>
      </c>
      <c r="J3991">
        <v>1</v>
      </c>
      <c r="K3991">
        <v>1</v>
      </c>
      <c r="M3991" t="s">
        <v>468</v>
      </c>
    </row>
    <row r="3992" spans="1:13" hidden="1">
      <c r="A3992" t="s">
        <v>296</v>
      </c>
      <c r="B3992" t="s">
        <v>323</v>
      </c>
      <c r="C3992" t="s">
        <v>280</v>
      </c>
      <c r="D3992">
        <v>1</v>
      </c>
      <c r="E3992">
        <v>1</v>
      </c>
      <c r="F3992">
        <v>1</v>
      </c>
      <c r="G3992">
        <v>1</v>
      </c>
      <c r="H3992">
        <v>1</v>
      </c>
      <c r="I3992">
        <v>1</v>
      </c>
      <c r="J3992">
        <v>1</v>
      </c>
      <c r="K3992">
        <v>1</v>
      </c>
      <c r="M3992" t="s">
        <v>468</v>
      </c>
    </row>
    <row r="3993" spans="1:13" hidden="1">
      <c r="A3993" t="s">
        <v>296</v>
      </c>
      <c r="B3993" t="s">
        <v>323</v>
      </c>
      <c r="C3993" t="s">
        <v>277</v>
      </c>
      <c r="D3993">
        <v>1</v>
      </c>
      <c r="E3993">
        <v>1</v>
      </c>
      <c r="F3993">
        <v>1</v>
      </c>
      <c r="G3993">
        <v>1</v>
      </c>
      <c r="H3993">
        <v>1</v>
      </c>
      <c r="I3993">
        <v>1</v>
      </c>
      <c r="J3993">
        <v>1</v>
      </c>
      <c r="K3993">
        <v>1</v>
      </c>
      <c r="M3993" t="s">
        <v>468</v>
      </c>
    </row>
    <row r="3994" spans="1:13" hidden="1">
      <c r="A3994" t="s">
        <v>296</v>
      </c>
      <c r="B3994" t="s">
        <v>323</v>
      </c>
      <c r="C3994" t="s">
        <v>281</v>
      </c>
      <c r="D3994">
        <v>1</v>
      </c>
      <c r="E3994">
        <v>1</v>
      </c>
      <c r="F3994">
        <v>1</v>
      </c>
      <c r="G3994">
        <v>1</v>
      </c>
      <c r="H3994">
        <v>1</v>
      </c>
      <c r="I3994">
        <v>1</v>
      </c>
      <c r="J3994">
        <v>1</v>
      </c>
      <c r="K3994">
        <v>1</v>
      </c>
      <c r="M3994" t="s">
        <v>468</v>
      </c>
    </row>
    <row r="3995" spans="1:13" hidden="1">
      <c r="A3995" t="s">
        <v>296</v>
      </c>
      <c r="B3995" t="s">
        <v>323</v>
      </c>
      <c r="C3995" t="s">
        <v>282</v>
      </c>
      <c r="D3995">
        <v>1</v>
      </c>
      <c r="E3995">
        <v>1</v>
      </c>
      <c r="F3995">
        <v>1</v>
      </c>
      <c r="G3995">
        <v>1</v>
      </c>
      <c r="H3995">
        <v>1</v>
      </c>
      <c r="I3995">
        <v>1</v>
      </c>
      <c r="J3995">
        <v>1</v>
      </c>
      <c r="K3995">
        <v>1</v>
      </c>
      <c r="M3995" t="s">
        <v>468</v>
      </c>
    </row>
    <row r="3996" spans="1:13" hidden="1">
      <c r="A3996" t="s">
        <v>296</v>
      </c>
      <c r="B3996" t="s">
        <v>323</v>
      </c>
      <c r="C3996" t="s">
        <v>283</v>
      </c>
      <c r="D3996">
        <v>1</v>
      </c>
      <c r="E3996">
        <v>1</v>
      </c>
      <c r="F3996">
        <v>1</v>
      </c>
      <c r="G3996">
        <v>1</v>
      </c>
      <c r="H3996">
        <v>1</v>
      </c>
      <c r="I3996">
        <v>1</v>
      </c>
      <c r="J3996">
        <v>1</v>
      </c>
      <c r="K3996">
        <v>1</v>
      </c>
      <c r="M3996" t="s">
        <v>468</v>
      </c>
    </row>
    <row r="3997" spans="1:13" hidden="1">
      <c r="A3997" t="s">
        <v>296</v>
      </c>
      <c r="B3997" t="s">
        <v>323</v>
      </c>
      <c r="C3997" t="s">
        <v>284</v>
      </c>
      <c r="D3997">
        <v>1</v>
      </c>
      <c r="E3997">
        <v>1</v>
      </c>
      <c r="F3997">
        <v>1</v>
      </c>
      <c r="G3997">
        <v>1</v>
      </c>
      <c r="H3997">
        <v>1</v>
      </c>
      <c r="I3997">
        <v>1</v>
      </c>
      <c r="J3997">
        <v>1</v>
      </c>
      <c r="K3997">
        <v>1</v>
      </c>
      <c r="M3997" t="s">
        <v>468</v>
      </c>
    </row>
    <row r="3998" spans="1:13" hidden="1">
      <c r="A3998" t="s">
        <v>296</v>
      </c>
      <c r="B3998" t="s">
        <v>323</v>
      </c>
      <c r="C3998" t="s">
        <v>285</v>
      </c>
      <c r="D3998">
        <v>1</v>
      </c>
      <c r="E3998">
        <v>1</v>
      </c>
      <c r="F3998">
        <v>1</v>
      </c>
      <c r="G3998">
        <v>1</v>
      </c>
      <c r="H3998">
        <v>1</v>
      </c>
      <c r="I3998">
        <v>1</v>
      </c>
      <c r="J3998">
        <v>1</v>
      </c>
      <c r="K3998">
        <v>1</v>
      </c>
      <c r="M3998" t="s">
        <v>468</v>
      </c>
    </row>
    <row r="3999" spans="1:13" hidden="1">
      <c r="A3999" t="s">
        <v>296</v>
      </c>
      <c r="B3999" t="s">
        <v>323</v>
      </c>
      <c r="C3999" t="s">
        <v>286</v>
      </c>
      <c r="D3999">
        <v>1</v>
      </c>
      <c r="E3999">
        <v>1</v>
      </c>
      <c r="F3999">
        <v>1</v>
      </c>
      <c r="G3999">
        <v>1</v>
      </c>
      <c r="H3999">
        <v>1</v>
      </c>
      <c r="I3999">
        <v>1</v>
      </c>
      <c r="J3999">
        <v>1</v>
      </c>
      <c r="K3999">
        <v>1</v>
      </c>
      <c r="M3999" t="s">
        <v>468</v>
      </c>
    </row>
    <row r="4000" spans="1:13" hidden="1">
      <c r="A4000" t="s">
        <v>296</v>
      </c>
      <c r="B4000" t="s">
        <v>323</v>
      </c>
      <c r="C4000" t="s">
        <v>287</v>
      </c>
      <c r="D4000">
        <v>1</v>
      </c>
      <c r="E4000">
        <v>1</v>
      </c>
      <c r="F4000">
        <v>1</v>
      </c>
      <c r="G4000">
        <v>1</v>
      </c>
      <c r="H4000">
        <v>1</v>
      </c>
      <c r="I4000">
        <v>1</v>
      </c>
      <c r="J4000">
        <v>1</v>
      </c>
      <c r="K4000">
        <v>1</v>
      </c>
      <c r="M4000" t="s">
        <v>468</v>
      </c>
    </row>
    <row r="4001" spans="1:13" hidden="1">
      <c r="A4001" t="s">
        <v>296</v>
      </c>
      <c r="B4001" t="s">
        <v>323</v>
      </c>
      <c r="C4001" t="s">
        <v>288</v>
      </c>
      <c r="D4001">
        <v>1</v>
      </c>
      <c r="E4001">
        <v>1</v>
      </c>
      <c r="F4001">
        <v>1</v>
      </c>
      <c r="G4001">
        <v>1</v>
      </c>
      <c r="H4001">
        <v>1</v>
      </c>
      <c r="I4001">
        <v>1</v>
      </c>
      <c r="J4001">
        <v>1</v>
      </c>
      <c r="K4001">
        <v>1</v>
      </c>
      <c r="M4001" t="s">
        <v>468</v>
      </c>
    </row>
    <row r="4002" spans="1:13" hidden="1">
      <c r="A4002" t="s">
        <v>296</v>
      </c>
      <c r="B4002" t="s">
        <v>323</v>
      </c>
      <c r="C4002" t="s">
        <v>289</v>
      </c>
      <c r="D4002">
        <v>1</v>
      </c>
      <c r="E4002">
        <v>1</v>
      </c>
      <c r="F4002">
        <v>1</v>
      </c>
      <c r="G4002">
        <v>1</v>
      </c>
      <c r="H4002">
        <v>1</v>
      </c>
      <c r="I4002">
        <v>1</v>
      </c>
      <c r="J4002">
        <v>1</v>
      </c>
      <c r="K4002">
        <v>1</v>
      </c>
      <c r="M4002" t="s">
        <v>468</v>
      </c>
    </row>
    <row r="4003" spans="1:13" hidden="1">
      <c r="A4003" t="s">
        <v>296</v>
      </c>
      <c r="B4003" t="s">
        <v>323</v>
      </c>
      <c r="C4003" t="s">
        <v>290</v>
      </c>
      <c r="D4003">
        <v>1</v>
      </c>
      <c r="E4003">
        <v>1</v>
      </c>
      <c r="F4003">
        <v>1</v>
      </c>
      <c r="G4003">
        <v>1</v>
      </c>
      <c r="H4003">
        <v>1</v>
      </c>
      <c r="I4003">
        <v>1</v>
      </c>
      <c r="J4003">
        <v>1</v>
      </c>
      <c r="K4003">
        <v>1</v>
      </c>
      <c r="M4003" t="s">
        <v>468</v>
      </c>
    </row>
    <row r="4004" spans="1:13" hidden="1">
      <c r="A4004" t="s">
        <v>296</v>
      </c>
      <c r="B4004" t="s">
        <v>323</v>
      </c>
      <c r="C4004" t="s">
        <v>291</v>
      </c>
      <c r="D4004">
        <v>1</v>
      </c>
      <c r="E4004">
        <v>1</v>
      </c>
      <c r="F4004">
        <v>1</v>
      </c>
      <c r="G4004">
        <v>1</v>
      </c>
      <c r="H4004">
        <v>1</v>
      </c>
      <c r="I4004">
        <v>1</v>
      </c>
      <c r="J4004">
        <v>1</v>
      </c>
      <c r="K4004">
        <v>1</v>
      </c>
      <c r="M4004" t="s">
        <v>468</v>
      </c>
    </row>
    <row r="4005" spans="1:13" hidden="1">
      <c r="A4005" t="s">
        <v>296</v>
      </c>
      <c r="B4005" t="s">
        <v>323</v>
      </c>
      <c r="C4005" t="s">
        <v>292</v>
      </c>
      <c r="D4005">
        <v>1</v>
      </c>
      <c r="E4005">
        <v>1</v>
      </c>
      <c r="F4005">
        <v>1</v>
      </c>
      <c r="G4005">
        <v>1</v>
      </c>
      <c r="H4005">
        <v>1</v>
      </c>
      <c r="I4005">
        <v>1</v>
      </c>
      <c r="J4005">
        <v>1</v>
      </c>
      <c r="K4005">
        <v>1</v>
      </c>
      <c r="M4005" t="s">
        <v>468</v>
      </c>
    </row>
    <row r="4006" spans="1:13" hidden="1">
      <c r="A4006" t="s">
        <v>296</v>
      </c>
      <c r="B4006" t="s">
        <v>324</v>
      </c>
      <c r="C4006" t="s">
        <v>278</v>
      </c>
      <c r="D4006">
        <v>1</v>
      </c>
      <c r="E4006">
        <v>1</v>
      </c>
      <c r="F4006">
        <v>1</v>
      </c>
      <c r="G4006">
        <v>1</v>
      </c>
      <c r="H4006">
        <v>1</v>
      </c>
      <c r="I4006">
        <v>1</v>
      </c>
      <c r="J4006">
        <v>1</v>
      </c>
      <c r="K4006">
        <v>1</v>
      </c>
      <c r="M4006" t="s">
        <v>468</v>
      </c>
    </row>
    <row r="4007" spans="1:13" hidden="1">
      <c r="A4007" t="s">
        <v>296</v>
      </c>
      <c r="B4007" t="s">
        <v>324</v>
      </c>
      <c r="C4007" t="s">
        <v>279</v>
      </c>
      <c r="D4007">
        <v>1</v>
      </c>
      <c r="E4007">
        <v>1</v>
      </c>
      <c r="F4007">
        <v>1</v>
      </c>
      <c r="G4007">
        <v>1</v>
      </c>
      <c r="H4007">
        <v>1</v>
      </c>
      <c r="I4007">
        <v>1</v>
      </c>
      <c r="J4007">
        <v>1</v>
      </c>
      <c r="K4007">
        <v>1</v>
      </c>
      <c r="M4007" t="s">
        <v>468</v>
      </c>
    </row>
    <row r="4008" spans="1:13" hidden="1">
      <c r="A4008" t="s">
        <v>296</v>
      </c>
      <c r="B4008" t="s">
        <v>324</v>
      </c>
      <c r="C4008" t="s">
        <v>280</v>
      </c>
      <c r="D4008">
        <v>1</v>
      </c>
      <c r="E4008">
        <v>1</v>
      </c>
      <c r="F4008">
        <v>1</v>
      </c>
      <c r="G4008">
        <v>1</v>
      </c>
      <c r="H4008">
        <v>1</v>
      </c>
      <c r="I4008">
        <v>1</v>
      </c>
      <c r="J4008">
        <v>1</v>
      </c>
      <c r="K4008">
        <v>1</v>
      </c>
      <c r="M4008" t="s">
        <v>468</v>
      </c>
    </row>
    <row r="4009" spans="1:13" hidden="1">
      <c r="A4009" t="s">
        <v>296</v>
      </c>
      <c r="B4009" t="s">
        <v>324</v>
      </c>
      <c r="C4009" t="s">
        <v>277</v>
      </c>
      <c r="D4009">
        <v>1</v>
      </c>
      <c r="E4009">
        <v>1</v>
      </c>
      <c r="F4009">
        <v>1</v>
      </c>
      <c r="G4009">
        <v>1</v>
      </c>
      <c r="H4009">
        <v>1</v>
      </c>
      <c r="I4009">
        <v>1</v>
      </c>
      <c r="J4009">
        <v>1</v>
      </c>
      <c r="K4009">
        <v>1</v>
      </c>
      <c r="M4009" t="s">
        <v>468</v>
      </c>
    </row>
    <row r="4010" spans="1:13" hidden="1">
      <c r="A4010" t="s">
        <v>296</v>
      </c>
      <c r="B4010" t="s">
        <v>324</v>
      </c>
      <c r="C4010" t="s">
        <v>281</v>
      </c>
      <c r="D4010">
        <v>1</v>
      </c>
      <c r="E4010">
        <v>1</v>
      </c>
      <c r="F4010">
        <v>1</v>
      </c>
      <c r="G4010">
        <v>1</v>
      </c>
      <c r="H4010">
        <v>1</v>
      </c>
      <c r="I4010">
        <v>1</v>
      </c>
      <c r="J4010">
        <v>1</v>
      </c>
      <c r="K4010">
        <v>1</v>
      </c>
      <c r="M4010" t="s">
        <v>468</v>
      </c>
    </row>
    <row r="4011" spans="1:13" hidden="1">
      <c r="A4011" t="s">
        <v>296</v>
      </c>
      <c r="B4011" t="s">
        <v>324</v>
      </c>
      <c r="C4011" t="s">
        <v>282</v>
      </c>
      <c r="D4011">
        <v>1</v>
      </c>
      <c r="E4011">
        <v>1</v>
      </c>
      <c r="F4011">
        <v>1</v>
      </c>
      <c r="G4011">
        <v>1</v>
      </c>
      <c r="H4011">
        <v>1</v>
      </c>
      <c r="I4011">
        <v>1</v>
      </c>
      <c r="J4011">
        <v>1</v>
      </c>
      <c r="K4011">
        <v>1</v>
      </c>
      <c r="M4011" t="s">
        <v>468</v>
      </c>
    </row>
    <row r="4012" spans="1:13" hidden="1">
      <c r="A4012" t="s">
        <v>296</v>
      </c>
      <c r="B4012" t="s">
        <v>324</v>
      </c>
      <c r="C4012" t="s">
        <v>283</v>
      </c>
      <c r="D4012">
        <v>1</v>
      </c>
      <c r="E4012">
        <v>1</v>
      </c>
      <c r="F4012">
        <v>1</v>
      </c>
      <c r="G4012">
        <v>1</v>
      </c>
      <c r="H4012">
        <v>1</v>
      </c>
      <c r="I4012">
        <v>1</v>
      </c>
      <c r="J4012">
        <v>1</v>
      </c>
      <c r="K4012">
        <v>1</v>
      </c>
      <c r="M4012" t="s">
        <v>468</v>
      </c>
    </row>
    <row r="4013" spans="1:13" hidden="1">
      <c r="A4013" t="s">
        <v>296</v>
      </c>
      <c r="B4013" t="s">
        <v>324</v>
      </c>
      <c r="C4013" t="s">
        <v>284</v>
      </c>
      <c r="D4013">
        <v>1</v>
      </c>
      <c r="E4013">
        <v>1</v>
      </c>
      <c r="F4013">
        <v>1</v>
      </c>
      <c r="G4013">
        <v>1</v>
      </c>
      <c r="H4013">
        <v>1</v>
      </c>
      <c r="I4013">
        <v>1</v>
      </c>
      <c r="J4013">
        <v>1</v>
      </c>
      <c r="K4013">
        <v>1</v>
      </c>
      <c r="M4013" t="s">
        <v>468</v>
      </c>
    </row>
    <row r="4014" spans="1:13" hidden="1">
      <c r="A4014" t="s">
        <v>296</v>
      </c>
      <c r="B4014" t="s">
        <v>324</v>
      </c>
      <c r="C4014" t="s">
        <v>285</v>
      </c>
      <c r="D4014">
        <v>1</v>
      </c>
      <c r="E4014">
        <v>1</v>
      </c>
      <c r="F4014">
        <v>1</v>
      </c>
      <c r="G4014">
        <v>1</v>
      </c>
      <c r="H4014">
        <v>1</v>
      </c>
      <c r="I4014">
        <v>1</v>
      </c>
      <c r="J4014">
        <v>1</v>
      </c>
      <c r="K4014">
        <v>1</v>
      </c>
      <c r="M4014" t="s">
        <v>468</v>
      </c>
    </row>
    <row r="4015" spans="1:13" hidden="1">
      <c r="A4015" t="s">
        <v>296</v>
      </c>
      <c r="B4015" t="s">
        <v>324</v>
      </c>
      <c r="C4015" t="s">
        <v>286</v>
      </c>
      <c r="D4015">
        <v>1</v>
      </c>
      <c r="E4015">
        <v>1</v>
      </c>
      <c r="F4015">
        <v>1</v>
      </c>
      <c r="G4015">
        <v>1</v>
      </c>
      <c r="H4015">
        <v>1</v>
      </c>
      <c r="I4015">
        <v>1</v>
      </c>
      <c r="J4015">
        <v>1</v>
      </c>
      <c r="K4015">
        <v>1</v>
      </c>
      <c r="M4015" t="s">
        <v>468</v>
      </c>
    </row>
    <row r="4016" spans="1:13" hidden="1">
      <c r="A4016" t="s">
        <v>296</v>
      </c>
      <c r="B4016" t="s">
        <v>324</v>
      </c>
      <c r="C4016" t="s">
        <v>287</v>
      </c>
      <c r="D4016">
        <v>1</v>
      </c>
      <c r="E4016">
        <v>1</v>
      </c>
      <c r="F4016">
        <v>1</v>
      </c>
      <c r="G4016">
        <v>1</v>
      </c>
      <c r="H4016">
        <v>1</v>
      </c>
      <c r="I4016">
        <v>1</v>
      </c>
      <c r="J4016">
        <v>1</v>
      </c>
      <c r="K4016">
        <v>1</v>
      </c>
      <c r="M4016" t="s">
        <v>468</v>
      </c>
    </row>
    <row r="4017" spans="1:13" hidden="1">
      <c r="A4017" t="s">
        <v>296</v>
      </c>
      <c r="B4017" t="s">
        <v>324</v>
      </c>
      <c r="C4017" t="s">
        <v>288</v>
      </c>
      <c r="D4017">
        <v>1</v>
      </c>
      <c r="E4017">
        <v>1</v>
      </c>
      <c r="F4017">
        <v>1</v>
      </c>
      <c r="G4017">
        <v>1</v>
      </c>
      <c r="H4017">
        <v>1</v>
      </c>
      <c r="I4017">
        <v>1</v>
      </c>
      <c r="J4017">
        <v>1</v>
      </c>
      <c r="K4017">
        <v>1</v>
      </c>
      <c r="M4017" t="s">
        <v>468</v>
      </c>
    </row>
    <row r="4018" spans="1:13" hidden="1">
      <c r="A4018" t="s">
        <v>296</v>
      </c>
      <c r="B4018" t="s">
        <v>324</v>
      </c>
      <c r="C4018" t="s">
        <v>289</v>
      </c>
      <c r="D4018">
        <v>1</v>
      </c>
      <c r="E4018">
        <v>1</v>
      </c>
      <c r="F4018">
        <v>1</v>
      </c>
      <c r="G4018">
        <v>1</v>
      </c>
      <c r="H4018">
        <v>1</v>
      </c>
      <c r="I4018">
        <v>1</v>
      </c>
      <c r="J4018">
        <v>1</v>
      </c>
      <c r="K4018">
        <v>1</v>
      </c>
      <c r="M4018" t="s">
        <v>468</v>
      </c>
    </row>
    <row r="4019" spans="1:13" hidden="1">
      <c r="A4019" t="s">
        <v>296</v>
      </c>
      <c r="B4019" t="s">
        <v>324</v>
      </c>
      <c r="C4019" t="s">
        <v>290</v>
      </c>
      <c r="D4019">
        <v>1</v>
      </c>
      <c r="E4019">
        <v>1</v>
      </c>
      <c r="F4019">
        <v>1</v>
      </c>
      <c r="G4019">
        <v>1</v>
      </c>
      <c r="H4019">
        <v>1</v>
      </c>
      <c r="I4019">
        <v>1</v>
      </c>
      <c r="J4019">
        <v>1</v>
      </c>
      <c r="K4019">
        <v>1</v>
      </c>
      <c r="M4019" t="s">
        <v>468</v>
      </c>
    </row>
    <row r="4020" spans="1:13" hidden="1">
      <c r="A4020" t="s">
        <v>296</v>
      </c>
      <c r="B4020" t="s">
        <v>324</v>
      </c>
      <c r="C4020" t="s">
        <v>291</v>
      </c>
      <c r="D4020">
        <v>1</v>
      </c>
      <c r="E4020">
        <v>1</v>
      </c>
      <c r="F4020">
        <v>1</v>
      </c>
      <c r="G4020">
        <v>1</v>
      </c>
      <c r="H4020">
        <v>1</v>
      </c>
      <c r="I4020">
        <v>1</v>
      </c>
      <c r="J4020">
        <v>1</v>
      </c>
      <c r="K4020">
        <v>1</v>
      </c>
      <c r="M4020" t="s">
        <v>468</v>
      </c>
    </row>
    <row r="4021" spans="1:13" hidden="1">
      <c r="A4021" t="s">
        <v>296</v>
      </c>
      <c r="B4021" t="s">
        <v>324</v>
      </c>
      <c r="C4021" t="s">
        <v>292</v>
      </c>
      <c r="D4021">
        <v>1</v>
      </c>
      <c r="E4021">
        <v>1</v>
      </c>
      <c r="F4021">
        <v>1</v>
      </c>
      <c r="G4021">
        <v>1</v>
      </c>
      <c r="H4021">
        <v>1</v>
      </c>
      <c r="I4021">
        <v>1</v>
      </c>
      <c r="J4021">
        <v>1</v>
      </c>
      <c r="K4021">
        <v>1</v>
      </c>
      <c r="M4021" t="s">
        <v>468</v>
      </c>
    </row>
    <row r="4022" spans="1:13" hidden="1">
      <c r="A4022" t="s">
        <v>296</v>
      </c>
      <c r="B4022" t="s">
        <v>395</v>
      </c>
      <c r="C4022" t="s">
        <v>278</v>
      </c>
      <c r="D4022" s="2">
        <v>1</v>
      </c>
      <c r="E4022" s="2">
        <v>1</v>
      </c>
      <c r="F4022" s="2">
        <v>1</v>
      </c>
      <c r="G4022" s="2">
        <v>1</v>
      </c>
      <c r="H4022" s="2">
        <v>1</v>
      </c>
      <c r="I4022" s="2">
        <v>1</v>
      </c>
      <c r="J4022" s="2">
        <v>1</v>
      </c>
      <c r="K4022" s="2">
        <v>1</v>
      </c>
    </row>
    <row r="4023" spans="1:13" hidden="1">
      <c r="A4023" t="s">
        <v>296</v>
      </c>
      <c r="B4023" t="s">
        <v>395</v>
      </c>
      <c r="C4023" t="s">
        <v>279</v>
      </c>
      <c r="D4023" s="2">
        <v>1</v>
      </c>
      <c r="E4023" s="2">
        <v>1</v>
      </c>
      <c r="F4023" s="2">
        <v>1</v>
      </c>
      <c r="G4023" s="2">
        <v>1</v>
      </c>
      <c r="H4023" s="2">
        <v>1</v>
      </c>
      <c r="I4023" s="2">
        <v>1</v>
      </c>
      <c r="J4023" s="2">
        <v>1</v>
      </c>
      <c r="K4023" s="2">
        <v>1</v>
      </c>
    </row>
    <row r="4024" spans="1:13" hidden="1">
      <c r="A4024" t="s">
        <v>296</v>
      </c>
      <c r="B4024" t="s">
        <v>395</v>
      </c>
      <c r="C4024" t="s">
        <v>280</v>
      </c>
      <c r="D4024" s="2">
        <v>1</v>
      </c>
      <c r="E4024" s="2">
        <v>1</v>
      </c>
      <c r="F4024" s="2">
        <v>1</v>
      </c>
      <c r="G4024" s="2">
        <v>1</v>
      </c>
      <c r="H4024" s="2">
        <v>1</v>
      </c>
      <c r="I4024" s="2">
        <v>1</v>
      </c>
      <c r="J4024" s="2">
        <v>1</v>
      </c>
      <c r="K4024" s="2">
        <v>1</v>
      </c>
    </row>
    <row r="4025" spans="1:13" hidden="1">
      <c r="A4025" t="s">
        <v>296</v>
      </c>
      <c r="B4025" t="s">
        <v>395</v>
      </c>
      <c r="C4025" t="s">
        <v>277</v>
      </c>
      <c r="D4025" s="2">
        <v>1</v>
      </c>
      <c r="E4025" s="2">
        <v>1</v>
      </c>
      <c r="F4025" s="2">
        <v>1</v>
      </c>
      <c r="G4025" s="2">
        <v>1</v>
      </c>
      <c r="H4025" s="2">
        <v>1</v>
      </c>
      <c r="I4025" s="2">
        <v>1</v>
      </c>
      <c r="J4025" s="2">
        <v>1</v>
      </c>
      <c r="K4025" s="2">
        <v>1</v>
      </c>
    </row>
    <row r="4026" spans="1:13" hidden="1">
      <c r="A4026" t="s">
        <v>296</v>
      </c>
      <c r="B4026" t="s">
        <v>395</v>
      </c>
      <c r="C4026" t="s">
        <v>281</v>
      </c>
      <c r="D4026" s="2">
        <v>1</v>
      </c>
      <c r="E4026" s="2">
        <v>1</v>
      </c>
      <c r="F4026" s="2">
        <v>1</v>
      </c>
      <c r="G4026" s="2">
        <v>1</v>
      </c>
      <c r="H4026" s="2">
        <v>1</v>
      </c>
      <c r="I4026" s="2">
        <v>1</v>
      </c>
      <c r="J4026" s="2">
        <v>1</v>
      </c>
      <c r="K4026" s="2">
        <v>1</v>
      </c>
    </row>
    <row r="4027" spans="1:13" hidden="1">
      <c r="A4027" t="s">
        <v>296</v>
      </c>
      <c r="B4027" t="s">
        <v>395</v>
      </c>
      <c r="C4027" t="s">
        <v>282</v>
      </c>
      <c r="D4027" s="2">
        <v>1</v>
      </c>
      <c r="E4027" s="2">
        <v>1</v>
      </c>
      <c r="F4027" s="2">
        <v>1</v>
      </c>
      <c r="G4027" s="2">
        <v>1</v>
      </c>
      <c r="H4027" s="2">
        <v>1</v>
      </c>
      <c r="I4027" s="2">
        <v>1</v>
      </c>
      <c r="J4027" s="2">
        <v>1</v>
      </c>
      <c r="K4027" s="2">
        <v>1</v>
      </c>
    </row>
    <row r="4028" spans="1:13" hidden="1">
      <c r="A4028" t="s">
        <v>296</v>
      </c>
      <c r="B4028" t="s">
        <v>395</v>
      </c>
      <c r="C4028" t="s">
        <v>283</v>
      </c>
      <c r="D4028" s="2">
        <v>1</v>
      </c>
      <c r="E4028" s="2">
        <v>1</v>
      </c>
      <c r="F4028" s="2">
        <v>1</v>
      </c>
      <c r="G4028" s="2">
        <v>1</v>
      </c>
      <c r="H4028" s="2">
        <v>1</v>
      </c>
      <c r="I4028" s="2">
        <v>1</v>
      </c>
      <c r="J4028" s="2">
        <v>1</v>
      </c>
      <c r="K4028" s="2">
        <v>1</v>
      </c>
    </row>
    <row r="4029" spans="1:13" hidden="1">
      <c r="A4029" t="s">
        <v>296</v>
      </c>
      <c r="B4029" t="s">
        <v>395</v>
      </c>
      <c r="C4029" t="s">
        <v>284</v>
      </c>
      <c r="D4029" s="2">
        <v>1</v>
      </c>
      <c r="E4029" s="2">
        <v>1</v>
      </c>
      <c r="F4029" s="2">
        <v>1</v>
      </c>
      <c r="G4029" s="2">
        <v>1</v>
      </c>
      <c r="H4029" s="2">
        <v>1</v>
      </c>
      <c r="I4029" s="2">
        <v>1</v>
      </c>
      <c r="J4029" s="2">
        <v>1</v>
      </c>
      <c r="K4029" s="2">
        <v>1</v>
      </c>
    </row>
    <row r="4030" spans="1:13" hidden="1">
      <c r="A4030" t="s">
        <v>296</v>
      </c>
      <c r="B4030" t="s">
        <v>395</v>
      </c>
      <c r="C4030" t="s">
        <v>285</v>
      </c>
      <c r="D4030" s="2">
        <v>1</v>
      </c>
      <c r="E4030" s="2">
        <v>1</v>
      </c>
      <c r="F4030" s="2">
        <v>1</v>
      </c>
      <c r="G4030" s="2">
        <v>1</v>
      </c>
      <c r="H4030" s="2">
        <v>1</v>
      </c>
      <c r="I4030" s="2">
        <v>1</v>
      </c>
      <c r="J4030" s="2">
        <v>1</v>
      </c>
      <c r="K4030" s="2">
        <v>1</v>
      </c>
    </row>
    <row r="4031" spans="1:13" hidden="1">
      <c r="A4031" t="s">
        <v>296</v>
      </c>
      <c r="B4031" t="s">
        <v>395</v>
      </c>
      <c r="C4031" t="s">
        <v>286</v>
      </c>
      <c r="D4031" s="2">
        <v>1</v>
      </c>
      <c r="E4031" s="2">
        <v>1</v>
      </c>
      <c r="F4031" s="2">
        <v>1</v>
      </c>
      <c r="G4031" s="2">
        <v>1</v>
      </c>
      <c r="H4031" s="2">
        <v>1</v>
      </c>
      <c r="I4031" s="2">
        <v>1</v>
      </c>
      <c r="J4031" s="2">
        <v>1</v>
      </c>
      <c r="K4031" s="2">
        <v>1</v>
      </c>
    </row>
    <row r="4032" spans="1:13" hidden="1">
      <c r="A4032" t="s">
        <v>296</v>
      </c>
      <c r="B4032" t="s">
        <v>395</v>
      </c>
      <c r="C4032" t="s">
        <v>287</v>
      </c>
      <c r="D4032" s="2">
        <v>1</v>
      </c>
      <c r="E4032" s="2">
        <v>1</v>
      </c>
      <c r="F4032" s="2">
        <v>1</v>
      </c>
      <c r="G4032" s="2">
        <v>1</v>
      </c>
      <c r="H4032" s="2">
        <v>1</v>
      </c>
      <c r="I4032" s="2">
        <v>1</v>
      </c>
      <c r="J4032" s="2">
        <v>1</v>
      </c>
      <c r="K4032" s="2">
        <v>1</v>
      </c>
    </row>
    <row r="4033" spans="1:13" hidden="1">
      <c r="A4033" t="s">
        <v>296</v>
      </c>
      <c r="B4033" t="s">
        <v>395</v>
      </c>
      <c r="C4033" t="s">
        <v>288</v>
      </c>
      <c r="D4033" s="2">
        <v>1</v>
      </c>
      <c r="E4033" s="2">
        <v>1</v>
      </c>
      <c r="F4033" s="2">
        <v>1</v>
      </c>
      <c r="G4033" s="2">
        <v>1</v>
      </c>
      <c r="H4033" s="2">
        <v>1</v>
      </c>
      <c r="I4033" s="2">
        <v>1</v>
      </c>
      <c r="J4033" s="2">
        <v>1</v>
      </c>
      <c r="K4033" s="2">
        <v>1</v>
      </c>
    </row>
    <row r="4034" spans="1:13" hidden="1">
      <c r="A4034" t="s">
        <v>296</v>
      </c>
      <c r="B4034" t="s">
        <v>395</v>
      </c>
      <c r="C4034" t="s">
        <v>289</v>
      </c>
      <c r="D4034" s="2">
        <v>1</v>
      </c>
      <c r="E4034" s="2">
        <v>1</v>
      </c>
      <c r="F4034" s="2">
        <v>1</v>
      </c>
      <c r="G4034" s="2">
        <v>1</v>
      </c>
      <c r="H4034" s="2">
        <v>1</v>
      </c>
      <c r="I4034" s="2">
        <v>1</v>
      </c>
      <c r="J4034" s="2">
        <v>1</v>
      </c>
      <c r="K4034" s="2">
        <v>1</v>
      </c>
    </row>
    <row r="4035" spans="1:13" hidden="1">
      <c r="A4035" t="s">
        <v>296</v>
      </c>
      <c r="B4035" t="s">
        <v>395</v>
      </c>
      <c r="C4035" t="s">
        <v>290</v>
      </c>
      <c r="D4035" s="2">
        <v>1</v>
      </c>
      <c r="E4035" s="2">
        <v>1</v>
      </c>
      <c r="F4035" s="2">
        <v>1</v>
      </c>
      <c r="G4035" s="2">
        <v>1</v>
      </c>
      <c r="H4035" s="2">
        <v>1</v>
      </c>
      <c r="I4035" s="2">
        <v>1</v>
      </c>
      <c r="J4035" s="2">
        <v>1</v>
      </c>
      <c r="K4035" s="2">
        <v>1</v>
      </c>
    </row>
    <row r="4036" spans="1:13" hidden="1">
      <c r="A4036" t="s">
        <v>296</v>
      </c>
      <c r="B4036" t="s">
        <v>395</v>
      </c>
      <c r="C4036" t="s">
        <v>291</v>
      </c>
      <c r="D4036" s="2">
        <v>1</v>
      </c>
      <c r="E4036" s="2">
        <v>1</v>
      </c>
      <c r="F4036" s="2">
        <v>1</v>
      </c>
      <c r="G4036" s="2">
        <v>1</v>
      </c>
      <c r="H4036" s="2">
        <v>1</v>
      </c>
      <c r="I4036" s="2">
        <v>1</v>
      </c>
      <c r="J4036" s="2">
        <v>1</v>
      </c>
      <c r="K4036" s="2">
        <v>1</v>
      </c>
    </row>
    <row r="4037" spans="1:13" hidden="1">
      <c r="A4037" t="s">
        <v>296</v>
      </c>
      <c r="B4037" t="s">
        <v>395</v>
      </c>
      <c r="C4037" t="s">
        <v>292</v>
      </c>
      <c r="D4037" s="2">
        <v>1</v>
      </c>
      <c r="E4037" s="2">
        <v>1</v>
      </c>
      <c r="F4037" s="2">
        <v>1</v>
      </c>
      <c r="G4037" s="2">
        <v>1</v>
      </c>
      <c r="H4037" s="2">
        <v>1</v>
      </c>
      <c r="I4037" s="2">
        <v>1</v>
      </c>
      <c r="J4037" s="2">
        <v>1</v>
      </c>
      <c r="K4037" s="2">
        <v>1</v>
      </c>
    </row>
    <row r="4038" spans="1:13" hidden="1">
      <c r="A4038" t="s">
        <v>296</v>
      </c>
      <c r="B4038" t="s">
        <v>345</v>
      </c>
      <c r="C4038" t="s">
        <v>278</v>
      </c>
      <c r="D4038">
        <v>1</v>
      </c>
      <c r="E4038">
        <v>1</v>
      </c>
      <c r="F4038">
        <v>1</v>
      </c>
      <c r="G4038">
        <v>1</v>
      </c>
      <c r="H4038">
        <v>1</v>
      </c>
      <c r="I4038">
        <v>1</v>
      </c>
      <c r="J4038">
        <v>1</v>
      </c>
      <c r="K4038">
        <v>1</v>
      </c>
      <c r="M4038" t="s">
        <v>468</v>
      </c>
    </row>
    <row r="4039" spans="1:13" hidden="1">
      <c r="A4039" t="s">
        <v>296</v>
      </c>
      <c r="B4039" t="s">
        <v>345</v>
      </c>
      <c r="C4039" t="s">
        <v>279</v>
      </c>
      <c r="D4039">
        <v>1</v>
      </c>
      <c r="E4039">
        <v>1</v>
      </c>
      <c r="F4039">
        <v>1</v>
      </c>
      <c r="G4039">
        <v>1</v>
      </c>
      <c r="H4039">
        <v>1</v>
      </c>
      <c r="I4039">
        <v>1</v>
      </c>
      <c r="J4039">
        <v>1</v>
      </c>
      <c r="K4039">
        <v>1</v>
      </c>
      <c r="M4039" t="s">
        <v>468</v>
      </c>
    </row>
    <row r="4040" spans="1:13" hidden="1">
      <c r="A4040" t="s">
        <v>296</v>
      </c>
      <c r="B4040" t="s">
        <v>345</v>
      </c>
      <c r="C4040" t="s">
        <v>280</v>
      </c>
      <c r="D4040">
        <v>1</v>
      </c>
      <c r="E4040">
        <v>1</v>
      </c>
      <c r="F4040">
        <v>1</v>
      </c>
      <c r="G4040">
        <v>1</v>
      </c>
      <c r="H4040">
        <v>1</v>
      </c>
      <c r="I4040">
        <v>1</v>
      </c>
      <c r="J4040">
        <v>1</v>
      </c>
      <c r="K4040">
        <v>1</v>
      </c>
      <c r="M4040" t="s">
        <v>468</v>
      </c>
    </row>
    <row r="4041" spans="1:13" hidden="1">
      <c r="A4041" t="s">
        <v>296</v>
      </c>
      <c r="B4041" t="s">
        <v>345</v>
      </c>
      <c r="C4041" t="s">
        <v>277</v>
      </c>
      <c r="D4041">
        <v>1</v>
      </c>
      <c r="E4041">
        <v>1</v>
      </c>
      <c r="F4041">
        <v>1</v>
      </c>
      <c r="G4041">
        <v>1</v>
      </c>
      <c r="H4041">
        <v>1</v>
      </c>
      <c r="I4041">
        <v>1</v>
      </c>
      <c r="J4041">
        <v>1</v>
      </c>
      <c r="K4041">
        <v>1</v>
      </c>
      <c r="M4041" t="s">
        <v>468</v>
      </c>
    </row>
    <row r="4042" spans="1:13" hidden="1">
      <c r="A4042" t="s">
        <v>296</v>
      </c>
      <c r="B4042" t="s">
        <v>345</v>
      </c>
      <c r="C4042" t="s">
        <v>281</v>
      </c>
      <c r="D4042">
        <v>1</v>
      </c>
      <c r="E4042">
        <v>1</v>
      </c>
      <c r="F4042">
        <v>1</v>
      </c>
      <c r="G4042">
        <v>1</v>
      </c>
      <c r="H4042">
        <v>1</v>
      </c>
      <c r="I4042">
        <v>1</v>
      </c>
      <c r="J4042">
        <v>1</v>
      </c>
      <c r="K4042">
        <v>1</v>
      </c>
      <c r="M4042" t="s">
        <v>468</v>
      </c>
    </row>
    <row r="4043" spans="1:13" hidden="1">
      <c r="A4043" t="s">
        <v>296</v>
      </c>
      <c r="B4043" t="s">
        <v>345</v>
      </c>
      <c r="C4043" t="s">
        <v>282</v>
      </c>
      <c r="D4043">
        <v>1</v>
      </c>
      <c r="E4043">
        <v>1</v>
      </c>
      <c r="F4043">
        <v>1</v>
      </c>
      <c r="G4043">
        <v>1</v>
      </c>
      <c r="H4043">
        <v>1</v>
      </c>
      <c r="I4043">
        <v>1</v>
      </c>
      <c r="J4043">
        <v>1</v>
      </c>
      <c r="K4043">
        <v>1</v>
      </c>
      <c r="M4043" t="s">
        <v>468</v>
      </c>
    </row>
    <row r="4044" spans="1:13" hidden="1">
      <c r="A4044" t="s">
        <v>296</v>
      </c>
      <c r="B4044" t="s">
        <v>345</v>
      </c>
      <c r="C4044" t="s">
        <v>283</v>
      </c>
      <c r="D4044">
        <v>1</v>
      </c>
      <c r="E4044">
        <v>1</v>
      </c>
      <c r="F4044">
        <v>1</v>
      </c>
      <c r="G4044">
        <v>1</v>
      </c>
      <c r="H4044">
        <v>1</v>
      </c>
      <c r="I4044">
        <v>1</v>
      </c>
      <c r="J4044">
        <v>1</v>
      </c>
      <c r="K4044">
        <v>1</v>
      </c>
      <c r="M4044" t="s">
        <v>468</v>
      </c>
    </row>
    <row r="4045" spans="1:13" hidden="1">
      <c r="A4045" t="s">
        <v>296</v>
      </c>
      <c r="B4045" t="s">
        <v>345</v>
      </c>
      <c r="C4045" t="s">
        <v>284</v>
      </c>
      <c r="D4045">
        <v>1</v>
      </c>
      <c r="E4045">
        <v>1</v>
      </c>
      <c r="F4045">
        <v>1</v>
      </c>
      <c r="G4045">
        <v>1</v>
      </c>
      <c r="H4045">
        <v>1</v>
      </c>
      <c r="I4045">
        <v>1</v>
      </c>
      <c r="J4045">
        <v>1</v>
      </c>
      <c r="K4045">
        <v>1</v>
      </c>
      <c r="M4045" t="s">
        <v>468</v>
      </c>
    </row>
    <row r="4046" spans="1:13" hidden="1">
      <c r="A4046" t="s">
        <v>296</v>
      </c>
      <c r="B4046" t="s">
        <v>345</v>
      </c>
      <c r="C4046" t="s">
        <v>285</v>
      </c>
      <c r="D4046">
        <v>1</v>
      </c>
      <c r="E4046">
        <v>1</v>
      </c>
      <c r="F4046">
        <v>1</v>
      </c>
      <c r="G4046">
        <v>1</v>
      </c>
      <c r="H4046">
        <v>1</v>
      </c>
      <c r="I4046">
        <v>1</v>
      </c>
      <c r="J4046">
        <v>1</v>
      </c>
      <c r="K4046">
        <v>1</v>
      </c>
      <c r="M4046" t="s">
        <v>468</v>
      </c>
    </row>
    <row r="4047" spans="1:13" hidden="1">
      <c r="A4047" t="s">
        <v>296</v>
      </c>
      <c r="B4047" t="s">
        <v>345</v>
      </c>
      <c r="C4047" t="s">
        <v>286</v>
      </c>
      <c r="D4047">
        <v>1</v>
      </c>
      <c r="E4047">
        <v>1</v>
      </c>
      <c r="F4047">
        <v>1</v>
      </c>
      <c r="G4047">
        <v>1</v>
      </c>
      <c r="H4047">
        <v>1</v>
      </c>
      <c r="I4047">
        <v>1</v>
      </c>
      <c r="J4047">
        <v>1</v>
      </c>
      <c r="K4047">
        <v>1</v>
      </c>
      <c r="M4047" t="s">
        <v>468</v>
      </c>
    </row>
    <row r="4048" spans="1:13" hidden="1">
      <c r="A4048" t="s">
        <v>296</v>
      </c>
      <c r="B4048" t="s">
        <v>345</v>
      </c>
      <c r="C4048" t="s">
        <v>287</v>
      </c>
      <c r="D4048">
        <v>1</v>
      </c>
      <c r="E4048">
        <v>1</v>
      </c>
      <c r="F4048">
        <v>1</v>
      </c>
      <c r="G4048">
        <v>1</v>
      </c>
      <c r="H4048">
        <v>1</v>
      </c>
      <c r="I4048">
        <v>1</v>
      </c>
      <c r="J4048">
        <v>1</v>
      </c>
      <c r="K4048">
        <v>1</v>
      </c>
      <c r="M4048" t="s">
        <v>468</v>
      </c>
    </row>
    <row r="4049" spans="1:13" hidden="1">
      <c r="A4049" t="s">
        <v>296</v>
      </c>
      <c r="B4049" t="s">
        <v>345</v>
      </c>
      <c r="C4049" t="s">
        <v>288</v>
      </c>
      <c r="D4049">
        <v>1</v>
      </c>
      <c r="E4049">
        <v>1</v>
      </c>
      <c r="F4049">
        <v>1</v>
      </c>
      <c r="G4049">
        <v>1</v>
      </c>
      <c r="H4049">
        <v>1</v>
      </c>
      <c r="I4049">
        <v>1</v>
      </c>
      <c r="J4049">
        <v>1</v>
      </c>
      <c r="K4049">
        <v>1</v>
      </c>
      <c r="M4049" t="s">
        <v>468</v>
      </c>
    </row>
    <row r="4050" spans="1:13" hidden="1">
      <c r="A4050" t="s">
        <v>296</v>
      </c>
      <c r="B4050" t="s">
        <v>345</v>
      </c>
      <c r="C4050" t="s">
        <v>289</v>
      </c>
      <c r="D4050">
        <v>1</v>
      </c>
      <c r="E4050">
        <v>1</v>
      </c>
      <c r="F4050">
        <v>1</v>
      </c>
      <c r="G4050">
        <v>1</v>
      </c>
      <c r="H4050">
        <v>1</v>
      </c>
      <c r="I4050">
        <v>1</v>
      </c>
      <c r="J4050">
        <v>1</v>
      </c>
      <c r="K4050">
        <v>1</v>
      </c>
      <c r="M4050" t="s">
        <v>468</v>
      </c>
    </row>
    <row r="4051" spans="1:13" hidden="1">
      <c r="A4051" t="s">
        <v>296</v>
      </c>
      <c r="B4051" t="s">
        <v>345</v>
      </c>
      <c r="C4051" t="s">
        <v>290</v>
      </c>
      <c r="D4051">
        <v>1</v>
      </c>
      <c r="E4051">
        <v>1</v>
      </c>
      <c r="F4051">
        <v>1</v>
      </c>
      <c r="G4051">
        <v>1</v>
      </c>
      <c r="H4051">
        <v>1</v>
      </c>
      <c r="I4051">
        <v>1</v>
      </c>
      <c r="J4051">
        <v>1</v>
      </c>
      <c r="K4051">
        <v>1</v>
      </c>
      <c r="M4051" t="s">
        <v>468</v>
      </c>
    </row>
    <row r="4052" spans="1:13" hidden="1">
      <c r="A4052" t="s">
        <v>296</v>
      </c>
      <c r="B4052" t="s">
        <v>345</v>
      </c>
      <c r="C4052" t="s">
        <v>291</v>
      </c>
      <c r="D4052">
        <v>1</v>
      </c>
      <c r="E4052">
        <v>1</v>
      </c>
      <c r="F4052">
        <v>1</v>
      </c>
      <c r="G4052">
        <v>1</v>
      </c>
      <c r="H4052">
        <v>1</v>
      </c>
      <c r="I4052">
        <v>1</v>
      </c>
      <c r="J4052">
        <v>1</v>
      </c>
      <c r="K4052">
        <v>1</v>
      </c>
      <c r="M4052" t="s">
        <v>468</v>
      </c>
    </row>
    <row r="4053" spans="1:13" hidden="1">
      <c r="A4053" t="s">
        <v>296</v>
      </c>
      <c r="B4053" t="s">
        <v>345</v>
      </c>
      <c r="C4053" t="s">
        <v>292</v>
      </c>
      <c r="D4053">
        <v>1</v>
      </c>
      <c r="E4053">
        <v>1</v>
      </c>
      <c r="F4053">
        <v>1</v>
      </c>
      <c r="G4053">
        <v>1</v>
      </c>
      <c r="H4053">
        <v>1</v>
      </c>
      <c r="I4053">
        <v>1</v>
      </c>
      <c r="J4053">
        <v>1</v>
      </c>
      <c r="K4053">
        <v>1</v>
      </c>
      <c r="M4053" t="s">
        <v>468</v>
      </c>
    </row>
    <row r="4054" spans="1:13" hidden="1">
      <c r="A4054" t="s">
        <v>296</v>
      </c>
      <c r="B4054" t="s">
        <v>346</v>
      </c>
      <c r="C4054" t="s">
        <v>278</v>
      </c>
      <c r="D4054">
        <v>1</v>
      </c>
      <c r="E4054">
        <v>1</v>
      </c>
      <c r="F4054">
        <v>1</v>
      </c>
      <c r="G4054">
        <v>1</v>
      </c>
      <c r="H4054">
        <v>1</v>
      </c>
      <c r="I4054">
        <v>1</v>
      </c>
      <c r="J4054">
        <v>1</v>
      </c>
      <c r="K4054">
        <v>1</v>
      </c>
      <c r="M4054" t="s">
        <v>468</v>
      </c>
    </row>
    <row r="4055" spans="1:13" hidden="1">
      <c r="A4055" t="s">
        <v>296</v>
      </c>
      <c r="B4055" t="s">
        <v>346</v>
      </c>
      <c r="C4055" t="s">
        <v>279</v>
      </c>
      <c r="D4055">
        <v>1</v>
      </c>
      <c r="E4055">
        <v>1</v>
      </c>
      <c r="F4055">
        <v>1</v>
      </c>
      <c r="G4055">
        <v>1</v>
      </c>
      <c r="H4055">
        <v>1</v>
      </c>
      <c r="I4055">
        <v>1</v>
      </c>
      <c r="J4055">
        <v>1</v>
      </c>
      <c r="K4055">
        <v>1</v>
      </c>
      <c r="M4055" t="s">
        <v>468</v>
      </c>
    </row>
    <row r="4056" spans="1:13" hidden="1">
      <c r="A4056" t="s">
        <v>296</v>
      </c>
      <c r="B4056" t="s">
        <v>346</v>
      </c>
      <c r="C4056" t="s">
        <v>280</v>
      </c>
      <c r="D4056">
        <v>1</v>
      </c>
      <c r="E4056">
        <v>1</v>
      </c>
      <c r="F4056">
        <v>1</v>
      </c>
      <c r="G4056">
        <v>1</v>
      </c>
      <c r="H4056">
        <v>1</v>
      </c>
      <c r="I4056">
        <v>1</v>
      </c>
      <c r="J4056">
        <v>1</v>
      </c>
      <c r="K4056">
        <v>1</v>
      </c>
      <c r="M4056" t="s">
        <v>468</v>
      </c>
    </row>
    <row r="4057" spans="1:13" hidden="1">
      <c r="A4057" t="s">
        <v>296</v>
      </c>
      <c r="B4057" t="s">
        <v>346</v>
      </c>
      <c r="C4057" t="s">
        <v>277</v>
      </c>
      <c r="D4057">
        <v>1</v>
      </c>
      <c r="E4057">
        <v>1</v>
      </c>
      <c r="F4057">
        <v>1</v>
      </c>
      <c r="G4057">
        <v>1</v>
      </c>
      <c r="H4057">
        <v>1</v>
      </c>
      <c r="I4057">
        <v>1</v>
      </c>
      <c r="J4057">
        <v>1</v>
      </c>
      <c r="K4057">
        <v>1</v>
      </c>
      <c r="M4057" t="s">
        <v>468</v>
      </c>
    </row>
    <row r="4058" spans="1:13" hidden="1">
      <c r="A4058" t="s">
        <v>296</v>
      </c>
      <c r="B4058" t="s">
        <v>346</v>
      </c>
      <c r="C4058" t="s">
        <v>281</v>
      </c>
      <c r="D4058">
        <v>1</v>
      </c>
      <c r="E4058">
        <v>1</v>
      </c>
      <c r="F4058">
        <v>1</v>
      </c>
      <c r="G4058">
        <v>1</v>
      </c>
      <c r="H4058">
        <v>1</v>
      </c>
      <c r="I4058">
        <v>1</v>
      </c>
      <c r="J4058">
        <v>1</v>
      </c>
      <c r="K4058">
        <v>1</v>
      </c>
      <c r="M4058" t="s">
        <v>468</v>
      </c>
    </row>
    <row r="4059" spans="1:13" hidden="1">
      <c r="A4059" t="s">
        <v>296</v>
      </c>
      <c r="B4059" t="s">
        <v>346</v>
      </c>
      <c r="C4059" t="s">
        <v>282</v>
      </c>
      <c r="D4059">
        <v>1</v>
      </c>
      <c r="E4059">
        <v>1</v>
      </c>
      <c r="F4059">
        <v>1</v>
      </c>
      <c r="G4059">
        <v>1</v>
      </c>
      <c r="H4059">
        <v>1</v>
      </c>
      <c r="I4059">
        <v>1</v>
      </c>
      <c r="J4059">
        <v>1</v>
      </c>
      <c r="K4059">
        <v>1</v>
      </c>
      <c r="M4059" t="s">
        <v>468</v>
      </c>
    </row>
    <row r="4060" spans="1:13" hidden="1">
      <c r="A4060" t="s">
        <v>296</v>
      </c>
      <c r="B4060" t="s">
        <v>346</v>
      </c>
      <c r="C4060" t="s">
        <v>283</v>
      </c>
      <c r="D4060">
        <v>1</v>
      </c>
      <c r="E4060">
        <v>1</v>
      </c>
      <c r="F4060">
        <v>1</v>
      </c>
      <c r="G4060">
        <v>1</v>
      </c>
      <c r="H4060">
        <v>1</v>
      </c>
      <c r="I4060">
        <v>1</v>
      </c>
      <c r="J4060">
        <v>1</v>
      </c>
      <c r="K4060">
        <v>1</v>
      </c>
      <c r="M4060" t="s">
        <v>468</v>
      </c>
    </row>
    <row r="4061" spans="1:13" hidden="1">
      <c r="A4061" t="s">
        <v>296</v>
      </c>
      <c r="B4061" t="s">
        <v>346</v>
      </c>
      <c r="C4061" t="s">
        <v>284</v>
      </c>
      <c r="D4061">
        <v>1</v>
      </c>
      <c r="E4061">
        <v>1</v>
      </c>
      <c r="F4061">
        <v>1</v>
      </c>
      <c r="G4061">
        <v>1</v>
      </c>
      <c r="H4061">
        <v>1</v>
      </c>
      <c r="I4061">
        <v>1</v>
      </c>
      <c r="J4061">
        <v>1</v>
      </c>
      <c r="K4061">
        <v>1</v>
      </c>
      <c r="M4061" t="s">
        <v>468</v>
      </c>
    </row>
    <row r="4062" spans="1:13" hidden="1">
      <c r="A4062" t="s">
        <v>296</v>
      </c>
      <c r="B4062" t="s">
        <v>346</v>
      </c>
      <c r="C4062" t="s">
        <v>285</v>
      </c>
      <c r="D4062">
        <v>1</v>
      </c>
      <c r="E4062">
        <v>1</v>
      </c>
      <c r="F4062">
        <v>1</v>
      </c>
      <c r="G4062">
        <v>1</v>
      </c>
      <c r="H4062">
        <v>1</v>
      </c>
      <c r="I4062">
        <v>1</v>
      </c>
      <c r="J4062">
        <v>1</v>
      </c>
      <c r="K4062">
        <v>1</v>
      </c>
      <c r="M4062" t="s">
        <v>468</v>
      </c>
    </row>
    <row r="4063" spans="1:13" hidden="1">
      <c r="A4063" t="s">
        <v>296</v>
      </c>
      <c r="B4063" t="s">
        <v>346</v>
      </c>
      <c r="C4063" t="s">
        <v>286</v>
      </c>
      <c r="D4063">
        <v>1</v>
      </c>
      <c r="E4063">
        <v>1</v>
      </c>
      <c r="F4063">
        <v>1</v>
      </c>
      <c r="G4063">
        <v>1</v>
      </c>
      <c r="H4063">
        <v>1</v>
      </c>
      <c r="I4063">
        <v>1</v>
      </c>
      <c r="J4063">
        <v>1</v>
      </c>
      <c r="K4063">
        <v>1</v>
      </c>
      <c r="M4063" t="s">
        <v>468</v>
      </c>
    </row>
    <row r="4064" spans="1:13" hidden="1">
      <c r="A4064" t="s">
        <v>296</v>
      </c>
      <c r="B4064" t="s">
        <v>346</v>
      </c>
      <c r="C4064" t="s">
        <v>287</v>
      </c>
      <c r="D4064">
        <v>1</v>
      </c>
      <c r="E4064">
        <v>1</v>
      </c>
      <c r="F4064">
        <v>1</v>
      </c>
      <c r="G4064">
        <v>1</v>
      </c>
      <c r="H4064">
        <v>1</v>
      </c>
      <c r="I4064">
        <v>1</v>
      </c>
      <c r="J4064">
        <v>1</v>
      </c>
      <c r="K4064">
        <v>1</v>
      </c>
      <c r="M4064" t="s">
        <v>468</v>
      </c>
    </row>
    <row r="4065" spans="1:13" hidden="1">
      <c r="A4065" t="s">
        <v>296</v>
      </c>
      <c r="B4065" t="s">
        <v>346</v>
      </c>
      <c r="C4065" t="s">
        <v>288</v>
      </c>
      <c r="D4065">
        <v>1</v>
      </c>
      <c r="E4065">
        <v>1</v>
      </c>
      <c r="F4065">
        <v>1</v>
      </c>
      <c r="G4065">
        <v>1</v>
      </c>
      <c r="H4065">
        <v>1</v>
      </c>
      <c r="I4065">
        <v>1</v>
      </c>
      <c r="J4065">
        <v>1</v>
      </c>
      <c r="K4065">
        <v>1</v>
      </c>
      <c r="M4065" t="s">
        <v>468</v>
      </c>
    </row>
    <row r="4066" spans="1:13" hidden="1">
      <c r="A4066" t="s">
        <v>296</v>
      </c>
      <c r="B4066" t="s">
        <v>346</v>
      </c>
      <c r="C4066" t="s">
        <v>289</v>
      </c>
      <c r="D4066">
        <v>1</v>
      </c>
      <c r="E4066">
        <v>1</v>
      </c>
      <c r="F4066">
        <v>1</v>
      </c>
      <c r="G4066">
        <v>1</v>
      </c>
      <c r="H4066">
        <v>1</v>
      </c>
      <c r="I4066">
        <v>1</v>
      </c>
      <c r="J4066">
        <v>1</v>
      </c>
      <c r="K4066">
        <v>1</v>
      </c>
      <c r="M4066" t="s">
        <v>468</v>
      </c>
    </row>
    <row r="4067" spans="1:13" hidden="1">
      <c r="A4067" t="s">
        <v>296</v>
      </c>
      <c r="B4067" t="s">
        <v>346</v>
      </c>
      <c r="C4067" t="s">
        <v>290</v>
      </c>
      <c r="D4067">
        <v>1</v>
      </c>
      <c r="E4067">
        <v>1</v>
      </c>
      <c r="F4067">
        <v>1</v>
      </c>
      <c r="G4067">
        <v>1</v>
      </c>
      <c r="H4067">
        <v>1</v>
      </c>
      <c r="I4067">
        <v>1</v>
      </c>
      <c r="J4067">
        <v>1</v>
      </c>
      <c r="K4067">
        <v>1</v>
      </c>
      <c r="M4067" t="s">
        <v>468</v>
      </c>
    </row>
    <row r="4068" spans="1:13" hidden="1">
      <c r="A4068" t="s">
        <v>296</v>
      </c>
      <c r="B4068" t="s">
        <v>346</v>
      </c>
      <c r="C4068" t="s">
        <v>291</v>
      </c>
      <c r="D4068">
        <v>1</v>
      </c>
      <c r="E4068">
        <v>1</v>
      </c>
      <c r="F4068">
        <v>1</v>
      </c>
      <c r="G4068">
        <v>1</v>
      </c>
      <c r="H4068">
        <v>1</v>
      </c>
      <c r="I4068">
        <v>1</v>
      </c>
      <c r="J4068">
        <v>1</v>
      </c>
      <c r="K4068">
        <v>1</v>
      </c>
      <c r="M4068" t="s">
        <v>468</v>
      </c>
    </row>
    <row r="4069" spans="1:13" hidden="1">
      <c r="A4069" t="s">
        <v>296</v>
      </c>
      <c r="B4069" t="s">
        <v>346</v>
      </c>
      <c r="C4069" t="s">
        <v>292</v>
      </c>
      <c r="D4069">
        <v>1</v>
      </c>
      <c r="E4069">
        <v>1</v>
      </c>
      <c r="F4069">
        <v>1</v>
      </c>
      <c r="G4069">
        <v>1</v>
      </c>
      <c r="H4069">
        <v>1</v>
      </c>
      <c r="I4069">
        <v>1</v>
      </c>
      <c r="J4069">
        <v>1</v>
      </c>
      <c r="K4069">
        <v>1</v>
      </c>
      <c r="M4069" t="s">
        <v>468</v>
      </c>
    </row>
    <row r="4070" spans="1:13" hidden="1">
      <c r="A4070" t="s">
        <v>296</v>
      </c>
      <c r="B4070" t="s">
        <v>347</v>
      </c>
      <c r="C4070" t="s">
        <v>278</v>
      </c>
      <c r="D4070">
        <v>1</v>
      </c>
      <c r="E4070">
        <v>1</v>
      </c>
      <c r="F4070">
        <v>1</v>
      </c>
      <c r="G4070">
        <v>1</v>
      </c>
      <c r="H4070">
        <v>1</v>
      </c>
      <c r="I4070">
        <v>1</v>
      </c>
      <c r="J4070">
        <v>1</v>
      </c>
      <c r="K4070">
        <v>1</v>
      </c>
      <c r="M4070" t="s">
        <v>468</v>
      </c>
    </row>
    <row r="4071" spans="1:13" hidden="1">
      <c r="A4071" t="s">
        <v>296</v>
      </c>
      <c r="B4071" t="s">
        <v>347</v>
      </c>
      <c r="C4071" t="s">
        <v>279</v>
      </c>
      <c r="D4071">
        <v>1</v>
      </c>
      <c r="E4071">
        <v>1</v>
      </c>
      <c r="F4071">
        <v>1</v>
      </c>
      <c r="G4071">
        <v>1</v>
      </c>
      <c r="H4071">
        <v>1</v>
      </c>
      <c r="I4071">
        <v>1</v>
      </c>
      <c r="J4071">
        <v>1</v>
      </c>
      <c r="K4071">
        <v>1</v>
      </c>
      <c r="M4071" t="s">
        <v>468</v>
      </c>
    </row>
    <row r="4072" spans="1:13" hidden="1">
      <c r="A4072" t="s">
        <v>296</v>
      </c>
      <c r="B4072" t="s">
        <v>347</v>
      </c>
      <c r="C4072" t="s">
        <v>280</v>
      </c>
      <c r="D4072">
        <v>1</v>
      </c>
      <c r="E4072">
        <v>1</v>
      </c>
      <c r="F4072">
        <v>1</v>
      </c>
      <c r="G4072">
        <v>1</v>
      </c>
      <c r="H4072">
        <v>1</v>
      </c>
      <c r="I4072">
        <v>1</v>
      </c>
      <c r="J4072">
        <v>1</v>
      </c>
      <c r="K4072">
        <v>1</v>
      </c>
      <c r="M4072" t="s">
        <v>468</v>
      </c>
    </row>
    <row r="4073" spans="1:13" hidden="1">
      <c r="A4073" t="s">
        <v>296</v>
      </c>
      <c r="B4073" t="s">
        <v>347</v>
      </c>
      <c r="C4073" t="s">
        <v>277</v>
      </c>
      <c r="D4073">
        <v>1</v>
      </c>
      <c r="E4073">
        <v>1</v>
      </c>
      <c r="F4073">
        <v>1</v>
      </c>
      <c r="G4073">
        <v>1</v>
      </c>
      <c r="H4073">
        <v>1</v>
      </c>
      <c r="I4073">
        <v>1</v>
      </c>
      <c r="J4073">
        <v>1</v>
      </c>
      <c r="K4073">
        <v>1</v>
      </c>
      <c r="M4073" t="s">
        <v>468</v>
      </c>
    </row>
    <row r="4074" spans="1:13" hidden="1">
      <c r="A4074" t="s">
        <v>296</v>
      </c>
      <c r="B4074" t="s">
        <v>347</v>
      </c>
      <c r="C4074" t="s">
        <v>281</v>
      </c>
      <c r="D4074">
        <v>1</v>
      </c>
      <c r="E4074">
        <v>1</v>
      </c>
      <c r="F4074">
        <v>1</v>
      </c>
      <c r="G4074">
        <v>1</v>
      </c>
      <c r="H4074">
        <v>1</v>
      </c>
      <c r="I4074">
        <v>1</v>
      </c>
      <c r="J4074">
        <v>1</v>
      </c>
      <c r="K4074">
        <v>1</v>
      </c>
      <c r="M4074" t="s">
        <v>468</v>
      </c>
    </row>
    <row r="4075" spans="1:13" hidden="1">
      <c r="A4075" t="s">
        <v>296</v>
      </c>
      <c r="B4075" t="s">
        <v>347</v>
      </c>
      <c r="C4075" t="s">
        <v>282</v>
      </c>
      <c r="D4075">
        <v>1</v>
      </c>
      <c r="E4075">
        <v>1</v>
      </c>
      <c r="F4075">
        <v>1</v>
      </c>
      <c r="G4075">
        <v>1</v>
      </c>
      <c r="H4075">
        <v>1</v>
      </c>
      <c r="I4075">
        <v>1</v>
      </c>
      <c r="J4075">
        <v>1</v>
      </c>
      <c r="K4075">
        <v>1</v>
      </c>
      <c r="M4075" t="s">
        <v>468</v>
      </c>
    </row>
    <row r="4076" spans="1:13" hidden="1">
      <c r="A4076" t="s">
        <v>296</v>
      </c>
      <c r="B4076" t="s">
        <v>347</v>
      </c>
      <c r="C4076" t="s">
        <v>283</v>
      </c>
      <c r="D4076">
        <v>1</v>
      </c>
      <c r="E4076">
        <v>1</v>
      </c>
      <c r="F4076">
        <v>1</v>
      </c>
      <c r="G4076">
        <v>1</v>
      </c>
      <c r="H4076">
        <v>1</v>
      </c>
      <c r="I4076">
        <v>1</v>
      </c>
      <c r="J4076">
        <v>1</v>
      </c>
      <c r="K4076">
        <v>1</v>
      </c>
      <c r="M4076" t="s">
        <v>468</v>
      </c>
    </row>
    <row r="4077" spans="1:13" hidden="1">
      <c r="A4077" t="s">
        <v>296</v>
      </c>
      <c r="B4077" t="s">
        <v>347</v>
      </c>
      <c r="C4077" t="s">
        <v>284</v>
      </c>
      <c r="D4077">
        <v>1</v>
      </c>
      <c r="E4077">
        <v>1</v>
      </c>
      <c r="F4077">
        <v>1</v>
      </c>
      <c r="G4077">
        <v>1</v>
      </c>
      <c r="H4077">
        <v>1</v>
      </c>
      <c r="I4077">
        <v>1</v>
      </c>
      <c r="J4077">
        <v>1</v>
      </c>
      <c r="K4077">
        <v>1</v>
      </c>
      <c r="M4077" t="s">
        <v>468</v>
      </c>
    </row>
    <row r="4078" spans="1:13" hidden="1">
      <c r="A4078" t="s">
        <v>296</v>
      </c>
      <c r="B4078" t="s">
        <v>347</v>
      </c>
      <c r="C4078" t="s">
        <v>285</v>
      </c>
      <c r="D4078">
        <v>1</v>
      </c>
      <c r="E4078">
        <v>1</v>
      </c>
      <c r="F4078">
        <v>1</v>
      </c>
      <c r="G4078">
        <v>1</v>
      </c>
      <c r="H4078">
        <v>1</v>
      </c>
      <c r="I4078">
        <v>1</v>
      </c>
      <c r="J4078">
        <v>1</v>
      </c>
      <c r="K4078">
        <v>1</v>
      </c>
      <c r="M4078" t="s">
        <v>468</v>
      </c>
    </row>
    <row r="4079" spans="1:13" hidden="1">
      <c r="A4079" t="s">
        <v>296</v>
      </c>
      <c r="B4079" t="s">
        <v>347</v>
      </c>
      <c r="C4079" t="s">
        <v>286</v>
      </c>
      <c r="D4079">
        <v>1</v>
      </c>
      <c r="E4079">
        <v>1</v>
      </c>
      <c r="F4079">
        <v>1</v>
      </c>
      <c r="G4079">
        <v>1</v>
      </c>
      <c r="H4079">
        <v>1</v>
      </c>
      <c r="I4079">
        <v>1</v>
      </c>
      <c r="J4079">
        <v>1</v>
      </c>
      <c r="K4079">
        <v>1</v>
      </c>
      <c r="M4079" t="s">
        <v>468</v>
      </c>
    </row>
    <row r="4080" spans="1:13" hidden="1">
      <c r="A4080" t="s">
        <v>296</v>
      </c>
      <c r="B4080" t="s">
        <v>347</v>
      </c>
      <c r="C4080" t="s">
        <v>287</v>
      </c>
      <c r="D4080">
        <v>1</v>
      </c>
      <c r="E4080">
        <v>1</v>
      </c>
      <c r="F4080">
        <v>1</v>
      </c>
      <c r="G4080">
        <v>1</v>
      </c>
      <c r="H4080">
        <v>1</v>
      </c>
      <c r="I4080">
        <v>1</v>
      </c>
      <c r="J4080">
        <v>1</v>
      </c>
      <c r="K4080">
        <v>1</v>
      </c>
      <c r="M4080" t="s">
        <v>468</v>
      </c>
    </row>
    <row r="4081" spans="1:13" hidden="1">
      <c r="A4081" t="s">
        <v>296</v>
      </c>
      <c r="B4081" t="s">
        <v>347</v>
      </c>
      <c r="C4081" t="s">
        <v>288</v>
      </c>
      <c r="D4081">
        <v>1</v>
      </c>
      <c r="E4081">
        <v>1</v>
      </c>
      <c r="F4081">
        <v>1</v>
      </c>
      <c r="G4081">
        <v>1</v>
      </c>
      <c r="H4081">
        <v>1</v>
      </c>
      <c r="I4081">
        <v>1</v>
      </c>
      <c r="J4081">
        <v>1</v>
      </c>
      <c r="K4081">
        <v>1</v>
      </c>
      <c r="M4081" t="s">
        <v>468</v>
      </c>
    </row>
    <row r="4082" spans="1:13" hidden="1">
      <c r="A4082" t="s">
        <v>296</v>
      </c>
      <c r="B4082" t="s">
        <v>347</v>
      </c>
      <c r="C4082" t="s">
        <v>289</v>
      </c>
      <c r="D4082">
        <v>1</v>
      </c>
      <c r="E4082">
        <v>1</v>
      </c>
      <c r="F4082">
        <v>1</v>
      </c>
      <c r="G4082">
        <v>1</v>
      </c>
      <c r="H4082">
        <v>1</v>
      </c>
      <c r="I4082">
        <v>1</v>
      </c>
      <c r="J4082">
        <v>1</v>
      </c>
      <c r="K4082">
        <v>1</v>
      </c>
      <c r="M4082" t="s">
        <v>468</v>
      </c>
    </row>
    <row r="4083" spans="1:13" hidden="1">
      <c r="A4083" t="s">
        <v>296</v>
      </c>
      <c r="B4083" t="s">
        <v>347</v>
      </c>
      <c r="C4083" t="s">
        <v>290</v>
      </c>
      <c r="D4083">
        <v>1</v>
      </c>
      <c r="E4083">
        <v>1</v>
      </c>
      <c r="F4083">
        <v>1</v>
      </c>
      <c r="G4083">
        <v>1</v>
      </c>
      <c r="H4083">
        <v>1</v>
      </c>
      <c r="I4083">
        <v>1</v>
      </c>
      <c r="J4083">
        <v>1</v>
      </c>
      <c r="K4083">
        <v>1</v>
      </c>
      <c r="M4083" t="s">
        <v>468</v>
      </c>
    </row>
    <row r="4084" spans="1:13" hidden="1">
      <c r="A4084" t="s">
        <v>296</v>
      </c>
      <c r="B4084" t="s">
        <v>347</v>
      </c>
      <c r="C4084" t="s">
        <v>291</v>
      </c>
      <c r="D4084">
        <v>1</v>
      </c>
      <c r="E4084">
        <v>1</v>
      </c>
      <c r="F4084">
        <v>1</v>
      </c>
      <c r="G4084">
        <v>1</v>
      </c>
      <c r="H4084">
        <v>1</v>
      </c>
      <c r="I4084">
        <v>1</v>
      </c>
      <c r="J4084">
        <v>1</v>
      </c>
      <c r="K4084">
        <v>1</v>
      </c>
      <c r="M4084" t="s">
        <v>468</v>
      </c>
    </row>
    <row r="4085" spans="1:13" hidden="1">
      <c r="A4085" t="s">
        <v>296</v>
      </c>
      <c r="B4085" t="s">
        <v>347</v>
      </c>
      <c r="C4085" t="s">
        <v>292</v>
      </c>
      <c r="D4085">
        <v>1</v>
      </c>
      <c r="E4085">
        <v>1</v>
      </c>
      <c r="F4085">
        <v>1</v>
      </c>
      <c r="G4085">
        <v>1</v>
      </c>
      <c r="H4085">
        <v>1</v>
      </c>
      <c r="I4085">
        <v>1</v>
      </c>
      <c r="J4085">
        <v>1</v>
      </c>
      <c r="K4085">
        <v>1</v>
      </c>
      <c r="M4085" t="s">
        <v>468</v>
      </c>
    </row>
    <row r="4086" spans="1:13" hidden="1">
      <c r="A4086" t="s">
        <v>296</v>
      </c>
      <c r="B4086" t="s">
        <v>349</v>
      </c>
      <c r="C4086" t="s">
        <v>278</v>
      </c>
      <c r="D4086">
        <v>1</v>
      </c>
      <c r="E4086">
        <v>1</v>
      </c>
      <c r="F4086">
        <v>1</v>
      </c>
      <c r="G4086">
        <v>1</v>
      </c>
      <c r="H4086">
        <v>1</v>
      </c>
      <c r="I4086">
        <v>1</v>
      </c>
      <c r="J4086">
        <v>1</v>
      </c>
      <c r="K4086">
        <v>1</v>
      </c>
      <c r="M4086" t="s">
        <v>468</v>
      </c>
    </row>
    <row r="4087" spans="1:13" hidden="1">
      <c r="A4087" t="s">
        <v>296</v>
      </c>
      <c r="B4087" t="s">
        <v>349</v>
      </c>
      <c r="C4087" t="s">
        <v>279</v>
      </c>
      <c r="D4087">
        <v>1</v>
      </c>
      <c r="E4087">
        <v>1</v>
      </c>
      <c r="F4087">
        <v>1</v>
      </c>
      <c r="G4087">
        <v>1</v>
      </c>
      <c r="H4087">
        <v>1</v>
      </c>
      <c r="I4087">
        <v>1</v>
      </c>
      <c r="J4087">
        <v>1</v>
      </c>
      <c r="K4087">
        <v>1</v>
      </c>
      <c r="M4087" t="s">
        <v>468</v>
      </c>
    </row>
    <row r="4088" spans="1:13" hidden="1">
      <c r="A4088" t="s">
        <v>296</v>
      </c>
      <c r="B4088" t="s">
        <v>349</v>
      </c>
      <c r="C4088" t="s">
        <v>280</v>
      </c>
      <c r="D4088">
        <v>1</v>
      </c>
      <c r="E4088">
        <v>1</v>
      </c>
      <c r="F4088">
        <v>1</v>
      </c>
      <c r="G4088">
        <v>1</v>
      </c>
      <c r="H4088">
        <v>1</v>
      </c>
      <c r="I4088">
        <v>1</v>
      </c>
      <c r="J4088">
        <v>1</v>
      </c>
      <c r="K4088">
        <v>1</v>
      </c>
      <c r="M4088" t="s">
        <v>468</v>
      </c>
    </row>
    <row r="4089" spans="1:13" hidden="1">
      <c r="A4089" t="s">
        <v>296</v>
      </c>
      <c r="B4089" t="s">
        <v>349</v>
      </c>
      <c r="C4089" t="s">
        <v>277</v>
      </c>
      <c r="D4089">
        <v>1</v>
      </c>
      <c r="E4089">
        <v>1</v>
      </c>
      <c r="F4089">
        <v>1</v>
      </c>
      <c r="G4089">
        <v>1</v>
      </c>
      <c r="H4089">
        <v>1</v>
      </c>
      <c r="I4089">
        <v>1</v>
      </c>
      <c r="J4089">
        <v>1</v>
      </c>
      <c r="K4089">
        <v>1</v>
      </c>
      <c r="M4089" t="s">
        <v>468</v>
      </c>
    </row>
    <row r="4090" spans="1:13" hidden="1">
      <c r="A4090" t="s">
        <v>296</v>
      </c>
      <c r="B4090" t="s">
        <v>349</v>
      </c>
      <c r="C4090" t="s">
        <v>281</v>
      </c>
      <c r="D4090">
        <v>1</v>
      </c>
      <c r="E4090">
        <v>1</v>
      </c>
      <c r="F4090">
        <v>1</v>
      </c>
      <c r="G4090">
        <v>1</v>
      </c>
      <c r="H4090">
        <v>1</v>
      </c>
      <c r="I4090">
        <v>1</v>
      </c>
      <c r="J4090">
        <v>1</v>
      </c>
      <c r="K4090">
        <v>1</v>
      </c>
      <c r="M4090" t="s">
        <v>468</v>
      </c>
    </row>
    <row r="4091" spans="1:13" hidden="1">
      <c r="A4091" t="s">
        <v>296</v>
      </c>
      <c r="B4091" t="s">
        <v>349</v>
      </c>
      <c r="C4091" t="s">
        <v>282</v>
      </c>
      <c r="D4091">
        <v>1</v>
      </c>
      <c r="E4091">
        <v>1</v>
      </c>
      <c r="F4091">
        <v>1</v>
      </c>
      <c r="G4091">
        <v>1</v>
      </c>
      <c r="H4091">
        <v>1</v>
      </c>
      <c r="I4091">
        <v>1</v>
      </c>
      <c r="J4091">
        <v>1</v>
      </c>
      <c r="K4091">
        <v>1</v>
      </c>
      <c r="M4091" t="s">
        <v>468</v>
      </c>
    </row>
    <row r="4092" spans="1:13" hidden="1">
      <c r="A4092" t="s">
        <v>296</v>
      </c>
      <c r="B4092" t="s">
        <v>349</v>
      </c>
      <c r="C4092" t="s">
        <v>283</v>
      </c>
      <c r="D4092">
        <v>1</v>
      </c>
      <c r="E4092">
        <v>1</v>
      </c>
      <c r="F4092">
        <v>1</v>
      </c>
      <c r="G4092">
        <v>1</v>
      </c>
      <c r="H4092">
        <v>1</v>
      </c>
      <c r="I4092">
        <v>1</v>
      </c>
      <c r="J4092">
        <v>1</v>
      </c>
      <c r="K4092">
        <v>1</v>
      </c>
      <c r="M4092" t="s">
        <v>468</v>
      </c>
    </row>
    <row r="4093" spans="1:13" hidden="1">
      <c r="A4093" t="s">
        <v>296</v>
      </c>
      <c r="B4093" t="s">
        <v>349</v>
      </c>
      <c r="C4093" t="s">
        <v>284</v>
      </c>
      <c r="D4093">
        <v>1</v>
      </c>
      <c r="E4093">
        <v>1</v>
      </c>
      <c r="F4093">
        <v>1</v>
      </c>
      <c r="G4093">
        <v>1</v>
      </c>
      <c r="H4093">
        <v>1</v>
      </c>
      <c r="I4093">
        <v>1</v>
      </c>
      <c r="J4093">
        <v>1</v>
      </c>
      <c r="K4093">
        <v>1</v>
      </c>
      <c r="M4093" t="s">
        <v>468</v>
      </c>
    </row>
    <row r="4094" spans="1:13" hidden="1">
      <c r="A4094" t="s">
        <v>296</v>
      </c>
      <c r="B4094" t="s">
        <v>349</v>
      </c>
      <c r="C4094" t="s">
        <v>285</v>
      </c>
      <c r="D4094">
        <v>1</v>
      </c>
      <c r="E4094">
        <v>1</v>
      </c>
      <c r="F4094">
        <v>1</v>
      </c>
      <c r="G4094">
        <v>1</v>
      </c>
      <c r="H4094">
        <v>1</v>
      </c>
      <c r="I4094">
        <v>1</v>
      </c>
      <c r="J4094">
        <v>1</v>
      </c>
      <c r="K4094">
        <v>1</v>
      </c>
      <c r="M4094" t="s">
        <v>468</v>
      </c>
    </row>
    <row r="4095" spans="1:13" hidden="1">
      <c r="A4095" t="s">
        <v>296</v>
      </c>
      <c r="B4095" t="s">
        <v>349</v>
      </c>
      <c r="C4095" t="s">
        <v>286</v>
      </c>
      <c r="D4095">
        <v>1</v>
      </c>
      <c r="E4095">
        <v>1</v>
      </c>
      <c r="F4095">
        <v>1</v>
      </c>
      <c r="G4095">
        <v>1</v>
      </c>
      <c r="H4095">
        <v>1</v>
      </c>
      <c r="I4095">
        <v>1</v>
      </c>
      <c r="J4095">
        <v>1</v>
      </c>
      <c r="K4095">
        <v>1</v>
      </c>
      <c r="M4095" t="s">
        <v>468</v>
      </c>
    </row>
    <row r="4096" spans="1:13" hidden="1">
      <c r="A4096" t="s">
        <v>296</v>
      </c>
      <c r="B4096" t="s">
        <v>349</v>
      </c>
      <c r="C4096" t="s">
        <v>287</v>
      </c>
      <c r="D4096">
        <v>1</v>
      </c>
      <c r="E4096">
        <v>1</v>
      </c>
      <c r="F4096">
        <v>1</v>
      </c>
      <c r="G4096">
        <v>1</v>
      </c>
      <c r="H4096">
        <v>1</v>
      </c>
      <c r="I4096">
        <v>1</v>
      </c>
      <c r="J4096">
        <v>1</v>
      </c>
      <c r="K4096">
        <v>1</v>
      </c>
      <c r="M4096" t="s">
        <v>468</v>
      </c>
    </row>
    <row r="4097" spans="1:13" hidden="1">
      <c r="A4097" t="s">
        <v>296</v>
      </c>
      <c r="B4097" t="s">
        <v>349</v>
      </c>
      <c r="C4097" t="s">
        <v>288</v>
      </c>
      <c r="D4097">
        <v>1</v>
      </c>
      <c r="E4097">
        <v>1</v>
      </c>
      <c r="F4097">
        <v>1</v>
      </c>
      <c r="G4097">
        <v>1</v>
      </c>
      <c r="H4097">
        <v>1</v>
      </c>
      <c r="I4097">
        <v>1</v>
      </c>
      <c r="J4097">
        <v>1</v>
      </c>
      <c r="K4097">
        <v>1</v>
      </c>
      <c r="M4097" t="s">
        <v>468</v>
      </c>
    </row>
    <row r="4098" spans="1:13" hidden="1">
      <c r="A4098" t="s">
        <v>296</v>
      </c>
      <c r="B4098" t="s">
        <v>349</v>
      </c>
      <c r="C4098" t="s">
        <v>289</v>
      </c>
      <c r="D4098">
        <v>1</v>
      </c>
      <c r="E4098">
        <v>1</v>
      </c>
      <c r="F4098">
        <v>1</v>
      </c>
      <c r="G4098">
        <v>1</v>
      </c>
      <c r="H4098">
        <v>1</v>
      </c>
      <c r="I4098">
        <v>1</v>
      </c>
      <c r="J4098">
        <v>1</v>
      </c>
      <c r="K4098">
        <v>1</v>
      </c>
      <c r="M4098" t="s">
        <v>468</v>
      </c>
    </row>
    <row r="4099" spans="1:13" hidden="1">
      <c r="A4099" t="s">
        <v>296</v>
      </c>
      <c r="B4099" t="s">
        <v>349</v>
      </c>
      <c r="C4099" t="s">
        <v>290</v>
      </c>
      <c r="D4099">
        <v>1</v>
      </c>
      <c r="E4099">
        <v>1</v>
      </c>
      <c r="F4099">
        <v>1</v>
      </c>
      <c r="G4099">
        <v>1</v>
      </c>
      <c r="H4099">
        <v>1</v>
      </c>
      <c r="I4099">
        <v>1</v>
      </c>
      <c r="J4099">
        <v>1</v>
      </c>
      <c r="K4099">
        <v>1</v>
      </c>
      <c r="M4099" t="s">
        <v>468</v>
      </c>
    </row>
    <row r="4100" spans="1:13" hidden="1">
      <c r="A4100" t="s">
        <v>296</v>
      </c>
      <c r="B4100" t="s">
        <v>349</v>
      </c>
      <c r="C4100" t="s">
        <v>291</v>
      </c>
      <c r="D4100">
        <v>1</v>
      </c>
      <c r="E4100">
        <v>1</v>
      </c>
      <c r="F4100">
        <v>1</v>
      </c>
      <c r="G4100">
        <v>1</v>
      </c>
      <c r="H4100">
        <v>1</v>
      </c>
      <c r="I4100">
        <v>1</v>
      </c>
      <c r="J4100">
        <v>1</v>
      </c>
      <c r="K4100">
        <v>1</v>
      </c>
      <c r="M4100" t="s">
        <v>468</v>
      </c>
    </row>
    <row r="4101" spans="1:13" hidden="1">
      <c r="A4101" t="s">
        <v>296</v>
      </c>
      <c r="B4101" t="s">
        <v>349</v>
      </c>
      <c r="C4101" t="s">
        <v>292</v>
      </c>
      <c r="D4101">
        <v>1</v>
      </c>
      <c r="E4101">
        <v>1</v>
      </c>
      <c r="F4101">
        <v>1</v>
      </c>
      <c r="G4101">
        <v>1</v>
      </c>
      <c r="H4101">
        <v>1</v>
      </c>
      <c r="I4101">
        <v>1</v>
      </c>
      <c r="J4101">
        <v>1</v>
      </c>
      <c r="K4101">
        <v>1</v>
      </c>
      <c r="M4101" t="s">
        <v>468</v>
      </c>
    </row>
    <row r="4102" spans="1:13" hidden="1">
      <c r="A4102" t="s">
        <v>296</v>
      </c>
      <c r="B4102" t="s">
        <v>350</v>
      </c>
      <c r="C4102" t="s">
        <v>278</v>
      </c>
      <c r="D4102">
        <v>1</v>
      </c>
      <c r="E4102">
        <v>1</v>
      </c>
      <c r="F4102">
        <v>1</v>
      </c>
      <c r="G4102">
        <v>1</v>
      </c>
      <c r="H4102">
        <v>1</v>
      </c>
      <c r="I4102">
        <v>1</v>
      </c>
      <c r="J4102">
        <v>1</v>
      </c>
      <c r="K4102">
        <v>1</v>
      </c>
      <c r="M4102" t="s">
        <v>468</v>
      </c>
    </row>
    <row r="4103" spans="1:13" hidden="1">
      <c r="A4103" t="s">
        <v>296</v>
      </c>
      <c r="B4103" t="s">
        <v>350</v>
      </c>
      <c r="C4103" t="s">
        <v>279</v>
      </c>
      <c r="D4103">
        <v>1</v>
      </c>
      <c r="E4103">
        <v>1</v>
      </c>
      <c r="F4103">
        <v>1</v>
      </c>
      <c r="G4103">
        <v>1</v>
      </c>
      <c r="H4103">
        <v>1</v>
      </c>
      <c r="I4103">
        <v>1</v>
      </c>
      <c r="J4103">
        <v>1</v>
      </c>
      <c r="K4103">
        <v>1</v>
      </c>
      <c r="M4103" t="s">
        <v>468</v>
      </c>
    </row>
    <row r="4104" spans="1:13" hidden="1">
      <c r="A4104" t="s">
        <v>296</v>
      </c>
      <c r="B4104" t="s">
        <v>350</v>
      </c>
      <c r="C4104" t="s">
        <v>280</v>
      </c>
      <c r="D4104">
        <v>1</v>
      </c>
      <c r="E4104">
        <v>1</v>
      </c>
      <c r="F4104">
        <v>1</v>
      </c>
      <c r="G4104">
        <v>1</v>
      </c>
      <c r="H4104">
        <v>1</v>
      </c>
      <c r="I4104">
        <v>1</v>
      </c>
      <c r="J4104">
        <v>1</v>
      </c>
      <c r="K4104">
        <v>1</v>
      </c>
      <c r="M4104" t="s">
        <v>468</v>
      </c>
    </row>
    <row r="4105" spans="1:13" hidden="1">
      <c r="A4105" t="s">
        <v>296</v>
      </c>
      <c r="B4105" t="s">
        <v>350</v>
      </c>
      <c r="C4105" t="s">
        <v>277</v>
      </c>
      <c r="D4105">
        <v>1</v>
      </c>
      <c r="E4105">
        <v>1</v>
      </c>
      <c r="F4105">
        <v>1</v>
      </c>
      <c r="G4105">
        <v>1</v>
      </c>
      <c r="H4105">
        <v>1</v>
      </c>
      <c r="I4105">
        <v>1</v>
      </c>
      <c r="J4105">
        <v>1</v>
      </c>
      <c r="K4105">
        <v>1</v>
      </c>
      <c r="M4105" t="s">
        <v>468</v>
      </c>
    </row>
    <row r="4106" spans="1:13" hidden="1">
      <c r="A4106" t="s">
        <v>296</v>
      </c>
      <c r="B4106" t="s">
        <v>350</v>
      </c>
      <c r="C4106" t="s">
        <v>281</v>
      </c>
      <c r="D4106">
        <v>1</v>
      </c>
      <c r="E4106">
        <v>1</v>
      </c>
      <c r="F4106">
        <v>1</v>
      </c>
      <c r="G4106">
        <v>1</v>
      </c>
      <c r="H4106">
        <v>1</v>
      </c>
      <c r="I4106">
        <v>1</v>
      </c>
      <c r="J4106">
        <v>1</v>
      </c>
      <c r="K4106">
        <v>1</v>
      </c>
      <c r="M4106" t="s">
        <v>468</v>
      </c>
    </row>
    <row r="4107" spans="1:13" hidden="1">
      <c r="A4107" t="s">
        <v>296</v>
      </c>
      <c r="B4107" t="s">
        <v>350</v>
      </c>
      <c r="C4107" t="s">
        <v>282</v>
      </c>
      <c r="D4107">
        <v>1</v>
      </c>
      <c r="E4107">
        <v>1</v>
      </c>
      <c r="F4107">
        <v>1</v>
      </c>
      <c r="G4107">
        <v>1</v>
      </c>
      <c r="H4107">
        <v>1</v>
      </c>
      <c r="I4107">
        <v>1</v>
      </c>
      <c r="J4107">
        <v>1</v>
      </c>
      <c r="K4107">
        <v>1</v>
      </c>
      <c r="M4107" t="s">
        <v>468</v>
      </c>
    </row>
    <row r="4108" spans="1:13" hidden="1">
      <c r="A4108" t="s">
        <v>296</v>
      </c>
      <c r="B4108" t="s">
        <v>350</v>
      </c>
      <c r="C4108" t="s">
        <v>283</v>
      </c>
      <c r="D4108">
        <v>1</v>
      </c>
      <c r="E4108">
        <v>1</v>
      </c>
      <c r="F4108">
        <v>1</v>
      </c>
      <c r="G4108">
        <v>1</v>
      </c>
      <c r="H4108">
        <v>1</v>
      </c>
      <c r="I4108">
        <v>1</v>
      </c>
      <c r="J4108">
        <v>1</v>
      </c>
      <c r="K4108">
        <v>1</v>
      </c>
      <c r="M4108" t="s">
        <v>468</v>
      </c>
    </row>
    <row r="4109" spans="1:13" hidden="1">
      <c r="A4109" t="s">
        <v>296</v>
      </c>
      <c r="B4109" t="s">
        <v>350</v>
      </c>
      <c r="C4109" t="s">
        <v>284</v>
      </c>
      <c r="D4109">
        <v>1</v>
      </c>
      <c r="E4109">
        <v>1</v>
      </c>
      <c r="F4109">
        <v>1</v>
      </c>
      <c r="G4109">
        <v>1</v>
      </c>
      <c r="H4109">
        <v>1</v>
      </c>
      <c r="I4109">
        <v>1</v>
      </c>
      <c r="J4109">
        <v>1</v>
      </c>
      <c r="K4109">
        <v>1</v>
      </c>
      <c r="M4109" t="s">
        <v>468</v>
      </c>
    </row>
    <row r="4110" spans="1:13" hidden="1">
      <c r="A4110" t="s">
        <v>296</v>
      </c>
      <c r="B4110" t="s">
        <v>350</v>
      </c>
      <c r="C4110" t="s">
        <v>285</v>
      </c>
      <c r="D4110">
        <v>1</v>
      </c>
      <c r="E4110">
        <v>1</v>
      </c>
      <c r="F4110">
        <v>1</v>
      </c>
      <c r="G4110">
        <v>1</v>
      </c>
      <c r="H4110">
        <v>1</v>
      </c>
      <c r="I4110">
        <v>1</v>
      </c>
      <c r="J4110">
        <v>1</v>
      </c>
      <c r="K4110">
        <v>1</v>
      </c>
      <c r="M4110" t="s">
        <v>468</v>
      </c>
    </row>
    <row r="4111" spans="1:13" hidden="1">
      <c r="A4111" t="s">
        <v>296</v>
      </c>
      <c r="B4111" t="s">
        <v>350</v>
      </c>
      <c r="C4111" t="s">
        <v>286</v>
      </c>
      <c r="D4111">
        <v>1</v>
      </c>
      <c r="E4111">
        <v>1</v>
      </c>
      <c r="F4111">
        <v>1</v>
      </c>
      <c r="G4111">
        <v>1</v>
      </c>
      <c r="H4111">
        <v>1</v>
      </c>
      <c r="I4111">
        <v>1</v>
      </c>
      <c r="J4111">
        <v>1</v>
      </c>
      <c r="K4111">
        <v>1</v>
      </c>
      <c r="M4111" t="s">
        <v>468</v>
      </c>
    </row>
    <row r="4112" spans="1:13" hidden="1">
      <c r="A4112" t="s">
        <v>296</v>
      </c>
      <c r="B4112" t="s">
        <v>350</v>
      </c>
      <c r="C4112" t="s">
        <v>287</v>
      </c>
      <c r="D4112">
        <v>1</v>
      </c>
      <c r="E4112">
        <v>1</v>
      </c>
      <c r="F4112">
        <v>1</v>
      </c>
      <c r="G4112">
        <v>1</v>
      </c>
      <c r="H4112">
        <v>1</v>
      </c>
      <c r="I4112">
        <v>1</v>
      </c>
      <c r="J4112">
        <v>1</v>
      </c>
      <c r="K4112">
        <v>1</v>
      </c>
      <c r="M4112" t="s">
        <v>468</v>
      </c>
    </row>
    <row r="4113" spans="1:13" hidden="1">
      <c r="A4113" t="s">
        <v>296</v>
      </c>
      <c r="B4113" t="s">
        <v>350</v>
      </c>
      <c r="C4113" t="s">
        <v>288</v>
      </c>
      <c r="D4113">
        <v>1</v>
      </c>
      <c r="E4113">
        <v>1</v>
      </c>
      <c r="F4113">
        <v>1</v>
      </c>
      <c r="G4113">
        <v>1</v>
      </c>
      <c r="H4113">
        <v>1</v>
      </c>
      <c r="I4113">
        <v>1</v>
      </c>
      <c r="J4113">
        <v>1</v>
      </c>
      <c r="K4113">
        <v>1</v>
      </c>
      <c r="M4113" t="s">
        <v>468</v>
      </c>
    </row>
    <row r="4114" spans="1:13" hidden="1">
      <c r="A4114" t="s">
        <v>296</v>
      </c>
      <c r="B4114" t="s">
        <v>350</v>
      </c>
      <c r="C4114" t="s">
        <v>289</v>
      </c>
      <c r="D4114">
        <v>1</v>
      </c>
      <c r="E4114">
        <v>1</v>
      </c>
      <c r="F4114">
        <v>1</v>
      </c>
      <c r="G4114">
        <v>1</v>
      </c>
      <c r="H4114">
        <v>1</v>
      </c>
      <c r="I4114">
        <v>1</v>
      </c>
      <c r="J4114">
        <v>1</v>
      </c>
      <c r="K4114">
        <v>1</v>
      </c>
      <c r="M4114" t="s">
        <v>468</v>
      </c>
    </row>
    <row r="4115" spans="1:13" hidden="1">
      <c r="A4115" t="s">
        <v>296</v>
      </c>
      <c r="B4115" t="s">
        <v>350</v>
      </c>
      <c r="C4115" t="s">
        <v>290</v>
      </c>
      <c r="D4115">
        <v>1</v>
      </c>
      <c r="E4115">
        <v>1</v>
      </c>
      <c r="F4115">
        <v>1</v>
      </c>
      <c r="G4115">
        <v>1</v>
      </c>
      <c r="H4115">
        <v>1</v>
      </c>
      <c r="I4115">
        <v>1</v>
      </c>
      <c r="J4115">
        <v>1</v>
      </c>
      <c r="K4115">
        <v>1</v>
      </c>
      <c r="M4115" t="s">
        <v>468</v>
      </c>
    </row>
    <row r="4116" spans="1:13" hidden="1">
      <c r="A4116" t="s">
        <v>296</v>
      </c>
      <c r="B4116" t="s">
        <v>350</v>
      </c>
      <c r="C4116" t="s">
        <v>291</v>
      </c>
      <c r="D4116">
        <v>1</v>
      </c>
      <c r="E4116">
        <v>1</v>
      </c>
      <c r="F4116">
        <v>1</v>
      </c>
      <c r="G4116">
        <v>1</v>
      </c>
      <c r="H4116">
        <v>1</v>
      </c>
      <c r="I4116">
        <v>1</v>
      </c>
      <c r="J4116">
        <v>1</v>
      </c>
      <c r="K4116">
        <v>1</v>
      </c>
      <c r="M4116" t="s">
        <v>468</v>
      </c>
    </row>
    <row r="4117" spans="1:13" hidden="1">
      <c r="A4117" t="s">
        <v>296</v>
      </c>
      <c r="B4117" t="s">
        <v>350</v>
      </c>
      <c r="C4117" t="s">
        <v>292</v>
      </c>
      <c r="D4117">
        <v>1</v>
      </c>
      <c r="E4117">
        <v>1</v>
      </c>
      <c r="F4117">
        <v>1</v>
      </c>
      <c r="G4117">
        <v>1</v>
      </c>
      <c r="H4117">
        <v>1</v>
      </c>
      <c r="I4117">
        <v>1</v>
      </c>
      <c r="J4117">
        <v>1</v>
      </c>
      <c r="K4117">
        <v>1</v>
      </c>
      <c r="M4117" t="s">
        <v>468</v>
      </c>
    </row>
    <row r="4118" spans="1:13" hidden="1">
      <c r="A4118" t="s">
        <v>296</v>
      </c>
      <c r="B4118" t="s">
        <v>423</v>
      </c>
      <c r="C4118" t="s">
        <v>278</v>
      </c>
      <c r="D4118">
        <v>1</v>
      </c>
      <c r="E4118">
        <v>1</v>
      </c>
      <c r="F4118">
        <v>1</v>
      </c>
      <c r="G4118">
        <v>1</v>
      </c>
      <c r="H4118">
        <v>1</v>
      </c>
      <c r="I4118">
        <v>1</v>
      </c>
      <c r="J4118">
        <v>1</v>
      </c>
      <c r="K4118">
        <v>1</v>
      </c>
      <c r="M4118" t="s">
        <v>468</v>
      </c>
    </row>
    <row r="4119" spans="1:13" hidden="1">
      <c r="A4119" t="s">
        <v>296</v>
      </c>
      <c r="B4119" t="s">
        <v>423</v>
      </c>
      <c r="C4119" t="s">
        <v>279</v>
      </c>
      <c r="D4119">
        <v>1</v>
      </c>
      <c r="E4119">
        <v>1</v>
      </c>
      <c r="F4119">
        <v>1</v>
      </c>
      <c r="G4119">
        <v>1</v>
      </c>
      <c r="H4119">
        <v>1</v>
      </c>
      <c r="I4119">
        <v>1</v>
      </c>
      <c r="J4119">
        <v>1</v>
      </c>
      <c r="K4119">
        <v>1</v>
      </c>
      <c r="M4119" t="s">
        <v>468</v>
      </c>
    </row>
    <row r="4120" spans="1:13" hidden="1">
      <c r="A4120" t="s">
        <v>296</v>
      </c>
      <c r="B4120" t="s">
        <v>423</v>
      </c>
      <c r="C4120" t="s">
        <v>280</v>
      </c>
      <c r="D4120">
        <v>1</v>
      </c>
      <c r="E4120">
        <v>1</v>
      </c>
      <c r="F4120">
        <v>1</v>
      </c>
      <c r="G4120">
        <v>1</v>
      </c>
      <c r="H4120">
        <v>1</v>
      </c>
      <c r="I4120">
        <v>1</v>
      </c>
      <c r="J4120">
        <v>1</v>
      </c>
      <c r="K4120">
        <v>1</v>
      </c>
      <c r="M4120" t="s">
        <v>468</v>
      </c>
    </row>
    <row r="4121" spans="1:13" hidden="1">
      <c r="A4121" t="s">
        <v>296</v>
      </c>
      <c r="B4121" t="s">
        <v>423</v>
      </c>
      <c r="C4121" t="s">
        <v>277</v>
      </c>
      <c r="D4121">
        <v>1</v>
      </c>
      <c r="E4121">
        <v>1</v>
      </c>
      <c r="F4121">
        <v>1</v>
      </c>
      <c r="G4121">
        <v>1</v>
      </c>
      <c r="H4121">
        <v>1</v>
      </c>
      <c r="I4121">
        <v>1</v>
      </c>
      <c r="J4121">
        <v>1</v>
      </c>
      <c r="K4121">
        <v>1</v>
      </c>
      <c r="M4121" t="s">
        <v>468</v>
      </c>
    </row>
    <row r="4122" spans="1:13" hidden="1">
      <c r="A4122" t="s">
        <v>296</v>
      </c>
      <c r="B4122" t="s">
        <v>423</v>
      </c>
      <c r="C4122" t="s">
        <v>281</v>
      </c>
      <c r="D4122">
        <v>1</v>
      </c>
      <c r="E4122">
        <v>1</v>
      </c>
      <c r="F4122">
        <v>1</v>
      </c>
      <c r="G4122">
        <v>1</v>
      </c>
      <c r="H4122">
        <v>1</v>
      </c>
      <c r="I4122">
        <v>1</v>
      </c>
      <c r="J4122">
        <v>1</v>
      </c>
      <c r="K4122">
        <v>1</v>
      </c>
      <c r="M4122" t="s">
        <v>468</v>
      </c>
    </row>
    <row r="4123" spans="1:13" hidden="1">
      <c r="A4123" t="s">
        <v>296</v>
      </c>
      <c r="B4123" t="s">
        <v>423</v>
      </c>
      <c r="C4123" t="s">
        <v>282</v>
      </c>
      <c r="D4123">
        <v>1</v>
      </c>
      <c r="E4123">
        <v>1</v>
      </c>
      <c r="F4123">
        <v>1</v>
      </c>
      <c r="G4123">
        <v>1</v>
      </c>
      <c r="H4123">
        <v>1</v>
      </c>
      <c r="I4123">
        <v>1</v>
      </c>
      <c r="J4123">
        <v>1</v>
      </c>
      <c r="K4123">
        <v>1</v>
      </c>
      <c r="M4123" t="s">
        <v>468</v>
      </c>
    </row>
    <row r="4124" spans="1:13" hidden="1">
      <c r="A4124" t="s">
        <v>296</v>
      </c>
      <c r="B4124" t="s">
        <v>423</v>
      </c>
      <c r="C4124" t="s">
        <v>283</v>
      </c>
      <c r="D4124">
        <v>1</v>
      </c>
      <c r="E4124">
        <v>1</v>
      </c>
      <c r="F4124">
        <v>1</v>
      </c>
      <c r="G4124">
        <v>1</v>
      </c>
      <c r="H4124">
        <v>1</v>
      </c>
      <c r="I4124">
        <v>1</v>
      </c>
      <c r="J4124">
        <v>1</v>
      </c>
      <c r="K4124">
        <v>1</v>
      </c>
      <c r="M4124" t="s">
        <v>468</v>
      </c>
    </row>
    <row r="4125" spans="1:13" hidden="1">
      <c r="A4125" t="s">
        <v>296</v>
      </c>
      <c r="B4125" t="s">
        <v>423</v>
      </c>
      <c r="C4125" t="s">
        <v>284</v>
      </c>
      <c r="D4125">
        <v>1</v>
      </c>
      <c r="E4125">
        <v>1</v>
      </c>
      <c r="F4125">
        <v>1</v>
      </c>
      <c r="G4125">
        <v>1</v>
      </c>
      <c r="H4125">
        <v>1</v>
      </c>
      <c r="I4125">
        <v>1</v>
      </c>
      <c r="J4125">
        <v>1</v>
      </c>
      <c r="K4125">
        <v>1</v>
      </c>
      <c r="M4125" t="s">
        <v>468</v>
      </c>
    </row>
    <row r="4126" spans="1:13" hidden="1">
      <c r="A4126" t="s">
        <v>296</v>
      </c>
      <c r="B4126" t="s">
        <v>423</v>
      </c>
      <c r="C4126" t="s">
        <v>285</v>
      </c>
      <c r="D4126">
        <v>1</v>
      </c>
      <c r="E4126">
        <v>1</v>
      </c>
      <c r="F4126">
        <v>1</v>
      </c>
      <c r="G4126">
        <v>1</v>
      </c>
      <c r="H4126">
        <v>1</v>
      </c>
      <c r="I4126">
        <v>1</v>
      </c>
      <c r="J4126">
        <v>1</v>
      </c>
      <c r="K4126">
        <v>1</v>
      </c>
      <c r="M4126" t="s">
        <v>468</v>
      </c>
    </row>
    <row r="4127" spans="1:13" hidden="1">
      <c r="A4127" t="s">
        <v>296</v>
      </c>
      <c r="B4127" t="s">
        <v>423</v>
      </c>
      <c r="C4127" t="s">
        <v>286</v>
      </c>
      <c r="D4127">
        <v>1</v>
      </c>
      <c r="E4127">
        <v>1</v>
      </c>
      <c r="F4127">
        <v>1</v>
      </c>
      <c r="G4127">
        <v>1</v>
      </c>
      <c r="H4127">
        <v>1</v>
      </c>
      <c r="I4127">
        <v>1</v>
      </c>
      <c r="J4127">
        <v>1</v>
      </c>
      <c r="K4127">
        <v>1</v>
      </c>
      <c r="M4127" t="s">
        <v>468</v>
      </c>
    </row>
    <row r="4128" spans="1:13" hidden="1">
      <c r="A4128" t="s">
        <v>296</v>
      </c>
      <c r="B4128" t="s">
        <v>423</v>
      </c>
      <c r="C4128" t="s">
        <v>287</v>
      </c>
      <c r="D4128">
        <v>1</v>
      </c>
      <c r="E4128">
        <v>1</v>
      </c>
      <c r="F4128">
        <v>1</v>
      </c>
      <c r="G4128">
        <v>1</v>
      </c>
      <c r="H4128">
        <v>1</v>
      </c>
      <c r="I4128">
        <v>1</v>
      </c>
      <c r="J4128">
        <v>1</v>
      </c>
      <c r="K4128">
        <v>1</v>
      </c>
      <c r="M4128" t="s">
        <v>468</v>
      </c>
    </row>
    <row r="4129" spans="1:13" hidden="1">
      <c r="A4129" t="s">
        <v>296</v>
      </c>
      <c r="B4129" t="s">
        <v>423</v>
      </c>
      <c r="C4129" t="s">
        <v>288</v>
      </c>
      <c r="D4129">
        <v>1</v>
      </c>
      <c r="E4129">
        <v>1</v>
      </c>
      <c r="F4129">
        <v>1</v>
      </c>
      <c r="G4129">
        <v>1</v>
      </c>
      <c r="H4129">
        <v>1</v>
      </c>
      <c r="I4129">
        <v>1</v>
      </c>
      <c r="J4129">
        <v>1</v>
      </c>
      <c r="K4129">
        <v>1</v>
      </c>
      <c r="M4129" t="s">
        <v>468</v>
      </c>
    </row>
    <row r="4130" spans="1:13" hidden="1">
      <c r="A4130" t="s">
        <v>296</v>
      </c>
      <c r="B4130" t="s">
        <v>423</v>
      </c>
      <c r="C4130" t="s">
        <v>289</v>
      </c>
      <c r="D4130">
        <v>1</v>
      </c>
      <c r="E4130">
        <v>1</v>
      </c>
      <c r="F4130">
        <v>1</v>
      </c>
      <c r="G4130">
        <v>1</v>
      </c>
      <c r="H4130">
        <v>1</v>
      </c>
      <c r="I4130">
        <v>1</v>
      </c>
      <c r="J4130">
        <v>1</v>
      </c>
      <c r="K4130">
        <v>1</v>
      </c>
      <c r="M4130" t="s">
        <v>468</v>
      </c>
    </row>
    <row r="4131" spans="1:13" hidden="1">
      <c r="A4131" t="s">
        <v>296</v>
      </c>
      <c r="B4131" t="s">
        <v>423</v>
      </c>
      <c r="C4131" t="s">
        <v>290</v>
      </c>
      <c r="D4131">
        <v>1</v>
      </c>
      <c r="E4131">
        <v>1</v>
      </c>
      <c r="F4131">
        <v>1</v>
      </c>
      <c r="G4131">
        <v>1</v>
      </c>
      <c r="H4131">
        <v>1</v>
      </c>
      <c r="I4131">
        <v>1</v>
      </c>
      <c r="J4131">
        <v>1</v>
      </c>
      <c r="K4131">
        <v>1</v>
      </c>
      <c r="M4131" t="s">
        <v>468</v>
      </c>
    </row>
    <row r="4132" spans="1:13" hidden="1">
      <c r="A4132" t="s">
        <v>296</v>
      </c>
      <c r="B4132" t="s">
        <v>423</v>
      </c>
      <c r="C4132" t="s">
        <v>291</v>
      </c>
      <c r="D4132">
        <v>1</v>
      </c>
      <c r="E4132">
        <v>1</v>
      </c>
      <c r="F4132">
        <v>1</v>
      </c>
      <c r="G4132">
        <v>1</v>
      </c>
      <c r="H4132">
        <v>1</v>
      </c>
      <c r="I4132">
        <v>1</v>
      </c>
      <c r="J4132">
        <v>1</v>
      </c>
      <c r="K4132">
        <v>1</v>
      </c>
      <c r="M4132" t="s">
        <v>468</v>
      </c>
    </row>
    <row r="4133" spans="1:13" hidden="1">
      <c r="A4133" t="s">
        <v>296</v>
      </c>
      <c r="B4133" t="s">
        <v>423</v>
      </c>
      <c r="C4133" t="s">
        <v>292</v>
      </c>
      <c r="D4133">
        <v>1</v>
      </c>
      <c r="E4133">
        <v>1</v>
      </c>
      <c r="F4133">
        <v>1</v>
      </c>
      <c r="G4133">
        <v>1</v>
      </c>
      <c r="H4133">
        <v>1</v>
      </c>
      <c r="I4133">
        <v>1</v>
      </c>
      <c r="J4133">
        <v>1</v>
      </c>
      <c r="K4133">
        <v>1</v>
      </c>
      <c r="M4133" t="s">
        <v>468</v>
      </c>
    </row>
    <row r="4134" spans="1:13" hidden="1">
      <c r="A4134" t="s">
        <v>296</v>
      </c>
      <c r="B4134" t="s">
        <v>348</v>
      </c>
      <c r="C4134" t="s">
        <v>278</v>
      </c>
      <c r="D4134">
        <v>1</v>
      </c>
      <c r="E4134">
        <v>1</v>
      </c>
      <c r="F4134">
        <v>1</v>
      </c>
      <c r="G4134">
        <v>1</v>
      </c>
      <c r="H4134">
        <v>1</v>
      </c>
      <c r="I4134">
        <v>1</v>
      </c>
      <c r="J4134">
        <v>1</v>
      </c>
      <c r="K4134">
        <v>1</v>
      </c>
      <c r="M4134" t="s">
        <v>468</v>
      </c>
    </row>
    <row r="4135" spans="1:13" hidden="1">
      <c r="A4135" t="s">
        <v>296</v>
      </c>
      <c r="B4135" t="s">
        <v>348</v>
      </c>
      <c r="C4135" t="s">
        <v>279</v>
      </c>
      <c r="D4135">
        <v>1</v>
      </c>
      <c r="E4135">
        <v>1</v>
      </c>
      <c r="F4135">
        <v>1</v>
      </c>
      <c r="G4135">
        <v>1</v>
      </c>
      <c r="H4135">
        <v>1</v>
      </c>
      <c r="I4135">
        <v>1</v>
      </c>
      <c r="J4135">
        <v>1</v>
      </c>
      <c r="K4135">
        <v>1</v>
      </c>
      <c r="M4135" t="s">
        <v>468</v>
      </c>
    </row>
    <row r="4136" spans="1:13" hidden="1">
      <c r="A4136" t="s">
        <v>296</v>
      </c>
      <c r="B4136" t="s">
        <v>348</v>
      </c>
      <c r="C4136" t="s">
        <v>280</v>
      </c>
      <c r="D4136">
        <v>1</v>
      </c>
      <c r="E4136">
        <v>1</v>
      </c>
      <c r="F4136">
        <v>1</v>
      </c>
      <c r="G4136">
        <v>1</v>
      </c>
      <c r="H4136">
        <v>1</v>
      </c>
      <c r="I4136">
        <v>1</v>
      </c>
      <c r="J4136">
        <v>1</v>
      </c>
      <c r="K4136">
        <v>1</v>
      </c>
      <c r="M4136" t="s">
        <v>468</v>
      </c>
    </row>
    <row r="4137" spans="1:13" hidden="1">
      <c r="A4137" t="s">
        <v>296</v>
      </c>
      <c r="B4137" t="s">
        <v>348</v>
      </c>
      <c r="C4137" t="s">
        <v>277</v>
      </c>
      <c r="D4137">
        <v>1</v>
      </c>
      <c r="E4137">
        <v>1</v>
      </c>
      <c r="F4137">
        <v>1</v>
      </c>
      <c r="G4137">
        <v>1</v>
      </c>
      <c r="H4137">
        <v>1</v>
      </c>
      <c r="I4137">
        <v>1</v>
      </c>
      <c r="J4137">
        <v>1</v>
      </c>
      <c r="K4137">
        <v>1</v>
      </c>
      <c r="M4137" t="s">
        <v>468</v>
      </c>
    </row>
    <row r="4138" spans="1:13" hidden="1">
      <c r="A4138" t="s">
        <v>296</v>
      </c>
      <c r="B4138" t="s">
        <v>348</v>
      </c>
      <c r="C4138" t="s">
        <v>281</v>
      </c>
      <c r="D4138">
        <v>1</v>
      </c>
      <c r="E4138">
        <v>1</v>
      </c>
      <c r="F4138">
        <v>1</v>
      </c>
      <c r="G4138">
        <v>1</v>
      </c>
      <c r="H4138">
        <v>1</v>
      </c>
      <c r="I4138">
        <v>1</v>
      </c>
      <c r="J4138">
        <v>1</v>
      </c>
      <c r="K4138">
        <v>1</v>
      </c>
      <c r="M4138" t="s">
        <v>468</v>
      </c>
    </row>
    <row r="4139" spans="1:13" hidden="1">
      <c r="A4139" t="s">
        <v>296</v>
      </c>
      <c r="B4139" t="s">
        <v>348</v>
      </c>
      <c r="C4139" t="s">
        <v>282</v>
      </c>
      <c r="D4139">
        <v>1</v>
      </c>
      <c r="E4139">
        <v>1</v>
      </c>
      <c r="F4139">
        <v>1</v>
      </c>
      <c r="G4139">
        <v>1</v>
      </c>
      <c r="H4139">
        <v>1</v>
      </c>
      <c r="I4139">
        <v>1</v>
      </c>
      <c r="J4139">
        <v>1</v>
      </c>
      <c r="K4139">
        <v>1</v>
      </c>
      <c r="M4139" t="s">
        <v>468</v>
      </c>
    </row>
    <row r="4140" spans="1:13" hidden="1">
      <c r="A4140" t="s">
        <v>296</v>
      </c>
      <c r="B4140" t="s">
        <v>348</v>
      </c>
      <c r="C4140" t="s">
        <v>283</v>
      </c>
      <c r="D4140">
        <v>1</v>
      </c>
      <c r="E4140">
        <v>1</v>
      </c>
      <c r="F4140">
        <v>1</v>
      </c>
      <c r="G4140">
        <v>1</v>
      </c>
      <c r="H4140">
        <v>1</v>
      </c>
      <c r="I4140">
        <v>1</v>
      </c>
      <c r="J4140">
        <v>1</v>
      </c>
      <c r="K4140">
        <v>1</v>
      </c>
      <c r="M4140" t="s">
        <v>468</v>
      </c>
    </row>
    <row r="4141" spans="1:13" hidden="1">
      <c r="A4141" t="s">
        <v>296</v>
      </c>
      <c r="B4141" t="s">
        <v>348</v>
      </c>
      <c r="C4141" t="s">
        <v>284</v>
      </c>
      <c r="D4141">
        <v>1</v>
      </c>
      <c r="E4141">
        <v>1</v>
      </c>
      <c r="F4141">
        <v>1</v>
      </c>
      <c r="G4141">
        <v>1</v>
      </c>
      <c r="H4141">
        <v>1</v>
      </c>
      <c r="I4141">
        <v>1</v>
      </c>
      <c r="J4141">
        <v>1</v>
      </c>
      <c r="K4141">
        <v>1</v>
      </c>
      <c r="M4141" t="s">
        <v>468</v>
      </c>
    </row>
    <row r="4142" spans="1:13" hidden="1">
      <c r="A4142" t="s">
        <v>296</v>
      </c>
      <c r="B4142" t="s">
        <v>348</v>
      </c>
      <c r="C4142" t="s">
        <v>285</v>
      </c>
      <c r="D4142">
        <v>1</v>
      </c>
      <c r="E4142">
        <v>1</v>
      </c>
      <c r="F4142">
        <v>1</v>
      </c>
      <c r="G4142">
        <v>1</v>
      </c>
      <c r="H4142">
        <v>1</v>
      </c>
      <c r="I4142">
        <v>1</v>
      </c>
      <c r="J4142">
        <v>1</v>
      </c>
      <c r="K4142">
        <v>1</v>
      </c>
      <c r="M4142" t="s">
        <v>468</v>
      </c>
    </row>
    <row r="4143" spans="1:13" hidden="1">
      <c r="A4143" t="s">
        <v>296</v>
      </c>
      <c r="B4143" t="s">
        <v>348</v>
      </c>
      <c r="C4143" t="s">
        <v>286</v>
      </c>
      <c r="D4143">
        <v>1</v>
      </c>
      <c r="E4143">
        <v>1</v>
      </c>
      <c r="F4143">
        <v>1</v>
      </c>
      <c r="G4143">
        <v>1</v>
      </c>
      <c r="H4143">
        <v>1</v>
      </c>
      <c r="I4143">
        <v>1</v>
      </c>
      <c r="J4143">
        <v>1</v>
      </c>
      <c r="K4143">
        <v>1</v>
      </c>
      <c r="M4143" t="s">
        <v>468</v>
      </c>
    </row>
    <row r="4144" spans="1:13" hidden="1">
      <c r="A4144" t="s">
        <v>296</v>
      </c>
      <c r="B4144" t="s">
        <v>348</v>
      </c>
      <c r="C4144" t="s">
        <v>287</v>
      </c>
      <c r="D4144">
        <v>1</v>
      </c>
      <c r="E4144">
        <v>1</v>
      </c>
      <c r="F4144">
        <v>1</v>
      </c>
      <c r="G4144">
        <v>1</v>
      </c>
      <c r="H4144">
        <v>1</v>
      </c>
      <c r="I4144">
        <v>1</v>
      </c>
      <c r="J4144">
        <v>1</v>
      </c>
      <c r="K4144">
        <v>1</v>
      </c>
      <c r="M4144" t="s">
        <v>468</v>
      </c>
    </row>
    <row r="4145" spans="1:13" hidden="1">
      <c r="A4145" t="s">
        <v>296</v>
      </c>
      <c r="B4145" t="s">
        <v>348</v>
      </c>
      <c r="C4145" t="s">
        <v>288</v>
      </c>
      <c r="D4145">
        <v>1</v>
      </c>
      <c r="E4145">
        <v>1</v>
      </c>
      <c r="F4145">
        <v>1</v>
      </c>
      <c r="G4145">
        <v>1</v>
      </c>
      <c r="H4145">
        <v>1</v>
      </c>
      <c r="I4145">
        <v>1</v>
      </c>
      <c r="J4145">
        <v>1</v>
      </c>
      <c r="K4145">
        <v>1</v>
      </c>
      <c r="M4145" t="s">
        <v>468</v>
      </c>
    </row>
    <row r="4146" spans="1:13" hidden="1">
      <c r="A4146" t="s">
        <v>296</v>
      </c>
      <c r="B4146" t="s">
        <v>348</v>
      </c>
      <c r="C4146" t="s">
        <v>289</v>
      </c>
      <c r="D4146">
        <v>1</v>
      </c>
      <c r="E4146">
        <v>1</v>
      </c>
      <c r="F4146">
        <v>1</v>
      </c>
      <c r="G4146">
        <v>1</v>
      </c>
      <c r="H4146">
        <v>1</v>
      </c>
      <c r="I4146">
        <v>1</v>
      </c>
      <c r="J4146">
        <v>1</v>
      </c>
      <c r="K4146">
        <v>1</v>
      </c>
      <c r="M4146" t="s">
        <v>468</v>
      </c>
    </row>
    <row r="4147" spans="1:13" hidden="1">
      <c r="A4147" t="s">
        <v>296</v>
      </c>
      <c r="B4147" t="s">
        <v>348</v>
      </c>
      <c r="C4147" t="s">
        <v>290</v>
      </c>
      <c r="D4147">
        <v>1</v>
      </c>
      <c r="E4147">
        <v>1</v>
      </c>
      <c r="F4147">
        <v>1</v>
      </c>
      <c r="G4147">
        <v>1</v>
      </c>
      <c r="H4147">
        <v>1</v>
      </c>
      <c r="I4147">
        <v>1</v>
      </c>
      <c r="J4147">
        <v>1</v>
      </c>
      <c r="K4147">
        <v>1</v>
      </c>
      <c r="M4147" t="s">
        <v>468</v>
      </c>
    </row>
    <row r="4148" spans="1:13" hidden="1">
      <c r="A4148" t="s">
        <v>296</v>
      </c>
      <c r="B4148" t="s">
        <v>348</v>
      </c>
      <c r="C4148" t="s">
        <v>291</v>
      </c>
      <c r="D4148">
        <v>1</v>
      </c>
      <c r="E4148">
        <v>1</v>
      </c>
      <c r="F4148">
        <v>1</v>
      </c>
      <c r="G4148">
        <v>1</v>
      </c>
      <c r="H4148">
        <v>1</v>
      </c>
      <c r="I4148">
        <v>1</v>
      </c>
      <c r="J4148">
        <v>1</v>
      </c>
      <c r="K4148">
        <v>1</v>
      </c>
      <c r="M4148" t="s">
        <v>468</v>
      </c>
    </row>
    <row r="4149" spans="1:13" hidden="1">
      <c r="A4149" t="s">
        <v>296</v>
      </c>
      <c r="B4149" t="s">
        <v>348</v>
      </c>
      <c r="C4149" t="s">
        <v>292</v>
      </c>
      <c r="D4149">
        <v>1</v>
      </c>
      <c r="E4149">
        <v>1</v>
      </c>
      <c r="F4149">
        <v>1</v>
      </c>
      <c r="G4149">
        <v>1</v>
      </c>
      <c r="H4149">
        <v>1</v>
      </c>
      <c r="I4149">
        <v>1</v>
      </c>
      <c r="J4149">
        <v>1</v>
      </c>
      <c r="K4149">
        <v>1</v>
      </c>
      <c r="M4149" t="s">
        <v>468</v>
      </c>
    </row>
    <row r="4150" spans="1:13" hidden="1">
      <c r="A4150" t="s">
        <v>296</v>
      </c>
      <c r="B4150" t="s">
        <v>351</v>
      </c>
      <c r="C4150" t="s">
        <v>278</v>
      </c>
      <c r="D4150">
        <v>1</v>
      </c>
      <c r="E4150">
        <v>1</v>
      </c>
      <c r="F4150">
        <v>1</v>
      </c>
      <c r="G4150">
        <v>1</v>
      </c>
      <c r="H4150">
        <v>1</v>
      </c>
      <c r="I4150">
        <v>1</v>
      </c>
      <c r="J4150">
        <v>1</v>
      </c>
      <c r="K4150">
        <v>1</v>
      </c>
      <c r="M4150" t="s">
        <v>468</v>
      </c>
    </row>
    <row r="4151" spans="1:13" hidden="1">
      <c r="A4151" t="s">
        <v>296</v>
      </c>
      <c r="B4151" t="s">
        <v>351</v>
      </c>
      <c r="C4151" t="s">
        <v>279</v>
      </c>
      <c r="D4151">
        <v>1</v>
      </c>
      <c r="E4151">
        <v>1</v>
      </c>
      <c r="F4151">
        <v>1</v>
      </c>
      <c r="G4151">
        <v>1</v>
      </c>
      <c r="H4151">
        <v>1</v>
      </c>
      <c r="I4151">
        <v>1</v>
      </c>
      <c r="J4151">
        <v>1</v>
      </c>
      <c r="K4151">
        <v>1</v>
      </c>
      <c r="M4151" t="s">
        <v>468</v>
      </c>
    </row>
    <row r="4152" spans="1:13" hidden="1">
      <c r="A4152" t="s">
        <v>296</v>
      </c>
      <c r="B4152" t="s">
        <v>351</v>
      </c>
      <c r="C4152" t="s">
        <v>280</v>
      </c>
      <c r="D4152">
        <v>1</v>
      </c>
      <c r="E4152">
        <v>1</v>
      </c>
      <c r="F4152">
        <v>1</v>
      </c>
      <c r="G4152">
        <v>1</v>
      </c>
      <c r="H4152">
        <v>1</v>
      </c>
      <c r="I4152">
        <v>1</v>
      </c>
      <c r="J4152">
        <v>1</v>
      </c>
      <c r="K4152">
        <v>1</v>
      </c>
      <c r="M4152" t="s">
        <v>468</v>
      </c>
    </row>
    <row r="4153" spans="1:13" hidden="1">
      <c r="A4153" t="s">
        <v>296</v>
      </c>
      <c r="B4153" t="s">
        <v>351</v>
      </c>
      <c r="C4153" t="s">
        <v>277</v>
      </c>
      <c r="D4153">
        <v>1</v>
      </c>
      <c r="E4153">
        <v>1</v>
      </c>
      <c r="F4153">
        <v>1</v>
      </c>
      <c r="G4153">
        <v>1</v>
      </c>
      <c r="H4153">
        <v>1</v>
      </c>
      <c r="I4153">
        <v>1</v>
      </c>
      <c r="J4153">
        <v>1</v>
      </c>
      <c r="K4153">
        <v>1</v>
      </c>
      <c r="M4153" t="s">
        <v>468</v>
      </c>
    </row>
    <row r="4154" spans="1:13" hidden="1">
      <c r="A4154" t="s">
        <v>296</v>
      </c>
      <c r="B4154" t="s">
        <v>351</v>
      </c>
      <c r="C4154" t="s">
        <v>281</v>
      </c>
      <c r="D4154">
        <v>1</v>
      </c>
      <c r="E4154">
        <v>1</v>
      </c>
      <c r="F4154">
        <v>1</v>
      </c>
      <c r="G4154">
        <v>1</v>
      </c>
      <c r="H4154">
        <v>1</v>
      </c>
      <c r="I4154">
        <v>1</v>
      </c>
      <c r="J4154">
        <v>1</v>
      </c>
      <c r="K4154">
        <v>1</v>
      </c>
      <c r="M4154" t="s">
        <v>468</v>
      </c>
    </row>
    <row r="4155" spans="1:13" hidden="1">
      <c r="A4155" t="s">
        <v>296</v>
      </c>
      <c r="B4155" t="s">
        <v>351</v>
      </c>
      <c r="C4155" t="s">
        <v>282</v>
      </c>
      <c r="D4155">
        <v>1</v>
      </c>
      <c r="E4155">
        <v>1</v>
      </c>
      <c r="F4155">
        <v>1</v>
      </c>
      <c r="G4155">
        <v>1</v>
      </c>
      <c r="H4155">
        <v>1</v>
      </c>
      <c r="I4155">
        <v>1</v>
      </c>
      <c r="J4155">
        <v>1</v>
      </c>
      <c r="K4155">
        <v>1</v>
      </c>
      <c r="M4155" t="s">
        <v>468</v>
      </c>
    </row>
    <row r="4156" spans="1:13" hidden="1">
      <c r="A4156" t="s">
        <v>296</v>
      </c>
      <c r="B4156" t="s">
        <v>351</v>
      </c>
      <c r="C4156" t="s">
        <v>283</v>
      </c>
      <c r="D4156">
        <v>1</v>
      </c>
      <c r="E4156">
        <v>1</v>
      </c>
      <c r="F4156">
        <v>1</v>
      </c>
      <c r="G4156">
        <v>1</v>
      </c>
      <c r="H4156">
        <v>1</v>
      </c>
      <c r="I4156">
        <v>1</v>
      </c>
      <c r="J4156">
        <v>1</v>
      </c>
      <c r="K4156">
        <v>1</v>
      </c>
      <c r="M4156" t="s">
        <v>468</v>
      </c>
    </row>
    <row r="4157" spans="1:13" hidden="1">
      <c r="A4157" t="s">
        <v>296</v>
      </c>
      <c r="B4157" t="s">
        <v>351</v>
      </c>
      <c r="C4157" t="s">
        <v>284</v>
      </c>
      <c r="D4157">
        <v>1</v>
      </c>
      <c r="E4157">
        <v>1</v>
      </c>
      <c r="F4157">
        <v>1</v>
      </c>
      <c r="G4157">
        <v>1</v>
      </c>
      <c r="H4157">
        <v>1</v>
      </c>
      <c r="I4157">
        <v>1</v>
      </c>
      <c r="J4157">
        <v>1</v>
      </c>
      <c r="K4157">
        <v>1</v>
      </c>
      <c r="M4157" t="s">
        <v>468</v>
      </c>
    </row>
    <row r="4158" spans="1:13" hidden="1">
      <c r="A4158" t="s">
        <v>296</v>
      </c>
      <c r="B4158" t="s">
        <v>351</v>
      </c>
      <c r="C4158" t="s">
        <v>285</v>
      </c>
      <c r="D4158">
        <v>1</v>
      </c>
      <c r="E4158">
        <v>1</v>
      </c>
      <c r="F4158">
        <v>1</v>
      </c>
      <c r="G4158">
        <v>1</v>
      </c>
      <c r="H4158">
        <v>1</v>
      </c>
      <c r="I4158">
        <v>1</v>
      </c>
      <c r="J4158">
        <v>1</v>
      </c>
      <c r="K4158">
        <v>1</v>
      </c>
      <c r="M4158" t="s">
        <v>468</v>
      </c>
    </row>
    <row r="4159" spans="1:13" hidden="1">
      <c r="A4159" t="s">
        <v>296</v>
      </c>
      <c r="B4159" t="s">
        <v>351</v>
      </c>
      <c r="C4159" t="s">
        <v>286</v>
      </c>
      <c r="D4159">
        <v>1</v>
      </c>
      <c r="E4159">
        <v>1</v>
      </c>
      <c r="F4159">
        <v>1</v>
      </c>
      <c r="G4159">
        <v>1</v>
      </c>
      <c r="H4159">
        <v>1</v>
      </c>
      <c r="I4159">
        <v>1</v>
      </c>
      <c r="J4159">
        <v>1</v>
      </c>
      <c r="K4159">
        <v>1</v>
      </c>
      <c r="M4159" t="s">
        <v>468</v>
      </c>
    </row>
    <row r="4160" spans="1:13" hidden="1">
      <c r="A4160" t="s">
        <v>296</v>
      </c>
      <c r="B4160" t="s">
        <v>351</v>
      </c>
      <c r="C4160" t="s">
        <v>287</v>
      </c>
      <c r="D4160">
        <v>1</v>
      </c>
      <c r="E4160">
        <v>1</v>
      </c>
      <c r="F4160">
        <v>1</v>
      </c>
      <c r="G4160">
        <v>1</v>
      </c>
      <c r="H4160">
        <v>1</v>
      </c>
      <c r="I4160">
        <v>1</v>
      </c>
      <c r="J4160">
        <v>1</v>
      </c>
      <c r="K4160">
        <v>1</v>
      </c>
      <c r="M4160" t="s">
        <v>468</v>
      </c>
    </row>
    <row r="4161" spans="1:13" hidden="1">
      <c r="A4161" t="s">
        <v>296</v>
      </c>
      <c r="B4161" t="s">
        <v>351</v>
      </c>
      <c r="C4161" t="s">
        <v>288</v>
      </c>
      <c r="D4161">
        <v>1</v>
      </c>
      <c r="E4161">
        <v>1</v>
      </c>
      <c r="F4161">
        <v>1</v>
      </c>
      <c r="G4161">
        <v>1</v>
      </c>
      <c r="H4161">
        <v>1</v>
      </c>
      <c r="I4161">
        <v>1</v>
      </c>
      <c r="J4161">
        <v>1</v>
      </c>
      <c r="K4161">
        <v>1</v>
      </c>
      <c r="M4161" t="s">
        <v>468</v>
      </c>
    </row>
    <row r="4162" spans="1:13" hidden="1">
      <c r="A4162" t="s">
        <v>296</v>
      </c>
      <c r="B4162" t="s">
        <v>351</v>
      </c>
      <c r="C4162" t="s">
        <v>289</v>
      </c>
      <c r="D4162">
        <v>1</v>
      </c>
      <c r="E4162">
        <v>1</v>
      </c>
      <c r="F4162">
        <v>1</v>
      </c>
      <c r="G4162">
        <v>1</v>
      </c>
      <c r="H4162">
        <v>1</v>
      </c>
      <c r="I4162">
        <v>1</v>
      </c>
      <c r="J4162">
        <v>1</v>
      </c>
      <c r="K4162">
        <v>1</v>
      </c>
      <c r="M4162" t="s">
        <v>468</v>
      </c>
    </row>
    <row r="4163" spans="1:13" hidden="1">
      <c r="A4163" t="s">
        <v>296</v>
      </c>
      <c r="B4163" t="s">
        <v>351</v>
      </c>
      <c r="C4163" t="s">
        <v>290</v>
      </c>
      <c r="D4163">
        <v>1</v>
      </c>
      <c r="E4163">
        <v>1</v>
      </c>
      <c r="F4163">
        <v>1</v>
      </c>
      <c r="G4163">
        <v>1</v>
      </c>
      <c r="H4163">
        <v>1</v>
      </c>
      <c r="I4163">
        <v>1</v>
      </c>
      <c r="J4163">
        <v>1</v>
      </c>
      <c r="K4163">
        <v>1</v>
      </c>
      <c r="M4163" t="s">
        <v>468</v>
      </c>
    </row>
    <row r="4164" spans="1:13" hidden="1">
      <c r="A4164" t="s">
        <v>296</v>
      </c>
      <c r="B4164" t="s">
        <v>351</v>
      </c>
      <c r="C4164" t="s">
        <v>291</v>
      </c>
      <c r="D4164">
        <v>1</v>
      </c>
      <c r="E4164">
        <v>1</v>
      </c>
      <c r="F4164">
        <v>1</v>
      </c>
      <c r="G4164">
        <v>1</v>
      </c>
      <c r="H4164">
        <v>1</v>
      </c>
      <c r="I4164">
        <v>1</v>
      </c>
      <c r="J4164">
        <v>1</v>
      </c>
      <c r="K4164">
        <v>1</v>
      </c>
      <c r="M4164" t="s">
        <v>468</v>
      </c>
    </row>
    <row r="4165" spans="1:13" hidden="1">
      <c r="A4165" t="s">
        <v>296</v>
      </c>
      <c r="B4165" t="s">
        <v>351</v>
      </c>
      <c r="C4165" t="s">
        <v>292</v>
      </c>
      <c r="D4165">
        <v>1</v>
      </c>
      <c r="E4165">
        <v>1</v>
      </c>
      <c r="F4165">
        <v>1</v>
      </c>
      <c r="G4165">
        <v>1</v>
      </c>
      <c r="H4165">
        <v>1</v>
      </c>
      <c r="I4165">
        <v>1</v>
      </c>
      <c r="J4165">
        <v>1</v>
      </c>
      <c r="K4165">
        <v>1</v>
      </c>
      <c r="M4165" t="s">
        <v>468</v>
      </c>
    </row>
    <row r="4166" spans="1:13" hidden="1">
      <c r="A4166" t="s">
        <v>296</v>
      </c>
      <c r="B4166" t="s">
        <v>352</v>
      </c>
      <c r="C4166" t="s">
        <v>278</v>
      </c>
      <c r="D4166">
        <v>1</v>
      </c>
      <c r="E4166">
        <v>1</v>
      </c>
      <c r="F4166">
        <v>1</v>
      </c>
      <c r="G4166">
        <v>1</v>
      </c>
      <c r="H4166">
        <v>1</v>
      </c>
      <c r="I4166">
        <v>1</v>
      </c>
      <c r="J4166">
        <v>1</v>
      </c>
      <c r="K4166">
        <v>1</v>
      </c>
      <c r="M4166" t="s">
        <v>468</v>
      </c>
    </row>
    <row r="4167" spans="1:13" hidden="1">
      <c r="A4167" t="s">
        <v>296</v>
      </c>
      <c r="B4167" t="s">
        <v>352</v>
      </c>
      <c r="C4167" t="s">
        <v>279</v>
      </c>
      <c r="D4167">
        <v>1</v>
      </c>
      <c r="E4167">
        <v>1</v>
      </c>
      <c r="F4167">
        <v>1</v>
      </c>
      <c r="G4167">
        <v>1</v>
      </c>
      <c r="H4167">
        <v>1</v>
      </c>
      <c r="I4167">
        <v>1</v>
      </c>
      <c r="J4167">
        <v>1</v>
      </c>
      <c r="K4167">
        <v>1</v>
      </c>
      <c r="M4167" t="s">
        <v>468</v>
      </c>
    </row>
    <row r="4168" spans="1:13" hidden="1">
      <c r="A4168" t="s">
        <v>296</v>
      </c>
      <c r="B4168" t="s">
        <v>352</v>
      </c>
      <c r="C4168" t="s">
        <v>280</v>
      </c>
      <c r="D4168">
        <v>1</v>
      </c>
      <c r="E4168">
        <v>1</v>
      </c>
      <c r="F4168">
        <v>1</v>
      </c>
      <c r="G4168">
        <v>1</v>
      </c>
      <c r="H4168">
        <v>1</v>
      </c>
      <c r="I4168">
        <v>1</v>
      </c>
      <c r="J4168">
        <v>1</v>
      </c>
      <c r="K4168">
        <v>1</v>
      </c>
      <c r="M4168" t="s">
        <v>468</v>
      </c>
    </row>
    <row r="4169" spans="1:13" hidden="1">
      <c r="A4169" t="s">
        <v>296</v>
      </c>
      <c r="B4169" t="s">
        <v>352</v>
      </c>
      <c r="C4169" t="s">
        <v>277</v>
      </c>
      <c r="D4169">
        <v>1</v>
      </c>
      <c r="E4169">
        <v>1</v>
      </c>
      <c r="F4169">
        <v>1</v>
      </c>
      <c r="G4169">
        <v>1</v>
      </c>
      <c r="H4169">
        <v>1</v>
      </c>
      <c r="I4169">
        <v>1</v>
      </c>
      <c r="J4169">
        <v>1</v>
      </c>
      <c r="K4169">
        <v>1</v>
      </c>
      <c r="M4169" t="s">
        <v>468</v>
      </c>
    </row>
    <row r="4170" spans="1:13" hidden="1">
      <c r="A4170" t="s">
        <v>296</v>
      </c>
      <c r="B4170" t="s">
        <v>352</v>
      </c>
      <c r="C4170" t="s">
        <v>281</v>
      </c>
      <c r="D4170">
        <v>1</v>
      </c>
      <c r="E4170">
        <v>1</v>
      </c>
      <c r="F4170">
        <v>1</v>
      </c>
      <c r="G4170">
        <v>1</v>
      </c>
      <c r="H4170">
        <v>1</v>
      </c>
      <c r="I4170">
        <v>1</v>
      </c>
      <c r="J4170">
        <v>1</v>
      </c>
      <c r="K4170">
        <v>1</v>
      </c>
      <c r="M4170" t="s">
        <v>468</v>
      </c>
    </row>
    <row r="4171" spans="1:13" hidden="1">
      <c r="A4171" t="s">
        <v>296</v>
      </c>
      <c r="B4171" t="s">
        <v>352</v>
      </c>
      <c r="C4171" t="s">
        <v>282</v>
      </c>
      <c r="D4171">
        <v>1</v>
      </c>
      <c r="E4171">
        <v>1</v>
      </c>
      <c r="F4171">
        <v>1</v>
      </c>
      <c r="G4171">
        <v>1</v>
      </c>
      <c r="H4171">
        <v>1</v>
      </c>
      <c r="I4171">
        <v>1</v>
      </c>
      <c r="J4171">
        <v>1</v>
      </c>
      <c r="K4171">
        <v>1</v>
      </c>
      <c r="M4171" t="s">
        <v>468</v>
      </c>
    </row>
    <row r="4172" spans="1:13" hidden="1">
      <c r="A4172" t="s">
        <v>296</v>
      </c>
      <c r="B4172" t="s">
        <v>352</v>
      </c>
      <c r="C4172" t="s">
        <v>283</v>
      </c>
      <c r="D4172">
        <v>1</v>
      </c>
      <c r="E4172">
        <v>1</v>
      </c>
      <c r="F4172">
        <v>1</v>
      </c>
      <c r="G4172">
        <v>1</v>
      </c>
      <c r="H4172">
        <v>1</v>
      </c>
      <c r="I4172">
        <v>1</v>
      </c>
      <c r="J4172">
        <v>1</v>
      </c>
      <c r="K4172">
        <v>1</v>
      </c>
      <c r="M4172" t="s">
        <v>468</v>
      </c>
    </row>
    <row r="4173" spans="1:13" hidden="1">
      <c r="A4173" t="s">
        <v>296</v>
      </c>
      <c r="B4173" t="s">
        <v>352</v>
      </c>
      <c r="C4173" t="s">
        <v>284</v>
      </c>
      <c r="D4173">
        <v>1</v>
      </c>
      <c r="E4173">
        <v>1</v>
      </c>
      <c r="F4173">
        <v>1</v>
      </c>
      <c r="G4173">
        <v>1</v>
      </c>
      <c r="H4173">
        <v>1</v>
      </c>
      <c r="I4173">
        <v>1</v>
      </c>
      <c r="J4173">
        <v>1</v>
      </c>
      <c r="K4173">
        <v>1</v>
      </c>
      <c r="M4173" t="s">
        <v>468</v>
      </c>
    </row>
    <row r="4174" spans="1:13" hidden="1">
      <c r="A4174" t="s">
        <v>296</v>
      </c>
      <c r="B4174" t="s">
        <v>352</v>
      </c>
      <c r="C4174" t="s">
        <v>285</v>
      </c>
      <c r="D4174">
        <v>1</v>
      </c>
      <c r="E4174">
        <v>1</v>
      </c>
      <c r="F4174">
        <v>1</v>
      </c>
      <c r="G4174">
        <v>1</v>
      </c>
      <c r="H4174">
        <v>1</v>
      </c>
      <c r="I4174">
        <v>1</v>
      </c>
      <c r="J4174">
        <v>1</v>
      </c>
      <c r="K4174">
        <v>1</v>
      </c>
      <c r="M4174" t="s">
        <v>468</v>
      </c>
    </row>
    <row r="4175" spans="1:13" hidden="1">
      <c r="A4175" t="s">
        <v>296</v>
      </c>
      <c r="B4175" t="s">
        <v>352</v>
      </c>
      <c r="C4175" t="s">
        <v>286</v>
      </c>
      <c r="D4175">
        <v>1</v>
      </c>
      <c r="E4175">
        <v>1</v>
      </c>
      <c r="F4175">
        <v>1</v>
      </c>
      <c r="G4175">
        <v>1</v>
      </c>
      <c r="H4175">
        <v>1</v>
      </c>
      <c r="I4175">
        <v>1</v>
      </c>
      <c r="J4175">
        <v>1</v>
      </c>
      <c r="K4175">
        <v>1</v>
      </c>
      <c r="M4175" t="s">
        <v>468</v>
      </c>
    </row>
    <row r="4176" spans="1:13" hidden="1">
      <c r="A4176" t="s">
        <v>296</v>
      </c>
      <c r="B4176" t="s">
        <v>352</v>
      </c>
      <c r="C4176" t="s">
        <v>287</v>
      </c>
      <c r="D4176">
        <v>1</v>
      </c>
      <c r="E4176">
        <v>1</v>
      </c>
      <c r="F4176">
        <v>1</v>
      </c>
      <c r="G4176">
        <v>1</v>
      </c>
      <c r="H4176">
        <v>1</v>
      </c>
      <c r="I4176">
        <v>1</v>
      </c>
      <c r="J4176">
        <v>1</v>
      </c>
      <c r="K4176">
        <v>1</v>
      </c>
      <c r="M4176" t="s">
        <v>468</v>
      </c>
    </row>
    <row r="4177" spans="1:13" hidden="1">
      <c r="A4177" t="s">
        <v>296</v>
      </c>
      <c r="B4177" t="s">
        <v>352</v>
      </c>
      <c r="C4177" t="s">
        <v>288</v>
      </c>
      <c r="D4177">
        <v>1</v>
      </c>
      <c r="E4177">
        <v>1</v>
      </c>
      <c r="F4177">
        <v>1</v>
      </c>
      <c r="G4177">
        <v>1</v>
      </c>
      <c r="H4177">
        <v>1</v>
      </c>
      <c r="I4177">
        <v>1</v>
      </c>
      <c r="J4177">
        <v>1</v>
      </c>
      <c r="K4177">
        <v>1</v>
      </c>
      <c r="M4177" t="s">
        <v>468</v>
      </c>
    </row>
    <row r="4178" spans="1:13" hidden="1">
      <c r="A4178" t="s">
        <v>296</v>
      </c>
      <c r="B4178" t="s">
        <v>352</v>
      </c>
      <c r="C4178" t="s">
        <v>289</v>
      </c>
      <c r="D4178">
        <v>1</v>
      </c>
      <c r="E4178">
        <v>1</v>
      </c>
      <c r="F4178">
        <v>1</v>
      </c>
      <c r="G4178">
        <v>1</v>
      </c>
      <c r="H4178">
        <v>1</v>
      </c>
      <c r="I4178">
        <v>1</v>
      </c>
      <c r="J4178">
        <v>1</v>
      </c>
      <c r="K4178">
        <v>1</v>
      </c>
      <c r="M4178" t="s">
        <v>468</v>
      </c>
    </row>
    <row r="4179" spans="1:13" hidden="1">
      <c r="A4179" t="s">
        <v>296</v>
      </c>
      <c r="B4179" t="s">
        <v>352</v>
      </c>
      <c r="C4179" t="s">
        <v>290</v>
      </c>
      <c r="D4179">
        <v>1</v>
      </c>
      <c r="E4179">
        <v>1</v>
      </c>
      <c r="F4179">
        <v>1</v>
      </c>
      <c r="G4179">
        <v>1</v>
      </c>
      <c r="H4179">
        <v>1</v>
      </c>
      <c r="I4179">
        <v>1</v>
      </c>
      <c r="J4179">
        <v>1</v>
      </c>
      <c r="K4179">
        <v>1</v>
      </c>
      <c r="M4179" t="s">
        <v>468</v>
      </c>
    </row>
    <row r="4180" spans="1:13" hidden="1">
      <c r="A4180" t="s">
        <v>296</v>
      </c>
      <c r="B4180" t="s">
        <v>352</v>
      </c>
      <c r="C4180" t="s">
        <v>291</v>
      </c>
      <c r="D4180">
        <v>1</v>
      </c>
      <c r="E4180">
        <v>1</v>
      </c>
      <c r="F4180">
        <v>1</v>
      </c>
      <c r="G4180">
        <v>1</v>
      </c>
      <c r="H4180">
        <v>1</v>
      </c>
      <c r="I4180">
        <v>1</v>
      </c>
      <c r="J4180">
        <v>1</v>
      </c>
      <c r="K4180">
        <v>1</v>
      </c>
      <c r="M4180" t="s">
        <v>468</v>
      </c>
    </row>
    <row r="4181" spans="1:13" hidden="1">
      <c r="A4181" t="s">
        <v>296</v>
      </c>
      <c r="B4181" t="s">
        <v>352</v>
      </c>
      <c r="C4181" t="s">
        <v>292</v>
      </c>
      <c r="D4181">
        <v>1</v>
      </c>
      <c r="E4181">
        <v>1</v>
      </c>
      <c r="F4181">
        <v>1</v>
      </c>
      <c r="G4181">
        <v>1</v>
      </c>
      <c r="H4181">
        <v>1</v>
      </c>
      <c r="I4181">
        <v>1</v>
      </c>
      <c r="J4181">
        <v>1</v>
      </c>
      <c r="K4181">
        <v>1</v>
      </c>
      <c r="M4181" t="s">
        <v>468</v>
      </c>
    </row>
    <row r="4182" spans="1:13" hidden="1">
      <c r="A4182" t="s">
        <v>296</v>
      </c>
      <c r="B4182" t="s">
        <v>353</v>
      </c>
      <c r="C4182" t="s">
        <v>278</v>
      </c>
      <c r="D4182">
        <v>1</v>
      </c>
      <c r="E4182">
        <v>1</v>
      </c>
      <c r="F4182">
        <v>1</v>
      </c>
      <c r="G4182">
        <v>1</v>
      </c>
      <c r="H4182">
        <v>1</v>
      </c>
      <c r="I4182">
        <v>1</v>
      </c>
      <c r="J4182">
        <v>1</v>
      </c>
      <c r="K4182">
        <v>1</v>
      </c>
      <c r="M4182" t="s">
        <v>468</v>
      </c>
    </row>
    <row r="4183" spans="1:13" hidden="1">
      <c r="A4183" t="s">
        <v>296</v>
      </c>
      <c r="B4183" t="s">
        <v>353</v>
      </c>
      <c r="C4183" t="s">
        <v>279</v>
      </c>
      <c r="D4183">
        <v>1</v>
      </c>
      <c r="E4183">
        <v>1</v>
      </c>
      <c r="F4183">
        <v>1</v>
      </c>
      <c r="G4183">
        <v>1</v>
      </c>
      <c r="H4183">
        <v>1</v>
      </c>
      <c r="I4183">
        <v>1</v>
      </c>
      <c r="J4183">
        <v>1</v>
      </c>
      <c r="K4183">
        <v>1</v>
      </c>
      <c r="M4183" t="s">
        <v>468</v>
      </c>
    </row>
    <row r="4184" spans="1:13" hidden="1">
      <c r="A4184" t="s">
        <v>296</v>
      </c>
      <c r="B4184" t="s">
        <v>353</v>
      </c>
      <c r="C4184" t="s">
        <v>280</v>
      </c>
      <c r="D4184">
        <v>1</v>
      </c>
      <c r="E4184">
        <v>1</v>
      </c>
      <c r="F4184">
        <v>1</v>
      </c>
      <c r="G4184">
        <v>1</v>
      </c>
      <c r="H4184">
        <v>1</v>
      </c>
      <c r="I4184">
        <v>1</v>
      </c>
      <c r="J4184">
        <v>1</v>
      </c>
      <c r="K4184">
        <v>1</v>
      </c>
      <c r="M4184" t="s">
        <v>468</v>
      </c>
    </row>
    <row r="4185" spans="1:13" hidden="1">
      <c r="A4185" t="s">
        <v>296</v>
      </c>
      <c r="B4185" t="s">
        <v>353</v>
      </c>
      <c r="C4185" t="s">
        <v>277</v>
      </c>
      <c r="D4185">
        <v>1</v>
      </c>
      <c r="E4185">
        <v>1</v>
      </c>
      <c r="F4185">
        <v>1</v>
      </c>
      <c r="G4185">
        <v>1</v>
      </c>
      <c r="H4185">
        <v>1</v>
      </c>
      <c r="I4185">
        <v>1</v>
      </c>
      <c r="J4185">
        <v>1</v>
      </c>
      <c r="K4185">
        <v>1</v>
      </c>
      <c r="M4185" t="s">
        <v>468</v>
      </c>
    </row>
    <row r="4186" spans="1:13" hidden="1">
      <c r="A4186" t="s">
        <v>296</v>
      </c>
      <c r="B4186" t="s">
        <v>353</v>
      </c>
      <c r="C4186" t="s">
        <v>281</v>
      </c>
      <c r="D4186">
        <v>1</v>
      </c>
      <c r="E4186">
        <v>1</v>
      </c>
      <c r="F4186">
        <v>1</v>
      </c>
      <c r="G4186">
        <v>1</v>
      </c>
      <c r="H4186">
        <v>1</v>
      </c>
      <c r="I4186">
        <v>1</v>
      </c>
      <c r="J4186">
        <v>1</v>
      </c>
      <c r="K4186">
        <v>1</v>
      </c>
      <c r="M4186" t="s">
        <v>468</v>
      </c>
    </row>
    <row r="4187" spans="1:13" hidden="1">
      <c r="A4187" t="s">
        <v>296</v>
      </c>
      <c r="B4187" t="s">
        <v>353</v>
      </c>
      <c r="C4187" t="s">
        <v>282</v>
      </c>
      <c r="D4187">
        <v>1</v>
      </c>
      <c r="E4187">
        <v>1</v>
      </c>
      <c r="F4187">
        <v>1</v>
      </c>
      <c r="G4187">
        <v>1</v>
      </c>
      <c r="H4187">
        <v>1</v>
      </c>
      <c r="I4187">
        <v>1</v>
      </c>
      <c r="J4187">
        <v>1</v>
      </c>
      <c r="K4187">
        <v>1</v>
      </c>
      <c r="M4187" t="s">
        <v>468</v>
      </c>
    </row>
    <row r="4188" spans="1:13" hidden="1">
      <c r="A4188" t="s">
        <v>296</v>
      </c>
      <c r="B4188" t="s">
        <v>353</v>
      </c>
      <c r="C4188" t="s">
        <v>283</v>
      </c>
      <c r="D4188">
        <v>1</v>
      </c>
      <c r="E4188">
        <v>1</v>
      </c>
      <c r="F4188">
        <v>1</v>
      </c>
      <c r="G4188">
        <v>1</v>
      </c>
      <c r="H4188">
        <v>1</v>
      </c>
      <c r="I4188">
        <v>1</v>
      </c>
      <c r="J4188">
        <v>1</v>
      </c>
      <c r="K4188">
        <v>1</v>
      </c>
      <c r="M4188" t="s">
        <v>468</v>
      </c>
    </row>
    <row r="4189" spans="1:13" hidden="1">
      <c r="A4189" t="s">
        <v>296</v>
      </c>
      <c r="B4189" t="s">
        <v>353</v>
      </c>
      <c r="C4189" t="s">
        <v>284</v>
      </c>
      <c r="D4189">
        <v>1</v>
      </c>
      <c r="E4189">
        <v>1</v>
      </c>
      <c r="F4189">
        <v>1</v>
      </c>
      <c r="G4189">
        <v>1</v>
      </c>
      <c r="H4189">
        <v>1</v>
      </c>
      <c r="I4189">
        <v>1</v>
      </c>
      <c r="J4189">
        <v>1</v>
      </c>
      <c r="K4189">
        <v>1</v>
      </c>
      <c r="M4189" t="s">
        <v>468</v>
      </c>
    </row>
    <row r="4190" spans="1:13" hidden="1">
      <c r="A4190" t="s">
        <v>296</v>
      </c>
      <c r="B4190" t="s">
        <v>353</v>
      </c>
      <c r="C4190" t="s">
        <v>285</v>
      </c>
      <c r="D4190">
        <v>1</v>
      </c>
      <c r="E4190">
        <v>1</v>
      </c>
      <c r="F4190">
        <v>1</v>
      </c>
      <c r="G4190">
        <v>1</v>
      </c>
      <c r="H4190">
        <v>1</v>
      </c>
      <c r="I4190">
        <v>1</v>
      </c>
      <c r="J4190">
        <v>1</v>
      </c>
      <c r="K4190">
        <v>1</v>
      </c>
      <c r="M4190" t="s">
        <v>468</v>
      </c>
    </row>
    <row r="4191" spans="1:13" hidden="1">
      <c r="A4191" t="s">
        <v>296</v>
      </c>
      <c r="B4191" t="s">
        <v>353</v>
      </c>
      <c r="C4191" t="s">
        <v>286</v>
      </c>
      <c r="D4191">
        <v>1</v>
      </c>
      <c r="E4191">
        <v>1</v>
      </c>
      <c r="F4191">
        <v>1</v>
      </c>
      <c r="G4191">
        <v>1</v>
      </c>
      <c r="H4191">
        <v>1</v>
      </c>
      <c r="I4191">
        <v>1</v>
      </c>
      <c r="J4191">
        <v>1</v>
      </c>
      <c r="K4191">
        <v>1</v>
      </c>
      <c r="M4191" t="s">
        <v>468</v>
      </c>
    </row>
    <row r="4192" spans="1:13" hidden="1">
      <c r="A4192" t="s">
        <v>296</v>
      </c>
      <c r="B4192" t="s">
        <v>353</v>
      </c>
      <c r="C4192" t="s">
        <v>287</v>
      </c>
      <c r="D4192">
        <v>1</v>
      </c>
      <c r="E4192">
        <v>1</v>
      </c>
      <c r="F4192">
        <v>1</v>
      </c>
      <c r="G4192">
        <v>1</v>
      </c>
      <c r="H4192">
        <v>1</v>
      </c>
      <c r="I4192">
        <v>1</v>
      </c>
      <c r="J4192">
        <v>1</v>
      </c>
      <c r="K4192">
        <v>1</v>
      </c>
      <c r="M4192" t="s">
        <v>468</v>
      </c>
    </row>
    <row r="4193" spans="1:13" hidden="1">
      <c r="A4193" t="s">
        <v>296</v>
      </c>
      <c r="B4193" t="s">
        <v>353</v>
      </c>
      <c r="C4193" t="s">
        <v>288</v>
      </c>
      <c r="D4193">
        <v>1</v>
      </c>
      <c r="E4193">
        <v>1</v>
      </c>
      <c r="F4193">
        <v>1</v>
      </c>
      <c r="G4193">
        <v>1</v>
      </c>
      <c r="H4193">
        <v>1</v>
      </c>
      <c r="I4193">
        <v>1</v>
      </c>
      <c r="J4193">
        <v>1</v>
      </c>
      <c r="K4193">
        <v>1</v>
      </c>
      <c r="M4193" t="s">
        <v>468</v>
      </c>
    </row>
    <row r="4194" spans="1:13" hidden="1">
      <c r="A4194" t="s">
        <v>296</v>
      </c>
      <c r="B4194" t="s">
        <v>353</v>
      </c>
      <c r="C4194" t="s">
        <v>289</v>
      </c>
      <c r="D4194">
        <v>1</v>
      </c>
      <c r="E4194">
        <v>1</v>
      </c>
      <c r="F4194">
        <v>1</v>
      </c>
      <c r="G4194">
        <v>1</v>
      </c>
      <c r="H4194">
        <v>1</v>
      </c>
      <c r="I4194">
        <v>1</v>
      </c>
      <c r="J4194">
        <v>1</v>
      </c>
      <c r="K4194">
        <v>1</v>
      </c>
      <c r="M4194" t="s">
        <v>468</v>
      </c>
    </row>
    <row r="4195" spans="1:13" hidden="1">
      <c r="A4195" t="s">
        <v>296</v>
      </c>
      <c r="B4195" t="s">
        <v>353</v>
      </c>
      <c r="C4195" t="s">
        <v>290</v>
      </c>
      <c r="D4195">
        <v>1</v>
      </c>
      <c r="E4195">
        <v>1</v>
      </c>
      <c r="F4195">
        <v>1</v>
      </c>
      <c r="G4195">
        <v>1</v>
      </c>
      <c r="H4195">
        <v>1</v>
      </c>
      <c r="I4195">
        <v>1</v>
      </c>
      <c r="J4195">
        <v>1</v>
      </c>
      <c r="K4195">
        <v>1</v>
      </c>
      <c r="M4195" t="s">
        <v>468</v>
      </c>
    </row>
    <row r="4196" spans="1:13" hidden="1">
      <c r="A4196" t="s">
        <v>296</v>
      </c>
      <c r="B4196" t="s">
        <v>353</v>
      </c>
      <c r="C4196" t="s">
        <v>291</v>
      </c>
      <c r="D4196">
        <v>1</v>
      </c>
      <c r="E4196">
        <v>1</v>
      </c>
      <c r="F4196">
        <v>1</v>
      </c>
      <c r="G4196">
        <v>1</v>
      </c>
      <c r="H4196">
        <v>1</v>
      </c>
      <c r="I4196">
        <v>1</v>
      </c>
      <c r="J4196">
        <v>1</v>
      </c>
      <c r="K4196">
        <v>1</v>
      </c>
      <c r="M4196" t="s">
        <v>468</v>
      </c>
    </row>
    <row r="4197" spans="1:13" hidden="1">
      <c r="A4197" t="s">
        <v>296</v>
      </c>
      <c r="B4197" t="s">
        <v>353</v>
      </c>
      <c r="C4197" t="s">
        <v>292</v>
      </c>
      <c r="D4197">
        <v>1</v>
      </c>
      <c r="E4197">
        <v>1</v>
      </c>
      <c r="F4197">
        <v>1</v>
      </c>
      <c r="G4197">
        <v>1</v>
      </c>
      <c r="H4197">
        <v>1</v>
      </c>
      <c r="I4197">
        <v>1</v>
      </c>
      <c r="J4197">
        <v>1</v>
      </c>
      <c r="K4197">
        <v>1</v>
      </c>
      <c r="M4197" t="s">
        <v>468</v>
      </c>
    </row>
    <row r="4198" spans="1:13" hidden="1">
      <c r="A4198" t="s">
        <v>296</v>
      </c>
      <c r="B4198" t="s">
        <v>355</v>
      </c>
      <c r="C4198" t="s">
        <v>278</v>
      </c>
      <c r="D4198">
        <v>1</v>
      </c>
      <c r="E4198">
        <v>1</v>
      </c>
      <c r="F4198">
        <v>1</v>
      </c>
      <c r="G4198">
        <v>1</v>
      </c>
      <c r="H4198">
        <v>1</v>
      </c>
      <c r="I4198">
        <v>1</v>
      </c>
      <c r="J4198">
        <v>1</v>
      </c>
      <c r="K4198">
        <v>1</v>
      </c>
      <c r="M4198" t="s">
        <v>468</v>
      </c>
    </row>
    <row r="4199" spans="1:13" hidden="1">
      <c r="A4199" t="s">
        <v>296</v>
      </c>
      <c r="B4199" t="s">
        <v>355</v>
      </c>
      <c r="C4199" t="s">
        <v>279</v>
      </c>
      <c r="D4199">
        <v>1</v>
      </c>
      <c r="E4199">
        <v>1</v>
      </c>
      <c r="F4199">
        <v>1</v>
      </c>
      <c r="G4199">
        <v>1</v>
      </c>
      <c r="H4199">
        <v>1</v>
      </c>
      <c r="I4199">
        <v>1</v>
      </c>
      <c r="J4199">
        <v>1</v>
      </c>
      <c r="K4199">
        <v>1</v>
      </c>
      <c r="M4199" t="s">
        <v>468</v>
      </c>
    </row>
    <row r="4200" spans="1:13" hidden="1">
      <c r="A4200" t="s">
        <v>296</v>
      </c>
      <c r="B4200" t="s">
        <v>355</v>
      </c>
      <c r="C4200" t="s">
        <v>280</v>
      </c>
      <c r="D4200">
        <v>1</v>
      </c>
      <c r="E4200">
        <v>1</v>
      </c>
      <c r="F4200">
        <v>1</v>
      </c>
      <c r="G4200">
        <v>1</v>
      </c>
      <c r="H4200">
        <v>1</v>
      </c>
      <c r="I4200">
        <v>1</v>
      </c>
      <c r="J4200">
        <v>1</v>
      </c>
      <c r="K4200">
        <v>1</v>
      </c>
      <c r="M4200" t="s">
        <v>468</v>
      </c>
    </row>
    <row r="4201" spans="1:13" hidden="1">
      <c r="A4201" t="s">
        <v>296</v>
      </c>
      <c r="B4201" t="s">
        <v>355</v>
      </c>
      <c r="C4201" t="s">
        <v>277</v>
      </c>
      <c r="D4201">
        <v>1</v>
      </c>
      <c r="E4201">
        <v>1</v>
      </c>
      <c r="F4201">
        <v>1</v>
      </c>
      <c r="G4201">
        <v>1</v>
      </c>
      <c r="H4201">
        <v>1</v>
      </c>
      <c r="I4201">
        <v>1</v>
      </c>
      <c r="J4201">
        <v>1</v>
      </c>
      <c r="K4201">
        <v>1</v>
      </c>
      <c r="M4201" t="s">
        <v>468</v>
      </c>
    </row>
    <row r="4202" spans="1:13" hidden="1">
      <c r="A4202" t="s">
        <v>296</v>
      </c>
      <c r="B4202" t="s">
        <v>355</v>
      </c>
      <c r="C4202" t="s">
        <v>281</v>
      </c>
      <c r="D4202">
        <v>1</v>
      </c>
      <c r="E4202">
        <v>1</v>
      </c>
      <c r="F4202">
        <v>1</v>
      </c>
      <c r="G4202">
        <v>1</v>
      </c>
      <c r="H4202">
        <v>1</v>
      </c>
      <c r="I4202">
        <v>1</v>
      </c>
      <c r="J4202">
        <v>1</v>
      </c>
      <c r="K4202">
        <v>1</v>
      </c>
      <c r="M4202" t="s">
        <v>468</v>
      </c>
    </row>
    <row r="4203" spans="1:13" hidden="1">
      <c r="A4203" t="s">
        <v>296</v>
      </c>
      <c r="B4203" t="s">
        <v>355</v>
      </c>
      <c r="C4203" t="s">
        <v>282</v>
      </c>
      <c r="D4203">
        <v>1</v>
      </c>
      <c r="E4203">
        <v>1</v>
      </c>
      <c r="F4203">
        <v>1</v>
      </c>
      <c r="G4203">
        <v>1</v>
      </c>
      <c r="H4203">
        <v>1</v>
      </c>
      <c r="I4203">
        <v>1</v>
      </c>
      <c r="J4203">
        <v>1</v>
      </c>
      <c r="K4203">
        <v>1</v>
      </c>
      <c r="M4203" t="s">
        <v>468</v>
      </c>
    </row>
    <row r="4204" spans="1:13" hidden="1">
      <c r="A4204" t="s">
        <v>296</v>
      </c>
      <c r="B4204" t="s">
        <v>355</v>
      </c>
      <c r="C4204" t="s">
        <v>283</v>
      </c>
      <c r="D4204">
        <v>1</v>
      </c>
      <c r="E4204">
        <v>1</v>
      </c>
      <c r="F4204">
        <v>1</v>
      </c>
      <c r="G4204">
        <v>1</v>
      </c>
      <c r="H4204">
        <v>1</v>
      </c>
      <c r="I4204">
        <v>1</v>
      </c>
      <c r="J4204">
        <v>1</v>
      </c>
      <c r="K4204">
        <v>1</v>
      </c>
      <c r="M4204" t="s">
        <v>468</v>
      </c>
    </row>
    <row r="4205" spans="1:13" hidden="1">
      <c r="A4205" t="s">
        <v>296</v>
      </c>
      <c r="B4205" t="s">
        <v>355</v>
      </c>
      <c r="C4205" t="s">
        <v>284</v>
      </c>
      <c r="D4205">
        <v>1</v>
      </c>
      <c r="E4205">
        <v>1</v>
      </c>
      <c r="F4205">
        <v>1</v>
      </c>
      <c r="G4205">
        <v>1</v>
      </c>
      <c r="H4205">
        <v>1</v>
      </c>
      <c r="I4205">
        <v>1</v>
      </c>
      <c r="J4205">
        <v>1</v>
      </c>
      <c r="K4205">
        <v>1</v>
      </c>
      <c r="M4205" t="s">
        <v>468</v>
      </c>
    </row>
    <row r="4206" spans="1:13" hidden="1">
      <c r="A4206" t="s">
        <v>296</v>
      </c>
      <c r="B4206" t="s">
        <v>355</v>
      </c>
      <c r="C4206" t="s">
        <v>285</v>
      </c>
      <c r="D4206">
        <v>1</v>
      </c>
      <c r="E4206">
        <v>1</v>
      </c>
      <c r="F4206">
        <v>1</v>
      </c>
      <c r="G4206">
        <v>1</v>
      </c>
      <c r="H4206">
        <v>1</v>
      </c>
      <c r="I4206">
        <v>1</v>
      </c>
      <c r="J4206">
        <v>1</v>
      </c>
      <c r="K4206">
        <v>1</v>
      </c>
      <c r="M4206" t="s">
        <v>468</v>
      </c>
    </row>
    <row r="4207" spans="1:13" hidden="1">
      <c r="A4207" t="s">
        <v>296</v>
      </c>
      <c r="B4207" t="s">
        <v>355</v>
      </c>
      <c r="C4207" t="s">
        <v>286</v>
      </c>
      <c r="D4207">
        <v>1</v>
      </c>
      <c r="E4207">
        <v>1</v>
      </c>
      <c r="F4207">
        <v>1</v>
      </c>
      <c r="G4207">
        <v>1</v>
      </c>
      <c r="H4207">
        <v>1</v>
      </c>
      <c r="I4207">
        <v>1</v>
      </c>
      <c r="J4207">
        <v>1</v>
      </c>
      <c r="K4207">
        <v>1</v>
      </c>
      <c r="M4207" t="s">
        <v>468</v>
      </c>
    </row>
    <row r="4208" spans="1:13" hidden="1">
      <c r="A4208" t="s">
        <v>296</v>
      </c>
      <c r="B4208" t="s">
        <v>355</v>
      </c>
      <c r="C4208" t="s">
        <v>287</v>
      </c>
      <c r="D4208">
        <v>1</v>
      </c>
      <c r="E4208">
        <v>1</v>
      </c>
      <c r="F4208">
        <v>1</v>
      </c>
      <c r="G4208">
        <v>1</v>
      </c>
      <c r="H4208">
        <v>1</v>
      </c>
      <c r="I4208">
        <v>1</v>
      </c>
      <c r="J4208">
        <v>1</v>
      </c>
      <c r="K4208">
        <v>1</v>
      </c>
      <c r="M4208" t="s">
        <v>468</v>
      </c>
    </row>
    <row r="4209" spans="1:13" hidden="1">
      <c r="A4209" t="s">
        <v>296</v>
      </c>
      <c r="B4209" t="s">
        <v>355</v>
      </c>
      <c r="C4209" t="s">
        <v>288</v>
      </c>
      <c r="D4209">
        <v>1</v>
      </c>
      <c r="E4209">
        <v>1</v>
      </c>
      <c r="F4209">
        <v>1</v>
      </c>
      <c r="G4209">
        <v>1</v>
      </c>
      <c r="H4209">
        <v>1</v>
      </c>
      <c r="I4209">
        <v>1</v>
      </c>
      <c r="J4209">
        <v>1</v>
      </c>
      <c r="K4209">
        <v>1</v>
      </c>
      <c r="M4209" t="s">
        <v>468</v>
      </c>
    </row>
    <row r="4210" spans="1:13" hidden="1">
      <c r="A4210" t="s">
        <v>296</v>
      </c>
      <c r="B4210" t="s">
        <v>355</v>
      </c>
      <c r="C4210" t="s">
        <v>289</v>
      </c>
      <c r="D4210">
        <v>1</v>
      </c>
      <c r="E4210">
        <v>1</v>
      </c>
      <c r="F4210">
        <v>1</v>
      </c>
      <c r="G4210">
        <v>1</v>
      </c>
      <c r="H4210">
        <v>1</v>
      </c>
      <c r="I4210">
        <v>1</v>
      </c>
      <c r="J4210">
        <v>1</v>
      </c>
      <c r="K4210">
        <v>1</v>
      </c>
      <c r="M4210" t="s">
        <v>468</v>
      </c>
    </row>
    <row r="4211" spans="1:13" hidden="1">
      <c r="A4211" t="s">
        <v>296</v>
      </c>
      <c r="B4211" t="s">
        <v>355</v>
      </c>
      <c r="C4211" t="s">
        <v>290</v>
      </c>
      <c r="D4211">
        <v>1</v>
      </c>
      <c r="E4211">
        <v>1</v>
      </c>
      <c r="F4211">
        <v>1</v>
      </c>
      <c r="G4211">
        <v>1</v>
      </c>
      <c r="H4211">
        <v>1</v>
      </c>
      <c r="I4211">
        <v>1</v>
      </c>
      <c r="J4211">
        <v>1</v>
      </c>
      <c r="K4211">
        <v>1</v>
      </c>
      <c r="M4211" t="s">
        <v>468</v>
      </c>
    </row>
    <row r="4212" spans="1:13" hidden="1">
      <c r="A4212" t="s">
        <v>296</v>
      </c>
      <c r="B4212" t="s">
        <v>355</v>
      </c>
      <c r="C4212" t="s">
        <v>291</v>
      </c>
      <c r="D4212">
        <v>1</v>
      </c>
      <c r="E4212">
        <v>1</v>
      </c>
      <c r="F4212">
        <v>1</v>
      </c>
      <c r="G4212">
        <v>1</v>
      </c>
      <c r="H4212">
        <v>1</v>
      </c>
      <c r="I4212">
        <v>1</v>
      </c>
      <c r="J4212">
        <v>1</v>
      </c>
      <c r="K4212">
        <v>1</v>
      </c>
      <c r="M4212" t="s">
        <v>468</v>
      </c>
    </row>
    <row r="4213" spans="1:13" hidden="1">
      <c r="A4213" t="s">
        <v>296</v>
      </c>
      <c r="B4213" t="s">
        <v>355</v>
      </c>
      <c r="C4213" t="s">
        <v>292</v>
      </c>
      <c r="D4213">
        <v>1</v>
      </c>
      <c r="E4213">
        <v>1</v>
      </c>
      <c r="F4213">
        <v>1</v>
      </c>
      <c r="G4213">
        <v>1</v>
      </c>
      <c r="H4213">
        <v>1</v>
      </c>
      <c r="I4213">
        <v>1</v>
      </c>
      <c r="J4213">
        <v>1</v>
      </c>
      <c r="K4213">
        <v>1</v>
      </c>
      <c r="M4213" t="s">
        <v>468</v>
      </c>
    </row>
    <row r="4214" spans="1:13" hidden="1">
      <c r="A4214" t="s">
        <v>296</v>
      </c>
      <c r="B4214" t="s">
        <v>356</v>
      </c>
      <c r="C4214" t="s">
        <v>278</v>
      </c>
      <c r="D4214">
        <v>1</v>
      </c>
      <c r="E4214">
        <v>1</v>
      </c>
      <c r="F4214">
        <v>1</v>
      </c>
      <c r="G4214">
        <v>1</v>
      </c>
      <c r="H4214">
        <v>1</v>
      </c>
      <c r="I4214">
        <v>1</v>
      </c>
      <c r="J4214">
        <v>1</v>
      </c>
      <c r="K4214">
        <v>1</v>
      </c>
      <c r="M4214" t="s">
        <v>468</v>
      </c>
    </row>
    <row r="4215" spans="1:13" hidden="1">
      <c r="A4215" t="s">
        <v>296</v>
      </c>
      <c r="B4215" t="s">
        <v>356</v>
      </c>
      <c r="C4215" t="s">
        <v>279</v>
      </c>
      <c r="D4215">
        <v>1</v>
      </c>
      <c r="E4215">
        <v>1</v>
      </c>
      <c r="F4215">
        <v>1</v>
      </c>
      <c r="G4215">
        <v>1</v>
      </c>
      <c r="H4215">
        <v>1</v>
      </c>
      <c r="I4215">
        <v>1</v>
      </c>
      <c r="J4215">
        <v>1</v>
      </c>
      <c r="K4215">
        <v>1</v>
      </c>
      <c r="M4215" t="s">
        <v>468</v>
      </c>
    </row>
    <row r="4216" spans="1:13" hidden="1">
      <c r="A4216" t="s">
        <v>296</v>
      </c>
      <c r="B4216" t="s">
        <v>356</v>
      </c>
      <c r="C4216" t="s">
        <v>280</v>
      </c>
      <c r="D4216">
        <v>1</v>
      </c>
      <c r="E4216">
        <v>1</v>
      </c>
      <c r="F4216">
        <v>1</v>
      </c>
      <c r="G4216">
        <v>1</v>
      </c>
      <c r="H4216">
        <v>1</v>
      </c>
      <c r="I4216">
        <v>1</v>
      </c>
      <c r="J4216">
        <v>1</v>
      </c>
      <c r="K4216">
        <v>1</v>
      </c>
      <c r="M4216" t="s">
        <v>468</v>
      </c>
    </row>
    <row r="4217" spans="1:13" hidden="1">
      <c r="A4217" t="s">
        <v>296</v>
      </c>
      <c r="B4217" t="s">
        <v>356</v>
      </c>
      <c r="C4217" t="s">
        <v>277</v>
      </c>
      <c r="D4217">
        <v>1</v>
      </c>
      <c r="E4217">
        <v>1</v>
      </c>
      <c r="F4217">
        <v>1</v>
      </c>
      <c r="G4217">
        <v>1</v>
      </c>
      <c r="H4217">
        <v>1</v>
      </c>
      <c r="I4217">
        <v>1</v>
      </c>
      <c r="J4217">
        <v>1</v>
      </c>
      <c r="K4217">
        <v>1</v>
      </c>
      <c r="M4217" t="s">
        <v>468</v>
      </c>
    </row>
    <row r="4218" spans="1:13" hidden="1">
      <c r="A4218" t="s">
        <v>296</v>
      </c>
      <c r="B4218" t="s">
        <v>356</v>
      </c>
      <c r="C4218" t="s">
        <v>281</v>
      </c>
      <c r="D4218">
        <v>1</v>
      </c>
      <c r="E4218">
        <v>1</v>
      </c>
      <c r="F4218">
        <v>1</v>
      </c>
      <c r="G4218">
        <v>1</v>
      </c>
      <c r="H4218">
        <v>1</v>
      </c>
      <c r="I4218">
        <v>1</v>
      </c>
      <c r="J4218">
        <v>1</v>
      </c>
      <c r="K4218">
        <v>1</v>
      </c>
      <c r="M4218" t="s">
        <v>468</v>
      </c>
    </row>
    <row r="4219" spans="1:13" hidden="1">
      <c r="A4219" t="s">
        <v>296</v>
      </c>
      <c r="B4219" t="s">
        <v>356</v>
      </c>
      <c r="C4219" t="s">
        <v>282</v>
      </c>
      <c r="D4219">
        <v>1</v>
      </c>
      <c r="E4219">
        <v>1</v>
      </c>
      <c r="F4219">
        <v>1</v>
      </c>
      <c r="G4219">
        <v>1</v>
      </c>
      <c r="H4219">
        <v>1</v>
      </c>
      <c r="I4219">
        <v>1</v>
      </c>
      <c r="J4219">
        <v>1</v>
      </c>
      <c r="K4219">
        <v>1</v>
      </c>
      <c r="M4219" t="s">
        <v>468</v>
      </c>
    </row>
    <row r="4220" spans="1:13" hidden="1">
      <c r="A4220" t="s">
        <v>296</v>
      </c>
      <c r="B4220" t="s">
        <v>356</v>
      </c>
      <c r="C4220" t="s">
        <v>283</v>
      </c>
      <c r="D4220">
        <v>1</v>
      </c>
      <c r="E4220">
        <v>1</v>
      </c>
      <c r="F4220">
        <v>1</v>
      </c>
      <c r="G4220">
        <v>1</v>
      </c>
      <c r="H4220">
        <v>1</v>
      </c>
      <c r="I4220">
        <v>1</v>
      </c>
      <c r="J4220">
        <v>1</v>
      </c>
      <c r="K4220">
        <v>1</v>
      </c>
      <c r="M4220" t="s">
        <v>468</v>
      </c>
    </row>
    <row r="4221" spans="1:13" hidden="1">
      <c r="A4221" t="s">
        <v>296</v>
      </c>
      <c r="B4221" t="s">
        <v>356</v>
      </c>
      <c r="C4221" t="s">
        <v>284</v>
      </c>
      <c r="D4221">
        <v>1</v>
      </c>
      <c r="E4221">
        <v>1</v>
      </c>
      <c r="F4221">
        <v>1</v>
      </c>
      <c r="G4221">
        <v>1</v>
      </c>
      <c r="H4221">
        <v>1</v>
      </c>
      <c r="I4221">
        <v>1</v>
      </c>
      <c r="J4221">
        <v>1</v>
      </c>
      <c r="K4221">
        <v>1</v>
      </c>
      <c r="M4221" t="s">
        <v>468</v>
      </c>
    </row>
    <row r="4222" spans="1:13" hidden="1">
      <c r="A4222" t="s">
        <v>296</v>
      </c>
      <c r="B4222" t="s">
        <v>356</v>
      </c>
      <c r="C4222" t="s">
        <v>285</v>
      </c>
      <c r="D4222">
        <v>1</v>
      </c>
      <c r="E4222">
        <v>1</v>
      </c>
      <c r="F4222">
        <v>1</v>
      </c>
      <c r="G4222">
        <v>1</v>
      </c>
      <c r="H4222">
        <v>1</v>
      </c>
      <c r="I4222">
        <v>1</v>
      </c>
      <c r="J4222">
        <v>1</v>
      </c>
      <c r="K4222">
        <v>1</v>
      </c>
      <c r="M4222" t="s">
        <v>468</v>
      </c>
    </row>
    <row r="4223" spans="1:13" hidden="1">
      <c r="A4223" t="s">
        <v>296</v>
      </c>
      <c r="B4223" t="s">
        <v>356</v>
      </c>
      <c r="C4223" t="s">
        <v>286</v>
      </c>
      <c r="D4223">
        <v>1</v>
      </c>
      <c r="E4223">
        <v>1</v>
      </c>
      <c r="F4223">
        <v>1</v>
      </c>
      <c r="G4223">
        <v>1</v>
      </c>
      <c r="H4223">
        <v>1</v>
      </c>
      <c r="I4223">
        <v>1</v>
      </c>
      <c r="J4223">
        <v>1</v>
      </c>
      <c r="K4223">
        <v>1</v>
      </c>
      <c r="M4223" t="s">
        <v>468</v>
      </c>
    </row>
    <row r="4224" spans="1:13" hidden="1">
      <c r="A4224" t="s">
        <v>296</v>
      </c>
      <c r="B4224" t="s">
        <v>356</v>
      </c>
      <c r="C4224" t="s">
        <v>287</v>
      </c>
      <c r="D4224">
        <v>1</v>
      </c>
      <c r="E4224">
        <v>1</v>
      </c>
      <c r="F4224">
        <v>1</v>
      </c>
      <c r="G4224">
        <v>1</v>
      </c>
      <c r="H4224">
        <v>1</v>
      </c>
      <c r="I4224">
        <v>1</v>
      </c>
      <c r="J4224">
        <v>1</v>
      </c>
      <c r="K4224">
        <v>1</v>
      </c>
      <c r="M4224" t="s">
        <v>468</v>
      </c>
    </row>
    <row r="4225" spans="1:13" hidden="1">
      <c r="A4225" t="s">
        <v>296</v>
      </c>
      <c r="B4225" t="s">
        <v>356</v>
      </c>
      <c r="C4225" t="s">
        <v>288</v>
      </c>
      <c r="D4225">
        <v>1</v>
      </c>
      <c r="E4225">
        <v>1</v>
      </c>
      <c r="F4225">
        <v>1</v>
      </c>
      <c r="G4225">
        <v>1</v>
      </c>
      <c r="H4225">
        <v>1</v>
      </c>
      <c r="I4225">
        <v>1</v>
      </c>
      <c r="J4225">
        <v>1</v>
      </c>
      <c r="K4225">
        <v>1</v>
      </c>
      <c r="M4225" t="s">
        <v>468</v>
      </c>
    </row>
    <row r="4226" spans="1:13" hidden="1">
      <c r="A4226" t="s">
        <v>296</v>
      </c>
      <c r="B4226" t="s">
        <v>356</v>
      </c>
      <c r="C4226" t="s">
        <v>289</v>
      </c>
      <c r="D4226">
        <v>1</v>
      </c>
      <c r="E4226">
        <v>1</v>
      </c>
      <c r="F4226">
        <v>1</v>
      </c>
      <c r="G4226">
        <v>1</v>
      </c>
      <c r="H4226">
        <v>1</v>
      </c>
      <c r="I4226">
        <v>1</v>
      </c>
      <c r="J4226">
        <v>1</v>
      </c>
      <c r="K4226">
        <v>1</v>
      </c>
      <c r="M4226" t="s">
        <v>468</v>
      </c>
    </row>
    <row r="4227" spans="1:13" hidden="1">
      <c r="A4227" t="s">
        <v>296</v>
      </c>
      <c r="B4227" t="s">
        <v>356</v>
      </c>
      <c r="C4227" t="s">
        <v>290</v>
      </c>
      <c r="D4227">
        <v>1</v>
      </c>
      <c r="E4227">
        <v>1</v>
      </c>
      <c r="F4227">
        <v>1</v>
      </c>
      <c r="G4227">
        <v>1</v>
      </c>
      <c r="H4227">
        <v>1</v>
      </c>
      <c r="I4227">
        <v>1</v>
      </c>
      <c r="J4227">
        <v>1</v>
      </c>
      <c r="K4227">
        <v>1</v>
      </c>
      <c r="M4227" t="s">
        <v>468</v>
      </c>
    </row>
    <row r="4228" spans="1:13" hidden="1">
      <c r="A4228" t="s">
        <v>296</v>
      </c>
      <c r="B4228" t="s">
        <v>356</v>
      </c>
      <c r="C4228" t="s">
        <v>291</v>
      </c>
      <c r="D4228">
        <v>1</v>
      </c>
      <c r="E4228">
        <v>1</v>
      </c>
      <c r="F4228">
        <v>1</v>
      </c>
      <c r="G4228">
        <v>1</v>
      </c>
      <c r="H4228">
        <v>1</v>
      </c>
      <c r="I4228">
        <v>1</v>
      </c>
      <c r="J4228">
        <v>1</v>
      </c>
      <c r="K4228">
        <v>1</v>
      </c>
      <c r="M4228" t="s">
        <v>468</v>
      </c>
    </row>
    <row r="4229" spans="1:13" hidden="1">
      <c r="A4229" t="s">
        <v>296</v>
      </c>
      <c r="B4229" t="s">
        <v>356</v>
      </c>
      <c r="C4229" t="s">
        <v>292</v>
      </c>
      <c r="D4229">
        <v>1</v>
      </c>
      <c r="E4229">
        <v>1</v>
      </c>
      <c r="F4229">
        <v>1</v>
      </c>
      <c r="G4229">
        <v>1</v>
      </c>
      <c r="H4229">
        <v>1</v>
      </c>
      <c r="I4229">
        <v>1</v>
      </c>
      <c r="J4229">
        <v>1</v>
      </c>
      <c r="K4229">
        <v>1</v>
      </c>
      <c r="M4229" t="s">
        <v>468</v>
      </c>
    </row>
    <row r="4230" spans="1:13" hidden="1">
      <c r="A4230" t="s">
        <v>296</v>
      </c>
      <c r="B4230" t="s">
        <v>422</v>
      </c>
      <c r="C4230" t="s">
        <v>278</v>
      </c>
      <c r="D4230">
        <v>1</v>
      </c>
      <c r="E4230">
        <v>1</v>
      </c>
      <c r="F4230">
        <v>1</v>
      </c>
      <c r="G4230">
        <v>1</v>
      </c>
      <c r="H4230">
        <v>1</v>
      </c>
      <c r="I4230">
        <v>1</v>
      </c>
      <c r="J4230">
        <v>1</v>
      </c>
      <c r="K4230">
        <v>1</v>
      </c>
      <c r="M4230" t="s">
        <v>468</v>
      </c>
    </row>
    <row r="4231" spans="1:13" hidden="1">
      <c r="A4231" t="s">
        <v>296</v>
      </c>
      <c r="B4231" t="s">
        <v>422</v>
      </c>
      <c r="C4231" t="s">
        <v>279</v>
      </c>
      <c r="D4231">
        <v>1</v>
      </c>
      <c r="E4231">
        <v>1</v>
      </c>
      <c r="F4231">
        <v>1</v>
      </c>
      <c r="G4231">
        <v>1</v>
      </c>
      <c r="H4231">
        <v>1</v>
      </c>
      <c r="I4231">
        <v>1</v>
      </c>
      <c r="J4231">
        <v>1</v>
      </c>
      <c r="K4231">
        <v>1</v>
      </c>
      <c r="M4231" t="s">
        <v>468</v>
      </c>
    </row>
    <row r="4232" spans="1:13" hidden="1">
      <c r="A4232" t="s">
        <v>296</v>
      </c>
      <c r="B4232" t="s">
        <v>422</v>
      </c>
      <c r="C4232" t="s">
        <v>280</v>
      </c>
      <c r="D4232">
        <v>1</v>
      </c>
      <c r="E4232">
        <v>1</v>
      </c>
      <c r="F4232">
        <v>1</v>
      </c>
      <c r="G4232">
        <v>1</v>
      </c>
      <c r="H4232">
        <v>1</v>
      </c>
      <c r="I4232">
        <v>1</v>
      </c>
      <c r="J4232">
        <v>1</v>
      </c>
      <c r="K4232">
        <v>1</v>
      </c>
      <c r="M4232" t="s">
        <v>468</v>
      </c>
    </row>
    <row r="4233" spans="1:13" hidden="1">
      <c r="A4233" t="s">
        <v>296</v>
      </c>
      <c r="B4233" t="s">
        <v>422</v>
      </c>
      <c r="C4233" t="s">
        <v>277</v>
      </c>
      <c r="D4233">
        <v>1</v>
      </c>
      <c r="E4233">
        <v>1</v>
      </c>
      <c r="F4233">
        <v>1</v>
      </c>
      <c r="G4233">
        <v>1</v>
      </c>
      <c r="H4233">
        <v>1</v>
      </c>
      <c r="I4233">
        <v>1</v>
      </c>
      <c r="J4233">
        <v>1</v>
      </c>
      <c r="K4233">
        <v>1</v>
      </c>
      <c r="M4233" t="s">
        <v>468</v>
      </c>
    </row>
    <row r="4234" spans="1:13" hidden="1">
      <c r="A4234" t="s">
        <v>296</v>
      </c>
      <c r="B4234" t="s">
        <v>422</v>
      </c>
      <c r="C4234" t="s">
        <v>281</v>
      </c>
      <c r="D4234">
        <v>1</v>
      </c>
      <c r="E4234">
        <v>1</v>
      </c>
      <c r="F4234">
        <v>1</v>
      </c>
      <c r="G4234">
        <v>1</v>
      </c>
      <c r="H4234">
        <v>1</v>
      </c>
      <c r="I4234">
        <v>1</v>
      </c>
      <c r="J4234">
        <v>1</v>
      </c>
      <c r="K4234">
        <v>1</v>
      </c>
      <c r="M4234" t="s">
        <v>468</v>
      </c>
    </row>
    <row r="4235" spans="1:13" hidden="1">
      <c r="A4235" t="s">
        <v>296</v>
      </c>
      <c r="B4235" t="s">
        <v>422</v>
      </c>
      <c r="C4235" t="s">
        <v>282</v>
      </c>
      <c r="D4235">
        <v>1</v>
      </c>
      <c r="E4235">
        <v>1</v>
      </c>
      <c r="F4235">
        <v>1</v>
      </c>
      <c r="G4235">
        <v>1</v>
      </c>
      <c r="H4235">
        <v>1</v>
      </c>
      <c r="I4235">
        <v>1</v>
      </c>
      <c r="J4235">
        <v>1</v>
      </c>
      <c r="K4235">
        <v>1</v>
      </c>
      <c r="M4235" t="s">
        <v>468</v>
      </c>
    </row>
    <row r="4236" spans="1:13" hidden="1">
      <c r="A4236" t="s">
        <v>296</v>
      </c>
      <c r="B4236" t="s">
        <v>422</v>
      </c>
      <c r="C4236" t="s">
        <v>283</v>
      </c>
      <c r="D4236">
        <v>1</v>
      </c>
      <c r="E4236">
        <v>1</v>
      </c>
      <c r="F4236">
        <v>1</v>
      </c>
      <c r="G4236">
        <v>1</v>
      </c>
      <c r="H4236">
        <v>1</v>
      </c>
      <c r="I4236">
        <v>1</v>
      </c>
      <c r="J4236">
        <v>1</v>
      </c>
      <c r="K4236">
        <v>1</v>
      </c>
      <c r="M4236" t="s">
        <v>468</v>
      </c>
    </row>
    <row r="4237" spans="1:13" hidden="1">
      <c r="A4237" t="s">
        <v>296</v>
      </c>
      <c r="B4237" t="s">
        <v>422</v>
      </c>
      <c r="C4237" t="s">
        <v>284</v>
      </c>
      <c r="D4237">
        <v>1</v>
      </c>
      <c r="E4237">
        <v>1</v>
      </c>
      <c r="F4237">
        <v>1</v>
      </c>
      <c r="G4237">
        <v>1</v>
      </c>
      <c r="H4237">
        <v>1</v>
      </c>
      <c r="I4237">
        <v>1</v>
      </c>
      <c r="J4237">
        <v>1</v>
      </c>
      <c r="K4237">
        <v>1</v>
      </c>
      <c r="M4237" t="s">
        <v>468</v>
      </c>
    </row>
    <row r="4238" spans="1:13" hidden="1">
      <c r="A4238" t="s">
        <v>296</v>
      </c>
      <c r="B4238" t="s">
        <v>422</v>
      </c>
      <c r="C4238" t="s">
        <v>285</v>
      </c>
      <c r="D4238">
        <v>1</v>
      </c>
      <c r="E4238">
        <v>1</v>
      </c>
      <c r="F4238">
        <v>1</v>
      </c>
      <c r="G4238">
        <v>1</v>
      </c>
      <c r="H4238">
        <v>1</v>
      </c>
      <c r="I4238">
        <v>1</v>
      </c>
      <c r="J4238">
        <v>1</v>
      </c>
      <c r="K4238">
        <v>1</v>
      </c>
      <c r="M4238" t="s">
        <v>468</v>
      </c>
    </row>
    <row r="4239" spans="1:13" hidden="1">
      <c r="A4239" t="s">
        <v>296</v>
      </c>
      <c r="B4239" t="s">
        <v>422</v>
      </c>
      <c r="C4239" t="s">
        <v>286</v>
      </c>
      <c r="D4239">
        <v>1</v>
      </c>
      <c r="E4239">
        <v>1</v>
      </c>
      <c r="F4239">
        <v>1</v>
      </c>
      <c r="G4239">
        <v>1</v>
      </c>
      <c r="H4239">
        <v>1</v>
      </c>
      <c r="I4239">
        <v>1</v>
      </c>
      <c r="J4239">
        <v>1</v>
      </c>
      <c r="K4239">
        <v>1</v>
      </c>
      <c r="M4239" t="s">
        <v>468</v>
      </c>
    </row>
    <row r="4240" spans="1:13" hidden="1">
      <c r="A4240" t="s">
        <v>296</v>
      </c>
      <c r="B4240" t="s">
        <v>422</v>
      </c>
      <c r="C4240" t="s">
        <v>287</v>
      </c>
      <c r="D4240">
        <v>1</v>
      </c>
      <c r="E4240">
        <v>1</v>
      </c>
      <c r="F4240">
        <v>1</v>
      </c>
      <c r="G4240">
        <v>1</v>
      </c>
      <c r="H4240">
        <v>1</v>
      </c>
      <c r="I4240">
        <v>1</v>
      </c>
      <c r="J4240">
        <v>1</v>
      </c>
      <c r="K4240">
        <v>1</v>
      </c>
      <c r="M4240" t="s">
        <v>468</v>
      </c>
    </row>
    <row r="4241" spans="1:13" hidden="1">
      <c r="A4241" t="s">
        <v>296</v>
      </c>
      <c r="B4241" t="s">
        <v>422</v>
      </c>
      <c r="C4241" t="s">
        <v>288</v>
      </c>
      <c r="D4241">
        <v>1</v>
      </c>
      <c r="E4241">
        <v>1</v>
      </c>
      <c r="F4241">
        <v>1</v>
      </c>
      <c r="G4241">
        <v>1</v>
      </c>
      <c r="H4241">
        <v>1</v>
      </c>
      <c r="I4241">
        <v>1</v>
      </c>
      <c r="J4241">
        <v>1</v>
      </c>
      <c r="K4241">
        <v>1</v>
      </c>
      <c r="M4241" t="s">
        <v>468</v>
      </c>
    </row>
    <row r="4242" spans="1:13" hidden="1">
      <c r="A4242" t="s">
        <v>296</v>
      </c>
      <c r="B4242" t="s">
        <v>422</v>
      </c>
      <c r="C4242" t="s">
        <v>289</v>
      </c>
      <c r="D4242">
        <v>1</v>
      </c>
      <c r="E4242">
        <v>1</v>
      </c>
      <c r="F4242">
        <v>1</v>
      </c>
      <c r="G4242">
        <v>1</v>
      </c>
      <c r="H4242">
        <v>1</v>
      </c>
      <c r="I4242">
        <v>1</v>
      </c>
      <c r="J4242">
        <v>1</v>
      </c>
      <c r="K4242">
        <v>1</v>
      </c>
      <c r="M4242" t="s">
        <v>468</v>
      </c>
    </row>
    <row r="4243" spans="1:13" hidden="1">
      <c r="A4243" t="s">
        <v>296</v>
      </c>
      <c r="B4243" t="s">
        <v>422</v>
      </c>
      <c r="C4243" t="s">
        <v>290</v>
      </c>
      <c r="D4243">
        <v>1</v>
      </c>
      <c r="E4243">
        <v>1</v>
      </c>
      <c r="F4243">
        <v>1</v>
      </c>
      <c r="G4243">
        <v>1</v>
      </c>
      <c r="H4243">
        <v>1</v>
      </c>
      <c r="I4243">
        <v>1</v>
      </c>
      <c r="J4243">
        <v>1</v>
      </c>
      <c r="K4243">
        <v>1</v>
      </c>
      <c r="M4243" t="s">
        <v>468</v>
      </c>
    </row>
    <row r="4244" spans="1:13" hidden="1">
      <c r="A4244" t="s">
        <v>296</v>
      </c>
      <c r="B4244" t="s">
        <v>422</v>
      </c>
      <c r="C4244" t="s">
        <v>291</v>
      </c>
      <c r="D4244">
        <v>1</v>
      </c>
      <c r="E4244">
        <v>1</v>
      </c>
      <c r="F4244">
        <v>1</v>
      </c>
      <c r="G4244">
        <v>1</v>
      </c>
      <c r="H4244">
        <v>1</v>
      </c>
      <c r="I4244">
        <v>1</v>
      </c>
      <c r="J4244">
        <v>1</v>
      </c>
      <c r="K4244">
        <v>1</v>
      </c>
      <c r="M4244" t="s">
        <v>468</v>
      </c>
    </row>
    <row r="4245" spans="1:13" hidden="1">
      <c r="A4245" t="s">
        <v>296</v>
      </c>
      <c r="B4245" t="s">
        <v>422</v>
      </c>
      <c r="C4245" t="s">
        <v>292</v>
      </c>
      <c r="D4245">
        <v>1</v>
      </c>
      <c r="E4245">
        <v>1</v>
      </c>
      <c r="F4245">
        <v>1</v>
      </c>
      <c r="G4245">
        <v>1</v>
      </c>
      <c r="H4245">
        <v>1</v>
      </c>
      <c r="I4245">
        <v>1</v>
      </c>
      <c r="J4245">
        <v>1</v>
      </c>
      <c r="K4245">
        <v>1</v>
      </c>
      <c r="M4245" t="s">
        <v>468</v>
      </c>
    </row>
    <row r="4246" spans="1:13" hidden="1">
      <c r="A4246" t="s">
        <v>296</v>
      </c>
      <c r="B4246" t="s">
        <v>354</v>
      </c>
      <c r="C4246" t="s">
        <v>278</v>
      </c>
      <c r="D4246">
        <v>1</v>
      </c>
      <c r="E4246">
        <v>1</v>
      </c>
      <c r="F4246">
        <v>1</v>
      </c>
      <c r="G4246">
        <v>1</v>
      </c>
      <c r="H4246">
        <v>1</v>
      </c>
      <c r="I4246">
        <v>1</v>
      </c>
      <c r="J4246">
        <v>1</v>
      </c>
      <c r="K4246">
        <v>1</v>
      </c>
      <c r="M4246" t="s">
        <v>468</v>
      </c>
    </row>
    <row r="4247" spans="1:13" hidden="1">
      <c r="A4247" t="s">
        <v>296</v>
      </c>
      <c r="B4247" t="s">
        <v>354</v>
      </c>
      <c r="C4247" t="s">
        <v>279</v>
      </c>
      <c r="D4247">
        <v>1</v>
      </c>
      <c r="E4247">
        <v>1</v>
      </c>
      <c r="F4247">
        <v>1</v>
      </c>
      <c r="G4247">
        <v>1</v>
      </c>
      <c r="H4247">
        <v>1</v>
      </c>
      <c r="I4247">
        <v>1</v>
      </c>
      <c r="J4247">
        <v>1</v>
      </c>
      <c r="K4247">
        <v>1</v>
      </c>
      <c r="M4247" t="s">
        <v>468</v>
      </c>
    </row>
    <row r="4248" spans="1:13" hidden="1">
      <c r="A4248" t="s">
        <v>296</v>
      </c>
      <c r="B4248" t="s">
        <v>354</v>
      </c>
      <c r="C4248" t="s">
        <v>280</v>
      </c>
      <c r="D4248">
        <v>1</v>
      </c>
      <c r="E4248">
        <v>1</v>
      </c>
      <c r="F4248">
        <v>1</v>
      </c>
      <c r="G4248">
        <v>1</v>
      </c>
      <c r="H4248">
        <v>1</v>
      </c>
      <c r="I4248">
        <v>1</v>
      </c>
      <c r="J4248">
        <v>1</v>
      </c>
      <c r="K4248">
        <v>1</v>
      </c>
      <c r="M4248" t="s">
        <v>468</v>
      </c>
    </row>
    <row r="4249" spans="1:13" hidden="1">
      <c r="A4249" t="s">
        <v>296</v>
      </c>
      <c r="B4249" t="s">
        <v>354</v>
      </c>
      <c r="C4249" t="s">
        <v>277</v>
      </c>
      <c r="D4249">
        <v>1</v>
      </c>
      <c r="E4249">
        <v>1</v>
      </c>
      <c r="F4249">
        <v>1</v>
      </c>
      <c r="G4249">
        <v>1</v>
      </c>
      <c r="H4249">
        <v>1</v>
      </c>
      <c r="I4249">
        <v>1</v>
      </c>
      <c r="J4249">
        <v>1</v>
      </c>
      <c r="K4249">
        <v>1</v>
      </c>
      <c r="M4249" t="s">
        <v>468</v>
      </c>
    </row>
    <row r="4250" spans="1:13" hidden="1">
      <c r="A4250" t="s">
        <v>296</v>
      </c>
      <c r="B4250" t="s">
        <v>354</v>
      </c>
      <c r="C4250" t="s">
        <v>281</v>
      </c>
      <c r="D4250">
        <v>1</v>
      </c>
      <c r="E4250">
        <v>1</v>
      </c>
      <c r="F4250">
        <v>1</v>
      </c>
      <c r="G4250">
        <v>1</v>
      </c>
      <c r="H4250">
        <v>1</v>
      </c>
      <c r="I4250">
        <v>1</v>
      </c>
      <c r="J4250">
        <v>1</v>
      </c>
      <c r="K4250">
        <v>1</v>
      </c>
      <c r="M4250" t="s">
        <v>468</v>
      </c>
    </row>
    <row r="4251" spans="1:13" hidden="1">
      <c r="A4251" t="s">
        <v>296</v>
      </c>
      <c r="B4251" t="s">
        <v>354</v>
      </c>
      <c r="C4251" t="s">
        <v>282</v>
      </c>
      <c r="D4251">
        <v>1</v>
      </c>
      <c r="E4251">
        <v>1</v>
      </c>
      <c r="F4251">
        <v>1</v>
      </c>
      <c r="G4251">
        <v>1</v>
      </c>
      <c r="H4251">
        <v>1</v>
      </c>
      <c r="I4251">
        <v>1</v>
      </c>
      <c r="J4251">
        <v>1</v>
      </c>
      <c r="K4251">
        <v>1</v>
      </c>
      <c r="M4251" t="s">
        <v>468</v>
      </c>
    </row>
    <row r="4252" spans="1:13" hidden="1">
      <c r="A4252" t="s">
        <v>296</v>
      </c>
      <c r="B4252" t="s">
        <v>354</v>
      </c>
      <c r="C4252" t="s">
        <v>283</v>
      </c>
      <c r="D4252">
        <v>1</v>
      </c>
      <c r="E4252">
        <v>1</v>
      </c>
      <c r="F4252">
        <v>1</v>
      </c>
      <c r="G4252">
        <v>1</v>
      </c>
      <c r="H4252">
        <v>1</v>
      </c>
      <c r="I4252">
        <v>1</v>
      </c>
      <c r="J4252">
        <v>1</v>
      </c>
      <c r="K4252">
        <v>1</v>
      </c>
      <c r="M4252" t="s">
        <v>468</v>
      </c>
    </row>
    <row r="4253" spans="1:13" hidden="1">
      <c r="A4253" t="s">
        <v>296</v>
      </c>
      <c r="B4253" t="s">
        <v>354</v>
      </c>
      <c r="C4253" t="s">
        <v>284</v>
      </c>
      <c r="D4253">
        <v>1</v>
      </c>
      <c r="E4253">
        <v>1</v>
      </c>
      <c r="F4253">
        <v>1</v>
      </c>
      <c r="G4253">
        <v>1</v>
      </c>
      <c r="H4253">
        <v>1</v>
      </c>
      <c r="I4253">
        <v>1</v>
      </c>
      <c r="J4253">
        <v>1</v>
      </c>
      <c r="K4253">
        <v>1</v>
      </c>
      <c r="M4253" t="s">
        <v>468</v>
      </c>
    </row>
    <row r="4254" spans="1:13" hidden="1">
      <c r="A4254" t="s">
        <v>296</v>
      </c>
      <c r="B4254" t="s">
        <v>354</v>
      </c>
      <c r="C4254" t="s">
        <v>285</v>
      </c>
      <c r="D4254">
        <v>1</v>
      </c>
      <c r="E4254">
        <v>1</v>
      </c>
      <c r="F4254">
        <v>1</v>
      </c>
      <c r="G4254">
        <v>1</v>
      </c>
      <c r="H4254">
        <v>1</v>
      </c>
      <c r="I4254">
        <v>1</v>
      </c>
      <c r="J4254">
        <v>1</v>
      </c>
      <c r="K4254">
        <v>1</v>
      </c>
      <c r="M4254" t="s">
        <v>468</v>
      </c>
    </row>
    <row r="4255" spans="1:13" hidden="1">
      <c r="A4255" t="s">
        <v>296</v>
      </c>
      <c r="B4255" t="s">
        <v>354</v>
      </c>
      <c r="C4255" t="s">
        <v>286</v>
      </c>
      <c r="D4255">
        <v>1</v>
      </c>
      <c r="E4255">
        <v>1</v>
      </c>
      <c r="F4255">
        <v>1</v>
      </c>
      <c r="G4255">
        <v>1</v>
      </c>
      <c r="H4255">
        <v>1</v>
      </c>
      <c r="I4255">
        <v>1</v>
      </c>
      <c r="J4255">
        <v>1</v>
      </c>
      <c r="K4255">
        <v>1</v>
      </c>
      <c r="M4255" t="s">
        <v>468</v>
      </c>
    </row>
    <row r="4256" spans="1:13" hidden="1">
      <c r="A4256" t="s">
        <v>296</v>
      </c>
      <c r="B4256" t="s">
        <v>354</v>
      </c>
      <c r="C4256" t="s">
        <v>287</v>
      </c>
      <c r="D4256">
        <v>1</v>
      </c>
      <c r="E4256">
        <v>1</v>
      </c>
      <c r="F4256">
        <v>1</v>
      </c>
      <c r="G4256">
        <v>1</v>
      </c>
      <c r="H4256">
        <v>1</v>
      </c>
      <c r="I4256">
        <v>1</v>
      </c>
      <c r="J4256">
        <v>1</v>
      </c>
      <c r="K4256">
        <v>1</v>
      </c>
      <c r="M4256" t="s">
        <v>468</v>
      </c>
    </row>
    <row r="4257" spans="1:13" hidden="1">
      <c r="A4257" t="s">
        <v>296</v>
      </c>
      <c r="B4257" t="s">
        <v>354</v>
      </c>
      <c r="C4257" t="s">
        <v>288</v>
      </c>
      <c r="D4257">
        <v>1</v>
      </c>
      <c r="E4257">
        <v>1</v>
      </c>
      <c r="F4257">
        <v>1</v>
      </c>
      <c r="G4257">
        <v>1</v>
      </c>
      <c r="H4257">
        <v>1</v>
      </c>
      <c r="I4257">
        <v>1</v>
      </c>
      <c r="J4257">
        <v>1</v>
      </c>
      <c r="K4257">
        <v>1</v>
      </c>
      <c r="M4257" t="s">
        <v>468</v>
      </c>
    </row>
    <row r="4258" spans="1:13" hidden="1">
      <c r="A4258" t="s">
        <v>296</v>
      </c>
      <c r="B4258" t="s">
        <v>354</v>
      </c>
      <c r="C4258" t="s">
        <v>289</v>
      </c>
      <c r="D4258">
        <v>1</v>
      </c>
      <c r="E4258">
        <v>1</v>
      </c>
      <c r="F4258">
        <v>1</v>
      </c>
      <c r="G4258">
        <v>1</v>
      </c>
      <c r="H4258">
        <v>1</v>
      </c>
      <c r="I4258">
        <v>1</v>
      </c>
      <c r="J4258">
        <v>1</v>
      </c>
      <c r="K4258">
        <v>1</v>
      </c>
      <c r="M4258" t="s">
        <v>468</v>
      </c>
    </row>
    <row r="4259" spans="1:13" hidden="1">
      <c r="A4259" t="s">
        <v>296</v>
      </c>
      <c r="B4259" t="s">
        <v>354</v>
      </c>
      <c r="C4259" t="s">
        <v>290</v>
      </c>
      <c r="D4259">
        <v>1</v>
      </c>
      <c r="E4259">
        <v>1</v>
      </c>
      <c r="F4259">
        <v>1</v>
      </c>
      <c r="G4259">
        <v>1</v>
      </c>
      <c r="H4259">
        <v>1</v>
      </c>
      <c r="I4259">
        <v>1</v>
      </c>
      <c r="J4259">
        <v>1</v>
      </c>
      <c r="K4259">
        <v>1</v>
      </c>
      <c r="M4259" t="s">
        <v>468</v>
      </c>
    </row>
    <row r="4260" spans="1:13" hidden="1">
      <c r="A4260" t="s">
        <v>296</v>
      </c>
      <c r="B4260" t="s">
        <v>354</v>
      </c>
      <c r="C4260" t="s">
        <v>291</v>
      </c>
      <c r="D4260">
        <v>1</v>
      </c>
      <c r="E4260">
        <v>1</v>
      </c>
      <c r="F4260">
        <v>1</v>
      </c>
      <c r="G4260">
        <v>1</v>
      </c>
      <c r="H4260">
        <v>1</v>
      </c>
      <c r="I4260">
        <v>1</v>
      </c>
      <c r="J4260">
        <v>1</v>
      </c>
      <c r="K4260">
        <v>1</v>
      </c>
      <c r="M4260" t="s">
        <v>468</v>
      </c>
    </row>
    <row r="4261" spans="1:13" hidden="1">
      <c r="A4261" t="s">
        <v>296</v>
      </c>
      <c r="B4261" t="s">
        <v>354</v>
      </c>
      <c r="C4261" t="s">
        <v>292</v>
      </c>
      <c r="D4261">
        <v>1</v>
      </c>
      <c r="E4261">
        <v>1</v>
      </c>
      <c r="F4261">
        <v>1</v>
      </c>
      <c r="G4261">
        <v>1</v>
      </c>
      <c r="H4261">
        <v>1</v>
      </c>
      <c r="I4261">
        <v>1</v>
      </c>
      <c r="J4261">
        <v>1</v>
      </c>
      <c r="K4261">
        <v>1</v>
      </c>
      <c r="M4261" t="s">
        <v>468</v>
      </c>
    </row>
    <row r="4262" spans="1:13" hidden="1">
      <c r="A4262" t="s">
        <v>296</v>
      </c>
      <c r="B4262" t="s">
        <v>357</v>
      </c>
      <c r="C4262" t="s">
        <v>278</v>
      </c>
      <c r="D4262">
        <v>1</v>
      </c>
      <c r="E4262">
        <v>1</v>
      </c>
      <c r="F4262">
        <v>1</v>
      </c>
      <c r="G4262">
        <v>1</v>
      </c>
      <c r="H4262">
        <v>1</v>
      </c>
      <c r="I4262">
        <v>1</v>
      </c>
      <c r="J4262">
        <v>1</v>
      </c>
      <c r="K4262">
        <v>1</v>
      </c>
      <c r="M4262" t="s">
        <v>468</v>
      </c>
    </row>
    <row r="4263" spans="1:13" hidden="1">
      <c r="A4263" t="s">
        <v>296</v>
      </c>
      <c r="B4263" t="s">
        <v>357</v>
      </c>
      <c r="C4263" t="s">
        <v>279</v>
      </c>
      <c r="D4263">
        <v>1</v>
      </c>
      <c r="E4263">
        <v>1</v>
      </c>
      <c r="F4263">
        <v>1</v>
      </c>
      <c r="G4263">
        <v>1</v>
      </c>
      <c r="H4263">
        <v>1</v>
      </c>
      <c r="I4263">
        <v>1</v>
      </c>
      <c r="J4263">
        <v>1</v>
      </c>
      <c r="K4263">
        <v>1</v>
      </c>
      <c r="M4263" t="s">
        <v>468</v>
      </c>
    </row>
    <row r="4264" spans="1:13" hidden="1">
      <c r="A4264" t="s">
        <v>296</v>
      </c>
      <c r="B4264" t="s">
        <v>357</v>
      </c>
      <c r="C4264" t="s">
        <v>280</v>
      </c>
      <c r="D4264">
        <v>1</v>
      </c>
      <c r="E4264">
        <v>1</v>
      </c>
      <c r="F4264">
        <v>1</v>
      </c>
      <c r="G4264">
        <v>1</v>
      </c>
      <c r="H4264">
        <v>1</v>
      </c>
      <c r="I4264">
        <v>1</v>
      </c>
      <c r="J4264">
        <v>1</v>
      </c>
      <c r="K4264">
        <v>1</v>
      </c>
      <c r="M4264" t="s">
        <v>468</v>
      </c>
    </row>
    <row r="4265" spans="1:13" hidden="1">
      <c r="A4265" t="s">
        <v>296</v>
      </c>
      <c r="B4265" t="s">
        <v>357</v>
      </c>
      <c r="C4265" t="s">
        <v>277</v>
      </c>
      <c r="D4265">
        <v>1</v>
      </c>
      <c r="E4265">
        <v>1</v>
      </c>
      <c r="F4265">
        <v>1</v>
      </c>
      <c r="G4265">
        <v>1</v>
      </c>
      <c r="H4265">
        <v>1</v>
      </c>
      <c r="I4265">
        <v>1</v>
      </c>
      <c r="J4265">
        <v>1</v>
      </c>
      <c r="K4265">
        <v>1</v>
      </c>
      <c r="M4265" t="s">
        <v>468</v>
      </c>
    </row>
    <row r="4266" spans="1:13" hidden="1">
      <c r="A4266" t="s">
        <v>296</v>
      </c>
      <c r="B4266" t="s">
        <v>357</v>
      </c>
      <c r="C4266" t="s">
        <v>281</v>
      </c>
      <c r="D4266">
        <v>1</v>
      </c>
      <c r="E4266">
        <v>1</v>
      </c>
      <c r="F4266">
        <v>1</v>
      </c>
      <c r="G4266">
        <v>1</v>
      </c>
      <c r="H4266">
        <v>1</v>
      </c>
      <c r="I4266">
        <v>1</v>
      </c>
      <c r="J4266">
        <v>1</v>
      </c>
      <c r="K4266">
        <v>1</v>
      </c>
      <c r="M4266" t="s">
        <v>468</v>
      </c>
    </row>
    <row r="4267" spans="1:13" hidden="1">
      <c r="A4267" t="s">
        <v>296</v>
      </c>
      <c r="B4267" t="s">
        <v>357</v>
      </c>
      <c r="C4267" t="s">
        <v>282</v>
      </c>
      <c r="D4267">
        <v>1</v>
      </c>
      <c r="E4267">
        <v>1</v>
      </c>
      <c r="F4267">
        <v>1</v>
      </c>
      <c r="G4267">
        <v>1</v>
      </c>
      <c r="H4267">
        <v>1</v>
      </c>
      <c r="I4267">
        <v>1</v>
      </c>
      <c r="J4267">
        <v>1</v>
      </c>
      <c r="K4267">
        <v>1</v>
      </c>
      <c r="M4267" t="s">
        <v>468</v>
      </c>
    </row>
    <row r="4268" spans="1:13" hidden="1">
      <c r="A4268" t="s">
        <v>296</v>
      </c>
      <c r="B4268" t="s">
        <v>357</v>
      </c>
      <c r="C4268" t="s">
        <v>283</v>
      </c>
      <c r="D4268">
        <v>1</v>
      </c>
      <c r="E4268">
        <v>1</v>
      </c>
      <c r="F4268">
        <v>1</v>
      </c>
      <c r="G4268">
        <v>1</v>
      </c>
      <c r="H4268">
        <v>1</v>
      </c>
      <c r="I4268">
        <v>1</v>
      </c>
      <c r="J4268">
        <v>1</v>
      </c>
      <c r="K4268">
        <v>1</v>
      </c>
      <c r="M4268" t="s">
        <v>468</v>
      </c>
    </row>
    <row r="4269" spans="1:13" hidden="1">
      <c r="A4269" t="s">
        <v>296</v>
      </c>
      <c r="B4269" t="s">
        <v>357</v>
      </c>
      <c r="C4269" t="s">
        <v>284</v>
      </c>
      <c r="D4269">
        <v>1</v>
      </c>
      <c r="E4269">
        <v>1</v>
      </c>
      <c r="F4269">
        <v>1</v>
      </c>
      <c r="G4269">
        <v>1</v>
      </c>
      <c r="H4269">
        <v>1</v>
      </c>
      <c r="I4269">
        <v>1</v>
      </c>
      <c r="J4269">
        <v>1</v>
      </c>
      <c r="K4269">
        <v>1</v>
      </c>
      <c r="M4269" t="s">
        <v>468</v>
      </c>
    </row>
    <row r="4270" spans="1:13" hidden="1">
      <c r="A4270" t="s">
        <v>296</v>
      </c>
      <c r="B4270" t="s">
        <v>357</v>
      </c>
      <c r="C4270" t="s">
        <v>285</v>
      </c>
      <c r="D4270">
        <v>1</v>
      </c>
      <c r="E4270">
        <v>1</v>
      </c>
      <c r="F4270">
        <v>1</v>
      </c>
      <c r="G4270">
        <v>1</v>
      </c>
      <c r="H4270">
        <v>1</v>
      </c>
      <c r="I4270">
        <v>1</v>
      </c>
      <c r="J4270">
        <v>1</v>
      </c>
      <c r="K4270">
        <v>1</v>
      </c>
      <c r="M4270" t="s">
        <v>468</v>
      </c>
    </row>
    <row r="4271" spans="1:13" hidden="1">
      <c r="A4271" t="s">
        <v>296</v>
      </c>
      <c r="B4271" t="s">
        <v>357</v>
      </c>
      <c r="C4271" t="s">
        <v>286</v>
      </c>
      <c r="D4271">
        <v>1</v>
      </c>
      <c r="E4271">
        <v>1</v>
      </c>
      <c r="F4271">
        <v>1</v>
      </c>
      <c r="G4271">
        <v>1</v>
      </c>
      <c r="H4271">
        <v>1</v>
      </c>
      <c r="I4271">
        <v>1</v>
      </c>
      <c r="J4271">
        <v>1</v>
      </c>
      <c r="K4271">
        <v>1</v>
      </c>
      <c r="M4271" t="s">
        <v>468</v>
      </c>
    </row>
    <row r="4272" spans="1:13" hidden="1">
      <c r="A4272" t="s">
        <v>296</v>
      </c>
      <c r="B4272" t="s">
        <v>357</v>
      </c>
      <c r="C4272" t="s">
        <v>287</v>
      </c>
      <c r="D4272">
        <v>1</v>
      </c>
      <c r="E4272">
        <v>1</v>
      </c>
      <c r="F4272">
        <v>1</v>
      </c>
      <c r="G4272">
        <v>1</v>
      </c>
      <c r="H4272">
        <v>1</v>
      </c>
      <c r="I4272">
        <v>1</v>
      </c>
      <c r="J4272">
        <v>1</v>
      </c>
      <c r="K4272">
        <v>1</v>
      </c>
      <c r="M4272" t="s">
        <v>468</v>
      </c>
    </row>
    <row r="4273" spans="1:13" hidden="1">
      <c r="A4273" t="s">
        <v>296</v>
      </c>
      <c r="B4273" t="s">
        <v>357</v>
      </c>
      <c r="C4273" t="s">
        <v>288</v>
      </c>
      <c r="D4273">
        <v>1</v>
      </c>
      <c r="E4273">
        <v>1</v>
      </c>
      <c r="F4273">
        <v>1</v>
      </c>
      <c r="G4273">
        <v>1</v>
      </c>
      <c r="H4273">
        <v>1</v>
      </c>
      <c r="I4273">
        <v>1</v>
      </c>
      <c r="J4273">
        <v>1</v>
      </c>
      <c r="K4273">
        <v>1</v>
      </c>
      <c r="M4273" t="s">
        <v>468</v>
      </c>
    </row>
    <row r="4274" spans="1:13" hidden="1">
      <c r="A4274" t="s">
        <v>296</v>
      </c>
      <c r="B4274" t="s">
        <v>357</v>
      </c>
      <c r="C4274" t="s">
        <v>289</v>
      </c>
      <c r="D4274">
        <v>1</v>
      </c>
      <c r="E4274">
        <v>1</v>
      </c>
      <c r="F4274">
        <v>1</v>
      </c>
      <c r="G4274">
        <v>1</v>
      </c>
      <c r="H4274">
        <v>1</v>
      </c>
      <c r="I4274">
        <v>1</v>
      </c>
      <c r="J4274">
        <v>1</v>
      </c>
      <c r="K4274">
        <v>1</v>
      </c>
      <c r="M4274" t="s">
        <v>468</v>
      </c>
    </row>
    <row r="4275" spans="1:13" hidden="1">
      <c r="A4275" t="s">
        <v>296</v>
      </c>
      <c r="B4275" t="s">
        <v>357</v>
      </c>
      <c r="C4275" t="s">
        <v>290</v>
      </c>
      <c r="D4275">
        <v>1</v>
      </c>
      <c r="E4275">
        <v>1</v>
      </c>
      <c r="F4275">
        <v>1</v>
      </c>
      <c r="G4275">
        <v>1</v>
      </c>
      <c r="H4275">
        <v>1</v>
      </c>
      <c r="I4275">
        <v>1</v>
      </c>
      <c r="J4275">
        <v>1</v>
      </c>
      <c r="K4275">
        <v>1</v>
      </c>
      <c r="M4275" t="s">
        <v>468</v>
      </c>
    </row>
    <row r="4276" spans="1:13" hidden="1">
      <c r="A4276" t="s">
        <v>296</v>
      </c>
      <c r="B4276" t="s">
        <v>357</v>
      </c>
      <c r="C4276" t="s">
        <v>291</v>
      </c>
      <c r="D4276">
        <v>1</v>
      </c>
      <c r="E4276">
        <v>1</v>
      </c>
      <c r="F4276">
        <v>1</v>
      </c>
      <c r="G4276">
        <v>1</v>
      </c>
      <c r="H4276">
        <v>1</v>
      </c>
      <c r="I4276">
        <v>1</v>
      </c>
      <c r="J4276">
        <v>1</v>
      </c>
      <c r="K4276">
        <v>1</v>
      </c>
      <c r="M4276" t="s">
        <v>468</v>
      </c>
    </row>
    <row r="4277" spans="1:13" hidden="1">
      <c r="A4277" t="s">
        <v>296</v>
      </c>
      <c r="B4277" t="s">
        <v>357</v>
      </c>
      <c r="C4277" t="s">
        <v>292</v>
      </c>
      <c r="D4277">
        <v>1</v>
      </c>
      <c r="E4277">
        <v>1</v>
      </c>
      <c r="F4277">
        <v>1</v>
      </c>
      <c r="G4277">
        <v>1</v>
      </c>
      <c r="H4277">
        <v>1</v>
      </c>
      <c r="I4277">
        <v>1</v>
      </c>
      <c r="J4277">
        <v>1</v>
      </c>
      <c r="K4277">
        <v>1</v>
      </c>
      <c r="M4277" t="s">
        <v>468</v>
      </c>
    </row>
    <row r="4278" spans="1:13" hidden="1">
      <c r="A4278" t="s">
        <v>296</v>
      </c>
      <c r="B4278" t="s">
        <v>338</v>
      </c>
      <c r="C4278" t="s">
        <v>278</v>
      </c>
      <c r="D4278">
        <v>1</v>
      </c>
      <c r="E4278">
        <v>1</v>
      </c>
      <c r="F4278">
        <v>1</v>
      </c>
      <c r="G4278">
        <v>1</v>
      </c>
      <c r="H4278">
        <v>1</v>
      </c>
      <c r="I4278">
        <v>1</v>
      </c>
      <c r="J4278">
        <v>1</v>
      </c>
      <c r="K4278">
        <v>1</v>
      </c>
      <c r="M4278" t="s">
        <v>407</v>
      </c>
    </row>
    <row r="4279" spans="1:13" hidden="1">
      <c r="A4279" t="s">
        <v>296</v>
      </c>
      <c r="B4279" t="s">
        <v>338</v>
      </c>
      <c r="C4279" t="s">
        <v>279</v>
      </c>
      <c r="D4279">
        <v>1</v>
      </c>
      <c r="E4279">
        <v>1</v>
      </c>
      <c r="F4279">
        <v>1</v>
      </c>
      <c r="G4279">
        <v>1</v>
      </c>
      <c r="H4279">
        <v>1</v>
      </c>
      <c r="I4279">
        <v>1</v>
      </c>
      <c r="J4279">
        <v>1</v>
      </c>
      <c r="K4279">
        <v>1</v>
      </c>
      <c r="M4279" t="s">
        <v>407</v>
      </c>
    </row>
    <row r="4280" spans="1:13" hidden="1">
      <c r="A4280" t="s">
        <v>296</v>
      </c>
      <c r="B4280" t="s">
        <v>338</v>
      </c>
      <c r="C4280" t="s">
        <v>280</v>
      </c>
      <c r="D4280">
        <v>1</v>
      </c>
      <c r="E4280">
        <v>1</v>
      </c>
      <c r="F4280">
        <v>1</v>
      </c>
      <c r="G4280">
        <v>1</v>
      </c>
      <c r="H4280">
        <v>1</v>
      </c>
      <c r="I4280">
        <v>1</v>
      </c>
      <c r="J4280">
        <v>1</v>
      </c>
      <c r="K4280">
        <v>1</v>
      </c>
      <c r="M4280" t="s">
        <v>407</v>
      </c>
    </row>
    <row r="4281" spans="1:13" hidden="1">
      <c r="A4281" t="s">
        <v>296</v>
      </c>
      <c r="B4281" t="s">
        <v>338</v>
      </c>
      <c r="C4281" t="s">
        <v>277</v>
      </c>
      <c r="D4281">
        <v>1</v>
      </c>
      <c r="E4281">
        <v>1</v>
      </c>
      <c r="F4281">
        <v>1</v>
      </c>
      <c r="G4281">
        <v>1</v>
      </c>
      <c r="H4281">
        <v>1</v>
      </c>
      <c r="I4281">
        <v>1</v>
      </c>
      <c r="J4281">
        <v>1</v>
      </c>
      <c r="K4281">
        <v>1</v>
      </c>
      <c r="M4281" t="s">
        <v>407</v>
      </c>
    </row>
    <row r="4282" spans="1:13" hidden="1">
      <c r="A4282" t="s">
        <v>296</v>
      </c>
      <c r="B4282" t="s">
        <v>338</v>
      </c>
      <c r="C4282" t="s">
        <v>281</v>
      </c>
      <c r="D4282">
        <v>1</v>
      </c>
      <c r="E4282">
        <v>1</v>
      </c>
      <c r="F4282">
        <v>1</v>
      </c>
      <c r="G4282">
        <v>1</v>
      </c>
      <c r="H4282">
        <v>1</v>
      </c>
      <c r="I4282">
        <v>1</v>
      </c>
      <c r="J4282">
        <v>1</v>
      </c>
      <c r="K4282">
        <v>1</v>
      </c>
      <c r="M4282" t="s">
        <v>407</v>
      </c>
    </row>
    <row r="4283" spans="1:13" hidden="1">
      <c r="A4283" t="s">
        <v>296</v>
      </c>
      <c r="B4283" t="s">
        <v>338</v>
      </c>
      <c r="C4283" t="s">
        <v>282</v>
      </c>
      <c r="D4283">
        <v>1</v>
      </c>
      <c r="E4283">
        <v>1</v>
      </c>
      <c r="F4283">
        <v>1</v>
      </c>
      <c r="G4283">
        <v>1</v>
      </c>
      <c r="H4283">
        <v>1</v>
      </c>
      <c r="I4283">
        <v>1</v>
      </c>
      <c r="J4283">
        <v>1</v>
      </c>
      <c r="K4283">
        <v>1</v>
      </c>
      <c r="M4283" t="s">
        <v>407</v>
      </c>
    </row>
    <row r="4284" spans="1:13" hidden="1">
      <c r="A4284" t="s">
        <v>296</v>
      </c>
      <c r="B4284" t="s">
        <v>338</v>
      </c>
      <c r="C4284" t="s">
        <v>283</v>
      </c>
      <c r="D4284">
        <v>1</v>
      </c>
      <c r="E4284">
        <v>1</v>
      </c>
      <c r="F4284">
        <v>1</v>
      </c>
      <c r="G4284">
        <v>1</v>
      </c>
      <c r="H4284">
        <v>1</v>
      </c>
      <c r="I4284">
        <v>1</v>
      </c>
      <c r="J4284">
        <v>1</v>
      </c>
      <c r="K4284">
        <v>1</v>
      </c>
      <c r="M4284" t="s">
        <v>407</v>
      </c>
    </row>
    <row r="4285" spans="1:13" hidden="1">
      <c r="A4285" t="s">
        <v>296</v>
      </c>
      <c r="B4285" t="s">
        <v>338</v>
      </c>
      <c r="C4285" t="s">
        <v>284</v>
      </c>
      <c r="D4285">
        <v>1</v>
      </c>
      <c r="E4285">
        <v>1</v>
      </c>
      <c r="F4285">
        <v>1</v>
      </c>
      <c r="G4285">
        <v>1</v>
      </c>
      <c r="H4285">
        <v>1</v>
      </c>
      <c r="I4285">
        <v>1</v>
      </c>
      <c r="J4285">
        <v>1</v>
      </c>
      <c r="K4285">
        <v>1</v>
      </c>
      <c r="M4285" t="s">
        <v>407</v>
      </c>
    </row>
    <row r="4286" spans="1:13" hidden="1">
      <c r="A4286" t="s">
        <v>296</v>
      </c>
      <c r="B4286" t="s">
        <v>338</v>
      </c>
      <c r="C4286" t="s">
        <v>285</v>
      </c>
      <c r="D4286">
        <v>1</v>
      </c>
      <c r="E4286">
        <v>1</v>
      </c>
      <c r="F4286">
        <v>1</v>
      </c>
      <c r="G4286">
        <v>1</v>
      </c>
      <c r="H4286">
        <v>1</v>
      </c>
      <c r="I4286">
        <v>1</v>
      </c>
      <c r="J4286">
        <v>1</v>
      </c>
      <c r="K4286">
        <v>1</v>
      </c>
      <c r="M4286" t="s">
        <v>407</v>
      </c>
    </row>
    <row r="4287" spans="1:13" hidden="1">
      <c r="A4287" t="s">
        <v>296</v>
      </c>
      <c r="B4287" t="s">
        <v>338</v>
      </c>
      <c r="C4287" t="s">
        <v>286</v>
      </c>
      <c r="D4287">
        <v>1</v>
      </c>
      <c r="E4287">
        <v>1</v>
      </c>
      <c r="F4287">
        <v>1</v>
      </c>
      <c r="G4287">
        <v>1</v>
      </c>
      <c r="H4287">
        <v>1</v>
      </c>
      <c r="I4287">
        <v>1</v>
      </c>
      <c r="J4287">
        <v>1</v>
      </c>
      <c r="K4287">
        <v>1</v>
      </c>
      <c r="M4287" t="s">
        <v>407</v>
      </c>
    </row>
    <row r="4288" spans="1:13" hidden="1">
      <c r="A4288" t="s">
        <v>296</v>
      </c>
      <c r="B4288" t="s">
        <v>338</v>
      </c>
      <c r="C4288" t="s">
        <v>287</v>
      </c>
      <c r="D4288">
        <v>1</v>
      </c>
      <c r="E4288">
        <v>1</v>
      </c>
      <c r="F4288">
        <v>1</v>
      </c>
      <c r="G4288">
        <v>1</v>
      </c>
      <c r="H4288">
        <v>1</v>
      </c>
      <c r="I4288">
        <v>1</v>
      </c>
      <c r="J4288">
        <v>1</v>
      </c>
      <c r="K4288">
        <v>1</v>
      </c>
      <c r="M4288" t="s">
        <v>407</v>
      </c>
    </row>
    <row r="4289" spans="1:13" hidden="1">
      <c r="A4289" t="s">
        <v>296</v>
      </c>
      <c r="B4289" t="s">
        <v>338</v>
      </c>
      <c r="C4289" t="s">
        <v>288</v>
      </c>
      <c r="D4289">
        <v>1</v>
      </c>
      <c r="E4289">
        <v>1</v>
      </c>
      <c r="F4289">
        <v>1</v>
      </c>
      <c r="G4289">
        <v>1</v>
      </c>
      <c r="H4289">
        <v>1</v>
      </c>
      <c r="I4289">
        <v>1</v>
      </c>
      <c r="J4289">
        <v>1</v>
      </c>
      <c r="K4289">
        <v>1</v>
      </c>
      <c r="M4289" t="s">
        <v>407</v>
      </c>
    </row>
    <row r="4290" spans="1:13" hidden="1">
      <c r="A4290" t="s">
        <v>296</v>
      </c>
      <c r="B4290" t="s">
        <v>338</v>
      </c>
      <c r="C4290" t="s">
        <v>289</v>
      </c>
      <c r="D4290">
        <v>1</v>
      </c>
      <c r="E4290">
        <v>1</v>
      </c>
      <c r="F4290">
        <v>1</v>
      </c>
      <c r="G4290">
        <v>1</v>
      </c>
      <c r="H4290">
        <v>1</v>
      </c>
      <c r="I4290">
        <v>1</v>
      </c>
      <c r="J4290">
        <v>1</v>
      </c>
      <c r="K4290">
        <v>1</v>
      </c>
      <c r="M4290" t="s">
        <v>407</v>
      </c>
    </row>
    <row r="4291" spans="1:13" hidden="1">
      <c r="A4291" t="s">
        <v>296</v>
      </c>
      <c r="B4291" t="s">
        <v>338</v>
      </c>
      <c r="C4291" t="s">
        <v>290</v>
      </c>
      <c r="D4291">
        <v>1</v>
      </c>
      <c r="E4291">
        <v>1</v>
      </c>
      <c r="F4291">
        <v>1</v>
      </c>
      <c r="G4291">
        <v>1</v>
      </c>
      <c r="H4291">
        <v>1</v>
      </c>
      <c r="I4291">
        <v>1</v>
      </c>
      <c r="J4291">
        <v>1</v>
      </c>
      <c r="K4291">
        <v>1</v>
      </c>
      <c r="M4291" t="s">
        <v>407</v>
      </c>
    </row>
    <row r="4292" spans="1:13" hidden="1">
      <c r="A4292" t="s">
        <v>296</v>
      </c>
      <c r="B4292" t="s">
        <v>338</v>
      </c>
      <c r="C4292" t="s">
        <v>291</v>
      </c>
      <c r="D4292">
        <v>1</v>
      </c>
      <c r="E4292">
        <v>1</v>
      </c>
      <c r="F4292">
        <v>1</v>
      </c>
      <c r="G4292">
        <v>1</v>
      </c>
      <c r="H4292">
        <v>1</v>
      </c>
      <c r="I4292">
        <v>1</v>
      </c>
      <c r="J4292">
        <v>1</v>
      </c>
      <c r="K4292">
        <v>1</v>
      </c>
      <c r="M4292" t="s">
        <v>407</v>
      </c>
    </row>
    <row r="4293" spans="1:13" hidden="1">
      <c r="A4293" t="s">
        <v>296</v>
      </c>
      <c r="B4293" t="s">
        <v>338</v>
      </c>
      <c r="C4293" t="s">
        <v>292</v>
      </c>
      <c r="D4293">
        <v>1</v>
      </c>
      <c r="E4293">
        <v>1</v>
      </c>
      <c r="F4293">
        <v>1</v>
      </c>
      <c r="G4293">
        <v>1</v>
      </c>
      <c r="H4293">
        <v>1</v>
      </c>
      <c r="I4293">
        <v>1</v>
      </c>
      <c r="J4293">
        <v>1</v>
      </c>
      <c r="K4293">
        <v>1</v>
      </c>
      <c r="M4293" t="s">
        <v>407</v>
      </c>
    </row>
    <row r="4294" spans="1:13" hidden="1">
      <c r="A4294" t="s">
        <v>296</v>
      </c>
      <c r="B4294" t="s">
        <v>335</v>
      </c>
      <c r="C4294" t="s">
        <v>278</v>
      </c>
      <c r="D4294" s="114">
        <v>1</v>
      </c>
      <c r="E4294" s="114">
        <v>1</v>
      </c>
      <c r="F4294" s="114">
        <v>1</v>
      </c>
      <c r="G4294" s="114">
        <v>1</v>
      </c>
      <c r="H4294" s="114">
        <v>1</v>
      </c>
      <c r="I4294" s="114">
        <v>1</v>
      </c>
      <c r="J4294" s="114">
        <v>1</v>
      </c>
      <c r="K4294" s="114">
        <v>1</v>
      </c>
      <c r="M4294" s="114"/>
    </row>
    <row r="4295" spans="1:13" hidden="1">
      <c r="A4295" t="s">
        <v>296</v>
      </c>
      <c r="B4295" t="s">
        <v>335</v>
      </c>
      <c r="C4295" t="s">
        <v>279</v>
      </c>
      <c r="D4295" s="114">
        <v>1</v>
      </c>
      <c r="E4295" s="114">
        <v>1</v>
      </c>
      <c r="F4295" s="114">
        <v>1</v>
      </c>
      <c r="G4295" s="114">
        <v>1</v>
      </c>
      <c r="H4295" s="114">
        <v>1</v>
      </c>
      <c r="I4295" s="114">
        <v>1</v>
      </c>
      <c r="J4295" s="114">
        <v>1</v>
      </c>
      <c r="K4295" s="114">
        <v>1</v>
      </c>
      <c r="M4295" s="114"/>
    </row>
    <row r="4296" spans="1:13" hidden="1">
      <c r="A4296" t="s">
        <v>296</v>
      </c>
      <c r="B4296" t="s">
        <v>335</v>
      </c>
      <c r="C4296" t="s">
        <v>280</v>
      </c>
      <c r="D4296" s="114">
        <v>1</v>
      </c>
      <c r="E4296" s="114">
        <v>1</v>
      </c>
      <c r="F4296" s="114">
        <v>1</v>
      </c>
      <c r="G4296" s="114">
        <v>1</v>
      </c>
      <c r="H4296" s="114">
        <v>1</v>
      </c>
      <c r="I4296" s="114">
        <v>1</v>
      </c>
      <c r="J4296" s="114">
        <v>1</v>
      </c>
      <c r="K4296" s="114">
        <v>1</v>
      </c>
      <c r="M4296" s="114"/>
    </row>
    <row r="4297" spans="1:13" hidden="1">
      <c r="A4297" t="s">
        <v>296</v>
      </c>
      <c r="B4297" t="s">
        <v>335</v>
      </c>
      <c r="C4297" t="s">
        <v>277</v>
      </c>
      <c r="D4297" s="114">
        <v>1</v>
      </c>
      <c r="E4297" s="114">
        <v>1</v>
      </c>
      <c r="F4297" s="114">
        <v>1</v>
      </c>
      <c r="G4297" s="114">
        <v>1</v>
      </c>
      <c r="H4297" s="114">
        <v>1</v>
      </c>
      <c r="I4297" s="114">
        <v>1</v>
      </c>
      <c r="J4297" s="114">
        <v>1</v>
      </c>
      <c r="K4297" s="114">
        <v>1</v>
      </c>
      <c r="M4297" s="114"/>
    </row>
    <row r="4298" spans="1:13" hidden="1">
      <c r="A4298" t="s">
        <v>296</v>
      </c>
      <c r="B4298" t="s">
        <v>335</v>
      </c>
      <c r="C4298" t="s">
        <v>281</v>
      </c>
      <c r="D4298" s="114">
        <v>1</v>
      </c>
      <c r="E4298" s="114">
        <v>1</v>
      </c>
      <c r="F4298" s="114">
        <v>1</v>
      </c>
      <c r="G4298" s="114">
        <v>1</v>
      </c>
      <c r="H4298" s="114">
        <v>1</v>
      </c>
      <c r="I4298" s="114">
        <v>1</v>
      </c>
      <c r="J4298" s="114">
        <v>1</v>
      </c>
      <c r="K4298" s="114">
        <v>1</v>
      </c>
      <c r="M4298" s="114"/>
    </row>
    <row r="4299" spans="1:13" hidden="1">
      <c r="A4299" t="s">
        <v>296</v>
      </c>
      <c r="B4299" t="s">
        <v>335</v>
      </c>
      <c r="C4299" t="s">
        <v>282</v>
      </c>
      <c r="D4299" s="114">
        <v>1</v>
      </c>
      <c r="E4299" s="114">
        <v>1</v>
      </c>
      <c r="F4299" s="114">
        <v>1</v>
      </c>
      <c r="G4299" s="114">
        <v>1</v>
      </c>
      <c r="H4299" s="114">
        <v>1</v>
      </c>
      <c r="I4299" s="114">
        <v>1</v>
      </c>
      <c r="J4299" s="114">
        <v>1</v>
      </c>
      <c r="K4299" s="114">
        <v>1</v>
      </c>
      <c r="M4299" s="114"/>
    </row>
    <row r="4300" spans="1:13" hidden="1">
      <c r="A4300" t="s">
        <v>296</v>
      </c>
      <c r="B4300" t="s">
        <v>335</v>
      </c>
      <c r="C4300" t="s">
        <v>283</v>
      </c>
      <c r="D4300" s="114">
        <v>1</v>
      </c>
      <c r="E4300" s="114">
        <v>1</v>
      </c>
      <c r="F4300" s="114">
        <v>1</v>
      </c>
      <c r="G4300" s="114">
        <v>1</v>
      </c>
      <c r="H4300" s="114">
        <v>1</v>
      </c>
      <c r="I4300" s="114">
        <v>1</v>
      </c>
      <c r="J4300" s="114">
        <v>1</v>
      </c>
      <c r="K4300" s="114">
        <v>1</v>
      </c>
      <c r="M4300" s="114"/>
    </row>
    <row r="4301" spans="1:13" hidden="1">
      <c r="A4301" t="s">
        <v>296</v>
      </c>
      <c r="B4301" t="s">
        <v>335</v>
      </c>
      <c r="C4301" t="s">
        <v>284</v>
      </c>
      <c r="D4301" s="114">
        <v>1</v>
      </c>
      <c r="E4301" s="114">
        <v>1</v>
      </c>
      <c r="F4301" s="114">
        <v>1</v>
      </c>
      <c r="G4301" s="114">
        <v>1</v>
      </c>
      <c r="H4301" s="114">
        <v>1</v>
      </c>
      <c r="I4301" s="114">
        <v>1</v>
      </c>
      <c r="J4301" s="114">
        <v>1</v>
      </c>
      <c r="K4301" s="114">
        <v>1</v>
      </c>
      <c r="M4301" s="114"/>
    </row>
    <row r="4302" spans="1:13" hidden="1">
      <c r="A4302" t="s">
        <v>296</v>
      </c>
      <c r="B4302" t="s">
        <v>335</v>
      </c>
      <c r="C4302" t="s">
        <v>285</v>
      </c>
      <c r="D4302" s="114">
        <v>1</v>
      </c>
      <c r="E4302" s="114">
        <v>1</v>
      </c>
      <c r="F4302" s="114">
        <v>1</v>
      </c>
      <c r="G4302" s="114">
        <v>1</v>
      </c>
      <c r="H4302" s="114">
        <v>1</v>
      </c>
      <c r="I4302" s="114">
        <v>1</v>
      </c>
      <c r="J4302" s="114">
        <v>1</v>
      </c>
      <c r="K4302" s="114">
        <v>1</v>
      </c>
      <c r="M4302" s="114"/>
    </row>
    <row r="4303" spans="1:13" hidden="1">
      <c r="A4303" t="s">
        <v>296</v>
      </c>
      <c r="B4303" t="s">
        <v>335</v>
      </c>
      <c r="C4303" t="s">
        <v>286</v>
      </c>
      <c r="D4303" s="114">
        <v>1</v>
      </c>
      <c r="E4303" s="114">
        <v>1</v>
      </c>
      <c r="F4303" s="114">
        <v>1</v>
      </c>
      <c r="G4303" s="114">
        <v>1</v>
      </c>
      <c r="H4303" s="114">
        <v>1</v>
      </c>
      <c r="I4303" s="114">
        <v>1</v>
      </c>
      <c r="J4303" s="114">
        <v>1</v>
      </c>
      <c r="K4303" s="114">
        <v>1</v>
      </c>
      <c r="M4303" s="114"/>
    </row>
    <row r="4304" spans="1:13" hidden="1">
      <c r="A4304" t="s">
        <v>296</v>
      </c>
      <c r="B4304" t="s">
        <v>335</v>
      </c>
      <c r="C4304" t="s">
        <v>287</v>
      </c>
      <c r="D4304" s="114">
        <v>1</v>
      </c>
      <c r="E4304" s="114">
        <v>1</v>
      </c>
      <c r="F4304" s="114">
        <v>1</v>
      </c>
      <c r="G4304" s="114">
        <v>1</v>
      </c>
      <c r="H4304" s="114">
        <v>1</v>
      </c>
      <c r="I4304" s="114">
        <v>1</v>
      </c>
      <c r="J4304" s="114">
        <v>1</v>
      </c>
      <c r="K4304" s="114">
        <v>1</v>
      </c>
      <c r="M4304" s="114"/>
    </row>
    <row r="4305" spans="1:13" hidden="1">
      <c r="A4305" t="s">
        <v>296</v>
      </c>
      <c r="B4305" t="s">
        <v>335</v>
      </c>
      <c r="C4305" t="s">
        <v>288</v>
      </c>
      <c r="D4305" s="114">
        <v>1</v>
      </c>
      <c r="E4305" s="114">
        <v>1</v>
      </c>
      <c r="F4305" s="114">
        <v>1</v>
      </c>
      <c r="G4305" s="114">
        <v>1</v>
      </c>
      <c r="H4305" s="114">
        <v>1</v>
      </c>
      <c r="I4305" s="114">
        <v>1</v>
      </c>
      <c r="J4305" s="114">
        <v>1</v>
      </c>
      <c r="K4305" s="114">
        <v>1</v>
      </c>
      <c r="M4305" s="114"/>
    </row>
    <row r="4306" spans="1:13" hidden="1">
      <c r="A4306" t="s">
        <v>296</v>
      </c>
      <c r="B4306" t="s">
        <v>335</v>
      </c>
      <c r="C4306" t="s">
        <v>289</v>
      </c>
      <c r="D4306" s="114">
        <v>1</v>
      </c>
      <c r="E4306" s="114">
        <v>1</v>
      </c>
      <c r="F4306" s="114">
        <v>1</v>
      </c>
      <c r="G4306" s="114">
        <v>1</v>
      </c>
      <c r="H4306" s="114">
        <v>1</v>
      </c>
      <c r="I4306" s="114">
        <v>1</v>
      </c>
      <c r="J4306" s="114">
        <v>1</v>
      </c>
      <c r="K4306" s="114">
        <v>1</v>
      </c>
      <c r="M4306" s="114"/>
    </row>
    <row r="4307" spans="1:13" hidden="1">
      <c r="A4307" t="s">
        <v>296</v>
      </c>
      <c r="B4307" t="s">
        <v>335</v>
      </c>
      <c r="C4307" t="s">
        <v>290</v>
      </c>
      <c r="D4307" s="114">
        <v>1</v>
      </c>
      <c r="E4307" s="114">
        <v>1</v>
      </c>
      <c r="F4307" s="114">
        <v>1</v>
      </c>
      <c r="G4307" s="114">
        <v>1</v>
      </c>
      <c r="H4307" s="114">
        <v>1</v>
      </c>
      <c r="I4307" s="114">
        <v>1</v>
      </c>
      <c r="J4307" s="114">
        <v>1</v>
      </c>
      <c r="K4307" s="114">
        <v>1</v>
      </c>
      <c r="M4307" s="114"/>
    </row>
    <row r="4308" spans="1:13" hidden="1">
      <c r="A4308" t="s">
        <v>296</v>
      </c>
      <c r="B4308" t="s">
        <v>335</v>
      </c>
      <c r="C4308" t="s">
        <v>291</v>
      </c>
      <c r="D4308" s="114">
        <v>1</v>
      </c>
      <c r="E4308" s="114">
        <v>1</v>
      </c>
      <c r="F4308" s="114">
        <v>1</v>
      </c>
      <c r="G4308" s="114">
        <v>1</v>
      </c>
      <c r="H4308" s="114">
        <v>1</v>
      </c>
      <c r="I4308" s="114">
        <v>1</v>
      </c>
      <c r="J4308" s="114">
        <v>1</v>
      </c>
      <c r="K4308" s="114">
        <v>1</v>
      </c>
      <c r="M4308" s="114"/>
    </row>
    <row r="4309" spans="1:13" hidden="1">
      <c r="A4309" t="s">
        <v>296</v>
      </c>
      <c r="B4309" t="s">
        <v>335</v>
      </c>
      <c r="C4309" t="s">
        <v>292</v>
      </c>
      <c r="D4309" s="114">
        <v>1</v>
      </c>
      <c r="E4309" s="114">
        <v>1</v>
      </c>
      <c r="F4309" s="114">
        <v>1</v>
      </c>
      <c r="G4309" s="114">
        <v>1</v>
      </c>
      <c r="H4309" s="114">
        <v>1</v>
      </c>
      <c r="I4309" s="114">
        <v>1</v>
      </c>
      <c r="J4309" s="114">
        <v>1</v>
      </c>
      <c r="K4309" s="114">
        <v>1</v>
      </c>
      <c r="M4309" s="114"/>
    </row>
    <row r="4310" spans="1:13" hidden="1">
      <c r="A4310" t="s">
        <v>296</v>
      </c>
      <c r="B4310" t="s">
        <v>336</v>
      </c>
      <c r="C4310" t="s">
        <v>278</v>
      </c>
      <c r="D4310" s="114">
        <v>1</v>
      </c>
      <c r="E4310" s="114">
        <v>1</v>
      </c>
      <c r="F4310" s="114">
        <v>1</v>
      </c>
      <c r="G4310" s="114">
        <v>1</v>
      </c>
      <c r="H4310" s="114">
        <v>1</v>
      </c>
      <c r="I4310" s="114">
        <v>1</v>
      </c>
      <c r="J4310" s="114">
        <v>1</v>
      </c>
      <c r="K4310" s="114">
        <v>1</v>
      </c>
      <c r="M4310" s="114"/>
    </row>
    <row r="4311" spans="1:13" hidden="1">
      <c r="A4311" t="s">
        <v>296</v>
      </c>
      <c r="B4311" t="s">
        <v>336</v>
      </c>
      <c r="C4311" t="s">
        <v>279</v>
      </c>
      <c r="D4311" s="114">
        <v>1</v>
      </c>
      <c r="E4311" s="114">
        <v>1</v>
      </c>
      <c r="F4311" s="114">
        <v>1</v>
      </c>
      <c r="G4311" s="114">
        <v>1</v>
      </c>
      <c r="H4311" s="114">
        <v>1</v>
      </c>
      <c r="I4311" s="114">
        <v>1</v>
      </c>
      <c r="J4311" s="114">
        <v>1</v>
      </c>
      <c r="K4311" s="114">
        <v>1</v>
      </c>
      <c r="M4311" s="114"/>
    </row>
    <row r="4312" spans="1:13" hidden="1">
      <c r="A4312" t="s">
        <v>296</v>
      </c>
      <c r="B4312" t="s">
        <v>336</v>
      </c>
      <c r="C4312" t="s">
        <v>280</v>
      </c>
      <c r="D4312" s="114">
        <v>1</v>
      </c>
      <c r="E4312" s="114">
        <v>1</v>
      </c>
      <c r="F4312" s="114">
        <v>1</v>
      </c>
      <c r="G4312" s="114">
        <v>1</v>
      </c>
      <c r="H4312" s="114">
        <v>1</v>
      </c>
      <c r="I4312" s="114">
        <v>1</v>
      </c>
      <c r="J4312" s="114">
        <v>1</v>
      </c>
      <c r="K4312" s="114">
        <v>1</v>
      </c>
      <c r="M4312" s="114"/>
    </row>
    <row r="4313" spans="1:13" hidden="1">
      <c r="A4313" t="s">
        <v>296</v>
      </c>
      <c r="B4313" t="s">
        <v>336</v>
      </c>
      <c r="C4313" t="s">
        <v>277</v>
      </c>
      <c r="D4313" s="114">
        <v>1</v>
      </c>
      <c r="E4313" s="114">
        <v>1</v>
      </c>
      <c r="F4313" s="114">
        <v>1</v>
      </c>
      <c r="G4313" s="114">
        <v>1</v>
      </c>
      <c r="H4313" s="114">
        <v>1</v>
      </c>
      <c r="I4313" s="114">
        <v>1</v>
      </c>
      <c r="J4313" s="114">
        <v>1</v>
      </c>
      <c r="K4313" s="114">
        <v>1</v>
      </c>
      <c r="M4313" s="114"/>
    </row>
    <row r="4314" spans="1:13" hidden="1">
      <c r="A4314" t="s">
        <v>296</v>
      </c>
      <c r="B4314" t="s">
        <v>336</v>
      </c>
      <c r="C4314" t="s">
        <v>281</v>
      </c>
      <c r="D4314" s="114">
        <v>1</v>
      </c>
      <c r="E4314" s="114">
        <v>1</v>
      </c>
      <c r="F4314" s="114">
        <v>1</v>
      </c>
      <c r="G4314" s="114">
        <v>1</v>
      </c>
      <c r="H4314" s="114">
        <v>1</v>
      </c>
      <c r="I4314" s="114">
        <v>1</v>
      </c>
      <c r="J4314" s="114">
        <v>1</v>
      </c>
      <c r="K4314" s="114">
        <v>1</v>
      </c>
      <c r="M4314" s="114"/>
    </row>
    <row r="4315" spans="1:13" hidden="1">
      <c r="A4315" t="s">
        <v>296</v>
      </c>
      <c r="B4315" t="s">
        <v>336</v>
      </c>
      <c r="C4315" t="s">
        <v>282</v>
      </c>
      <c r="D4315" s="114">
        <v>1</v>
      </c>
      <c r="E4315" s="114">
        <v>1</v>
      </c>
      <c r="F4315" s="114">
        <v>1</v>
      </c>
      <c r="G4315" s="114">
        <v>1</v>
      </c>
      <c r="H4315" s="114">
        <v>1</v>
      </c>
      <c r="I4315" s="114">
        <v>1</v>
      </c>
      <c r="J4315" s="114">
        <v>1</v>
      </c>
      <c r="K4315" s="114">
        <v>1</v>
      </c>
      <c r="M4315" s="114"/>
    </row>
    <row r="4316" spans="1:13" hidden="1">
      <c r="A4316" t="s">
        <v>296</v>
      </c>
      <c r="B4316" t="s">
        <v>336</v>
      </c>
      <c r="C4316" t="s">
        <v>283</v>
      </c>
      <c r="D4316" s="114">
        <v>1</v>
      </c>
      <c r="E4316" s="114">
        <v>1</v>
      </c>
      <c r="F4316" s="114">
        <v>1</v>
      </c>
      <c r="G4316" s="114">
        <v>1</v>
      </c>
      <c r="H4316" s="114">
        <v>1</v>
      </c>
      <c r="I4316" s="114">
        <v>1</v>
      </c>
      <c r="J4316" s="114">
        <v>1</v>
      </c>
      <c r="K4316" s="114">
        <v>1</v>
      </c>
      <c r="M4316" s="114"/>
    </row>
    <row r="4317" spans="1:13" hidden="1">
      <c r="A4317" t="s">
        <v>296</v>
      </c>
      <c r="B4317" t="s">
        <v>336</v>
      </c>
      <c r="C4317" t="s">
        <v>284</v>
      </c>
      <c r="D4317" s="114">
        <v>1</v>
      </c>
      <c r="E4317" s="114">
        <v>1</v>
      </c>
      <c r="F4317" s="114">
        <v>1</v>
      </c>
      <c r="G4317" s="114">
        <v>1</v>
      </c>
      <c r="H4317" s="114">
        <v>1</v>
      </c>
      <c r="I4317" s="114">
        <v>1</v>
      </c>
      <c r="J4317" s="114">
        <v>1</v>
      </c>
      <c r="K4317" s="114">
        <v>1</v>
      </c>
      <c r="M4317" s="114"/>
    </row>
    <row r="4318" spans="1:13" hidden="1">
      <c r="A4318" t="s">
        <v>296</v>
      </c>
      <c r="B4318" t="s">
        <v>336</v>
      </c>
      <c r="C4318" t="s">
        <v>285</v>
      </c>
      <c r="D4318" s="114">
        <v>1</v>
      </c>
      <c r="E4318" s="114">
        <v>1</v>
      </c>
      <c r="F4318" s="114">
        <v>1</v>
      </c>
      <c r="G4318" s="114">
        <v>1</v>
      </c>
      <c r="H4318" s="114">
        <v>1</v>
      </c>
      <c r="I4318" s="114">
        <v>1</v>
      </c>
      <c r="J4318" s="114">
        <v>1</v>
      </c>
      <c r="K4318" s="114">
        <v>1</v>
      </c>
      <c r="M4318" s="114"/>
    </row>
    <row r="4319" spans="1:13" hidden="1">
      <c r="A4319" t="s">
        <v>296</v>
      </c>
      <c r="B4319" t="s">
        <v>336</v>
      </c>
      <c r="C4319" t="s">
        <v>286</v>
      </c>
      <c r="D4319" s="114">
        <v>1</v>
      </c>
      <c r="E4319" s="114">
        <v>1</v>
      </c>
      <c r="F4319" s="114">
        <v>1</v>
      </c>
      <c r="G4319" s="114">
        <v>1</v>
      </c>
      <c r="H4319" s="114">
        <v>1</v>
      </c>
      <c r="I4319" s="114">
        <v>1</v>
      </c>
      <c r="J4319" s="114">
        <v>1</v>
      </c>
      <c r="K4319" s="114">
        <v>1</v>
      </c>
      <c r="M4319" s="114"/>
    </row>
    <row r="4320" spans="1:13" hidden="1">
      <c r="A4320" t="s">
        <v>296</v>
      </c>
      <c r="B4320" t="s">
        <v>336</v>
      </c>
      <c r="C4320" t="s">
        <v>287</v>
      </c>
      <c r="D4320" s="114">
        <v>1</v>
      </c>
      <c r="E4320" s="114">
        <v>1</v>
      </c>
      <c r="F4320" s="114">
        <v>1</v>
      </c>
      <c r="G4320" s="114">
        <v>1</v>
      </c>
      <c r="H4320" s="114">
        <v>1</v>
      </c>
      <c r="I4320" s="114">
        <v>1</v>
      </c>
      <c r="J4320" s="114">
        <v>1</v>
      </c>
      <c r="K4320" s="114">
        <v>1</v>
      </c>
      <c r="M4320" s="114"/>
    </row>
    <row r="4321" spans="1:13" hidden="1">
      <c r="A4321" t="s">
        <v>296</v>
      </c>
      <c r="B4321" t="s">
        <v>336</v>
      </c>
      <c r="C4321" t="s">
        <v>288</v>
      </c>
      <c r="D4321" s="114">
        <v>1</v>
      </c>
      <c r="E4321" s="114">
        <v>1</v>
      </c>
      <c r="F4321" s="114">
        <v>1</v>
      </c>
      <c r="G4321" s="114">
        <v>1</v>
      </c>
      <c r="H4321" s="114">
        <v>1</v>
      </c>
      <c r="I4321" s="114">
        <v>1</v>
      </c>
      <c r="J4321" s="114">
        <v>1</v>
      </c>
      <c r="K4321" s="114">
        <v>1</v>
      </c>
      <c r="M4321" s="114"/>
    </row>
    <row r="4322" spans="1:13" hidden="1">
      <c r="A4322" t="s">
        <v>296</v>
      </c>
      <c r="B4322" t="s">
        <v>336</v>
      </c>
      <c r="C4322" t="s">
        <v>289</v>
      </c>
      <c r="D4322" s="114">
        <v>1</v>
      </c>
      <c r="E4322" s="114">
        <v>1</v>
      </c>
      <c r="F4322" s="114">
        <v>1</v>
      </c>
      <c r="G4322" s="114">
        <v>1</v>
      </c>
      <c r="H4322" s="114">
        <v>1</v>
      </c>
      <c r="I4322" s="114">
        <v>1</v>
      </c>
      <c r="J4322" s="114">
        <v>1</v>
      </c>
      <c r="K4322" s="114">
        <v>1</v>
      </c>
      <c r="M4322" s="114"/>
    </row>
    <row r="4323" spans="1:13" hidden="1">
      <c r="A4323" t="s">
        <v>296</v>
      </c>
      <c r="B4323" t="s">
        <v>336</v>
      </c>
      <c r="C4323" t="s">
        <v>290</v>
      </c>
      <c r="D4323" s="114">
        <v>1</v>
      </c>
      <c r="E4323" s="114">
        <v>1</v>
      </c>
      <c r="F4323" s="114">
        <v>1</v>
      </c>
      <c r="G4323" s="114">
        <v>1</v>
      </c>
      <c r="H4323" s="114">
        <v>1</v>
      </c>
      <c r="I4323" s="114">
        <v>1</v>
      </c>
      <c r="J4323" s="114">
        <v>1</v>
      </c>
      <c r="K4323" s="114">
        <v>1</v>
      </c>
      <c r="M4323" s="114"/>
    </row>
    <row r="4324" spans="1:13" hidden="1">
      <c r="A4324" t="s">
        <v>296</v>
      </c>
      <c r="B4324" t="s">
        <v>336</v>
      </c>
      <c r="C4324" t="s">
        <v>291</v>
      </c>
      <c r="D4324" s="114">
        <v>1</v>
      </c>
      <c r="E4324" s="114">
        <v>1</v>
      </c>
      <c r="F4324" s="114">
        <v>1</v>
      </c>
      <c r="G4324" s="114">
        <v>1</v>
      </c>
      <c r="H4324" s="114">
        <v>1</v>
      </c>
      <c r="I4324" s="114">
        <v>1</v>
      </c>
      <c r="J4324" s="114">
        <v>1</v>
      </c>
      <c r="K4324" s="114">
        <v>1</v>
      </c>
      <c r="M4324" s="114"/>
    </row>
    <row r="4325" spans="1:13" hidden="1">
      <c r="A4325" t="s">
        <v>296</v>
      </c>
      <c r="B4325" t="s">
        <v>336</v>
      </c>
      <c r="C4325" t="s">
        <v>292</v>
      </c>
      <c r="D4325" s="114">
        <v>1</v>
      </c>
      <c r="E4325" s="114">
        <v>1</v>
      </c>
      <c r="F4325" s="114">
        <v>1</v>
      </c>
      <c r="G4325" s="114">
        <v>1</v>
      </c>
      <c r="H4325" s="114">
        <v>1</v>
      </c>
      <c r="I4325" s="114">
        <v>1</v>
      </c>
      <c r="J4325" s="114">
        <v>1</v>
      </c>
      <c r="K4325" s="114">
        <v>1</v>
      </c>
      <c r="M4325" s="114"/>
    </row>
    <row r="4326" spans="1:13" hidden="1">
      <c r="A4326" t="s">
        <v>296</v>
      </c>
      <c r="B4326" t="s">
        <v>337</v>
      </c>
      <c r="C4326" t="s">
        <v>278</v>
      </c>
      <c r="D4326">
        <v>1</v>
      </c>
      <c r="E4326">
        <v>1</v>
      </c>
      <c r="F4326">
        <v>1</v>
      </c>
      <c r="G4326">
        <v>1</v>
      </c>
      <c r="H4326">
        <v>1</v>
      </c>
      <c r="I4326">
        <v>1</v>
      </c>
      <c r="J4326">
        <v>1</v>
      </c>
      <c r="K4326">
        <v>1</v>
      </c>
      <c r="M4326" t="s">
        <v>407</v>
      </c>
    </row>
    <row r="4327" spans="1:13" hidden="1">
      <c r="A4327" t="s">
        <v>296</v>
      </c>
      <c r="B4327" t="s">
        <v>337</v>
      </c>
      <c r="C4327" t="s">
        <v>279</v>
      </c>
      <c r="D4327">
        <v>1</v>
      </c>
      <c r="E4327">
        <v>1</v>
      </c>
      <c r="F4327">
        <v>1</v>
      </c>
      <c r="G4327">
        <v>1</v>
      </c>
      <c r="H4327">
        <v>1</v>
      </c>
      <c r="I4327">
        <v>1</v>
      </c>
      <c r="J4327">
        <v>1</v>
      </c>
      <c r="K4327">
        <v>1</v>
      </c>
      <c r="M4327" t="s">
        <v>407</v>
      </c>
    </row>
    <row r="4328" spans="1:13" hidden="1">
      <c r="A4328" t="s">
        <v>296</v>
      </c>
      <c r="B4328" t="s">
        <v>337</v>
      </c>
      <c r="C4328" t="s">
        <v>280</v>
      </c>
      <c r="D4328">
        <v>1</v>
      </c>
      <c r="E4328">
        <v>1</v>
      </c>
      <c r="F4328">
        <v>1</v>
      </c>
      <c r="G4328">
        <v>1</v>
      </c>
      <c r="H4328">
        <v>1</v>
      </c>
      <c r="I4328">
        <v>1</v>
      </c>
      <c r="J4328">
        <v>1</v>
      </c>
      <c r="K4328">
        <v>1</v>
      </c>
      <c r="M4328" t="s">
        <v>407</v>
      </c>
    </row>
    <row r="4329" spans="1:13" hidden="1">
      <c r="A4329" t="s">
        <v>296</v>
      </c>
      <c r="B4329" t="s">
        <v>337</v>
      </c>
      <c r="C4329" t="s">
        <v>277</v>
      </c>
      <c r="D4329">
        <v>1</v>
      </c>
      <c r="E4329">
        <v>1</v>
      </c>
      <c r="F4329">
        <v>1</v>
      </c>
      <c r="G4329">
        <v>1</v>
      </c>
      <c r="H4329">
        <v>1</v>
      </c>
      <c r="I4329">
        <v>1</v>
      </c>
      <c r="J4329">
        <v>1</v>
      </c>
      <c r="K4329">
        <v>1</v>
      </c>
      <c r="M4329" t="s">
        <v>407</v>
      </c>
    </row>
    <row r="4330" spans="1:13" hidden="1">
      <c r="A4330" t="s">
        <v>296</v>
      </c>
      <c r="B4330" t="s">
        <v>337</v>
      </c>
      <c r="C4330" t="s">
        <v>281</v>
      </c>
      <c r="D4330">
        <v>1</v>
      </c>
      <c r="E4330">
        <v>1</v>
      </c>
      <c r="F4330">
        <v>1</v>
      </c>
      <c r="G4330">
        <v>1</v>
      </c>
      <c r="H4330">
        <v>1</v>
      </c>
      <c r="I4330">
        <v>1</v>
      </c>
      <c r="J4330">
        <v>1</v>
      </c>
      <c r="K4330">
        <v>1</v>
      </c>
      <c r="M4330" t="s">
        <v>407</v>
      </c>
    </row>
    <row r="4331" spans="1:13" hidden="1">
      <c r="A4331" t="s">
        <v>296</v>
      </c>
      <c r="B4331" t="s">
        <v>337</v>
      </c>
      <c r="C4331" t="s">
        <v>282</v>
      </c>
      <c r="D4331">
        <v>1</v>
      </c>
      <c r="E4331">
        <v>1</v>
      </c>
      <c r="F4331">
        <v>1</v>
      </c>
      <c r="G4331">
        <v>1</v>
      </c>
      <c r="H4331">
        <v>1</v>
      </c>
      <c r="I4331">
        <v>1</v>
      </c>
      <c r="J4331">
        <v>1</v>
      </c>
      <c r="K4331">
        <v>1</v>
      </c>
      <c r="M4331" t="s">
        <v>407</v>
      </c>
    </row>
    <row r="4332" spans="1:13" hidden="1">
      <c r="A4332" t="s">
        <v>296</v>
      </c>
      <c r="B4332" t="s">
        <v>337</v>
      </c>
      <c r="C4332" t="s">
        <v>283</v>
      </c>
      <c r="D4332">
        <v>1</v>
      </c>
      <c r="E4332">
        <v>1</v>
      </c>
      <c r="F4332">
        <v>1</v>
      </c>
      <c r="G4332">
        <v>1</v>
      </c>
      <c r="H4332">
        <v>1</v>
      </c>
      <c r="I4332">
        <v>1</v>
      </c>
      <c r="J4332">
        <v>1</v>
      </c>
      <c r="K4332">
        <v>1</v>
      </c>
      <c r="M4332" t="s">
        <v>407</v>
      </c>
    </row>
    <row r="4333" spans="1:13" hidden="1">
      <c r="A4333" t="s">
        <v>296</v>
      </c>
      <c r="B4333" t="s">
        <v>337</v>
      </c>
      <c r="C4333" t="s">
        <v>284</v>
      </c>
      <c r="D4333">
        <v>1</v>
      </c>
      <c r="E4333">
        <v>1</v>
      </c>
      <c r="F4333">
        <v>1</v>
      </c>
      <c r="G4333">
        <v>1</v>
      </c>
      <c r="H4333">
        <v>1</v>
      </c>
      <c r="I4333">
        <v>1</v>
      </c>
      <c r="J4333">
        <v>1</v>
      </c>
      <c r="K4333">
        <v>1</v>
      </c>
      <c r="M4333" t="s">
        <v>407</v>
      </c>
    </row>
    <row r="4334" spans="1:13" hidden="1">
      <c r="A4334" t="s">
        <v>296</v>
      </c>
      <c r="B4334" t="s">
        <v>337</v>
      </c>
      <c r="C4334" t="s">
        <v>285</v>
      </c>
      <c r="D4334">
        <v>1</v>
      </c>
      <c r="E4334">
        <v>1</v>
      </c>
      <c r="F4334">
        <v>1</v>
      </c>
      <c r="G4334">
        <v>1</v>
      </c>
      <c r="H4334">
        <v>1</v>
      </c>
      <c r="I4334">
        <v>1</v>
      </c>
      <c r="J4334">
        <v>1</v>
      </c>
      <c r="K4334">
        <v>1</v>
      </c>
      <c r="M4334" t="s">
        <v>407</v>
      </c>
    </row>
    <row r="4335" spans="1:13" hidden="1">
      <c r="A4335" t="s">
        <v>296</v>
      </c>
      <c r="B4335" t="s">
        <v>337</v>
      </c>
      <c r="C4335" t="s">
        <v>286</v>
      </c>
      <c r="D4335">
        <v>1</v>
      </c>
      <c r="E4335">
        <v>1</v>
      </c>
      <c r="F4335">
        <v>1</v>
      </c>
      <c r="G4335">
        <v>1</v>
      </c>
      <c r="H4335">
        <v>1</v>
      </c>
      <c r="I4335">
        <v>1</v>
      </c>
      <c r="J4335">
        <v>1</v>
      </c>
      <c r="K4335">
        <v>1</v>
      </c>
      <c r="M4335" t="s">
        <v>407</v>
      </c>
    </row>
    <row r="4336" spans="1:13" hidden="1">
      <c r="A4336" t="s">
        <v>296</v>
      </c>
      <c r="B4336" t="s">
        <v>337</v>
      </c>
      <c r="C4336" t="s">
        <v>287</v>
      </c>
      <c r="D4336">
        <v>1</v>
      </c>
      <c r="E4336">
        <v>1</v>
      </c>
      <c r="F4336">
        <v>1</v>
      </c>
      <c r="G4336">
        <v>1</v>
      </c>
      <c r="H4336">
        <v>1</v>
      </c>
      <c r="I4336">
        <v>1</v>
      </c>
      <c r="J4336">
        <v>1</v>
      </c>
      <c r="K4336">
        <v>1</v>
      </c>
      <c r="M4336" t="s">
        <v>407</v>
      </c>
    </row>
    <row r="4337" spans="1:13" hidden="1">
      <c r="A4337" t="s">
        <v>296</v>
      </c>
      <c r="B4337" t="s">
        <v>337</v>
      </c>
      <c r="C4337" t="s">
        <v>288</v>
      </c>
      <c r="D4337">
        <v>1</v>
      </c>
      <c r="E4337">
        <v>1</v>
      </c>
      <c r="F4337">
        <v>1</v>
      </c>
      <c r="G4337">
        <v>1</v>
      </c>
      <c r="H4337">
        <v>1</v>
      </c>
      <c r="I4337">
        <v>1</v>
      </c>
      <c r="J4337">
        <v>1</v>
      </c>
      <c r="K4337">
        <v>1</v>
      </c>
      <c r="M4337" t="s">
        <v>407</v>
      </c>
    </row>
    <row r="4338" spans="1:13" hidden="1">
      <c r="A4338" t="s">
        <v>296</v>
      </c>
      <c r="B4338" t="s">
        <v>337</v>
      </c>
      <c r="C4338" t="s">
        <v>289</v>
      </c>
      <c r="D4338">
        <v>1</v>
      </c>
      <c r="E4338">
        <v>1</v>
      </c>
      <c r="F4338">
        <v>1</v>
      </c>
      <c r="G4338">
        <v>1</v>
      </c>
      <c r="H4338">
        <v>1</v>
      </c>
      <c r="I4338">
        <v>1</v>
      </c>
      <c r="J4338">
        <v>1</v>
      </c>
      <c r="K4338">
        <v>1</v>
      </c>
      <c r="M4338" t="s">
        <v>407</v>
      </c>
    </row>
    <row r="4339" spans="1:13" hidden="1">
      <c r="A4339" t="s">
        <v>296</v>
      </c>
      <c r="B4339" t="s">
        <v>337</v>
      </c>
      <c r="C4339" t="s">
        <v>290</v>
      </c>
      <c r="D4339">
        <v>1</v>
      </c>
      <c r="E4339">
        <v>1</v>
      </c>
      <c r="F4339">
        <v>1</v>
      </c>
      <c r="G4339">
        <v>1</v>
      </c>
      <c r="H4339">
        <v>1</v>
      </c>
      <c r="I4339">
        <v>1</v>
      </c>
      <c r="J4339">
        <v>1</v>
      </c>
      <c r="K4339">
        <v>1</v>
      </c>
      <c r="M4339" t="s">
        <v>407</v>
      </c>
    </row>
    <row r="4340" spans="1:13" hidden="1">
      <c r="A4340" t="s">
        <v>296</v>
      </c>
      <c r="B4340" t="s">
        <v>337</v>
      </c>
      <c r="C4340" t="s">
        <v>291</v>
      </c>
      <c r="D4340">
        <v>1</v>
      </c>
      <c r="E4340">
        <v>1</v>
      </c>
      <c r="F4340">
        <v>1</v>
      </c>
      <c r="G4340">
        <v>1</v>
      </c>
      <c r="H4340">
        <v>1</v>
      </c>
      <c r="I4340">
        <v>1</v>
      </c>
      <c r="J4340">
        <v>1</v>
      </c>
      <c r="K4340">
        <v>1</v>
      </c>
      <c r="M4340" t="s">
        <v>407</v>
      </c>
    </row>
    <row r="4341" spans="1:13" hidden="1">
      <c r="A4341" t="s">
        <v>296</v>
      </c>
      <c r="B4341" t="s">
        <v>337</v>
      </c>
      <c r="C4341" t="s">
        <v>292</v>
      </c>
      <c r="D4341">
        <v>1</v>
      </c>
      <c r="E4341">
        <v>1</v>
      </c>
      <c r="F4341">
        <v>1</v>
      </c>
      <c r="G4341">
        <v>1</v>
      </c>
      <c r="H4341">
        <v>1</v>
      </c>
      <c r="I4341">
        <v>1</v>
      </c>
      <c r="J4341">
        <v>1</v>
      </c>
      <c r="K4341">
        <v>1</v>
      </c>
      <c r="M4341" t="s">
        <v>407</v>
      </c>
    </row>
    <row r="4342" spans="1:13" hidden="1">
      <c r="A4342" t="s">
        <v>296</v>
      </c>
      <c r="B4342" t="s">
        <v>374</v>
      </c>
      <c r="C4342" t="s">
        <v>278</v>
      </c>
      <c r="D4342" s="2">
        <v>1</v>
      </c>
      <c r="E4342" s="2">
        <v>1</v>
      </c>
      <c r="F4342" s="2">
        <v>1</v>
      </c>
      <c r="G4342" s="2">
        <v>1</v>
      </c>
      <c r="H4342" s="2">
        <v>1</v>
      </c>
      <c r="I4342" s="2">
        <v>1</v>
      </c>
      <c r="J4342" s="2">
        <v>1</v>
      </c>
      <c r="K4342" s="2">
        <v>1</v>
      </c>
    </row>
    <row r="4343" spans="1:13" hidden="1">
      <c r="A4343" t="s">
        <v>296</v>
      </c>
      <c r="B4343" t="s">
        <v>374</v>
      </c>
      <c r="C4343" t="s">
        <v>279</v>
      </c>
      <c r="D4343" s="2">
        <v>1</v>
      </c>
      <c r="E4343" s="2">
        <v>1</v>
      </c>
      <c r="F4343" s="2">
        <v>1</v>
      </c>
      <c r="G4343" s="2">
        <v>1</v>
      </c>
      <c r="H4343" s="2">
        <v>1</v>
      </c>
      <c r="I4343" s="2">
        <v>1</v>
      </c>
      <c r="J4343" s="2">
        <v>1</v>
      </c>
      <c r="K4343" s="2">
        <v>1</v>
      </c>
    </row>
    <row r="4344" spans="1:13" hidden="1">
      <c r="A4344" t="s">
        <v>296</v>
      </c>
      <c r="B4344" t="s">
        <v>374</v>
      </c>
      <c r="C4344" t="s">
        <v>280</v>
      </c>
      <c r="D4344" s="2">
        <v>1</v>
      </c>
      <c r="E4344" s="2">
        <v>1</v>
      </c>
      <c r="F4344" s="2">
        <v>1</v>
      </c>
      <c r="G4344" s="2">
        <v>1</v>
      </c>
      <c r="H4344" s="2">
        <v>1</v>
      </c>
      <c r="I4344" s="2">
        <v>1</v>
      </c>
      <c r="J4344" s="2">
        <v>1</v>
      </c>
      <c r="K4344" s="2">
        <v>1</v>
      </c>
    </row>
    <row r="4345" spans="1:13" hidden="1">
      <c r="A4345" t="s">
        <v>296</v>
      </c>
      <c r="B4345" t="s">
        <v>374</v>
      </c>
      <c r="C4345" t="s">
        <v>277</v>
      </c>
      <c r="D4345" s="2">
        <v>1</v>
      </c>
      <c r="E4345" s="2">
        <v>1</v>
      </c>
      <c r="F4345" s="2">
        <v>1</v>
      </c>
      <c r="G4345" s="2">
        <v>1</v>
      </c>
      <c r="H4345" s="2">
        <v>1</v>
      </c>
      <c r="I4345" s="2">
        <v>1</v>
      </c>
      <c r="J4345" s="2">
        <v>1</v>
      </c>
      <c r="K4345" s="2">
        <v>1</v>
      </c>
    </row>
    <row r="4346" spans="1:13" hidden="1">
      <c r="A4346" t="s">
        <v>296</v>
      </c>
      <c r="B4346" t="s">
        <v>374</v>
      </c>
      <c r="C4346" t="s">
        <v>281</v>
      </c>
      <c r="D4346" s="2">
        <v>1</v>
      </c>
      <c r="E4346" s="2">
        <v>1</v>
      </c>
      <c r="F4346" s="2">
        <v>1</v>
      </c>
      <c r="G4346" s="2">
        <v>1</v>
      </c>
      <c r="H4346" s="2">
        <v>1</v>
      </c>
      <c r="I4346" s="2">
        <v>1</v>
      </c>
      <c r="J4346" s="2">
        <v>1</v>
      </c>
      <c r="K4346" s="2">
        <v>1</v>
      </c>
    </row>
    <row r="4347" spans="1:13" hidden="1">
      <c r="A4347" t="s">
        <v>296</v>
      </c>
      <c r="B4347" t="s">
        <v>374</v>
      </c>
      <c r="C4347" t="s">
        <v>282</v>
      </c>
      <c r="D4347" s="2">
        <v>1</v>
      </c>
      <c r="E4347" s="2">
        <v>1</v>
      </c>
      <c r="F4347" s="2">
        <v>1</v>
      </c>
      <c r="G4347" s="2">
        <v>1</v>
      </c>
      <c r="H4347" s="2">
        <v>1</v>
      </c>
      <c r="I4347" s="2">
        <v>1</v>
      </c>
      <c r="J4347" s="2">
        <v>1</v>
      </c>
      <c r="K4347" s="2">
        <v>1</v>
      </c>
    </row>
    <row r="4348" spans="1:13" hidden="1">
      <c r="A4348" t="s">
        <v>296</v>
      </c>
      <c r="B4348" t="s">
        <v>374</v>
      </c>
      <c r="C4348" t="s">
        <v>283</v>
      </c>
      <c r="D4348" s="2">
        <v>1</v>
      </c>
      <c r="E4348" s="2">
        <v>1</v>
      </c>
      <c r="F4348" s="2">
        <v>1</v>
      </c>
      <c r="G4348" s="2">
        <v>1</v>
      </c>
      <c r="H4348" s="2">
        <v>1</v>
      </c>
      <c r="I4348" s="2">
        <v>1</v>
      </c>
      <c r="J4348" s="2">
        <v>1</v>
      </c>
      <c r="K4348" s="2">
        <v>1</v>
      </c>
    </row>
    <row r="4349" spans="1:13" hidden="1">
      <c r="A4349" t="s">
        <v>296</v>
      </c>
      <c r="B4349" t="s">
        <v>374</v>
      </c>
      <c r="C4349" t="s">
        <v>284</v>
      </c>
      <c r="D4349" s="2">
        <v>1</v>
      </c>
      <c r="E4349" s="2">
        <v>1</v>
      </c>
      <c r="F4349" s="2">
        <v>1</v>
      </c>
      <c r="G4349" s="2">
        <v>1</v>
      </c>
      <c r="H4349" s="2">
        <v>1</v>
      </c>
      <c r="I4349" s="2">
        <v>1</v>
      </c>
      <c r="J4349" s="2">
        <v>1</v>
      </c>
      <c r="K4349" s="2">
        <v>1</v>
      </c>
    </row>
    <row r="4350" spans="1:13" hidden="1">
      <c r="A4350" t="s">
        <v>296</v>
      </c>
      <c r="B4350" t="s">
        <v>374</v>
      </c>
      <c r="C4350" t="s">
        <v>285</v>
      </c>
      <c r="D4350" s="2">
        <v>1</v>
      </c>
      <c r="E4350" s="2">
        <v>1</v>
      </c>
      <c r="F4350" s="2">
        <v>1</v>
      </c>
      <c r="G4350" s="2">
        <v>1</v>
      </c>
      <c r="H4350" s="2">
        <v>1</v>
      </c>
      <c r="I4350" s="2">
        <v>1</v>
      </c>
      <c r="J4350" s="2">
        <v>1</v>
      </c>
      <c r="K4350" s="2">
        <v>1</v>
      </c>
    </row>
    <row r="4351" spans="1:13" hidden="1">
      <c r="A4351" t="s">
        <v>296</v>
      </c>
      <c r="B4351" t="s">
        <v>374</v>
      </c>
      <c r="C4351" t="s">
        <v>286</v>
      </c>
      <c r="D4351" s="2">
        <v>1</v>
      </c>
      <c r="E4351" s="2">
        <v>1</v>
      </c>
      <c r="F4351" s="2">
        <v>1</v>
      </c>
      <c r="G4351" s="2">
        <v>1</v>
      </c>
      <c r="H4351" s="2">
        <v>1</v>
      </c>
      <c r="I4351" s="2">
        <v>1</v>
      </c>
      <c r="J4351" s="2">
        <v>1</v>
      </c>
      <c r="K4351" s="2">
        <v>1</v>
      </c>
    </row>
    <row r="4352" spans="1:13" hidden="1">
      <c r="A4352" t="s">
        <v>296</v>
      </c>
      <c r="B4352" t="s">
        <v>374</v>
      </c>
      <c r="C4352" t="s">
        <v>287</v>
      </c>
      <c r="D4352" s="2">
        <v>1</v>
      </c>
      <c r="E4352" s="2">
        <v>1</v>
      </c>
      <c r="F4352" s="2">
        <v>1</v>
      </c>
      <c r="G4352" s="2">
        <v>1</v>
      </c>
      <c r="H4352" s="2">
        <v>1</v>
      </c>
      <c r="I4352" s="2">
        <v>1</v>
      </c>
      <c r="J4352" s="2">
        <v>1</v>
      </c>
      <c r="K4352" s="2">
        <v>1</v>
      </c>
    </row>
    <row r="4353" spans="1:11" hidden="1">
      <c r="A4353" t="s">
        <v>296</v>
      </c>
      <c r="B4353" t="s">
        <v>374</v>
      </c>
      <c r="C4353" t="s">
        <v>288</v>
      </c>
      <c r="D4353" s="2">
        <v>1</v>
      </c>
      <c r="E4353" s="2">
        <v>1</v>
      </c>
      <c r="F4353" s="2">
        <v>1</v>
      </c>
      <c r="G4353" s="2">
        <v>1</v>
      </c>
      <c r="H4353" s="2">
        <v>1</v>
      </c>
      <c r="I4353" s="2">
        <v>1</v>
      </c>
      <c r="J4353" s="2">
        <v>1</v>
      </c>
      <c r="K4353" s="2">
        <v>1</v>
      </c>
    </row>
    <row r="4354" spans="1:11" hidden="1">
      <c r="A4354" t="s">
        <v>296</v>
      </c>
      <c r="B4354" t="s">
        <v>374</v>
      </c>
      <c r="C4354" t="s">
        <v>289</v>
      </c>
      <c r="D4354" s="2">
        <v>1</v>
      </c>
      <c r="E4354" s="2">
        <v>1</v>
      </c>
      <c r="F4354" s="2">
        <v>1</v>
      </c>
      <c r="G4354" s="2">
        <v>1</v>
      </c>
      <c r="H4354" s="2">
        <v>1</v>
      </c>
      <c r="I4354" s="2">
        <v>1</v>
      </c>
      <c r="J4354" s="2">
        <v>1</v>
      </c>
      <c r="K4354" s="2">
        <v>1</v>
      </c>
    </row>
    <row r="4355" spans="1:11" hidden="1">
      <c r="A4355" t="s">
        <v>296</v>
      </c>
      <c r="B4355" t="s">
        <v>374</v>
      </c>
      <c r="C4355" t="s">
        <v>290</v>
      </c>
      <c r="D4355" s="2">
        <v>1</v>
      </c>
      <c r="E4355" s="2">
        <v>1</v>
      </c>
      <c r="F4355" s="2">
        <v>1</v>
      </c>
      <c r="G4355" s="2">
        <v>1</v>
      </c>
      <c r="H4355" s="2">
        <v>1</v>
      </c>
      <c r="I4355" s="2">
        <v>1</v>
      </c>
      <c r="J4355" s="2">
        <v>1</v>
      </c>
      <c r="K4355" s="2">
        <v>1</v>
      </c>
    </row>
    <row r="4356" spans="1:11" hidden="1">
      <c r="A4356" t="s">
        <v>296</v>
      </c>
      <c r="B4356" t="s">
        <v>374</v>
      </c>
      <c r="C4356" t="s">
        <v>291</v>
      </c>
      <c r="D4356" s="2">
        <v>1</v>
      </c>
      <c r="E4356" s="2">
        <v>1</v>
      </c>
      <c r="F4356" s="2">
        <v>1</v>
      </c>
      <c r="G4356" s="2">
        <v>1</v>
      </c>
      <c r="H4356" s="2">
        <v>1</v>
      </c>
      <c r="I4356" s="2">
        <v>1</v>
      </c>
      <c r="J4356" s="2">
        <v>1</v>
      </c>
      <c r="K4356" s="2">
        <v>1</v>
      </c>
    </row>
    <row r="4357" spans="1:11" hidden="1">
      <c r="A4357" t="s">
        <v>296</v>
      </c>
      <c r="B4357" t="s">
        <v>374</v>
      </c>
      <c r="C4357" t="s">
        <v>292</v>
      </c>
      <c r="D4357" s="2">
        <v>1</v>
      </c>
      <c r="E4357" s="2">
        <v>1</v>
      </c>
      <c r="F4357" s="2">
        <v>1</v>
      </c>
      <c r="G4357" s="2">
        <v>1</v>
      </c>
      <c r="H4357" s="2">
        <v>1</v>
      </c>
      <c r="I4357" s="2">
        <v>1</v>
      </c>
      <c r="J4357" s="2">
        <v>1</v>
      </c>
      <c r="K4357" s="2">
        <v>1</v>
      </c>
    </row>
    <row r="4358" spans="1:11" hidden="1">
      <c r="A4358" t="s">
        <v>296</v>
      </c>
      <c r="B4358" t="s">
        <v>375</v>
      </c>
      <c r="C4358" t="s">
        <v>278</v>
      </c>
      <c r="D4358" s="2">
        <v>1</v>
      </c>
      <c r="E4358" s="2">
        <v>1</v>
      </c>
      <c r="F4358" s="2">
        <v>1</v>
      </c>
      <c r="G4358" s="2">
        <v>1</v>
      </c>
      <c r="H4358" s="2">
        <v>1</v>
      </c>
      <c r="I4358" s="2">
        <v>1</v>
      </c>
      <c r="J4358" s="2">
        <v>1</v>
      </c>
      <c r="K4358" s="2">
        <v>1</v>
      </c>
    </row>
    <row r="4359" spans="1:11" hidden="1">
      <c r="A4359" t="s">
        <v>296</v>
      </c>
      <c r="B4359" t="s">
        <v>375</v>
      </c>
      <c r="C4359" t="s">
        <v>279</v>
      </c>
      <c r="D4359" s="2">
        <v>1</v>
      </c>
      <c r="E4359" s="2">
        <v>1</v>
      </c>
      <c r="F4359" s="2">
        <v>1</v>
      </c>
      <c r="G4359" s="2">
        <v>1</v>
      </c>
      <c r="H4359" s="2">
        <v>1</v>
      </c>
      <c r="I4359" s="2">
        <v>1</v>
      </c>
      <c r="J4359" s="2">
        <v>1</v>
      </c>
      <c r="K4359" s="2">
        <v>1</v>
      </c>
    </row>
    <row r="4360" spans="1:11" hidden="1">
      <c r="A4360" t="s">
        <v>296</v>
      </c>
      <c r="B4360" t="s">
        <v>375</v>
      </c>
      <c r="C4360" t="s">
        <v>280</v>
      </c>
      <c r="D4360" s="2">
        <v>1</v>
      </c>
      <c r="E4360" s="2">
        <v>1</v>
      </c>
      <c r="F4360" s="2">
        <v>1</v>
      </c>
      <c r="G4360" s="2">
        <v>1</v>
      </c>
      <c r="H4360" s="2">
        <v>1</v>
      </c>
      <c r="I4360" s="2">
        <v>1</v>
      </c>
      <c r="J4360" s="2">
        <v>1</v>
      </c>
      <c r="K4360" s="2">
        <v>1</v>
      </c>
    </row>
    <row r="4361" spans="1:11" hidden="1">
      <c r="A4361" t="s">
        <v>296</v>
      </c>
      <c r="B4361" t="s">
        <v>375</v>
      </c>
      <c r="C4361" t="s">
        <v>277</v>
      </c>
      <c r="D4361" s="2">
        <v>1</v>
      </c>
      <c r="E4361" s="2">
        <v>1</v>
      </c>
      <c r="F4361" s="2">
        <v>1</v>
      </c>
      <c r="G4361" s="2">
        <v>1</v>
      </c>
      <c r="H4361" s="2">
        <v>1</v>
      </c>
      <c r="I4361" s="2">
        <v>1</v>
      </c>
      <c r="J4361" s="2">
        <v>1</v>
      </c>
      <c r="K4361" s="2">
        <v>1</v>
      </c>
    </row>
    <row r="4362" spans="1:11" hidden="1">
      <c r="A4362" t="s">
        <v>296</v>
      </c>
      <c r="B4362" t="s">
        <v>375</v>
      </c>
      <c r="C4362" t="s">
        <v>281</v>
      </c>
      <c r="D4362" s="2">
        <v>1</v>
      </c>
      <c r="E4362" s="2">
        <v>1</v>
      </c>
      <c r="F4362" s="2">
        <v>1</v>
      </c>
      <c r="G4362" s="2">
        <v>1</v>
      </c>
      <c r="H4362" s="2">
        <v>1</v>
      </c>
      <c r="I4362" s="2">
        <v>1</v>
      </c>
      <c r="J4362" s="2">
        <v>1</v>
      </c>
      <c r="K4362" s="2">
        <v>1</v>
      </c>
    </row>
    <row r="4363" spans="1:11" hidden="1">
      <c r="A4363" t="s">
        <v>296</v>
      </c>
      <c r="B4363" t="s">
        <v>375</v>
      </c>
      <c r="C4363" t="s">
        <v>282</v>
      </c>
      <c r="D4363" s="2">
        <v>1</v>
      </c>
      <c r="E4363" s="2">
        <v>1</v>
      </c>
      <c r="F4363" s="2">
        <v>1</v>
      </c>
      <c r="G4363" s="2">
        <v>1</v>
      </c>
      <c r="H4363" s="2">
        <v>1</v>
      </c>
      <c r="I4363" s="2">
        <v>1</v>
      </c>
      <c r="J4363" s="2">
        <v>1</v>
      </c>
      <c r="K4363" s="2">
        <v>1</v>
      </c>
    </row>
    <row r="4364" spans="1:11" hidden="1">
      <c r="A4364" t="s">
        <v>296</v>
      </c>
      <c r="B4364" t="s">
        <v>375</v>
      </c>
      <c r="C4364" t="s">
        <v>283</v>
      </c>
      <c r="D4364" s="2">
        <v>1</v>
      </c>
      <c r="E4364" s="2">
        <v>1</v>
      </c>
      <c r="F4364" s="2">
        <v>1</v>
      </c>
      <c r="G4364" s="2">
        <v>1</v>
      </c>
      <c r="H4364" s="2">
        <v>1</v>
      </c>
      <c r="I4364" s="2">
        <v>1</v>
      </c>
      <c r="J4364" s="2">
        <v>1</v>
      </c>
      <c r="K4364" s="2">
        <v>1</v>
      </c>
    </row>
    <row r="4365" spans="1:11" hidden="1">
      <c r="A4365" t="s">
        <v>296</v>
      </c>
      <c r="B4365" t="s">
        <v>375</v>
      </c>
      <c r="C4365" t="s">
        <v>284</v>
      </c>
      <c r="D4365" s="2">
        <v>1</v>
      </c>
      <c r="E4365" s="2">
        <v>1</v>
      </c>
      <c r="F4365" s="2">
        <v>1</v>
      </c>
      <c r="G4365" s="2">
        <v>1</v>
      </c>
      <c r="H4365" s="2">
        <v>1</v>
      </c>
      <c r="I4365" s="2">
        <v>1</v>
      </c>
      <c r="J4365" s="2">
        <v>1</v>
      </c>
      <c r="K4365" s="2">
        <v>1</v>
      </c>
    </row>
    <row r="4366" spans="1:11" hidden="1">
      <c r="A4366" t="s">
        <v>296</v>
      </c>
      <c r="B4366" t="s">
        <v>375</v>
      </c>
      <c r="C4366" t="s">
        <v>285</v>
      </c>
      <c r="D4366" s="2">
        <v>1</v>
      </c>
      <c r="E4366" s="2">
        <v>1</v>
      </c>
      <c r="F4366" s="2">
        <v>1</v>
      </c>
      <c r="G4366" s="2">
        <v>1</v>
      </c>
      <c r="H4366" s="2">
        <v>1</v>
      </c>
      <c r="I4366" s="2">
        <v>1</v>
      </c>
      <c r="J4366" s="2">
        <v>1</v>
      </c>
      <c r="K4366" s="2">
        <v>1</v>
      </c>
    </row>
    <row r="4367" spans="1:11" hidden="1">
      <c r="A4367" t="s">
        <v>296</v>
      </c>
      <c r="B4367" t="s">
        <v>375</v>
      </c>
      <c r="C4367" t="s">
        <v>286</v>
      </c>
      <c r="D4367" s="2">
        <v>1</v>
      </c>
      <c r="E4367" s="2">
        <v>1</v>
      </c>
      <c r="F4367" s="2">
        <v>1</v>
      </c>
      <c r="G4367" s="2">
        <v>1</v>
      </c>
      <c r="H4367" s="2">
        <v>1</v>
      </c>
      <c r="I4367" s="2">
        <v>1</v>
      </c>
      <c r="J4367" s="2">
        <v>1</v>
      </c>
      <c r="K4367" s="2">
        <v>1</v>
      </c>
    </row>
    <row r="4368" spans="1:11" hidden="1">
      <c r="A4368" t="s">
        <v>296</v>
      </c>
      <c r="B4368" t="s">
        <v>375</v>
      </c>
      <c r="C4368" t="s">
        <v>287</v>
      </c>
      <c r="D4368" s="2">
        <v>1</v>
      </c>
      <c r="E4368" s="2">
        <v>1</v>
      </c>
      <c r="F4368" s="2">
        <v>1</v>
      </c>
      <c r="G4368" s="2">
        <v>1</v>
      </c>
      <c r="H4368" s="2">
        <v>1</v>
      </c>
      <c r="I4368" s="2">
        <v>1</v>
      </c>
      <c r="J4368" s="2">
        <v>1</v>
      </c>
      <c r="K4368" s="2">
        <v>1</v>
      </c>
    </row>
    <row r="4369" spans="1:11" hidden="1">
      <c r="A4369" t="s">
        <v>296</v>
      </c>
      <c r="B4369" t="s">
        <v>375</v>
      </c>
      <c r="C4369" t="s">
        <v>288</v>
      </c>
      <c r="D4369" s="2">
        <v>1</v>
      </c>
      <c r="E4369" s="2">
        <v>1</v>
      </c>
      <c r="F4369" s="2">
        <v>1</v>
      </c>
      <c r="G4369" s="2">
        <v>1</v>
      </c>
      <c r="H4369" s="2">
        <v>1</v>
      </c>
      <c r="I4369" s="2">
        <v>1</v>
      </c>
      <c r="J4369" s="2">
        <v>1</v>
      </c>
      <c r="K4369" s="2">
        <v>1</v>
      </c>
    </row>
    <row r="4370" spans="1:11" hidden="1">
      <c r="A4370" t="s">
        <v>296</v>
      </c>
      <c r="B4370" t="s">
        <v>375</v>
      </c>
      <c r="C4370" t="s">
        <v>289</v>
      </c>
      <c r="D4370" s="2">
        <v>1</v>
      </c>
      <c r="E4370" s="2">
        <v>1</v>
      </c>
      <c r="F4370" s="2">
        <v>1</v>
      </c>
      <c r="G4370" s="2">
        <v>1</v>
      </c>
      <c r="H4370" s="2">
        <v>1</v>
      </c>
      <c r="I4370" s="2">
        <v>1</v>
      </c>
      <c r="J4370" s="2">
        <v>1</v>
      </c>
      <c r="K4370" s="2">
        <v>1</v>
      </c>
    </row>
    <row r="4371" spans="1:11" hidden="1">
      <c r="A4371" t="s">
        <v>296</v>
      </c>
      <c r="B4371" t="s">
        <v>375</v>
      </c>
      <c r="C4371" t="s">
        <v>290</v>
      </c>
      <c r="D4371" s="2">
        <v>1</v>
      </c>
      <c r="E4371" s="2">
        <v>1</v>
      </c>
      <c r="F4371" s="2">
        <v>1</v>
      </c>
      <c r="G4371" s="2">
        <v>1</v>
      </c>
      <c r="H4371" s="2">
        <v>1</v>
      </c>
      <c r="I4371" s="2">
        <v>1</v>
      </c>
      <c r="J4371" s="2">
        <v>1</v>
      </c>
      <c r="K4371" s="2">
        <v>1</v>
      </c>
    </row>
    <row r="4372" spans="1:11" hidden="1">
      <c r="A4372" t="s">
        <v>296</v>
      </c>
      <c r="B4372" t="s">
        <v>375</v>
      </c>
      <c r="C4372" t="s">
        <v>291</v>
      </c>
      <c r="D4372" s="2">
        <v>1</v>
      </c>
      <c r="E4372" s="2">
        <v>1</v>
      </c>
      <c r="F4372" s="2">
        <v>1</v>
      </c>
      <c r="G4372" s="2">
        <v>1</v>
      </c>
      <c r="H4372" s="2">
        <v>1</v>
      </c>
      <c r="I4372" s="2">
        <v>1</v>
      </c>
      <c r="J4372" s="2">
        <v>1</v>
      </c>
      <c r="K4372" s="2">
        <v>1</v>
      </c>
    </row>
    <row r="4373" spans="1:11" hidden="1">
      <c r="A4373" t="s">
        <v>296</v>
      </c>
      <c r="B4373" t="s">
        <v>375</v>
      </c>
      <c r="C4373" t="s">
        <v>292</v>
      </c>
      <c r="D4373" s="2">
        <v>1</v>
      </c>
      <c r="E4373" s="2">
        <v>1</v>
      </c>
      <c r="F4373" s="2">
        <v>1</v>
      </c>
      <c r="G4373" s="2">
        <v>1</v>
      </c>
      <c r="H4373" s="2">
        <v>1</v>
      </c>
      <c r="I4373" s="2">
        <v>1</v>
      </c>
      <c r="J4373" s="2">
        <v>1</v>
      </c>
      <c r="K4373" s="2">
        <v>1</v>
      </c>
    </row>
    <row r="4374" spans="1:11" hidden="1">
      <c r="A4374" t="s">
        <v>296</v>
      </c>
      <c r="B4374" t="s">
        <v>389</v>
      </c>
      <c r="C4374" t="s">
        <v>278</v>
      </c>
      <c r="D4374" s="2">
        <v>1</v>
      </c>
      <c r="E4374" s="2">
        <v>1</v>
      </c>
      <c r="F4374" s="2">
        <v>1</v>
      </c>
      <c r="G4374" s="2">
        <v>1</v>
      </c>
      <c r="H4374" s="2">
        <v>1</v>
      </c>
      <c r="I4374" s="2">
        <v>1</v>
      </c>
      <c r="J4374" s="2">
        <v>1</v>
      </c>
      <c r="K4374" s="2">
        <v>1</v>
      </c>
    </row>
    <row r="4375" spans="1:11" hidden="1">
      <c r="A4375" t="s">
        <v>296</v>
      </c>
      <c r="B4375" t="s">
        <v>389</v>
      </c>
      <c r="C4375" t="s">
        <v>279</v>
      </c>
      <c r="D4375" s="2">
        <v>1</v>
      </c>
      <c r="E4375" s="2">
        <v>1</v>
      </c>
      <c r="F4375" s="2">
        <v>1</v>
      </c>
      <c r="G4375" s="2">
        <v>1</v>
      </c>
      <c r="H4375" s="2">
        <v>1</v>
      </c>
      <c r="I4375" s="2">
        <v>1</v>
      </c>
      <c r="J4375" s="2">
        <v>1</v>
      </c>
      <c r="K4375" s="2">
        <v>1</v>
      </c>
    </row>
    <row r="4376" spans="1:11" hidden="1">
      <c r="A4376" t="s">
        <v>296</v>
      </c>
      <c r="B4376" t="s">
        <v>389</v>
      </c>
      <c r="C4376" t="s">
        <v>280</v>
      </c>
      <c r="D4376" s="2">
        <v>1</v>
      </c>
      <c r="E4376" s="2">
        <v>1</v>
      </c>
      <c r="F4376" s="2">
        <v>1</v>
      </c>
      <c r="G4376" s="2">
        <v>1</v>
      </c>
      <c r="H4376" s="2">
        <v>1</v>
      </c>
      <c r="I4376" s="2">
        <v>1</v>
      </c>
      <c r="J4376" s="2">
        <v>1</v>
      </c>
      <c r="K4376" s="2">
        <v>1</v>
      </c>
    </row>
    <row r="4377" spans="1:11" hidden="1">
      <c r="A4377" t="s">
        <v>296</v>
      </c>
      <c r="B4377" t="s">
        <v>389</v>
      </c>
      <c r="C4377" t="s">
        <v>277</v>
      </c>
      <c r="D4377" s="2">
        <v>1</v>
      </c>
      <c r="E4377" s="2">
        <v>1</v>
      </c>
      <c r="F4377" s="2">
        <v>1</v>
      </c>
      <c r="G4377" s="2">
        <v>1</v>
      </c>
      <c r="H4377" s="2">
        <v>1</v>
      </c>
      <c r="I4377" s="2">
        <v>1</v>
      </c>
      <c r="J4377" s="2">
        <v>1</v>
      </c>
      <c r="K4377" s="2">
        <v>1</v>
      </c>
    </row>
    <row r="4378" spans="1:11" hidden="1">
      <c r="A4378" t="s">
        <v>296</v>
      </c>
      <c r="B4378" t="s">
        <v>389</v>
      </c>
      <c r="C4378" t="s">
        <v>281</v>
      </c>
      <c r="D4378" s="2">
        <v>1</v>
      </c>
      <c r="E4378" s="2">
        <v>1</v>
      </c>
      <c r="F4378" s="2">
        <v>1</v>
      </c>
      <c r="G4378" s="2">
        <v>1</v>
      </c>
      <c r="H4378" s="2">
        <v>1</v>
      </c>
      <c r="I4378" s="2">
        <v>1</v>
      </c>
      <c r="J4378" s="2">
        <v>1</v>
      </c>
      <c r="K4378" s="2">
        <v>1</v>
      </c>
    </row>
    <row r="4379" spans="1:11" hidden="1">
      <c r="A4379" t="s">
        <v>296</v>
      </c>
      <c r="B4379" t="s">
        <v>389</v>
      </c>
      <c r="C4379" t="s">
        <v>282</v>
      </c>
      <c r="D4379" s="2">
        <v>1</v>
      </c>
      <c r="E4379" s="2">
        <v>1</v>
      </c>
      <c r="F4379" s="2">
        <v>1</v>
      </c>
      <c r="G4379" s="2">
        <v>1</v>
      </c>
      <c r="H4379" s="2">
        <v>1</v>
      </c>
      <c r="I4379" s="2">
        <v>1</v>
      </c>
      <c r="J4379" s="2">
        <v>1</v>
      </c>
      <c r="K4379" s="2">
        <v>1</v>
      </c>
    </row>
    <row r="4380" spans="1:11" hidden="1">
      <c r="A4380" t="s">
        <v>296</v>
      </c>
      <c r="B4380" t="s">
        <v>389</v>
      </c>
      <c r="C4380" t="s">
        <v>283</v>
      </c>
      <c r="D4380" s="2">
        <v>1</v>
      </c>
      <c r="E4380" s="2">
        <v>1</v>
      </c>
      <c r="F4380" s="2">
        <v>1</v>
      </c>
      <c r="G4380" s="2">
        <v>1</v>
      </c>
      <c r="H4380" s="2">
        <v>1</v>
      </c>
      <c r="I4380" s="2">
        <v>1</v>
      </c>
      <c r="J4380" s="2">
        <v>1</v>
      </c>
      <c r="K4380" s="2">
        <v>1</v>
      </c>
    </row>
    <row r="4381" spans="1:11" hidden="1">
      <c r="A4381" t="s">
        <v>296</v>
      </c>
      <c r="B4381" t="s">
        <v>389</v>
      </c>
      <c r="C4381" t="s">
        <v>284</v>
      </c>
      <c r="D4381" s="2">
        <v>1</v>
      </c>
      <c r="E4381" s="2">
        <v>1</v>
      </c>
      <c r="F4381" s="2">
        <v>1</v>
      </c>
      <c r="G4381" s="2">
        <v>1</v>
      </c>
      <c r="H4381" s="2">
        <v>1</v>
      </c>
      <c r="I4381" s="2">
        <v>1</v>
      </c>
      <c r="J4381" s="2">
        <v>1</v>
      </c>
      <c r="K4381" s="2">
        <v>1</v>
      </c>
    </row>
    <row r="4382" spans="1:11" hidden="1">
      <c r="A4382" t="s">
        <v>296</v>
      </c>
      <c r="B4382" t="s">
        <v>389</v>
      </c>
      <c r="C4382" t="s">
        <v>285</v>
      </c>
      <c r="D4382" s="2">
        <v>1</v>
      </c>
      <c r="E4382" s="2">
        <v>1</v>
      </c>
      <c r="F4382" s="2">
        <v>1</v>
      </c>
      <c r="G4382" s="2">
        <v>1</v>
      </c>
      <c r="H4382" s="2">
        <v>1</v>
      </c>
      <c r="I4382" s="2">
        <v>1</v>
      </c>
      <c r="J4382" s="2">
        <v>1</v>
      </c>
      <c r="K4382" s="2">
        <v>1</v>
      </c>
    </row>
    <row r="4383" spans="1:11" hidden="1">
      <c r="A4383" t="s">
        <v>296</v>
      </c>
      <c r="B4383" t="s">
        <v>389</v>
      </c>
      <c r="C4383" t="s">
        <v>286</v>
      </c>
      <c r="D4383" s="2">
        <v>1</v>
      </c>
      <c r="E4383" s="2">
        <v>1</v>
      </c>
      <c r="F4383" s="2">
        <v>1</v>
      </c>
      <c r="G4383" s="2">
        <v>1</v>
      </c>
      <c r="H4383" s="2">
        <v>1</v>
      </c>
      <c r="I4383" s="2">
        <v>1</v>
      </c>
      <c r="J4383" s="2">
        <v>1</v>
      </c>
      <c r="K4383" s="2">
        <v>1</v>
      </c>
    </row>
    <row r="4384" spans="1:11" hidden="1">
      <c r="A4384" t="s">
        <v>296</v>
      </c>
      <c r="B4384" t="s">
        <v>389</v>
      </c>
      <c r="C4384" t="s">
        <v>287</v>
      </c>
      <c r="D4384" s="2">
        <v>1</v>
      </c>
      <c r="E4384" s="2">
        <v>1</v>
      </c>
      <c r="F4384" s="2">
        <v>1</v>
      </c>
      <c r="G4384" s="2">
        <v>1</v>
      </c>
      <c r="H4384" s="2">
        <v>1</v>
      </c>
      <c r="I4384" s="2">
        <v>1</v>
      </c>
      <c r="J4384" s="2">
        <v>1</v>
      </c>
      <c r="K4384" s="2">
        <v>1</v>
      </c>
    </row>
    <row r="4385" spans="1:11" hidden="1">
      <c r="A4385" t="s">
        <v>296</v>
      </c>
      <c r="B4385" t="s">
        <v>389</v>
      </c>
      <c r="C4385" t="s">
        <v>288</v>
      </c>
      <c r="D4385" s="2">
        <v>1</v>
      </c>
      <c r="E4385" s="2">
        <v>1</v>
      </c>
      <c r="F4385" s="2">
        <v>1</v>
      </c>
      <c r="G4385" s="2">
        <v>1</v>
      </c>
      <c r="H4385" s="2">
        <v>1</v>
      </c>
      <c r="I4385" s="2">
        <v>1</v>
      </c>
      <c r="J4385" s="2">
        <v>1</v>
      </c>
      <c r="K4385" s="2">
        <v>1</v>
      </c>
    </row>
    <row r="4386" spans="1:11" hidden="1">
      <c r="A4386" t="s">
        <v>296</v>
      </c>
      <c r="B4386" t="s">
        <v>389</v>
      </c>
      <c r="C4386" t="s">
        <v>289</v>
      </c>
      <c r="D4386" s="2">
        <v>1</v>
      </c>
      <c r="E4386" s="2">
        <v>1</v>
      </c>
      <c r="F4386" s="2">
        <v>1</v>
      </c>
      <c r="G4386" s="2">
        <v>1</v>
      </c>
      <c r="H4386" s="2">
        <v>1</v>
      </c>
      <c r="I4386" s="2">
        <v>1</v>
      </c>
      <c r="J4386" s="2">
        <v>1</v>
      </c>
      <c r="K4386" s="2">
        <v>1</v>
      </c>
    </row>
    <row r="4387" spans="1:11" hidden="1">
      <c r="A4387" t="s">
        <v>296</v>
      </c>
      <c r="B4387" t="s">
        <v>389</v>
      </c>
      <c r="C4387" t="s">
        <v>290</v>
      </c>
      <c r="D4387" s="2">
        <v>1</v>
      </c>
      <c r="E4387" s="2">
        <v>1</v>
      </c>
      <c r="F4387" s="2">
        <v>1</v>
      </c>
      <c r="G4387" s="2">
        <v>1</v>
      </c>
      <c r="H4387" s="2">
        <v>1</v>
      </c>
      <c r="I4387" s="2">
        <v>1</v>
      </c>
      <c r="J4387" s="2">
        <v>1</v>
      </c>
      <c r="K4387" s="2">
        <v>1</v>
      </c>
    </row>
    <row r="4388" spans="1:11" hidden="1">
      <c r="A4388" t="s">
        <v>296</v>
      </c>
      <c r="B4388" t="s">
        <v>389</v>
      </c>
      <c r="C4388" t="s">
        <v>291</v>
      </c>
      <c r="D4388" s="2">
        <v>1</v>
      </c>
      <c r="E4388" s="2">
        <v>1</v>
      </c>
      <c r="F4388" s="2">
        <v>1</v>
      </c>
      <c r="G4388" s="2">
        <v>1</v>
      </c>
      <c r="H4388" s="2">
        <v>1</v>
      </c>
      <c r="I4388" s="2">
        <v>1</v>
      </c>
      <c r="J4388" s="2">
        <v>1</v>
      </c>
      <c r="K4388" s="2">
        <v>1</v>
      </c>
    </row>
    <row r="4389" spans="1:11" hidden="1">
      <c r="A4389" t="s">
        <v>296</v>
      </c>
      <c r="B4389" t="s">
        <v>389</v>
      </c>
      <c r="C4389" t="s">
        <v>292</v>
      </c>
      <c r="D4389" s="2">
        <v>1</v>
      </c>
      <c r="E4389" s="2">
        <v>1</v>
      </c>
      <c r="F4389" s="2">
        <v>1</v>
      </c>
      <c r="G4389" s="2">
        <v>1</v>
      </c>
      <c r="H4389" s="2">
        <v>1</v>
      </c>
      <c r="I4389" s="2">
        <v>1</v>
      </c>
      <c r="J4389" s="2">
        <v>1</v>
      </c>
      <c r="K4389" s="2">
        <v>1</v>
      </c>
    </row>
    <row r="4390" spans="1:11" hidden="1">
      <c r="A4390" t="s">
        <v>296</v>
      </c>
      <c r="B4390" t="s">
        <v>390</v>
      </c>
      <c r="C4390" t="s">
        <v>278</v>
      </c>
      <c r="D4390" s="2">
        <v>1</v>
      </c>
      <c r="E4390" s="2">
        <v>1</v>
      </c>
      <c r="F4390" s="2">
        <v>1</v>
      </c>
      <c r="G4390" s="2">
        <v>1</v>
      </c>
      <c r="H4390" s="2">
        <v>1</v>
      </c>
      <c r="I4390" s="2">
        <v>1</v>
      </c>
      <c r="J4390" s="2">
        <v>1</v>
      </c>
      <c r="K4390" s="2">
        <v>1</v>
      </c>
    </row>
    <row r="4391" spans="1:11" hidden="1">
      <c r="A4391" t="s">
        <v>296</v>
      </c>
      <c r="B4391" t="s">
        <v>390</v>
      </c>
      <c r="C4391" t="s">
        <v>279</v>
      </c>
      <c r="D4391" s="2">
        <v>1</v>
      </c>
      <c r="E4391" s="2">
        <v>1</v>
      </c>
      <c r="F4391" s="2">
        <v>1</v>
      </c>
      <c r="G4391" s="2">
        <v>1</v>
      </c>
      <c r="H4391" s="2">
        <v>1</v>
      </c>
      <c r="I4391" s="2">
        <v>1</v>
      </c>
      <c r="J4391" s="2">
        <v>1</v>
      </c>
      <c r="K4391" s="2">
        <v>1</v>
      </c>
    </row>
    <row r="4392" spans="1:11" hidden="1">
      <c r="A4392" t="s">
        <v>296</v>
      </c>
      <c r="B4392" t="s">
        <v>390</v>
      </c>
      <c r="C4392" t="s">
        <v>280</v>
      </c>
      <c r="D4392" s="2">
        <v>1</v>
      </c>
      <c r="E4392" s="2">
        <v>1</v>
      </c>
      <c r="F4392" s="2">
        <v>1</v>
      </c>
      <c r="G4392" s="2">
        <v>1</v>
      </c>
      <c r="H4392" s="2">
        <v>1</v>
      </c>
      <c r="I4392" s="2">
        <v>1</v>
      </c>
      <c r="J4392" s="2">
        <v>1</v>
      </c>
      <c r="K4392" s="2">
        <v>1</v>
      </c>
    </row>
    <row r="4393" spans="1:11" hidden="1">
      <c r="A4393" t="s">
        <v>296</v>
      </c>
      <c r="B4393" t="s">
        <v>390</v>
      </c>
      <c r="C4393" t="s">
        <v>277</v>
      </c>
      <c r="D4393" s="2">
        <v>1</v>
      </c>
      <c r="E4393" s="2">
        <v>1</v>
      </c>
      <c r="F4393" s="2">
        <v>1</v>
      </c>
      <c r="G4393" s="2">
        <v>1</v>
      </c>
      <c r="H4393" s="2">
        <v>1</v>
      </c>
      <c r="I4393" s="2">
        <v>1</v>
      </c>
      <c r="J4393" s="2">
        <v>1</v>
      </c>
      <c r="K4393" s="2">
        <v>1</v>
      </c>
    </row>
    <row r="4394" spans="1:11" hidden="1">
      <c r="A4394" t="s">
        <v>296</v>
      </c>
      <c r="B4394" t="s">
        <v>390</v>
      </c>
      <c r="C4394" t="s">
        <v>281</v>
      </c>
      <c r="D4394" s="2">
        <v>1</v>
      </c>
      <c r="E4394" s="2">
        <v>1</v>
      </c>
      <c r="F4394" s="2">
        <v>1</v>
      </c>
      <c r="G4394" s="2">
        <v>1</v>
      </c>
      <c r="H4394" s="2">
        <v>1</v>
      </c>
      <c r="I4394" s="2">
        <v>1</v>
      </c>
      <c r="J4394" s="2">
        <v>1</v>
      </c>
      <c r="K4394" s="2">
        <v>1</v>
      </c>
    </row>
    <row r="4395" spans="1:11" hidden="1">
      <c r="A4395" t="s">
        <v>296</v>
      </c>
      <c r="B4395" t="s">
        <v>390</v>
      </c>
      <c r="C4395" t="s">
        <v>282</v>
      </c>
      <c r="D4395" s="2">
        <v>1</v>
      </c>
      <c r="E4395" s="2">
        <v>1</v>
      </c>
      <c r="F4395" s="2">
        <v>1</v>
      </c>
      <c r="G4395" s="2">
        <v>1</v>
      </c>
      <c r="H4395" s="2">
        <v>1</v>
      </c>
      <c r="I4395" s="2">
        <v>1</v>
      </c>
      <c r="J4395" s="2">
        <v>1</v>
      </c>
      <c r="K4395" s="2">
        <v>1</v>
      </c>
    </row>
    <row r="4396" spans="1:11" hidden="1">
      <c r="A4396" t="s">
        <v>296</v>
      </c>
      <c r="B4396" t="s">
        <v>390</v>
      </c>
      <c r="C4396" t="s">
        <v>283</v>
      </c>
      <c r="D4396" s="2">
        <v>1</v>
      </c>
      <c r="E4396" s="2">
        <v>1</v>
      </c>
      <c r="F4396" s="2">
        <v>1</v>
      </c>
      <c r="G4396" s="2">
        <v>1</v>
      </c>
      <c r="H4396" s="2">
        <v>1</v>
      </c>
      <c r="I4396" s="2">
        <v>1</v>
      </c>
      <c r="J4396" s="2">
        <v>1</v>
      </c>
      <c r="K4396" s="2">
        <v>1</v>
      </c>
    </row>
    <row r="4397" spans="1:11" hidden="1">
      <c r="A4397" t="s">
        <v>296</v>
      </c>
      <c r="B4397" t="s">
        <v>390</v>
      </c>
      <c r="C4397" t="s">
        <v>284</v>
      </c>
      <c r="D4397" s="2">
        <v>1</v>
      </c>
      <c r="E4397" s="2">
        <v>1</v>
      </c>
      <c r="F4397" s="2">
        <v>1</v>
      </c>
      <c r="G4397" s="2">
        <v>1</v>
      </c>
      <c r="H4397" s="2">
        <v>1</v>
      </c>
      <c r="I4397" s="2">
        <v>1</v>
      </c>
      <c r="J4397" s="2">
        <v>1</v>
      </c>
      <c r="K4397" s="2">
        <v>1</v>
      </c>
    </row>
    <row r="4398" spans="1:11" hidden="1">
      <c r="A4398" t="s">
        <v>296</v>
      </c>
      <c r="B4398" t="s">
        <v>390</v>
      </c>
      <c r="C4398" t="s">
        <v>285</v>
      </c>
      <c r="D4398" s="2">
        <v>1</v>
      </c>
      <c r="E4398" s="2">
        <v>1</v>
      </c>
      <c r="F4398" s="2">
        <v>1</v>
      </c>
      <c r="G4398" s="2">
        <v>1</v>
      </c>
      <c r="H4398" s="2">
        <v>1</v>
      </c>
      <c r="I4398" s="2">
        <v>1</v>
      </c>
      <c r="J4398" s="2">
        <v>1</v>
      </c>
      <c r="K4398" s="2">
        <v>1</v>
      </c>
    </row>
    <row r="4399" spans="1:11" hidden="1">
      <c r="A4399" t="s">
        <v>296</v>
      </c>
      <c r="B4399" t="s">
        <v>390</v>
      </c>
      <c r="C4399" t="s">
        <v>286</v>
      </c>
      <c r="D4399" s="2">
        <v>1</v>
      </c>
      <c r="E4399" s="2">
        <v>1</v>
      </c>
      <c r="F4399" s="2">
        <v>1</v>
      </c>
      <c r="G4399" s="2">
        <v>1</v>
      </c>
      <c r="H4399" s="2">
        <v>1</v>
      </c>
      <c r="I4399" s="2">
        <v>1</v>
      </c>
      <c r="J4399" s="2">
        <v>1</v>
      </c>
      <c r="K4399" s="2">
        <v>1</v>
      </c>
    </row>
    <row r="4400" spans="1:11" hidden="1">
      <c r="A4400" t="s">
        <v>296</v>
      </c>
      <c r="B4400" t="s">
        <v>390</v>
      </c>
      <c r="C4400" t="s">
        <v>287</v>
      </c>
      <c r="D4400" s="2">
        <v>1</v>
      </c>
      <c r="E4400" s="2">
        <v>1</v>
      </c>
      <c r="F4400" s="2">
        <v>1</v>
      </c>
      <c r="G4400" s="2">
        <v>1</v>
      </c>
      <c r="H4400" s="2">
        <v>1</v>
      </c>
      <c r="I4400" s="2">
        <v>1</v>
      </c>
      <c r="J4400" s="2">
        <v>1</v>
      </c>
      <c r="K4400" s="2">
        <v>1</v>
      </c>
    </row>
    <row r="4401" spans="1:11" hidden="1">
      <c r="A4401" t="s">
        <v>296</v>
      </c>
      <c r="B4401" t="s">
        <v>390</v>
      </c>
      <c r="C4401" t="s">
        <v>288</v>
      </c>
      <c r="D4401" s="2">
        <v>1</v>
      </c>
      <c r="E4401" s="2">
        <v>1</v>
      </c>
      <c r="F4401" s="2">
        <v>1</v>
      </c>
      <c r="G4401" s="2">
        <v>1</v>
      </c>
      <c r="H4401" s="2">
        <v>1</v>
      </c>
      <c r="I4401" s="2">
        <v>1</v>
      </c>
      <c r="J4401" s="2">
        <v>1</v>
      </c>
      <c r="K4401" s="2">
        <v>1</v>
      </c>
    </row>
    <row r="4402" spans="1:11" hidden="1">
      <c r="A4402" t="s">
        <v>296</v>
      </c>
      <c r="B4402" t="s">
        <v>390</v>
      </c>
      <c r="C4402" t="s">
        <v>289</v>
      </c>
      <c r="D4402" s="2">
        <v>1</v>
      </c>
      <c r="E4402" s="2">
        <v>1</v>
      </c>
      <c r="F4402" s="2">
        <v>1</v>
      </c>
      <c r="G4402" s="2">
        <v>1</v>
      </c>
      <c r="H4402" s="2">
        <v>1</v>
      </c>
      <c r="I4402" s="2">
        <v>1</v>
      </c>
      <c r="J4402" s="2">
        <v>1</v>
      </c>
      <c r="K4402" s="2">
        <v>1</v>
      </c>
    </row>
    <row r="4403" spans="1:11" hidden="1">
      <c r="A4403" t="s">
        <v>296</v>
      </c>
      <c r="B4403" t="s">
        <v>390</v>
      </c>
      <c r="C4403" t="s">
        <v>290</v>
      </c>
      <c r="D4403" s="2">
        <v>1</v>
      </c>
      <c r="E4403" s="2">
        <v>1</v>
      </c>
      <c r="F4403" s="2">
        <v>1</v>
      </c>
      <c r="G4403" s="2">
        <v>1</v>
      </c>
      <c r="H4403" s="2">
        <v>1</v>
      </c>
      <c r="I4403" s="2">
        <v>1</v>
      </c>
      <c r="J4403" s="2">
        <v>1</v>
      </c>
      <c r="K4403" s="2">
        <v>1</v>
      </c>
    </row>
    <row r="4404" spans="1:11" hidden="1">
      <c r="A4404" t="s">
        <v>296</v>
      </c>
      <c r="B4404" t="s">
        <v>390</v>
      </c>
      <c r="C4404" t="s">
        <v>291</v>
      </c>
      <c r="D4404" s="2">
        <v>1</v>
      </c>
      <c r="E4404" s="2">
        <v>1</v>
      </c>
      <c r="F4404" s="2">
        <v>1</v>
      </c>
      <c r="G4404" s="2">
        <v>1</v>
      </c>
      <c r="H4404" s="2">
        <v>1</v>
      </c>
      <c r="I4404" s="2">
        <v>1</v>
      </c>
      <c r="J4404" s="2">
        <v>1</v>
      </c>
      <c r="K4404" s="2">
        <v>1</v>
      </c>
    </row>
    <row r="4405" spans="1:11" hidden="1">
      <c r="A4405" t="s">
        <v>296</v>
      </c>
      <c r="B4405" t="s">
        <v>390</v>
      </c>
      <c r="C4405" t="s">
        <v>292</v>
      </c>
      <c r="D4405" s="2">
        <v>1</v>
      </c>
      <c r="E4405" s="2">
        <v>1</v>
      </c>
      <c r="F4405" s="2">
        <v>1</v>
      </c>
      <c r="G4405" s="2">
        <v>1</v>
      </c>
      <c r="H4405" s="2">
        <v>1</v>
      </c>
      <c r="I4405" s="2">
        <v>1</v>
      </c>
      <c r="J4405" s="2">
        <v>1</v>
      </c>
      <c r="K4405" s="2">
        <v>1</v>
      </c>
    </row>
    <row r="4406" spans="1:11" hidden="1">
      <c r="A4406" t="s">
        <v>296</v>
      </c>
      <c r="B4406" t="s">
        <v>376</v>
      </c>
      <c r="C4406" t="s">
        <v>278</v>
      </c>
      <c r="D4406" s="2">
        <v>1</v>
      </c>
      <c r="E4406" s="2">
        <v>1</v>
      </c>
      <c r="F4406" s="2">
        <v>1</v>
      </c>
      <c r="G4406" s="2">
        <v>1</v>
      </c>
      <c r="H4406" s="2">
        <v>1</v>
      </c>
      <c r="I4406" s="2">
        <v>1</v>
      </c>
      <c r="J4406" s="2">
        <v>1</v>
      </c>
      <c r="K4406" s="2">
        <v>1</v>
      </c>
    </row>
    <row r="4407" spans="1:11" hidden="1">
      <c r="A4407" t="s">
        <v>296</v>
      </c>
      <c r="B4407" t="s">
        <v>376</v>
      </c>
      <c r="C4407" t="s">
        <v>279</v>
      </c>
      <c r="D4407" s="2">
        <v>1</v>
      </c>
      <c r="E4407" s="2">
        <v>1</v>
      </c>
      <c r="F4407" s="2">
        <v>1</v>
      </c>
      <c r="G4407" s="2">
        <v>1</v>
      </c>
      <c r="H4407" s="2">
        <v>1</v>
      </c>
      <c r="I4407" s="2">
        <v>1</v>
      </c>
      <c r="J4407" s="2">
        <v>1</v>
      </c>
      <c r="K4407" s="2">
        <v>1</v>
      </c>
    </row>
    <row r="4408" spans="1:11" hidden="1">
      <c r="A4408" t="s">
        <v>296</v>
      </c>
      <c r="B4408" t="s">
        <v>376</v>
      </c>
      <c r="C4408" t="s">
        <v>280</v>
      </c>
      <c r="D4408" s="2">
        <v>1</v>
      </c>
      <c r="E4408" s="2">
        <v>1</v>
      </c>
      <c r="F4408" s="2">
        <v>1</v>
      </c>
      <c r="G4408" s="2">
        <v>1</v>
      </c>
      <c r="H4408" s="2">
        <v>1</v>
      </c>
      <c r="I4408" s="2">
        <v>1</v>
      </c>
      <c r="J4408" s="2">
        <v>1</v>
      </c>
      <c r="K4408" s="2">
        <v>1</v>
      </c>
    </row>
    <row r="4409" spans="1:11" hidden="1">
      <c r="A4409" t="s">
        <v>296</v>
      </c>
      <c r="B4409" t="s">
        <v>376</v>
      </c>
      <c r="C4409" t="s">
        <v>277</v>
      </c>
      <c r="D4409" s="2">
        <v>1</v>
      </c>
      <c r="E4409" s="2">
        <v>1</v>
      </c>
      <c r="F4409" s="2">
        <v>1</v>
      </c>
      <c r="G4409" s="2">
        <v>1</v>
      </c>
      <c r="H4409" s="2">
        <v>1</v>
      </c>
      <c r="I4409" s="2">
        <v>1</v>
      </c>
      <c r="J4409" s="2">
        <v>1</v>
      </c>
      <c r="K4409" s="2">
        <v>1</v>
      </c>
    </row>
    <row r="4410" spans="1:11" hidden="1">
      <c r="A4410" t="s">
        <v>296</v>
      </c>
      <c r="B4410" t="s">
        <v>376</v>
      </c>
      <c r="C4410" t="s">
        <v>281</v>
      </c>
      <c r="D4410" s="2">
        <v>1</v>
      </c>
      <c r="E4410" s="2">
        <v>1</v>
      </c>
      <c r="F4410" s="2">
        <v>1</v>
      </c>
      <c r="G4410" s="2">
        <v>1</v>
      </c>
      <c r="H4410" s="2">
        <v>1</v>
      </c>
      <c r="I4410" s="2">
        <v>1</v>
      </c>
      <c r="J4410" s="2">
        <v>1</v>
      </c>
      <c r="K4410" s="2">
        <v>1</v>
      </c>
    </row>
    <row r="4411" spans="1:11" hidden="1">
      <c r="A4411" t="s">
        <v>296</v>
      </c>
      <c r="B4411" t="s">
        <v>376</v>
      </c>
      <c r="C4411" t="s">
        <v>282</v>
      </c>
      <c r="D4411" s="2">
        <v>1</v>
      </c>
      <c r="E4411" s="2">
        <v>1</v>
      </c>
      <c r="F4411" s="2">
        <v>1</v>
      </c>
      <c r="G4411" s="2">
        <v>1</v>
      </c>
      <c r="H4411" s="2">
        <v>1</v>
      </c>
      <c r="I4411" s="2">
        <v>1</v>
      </c>
      <c r="J4411" s="2">
        <v>1</v>
      </c>
      <c r="K4411" s="2">
        <v>1</v>
      </c>
    </row>
    <row r="4412" spans="1:11" hidden="1">
      <c r="A4412" t="s">
        <v>296</v>
      </c>
      <c r="B4412" t="s">
        <v>376</v>
      </c>
      <c r="C4412" t="s">
        <v>283</v>
      </c>
      <c r="D4412" s="2">
        <v>1</v>
      </c>
      <c r="E4412" s="2">
        <v>1</v>
      </c>
      <c r="F4412" s="2">
        <v>1</v>
      </c>
      <c r="G4412" s="2">
        <v>1</v>
      </c>
      <c r="H4412" s="2">
        <v>1</v>
      </c>
      <c r="I4412" s="2">
        <v>1</v>
      </c>
      <c r="J4412" s="2">
        <v>1</v>
      </c>
      <c r="K4412" s="2">
        <v>1</v>
      </c>
    </row>
    <row r="4413" spans="1:11" hidden="1">
      <c r="A4413" t="s">
        <v>296</v>
      </c>
      <c r="B4413" t="s">
        <v>376</v>
      </c>
      <c r="C4413" t="s">
        <v>284</v>
      </c>
      <c r="D4413" s="2">
        <v>1</v>
      </c>
      <c r="E4413" s="2">
        <v>1</v>
      </c>
      <c r="F4413" s="2">
        <v>1</v>
      </c>
      <c r="G4413" s="2">
        <v>1</v>
      </c>
      <c r="H4413" s="2">
        <v>1</v>
      </c>
      <c r="I4413" s="2">
        <v>1</v>
      </c>
      <c r="J4413" s="2">
        <v>1</v>
      </c>
      <c r="K4413" s="2">
        <v>1</v>
      </c>
    </row>
    <row r="4414" spans="1:11" hidden="1">
      <c r="A4414" t="s">
        <v>296</v>
      </c>
      <c r="B4414" t="s">
        <v>376</v>
      </c>
      <c r="C4414" t="s">
        <v>285</v>
      </c>
      <c r="D4414" s="2">
        <v>1</v>
      </c>
      <c r="E4414" s="2">
        <v>1</v>
      </c>
      <c r="F4414" s="2">
        <v>1</v>
      </c>
      <c r="G4414" s="2">
        <v>1</v>
      </c>
      <c r="H4414" s="2">
        <v>1</v>
      </c>
      <c r="I4414" s="2">
        <v>1</v>
      </c>
      <c r="J4414" s="2">
        <v>1</v>
      </c>
      <c r="K4414" s="2">
        <v>1</v>
      </c>
    </row>
    <row r="4415" spans="1:11" hidden="1">
      <c r="A4415" t="s">
        <v>296</v>
      </c>
      <c r="B4415" t="s">
        <v>376</v>
      </c>
      <c r="C4415" t="s">
        <v>286</v>
      </c>
      <c r="D4415" s="2">
        <v>1</v>
      </c>
      <c r="E4415" s="2">
        <v>1</v>
      </c>
      <c r="F4415" s="2">
        <v>1</v>
      </c>
      <c r="G4415" s="2">
        <v>1</v>
      </c>
      <c r="H4415" s="2">
        <v>1</v>
      </c>
      <c r="I4415" s="2">
        <v>1</v>
      </c>
      <c r="J4415" s="2">
        <v>1</v>
      </c>
      <c r="K4415" s="2">
        <v>1</v>
      </c>
    </row>
    <row r="4416" spans="1:11" hidden="1">
      <c r="A4416" t="s">
        <v>296</v>
      </c>
      <c r="B4416" t="s">
        <v>376</v>
      </c>
      <c r="C4416" t="s">
        <v>287</v>
      </c>
      <c r="D4416" s="2">
        <v>1</v>
      </c>
      <c r="E4416" s="2">
        <v>1</v>
      </c>
      <c r="F4416" s="2">
        <v>1</v>
      </c>
      <c r="G4416" s="2">
        <v>1</v>
      </c>
      <c r="H4416" s="2">
        <v>1</v>
      </c>
      <c r="I4416" s="2">
        <v>1</v>
      </c>
      <c r="J4416" s="2">
        <v>1</v>
      </c>
      <c r="K4416" s="2">
        <v>1</v>
      </c>
    </row>
    <row r="4417" spans="1:11" hidden="1">
      <c r="A4417" t="s">
        <v>296</v>
      </c>
      <c r="B4417" t="s">
        <v>376</v>
      </c>
      <c r="C4417" t="s">
        <v>288</v>
      </c>
      <c r="D4417" s="2">
        <v>1</v>
      </c>
      <c r="E4417" s="2">
        <v>1</v>
      </c>
      <c r="F4417" s="2">
        <v>1</v>
      </c>
      <c r="G4417" s="2">
        <v>1</v>
      </c>
      <c r="H4417" s="2">
        <v>1</v>
      </c>
      <c r="I4417" s="2">
        <v>1</v>
      </c>
      <c r="J4417" s="2">
        <v>1</v>
      </c>
      <c r="K4417" s="2">
        <v>1</v>
      </c>
    </row>
    <row r="4418" spans="1:11" hidden="1">
      <c r="A4418" t="s">
        <v>296</v>
      </c>
      <c r="B4418" t="s">
        <v>376</v>
      </c>
      <c r="C4418" t="s">
        <v>289</v>
      </c>
      <c r="D4418" s="2">
        <v>1</v>
      </c>
      <c r="E4418" s="2">
        <v>1</v>
      </c>
      <c r="F4418" s="2">
        <v>1</v>
      </c>
      <c r="G4418" s="2">
        <v>1</v>
      </c>
      <c r="H4418" s="2">
        <v>1</v>
      </c>
      <c r="I4418" s="2">
        <v>1</v>
      </c>
      <c r="J4418" s="2">
        <v>1</v>
      </c>
      <c r="K4418" s="2">
        <v>1</v>
      </c>
    </row>
    <row r="4419" spans="1:11" hidden="1">
      <c r="A4419" t="s">
        <v>296</v>
      </c>
      <c r="B4419" t="s">
        <v>376</v>
      </c>
      <c r="C4419" t="s">
        <v>290</v>
      </c>
      <c r="D4419" s="2">
        <v>1</v>
      </c>
      <c r="E4419" s="2">
        <v>1</v>
      </c>
      <c r="F4419" s="2">
        <v>1</v>
      </c>
      <c r="G4419" s="2">
        <v>1</v>
      </c>
      <c r="H4419" s="2">
        <v>1</v>
      </c>
      <c r="I4419" s="2">
        <v>1</v>
      </c>
      <c r="J4419" s="2">
        <v>1</v>
      </c>
      <c r="K4419" s="2">
        <v>1</v>
      </c>
    </row>
    <row r="4420" spans="1:11" hidden="1">
      <c r="A4420" t="s">
        <v>296</v>
      </c>
      <c r="B4420" t="s">
        <v>376</v>
      </c>
      <c r="C4420" t="s">
        <v>291</v>
      </c>
      <c r="D4420" s="2">
        <v>1</v>
      </c>
      <c r="E4420" s="2">
        <v>1</v>
      </c>
      <c r="F4420" s="2">
        <v>1</v>
      </c>
      <c r="G4420" s="2">
        <v>1</v>
      </c>
      <c r="H4420" s="2">
        <v>1</v>
      </c>
      <c r="I4420" s="2">
        <v>1</v>
      </c>
      <c r="J4420" s="2">
        <v>1</v>
      </c>
      <c r="K4420" s="2">
        <v>1</v>
      </c>
    </row>
    <row r="4421" spans="1:11" hidden="1">
      <c r="A4421" t="s">
        <v>296</v>
      </c>
      <c r="B4421" t="s">
        <v>376</v>
      </c>
      <c r="C4421" t="s">
        <v>292</v>
      </c>
      <c r="D4421" s="2">
        <v>1</v>
      </c>
      <c r="E4421" s="2">
        <v>1</v>
      </c>
      <c r="F4421" s="2">
        <v>1</v>
      </c>
      <c r="G4421" s="2">
        <v>1</v>
      </c>
      <c r="H4421" s="2">
        <v>1</v>
      </c>
      <c r="I4421" s="2">
        <v>1</v>
      </c>
      <c r="J4421" s="2">
        <v>1</v>
      </c>
      <c r="K4421" s="2">
        <v>1</v>
      </c>
    </row>
    <row r="4422" spans="1:11" hidden="1">
      <c r="A4422" t="s">
        <v>296</v>
      </c>
      <c r="B4422" t="s">
        <v>373</v>
      </c>
      <c r="C4422" t="s">
        <v>278</v>
      </c>
      <c r="D4422" s="2">
        <v>1</v>
      </c>
      <c r="E4422" s="2">
        <v>1</v>
      </c>
      <c r="F4422" s="2">
        <v>1</v>
      </c>
      <c r="G4422" s="2">
        <v>1</v>
      </c>
      <c r="H4422" s="2">
        <v>1</v>
      </c>
      <c r="I4422" s="2">
        <v>1</v>
      </c>
      <c r="J4422" s="2">
        <v>1</v>
      </c>
      <c r="K4422" s="2">
        <v>1</v>
      </c>
    </row>
    <row r="4423" spans="1:11" hidden="1">
      <c r="A4423" t="s">
        <v>296</v>
      </c>
      <c r="B4423" t="s">
        <v>373</v>
      </c>
      <c r="C4423" t="s">
        <v>279</v>
      </c>
      <c r="D4423" s="2">
        <v>1</v>
      </c>
      <c r="E4423" s="2">
        <v>1</v>
      </c>
      <c r="F4423" s="2">
        <v>1</v>
      </c>
      <c r="G4423" s="2">
        <v>1</v>
      </c>
      <c r="H4423" s="2">
        <v>1</v>
      </c>
      <c r="I4423" s="2">
        <v>1</v>
      </c>
      <c r="J4423" s="2">
        <v>1</v>
      </c>
      <c r="K4423" s="2">
        <v>1</v>
      </c>
    </row>
    <row r="4424" spans="1:11" hidden="1">
      <c r="A4424" t="s">
        <v>296</v>
      </c>
      <c r="B4424" t="s">
        <v>373</v>
      </c>
      <c r="C4424" t="s">
        <v>280</v>
      </c>
      <c r="D4424" s="2">
        <v>1</v>
      </c>
      <c r="E4424" s="2">
        <v>1</v>
      </c>
      <c r="F4424" s="2">
        <v>1</v>
      </c>
      <c r="G4424" s="2">
        <v>1</v>
      </c>
      <c r="H4424" s="2">
        <v>1</v>
      </c>
      <c r="I4424" s="2">
        <v>1</v>
      </c>
      <c r="J4424" s="2">
        <v>1</v>
      </c>
      <c r="K4424" s="2">
        <v>1</v>
      </c>
    </row>
    <row r="4425" spans="1:11" hidden="1">
      <c r="A4425" t="s">
        <v>296</v>
      </c>
      <c r="B4425" t="s">
        <v>373</v>
      </c>
      <c r="C4425" t="s">
        <v>277</v>
      </c>
      <c r="D4425" s="2">
        <v>1</v>
      </c>
      <c r="E4425" s="2">
        <v>1</v>
      </c>
      <c r="F4425" s="2">
        <v>1</v>
      </c>
      <c r="G4425" s="2">
        <v>1</v>
      </c>
      <c r="H4425" s="2">
        <v>1</v>
      </c>
      <c r="I4425" s="2">
        <v>1</v>
      </c>
      <c r="J4425" s="2">
        <v>1</v>
      </c>
      <c r="K4425" s="2">
        <v>1</v>
      </c>
    </row>
    <row r="4426" spans="1:11" hidden="1">
      <c r="A4426" t="s">
        <v>296</v>
      </c>
      <c r="B4426" t="s">
        <v>373</v>
      </c>
      <c r="C4426" t="s">
        <v>281</v>
      </c>
      <c r="D4426" s="2">
        <v>1</v>
      </c>
      <c r="E4426" s="2">
        <v>1</v>
      </c>
      <c r="F4426" s="2">
        <v>1</v>
      </c>
      <c r="G4426" s="2">
        <v>1</v>
      </c>
      <c r="H4426" s="2">
        <v>1</v>
      </c>
      <c r="I4426" s="2">
        <v>1</v>
      </c>
      <c r="J4426" s="2">
        <v>1</v>
      </c>
      <c r="K4426" s="2">
        <v>1</v>
      </c>
    </row>
    <row r="4427" spans="1:11" hidden="1">
      <c r="A4427" t="s">
        <v>296</v>
      </c>
      <c r="B4427" t="s">
        <v>373</v>
      </c>
      <c r="C4427" t="s">
        <v>282</v>
      </c>
      <c r="D4427" s="2">
        <v>1</v>
      </c>
      <c r="E4427" s="2">
        <v>1</v>
      </c>
      <c r="F4427" s="2">
        <v>1</v>
      </c>
      <c r="G4427" s="2">
        <v>1</v>
      </c>
      <c r="H4427" s="2">
        <v>1</v>
      </c>
      <c r="I4427" s="2">
        <v>1</v>
      </c>
      <c r="J4427" s="2">
        <v>1</v>
      </c>
      <c r="K4427" s="2">
        <v>1</v>
      </c>
    </row>
    <row r="4428" spans="1:11" hidden="1">
      <c r="A4428" t="s">
        <v>296</v>
      </c>
      <c r="B4428" t="s">
        <v>373</v>
      </c>
      <c r="C4428" t="s">
        <v>283</v>
      </c>
      <c r="D4428" s="2">
        <v>1</v>
      </c>
      <c r="E4428" s="2">
        <v>1</v>
      </c>
      <c r="F4428" s="2">
        <v>1</v>
      </c>
      <c r="G4428" s="2">
        <v>1</v>
      </c>
      <c r="H4428" s="2">
        <v>1</v>
      </c>
      <c r="I4428" s="2">
        <v>1</v>
      </c>
      <c r="J4428" s="2">
        <v>1</v>
      </c>
      <c r="K4428" s="2">
        <v>1</v>
      </c>
    </row>
    <row r="4429" spans="1:11" hidden="1">
      <c r="A4429" t="s">
        <v>296</v>
      </c>
      <c r="B4429" t="s">
        <v>373</v>
      </c>
      <c r="C4429" t="s">
        <v>284</v>
      </c>
      <c r="D4429" s="2">
        <v>1</v>
      </c>
      <c r="E4429" s="2">
        <v>1</v>
      </c>
      <c r="F4429" s="2">
        <v>1</v>
      </c>
      <c r="G4429" s="2">
        <v>1</v>
      </c>
      <c r="H4429" s="2">
        <v>1</v>
      </c>
      <c r="I4429" s="2">
        <v>1</v>
      </c>
      <c r="J4429" s="2">
        <v>1</v>
      </c>
      <c r="K4429" s="2">
        <v>1</v>
      </c>
    </row>
    <row r="4430" spans="1:11" hidden="1">
      <c r="A4430" t="s">
        <v>296</v>
      </c>
      <c r="B4430" t="s">
        <v>373</v>
      </c>
      <c r="C4430" t="s">
        <v>285</v>
      </c>
      <c r="D4430" s="2">
        <v>1</v>
      </c>
      <c r="E4430" s="2">
        <v>1</v>
      </c>
      <c r="F4430" s="2">
        <v>1</v>
      </c>
      <c r="G4430" s="2">
        <v>1</v>
      </c>
      <c r="H4430" s="2">
        <v>1</v>
      </c>
      <c r="I4430" s="2">
        <v>1</v>
      </c>
      <c r="J4430" s="2">
        <v>1</v>
      </c>
      <c r="K4430" s="2">
        <v>1</v>
      </c>
    </row>
    <row r="4431" spans="1:11" hidden="1">
      <c r="A4431" t="s">
        <v>296</v>
      </c>
      <c r="B4431" t="s">
        <v>373</v>
      </c>
      <c r="C4431" t="s">
        <v>286</v>
      </c>
      <c r="D4431" s="2">
        <v>1</v>
      </c>
      <c r="E4431" s="2">
        <v>1</v>
      </c>
      <c r="F4431" s="2">
        <v>1</v>
      </c>
      <c r="G4431" s="2">
        <v>1</v>
      </c>
      <c r="H4431" s="2">
        <v>1</v>
      </c>
      <c r="I4431" s="2">
        <v>1</v>
      </c>
      <c r="J4431" s="2">
        <v>1</v>
      </c>
      <c r="K4431" s="2">
        <v>1</v>
      </c>
    </row>
    <row r="4432" spans="1:11" hidden="1">
      <c r="A4432" t="s">
        <v>296</v>
      </c>
      <c r="B4432" t="s">
        <v>373</v>
      </c>
      <c r="C4432" t="s">
        <v>287</v>
      </c>
      <c r="D4432" s="2">
        <v>1</v>
      </c>
      <c r="E4432" s="2">
        <v>1</v>
      </c>
      <c r="F4432" s="2">
        <v>1</v>
      </c>
      <c r="G4432" s="2">
        <v>1</v>
      </c>
      <c r="H4432" s="2">
        <v>1</v>
      </c>
      <c r="I4432" s="2">
        <v>1</v>
      </c>
      <c r="J4432" s="2">
        <v>1</v>
      </c>
      <c r="K4432" s="2">
        <v>1</v>
      </c>
    </row>
    <row r="4433" spans="1:11" hidden="1">
      <c r="A4433" t="s">
        <v>296</v>
      </c>
      <c r="B4433" t="s">
        <v>373</v>
      </c>
      <c r="C4433" t="s">
        <v>288</v>
      </c>
      <c r="D4433" s="2">
        <v>1</v>
      </c>
      <c r="E4433" s="2">
        <v>1</v>
      </c>
      <c r="F4433" s="2">
        <v>1</v>
      </c>
      <c r="G4433" s="2">
        <v>1</v>
      </c>
      <c r="H4433" s="2">
        <v>1</v>
      </c>
      <c r="I4433" s="2">
        <v>1</v>
      </c>
      <c r="J4433" s="2">
        <v>1</v>
      </c>
      <c r="K4433" s="2">
        <v>1</v>
      </c>
    </row>
    <row r="4434" spans="1:11" hidden="1">
      <c r="A4434" t="s">
        <v>296</v>
      </c>
      <c r="B4434" t="s">
        <v>373</v>
      </c>
      <c r="C4434" t="s">
        <v>289</v>
      </c>
      <c r="D4434" s="2">
        <v>1</v>
      </c>
      <c r="E4434" s="2">
        <v>1</v>
      </c>
      <c r="F4434" s="2">
        <v>1</v>
      </c>
      <c r="G4434" s="2">
        <v>1</v>
      </c>
      <c r="H4434" s="2">
        <v>1</v>
      </c>
      <c r="I4434" s="2">
        <v>1</v>
      </c>
      <c r="J4434" s="2">
        <v>1</v>
      </c>
      <c r="K4434" s="2">
        <v>1</v>
      </c>
    </row>
    <row r="4435" spans="1:11" hidden="1">
      <c r="A4435" t="s">
        <v>296</v>
      </c>
      <c r="B4435" t="s">
        <v>373</v>
      </c>
      <c r="C4435" t="s">
        <v>290</v>
      </c>
      <c r="D4435" s="2">
        <v>1</v>
      </c>
      <c r="E4435" s="2">
        <v>1</v>
      </c>
      <c r="F4435" s="2">
        <v>1</v>
      </c>
      <c r="G4435" s="2">
        <v>1</v>
      </c>
      <c r="H4435" s="2">
        <v>1</v>
      </c>
      <c r="I4435" s="2">
        <v>1</v>
      </c>
      <c r="J4435" s="2">
        <v>1</v>
      </c>
      <c r="K4435" s="2">
        <v>1</v>
      </c>
    </row>
    <row r="4436" spans="1:11" hidden="1">
      <c r="A4436" t="s">
        <v>296</v>
      </c>
      <c r="B4436" t="s">
        <v>373</v>
      </c>
      <c r="C4436" t="s">
        <v>291</v>
      </c>
      <c r="D4436" s="2">
        <v>1</v>
      </c>
      <c r="E4436" s="2">
        <v>1</v>
      </c>
      <c r="F4436" s="2">
        <v>1</v>
      </c>
      <c r="G4436" s="2">
        <v>1</v>
      </c>
      <c r="H4436" s="2">
        <v>1</v>
      </c>
      <c r="I4436" s="2">
        <v>1</v>
      </c>
      <c r="J4436" s="2">
        <v>1</v>
      </c>
      <c r="K4436" s="2">
        <v>1</v>
      </c>
    </row>
    <row r="4437" spans="1:11" hidden="1">
      <c r="A4437" t="s">
        <v>296</v>
      </c>
      <c r="B4437" t="s">
        <v>373</v>
      </c>
      <c r="C4437" t="s">
        <v>292</v>
      </c>
      <c r="D4437" s="2">
        <v>1</v>
      </c>
      <c r="E4437" s="2">
        <v>1</v>
      </c>
      <c r="F4437" s="2">
        <v>1</v>
      </c>
      <c r="G4437" s="2">
        <v>1</v>
      </c>
      <c r="H4437" s="2">
        <v>1</v>
      </c>
      <c r="I4437" s="2">
        <v>1</v>
      </c>
      <c r="J4437" s="2">
        <v>1</v>
      </c>
      <c r="K4437" s="2">
        <v>1</v>
      </c>
    </row>
    <row r="4438" spans="1:11" hidden="1">
      <c r="A4438" t="s">
        <v>296</v>
      </c>
      <c r="B4438" t="s">
        <v>377</v>
      </c>
      <c r="C4438" t="s">
        <v>278</v>
      </c>
      <c r="D4438" s="2">
        <v>1</v>
      </c>
      <c r="E4438" s="2">
        <v>1</v>
      </c>
      <c r="F4438" s="2">
        <v>1</v>
      </c>
      <c r="G4438" s="2">
        <v>1</v>
      </c>
      <c r="H4438" s="2">
        <v>1</v>
      </c>
      <c r="I4438" s="2">
        <v>1</v>
      </c>
      <c r="J4438" s="2">
        <v>1</v>
      </c>
      <c r="K4438" s="2">
        <v>1</v>
      </c>
    </row>
    <row r="4439" spans="1:11" hidden="1">
      <c r="A4439" t="s">
        <v>296</v>
      </c>
      <c r="B4439" t="s">
        <v>377</v>
      </c>
      <c r="C4439" t="s">
        <v>279</v>
      </c>
      <c r="D4439" s="2">
        <v>1</v>
      </c>
      <c r="E4439" s="2">
        <v>1</v>
      </c>
      <c r="F4439" s="2">
        <v>1</v>
      </c>
      <c r="G4439" s="2">
        <v>1</v>
      </c>
      <c r="H4439" s="2">
        <v>1</v>
      </c>
      <c r="I4439" s="2">
        <v>1</v>
      </c>
      <c r="J4439" s="2">
        <v>1</v>
      </c>
      <c r="K4439" s="2">
        <v>1</v>
      </c>
    </row>
    <row r="4440" spans="1:11" hidden="1">
      <c r="A4440" t="s">
        <v>296</v>
      </c>
      <c r="B4440" t="s">
        <v>377</v>
      </c>
      <c r="C4440" t="s">
        <v>280</v>
      </c>
      <c r="D4440" s="2">
        <v>1</v>
      </c>
      <c r="E4440" s="2">
        <v>1</v>
      </c>
      <c r="F4440" s="2">
        <v>1</v>
      </c>
      <c r="G4440" s="2">
        <v>1</v>
      </c>
      <c r="H4440" s="2">
        <v>1</v>
      </c>
      <c r="I4440" s="2">
        <v>1</v>
      </c>
      <c r="J4440" s="2">
        <v>1</v>
      </c>
      <c r="K4440" s="2">
        <v>1</v>
      </c>
    </row>
    <row r="4441" spans="1:11" hidden="1">
      <c r="A4441" t="s">
        <v>296</v>
      </c>
      <c r="B4441" t="s">
        <v>377</v>
      </c>
      <c r="C4441" t="s">
        <v>277</v>
      </c>
      <c r="D4441" s="2">
        <v>1</v>
      </c>
      <c r="E4441" s="2">
        <v>1</v>
      </c>
      <c r="F4441" s="2">
        <v>1</v>
      </c>
      <c r="G4441" s="2">
        <v>1</v>
      </c>
      <c r="H4441" s="2">
        <v>1</v>
      </c>
      <c r="I4441" s="2">
        <v>1</v>
      </c>
      <c r="J4441" s="2">
        <v>1</v>
      </c>
      <c r="K4441" s="2">
        <v>1</v>
      </c>
    </row>
    <row r="4442" spans="1:11" hidden="1">
      <c r="A4442" t="s">
        <v>296</v>
      </c>
      <c r="B4442" t="s">
        <v>377</v>
      </c>
      <c r="C4442" t="s">
        <v>281</v>
      </c>
      <c r="D4442" s="2">
        <v>1</v>
      </c>
      <c r="E4442" s="2">
        <v>1</v>
      </c>
      <c r="F4442" s="2">
        <v>1</v>
      </c>
      <c r="G4442" s="2">
        <v>1</v>
      </c>
      <c r="H4442" s="2">
        <v>1</v>
      </c>
      <c r="I4442" s="2">
        <v>1</v>
      </c>
      <c r="J4442" s="2">
        <v>1</v>
      </c>
      <c r="K4442" s="2">
        <v>1</v>
      </c>
    </row>
    <row r="4443" spans="1:11" hidden="1">
      <c r="A4443" t="s">
        <v>296</v>
      </c>
      <c r="B4443" t="s">
        <v>377</v>
      </c>
      <c r="C4443" t="s">
        <v>282</v>
      </c>
      <c r="D4443" s="2">
        <v>1</v>
      </c>
      <c r="E4443" s="2">
        <v>1</v>
      </c>
      <c r="F4443" s="2">
        <v>1</v>
      </c>
      <c r="G4443" s="2">
        <v>1</v>
      </c>
      <c r="H4443" s="2">
        <v>1</v>
      </c>
      <c r="I4443" s="2">
        <v>1</v>
      </c>
      <c r="J4443" s="2">
        <v>1</v>
      </c>
      <c r="K4443" s="2">
        <v>1</v>
      </c>
    </row>
    <row r="4444" spans="1:11" hidden="1">
      <c r="A4444" t="s">
        <v>296</v>
      </c>
      <c r="B4444" t="s">
        <v>377</v>
      </c>
      <c r="C4444" t="s">
        <v>283</v>
      </c>
      <c r="D4444" s="2">
        <v>1</v>
      </c>
      <c r="E4444" s="2">
        <v>1</v>
      </c>
      <c r="F4444" s="2">
        <v>1</v>
      </c>
      <c r="G4444" s="2">
        <v>1</v>
      </c>
      <c r="H4444" s="2">
        <v>1</v>
      </c>
      <c r="I4444" s="2">
        <v>1</v>
      </c>
      <c r="J4444" s="2">
        <v>1</v>
      </c>
      <c r="K4444" s="2">
        <v>1</v>
      </c>
    </row>
    <row r="4445" spans="1:11" hidden="1">
      <c r="A4445" t="s">
        <v>296</v>
      </c>
      <c r="B4445" t="s">
        <v>377</v>
      </c>
      <c r="C4445" t="s">
        <v>284</v>
      </c>
      <c r="D4445" s="2">
        <v>1</v>
      </c>
      <c r="E4445" s="2">
        <v>1</v>
      </c>
      <c r="F4445" s="2">
        <v>1</v>
      </c>
      <c r="G4445" s="2">
        <v>1</v>
      </c>
      <c r="H4445" s="2">
        <v>1</v>
      </c>
      <c r="I4445" s="2">
        <v>1</v>
      </c>
      <c r="J4445" s="2">
        <v>1</v>
      </c>
      <c r="K4445" s="2">
        <v>1</v>
      </c>
    </row>
    <row r="4446" spans="1:11" hidden="1">
      <c r="A4446" t="s">
        <v>296</v>
      </c>
      <c r="B4446" t="s">
        <v>377</v>
      </c>
      <c r="C4446" t="s">
        <v>285</v>
      </c>
      <c r="D4446" s="2">
        <v>1</v>
      </c>
      <c r="E4446" s="2">
        <v>1</v>
      </c>
      <c r="F4446" s="2">
        <v>1</v>
      </c>
      <c r="G4446" s="2">
        <v>1</v>
      </c>
      <c r="H4446" s="2">
        <v>1</v>
      </c>
      <c r="I4446" s="2">
        <v>1</v>
      </c>
      <c r="J4446" s="2">
        <v>1</v>
      </c>
      <c r="K4446" s="2">
        <v>1</v>
      </c>
    </row>
    <row r="4447" spans="1:11" hidden="1">
      <c r="A4447" t="s">
        <v>296</v>
      </c>
      <c r="B4447" t="s">
        <v>377</v>
      </c>
      <c r="C4447" t="s">
        <v>286</v>
      </c>
      <c r="D4447" s="2">
        <v>1</v>
      </c>
      <c r="E4447" s="2">
        <v>1</v>
      </c>
      <c r="F4447" s="2">
        <v>1</v>
      </c>
      <c r="G4447" s="2">
        <v>1</v>
      </c>
      <c r="H4447" s="2">
        <v>1</v>
      </c>
      <c r="I4447" s="2">
        <v>1</v>
      </c>
      <c r="J4447" s="2">
        <v>1</v>
      </c>
      <c r="K4447" s="2">
        <v>1</v>
      </c>
    </row>
    <row r="4448" spans="1:11" hidden="1">
      <c r="A4448" t="s">
        <v>296</v>
      </c>
      <c r="B4448" t="s">
        <v>377</v>
      </c>
      <c r="C4448" t="s">
        <v>287</v>
      </c>
      <c r="D4448" s="2">
        <v>1</v>
      </c>
      <c r="E4448" s="2">
        <v>1</v>
      </c>
      <c r="F4448" s="2">
        <v>1</v>
      </c>
      <c r="G4448" s="2">
        <v>1</v>
      </c>
      <c r="H4448" s="2">
        <v>1</v>
      </c>
      <c r="I4448" s="2">
        <v>1</v>
      </c>
      <c r="J4448" s="2">
        <v>1</v>
      </c>
      <c r="K4448" s="2">
        <v>1</v>
      </c>
    </row>
    <row r="4449" spans="1:11" hidden="1">
      <c r="A4449" t="s">
        <v>296</v>
      </c>
      <c r="B4449" t="s">
        <v>377</v>
      </c>
      <c r="C4449" t="s">
        <v>288</v>
      </c>
      <c r="D4449" s="2">
        <v>1</v>
      </c>
      <c r="E4449" s="2">
        <v>1</v>
      </c>
      <c r="F4449" s="2">
        <v>1</v>
      </c>
      <c r="G4449" s="2">
        <v>1</v>
      </c>
      <c r="H4449" s="2">
        <v>1</v>
      </c>
      <c r="I4449" s="2">
        <v>1</v>
      </c>
      <c r="J4449" s="2">
        <v>1</v>
      </c>
      <c r="K4449" s="2">
        <v>1</v>
      </c>
    </row>
    <row r="4450" spans="1:11" hidden="1">
      <c r="A4450" t="s">
        <v>296</v>
      </c>
      <c r="B4450" t="s">
        <v>377</v>
      </c>
      <c r="C4450" t="s">
        <v>289</v>
      </c>
      <c r="D4450" s="2">
        <v>1</v>
      </c>
      <c r="E4450" s="2">
        <v>1</v>
      </c>
      <c r="F4450" s="2">
        <v>1</v>
      </c>
      <c r="G4450" s="2">
        <v>1</v>
      </c>
      <c r="H4450" s="2">
        <v>1</v>
      </c>
      <c r="I4450" s="2">
        <v>1</v>
      </c>
      <c r="J4450" s="2">
        <v>1</v>
      </c>
      <c r="K4450" s="2">
        <v>1</v>
      </c>
    </row>
    <row r="4451" spans="1:11" hidden="1">
      <c r="A4451" t="s">
        <v>296</v>
      </c>
      <c r="B4451" t="s">
        <v>377</v>
      </c>
      <c r="C4451" t="s">
        <v>290</v>
      </c>
      <c r="D4451" s="2">
        <v>1</v>
      </c>
      <c r="E4451" s="2">
        <v>1</v>
      </c>
      <c r="F4451" s="2">
        <v>1</v>
      </c>
      <c r="G4451" s="2">
        <v>1</v>
      </c>
      <c r="H4451" s="2">
        <v>1</v>
      </c>
      <c r="I4451" s="2">
        <v>1</v>
      </c>
      <c r="J4451" s="2">
        <v>1</v>
      </c>
      <c r="K4451" s="2">
        <v>1</v>
      </c>
    </row>
    <row r="4452" spans="1:11" hidden="1">
      <c r="A4452" t="s">
        <v>296</v>
      </c>
      <c r="B4452" t="s">
        <v>377</v>
      </c>
      <c r="C4452" t="s">
        <v>291</v>
      </c>
      <c r="D4452" s="2">
        <v>1</v>
      </c>
      <c r="E4452" s="2">
        <v>1</v>
      </c>
      <c r="F4452" s="2">
        <v>1</v>
      </c>
      <c r="G4452" s="2">
        <v>1</v>
      </c>
      <c r="H4452" s="2">
        <v>1</v>
      </c>
      <c r="I4452" s="2">
        <v>1</v>
      </c>
      <c r="J4452" s="2">
        <v>1</v>
      </c>
      <c r="K4452" s="2">
        <v>1</v>
      </c>
    </row>
    <row r="4453" spans="1:11" hidden="1">
      <c r="A4453" t="s">
        <v>296</v>
      </c>
      <c r="B4453" t="s">
        <v>377</v>
      </c>
      <c r="C4453" t="s">
        <v>292</v>
      </c>
      <c r="D4453" s="2">
        <v>1</v>
      </c>
      <c r="E4453" s="2">
        <v>1</v>
      </c>
      <c r="F4453" s="2">
        <v>1</v>
      </c>
      <c r="G4453" s="2">
        <v>1</v>
      </c>
      <c r="H4453" s="2">
        <v>1</v>
      </c>
      <c r="I4453" s="2">
        <v>1</v>
      </c>
      <c r="J4453" s="2">
        <v>1</v>
      </c>
      <c r="K4453" s="2">
        <v>1</v>
      </c>
    </row>
    <row r="4454" spans="1:11" hidden="1">
      <c r="A4454" t="s">
        <v>296</v>
      </c>
      <c r="B4454" t="s">
        <v>368</v>
      </c>
      <c r="C4454" t="s">
        <v>278</v>
      </c>
      <c r="D4454">
        <v>1</v>
      </c>
      <c r="E4454">
        <v>1</v>
      </c>
      <c r="F4454">
        <v>1</v>
      </c>
      <c r="G4454">
        <v>1</v>
      </c>
      <c r="H4454">
        <v>1</v>
      </c>
      <c r="I4454">
        <v>1</v>
      </c>
      <c r="J4454">
        <v>1</v>
      </c>
      <c r="K4454">
        <v>1</v>
      </c>
    </row>
    <row r="4455" spans="1:11" hidden="1">
      <c r="A4455" t="s">
        <v>296</v>
      </c>
      <c r="B4455" t="s">
        <v>368</v>
      </c>
      <c r="C4455" t="s">
        <v>279</v>
      </c>
      <c r="D4455">
        <v>1</v>
      </c>
      <c r="E4455">
        <v>1</v>
      </c>
      <c r="F4455">
        <v>1</v>
      </c>
      <c r="G4455">
        <v>1</v>
      </c>
      <c r="H4455">
        <v>1</v>
      </c>
      <c r="I4455">
        <v>1</v>
      </c>
      <c r="J4455">
        <v>1</v>
      </c>
      <c r="K4455">
        <v>1</v>
      </c>
    </row>
    <row r="4456" spans="1:11" hidden="1">
      <c r="A4456" t="s">
        <v>296</v>
      </c>
      <c r="B4456" t="s">
        <v>368</v>
      </c>
      <c r="C4456" t="s">
        <v>280</v>
      </c>
      <c r="D4456">
        <v>1</v>
      </c>
      <c r="E4456">
        <v>1</v>
      </c>
      <c r="F4456">
        <v>1</v>
      </c>
      <c r="G4456">
        <v>1</v>
      </c>
      <c r="H4456">
        <v>1</v>
      </c>
      <c r="I4456">
        <v>1</v>
      </c>
      <c r="J4456">
        <v>1</v>
      </c>
      <c r="K4456">
        <v>1</v>
      </c>
    </row>
    <row r="4457" spans="1:11" hidden="1">
      <c r="A4457" t="s">
        <v>296</v>
      </c>
      <c r="B4457" t="s">
        <v>368</v>
      </c>
      <c r="C4457" t="s">
        <v>277</v>
      </c>
      <c r="D4457">
        <v>1</v>
      </c>
      <c r="E4457">
        <v>1</v>
      </c>
      <c r="F4457">
        <v>1</v>
      </c>
      <c r="G4457">
        <v>1</v>
      </c>
      <c r="H4457">
        <v>1</v>
      </c>
      <c r="I4457">
        <v>1</v>
      </c>
      <c r="J4457">
        <v>1</v>
      </c>
      <c r="K4457">
        <v>1</v>
      </c>
    </row>
    <row r="4458" spans="1:11" hidden="1">
      <c r="A4458" t="s">
        <v>296</v>
      </c>
      <c r="B4458" t="s">
        <v>368</v>
      </c>
      <c r="C4458" t="s">
        <v>281</v>
      </c>
      <c r="D4458">
        <v>1</v>
      </c>
      <c r="E4458">
        <v>1</v>
      </c>
      <c r="F4458">
        <v>1</v>
      </c>
      <c r="G4458">
        <v>1</v>
      </c>
      <c r="H4458">
        <v>1</v>
      </c>
      <c r="I4458">
        <v>1</v>
      </c>
      <c r="J4458">
        <v>1</v>
      </c>
      <c r="K4458">
        <v>1</v>
      </c>
    </row>
    <row r="4459" spans="1:11" hidden="1">
      <c r="A4459" t="s">
        <v>296</v>
      </c>
      <c r="B4459" t="s">
        <v>368</v>
      </c>
      <c r="C4459" t="s">
        <v>282</v>
      </c>
      <c r="D4459">
        <v>1</v>
      </c>
      <c r="E4459">
        <v>1</v>
      </c>
      <c r="F4459">
        <v>1</v>
      </c>
      <c r="G4459">
        <v>1</v>
      </c>
      <c r="H4459">
        <v>1</v>
      </c>
      <c r="I4459">
        <v>1</v>
      </c>
      <c r="J4459">
        <v>1</v>
      </c>
      <c r="K4459">
        <v>1</v>
      </c>
    </row>
    <row r="4460" spans="1:11" hidden="1">
      <c r="A4460" t="s">
        <v>296</v>
      </c>
      <c r="B4460" t="s">
        <v>368</v>
      </c>
      <c r="C4460" t="s">
        <v>283</v>
      </c>
      <c r="D4460">
        <v>1</v>
      </c>
      <c r="E4460">
        <v>1</v>
      </c>
      <c r="F4460">
        <v>1</v>
      </c>
      <c r="G4460">
        <v>1</v>
      </c>
      <c r="H4460">
        <v>1</v>
      </c>
      <c r="I4460">
        <v>1</v>
      </c>
      <c r="J4460">
        <v>1</v>
      </c>
      <c r="K4460">
        <v>1</v>
      </c>
    </row>
    <row r="4461" spans="1:11" hidden="1">
      <c r="A4461" t="s">
        <v>296</v>
      </c>
      <c r="B4461" t="s">
        <v>368</v>
      </c>
      <c r="C4461" t="s">
        <v>284</v>
      </c>
      <c r="D4461">
        <v>1</v>
      </c>
      <c r="E4461">
        <v>1</v>
      </c>
      <c r="F4461">
        <v>1</v>
      </c>
      <c r="G4461">
        <v>1</v>
      </c>
      <c r="H4461">
        <v>1</v>
      </c>
      <c r="I4461">
        <v>1</v>
      </c>
      <c r="J4461">
        <v>1</v>
      </c>
      <c r="K4461">
        <v>1</v>
      </c>
    </row>
    <row r="4462" spans="1:11" hidden="1">
      <c r="A4462" t="s">
        <v>296</v>
      </c>
      <c r="B4462" t="s">
        <v>368</v>
      </c>
      <c r="C4462" t="s">
        <v>285</v>
      </c>
      <c r="D4462">
        <v>1</v>
      </c>
      <c r="E4462">
        <v>1</v>
      </c>
      <c r="F4462">
        <v>1</v>
      </c>
      <c r="G4462">
        <v>1</v>
      </c>
      <c r="H4462">
        <v>1</v>
      </c>
      <c r="I4462">
        <v>1</v>
      </c>
      <c r="J4462">
        <v>1</v>
      </c>
      <c r="K4462">
        <v>1</v>
      </c>
    </row>
    <row r="4463" spans="1:11" hidden="1">
      <c r="A4463" t="s">
        <v>296</v>
      </c>
      <c r="B4463" t="s">
        <v>368</v>
      </c>
      <c r="C4463" t="s">
        <v>286</v>
      </c>
      <c r="D4463">
        <v>1</v>
      </c>
      <c r="E4463">
        <v>1</v>
      </c>
      <c r="F4463">
        <v>1</v>
      </c>
      <c r="G4463">
        <v>1</v>
      </c>
      <c r="H4463">
        <v>1</v>
      </c>
      <c r="I4463">
        <v>1</v>
      </c>
      <c r="J4463">
        <v>1</v>
      </c>
      <c r="K4463">
        <v>1</v>
      </c>
    </row>
    <row r="4464" spans="1:11" hidden="1">
      <c r="A4464" t="s">
        <v>296</v>
      </c>
      <c r="B4464" t="s">
        <v>368</v>
      </c>
      <c r="C4464" t="s">
        <v>287</v>
      </c>
      <c r="D4464">
        <v>1</v>
      </c>
      <c r="E4464">
        <v>1</v>
      </c>
      <c r="F4464">
        <v>1</v>
      </c>
      <c r="G4464">
        <v>1</v>
      </c>
      <c r="H4464">
        <v>1</v>
      </c>
      <c r="I4464">
        <v>1</v>
      </c>
      <c r="J4464">
        <v>1</v>
      </c>
      <c r="K4464">
        <v>1</v>
      </c>
    </row>
    <row r="4465" spans="1:11" hidden="1">
      <c r="A4465" t="s">
        <v>296</v>
      </c>
      <c r="B4465" t="s">
        <v>368</v>
      </c>
      <c r="C4465" t="s">
        <v>288</v>
      </c>
      <c r="D4465">
        <v>1</v>
      </c>
      <c r="E4465">
        <v>1</v>
      </c>
      <c r="F4465">
        <v>1</v>
      </c>
      <c r="G4465">
        <v>1</v>
      </c>
      <c r="H4465">
        <v>1</v>
      </c>
      <c r="I4465">
        <v>1</v>
      </c>
      <c r="J4465">
        <v>1</v>
      </c>
      <c r="K4465">
        <v>1</v>
      </c>
    </row>
    <row r="4466" spans="1:11" hidden="1">
      <c r="A4466" t="s">
        <v>296</v>
      </c>
      <c r="B4466" t="s">
        <v>368</v>
      </c>
      <c r="C4466" t="s">
        <v>289</v>
      </c>
      <c r="D4466">
        <v>1</v>
      </c>
      <c r="E4466">
        <v>1</v>
      </c>
      <c r="F4466">
        <v>1</v>
      </c>
      <c r="G4466">
        <v>1</v>
      </c>
      <c r="H4466">
        <v>1</v>
      </c>
      <c r="I4466">
        <v>1</v>
      </c>
      <c r="J4466">
        <v>1</v>
      </c>
      <c r="K4466">
        <v>1</v>
      </c>
    </row>
    <row r="4467" spans="1:11" hidden="1">
      <c r="A4467" t="s">
        <v>296</v>
      </c>
      <c r="B4467" t="s">
        <v>368</v>
      </c>
      <c r="C4467" t="s">
        <v>290</v>
      </c>
      <c r="D4467">
        <v>1</v>
      </c>
      <c r="E4467">
        <v>1</v>
      </c>
      <c r="F4467">
        <v>1</v>
      </c>
      <c r="G4467">
        <v>1</v>
      </c>
      <c r="H4467">
        <v>1</v>
      </c>
      <c r="I4467">
        <v>1</v>
      </c>
      <c r="J4467">
        <v>1</v>
      </c>
      <c r="K4467">
        <v>1</v>
      </c>
    </row>
    <row r="4468" spans="1:11" hidden="1">
      <c r="A4468" t="s">
        <v>296</v>
      </c>
      <c r="B4468" t="s">
        <v>368</v>
      </c>
      <c r="C4468" t="s">
        <v>291</v>
      </c>
      <c r="D4468">
        <v>1</v>
      </c>
      <c r="E4468">
        <v>1</v>
      </c>
      <c r="F4468">
        <v>1</v>
      </c>
      <c r="G4468">
        <v>1</v>
      </c>
      <c r="H4468">
        <v>1</v>
      </c>
      <c r="I4468">
        <v>1</v>
      </c>
      <c r="J4468">
        <v>1</v>
      </c>
      <c r="K4468">
        <v>1</v>
      </c>
    </row>
    <row r="4469" spans="1:11" hidden="1">
      <c r="A4469" t="s">
        <v>296</v>
      </c>
      <c r="B4469" t="s">
        <v>368</v>
      </c>
      <c r="C4469" t="s">
        <v>292</v>
      </c>
      <c r="D4469">
        <v>1</v>
      </c>
      <c r="E4469">
        <v>1</v>
      </c>
      <c r="F4469">
        <v>1</v>
      </c>
      <c r="G4469">
        <v>1</v>
      </c>
      <c r="H4469">
        <v>1</v>
      </c>
      <c r="I4469">
        <v>1</v>
      </c>
      <c r="J4469">
        <v>1</v>
      </c>
      <c r="K4469">
        <v>1</v>
      </c>
    </row>
    <row r="4470" spans="1:11" hidden="1">
      <c r="A4470" t="s">
        <v>296</v>
      </c>
      <c r="B4470" t="s">
        <v>369</v>
      </c>
      <c r="C4470" t="s">
        <v>278</v>
      </c>
      <c r="D4470">
        <v>1</v>
      </c>
      <c r="E4470">
        <v>1</v>
      </c>
      <c r="F4470">
        <v>1</v>
      </c>
      <c r="G4470">
        <v>1</v>
      </c>
      <c r="H4470">
        <v>1</v>
      </c>
      <c r="I4470">
        <v>1</v>
      </c>
      <c r="J4470">
        <v>1</v>
      </c>
      <c r="K4470">
        <v>1</v>
      </c>
    </row>
    <row r="4471" spans="1:11" hidden="1">
      <c r="A4471" t="s">
        <v>296</v>
      </c>
      <c r="B4471" t="s">
        <v>369</v>
      </c>
      <c r="C4471" t="s">
        <v>279</v>
      </c>
      <c r="D4471">
        <v>1</v>
      </c>
      <c r="E4471">
        <v>1</v>
      </c>
      <c r="F4471">
        <v>1</v>
      </c>
      <c r="G4471">
        <v>1</v>
      </c>
      <c r="H4471">
        <v>1</v>
      </c>
      <c r="I4471">
        <v>1</v>
      </c>
      <c r="J4471">
        <v>1</v>
      </c>
      <c r="K4471">
        <v>1</v>
      </c>
    </row>
    <row r="4472" spans="1:11" hidden="1">
      <c r="A4472" t="s">
        <v>296</v>
      </c>
      <c r="B4472" t="s">
        <v>369</v>
      </c>
      <c r="C4472" t="s">
        <v>280</v>
      </c>
      <c r="D4472">
        <v>1</v>
      </c>
      <c r="E4472">
        <v>1</v>
      </c>
      <c r="F4472">
        <v>1</v>
      </c>
      <c r="G4472">
        <v>1</v>
      </c>
      <c r="H4472">
        <v>1</v>
      </c>
      <c r="I4472">
        <v>1</v>
      </c>
      <c r="J4472">
        <v>1</v>
      </c>
      <c r="K4472">
        <v>1</v>
      </c>
    </row>
    <row r="4473" spans="1:11" hidden="1">
      <c r="A4473" t="s">
        <v>296</v>
      </c>
      <c r="B4473" t="s">
        <v>369</v>
      </c>
      <c r="C4473" t="s">
        <v>277</v>
      </c>
      <c r="D4473">
        <v>1</v>
      </c>
      <c r="E4473">
        <v>1</v>
      </c>
      <c r="F4473">
        <v>1</v>
      </c>
      <c r="G4473">
        <v>1</v>
      </c>
      <c r="H4473">
        <v>1</v>
      </c>
      <c r="I4473">
        <v>1</v>
      </c>
      <c r="J4473">
        <v>1</v>
      </c>
      <c r="K4473">
        <v>1</v>
      </c>
    </row>
    <row r="4474" spans="1:11" hidden="1">
      <c r="A4474" t="s">
        <v>296</v>
      </c>
      <c r="B4474" t="s">
        <v>369</v>
      </c>
      <c r="C4474" t="s">
        <v>281</v>
      </c>
      <c r="D4474">
        <v>1</v>
      </c>
      <c r="E4474">
        <v>1</v>
      </c>
      <c r="F4474">
        <v>1</v>
      </c>
      <c r="G4474">
        <v>1</v>
      </c>
      <c r="H4474">
        <v>1</v>
      </c>
      <c r="I4474">
        <v>1</v>
      </c>
      <c r="J4474">
        <v>1</v>
      </c>
      <c r="K4474">
        <v>1</v>
      </c>
    </row>
    <row r="4475" spans="1:11" hidden="1">
      <c r="A4475" t="s">
        <v>296</v>
      </c>
      <c r="B4475" t="s">
        <v>369</v>
      </c>
      <c r="C4475" t="s">
        <v>282</v>
      </c>
      <c r="D4475">
        <v>1</v>
      </c>
      <c r="E4475">
        <v>1</v>
      </c>
      <c r="F4475">
        <v>1</v>
      </c>
      <c r="G4475">
        <v>1</v>
      </c>
      <c r="H4475">
        <v>1</v>
      </c>
      <c r="I4475">
        <v>1</v>
      </c>
      <c r="J4475">
        <v>1</v>
      </c>
      <c r="K4475">
        <v>1</v>
      </c>
    </row>
    <row r="4476" spans="1:11" hidden="1">
      <c r="A4476" t="s">
        <v>296</v>
      </c>
      <c r="B4476" t="s">
        <v>369</v>
      </c>
      <c r="C4476" t="s">
        <v>283</v>
      </c>
      <c r="D4476">
        <v>1</v>
      </c>
      <c r="E4476">
        <v>1</v>
      </c>
      <c r="F4476">
        <v>1</v>
      </c>
      <c r="G4476">
        <v>1</v>
      </c>
      <c r="H4476">
        <v>1</v>
      </c>
      <c r="I4476">
        <v>1</v>
      </c>
      <c r="J4476">
        <v>1</v>
      </c>
      <c r="K4476">
        <v>1</v>
      </c>
    </row>
    <row r="4477" spans="1:11" hidden="1">
      <c r="A4477" t="s">
        <v>296</v>
      </c>
      <c r="B4477" t="s">
        <v>369</v>
      </c>
      <c r="C4477" t="s">
        <v>284</v>
      </c>
      <c r="D4477">
        <v>1</v>
      </c>
      <c r="E4477">
        <v>1</v>
      </c>
      <c r="F4477">
        <v>1</v>
      </c>
      <c r="G4477">
        <v>1</v>
      </c>
      <c r="H4477">
        <v>1</v>
      </c>
      <c r="I4477">
        <v>1</v>
      </c>
      <c r="J4477">
        <v>1</v>
      </c>
      <c r="K4477">
        <v>1</v>
      </c>
    </row>
    <row r="4478" spans="1:11" hidden="1">
      <c r="A4478" t="s">
        <v>296</v>
      </c>
      <c r="B4478" t="s">
        <v>369</v>
      </c>
      <c r="C4478" t="s">
        <v>285</v>
      </c>
      <c r="D4478">
        <v>1</v>
      </c>
      <c r="E4478">
        <v>1</v>
      </c>
      <c r="F4478">
        <v>1</v>
      </c>
      <c r="G4478">
        <v>1</v>
      </c>
      <c r="H4478">
        <v>1</v>
      </c>
      <c r="I4478">
        <v>1</v>
      </c>
      <c r="J4478">
        <v>1</v>
      </c>
      <c r="K4478">
        <v>1</v>
      </c>
    </row>
    <row r="4479" spans="1:11" hidden="1">
      <c r="A4479" t="s">
        <v>296</v>
      </c>
      <c r="B4479" t="s">
        <v>369</v>
      </c>
      <c r="C4479" t="s">
        <v>286</v>
      </c>
      <c r="D4479">
        <v>1</v>
      </c>
      <c r="E4479">
        <v>1</v>
      </c>
      <c r="F4479">
        <v>1</v>
      </c>
      <c r="G4479">
        <v>1</v>
      </c>
      <c r="H4479">
        <v>1</v>
      </c>
      <c r="I4479">
        <v>1</v>
      </c>
      <c r="J4479">
        <v>1</v>
      </c>
      <c r="K4479">
        <v>1</v>
      </c>
    </row>
    <row r="4480" spans="1:11" hidden="1">
      <c r="A4480" t="s">
        <v>296</v>
      </c>
      <c r="B4480" t="s">
        <v>369</v>
      </c>
      <c r="C4480" t="s">
        <v>287</v>
      </c>
      <c r="D4480">
        <v>1</v>
      </c>
      <c r="E4480">
        <v>1</v>
      </c>
      <c r="F4480">
        <v>1</v>
      </c>
      <c r="G4480">
        <v>1</v>
      </c>
      <c r="H4480">
        <v>1</v>
      </c>
      <c r="I4480">
        <v>1</v>
      </c>
      <c r="J4480">
        <v>1</v>
      </c>
      <c r="K4480">
        <v>1</v>
      </c>
    </row>
    <row r="4481" spans="1:11" hidden="1">
      <c r="A4481" t="s">
        <v>296</v>
      </c>
      <c r="B4481" t="s">
        <v>369</v>
      </c>
      <c r="C4481" t="s">
        <v>288</v>
      </c>
      <c r="D4481">
        <v>1</v>
      </c>
      <c r="E4481">
        <v>1</v>
      </c>
      <c r="F4481">
        <v>1</v>
      </c>
      <c r="G4481">
        <v>1</v>
      </c>
      <c r="H4481">
        <v>1</v>
      </c>
      <c r="I4481">
        <v>1</v>
      </c>
      <c r="J4481">
        <v>1</v>
      </c>
      <c r="K4481">
        <v>1</v>
      </c>
    </row>
    <row r="4482" spans="1:11" hidden="1">
      <c r="A4482" t="s">
        <v>296</v>
      </c>
      <c r="B4482" t="s">
        <v>369</v>
      </c>
      <c r="C4482" t="s">
        <v>289</v>
      </c>
      <c r="D4482">
        <v>1</v>
      </c>
      <c r="E4482">
        <v>1</v>
      </c>
      <c r="F4482">
        <v>1</v>
      </c>
      <c r="G4482">
        <v>1</v>
      </c>
      <c r="H4482">
        <v>1</v>
      </c>
      <c r="I4482">
        <v>1</v>
      </c>
      <c r="J4482">
        <v>1</v>
      </c>
      <c r="K4482">
        <v>1</v>
      </c>
    </row>
    <row r="4483" spans="1:11" hidden="1">
      <c r="A4483" t="s">
        <v>296</v>
      </c>
      <c r="B4483" t="s">
        <v>369</v>
      </c>
      <c r="C4483" t="s">
        <v>290</v>
      </c>
      <c r="D4483">
        <v>1</v>
      </c>
      <c r="E4483">
        <v>1</v>
      </c>
      <c r="F4483">
        <v>1</v>
      </c>
      <c r="G4483">
        <v>1</v>
      </c>
      <c r="H4483">
        <v>1</v>
      </c>
      <c r="I4483">
        <v>1</v>
      </c>
      <c r="J4483">
        <v>1</v>
      </c>
      <c r="K4483">
        <v>1</v>
      </c>
    </row>
    <row r="4484" spans="1:11" hidden="1">
      <c r="A4484" t="s">
        <v>296</v>
      </c>
      <c r="B4484" t="s">
        <v>369</v>
      </c>
      <c r="C4484" t="s">
        <v>291</v>
      </c>
      <c r="D4484">
        <v>1</v>
      </c>
      <c r="E4484">
        <v>1</v>
      </c>
      <c r="F4484">
        <v>1</v>
      </c>
      <c r="G4484">
        <v>1</v>
      </c>
      <c r="H4484">
        <v>1</v>
      </c>
      <c r="I4484">
        <v>1</v>
      </c>
      <c r="J4484">
        <v>1</v>
      </c>
      <c r="K4484">
        <v>1</v>
      </c>
    </row>
    <row r="4485" spans="1:11" hidden="1">
      <c r="A4485" t="s">
        <v>296</v>
      </c>
      <c r="B4485" t="s">
        <v>369</v>
      </c>
      <c r="C4485" t="s">
        <v>292</v>
      </c>
      <c r="D4485">
        <v>1</v>
      </c>
      <c r="E4485">
        <v>1</v>
      </c>
      <c r="F4485">
        <v>1</v>
      </c>
      <c r="G4485">
        <v>1</v>
      </c>
      <c r="H4485">
        <v>1</v>
      </c>
      <c r="I4485">
        <v>1</v>
      </c>
      <c r="J4485">
        <v>1</v>
      </c>
      <c r="K4485">
        <v>1</v>
      </c>
    </row>
    <row r="4486" spans="1:11" hidden="1">
      <c r="A4486" t="s">
        <v>296</v>
      </c>
      <c r="B4486" t="s">
        <v>363</v>
      </c>
      <c r="C4486" t="s">
        <v>278</v>
      </c>
      <c r="D4486">
        <v>1</v>
      </c>
      <c r="E4486">
        <v>1</v>
      </c>
      <c r="F4486">
        <v>1</v>
      </c>
      <c r="G4486">
        <v>1</v>
      </c>
      <c r="H4486">
        <v>1</v>
      </c>
      <c r="I4486">
        <v>1</v>
      </c>
      <c r="J4486">
        <v>1</v>
      </c>
      <c r="K4486">
        <v>1</v>
      </c>
    </row>
    <row r="4487" spans="1:11" hidden="1">
      <c r="A4487" t="s">
        <v>296</v>
      </c>
      <c r="B4487" t="s">
        <v>363</v>
      </c>
      <c r="C4487" t="s">
        <v>279</v>
      </c>
      <c r="D4487">
        <v>1</v>
      </c>
      <c r="E4487">
        <v>1</v>
      </c>
      <c r="F4487">
        <v>1</v>
      </c>
      <c r="G4487">
        <v>1</v>
      </c>
      <c r="H4487">
        <v>1</v>
      </c>
      <c r="I4487">
        <v>1</v>
      </c>
      <c r="J4487">
        <v>1</v>
      </c>
      <c r="K4487">
        <v>1</v>
      </c>
    </row>
    <row r="4488" spans="1:11" hidden="1">
      <c r="A4488" t="s">
        <v>296</v>
      </c>
      <c r="B4488" t="s">
        <v>363</v>
      </c>
      <c r="C4488" t="s">
        <v>280</v>
      </c>
      <c r="D4488">
        <v>1</v>
      </c>
      <c r="E4488">
        <v>1</v>
      </c>
      <c r="F4488">
        <v>1</v>
      </c>
      <c r="G4488">
        <v>1</v>
      </c>
      <c r="H4488">
        <v>1</v>
      </c>
      <c r="I4488">
        <v>1</v>
      </c>
      <c r="J4488">
        <v>1</v>
      </c>
      <c r="K4488">
        <v>1</v>
      </c>
    </row>
    <row r="4489" spans="1:11" hidden="1">
      <c r="A4489" t="s">
        <v>296</v>
      </c>
      <c r="B4489" t="s">
        <v>363</v>
      </c>
      <c r="C4489" t="s">
        <v>277</v>
      </c>
      <c r="D4489">
        <v>1</v>
      </c>
      <c r="E4489">
        <v>1</v>
      </c>
      <c r="F4489">
        <v>1</v>
      </c>
      <c r="G4489">
        <v>1</v>
      </c>
      <c r="H4489">
        <v>1</v>
      </c>
      <c r="I4489">
        <v>1</v>
      </c>
      <c r="J4489">
        <v>1</v>
      </c>
      <c r="K4489">
        <v>1</v>
      </c>
    </row>
    <row r="4490" spans="1:11" hidden="1">
      <c r="A4490" t="s">
        <v>296</v>
      </c>
      <c r="B4490" t="s">
        <v>363</v>
      </c>
      <c r="C4490" t="s">
        <v>281</v>
      </c>
      <c r="D4490">
        <v>1</v>
      </c>
      <c r="E4490">
        <v>1</v>
      </c>
      <c r="F4490">
        <v>1</v>
      </c>
      <c r="G4490">
        <v>1</v>
      </c>
      <c r="H4490">
        <v>1</v>
      </c>
      <c r="I4490">
        <v>1</v>
      </c>
      <c r="J4490">
        <v>1</v>
      </c>
      <c r="K4490">
        <v>1</v>
      </c>
    </row>
    <row r="4491" spans="1:11" hidden="1">
      <c r="A4491" t="s">
        <v>296</v>
      </c>
      <c r="B4491" t="s">
        <v>363</v>
      </c>
      <c r="C4491" t="s">
        <v>282</v>
      </c>
      <c r="D4491">
        <v>1</v>
      </c>
      <c r="E4491">
        <v>1</v>
      </c>
      <c r="F4491">
        <v>1</v>
      </c>
      <c r="G4491">
        <v>1</v>
      </c>
      <c r="H4491">
        <v>1</v>
      </c>
      <c r="I4491">
        <v>1</v>
      </c>
      <c r="J4491">
        <v>1</v>
      </c>
      <c r="K4491">
        <v>1</v>
      </c>
    </row>
    <row r="4492" spans="1:11" hidden="1">
      <c r="A4492" t="s">
        <v>296</v>
      </c>
      <c r="B4492" t="s">
        <v>363</v>
      </c>
      <c r="C4492" t="s">
        <v>283</v>
      </c>
      <c r="D4492">
        <v>1</v>
      </c>
      <c r="E4492">
        <v>1</v>
      </c>
      <c r="F4492">
        <v>1</v>
      </c>
      <c r="G4492">
        <v>1</v>
      </c>
      <c r="H4492">
        <v>1</v>
      </c>
      <c r="I4492">
        <v>1</v>
      </c>
      <c r="J4492">
        <v>1</v>
      </c>
      <c r="K4492">
        <v>1</v>
      </c>
    </row>
    <row r="4493" spans="1:11" hidden="1">
      <c r="A4493" t="s">
        <v>296</v>
      </c>
      <c r="B4493" t="s">
        <v>363</v>
      </c>
      <c r="C4493" t="s">
        <v>284</v>
      </c>
      <c r="D4493">
        <v>1</v>
      </c>
      <c r="E4493">
        <v>1</v>
      </c>
      <c r="F4493">
        <v>1</v>
      </c>
      <c r="G4493">
        <v>1</v>
      </c>
      <c r="H4493">
        <v>1</v>
      </c>
      <c r="I4493">
        <v>1</v>
      </c>
      <c r="J4493">
        <v>1</v>
      </c>
      <c r="K4493">
        <v>1</v>
      </c>
    </row>
    <row r="4494" spans="1:11" hidden="1">
      <c r="A4494" t="s">
        <v>296</v>
      </c>
      <c r="B4494" t="s">
        <v>363</v>
      </c>
      <c r="C4494" t="s">
        <v>285</v>
      </c>
      <c r="D4494">
        <v>1</v>
      </c>
      <c r="E4494">
        <v>1</v>
      </c>
      <c r="F4494">
        <v>1</v>
      </c>
      <c r="G4494">
        <v>1</v>
      </c>
      <c r="H4494">
        <v>1</v>
      </c>
      <c r="I4494">
        <v>1</v>
      </c>
      <c r="J4494">
        <v>1</v>
      </c>
      <c r="K4494">
        <v>1</v>
      </c>
    </row>
    <row r="4495" spans="1:11" hidden="1">
      <c r="A4495" t="s">
        <v>296</v>
      </c>
      <c r="B4495" t="s">
        <v>363</v>
      </c>
      <c r="C4495" t="s">
        <v>286</v>
      </c>
      <c r="D4495">
        <v>1</v>
      </c>
      <c r="E4495">
        <v>1</v>
      </c>
      <c r="F4495">
        <v>1</v>
      </c>
      <c r="G4495">
        <v>1</v>
      </c>
      <c r="H4495">
        <v>1</v>
      </c>
      <c r="I4495">
        <v>1</v>
      </c>
      <c r="J4495">
        <v>1</v>
      </c>
      <c r="K4495">
        <v>1</v>
      </c>
    </row>
    <row r="4496" spans="1:11" hidden="1">
      <c r="A4496" t="s">
        <v>296</v>
      </c>
      <c r="B4496" t="s">
        <v>363</v>
      </c>
      <c r="C4496" t="s">
        <v>287</v>
      </c>
      <c r="D4496">
        <v>1</v>
      </c>
      <c r="E4496">
        <v>1</v>
      </c>
      <c r="F4496">
        <v>1</v>
      </c>
      <c r="G4496">
        <v>1</v>
      </c>
      <c r="H4496">
        <v>1</v>
      </c>
      <c r="I4496">
        <v>1</v>
      </c>
      <c r="J4496">
        <v>1</v>
      </c>
      <c r="K4496">
        <v>1</v>
      </c>
    </row>
    <row r="4497" spans="1:11" hidden="1">
      <c r="A4497" t="s">
        <v>296</v>
      </c>
      <c r="B4497" t="s">
        <v>363</v>
      </c>
      <c r="C4497" t="s">
        <v>288</v>
      </c>
      <c r="D4497">
        <v>1</v>
      </c>
      <c r="E4497">
        <v>1</v>
      </c>
      <c r="F4497">
        <v>1</v>
      </c>
      <c r="G4497">
        <v>1</v>
      </c>
      <c r="H4497">
        <v>1</v>
      </c>
      <c r="I4497">
        <v>1</v>
      </c>
      <c r="J4497">
        <v>1</v>
      </c>
      <c r="K4497">
        <v>1</v>
      </c>
    </row>
    <row r="4498" spans="1:11" hidden="1">
      <c r="A4498" t="s">
        <v>296</v>
      </c>
      <c r="B4498" t="s">
        <v>363</v>
      </c>
      <c r="C4498" t="s">
        <v>289</v>
      </c>
      <c r="D4498">
        <v>1</v>
      </c>
      <c r="E4498">
        <v>1</v>
      </c>
      <c r="F4498">
        <v>1</v>
      </c>
      <c r="G4498">
        <v>1</v>
      </c>
      <c r="H4498">
        <v>1</v>
      </c>
      <c r="I4498">
        <v>1</v>
      </c>
      <c r="J4498">
        <v>1</v>
      </c>
      <c r="K4498">
        <v>1</v>
      </c>
    </row>
    <row r="4499" spans="1:11" hidden="1">
      <c r="A4499" t="s">
        <v>296</v>
      </c>
      <c r="B4499" t="s">
        <v>363</v>
      </c>
      <c r="C4499" t="s">
        <v>290</v>
      </c>
      <c r="D4499">
        <v>1</v>
      </c>
      <c r="E4499">
        <v>1</v>
      </c>
      <c r="F4499">
        <v>1</v>
      </c>
      <c r="G4499">
        <v>1</v>
      </c>
      <c r="H4499">
        <v>1</v>
      </c>
      <c r="I4499">
        <v>1</v>
      </c>
      <c r="J4499">
        <v>1</v>
      </c>
      <c r="K4499">
        <v>1</v>
      </c>
    </row>
    <row r="4500" spans="1:11" hidden="1">
      <c r="A4500" t="s">
        <v>296</v>
      </c>
      <c r="B4500" t="s">
        <v>363</v>
      </c>
      <c r="C4500" t="s">
        <v>291</v>
      </c>
      <c r="D4500">
        <v>1</v>
      </c>
      <c r="E4500">
        <v>1</v>
      </c>
      <c r="F4500">
        <v>1</v>
      </c>
      <c r="G4500">
        <v>1</v>
      </c>
      <c r="H4500">
        <v>1</v>
      </c>
      <c r="I4500">
        <v>1</v>
      </c>
      <c r="J4500">
        <v>1</v>
      </c>
      <c r="K4500">
        <v>1</v>
      </c>
    </row>
    <row r="4501" spans="1:11" hidden="1">
      <c r="A4501" t="s">
        <v>296</v>
      </c>
      <c r="B4501" t="s">
        <v>363</v>
      </c>
      <c r="C4501" t="s">
        <v>292</v>
      </c>
      <c r="D4501">
        <v>1</v>
      </c>
      <c r="E4501">
        <v>1</v>
      </c>
      <c r="F4501">
        <v>1</v>
      </c>
      <c r="G4501">
        <v>1</v>
      </c>
      <c r="H4501">
        <v>1</v>
      </c>
      <c r="I4501">
        <v>1</v>
      </c>
      <c r="J4501">
        <v>1</v>
      </c>
      <c r="K4501">
        <v>1</v>
      </c>
    </row>
    <row r="4502" spans="1:11" hidden="1">
      <c r="A4502" t="s">
        <v>296</v>
      </c>
      <c r="B4502" t="s">
        <v>240</v>
      </c>
      <c r="C4502" t="s">
        <v>278</v>
      </c>
      <c r="D4502">
        <v>1</v>
      </c>
      <c r="E4502">
        <v>1</v>
      </c>
      <c r="F4502">
        <v>1</v>
      </c>
      <c r="G4502">
        <v>1</v>
      </c>
      <c r="H4502">
        <v>1</v>
      </c>
      <c r="I4502">
        <v>1</v>
      </c>
      <c r="J4502">
        <v>1</v>
      </c>
      <c r="K4502">
        <v>1</v>
      </c>
    </row>
    <row r="4503" spans="1:11" hidden="1">
      <c r="A4503" t="s">
        <v>296</v>
      </c>
      <c r="B4503" t="s">
        <v>240</v>
      </c>
      <c r="C4503" t="s">
        <v>279</v>
      </c>
      <c r="D4503">
        <v>1</v>
      </c>
      <c r="E4503">
        <v>1</v>
      </c>
      <c r="F4503">
        <v>1</v>
      </c>
      <c r="G4503">
        <v>1</v>
      </c>
      <c r="H4503">
        <v>1</v>
      </c>
      <c r="I4503">
        <v>1</v>
      </c>
      <c r="J4503">
        <v>1</v>
      </c>
      <c r="K4503">
        <v>1</v>
      </c>
    </row>
    <row r="4504" spans="1:11" hidden="1">
      <c r="A4504" t="s">
        <v>296</v>
      </c>
      <c r="B4504" t="s">
        <v>240</v>
      </c>
      <c r="C4504" t="s">
        <v>280</v>
      </c>
      <c r="D4504">
        <v>1</v>
      </c>
      <c r="E4504">
        <v>1</v>
      </c>
      <c r="F4504">
        <v>1</v>
      </c>
      <c r="G4504">
        <v>1</v>
      </c>
      <c r="H4504">
        <v>1</v>
      </c>
      <c r="I4504">
        <v>1</v>
      </c>
      <c r="J4504">
        <v>1</v>
      </c>
      <c r="K4504">
        <v>1</v>
      </c>
    </row>
    <row r="4505" spans="1:11" hidden="1">
      <c r="A4505" t="s">
        <v>296</v>
      </c>
      <c r="B4505" t="s">
        <v>240</v>
      </c>
      <c r="C4505" t="s">
        <v>277</v>
      </c>
      <c r="D4505">
        <v>1</v>
      </c>
      <c r="E4505">
        <v>1</v>
      </c>
      <c r="F4505">
        <v>1</v>
      </c>
      <c r="G4505">
        <v>1</v>
      </c>
      <c r="H4505">
        <v>1</v>
      </c>
      <c r="I4505">
        <v>1</v>
      </c>
      <c r="J4505">
        <v>1</v>
      </c>
      <c r="K4505">
        <v>1</v>
      </c>
    </row>
    <row r="4506" spans="1:11" hidden="1">
      <c r="A4506" t="s">
        <v>296</v>
      </c>
      <c r="B4506" t="s">
        <v>240</v>
      </c>
      <c r="C4506" t="s">
        <v>281</v>
      </c>
      <c r="D4506">
        <v>1</v>
      </c>
      <c r="E4506">
        <v>1</v>
      </c>
      <c r="F4506">
        <v>1</v>
      </c>
      <c r="G4506">
        <v>1</v>
      </c>
      <c r="H4506">
        <v>1</v>
      </c>
      <c r="I4506">
        <v>1</v>
      </c>
      <c r="J4506">
        <v>1</v>
      </c>
      <c r="K4506">
        <v>1</v>
      </c>
    </row>
    <row r="4507" spans="1:11" hidden="1">
      <c r="A4507" t="s">
        <v>296</v>
      </c>
      <c r="B4507" t="s">
        <v>240</v>
      </c>
      <c r="C4507" t="s">
        <v>282</v>
      </c>
      <c r="D4507">
        <v>1</v>
      </c>
      <c r="E4507">
        <v>1</v>
      </c>
      <c r="F4507">
        <v>1</v>
      </c>
      <c r="G4507">
        <v>1</v>
      </c>
      <c r="H4507">
        <v>1</v>
      </c>
      <c r="I4507">
        <v>1</v>
      </c>
      <c r="J4507">
        <v>1</v>
      </c>
      <c r="K4507">
        <v>1</v>
      </c>
    </row>
    <row r="4508" spans="1:11" hidden="1">
      <c r="A4508" t="s">
        <v>296</v>
      </c>
      <c r="B4508" t="s">
        <v>240</v>
      </c>
      <c r="C4508" t="s">
        <v>283</v>
      </c>
      <c r="D4508">
        <v>1</v>
      </c>
      <c r="E4508">
        <v>1</v>
      </c>
      <c r="F4508">
        <v>1</v>
      </c>
      <c r="G4508">
        <v>1</v>
      </c>
      <c r="H4508">
        <v>1</v>
      </c>
      <c r="I4508">
        <v>1</v>
      </c>
      <c r="J4508">
        <v>1</v>
      </c>
      <c r="K4508">
        <v>1</v>
      </c>
    </row>
    <row r="4509" spans="1:11" hidden="1">
      <c r="A4509" t="s">
        <v>296</v>
      </c>
      <c r="B4509" t="s">
        <v>240</v>
      </c>
      <c r="C4509" t="s">
        <v>284</v>
      </c>
      <c r="D4509">
        <v>1</v>
      </c>
      <c r="E4509">
        <v>1</v>
      </c>
      <c r="F4509">
        <v>1</v>
      </c>
      <c r="G4509">
        <v>1</v>
      </c>
      <c r="H4509">
        <v>1</v>
      </c>
      <c r="I4509">
        <v>1</v>
      </c>
      <c r="J4509">
        <v>1</v>
      </c>
      <c r="K4509">
        <v>1</v>
      </c>
    </row>
    <row r="4510" spans="1:11" hidden="1">
      <c r="A4510" t="s">
        <v>296</v>
      </c>
      <c r="B4510" t="s">
        <v>240</v>
      </c>
      <c r="C4510" t="s">
        <v>285</v>
      </c>
      <c r="D4510">
        <v>1</v>
      </c>
      <c r="E4510">
        <v>1</v>
      </c>
      <c r="F4510">
        <v>1</v>
      </c>
      <c r="G4510">
        <v>1</v>
      </c>
      <c r="H4510">
        <v>1</v>
      </c>
      <c r="I4510">
        <v>1</v>
      </c>
      <c r="J4510">
        <v>1</v>
      </c>
      <c r="K4510">
        <v>1</v>
      </c>
    </row>
    <row r="4511" spans="1:11" hidden="1">
      <c r="A4511" t="s">
        <v>296</v>
      </c>
      <c r="B4511" t="s">
        <v>240</v>
      </c>
      <c r="C4511" t="s">
        <v>286</v>
      </c>
      <c r="D4511">
        <v>1</v>
      </c>
      <c r="E4511">
        <v>1</v>
      </c>
      <c r="F4511">
        <v>1</v>
      </c>
      <c r="G4511">
        <v>1</v>
      </c>
      <c r="H4511">
        <v>1</v>
      </c>
      <c r="I4511">
        <v>1</v>
      </c>
      <c r="J4511">
        <v>1</v>
      </c>
      <c r="K4511">
        <v>1</v>
      </c>
    </row>
    <row r="4512" spans="1:11" hidden="1">
      <c r="A4512" t="s">
        <v>296</v>
      </c>
      <c r="B4512" t="s">
        <v>240</v>
      </c>
      <c r="C4512" t="s">
        <v>287</v>
      </c>
      <c r="D4512">
        <v>1</v>
      </c>
      <c r="E4512">
        <v>1</v>
      </c>
      <c r="F4512">
        <v>1</v>
      </c>
      <c r="G4512">
        <v>1</v>
      </c>
      <c r="H4512">
        <v>1</v>
      </c>
      <c r="I4512">
        <v>1</v>
      </c>
      <c r="J4512">
        <v>1</v>
      </c>
      <c r="K4512">
        <v>1</v>
      </c>
    </row>
    <row r="4513" spans="1:11" hidden="1">
      <c r="A4513" t="s">
        <v>296</v>
      </c>
      <c r="B4513" t="s">
        <v>240</v>
      </c>
      <c r="C4513" t="s">
        <v>288</v>
      </c>
      <c r="D4513">
        <v>1</v>
      </c>
      <c r="E4513">
        <v>1</v>
      </c>
      <c r="F4513">
        <v>1</v>
      </c>
      <c r="G4513">
        <v>1</v>
      </c>
      <c r="H4513">
        <v>1</v>
      </c>
      <c r="I4513">
        <v>1</v>
      </c>
      <c r="J4513">
        <v>1</v>
      </c>
      <c r="K4513">
        <v>1</v>
      </c>
    </row>
    <row r="4514" spans="1:11" hidden="1">
      <c r="A4514" t="s">
        <v>296</v>
      </c>
      <c r="B4514" t="s">
        <v>240</v>
      </c>
      <c r="C4514" t="s">
        <v>289</v>
      </c>
      <c r="D4514">
        <v>1</v>
      </c>
      <c r="E4514">
        <v>1</v>
      </c>
      <c r="F4514">
        <v>1</v>
      </c>
      <c r="G4514">
        <v>1</v>
      </c>
      <c r="H4514">
        <v>1</v>
      </c>
      <c r="I4514">
        <v>1</v>
      </c>
      <c r="J4514">
        <v>1</v>
      </c>
      <c r="K4514">
        <v>1</v>
      </c>
    </row>
    <row r="4515" spans="1:11" hidden="1">
      <c r="A4515" t="s">
        <v>296</v>
      </c>
      <c r="B4515" t="s">
        <v>240</v>
      </c>
      <c r="C4515" t="s">
        <v>290</v>
      </c>
      <c r="D4515">
        <v>1</v>
      </c>
      <c r="E4515">
        <v>1</v>
      </c>
      <c r="F4515">
        <v>1</v>
      </c>
      <c r="G4515">
        <v>1</v>
      </c>
      <c r="H4515">
        <v>1</v>
      </c>
      <c r="I4515">
        <v>1</v>
      </c>
      <c r="J4515">
        <v>1</v>
      </c>
      <c r="K4515">
        <v>1</v>
      </c>
    </row>
    <row r="4516" spans="1:11" hidden="1">
      <c r="A4516" t="s">
        <v>296</v>
      </c>
      <c r="B4516" t="s">
        <v>240</v>
      </c>
      <c r="C4516" t="s">
        <v>291</v>
      </c>
      <c r="D4516">
        <v>1</v>
      </c>
      <c r="E4516">
        <v>1</v>
      </c>
      <c r="F4516">
        <v>1</v>
      </c>
      <c r="G4516">
        <v>1</v>
      </c>
      <c r="H4516">
        <v>1</v>
      </c>
      <c r="I4516">
        <v>1</v>
      </c>
      <c r="J4516">
        <v>1</v>
      </c>
      <c r="K4516">
        <v>1</v>
      </c>
    </row>
    <row r="4517" spans="1:11" hidden="1">
      <c r="A4517" t="s">
        <v>296</v>
      </c>
      <c r="B4517" t="s">
        <v>240</v>
      </c>
      <c r="C4517" t="s">
        <v>292</v>
      </c>
      <c r="D4517">
        <v>1</v>
      </c>
      <c r="E4517">
        <v>1</v>
      </c>
      <c r="F4517">
        <v>1</v>
      </c>
      <c r="G4517">
        <v>1</v>
      </c>
      <c r="H4517">
        <v>1</v>
      </c>
      <c r="I4517">
        <v>1</v>
      </c>
      <c r="J4517">
        <v>1</v>
      </c>
      <c r="K4517">
        <v>1</v>
      </c>
    </row>
    <row r="4518" spans="1:11" hidden="1">
      <c r="A4518" t="s">
        <v>296</v>
      </c>
      <c r="B4518" t="s">
        <v>364</v>
      </c>
      <c r="C4518" t="s">
        <v>278</v>
      </c>
      <c r="D4518">
        <v>1</v>
      </c>
      <c r="E4518">
        <v>1</v>
      </c>
      <c r="F4518">
        <v>1</v>
      </c>
      <c r="G4518">
        <v>1</v>
      </c>
      <c r="H4518">
        <v>1</v>
      </c>
      <c r="I4518">
        <v>1</v>
      </c>
      <c r="J4518">
        <v>1</v>
      </c>
      <c r="K4518">
        <v>1</v>
      </c>
    </row>
    <row r="4519" spans="1:11" hidden="1">
      <c r="A4519" t="s">
        <v>296</v>
      </c>
      <c r="B4519" t="s">
        <v>364</v>
      </c>
      <c r="C4519" t="s">
        <v>279</v>
      </c>
      <c r="D4519">
        <v>1</v>
      </c>
      <c r="E4519">
        <v>1</v>
      </c>
      <c r="F4519">
        <v>1</v>
      </c>
      <c r="G4519">
        <v>1</v>
      </c>
      <c r="H4519">
        <v>1</v>
      </c>
      <c r="I4519">
        <v>1</v>
      </c>
      <c r="J4519">
        <v>1</v>
      </c>
      <c r="K4519">
        <v>1</v>
      </c>
    </row>
    <row r="4520" spans="1:11" hidden="1">
      <c r="A4520" t="s">
        <v>296</v>
      </c>
      <c r="B4520" t="s">
        <v>364</v>
      </c>
      <c r="C4520" t="s">
        <v>280</v>
      </c>
      <c r="D4520">
        <v>1</v>
      </c>
      <c r="E4520">
        <v>1</v>
      </c>
      <c r="F4520">
        <v>1</v>
      </c>
      <c r="G4520">
        <v>1</v>
      </c>
      <c r="H4520">
        <v>1</v>
      </c>
      <c r="I4520">
        <v>1</v>
      </c>
      <c r="J4520">
        <v>1</v>
      </c>
      <c r="K4520">
        <v>1</v>
      </c>
    </row>
    <row r="4521" spans="1:11" hidden="1">
      <c r="A4521" t="s">
        <v>296</v>
      </c>
      <c r="B4521" t="s">
        <v>364</v>
      </c>
      <c r="C4521" t="s">
        <v>277</v>
      </c>
      <c r="D4521">
        <v>1</v>
      </c>
      <c r="E4521">
        <v>1</v>
      </c>
      <c r="F4521">
        <v>1</v>
      </c>
      <c r="G4521">
        <v>1</v>
      </c>
      <c r="H4521">
        <v>1</v>
      </c>
      <c r="I4521">
        <v>1</v>
      </c>
      <c r="J4521">
        <v>1</v>
      </c>
      <c r="K4521">
        <v>1</v>
      </c>
    </row>
    <row r="4522" spans="1:11" hidden="1">
      <c r="A4522" t="s">
        <v>296</v>
      </c>
      <c r="B4522" t="s">
        <v>364</v>
      </c>
      <c r="C4522" t="s">
        <v>281</v>
      </c>
      <c r="D4522">
        <v>1</v>
      </c>
      <c r="E4522">
        <v>1</v>
      </c>
      <c r="F4522">
        <v>1</v>
      </c>
      <c r="G4522">
        <v>1</v>
      </c>
      <c r="H4522">
        <v>1</v>
      </c>
      <c r="I4522">
        <v>1</v>
      </c>
      <c r="J4522">
        <v>1</v>
      </c>
      <c r="K4522">
        <v>1</v>
      </c>
    </row>
    <row r="4523" spans="1:11" hidden="1">
      <c r="A4523" t="s">
        <v>296</v>
      </c>
      <c r="B4523" t="s">
        <v>364</v>
      </c>
      <c r="C4523" t="s">
        <v>282</v>
      </c>
      <c r="D4523">
        <v>1</v>
      </c>
      <c r="E4523">
        <v>1</v>
      </c>
      <c r="F4523">
        <v>1</v>
      </c>
      <c r="G4523">
        <v>1</v>
      </c>
      <c r="H4523">
        <v>1</v>
      </c>
      <c r="I4523">
        <v>1</v>
      </c>
      <c r="J4523">
        <v>1</v>
      </c>
      <c r="K4523">
        <v>1</v>
      </c>
    </row>
    <row r="4524" spans="1:11" hidden="1">
      <c r="A4524" t="s">
        <v>296</v>
      </c>
      <c r="B4524" t="s">
        <v>364</v>
      </c>
      <c r="C4524" t="s">
        <v>283</v>
      </c>
      <c r="D4524">
        <v>1</v>
      </c>
      <c r="E4524">
        <v>1</v>
      </c>
      <c r="F4524">
        <v>1</v>
      </c>
      <c r="G4524">
        <v>1</v>
      </c>
      <c r="H4524">
        <v>1</v>
      </c>
      <c r="I4524">
        <v>1</v>
      </c>
      <c r="J4524">
        <v>1</v>
      </c>
      <c r="K4524">
        <v>1</v>
      </c>
    </row>
    <row r="4525" spans="1:11" hidden="1">
      <c r="A4525" t="s">
        <v>296</v>
      </c>
      <c r="B4525" t="s">
        <v>364</v>
      </c>
      <c r="C4525" t="s">
        <v>284</v>
      </c>
      <c r="D4525">
        <v>1</v>
      </c>
      <c r="E4525">
        <v>1</v>
      </c>
      <c r="F4525">
        <v>1</v>
      </c>
      <c r="G4525">
        <v>1</v>
      </c>
      <c r="H4525">
        <v>1</v>
      </c>
      <c r="I4525">
        <v>1</v>
      </c>
      <c r="J4525">
        <v>1</v>
      </c>
      <c r="K4525">
        <v>1</v>
      </c>
    </row>
    <row r="4526" spans="1:11" hidden="1">
      <c r="A4526" t="s">
        <v>296</v>
      </c>
      <c r="B4526" t="s">
        <v>364</v>
      </c>
      <c r="C4526" t="s">
        <v>285</v>
      </c>
      <c r="D4526">
        <v>1</v>
      </c>
      <c r="E4526">
        <v>1</v>
      </c>
      <c r="F4526">
        <v>1</v>
      </c>
      <c r="G4526">
        <v>1</v>
      </c>
      <c r="H4526">
        <v>1</v>
      </c>
      <c r="I4526">
        <v>1</v>
      </c>
      <c r="J4526">
        <v>1</v>
      </c>
      <c r="K4526">
        <v>1</v>
      </c>
    </row>
    <row r="4527" spans="1:11" hidden="1">
      <c r="A4527" t="s">
        <v>296</v>
      </c>
      <c r="B4527" t="s">
        <v>364</v>
      </c>
      <c r="C4527" t="s">
        <v>286</v>
      </c>
      <c r="D4527">
        <v>1</v>
      </c>
      <c r="E4527">
        <v>1</v>
      </c>
      <c r="F4527">
        <v>1</v>
      </c>
      <c r="G4527">
        <v>1</v>
      </c>
      <c r="H4527">
        <v>1</v>
      </c>
      <c r="I4527">
        <v>1</v>
      </c>
      <c r="J4527">
        <v>1</v>
      </c>
      <c r="K4527">
        <v>1</v>
      </c>
    </row>
    <row r="4528" spans="1:11" hidden="1">
      <c r="A4528" t="s">
        <v>296</v>
      </c>
      <c r="B4528" t="s">
        <v>364</v>
      </c>
      <c r="C4528" t="s">
        <v>287</v>
      </c>
      <c r="D4528">
        <v>1</v>
      </c>
      <c r="E4528">
        <v>1</v>
      </c>
      <c r="F4528">
        <v>1</v>
      </c>
      <c r="G4528">
        <v>1</v>
      </c>
      <c r="H4528">
        <v>1</v>
      </c>
      <c r="I4528">
        <v>1</v>
      </c>
      <c r="J4528">
        <v>1</v>
      </c>
      <c r="K4528">
        <v>1</v>
      </c>
    </row>
    <row r="4529" spans="1:11" hidden="1">
      <c r="A4529" t="s">
        <v>296</v>
      </c>
      <c r="B4529" t="s">
        <v>364</v>
      </c>
      <c r="C4529" t="s">
        <v>288</v>
      </c>
      <c r="D4529">
        <v>1</v>
      </c>
      <c r="E4529">
        <v>1</v>
      </c>
      <c r="F4529">
        <v>1</v>
      </c>
      <c r="G4529">
        <v>1</v>
      </c>
      <c r="H4529">
        <v>1</v>
      </c>
      <c r="I4529">
        <v>1</v>
      </c>
      <c r="J4529">
        <v>1</v>
      </c>
      <c r="K4529">
        <v>1</v>
      </c>
    </row>
    <row r="4530" spans="1:11" hidden="1">
      <c r="A4530" t="s">
        <v>296</v>
      </c>
      <c r="B4530" t="s">
        <v>364</v>
      </c>
      <c r="C4530" t="s">
        <v>289</v>
      </c>
      <c r="D4530">
        <v>1</v>
      </c>
      <c r="E4530">
        <v>1</v>
      </c>
      <c r="F4530">
        <v>1</v>
      </c>
      <c r="G4530">
        <v>1</v>
      </c>
      <c r="H4530">
        <v>1</v>
      </c>
      <c r="I4530">
        <v>1</v>
      </c>
      <c r="J4530">
        <v>1</v>
      </c>
      <c r="K4530">
        <v>1</v>
      </c>
    </row>
    <row r="4531" spans="1:11" hidden="1">
      <c r="A4531" t="s">
        <v>296</v>
      </c>
      <c r="B4531" t="s">
        <v>364</v>
      </c>
      <c r="C4531" t="s">
        <v>290</v>
      </c>
      <c r="D4531">
        <v>1</v>
      </c>
      <c r="E4531">
        <v>1</v>
      </c>
      <c r="F4531">
        <v>1</v>
      </c>
      <c r="G4531">
        <v>1</v>
      </c>
      <c r="H4531">
        <v>1</v>
      </c>
      <c r="I4531">
        <v>1</v>
      </c>
      <c r="J4531">
        <v>1</v>
      </c>
      <c r="K4531">
        <v>1</v>
      </c>
    </row>
    <row r="4532" spans="1:11" hidden="1">
      <c r="A4532" t="s">
        <v>296</v>
      </c>
      <c r="B4532" t="s">
        <v>364</v>
      </c>
      <c r="C4532" t="s">
        <v>291</v>
      </c>
      <c r="D4532">
        <v>1</v>
      </c>
      <c r="E4532">
        <v>1</v>
      </c>
      <c r="F4532">
        <v>1</v>
      </c>
      <c r="G4532">
        <v>1</v>
      </c>
      <c r="H4532">
        <v>1</v>
      </c>
      <c r="I4532">
        <v>1</v>
      </c>
      <c r="J4532">
        <v>1</v>
      </c>
      <c r="K4532">
        <v>1</v>
      </c>
    </row>
    <row r="4533" spans="1:11" hidden="1">
      <c r="A4533" t="s">
        <v>296</v>
      </c>
      <c r="B4533" t="s">
        <v>364</v>
      </c>
      <c r="C4533" t="s">
        <v>292</v>
      </c>
      <c r="D4533">
        <v>1</v>
      </c>
      <c r="E4533">
        <v>1</v>
      </c>
      <c r="F4533">
        <v>1</v>
      </c>
      <c r="G4533">
        <v>1</v>
      </c>
      <c r="H4533">
        <v>1</v>
      </c>
      <c r="I4533">
        <v>1</v>
      </c>
      <c r="J4533">
        <v>1</v>
      </c>
      <c r="K4533">
        <v>1</v>
      </c>
    </row>
    <row r="4534" spans="1:11" hidden="1">
      <c r="A4534" t="s">
        <v>296</v>
      </c>
      <c r="B4534" t="s">
        <v>365</v>
      </c>
      <c r="C4534" t="s">
        <v>278</v>
      </c>
      <c r="D4534">
        <v>1</v>
      </c>
      <c r="E4534">
        <v>1</v>
      </c>
      <c r="F4534">
        <v>1</v>
      </c>
      <c r="G4534">
        <v>1</v>
      </c>
      <c r="H4534">
        <v>1</v>
      </c>
      <c r="I4534">
        <v>1</v>
      </c>
      <c r="J4534">
        <v>1</v>
      </c>
      <c r="K4534">
        <v>1</v>
      </c>
    </row>
    <row r="4535" spans="1:11" hidden="1">
      <c r="A4535" t="s">
        <v>296</v>
      </c>
      <c r="B4535" t="s">
        <v>365</v>
      </c>
      <c r="C4535" t="s">
        <v>279</v>
      </c>
      <c r="D4535">
        <v>1</v>
      </c>
      <c r="E4535">
        <v>1</v>
      </c>
      <c r="F4535">
        <v>1</v>
      </c>
      <c r="G4535">
        <v>1</v>
      </c>
      <c r="H4535">
        <v>1</v>
      </c>
      <c r="I4535">
        <v>1</v>
      </c>
      <c r="J4535">
        <v>1</v>
      </c>
      <c r="K4535">
        <v>1</v>
      </c>
    </row>
    <row r="4536" spans="1:11" hidden="1">
      <c r="A4536" t="s">
        <v>296</v>
      </c>
      <c r="B4536" t="s">
        <v>365</v>
      </c>
      <c r="C4536" t="s">
        <v>280</v>
      </c>
      <c r="D4536">
        <v>1</v>
      </c>
      <c r="E4536">
        <v>1</v>
      </c>
      <c r="F4536">
        <v>1</v>
      </c>
      <c r="G4536">
        <v>1</v>
      </c>
      <c r="H4536">
        <v>1</v>
      </c>
      <c r="I4536">
        <v>1</v>
      </c>
      <c r="J4536">
        <v>1</v>
      </c>
      <c r="K4536">
        <v>1</v>
      </c>
    </row>
    <row r="4537" spans="1:11" hidden="1">
      <c r="A4537" t="s">
        <v>296</v>
      </c>
      <c r="B4537" t="s">
        <v>365</v>
      </c>
      <c r="C4537" t="s">
        <v>277</v>
      </c>
      <c r="D4537">
        <v>1</v>
      </c>
      <c r="E4537">
        <v>1</v>
      </c>
      <c r="F4537">
        <v>1</v>
      </c>
      <c r="G4537">
        <v>1</v>
      </c>
      <c r="H4537">
        <v>1</v>
      </c>
      <c r="I4537">
        <v>1</v>
      </c>
      <c r="J4537">
        <v>1</v>
      </c>
      <c r="K4537">
        <v>1</v>
      </c>
    </row>
    <row r="4538" spans="1:11" hidden="1">
      <c r="A4538" t="s">
        <v>296</v>
      </c>
      <c r="B4538" t="s">
        <v>365</v>
      </c>
      <c r="C4538" t="s">
        <v>281</v>
      </c>
      <c r="D4538">
        <v>1</v>
      </c>
      <c r="E4538">
        <v>1</v>
      </c>
      <c r="F4538">
        <v>1</v>
      </c>
      <c r="G4538">
        <v>1</v>
      </c>
      <c r="H4538">
        <v>1</v>
      </c>
      <c r="I4538">
        <v>1</v>
      </c>
      <c r="J4538">
        <v>1</v>
      </c>
      <c r="K4538">
        <v>1</v>
      </c>
    </row>
    <row r="4539" spans="1:11" hidden="1">
      <c r="A4539" t="s">
        <v>296</v>
      </c>
      <c r="B4539" t="s">
        <v>365</v>
      </c>
      <c r="C4539" t="s">
        <v>282</v>
      </c>
      <c r="D4539">
        <v>1</v>
      </c>
      <c r="E4539">
        <v>1</v>
      </c>
      <c r="F4539">
        <v>1</v>
      </c>
      <c r="G4539">
        <v>1</v>
      </c>
      <c r="H4539">
        <v>1</v>
      </c>
      <c r="I4539">
        <v>1</v>
      </c>
      <c r="J4539">
        <v>1</v>
      </c>
      <c r="K4539">
        <v>1</v>
      </c>
    </row>
    <row r="4540" spans="1:11" hidden="1">
      <c r="A4540" t="s">
        <v>296</v>
      </c>
      <c r="B4540" t="s">
        <v>365</v>
      </c>
      <c r="C4540" t="s">
        <v>283</v>
      </c>
      <c r="D4540">
        <v>1</v>
      </c>
      <c r="E4540">
        <v>1</v>
      </c>
      <c r="F4540">
        <v>1</v>
      </c>
      <c r="G4540">
        <v>1</v>
      </c>
      <c r="H4540">
        <v>1</v>
      </c>
      <c r="I4540">
        <v>1</v>
      </c>
      <c r="J4540">
        <v>1</v>
      </c>
      <c r="K4540">
        <v>1</v>
      </c>
    </row>
    <row r="4541" spans="1:11" hidden="1">
      <c r="A4541" t="s">
        <v>296</v>
      </c>
      <c r="B4541" t="s">
        <v>365</v>
      </c>
      <c r="C4541" t="s">
        <v>284</v>
      </c>
      <c r="D4541">
        <v>1</v>
      </c>
      <c r="E4541">
        <v>1</v>
      </c>
      <c r="F4541">
        <v>1</v>
      </c>
      <c r="G4541">
        <v>1</v>
      </c>
      <c r="H4541">
        <v>1</v>
      </c>
      <c r="I4541">
        <v>1</v>
      </c>
      <c r="J4541">
        <v>1</v>
      </c>
      <c r="K4541">
        <v>1</v>
      </c>
    </row>
    <row r="4542" spans="1:11" hidden="1">
      <c r="A4542" t="s">
        <v>296</v>
      </c>
      <c r="B4542" t="s">
        <v>365</v>
      </c>
      <c r="C4542" t="s">
        <v>285</v>
      </c>
      <c r="D4542">
        <v>1</v>
      </c>
      <c r="E4542">
        <v>1</v>
      </c>
      <c r="F4542">
        <v>1</v>
      </c>
      <c r="G4542">
        <v>1</v>
      </c>
      <c r="H4542">
        <v>1</v>
      </c>
      <c r="I4542">
        <v>1</v>
      </c>
      <c r="J4542">
        <v>1</v>
      </c>
      <c r="K4542">
        <v>1</v>
      </c>
    </row>
    <row r="4543" spans="1:11" hidden="1">
      <c r="A4543" t="s">
        <v>296</v>
      </c>
      <c r="B4543" t="s">
        <v>365</v>
      </c>
      <c r="C4543" t="s">
        <v>286</v>
      </c>
      <c r="D4543">
        <v>1</v>
      </c>
      <c r="E4543">
        <v>1</v>
      </c>
      <c r="F4543">
        <v>1</v>
      </c>
      <c r="G4543">
        <v>1</v>
      </c>
      <c r="H4543">
        <v>1</v>
      </c>
      <c r="I4543">
        <v>1</v>
      </c>
      <c r="J4543">
        <v>1</v>
      </c>
      <c r="K4543">
        <v>1</v>
      </c>
    </row>
    <row r="4544" spans="1:11" hidden="1">
      <c r="A4544" t="s">
        <v>296</v>
      </c>
      <c r="B4544" t="s">
        <v>365</v>
      </c>
      <c r="C4544" t="s">
        <v>287</v>
      </c>
      <c r="D4544">
        <v>1</v>
      </c>
      <c r="E4544">
        <v>1</v>
      </c>
      <c r="F4544">
        <v>1</v>
      </c>
      <c r="G4544">
        <v>1</v>
      </c>
      <c r="H4544">
        <v>1</v>
      </c>
      <c r="I4544">
        <v>1</v>
      </c>
      <c r="J4544">
        <v>1</v>
      </c>
      <c r="K4544">
        <v>1</v>
      </c>
    </row>
    <row r="4545" spans="1:11" hidden="1">
      <c r="A4545" t="s">
        <v>296</v>
      </c>
      <c r="B4545" t="s">
        <v>365</v>
      </c>
      <c r="C4545" t="s">
        <v>288</v>
      </c>
      <c r="D4545">
        <v>1</v>
      </c>
      <c r="E4545">
        <v>1</v>
      </c>
      <c r="F4545">
        <v>1</v>
      </c>
      <c r="G4545">
        <v>1</v>
      </c>
      <c r="H4545">
        <v>1</v>
      </c>
      <c r="I4545">
        <v>1</v>
      </c>
      <c r="J4545">
        <v>1</v>
      </c>
      <c r="K4545">
        <v>1</v>
      </c>
    </row>
    <row r="4546" spans="1:11" hidden="1">
      <c r="A4546" t="s">
        <v>296</v>
      </c>
      <c r="B4546" t="s">
        <v>365</v>
      </c>
      <c r="C4546" t="s">
        <v>289</v>
      </c>
      <c r="D4546">
        <v>1</v>
      </c>
      <c r="E4546">
        <v>1</v>
      </c>
      <c r="F4546">
        <v>1</v>
      </c>
      <c r="G4546">
        <v>1</v>
      </c>
      <c r="H4546">
        <v>1</v>
      </c>
      <c r="I4546">
        <v>1</v>
      </c>
      <c r="J4546">
        <v>1</v>
      </c>
      <c r="K4546">
        <v>1</v>
      </c>
    </row>
    <row r="4547" spans="1:11" hidden="1">
      <c r="A4547" t="s">
        <v>296</v>
      </c>
      <c r="B4547" t="s">
        <v>365</v>
      </c>
      <c r="C4547" t="s">
        <v>290</v>
      </c>
      <c r="D4547">
        <v>1</v>
      </c>
      <c r="E4547">
        <v>1</v>
      </c>
      <c r="F4547">
        <v>1</v>
      </c>
      <c r="G4547">
        <v>1</v>
      </c>
      <c r="H4547">
        <v>1</v>
      </c>
      <c r="I4547">
        <v>1</v>
      </c>
      <c r="J4547">
        <v>1</v>
      </c>
      <c r="K4547">
        <v>1</v>
      </c>
    </row>
    <row r="4548" spans="1:11" hidden="1">
      <c r="A4548" t="s">
        <v>296</v>
      </c>
      <c r="B4548" t="s">
        <v>365</v>
      </c>
      <c r="C4548" t="s">
        <v>291</v>
      </c>
      <c r="D4548">
        <v>1</v>
      </c>
      <c r="E4548">
        <v>1</v>
      </c>
      <c r="F4548">
        <v>1</v>
      </c>
      <c r="G4548">
        <v>1</v>
      </c>
      <c r="H4548">
        <v>1</v>
      </c>
      <c r="I4548">
        <v>1</v>
      </c>
      <c r="J4548">
        <v>1</v>
      </c>
      <c r="K4548">
        <v>1</v>
      </c>
    </row>
    <row r="4549" spans="1:11" hidden="1">
      <c r="A4549" t="s">
        <v>296</v>
      </c>
      <c r="B4549" t="s">
        <v>365</v>
      </c>
      <c r="C4549" t="s">
        <v>292</v>
      </c>
      <c r="D4549">
        <v>1</v>
      </c>
      <c r="E4549">
        <v>1</v>
      </c>
      <c r="F4549">
        <v>1</v>
      </c>
      <c r="G4549">
        <v>1</v>
      </c>
      <c r="H4549">
        <v>1</v>
      </c>
      <c r="I4549">
        <v>1</v>
      </c>
      <c r="J4549">
        <v>1</v>
      </c>
      <c r="K4549">
        <v>1</v>
      </c>
    </row>
    <row r="4550" spans="1:11" hidden="1">
      <c r="A4550" t="s">
        <v>296</v>
      </c>
      <c r="B4550" t="s">
        <v>239</v>
      </c>
      <c r="C4550" t="s">
        <v>278</v>
      </c>
      <c r="D4550">
        <v>1</v>
      </c>
      <c r="E4550">
        <v>1</v>
      </c>
      <c r="F4550">
        <v>1</v>
      </c>
      <c r="G4550">
        <v>1</v>
      </c>
      <c r="H4550">
        <v>1</v>
      </c>
      <c r="I4550">
        <v>1</v>
      </c>
      <c r="J4550">
        <v>1</v>
      </c>
      <c r="K4550">
        <v>1</v>
      </c>
    </row>
    <row r="4551" spans="1:11" hidden="1">
      <c r="A4551" t="s">
        <v>296</v>
      </c>
      <c r="B4551" t="s">
        <v>239</v>
      </c>
      <c r="C4551" t="s">
        <v>279</v>
      </c>
      <c r="D4551">
        <v>1</v>
      </c>
      <c r="E4551">
        <v>1</v>
      </c>
      <c r="F4551">
        <v>1</v>
      </c>
      <c r="G4551">
        <v>1</v>
      </c>
      <c r="H4551">
        <v>1</v>
      </c>
      <c r="I4551">
        <v>1</v>
      </c>
      <c r="J4551">
        <v>1</v>
      </c>
      <c r="K4551">
        <v>1</v>
      </c>
    </row>
    <row r="4552" spans="1:11" hidden="1">
      <c r="A4552" t="s">
        <v>296</v>
      </c>
      <c r="B4552" t="s">
        <v>239</v>
      </c>
      <c r="C4552" t="s">
        <v>280</v>
      </c>
      <c r="D4552">
        <v>1</v>
      </c>
      <c r="E4552">
        <v>1</v>
      </c>
      <c r="F4552">
        <v>1</v>
      </c>
      <c r="G4552">
        <v>1</v>
      </c>
      <c r="H4552">
        <v>1</v>
      </c>
      <c r="I4552">
        <v>1</v>
      </c>
      <c r="J4552">
        <v>1</v>
      </c>
      <c r="K4552">
        <v>1</v>
      </c>
    </row>
    <row r="4553" spans="1:11" hidden="1">
      <c r="A4553" t="s">
        <v>296</v>
      </c>
      <c r="B4553" t="s">
        <v>239</v>
      </c>
      <c r="C4553" t="s">
        <v>277</v>
      </c>
      <c r="D4553">
        <v>1</v>
      </c>
      <c r="E4553">
        <v>1</v>
      </c>
      <c r="F4553">
        <v>1</v>
      </c>
      <c r="G4553">
        <v>1</v>
      </c>
      <c r="H4553">
        <v>1</v>
      </c>
      <c r="I4553">
        <v>1</v>
      </c>
      <c r="J4553">
        <v>1</v>
      </c>
      <c r="K4553">
        <v>1</v>
      </c>
    </row>
    <row r="4554" spans="1:11" hidden="1">
      <c r="A4554" t="s">
        <v>296</v>
      </c>
      <c r="B4554" t="s">
        <v>239</v>
      </c>
      <c r="C4554" t="s">
        <v>281</v>
      </c>
      <c r="D4554">
        <v>1</v>
      </c>
      <c r="E4554">
        <v>1</v>
      </c>
      <c r="F4554">
        <v>1</v>
      </c>
      <c r="G4554">
        <v>1</v>
      </c>
      <c r="H4554">
        <v>1</v>
      </c>
      <c r="I4554">
        <v>1</v>
      </c>
      <c r="J4554">
        <v>1</v>
      </c>
      <c r="K4554">
        <v>1</v>
      </c>
    </row>
    <row r="4555" spans="1:11" hidden="1">
      <c r="A4555" t="s">
        <v>296</v>
      </c>
      <c r="B4555" t="s">
        <v>239</v>
      </c>
      <c r="C4555" t="s">
        <v>282</v>
      </c>
      <c r="D4555">
        <v>1</v>
      </c>
      <c r="E4555">
        <v>1</v>
      </c>
      <c r="F4555">
        <v>1</v>
      </c>
      <c r="G4555">
        <v>1</v>
      </c>
      <c r="H4555">
        <v>1</v>
      </c>
      <c r="I4555">
        <v>1</v>
      </c>
      <c r="J4555">
        <v>1</v>
      </c>
      <c r="K4555">
        <v>1</v>
      </c>
    </row>
    <row r="4556" spans="1:11" hidden="1">
      <c r="A4556" t="s">
        <v>296</v>
      </c>
      <c r="B4556" t="s">
        <v>239</v>
      </c>
      <c r="C4556" t="s">
        <v>283</v>
      </c>
      <c r="D4556">
        <v>1</v>
      </c>
      <c r="E4556">
        <v>1</v>
      </c>
      <c r="F4556">
        <v>1</v>
      </c>
      <c r="G4556">
        <v>1</v>
      </c>
      <c r="H4556">
        <v>1</v>
      </c>
      <c r="I4556">
        <v>1</v>
      </c>
      <c r="J4556">
        <v>1</v>
      </c>
      <c r="K4556">
        <v>1</v>
      </c>
    </row>
    <row r="4557" spans="1:11" hidden="1">
      <c r="A4557" t="s">
        <v>296</v>
      </c>
      <c r="B4557" t="s">
        <v>239</v>
      </c>
      <c r="C4557" t="s">
        <v>284</v>
      </c>
      <c r="D4557">
        <v>1</v>
      </c>
      <c r="E4557">
        <v>1</v>
      </c>
      <c r="F4557">
        <v>1</v>
      </c>
      <c r="G4557">
        <v>1</v>
      </c>
      <c r="H4557">
        <v>1</v>
      </c>
      <c r="I4557">
        <v>1</v>
      </c>
      <c r="J4557">
        <v>1</v>
      </c>
      <c r="K4557">
        <v>1</v>
      </c>
    </row>
    <row r="4558" spans="1:11" hidden="1">
      <c r="A4558" t="s">
        <v>296</v>
      </c>
      <c r="B4558" t="s">
        <v>239</v>
      </c>
      <c r="C4558" t="s">
        <v>285</v>
      </c>
      <c r="D4558">
        <v>1</v>
      </c>
      <c r="E4558">
        <v>1</v>
      </c>
      <c r="F4558">
        <v>1</v>
      </c>
      <c r="G4558">
        <v>1</v>
      </c>
      <c r="H4558">
        <v>1</v>
      </c>
      <c r="I4558">
        <v>1</v>
      </c>
      <c r="J4558">
        <v>1</v>
      </c>
      <c r="K4558">
        <v>1</v>
      </c>
    </row>
    <row r="4559" spans="1:11" hidden="1">
      <c r="A4559" t="s">
        <v>296</v>
      </c>
      <c r="B4559" t="s">
        <v>239</v>
      </c>
      <c r="C4559" t="s">
        <v>286</v>
      </c>
      <c r="D4559">
        <v>1</v>
      </c>
      <c r="E4559">
        <v>1</v>
      </c>
      <c r="F4559">
        <v>1</v>
      </c>
      <c r="G4559">
        <v>1</v>
      </c>
      <c r="H4559">
        <v>1</v>
      </c>
      <c r="I4559">
        <v>1</v>
      </c>
      <c r="J4559">
        <v>1</v>
      </c>
      <c r="K4559">
        <v>1</v>
      </c>
    </row>
    <row r="4560" spans="1:11" hidden="1">
      <c r="A4560" t="s">
        <v>296</v>
      </c>
      <c r="B4560" t="s">
        <v>239</v>
      </c>
      <c r="C4560" t="s">
        <v>287</v>
      </c>
      <c r="D4560">
        <v>1</v>
      </c>
      <c r="E4560">
        <v>1</v>
      </c>
      <c r="F4560">
        <v>1</v>
      </c>
      <c r="G4560">
        <v>1</v>
      </c>
      <c r="H4560">
        <v>1</v>
      </c>
      <c r="I4560">
        <v>1</v>
      </c>
      <c r="J4560">
        <v>1</v>
      </c>
      <c r="K4560">
        <v>1</v>
      </c>
    </row>
    <row r="4561" spans="1:11" hidden="1">
      <c r="A4561" t="s">
        <v>296</v>
      </c>
      <c r="B4561" t="s">
        <v>239</v>
      </c>
      <c r="C4561" t="s">
        <v>288</v>
      </c>
      <c r="D4561">
        <v>1</v>
      </c>
      <c r="E4561">
        <v>1</v>
      </c>
      <c r="F4561">
        <v>1</v>
      </c>
      <c r="G4561">
        <v>1</v>
      </c>
      <c r="H4561">
        <v>1</v>
      </c>
      <c r="I4561">
        <v>1</v>
      </c>
      <c r="J4561">
        <v>1</v>
      </c>
      <c r="K4561">
        <v>1</v>
      </c>
    </row>
    <row r="4562" spans="1:11" hidden="1">
      <c r="A4562" t="s">
        <v>296</v>
      </c>
      <c r="B4562" t="s">
        <v>239</v>
      </c>
      <c r="C4562" t="s">
        <v>289</v>
      </c>
      <c r="D4562">
        <v>1</v>
      </c>
      <c r="E4562">
        <v>1</v>
      </c>
      <c r="F4562">
        <v>1</v>
      </c>
      <c r="G4562">
        <v>1</v>
      </c>
      <c r="H4562">
        <v>1</v>
      </c>
      <c r="I4562">
        <v>1</v>
      </c>
      <c r="J4562">
        <v>1</v>
      </c>
      <c r="K4562">
        <v>1</v>
      </c>
    </row>
    <row r="4563" spans="1:11" hidden="1">
      <c r="A4563" t="s">
        <v>296</v>
      </c>
      <c r="B4563" t="s">
        <v>239</v>
      </c>
      <c r="C4563" t="s">
        <v>290</v>
      </c>
      <c r="D4563">
        <v>1</v>
      </c>
      <c r="E4563">
        <v>1</v>
      </c>
      <c r="F4563">
        <v>1</v>
      </c>
      <c r="G4563">
        <v>1</v>
      </c>
      <c r="H4563">
        <v>1</v>
      </c>
      <c r="I4563">
        <v>1</v>
      </c>
      <c r="J4563">
        <v>1</v>
      </c>
      <c r="K4563">
        <v>1</v>
      </c>
    </row>
    <row r="4564" spans="1:11" hidden="1">
      <c r="A4564" t="s">
        <v>296</v>
      </c>
      <c r="B4564" t="s">
        <v>239</v>
      </c>
      <c r="C4564" t="s">
        <v>291</v>
      </c>
      <c r="D4564">
        <v>1</v>
      </c>
      <c r="E4564">
        <v>1</v>
      </c>
      <c r="F4564">
        <v>1</v>
      </c>
      <c r="G4564">
        <v>1</v>
      </c>
      <c r="H4564">
        <v>1</v>
      </c>
      <c r="I4564">
        <v>1</v>
      </c>
      <c r="J4564">
        <v>1</v>
      </c>
      <c r="K4564">
        <v>1</v>
      </c>
    </row>
    <row r="4565" spans="1:11" hidden="1">
      <c r="A4565" t="s">
        <v>296</v>
      </c>
      <c r="B4565" t="s">
        <v>239</v>
      </c>
      <c r="C4565" t="s">
        <v>292</v>
      </c>
      <c r="D4565">
        <v>1</v>
      </c>
      <c r="E4565">
        <v>1</v>
      </c>
      <c r="F4565">
        <v>1</v>
      </c>
      <c r="G4565">
        <v>1</v>
      </c>
      <c r="H4565">
        <v>1</v>
      </c>
      <c r="I4565">
        <v>1</v>
      </c>
      <c r="J4565">
        <v>1</v>
      </c>
      <c r="K4565">
        <v>1</v>
      </c>
    </row>
    <row r="4566" spans="1:11" hidden="1">
      <c r="A4566" t="s">
        <v>296</v>
      </c>
      <c r="B4566" t="s">
        <v>238</v>
      </c>
      <c r="C4566" t="s">
        <v>278</v>
      </c>
      <c r="D4566">
        <v>1</v>
      </c>
      <c r="E4566">
        <v>1</v>
      </c>
      <c r="F4566">
        <v>1</v>
      </c>
      <c r="G4566">
        <v>1</v>
      </c>
      <c r="H4566">
        <v>1</v>
      </c>
      <c r="I4566">
        <v>1</v>
      </c>
      <c r="J4566">
        <v>1</v>
      </c>
      <c r="K4566">
        <v>1</v>
      </c>
    </row>
    <row r="4567" spans="1:11" hidden="1">
      <c r="A4567" t="s">
        <v>296</v>
      </c>
      <c r="B4567" t="s">
        <v>238</v>
      </c>
      <c r="C4567" t="s">
        <v>279</v>
      </c>
      <c r="D4567">
        <v>1</v>
      </c>
      <c r="E4567">
        <v>1</v>
      </c>
      <c r="F4567">
        <v>1</v>
      </c>
      <c r="G4567">
        <v>1</v>
      </c>
      <c r="H4567">
        <v>1</v>
      </c>
      <c r="I4567">
        <v>1</v>
      </c>
      <c r="J4567">
        <v>1</v>
      </c>
      <c r="K4567">
        <v>1</v>
      </c>
    </row>
    <row r="4568" spans="1:11" hidden="1">
      <c r="A4568" t="s">
        <v>296</v>
      </c>
      <c r="B4568" t="s">
        <v>238</v>
      </c>
      <c r="C4568" t="s">
        <v>280</v>
      </c>
      <c r="D4568">
        <v>1</v>
      </c>
      <c r="E4568">
        <v>1</v>
      </c>
      <c r="F4568">
        <v>1</v>
      </c>
      <c r="G4568">
        <v>1</v>
      </c>
      <c r="H4568">
        <v>1</v>
      </c>
      <c r="I4568">
        <v>1</v>
      </c>
      <c r="J4568">
        <v>1</v>
      </c>
      <c r="K4568">
        <v>1</v>
      </c>
    </row>
    <row r="4569" spans="1:11" hidden="1">
      <c r="A4569" t="s">
        <v>296</v>
      </c>
      <c r="B4569" t="s">
        <v>238</v>
      </c>
      <c r="C4569" t="s">
        <v>277</v>
      </c>
      <c r="D4569">
        <v>1</v>
      </c>
      <c r="E4569">
        <v>1</v>
      </c>
      <c r="F4569">
        <v>1</v>
      </c>
      <c r="G4569">
        <v>1</v>
      </c>
      <c r="H4569">
        <v>1</v>
      </c>
      <c r="I4569">
        <v>1</v>
      </c>
      <c r="J4569">
        <v>1</v>
      </c>
      <c r="K4569">
        <v>1</v>
      </c>
    </row>
    <row r="4570" spans="1:11" hidden="1">
      <c r="A4570" t="s">
        <v>296</v>
      </c>
      <c r="B4570" t="s">
        <v>238</v>
      </c>
      <c r="C4570" t="s">
        <v>281</v>
      </c>
      <c r="D4570">
        <v>1</v>
      </c>
      <c r="E4570">
        <v>1</v>
      </c>
      <c r="F4570">
        <v>1</v>
      </c>
      <c r="G4570">
        <v>1</v>
      </c>
      <c r="H4570">
        <v>1</v>
      </c>
      <c r="I4570">
        <v>1</v>
      </c>
      <c r="J4570">
        <v>1</v>
      </c>
      <c r="K4570">
        <v>1</v>
      </c>
    </row>
    <row r="4571" spans="1:11" hidden="1">
      <c r="A4571" t="s">
        <v>296</v>
      </c>
      <c r="B4571" t="s">
        <v>238</v>
      </c>
      <c r="C4571" t="s">
        <v>282</v>
      </c>
      <c r="D4571">
        <v>1</v>
      </c>
      <c r="E4571">
        <v>1</v>
      </c>
      <c r="F4571">
        <v>1</v>
      </c>
      <c r="G4571">
        <v>1</v>
      </c>
      <c r="H4571">
        <v>1</v>
      </c>
      <c r="I4571">
        <v>1</v>
      </c>
      <c r="J4571">
        <v>1</v>
      </c>
      <c r="K4571">
        <v>1</v>
      </c>
    </row>
    <row r="4572" spans="1:11" hidden="1">
      <c r="A4572" t="s">
        <v>296</v>
      </c>
      <c r="B4572" t="s">
        <v>238</v>
      </c>
      <c r="C4572" t="s">
        <v>283</v>
      </c>
      <c r="D4572">
        <v>1</v>
      </c>
      <c r="E4572">
        <v>1</v>
      </c>
      <c r="F4572">
        <v>1</v>
      </c>
      <c r="G4572">
        <v>1</v>
      </c>
      <c r="H4572">
        <v>1</v>
      </c>
      <c r="I4572">
        <v>1</v>
      </c>
      <c r="J4572">
        <v>1</v>
      </c>
      <c r="K4572">
        <v>1</v>
      </c>
    </row>
    <row r="4573" spans="1:11" hidden="1">
      <c r="A4573" t="s">
        <v>296</v>
      </c>
      <c r="B4573" t="s">
        <v>238</v>
      </c>
      <c r="C4573" t="s">
        <v>284</v>
      </c>
      <c r="D4573">
        <v>1</v>
      </c>
      <c r="E4573">
        <v>1</v>
      </c>
      <c r="F4573">
        <v>1</v>
      </c>
      <c r="G4573">
        <v>1</v>
      </c>
      <c r="H4573">
        <v>1</v>
      </c>
      <c r="I4573">
        <v>1</v>
      </c>
      <c r="J4573">
        <v>1</v>
      </c>
      <c r="K4573">
        <v>1</v>
      </c>
    </row>
    <row r="4574" spans="1:11" hidden="1">
      <c r="A4574" t="s">
        <v>296</v>
      </c>
      <c r="B4574" t="s">
        <v>238</v>
      </c>
      <c r="C4574" t="s">
        <v>285</v>
      </c>
      <c r="D4574">
        <v>1</v>
      </c>
      <c r="E4574">
        <v>1</v>
      </c>
      <c r="F4574">
        <v>1</v>
      </c>
      <c r="G4574">
        <v>1</v>
      </c>
      <c r="H4574">
        <v>1</v>
      </c>
      <c r="I4574">
        <v>1</v>
      </c>
      <c r="J4574">
        <v>1</v>
      </c>
      <c r="K4574">
        <v>1</v>
      </c>
    </row>
    <row r="4575" spans="1:11" hidden="1">
      <c r="A4575" t="s">
        <v>296</v>
      </c>
      <c r="B4575" t="s">
        <v>238</v>
      </c>
      <c r="C4575" t="s">
        <v>286</v>
      </c>
      <c r="D4575">
        <v>1</v>
      </c>
      <c r="E4575">
        <v>1</v>
      </c>
      <c r="F4575">
        <v>1</v>
      </c>
      <c r="G4575">
        <v>1</v>
      </c>
      <c r="H4575">
        <v>1</v>
      </c>
      <c r="I4575">
        <v>1</v>
      </c>
      <c r="J4575">
        <v>1</v>
      </c>
      <c r="K4575">
        <v>1</v>
      </c>
    </row>
    <row r="4576" spans="1:11" hidden="1">
      <c r="A4576" t="s">
        <v>296</v>
      </c>
      <c r="B4576" t="s">
        <v>238</v>
      </c>
      <c r="C4576" t="s">
        <v>287</v>
      </c>
      <c r="D4576">
        <v>1</v>
      </c>
      <c r="E4576">
        <v>1</v>
      </c>
      <c r="F4576">
        <v>1</v>
      </c>
      <c r="G4576">
        <v>1</v>
      </c>
      <c r="H4576">
        <v>1</v>
      </c>
      <c r="I4576">
        <v>1</v>
      </c>
      <c r="J4576">
        <v>1</v>
      </c>
      <c r="K4576">
        <v>1</v>
      </c>
    </row>
    <row r="4577" spans="1:11" hidden="1">
      <c r="A4577" t="s">
        <v>296</v>
      </c>
      <c r="B4577" t="s">
        <v>238</v>
      </c>
      <c r="C4577" t="s">
        <v>288</v>
      </c>
      <c r="D4577">
        <v>1</v>
      </c>
      <c r="E4577">
        <v>1</v>
      </c>
      <c r="F4577">
        <v>1</v>
      </c>
      <c r="G4577">
        <v>1</v>
      </c>
      <c r="H4577">
        <v>1</v>
      </c>
      <c r="I4577">
        <v>1</v>
      </c>
      <c r="J4577">
        <v>1</v>
      </c>
      <c r="K4577">
        <v>1</v>
      </c>
    </row>
    <row r="4578" spans="1:11" hidden="1">
      <c r="A4578" t="s">
        <v>296</v>
      </c>
      <c r="B4578" t="s">
        <v>238</v>
      </c>
      <c r="C4578" t="s">
        <v>289</v>
      </c>
      <c r="D4578">
        <v>1</v>
      </c>
      <c r="E4578">
        <v>1</v>
      </c>
      <c r="F4578">
        <v>1</v>
      </c>
      <c r="G4578">
        <v>1</v>
      </c>
      <c r="H4578">
        <v>1</v>
      </c>
      <c r="I4578">
        <v>1</v>
      </c>
      <c r="J4578">
        <v>1</v>
      </c>
      <c r="K4578">
        <v>1</v>
      </c>
    </row>
    <row r="4579" spans="1:11" hidden="1">
      <c r="A4579" t="s">
        <v>296</v>
      </c>
      <c r="B4579" t="s">
        <v>238</v>
      </c>
      <c r="C4579" t="s">
        <v>290</v>
      </c>
      <c r="D4579">
        <v>1</v>
      </c>
      <c r="E4579">
        <v>1</v>
      </c>
      <c r="F4579">
        <v>1</v>
      </c>
      <c r="G4579">
        <v>1</v>
      </c>
      <c r="H4579">
        <v>1</v>
      </c>
      <c r="I4579">
        <v>1</v>
      </c>
      <c r="J4579">
        <v>1</v>
      </c>
      <c r="K4579">
        <v>1</v>
      </c>
    </row>
    <row r="4580" spans="1:11" hidden="1">
      <c r="A4580" t="s">
        <v>296</v>
      </c>
      <c r="B4580" t="s">
        <v>238</v>
      </c>
      <c r="C4580" t="s">
        <v>291</v>
      </c>
      <c r="D4580">
        <v>1</v>
      </c>
      <c r="E4580">
        <v>1</v>
      </c>
      <c r="F4580">
        <v>1</v>
      </c>
      <c r="G4580">
        <v>1</v>
      </c>
      <c r="H4580">
        <v>1</v>
      </c>
      <c r="I4580">
        <v>1</v>
      </c>
      <c r="J4580">
        <v>1</v>
      </c>
      <c r="K4580">
        <v>1</v>
      </c>
    </row>
    <row r="4581" spans="1:11" hidden="1">
      <c r="A4581" t="s">
        <v>296</v>
      </c>
      <c r="B4581" t="s">
        <v>238</v>
      </c>
      <c r="C4581" t="s">
        <v>292</v>
      </c>
      <c r="D4581">
        <v>1</v>
      </c>
      <c r="E4581">
        <v>1</v>
      </c>
      <c r="F4581">
        <v>1</v>
      </c>
      <c r="G4581">
        <v>1</v>
      </c>
      <c r="H4581">
        <v>1</v>
      </c>
      <c r="I4581">
        <v>1</v>
      </c>
      <c r="J4581">
        <v>1</v>
      </c>
      <c r="K4581">
        <v>1</v>
      </c>
    </row>
    <row r="4582" spans="1:11" hidden="1">
      <c r="A4582" t="s">
        <v>296</v>
      </c>
      <c r="B4582" t="s">
        <v>516</v>
      </c>
      <c r="C4582" t="s">
        <v>278</v>
      </c>
      <c r="D4582">
        <v>1</v>
      </c>
      <c r="E4582">
        <v>1</v>
      </c>
      <c r="F4582">
        <v>1</v>
      </c>
      <c r="G4582">
        <v>1</v>
      </c>
      <c r="H4582">
        <v>1</v>
      </c>
      <c r="I4582">
        <v>1</v>
      </c>
      <c r="J4582">
        <v>1</v>
      </c>
      <c r="K4582">
        <v>1</v>
      </c>
    </row>
    <row r="4583" spans="1:11" hidden="1">
      <c r="A4583" t="s">
        <v>296</v>
      </c>
      <c r="B4583" t="s">
        <v>516</v>
      </c>
      <c r="C4583" t="s">
        <v>279</v>
      </c>
      <c r="D4583">
        <v>1</v>
      </c>
      <c r="E4583">
        <v>1</v>
      </c>
      <c r="F4583">
        <v>1</v>
      </c>
      <c r="G4583">
        <v>1</v>
      </c>
      <c r="H4583">
        <v>1</v>
      </c>
      <c r="I4583">
        <v>1</v>
      </c>
      <c r="J4583">
        <v>1</v>
      </c>
      <c r="K4583">
        <v>1</v>
      </c>
    </row>
    <row r="4584" spans="1:11" hidden="1">
      <c r="A4584" t="s">
        <v>296</v>
      </c>
      <c r="B4584" t="s">
        <v>516</v>
      </c>
      <c r="C4584" t="s">
        <v>280</v>
      </c>
      <c r="D4584">
        <v>1</v>
      </c>
      <c r="E4584">
        <v>1</v>
      </c>
      <c r="F4584">
        <v>1</v>
      </c>
      <c r="G4584">
        <v>1</v>
      </c>
      <c r="H4584">
        <v>1</v>
      </c>
      <c r="I4584">
        <v>1</v>
      </c>
      <c r="J4584">
        <v>1</v>
      </c>
      <c r="K4584">
        <v>1</v>
      </c>
    </row>
    <row r="4585" spans="1:11" hidden="1">
      <c r="A4585" t="s">
        <v>296</v>
      </c>
      <c r="B4585" t="s">
        <v>516</v>
      </c>
      <c r="C4585" t="s">
        <v>277</v>
      </c>
      <c r="D4585">
        <v>1</v>
      </c>
      <c r="E4585">
        <v>1</v>
      </c>
      <c r="F4585">
        <v>1</v>
      </c>
      <c r="G4585">
        <v>1</v>
      </c>
      <c r="H4585">
        <v>1</v>
      </c>
      <c r="I4585">
        <v>1</v>
      </c>
      <c r="J4585">
        <v>1</v>
      </c>
      <c r="K4585">
        <v>1</v>
      </c>
    </row>
    <row r="4586" spans="1:11" hidden="1">
      <c r="A4586" t="s">
        <v>296</v>
      </c>
      <c r="B4586" t="s">
        <v>516</v>
      </c>
      <c r="C4586" t="s">
        <v>281</v>
      </c>
      <c r="D4586">
        <v>1</v>
      </c>
      <c r="E4586">
        <v>1</v>
      </c>
      <c r="F4586">
        <v>1</v>
      </c>
      <c r="G4586">
        <v>1</v>
      </c>
      <c r="H4586">
        <v>1</v>
      </c>
      <c r="I4586">
        <v>1</v>
      </c>
      <c r="J4586">
        <v>1</v>
      </c>
      <c r="K4586">
        <v>1</v>
      </c>
    </row>
    <row r="4587" spans="1:11" hidden="1">
      <c r="A4587" t="s">
        <v>296</v>
      </c>
      <c r="B4587" t="s">
        <v>516</v>
      </c>
      <c r="C4587" t="s">
        <v>282</v>
      </c>
      <c r="D4587">
        <v>1</v>
      </c>
      <c r="E4587">
        <v>1</v>
      </c>
      <c r="F4587">
        <v>1</v>
      </c>
      <c r="G4587">
        <v>1</v>
      </c>
      <c r="H4587">
        <v>1</v>
      </c>
      <c r="I4587">
        <v>1</v>
      </c>
      <c r="J4587">
        <v>1</v>
      </c>
      <c r="K4587">
        <v>1</v>
      </c>
    </row>
    <row r="4588" spans="1:11" hidden="1">
      <c r="A4588" t="s">
        <v>296</v>
      </c>
      <c r="B4588" t="s">
        <v>516</v>
      </c>
      <c r="C4588" t="s">
        <v>283</v>
      </c>
      <c r="D4588">
        <v>1</v>
      </c>
      <c r="E4588">
        <v>1</v>
      </c>
      <c r="F4588">
        <v>1</v>
      </c>
      <c r="G4588">
        <v>1</v>
      </c>
      <c r="H4588">
        <v>1</v>
      </c>
      <c r="I4588">
        <v>1</v>
      </c>
      <c r="J4588">
        <v>1</v>
      </c>
      <c r="K4588">
        <v>1</v>
      </c>
    </row>
    <row r="4589" spans="1:11" hidden="1">
      <c r="A4589" t="s">
        <v>296</v>
      </c>
      <c r="B4589" t="s">
        <v>516</v>
      </c>
      <c r="C4589" t="s">
        <v>284</v>
      </c>
      <c r="D4589">
        <v>1</v>
      </c>
      <c r="E4589">
        <v>1</v>
      </c>
      <c r="F4589">
        <v>1</v>
      </c>
      <c r="G4589">
        <v>1</v>
      </c>
      <c r="H4589">
        <v>1</v>
      </c>
      <c r="I4589">
        <v>1</v>
      </c>
      <c r="J4589">
        <v>1</v>
      </c>
      <c r="K4589">
        <v>1</v>
      </c>
    </row>
    <row r="4590" spans="1:11" hidden="1">
      <c r="A4590" t="s">
        <v>296</v>
      </c>
      <c r="B4590" t="s">
        <v>516</v>
      </c>
      <c r="C4590" t="s">
        <v>285</v>
      </c>
      <c r="D4590">
        <v>1</v>
      </c>
      <c r="E4590">
        <v>1</v>
      </c>
      <c r="F4590">
        <v>1</v>
      </c>
      <c r="G4590">
        <v>1</v>
      </c>
      <c r="H4590">
        <v>1</v>
      </c>
      <c r="I4590">
        <v>1</v>
      </c>
      <c r="J4590">
        <v>1</v>
      </c>
      <c r="K4590">
        <v>1</v>
      </c>
    </row>
    <row r="4591" spans="1:11" hidden="1">
      <c r="A4591" t="s">
        <v>296</v>
      </c>
      <c r="B4591" t="s">
        <v>516</v>
      </c>
      <c r="C4591" t="s">
        <v>286</v>
      </c>
      <c r="D4591">
        <v>1</v>
      </c>
      <c r="E4591">
        <v>1</v>
      </c>
      <c r="F4591">
        <v>1</v>
      </c>
      <c r="G4591">
        <v>1</v>
      </c>
      <c r="H4591">
        <v>1</v>
      </c>
      <c r="I4591">
        <v>1</v>
      </c>
      <c r="J4591">
        <v>1</v>
      </c>
      <c r="K4591">
        <v>1</v>
      </c>
    </row>
    <row r="4592" spans="1:11" hidden="1">
      <c r="A4592" t="s">
        <v>296</v>
      </c>
      <c r="B4592" t="s">
        <v>516</v>
      </c>
      <c r="C4592" t="s">
        <v>287</v>
      </c>
      <c r="D4592">
        <v>1</v>
      </c>
      <c r="E4592">
        <v>1</v>
      </c>
      <c r="F4592">
        <v>1</v>
      </c>
      <c r="G4592">
        <v>1</v>
      </c>
      <c r="H4592">
        <v>1</v>
      </c>
      <c r="I4592">
        <v>1</v>
      </c>
      <c r="J4592">
        <v>1</v>
      </c>
      <c r="K4592">
        <v>1</v>
      </c>
    </row>
    <row r="4593" spans="1:11" hidden="1">
      <c r="A4593" t="s">
        <v>296</v>
      </c>
      <c r="B4593" t="s">
        <v>516</v>
      </c>
      <c r="C4593" t="s">
        <v>288</v>
      </c>
      <c r="D4593">
        <v>1</v>
      </c>
      <c r="E4593">
        <v>1</v>
      </c>
      <c r="F4593">
        <v>1</v>
      </c>
      <c r="G4593">
        <v>1</v>
      </c>
      <c r="H4593">
        <v>1</v>
      </c>
      <c r="I4593">
        <v>1</v>
      </c>
      <c r="J4593">
        <v>1</v>
      </c>
      <c r="K4593">
        <v>1</v>
      </c>
    </row>
    <row r="4594" spans="1:11" hidden="1">
      <c r="A4594" t="s">
        <v>296</v>
      </c>
      <c r="B4594" t="s">
        <v>516</v>
      </c>
      <c r="C4594" t="s">
        <v>289</v>
      </c>
      <c r="D4594">
        <v>1</v>
      </c>
      <c r="E4594">
        <v>1</v>
      </c>
      <c r="F4594">
        <v>1</v>
      </c>
      <c r="G4594">
        <v>1</v>
      </c>
      <c r="H4594">
        <v>1</v>
      </c>
      <c r="I4594">
        <v>1</v>
      </c>
      <c r="J4594">
        <v>1</v>
      </c>
      <c r="K4594">
        <v>1</v>
      </c>
    </row>
    <row r="4595" spans="1:11" hidden="1">
      <c r="A4595" t="s">
        <v>296</v>
      </c>
      <c r="B4595" t="s">
        <v>516</v>
      </c>
      <c r="C4595" t="s">
        <v>290</v>
      </c>
      <c r="D4595">
        <v>1</v>
      </c>
      <c r="E4595">
        <v>1</v>
      </c>
      <c r="F4595">
        <v>1</v>
      </c>
      <c r="G4595">
        <v>1</v>
      </c>
      <c r="H4595">
        <v>1</v>
      </c>
      <c r="I4595">
        <v>1</v>
      </c>
      <c r="J4595">
        <v>1</v>
      </c>
      <c r="K4595">
        <v>1</v>
      </c>
    </row>
    <row r="4596" spans="1:11" hidden="1">
      <c r="A4596" t="s">
        <v>296</v>
      </c>
      <c r="B4596" t="s">
        <v>516</v>
      </c>
      <c r="C4596" t="s">
        <v>291</v>
      </c>
      <c r="D4596">
        <v>1</v>
      </c>
      <c r="E4596">
        <v>1</v>
      </c>
      <c r="F4596">
        <v>1</v>
      </c>
      <c r="G4596">
        <v>1</v>
      </c>
      <c r="H4596">
        <v>1</v>
      </c>
      <c r="I4596">
        <v>1</v>
      </c>
      <c r="J4596">
        <v>1</v>
      </c>
      <c r="K4596">
        <v>1</v>
      </c>
    </row>
    <row r="4597" spans="1:11" hidden="1">
      <c r="A4597" t="s">
        <v>296</v>
      </c>
      <c r="B4597" t="s">
        <v>516</v>
      </c>
      <c r="C4597" t="s">
        <v>292</v>
      </c>
      <c r="D4597">
        <v>1</v>
      </c>
      <c r="E4597">
        <v>1</v>
      </c>
      <c r="F4597">
        <v>1</v>
      </c>
      <c r="G4597">
        <v>1</v>
      </c>
      <c r="H4597">
        <v>1</v>
      </c>
      <c r="I4597">
        <v>1</v>
      </c>
      <c r="J4597">
        <v>1</v>
      </c>
      <c r="K4597">
        <v>1</v>
      </c>
    </row>
    <row r="4598" spans="1:11" hidden="1">
      <c r="A4598" t="s">
        <v>296</v>
      </c>
      <c r="B4598" t="s">
        <v>371</v>
      </c>
      <c r="C4598" t="s">
        <v>278</v>
      </c>
      <c r="D4598">
        <v>1</v>
      </c>
      <c r="E4598">
        <v>1</v>
      </c>
      <c r="F4598">
        <v>1</v>
      </c>
      <c r="G4598">
        <v>1</v>
      </c>
      <c r="H4598">
        <v>1</v>
      </c>
      <c r="I4598">
        <v>1</v>
      </c>
      <c r="J4598">
        <v>1</v>
      </c>
      <c r="K4598">
        <v>1</v>
      </c>
    </row>
    <row r="4599" spans="1:11" hidden="1">
      <c r="A4599" t="s">
        <v>296</v>
      </c>
      <c r="B4599" t="s">
        <v>371</v>
      </c>
      <c r="C4599" t="s">
        <v>279</v>
      </c>
      <c r="D4599">
        <v>1</v>
      </c>
      <c r="E4599">
        <v>1</v>
      </c>
      <c r="F4599">
        <v>1</v>
      </c>
      <c r="G4599">
        <v>1</v>
      </c>
      <c r="H4599">
        <v>1</v>
      </c>
      <c r="I4599">
        <v>1</v>
      </c>
      <c r="J4599">
        <v>1</v>
      </c>
      <c r="K4599">
        <v>1</v>
      </c>
    </row>
    <row r="4600" spans="1:11" hidden="1">
      <c r="A4600" t="s">
        <v>296</v>
      </c>
      <c r="B4600" t="s">
        <v>371</v>
      </c>
      <c r="C4600" t="s">
        <v>280</v>
      </c>
      <c r="D4600">
        <v>1</v>
      </c>
      <c r="E4600">
        <v>1</v>
      </c>
      <c r="F4600">
        <v>1</v>
      </c>
      <c r="G4600">
        <v>1</v>
      </c>
      <c r="H4600">
        <v>1</v>
      </c>
      <c r="I4600">
        <v>1</v>
      </c>
      <c r="J4600">
        <v>1</v>
      </c>
      <c r="K4600">
        <v>1</v>
      </c>
    </row>
    <row r="4601" spans="1:11" hidden="1">
      <c r="A4601" t="s">
        <v>296</v>
      </c>
      <c r="B4601" t="s">
        <v>371</v>
      </c>
      <c r="C4601" t="s">
        <v>277</v>
      </c>
      <c r="D4601">
        <v>1</v>
      </c>
      <c r="E4601">
        <v>1</v>
      </c>
      <c r="F4601">
        <v>1</v>
      </c>
      <c r="G4601">
        <v>1</v>
      </c>
      <c r="H4601">
        <v>1</v>
      </c>
      <c r="I4601">
        <v>1</v>
      </c>
      <c r="J4601">
        <v>1</v>
      </c>
      <c r="K4601">
        <v>1</v>
      </c>
    </row>
    <row r="4602" spans="1:11" hidden="1">
      <c r="A4602" t="s">
        <v>296</v>
      </c>
      <c r="B4602" t="s">
        <v>371</v>
      </c>
      <c r="C4602" t="s">
        <v>281</v>
      </c>
      <c r="D4602">
        <v>1</v>
      </c>
      <c r="E4602">
        <v>1</v>
      </c>
      <c r="F4602">
        <v>1</v>
      </c>
      <c r="G4602">
        <v>1</v>
      </c>
      <c r="H4602">
        <v>1</v>
      </c>
      <c r="I4602">
        <v>1</v>
      </c>
      <c r="J4602">
        <v>1</v>
      </c>
      <c r="K4602">
        <v>1</v>
      </c>
    </row>
    <row r="4603" spans="1:11" hidden="1">
      <c r="A4603" t="s">
        <v>296</v>
      </c>
      <c r="B4603" t="s">
        <v>371</v>
      </c>
      <c r="C4603" t="s">
        <v>282</v>
      </c>
      <c r="D4603">
        <v>1</v>
      </c>
      <c r="E4603">
        <v>1</v>
      </c>
      <c r="F4603">
        <v>1</v>
      </c>
      <c r="G4603">
        <v>1</v>
      </c>
      <c r="H4603">
        <v>1</v>
      </c>
      <c r="I4603">
        <v>1</v>
      </c>
      <c r="J4603">
        <v>1</v>
      </c>
      <c r="K4603">
        <v>1</v>
      </c>
    </row>
    <row r="4604" spans="1:11" hidden="1">
      <c r="A4604" t="s">
        <v>296</v>
      </c>
      <c r="B4604" t="s">
        <v>371</v>
      </c>
      <c r="C4604" t="s">
        <v>283</v>
      </c>
      <c r="D4604">
        <v>1</v>
      </c>
      <c r="E4604">
        <v>1</v>
      </c>
      <c r="F4604">
        <v>1</v>
      </c>
      <c r="G4604">
        <v>1</v>
      </c>
      <c r="H4604">
        <v>1</v>
      </c>
      <c r="I4604">
        <v>1</v>
      </c>
      <c r="J4604">
        <v>1</v>
      </c>
      <c r="K4604">
        <v>1</v>
      </c>
    </row>
    <row r="4605" spans="1:11" hidden="1">
      <c r="A4605" t="s">
        <v>296</v>
      </c>
      <c r="B4605" t="s">
        <v>371</v>
      </c>
      <c r="C4605" t="s">
        <v>284</v>
      </c>
      <c r="D4605">
        <v>1</v>
      </c>
      <c r="E4605">
        <v>1</v>
      </c>
      <c r="F4605">
        <v>1</v>
      </c>
      <c r="G4605">
        <v>1</v>
      </c>
      <c r="H4605">
        <v>1</v>
      </c>
      <c r="I4605">
        <v>1</v>
      </c>
      <c r="J4605">
        <v>1</v>
      </c>
      <c r="K4605">
        <v>1</v>
      </c>
    </row>
    <row r="4606" spans="1:11" hidden="1">
      <c r="A4606" t="s">
        <v>296</v>
      </c>
      <c r="B4606" t="s">
        <v>371</v>
      </c>
      <c r="C4606" t="s">
        <v>285</v>
      </c>
      <c r="D4606">
        <v>1</v>
      </c>
      <c r="E4606">
        <v>1</v>
      </c>
      <c r="F4606">
        <v>1</v>
      </c>
      <c r="G4606">
        <v>1</v>
      </c>
      <c r="H4606">
        <v>1</v>
      </c>
      <c r="I4606">
        <v>1</v>
      </c>
      <c r="J4606">
        <v>1</v>
      </c>
      <c r="K4606">
        <v>1</v>
      </c>
    </row>
    <row r="4607" spans="1:11" hidden="1">
      <c r="A4607" t="s">
        <v>296</v>
      </c>
      <c r="B4607" t="s">
        <v>371</v>
      </c>
      <c r="C4607" t="s">
        <v>286</v>
      </c>
      <c r="D4607">
        <v>1</v>
      </c>
      <c r="E4607">
        <v>1</v>
      </c>
      <c r="F4607">
        <v>1</v>
      </c>
      <c r="G4607">
        <v>1</v>
      </c>
      <c r="H4607">
        <v>1</v>
      </c>
      <c r="I4607">
        <v>1</v>
      </c>
      <c r="J4607">
        <v>1</v>
      </c>
      <c r="K4607">
        <v>1</v>
      </c>
    </row>
    <row r="4608" spans="1:11" hidden="1">
      <c r="A4608" t="s">
        <v>296</v>
      </c>
      <c r="B4608" t="s">
        <v>371</v>
      </c>
      <c r="C4608" t="s">
        <v>287</v>
      </c>
      <c r="D4608">
        <v>1</v>
      </c>
      <c r="E4608">
        <v>1</v>
      </c>
      <c r="F4608">
        <v>1</v>
      </c>
      <c r="G4608">
        <v>1</v>
      </c>
      <c r="H4608">
        <v>1</v>
      </c>
      <c r="I4608">
        <v>1</v>
      </c>
      <c r="J4608">
        <v>1</v>
      </c>
      <c r="K4608">
        <v>1</v>
      </c>
    </row>
    <row r="4609" spans="1:11" hidden="1">
      <c r="A4609" t="s">
        <v>296</v>
      </c>
      <c r="B4609" t="s">
        <v>371</v>
      </c>
      <c r="C4609" t="s">
        <v>288</v>
      </c>
      <c r="D4609">
        <v>1</v>
      </c>
      <c r="E4609">
        <v>1</v>
      </c>
      <c r="F4609">
        <v>1</v>
      </c>
      <c r="G4609">
        <v>1</v>
      </c>
      <c r="H4609">
        <v>1</v>
      </c>
      <c r="I4609">
        <v>1</v>
      </c>
      <c r="J4609">
        <v>1</v>
      </c>
      <c r="K4609">
        <v>1</v>
      </c>
    </row>
    <row r="4610" spans="1:11" hidden="1">
      <c r="A4610" t="s">
        <v>296</v>
      </c>
      <c r="B4610" t="s">
        <v>371</v>
      </c>
      <c r="C4610" t="s">
        <v>289</v>
      </c>
      <c r="D4610">
        <v>1</v>
      </c>
      <c r="E4610">
        <v>1</v>
      </c>
      <c r="F4610">
        <v>1</v>
      </c>
      <c r="G4610">
        <v>1</v>
      </c>
      <c r="H4610">
        <v>1</v>
      </c>
      <c r="I4610">
        <v>1</v>
      </c>
      <c r="J4610">
        <v>1</v>
      </c>
      <c r="K4610">
        <v>1</v>
      </c>
    </row>
    <row r="4611" spans="1:11" hidden="1">
      <c r="A4611" t="s">
        <v>296</v>
      </c>
      <c r="B4611" t="s">
        <v>371</v>
      </c>
      <c r="C4611" t="s">
        <v>290</v>
      </c>
      <c r="D4611">
        <v>1</v>
      </c>
      <c r="E4611">
        <v>1</v>
      </c>
      <c r="F4611">
        <v>1</v>
      </c>
      <c r="G4611">
        <v>1</v>
      </c>
      <c r="H4611">
        <v>1</v>
      </c>
      <c r="I4611">
        <v>1</v>
      </c>
      <c r="J4611">
        <v>1</v>
      </c>
      <c r="K4611">
        <v>1</v>
      </c>
    </row>
    <row r="4612" spans="1:11" hidden="1">
      <c r="A4612" t="s">
        <v>296</v>
      </c>
      <c r="B4612" t="s">
        <v>371</v>
      </c>
      <c r="C4612" t="s">
        <v>291</v>
      </c>
      <c r="D4612">
        <v>1</v>
      </c>
      <c r="E4612">
        <v>1</v>
      </c>
      <c r="F4612">
        <v>1</v>
      </c>
      <c r="G4612">
        <v>1</v>
      </c>
      <c r="H4612">
        <v>1</v>
      </c>
      <c r="I4612">
        <v>1</v>
      </c>
      <c r="J4612">
        <v>1</v>
      </c>
      <c r="K4612">
        <v>1</v>
      </c>
    </row>
    <row r="4613" spans="1:11" hidden="1">
      <c r="A4613" t="s">
        <v>296</v>
      </c>
      <c r="B4613" t="s">
        <v>371</v>
      </c>
      <c r="C4613" t="s">
        <v>292</v>
      </c>
      <c r="D4613">
        <v>1</v>
      </c>
      <c r="E4613">
        <v>1</v>
      </c>
      <c r="F4613">
        <v>1</v>
      </c>
      <c r="G4613">
        <v>1</v>
      </c>
      <c r="H4613">
        <v>1</v>
      </c>
      <c r="I4613">
        <v>1</v>
      </c>
      <c r="J4613">
        <v>1</v>
      </c>
      <c r="K4613">
        <v>1</v>
      </c>
    </row>
    <row r="4614" spans="1:11" hidden="1">
      <c r="A4614" t="s">
        <v>296</v>
      </c>
      <c r="B4614" t="s">
        <v>241</v>
      </c>
      <c r="C4614" t="s">
        <v>278</v>
      </c>
      <c r="D4614">
        <v>1</v>
      </c>
      <c r="E4614">
        <v>1</v>
      </c>
      <c r="F4614">
        <v>1</v>
      </c>
      <c r="G4614">
        <v>1</v>
      </c>
      <c r="H4614">
        <v>1</v>
      </c>
      <c r="I4614">
        <v>1</v>
      </c>
      <c r="J4614">
        <v>1</v>
      </c>
      <c r="K4614">
        <v>1</v>
      </c>
    </row>
    <row r="4615" spans="1:11" hidden="1">
      <c r="A4615" t="s">
        <v>296</v>
      </c>
      <c r="B4615" t="s">
        <v>241</v>
      </c>
      <c r="C4615" t="s">
        <v>279</v>
      </c>
      <c r="D4615">
        <v>1</v>
      </c>
      <c r="E4615">
        <v>1</v>
      </c>
      <c r="F4615">
        <v>1</v>
      </c>
      <c r="G4615">
        <v>1</v>
      </c>
      <c r="H4615">
        <v>1</v>
      </c>
      <c r="I4615">
        <v>1</v>
      </c>
      <c r="J4615">
        <v>1</v>
      </c>
      <c r="K4615">
        <v>1</v>
      </c>
    </row>
    <row r="4616" spans="1:11" hidden="1">
      <c r="A4616" t="s">
        <v>296</v>
      </c>
      <c r="B4616" t="s">
        <v>241</v>
      </c>
      <c r="C4616" t="s">
        <v>280</v>
      </c>
      <c r="D4616">
        <v>1</v>
      </c>
      <c r="E4616">
        <v>1</v>
      </c>
      <c r="F4616">
        <v>1</v>
      </c>
      <c r="G4616">
        <v>1</v>
      </c>
      <c r="H4616">
        <v>1</v>
      </c>
      <c r="I4616">
        <v>1</v>
      </c>
      <c r="J4616">
        <v>1</v>
      </c>
      <c r="K4616">
        <v>1</v>
      </c>
    </row>
    <row r="4617" spans="1:11" hidden="1">
      <c r="A4617" t="s">
        <v>296</v>
      </c>
      <c r="B4617" t="s">
        <v>241</v>
      </c>
      <c r="C4617" t="s">
        <v>277</v>
      </c>
      <c r="D4617">
        <v>1</v>
      </c>
      <c r="E4617">
        <v>1</v>
      </c>
      <c r="F4617">
        <v>1</v>
      </c>
      <c r="G4617">
        <v>1</v>
      </c>
      <c r="H4617">
        <v>1</v>
      </c>
      <c r="I4617">
        <v>1</v>
      </c>
      <c r="J4617">
        <v>1</v>
      </c>
      <c r="K4617">
        <v>1</v>
      </c>
    </row>
    <row r="4618" spans="1:11" hidden="1">
      <c r="A4618" t="s">
        <v>296</v>
      </c>
      <c r="B4618" t="s">
        <v>241</v>
      </c>
      <c r="C4618" t="s">
        <v>281</v>
      </c>
      <c r="D4618">
        <v>1</v>
      </c>
      <c r="E4618">
        <v>1</v>
      </c>
      <c r="F4618">
        <v>1</v>
      </c>
      <c r="G4618">
        <v>1</v>
      </c>
      <c r="H4618">
        <v>1</v>
      </c>
      <c r="I4618">
        <v>1</v>
      </c>
      <c r="J4618">
        <v>1</v>
      </c>
      <c r="K4618">
        <v>1</v>
      </c>
    </row>
    <row r="4619" spans="1:11" hidden="1">
      <c r="A4619" t="s">
        <v>296</v>
      </c>
      <c r="B4619" t="s">
        <v>241</v>
      </c>
      <c r="C4619" t="s">
        <v>282</v>
      </c>
      <c r="D4619">
        <v>1</v>
      </c>
      <c r="E4619">
        <v>1</v>
      </c>
      <c r="F4619">
        <v>1</v>
      </c>
      <c r="G4619">
        <v>1</v>
      </c>
      <c r="H4619">
        <v>1</v>
      </c>
      <c r="I4619">
        <v>1</v>
      </c>
      <c r="J4619">
        <v>1</v>
      </c>
      <c r="K4619">
        <v>1</v>
      </c>
    </row>
    <row r="4620" spans="1:11" hidden="1">
      <c r="A4620" t="s">
        <v>296</v>
      </c>
      <c r="B4620" t="s">
        <v>241</v>
      </c>
      <c r="C4620" t="s">
        <v>283</v>
      </c>
      <c r="D4620">
        <v>1</v>
      </c>
      <c r="E4620">
        <v>1</v>
      </c>
      <c r="F4620">
        <v>1</v>
      </c>
      <c r="G4620">
        <v>1</v>
      </c>
      <c r="H4620">
        <v>1</v>
      </c>
      <c r="I4620">
        <v>1</v>
      </c>
      <c r="J4620">
        <v>1</v>
      </c>
      <c r="K4620">
        <v>1</v>
      </c>
    </row>
    <row r="4621" spans="1:11" hidden="1">
      <c r="A4621" t="s">
        <v>296</v>
      </c>
      <c r="B4621" t="s">
        <v>241</v>
      </c>
      <c r="C4621" t="s">
        <v>284</v>
      </c>
      <c r="D4621">
        <v>1</v>
      </c>
      <c r="E4621">
        <v>1</v>
      </c>
      <c r="F4621">
        <v>1</v>
      </c>
      <c r="G4621">
        <v>1</v>
      </c>
      <c r="H4621">
        <v>1</v>
      </c>
      <c r="I4621">
        <v>1</v>
      </c>
      <c r="J4621">
        <v>1</v>
      </c>
      <c r="K4621">
        <v>1</v>
      </c>
    </row>
    <row r="4622" spans="1:11" hidden="1">
      <c r="A4622" t="s">
        <v>296</v>
      </c>
      <c r="B4622" t="s">
        <v>241</v>
      </c>
      <c r="C4622" t="s">
        <v>285</v>
      </c>
      <c r="D4622">
        <v>1</v>
      </c>
      <c r="E4622">
        <v>1</v>
      </c>
      <c r="F4622">
        <v>1</v>
      </c>
      <c r="G4622">
        <v>1</v>
      </c>
      <c r="H4622">
        <v>1</v>
      </c>
      <c r="I4622">
        <v>1</v>
      </c>
      <c r="J4622">
        <v>1</v>
      </c>
      <c r="K4622">
        <v>1</v>
      </c>
    </row>
    <row r="4623" spans="1:11" hidden="1">
      <c r="A4623" t="s">
        <v>296</v>
      </c>
      <c r="B4623" t="s">
        <v>241</v>
      </c>
      <c r="C4623" t="s">
        <v>286</v>
      </c>
      <c r="D4623">
        <v>1</v>
      </c>
      <c r="E4623">
        <v>1</v>
      </c>
      <c r="F4623">
        <v>1</v>
      </c>
      <c r="G4623">
        <v>1</v>
      </c>
      <c r="H4623">
        <v>1</v>
      </c>
      <c r="I4623">
        <v>1</v>
      </c>
      <c r="J4623">
        <v>1</v>
      </c>
      <c r="K4623">
        <v>1</v>
      </c>
    </row>
    <row r="4624" spans="1:11" hidden="1">
      <c r="A4624" t="s">
        <v>296</v>
      </c>
      <c r="B4624" t="s">
        <v>241</v>
      </c>
      <c r="C4624" t="s">
        <v>287</v>
      </c>
      <c r="D4624">
        <v>1</v>
      </c>
      <c r="E4624">
        <v>1</v>
      </c>
      <c r="F4624">
        <v>1</v>
      </c>
      <c r="G4624">
        <v>1</v>
      </c>
      <c r="H4624">
        <v>1</v>
      </c>
      <c r="I4624">
        <v>1</v>
      </c>
      <c r="J4624">
        <v>1</v>
      </c>
      <c r="K4624">
        <v>1</v>
      </c>
    </row>
    <row r="4625" spans="1:11" hidden="1">
      <c r="A4625" t="s">
        <v>296</v>
      </c>
      <c r="B4625" t="s">
        <v>241</v>
      </c>
      <c r="C4625" t="s">
        <v>288</v>
      </c>
      <c r="D4625">
        <v>1</v>
      </c>
      <c r="E4625">
        <v>1</v>
      </c>
      <c r="F4625">
        <v>1</v>
      </c>
      <c r="G4625">
        <v>1</v>
      </c>
      <c r="H4625">
        <v>1</v>
      </c>
      <c r="I4625">
        <v>1</v>
      </c>
      <c r="J4625">
        <v>1</v>
      </c>
      <c r="K4625">
        <v>1</v>
      </c>
    </row>
    <row r="4626" spans="1:11" hidden="1">
      <c r="A4626" t="s">
        <v>296</v>
      </c>
      <c r="B4626" t="s">
        <v>241</v>
      </c>
      <c r="C4626" t="s">
        <v>289</v>
      </c>
      <c r="D4626">
        <v>1</v>
      </c>
      <c r="E4626">
        <v>1</v>
      </c>
      <c r="F4626">
        <v>1</v>
      </c>
      <c r="G4626">
        <v>1</v>
      </c>
      <c r="H4626">
        <v>1</v>
      </c>
      <c r="I4626">
        <v>1</v>
      </c>
      <c r="J4626">
        <v>1</v>
      </c>
      <c r="K4626">
        <v>1</v>
      </c>
    </row>
    <row r="4627" spans="1:11" hidden="1">
      <c r="A4627" t="s">
        <v>296</v>
      </c>
      <c r="B4627" t="s">
        <v>241</v>
      </c>
      <c r="C4627" t="s">
        <v>290</v>
      </c>
      <c r="D4627">
        <v>1</v>
      </c>
      <c r="E4627">
        <v>1</v>
      </c>
      <c r="F4627">
        <v>1</v>
      </c>
      <c r="G4627">
        <v>1</v>
      </c>
      <c r="H4627">
        <v>1</v>
      </c>
      <c r="I4627">
        <v>1</v>
      </c>
      <c r="J4627">
        <v>1</v>
      </c>
      <c r="K4627">
        <v>1</v>
      </c>
    </row>
    <row r="4628" spans="1:11" hidden="1">
      <c r="A4628" t="s">
        <v>296</v>
      </c>
      <c r="B4628" t="s">
        <v>241</v>
      </c>
      <c r="C4628" t="s">
        <v>291</v>
      </c>
      <c r="D4628">
        <v>1</v>
      </c>
      <c r="E4628">
        <v>1</v>
      </c>
      <c r="F4628">
        <v>1</v>
      </c>
      <c r="G4628">
        <v>1</v>
      </c>
      <c r="H4628">
        <v>1</v>
      </c>
      <c r="I4628">
        <v>1</v>
      </c>
      <c r="J4628">
        <v>1</v>
      </c>
      <c r="K4628">
        <v>1</v>
      </c>
    </row>
    <row r="4629" spans="1:11" hidden="1">
      <c r="A4629" t="s">
        <v>296</v>
      </c>
      <c r="B4629" t="s">
        <v>241</v>
      </c>
      <c r="C4629" t="s">
        <v>292</v>
      </c>
      <c r="D4629">
        <v>1</v>
      </c>
      <c r="E4629">
        <v>1</v>
      </c>
      <c r="F4629">
        <v>1</v>
      </c>
      <c r="G4629">
        <v>1</v>
      </c>
      <c r="H4629">
        <v>1</v>
      </c>
      <c r="I4629">
        <v>1</v>
      </c>
      <c r="J4629">
        <v>1</v>
      </c>
      <c r="K4629">
        <v>1</v>
      </c>
    </row>
    <row r="4630" spans="1:11" hidden="1">
      <c r="A4630" t="s">
        <v>296</v>
      </c>
      <c r="B4630" t="s">
        <v>372</v>
      </c>
      <c r="C4630" t="s">
        <v>278</v>
      </c>
      <c r="D4630">
        <v>1</v>
      </c>
      <c r="E4630">
        <v>1</v>
      </c>
      <c r="F4630">
        <v>1</v>
      </c>
      <c r="G4630">
        <v>1</v>
      </c>
      <c r="H4630">
        <v>1</v>
      </c>
      <c r="I4630">
        <v>1</v>
      </c>
      <c r="J4630">
        <v>1</v>
      </c>
      <c r="K4630">
        <v>1</v>
      </c>
    </row>
    <row r="4631" spans="1:11" hidden="1">
      <c r="A4631" t="s">
        <v>296</v>
      </c>
      <c r="B4631" t="s">
        <v>372</v>
      </c>
      <c r="C4631" t="s">
        <v>279</v>
      </c>
      <c r="D4631">
        <v>1</v>
      </c>
      <c r="E4631">
        <v>1</v>
      </c>
      <c r="F4631">
        <v>1</v>
      </c>
      <c r="G4631">
        <v>1</v>
      </c>
      <c r="H4631">
        <v>1</v>
      </c>
      <c r="I4631">
        <v>1</v>
      </c>
      <c r="J4631">
        <v>1</v>
      </c>
      <c r="K4631">
        <v>1</v>
      </c>
    </row>
    <row r="4632" spans="1:11" hidden="1">
      <c r="A4632" t="s">
        <v>296</v>
      </c>
      <c r="B4632" t="s">
        <v>372</v>
      </c>
      <c r="C4632" t="s">
        <v>280</v>
      </c>
      <c r="D4632">
        <v>1</v>
      </c>
      <c r="E4632">
        <v>1</v>
      </c>
      <c r="F4632">
        <v>1</v>
      </c>
      <c r="G4632">
        <v>1</v>
      </c>
      <c r="H4632">
        <v>1</v>
      </c>
      <c r="I4632">
        <v>1</v>
      </c>
      <c r="J4632">
        <v>1</v>
      </c>
      <c r="K4632">
        <v>1</v>
      </c>
    </row>
    <row r="4633" spans="1:11" hidden="1">
      <c r="A4633" t="s">
        <v>296</v>
      </c>
      <c r="B4633" t="s">
        <v>372</v>
      </c>
      <c r="C4633" t="s">
        <v>277</v>
      </c>
      <c r="D4633">
        <v>1</v>
      </c>
      <c r="E4633">
        <v>1</v>
      </c>
      <c r="F4633">
        <v>1</v>
      </c>
      <c r="G4633">
        <v>1</v>
      </c>
      <c r="H4633">
        <v>1</v>
      </c>
      <c r="I4633">
        <v>1</v>
      </c>
      <c r="J4633">
        <v>1</v>
      </c>
      <c r="K4633">
        <v>1</v>
      </c>
    </row>
    <row r="4634" spans="1:11" hidden="1">
      <c r="A4634" t="s">
        <v>296</v>
      </c>
      <c r="B4634" t="s">
        <v>372</v>
      </c>
      <c r="C4634" t="s">
        <v>281</v>
      </c>
      <c r="D4634">
        <v>1</v>
      </c>
      <c r="E4634">
        <v>1</v>
      </c>
      <c r="F4634">
        <v>1</v>
      </c>
      <c r="G4634">
        <v>1</v>
      </c>
      <c r="H4634">
        <v>1</v>
      </c>
      <c r="I4634">
        <v>1</v>
      </c>
      <c r="J4634">
        <v>1</v>
      </c>
      <c r="K4634">
        <v>1</v>
      </c>
    </row>
    <row r="4635" spans="1:11" hidden="1">
      <c r="A4635" t="s">
        <v>296</v>
      </c>
      <c r="B4635" t="s">
        <v>372</v>
      </c>
      <c r="C4635" t="s">
        <v>282</v>
      </c>
      <c r="D4635">
        <v>1</v>
      </c>
      <c r="E4635">
        <v>1</v>
      </c>
      <c r="F4635">
        <v>1</v>
      </c>
      <c r="G4635">
        <v>1</v>
      </c>
      <c r="H4635">
        <v>1</v>
      </c>
      <c r="I4635">
        <v>1</v>
      </c>
      <c r="J4635">
        <v>1</v>
      </c>
      <c r="K4635">
        <v>1</v>
      </c>
    </row>
    <row r="4636" spans="1:11" hidden="1">
      <c r="A4636" t="s">
        <v>296</v>
      </c>
      <c r="B4636" t="s">
        <v>372</v>
      </c>
      <c r="C4636" t="s">
        <v>283</v>
      </c>
      <c r="D4636">
        <v>1</v>
      </c>
      <c r="E4636">
        <v>1</v>
      </c>
      <c r="F4636">
        <v>1</v>
      </c>
      <c r="G4636">
        <v>1</v>
      </c>
      <c r="H4636">
        <v>1</v>
      </c>
      <c r="I4636">
        <v>1</v>
      </c>
      <c r="J4636">
        <v>1</v>
      </c>
      <c r="K4636">
        <v>1</v>
      </c>
    </row>
    <row r="4637" spans="1:11" hidden="1">
      <c r="A4637" t="s">
        <v>296</v>
      </c>
      <c r="B4637" t="s">
        <v>372</v>
      </c>
      <c r="C4637" t="s">
        <v>284</v>
      </c>
      <c r="D4637">
        <v>1</v>
      </c>
      <c r="E4637">
        <v>1</v>
      </c>
      <c r="F4637">
        <v>1</v>
      </c>
      <c r="G4637">
        <v>1</v>
      </c>
      <c r="H4637">
        <v>1</v>
      </c>
      <c r="I4637">
        <v>1</v>
      </c>
      <c r="J4637">
        <v>1</v>
      </c>
      <c r="K4637">
        <v>1</v>
      </c>
    </row>
    <row r="4638" spans="1:11" hidden="1">
      <c r="A4638" t="s">
        <v>296</v>
      </c>
      <c r="B4638" t="s">
        <v>372</v>
      </c>
      <c r="C4638" t="s">
        <v>285</v>
      </c>
      <c r="D4638">
        <v>1</v>
      </c>
      <c r="E4638">
        <v>1</v>
      </c>
      <c r="F4638">
        <v>1</v>
      </c>
      <c r="G4638">
        <v>1</v>
      </c>
      <c r="H4638">
        <v>1</v>
      </c>
      <c r="I4638">
        <v>1</v>
      </c>
      <c r="J4638">
        <v>1</v>
      </c>
      <c r="K4638">
        <v>1</v>
      </c>
    </row>
    <row r="4639" spans="1:11" hidden="1">
      <c r="A4639" t="s">
        <v>296</v>
      </c>
      <c r="B4639" t="s">
        <v>372</v>
      </c>
      <c r="C4639" t="s">
        <v>286</v>
      </c>
      <c r="D4639">
        <v>1</v>
      </c>
      <c r="E4639">
        <v>1</v>
      </c>
      <c r="F4639">
        <v>1</v>
      </c>
      <c r="G4639">
        <v>1</v>
      </c>
      <c r="H4639">
        <v>1</v>
      </c>
      <c r="I4639">
        <v>1</v>
      </c>
      <c r="J4639">
        <v>1</v>
      </c>
      <c r="K4639">
        <v>1</v>
      </c>
    </row>
    <row r="4640" spans="1:11" hidden="1">
      <c r="A4640" t="s">
        <v>296</v>
      </c>
      <c r="B4640" t="s">
        <v>372</v>
      </c>
      <c r="C4640" t="s">
        <v>287</v>
      </c>
      <c r="D4640">
        <v>1</v>
      </c>
      <c r="E4640">
        <v>1</v>
      </c>
      <c r="F4640">
        <v>1</v>
      </c>
      <c r="G4640">
        <v>1</v>
      </c>
      <c r="H4640">
        <v>1</v>
      </c>
      <c r="I4640">
        <v>1</v>
      </c>
      <c r="J4640">
        <v>1</v>
      </c>
      <c r="K4640">
        <v>1</v>
      </c>
    </row>
    <row r="4641" spans="1:11" hidden="1">
      <c r="A4641" t="s">
        <v>296</v>
      </c>
      <c r="B4641" t="s">
        <v>372</v>
      </c>
      <c r="C4641" t="s">
        <v>288</v>
      </c>
      <c r="D4641">
        <v>1</v>
      </c>
      <c r="E4641">
        <v>1</v>
      </c>
      <c r="F4641">
        <v>1</v>
      </c>
      <c r="G4641">
        <v>1</v>
      </c>
      <c r="H4641">
        <v>1</v>
      </c>
      <c r="I4641">
        <v>1</v>
      </c>
      <c r="J4641">
        <v>1</v>
      </c>
      <c r="K4641">
        <v>1</v>
      </c>
    </row>
    <row r="4642" spans="1:11" hidden="1">
      <c r="A4642" t="s">
        <v>296</v>
      </c>
      <c r="B4642" t="s">
        <v>372</v>
      </c>
      <c r="C4642" t="s">
        <v>289</v>
      </c>
      <c r="D4642">
        <v>1</v>
      </c>
      <c r="E4642">
        <v>1</v>
      </c>
      <c r="F4642">
        <v>1</v>
      </c>
      <c r="G4642">
        <v>1</v>
      </c>
      <c r="H4642">
        <v>1</v>
      </c>
      <c r="I4642">
        <v>1</v>
      </c>
      <c r="J4642">
        <v>1</v>
      </c>
      <c r="K4642">
        <v>1</v>
      </c>
    </row>
    <row r="4643" spans="1:11" hidden="1">
      <c r="A4643" t="s">
        <v>296</v>
      </c>
      <c r="B4643" t="s">
        <v>372</v>
      </c>
      <c r="C4643" t="s">
        <v>290</v>
      </c>
      <c r="D4643">
        <v>1</v>
      </c>
      <c r="E4643">
        <v>1</v>
      </c>
      <c r="F4643">
        <v>1</v>
      </c>
      <c r="G4643">
        <v>1</v>
      </c>
      <c r="H4643">
        <v>1</v>
      </c>
      <c r="I4643">
        <v>1</v>
      </c>
      <c r="J4643">
        <v>1</v>
      </c>
      <c r="K4643">
        <v>1</v>
      </c>
    </row>
    <row r="4644" spans="1:11" hidden="1">
      <c r="A4644" t="s">
        <v>296</v>
      </c>
      <c r="B4644" t="s">
        <v>372</v>
      </c>
      <c r="C4644" t="s">
        <v>291</v>
      </c>
      <c r="D4644">
        <v>1</v>
      </c>
      <c r="E4644">
        <v>1</v>
      </c>
      <c r="F4644">
        <v>1</v>
      </c>
      <c r="G4644">
        <v>1</v>
      </c>
      <c r="H4644">
        <v>1</v>
      </c>
      <c r="I4644">
        <v>1</v>
      </c>
      <c r="J4644">
        <v>1</v>
      </c>
      <c r="K4644">
        <v>1</v>
      </c>
    </row>
    <row r="4645" spans="1:11" hidden="1">
      <c r="A4645" t="s">
        <v>296</v>
      </c>
      <c r="B4645" t="s">
        <v>372</v>
      </c>
      <c r="C4645" t="s">
        <v>292</v>
      </c>
      <c r="D4645">
        <v>1</v>
      </c>
      <c r="E4645">
        <v>1</v>
      </c>
      <c r="F4645">
        <v>1</v>
      </c>
      <c r="G4645">
        <v>1</v>
      </c>
      <c r="H4645">
        <v>1</v>
      </c>
      <c r="I4645">
        <v>1</v>
      </c>
      <c r="J4645">
        <v>1</v>
      </c>
      <c r="K4645">
        <v>1</v>
      </c>
    </row>
    <row r="4646" spans="1:11" hidden="1">
      <c r="A4646" t="s">
        <v>296</v>
      </c>
      <c r="B4646" t="s">
        <v>366</v>
      </c>
      <c r="C4646" t="s">
        <v>278</v>
      </c>
      <c r="D4646">
        <v>1</v>
      </c>
      <c r="E4646">
        <v>1</v>
      </c>
      <c r="F4646">
        <v>1</v>
      </c>
      <c r="G4646">
        <v>1</v>
      </c>
      <c r="H4646">
        <v>1</v>
      </c>
      <c r="I4646">
        <v>1</v>
      </c>
      <c r="J4646">
        <v>1</v>
      </c>
      <c r="K4646">
        <v>1</v>
      </c>
    </row>
    <row r="4647" spans="1:11" hidden="1">
      <c r="A4647" t="s">
        <v>296</v>
      </c>
      <c r="B4647" t="s">
        <v>366</v>
      </c>
      <c r="C4647" t="s">
        <v>279</v>
      </c>
      <c r="D4647">
        <v>1</v>
      </c>
      <c r="E4647">
        <v>1</v>
      </c>
      <c r="F4647">
        <v>1</v>
      </c>
      <c r="G4647">
        <v>1</v>
      </c>
      <c r="H4647">
        <v>1</v>
      </c>
      <c r="I4647">
        <v>1</v>
      </c>
      <c r="J4647">
        <v>1</v>
      </c>
      <c r="K4647">
        <v>1</v>
      </c>
    </row>
    <row r="4648" spans="1:11" hidden="1">
      <c r="A4648" t="s">
        <v>296</v>
      </c>
      <c r="B4648" t="s">
        <v>366</v>
      </c>
      <c r="C4648" t="s">
        <v>280</v>
      </c>
      <c r="D4648">
        <v>1</v>
      </c>
      <c r="E4648">
        <v>1</v>
      </c>
      <c r="F4648">
        <v>1</v>
      </c>
      <c r="G4648">
        <v>1</v>
      </c>
      <c r="H4648">
        <v>1</v>
      </c>
      <c r="I4648">
        <v>1</v>
      </c>
      <c r="J4648">
        <v>1</v>
      </c>
      <c r="K4648">
        <v>1</v>
      </c>
    </row>
    <row r="4649" spans="1:11" hidden="1">
      <c r="A4649" t="s">
        <v>296</v>
      </c>
      <c r="B4649" t="s">
        <v>366</v>
      </c>
      <c r="C4649" t="s">
        <v>277</v>
      </c>
      <c r="D4649">
        <v>1</v>
      </c>
      <c r="E4649">
        <v>1</v>
      </c>
      <c r="F4649">
        <v>1</v>
      </c>
      <c r="G4649">
        <v>1</v>
      </c>
      <c r="H4649">
        <v>1</v>
      </c>
      <c r="I4649">
        <v>1</v>
      </c>
      <c r="J4649">
        <v>1</v>
      </c>
      <c r="K4649">
        <v>1</v>
      </c>
    </row>
    <row r="4650" spans="1:11" hidden="1">
      <c r="A4650" t="s">
        <v>296</v>
      </c>
      <c r="B4650" t="s">
        <v>366</v>
      </c>
      <c r="C4650" t="s">
        <v>281</v>
      </c>
      <c r="D4650">
        <v>1</v>
      </c>
      <c r="E4650">
        <v>1</v>
      </c>
      <c r="F4650">
        <v>1</v>
      </c>
      <c r="G4650">
        <v>1</v>
      </c>
      <c r="H4650">
        <v>1</v>
      </c>
      <c r="I4650">
        <v>1</v>
      </c>
      <c r="J4650">
        <v>1</v>
      </c>
      <c r="K4650">
        <v>1</v>
      </c>
    </row>
    <row r="4651" spans="1:11" hidden="1">
      <c r="A4651" t="s">
        <v>296</v>
      </c>
      <c r="B4651" t="s">
        <v>366</v>
      </c>
      <c r="C4651" t="s">
        <v>282</v>
      </c>
      <c r="D4651">
        <v>1</v>
      </c>
      <c r="E4651">
        <v>1</v>
      </c>
      <c r="F4651">
        <v>1</v>
      </c>
      <c r="G4651">
        <v>1</v>
      </c>
      <c r="H4651">
        <v>1</v>
      </c>
      <c r="I4651">
        <v>1</v>
      </c>
      <c r="J4651">
        <v>1</v>
      </c>
      <c r="K4651">
        <v>1</v>
      </c>
    </row>
    <row r="4652" spans="1:11" hidden="1">
      <c r="A4652" t="s">
        <v>296</v>
      </c>
      <c r="B4652" t="s">
        <v>366</v>
      </c>
      <c r="C4652" t="s">
        <v>283</v>
      </c>
      <c r="D4652">
        <v>1</v>
      </c>
      <c r="E4652">
        <v>1</v>
      </c>
      <c r="F4652">
        <v>1</v>
      </c>
      <c r="G4652">
        <v>1</v>
      </c>
      <c r="H4652">
        <v>1</v>
      </c>
      <c r="I4652">
        <v>1</v>
      </c>
      <c r="J4652">
        <v>1</v>
      </c>
      <c r="K4652">
        <v>1</v>
      </c>
    </row>
    <row r="4653" spans="1:11" hidden="1">
      <c r="A4653" t="s">
        <v>296</v>
      </c>
      <c r="B4653" t="s">
        <v>366</v>
      </c>
      <c r="C4653" t="s">
        <v>284</v>
      </c>
      <c r="D4653">
        <v>1</v>
      </c>
      <c r="E4653">
        <v>1</v>
      </c>
      <c r="F4653">
        <v>1</v>
      </c>
      <c r="G4653">
        <v>1</v>
      </c>
      <c r="H4653">
        <v>1</v>
      </c>
      <c r="I4653">
        <v>1</v>
      </c>
      <c r="J4653">
        <v>1</v>
      </c>
      <c r="K4653">
        <v>1</v>
      </c>
    </row>
    <row r="4654" spans="1:11" hidden="1">
      <c r="A4654" t="s">
        <v>296</v>
      </c>
      <c r="B4654" t="s">
        <v>366</v>
      </c>
      <c r="C4654" t="s">
        <v>285</v>
      </c>
      <c r="D4654">
        <v>1</v>
      </c>
      <c r="E4654">
        <v>1</v>
      </c>
      <c r="F4654">
        <v>1</v>
      </c>
      <c r="G4654">
        <v>1</v>
      </c>
      <c r="H4654">
        <v>1</v>
      </c>
      <c r="I4654">
        <v>1</v>
      </c>
      <c r="J4654">
        <v>1</v>
      </c>
      <c r="K4654">
        <v>1</v>
      </c>
    </row>
    <row r="4655" spans="1:11" hidden="1">
      <c r="A4655" t="s">
        <v>296</v>
      </c>
      <c r="B4655" t="s">
        <v>366</v>
      </c>
      <c r="C4655" t="s">
        <v>286</v>
      </c>
      <c r="D4655">
        <v>1</v>
      </c>
      <c r="E4655">
        <v>1</v>
      </c>
      <c r="F4655">
        <v>1</v>
      </c>
      <c r="G4655">
        <v>1</v>
      </c>
      <c r="H4655">
        <v>1</v>
      </c>
      <c r="I4655">
        <v>1</v>
      </c>
      <c r="J4655">
        <v>1</v>
      </c>
      <c r="K4655">
        <v>1</v>
      </c>
    </row>
    <row r="4656" spans="1:11" hidden="1">
      <c r="A4656" t="s">
        <v>296</v>
      </c>
      <c r="B4656" t="s">
        <v>366</v>
      </c>
      <c r="C4656" t="s">
        <v>287</v>
      </c>
      <c r="D4656">
        <v>1</v>
      </c>
      <c r="E4656">
        <v>1</v>
      </c>
      <c r="F4656">
        <v>1</v>
      </c>
      <c r="G4656">
        <v>1</v>
      </c>
      <c r="H4656">
        <v>1</v>
      </c>
      <c r="I4656">
        <v>1</v>
      </c>
      <c r="J4656">
        <v>1</v>
      </c>
      <c r="K4656">
        <v>1</v>
      </c>
    </row>
    <row r="4657" spans="1:11" hidden="1">
      <c r="A4657" t="s">
        <v>296</v>
      </c>
      <c r="B4657" t="s">
        <v>366</v>
      </c>
      <c r="C4657" t="s">
        <v>288</v>
      </c>
      <c r="D4657">
        <v>1</v>
      </c>
      <c r="E4657">
        <v>1</v>
      </c>
      <c r="F4657">
        <v>1</v>
      </c>
      <c r="G4657">
        <v>1</v>
      </c>
      <c r="H4657">
        <v>1</v>
      </c>
      <c r="I4657">
        <v>1</v>
      </c>
      <c r="J4657">
        <v>1</v>
      </c>
      <c r="K4657">
        <v>1</v>
      </c>
    </row>
    <row r="4658" spans="1:11" hidden="1">
      <c r="A4658" t="s">
        <v>296</v>
      </c>
      <c r="B4658" t="s">
        <v>366</v>
      </c>
      <c r="C4658" t="s">
        <v>289</v>
      </c>
      <c r="D4658">
        <v>1</v>
      </c>
      <c r="E4658">
        <v>1</v>
      </c>
      <c r="F4658">
        <v>1</v>
      </c>
      <c r="G4658">
        <v>1</v>
      </c>
      <c r="H4658">
        <v>1</v>
      </c>
      <c r="I4658">
        <v>1</v>
      </c>
      <c r="J4658">
        <v>1</v>
      </c>
      <c r="K4658">
        <v>1</v>
      </c>
    </row>
    <row r="4659" spans="1:11" hidden="1">
      <c r="A4659" t="s">
        <v>296</v>
      </c>
      <c r="B4659" t="s">
        <v>366</v>
      </c>
      <c r="C4659" t="s">
        <v>290</v>
      </c>
      <c r="D4659">
        <v>1</v>
      </c>
      <c r="E4659">
        <v>1</v>
      </c>
      <c r="F4659">
        <v>1</v>
      </c>
      <c r="G4659">
        <v>1</v>
      </c>
      <c r="H4659">
        <v>1</v>
      </c>
      <c r="I4659">
        <v>1</v>
      </c>
      <c r="J4659">
        <v>1</v>
      </c>
      <c r="K4659">
        <v>1</v>
      </c>
    </row>
    <row r="4660" spans="1:11" hidden="1">
      <c r="A4660" t="s">
        <v>296</v>
      </c>
      <c r="B4660" t="s">
        <v>366</v>
      </c>
      <c r="C4660" t="s">
        <v>291</v>
      </c>
      <c r="D4660">
        <v>1</v>
      </c>
      <c r="E4660">
        <v>1</v>
      </c>
      <c r="F4660">
        <v>1</v>
      </c>
      <c r="G4660">
        <v>1</v>
      </c>
      <c r="H4660">
        <v>1</v>
      </c>
      <c r="I4660">
        <v>1</v>
      </c>
      <c r="J4660">
        <v>1</v>
      </c>
      <c r="K4660">
        <v>1</v>
      </c>
    </row>
    <row r="4661" spans="1:11" hidden="1">
      <c r="A4661" t="s">
        <v>296</v>
      </c>
      <c r="B4661" t="s">
        <v>366</v>
      </c>
      <c r="C4661" t="s">
        <v>292</v>
      </c>
      <c r="D4661">
        <v>1</v>
      </c>
      <c r="E4661">
        <v>1</v>
      </c>
      <c r="F4661">
        <v>1</v>
      </c>
      <c r="G4661">
        <v>1</v>
      </c>
      <c r="H4661">
        <v>1</v>
      </c>
      <c r="I4661">
        <v>1</v>
      </c>
      <c r="J4661">
        <v>1</v>
      </c>
      <c r="K4661">
        <v>1</v>
      </c>
    </row>
    <row r="4662" spans="1:11" hidden="1">
      <c r="A4662" t="s">
        <v>296</v>
      </c>
      <c r="B4662" t="s">
        <v>367</v>
      </c>
      <c r="C4662" t="s">
        <v>278</v>
      </c>
      <c r="D4662">
        <v>1</v>
      </c>
      <c r="E4662">
        <v>1</v>
      </c>
      <c r="F4662">
        <v>1</v>
      </c>
      <c r="G4662">
        <v>1</v>
      </c>
      <c r="H4662">
        <v>1</v>
      </c>
      <c r="I4662">
        <v>1</v>
      </c>
      <c r="J4662">
        <v>1</v>
      </c>
      <c r="K4662">
        <v>1</v>
      </c>
    </row>
    <row r="4663" spans="1:11" hidden="1">
      <c r="A4663" t="s">
        <v>296</v>
      </c>
      <c r="B4663" t="s">
        <v>367</v>
      </c>
      <c r="C4663" t="s">
        <v>279</v>
      </c>
      <c r="D4663">
        <v>1</v>
      </c>
      <c r="E4663">
        <v>1</v>
      </c>
      <c r="F4663">
        <v>1</v>
      </c>
      <c r="G4663">
        <v>1</v>
      </c>
      <c r="H4663">
        <v>1</v>
      </c>
      <c r="I4663">
        <v>1</v>
      </c>
      <c r="J4663">
        <v>1</v>
      </c>
      <c r="K4663">
        <v>1</v>
      </c>
    </row>
    <row r="4664" spans="1:11" hidden="1">
      <c r="A4664" t="s">
        <v>296</v>
      </c>
      <c r="B4664" t="s">
        <v>367</v>
      </c>
      <c r="C4664" t="s">
        <v>280</v>
      </c>
      <c r="D4664">
        <v>1</v>
      </c>
      <c r="E4664">
        <v>1</v>
      </c>
      <c r="F4664">
        <v>1</v>
      </c>
      <c r="G4664">
        <v>1</v>
      </c>
      <c r="H4664">
        <v>1</v>
      </c>
      <c r="I4664">
        <v>1</v>
      </c>
      <c r="J4664">
        <v>1</v>
      </c>
      <c r="K4664">
        <v>1</v>
      </c>
    </row>
    <row r="4665" spans="1:11" hidden="1">
      <c r="A4665" t="s">
        <v>296</v>
      </c>
      <c r="B4665" t="s">
        <v>367</v>
      </c>
      <c r="C4665" t="s">
        <v>277</v>
      </c>
      <c r="D4665">
        <v>1</v>
      </c>
      <c r="E4665">
        <v>1</v>
      </c>
      <c r="F4665">
        <v>1</v>
      </c>
      <c r="G4665">
        <v>1</v>
      </c>
      <c r="H4665">
        <v>1</v>
      </c>
      <c r="I4665">
        <v>1</v>
      </c>
      <c r="J4665">
        <v>1</v>
      </c>
      <c r="K4665">
        <v>1</v>
      </c>
    </row>
    <row r="4666" spans="1:11" hidden="1">
      <c r="A4666" t="s">
        <v>296</v>
      </c>
      <c r="B4666" t="s">
        <v>367</v>
      </c>
      <c r="C4666" t="s">
        <v>281</v>
      </c>
      <c r="D4666">
        <v>1</v>
      </c>
      <c r="E4666">
        <v>1</v>
      </c>
      <c r="F4666">
        <v>1</v>
      </c>
      <c r="G4666">
        <v>1</v>
      </c>
      <c r="H4666">
        <v>1</v>
      </c>
      <c r="I4666">
        <v>1</v>
      </c>
      <c r="J4666">
        <v>1</v>
      </c>
      <c r="K4666">
        <v>1</v>
      </c>
    </row>
    <row r="4667" spans="1:11" hidden="1">
      <c r="A4667" t="s">
        <v>296</v>
      </c>
      <c r="B4667" t="s">
        <v>367</v>
      </c>
      <c r="C4667" t="s">
        <v>282</v>
      </c>
      <c r="D4667">
        <v>1</v>
      </c>
      <c r="E4667">
        <v>1</v>
      </c>
      <c r="F4667">
        <v>1</v>
      </c>
      <c r="G4667">
        <v>1</v>
      </c>
      <c r="H4667">
        <v>1</v>
      </c>
      <c r="I4667">
        <v>1</v>
      </c>
      <c r="J4667">
        <v>1</v>
      </c>
      <c r="K4667">
        <v>1</v>
      </c>
    </row>
    <row r="4668" spans="1:11" hidden="1">
      <c r="A4668" t="s">
        <v>296</v>
      </c>
      <c r="B4668" t="s">
        <v>367</v>
      </c>
      <c r="C4668" t="s">
        <v>283</v>
      </c>
      <c r="D4668">
        <v>1</v>
      </c>
      <c r="E4668">
        <v>1</v>
      </c>
      <c r="F4668">
        <v>1</v>
      </c>
      <c r="G4668">
        <v>1</v>
      </c>
      <c r="H4668">
        <v>1</v>
      </c>
      <c r="I4668">
        <v>1</v>
      </c>
      <c r="J4668">
        <v>1</v>
      </c>
      <c r="K4668">
        <v>1</v>
      </c>
    </row>
    <row r="4669" spans="1:11" hidden="1">
      <c r="A4669" t="s">
        <v>296</v>
      </c>
      <c r="B4669" t="s">
        <v>367</v>
      </c>
      <c r="C4669" t="s">
        <v>284</v>
      </c>
      <c r="D4669">
        <v>1</v>
      </c>
      <c r="E4669">
        <v>1</v>
      </c>
      <c r="F4669">
        <v>1</v>
      </c>
      <c r="G4669">
        <v>1</v>
      </c>
      <c r="H4669">
        <v>1</v>
      </c>
      <c r="I4669">
        <v>1</v>
      </c>
      <c r="J4669">
        <v>1</v>
      </c>
      <c r="K4669">
        <v>1</v>
      </c>
    </row>
    <row r="4670" spans="1:11" hidden="1">
      <c r="A4670" t="s">
        <v>296</v>
      </c>
      <c r="B4670" t="s">
        <v>367</v>
      </c>
      <c r="C4670" t="s">
        <v>285</v>
      </c>
      <c r="D4670">
        <v>1</v>
      </c>
      <c r="E4670">
        <v>1</v>
      </c>
      <c r="F4670">
        <v>1</v>
      </c>
      <c r="G4670">
        <v>1</v>
      </c>
      <c r="H4670">
        <v>1</v>
      </c>
      <c r="I4670">
        <v>1</v>
      </c>
      <c r="J4670">
        <v>1</v>
      </c>
      <c r="K4670">
        <v>1</v>
      </c>
    </row>
    <row r="4671" spans="1:11" hidden="1">
      <c r="A4671" t="s">
        <v>296</v>
      </c>
      <c r="B4671" t="s">
        <v>367</v>
      </c>
      <c r="C4671" t="s">
        <v>286</v>
      </c>
      <c r="D4671">
        <v>1</v>
      </c>
      <c r="E4671">
        <v>1</v>
      </c>
      <c r="F4671">
        <v>1</v>
      </c>
      <c r="G4671">
        <v>1</v>
      </c>
      <c r="H4671">
        <v>1</v>
      </c>
      <c r="I4671">
        <v>1</v>
      </c>
      <c r="J4671">
        <v>1</v>
      </c>
      <c r="K4671">
        <v>1</v>
      </c>
    </row>
    <row r="4672" spans="1:11" hidden="1">
      <c r="A4672" t="s">
        <v>296</v>
      </c>
      <c r="B4672" t="s">
        <v>367</v>
      </c>
      <c r="C4672" t="s">
        <v>287</v>
      </c>
      <c r="D4672">
        <v>1</v>
      </c>
      <c r="E4672">
        <v>1</v>
      </c>
      <c r="F4672">
        <v>1</v>
      </c>
      <c r="G4672">
        <v>1</v>
      </c>
      <c r="H4672">
        <v>1</v>
      </c>
      <c r="I4672">
        <v>1</v>
      </c>
      <c r="J4672">
        <v>1</v>
      </c>
      <c r="K4672">
        <v>1</v>
      </c>
    </row>
    <row r="4673" spans="1:11" hidden="1">
      <c r="A4673" t="s">
        <v>296</v>
      </c>
      <c r="B4673" t="s">
        <v>367</v>
      </c>
      <c r="C4673" t="s">
        <v>288</v>
      </c>
      <c r="D4673">
        <v>1</v>
      </c>
      <c r="E4673">
        <v>1</v>
      </c>
      <c r="F4673">
        <v>1</v>
      </c>
      <c r="G4673">
        <v>1</v>
      </c>
      <c r="H4673">
        <v>1</v>
      </c>
      <c r="I4673">
        <v>1</v>
      </c>
      <c r="J4673">
        <v>1</v>
      </c>
      <c r="K4673">
        <v>1</v>
      </c>
    </row>
    <row r="4674" spans="1:11" hidden="1">
      <c r="A4674" t="s">
        <v>296</v>
      </c>
      <c r="B4674" t="s">
        <v>367</v>
      </c>
      <c r="C4674" t="s">
        <v>289</v>
      </c>
      <c r="D4674">
        <v>1</v>
      </c>
      <c r="E4674">
        <v>1</v>
      </c>
      <c r="F4674">
        <v>1</v>
      </c>
      <c r="G4674">
        <v>1</v>
      </c>
      <c r="H4674">
        <v>1</v>
      </c>
      <c r="I4674">
        <v>1</v>
      </c>
      <c r="J4674">
        <v>1</v>
      </c>
      <c r="K4674">
        <v>1</v>
      </c>
    </row>
    <row r="4675" spans="1:11" hidden="1">
      <c r="A4675" t="s">
        <v>296</v>
      </c>
      <c r="B4675" t="s">
        <v>367</v>
      </c>
      <c r="C4675" t="s">
        <v>290</v>
      </c>
      <c r="D4675">
        <v>1</v>
      </c>
      <c r="E4675">
        <v>1</v>
      </c>
      <c r="F4675">
        <v>1</v>
      </c>
      <c r="G4675">
        <v>1</v>
      </c>
      <c r="H4675">
        <v>1</v>
      </c>
      <c r="I4675">
        <v>1</v>
      </c>
      <c r="J4675">
        <v>1</v>
      </c>
      <c r="K4675">
        <v>1</v>
      </c>
    </row>
    <row r="4676" spans="1:11" hidden="1">
      <c r="A4676" t="s">
        <v>296</v>
      </c>
      <c r="B4676" t="s">
        <v>367</v>
      </c>
      <c r="C4676" t="s">
        <v>291</v>
      </c>
      <c r="D4676">
        <v>1</v>
      </c>
      <c r="E4676">
        <v>1</v>
      </c>
      <c r="F4676">
        <v>1</v>
      </c>
      <c r="G4676">
        <v>1</v>
      </c>
      <c r="H4676">
        <v>1</v>
      </c>
      <c r="I4676">
        <v>1</v>
      </c>
      <c r="J4676">
        <v>1</v>
      </c>
      <c r="K4676">
        <v>1</v>
      </c>
    </row>
    <row r="4677" spans="1:11" hidden="1">
      <c r="A4677" t="s">
        <v>296</v>
      </c>
      <c r="B4677" t="s">
        <v>367</v>
      </c>
      <c r="C4677" t="s">
        <v>292</v>
      </c>
      <c r="D4677">
        <v>1</v>
      </c>
      <c r="E4677">
        <v>1</v>
      </c>
      <c r="F4677">
        <v>1</v>
      </c>
      <c r="G4677">
        <v>1</v>
      </c>
      <c r="H4677">
        <v>1</v>
      </c>
      <c r="I4677">
        <v>1</v>
      </c>
      <c r="J4677">
        <v>1</v>
      </c>
      <c r="K4677">
        <v>1</v>
      </c>
    </row>
    <row r="4678" spans="1:11" hidden="1">
      <c r="A4678" t="s">
        <v>296</v>
      </c>
      <c r="B4678" t="s">
        <v>243</v>
      </c>
      <c r="C4678" t="s">
        <v>278</v>
      </c>
      <c r="D4678">
        <v>1</v>
      </c>
      <c r="E4678">
        <v>1</v>
      </c>
      <c r="F4678">
        <v>1</v>
      </c>
      <c r="G4678">
        <v>1</v>
      </c>
      <c r="H4678">
        <v>1</v>
      </c>
      <c r="I4678">
        <v>1</v>
      </c>
      <c r="J4678">
        <v>1</v>
      </c>
      <c r="K4678">
        <v>1</v>
      </c>
    </row>
    <row r="4679" spans="1:11" hidden="1">
      <c r="A4679" t="s">
        <v>296</v>
      </c>
      <c r="B4679" t="s">
        <v>243</v>
      </c>
      <c r="C4679" t="s">
        <v>279</v>
      </c>
      <c r="D4679">
        <v>1</v>
      </c>
      <c r="E4679">
        <v>1</v>
      </c>
      <c r="F4679">
        <v>1</v>
      </c>
      <c r="G4679">
        <v>1</v>
      </c>
      <c r="H4679">
        <v>1</v>
      </c>
      <c r="I4679">
        <v>1</v>
      </c>
      <c r="J4679">
        <v>1</v>
      </c>
      <c r="K4679">
        <v>1</v>
      </c>
    </row>
    <row r="4680" spans="1:11" hidden="1">
      <c r="A4680" t="s">
        <v>296</v>
      </c>
      <c r="B4680" t="s">
        <v>243</v>
      </c>
      <c r="C4680" t="s">
        <v>280</v>
      </c>
      <c r="D4680">
        <v>1</v>
      </c>
      <c r="E4680">
        <v>1</v>
      </c>
      <c r="F4680">
        <v>1</v>
      </c>
      <c r="G4680">
        <v>1</v>
      </c>
      <c r="H4680">
        <v>1</v>
      </c>
      <c r="I4680">
        <v>1</v>
      </c>
      <c r="J4680">
        <v>1</v>
      </c>
      <c r="K4680">
        <v>1</v>
      </c>
    </row>
    <row r="4681" spans="1:11" hidden="1">
      <c r="A4681" t="s">
        <v>296</v>
      </c>
      <c r="B4681" t="s">
        <v>243</v>
      </c>
      <c r="C4681" t="s">
        <v>277</v>
      </c>
      <c r="D4681">
        <v>1</v>
      </c>
      <c r="E4681">
        <v>1</v>
      </c>
      <c r="F4681">
        <v>1</v>
      </c>
      <c r="G4681">
        <v>1</v>
      </c>
      <c r="H4681">
        <v>1</v>
      </c>
      <c r="I4681">
        <v>1</v>
      </c>
      <c r="J4681">
        <v>1</v>
      </c>
      <c r="K4681">
        <v>1</v>
      </c>
    </row>
    <row r="4682" spans="1:11" hidden="1">
      <c r="A4682" t="s">
        <v>296</v>
      </c>
      <c r="B4682" t="s">
        <v>243</v>
      </c>
      <c r="C4682" t="s">
        <v>281</v>
      </c>
      <c r="D4682">
        <v>1</v>
      </c>
      <c r="E4682">
        <v>1</v>
      </c>
      <c r="F4682">
        <v>1</v>
      </c>
      <c r="G4682">
        <v>1</v>
      </c>
      <c r="H4682">
        <v>1</v>
      </c>
      <c r="I4682">
        <v>1</v>
      </c>
      <c r="J4682">
        <v>1</v>
      </c>
      <c r="K4682">
        <v>1</v>
      </c>
    </row>
    <row r="4683" spans="1:11" hidden="1">
      <c r="A4683" t="s">
        <v>296</v>
      </c>
      <c r="B4683" t="s">
        <v>243</v>
      </c>
      <c r="C4683" t="s">
        <v>282</v>
      </c>
      <c r="D4683">
        <v>1</v>
      </c>
      <c r="E4683">
        <v>1</v>
      </c>
      <c r="F4683">
        <v>1</v>
      </c>
      <c r="G4683">
        <v>1</v>
      </c>
      <c r="H4683">
        <v>1</v>
      </c>
      <c r="I4683">
        <v>1</v>
      </c>
      <c r="J4683">
        <v>1</v>
      </c>
      <c r="K4683">
        <v>1</v>
      </c>
    </row>
    <row r="4684" spans="1:11" hidden="1">
      <c r="A4684" t="s">
        <v>296</v>
      </c>
      <c r="B4684" t="s">
        <v>243</v>
      </c>
      <c r="C4684" t="s">
        <v>283</v>
      </c>
      <c r="D4684">
        <v>1</v>
      </c>
      <c r="E4684">
        <v>1</v>
      </c>
      <c r="F4684">
        <v>1</v>
      </c>
      <c r="G4684">
        <v>1</v>
      </c>
      <c r="H4684">
        <v>1</v>
      </c>
      <c r="I4684">
        <v>1</v>
      </c>
      <c r="J4684">
        <v>1</v>
      </c>
      <c r="K4684">
        <v>1</v>
      </c>
    </row>
    <row r="4685" spans="1:11" hidden="1">
      <c r="A4685" t="s">
        <v>296</v>
      </c>
      <c r="B4685" t="s">
        <v>243</v>
      </c>
      <c r="C4685" t="s">
        <v>284</v>
      </c>
      <c r="D4685">
        <v>1</v>
      </c>
      <c r="E4685">
        <v>1</v>
      </c>
      <c r="F4685">
        <v>1</v>
      </c>
      <c r="G4685">
        <v>1</v>
      </c>
      <c r="H4685">
        <v>1</v>
      </c>
      <c r="I4685">
        <v>1</v>
      </c>
      <c r="J4685">
        <v>1</v>
      </c>
      <c r="K4685">
        <v>1</v>
      </c>
    </row>
    <row r="4686" spans="1:11" hidden="1">
      <c r="A4686" t="s">
        <v>296</v>
      </c>
      <c r="B4686" t="s">
        <v>243</v>
      </c>
      <c r="C4686" t="s">
        <v>285</v>
      </c>
      <c r="D4686">
        <v>1</v>
      </c>
      <c r="E4686">
        <v>1</v>
      </c>
      <c r="F4686">
        <v>1</v>
      </c>
      <c r="G4686">
        <v>1</v>
      </c>
      <c r="H4686">
        <v>1</v>
      </c>
      <c r="I4686">
        <v>1</v>
      </c>
      <c r="J4686">
        <v>1</v>
      </c>
      <c r="K4686">
        <v>1</v>
      </c>
    </row>
    <row r="4687" spans="1:11" hidden="1">
      <c r="A4687" t="s">
        <v>296</v>
      </c>
      <c r="B4687" t="s">
        <v>243</v>
      </c>
      <c r="C4687" t="s">
        <v>286</v>
      </c>
      <c r="D4687">
        <v>1</v>
      </c>
      <c r="E4687">
        <v>1</v>
      </c>
      <c r="F4687">
        <v>1</v>
      </c>
      <c r="G4687">
        <v>1</v>
      </c>
      <c r="H4687">
        <v>1</v>
      </c>
      <c r="I4687">
        <v>1</v>
      </c>
      <c r="J4687">
        <v>1</v>
      </c>
      <c r="K4687">
        <v>1</v>
      </c>
    </row>
    <row r="4688" spans="1:11" hidden="1">
      <c r="A4688" t="s">
        <v>296</v>
      </c>
      <c r="B4688" t="s">
        <v>243</v>
      </c>
      <c r="C4688" t="s">
        <v>287</v>
      </c>
      <c r="D4688">
        <v>1</v>
      </c>
      <c r="E4688">
        <v>1</v>
      </c>
      <c r="F4688">
        <v>1</v>
      </c>
      <c r="G4688">
        <v>1</v>
      </c>
      <c r="H4688">
        <v>1</v>
      </c>
      <c r="I4688">
        <v>1</v>
      </c>
      <c r="J4688">
        <v>1</v>
      </c>
      <c r="K4688">
        <v>1</v>
      </c>
    </row>
    <row r="4689" spans="1:11" hidden="1">
      <c r="A4689" t="s">
        <v>296</v>
      </c>
      <c r="B4689" t="s">
        <v>243</v>
      </c>
      <c r="C4689" t="s">
        <v>288</v>
      </c>
      <c r="D4689">
        <v>1</v>
      </c>
      <c r="E4689">
        <v>1</v>
      </c>
      <c r="F4689">
        <v>1</v>
      </c>
      <c r="G4689">
        <v>1</v>
      </c>
      <c r="H4689">
        <v>1</v>
      </c>
      <c r="I4689">
        <v>1</v>
      </c>
      <c r="J4689">
        <v>1</v>
      </c>
      <c r="K4689">
        <v>1</v>
      </c>
    </row>
    <row r="4690" spans="1:11" hidden="1">
      <c r="A4690" t="s">
        <v>296</v>
      </c>
      <c r="B4690" t="s">
        <v>243</v>
      </c>
      <c r="C4690" t="s">
        <v>289</v>
      </c>
      <c r="D4690">
        <v>1</v>
      </c>
      <c r="E4690">
        <v>1</v>
      </c>
      <c r="F4690">
        <v>1</v>
      </c>
      <c r="G4690">
        <v>1</v>
      </c>
      <c r="H4690">
        <v>1</v>
      </c>
      <c r="I4690">
        <v>1</v>
      </c>
      <c r="J4690">
        <v>1</v>
      </c>
      <c r="K4690">
        <v>1</v>
      </c>
    </row>
    <row r="4691" spans="1:11" hidden="1">
      <c r="A4691" t="s">
        <v>296</v>
      </c>
      <c r="B4691" t="s">
        <v>243</v>
      </c>
      <c r="C4691" t="s">
        <v>290</v>
      </c>
      <c r="D4691">
        <v>1</v>
      </c>
      <c r="E4691">
        <v>1</v>
      </c>
      <c r="F4691">
        <v>1</v>
      </c>
      <c r="G4691">
        <v>1</v>
      </c>
      <c r="H4691">
        <v>1</v>
      </c>
      <c r="I4691">
        <v>1</v>
      </c>
      <c r="J4691">
        <v>1</v>
      </c>
      <c r="K4691">
        <v>1</v>
      </c>
    </row>
    <row r="4692" spans="1:11" hidden="1">
      <c r="A4692" t="s">
        <v>296</v>
      </c>
      <c r="B4692" t="s">
        <v>243</v>
      </c>
      <c r="C4692" t="s">
        <v>291</v>
      </c>
      <c r="D4692">
        <v>1</v>
      </c>
      <c r="E4692">
        <v>1</v>
      </c>
      <c r="F4692">
        <v>1</v>
      </c>
      <c r="G4692">
        <v>1</v>
      </c>
      <c r="H4692">
        <v>1</v>
      </c>
      <c r="I4692">
        <v>1</v>
      </c>
      <c r="J4692">
        <v>1</v>
      </c>
      <c r="K4692">
        <v>1</v>
      </c>
    </row>
    <row r="4693" spans="1:11" hidden="1">
      <c r="A4693" t="s">
        <v>296</v>
      </c>
      <c r="B4693" t="s">
        <v>243</v>
      </c>
      <c r="C4693" t="s">
        <v>292</v>
      </c>
      <c r="D4693">
        <v>1</v>
      </c>
      <c r="E4693">
        <v>1</v>
      </c>
      <c r="F4693">
        <v>1</v>
      </c>
      <c r="G4693">
        <v>1</v>
      </c>
      <c r="H4693">
        <v>1</v>
      </c>
      <c r="I4693">
        <v>1</v>
      </c>
      <c r="J4693">
        <v>1</v>
      </c>
      <c r="K4693">
        <v>1</v>
      </c>
    </row>
    <row r="4694" spans="1:11" hidden="1">
      <c r="A4694" t="s">
        <v>296</v>
      </c>
      <c r="B4694" t="s">
        <v>361</v>
      </c>
      <c r="C4694" t="s">
        <v>278</v>
      </c>
      <c r="D4694">
        <v>1</v>
      </c>
      <c r="E4694">
        <v>1</v>
      </c>
      <c r="F4694">
        <v>1</v>
      </c>
      <c r="G4694">
        <v>1</v>
      </c>
      <c r="H4694">
        <v>1</v>
      </c>
      <c r="I4694">
        <v>1</v>
      </c>
      <c r="J4694">
        <v>1</v>
      </c>
      <c r="K4694">
        <v>1</v>
      </c>
    </row>
    <row r="4695" spans="1:11" hidden="1">
      <c r="A4695" t="s">
        <v>296</v>
      </c>
      <c r="B4695" t="s">
        <v>361</v>
      </c>
      <c r="C4695" t="s">
        <v>279</v>
      </c>
      <c r="D4695">
        <v>1</v>
      </c>
      <c r="E4695">
        <v>1</v>
      </c>
      <c r="F4695">
        <v>1</v>
      </c>
      <c r="G4695">
        <v>1</v>
      </c>
      <c r="H4695">
        <v>1</v>
      </c>
      <c r="I4695">
        <v>1</v>
      </c>
      <c r="J4695">
        <v>1</v>
      </c>
      <c r="K4695">
        <v>1</v>
      </c>
    </row>
    <row r="4696" spans="1:11" hidden="1">
      <c r="A4696" t="s">
        <v>296</v>
      </c>
      <c r="B4696" t="s">
        <v>361</v>
      </c>
      <c r="C4696" t="s">
        <v>280</v>
      </c>
      <c r="D4696">
        <v>1</v>
      </c>
      <c r="E4696">
        <v>1</v>
      </c>
      <c r="F4696">
        <v>1</v>
      </c>
      <c r="G4696">
        <v>1</v>
      </c>
      <c r="H4696">
        <v>1</v>
      </c>
      <c r="I4696">
        <v>1</v>
      </c>
      <c r="J4696">
        <v>1</v>
      </c>
      <c r="K4696">
        <v>1</v>
      </c>
    </row>
    <row r="4697" spans="1:11" hidden="1">
      <c r="A4697" t="s">
        <v>296</v>
      </c>
      <c r="B4697" t="s">
        <v>361</v>
      </c>
      <c r="C4697" t="s">
        <v>277</v>
      </c>
      <c r="D4697">
        <v>1</v>
      </c>
      <c r="E4697">
        <v>1</v>
      </c>
      <c r="F4697">
        <v>1</v>
      </c>
      <c r="G4697">
        <v>1</v>
      </c>
      <c r="H4697">
        <v>1</v>
      </c>
      <c r="I4697">
        <v>1</v>
      </c>
      <c r="J4697">
        <v>1</v>
      </c>
      <c r="K4697">
        <v>1</v>
      </c>
    </row>
    <row r="4698" spans="1:11" hidden="1">
      <c r="A4698" t="s">
        <v>296</v>
      </c>
      <c r="B4698" t="s">
        <v>361</v>
      </c>
      <c r="C4698" t="s">
        <v>281</v>
      </c>
      <c r="D4698">
        <v>1</v>
      </c>
      <c r="E4698">
        <v>1</v>
      </c>
      <c r="F4698">
        <v>1</v>
      </c>
      <c r="G4698">
        <v>1</v>
      </c>
      <c r="H4698">
        <v>1</v>
      </c>
      <c r="I4698">
        <v>1</v>
      </c>
      <c r="J4698">
        <v>1</v>
      </c>
      <c r="K4698">
        <v>1</v>
      </c>
    </row>
    <row r="4699" spans="1:11" hidden="1">
      <c r="A4699" t="s">
        <v>296</v>
      </c>
      <c r="B4699" t="s">
        <v>361</v>
      </c>
      <c r="C4699" t="s">
        <v>282</v>
      </c>
      <c r="D4699">
        <v>1</v>
      </c>
      <c r="E4699">
        <v>1</v>
      </c>
      <c r="F4699">
        <v>1</v>
      </c>
      <c r="G4699">
        <v>1</v>
      </c>
      <c r="H4699">
        <v>1</v>
      </c>
      <c r="I4699">
        <v>1</v>
      </c>
      <c r="J4699">
        <v>1</v>
      </c>
      <c r="K4699">
        <v>1</v>
      </c>
    </row>
    <row r="4700" spans="1:11" hidden="1">
      <c r="A4700" t="s">
        <v>296</v>
      </c>
      <c r="B4700" t="s">
        <v>361</v>
      </c>
      <c r="C4700" t="s">
        <v>283</v>
      </c>
      <c r="D4700">
        <v>1</v>
      </c>
      <c r="E4700">
        <v>1</v>
      </c>
      <c r="F4700">
        <v>1</v>
      </c>
      <c r="G4700">
        <v>1</v>
      </c>
      <c r="H4700">
        <v>1</v>
      </c>
      <c r="I4700">
        <v>1</v>
      </c>
      <c r="J4700">
        <v>1</v>
      </c>
      <c r="K4700">
        <v>1</v>
      </c>
    </row>
    <row r="4701" spans="1:11" hidden="1">
      <c r="A4701" t="s">
        <v>296</v>
      </c>
      <c r="B4701" t="s">
        <v>361</v>
      </c>
      <c r="C4701" t="s">
        <v>284</v>
      </c>
      <c r="D4701">
        <v>1</v>
      </c>
      <c r="E4701">
        <v>1</v>
      </c>
      <c r="F4701">
        <v>1</v>
      </c>
      <c r="G4701">
        <v>1</v>
      </c>
      <c r="H4701">
        <v>1</v>
      </c>
      <c r="I4701">
        <v>1</v>
      </c>
      <c r="J4701">
        <v>1</v>
      </c>
      <c r="K4701">
        <v>1</v>
      </c>
    </row>
    <row r="4702" spans="1:11" hidden="1">
      <c r="A4702" t="s">
        <v>296</v>
      </c>
      <c r="B4702" t="s">
        <v>361</v>
      </c>
      <c r="C4702" t="s">
        <v>285</v>
      </c>
      <c r="D4702">
        <v>1</v>
      </c>
      <c r="E4702">
        <v>1</v>
      </c>
      <c r="F4702">
        <v>1</v>
      </c>
      <c r="G4702">
        <v>1</v>
      </c>
      <c r="H4702">
        <v>1</v>
      </c>
      <c r="I4702">
        <v>1</v>
      </c>
      <c r="J4702">
        <v>1</v>
      </c>
      <c r="K4702">
        <v>1</v>
      </c>
    </row>
    <row r="4703" spans="1:11" hidden="1">
      <c r="A4703" t="s">
        <v>296</v>
      </c>
      <c r="B4703" t="s">
        <v>361</v>
      </c>
      <c r="C4703" t="s">
        <v>286</v>
      </c>
      <c r="D4703">
        <v>1</v>
      </c>
      <c r="E4703">
        <v>1</v>
      </c>
      <c r="F4703">
        <v>1</v>
      </c>
      <c r="G4703">
        <v>1</v>
      </c>
      <c r="H4703">
        <v>1</v>
      </c>
      <c r="I4703">
        <v>1</v>
      </c>
      <c r="J4703">
        <v>1</v>
      </c>
      <c r="K4703">
        <v>1</v>
      </c>
    </row>
    <row r="4704" spans="1:11" hidden="1">
      <c r="A4704" t="s">
        <v>296</v>
      </c>
      <c r="B4704" t="s">
        <v>361</v>
      </c>
      <c r="C4704" t="s">
        <v>287</v>
      </c>
      <c r="D4704">
        <v>1</v>
      </c>
      <c r="E4704">
        <v>1</v>
      </c>
      <c r="F4704">
        <v>1</v>
      </c>
      <c r="G4704">
        <v>1</v>
      </c>
      <c r="H4704">
        <v>1</v>
      </c>
      <c r="I4704">
        <v>1</v>
      </c>
      <c r="J4704">
        <v>1</v>
      </c>
      <c r="K4704">
        <v>1</v>
      </c>
    </row>
    <row r="4705" spans="1:11" hidden="1">
      <c r="A4705" t="s">
        <v>296</v>
      </c>
      <c r="B4705" t="s">
        <v>361</v>
      </c>
      <c r="C4705" t="s">
        <v>288</v>
      </c>
      <c r="D4705">
        <v>1</v>
      </c>
      <c r="E4705">
        <v>1</v>
      </c>
      <c r="F4705">
        <v>1</v>
      </c>
      <c r="G4705">
        <v>1</v>
      </c>
      <c r="H4705">
        <v>1</v>
      </c>
      <c r="I4705">
        <v>1</v>
      </c>
      <c r="J4705">
        <v>1</v>
      </c>
      <c r="K4705">
        <v>1</v>
      </c>
    </row>
    <row r="4706" spans="1:11" hidden="1">
      <c r="A4706" t="s">
        <v>296</v>
      </c>
      <c r="B4706" t="s">
        <v>361</v>
      </c>
      <c r="C4706" t="s">
        <v>289</v>
      </c>
      <c r="D4706">
        <v>1</v>
      </c>
      <c r="E4706">
        <v>1</v>
      </c>
      <c r="F4706">
        <v>1</v>
      </c>
      <c r="G4706">
        <v>1</v>
      </c>
      <c r="H4706">
        <v>1</v>
      </c>
      <c r="I4706">
        <v>1</v>
      </c>
      <c r="J4706">
        <v>1</v>
      </c>
      <c r="K4706">
        <v>1</v>
      </c>
    </row>
    <row r="4707" spans="1:11" hidden="1">
      <c r="A4707" t="s">
        <v>296</v>
      </c>
      <c r="B4707" t="s">
        <v>361</v>
      </c>
      <c r="C4707" t="s">
        <v>290</v>
      </c>
      <c r="D4707">
        <v>1</v>
      </c>
      <c r="E4707">
        <v>1</v>
      </c>
      <c r="F4707">
        <v>1</v>
      </c>
      <c r="G4707">
        <v>1</v>
      </c>
      <c r="H4707">
        <v>1</v>
      </c>
      <c r="I4707">
        <v>1</v>
      </c>
      <c r="J4707">
        <v>1</v>
      </c>
      <c r="K4707">
        <v>1</v>
      </c>
    </row>
    <row r="4708" spans="1:11" hidden="1">
      <c r="A4708" t="s">
        <v>296</v>
      </c>
      <c r="B4708" t="s">
        <v>361</v>
      </c>
      <c r="C4708" t="s">
        <v>291</v>
      </c>
      <c r="D4708">
        <v>1</v>
      </c>
      <c r="E4708">
        <v>1</v>
      </c>
      <c r="F4708">
        <v>1</v>
      </c>
      <c r="G4708">
        <v>1</v>
      </c>
      <c r="H4708">
        <v>1</v>
      </c>
      <c r="I4708">
        <v>1</v>
      </c>
      <c r="J4708">
        <v>1</v>
      </c>
      <c r="K4708">
        <v>1</v>
      </c>
    </row>
    <row r="4709" spans="1:11" hidden="1">
      <c r="A4709" t="s">
        <v>296</v>
      </c>
      <c r="B4709" t="s">
        <v>361</v>
      </c>
      <c r="C4709" t="s">
        <v>292</v>
      </c>
      <c r="D4709">
        <v>1</v>
      </c>
      <c r="E4709">
        <v>1</v>
      </c>
      <c r="F4709">
        <v>1</v>
      </c>
      <c r="G4709">
        <v>1</v>
      </c>
      <c r="H4709">
        <v>1</v>
      </c>
      <c r="I4709">
        <v>1</v>
      </c>
      <c r="J4709">
        <v>1</v>
      </c>
      <c r="K4709">
        <v>1</v>
      </c>
    </row>
    <row r="4710" spans="1:11" hidden="1">
      <c r="A4710" t="s">
        <v>296</v>
      </c>
      <c r="B4710" t="s">
        <v>242</v>
      </c>
      <c r="C4710" t="s">
        <v>278</v>
      </c>
      <c r="D4710">
        <v>1</v>
      </c>
      <c r="E4710">
        <v>1</v>
      </c>
      <c r="F4710">
        <v>1</v>
      </c>
      <c r="G4710">
        <v>1</v>
      </c>
      <c r="H4710">
        <v>1</v>
      </c>
      <c r="I4710">
        <v>1</v>
      </c>
      <c r="J4710">
        <v>1</v>
      </c>
      <c r="K4710">
        <v>1</v>
      </c>
    </row>
    <row r="4711" spans="1:11" hidden="1">
      <c r="A4711" t="s">
        <v>296</v>
      </c>
      <c r="B4711" t="s">
        <v>242</v>
      </c>
      <c r="C4711" t="s">
        <v>279</v>
      </c>
      <c r="D4711">
        <v>1</v>
      </c>
      <c r="E4711">
        <v>1</v>
      </c>
      <c r="F4711">
        <v>1</v>
      </c>
      <c r="G4711">
        <v>1</v>
      </c>
      <c r="H4711">
        <v>1</v>
      </c>
      <c r="I4711">
        <v>1</v>
      </c>
      <c r="J4711">
        <v>1</v>
      </c>
      <c r="K4711">
        <v>1</v>
      </c>
    </row>
    <row r="4712" spans="1:11" hidden="1">
      <c r="A4712" t="s">
        <v>296</v>
      </c>
      <c r="B4712" t="s">
        <v>242</v>
      </c>
      <c r="C4712" t="s">
        <v>280</v>
      </c>
      <c r="D4712">
        <v>1</v>
      </c>
      <c r="E4712">
        <v>1</v>
      </c>
      <c r="F4712">
        <v>1</v>
      </c>
      <c r="G4712">
        <v>1</v>
      </c>
      <c r="H4712">
        <v>1</v>
      </c>
      <c r="I4712">
        <v>1</v>
      </c>
      <c r="J4712">
        <v>1</v>
      </c>
      <c r="K4712">
        <v>1</v>
      </c>
    </row>
    <row r="4713" spans="1:11" hidden="1">
      <c r="A4713" t="s">
        <v>296</v>
      </c>
      <c r="B4713" t="s">
        <v>242</v>
      </c>
      <c r="C4713" t="s">
        <v>277</v>
      </c>
      <c r="D4713">
        <v>1</v>
      </c>
      <c r="E4713">
        <v>1</v>
      </c>
      <c r="F4713">
        <v>1</v>
      </c>
      <c r="G4713">
        <v>1</v>
      </c>
      <c r="H4713">
        <v>1</v>
      </c>
      <c r="I4713">
        <v>1</v>
      </c>
      <c r="J4713">
        <v>1</v>
      </c>
      <c r="K4713">
        <v>1</v>
      </c>
    </row>
    <row r="4714" spans="1:11" hidden="1">
      <c r="A4714" t="s">
        <v>296</v>
      </c>
      <c r="B4714" t="s">
        <v>242</v>
      </c>
      <c r="C4714" t="s">
        <v>281</v>
      </c>
      <c r="D4714">
        <v>1</v>
      </c>
      <c r="E4714">
        <v>1</v>
      </c>
      <c r="F4714">
        <v>1</v>
      </c>
      <c r="G4714">
        <v>1</v>
      </c>
      <c r="H4714">
        <v>1</v>
      </c>
      <c r="I4714">
        <v>1</v>
      </c>
      <c r="J4714">
        <v>1</v>
      </c>
      <c r="K4714">
        <v>1</v>
      </c>
    </row>
    <row r="4715" spans="1:11" hidden="1">
      <c r="A4715" t="s">
        <v>296</v>
      </c>
      <c r="B4715" t="s">
        <v>242</v>
      </c>
      <c r="C4715" t="s">
        <v>282</v>
      </c>
      <c r="D4715">
        <v>1</v>
      </c>
      <c r="E4715">
        <v>1</v>
      </c>
      <c r="F4715">
        <v>1</v>
      </c>
      <c r="G4715">
        <v>1</v>
      </c>
      <c r="H4715">
        <v>1</v>
      </c>
      <c r="I4715">
        <v>1</v>
      </c>
      <c r="J4715">
        <v>1</v>
      </c>
      <c r="K4715">
        <v>1</v>
      </c>
    </row>
    <row r="4716" spans="1:11" hidden="1">
      <c r="A4716" t="s">
        <v>296</v>
      </c>
      <c r="B4716" t="s">
        <v>242</v>
      </c>
      <c r="C4716" t="s">
        <v>283</v>
      </c>
      <c r="D4716">
        <v>1</v>
      </c>
      <c r="E4716">
        <v>1</v>
      </c>
      <c r="F4716">
        <v>1</v>
      </c>
      <c r="G4716">
        <v>1</v>
      </c>
      <c r="H4716">
        <v>1</v>
      </c>
      <c r="I4716">
        <v>1</v>
      </c>
      <c r="J4716">
        <v>1</v>
      </c>
      <c r="K4716">
        <v>1</v>
      </c>
    </row>
    <row r="4717" spans="1:11" hidden="1">
      <c r="A4717" t="s">
        <v>296</v>
      </c>
      <c r="B4717" t="s">
        <v>242</v>
      </c>
      <c r="C4717" t="s">
        <v>284</v>
      </c>
      <c r="D4717">
        <v>1</v>
      </c>
      <c r="E4717">
        <v>1</v>
      </c>
      <c r="F4717">
        <v>1</v>
      </c>
      <c r="G4717">
        <v>1</v>
      </c>
      <c r="H4717">
        <v>1</v>
      </c>
      <c r="I4717">
        <v>1</v>
      </c>
      <c r="J4717">
        <v>1</v>
      </c>
      <c r="K4717">
        <v>1</v>
      </c>
    </row>
    <row r="4718" spans="1:11" hidden="1">
      <c r="A4718" t="s">
        <v>296</v>
      </c>
      <c r="B4718" t="s">
        <v>242</v>
      </c>
      <c r="C4718" t="s">
        <v>285</v>
      </c>
      <c r="D4718">
        <v>1</v>
      </c>
      <c r="E4718">
        <v>1</v>
      </c>
      <c r="F4718">
        <v>1</v>
      </c>
      <c r="G4718">
        <v>1</v>
      </c>
      <c r="H4718">
        <v>1</v>
      </c>
      <c r="I4718">
        <v>1</v>
      </c>
      <c r="J4718">
        <v>1</v>
      </c>
      <c r="K4718">
        <v>1</v>
      </c>
    </row>
    <row r="4719" spans="1:11" hidden="1">
      <c r="A4719" t="s">
        <v>296</v>
      </c>
      <c r="B4719" t="s">
        <v>242</v>
      </c>
      <c r="C4719" t="s">
        <v>286</v>
      </c>
      <c r="D4719">
        <v>1</v>
      </c>
      <c r="E4719">
        <v>1</v>
      </c>
      <c r="F4719">
        <v>1</v>
      </c>
      <c r="G4719">
        <v>1</v>
      </c>
      <c r="H4719">
        <v>1</v>
      </c>
      <c r="I4719">
        <v>1</v>
      </c>
      <c r="J4719">
        <v>1</v>
      </c>
      <c r="K4719">
        <v>1</v>
      </c>
    </row>
    <row r="4720" spans="1:11" hidden="1">
      <c r="A4720" t="s">
        <v>296</v>
      </c>
      <c r="B4720" t="s">
        <v>242</v>
      </c>
      <c r="C4720" t="s">
        <v>287</v>
      </c>
      <c r="D4720">
        <v>1</v>
      </c>
      <c r="E4720">
        <v>1</v>
      </c>
      <c r="F4720">
        <v>1</v>
      </c>
      <c r="G4720">
        <v>1</v>
      </c>
      <c r="H4720">
        <v>1</v>
      </c>
      <c r="I4720">
        <v>1</v>
      </c>
      <c r="J4720">
        <v>1</v>
      </c>
      <c r="K4720">
        <v>1</v>
      </c>
    </row>
    <row r="4721" spans="1:11" hidden="1">
      <c r="A4721" t="s">
        <v>296</v>
      </c>
      <c r="B4721" t="s">
        <v>242</v>
      </c>
      <c r="C4721" t="s">
        <v>288</v>
      </c>
      <c r="D4721">
        <v>1</v>
      </c>
      <c r="E4721">
        <v>1</v>
      </c>
      <c r="F4721">
        <v>1</v>
      </c>
      <c r="G4721">
        <v>1</v>
      </c>
      <c r="H4721">
        <v>1</v>
      </c>
      <c r="I4721">
        <v>1</v>
      </c>
      <c r="J4721">
        <v>1</v>
      </c>
      <c r="K4721">
        <v>1</v>
      </c>
    </row>
    <row r="4722" spans="1:11" hidden="1">
      <c r="A4722" t="s">
        <v>296</v>
      </c>
      <c r="B4722" t="s">
        <v>242</v>
      </c>
      <c r="C4722" t="s">
        <v>289</v>
      </c>
      <c r="D4722">
        <v>1</v>
      </c>
      <c r="E4722">
        <v>1</v>
      </c>
      <c r="F4722">
        <v>1</v>
      </c>
      <c r="G4722">
        <v>1</v>
      </c>
      <c r="H4722">
        <v>1</v>
      </c>
      <c r="I4722">
        <v>1</v>
      </c>
      <c r="J4722">
        <v>1</v>
      </c>
      <c r="K4722">
        <v>1</v>
      </c>
    </row>
    <row r="4723" spans="1:11" hidden="1">
      <c r="A4723" t="s">
        <v>296</v>
      </c>
      <c r="B4723" t="s">
        <v>242</v>
      </c>
      <c r="C4723" t="s">
        <v>290</v>
      </c>
      <c r="D4723">
        <v>1</v>
      </c>
      <c r="E4723">
        <v>1</v>
      </c>
      <c r="F4723">
        <v>1</v>
      </c>
      <c r="G4723">
        <v>1</v>
      </c>
      <c r="H4723">
        <v>1</v>
      </c>
      <c r="I4723">
        <v>1</v>
      </c>
      <c r="J4723">
        <v>1</v>
      </c>
      <c r="K4723">
        <v>1</v>
      </c>
    </row>
    <row r="4724" spans="1:11" hidden="1">
      <c r="A4724" t="s">
        <v>296</v>
      </c>
      <c r="B4724" t="s">
        <v>242</v>
      </c>
      <c r="C4724" t="s">
        <v>291</v>
      </c>
      <c r="D4724">
        <v>1</v>
      </c>
      <c r="E4724">
        <v>1</v>
      </c>
      <c r="F4724">
        <v>1</v>
      </c>
      <c r="G4724">
        <v>1</v>
      </c>
      <c r="H4724">
        <v>1</v>
      </c>
      <c r="I4724">
        <v>1</v>
      </c>
      <c r="J4724">
        <v>1</v>
      </c>
      <c r="K4724">
        <v>1</v>
      </c>
    </row>
    <row r="4725" spans="1:11" hidden="1">
      <c r="A4725" t="s">
        <v>296</v>
      </c>
      <c r="B4725" t="s">
        <v>242</v>
      </c>
      <c r="C4725" t="s">
        <v>292</v>
      </c>
      <c r="D4725">
        <v>1</v>
      </c>
      <c r="E4725">
        <v>1</v>
      </c>
      <c r="F4725">
        <v>1</v>
      </c>
      <c r="G4725">
        <v>1</v>
      </c>
      <c r="H4725">
        <v>1</v>
      </c>
      <c r="I4725">
        <v>1</v>
      </c>
      <c r="J4725">
        <v>1</v>
      </c>
      <c r="K4725">
        <v>1</v>
      </c>
    </row>
    <row r="4726" spans="1:11" hidden="1">
      <c r="A4726" t="s">
        <v>296</v>
      </c>
      <c r="B4726" t="s">
        <v>362</v>
      </c>
      <c r="C4726" t="s">
        <v>278</v>
      </c>
      <c r="D4726">
        <v>1</v>
      </c>
      <c r="E4726">
        <v>1</v>
      </c>
      <c r="F4726">
        <v>1</v>
      </c>
      <c r="G4726">
        <v>1</v>
      </c>
      <c r="H4726">
        <v>1</v>
      </c>
      <c r="I4726">
        <v>1</v>
      </c>
      <c r="J4726">
        <v>1</v>
      </c>
      <c r="K4726">
        <v>1</v>
      </c>
    </row>
    <row r="4727" spans="1:11" hidden="1">
      <c r="A4727" t="s">
        <v>296</v>
      </c>
      <c r="B4727" t="s">
        <v>362</v>
      </c>
      <c r="C4727" t="s">
        <v>279</v>
      </c>
      <c r="D4727">
        <v>1</v>
      </c>
      <c r="E4727">
        <v>1</v>
      </c>
      <c r="F4727">
        <v>1</v>
      </c>
      <c r="G4727">
        <v>1</v>
      </c>
      <c r="H4727">
        <v>1</v>
      </c>
      <c r="I4727">
        <v>1</v>
      </c>
      <c r="J4727">
        <v>1</v>
      </c>
      <c r="K4727">
        <v>1</v>
      </c>
    </row>
    <row r="4728" spans="1:11" hidden="1">
      <c r="A4728" t="s">
        <v>296</v>
      </c>
      <c r="B4728" t="s">
        <v>362</v>
      </c>
      <c r="C4728" t="s">
        <v>280</v>
      </c>
      <c r="D4728">
        <v>1</v>
      </c>
      <c r="E4728">
        <v>1</v>
      </c>
      <c r="F4728">
        <v>1</v>
      </c>
      <c r="G4728">
        <v>1</v>
      </c>
      <c r="H4728">
        <v>1</v>
      </c>
      <c r="I4728">
        <v>1</v>
      </c>
      <c r="J4728">
        <v>1</v>
      </c>
      <c r="K4728">
        <v>1</v>
      </c>
    </row>
    <row r="4729" spans="1:11" hidden="1">
      <c r="A4729" t="s">
        <v>296</v>
      </c>
      <c r="B4729" t="s">
        <v>362</v>
      </c>
      <c r="C4729" t="s">
        <v>277</v>
      </c>
      <c r="D4729">
        <v>1</v>
      </c>
      <c r="E4729">
        <v>1</v>
      </c>
      <c r="F4729">
        <v>1</v>
      </c>
      <c r="G4729">
        <v>1</v>
      </c>
      <c r="H4729">
        <v>1</v>
      </c>
      <c r="I4729">
        <v>1</v>
      </c>
      <c r="J4729">
        <v>1</v>
      </c>
      <c r="K4729">
        <v>1</v>
      </c>
    </row>
    <row r="4730" spans="1:11" hidden="1">
      <c r="A4730" t="s">
        <v>296</v>
      </c>
      <c r="B4730" t="s">
        <v>362</v>
      </c>
      <c r="C4730" t="s">
        <v>281</v>
      </c>
      <c r="D4730">
        <v>1</v>
      </c>
      <c r="E4730">
        <v>1</v>
      </c>
      <c r="F4730">
        <v>1</v>
      </c>
      <c r="G4730">
        <v>1</v>
      </c>
      <c r="H4730">
        <v>1</v>
      </c>
      <c r="I4730">
        <v>1</v>
      </c>
      <c r="J4730">
        <v>1</v>
      </c>
      <c r="K4730">
        <v>1</v>
      </c>
    </row>
    <row r="4731" spans="1:11" hidden="1">
      <c r="A4731" t="s">
        <v>296</v>
      </c>
      <c r="B4731" t="s">
        <v>362</v>
      </c>
      <c r="C4731" t="s">
        <v>282</v>
      </c>
      <c r="D4731">
        <v>1</v>
      </c>
      <c r="E4731">
        <v>1</v>
      </c>
      <c r="F4731">
        <v>1</v>
      </c>
      <c r="G4731">
        <v>1</v>
      </c>
      <c r="H4731">
        <v>1</v>
      </c>
      <c r="I4731">
        <v>1</v>
      </c>
      <c r="J4731">
        <v>1</v>
      </c>
      <c r="K4731">
        <v>1</v>
      </c>
    </row>
    <row r="4732" spans="1:11" hidden="1">
      <c r="A4732" t="s">
        <v>296</v>
      </c>
      <c r="B4732" t="s">
        <v>362</v>
      </c>
      <c r="C4732" t="s">
        <v>283</v>
      </c>
      <c r="D4732">
        <v>1</v>
      </c>
      <c r="E4732">
        <v>1</v>
      </c>
      <c r="F4732">
        <v>1</v>
      </c>
      <c r="G4732">
        <v>1</v>
      </c>
      <c r="H4732">
        <v>1</v>
      </c>
      <c r="I4732">
        <v>1</v>
      </c>
      <c r="J4732">
        <v>1</v>
      </c>
      <c r="K4732">
        <v>1</v>
      </c>
    </row>
    <row r="4733" spans="1:11" hidden="1">
      <c r="A4733" t="s">
        <v>296</v>
      </c>
      <c r="B4733" t="s">
        <v>362</v>
      </c>
      <c r="C4733" t="s">
        <v>284</v>
      </c>
      <c r="D4733">
        <v>1</v>
      </c>
      <c r="E4733">
        <v>1</v>
      </c>
      <c r="F4733">
        <v>1</v>
      </c>
      <c r="G4733">
        <v>1</v>
      </c>
      <c r="H4733">
        <v>1</v>
      </c>
      <c r="I4733">
        <v>1</v>
      </c>
      <c r="J4733">
        <v>1</v>
      </c>
      <c r="K4733">
        <v>1</v>
      </c>
    </row>
    <row r="4734" spans="1:11" hidden="1">
      <c r="A4734" t="s">
        <v>296</v>
      </c>
      <c r="B4734" t="s">
        <v>362</v>
      </c>
      <c r="C4734" t="s">
        <v>285</v>
      </c>
      <c r="D4734">
        <v>1</v>
      </c>
      <c r="E4734">
        <v>1</v>
      </c>
      <c r="F4734">
        <v>1</v>
      </c>
      <c r="G4734">
        <v>1</v>
      </c>
      <c r="H4734">
        <v>1</v>
      </c>
      <c r="I4734">
        <v>1</v>
      </c>
      <c r="J4734">
        <v>1</v>
      </c>
      <c r="K4734">
        <v>1</v>
      </c>
    </row>
    <row r="4735" spans="1:11" hidden="1">
      <c r="A4735" t="s">
        <v>296</v>
      </c>
      <c r="B4735" t="s">
        <v>362</v>
      </c>
      <c r="C4735" t="s">
        <v>286</v>
      </c>
      <c r="D4735">
        <v>1</v>
      </c>
      <c r="E4735">
        <v>1</v>
      </c>
      <c r="F4735">
        <v>1</v>
      </c>
      <c r="G4735">
        <v>1</v>
      </c>
      <c r="H4735">
        <v>1</v>
      </c>
      <c r="I4735">
        <v>1</v>
      </c>
      <c r="J4735">
        <v>1</v>
      </c>
      <c r="K4735">
        <v>1</v>
      </c>
    </row>
    <row r="4736" spans="1:11" hidden="1">
      <c r="A4736" t="s">
        <v>296</v>
      </c>
      <c r="B4736" t="s">
        <v>362</v>
      </c>
      <c r="C4736" t="s">
        <v>287</v>
      </c>
      <c r="D4736">
        <v>1</v>
      </c>
      <c r="E4736">
        <v>1</v>
      </c>
      <c r="F4736">
        <v>1</v>
      </c>
      <c r="G4736">
        <v>1</v>
      </c>
      <c r="H4736">
        <v>1</v>
      </c>
      <c r="I4736">
        <v>1</v>
      </c>
      <c r="J4736">
        <v>1</v>
      </c>
      <c r="K4736">
        <v>1</v>
      </c>
    </row>
    <row r="4737" spans="1:13" hidden="1">
      <c r="A4737" t="s">
        <v>296</v>
      </c>
      <c r="B4737" t="s">
        <v>362</v>
      </c>
      <c r="C4737" t="s">
        <v>288</v>
      </c>
      <c r="D4737">
        <v>1</v>
      </c>
      <c r="E4737">
        <v>1</v>
      </c>
      <c r="F4737">
        <v>1</v>
      </c>
      <c r="G4737">
        <v>1</v>
      </c>
      <c r="H4737">
        <v>1</v>
      </c>
      <c r="I4737">
        <v>1</v>
      </c>
      <c r="J4737">
        <v>1</v>
      </c>
      <c r="K4737">
        <v>1</v>
      </c>
    </row>
    <row r="4738" spans="1:13" hidden="1">
      <c r="A4738" t="s">
        <v>296</v>
      </c>
      <c r="B4738" t="s">
        <v>362</v>
      </c>
      <c r="C4738" t="s">
        <v>289</v>
      </c>
      <c r="D4738">
        <v>1</v>
      </c>
      <c r="E4738">
        <v>1</v>
      </c>
      <c r="F4738">
        <v>1</v>
      </c>
      <c r="G4738">
        <v>1</v>
      </c>
      <c r="H4738">
        <v>1</v>
      </c>
      <c r="I4738">
        <v>1</v>
      </c>
      <c r="J4738">
        <v>1</v>
      </c>
      <c r="K4738">
        <v>1</v>
      </c>
    </row>
    <row r="4739" spans="1:13" hidden="1">
      <c r="A4739" t="s">
        <v>296</v>
      </c>
      <c r="B4739" t="s">
        <v>362</v>
      </c>
      <c r="C4739" t="s">
        <v>290</v>
      </c>
      <c r="D4739">
        <v>1</v>
      </c>
      <c r="E4739">
        <v>1</v>
      </c>
      <c r="F4739">
        <v>1</v>
      </c>
      <c r="G4739">
        <v>1</v>
      </c>
      <c r="H4739">
        <v>1</v>
      </c>
      <c r="I4739">
        <v>1</v>
      </c>
      <c r="J4739">
        <v>1</v>
      </c>
      <c r="K4739">
        <v>1</v>
      </c>
    </row>
    <row r="4740" spans="1:13" hidden="1">
      <c r="A4740" t="s">
        <v>296</v>
      </c>
      <c r="B4740" t="s">
        <v>362</v>
      </c>
      <c r="C4740" t="s">
        <v>291</v>
      </c>
      <c r="D4740">
        <v>1</v>
      </c>
      <c r="E4740">
        <v>1</v>
      </c>
      <c r="F4740">
        <v>1</v>
      </c>
      <c r="G4740">
        <v>1</v>
      </c>
      <c r="H4740">
        <v>1</v>
      </c>
      <c r="I4740">
        <v>1</v>
      </c>
      <c r="J4740">
        <v>1</v>
      </c>
      <c r="K4740">
        <v>1</v>
      </c>
    </row>
    <row r="4741" spans="1:13" hidden="1">
      <c r="A4741" t="s">
        <v>296</v>
      </c>
      <c r="B4741" t="s">
        <v>362</v>
      </c>
      <c r="C4741" t="s">
        <v>292</v>
      </c>
      <c r="D4741">
        <v>1</v>
      </c>
      <c r="E4741">
        <v>1</v>
      </c>
      <c r="F4741">
        <v>1</v>
      </c>
      <c r="G4741">
        <v>1</v>
      </c>
      <c r="H4741">
        <v>1</v>
      </c>
      <c r="I4741">
        <v>1</v>
      </c>
      <c r="J4741">
        <v>1</v>
      </c>
      <c r="K4741">
        <v>1</v>
      </c>
    </row>
    <row r="4742" spans="1:13" hidden="1">
      <c r="A4742" t="s">
        <v>296</v>
      </c>
      <c r="B4742" t="s">
        <v>359</v>
      </c>
      <c r="C4742" t="s">
        <v>278</v>
      </c>
      <c r="D4742">
        <v>1</v>
      </c>
      <c r="E4742">
        <v>1</v>
      </c>
      <c r="F4742">
        <v>1</v>
      </c>
      <c r="G4742">
        <v>1</v>
      </c>
      <c r="H4742">
        <v>1</v>
      </c>
      <c r="I4742">
        <v>1</v>
      </c>
      <c r="J4742">
        <v>1</v>
      </c>
      <c r="K4742">
        <v>1</v>
      </c>
      <c r="M4742" t="s">
        <v>468</v>
      </c>
    </row>
    <row r="4743" spans="1:13" hidden="1">
      <c r="A4743" t="s">
        <v>296</v>
      </c>
      <c r="B4743" t="s">
        <v>359</v>
      </c>
      <c r="C4743" t="s">
        <v>279</v>
      </c>
      <c r="D4743">
        <v>1</v>
      </c>
      <c r="E4743">
        <v>1</v>
      </c>
      <c r="F4743">
        <v>1</v>
      </c>
      <c r="G4743">
        <v>1</v>
      </c>
      <c r="H4743">
        <v>1</v>
      </c>
      <c r="I4743">
        <v>1</v>
      </c>
      <c r="J4743">
        <v>1</v>
      </c>
      <c r="K4743">
        <v>1</v>
      </c>
      <c r="M4743" t="s">
        <v>468</v>
      </c>
    </row>
    <row r="4744" spans="1:13" hidden="1">
      <c r="A4744" t="s">
        <v>296</v>
      </c>
      <c r="B4744" t="s">
        <v>359</v>
      </c>
      <c r="C4744" t="s">
        <v>280</v>
      </c>
      <c r="D4744">
        <v>1</v>
      </c>
      <c r="E4744">
        <v>1</v>
      </c>
      <c r="F4744">
        <v>1</v>
      </c>
      <c r="G4744">
        <v>1</v>
      </c>
      <c r="H4744">
        <v>1</v>
      </c>
      <c r="I4744">
        <v>1</v>
      </c>
      <c r="J4744">
        <v>1</v>
      </c>
      <c r="K4744">
        <v>1</v>
      </c>
      <c r="M4744" t="s">
        <v>468</v>
      </c>
    </row>
    <row r="4745" spans="1:13" hidden="1">
      <c r="A4745" t="s">
        <v>296</v>
      </c>
      <c r="B4745" t="s">
        <v>359</v>
      </c>
      <c r="C4745" t="s">
        <v>277</v>
      </c>
      <c r="D4745">
        <v>1</v>
      </c>
      <c r="E4745">
        <v>1</v>
      </c>
      <c r="F4745">
        <v>1</v>
      </c>
      <c r="G4745">
        <v>1</v>
      </c>
      <c r="H4745">
        <v>1</v>
      </c>
      <c r="I4745">
        <v>1</v>
      </c>
      <c r="J4745">
        <v>1</v>
      </c>
      <c r="K4745">
        <v>1</v>
      </c>
      <c r="M4745" t="s">
        <v>468</v>
      </c>
    </row>
    <row r="4746" spans="1:13" hidden="1">
      <c r="A4746" t="s">
        <v>296</v>
      </c>
      <c r="B4746" t="s">
        <v>359</v>
      </c>
      <c r="C4746" t="s">
        <v>281</v>
      </c>
      <c r="D4746">
        <v>1</v>
      </c>
      <c r="E4746">
        <v>1</v>
      </c>
      <c r="F4746">
        <v>1</v>
      </c>
      <c r="G4746">
        <v>1</v>
      </c>
      <c r="H4746">
        <v>1</v>
      </c>
      <c r="I4746">
        <v>1</v>
      </c>
      <c r="J4746">
        <v>1</v>
      </c>
      <c r="K4746">
        <v>1</v>
      </c>
      <c r="M4746" t="s">
        <v>468</v>
      </c>
    </row>
    <row r="4747" spans="1:13" hidden="1">
      <c r="A4747" t="s">
        <v>296</v>
      </c>
      <c r="B4747" t="s">
        <v>359</v>
      </c>
      <c r="C4747" t="s">
        <v>282</v>
      </c>
      <c r="D4747">
        <v>1</v>
      </c>
      <c r="E4747">
        <v>1</v>
      </c>
      <c r="F4747">
        <v>1</v>
      </c>
      <c r="G4747">
        <v>1</v>
      </c>
      <c r="H4747">
        <v>1</v>
      </c>
      <c r="I4747">
        <v>1</v>
      </c>
      <c r="J4747">
        <v>1</v>
      </c>
      <c r="K4747">
        <v>1</v>
      </c>
      <c r="M4747" t="s">
        <v>468</v>
      </c>
    </row>
    <row r="4748" spans="1:13" hidden="1">
      <c r="A4748" t="s">
        <v>296</v>
      </c>
      <c r="B4748" t="s">
        <v>359</v>
      </c>
      <c r="C4748" t="s">
        <v>283</v>
      </c>
      <c r="D4748">
        <v>1</v>
      </c>
      <c r="E4748">
        <v>1</v>
      </c>
      <c r="F4748">
        <v>1</v>
      </c>
      <c r="G4748">
        <v>1</v>
      </c>
      <c r="H4748">
        <v>1</v>
      </c>
      <c r="I4748">
        <v>1</v>
      </c>
      <c r="J4748">
        <v>1</v>
      </c>
      <c r="K4748">
        <v>1</v>
      </c>
      <c r="M4748" t="s">
        <v>468</v>
      </c>
    </row>
    <row r="4749" spans="1:13" hidden="1">
      <c r="A4749" t="s">
        <v>296</v>
      </c>
      <c r="B4749" t="s">
        <v>359</v>
      </c>
      <c r="C4749" t="s">
        <v>284</v>
      </c>
      <c r="D4749">
        <v>1</v>
      </c>
      <c r="E4749">
        <v>1</v>
      </c>
      <c r="F4749">
        <v>1</v>
      </c>
      <c r="G4749">
        <v>1</v>
      </c>
      <c r="H4749">
        <v>1</v>
      </c>
      <c r="I4749">
        <v>1</v>
      </c>
      <c r="J4749">
        <v>1</v>
      </c>
      <c r="K4749">
        <v>1</v>
      </c>
      <c r="M4749" t="s">
        <v>468</v>
      </c>
    </row>
    <row r="4750" spans="1:13" hidden="1">
      <c r="A4750" t="s">
        <v>296</v>
      </c>
      <c r="B4750" t="s">
        <v>359</v>
      </c>
      <c r="C4750" t="s">
        <v>285</v>
      </c>
      <c r="D4750">
        <v>1</v>
      </c>
      <c r="E4750">
        <v>1</v>
      </c>
      <c r="F4750">
        <v>1</v>
      </c>
      <c r="G4750">
        <v>1</v>
      </c>
      <c r="H4750">
        <v>1</v>
      </c>
      <c r="I4750">
        <v>1</v>
      </c>
      <c r="J4750">
        <v>1</v>
      </c>
      <c r="K4750">
        <v>1</v>
      </c>
      <c r="M4750" t="s">
        <v>468</v>
      </c>
    </row>
    <row r="4751" spans="1:13" hidden="1">
      <c r="A4751" t="s">
        <v>296</v>
      </c>
      <c r="B4751" t="s">
        <v>359</v>
      </c>
      <c r="C4751" t="s">
        <v>286</v>
      </c>
      <c r="D4751">
        <v>1</v>
      </c>
      <c r="E4751">
        <v>1</v>
      </c>
      <c r="F4751">
        <v>1</v>
      </c>
      <c r="G4751">
        <v>1</v>
      </c>
      <c r="H4751">
        <v>1</v>
      </c>
      <c r="I4751">
        <v>1</v>
      </c>
      <c r="J4751">
        <v>1</v>
      </c>
      <c r="K4751">
        <v>1</v>
      </c>
      <c r="M4751" t="s">
        <v>468</v>
      </c>
    </row>
    <row r="4752" spans="1:13" hidden="1">
      <c r="A4752" t="s">
        <v>296</v>
      </c>
      <c r="B4752" t="s">
        <v>359</v>
      </c>
      <c r="C4752" t="s">
        <v>287</v>
      </c>
      <c r="D4752">
        <v>1</v>
      </c>
      <c r="E4752">
        <v>1</v>
      </c>
      <c r="F4752">
        <v>1</v>
      </c>
      <c r="G4752">
        <v>1</v>
      </c>
      <c r="H4752">
        <v>1</v>
      </c>
      <c r="I4752">
        <v>1</v>
      </c>
      <c r="J4752">
        <v>1</v>
      </c>
      <c r="K4752">
        <v>1</v>
      </c>
      <c r="M4752" t="s">
        <v>468</v>
      </c>
    </row>
    <row r="4753" spans="1:13" hidden="1">
      <c r="A4753" t="s">
        <v>296</v>
      </c>
      <c r="B4753" t="s">
        <v>359</v>
      </c>
      <c r="C4753" t="s">
        <v>288</v>
      </c>
      <c r="D4753">
        <v>1</v>
      </c>
      <c r="E4753">
        <v>1</v>
      </c>
      <c r="F4753">
        <v>1</v>
      </c>
      <c r="G4753">
        <v>1</v>
      </c>
      <c r="H4753">
        <v>1</v>
      </c>
      <c r="I4753">
        <v>1</v>
      </c>
      <c r="J4753">
        <v>1</v>
      </c>
      <c r="K4753">
        <v>1</v>
      </c>
      <c r="M4753" t="s">
        <v>468</v>
      </c>
    </row>
    <row r="4754" spans="1:13" hidden="1">
      <c r="A4754" t="s">
        <v>296</v>
      </c>
      <c r="B4754" t="s">
        <v>359</v>
      </c>
      <c r="C4754" t="s">
        <v>289</v>
      </c>
      <c r="D4754">
        <v>1</v>
      </c>
      <c r="E4754">
        <v>1</v>
      </c>
      <c r="F4754">
        <v>1</v>
      </c>
      <c r="G4754">
        <v>1</v>
      </c>
      <c r="H4754">
        <v>1</v>
      </c>
      <c r="I4754">
        <v>1</v>
      </c>
      <c r="J4754">
        <v>1</v>
      </c>
      <c r="K4754">
        <v>1</v>
      </c>
      <c r="M4754" t="s">
        <v>468</v>
      </c>
    </row>
    <row r="4755" spans="1:13" hidden="1">
      <c r="A4755" t="s">
        <v>296</v>
      </c>
      <c r="B4755" t="s">
        <v>359</v>
      </c>
      <c r="C4755" t="s">
        <v>290</v>
      </c>
      <c r="D4755">
        <v>1</v>
      </c>
      <c r="E4755">
        <v>1</v>
      </c>
      <c r="F4755">
        <v>1</v>
      </c>
      <c r="G4755">
        <v>1</v>
      </c>
      <c r="H4755">
        <v>1</v>
      </c>
      <c r="I4755">
        <v>1</v>
      </c>
      <c r="J4755">
        <v>1</v>
      </c>
      <c r="K4755">
        <v>1</v>
      </c>
      <c r="M4755" t="s">
        <v>468</v>
      </c>
    </row>
    <row r="4756" spans="1:13" hidden="1">
      <c r="A4756" t="s">
        <v>296</v>
      </c>
      <c r="B4756" t="s">
        <v>359</v>
      </c>
      <c r="C4756" t="s">
        <v>291</v>
      </c>
      <c r="D4756">
        <v>1</v>
      </c>
      <c r="E4756">
        <v>1</v>
      </c>
      <c r="F4756">
        <v>1</v>
      </c>
      <c r="G4756">
        <v>1</v>
      </c>
      <c r="H4756">
        <v>1</v>
      </c>
      <c r="I4756">
        <v>1</v>
      </c>
      <c r="J4756">
        <v>1</v>
      </c>
      <c r="K4756">
        <v>1</v>
      </c>
      <c r="M4756" t="s">
        <v>468</v>
      </c>
    </row>
    <row r="4757" spans="1:13" hidden="1">
      <c r="A4757" t="s">
        <v>296</v>
      </c>
      <c r="B4757" t="s">
        <v>359</v>
      </c>
      <c r="C4757" t="s">
        <v>292</v>
      </c>
      <c r="D4757">
        <v>1</v>
      </c>
      <c r="E4757">
        <v>1</v>
      </c>
      <c r="F4757">
        <v>1</v>
      </c>
      <c r="G4757">
        <v>1</v>
      </c>
      <c r="H4757">
        <v>1</v>
      </c>
      <c r="I4757">
        <v>1</v>
      </c>
      <c r="J4757">
        <v>1</v>
      </c>
      <c r="K4757">
        <v>1</v>
      </c>
      <c r="M4757" t="s">
        <v>468</v>
      </c>
    </row>
    <row r="4758" spans="1:13" hidden="1">
      <c r="A4758" t="s">
        <v>296</v>
      </c>
      <c r="B4758" t="s">
        <v>360</v>
      </c>
      <c r="C4758" t="s">
        <v>278</v>
      </c>
      <c r="D4758">
        <v>1</v>
      </c>
      <c r="E4758">
        <v>1</v>
      </c>
      <c r="F4758">
        <v>1</v>
      </c>
      <c r="G4758">
        <v>1</v>
      </c>
      <c r="H4758">
        <v>1</v>
      </c>
      <c r="I4758">
        <v>1</v>
      </c>
      <c r="J4758">
        <v>1</v>
      </c>
      <c r="K4758">
        <v>1</v>
      </c>
      <c r="M4758" t="s">
        <v>468</v>
      </c>
    </row>
    <row r="4759" spans="1:13" hidden="1">
      <c r="A4759" t="s">
        <v>296</v>
      </c>
      <c r="B4759" t="s">
        <v>360</v>
      </c>
      <c r="C4759" t="s">
        <v>279</v>
      </c>
      <c r="D4759">
        <v>1</v>
      </c>
      <c r="E4759">
        <v>1</v>
      </c>
      <c r="F4759">
        <v>1</v>
      </c>
      <c r="G4759">
        <v>1</v>
      </c>
      <c r="H4759">
        <v>1</v>
      </c>
      <c r="I4759">
        <v>1</v>
      </c>
      <c r="J4759">
        <v>1</v>
      </c>
      <c r="K4759">
        <v>1</v>
      </c>
      <c r="M4759" t="s">
        <v>468</v>
      </c>
    </row>
    <row r="4760" spans="1:13" hidden="1">
      <c r="A4760" t="s">
        <v>296</v>
      </c>
      <c r="B4760" t="s">
        <v>360</v>
      </c>
      <c r="C4760" t="s">
        <v>280</v>
      </c>
      <c r="D4760">
        <v>1</v>
      </c>
      <c r="E4760">
        <v>1</v>
      </c>
      <c r="F4760">
        <v>1</v>
      </c>
      <c r="G4760">
        <v>1</v>
      </c>
      <c r="H4760">
        <v>1</v>
      </c>
      <c r="I4760">
        <v>1</v>
      </c>
      <c r="J4760">
        <v>1</v>
      </c>
      <c r="K4760">
        <v>1</v>
      </c>
      <c r="M4760" t="s">
        <v>468</v>
      </c>
    </row>
    <row r="4761" spans="1:13" hidden="1">
      <c r="A4761" t="s">
        <v>296</v>
      </c>
      <c r="B4761" t="s">
        <v>360</v>
      </c>
      <c r="C4761" t="s">
        <v>277</v>
      </c>
      <c r="D4761">
        <v>1</v>
      </c>
      <c r="E4761">
        <v>1</v>
      </c>
      <c r="F4761">
        <v>1</v>
      </c>
      <c r="G4761">
        <v>1</v>
      </c>
      <c r="H4761">
        <v>1</v>
      </c>
      <c r="I4761">
        <v>1</v>
      </c>
      <c r="J4761">
        <v>1</v>
      </c>
      <c r="K4761">
        <v>1</v>
      </c>
      <c r="M4761" t="s">
        <v>468</v>
      </c>
    </row>
    <row r="4762" spans="1:13" hidden="1">
      <c r="A4762" t="s">
        <v>296</v>
      </c>
      <c r="B4762" t="s">
        <v>360</v>
      </c>
      <c r="C4762" t="s">
        <v>281</v>
      </c>
      <c r="D4762">
        <v>1</v>
      </c>
      <c r="E4762">
        <v>1</v>
      </c>
      <c r="F4762">
        <v>1</v>
      </c>
      <c r="G4762">
        <v>1</v>
      </c>
      <c r="H4762">
        <v>1</v>
      </c>
      <c r="I4762">
        <v>1</v>
      </c>
      <c r="J4762">
        <v>1</v>
      </c>
      <c r="K4762">
        <v>1</v>
      </c>
      <c r="M4762" t="s">
        <v>468</v>
      </c>
    </row>
    <row r="4763" spans="1:13" hidden="1">
      <c r="A4763" t="s">
        <v>296</v>
      </c>
      <c r="B4763" t="s">
        <v>360</v>
      </c>
      <c r="C4763" t="s">
        <v>282</v>
      </c>
      <c r="D4763">
        <v>1</v>
      </c>
      <c r="E4763">
        <v>1</v>
      </c>
      <c r="F4763">
        <v>1</v>
      </c>
      <c r="G4763">
        <v>1</v>
      </c>
      <c r="H4763">
        <v>1</v>
      </c>
      <c r="I4763">
        <v>1</v>
      </c>
      <c r="J4763">
        <v>1</v>
      </c>
      <c r="K4763">
        <v>1</v>
      </c>
      <c r="M4763" t="s">
        <v>468</v>
      </c>
    </row>
    <row r="4764" spans="1:13" hidden="1">
      <c r="A4764" t="s">
        <v>296</v>
      </c>
      <c r="B4764" t="s">
        <v>360</v>
      </c>
      <c r="C4764" t="s">
        <v>283</v>
      </c>
      <c r="D4764">
        <v>1</v>
      </c>
      <c r="E4764">
        <v>1</v>
      </c>
      <c r="F4764">
        <v>1</v>
      </c>
      <c r="G4764">
        <v>1</v>
      </c>
      <c r="H4764">
        <v>1</v>
      </c>
      <c r="I4764">
        <v>1</v>
      </c>
      <c r="J4764">
        <v>1</v>
      </c>
      <c r="K4764">
        <v>1</v>
      </c>
      <c r="M4764" t="s">
        <v>468</v>
      </c>
    </row>
    <row r="4765" spans="1:13" hidden="1">
      <c r="A4765" t="s">
        <v>296</v>
      </c>
      <c r="B4765" t="s">
        <v>360</v>
      </c>
      <c r="C4765" t="s">
        <v>284</v>
      </c>
      <c r="D4765">
        <v>1</v>
      </c>
      <c r="E4765">
        <v>1</v>
      </c>
      <c r="F4765">
        <v>1</v>
      </c>
      <c r="G4765">
        <v>1</v>
      </c>
      <c r="H4765">
        <v>1</v>
      </c>
      <c r="I4765">
        <v>1</v>
      </c>
      <c r="J4765">
        <v>1</v>
      </c>
      <c r="K4765">
        <v>1</v>
      </c>
      <c r="M4765" t="s">
        <v>468</v>
      </c>
    </row>
    <row r="4766" spans="1:13" hidden="1">
      <c r="A4766" t="s">
        <v>296</v>
      </c>
      <c r="B4766" t="s">
        <v>360</v>
      </c>
      <c r="C4766" t="s">
        <v>285</v>
      </c>
      <c r="D4766">
        <v>1</v>
      </c>
      <c r="E4766">
        <v>1</v>
      </c>
      <c r="F4766">
        <v>1</v>
      </c>
      <c r="G4766">
        <v>1</v>
      </c>
      <c r="H4766">
        <v>1</v>
      </c>
      <c r="I4766">
        <v>1</v>
      </c>
      <c r="J4766">
        <v>1</v>
      </c>
      <c r="K4766">
        <v>1</v>
      </c>
      <c r="M4766" t="s">
        <v>468</v>
      </c>
    </row>
    <row r="4767" spans="1:13" hidden="1">
      <c r="A4767" t="s">
        <v>296</v>
      </c>
      <c r="B4767" t="s">
        <v>360</v>
      </c>
      <c r="C4767" t="s">
        <v>286</v>
      </c>
      <c r="D4767">
        <v>1</v>
      </c>
      <c r="E4767">
        <v>1</v>
      </c>
      <c r="F4767">
        <v>1</v>
      </c>
      <c r="G4767">
        <v>1</v>
      </c>
      <c r="H4767">
        <v>1</v>
      </c>
      <c r="I4767">
        <v>1</v>
      </c>
      <c r="J4767">
        <v>1</v>
      </c>
      <c r="K4767">
        <v>1</v>
      </c>
      <c r="M4767" t="s">
        <v>468</v>
      </c>
    </row>
    <row r="4768" spans="1:13" hidden="1">
      <c r="A4768" t="s">
        <v>296</v>
      </c>
      <c r="B4768" t="s">
        <v>360</v>
      </c>
      <c r="C4768" t="s">
        <v>287</v>
      </c>
      <c r="D4768">
        <v>1</v>
      </c>
      <c r="E4768">
        <v>1</v>
      </c>
      <c r="F4768">
        <v>1</v>
      </c>
      <c r="G4768">
        <v>1</v>
      </c>
      <c r="H4768">
        <v>1</v>
      </c>
      <c r="I4768">
        <v>1</v>
      </c>
      <c r="J4768">
        <v>1</v>
      </c>
      <c r="K4768">
        <v>1</v>
      </c>
      <c r="M4768" t="s">
        <v>468</v>
      </c>
    </row>
    <row r="4769" spans="1:13" hidden="1">
      <c r="A4769" t="s">
        <v>296</v>
      </c>
      <c r="B4769" t="s">
        <v>360</v>
      </c>
      <c r="C4769" t="s">
        <v>288</v>
      </c>
      <c r="D4769">
        <v>1</v>
      </c>
      <c r="E4769">
        <v>1</v>
      </c>
      <c r="F4769">
        <v>1</v>
      </c>
      <c r="G4769">
        <v>1</v>
      </c>
      <c r="H4769">
        <v>1</v>
      </c>
      <c r="I4769">
        <v>1</v>
      </c>
      <c r="J4769">
        <v>1</v>
      </c>
      <c r="K4769">
        <v>1</v>
      </c>
      <c r="M4769" t="s">
        <v>468</v>
      </c>
    </row>
    <row r="4770" spans="1:13" hidden="1">
      <c r="A4770" t="s">
        <v>296</v>
      </c>
      <c r="B4770" t="s">
        <v>360</v>
      </c>
      <c r="C4770" t="s">
        <v>289</v>
      </c>
      <c r="D4770">
        <v>1</v>
      </c>
      <c r="E4770">
        <v>1</v>
      </c>
      <c r="F4770">
        <v>1</v>
      </c>
      <c r="G4770">
        <v>1</v>
      </c>
      <c r="H4770">
        <v>1</v>
      </c>
      <c r="I4770">
        <v>1</v>
      </c>
      <c r="J4770">
        <v>1</v>
      </c>
      <c r="K4770">
        <v>1</v>
      </c>
      <c r="M4770" t="s">
        <v>468</v>
      </c>
    </row>
    <row r="4771" spans="1:13" hidden="1">
      <c r="A4771" t="s">
        <v>296</v>
      </c>
      <c r="B4771" t="s">
        <v>360</v>
      </c>
      <c r="C4771" t="s">
        <v>290</v>
      </c>
      <c r="D4771">
        <v>1</v>
      </c>
      <c r="E4771">
        <v>1</v>
      </c>
      <c r="F4771">
        <v>1</v>
      </c>
      <c r="G4771">
        <v>1</v>
      </c>
      <c r="H4771">
        <v>1</v>
      </c>
      <c r="I4771">
        <v>1</v>
      </c>
      <c r="J4771">
        <v>1</v>
      </c>
      <c r="K4771">
        <v>1</v>
      </c>
      <c r="M4771" t="s">
        <v>468</v>
      </c>
    </row>
    <row r="4772" spans="1:13" hidden="1">
      <c r="A4772" t="s">
        <v>296</v>
      </c>
      <c r="B4772" t="s">
        <v>360</v>
      </c>
      <c r="C4772" t="s">
        <v>291</v>
      </c>
      <c r="D4772">
        <v>1</v>
      </c>
      <c r="E4772">
        <v>1</v>
      </c>
      <c r="F4772">
        <v>1</v>
      </c>
      <c r="G4772">
        <v>1</v>
      </c>
      <c r="H4772">
        <v>1</v>
      </c>
      <c r="I4772">
        <v>1</v>
      </c>
      <c r="J4772">
        <v>1</v>
      </c>
      <c r="K4772">
        <v>1</v>
      </c>
      <c r="M4772" t="s">
        <v>468</v>
      </c>
    </row>
    <row r="4773" spans="1:13" hidden="1">
      <c r="A4773" t="s">
        <v>296</v>
      </c>
      <c r="B4773" t="s">
        <v>360</v>
      </c>
      <c r="C4773" t="s">
        <v>292</v>
      </c>
      <c r="D4773">
        <v>1</v>
      </c>
      <c r="E4773">
        <v>1</v>
      </c>
      <c r="F4773">
        <v>1</v>
      </c>
      <c r="G4773">
        <v>1</v>
      </c>
      <c r="H4773">
        <v>1</v>
      </c>
      <c r="I4773">
        <v>1</v>
      </c>
      <c r="J4773">
        <v>1</v>
      </c>
      <c r="K4773">
        <v>1</v>
      </c>
      <c r="M4773" t="s">
        <v>468</v>
      </c>
    </row>
    <row r="4774" spans="1:13" hidden="1">
      <c r="A4774" t="s">
        <v>296</v>
      </c>
      <c r="B4774" t="s">
        <v>435</v>
      </c>
      <c r="C4774" t="s">
        <v>278</v>
      </c>
      <c r="D4774">
        <v>1</v>
      </c>
      <c r="E4774">
        <v>1</v>
      </c>
      <c r="F4774">
        <v>1</v>
      </c>
      <c r="G4774">
        <v>1</v>
      </c>
      <c r="H4774">
        <v>1</v>
      </c>
      <c r="I4774">
        <v>1</v>
      </c>
      <c r="J4774">
        <v>1</v>
      </c>
      <c r="K4774">
        <v>1</v>
      </c>
      <c r="M4774" t="s">
        <v>468</v>
      </c>
    </row>
    <row r="4775" spans="1:13" hidden="1">
      <c r="A4775" t="s">
        <v>296</v>
      </c>
      <c r="B4775" t="s">
        <v>435</v>
      </c>
      <c r="C4775" t="s">
        <v>279</v>
      </c>
      <c r="D4775">
        <v>1</v>
      </c>
      <c r="E4775">
        <v>1</v>
      </c>
      <c r="F4775">
        <v>1</v>
      </c>
      <c r="G4775">
        <v>1</v>
      </c>
      <c r="H4775">
        <v>1</v>
      </c>
      <c r="I4775">
        <v>1</v>
      </c>
      <c r="J4775">
        <v>1</v>
      </c>
      <c r="K4775">
        <v>1</v>
      </c>
      <c r="M4775" t="s">
        <v>468</v>
      </c>
    </row>
    <row r="4776" spans="1:13" hidden="1">
      <c r="A4776" t="s">
        <v>296</v>
      </c>
      <c r="B4776" t="s">
        <v>435</v>
      </c>
      <c r="C4776" t="s">
        <v>280</v>
      </c>
      <c r="D4776">
        <v>1</v>
      </c>
      <c r="E4776">
        <v>1</v>
      </c>
      <c r="F4776">
        <v>1</v>
      </c>
      <c r="G4776">
        <v>1</v>
      </c>
      <c r="H4776">
        <v>1</v>
      </c>
      <c r="I4776">
        <v>1</v>
      </c>
      <c r="J4776">
        <v>1</v>
      </c>
      <c r="K4776">
        <v>1</v>
      </c>
      <c r="M4776" t="s">
        <v>468</v>
      </c>
    </row>
    <row r="4777" spans="1:13" hidden="1">
      <c r="A4777" t="s">
        <v>296</v>
      </c>
      <c r="B4777" t="s">
        <v>435</v>
      </c>
      <c r="C4777" t="s">
        <v>277</v>
      </c>
      <c r="D4777">
        <v>1</v>
      </c>
      <c r="E4777">
        <v>1</v>
      </c>
      <c r="F4777">
        <v>1</v>
      </c>
      <c r="G4777">
        <v>1</v>
      </c>
      <c r="H4777">
        <v>1</v>
      </c>
      <c r="I4777">
        <v>1</v>
      </c>
      <c r="J4777">
        <v>1</v>
      </c>
      <c r="K4777">
        <v>1</v>
      </c>
      <c r="M4777" t="s">
        <v>468</v>
      </c>
    </row>
    <row r="4778" spans="1:13" hidden="1">
      <c r="A4778" t="s">
        <v>296</v>
      </c>
      <c r="B4778" t="s">
        <v>435</v>
      </c>
      <c r="C4778" t="s">
        <v>281</v>
      </c>
      <c r="D4778">
        <v>1</v>
      </c>
      <c r="E4778">
        <v>1</v>
      </c>
      <c r="F4778">
        <v>1</v>
      </c>
      <c r="G4778">
        <v>1</v>
      </c>
      <c r="H4778">
        <v>1</v>
      </c>
      <c r="I4778">
        <v>1</v>
      </c>
      <c r="J4778">
        <v>1</v>
      </c>
      <c r="K4778">
        <v>1</v>
      </c>
      <c r="M4778" t="s">
        <v>468</v>
      </c>
    </row>
    <row r="4779" spans="1:13" hidden="1">
      <c r="A4779" t="s">
        <v>296</v>
      </c>
      <c r="B4779" t="s">
        <v>435</v>
      </c>
      <c r="C4779" t="s">
        <v>282</v>
      </c>
      <c r="D4779">
        <v>1</v>
      </c>
      <c r="E4779">
        <v>1</v>
      </c>
      <c r="F4779">
        <v>1</v>
      </c>
      <c r="G4779">
        <v>1</v>
      </c>
      <c r="H4779">
        <v>1</v>
      </c>
      <c r="I4779">
        <v>1</v>
      </c>
      <c r="J4779">
        <v>1</v>
      </c>
      <c r="K4779">
        <v>1</v>
      </c>
      <c r="M4779" t="s">
        <v>468</v>
      </c>
    </row>
    <row r="4780" spans="1:13" hidden="1">
      <c r="A4780" t="s">
        <v>296</v>
      </c>
      <c r="B4780" t="s">
        <v>435</v>
      </c>
      <c r="C4780" t="s">
        <v>283</v>
      </c>
      <c r="D4780">
        <v>1</v>
      </c>
      <c r="E4780">
        <v>1</v>
      </c>
      <c r="F4780">
        <v>1</v>
      </c>
      <c r="G4780">
        <v>1</v>
      </c>
      <c r="H4780">
        <v>1</v>
      </c>
      <c r="I4780">
        <v>1</v>
      </c>
      <c r="J4780">
        <v>1</v>
      </c>
      <c r="K4780">
        <v>1</v>
      </c>
      <c r="M4780" t="s">
        <v>468</v>
      </c>
    </row>
    <row r="4781" spans="1:13" hidden="1">
      <c r="A4781" t="s">
        <v>296</v>
      </c>
      <c r="B4781" t="s">
        <v>435</v>
      </c>
      <c r="C4781" t="s">
        <v>284</v>
      </c>
      <c r="D4781">
        <v>1</v>
      </c>
      <c r="E4781">
        <v>1</v>
      </c>
      <c r="F4781">
        <v>1</v>
      </c>
      <c r="G4781">
        <v>1</v>
      </c>
      <c r="H4781">
        <v>1</v>
      </c>
      <c r="I4781">
        <v>1</v>
      </c>
      <c r="J4781">
        <v>1</v>
      </c>
      <c r="K4781">
        <v>1</v>
      </c>
      <c r="M4781" t="s">
        <v>468</v>
      </c>
    </row>
    <row r="4782" spans="1:13" hidden="1">
      <c r="A4782" t="s">
        <v>296</v>
      </c>
      <c r="B4782" t="s">
        <v>435</v>
      </c>
      <c r="C4782" t="s">
        <v>285</v>
      </c>
      <c r="D4782">
        <v>1</v>
      </c>
      <c r="E4782">
        <v>1</v>
      </c>
      <c r="F4782">
        <v>1</v>
      </c>
      <c r="G4782">
        <v>1</v>
      </c>
      <c r="H4782">
        <v>1</v>
      </c>
      <c r="I4782">
        <v>1</v>
      </c>
      <c r="J4782">
        <v>1</v>
      </c>
      <c r="K4782">
        <v>1</v>
      </c>
      <c r="M4782" t="s">
        <v>468</v>
      </c>
    </row>
    <row r="4783" spans="1:13" hidden="1">
      <c r="A4783" t="s">
        <v>296</v>
      </c>
      <c r="B4783" t="s">
        <v>435</v>
      </c>
      <c r="C4783" t="s">
        <v>286</v>
      </c>
      <c r="D4783">
        <v>1</v>
      </c>
      <c r="E4783">
        <v>1</v>
      </c>
      <c r="F4783">
        <v>1</v>
      </c>
      <c r="G4783">
        <v>1</v>
      </c>
      <c r="H4783">
        <v>1</v>
      </c>
      <c r="I4783">
        <v>1</v>
      </c>
      <c r="J4783">
        <v>1</v>
      </c>
      <c r="K4783">
        <v>1</v>
      </c>
      <c r="M4783" t="s">
        <v>468</v>
      </c>
    </row>
    <row r="4784" spans="1:13" hidden="1">
      <c r="A4784" t="s">
        <v>296</v>
      </c>
      <c r="B4784" t="s">
        <v>435</v>
      </c>
      <c r="C4784" t="s">
        <v>287</v>
      </c>
      <c r="D4784">
        <v>1</v>
      </c>
      <c r="E4784">
        <v>1</v>
      </c>
      <c r="F4784">
        <v>1</v>
      </c>
      <c r="G4784">
        <v>1</v>
      </c>
      <c r="H4784">
        <v>1</v>
      </c>
      <c r="I4784">
        <v>1</v>
      </c>
      <c r="J4784">
        <v>1</v>
      </c>
      <c r="K4784">
        <v>1</v>
      </c>
      <c r="M4784" t="s">
        <v>468</v>
      </c>
    </row>
    <row r="4785" spans="1:13" hidden="1">
      <c r="A4785" t="s">
        <v>296</v>
      </c>
      <c r="B4785" t="s">
        <v>435</v>
      </c>
      <c r="C4785" t="s">
        <v>288</v>
      </c>
      <c r="D4785">
        <v>1</v>
      </c>
      <c r="E4785">
        <v>1</v>
      </c>
      <c r="F4785">
        <v>1</v>
      </c>
      <c r="G4785">
        <v>1</v>
      </c>
      <c r="H4785">
        <v>1</v>
      </c>
      <c r="I4785">
        <v>1</v>
      </c>
      <c r="J4785">
        <v>1</v>
      </c>
      <c r="K4785">
        <v>1</v>
      </c>
      <c r="M4785" t="s">
        <v>468</v>
      </c>
    </row>
    <row r="4786" spans="1:13" hidden="1">
      <c r="A4786" t="s">
        <v>296</v>
      </c>
      <c r="B4786" t="s">
        <v>435</v>
      </c>
      <c r="C4786" t="s">
        <v>289</v>
      </c>
      <c r="D4786">
        <v>1</v>
      </c>
      <c r="E4786">
        <v>1</v>
      </c>
      <c r="F4786">
        <v>1</v>
      </c>
      <c r="G4786">
        <v>1</v>
      </c>
      <c r="H4786">
        <v>1</v>
      </c>
      <c r="I4786">
        <v>1</v>
      </c>
      <c r="J4786">
        <v>1</v>
      </c>
      <c r="K4786">
        <v>1</v>
      </c>
      <c r="M4786" t="s">
        <v>468</v>
      </c>
    </row>
    <row r="4787" spans="1:13" hidden="1">
      <c r="A4787" t="s">
        <v>296</v>
      </c>
      <c r="B4787" t="s">
        <v>435</v>
      </c>
      <c r="C4787" t="s">
        <v>290</v>
      </c>
      <c r="D4787">
        <v>1</v>
      </c>
      <c r="E4787">
        <v>1</v>
      </c>
      <c r="F4787">
        <v>1</v>
      </c>
      <c r="G4787">
        <v>1</v>
      </c>
      <c r="H4787">
        <v>1</v>
      </c>
      <c r="I4787">
        <v>1</v>
      </c>
      <c r="J4787">
        <v>1</v>
      </c>
      <c r="K4787">
        <v>1</v>
      </c>
      <c r="M4787" t="s">
        <v>468</v>
      </c>
    </row>
    <row r="4788" spans="1:13" hidden="1">
      <c r="A4788" t="s">
        <v>296</v>
      </c>
      <c r="B4788" t="s">
        <v>435</v>
      </c>
      <c r="C4788" t="s">
        <v>291</v>
      </c>
      <c r="D4788">
        <v>1</v>
      </c>
      <c r="E4788">
        <v>1</v>
      </c>
      <c r="F4788">
        <v>1</v>
      </c>
      <c r="G4788">
        <v>1</v>
      </c>
      <c r="H4788">
        <v>1</v>
      </c>
      <c r="I4788">
        <v>1</v>
      </c>
      <c r="J4788">
        <v>1</v>
      </c>
      <c r="K4788">
        <v>1</v>
      </c>
      <c r="M4788" t="s">
        <v>468</v>
      </c>
    </row>
    <row r="4789" spans="1:13" hidden="1">
      <c r="A4789" t="s">
        <v>296</v>
      </c>
      <c r="B4789" t="s">
        <v>435</v>
      </c>
      <c r="C4789" t="s">
        <v>292</v>
      </c>
      <c r="D4789">
        <v>1</v>
      </c>
      <c r="E4789">
        <v>1</v>
      </c>
      <c r="F4789">
        <v>1</v>
      </c>
      <c r="G4789">
        <v>1</v>
      </c>
      <c r="H4789">
        <v>1</v>
      </c>
      <c r="I4789">
        <v>1</v>
      </c>
      <c r="J4789">
        <v>1</v>
      </c>
      <c r="K4789">
        <v>1</v>
      </c>
      <c r="M4789" t="s">
        <v>468</v>
      </c>
    </row>
    <row r="4790" spans="1:13" hidden="1">
      <c r="A4790" t="s">
        <v>296</v>
      </c>
      <c r="B4790" t="s">
        <v>507</v>
      </c>
      <c r="C4790" t="s">
        <v>278</v>
      </c>
      <c r="D4790" s="4">
        <v>1.2923220973782771E-2</v>
      </c>
      <c r="E4790">
        <f t="shared" ref="E4790:K4805" si="37">$D4790</f>
        <v>1.2923220973782771E-2</v>
      </c>
      <c r="F4790">
        <f t="shared" si="37"/>
        <v>1.2923220973782771E-2</v>
      </c>
      <c r="G4790">
        <f t="shared" si="37"/>
        <v>1.2923220973782771E-2</v>
      </c>
      <c r="H4790">
        <f t="shared" si="37"/>
        <v>1.2923220973782771E-2</v>
      </c>
      <c r="I4790">
        <f t="shared" si="37"/>
        <v>1.2923220973782771E-2</v>
      </c>
      <c r="J4790">
        <f t="shared" si="37"/>
        <v>1.2923220973782771E-2</v>
      </c>
      <c r="K4790">
        <f>$D4790</f>
        <v>1.2923220973782771E-2</v>
      </c>
    </row>
    <row r="4791" spans="1:13" hidden="1">
      <c r="A4791" t="s">
        <v>296</v>
      </c>
      <c r="B4791" t="s">
        <v>507</v>
      </c>
      <c r="C4791" t="s">
        <v>279</v>
      </c>
      <c r="D4791" s="4">
        <v>0.30526966292134811</v>
      </c>
      <c r="E4791">
        <f t="shared" si="37"/>
        <v>0.30526966292134811</v>
      </c>
      <c r="F4791">
        <f t="shared" si="37"/>
        <v>0.30526966292134811</v>
      </c>
      <c r="G4791">
        <f t="shared" si="37"/>
        <v>0.30526966292134811</v>
      </c>
      <c r="H4791">
        <f t="shared" si="37"/>
        <v>0.30526966292134811</v>
      </c>
      <c r="I4791">
        <f t="shared" si="37"/>
        <v>0.30526966292134811</v>
      </c>
      <c r="J4791">
        <f t="shared" si="37"/>
        <v>0.30526966292134811</v>
      </c>
      <c r="K4791">
        <f t="shared" si="37"/>
        <v>0.30526966292134811</v>
      </c>
      <c r="M4791" t="s">
        <v>470</v>
      </c>
    </row>
    <row r="4792" spans="1:13" hidden="1">
      <c r="A4792" t="s">
        <v>296</v>
      </c>
      <c r="B4792" t="s">
        <v>507</v>
      </c>
      <c r="C4792" t="s">
        <v>280</v>
      </c>
      <c r="D4792" s="4">
        <v>0.49478230337078677</v>
      </c>
      <c r="E4792">
        <f t="shared" si="37"/>
        <v>0.49478230337078677</v>
      </c>
      <c r="F4792">
        <f t="shared" si="37"/>
        <v>0.49478230337078677</v>
      </c>
      <c r="G4792">
        <f t="shared" si="37"/>
        <v>0.49478230337078677</v>
      </c>
      <c r="H4792">
        <f t="shared" si="37"/>
        <v>0.49478230337078677</v>
      </c>
      <c r="I4792">
        <f t="shared" si="37"/>
        <v>0.49478230337078677</v>
      </c>
      <c r="J4792">
        <f t="shared" si="37"/>
        <v>0.49478230337078677</v>
      </c>
      <c r="K4792">
        <f t="shared" si="37"/>
        <v>0.49478230337078677</v>
      </c>
      <c r="M4792" t="s">
        <v>470</v>
      </c>
    </row>
    <row r="4793" spans="1:13" hidden="1">
      <c r="A4793" t="s">
        <v>296</v>
      </c>
      <c r="B4793" t="s">
        <v>507</v>
      </c>
      <c r="C4793" t="s">
        <v>277</v>
      </c>
      <c r="D4793" s="4">
        <v>0.21308005617977532</v>
      </c>
      <c r="E4793">
        <f t="shared" si="37"/>
        <v>0.21308005617977532</v>
      </c>
      <c r="F4793">
        <f t="shared" si="37"/>
        <v>0.21308005617977532</v>
      </c>
      <c r="G4793">
        <f t="shared" si="37"/>
        <v>0.21308005617977532</v>
      </c>
      <c r="H4793">
        <f t="shared" si="37"/>
        <v>0.21308005617977532</v>
      </c>
      <c r="I4793">
        <f t="shared" si="37"/>
        <v>0.21308005617977532</v>
      </c>
      <c r="J4793">
        <f t="shared" si="37"/>
        <v>0.21308005617977532</v>
      </c>
      <c r="K4793">
        <f t="shared" si="37"/>
        <v>0.21308005617977532</v>
      </c>
      <c r="M4793" t="s">
        <v>470</v>
      </c>
    </row>
    <row r="4794" spans="1:13" hidden="1">
      <c r="A4794" t="s">
        <v>296</v>
      </c>
      <c r="B4794" t="s">
        <v>507</v>
      </c>
      <c r="C4794" t="s">
        <v>281</v>
      </c>
      <c r="D4794" s="4">
        <v>7.2083333333333363E-4</v>
      </c>
      <c r="E4794">
        <f t="shared" si="37"/>
        <v>7.2083333333333363E-4</v>
      </c>
      <c r="F4794">
        <f t="shared" si="37"/>
        <v>7.2083333333333363E-4</v>
      </c>
      <c r="G4794">
        <f t="shared" si="37"/>
        <v>7.2083333333333363E-4</v>
      </c>
      <c r="H4794">
        <f t="shared" si="37"/>
        <v>7.2083333333333363E-4</v>
      </c>
      <c r="I4794">
        <f t="shared" si="37"/>
        <v>7.2083333333333363E-4</v>
      </c>
      <c r="J4794">
        <f t="shared" si="37"/>
        <v>7.2083333333333363E-4</v>
      </c>
      <c r="K4794">
        <f t="shared" si="37"/>
        <v>7.2083333333333363E-4</v>
      </c>
      <c r="M4794" t="s">
        <v>470</v>
      </c>
    </row>
    <row r="4795" spans="1:13" hidden="1">
      <c r="A4795" t="s">
        <v>296</v>
      </c>
      <c r="B4795" t="s">
        <v>507</v>
      </c>
      <c r="C4795" t="s">
        <v>282</v>
      </c>
      <c r="D4795" s="4">
        <v>0.19319074074074075</v>
      </c>
      <c r="E4795">
        <f t="shared" si="37"/>
        <v>0.19319074074074075</v>
      </c>
      <c r="F4795">
        <f t="shared" si="37"/>
        <v>0.19319074074074075</v>
      </c>
      <c r="G4795">
        <f t="shared" si="37"/>
        <v>0.19319074074074075</v>
      </c>
      <c r="H4795">
        <f t="shared" si="37"/>
        <v>0.19319074074074075</v>
      </c>
      <c r="I4795">
        <f t="shared" si="37"/>
        <v>0.19319074074074075</v>
      </c>
      <c r="J4795">
        <f t="shared" si="37"/>
        <v>0.19319074074074075</v>
      </c>
      <c r="K4795">
        <f t="shared" si="37"/>
        <v>0.19319074074074075</v>
      </c>
      <c r="M4795" t="s">
        <v>470</v>
      </c>
    </row>
    <row r="4796" spans="1:13" hidden="1">
      <c r="A4796" t="s">
        <v>296</v>
      </c>
      <c r="B4796" t="s">
        <v>507</v>
      </c>
      <c r="C4796" t="s">
        <v>283</v>
      </c>
      <c r="D4796" s="4">
        <v>0.50526249999999984</v>
      </c>
      <c r="E4796">
        <f t="shared" si="37"/>
        <v>0.50526249999999984</v>
      </c>
      <c r="F4796">
        <f t="shared" si="37"/>
        <v>0.50526249999999984</v>
      </c>
      <c r="G4796">
        <f t="shared" si="37"/>
        <v>0.50526249999999984</v>
      </c>
      <c r="H4796">
        <f t="shared" si="37"/>
        <v>0.50526249999999984</v>
      </c>
      <c r="I4796">
        <f t="shared" si="37"/>
        <v>0.50526249999999984</v>
      </c>
      <c r="J4796">
        <f t="shared" si="37"/>
        <v>0.50526249999999984</v>
      </c>
      <c r="K4796">
        <f t="shared" si="37"/>
        <v>0.50526249999999984</v>
      </c>
      <c r="M4796" t="s">
        <v>470</v>
      </c>
    </row>
    <row r="4797" spans="1:13" hidden="1">
      <c r="A4797" t="s">
        <v>296</v>
      </c>
      <c r="B4797" t="s">
        <v>507</v>
      </c>
      <c r="C4797" t="s">
        <v>284</v>
      </c>
      <c r="D4797" s="4">
        <v>4.2455555555555552E-2</v>
      </c>
      <c r="E4797">
        <f t="shared" si="37"/>
        <v>4.2455555555555552E-2</v>
      </c>
      <c r="F4797">
        <f t="shared" si="37"/>
        <v>4.2455555555555552E-2</v>
      </c>
      <c r="G4797">
        <f t="shared" si="37"/>
        <v>4.2455555555555552E-2</v>
      </c>
      <c r="H4797">
        <f t="shared" si="37"/>
        <v>4.2455555555555552E-2</v>
      </c>
      <c r="I4797">
        <f t="shared" si="37"/>
        <v>4.2455555555555552E-2</v>
      </c>
      <c r="J4797">
        <f t="shared" si="37"/>
        <v>4.2455555555555552E-2</v>
      </c>
      <c r="K4797">
        <f t="shared" si="37"/>
        <v>4.2455555555555552E-2</v>
      </c>
      <c r="M4797" t="s">
        <v>470</v>
      </c>
    </row>
    <row r="4798" spans="1:13" hidden="1">
      <c r="A4798" t="s">
        <v>296</v>
      </c>
      <c r="B4798" t="s">
        <v>507</v>
      </c>
      <c r="C4798" t="s">
        <v>285</v>
      </c>
      <c r="D4798" s="4">
        <v>4.6648351648351629E-3</v>
      </c>
      <c r="E4798">
        <f t="shared" si="37"/>
        <v>4.6648351648351629E-3</v>
      </c>
      <c r="F4798">
        <f t="shared" si="37"/>
        <v>4.6648351648351629E-3</v>
      </c>
      <c r="G4798">
        <f t="shared" si="37"/>
        <v>4.6648351648351629E-3</v>
      </c>
      <c r="H4798">
        <f t="shared" si="37"/>
        <v>4.6648351648351629E-3</v>
      </c>
      <c r="I4798">
        <f t="shared" si="37"/>
        <v>4.6648351648351629E-3</v>
      </c>
      <c r="J4798">
        <f t="shared" si="37"/>
        <v>4.6648351648351629E-3</v>
      </c>
      <c r="K4798">
        <f t="shared" si="37"/>
        <v>4.6648351648351629E-3</v>
      </c>
      <c r="M4798" t="s">
        <v>470</v>
      </c>
    </row>
    <row r="4799" spans="1:13" hidden="1">
      <c r="A4799" t="s">
        <v>296</v>
      </c>
      <c r="B4799" t="s">
        <v>507</v>
      </c>
      <c r="C4799" t="s">
        <v>286</v>
      </c>
      <c r="D4799" s="4">
        <v>0.20767032967032967</v>
      </c>
      <c r="E4799">
        <f t="shared" si="37"/>
        <v>0.20767032967032967</v>
      </c>
      <c r="F4799">
        <f t="shared" si="37"/>
        <v>0.20767032967032967</v>
      </c>
      <c r="G4799">
        <f t="shared" si="37"/>
        <v>0.20767032967032967</v>
      </c>
      <c r="H4799">
        <f t="shared" si="37"/>
        <v>0.20767032967032967</v>
      </c>
      <c r="I4799">
        <f t="shared" si="37"/>
        <v>0.20767032967032967</v>
      </c>
      <c r="J4799">
        <f t="shared" si="37"/>
        <v>0.20767032967032967</v>
      </c>
      <c r="K4799">
        <f t="shared" si="37"/>
        <v>0.20767032967032967</v>
      </c>
      <c r="M4799" t="s">
        <v>470</v>
      </c>
    </row>
    <row r="4800" spans="1:13" hidden="1">
      <c r="A4800" t="s">
        <v>296</v>
      </c>
      <c r="B4800" t="s">
        <v>507</v>
      </c>
      <c r="C4800" t="s">
        <v>287</v>
      </c>
      <c r="D4800" s="4">
        <v>0.47156593406593494</v>
      </c>
      <c r="E4800">
        <f t="shared" si="37"/>
        <v>0.47156593406593494</v>
      </c>
      <c r="F4800">
        <f t="shared" si="37"/>
        <v>0.47156593406593494</v>
      </c>
      <c r="G4800">
        <f t="shared" si="37"/>
        <v>0.47156593406593494</v>
      </c>
      <c r="H4800">
        <f t="shared" si="37"/>
        <v>0.47156593406593494</v>
      </c>
      <c r="I4800">
        <f t="shared" si="37"/>
        <v>0.47156593406593494</v>
      </c>
      <c r="J4800">
        <f t="shared" si="37"/>
        <v>0.47156593406593494</v>
      </c>
      <c r="K4800">
        <f t="shared" si="37"/>
        <v>0.47156593406593494</v>
      </c>
      <c r="M4800" t="s">
        <v>470</v>
      </c>
    </row>
    <row r="4801" spans="1:13" hidden="1">
      <c r="A4801" t="s">
        <v>296</v>
      </c>
      <c r="B4801" t="s">
        <v>507</v>
      </c>
      <c r="C4801" t="s">
        <v>288</v>
      </c>
      <c r="D4801" s="4">
        <v>6.6495421245421307E-2</v>
      </c>
      <c r="E4801">
        <f t="shared" si="37"/>
        <v>6.6495421245421307E-2</v>
      </c>
      <c r="F4801">
        <f t="shared" si="37"/>
        <v>6.6495421245421307E-2</v>
      </c>
      <c r="G4801">
        <f t="shared" si="37"/>
        <v>6.6495421245421307E-2</v>
      </c>
      <c r="H4801">
        <f t="shared" si="37"/>
        <v>6.6495421245421307E-2</v>
      </c>
      <c r="I4801">
        <f t="shared" si="37"/>
        <v>6.6495421245421307E-2</v>
      </c>
      <c r="J4801">
        <f t="shared" si="37"/>
        <v>6.6495421245421307E-2</v>
      </c>
      <c r="K4801">
        <f t="shared" si="37"/>
        <v>6.6495421245421307E-2</v>
      </c>
      <c r="M4801" t="s">
        <v>470</v>
      </c>
    </row>
    <row r="4802" spans="1:13" hidden="1">
      <c r="A4802" t="s">
        <v>296</v>
      </c>
      <c r="B4802" t="s">
        <v>507</v>
      </c>
      <c r="C4802" t="s">
        <v>289</v>
      </c>
      <c r="D4802" s="4">
        <v>6.2311126373626362E-3</v>
      </c>
      <c r="E4802">
        <f t="shared" si="37"/>
        <v>6.2311126373626362E-3</v>
      </c>
      <c r="F4802">
        <f t="shared" si="37"/>
        <v>6.2311126373626362E-3</v>
      </c>
      <c r="G4802">
        <f t="shared" si="37"/>
        <v>6.2311126373626362E-3</v>
      </c>
      <c r="H4802">
        <f t="shared" si="37"/>
        <v>6.2311126373626362E-3</v>
      </c>
      <c r="I4802">
        <f t="shared" si="37"/>
        <v>6.2311126373626362E-3</v>
      </c>
      <c r="J4802">
        <f t="shared" si="37"/>
        <v>6.2311126373626362E-3</v>
      </c>
      <c r="K4802">
        <f t="shared" si="37"/>
        <v>6.2311126373626362E-3</v>
      </c>
      <c r="M4802" t="s">
        <v>470</v>
      </c>
    </row>
    <row r="4803" spans="1:13" hidden="1">
      <c r="A4803" t="s">
        <v>296</v>
      </c>
      <c r="B4803" t="s">
        <v>507</v>
      </c>
      <c r="C4803" t="s">
        <v>290</v>
      </c>
      <c r="D4803" s="4">
        <v>0.32360256410256427</v>
      </c>
      <c r="E4803">
        <f t="shared" si="37"/>
        <v>0.32360256410256427</v>
      </c>
      <c r="F4803">
        <f t="shared" si="37"/>
        <v>0.32360256410256427</v>
      </c>
      <c r="G4803">
        <f t="shared" si="37"/>
        <v>0.32360256410256427</v>
      </c>
      <c r="H4803">
        <f t="shared" si="37"/>
        <v>0.32360256410256427</v>
      </c>
      <c r="I4803">
        <f t="shared" si="37"/>
        <v>0.32360256410256427</v>
      </c>
      <c r="J4803">
        <f t="shared" si="37"/>
        <v>0.32360256410256427</v>
      </c>
      <c r="K4803">
        <f t="shared" si="37"/>
        <v>0.32360256410256427</v>
      </c>
      <c r="M4803" t="s">
        <v>470</v>
      </c>
    </row>
    <row r="4804" spans="1:13" hidden="1">
      <c r="A4804" t="s">
        <v>296</v>
      </c>
      <c r="B4804" t="s">
        <v>507</v>
      </c>
      <c r="C4804" t="s">
        <v>291</v>
      </c>
      <c r="D4804" s="4">
        <v>0.40044505494505467</v>
      </c>
      <c r="E4804">
        <f t="shared" si="37"/>
        <v>0.40044505494505467</v>
      </c>
      <c r="F4804">
        <f t="shared" si="37"/>
        <v>0.40044505494505467</v>
      </c>
      <c r="G4804">
        <f t="shared" si="37"/>
        <v>0.40044505494505467</v>
      </c>
      <c r="H4804">
        <f t="shared" si="37"/>
        <v>0.40044505494505467</v>
      </c>
      <c r="I4804">
        <f t="shared" si="37"/>
        <v>0.40044505494505467</v>
      </c>
      <c r="J4804">
        <f t="shared" si="37"/>
        <v>0.40044505494505467</v>
      </c>
      <c r="K4804">
        <f t="shared" si="37"/>
        <v>0.40044505494505467</v>
      </c>
      <c r="M4804" t="s">
        <v>470</v>
      </c>
    </row>
    <row r="4805" spans="1:13" hidden="1">
      <c r="A4805" t="s">
        <v>296</v>
      </c>
      <c r="B4805" t="s">
        <v>507</v>
      </c>
      <c r="C4805" t="s">
        <v>292</v>
      </c>
      <c r="D4805" s="4">
        <v>0.15704120879120881</v>
      </c>
      <c r="E4805">
        <f t="shared" si="37"/>
        <v>0.15704120879120881</v>
      </c>
      <c r="F4805">
        <f t="shared" si="37"/>
        <v>0.15704120879120881</v>
      </c>
      <c r="G4805">
        <f t="shared" si="37"/>
        <v>0.15704120879120881</v>
      </c>
      <c r="H4805">
        <f t="shared" si="37"/>
        <v>0.15704120879120881</v>
      </c>
      <c r="I4805">
        <f t="shared" si="37"/>
        <v>0.15704120879120881</v>
      </c>
      <c r="J4805">
        <f t="shared" si="37"/>
        <v>0.15704120879120881</v>
      </c>
      <c r="K4805">
        <f t="shared" si="37"/>
        <v>0.15704120879120881</v>
      </c>
      <c r="M4805" t="s">
        <v>470</v>
      </c>
    </row>
    <row r="4806" spans="1:13" hidden="1">
      <c r="A4806" t="s">
        <v>296</v>
      </c>
      <c r="B4806" t="s">
        <v>333</v>
      </c>
      <c r="C4806" t="s">
        <v>278</v>
      </c>
      <c r="D4806">
        <f>D4790</f>
        <v>1.2923220973782771E-2</v>
      </c>
      <c r="E4806">
        <f t="shared" ref="E4806:K4842" si="38">$D4806</f>
        <v>1.2923220973782771E-2</v>
      </c>
      <c r="F4806">
        <f t="shared" si="38"/>
        <v>1.2923220973782771E-2</v>
      </c>
      <c r="G4806">
        <f t="shared" si="38"/>
        <v>1.2923220973782771E-2</v>
      </c>
      <c r="H4806">
        <f t="shared" si="38"/>
        <v>1.2923220973782771E-2</v>
      </c>
      <c r="I4806">
        <f t="shared" si="38"/>
        <v>1.2923220973782771E-2</v>
      </c>
      <c r="J4806">
        <f t="shared" si="38"/>
        <v>1.2923220973782771E-2</v>
      </c>
      <c r="K4806">
        <f t="shared" si="38"/>
        <v>1.2923220973782771E-2</v>
      </c>
    </row>
    <row r="4807" spans="1:13" hidden="1">
      <c r="A4807" t="s">
        <v>296</v>
      </c>
      <c r="B4807" t="s">
        <v>333</v>
      </c>
      <c r="C4807" t="s">
        <v>279</v>
      </c>
      <c r="D4807">
        <f t="shared" ref="D4807:D4870" si="39">D4791</f>
        <v>0.30526966292134811</v>
      </c>
      <c r="E4807">
        <f t="shared" si="38"/>
        <v>0.30526966292134811</v>
      </c>
      <c r="F4807">
        <f t="shared" si="38"/>
        <v>0.30526966292134811</v>
      </c>
      <c r="G4807">
        <f t="shared" si="38"/>
        <v>0.30526966292134811</v>
      </c>
      <c r="H4807">
        <f t="shared" si="38"/>
        <v>0.30526966292134811</v>
      </c>
      <c r="I4807">
        <f t="shared" si="38"/>
        <v>0.30526966292134811</v>
      </c>
      <c r="J4807">
        <f t="shared" si="38"/>
        <v>0.30526966292134811</v>
      </c>
      <c r="K4807">
        <f t="shared" si="38"/>
        <v>0.30526966292134811</v>
      </c>
      <c r="M4807" t="s">
        <v>470</v>
      </c>
    </row>
    <row r="4808" spans="1:13" hidden="1">
      <c r="A4808" t="s">
        <v>296</v>
      </c>
      <c r="B4808" t="s">
        <v>333</v>
      </c>
      <c r="C4808" t="s">
        <v>280</v>
      </c>
      <c r="D4808">
        <f t="shared" si="39"/>
        <v>0.49478230337078677</v>
      </c>
      <c r="E4808">
        <f t="shared" si="38"/>
        <v>0.49478230337078677</v>
      </c>
      <c r="F4808">
        <f t="shared" si="38"/>
        <v>0.49478230337078677</v>
      </c>
      <c r="G4808">
        <f t="shared" si="38"/>
        <v>0.49478230337078677</v>
      </c>
      <c r="H4808">
        <f t="shared" si="38"/>
        <v>0.49478230337078677</v>
      </c>
      <c r="I4808">
        <f t="shared" si="38"/>
        <v>0.49478230337078677</v>
      </c>
      <c r="J4808">
        <f t="shared" si="38"/>
        <v>0.49478230337078677</v>
      </c>
      <c r="K4808">
        <f t="shared" si="38"/>
        <v>0.49478230337078677</v>
      </c>
      <c r="M4808" t="s">
        <v>470</v>
      </c>
    </row>
    <row r="4809" spans="1:13" hidden="1">
      <c r="A4809" t="s">
        <v>296</v>
      </c>
      <c r="B4809" t="s">
        <v>333</v>
      </c>
      <c r="C4809" t="s">
        <v>277</v>
      </c>
      <c r="D4809">
        <f t="shared" si="39"/>
        <v>0.21308005617977532</v>
      </c>
      <c r="E4809">
        <f t="shared" si="38"/>
        <v>0.21308005617977532</v>
      </c>
      <c r="F4809">
        <f t="shared" si="38"/>
        <v>0.21308005617977532</v>
      </c>
      <c r="G4809">
        <f t="shared" si="38"/>
        <v>0.21308005617977532</v>
      </c>
      <c r="H4809">
        <f t="shared" si="38"/>
        <v>0.21308005617977532</v>
      </c>
      <c r="I4809">
        <f t="shared" si="38"/>
        <v>0.21308005617977532</v>
      </c>
      <c r="J4809">
        <f t="shared" si="38"/>
        <v>0.21308005617977532</v>
      </c>
      <c r="K4809">
        <f t="shared" si="38"/>
        <v>0.21308005617977532</v>
      </c>
      <c r="M4809" t="s">
        <v>470</v>
      </c>
    </row>
    <row r="4810" spans="1:13" hidden="1">
      <c r="A4810" t="s">
        <v>296</v>
      </c>
      <c r="B4810" t="s">
        <v>333</v>
      </c>
      <c r="C4810" t="s">
        <v>281</v>
      </c>
      <c r="D4810">
        <f t="shared" si="39"/>
        <v>7.2083333333333363E-4</v>
      </c>
      <c r="E4810">
        <f t="shared" si="38"/>
        <v>7.2083333333333363E-4</v>
      </c>
      <c r="F4810">
        <f t="shared" si="38"/>
        <v>7.2083333333333363E-4</v>
      </c>
      <c r="G4810">
        <f t="shared" si="38"/>
        <v>7.2083333333333363E-4</v>
      </c>
      <c r="H4810">
        <f t="shared" si="38"/>
        <v>7.2083333333333363E-4</v>
      </c>
      <c r="I4810">
        <f t="shared" si="38"/>
        <v>7.2083333333333363E-4</v>
      </c>
      <c r="J4810">
        <f t="shared" si="38"/>
        <v>7.2083333333333363E-4</v>
      </c>
      <c r="K4810">
        <f t="shared" si="38"/>
        <v>7.2083333333333363E-4</v>
      </c>
      <c r="M4810" t="s">
        <v>470</v>
      </c>
    </row>
    <row r="4811" spans="1:13" hidden="1">
      <c r="A4811" t="s">
        <v>296</v>
      </c>
      <c r="B4811" t="s">
        <v>333</v>
      </c>
      <c r="C4811" t="s">
        <v>282</v>
      </c>
      <c r="D4811">
        <f t="shared" si="39"/>
        <v>0.19319074074074075</v>
      </c>
      <c r="E4811">
        <f t="shared" si="38"/>
        <v>0.19319074074074075</v>
      </c>
      <c r="F4811">
        <f t="shared" si="38"/>
        <v>0.19319074074074075</v>
      </c>
      <c r="G4811">
        <f t="shared" si="38"/>
        <v>0.19319074074074075</v>
      </c>
      <c r="H4811">
        <f t="shared" si="38"/>
        <v>0.19319074074074075</v>
      </c>
      <c r="I4811">
        <f t="shared" si="38"/>
        <v>0.19319074074074075</v>
      </c>
      <c r="J4811">
        <f t="shared" si="38"/>
        <v>0.19319074074074075</v>
      </c>
      <c r="K4811">
        <f t="shared" si="38"/>
        <v>0.19319074074074075</v>
      </c>
      <c r="M4811" t="s">
        <v>470</v>
      </c>
    </row>
    <row r="4812" spans="1:13" hidden="1">
      <c r="A4812" t="s">
        <v>296</v>
      </c>
      <c r="B4812" t="s">
        <v>333</v>
      </c>
      <c r="C4812" t="s">
        <v>283</v>
      </c>
      <c r="D4812">
        <f t="shared" si="39"/>
        <v>0.50526249999999984</v>
      </c>
      <c r="E4812">
        <f t="shared" si="38"/>
        <v>0.50526249999999984</v>
      </c>
      <c r="F4812">
        <f t="shared" si="38"/>
        <v>0.50526249999999984</v>
      </c>
      <c r="G4812">
        <f t="shared" si="38"/>
        <v>0.50526249999999984</v>
      </c>
      <c r="H4812">
        <f t="shared" si="38"/>
        <v>0.50526249999999984</v>
      </c>
      <c r="I4812">
        <f t="shared" si="38"/>
        <v>0.50526249999999984</v>
      </c>
      <c r="J4812">
        <f t="shared" si="38"/>
        <v>0.50526249999999984</v>
      </c>
      <c r="K4812">
        <f t="shared" si="38"/>
        <v>0.50526249999999984</v>
      </c>
      <c r="M4812" t="s">
        <v>470</v>
      </c>
    </row>
    <row r="4813" spans="1:13" hidden="1">
      <c r="A4813" t="s">
        <v>296</v>
      </c>
      <c r="B4813" t="s">
        <v>333</v>
      </c>
      <c r="C4813" t="s">
        <v>284</v>
      </c>
      <c r="D4813">
        <f t="shared" si="39"/>
        <v>4.2455555555555552E-2</v>
      </c>
      <c r="E4813">
        <f t="shared" si="38"/>
        <v>4.2455555555555552E-2</v>
      </c>
      <c r="F4813">
        <f t="shared" si="38"/>
        <v>4.2455555555555552E-2</v>
      </c>
      <c r="G4813">
        <f t="shared" si="38"/>
        <v>4.2455555555555552E-2</v>
      </c>
      <c r="H4813">
        <f t="shared" si="38"/>
        <v>4.2455555555555552E-2</v>
      </c>
      <c r="I4813">
        <f t="shared" si="38"/>
        <v>4.2455555555555552E-2</v>
      </c>
      <c r="J4813">
        <f t="shared" si="38"/>
        <v>4.2455555555555552E-2</v>
      </c>
      <c r="K4813">
        <f t="shared" si="38"/>
        <v>4.2455555555555552E-2</v>
      </c>
      <c r="M4813" t="s">
        <v>470</v>
      </c>
    </row>
    <row r="4814" spans="1:13" hidden="1">
      <c r="A4814" t="s">
        <v>296</v>
      </c>
      <c r="B4814" t="s">
        <v>333</v>
      </c>
      <c r="C4814" t="s">
        <v>285</v>
      </c>
      <c r="D4814">
        <f t="shared" si="39"/>
        <v>4.6648351648351629E-3</v>
      </c>
      <c r="E4814">
        <f t="shared" si="38"/>
        <v>4.6648351648351629E-3</v>
      </c>
      <c r="F4814">
        <f t="shared" si="38"/>
        <v>4.6648351648351629E-3</v>
      </c>
      <c r="G4814">
        <f t="shared" si="38"/>
        <v>4.6648351648351629E-3</v>
      </c>
      <c r="H4814">
        <f t="shared" si="38"/>
        <v>4.6648351648351629E-3</v>
      </c>
      <c r="I4814">
        <f t="shared" si="38"/>
        <v>4.6648351648351629E-3</v>
      </c>
      <c r="J4814">
        <f t="shared" si="38"/>
        <v>4.6648351648351629E-3</v>
      </c>
      <c r="K4814">
        <f t="shared" si="38"/>
        <v>4.6648351648351629E-3</v>
      </c>
      <c r="M4814" t="s">
        <v>470</v>
      </c>
    </row>
    <row r="4815" spans="1:13" hidden="1">
      <c r="A4815" t="s">
        <v>296</v>
      </c>
      <c r="B4815" t="s">
        <v>333</v>
      </c>
      <c r="C4815" t="s">
        <v>286</v>
      </c>
      <c r="D4815">
        <f t="shared" si="39"/>
        <v>0.20767032967032967</v>
      </c>
      <c r="E4815">
        <f t="shared" si="38"/>
        <v>0.20767032967032967</v>
      </c>
      <c r="F4815">
        <f t="shared" si="38"/>
        <v>0.20767032967032967</v>
      </c>
      <c r="G4815">
        <f t="shared" si="38"/>
        <v>0.20767032967032967</v>
      </c>
      <c r="H4815">
        <f t="shared" si="38"/>
        <v>0.20767032967032967</v>
      </c>
      <c r="I4815">
        <f t="shared" si="38"/>
        <v>0.20767032967032967</v>
      </c>
      <c r="J4815">
        <f t="shared" si="38"/>
        <v>0.20767032967032967</v>
      </c>
      <c r="K4815">
        <f t="shared" si="38"/>
        <v>0.20767032967032967</v>
      </c>
      <c r="M4815" t="s">
        <v>470</v>
      </c>
    </row>
    <row r="4816" spans="1:13" hidden="1">
      <c r="A4816" t="s">
        <v>296</v>
      </c>
      <c r="B4816" t="s">
        <v>333</v>
      </c>
      <c r="C4816" t="s">
        <v>287</v>
      </c>
      <c r="D4816">
        <f t="shared" si="39"/>
        <v>0.47156593406593494</v>
      </c>
      <c r="E4816">
        <f t="shared" si="38"/>
        <v>0.47156593406593494</v>
      </c>
      <c r="F4816">
        <f t="shared" si="38"/>
        <v>0.47156593406593494</v>
      </c>
      <c r="G4816">
        <f t="shared" si="38"/>
        <v>0.47156593406593494</v>
      </c>
      <c r="H4816">
        <f t="shared" si="38"/>
        <v>0.47156593406593494</v>
      </c>
      <c r="I4816">
        <f t="shared" si="38"/>
        <v>0.47156593406593494</v>
      </c>
      <c r="J4816">
        <f t="shared" si="38"/>
        <v>0.47156593406593494</v>
      </c>
      <c r="K4816">
        <f t="shared" si="38"/>
        <v>0.47156593406593494</v>
      </c>
      <c r="M4816" t="s">
        <v>470</v>
      </c>
    </row>
    <row r="4817" spans="1:13" hidden="1">
      <c r="A4817" t="s">
        <v>296</v>
      </c>
      <c r="B4817" t="s">
        <v>333</v>
      </c>
      <c r="C4817" t="s">
        <v>288</v>
      </c>
      <c r="D4817">
        <f t="shared" si="39"/>
        <v>6.6495421245421307E-2</v>
      </c>
      <c r="E4817">
        <f t="shared" si="38"/>
        <v>6.6495421245421307E-2</v>
      </c>
      <c r="F4817">
        <f t="shared" si="38"/>
        <v>6.6495421245421307E-2</v>
      </c>
      <c r="G4817">
        <f t="shared" si="38"/>
        <v>6.6495421245421307E-2</v>
      </c>
      <c r="H4817">
        <f t="shared" si="38"/>
        <v>6.6495421245421307E-2</v>
      </c>
      <c r="I4817">
        <f t="shared" si="38"/>
        <v>6.6495421245421307E-2</v>
      </c>
      <c r="J4817">
        <f t="shared" si="38"/>
        <v>6.6495421245421307E-2</v>
      </c>
      <c r="K4817">
        <f t="shared" si="38"/>
        <v>6.6495421245421307E-2</v>
      </c>
      <c r="M4817" t="s">
        <v>470</v>
      </c>
    </row>
    <row r="4818" spans="1:13" hidden="1">
      <c r="A4818" t="s">
        <v>296</v>
      </c>
      <c r="B4818" t="s">
        <v>333</v>
      </c>
      <c r="C4818" t="s">
        <v>289</v>
      </c>
      <c r="D4818">
        <f t="shared" si="39"/>
        <v>6.2311126373626362E-3</v>
      </c>
      <c r="E4818">
        <f t="shared" si="38"/>
        <v>6.2311126373626362E-3</v>
      </c>
      <c r="F4818">
        <f t="shared" si="38"/>
        <v>6.2311126373626362E-3</v>
      </c>
      <c r="G4818">
        <f t="shared" si="38"/>
        <v>6.2311126373626362E-3</v>
      </c>
      <c r="H4818">
        <f t="shared" si="38"/>
        <v>6.2311126373626362E-3</v>
      </c>
      <c r="I4818">
        <f t="shared" si="38"/>
        <v>6.2311126373626362E-3</v>
      </c>
      <c r="J4818">
        <f t="shared" si="38"/>
        <v>6.2311126373626362E-3</v>
      </c>
      <c r="K4818">
        <f t="shared" si="38"/>
        <v>6.2311126373626362E-3</v>
      </c>
      <c r="M4818" t="s">
        <v>470</v>
      </c>
    </row>
    <row r="4819" spans="1:13" hidden="1">
      <c r="A4819" t="s">
        <v>296</v>
      </c>
      <c r="B4819" t="s">
        <v>333</v>
      </c>
      <c r="C4819" t="s">
        <v>290</v>
      </c>
      <c r="D4819">
        <f t="shared" si="39"/>
        <v>0.32360256410256427</v>
      </c>
      <c r="E4819">
        <f t="shared" si="38"/>
        <v>0.32360256410256427</v>
      </c>
      <c r="F4819">
        <f t="shared" si="38"/>
        <v>0.32360256410256427</v>
      </c>
      <c r="G4819">
        <f t="shared" si="38"/>
        <v>0.32360256410256427</v>
      </c>
      <c r="H4819">
        <f t="shared" si="38"/>
        <v>0.32360256410256427</v>
      </c>
      <c r="I4819">
        <f t="shared" si="38"/>
        <v>0.32360256410256427</v>
      </c>
      <c r="J4819">
        <f t="shared" si="38"/>
        <v>0.32360256410256427</v>
      </c>
      <c r="K4819">
        <f t="shared" si="38"/>
        <v>0.32360256410256427</v>
      </c>
      <c r="M4819" t="s">
        <v>470</v>
      </c>
    </row>
    <row r="4820" spans="1:13" hidden="1">
      <c r="A4820" t="s">
        <v>296</v>
      </c>
      <c r="B4820" t="s">
        <v>333</v>
      </c>
      <c r="C4820" t="s">
        <v>291</v>
      </c>
      <c r="D4820">
        <f t="shared" si="39"/>
        <v>0.40044505494505467</v>
      </c>
      <c r="E4820">
        <f t="shared" si="38"/>
        <v>0.40044505494505467</v>
      </c>
      <c r="F4820">
        <f t="shared" si="38"/>
        <v>0.40044505494505467</v>
      </c>
      <c r="G4820">
        <f t="shared" si="38"/>
        <v>0.40044505494505467</v>
      </c>
      <c r="H4820">
        <f t="shared" si="38"/>
        <v>0.40044505494505467</v>
      </c>
      <c r="I4820">
        <f t="shared" si="38"/>
        <v>0.40044505494505467</v>
      </c>
      <c r="J4820">
        <f t="shared" si="38"/>
        <v>0.40044505494505467</v>
      </c>
      <c r="K4820">
        <f t="shared" si="38"/>
        <v>0.40044505494505467</v>
      </c>
      <c r="M4820" t="s">
        <v>470</v>
      </c>
    </row>
    <row r="4821" spans="1:13" hidden="1">
      <c r="A4821" t="s">
        <v>296</v>
      </c>
      <c r="B4821" t="s">
        <v>333</v>
      </c>
      <c r="C4821" t="s">
        <v>292</v>
      </c>
      <c r="D4821">
        <f t="shared" si="39"/>
        <v>0.15704120879120881</v>
      </c>
      <c r="E4821">
        <f t="shared" si="38"/>
        <v>0.15704120879120881</v>
      </c>
      <c r="F4821">
        <f t="shared" si="38"/>
        <v>0.15704120879120881</v>
      </c>
      <c r="G4821">
        <f t="shared" si="38"/>
        <v>0.15704120879120881</v>
      </c>
      <c r="H4821">
        <f t="shared" si="38"/>
        <v>0.15704120879120881</v>
      </c>
      <c r="I4821">
        <f t="shared" si="38"/>
        <v>0.15704120879120881</v>
      </c>
      <c r="J4821">
        <f t="shared" si="38"/>
        <v>0.15704120879120881</v>
      </c>
      <c r="K4821">
        <f t="shared" si="38"/>
        <v>0.15704120879120881</v>
      </c>
      <c r="M4821" t="s">
        <v>470</v>
      </c>
    </row>
    <row r="4822" spans="1:13" hidden="1">
      <c r="A4822" t="s">
        <v>296</v>
      </c>
      <c r="B4822" t="s">
        <v>334</v>
      </c>
      <c r="C4822" t="s">
        <v>278</v>
      </c>
      <c r="D4822">
        <f t="shared" si="39"/>
        <v>1.2923220973782771E-2</v>
      </c>
      <c r="E4822">
        <f t="shared" si="38"/>
        <v>1.2923220973782771E-2</v>
      </c>
      <c r="F4822">
        <f t="shared" si="38"/>
        <v>1.2923220973782771E-2</v>
      </c>
      <c r="G4822">
        <f t="shared" si="38"/>
        <v>1.2923220973782771E-2</v>
      </c>
      <c r="H4822">
        <f t="shared" si="38"/>
        <v>1.2923220973782771E-2</v>
      </c>
      <c r="I4822">
        <f t="shared" si="38"/>
        <v>1.2923220973782771E-2</v>
      </c>
      <c r="J4822">
        <f t="shared" si="38"/>
        <v>1.2923220973782771E-2</v>
      </c>
      <c r="K4822">
        <f t="shared" si="38"/>
        <v>1.2923220973782771E-2</v>
      </c>
    </row>
    <row r="4823" spans="1:13" hidden="1">
      <c r="A4823" t="s">
        <v>296</v>
      </c>
      <c r="B4823" t="s">
        <v>334</v>
      </c>
      <c r="C4823" t="s">
        <v>279</v>
      </c>
      <c r="D4823">
        <f t="shared" si="39"/>
        <v>0.30526966292134811</v>
      </c>
      <c r="E4823">
        <f t="shared" si="38"/>
        <v>0.30526966292134811</v>
      </c>
      <c r="F4823">
        <f t="shared" si="38"/>
        <v>0.30526966292134811</v>
      </c>
      <c r="G4823">
        <f t="shared" si="38"/>
        <v>0.30526966292134811</v>
      </c>
      <c r="H4823">
        <f t="shared" si="38"/>
        <v>0.30526966292134811</v>
      </c>
      <c r="I4823">
        <f t="shared" si="38"/>
        <v>0.30526966292134811</v>
      </c>
      <c r="J4823">
        <f t="shared" si="38"/>
        <v>0.30526966292134811</v>
      </c>
      <c r="K4823">
        <f t="shared" si="38"/>
        <v>0.30526966292134811</v>
      </c>
      <c r="M4823" t="s">
        <v>470</v>
      </c>
    </row>
    <row r="4824" spans="1:13" hidden="1">
      <c r="A4824" t="s">
        <v>296</v>
      </c>
      <c r="B4824" t="s">
        <v>334</v>
      </c>
      <c r="C4824" t="s">
        <v>280</v>
      </c>
      <c r="D4824">
        <f t="shared" si="39"/>
        <v>0.49478230337078677</v>
      </c>
      <c r="E4824">
        <f t="shared" si="38"/>
        <v>0.49478230337078677</v>
      </c>
      <c r="F4824">
        <f t="shared" si="38"/>
        <v>0.49478230337078677</v>
      </c>
      <c r="G4824">
        <f t="shared" si="38"/>
        <v>0.49478230337078677</v>
      </c>
      <c r="H4824">
        <f t="shared" si="38"/>
        <v>0.49478230337078677</v>
      </c>
      <c r="I4824">
        <f t="shared" si="38"/>
        <v>0.49478230337078677</v>
      </c>
      <c r="J4824">
        <f t="shared" si="38"/>
        <v>0.49478230337078677</v>
      </c>
      <c r="K4824">
        <f t="shared" si="38"/>
        <v>0.49478230337078677</v>
      </c>
      <c r="M4824" t="s">
        <v>470</v>
      </c>
    </row>
    <row r="4825" spans="1:13" hidden="1">
      <c r="A4825" t="s">
        <v>296</v>
      </c>
      <c r="B4825" t="s">
        <v>334</v>
      </c>
      <c r="C4825" t="s">
        <v>277</v>
      </c>
      <c r="D4825">
        <f t="shared" si="39"/>
        <v>0.21308005617977532</v>
      </c>
      <c r="E4825">
        <f t="shared" si="38"/>
        <v>0.21308005617977532</v>
      </c>
      <c r="F4825">
        <f t="shared" si="38"/>
        <v>0.21308005617977532</v>
      </c>
      <c r="G4825">
        <f t="shared" si="38"/>
        <v>0.21308005617977532</v>
      </c>
      <c r="H4825">
        <f t="shared" si="38"/>
        <v>0.21308005617977532</v>
      </c>
      <c r="I4825">
        <f t="shared" si="38"/>
        <v>0.21308005617977532</v>
      </c>
      <c r="J4825">
        <f t="shared" si="38"/>
        <v>0.21308005617977532</v>
      </c>
      <c r="K4825">
        <f t="shared" si="38"/>
        <v>0.21308005617977532</v>
      </c>
      <c r="M4825" t="s">
        <v>470</v>
      </c>
    </row>
    <row r="4826" spans="1:13" hidden="1">
      <c r="A4826" t="s">
        <v>296</v>
      </c>
      <c r="B4826" t="s">
        <v>334</v>
      </c>
      <c r="C4826" t="s">
        <v>281</v>
      </c>
      <c r="D4826">
        <f t="shared" si="39"/>
        <v>7.2083333333333363E-4</v>
      </c>
      <c r="E4826">
        <f t="shared" si="38"/>
        <v>7.2083333333333363E-4</v>
      </c>
      <c r="F4826">
        <f t="shared" si="38"/>
        <v>7.2083333333333363E-4</v>
      </c>
      <c r="G4826">
        <f t="shared" si="38"/>
        <v>7.2083333333333363E-4</v>
      </c>
      <c r="H4826">
        <f t="shared" si="38"/>
        <v>7.2083333333333363E-4</v>
      </c>
      <c r="I4826">
        <f t="shared" si="38"/>
        <v>7.2083333333333363E-4</v>
      </c>
      <c r="J4826">
        <f t="shared" si="38"/>
        <v>7.2083333333333363E-4</v>
      </c>
      <c r="K4826">
        <f t="shared" si="38"/>
        <v>7.2083333333333363E-4</v>
      </c>
      <c r="M4826" t="s">
        <v>470</v>
      </c>
    </row>
    <row r="4827" spans="1:13" hidden="1">
      <c r="A4827" t="s">
        <v>296</v>
      </c>
      <c r="B4827" t="s">
        <v>334</v>
      </c>
      <c r="C4827" t="s">
        <v>282</v>
      </c>
      <c r="D4827">
        <f t="shared" si="39"/>
        <v>0.19319074074074075</v>
      </c>
      <c r="E4827">
        <f t="shared" si="38"/>
        <v>0.19319074074074075</v>
      </c>
      <c r="F4827">
        <f t="shared" si="38"/>
        <v>0.19319074074074075</v>
      </c>
      <c r="G4827">
        <f t="shared" si="38"/>
        <v>0.19319074074074075</v>
      </c>
      <c r="H4827">
        <f t="shared" si="38"/>
        <v>0.19319074074074075</v>
      </c>
      <c r="I4827">
        <f t="shared" si="38"/>
        <v>0.19319074074074075</v>
      </c>
      <c r="J4827">
        <f t="shared" si="38"/>
        <v>0.19319074074074075</v>
      </c>
      <c r="K4827">
        <f t="shared" si="38"/>
        <v>0.19319074074074075</v>
      </c>
      <c r="M4827" t="s">
        <v>470</v>
      </c>
    </row>
    <row r="4828" spans="1:13" hidden="1">
      <c r="A4828" t="s">
        <v>296</v>
      </c>
      <c r="B4828" t="s">
        <v>334</v>
      </c>
      <c r="C4828" t="s">
        <v>283</v>
      </c>
      <c r="D4828">
        <f t="shared" si="39"/>
        <v>0.50526249999999984</v>
      </c>
      <c r="E4828">
        <f t="shared" si="38"/>
        <v>0.50526249999999984</v>
      </c>
      <c r="F4828">
        <f t="shared" si="38"/>
        <v>0.50526249999999984</v>
      </c>
      <c r="G4828">
        <f t="shared" si="38"/>
        <v>0.50526249999999984</v>
      </c>
      <c r="H4828">
        <f t="shared" si="38"/>
        <v>0.50526249999999984</v>
      </c>
      <c r="I4828">
        <f t="shared" si="38"/>
        <v>0.50526249999999984</v>
      </c>
      <c r="J4828">
        <f t="shared" si="38"/>
        <v>0.50526249999999984</v>
      </c>
      <c r="K4828">
        <f t="shared" si="38"/>
        <v>0.50526249999999984</v>
      </c>
      <c r="M4828" t="s">
        <v>470</v>
      </c>
    </row>
    <row r="4829" spans="1:13" hidden="1">
      <c r="A4829" t="s">
        <v>296</v>
      </c>
      <c r="B4829" t="s">
        <v>334</v>
      </c>
      <c r="C4829" t="s">
        <v>284</v>
      </c>
      <c r="D4829">
        <f t="shared" si="39"/>
        <v>4.2455555555555552E-2</v>
      </c>
      <c r="E4829">
        <f t="shared" si="38"/>
        <v>4.2455555555555552E-2</v>
      </c>
      <c r="F4829">
        <f t="shared" si="38"/>
        <v>4.2455555555555552E-2</v>
      </c>
      <c r="G4829">
        <f t="shared" si="38"/>
        <v>4.2455555555555552E-2</v>
      </c>
      <c r="H4829">
        <f t="shared" si="38"/>
        <v>4.2455555555555552E-2</v>
      </c>
      <c r="I4829">
        <f t="shared" si="38"/>
        <v>4.2455555555555552E-2</v>
      </c>
      <c r="J4829">
        <f t="shared" si="38"/>
        <v>4.2455555555555552E-2</v>
      </c>
      <c r="K4829">
        <f t="shared" si="38"/>
        <v>4.2455555555555552E-2</v>
      </c>
      <c r="M4829" t="s">
        <v>470</v>
      </c>
    </row>
    <row r="4830" spans="1:13" hidden="1">
      <c r="A4830" t="s">
        <v>296</v>
      </c>
      <c r="B4830" t="s">
        <v>334</v>
      </c>
      <c r="C4830" t="s">
        <v>285</v>
      </c>
      <c r="D4830">
        <f t="shared" si="39"/>
        <v>4.6648351648351629E-3</v>
      </c>
      <c r="E4830">
        <f t="shared" si="38"/>
        <v>4.6648351648351629E-3</v>
      </c>
      <c r="F4830">
        <f t="shared" si="38"/>
        <v>4.6648351648351629E-3</v>
      </c>
      <c r="G4830">
        <f t="shared" si="38"/>
        <v>4.6648351648351629E-3</v>
      </c>
      <c r="H4830">
        <f t="shared" si="38"/>
        <v>4.6648351648351629E-3</v>
      </c>
      <c r="I4830">
        <f t="shared" si="38"/>
        <v>4.6648351648351629E-3</v>
      </c>
      <c r="J4830">
        <f t="shared" si="38"/>
        <v>4.6648351648351629E-3</v>
      </c>
      <c r="K4830">
        <f t="shared" si="38"/>
        <v>4.6648351648351629E-3</v>
      </c>
      <c r="M4830" t="s">
        <v>470</v>
      </c>
    </row>
    <row r="4831" spans="1:13" hidden="1">
      <c r="A4831" t="s">
        <v>296</v>
      </c>
      <c r="B4831" t="s">
        <v>334</v>
      </c>
      <c r="C4831" t="s">
        <v>286</v>
      </c>
      <c r="D4831">
        <f t="shared" si="39"/>
        <v>0.20767032967032967</v>
      </c>
      <c r="E4831">
        <f t="shared" si="38"/>
        <v>0.20767032967032967</v>
      </c>
      <c r="F4831">
        <f t="shared" si="38"/>
        <v>0.20767032967032967</v>
      </c>
      <c r="G4831">
        <f t="shared" si="38"/>
        <v>0.20767032967032967</v>
      </c>
      <c r="H4831">
        <f t="shared" si="38"/>
        <v>0.20767032967032967</v>
      </c>
      <c r="I4831">
        <f t="shared" si="38"/>
        <v>0.20767032967032967</v>
      </c>
      <c r="J4831">
        <f t="shared" si="38"/>
        <v>0.20767032967032967</v>
      </c>
      <c r="K4831">
        <f t="shared" si="38"/>
        <v>0.20767032967032967</v>
      </c>
      <c r="M4831" t="s">
        <v>470</v>
      </c>
    </row>
    <row r="4832" spans="1:13" hidden="1">
      <c r="A4832" t="s">
        <v>296</v>
      </c>
      <c r="B4832" t="s">
        <v>334</v>
      </c>
      <c r="C4832" t="s">
        <v>287</v>
      </c>
      <c r="D4832">
        <f t="shared" si="39"/>
        <v>0.47156593406593494</v>
      </c>
      <c r="E4832">
        <f t="shared" si="38"/>
        <v>0.47156593406593494</v>
      </c>
      <c r="F4832">
        <f t="shared" si="38"/>
        <v>0.47156593406593494</v>
      </c>
      <c r="G4832">
        <f t="shared" si="38"/>
        <v>0.47156593406593494</v>
      </c>
      <c r="H4832">
        <f t="shared" si="38"/>
        <v>0.47156593406593494</v>
      </c>
      <c r="I4832">
        <f t="shared" si="38"/>
        <v>0.47156593406593494</v>
      </c>
      <c r="J4832">
        <f t="shared" si="38"/>
        <v>0.47156593406593494</v>
      </c>
      <c r="K4832">
        <f t="shared" si="38"/>
        <v>0.47156593406593494</v>
      </c>
      <c r="M4832" t="s">
        <v>470</v>
      </c>
    </row>
    <row r="4833" spans="1:13" hidden="1">
      <c r="A4833" t="s">
        <v>296</v>
      </c>
      <c r="B4833" t="s">
        <v>334</v>
      </c>
      <c r="C4833" t="s">
        <v>288</v>
      </c>
      <c r="D4833">
        <f t="shared" si="39"/>
        <v>6.6495421245421307E-2</v>
      </c>
      <c r="E4833">
        <f t="shared" si="38"/>
        <v>6.6495421245421307E-2</v>
      </c>
      <c r="F4833">
        <f t="shared" si="38"/>
        <v>6.6495421245421307E-2</v>
      </c>
      <c r="G4833">
        <f t="shared" si="38"/>
        <v>6.6495421245421307E-2</v>
      </c>
      <c r="H4833">
        <f t="shared" si="38"/>
        <v>6.6495421245421307E-2</v>
      </c>
      <c r="I4833">
        <f t="shared" si="38"/>
        <v>6.6495421245421307E-2</v>
      </c>
      <c r="J4833">
        <f t="shared" si="38"/>
        <v>6.6495421245421307E-2</v>
      </c>
      <c r="K4833">
        <f t="shared" si="38"/>
        <v>6.6495421245421307E-2</v>
      </c>
      <c r="M4833" t="s">
        <v>470</v>
      </c>
    </row>
    <row r="4834" spans="1:13" hidden="1">
      <c r="A4834" t="s">
        <v>296</v>
      </c>
      <c r="B4834" t="s">
        <v>334</v>
      </c>
      <c r="C4834" t="s">
        <v>289</v>
      </c>
      <c r="D4834">
        <f t="shared" si="39"/>
        <v>6.2311126373626362E-3</v>
      </c>
      <c r="E4834">
        <f t="shared" si="38"/>
        <v>6.2311126373626362E-3</v>
      </c>
      <c r="F4834">
        <f t="shared" si="38"/>
        <v>6.2311126373626362E-3</v>
      </c>
      <c r="G4834">
        <f t="shared" si="38"/>
        <v>6.2311126373626362E-3</v>
      </c>
      <c r="H4834">
        <f t="shared" si="38"/>
        <v>6.2311126373626362E-3</v>
      </c>
      <c r="I4834">
        <f t="shared" si="38"/>
        <v>6.2311126373626362E-3</v>
      </c>
      <c r="J4834">
        <f t="shared" si="38"/>
        <v>6.2311126373626362E-3</v>
      </c>
      <c r="K4834">
        <f t="shared" si="38"/>
        <v>6.2311126373626362E-3</v>
      </c>
      <c r="M4834" t="s">
        <v>470</v>
      </c>
    </row>
    <row r="4835" spans="1:13" hidden="1">
      <c r="A4835" t="s">
        <v>296</v>
      </c>
      <c r="B4835" t="s">
        <v>334</v>
      </c>
      <c r="C4835" t="s">
        <v>290</v>
      </c>
      <c r="D4835">
        <f t="shared" si="39"/>
        <v>0.32360256410256427</v>
      </c>
      <c r="E4835">
        <f t="shared" si="38"/>
        <v>0.32360256410256427</v>
      </c>
      <c r="F4835">
        <f t="shared" si="38"/>
        <v>0.32360256410256427</v>
      </c>
      <c r="G4835">
        <f t="shared" si="38"/>
        <v>0.32360256410256427</v>
      </c>
      <c r="H4835">
        <f t="shared" si="38"/>
        <v>0.32360256410256427</v>
      </c>
      <c r="I4835">
        <f t="shared" si="38"/>
        <v>0.32360256410256427</v>
      </c>
      <c r="J4835">
        <f t="shared" si="38"/>
        <v>0.32360256410256427</v>
      </c>
      <c r="K4835">
        <f t="shared" si="38"/>
        <v>0.32360256410256427</v>
      </c>
      <c r="M4835" t="s">
        <v>470</v>
      </c>
    </row>
    <row r="4836" spans="1:13" hidden="1">
      <c r="A4836" t="s">
        <v>296</v>
      </c>
      <c r="B4836" t="s">
        <v>334</v>
      </c>
      <c r="C4836" t="s">
        <v>291</v>
      </c>
      <c r="D4836">
        <f t="shared" si="39"/>
        <v>0.40044505494505467</v>
      </c>
      <c r="E4836">
        <f t="shared" si="38"/>
        <v>0.40044505494505467</v>
      </c>
      <c r="F4836">
        <f t="shared" si="38"/>
        <v>0.40044505494505467</v>
      </c>
      <c r="G4836">
        <f t="shared" si="38"/>
        <v>0.40044505494505467</v>
      </c>
      <c r="H4836">
        <f t="shared" si="38"/>
        <v>0.40044505494505467</v>
      </c>
      <c r="I4836">
        <f t="shared" si="38"/>
        <v>0.40044505494505467</v>
      </c>
      <c r="J4836">
        <f t="shared" si="38"/>
        <v>0.40044505494505467</v>
      </c>
      <c r="K4836">
        <f t="shared" si="38"/>
        <v>0.40044505494505467</v>
      </c>
      <c r="M4836" t="s">
        <v>470</v>
      </c>
    </row>
    <row r="4837" spans="1:13" hidden="1">
      <c r="A4837" t="s">
        <v>296</v>
      </c>
      <c r="B4837" t="s">
        <v>334</v>
      </c>
      <c r="C4837" t="s">
        <v>292</v>
      </c>
      <c r="D4837">
        <f t="shared" si="39"/>
        <v>0.15704120879120881</v>
      </c>
      <c r="E4837">
        <f t="shared" si="38"/>
        <v>0.15704120879120881</v>
      </c>
      <c r="F4837">
        <f t="shared" si="38"/>
        <v>0.15704120879120881</v>
      </c>
      <c r="G4837">
        <f t="shared" si="38"/>
        <v>0.15704120879120881</v>
      </c>
      <c r="H4837">
        <f t="shared" si="38"/>
        <v>0.15704120879120881</v>
      </c>
      <c r="I4837">
        <f t="shared" si="38"/>
        <v>0.15704120879120881</v>
      </c>
      <c r="J4837">
        <f t="shared" si="38"/>
        <v>0.15704120879120881</v>
      </c>
      <c r="K4837">
        <f t="shared" si="38"/>
        <v>0.15704120879120881</v>
      </c>
      <c r="M4837" t="s">
        <v>470</v>
      </c>
    </row>
    <row r="4838" spans="1:13" hidden="1">
      <c r="A4838" t="s">
        <v>296</v>
      </c>
      <c r="B4838" t="s">
        <v>505</v>
      </c>
      <c r="C4838" t="s">
        <v>278</v>
      </c>
      <c r="D4838">
        <f t="shared" si="39"/>
        <v>1.2923220973782771E-2</v>
      </c>
      <c r="E4838">
        <f t="shared" si="38"/>
        <v>1.2923220973782771E-2</v>
      </c>
      <c r="F4838">
        <f t="shared" si="38"/>
        <v>1.2923220973782771E-2</v>
      </c>
      <c r="G4838">
        <f t="shared" si="38"/>
        <v>1.2923220973782771E-2</v>
      </c>
      <c r="H4838">
        <f t="shared" si="38"/>
        <v>1.2923220973782771E-2</v>
      </c>
      <c r="I4838">
        <f t="shared" si="38"/>
        <v>1.2923220973782771E-2</v>
      </c>
      <c r="J4838">
        <f t="shared" si="38"/>
        <v>1.2923220973782771E-2</v>
      </c>
      <c r="K4838">
        <f t="shared" si="38"/>
        <v>1.2923220973782771E-2</v>
      </c>
    </row>
    <row r="4839" spans="1:13" hidden="1">
      <c r="A4839" t="s">
        <v>296</v>
      </c>
      <c r="B4839" t="s">
        <v>505</v>
      </c>
      <c r="C4839" t="s">
        <v>279</v>
      </c>
      <c r="D4839">
        <f t="shared" si="39"/>
        <v>0.30526966292134811</v>
      </c>
      <c r="E4839">
        <f t="shared" si="38"/>
        <v>0.30526966292134811</v>
      </c>
      <c r="F4839">
        <f t="shared" si="38"/>
        <v>0.30526966292134811</v>
      </c>
      <c r="G4839">
        <f t="shared" si="38"/>
        <v>0.30526966292134811</v>
      </c>
      <c r="H4839">
        <f t="shared" si="38"/>
        <v>0.30526966292134811</v>
      </c>
      <c r="I4839">
        <f t="shared" si="38"/>
        <v>0.30526966292134811</v>
      </c>
      <c r="J4839">
        <f t="shared" si="38"/>
        <v>0.30526966292134811</v>
      </c>
      <c r="K4839">
        <f t="shared" si="38"/>
        <v>0.30526966292134811</v>
      </c>
      <c r="M4839" t="s">
        <v>470</v>
      </c>
    </row>
    <row r="4840" spans="1:13" hidden="1">
      <c r="A4840" t="s">
        <v>296</v>
      </c>
      <c r="B4840" t="s">
        <v>505</v>
      </c>
      <c r="C4840" t="s">
        <v>280</v>
      </c>
      <c r="D4840">
        <f t="shared" si="39"/>
        <v>0.49478230337078677</v>
      </c>
      <c r="E4840">
        <f t="shared" si="38"/>
        <v>0.49478230337078677</v>
      </c>
      <c r="F4840">
        <f t="shared" si="38"/>
        <v>0.49478230337078677</v>
      </c>
      <c r="G4840">
        <f t="shared" si="38"/>
        <v>0.49478230337078677</v>
      </c>
      <c r="H4840">
        <f t="shared" si="38"/>
        <v>0.49478230337078677</v>
      </c>
      <c r="I4840">
        <f t="shared" si="38"/>
        <v>0.49478230337078677</v>
      </c>
      <c r="J4840">
        <f t="shared" si="38"/>
        <v>0.49478230337078677</v>
      </c>
      <c r="K4840">
        <f t="shared" si="38"/>
        <v>0.49478230337078677</v>
      </c>
      <c r="M4840" t="s">
        <v>470</v>
      </c>
    </row>
    <row r="4841" spans="1:13" hidden="1">
      <c r="A4841" t="s">
        <v>296</v>
      </c>
      <c r="B4841" t="s">
        <v>505</v>
      </c>
      <c r="C4841" t="s">
        <v>277</v>
      </c>
      <c r="D4841">
        <f t="shared" si="39"/>
        <v>0.21308005617977532</v>
      </c>
      <c r="E4841">
        <f t="shared" si="38"/>
        <v>0.21308005617977532</v>
      </c>
      <c r="F4841">
        <f t="shared" si="38"/>
        <v>0.21308005617977532</v>
      </c>
      <c r="G4841">
        <f t="shared" si="38"/>
        <v>0.21308005617977532</v>
      </c>
      <c r="H4841">
        <f t="shared" si="38"/>
        <v>0.21308005617977532</v>
      </c>
      <c r="I4841">
        <f t="shared" si="38"/>
        <v>0.21308005617977532</v>
      </c>
      <c r="J4841">
        <f t="shared" si="38"/>
        <v>0.21308005617977532</v>
      </c>
      <c r="K4841">
        <f t="shared" si="38"/>
        <v>0.21308005617977532</v>
      </c>
      <c r="M4841" t="s">
        <v>470</v>
      </c>
    </row>
    <row r="4842" spans="1:13" hidden="1">
      <c r="A4842" t="s">
        <v>296</v>
      </c>
      <c r="B4842" t="s">
        <v>505</v>
      </c>
      <c r="C4842" t="s">
        <v>281</v>
      </c>
      <c r="D4842">
        <f t="shared" si="39"/>
        <v>7.2083333333333363E-4</v>
      </c>
      <c r="E4842">
        <f t="shared" si="38"/>
        <v>7.2083333333333363E-4</v>
      </c>
      <c r="F4842">
        <f t="shared" si="38"/>
        <v>7.2083333333333363E-4</v>
      </c>
      <c r="G4842">
        <f t="shared" si="38"/>
        <v>7.2083333333333363E-4</v>
      </c>
      <c r="H4842">
        <f t="shared" ref="E4842:K4878" si="40">$D4842</f>
        <v>7.2083333333333363E-4</v>
      </c>
      <c r="I4842">
        <f t="shared" si="40"/>
        <v>7.2083333333333363E-4</v>
      </c>
      <c r="J4842">
        <f t="shared" si="40"/>
        <v>7.2083333333333363E-4</v>
      </c>
      <c r="K4842">
        <f t="shared" si="40"/>
        <v>7.2083333333333363E-4</v>
      </c>
      <c r="M4842" t="s">
        <v>470</v>
      </c>
    </row>
    <row r="4843" spans="1:13" hidden="1">
      <c r="A4843" t="s">
        <v>296</v>
      </c>
      <c r="B4843" t="s">
        <v>505</v>
      </c>
      <c r="C4843" t="s">
        <v>282</v>
      </c>
      <c r="D4843">
        <f t="shared" si="39"/>
        <v>0.19319074074074075</v>
      </c>
      <c r="E4843">
        <f t="shared" si="40"/>
        <v>0.19319074074074075</v>
      </c>
      <c r="F4843">
        <f t="shared" si="40"/>
        <v>0.19319074074074075</v>
      </c>
      <c r="G4843">
        <f t="shared" si="40"/>
        <v>0.19319074074074075</v>
      </c>
      <c r="H4843">
        <f t="shared" si="40"/>
        <v>0.19319074074074075</v>
      </c>
      <c r="I4843">
        <f t="shared" si="40"/>
        <v>0.19319074074074075</v>
      </c>
      <c r="J4843">
        <f t="shared" si="40"/>
        <v>0.19319074074074075</v>
      </c>
      <c r="K4843">
        <f t="shared" si="40"/>
        <v>0.19319074074074075</v>
      </c>
      <c r="M4843" t="s">
        <v>470</v>
      </c>
    </row>
    <row r="4844" spans="1:13" hidden="1">
      <c r="A4844" t="s">
        <v>296</v>
      </c>
      <c r="B4844" t="s">
        <v>505</v>
      </c>
      <c r="C4844" t="s">
        <v>283</v>
      </c>
      <c r="D4844">
        <f t="shared" si="39"/>
        <v>0.50526249999999984</v>
      </c>
      <c r="E4844">
        <f t="shared" si="40"/>
        <v>0.50526249999999984</v>
      </c>
      <c r="F4844">
        <f t="shared" si="40"/>
        <v>0.50526249999999984</v>
      </c>
      <c r="G4844">
        <f t="shared" si="40"/>
        <v>0.50526249999999984</v>
      </c>
      <c r="H4844">
        <f t="shared" si="40"/>
        <v>0.50526249999999984</v>
      </c>
      <c r="I4844">
        <f t="shared" si="40"/>
        <v>0.50526249999999984</v>
      </c>
      <c r="J4844">
        <f t="shared" si="40"/>
        <v>0.50526249999999984</v>
      </c>
      <c r="K4844">
        <f t="shared" si="40"/>
        <v>0.50526249999999984</v>
      </c>
      <c r="M4844" t="s">
        <v>470</v>
      </c>
    </row>
    <row r="4845" spans="1:13" hidden="1">
      <c r="A4845" t="s">
        <v>296</v>
      </c>
      <c r="B4845" t="s">
        <v>505</v>
      </c>
      <c r="C4845" t="s">
        <v>284</v>
      </c>
      <c r="D4845">
        <f t="shared" si="39"/>
        <v>4.2455555555555552E-2</v>
      </c>
      <c r="E4845">
        <f t="shared" si="40"/>
        <v>4.2455555555555552E-2</v>
      </c>
      <c r="F4845">
        <f t="shared" si="40"/>
        <v>4.2455555555555552E-2</v>
      </c>
      <c r="G4845">
        <f t="shared" si="40"/>
        <v>4.2455555555555552E-2</v>
      </c>
      <c r="H4845">
        <f t="shared" si="40"/>
        <v>4.2455555555555552E-2</v>
      </c>
      <c r="I4845">
        <f t="shared" si="40"/>
        <v>4.2455555555555552E-2</v>
      </c>
      <c r="J4845">
        <f t="shared" si="40"/>
        <v>4.2455555555555552E-2</v>
      </c>
      <c r="K4845">
        <f t="shared" si="40"/>
        <v>4.2455555555555552E-2</v>
      </c>
      <c r="M4845" t="s">
        <v>470</v>
      </c>
    </row>
    <row r="4846" spans="1:13" hidden="1">
      <c r="A4846" t="s">
        <v>296</v>
      </c>
      <c r="B4846" t="s">
        <v>505</v>
      </c>
      <c r="C4846" t="s">
        <v>285</v>
      </c>
      <c r="D4846">
        <f t="shared" si="39"/>
        <v>4.6648351648351629E-3</v>
      </c>
      <c r="E4846">
        <f t="shared" si="40"/>
        <v>4.6648351648351629E-3</v>
      </c>
      <c r="F4846">
        <f t="shared" si="40"/>
        <v>4.6648351648351629E-3</v>
      </c>
      <c r="G4846">
        <f t="shared" si="40"/>
        <v>4.6648351648351629E-3</v>
      </c>
      <c r="H4846">
        <f t="shared" si="40"/>
        <v>4.6648351648351629E-3</v>
      </c>
      <c r="I4846">
        <f t="shared" si="40"/>
        <v>4.6648351648351629E-3</v>
      </c>
      <c r="J4846">
        <f t="shared" si="40"/>
        <v>4.6648351648351629E-3</v>
      </c>
      <c r="K4846">
        <f t="shared" si="40"/>
        <v>4.6648351648351629E-3</v>
      </c>
      <c r="M4846" t="s">
        <v>470</v>
      </c>
    </row>
    <row r="4847" spans="1:13" hidden="1">
      <c r="A4847" t="s">
        <v>296</v>
      </c>
      <c r="B4847" t="s">
        <v>505</v>
      </c>
      <c r="C4847" t="s">
        <v>286</v>
      </c>
      <c r="D4847">
        <f t="shared" si="39"/>
        <v>0.20767032967032967</v>
      </c>
      <c r="E4847">
        <f t="shared" si="40"/>
        <v>0.20767032967032967</v>
      </c>
      <c r="F4847">
        <f t="shared" si="40"/>
        <v>0.20767032967032967</v>
      </c>
      <c r="G4847">
        <f t="shared" si="40"/>
        <v>0.20767032967032967</v>
      </c>
      <c r="H4847">
        <f t="shared" si="40"/>
        <v>0.20767032967032967</v>
      </c>
      <c r="I4847">
        <f t="shared" si="40"/>
        <v>0.20767032967032967</v>
      </c>
      <c r="J4847">
        <f t="shared" si="40"/>
        <v>0.20767032967032967</v>
      </c>
      <c r="K4847">
        <f t="shared" si="40"/>
        <v>0.20767032967032967</v>
      </c>
      <c r="M4847" t="s">
        <v>470</v>
      </c>
    </row>
    <row r="4848" spans="1:13" hidden="1">
      <c r="A4848" t="s">
        <v>296</v>
      </c>
      <c r="B4848" t="s">
        <v>505</v>
      </c>
      <c r="C4848" t="s">
        <v>287</v>
      </c>
      <c r="D4848">
        <f t="shared" si="39"/>
        <v>0.47156593406593494</v>
      </c>
      <c r="E4848">
        <f t="shared" si="40"/>
        <v>0.47156593406593494</v>
      </c>
      <c r="F4848">
        <f t="shared" si="40"/>
        <v>0.47156593406593494</v>
      </c>
      <c r="G4848">
        <f t="shared" si="40"/>
        <v>0.47156593406593494</v>
      </c>
      <c r="H4848">
        <f t="shared" si="40"/>
        <v>0.47156593406593494</v>
      </c>
      <c r="I4848">
        <f t="shared" si="40"/>
        <v>0.47156593406593494</v>
      </c>
      <c r="J4848">
        <f t="shared" si="40"/>
        <v>0.47156593406593494</v>
      </c>
      <c r="K4848">
        <f t="shared" si="40"/>
        <v>0.47156593406593494</v>
      </c>
      <c r="M4848" t="s">
        <v>470</v>
      </c>
    </row>
    <row r="4849" spans="1:13" hidden="1">
      <c r="A4849" t="s">
        <v>296</v>
      </c>
      <c r="B4849" t="s">
        <v>505</v>
      </c>
      <c r="C4849" t="s">
        <v>288</v>
      </c>
      <c r="D4849">
        <f t="shared" si="39"/>
        <v>6.6495421245421307E-2</v>
      </c>
      <c r="E4849">
        <f t="shared" si="40"/>
        <v>6.6495421245421307E-2</v>
      </c>
      <c r="F4849">
        <f t="shared" si="40"/>
        <v>6.6495421245421307E-2</v>
      </c>
      <c r="G4849">
        <f t="shared" si="40"/>
        <v>6.6495421245421307E-2</v>
      </c>
      <c r="H4849">
        <f t="shared" si="40"/>
        <v>6.6495421245421307E-2</v>
      </c>
      <c r="I4849">
        <f t="shared" si="40"/>
        <v>6.6495421245421307E-2</v>
      </c>
      <c r="J4849">
        <f t="shared" si="40"/>
        <v>6.6495421245421307E-2</v>
      </c>
      <c r="K4849">
        <f t="shared" si="40"/>
        <v>6.6495421245421307E-2</v>
      </c>
      <c r="M4849" t="s">
        <v>470</v>
      </c>
    </row>
    <row r="4850" spans="1:13" hidden="1">
      <c r="A4850" t="s">
        <v>296</v>
      </c>
      <c r="B4850" t="s">
        <v>505</v>
      </c>
      <c r="C4850" t="s">
        <v>289</v>
      </c>
      <c r="D4850">
        <f t="shared" si="39"/>
        <v>6.2311126373626362E-3</v>
      </c>
      <c r="E4850">
        <f t="shared" si="40"/>
        <v>6.2311126373626362E-3</v>
      </c>
      <c r="F4850">
        <f t="shared" si="40"/>
        <v>6.2311126373626362E-3</v>
      </c>
      <c r="G4850">
        <f t="shared" si="40"/>
        <v>6.2311126373626362E-3</v>
      </c>
      <c r="H4850">
        <f t="shared" si="40"/>
        <v>6.2311126373626362E-3</v>
      </c>
      <c r="I4850">
        <f t="shared" si="40"/>
        <v>6.2311126373626362E-3</v>
      </c>
      <c r="J4850">
        <f t="shared" si="40"/>
        <v>6.2311126373626362E-3</v>
      </c>
      <c r="K4850">
        <f t="shared" si="40"/>
        <v>6.2311126373626362E-3</v>
      </c>
      <c r="M4850" t="s">
        <v>470</v>
      </c>
    </row>
    <row r="4851" spans="1:13" hidden="1">
      <c r="A4851" t="s">
        <v>296</v>
      </c>
      <c r="B4851" t="s">
        <v>505</v>
      </c>
      <c r="C4851" t="s">
        <v>290</v>
      </c>
      <c r="D4851">
        <f t="shared" si="39"/>
        <v>0.32360256410256427</v>
      </c>
      <c r="E4851">
        <f t="shared" si="40"/>
        <v>0.32360256410256427</v>
      </c>
      <c r="F4851">
        <f t="shared" si="40"/>
        <v>0.32360256410256427</v>
      </c>
      <c r="G4851">
        <f t="shared" si="40"/>
        <v>0.32360256410256427</v>
      </c>
      <c r="H4851">
        <f t="shared" si="40"/>
        <v>0.32360256410256427</v>
      </c>
      <c r="I4851">
        <f t="shared" si="40"/>
        <v>0.32360256410256427</v>
      </c>
      <c r="J4851">
        <f t="shared" si="40"/>
        <v>0.32360256410256427</v>
      </c>
      <c r="K4851">
        <f t="shared" si="40"/>
        <v>0.32360256410256427</v>
      </c>
      <c r="M4851" t="s">
        <v>470</v>
      </c>
    </row>
    <row r="4852" spans="1:13" hidden="1">
      <c r="A4852" t="s">
        <v>296</v>
      </c>
      <c r="B4852" t="s">
        <v>505</v>
      </c>
      <c r="C4852" t="s">
        <v>291</v>
      </c>
      <c r="D4852">
        <f t="shared" si="39"/>
        <v>0.40044505494505467</v>
      </c>
      <c r="E4852">
        <f t="shared" si="40"/>
        <v>0.40044505494505467</v>
      </c>
      <c r="F4852">
        <f t="shared" si="40"/>
        <v>0.40044505494505467</v>
      </c>
      <c r="G4852">
        <f t="shared" si="40"/>
        <v>0.40044505494505467</v>
      </c>
      <c r="H4852">
        <f t="shared" si="40"/>
        <v>0.40044505494505467</v>
      </c>
      <c r="I4852">
        <f t="shared" si="40"/>
        <v>0.40044505494505467</v>
      </c>
      <c r="J4852">
        <f t="shared" si="40"/>
        <v>0.40044505494505467</v>
      </c>
      <c r="K4852">
        <f t="shared" si="40"/>
        <v>0.40044505494505467</v>
      </c>
      <c r="M4852" t="s">
        <v>470</v>
      </c>
    </row>
    <row r="4853" spans="1:13" hidden="1">
      <c r="A4853" t="s">
        <v>296</v>
      </c>
      <c r="B4853" t="s">
        <v>505</v>
      </c>
      <c r="C4853" t="s">
        <v>292</v>
      </c>
      <c r="D4853">
        <f t="shared" si="39"/>
        <v>0.15704120879120881</v>
      </c>
      <c r="E4853">
        <f t="shared" si="40"/>
        <v>0.15704120879120881</v>
      </c>
      <c r="F4853">
        <f t="shared" si="40"/>
        <v>0.15704120879120881</v>
      </c>
      <c r="G4853">
        <f t="shared" si="40"/>
        <v>0.15704120879120881</v>
      </c>
      <c r="H4853">
        <f t="shared" si="40"/>
        <v>0.15704120879120881</v>
      </c>
      <c r="I4853">
        <f t="shared" si="40"/>
        <v>0.15704120879120881</v>
      </c>
      <c r="J4853">
        <f t="shared" si="40"/>
        <v>0.15704120879120881</v>
      </c>
      <c r="K4853">
        <f t="shared" si="40"/>
        <v>0.15704120879120881</v>
      </c>
      <c r="M4853" t="s">
        <v>470</v>
      </c>
    </row>
    <row r="4854" spans="1:13" hidden="1">
      <c r="A4854" t="s">
        <v>296</v>
      </c>
      <c r="B4854" t="s">
        <v>327</v>
      </c>
      <c r="C4854" t="s">
        <v>278</v>
      </c>
      <c r="D4854">
        <v>1.2274607571560372E-2</v>
      </c>
      <c r="E4854">
        <f t="shared" si="40"/>
        <v>1.2274607571560372E-2</v>
      </c>
      <c r="F4854">
        <f t="shared" si="40"/>
        <v>1.2274607571560372E-2</v>
      </c>
      <c r="G4854">
        <f t="shared" si="40"/>
        <v>1.2274607571560372E-2</v>
      </c>
      <c r="H4854">
        <f t="shared" si="40"/>
        <v>1.2274607571560372E-2</v>
      </c>
      <c r="I4854">
        <f t="shared" si="40"/>
        <v>1.2274607571560372E-2</v>
      </c>
      <c r="J4854">
        <f t="shared" si="40"/>
        <v>1.2274607571560372E-2</v>
      </c>
      <c r="K4854">
        <f t="shared" si="40"/>
        <v>1.2274607571560372E-2</v>
      </c>
    </row>
    <row r="4855" spans="1:13" hidden="1">
      <c r="A4855" t="s">
        <v>296</v>
      </c>
      <c r="B4855" t="s">
        <v>327</v>
      </c>
      <c r="C4855" t="s">
        <v>279</v>
      </c>
      <c r="D4855">
        <v>0.28358518005540145</v>
      </c>
      <c r="E4855">
        <f t="shared" si="40"/>
        <v>0.28358518005540145</v>
      </c>
      <c r="F4855">
        <f t="shared" si="40"/>
        <v>0.28358518005540145</v>
      </c>
      <c r="G4855">
        <f t="shared" si="40"/>
        <v>0.28358518005540145</v>
      </c>
      <c r="H4855">
        <f t="shared" si="40"/>
        <v>0.28358518005540145</v>
      </c>
      <c r="I4855">
        <f t="shared" si="40"/>
        <v>0.28358518005540145</v>
      </c>
      <c r="J4855">
        <f t="shared" si="40"/>
        <v>0.28358518005540145</v>
      </c>
      <c r="K4855">
        <f t="shared" si="40"/>
        <v>0.28358518005540145</v>
      </c>
      <c r="M4855" t="s">
        <v>470</v>
      </c>
    </row>
    <row r="4856" spans="1:13" hidden="1">
      <c r="A4856" t="s">
        <v>296</v>
      </c>
      <c r="B4856" t="s">
        <v>327</v>
      </c>
      <c r="C4856" t="s">
        <v>280</v>
      </c>
      <c r="D4856">
        <v>0.44776333102493249</v>
      </c>
      <c r="E4856">
        <f t="shared" si="40"/>
        <v>0.44776333102493249</v>
      </c>
      <c r="F4856">
        <f t="shared" si="40"/>
        <v>0.44776333102493249</v>
      </c>
      <c r="G4856">
        <f t="shared" si="40"/>
        <v>0.44776333102493249</v>
      </c>
      <c r="H4856">
        <f t="shared" si="40"/>
        <v>0.44776333102493249</v>
      </c>
      <c r="I4856">
        <f t="shared" si="40"/>
        <v>0.44776333102493249</v>
      </c>
      <c r="J4856">
        <f t="shared" si="40"/>
        <v>0.44776333102493249</v>
      </c>
      <c r="K4856">
        <f t="shared" si="40"/>
        <v>0.44776333102493249</v>
      </c>
      <c r="M4856" t="s">
        <v>470</v>
      </c>
    </row>
    <row r="4857" spans="1:13" hidden="1">
      <c r="A4857" t="s">
        <v>296</v>
      </c>
      <c r="B4857" t="s">
        <v>327</v>
      </c>
      <c r="C4857" t="s">
        <v>277</v>
      </c>
      <c r="D4857">
        <v>0.19171494113573426</v>
      </c>
      <c r="E4857">
        <f t="shared" si="40"/>
        <v>0.19171494113573426</v>
      </c>
      <c r="F4857">
        <f t="shared" si="40"/>
        <v>0.19171494113573426</v>
      </c>
      <c r="G4857">
        <f t="shared" si="40"/>
        <v>0.19171494113573426</v>
      </c>
      <c r="H4857">
        <f t="shared" si="40"/>
        <v>0.19171494113573426</v>
      </c>
      <c r="I4857">
        <f t="shared" si="40"/>
        <v>0.19171494113573426</v>
      </c>
      <c r="J4857">
        <f t="shared" si="40"/>
        <v>0.19171494113573426</v>
      </c>
      <c r="K4857">
        <f t="shared" si="40"/>
        <v>0.19171494113573426</v>
      </c>
      <c r="M4857" t="s">
        <v>470</v>
      </c>
    </row>
    <row r="4858" spans="1:13" hidden="1">
      <c r="A4858" t="s">
        <v>296</v>
      </c>
      <c r="B4858" t="s">
        <v>327</v>
      </c>
      <c r="C4858" t="s">
        <v>281</v>
      </c>
      <c r="D4858">
        <v>1.4944196428571448E-3</v>
      </c>
      <c r="E4858">
        <f t="shared" si="40"/>
        <v>1.4944196428571448E-3</v>
      </c>
      <c r="F4858">
        <f t="shared" si="40"/>
        <v>1.4944196428571448E-3</v>
      </c>
      <c r="G4858">
        <f t="shared" si="40"/>
        <v>1.4944196428571448E-3</v>
      </c>
      <c r="H4858">
        <f t="shared" si="40"/>
        <v>1.4944196428571448E-3</v>
      </c>
      <c r="I4858">
        <f t="shared" si="40"/>
        <v>1.4944196428571448E-3</v>
      </c>
      <c r="J4858">
        <f t="shared" si="40"/>
        <v>1.4944196428571448E-3</v>
      </c>
      <c r="K4858">
        <f t="shared" si="40"/>
        <v>1.4944196428571448E-3</v>
      </c>
      <c r="M4858" t="s">
        <v>470</v>
      </c>
    </row>
    <row r="4859" spans="1:13" hidden="1">
      <c r="A4859" t="s">
        <v>296</v>
      </c>
      <c r="B4859" t="s">
        <v>327</v>
      </c>
      <c r="C4859" t="s">
        <v>282</v>
      </c>
      <c r="D4859">
        <v>0.20591540750915754</v>
      </c>
      <c r="E4859">
        <f t="shared" si="40"/>
        <v>0.20591540750915754</v>
      </c>
      <c r="F4859">
        <f t="shared" si="40"/>
        <v>0.20591540750915754</v>
      </c>
      <c r="G4859">
        <f t="shared" si="40"/>
        <v>0.20591540750915754</v>
      </c>
      <c r="H4859">
        <f t="shared" si="40"/>
        <v>0.20591540750915754</v>
      </c>
      <c r="I4859">
        <f t="shared" si="40"/>
        <v>0.20591540750915754</v>
      </c>
      <c r="J4859">
        <f t="shared" si="40"/>
        <v>0.20591540750915754</v>
      </c>
      <c r="K4859">
        <f t="shared" si="40"/>
        <v>0.20591540750915754</v>
      </c>
      <c r="M4859" t="s">
        <v>470</v>
      </c>
    </row>
    <row r="4860" spans="1:13" hidden="1">
      <c r="A4860" t="s">
        <v>296</v>
      </c>
      <c r="B4860" t="s">
        <v>327</v>
      </c>
      <c r="C4860" t="s">
        <v>283</v>
      </c>
      <c r="D4860">
        <v>0.49211298076923216</v>
      </c>
      <c r="E4860">
        <f t="shared" si="40"/>
        <v>0.49211298076923216</v>
      </c>
      <c r="F4860">
        <f t="shared" si="40"/>
        <v>0.49211298076923216</v>
      </c>
      <c r="G4860">
        <f t="shared" si="40"/>
        <v>0.49211298076923216</v>
      </c>
      <c r="H4860">
        <f t="shared" si="40"/>
        <v>0.49211298076923216</v>
      </c>
      <c r="I4860">
        <f t="shared" si="40"/>
        <v>0.49211298076923216</v>
      </c>
      <c r="J4860">
        <f t="shared" si="40"/>
        <v>0.49211298076923216</v>
      </c>
      <c r="K4860">
        <f t="shared" si="40"/>
        <v>0.49211298076923216</v>
      </c>
      <c r="M4860" t="s">
        <v>470</v>
      </c>
    </row>
    <row r="4861" spans="1:13" hidden="1">
      <c r="A4861" t="s">
        <v>296</v>
      </c>
      <c r="B4861" t="s">
        <v>327</v>
      </c>
      <c r="C4861" t="s">
        <v>284</v>
      </c>
      <c r="D4861">
        <v>4.8926785714285312E-2</v>
      </c>
      <c r="E4861">
        <f t="shared" si="40"/>
        <v>4.8926785714285312E-2</v>
      </c>
      <c r="F4861">
        <f t="shared" si="40"/>
        <v>4.8926785714285312E-2</v>
      </c>
      <c r="G4861">
        <f t="shared" si="40"/>
        <v>4.8926785714285312E-2</v>
      </c>
      <c r="H4861">
        <f t="shared" si="40"/>
        <v>4.8926785714285312E-2</v>
      </c>
      <c r="I4861">
        <f t="shared" si="40"/>
        <v>4.8926785714285312E-2</v>
      </c>
      <c r="J4861">
        <f t="shared" si="40"/>
        <v>4.8926785714285312E-2</v>
      </c>
      <c r="K4861">
        <f t="shared" si="40"/>
        <v>4.8926785714285312E-2</v>
      </c>
      <c r="M4861" t="s">
        <v>470</v>
      </c>
    </row>
    <row r="4862" spans="1:13" hidden="1">
      <c r="A4862" t="s">
        <v>296</v>
      </c>
      <c r="B4862" t="s">
        <v>327</v>
      </c>
      <c r="C4862" t="s">
        <v>285</v>
      </c>
      <c r="D4862">
        <v>7.3664704106279994E-3</v>
      </c>
      <c r="E4862">
        <f t="shared" si="40"/>
        <v>7.3664704106279994E-3</v>
      </c>
      <c r="F4862">
        <f t="shared" si="40"/>
        <v>7.3664704106279994E-3</v>
      </c>
      <c r="G4862">
        <f t="shared" si="40"/>
        <v>7.3664704106279994E-3</v>
      </c>
      <c r="H4862">
        <f t="shared" si="40"/>
        <v>7.3664704106279994E-3</v>
      </c>
      <c r="I4862">
        <f t="shared" si="40"/>
        <v>7.3664704106279994E-3</v>
      </c>
      <c r="J4862">
        <f t="shared" si="40"/>
        <v>7.3664704106279994E-3</v>
      </c>
      <c r="K4862">
        <f t="shared" si="40"/>
        <v>7.3664704106279994E-3</v>
      </c>
      <c r="M4862" t="s">
        <v>470</v>
      </c>
    </row>
    <row r="4863" spans="1:13" hidden="1">
      <c r="A4863" t="s">
        <v>296</v>
      </c>
      <c r="B4863" t="s">
        <v>327</v>
      </c>
      <c r="C4863" t="s">
        <v>286</v>
      </c>
      <c r="D4863">
        <v>0.24365743885869443</v>
      </c>
      <c r="E4863">
        <f t="shared" si="40"/>
        <v>0.24365743885869443</v>
      </c>
      <c r="F4863">
        <f t="shared" si="40"/>
        <v>0.24365743885869443</v>
      </c>
      <c r="G4863">
        <f t="shared" si="40"/>
        <v>0.24365743885869443</v>
      </c>
      <c r="H4863">
        <f t="shared" si="40"/>
        <v>0.24365743885869443</v>
      </c>
      <c r="I4863">
        <f t="shared" si="40"/>
        <v>0.24365743885869443</v>
      </c>
      <c r="J4863">
        <f t="shared" si="40"/>
        <v>0.24365743885869443</v>
      </c>
      <c r="K4863">
        <f t="shared" si="40"/>
        <v>0.24365743885869443</v>
      </c>
      <c r="M4863" t="s">
        <v>470</v>
      </c>
    </row>
    <row r="4864" spans="1:13" hidden="1">
      <c r="A4864" t="s">
        <v>296</v>
      </c>
      <c r="B4864" t="s">
        <v>327</v>
      </c>
      <c r="C4864" t="s">
        <v>287</v>
      </c>
      <c r="D4864">
        <v>0.51420336762422503</v>
      </c>
      <c r="E4864">
        <f t="shared" si="40"/>
        <v>0.51420336762422503</v>
      </c>
      <c r="F4864">
        <f t="shared" si="40"/>
        <v>0.51420336762422503</v>
      </c>
      <c r="G4864">
        <f t="shared" si="40"/>
        <v>0.51420336762422503</v>
      </c>
      <c r="H4864">
        <f t="shared" si="40"/>
        <v>0.51420336762422503</v>
      </c>
      <c r="I4864">
        <f t="shared" si="40"/>
        <v>0.51420336762422503</v>
      </c>
      <c r="J4864">
        <f t="shared" si="40"/>
        <v>0.51420336762422503</v>
      </c>
      <c r="K4864">
        <f t="shared" si="40"/>
        <v>0.51420336762422503</v>
      </c>
      <c r="M4864" t="s">
        <v>470</v>
      </c>
    </row>
    <row r="4865" spans="1:13" hidden="1">
      <c r="A4865" t="s">
        <v>296</v>
      </c>
      <c r="B4865" t="s">
        <v>327</v>
      </c>
      <c r="C4865" t="s">
        <v>288</v>
      </c>
      <c r="D4865">
        <v>8.2408118206521455E-2</v>
      </c>
      <c r="E4865">
        <f t="shared" si="40"/>
        <v>8.2408118206521455E-2</v>
      </c>
      <c r="F4865">
        <f t="shared" si="40"/>
        <v>8.2408118206521455E-2</v>
      </c>
      <c r="G4865">
        <f t="shared" si="40"/>
        <v>8.2408118206521455E-2</v>
      </c>
      <c r="H4865">
        <f t="shared" si="40"/>
        <v>8.2408118206521455E-2</v>
      </c>
      <c r="I4865">
        <f t="shared" si="40"/>
        <v>8.2408118206521455E-2</v>
      </c>
      <c r="J4865">
        <f t="shared" si="40"/>
        <v>8.2408118206521455E-2</v>
      </c>
      <c r="K4865">
        <f t="shared" si="40"/>
        <v>8.2408118206521455E-2</v>
      </c>
      <c r="M4865" t="s">
        <v>470</v>
      </c>
    </row>
    <row r="4866" spans="1:13" hidden="1">
      <c r="A4866" t="s">
        <v>296</v>
      </c>
      <c r="B4866" t="s">
        <v>327</v>
      </c>
      <c r="C4866" t="s">
        <v>289</v>
      </c>
      <c r="D4866">
        <v>6.0064113451086783E-3</v>
      </c>
      <c r="E4866">
        <f t="shared" si="40"/>
        <v>6.0064113451086783E-3</v>
      </c>
      <c r="F4866">
        <f t="shared" si="40"/>
        <v>6.0064113451086783E-3</v>
      </c>
      <c r="G4866">
        <f t="shared" si="40"/>
        <v>6.0064113451086783E-3</v>
      </c>
      <c r="H4866">
        <f t="shared" si="40"/>
        <v>6.0064113451086783E-3</v>
      </c>
      <c r="I4866">
        <f t="shared" si="40"/>
        <v>6.0064113451086783E-3</v>
      </c>
      <c r="J4866">
        <f t="shared" si="40"/>
        <v>6.0064113451086783E-3</v>
      </c>
      <c r="K4866">
        <f t="shared" si="40"/>
        <v>6.0064113451086783E-3</v>
      </c>
      <c r="M4866" t="s">
        <v>470</v>
      </c>
    </row>
    <row r="4867" spans="1:13" hidden="1">
      <c r="A4867" t="s">
        <v>296</v>
      </c>
      <c r="B4867" t="s">
        <v>327</v>
      </c>
      <c r="C4867" t="s">
        <v>290</v>
      </c>
      <c r="D4867">
        <v>0.29797418478260845</v>
      </c>
      <c r="E4867">
        <f t="shared" si="40"/>
        <v>0.29797418478260845</v>
      </c>
      <c r="F4867">
        <f t="shared" si="40"/>
        <v>0.29797418478260845</v>
      </c>
      <c r="G4867">
        <f t="shared" si="40"/>
        <v>0.29797418478260845</v>
      </c>
      <c r="H4867">
        <f t="shared" si="40"/>
        <v>0.29797418478260845</v>
      </c>
      <c r="I4867">
        <f t="shared" si="40"/>
        <v>0.29797418478260845</v>
      </c>
      <c r="J4867">
        <f t="shared" si="40"/>
        <v>0.29797418478260845</v>
      </c>
      <c r="K4867">
        <f t="shared" si="40"/>
        <v>0.29797418478260845</v>
      </c>
      <c r="M4867" t="s">
        <v>470</v>
      </c>
    </row>
    <row r="4868" spans="1:13" hidden="1">
      <c r="A4868" t="s">
        <v>296</v>
      </c>
      <c r="B4868" t="s">
        <v>327</v>
      </c>
      <c r="C4868" t="s">
        <v>291</v>
      </c>
      <c r="D4868">
        <v>0.36322860054347861</v>
      </c>
      <c r="E4868">
        <f t="shared" si="40"/>
        <v>0.36322860054347861</v>
      </c>
      <c r="F4868">
        <f t="shared" si="40"/>
        <v>0.36322860054347861</v>
      </c>
      <c r="G4868">
        <f t="shared" si="40"/>
        <v>0.36322860054347861</v>
      </c>
      <c r="H4868">
        <f t="shared" si="40"/>
        <v>0.36322860054347861</v>
      </c>
      <c r="I4868">
        <f t="shared" si="40"/>
        <v>0.36322860054347861</v>
      </c>
      <c r="J4868">
        <f t="shared" si="40"/>
        <v>0.36322860054347861</v>
      </c>
      <c r="K4868">
        <f t="shared" si="40"/>
        <v>0.36322860054347861</v>
      </c>
      <c r="M4868" t="s">
        <v>470</v>
      </c>
    </row>
    <row r="4869" spans="1:13" hidden="1">
      <c r="A4869" t="s">
        <v>296</v>
      </c>
      <c r="B4869" t="s">
        <v>327</v>
      </c>
      <c r="C4869" t="s">
        <v>292</v>
      </c>
      <c r="D4869">
        <v>0.13521433423912982</v>
      </c>
      <c r="E4869">
        <f t="shared" si="40"/>
        <v>0.13521433423912982</v>
      </c>
      <c r="F4869">
        <f t="shared" si="40"/>
        <v>0.13521433423912982</v>
      </c>
      <c r="G4869">
        <f t="shared" si="40"/>
        <v>0.13521433423912982</v>
      </c>
      <c r="H4869">
        <f t="shared" si="40"/>
        <v>0.13521433423912982</v>
      </c>
      <c r="I4869">
        <f t="shared" si="40"/>
        <v>0.13521433423912982</v>
      </c>
      <c r="J4869">
        <f t="shared" si="40"/>
        <v>0.13521433423912982</v>
      </c>
      <c r="K4869">
        <f t="shared" si="40"/>
        <v>0.13521433423912982</v>
      </c>
      <c r="M4869" t="s">
        <v>470</v>
      </c>
    </row>
    <row r="4870" spans="1:13" hidden="1">
      <c r="A4870" t="s">
        <v>296</v>
      </c>
      <c r="B4870" t="s">
        <v>326</v>
      </c>
      <c r="C4870" t="s">
        <v>278</v>
      </c>
      <c r="D4870">
        <f t="shared" si="39"/>
        <v>1.2274607571560372E-2</v>
      </c>
      <c r="E4870">
        <f t="shared" si="40"/>
        <v>1.2274607571560372E-2</v>
      </c>
      <c r="F4870">
        <f t="shared" si="40"/>
        <v>1.2274607571560372E-2</v>
      </c>
      <c r="G4870">
        <f t="shared" si="40"/>
        <v>1.2274607571560372E-2</v>
      </c>
      <c r="H4870">
        <f t="shared" si="40"/>
        <v>1.2274607571560372E-2</v>
      </c>
      <c r="I4870">
        <f t="shared" si="40"/>
        <v>1.2274607571560372E-2</v>
      </c>
      <c r="J4870">
        <f t="shared" si="40"/>
        <v>1.2274607571560372E-2</v>
      </c>
      <c r="K4870">
        <f t="shared" si="40"/>
        <v>1.2274607571560372E-2</v>
      </c>
    </row>
    <row r="4871" spans="1:13" hidden="1">
      <c r="A4871" t="s">
        <v>296</v>
      </c>
      <c r="B4871" t="s">
        <v>326</v>
      </c>
      <c r="C4871" t="s">
        <v>279</v>
      </c>
      <c r="D4871">
        <f t="shared" ref="D4871:D4901" si="41">D4855</f>
        <v>0.28358518005540145</v>
      </c>
      <c r="E4871">
        <f t="shared" si="40"/>
        <v>0.28358518005540145</v>
      </c>
      <c r="F4871">
        <f t="shared" si="40"/>
        <v>0.28358518005540145</v>
      </c>
      <c r="G4871">
        <f t="shared" si="40"/>
        <v>0.28358518005540145</v>
      </c>
      <c r="H4871">
        <f t="shared" si="40"/>
        <v>0.28358518005540145</v>
      </c>
      <c r="I4871">
        <f t="shared" si="40"/>
        <v>0.28358518005540145</v>
      </c>
      <c r="J4871">
        <f t="shared" si="40"/>
        <v>0.28358518005540145</v>
      </c>
      <c r="K4871">
        <f t="shared" si="40"/>
        <v>0.28358518005540145</v>
      </c>
      <c r="M4871" t="s">
        <v>470</v>
      </c>
    </row>
    <row r="4872" spans="1:13" hidden="1">
      <c r="A4872" t="s">
        <v>296</v>
      </c>
      <c r="B4872" t="s">
        <v>326</v>
      </c>
      <c r="C4872" t="s">
        <v>280</v>
      </c>
      <c r="D4872">
        <f t="shared" si="41"/>
        <v>0.44776333102493249</v>
      </c>
      <c r="E4872">
        <f t="shared" si="40"/>
        <v>0.44776333102493249</v>
      </c>
      <c r="F4872">
        <f t="shared" si="40"/>
        <v>0.44776333102493249</v>
      </c>
      <c r="G4872">
        <f t="shared" si="40"/>
        <v>0.44776333102493249</v>
      </c>
      <c r="H4872">
        <f t="shared" si="40"/>
        <v>0.44776333102493249</v>
      </c>
      <c r="I4872">
        <f t="shared" si="40"/>
        <v>0.44776333102493249</v>
      </c>
      <c r="J4872">
        <f t="shared" si="40"/>
        <v>0.44776333102493249</v>
      </c>
      <c r="K4872">
        <f t="shared" si="40"/>
        <v>0.44776333102493249</v>
      </c>
      <c r="M4872" t="s">
        <v>470</v>
      </c>
    </row>
    <row r="4873" spans="1:13" hidden="1">
      <c r="A4873" t="s">
        <v>296</v>
      </c>
      <c r="B4873" t="s">
        <v>326</v>
      </c>
      <c r="C4873" t="s">
        <v>277</v>
      </c>
      <c r="D4873">
        <f t="shared" si="41"/>
        <v>0.19171494113573426</v>
      </c>
      <c r="E4873">
        <f t="shared" si="40"/>
        <v>0.19171494113573426</v>
      </c>
      <c r="F4873">
        <f t="shared" si="40"/>
        <v>0.19171494113573426</v>
      </c>
      <c r="G4873">
        <f t="shared" si="40"/>
        <v>0.19171494113573426</v>
      </c>
      <c r="H4873">
        <f t="shared" si="40"/>
        <v>0.19171494113573426</v>
      </c>
      <c r="I4873">
        <f t="shared" si="40"/>
        <v>0.19171494113573426</v>
      </c>
      <c r="J4873">
        <f t="shared" si="40"/>
        <v>0.19171494113573426</v>
      </c>
      <c r="K4873">
        <f t="shared" si="40"/>
        <v>0.19171494113573426</v>
      </c>
      <c r="M4873" t="s">
        <v>470</v>
      </c>
    </row>
    <row r="4874" spans="1:13" hidden="1">
      <c r="A4874" t="s">
        <v>296</v>
      </c>
      <c r="B4874" t="s">
        <v>326</v>
      </c>
      <c r="C4874" t="s">
        <v>281</v>
      </c>
      <c r="D4874">
        <f t="shared" si="41"/>
        <v>1.4944196428571448E-3</v>
      </c>
      <c r="E4874">
        <f t="shared" si="40"/>
        <v>1.4944196428571448E-3</v>
      </c>
      <c r="F4874">
        <f t="shared" si="40"/>
        <v>1.4944196428571448E-3</v>
      </c>
      <c r="G4874">
        <f t="shared" si="40"/>
        <v>1.4944196428571448E-3</v>
      </c>
      <c r="H4874">
        <f t="shared" si="40"/>
        <v>1.4944196428571448E-3</v>
      </c>
      <c r="I4874">
        <f t="shared" si="40"/>
        <v>1.4944196428571448E-3</v>
      </c>
      <c r="J4874">
        <f t="shared" si="40"/>
        <v>1.4944196428571448E-3</v>
      </c>
      <c r="K4874">
        <f t="shared" si="40"/>
        <v>1.4944196428571448E-3</v>
      </c>
      <c r="M4874" t="s">
        <v>470</v>
      </c>
    </row>
    <row r="4875" spans="1:13" hidden="1">
      <c r="A4875" t="s">
        <v>296</v>
      </c>
      <c r="B4875" t="s">
        <v>326</v>
      </c>
      <c r="C4875" t="s">
        <v>282</v>
      </c>
      <c r="D4875">
        <f t="shared" si="41"/>
        <v>0.20591540750915754</v>
      </c>
      <c r="E4875">
        <f t="shared" si="40"/>
        <v>0.20591540750915754</v>
      </c>
      <c r="F4875">
        <f t="shared" si="40"/>
        <v>0.20591540750915754</v>
      </c>
      <c r="G4875">
        <f t="shared" si="40"/>
        <v>0.20591540750915754</v>
      </c>
      <c r="H4875">
        <f t="shared" si="40"/>
        <v>0.20591540750915754</v>
      </c>
      <c r="I4875">
        <f t="shared" si="40"/>
        <v>0.20591540750915754</v>
      </c>
      <c r="J4875">
        <f t="shared" si="40"/>
        <v>0.20591540750915754</v>
      </c>
      <c r="K4875">
        <f t="shared" si="40"/>
        <v>0.20591540750915754</v>
      </c>
      <c r="M4875" t="s">
        <v>470</v>
      </c>
    </row>
    <row r="4876" spans="1:13" hidden="1">
      <c r="A4876" t="s">
        <v>296</v>
      </c>
      <c r="B4876" t="s">
        <v>326</v>
      </c>
      <c r="C4876" t="s">
        <v>283</v>
      </c>
      <c r="D4876">
        <f t="shared" si="41"/>
        <v>0.49211298076923216</v>
      </c>
      <c r="E4876">
        <f t="shared" si="40"/>
        <v>0.49211298076923216</v>
      </c>
      <c r="F4876">
        <f t="shared" si="40"/>
        <v>0.49211298076923216</v>
      </c>
      <c r="G4876">
        <f t="shared" si="40"/>
        <v>0.49211298076923216</v>
      </c>
      <c r="H4876">
        <f t="shared" si="40"/>
        <v>0.49211298076923216</v>
      </c>
      <c r="I4876">
        <f t="shared" si="40"/>
        <v>0.49211298076923216</v>
      </c>
      <c r="J4876">
        <f t="shared" si="40"/>
        <v>0.49211298076923216</v>
      </c>
      <c r="K4876">
        <f t="shared" si="40"/>
        <v>0.49211298076923216</v>
      </c>
      <c r="M4876" t="s">
        <v>470</v>
      </c>
    </row>
    <row r="4877" spans="1:13" hidden="1">
      <c r="A4877" t="s">
        <v>296</v>
      </c>
      <c r="B4877" t="s">
        <v>326</v>
      </c>
      <c r="C4877" t="s">
        <v>284</v>
      </c>
      <c r="D4877">
        <f t="shared" si="41"/>
        <v>4.8926785714285312E-2</v>
      </c>
      <c r="E4877">
        <f t="shared" si="40"/>
        <v>4.8926785714285312E-2</v>
      </c>
      <c r="F4877">
        <f t="shared" si="40"/>
        <v>4.8926785714285312E-2</v>
      </c>
      <c r="G4877">
        <f t="shared" si="40"/>
        <v>4.8926785714285312E-2</v>
      </c>
      <c r="H4877">
        <f t="shared" si="40"/>
        <v>4.8926785714285312E-2</v>
      </c>
      <c r="I4877">
        <f t="shared" si="40"/>
        <v>4.8926785714285312E-2</v>
      </c>
      <c r="J4877">
        <f t="shared" si="40"/>
        <v>4.8926785714285312E-2</v>
      </c>
      <c r="K4877">
        <f t="shared" si="40"/>
        <v>4.8926785714285312E-2</v>
      </c>
      <c r="M4877" t="s">
        <v>470</v>
      </c>
    </row>
    <row r="4878" spans="1:13" hidden="1">
      <c r="A4878" t="s">
        <v>296</v>
      </c>
      <c r="B4878" t="s">
        <v>326</v>
      </c>
      <c r="C4878" t="s">
        <v>285</v>
      </c>
      <c r="D4878">
        <f t="shared" si="41"/>
        <v>7.3664704106279994E-3</v>
      </c>
      <c r="E4878">
        <f t="shared" si="40"/>
        <v>7.3664704106279994E-3</v>
      </c>
      <c r="F4878">
        <f t="shared" si="40"/>
        <v>7.3664704106279994E-3</v>
      </c>
      <c r="G4878">
        <f t="shared" si="40"/>
        <v>7.3664704106279994E-3</v>
      </c>
      <c r="H4878">
        <f t="shared" si="40"/>
        <v>7.3664704106279994E-3</v>
      </c>
      <c r="I4878">
        <f t="shared" si="40"/>
        <v>7.3664704106279994E-3</v>
      </c>
      <c r="J4878">
        <f t="shared" si="40"/>
        <v>7.3664704106279994E-3</v>
      </c>
      <c r="K4878">
        <f t="shared" ref="K4878:K4941" si="42">$D4878</f>
        <v>7.3664704106279994E-3</v>
      </c>
      <c r="M4878" t="s">
        <v>470</v>
      </c>
    </row>
    <row r="4879" spans="1:13" hidden="1">
      <c r="A4879" t="s">
        <v>296</v>
      </c>
      <c r="B4879" t="s">
        <v>326</v>
      </c>
      <c r="C4879" t="s">
        <v>286</v>
      </c>
      <c r="D4879">
        <f t="shared" si="41"/>
        <v>0.24365743885869443</v>
      </c>
      <c r="E4879">
        <f t="shared" ref="E4879:J4921" si="43">$D4879</f>
        <v>0.24365743885869443</v>
      </c>
      <c r="F4879">
        <f t="shared" si="43"/>
        <v>0.24365743885869443</v>
      </c>
      <c r="G4879">
        <f t="shared" si="43"/>
        <v>0.24365743885869443</v>
      </c>
      <c r="H4879">
        <f t="shared" si="43"/>
        <v>0.24365743885869443</v>
      </c>
      <c r="I4879">
        <f t="shared" si="43"/>
        <v>0.24365743885869443</v>
      </c>
      <c r="J4879">
        <f t="shared" si="43"/>
        <v>0.24365743885869443</v>
      </c>
      <c r="K4879">
        <f t="shared" si="42"/>
        <v>0.24365743885869443</v>
      </c>
      <c r="M4879" t="s">
        <v>470</v>
      </c>
    </row>
    <row r="4880" spans="1:13" hidden="1">
      <c r="A4880" t="s">
        <v>296</v>
      </c>
      <c r="B4880" t="s">
        <v>326</v>
      </c>
      <c r="C4880" t="s">
        <v>287</v>
      </c>
      <c r="D4880">
        <f t="shared" si="41"/>
        <v>0.51420336762422503</v>
      </c>
      <c r="E4880">
        <f t="shared" si="43"/>
        <v>0.51420336762422503</v>
      </c>
      <c r="F4880">
        <f t="shared" si="43"/>
        <v>0.51420336762422503</v>
      </c>
      <c r="G4880">
        <f t="shared" si="43"/>
        <v>0.51420336762422503</v>
      </c>
      <c r="H4880">
        <f t="shared" si="43"/>
        <v>0.51420336762422503</v>
      </c>
      <c r="I4880">
        <f t="shared" si="43"/>
        <v>0.51420336762422503</v>
      </c>
      <c r="J4880">
        <f t="shared" si="43"/>
        <v>0.51420336762422503</v>
      </c>
      <c r="K4880">
        <f t="shared" si="42"/>
        <v>0.51420336762422503</v>
      </c>
      <c r="M4880" t="s">
        <v>470</v>
      </c>
    </row>
    <row r="4881" spans="1:13" hidden="1">
      <c r="A4881" t="s">
        <v>296</v>
      </c>
      <c r="B4881" t="s">
        <v>326</v>
      </c>
      <c r="C4881" t="s">
        <v>288</v>
      </c>
      <c r="D4881">
        <f t="shared" si="41"/>
        <v>8.2408118206521455E-2</v>
      </c>
      <c r="E4881">
        <f t="shared" si="43"/>
        <v>8.2408118206521455E-2</v>
      </c>
      <c r="F4881">
        <f t="shared" si="43"/>
        <v>8.2408118206521455E-2</v>
      </c>
      <c r="G4881">
        <f t="shared" si="43"/>
        <v>8.2408118206521455E-2</v>
      </c>
      <c r="H4881">
        <f t="shared" si="43"/>
        <v>8.2408118206521455E-2</v>
      </c>
      <c r="I4881">
        <f t="shared" si="43"/>
        <v>8.2408118206521455E-2</v>
      </c>
      <c r="J4881">
        <f t="shared" si="43"/>
        <v>8.2408118206521455E-2</v>
      </c>
      <c r="K4881">
        <f t="shared" si="42"/>
        <v>8.2408118206521455E-2</v>
      </c>
      <c r="M4881" t="s">
        <v>470</v>
      </c>
    </row>
    <row r="4882" spans="1:13" hidden="1">
      <c r="A4882" t="s">
        <v>296</v>
      </c>
      <c r="B4882" t="s">
        <v>326</v>
      </c>
      <c r="C4882" t="s">
        <v>289</v>
      </c>
      <c r="D4882">
        <f t="shared" si="41"/>
        <v>6.0064113451086783E-3</v>
      </c>
      <c r="E4882">
        <f t="shared" si="43"/>
        <v>6.0064113451086783E-3</v>
      </c>
      <c r="F4882">
        <f t="shared" si="43"/>
        <v>6.0064113451086783E-3</v>
      </c>
      <c r="G4882">
        <f t="shared" si="43"/>
        <v>6.0064113451086783E-3</v>
      </c>
      <c r="H4882">
        <f t="shared" si="43"/>
        <v>6.0064113451086783E-3</v>
      </c>
      <c r="I4882">
        <f t="shared" si="43"/>
        <v>6.0064113451086783E-3</v>
      </c>
      <c r="J4882">
        <f t="shared" si="43"/>
        <v>6.0064113451086783E-3</v>
      </c>
      <c r="K4882">
        <f t="shared" si="42"/>
        <v>6.0064113451086783E-3</v>
      </c>
      <c r="M4882" t="s">
        <v>470</v>
      </c>
    </row>
    <row r="4883" spans="1:13" hidden="1">
      <c r="A4883" t="s">
        <v>296</v>
      </c>
      <c r="B4883" t="s">
        <v>326</v>
      </c>
      <c r="C4883" t="s">
        <v>290</v>
      </c>
      <c r="D4883">
        <f t="shared" si="41"/>
        <v>0.29797418478260845</v>
      </c>
      <c r="E4883">
        <f t="shared" si="43"/>
        <v>0.29797418478260845</v>
      </c>
      <c r="F4883">
        <f t="shared" si="43"/>
        <v>0.29797418478260845</v>
      </c>
      <c r="G4883">
        <f t="shared" si="43"/>
        <v>0.29797418478260845</v>
      </c>
      <c r="H4883">
        <f t="shared" si="43"/>
        <v>0.29797418478260845</v>
      </c>
      <c r="I4883">
        <f t="shared" si="43"/>
        <v>0.29797418478260845</v>
      </c>
      <c r="J4883">
        <f t="shared" si="43"/>
        <v>0.29797418478260845</v>
      </c>
      <c r="K4883">
        <f t="shared" si="42"/>
        <v>0.29797418478260845</v>
      </c>
      <c r="M4883" t="s">
        <v>470</v>
      </c>
    </row>
    <row r="4884" spans="1:13" hidden="1">
      <c r="A4884" t="s">
        <v>296</v>
      </c>
      <c r="B4884" t="s">
        <v>326</v>
      </c>
      <c r="C4884" t="s">
        <v>291</v>
      </c>
      <c r="D4884">
        <f t="shared" si="41"/>
        <v>0.36322860054347861</v>
      </c>
      <c r="E4884">
        <f t="shared" si="43"/>
        <v>0.36322860054347861</v>
      </c>
      <c r="F4884">
        <f t="shared" si="43"/>
        <v>0.36322860054347861</v>
      </c>
      <c r="G4884">
        <f t="shared" si="43"/>
        <v>0.36322860054347861</v>
      </c>
      <c r="H4884">
        <f t="shared" si="43"/>
        <v>0.36322860054347861</v>
      </c>
      <c r="I4884">
        <f t="shared" si="43"/>
        <v>0.36322860054347861</v>
      </c>
      <c r="J4884">
        <f t="shared" si="43"/>
        <v>0.36322860054347861</v>
      </c>
      <c r="K4884">
        <f t="shared" si="42"/>
        <v>0.36322860054347861</v>
      </c>
      <c r="M4884" t="s">
        <v>470</v>
      </c>
    </row>
    <row r="4885" spans="1:13" hidden="1">
      <c r="A4885" t="s">
        <v>296</v>
      </c>
      <c r="B4885" t="s">
        <v>326</v>
      </c>
      <c r="C4885" t="s">
        <v>292</v>
      </c>
      <c r="D4885">
        <f t="shared" si="41"/>
        <v>0.13521433423912982</v>
      </c>
      <c r="E4885">
        <f t="shared" si="43"/>
        <v>0.13521433423912982</v>
      </c>
      <c r="F4885">
        <f t="shared" si="43"/>
        <v>0.13521433423912982</v>
      </c>
      <c r="G4885">
        <f t="shared" si="43"/>
        <v>0.13521433423912982</v>
      </c>
      <c r="H4885">
        <f t="shared" si="43"/>
        <v>0.13521433423912982</v>
      </c>
      <c r="I4885">
        <f t="shared" si="43"/>
        <v>0.13521433423912982</v>
      </c>
      <c r="J4885">
        <f t="shared" si="43"/>
        <v>0.13521433423912982</v>
      </c>
      <c r="K4885">
        <f t="shared" si="42"/>
        <v>0.13521433423912982</v>
      </c>
      <c r="M4885" t="s">
        <v>470</v>
      </c>
    </row>
    <row r="4886" spans="1:13" hidden="1">
      <c r="A4886" t="s">
        <v>296</v>
      </c>
      <c r="B4886" t="s">
        <v>328</v>
      </c>
      <c r="C4886" t="s">
        <v>278</v>
      </c>
      <c r="D4886">
        <f t="shared" si="41"/>
        <v>1.2274607571560372E-2</v>
      </c>
      <c r="E4886">
        <f t="shared" si="43"/>
        <v>1.2274607571560372E-2</v>
      </c>
      <c r="F4886">
        <f t="shared" si="43"/>
        <v>1.2274607571560372E-2</v>
      </c>
      <c r="G4886">
        <f t="shared" si="43"/>
        <v>1.2274607571560372E-2</v>
      </c>
      <c r="H4886">
        <f t="shared" si="43"/>
        <v>1.2274607571560372E-2</v>
      </c>
      <c r="I4886">
        <f t="shared" si="43"/>
        <v>1.2274607571560372E-2</v>
      </c>
      <c r="J4886">
        <f t="shared" si="43"/>
        <v>1.2274607571560372E-2</v>
      </c>
      <c r="K4886">
        <f t="shared" si="42"/>
        <v>1.2274607571560372E-2</v>
      </c>
    </row>
    <row r="4887" spans="1:13" hidden="1">
      <c r="A4887" t="s">
        <v>296</v>
      </c>
      <c r="B4887" t="s">
        <v>328</v>
      </c>
      <c r="C4887" t="s">
        <v>279</v>
      </c>
      <c r="D4887">
        <f t="shared" si="41"/>
        <v>0.28358518005540145</v>
      </c>
      <c r="E4887">
        <f t="shared" si="43"/>
        <v>0.28358518005540145</v>
      </c>
      <c r="F4887">
        <f t="shared" si="43"/>
        <v>0.28358518005540145</v>
      </c>
      <c r="G4887">
        <f t="shared" si="43"/>
        <v>0.28358518005540145</v>
      </c>
      <c r="H4887">
        <f t="shared" si="43"/>
        <v>0.28358518005540145</v>
      </c>
      <c r="I4887">
        <f t="shared" si="43"/>
        <v>0.28358518005540145</v>
      </c>
      <c r="J4887">
        <f t="shared" si="43"/>
        <v>0.28358518005540145</v>
      </c>
      <c r="K4887">
        <f t="shared" si="42"/>
        <v>0.28358518005540145</v>
      </c>
      <c r="M4887" t="s">
        <v>470</v>
      </c>
    </row>
    <row r="4888" spans="1:13" hidden="1">
      <c r="A4888" t="s">
        <v>296</v>
      </c>
      <c r="B4888" t="s">
        <v>328</v>
      </c>
      <c r="C4888" t="s">
        <v>280</v>
      </c>
      <c r="D4888">
        <f t="shared" si="41"/>
        <v>0.44776333102493249</v>
      </c>
      <c r="E4888">
        <f t="shared" si="43"/>
        <v>0.44776333102493249</v>
      </c>
      <c r="F4888">
        <f t="shared" si="43"/>
        <v>0.44776333102493249</v>
      </c>
      <c r="G4888">
        <f t="shared" si="43"/>
        <v>0.44776333102493249</v>
      </c>
      <c r="H4888">
        <f t="shared" si="43"/>
        <v>0.44776333102493249</v>
      </c>
      <c r="I4888">
        <f t="shared" si="43"/>
        <v>0.44776333102493249</v>
      </c>
      <c r="J4888">
        <f t="shared" si="43"/>
        <v>0.44776333102493249</v>
      </c>
      <c r="K4888">
        <f t="shared" si="42"/>
        <v>0.44776333102493249</v>
      </c>
      <c r="M4888" t="s">
        <v>470</v>
      </c>
    </row>
    <row r="4889" spans="1:13" hidden="1">
      <c r="A4889" t="s">
        <v>296</v>
      </c>
      <c r="B4889" t="s">
        <v>328</v>
      </c>
      <c r="C4889" t="s">
        <v>277</v>
      </c>
      <c r="D4889">
        <f t="shared" si="41"/>
        <v>0.19171494113573426</v>
      </c>
      <c r="E4889">
        <f t="shared" si="43"/>
        <v>0.19171494113573426</v>
      </c>
      <c r="F4889">
        <f t="shared" si="43"/>
        <v>0.19171494113573426</v>
      </c>
      <c r="G4889">
        <f t="shared" si="43"/>
        <v>0.19171494113573426</v>
      </c>
      <c r="H4889">
        <f t="shared" si="43"/>
        <v>0.19171494113573426</v>
      </c>
      <c r="I4889">
        <f t="shared" si="43"/>
        <v>0.19171494113573426</v>
      </c>
      <c r="J4889">
        <f t="shared" si="43"/>
        <v>0.19171494113573426</v>
      </c>
      <c r="K4889">
        <f t="shared" si="42"/>
        <v>0.19171494113573426</v>
      </c>
      <c r="M4889" t="s">
        <v>470</v>
      </c>
    </row>
    <row r="4890" spans="1:13" hidden="1">
      <c r="A4890" t="s">
        <v>296</v>
      </c>
      <c r="B4890" t="s">
        <v>328</v>
      </c>
      <c r="C4890" t="s">
        <v>281</v>
      </c>
      <c r="D4890">
        <f t="shared" si="41"/>
        <v>1.4944196428571448E-3</v>
      </c>
      <c r="E4890">
        <f t="shared" si="43"/>
        <v>1.4944196428571448E-3</v>
      </c>
      <c r="F4890">
        <f t="shared" si="43"/>
        <v>1.4944196428571448E-3</v>
      </c>
      <c r="G4890">
        <f t="shared" si="43"/>
        <v>1.4944196428571448E-3</v>
      </c>
      <c r="H4890">
        <f t="shared" si="43"/>
        <v>1.4944196428571448E-3</v>
      </c>
      <c r="I4890">
        <f t="shared" si="43"/>
        <v>1.4944196428571448E-3</v>
      </c>
      <c r="J4890">
        <f t="shared" si="43"/>
        <v>1.4944196428571448E-3</v>
      </c>
      <c r="K4890">
        <f t="shared" si="42"/>
        <v>1.4944196428571448E-3</v>
      </c>
      <c r="M4890" t="s">
        <v>470</v>
      </c>
    </row>
    <row r="4891" spans="1:13" hidden="1">
      <c r="A4891" t="s">
        <v>296</v>
      </c>
      <c r="B4891" t="s">
        <v>328</v>
      </c>
      <c r="C4891" t="s">
        <v>282</v>
      </c>
      <c r="D4891">
        <f t="shared" si="41"/>
        <v>0.20591540750915754</v>
      </c>
      <c r="E4891">
        <f t="shared" si="43"/>
        <v>0.20591540750915754</v>
      </c>
      <c r="F4891">
        <f t="shared" si="43"/>
        <v>0.20591540750915754</v>
      </c>
      <c r="G4891">
        <f t="shared" si="43"/>
        <v>0.20591540750915754</v>
      </c>
      <c r="H4891">
        <f t="shared" si="43"/>
        <v>0.20591540750915754</v>
      </c>
      <c r="I4891">
        <f t="shared" si="43"/>
        <v>0.20591540750915754</v>
      </c>
      <c r="J4891">
        <f t="shared" si="43"/>
        <v>0.20591540750915754</v>
      </c>
      <c r="K4891">
        <f t="shared" si="42"/>
        <v>0.20591540750915754</v>
      </c>
      <c r="M4891" t="s">
        <v>470</v>
      </c>
    </row>
    <row r="4892" spans="1:13" hidden="1">
      <c r="A4892" t="s">
        <v>296</v>
      </c>
      <c r="B4892" t="s">
        <v>328</v>
      </c>
      <c r="C4892" t="s">
        <v>283</v>
      </c>
      <c r="D4892">
        <f t="shared" si="41"/>
        <v>0.49211298076923216</v>
      </c>
      <c r="E4892">
        <f t="shared" si="43"/>
        <v>0.49211298076923216</v>
      </c>
      <c r="F4892">
        <f t="shared" si="43"/>
        <v>0.49211298076923216</v>
      </c>
      <c r="G4892">
        <f t="shared" si="43"/>
        <v>0.49211298076923216</v>
      </c>
      <c r="H4892">
        <f t="shared" si="43"/>
        <v>0.49211298076923216</v>
      </c>
      <c r="I4892">
        <f t="shared" si="43"/>
        <v>0.49211298076923216</v>
      </c>
      <c r="J4892">
        <f t="shared" si="43"/>
        <v>0.49211298076923216</v>
      </c>
      <c r="K4892">
        <f t="shared" si="42"/>
        <v>0.49211298076923216</v>
      </c>
      <c r="M4892" t="s">
        <v>470</v>
      </c>
    </row>
    <row r="4893" spans="1:13" hidden="1">
      <c r="A4893" t="s">
        <v>296</v>
      </c>
      <c r="B4893" t="s">
        <v>328</v>
      </c>
      <c r="C4893" t="s">
        <v>284</v>
      </c>
      <c r="D4893">
        <f t="shared" si="41"/>
        <v>4.8926785714285312E-2</v>
      </c>
      <c r="E4893">
        <f t="shared" si="43"/>
        <v>4.8926785714285312E-2</v>
      </c>
      <c r="F4893">
        <f t="shared" si="43"/>
        <v>4.8926785714285312E-2</v>
      </c>
      <c r="G4893">
        <f t="shared" si="43"/>
        <v>4.8926785714285312E-2</v>
      </c>
      <c r="H4893">
        <f t="shared" si="43"/>
        <v>4.8926785714285312E-2</v>
      </c>
      <c r="I4893">
        <f t="shared" si="43"/>
        <v>4.8926785714285312E-2</v>
      </c>
      <c r="J4893">
        <f t="shared" si="43"/>
        <v>4.8926785714285312E-2</v>
      </c>
      <c r="K4893">
        <f t="shared" si="42"/>
        <v>4.8926785714285312E-2</v>
      </c>
      <c r="M4893" t="s">
        <v>470</v>
      </c>
    </row>
    <row r="4894" spans="1:13" hidden="1">
      <c r="A4894" t="s">
        <v>296</v>
      </c>
      <c r="B4894" t="s">
        <v>328</v>
      </c>
      <c r="C4894" t="s">
        <v>285</v>
      </c>
      <c r="D4894">
        <f t="shared" si="41"/>
        <v>7.3664704106279994E-3</v>
      </c>
      <c r="E4894">
        <f t="shared" si="43"/>
        <v>7.3664704106279994E-3</v>
      </c>
      <c r="F4894">
        <f t="shared" si="43"/>
        <v>7.3664704106279994E-3</v>
      </c>
      <c r="G4894">
        <f t="shared" si="43"/>
        <v>7.3664704106279994E-3</v>
      </c>
      <c r="H4894">
        <f t="shared" si="43"/>
        <v>7.3664704106279994E-3</v>
      </c>
      <c r="I4894">
        <f t="shared" si="43"/>
        <v>7.3664704106279994E-3</v>
      </c>
      <c r="J4894">
        <f t="shared" si="43"/>
        <v>7.3664704106279994E-3</v>
      </c>
      <c r="K4894">
        <f t="shared" si="42"/>
        <v>7.3664704106279994E-3</v>
      </c>
      <c r="M4894" t="s">
        <v>470</v>
      </c>
    </row>
    <row r="4895" spans="1:13" hidden="1">
      <c r="A4895" t="s">
        <v>296</v>
      </c>
      <c r="B4895" t="s">
        <v>328</v>
      </c>
      <c r="C4895" t="s">
        <v>286</v>
      </c>
      <c r="D4895">
        <f t="shared" si="41"/>
        <v>0.24365743885869443</v>
      </c>
      <c r="E4895">
        <f t="shared" si="43"/>
        <v>0.24365743885869443</v>
      </c>
      <c r="F4895">
        <f t="shared" si="43"/>
        <v>0.24365743885869443</v>
      </c>
      <c r="G4895">
        <f t="shared" si="43"/>
        <v>0.24365743885869443</v>
      </c>
      <c r="H4895">
        <f t="shared" si="43"/>
        <v>0.24365743885869443</v>
      </c>
      <c r="I4895">
        <f t="shared" si="43"/>
        <v>0.24365743885869443</v>
      </c>
      <c r="J4895">
        <f t="shared" si="43"/>
        <v>0.24365743885869443</v>
      </c>
      <c r="K4895">
        <f t="shared" si="42"/>
        <v>0.24365743885869443</v>
      </c>
      <c r="M4895" t="s">
        <v>470</v>
      </c>
    </row>
    <row r="4896" spans="1:13" hidden="1">
      <c r="A4896" t="s">
        <v>296</v>
      </c>
      <c r="B4896" t="s">
        <v>328</v>
      </c>
      <c r="C4896" t="s">
        <v>287</v>
      </c>
      <c r="D4896">
        <f t="shared" si="41"/>
        <v>0.51420336762422503</v>
      </c>
      <c r="E4896">
        <f t="shared" si="43"/>
        <v>0.51420336762422503</v>
      </c>
      <c r="F4896">
        <f t="shared" si="43"/>
        <v>0.51420336762422503</v>
      </c>
      <c r="G4896">
        <f t="shared" si="43"/>
        <v>0.51420336762422503</v>
      </c>
      <c r="H4896">
        <f t="shared" si="43"/>
        <v>0.51420336762422503</v>
      </c>
      <c r="I4896">
        <f t="shared" si="43"/>
        <v>0.51420336762422503</v>
      </c>
      <c r="J4896">
        <f t="shared" si="43"/>
        <v>0.51420336762422503</v>
      </c>
      <c r="K4896">
        <f t="shared" si="42"/>
        <v>0.51420336762422503</v>
      </c>
      <c r="M4896" t="s">
        <v>470</v>
      </c>
    </row>
    <row r="4897" spans="1:13" hidden="1">
      <c r="A4897" t="s">
        <v>296</v>
      </c>
      <c r="B4897" t="s">
        <v>328</v>
      </c>
      <c r="C4897" t="s">
        <v>288</v>
      </c>
      <c r="D4897">
        <f t="shared" si="41"/>
        <v>8.2408118206521455E-2</v>
      </c>
      <c r="E4897">
        <f t="shared" si="43"/>
        <v>8.2408118206521455E-2</v>
      </c>
      <c r="F4897">
        <f t="shared" si="43"/>
        <v>8.2408118206521455E-2</v>
      </c>
      <c r="G4897">
        <f t="shared" si="43"/>
        <v>8.2408118206521455E-2</v>
      </c>
      <c r="H4897">
        <f t="shared" si="43"/>
        <v>8.2408118206521455E-2</v>
      </c>
      <c r="I4897">
        <f t="shared" si="43"/>
        <v>8.2408118206521455E-2</v>
      </c>
      <c r="J4897">
        <f t="shared" si="43"/>
        <v>8.2408118206521455E-2</v>
      </c>
      <c r="K4897">
        <f t="shared" si="42"/>
        <v>8.2408118206521455E-2</v>
      </c>
      <c r="M4897" t="s">
        <v>470</v>
      </c>
    </row>
    <row r="4898" spans="1:13" hidden="1">
      <c r="A4898" t="s">
        <v>296</v>
      </c>
      <c r="B4898" t="s">
        <v>328</v>
      </c>
      <c r="C4898" t="s">
        <v>289</v>
      </c>
      <c r="D4898">
        <f t="shared" si="41"/>
        <v>6.0064113451086783E-3</v>
      </c>
      <c r="E4898">
        <f t="shared" si="43"/>
        <v>6.0064113451086783E-3</v>
      </c>
      <c r="F4898">
        <f t="shared" si="43"/>
        <v>6.0064113451086783E-3</v>
      </c>
      <c r="G4898">
        <f t="shared" si="43"/>
        <v>6.0064113451086783E-3</v>
      </c>
      <c r="H4898">
        <f t="shared" si="43"/>
        <v>6.0064113451086783E-3</v>
      </c>
      <c r="I4898">
        <f t="shared" si="43"/>
        <v>6.0064113451086783E-3</v>
      </c>
      <c r="J4898">
        <f t="shared" si="43"/>
        <v>6.0064113451086783E-3</v>
      </c>
      <c r="K4898">
        <f t="shared" si="42"/>
        <v>6.0064113451086783E-3</v>
      </c>
      <c r="M4898" t="s">
        <v>470</v>
      </c>
    </row>
    <row r="4899" spans="1:13" hidden="1">
      <c r="A4899" t="s">
        <v>296</v>
      </c>
      <c r="B4899" t="s">
        <v>328</v>
      </c>
      <c r="C4899" t="s">
        <v>290</v>
      </c>
      <c r="D4899">
        <f t="shared" si="41"/>
        <v>0.29797418478260845</v>
      </c>
      <c r="E4899">
        <f t="shared" si="43"/>
        <v>0.29797418478260845</v>
      </c>
      <c r="F4899">
        <f t="shared" si="43"/>
        <v>0.29797418478260845</v>
      </c>
      <c r="G4899">
        <f t="shared" si="43"/>
        <v>0.29797418478260845</v>
      </c>
      <c r="H4899">
        <f t="shared" si="43"/>
        <v>0.29797418478260845</v>
      </c>
      <c r="I4899">
        <f t="shared" si="43"/>
        <v>0.29797418478260845</v>
      </c>
      <c r="J4899">
        <f t="shared" si="43"/>
        <v>0.29797418478260845</v>
      </c>
      <c r="K4899">
        <f t="shared" si="42"/>
        <v>0.29797418478260845</v>
      </c>
      <c r="M4899" t="s">
        <v>470</v>
      </c>
    </row>
    <row r="4900" spans="1:13" hidden="1">
      <c r="A4900" t="s">
        <v>296</v>
      </c>
      <c r="B4900" t="s">
        <v>328</v>
      </c>
      <c r="C4900" t="s">
        <v>291</v>
      </c>
      <c r="D4900">
        <f t="shared" si="41"/>
        <v>0.36322860054347861</v>
      </c>
      <c r="E4900">
        <f t="shared" si="43"/>
        <v>0.36322860054347861</v>
      </c>
      <c r="F4900">
        <f t="shared" si="43"/>
        <v>0.36322860054347861</v>
      </c>
      <c r="G4900">
        <f t="shared" si="43"/>
        <v>0.36322860054347861</v>
      </c>
      <c r="H4900">
        <f t="shared" si="43"/>
        <v>0.36322860054347861</v>
      </c>
      <c r="I4900">
        <f t="shared" si="43"/>
        <v>0.36322860054347861</v>
      </c>
      <c r="J4900">
        <f t="shared" si="43"/>
        <v>0.36322860054347861</v>
      </c>
      <c r="K4900">
        <f t="shared" si="42"/>
        <v>0.36322860054347861</v>
      </c>
      <c r="M4900" t="s">
        <v>470</v>
      </c>
    </row>
    <row r="4901" spans="1:13" hidden="1">
      <c r="A4901" t="s">
        <v>296</v>
      </c>
      <c r="B4901" t="s">
        <v>328</v>
      </c>
      <c r="C4901" t="s">
        <v>292</v>
      </c>
      <c r="D4901">
        <f t="shared" si="41"/>
        <v>0.13521433423912982</v>
      </c>
      <c r="E4901">
        <f t="shared" si="43"/>
        <v>0.13521433423912982</v>
      </c>
      <c r="F4901">
        <f t="shared" si="43"/>
        <v>0.13521433423912982</v>
      </c>
      <c r="G4901">
        <f t="shared" si="43"/>
        <v>0.13521433423912982</v>
      </c>
      <c r="H4901">
        <f t="shared" si="43"/>
        <v>0.13521433423912982</v>
      </c>
      <c r="I4901">
        <f t="shared" si="43"/>
        <v>0.13521433423912982</v>
      </c>
      <c r="J4901">
        <f t="shared" si="43"/>
        <v>0.13521433423912982</v>
      </c>
      <c r="K4901">
        <f t="shared" si="42"/>
        <v>0.13521433423912982</v>
      </c>
      <c r="M4901" t="s">
        <v>470</v>
      </c>
    </row>
    <row r="4902" spans="1:13" hidden="1">
      <c r="A4902" t="s">
        <v>296</v>
      </c>
      <c r="B4902" t="s">
        <v>330</v>
      </c>
      <c r="C4902" t="s">
        <v>278</v>
      </c>
      <c r="D4902" s="3">
        <v>0.22558885521698982</v>
      </c>
      <c r="E4902">
        <f t="shared" si="43"/>
        <v>0.22558885521698982</v>
      </c>
      <c r="F4902">
        <f t="shared" si="43"/>
        <v>0.22558885521698982</v>
      </c>
      <c r="G4902">
        <f t="shared" si="43"/>
        <v>0.22558885521698982</v>
      </c>
      <c r="H4902">
        <f t="shared" si="43"/>
        <v>0.22558885521698982</v>
      </c>
      <c r="I4902">
        <f t="shared" si="43"/>
        <v>0.22558885521698982</v>
      </c>
      <c r="J4902">
        <f t="shared" si="43"/>
        <v>0.22558885521698982</v>
      </c>
      <c r="K4902">
        <f t="shared" si="42"/>
        <v>0.22558885521698982</v>
      </c>
    </row>
    <row r="4903" spans="1:13" hidden="1">
      <c r="A4903" t="s">
        <v>296</v>
      </c>
      <c r="B4903" t="s">
        <v>330</v>
      </c>
      <c r="C4903" t="s">
        <v>279</v>
      </c>
      <c r="D4903" s="3">
        <v>0.21269602977839341</v>
      </c>
      <c r="E4903">
        <f t="shared" si="43"/>
        <v>0.21269602977839341</v>
      </c>
      <c r="F4903">
        <f t="shared" si="43"/>
        <v>0.21269602977839341</v>
      </c>
      <c r="G4903">
        <f t="shared" si="43"/>
        <v>0.21269602977839341</v>
      </c>
      <c r="H4903">
        <f t="shared" si="43"/>
        <v>0.21269602977839341</v>
      </c>
      <c r="I4903">
        <f t="shared" si="43"/>
        <v>0.21269602977839341</v>
      </c>
      <c r="J4903">
        <f t="shared" si="43"/>
        <v>0.21269602977839341</v>
      </c>
      <c r="K4903">
        <f t="shared" si="42"/>
        <v>0.21269602977839341</v>
      </c>
      <c r="M4903" t="s">
        <v>470</v>
      </c>
    </row>
    <row r="4904" spans="1:13" hidden="1">
      <c r="A4904" t="s">
        <v>296</v>
      </c>
      <c r="B4904" t="s">
        <v>330</v>
      </c>
      <c r="C4904" t="s">
        <v>280</v>
      </c>
      <c r="D4904" s="3">
        <v>0.23484348805401584</v>
      </c>
      <c r="E4904">
        <f t="shared" si="43"/>
        <v>0.23484348805401584</v>
      </c>
      <c r="F4904">
        <f t="shared" si="43"/>
        <v>0.23484348805401584</v>
      </c>
      <c r="G4904">
        <f t="shared" si="43"/>
        <v>0.23484348805401584</v>
      </c>
      <c r="H4904">
        <f t="shared" si="43"/>
        <v>0.23484348805401584</v>
      </c>
      <c r="I4904">
        <f t="shared" si="43"/>
        <v>0.23484348805401584</v>
      </c>
      <c r="J4904">
        <f t="shared" si="43"/>
        <v>0.23484348805401584</v>
      </c>
      <c r="K4904">
        <f t="shared" si="42"/>
        <v>0.23484348805401584</v>
      </c>
      <c r="M4904" t="s">
        <v>470</v>
      </c>
    </row>
    <row r="4905" spans="1:13" hidden="1">
      <c r="A4905" t="s">
        <v>296</v>
      </c>
      <c r="B4905" t="s">
        <v>330</v>
      </c>
      <c r="C4905" t="s">
        <v>277</v>
      </c>
      <c r="D4905" s="3">
        <v>0.23247240927977797</v>
      </c>
      <c r="E4905">
        <f t="shared" si="43"/>
        <v>0.23247240927977797</v>
      </c>
      <c r="F4905">
        <f t="shared" si="43"/>
        <v>0.23247240927977797</v>
      </c>
      <c r="G4905">
        <f t="shared" si="43"/>
        <v>0.23247240927977797</v>
      </c>
      <c r="H4905">
        <f t="shared" si="43"/>
        <v>0.23247240927977797</v>
      </c>
      <c r="I4905">
        <f t="shared" si="43"/>
        <v>0.23247240927977797</v>
      </c>
      <c r="J4905">
        <f t="shared" si="43"/>
        <v>0.23247240927977797</v>
      </c>
      <c r="K4905">
        <f t="shared" si="42"/>
        <v>0.23247240927977797</v>
      </c>
      <c r="M4905" t="s">
        <v>470</v>
      </c>
    </row>
    <row r="4906" spans="1:13" hidden="1">
      <c r="A4906" t="s">
        <v>296</v>
      </c>
      <c r="B4906" t="s">
        <v>330</v>
      </c>
      <c r="C4906" t="s">
        <v>281</v>
      </c>
      <c r="D4906" s="3">
        <v>0.14094091101476641</v>
      </c>
      <c r="E4906">
        <f t="shared" si="43"/>
        <v>0.14094091101476641</v>
      </c>
      <c r="F4906">
        <f t="shared" si="43"/>
        <v>0.14094091101476641</v>
      </c>
      <c r="G4906">
        <f t="shared" si="43"/>
        <v>0.14094091101476641</v>
      </c>
      <c r="H4906">
        <f t="shared" si="43"/>
        <v>0.14094091101476641</v>
      </c>
      <c r="I4906">
        <f t="shared" si="43"/>
        <v>0.14094091101476641</v>
      </c>
      <c r="J4906">
        <f t="shared" si="43"/>
        <v>0.14094091101476641</v>
      </c>
      <c r="K4906">
        <f t="shared" si="42"/>
        <v>0.14094091101476641</v>
      </c>
      <c r="M4906" t="s">
        <v>470</v>
      </c>
    </row>
    <row r="4907" spans="1:13" hidden="1">
      <c r="A4907" t="s">
        <v>296</v>
      </c>
      <c r="B4907" t="s">
        <v>330</v>
      </c>
      <c r="C4907" t="s">
        <v>282</v>
      </c>
      <c r="D4907" s="3">
        <v>0.12478606456043981</v>
      </c>
      <c r="E4907">
        <f t="shared" si="43"/>
        <v>0.12478606456043981</v>
      </c>
      <c r="F4907">
        <f t="shared" si="43"/>
        <v>0.12478606456043981</v>
      </c>
      <c r="G4907">
        <f t="shared" si="43"/>
        <v>0.12478606456043981</v>
      </c>
      <c r="H4907">
        <f t="shared" si="43"/>
        <v>0.12478606456043981</v>
      </c>
      <c r="I4907">
        <f t="shared" si="43"/>
        <v>0.12478606456043981</v>
      </c>
      <c r="J4907">
        <f t="shared" si="43"/>
        <v>0.12478606456043981</v>
      </c>
      <c r="K4907">
        <f t="shared" si="42"/>
        <v>0.12478606456043981</v>
      </c>
      <c r="M4907" t="s">
        <v>470</v>
      </c>
    </row>
    <row r="4908" spans="1:13" hidden="1">
      <c r="A4908" t="s">
        <v>296</v>
      </c>
      <c r="B4908" t="s">
        <v>330</v>
      </c>
      <c r="C4908" t="s">
        <v>283</v>
      </c>
      <c r="D4908" s="3">
        <v>0.19143669076236319</v>
      </c>
      <c r="E4908">
        <f t="shared" si="43"/>
        <v>0.19143669076236319</v>
      </c>
      <c r="F4908">
        <f t="shared" si="43"/>
        <v>0.19143669076236319</v>
      </c>
      <c r="G4908">
        <f t="shared" si="43"/>
        <v>0.19143669076236319</v>
      </c>
      <c r="H4908">
        <f t="shared" si="43"/>
        <v>0.19143669076236319</v>
      </c>
      <c r="I4908">
        <f t="shared" si="43"/>
        <v>0.19143669076236319</v>
      </c>
      <c r="J4908">
        <f t="shared" si="43"/>
        <v>0.19143669076236319</v>
      </c>
      <c r="K4908">
        <f t="shared" si="42"/>
        <v>0.19143669076236319</v>
      </c>
      <c r="M4908" t="s">
        <v>470</v>
      </c>
    </row>
    <row r="4909" spans="1:13" hidden="1">
      <c r="A4909" t="s">
        <v>296</v>
      </c>
      <c r="B4909" t="s">
        <v>330</v>
      </c>
      <c r="C4909" t="s">
        <v>284</v>
      </c>
      <c r="D4909" s="3">
        <v>0.16024791929944951</v>
      </c>
      <c r="E4909">
        <f t="shared" si="43"/>
        <v>0.16024791929944951</v>
      </c>
      <c r="F4909">
        <f t="shared" si="43"/>
        <v>0.16024791929944951</v>
      </c>
      <c r="G4909">
        <f t="shared" si="43"/>
        <v>0.16024791929944951</v>
      </c>
      <c r="H4909">
        <f t="shared" si="43"/>
        <v>0.16024791929944951</v>
      </c>
      <c r="I4909">
        <f t="shared" si="43"/>
        <v>0.16024791929944951</v>
      </c>
      <c r="J4909">
        <f t="shared" si="43"/>
        <v>0.16024791929944951</v>
      </c>
      <c r="K4909">
        <f t="shared" si="42"/>
        <v>0.16024791929944951</v>
      </c>
      <c r="M4909" t="s">
        <v>470</v>
      </c>
    </row>
    <row r="4910" spans="1:13" hidden="1">
      <c r="A4910" t="s">
        <v>296</v>
      </c>
      <c r="B4910" t="s">
        <v>330</v>
      </c>
      <c r="C4910" t="s">
        <v>285</v>
      </c>
      <c r="D4910" s="3">
        <v>0.11893752306008437</v>
      </c>
      <c r="E4910">
        <f t="shared" si="43"/>
        <v>0.11893752306008437</v>
      </c>
      <c r="F4910">
        <f t="shared" si="43"/>
        <v>0.11893752306008437</v>
      </c>
      <c r="G4910">
        <f t="shared" si="43"/>
        <v>0.11893752306008437</v>
      </c>
      <c r="H4910">
        <f t="shared" si="43"/>
        <v>0.11893752306008437</v>
      </c>
      <c r="I4910">
        <f t="shared" si="43"/>
        <v>0.11893752306008437</v>
      </c>
      <c r="J4910">
        <f t="shared" si="43"/>
        <v>0.11893752306008437</v>
      </c>
      <c r="K4910">
        <f t="shared" si="42"/>
        <v>0.11893752306008437</v>
      </c>
      <c r="M4910" t="s">
        <v>470</v>
      </c>
    </row>
    <row r="4911" spans="1:13" hidden="1">
      <c r="A4911" t="s">
        <v>296</v>
      </c>
      <c r="B4911" t="s">
        <v>330</v>
      </c>
      <c r="C4911" t="s">
        <v>286</v>
      </c>
      <c r="D4911" s="3">
        <v>0.10618307812499996</v>
      </c>
      <c r="E4911">
        <f t="shared" si="43"/>
        <v>0.10618307812499996</v>
      </c>
      <c r="F4911">
        <f t="shared" si="43"/>
        <v>0.10618307812499996</v>
      </c>
      <c r="G4911">
        <f t="shared" si="43"/>
        <v>0.10618307812499996</v>
      </c>
      <c r="H4911">
        <f t="shared" si="43"/>
        <v>0.10618307812499996</v>
      </c>
      <c r="I4911">
        <f t="shared" si="43"/>
        <v>0.10618307812499996</v>
      </c>
      <c r="J4911">
        <f t="shared" si="43"/>
        <v>0.10618307812499996</v>
      </c>
      <c r="K4911">
        <f t="shared" si="42"/>
        <v>0.10618307812499996</v>
      </c>
      <c r="M4911" t="s">
        <v>470</v>
      </c>
    </row>
    <row r="4912" spans="1:13" hidden="1">
      <c r="A4912" t="s">
        <v>296</v>
      </c>
      <c r="B4912" t="s">
        <v>330</v>
      </c>
      <c r="C4912" t="s">
        <v>287</v>
      </c>
      <c r="D4912" s="3">
        <v>0.16921978731560602</v>
      </c>
      <c r="E4912">
        <f t="shared" si="43"/>
        <v>0.16921978731560602</v>
      </c>
      <c r="F4912">
        <f t="shared" si="43"/>
        <v>0.16921978731560602</v>
      </c>
      <c r="G4912">
        <f t="shared" si="43"/>
        <v>0.16921978731560602</v>
      </c>
      <c r="H4912">
        <f t="shared" si="43"/>
        <v>0.16921978731560602</v>
      </c>
      <c r="I4912">
        <f t="shared" si="43"/>
        <v>0.16921978731560602</v>
      </c>
      <c r="J4912">
        <f t="shared" si="43"/>
        <v>0.16921978731560602</v>
      </c>
      <c r="K4912">
        <f t="shared" si="42"/>
        <v>0.16921978731560602</v>
      </c>
      <c r="M4912" t="s">
        <v>470</v>
      </c>
    </row>
    <row r="4913" spans="1:13" hidden="1">
      <c r="A4913" t="s">
        <v>296</v>
      </c>
      <c r="B4913" t="s">
        <v>330</v>
      </c>
      <c r="C4913" t="s">
        <v>288</v>
      </c>
      <c r="D4913" s="3">
        <v>0.1417725211730077</v>
      </c>
      <c r="E4913">
        <f t="shared" si="43"/>
        <v>0.1417725211730077</v>
      </c>
      <c r="F4913">
        <f t="shared" si="43"/>
        <v>0.1417725211730077</v>
      </c>
      <c r="G4913">
        <f t="shared" si="43"/>
        <v>0.1417725211730077</v>
      </c>
      <c r="H4913">
        <f t="shared" si="43"/>
        <v>0.1417725211730077</v>
      </c>
      <c r="I4913">
        <f t="shared" si="43"/>
        <v>0.1417725211730077</v>
      </c>
      <c r="J4913">
        <f t="shared" si="43"/>
        <v>0.1417725211730077</v>
      </c>
      <c r="K4913">
        <f t="shared" si="42"/>
        <v>0.1417725211730077</v>
      </c>
      <c r="M4913" t="s">
        <v>470</v>
      </c>
    </row>
    <row r="4914" spans="1:13" hidden="1">
      <c r="A4914" t="s">
        <v>296</v>
      </c>
      <c r="B4914" t="s">
        <v>330</v>
      </c>
      <c r="C4914" t="s">
        <v>289</v>
      </c>
      <c r="D4914" s="3">
        <v>0.20835523624320729</v>
      </c>
      <c r="E4914">
        <f t="shared" si="43"/>
        <v>0.20835523624320729</v>
      </c>
      <c r="F4914">
        <f t="shared" si="43"/>
        <v>0.20835523624320729</v>
      </c>
      <c r="G4914">
        <f t="shared" si="43"/>
        <v>0.20835523624320729</v>
      </c>
      <c r="H4914">
        <f t="shared" si="43"/>
        <v>0.20835523624320729</v>
      </c>
      <c r="I4914">
        <f t="shared" si="43"/>
        <v>0.20835523624320729</v>
      </c>
      <c r="J4914">
        <f t="shared" si="43"/>
        <v>0.20835523624320729</v>
      </c>
      <c r="K4914">
        <f t="shared" si="42"/>
        <v>0.20835523624320729</v>
      </c>
      <c r="M4914" t="s">
        <v>470</v>
      </c>
    </row>
    <row r="4915" spans="1:13" hidden="1">
      <c r="A4915" t="s">
        <v>296</v>
      </c>
      <c r="B4915" t="s">
        <v>330</v>
      </c>
      <c r="C4915" t="s">
        <v>290</v>
      </c>
      <c r="D4915" s="3">
        <v>0.19826926743659387</v>
      </c>
      <c r="E4915">
        <f t="shared" si="43"/>
        <v>0.19826926743659387</v>
      </c>
      <c r="F4915">
        <f t="shared" si="43"/>
        <v>0.19826926743659387</v>
      </c>
      <c r="G4915">
        <f t="shared" si="43"/>
        <v>0.19826926743659387</v>
      </c>
      <c r="H4915">
        <f t="shared" si="43"/>
        <v>0.19826926743659387</v>
      </c>
      <c r="I4915">
        <f t="shared" si="43"/>
        <v>0.19826926743659387</v>
      </c>
      <c r="J4915">
        <f t="shared" si="43"/>
        <v>0.19826926743659387</v>
      </c>
      <c r="K4915">
        <f t="shared" si="42"/>
        <v>0.19826926743659387</v>
      </c>
      <c r="M4915" t="s">
        <v>470</v>
      </c>
    </row>
    <row r="4916" spans="1:13" hidden="1">
      <c r="A4916" t="s">
        <v>296</v>
      </c>
      <c r="B4916" t="s">
        <v>330</v>
      </c>
      <c r="C4916" t="s">
        <v>291</v>
      </c>
      <c r="D4916" s="3">
        <v>0.21849400520833406</v>
      </c>
      <c r="E4916">
        <f t="shared" si="43"/>
        <v>0.21849400520833406</v>
      </c>
      <c r="F4916">
        <f t="shared" si="43"/>
        <v>0.21849400520833406</v>
      </c>
      <c r="G4916">
        <f t="shared" si="43"/>
        <v>0.21849400520833406</v>
      </c>
      <c r="H4916">
        <f t="shared" si="43"/>
        <v>0.21849400520833406</v>
      </c>
      <c r="I4916">
        <f t="shared" si="43"/>
        <v>0.21849400520833406</v>
      </c>
      <c r="J4916">
        <f t="shared" si="43"/>
        <v>0.21849400520833406</v>
      </c>
      <c r="K4916">
        <f t="shared" si="42"/>
        <v>0.21849400520833406</v>
      </c>
      <c r="M4916" t="s">
        <v>470</v>
      </c>
    </row>
    <row r="4917" spans="1:13" hidden="1">
      <c r="A4917" t="s">
        <v>296</v>
      </c>
      <c r="B4917" t="s">
        <v>330</v>
      </c>
      <c r="C4917" t="s">
        <v>292</v>
      </c>
      <c r="D4917" s="3">
        <v>0.20423241321331637</v>
      </c>
      <c r="E4917">
        <f t="shared" si="43"/>
        <v>0.20423241321331637</v>
      </c>
      <c r="F4917">
        <f t="shared" si="43"/>
        <v>0.20423241321331637</v>
      </c>
      <c r="G4917">
        <f t="shared" si="43"/>
        <v>0.20423241321331637</v>
      </c>
      <c r="H4917">
        <f t="shared" si="43"/>
        <v>0.20423241321331637</v>
      </c>
      <c r="I4917">
        <f t="shared" si="43"/>
        <v>0.20423241321331637</v>
      </c>
      <c r="J4917">
        <f t="shared" si="43"/>
        <v>0.20423241321331637</v>
      </c>
      <c r="K4917">
        <f t="shared" si="42"/>
        <v>0.20423241321331637</v>
      </c>
      <c r="M4917" t="s">
        <v>470</v>
      </c>
    </row>
    <row r="4918" spans="1:13" hidden="1">
      <c r="A4918" t="s">
        <v>296</v>
      </c>
      <c r="B4918" t="s">
        <v>329</v>
      </c>
      <c r="C4918" t="s">
        <v>278</v>
      </c>
      <c r="D4918">
        <f>D4902</f>
        <v>0.22558885521698982</v>
      </c>
      <c r="E4918">
        <f t="shared" si="43"/>
        <v>0.22558885521698982</v>
      </c>
      <c r="F4918">
        <f t="shared" si="43"/>
        <v>0.22558885521698982</v>
      </c>
      <c r="G4918">
        <f t="shared" si="43"/>
        <v>0.22558885521698982</v>
      </c>
      <c r="H4918">
        <f t="shared" si="43"/>
        <v>0.22558885521698982</v>
      </c>
      <c r="I4918">
        <f t="shared" si="43"/>
        <v>0.22558885521698982</v>
      </c>
      <c r="J4918">
        <f t="shared" si="43"/>
        <v>0.22558885521698982</v>
      </c>
      <c r="K4918">
        <f t="shared" si="42"/>
        <v>0.22558885521698982</v>
      </c>
    </row>
    <row r="4919" spans="1:13" hidden="1">
      <c r="A4919" t="s">
        <v>296</v>
      </c>
      <c r="B4919" t="s">
        <v>329</v>
      </c>
      <c r="C4919" t="s">
        <v>279</v>
      </c>
      <c r="D4919">
        <f t="shared" ref="D4919:D4982" si="44">D4903</f>
        <v>0.21269602977839341</v>
      </c>
      <c r="E4919">
        <f t="shared" si="43"/>
        <v>0.21269602977839341</v>
      </c>
      <c r="F4919">
        <f t="shared" si="43"/>
        <v>0.21269602977839341</v>
      </c>
      <c r="G4919">
        <f t="shared" si="43"/>
        <v>0.21269602977839341</v>
      </c>
      <c r="H4919">
        <f t="shared" si="43"/>
        <v>0.21269602977839341</v>
      </c>
      <c r="I4919">
        <f t="shared" si="43"/>
        <v>0.21269602977839341</v>
      </c>
      <c r="J4919">
        <f t="shared" si="43"/>
        <v>0.21269602977839341</v>
      </c>
      <c r="K4919">
        <f t="shared" si="42"/>
        <v>0.21269602977839341</v>
      </c>
      <c r="M4919" t="s">
        <v>470</v>
      </c>
    </row>
    <row r="4920" spans="1:13" hidden="1">
      <c r="A4920" t="s">
        <v>296</v>
      </c>
      <c r="B4920" t="s">
        <v>329</v>
      </c>
      <c r="C4920" t="s">
        <v>280</v>
      </c>
      <c r="D4920">
        <f t="shared" si="44"/>
        <v>0.23484348805401584</v>
      </c>
      <c r="E4920">
        <f t="shared" si="43"/>
        <v>0.23484348805401584</v>
      </c>
      <c r="F4920">
        <f t="shared" si="43"/>
        <v>0.23484348805401584</v>
      </c>
      <c r="G4920">
        <f t="shared" si="43"/>
        <v>0.23484348805401584</v>
      </c>
      <c r="H4920">
        <f t="shared" si="43"/>
        <v>0.23484348805401584</v>
      </c>
      <c r="I4920">
        <f t="shared" si="43"/>
        <v>0.23484348805401584</v>
      </c>
      <c r="J4920">
        <f t="shared" si="43"/>
        <v>0.23484348805401584</v>
      </c>
      <c r="K4920">
        <f t="shared" si="42"/>
        <v>0.23484348805401584</v>
      </c>
      <c r="M4920" t="s">
        <v>470</v>
      </c>
    </row>
    <row r="4921" spans="1:13" hidden="1">
      <c r="A4921" t="s">
        <v>296</v>
      </c>
      <c r="B4921" t="s">
        <v>329</v>
      </c>
      <c r="C4921" t="s">
        <v>277</v>
      </c>
      <c r="D4921">
        <f t="shared" si="44"/>
        <v>0.23247240927977797</v>
      </c>
      <c r="E4921">
        <f t="shared" si="43"/>
        <v>0.23247240927977797</v>
      </c>
      <c r="F4921">
        <f t="shared" si="43"/>
        <v>0.23247240927977797</v>
      </c>
      <c r="G4921">
        <f t="shared" si="43"/>
        <v>0.23247240927977797</v>
      </c>
      <c r="H4921">
        <f t="shared" ref="E4921:K4960" si="45">$D4921</f>
        <v>0.23247240927977797</v>
      </c>
      <c r="I4921">
        <f t="shared" si="45"/>
        <v>0.23247240927977797</v>
      </c>
      <c r="J4921">
        <f t="shared" si="45"/>
        <v>0.23247240927977797</v>
      </c>
      <c r="K4921">
        <f t="shared" si="42"/>
        <v>0.23247240927977797</v>
      </c>
      <c r="M4921" t="s">
        <v>470</v>
      </c>
    </row>
    <row r="4922" spans="1:13" hidden="1">
      <c r="A4922" t="s">
        <v>296</v>
      </c>
      <c r="B4922" t="s">
        <v>329</v>
      </c>
      <c r="C4922" t="s">
        <v>281</v>
      </c>
      <c r="D4922">
        <f t="shared" si="44"/>
        <v>0.14094091101476641</v>
      </c>
      <c r="E4922">
        <f t="shared" si="45"/>
        <v>0.14094091101476641</v>
      </c>
      <c r="F4922">
        <f t="shared" si="45"/>
        <v>0.14094091101476641</v>
      </c>
      <c r="G4922">
        <f t="shared" si="45"/>
        <v>0.14094091101476641</v>
      </c>
      <c r="H4922">
        <f t="shared" si="45"/>
        <v>0.14094091101476641</v>
      </c>
      <c r="I4922">
        <f t="shared" si="45"/>
        <v>0.14094091101476641</v>
      </c>
      <c r="J4922">
        <f t="shared" si="45"/>
        <v>0.14094091101476641</v>
      </c>
      <c r="K4922">
        <f t="shared" si="42"/>
        <v>0.14094091101476641</v>
      </c>
      <c r="M4922" t="s">
        <v>470</v>
      </c>
    </row>
    <row r="4923" spans="1:13" hidden="1">
      <c r="A4923" t="s">
        <v>296</v>
      </c>
      <c r="B4923" t="s">
        <v>329</v>
      </c>
      <c r="C4923" t="s">
        <v>282</v>
      </c>
      <c r="D4923">
        <f t="shared" si="44"/>
        <v>0.12478606456043981</v>
      </c>
      <c r="E4923">
        <f t="shared" si="45"/>
        <v>0.12478606456043981</v>
      </c>
      <c r="F4923">
        <f t="shared" si="45"/>
        <v>0.12478606456043981</v>
      </c>
      <c r="G4923">
        <f t="shared" si="45"/>
        <v>0.12478606456043981</v>
      </c>
      <c r="H4923">
        <f t="shared" si="45"/>
        <v>0.12478606456043981</v>
      </c>
      <c r="I4923">
        <f t="shared" si="45"/>
        <v>0.12478606456043981</v>
      </c>
      <c r="J4923">
        <f t="shared" si="45"/>
        <v>0.12478606456043981</v>
      </c>
      <c r="K4923">
        <f t="shared" si="42"/>
        <v>0.12478606456043981</v>
      </c>
      <c r="M4923" t="s">
        <v>470</v>
      </c>
    </row>
    <row r="4924" spans="1:13" hidden="1">
      <c r="A4924" t="s">
        <v>296</v>
      </c>
      <c r="B4924" t="s">
        <v>329</v>
      </c>
      <c r="C4924" t="s">
        <v>283</v>
      </c>
      <c r="D4924">
        <f t="shared" si="44"/>
        <v>0.19143669076236319</v>
      </c>
      <c r="E4924">
        <f t="shared" si="45"/>
        <v>0.19143669076236319</v>
      </c>
      <c r="F4924">
        <f t="shared" si="45"/>
        <v>0.19143669076236319</v>
      </c>
      <c r="G4924">
        <f t="shared" si="45"/>
        <v>0.19143669076236319</v>
      </c>
      <c r="H4924">
        <f t="shared" si="45"/>
        <v>0.19143669076236319</v>
      </c>
      <c r="I4924">
        <f t="shared" si="45"/>
        <v>0.19143669076236319</v>
      </c>
      <c r="J4924">
        <f t="shared" si="45"/>
        <v>0.19143669076236319</v>
      </c>
      <c r="K4924">
        <f t="shared" si="42"/>
        <v>0.19143669076236319</v>
      </c>
      <c r="M4924" t="s">
        <v>470</v>
      </c>
    </row>
    <row r="4925" spans="1:13" hidden="1">
      <c r="A4925" t="s">
        <v>296</v>
      </c>
      <c r="B4925" t="s">
        <v>329</v>
      </c>
      <c r="C4925" t="s">
        <v>284</v>
      </c>
      <c r="D4925">
        <f t="shared" si="44"/>
        <v>0.16024791929944951</v>
      </c>
      <c r="E4925">
        <f t="shared" si="45"/>
        <v>0.16024791929944951</v>
      </c>
      <c r="F4925">
        <f t="shared" si="45"/>
        <v>0.16024791929944951</v>
      </c>
      <c r="G4925">
        <f t="shared" si="45"/>
        <v>0.16024791929944951</v>
      </c>
      <c r="H4925">
        <f t="shared" si="45"/>
        <v>0.16024791929944951</v>
      </c>
      <c r="I4925">
        <f t="shared" si="45"/>
        <v>0.16024791929944951</v>
      </c>
      <c r="J4925">
        <f t="shared" si="45"/>
        <v>0.16024791929944951</v>
      </c>
      <c r="K4925">
        <f t="shared" si="42"/>
        <v>0.16024791929944951</v>
      </c>
      <c r="M4925" t="s">
        <v>470</v>
      </c>
    </row>
    <row r="4926" spans="1:13" hidden="1">
      <c r="A4926" t="s">
        <v>296</v>
      </c>
      <c r="B4926" t="s">
        <v>329</v>
      </c>
      <c r="C4926" t="s">
        <v>285</v>
      </c>
      <c r="D4926">
        <f t="shared" si="44"/>
        <v>0.11893752306008437</v>
      </c>
      <c r="E4926">
        <f t="shared" si="45"/>
        <v>0.11893752306008437</v>
      </c>
      <c r="F4926">
        <f t="shared" si="45"/>
        <v>0.11893752306008437</v>
      </c>
      <c r="G4926">
        <f t="shared" si="45"/>
        <v>0.11893752306008437</v>
      </c>
      <c r="H4926">
        <f t="shared" si="45"/>
        <v>0.11893752306008437</v>
      </c>
      <c r="I4926">
        <f t="shared" si="45"/>
        <v>0.11893752306008437</v>
      </c>
      <c r="J4926">
        <f t="shared" si="45"/>
        <v>0.11893752306008437</v>
      </c>
      <c r="K4926">
        <f t="shared" si="42"/>
        <v>0.11893752306008437</v>
      </c>
      <c r="M4926" t="s">
        <v>470</v>
      </c>
    </row>
    <row r="4927" spans="1:13" hidden="1">
      <c r="A4927" t="s">
        <v>296</v>
      </c>
      <c r="B4927" t="s">
        <v>329</v>
      </c>
      <c r="C4927" t="s">
        <v>286</v>
      </c>
      <c r="D4927">
        <f t="shared" si="44"/>
        <v>0.10618307812499996</v>
      </c>
      <c r="E4927">
        <f t="shared" si="45"/>
        <v>0.10618307812499996</v>
      </c>
      <c r="F4927">
        <f t="shared" si="45"/>
        <v>0.10618307812499996</v>
      </c>
      <c r="G4927">
        <f t="shared" si="45"/>
        <v>0.10618307812499996</v>
      </c>
      <c r="H4927">
        <f t="shared" si="45"/>
        <v>0.10618307812499996</v>
      </c>
      <c r="I4927">
        <f t="shared" si="45"/>
        <v>0.10618307812499996</v>
      </c>
      <c r="J4927">
        <f t="shared" si="45"/>
        <v>0.10618307812499996</v>
      </c>
      <c r="K4927">
        <f t="shared" si="42"/>
        <v>0.10618307812499996</v>
      </c>
      <c r="M4927" t="s">
        <v>470</v>
      </c>
    </row>
    <row r="4928" spans="1:13" hidden="1">
      <c r="A4928" t="s">
        <v>296</v>
      </c>
      <c r="B4928" t="s">
        <v>329</v>
      </c>
      <c r="C4928" t="s">
        <v>287</v>
      </c>
      <c r="D4928">
        <f t="shared" si="44"/>
        <v>0.16921978731560602</v>
      </c>
      <c r="E4928">
        <f t="shared" si="45"/>
        <v>0.16921978731560602</v>
      </c>
      <c r="F4928">
        <f t="shared" si="45"/>
        <v>0.16921978731560602</v>
      </c>
      <c r="G4928">
        <f t="shared" si="45"/>
        <v>0.16921978731560602</v>
      </c>
      <c r="H4928">
        <f t="shared" si="45"/>
        <v>0.16921978731560602</v>
      </c>
      <c r="I4928">
        <f t="shared" si="45"/>
        <v>0.16921978731560602</v>
      </c>
      <c r="J4928">
        <f t="shared" si="45"/>
        <v>0.16921978731560602</v>
      </c>
      <c r="K4928">
        <f t="shared" si="42"/>
        <v>0.16921978731560602</v>
      </c>
      <c r="M4928" t="s">
        <v>470</v>
      </c>
    </row>
    <row r="4929" spans="1:13" hidden="1">
      <c r="A4929" t="s">
        <v>296</v>
      </c>
      <c r="B4929" t="s">
        <v>329</v>
      </c>
      <c r="C4929" t="s">
        <v>288</v>
      </c>
      <c r="D4929">
        <f t="shared" si="44"/>
        <v>0.1417725211730077</v>
      </c>
      <c r="E4929">
        <f t="shared" si="45"/>
        <v>0.1417725211730077</v>
      </c>
      <c r="F4929">
        <f t="shared" si="45"/>
        <v>0.1417725211730077</v>
      </c>
      <c r="G4929">
        <f t="shared" si="45"/>
        <v>0.1417725211730077</v>
      </c>
      <c r="H4929">
        <f t="shared" si="45"/>
        <v>0.1417725211730077</v>
      </c>
      <c r="I4929">
        <f t="shared" si="45"/>
        <v>0.1417725211730077</v>
      </c>
      <c r="J4929">
        <f t="shared" si="45"/>
        <v>0.1417725211730077</v>
      </c>
      <c r="K4929">
        <f t="shared" si="42"/>
        <v>0.1417725211730077</v>
      </c>
      <c r="M4929" t="s">
        <v>470</v>
      </c>
    </row>
    <row r="4930" spans="1:13" hidden="1">
      <c r="A4930" t="s">
        <v>296</v>
      </c>
      <c r="B4930" t="s">
        <v>329</v>
      </c>
      <c r="C4930" t="s">
        <v>289</v>
      </c>
      <c r="D4930">
        <f t="shared" si="44"/>
        <v>0.20835523624320729</v>
      </c>
      <c r="E4930">
        <f t="shared" si="45"/>
        <v>0.20835523624320729</v>
      </c>
      <c r="F4930">
        <f t="shared" si="45"/>
        <v>0.20835523624320729</v>
      </c>
      <c r="G4930">
        <f t="shared" si="45"/>
        <v>0.20835523624320729</v>
      </c>
      <c r="H4930">
        <f t="shared" si="45"/>
        <v>0.20835523624320729</v>
      </c>
      <c r="I4930">
        <f t="shared" si="45"/>
        <v>0.20835523624320729</v>
      </c>
      <c r="J4930">
        <f t="shared" si="45"/>
        <v>0.20835523624320729</v>
      </c>
      <c r="K4930">
        <f t="shared" si="42"/>
        <v>0.20835523624320729</v>
      </c>
      <c r="M4930" t="s">
        <v>470</v>
      </c>
    </row>
    <row r="4931" spans="1:13" hidden="1">
      <c r="A4931" t="s">
        <v>296</v>
      </c>
      <c r="B4931" t="s">
        <v>329</v>
      </c>
      <c r="C4931" t="s">
        <v>290</v>
      </c>
      <c r="D4931">
        <f t="shared" si="44"/>
        <v>0.19826926743659387</v>
      </c>
      <c r="E4931">
        <f t="shared" si="45"/>
        <v>0.19826926743659387</v>
      </c>
      <c r="F4931">
        <f t="shared" si="45"/>
        <v>0.19826926743659387</v>
      </c>
      <c r="G4931">
        <f t="shared" si="45"/>
        <v>0.19826926743659387</v>
      </c>
      <c r="H4931">
        <f t="shared" si="45"/>
        <v>0.19826926743659387</v>
      </c>
      <c r="I4931">
        <f t="shared" si="45"/>
        <v>0.19826926743659387</v>
      </c>
      <c r="J4931">
        <f t="shared" si="45"/>
        <v>0.19826926743659387</v>
      </c>
      <c r="K4931">
        <f t="shared" si="42"/>
        <v>0.19826926743659387</v>
      </c>
      <c r="M4931" t="s">
        <v>470</v>
      </c>
    </row>
    <row r="4932" spans="1:13" hidden="1">
      <c r="A4932" t="s">
        <v>296</v>
      </c>
      <c r="B4932" t="s">
        <v>329</v>
      </c>
      <c r="C4932" t="s">
        <v>291</v>
      </c>
      <c r="D4932">
        <f t="shared" si="44"/>
        <v>0.21849400520833406</v>
      </c>
      <c r="E4932">
        <f t="shared" si="45"/>
        <v>0.21849400520833406</v>
      </c>
      <c r="F4932">
        <f t="shared" si="45"/>
        <v>0.21849400520833406</v>
      </c>
      <c r="G4932">
        <f t="shared" si="45"/>
        <v>0.21849400520833406</v>
      </c>
      <c r="H4932">
        <f t="shared" si="45"/>
        <v>0.21849400520833406</v>
      </c>
      <c r="I4932">
        <f t="shared" si="45"/>
        <v>0.21849400520833406</v>
      </c>
      <c r="J4932">
        <f t="shared" si="45"/>
        <v>0.21849400520833406</v>
      </c>
      <c r="K4932">
        <f t="shared" si="42"/>
        <v>0.21849400520833406</v>
      </c>
      <c r="M4932" t="s">
        <v>470</v>
      </c>
    </row>
    <row r="4933" spans="1:13" hidden="1">
      <c r="A4933" t="s">
        <v>296</v>
      </c>
      <c r="B4933" t="s">
        <v>329</v>
      </c>
      <c r="C4933" t="s">
        <v>292</v>
      </c>
      <c r="D4933">
        <f t="shared" si="44"/>
        <v>0.20423241321331637</v>
      </c>
      <c r="E4933">
        <f t="shared" si="45"/>
        <v>0.20423241321331637</v>
      </c>
      <c r="F4933">
        <f t="shared" si="45"/>
        <v>0.20423241321331637</v>
      </c>
      <c r="G4933">
        <f t="shared" si="45"/>
        <v>0.20423241321331637</v>
      </c>
      <c r="H4933">
        <f t="shared" si="45"/>
        <v>0.20423241321331637</v>
      </c>
      <c r="I4933">
        <f t="shared" si="45"/>
        <v>0.20423241321331637</v>
      </c>
      <c r="J4933">
        <f t="shared" si="45"/>
        <v>0.20423241321331637</v>
      </c>
      <c r="K4933">
        <f t="shared" si="42"/>
        <v>0.20423241321331637</v>
      </c>
      <c r="M4933" t="s">
        <v>470</v>
      </c>
    </row>
    <row r="4934" spans="1:13" hidden="1">
      <c r="A4934" t="s">
        <v>296</v>
      </c>
      <c r="B4934" t="s">
        <v>331</v>
      </c>
      <c r="C4934" t="s">
        <v>278</v>
      </c>
      <c r="D4934">
        <f t="shared" si="44"/>
        <v>0.22558885521698982</v>
      </c>
      <c r="E4934">
        <f t="shared" si="45"/>
        <v>0.22558885521698982</v>
      </c>
      <c r="F4934">
        <f t="shared" si="45"/>
        <v>0.22558885521698982</v>
      </c>
      <c r="G4934">
        <f t="shared" si="45"/>
        <v>0.22558885521698982</v>
      </c>
      <c r="H4934">
        <f t="shared" si="45"/>
        <v>0.22558885521698982</v>
      </c>
      <c r="I4934">
        <f t="shared" si="45"/>
        <v>0.22558885521698982</v>
      </c>
      <c r="J4934">
        <f t="shared" si="45"/>
        <v>0.22558885521698982</v>
      </c>
      <c r="K4934">
        <f t="shared" si="42"/>
        <v>0.22558885521698982</v>
      </c>
    </row>
    <row r="4935" spans="1:13" hidden="1">
      <c r="A4935" t="s">
        <v>296</v>
      </c>
      <c r="B4935" t="s">
        <v>331</v>
      </c>
      <c r="C4935" t="s">
        <v>279</v>
      </c>
      <c r="D4935">
        <f t="shared" si="44"/>
        <v>0.21269602977839341</v>
      </c>
      <c r="E4935">
        <f t="shared" si="45"/>
        <v>0.21269602977839341</v>
      </c>
      <c r="F4935">
        <f t="shared" si="45"/>
        <v>0.21269602977839341</v>
      </c>
      <c r="G4935">
        <f t="shared" si="45"/>
        <v>0.21269602977839341</v>
      </c>
      <c r="H4935">
        <f t="shared" si="45"/>
        <v>0.21269602977839341</v>
      </c>
      <c r="I4935">
        <f t="shared" si="45"/>
        <v>0.21269602977839341</v>
      </c>
      <c r="J4935">
        <f t="shared" si="45"/>
        <v>0.21269602977839341</v>
      </c>
      <c r="K4935">
        <f t="shared" si="42"/>
        <v>0.21269602977839341</v>
      </c>
      <c r="M4935" t="s">
        <v>470</v>
      </c>
    </row>
    <row r="4936" spans="1:13" hidden="1">
      <c r="A4936" t="s">
        <v>296</v>
      </c>
      <c r="B4936" t="s">
        <v>331</v>
      </c>
      <c r="C4936" t="s">
        <v>280</v>
      </c>
      <c r="D4936">
        <f t="shared" si="44"/>
        <v>0.23484348805401584</v>
      </c>
      <c r="E4936">
        <f t="shared" si="45"/>
        <v>0.23484348805401584</v>
      </c>
      <c r="F4936">
        <f t="shared" si="45"/>
        <v>0.23484348805401584</v>
      </c>
      <c r="G4936">
        <f t="shared" si="45"/>
        <v>0.23484348805401584</v>
      </c>
      <c r="H4936">
        <f t="shared" si="45"/>
        <v>0.23484348805401584</v>
      </c>
      <c r="I4936">
        <f t="shared" si="45"/>
        <v>0.23484348805401584</v>
      </c>
      <c r="J4936">
        <f t="shared" si="45"/>
        <v>0.23484348805401584</v>
      </c>
      <c r="K4936">
        <f t="shared" si="42"/>
        <v>0.23484348805401584</v>
      </c>
      <c r="M4936" t="s">
        <v>470</v>
      </c>
    </row>
    <row r="4937" spans="1:13" hidden="1">
      <c r="A4937" t="s">
        <v>296</v>
      </c>
      <c r="B4937" t="s">
        <v>331</v>
      </c>
      <c r="C4937" t="s">
        <v>277</v>
      </c>
      <c r="D4937">
        <f t="shared" si="44"/>
        <v>0.23247240927977797</v>
      </c>
      <c r="E4937">
        <f t="shared" si="45"/>
        <v>0.23247240927977797</v>
      </c>
      <c r="F4937">
        <f t="shared" si="45"/>
        <v>0.23247240927977797</v>
      </c>
      <c r="G4937">
        <f t="shared" si="45"/>
        <v>0.23247240927977797</v>
      </c>
      <c r="H4937">
        <f t="shared" si="45"/>
        <v>0.23247240927977797</v>
      </c>
      <c r="I4937">
        <f t="shared" si="45"/>
        <v>0.23247240927977797</v>
      </c>
      <c r="J4937">
        <f t="shared" si="45"/>
        <v>0.23247240927977797</v>
      </c>
      <c r="K4937">
        <f t="shared" si="42"/>
        <v>0.23247240927977797</v>
      </c>
      <c r="M4937" t="s">
        <v>470</v>
      </c>
    </row>
    <row r="4938" spans="1:13" hidden="1">
      <c r="A4938" t="s">
        <v>296</v>
      </c>
      <c r="B4938" t="s">
        <v>331</v>
      </c>
      <c r="C4938" t="s">
        <v>281</v>
      </c>
      <c r="D4938">
        <f t="shared" si="44"/>
        <v>0.14094091101476641</v>
      </c>
      <c r="E4938">
        <f t="shared" si="45"/>
        <v>0.14094091101476641</v>
      </c>
      <c r="F4938">
        <f t="shared" si="45"/>
        <v>0.14094091101476641</v>
      </c>
      <c r="G4938">
        <f t="shared" si="45"/>
        <v>0.14094091101476641</v>
      </c>
      <c r="H4938">
        <f t="shared" si="45"/>
        <v>0.14094091101476641</v>
      </c>
      <c r="I4938">
        <f t="shared" si="45"/>
        <v>0.14094091101476641</v>
      </c>
      <c r="J4938">
        <f t="shared" si="45"/>
        <v>0.14094091101476641</v>
      </c>
      <c r="K4938">
        <f t="shared" si="42"/>
        <v>0.14094091101476641</v>
      </c>
      <c r="M4938" t="s">
        <v>470</v>
      </c>
    </row>
    <row r="4939" spans="1:13" hidden="1">
      <c r="A4939" t="s">
        <v>296</v>
      </c>
      <c r="B4939" t="s">
        <v>331</v>
      </c>
      <c r="C4939" t="s">
        <v>282</v>
      </c>
      <c r="D4939">
        <f t="shared" si="44"/>
        <v>0.12478606456043981</v>
      </c>
      <c r="E4939">
        <f t="shared" si="45"/>
        <v>0.12478606456043981</v>
      </c>
      <c r="F4939">
        <f t="shared" si="45"/>
        <v>0.12478606456043981</v>
      </c>
      <c r="G4939">
        <f t="shared" si="45"/>
        <v>0.12478606456043981</v>
      </c>
      <c r="H4939">
        <f t="shared" si="45"/>
        <v>0.12478606456043981</v>
      </c>
      <c r="I4939">
        <f t="shared" si="45"/>
        <v>0.12478606456043981</v>
      </c>
      <c r="J4939">
        <f t="shared" si="45"/>
        <v>0.12478606456043981</v>
      </c>
      <c r="K4939">
        <f t="shared" si="42"/>
        <v>0.12478606456043981</v>
      </c>
      <c r="M4939" t="s">
        <v>470</v>
      </c>
    </row>
    <row r="4940" spans="1:13" hidden="1">
      <c r="A4940" t="s">
        <v>296</v>
      </c>
      <c r="B4940" t="s">
        <v>331</v>
      </c>
      <c r="C4940" t="s">
        <v>283</v>
      </c>
      <c r="D4940">
        <f t="shared" si="44"/>
        <v>0.19143669076236319</v>
      </c>
      <c r="E4940">
        <f t="shared" si="45"/>
        <v>0.19143669076236319</v>
      </c>
      <c r="F4940">
        <f t="shared" si="45"/>
        <v>0.19143669076236319</v>
      </c>
      <c r="G4940">
        <f t="shared" si="45"/>
        <v>0.19143669076236319</v>
      </c>
      <c r="H4940">
        <f t="shared" si="45"/>
        <v>0.19143669076236319</v>
      </c>
      <c r="I4940">
        <f t="shared" si="45"/>
        <v>0.19143669076236319</v>
      </c>
      <c r="J4940">
        <f t="shared" si="45"/>
        <v>0.19143669076236319</v>
      </c>
      <c r="K4940">
        <f t="shared" si="42"/>
        <v>0.19143669076236319</v>
      </c>
      <c r="M4940" t="s">
        <v>470</v>
      </c>
    </row>
    <row r="4941" spans="1:13" hidden="1">
      <c r="A4941" t="s">
        <v>296</v>
      </c>
      <c r="B4941" t="s">
        <v>331</v>
      </c>
      <c r="C4941" t="s">
        <v>284</v>
      </c>
      <c r="D4941">
        <f t="shared" si="44"/>
        <v>0.16024791929944951</v>
      </c>
      <c r="E4941">
        <f t="shared" si="45"/>
        <v>0.16024791929944951</v>
      </c>
      <c r="F4941">
        <f t="shared" si="45"/>
        <v>0.16024791929944951</v>
      </c>
      <c r="G4941">
        <f t="shared" si="45"/>
        <v>0.16024791929944951</v>
      </c>
      <c r="H4941">
        <f t="shared" si="45"/>
        <v>0.16024791929944951</v>
      </c>
      <c r="I4941">
        <f t="shared" si="45"/>
        <v>0.16024791929944951</v>
      </c>
      <c r="J4941">
        <f t="shared" si="45"/>
        <v>0.16024791929944951</v>
      </c>
      <c r="K4941">
        <f t="shared" si="42"/>
        <v>0.16024791929944951</v>
      </c>
      <c r="M4941" t="s">
        <v>470</v>
      </c>
    </row>
    <row r="4942" spans="1:13" hidden="1">
      <c r="A4942" t="s">
        <v>296</v>
      </c>
      <c r="B4942" t="s">
        <v>331</v>
      </c>
      <c r="C4942" t="s">
        <v>285</v>
      </c>
      <c r="D4942">
        <f t="shared" si="44"/>
        <v>0.11893752306008437</v>
      </c>
      <c r="E4942">
        <f t="shared" si="45"/>
        <v>0.11893752306008437</v>
      </c>
      <c r="F4942">
        <f t="shared" si="45"/>
        <v>0.11893752306008437</v>
      </c>
      <c r="G4942">
        <f t="shared" si="45"/>
        <v>0.11893752306008437</v>
      </c>
      <c r="H4942">
        <f t="shared" si="45"/>
        <v>0.11893752306008437</v>
      </c>
      <c r="I4942">
        <f t="shared" si="45"/>
        <v>0.11893752306008437</v>
      </c>
      <c r="J4942">
        <f t="shared" si="45"/>
        <v>0.11893752306008437</v>
      </c>
      <c r="K4942">
        <f t="shared" si="45"/>
        <v>0.11893752306008437</v>
      </c>
      <c r="M4942" t="s">
        <v>470</v>
      </c>
    </row>
    <row r="4943" spans="1:13" hidden="1">
      <c r="A4943" t="s">
        <v>296</v>
      </c>
      <c r="B4943" t="s">
        <v>331</v>
      </c>
      <c r="C4943" t="s">
        <v>286</v>
      </c>
      <c r="D4943">
        <f t="shared" si="44"/>
        <v>0.10618307812499996</v>
      </c>
      <c r="E4943">
        <f t="shared" si="45"/>
        <v>0.10618307812499996</v>
      </c>
      <c r="F4943">
        <f t="shared" si="45"/>
        <v>0.10618307812499996</v>
      </c>
      <c r="G4943">
        <f t="shared" si="45"/>
        <v>0.10618307812499996</v>
      </c>
      <c r="H4943">
        <f t="shared" si="45"/>
        <v>0.10618307812499996</v>
      </c>
      <c r="I4943">
        <f t="shared" si="45"/>
        <v>0.10618307812499996</v>
      </c>
      <c r="J4943">
        <f t="shared" si="45"/>
        <v>0.10618307812499996</v>
      </c>
      <c r="K4943">
        <f t="shared" si="45"/>
        <v>0.10618307812499996</v>
      </c>
      <c r="M4943" t="s">
        <v>470</v>
      </c>
    </row>
    <row r="4944" spans="1:13" hidden="1">
      <c r="A4944" t="s">
        <v>296</v>
      </c>
      <c r="B4944" t="s">
        <v>331</v>
      </c>
      <c r="C4944" t="s">
        <v>287</v>
      </c>
      <c r="D4944">
        <f t="shared" si="44"/>
        <v>0.16921978731560602</v>
      </c>
      <c r="E4944">
        <f t="shared" si="45"/>
        <v>0.16921978731560602</v>
      </c>
      <c r="F4944">
        <f t="shared" si="45"/>
        <v>0.16921978731560602</v>
      </c>
      <c r="G4944">
        <f t="shared" si="45"/>
        <v>0.16921978731560602</v>
      </c>
      <c r="H4944">
        <f t="shared" si="45"/>
        <v>0.16921978731560602</v>
      </c>
      <c r="I4944">
        <f t="shared" si="45"/>
        <v>0.16921978731560602</v>
      </c>
      <c r="J4944">
        <f t="shared" si="45"/>
        <v>0.16921978731560602</v>
      </c>
      <c r="K4944">
        <f t="shared" si="45"/>
        <v>0.16921978731560602</v>
      </c>
      <c r="M4944" t="s">
        <v>470</v>
      </c>
    </row>
    <row r="4945" spans="1:13" hidden="1">
      <c r="A4945" t="s">
        <v>296</v>
      </c>
      <c r="B4945" t="s">
        <v>331</v>
      </c>
      <c r="C4945" t="s">
        <v>288</v>
      </c>
      <c r="D4945">
        <f t="shared" si="44"/>
        <v>0.1417725211730077</v>
      </c>
      <c r="E4945">
        <f t="shared" si="45"/>
        <v>0.1417725211730077</v>
      </c>
      <c r="F4945">
        <f t="shared" si="45"/>
        <v>0.1417725211730077</v>
      </c>
      <c r="G4945">
        <f t="shared" si="45"/>
        <v>0.1417725211730077</v>
      </c>
      <c r="H4945">
        <f t="shared" si="45"/>
        <v>0.1417725211730077</v>
      </c>
      <c r="I4945">
        <f t="shared" si="45"/>
        <v>0.1417725211730077</v>
      </c>
      <c r="J4945">
        <f t="shared" si="45"/>
        <v>0.1417725211730077</v>
      </c>
      <c r="K4945">
        <f t="shared" si="45"/>
        <v>0.1417725211730077</v>
      </c>
      <c r="M4945" t="s">
        <v>470</v>
      </c>
    </row>
    <row r="4946" spans="1:13" hidden="1">
      <c r="A4946" t="s">
        <v>296</v>
      </c>
      <c r="B4946" t="s">
        <v>331</v>
      </c>
      <c r="C4946" t="s">
        <v>289</v>
      </c>
      <c r="D4946">
        <f t="shared" si="44"/>
        <v>0.20835523624320729</v>
      </c>
      <c r="E4946">
        <f t="shared" si="45"/>
        <v>0.20835523624320729</v>
      </c>
      <c r="F4946">
        <f t="shared" si="45"/>
        <v>0.20835523624320729</v>
      </c>
      <c r="G4946">
        <f t="shared" si="45"/>
        <v>0.20835523624320729</v>
      </c>
      <c r="H4946">
        <f t="shared" si="45"/>
        <v>0.20835523624320729</v>
      </c>
      <c r="I4946">
        <f t="shared" si="45"/>
        <v>0.20835523624320729</v>
      </c>
      <c r="J4946">
        <f t="shared" si="45"/>
        <v>0.20835523624320729</v>
      </c>
      <c r="K4946">
        <f t="shared" si="45"/>
        <v>0.20835523624320729</v>
      </c>
      <c r="M4946" t="s">
        <v>470</v>
      </c>
    </row>
    <row r="4947" spans="1:13" hidden="1">
      <c r="A4947" t="s">
        <v>296</v>
      </c>
      <c r="B4947" t="s">
        <v>331</v>
      </c>
      <c r="C4947" t="s">
        <v>290</v>
      </c>
      <c r="D4947">
        <f t="shared" si="44"/>
        <v>0.19826926743659387</v>
      </c>
      <c r="E4947">
        <f t="shared" si="45"/>
        <v>0.19826926743659387</v>
      </c>
      <c r="F4947">
        <f t="shared" si="45"/>
        <v>0.19826926743659387</v>
      </c>
      <c r="G4947">
        <f t="shared" si="45"/>
        <v>0.19826926743659387</v>
      </c>
      <c r="H4947">
        <f t="shared" si="45"/>
        <v>0.19826926743659387</v>
      </c>
      <c r="I4947">
        <f t="shared" si="45"/>
        <v>0.19826926743659387</v>
      </c>
      <c r="J4947">
        <f t="shared" si="45"/>
        <v>0.19826926743659387</v>
      </c>
      <c r="K4947">
        <f t="shared" si="45"/>
        <v>0.19826926743659387</v>
      </c>
      <c r="M4947" t="s">
        <v>470</v>
      </c>
    </row>
    <row r="4948" spans="1:13" hidden="1">
      <c r="A4948" t="s">
        <v>296</v>
      </c>
      <c r="B4948" t="s">
        <v>331</v>
      </c>
      <c r="C4948" t="s">
        <v>291</v>
      </c>
      <c r="D4948">
        <f t="shared" si="44"/>
        <v>0.21849400520833406</v>
      </c>
      <c r="E4948">
        <f t="shared" si="45"/>
        <v>0.21849400520833406</v>
      </c>
      <c r="F4948">
        <f t="shared" si="45"/>
        <v>0.21849400520833406</v>
      </c>
      <c r="G4948">
        <f t="shared" si="45"/>
        <v>0.21849400520833406</v>
      </c>
      <c r="H4948">
        <f t="shared" si="45"/>
        <v>0.21849400520833406</v>
      </c>
      <c r="I4948">
        <f t="shared" si="45"/>
        <v>0.21849400520833406</v>
      </c>
      <c r="J4948">
        <f t="shared" si="45"/>
        <v>0.21849400520833406</v>
      </c>
      <c r="K4948">
        <f t="shared" si="45"/>
        <v>0.21849400520833406</v>
      </c>
      <c r="M4948" t="s">
        <v>470</v>
      </c>
    </row>
    <row r="4949" spans="1:13" hidden="1">
      <c r="A4949" t="s">
        <v>296</v>
      </c>
      <c r="B4949" t="s">
        <v>331</v>
      </c>
      <c r="C4949" t="s">
        <v>292</v>
      </c>
      <c r="D4949">
        <f t="shared" si="44"/>
        <v>0.20423241321331637</v>
      </c>
      <c r="E4949">
        <f t="shared" si="45"/>
        <v>0.20423241321331637</v>
      </c>
      <c r="F4949">
        <f t="shared" si="45"/>
        <v>0.20423241321331637</v>
      </c>
      <c r="G4949">
        <f t="shared" si="45"/>
        <v>0.20423241321331637</v>
      </c>
      <c r="H4949">
        <f t="shared" si="45"/>
        <v>0.20423241321331637</v>
      </c>
      <c r="I4949">
        <f t="shared" si="45"/>
        <v>0.20423241321331637</v>
      </c>
      <c r="J4949">
        <f t="shared" si="45"/>
        <v>0.20423241321331637</v>
      </c>
      <c r="K4949">
        <f t="shared" si="45"/>
        <v>0.20423241321331637</v>
      </c>
      <c r="M4949" t="s">
        <v>470</v>
      </c>
    </row>
    <row r="4950" spans="1:13" hidden="1">
      <c r="A4950" t="s">
        <v>296</v>
      </c>
      <c r="B4950" t="s">
        <v>498</v>
      </c>
      <c r="C4950" t="s">
        <v>278</v>
      </c>
      <c r="D4950">
        <v>0</v>
      </c>
      <c r="E4950">
        <f t="shared" si="45"/>
        <v>0</v>
      </c>
      <c r="F4950">
        <f t="shared" si="45"/>
        <v>0</v>
      </c>
      <c r="G4950">
        <f t="shared" si="45"/>
        <v>0</v>
      </c>
      <c r="H4950">
        <f t="shared" si="45"/>
        <v>0</v>
      </c>
      <c r="I4950">
        <f t="shared" si="45"/>
        <v>0</v>
      </c>
      <c r="J4950">
        <f t="shared" si="45"/>
        <v>0</v>
      </c>
      <c r="K4950">
        <f t="shared" si="45"/>
        <v>0</v>
      </c>
    </row>
    <row r="4951" spans="1:13" hidden="1">
      <c r="A4951" t="s">
        <v>296</v>
      </c>
      <c r="B4951" t="s">
        <v>498</v>
      </c>
      <c r="C4951" t="s">
        <v>279</v>
      </c>
      <c r="D4951">
        <v>0</v>
      </c>
      <c r="E4951">
        <f t="shared" si="45"/>
        <v>0</v>
      </c>
      <c r="F4951">
        <f t="shared" si="45"/>
        <v>0</v>
      </c>
      <c r="G4951">
        <f t="shared" si="45"/>
        <v>0</v>
      </c>
      <c r="H4951">
        <f t="shared" si="45"/>
        <v>0</v>
      </c>
      <c r="I4951">
        <f t="shared" si="45"/>
        <v>0</v>
      </c>
      <c r="J4951">
        <f t="shared" si="45"/>
        <v>0</v>
      </c>
      <c r="K4951">
        <f t="shared" si="45"/>
        <v>0</v>
      </c>
      <c r="M4951" t="s">
        <v>470</v>
      </c>
    </row>
    <row r="4952" spans="1:13" hidden="1">
      <c r="A4952" t="s">
        <v>296</v>
      </c>
      <c r="B4952" t="s">
        <v>498</v>
      </c>
      <c r="C4952" t="s">
        <v>280</v>
      </c>
      <c r="D4952">
        <v>0</v>
      </c>
      <c r="E4952">
        <f t="shared" si="45"/>
        <v>0</v>
      </c>
      <c r="F4952">
        <f t="shared" si="45"/>
        <v>0</v>
      </c>
      <c r="G4952">
        <f t="shared" si="45"/>
        <v>0</v>
      </c>
      <c r="H4952">
        <f t="shared" si="45"/>
        <v>0</v>
      </c>
      <c r="I4952">
        <f t="shared" si="45"/>
        <v>0</v>
      </c>
      <c r="J4952">
        <f t="shared" si="45"/>
        <v>0</v>
      </c>
      <c r="K4952">
        <f t="shared" si="45"/>
        <v>0</v>
      </c>
      <c r="M4952" t="s">
        <v>470</v>
      </c>
    </row>
    <row r="4953" spans="1:13" hidden="1">
      <c r="A4953" t="s">
        <v>296</v>
      </c>
      <c r="B4953" t="s">
        <v>498</v>
      </c>
      <c r="C4953" t="s">
        <v>277</v>
      </c>
      <c r="D4953">
        <v>0</v>
      </c>
      <c r="E4953">
        <f t="shared" si="45"/>
        <v>0</v>
      </c>
      <c r="F4953">
        <f t="shared" si="45"/>
        <v>0</v>
      </c>
      <c r="G4953">
        <f t="shared" si="45"/>
        <v>0</v>
      </c>
      <c r="H4953">
        <f t="shared" si="45"/>
        <v>0</v>
      </c>
      <c r="I4953">
        <f t="shared" si="45"/>
        <v>0</v>
      </c>
      <c r="J4953">
        <f t="shared" si="45"/>
        <v>0</v>
      </c>
      <c r="K4953">
        <f t="shared" si="45"/>
        <v>0</v>
      </c>
      <c r="M4953" t="s">
        <v>470</v>
      </c>
    </row>
    <row r="4954" spans="1:13" hidden="1">
      <c r="A4954" t="s">
        <v>296</v>
      </c>
      <c r="B4954" t="s">
        <v>498</v>
      </c>
      <c r="C4954" t="s">
        <v>281</v>
      </c>
      <c r="D4954">
        <v>0</v>
      </c>
      <c r="E4954">
        <f t="shared" si="45"/>
        <v>0</v>
      </c>
      <c r="F4954">
        <f t="shared" si="45"/>
        <v>0</v>
      </c>
      <c r="G4954">
        <f t="shared" si="45"/>
        <v>0</v>
      </c>
      <c r="H4954">
        <f t="shared" si="45"/>
        <v>0</v>
      </c>
      <c r="I4954">
        <f t="shared" si="45"/>
        <v>0</v>
      </c>
      <c r="J4954">
        <f t="shared" si="45"/>
        <v>0</v>
      </c>
      <c r="K4954">
        <f t="shared" si="45"/>
        <v>0</v>
      </c>
      <c r="M4954" t="s">
        <v>470</v>
      </c>
    </row>
    <row r="4955" spans="1:13" hidden="1">
      <c r="A4955" t="s">
        <v>296</v>
      </c>
      <c r="B4955" t="s">
        <v>498</v>
      </c>
      <c r="C4955" t="s">
        <v>282</v>
      </c>
      <c r="D4955">
        <v>0</v>
      </c>
      <c r="E4955">
        <f t="shared" si="45"/>
        <v>0</v>
      </c>
      <c r="F4955">
        <f t="shared" si="45"/>
        <v>0</v>
      </c>
      <c r="G4955">
        <f t="shared" si="45"/>
        <v>0</v>
      </c>
      <c r="H4955">
        <f t="shared" si="45"/>
        <v>0</v>
      </c>
      <c r="I4955">
        <f t="shared" si="45"/>
        <v>0</v>
      </c>
      <c r="J4955">
        <f t="shared" si="45"/>
        <v>0</v>
      </c>
      <c r="K4955">
        <f t="shared" si="45"/>
        <v>0</v>
      </c>
      <c r="M4955" t="s">
        <v>470</v>
      </c>
    </row>
    <row r="4956" spans="1:13" hidden="1">
      <c r="A4956" t="s">
        <v>296</v>
      </c>
      <c r="B4956" t="s">
        <v>498</v>
      </c>
      <c r="C4956" t="s">
        <v>283</v>
      </c>
      <c r="D4956">
        <v>0</v>
      </c>
      <c r="E4956">
        <f t="shared" si="45"/>
        <v>0</v>
      </c>
      <c r="F4956">
        <f t="shared" si="45"/>
        <v>0</v>
      </c>
      <c r="G4956">
        <f t="shared" si="45"/>
        <v>0</v>
      </c>
      <c r="H4956">
        <f t="shared" si="45"/>
        <v>0</v>
      </c>
      <c r="I4956">
        <f t="shared" si="45"/>
        <v>0</v>
      </c>
      <c r="J4956">
        <f t="shared" si="45"/>
        <v>0</v>
      </c>
      <c r="K4956">
        <f t="shared" si="45"/>
        <v>0</v>
      </c>
      <c r="M4956" t="s">
        <v>470</v>
      </c>
    </row>
    <row r="4957" spans="1:13" hidden="1">
      <c r="A4957" t="s">
        <v>296</v>
      </c>
      <c r="B4957" t="s">
        <v>498</v>
      </c>
      <c r="C4957" t="s">
        <v>284</v>
      </c>
      <c r="D4957">
        <v>0</v>
      </c>
      <c r="E4957">
        <f t="shared" si="45"/>
        <v>0</v>
      </c>
      <c r="F4957">
        <f t="shared" si="45"/>
        <v>0</v>
      </c>
      <c r="G4957">
        <f t="shared" si="45"/>
        <v>0</v>
      </c>
      <c r="H4957">
        <f t="shared" si="45"/>
        <v>0</v>
      </c>
      <c r="I4957">
        <f t="shared" si="45"/>
        <v>0</v>
      </c>
      <c r="J4957">
        <f t="shared" si="45"/>
        <v>0</v>
      </c>
      <c r="K4957">
        <f t="shared" si="45"/>
        <v>0</v>
      </c>
      <c r="M4957" t="s">
        <v>470</v>
      </c>
    </row>
    <row r="4958" spans="1:13" hidden="1">
      <c r="A4958" t="s">
        <v>296</v>
      </c>
      <c r="B4958" t="s">
        <v>498</v>
      </c>
      <c r="C4958" t="s">
        <v>285</v>
      </c>
      <c r="D4958">
        <v>0</v>
      </c>
      <c r="E4958">
        <f t="shared" si="45"/>
        <v>0</v>
      </c>
      <c r="F4958">
        <f t="shared" si="45"/>
        <v>0</v>
      </c>
      <c r="G4958">
        <f t="shared" si="45"/>
        <v>0</v>
      </c>
      <c r="H4958">
        <f t="shared" si="45"/>
        <v>0</v>
      </c>
      <c r="I4958">
        <f t="shared" si="45"/>
        <v>0</v>
      </c>
      <c r="J4958">
        <f t="shared" si="45"/>
        <v>0</v>
      </c>
      <c r="K4958">
        <f t="shared" si="45"/>
        <v>0</v>
      </c>
      <c r="M4958" t="s">
        <v>470</v>
      </c>
    </row>
    <row r="4959" spans="1:13" hidden="1">
      <c r="A4959" t="s">
        <v>296</v>
      </c>
      <c r="B4959" t="s">
        <v>498</v>
      </c>
      <c r="C4959" t="s">
        <v>286</v>
      </c>
      <c r="D4959">
        <v>0</v>
      </c>
      <c r="E4959">
        <f t="shared" si="45"/>
        <v>0</v>
      </c>
      <c r="F4959">
        <f t="shared" si="45"/>
        <v>0</v>
      </c>
      <c r="G4959">
        <f t="shared" si="45"/>
        <v>0</v>
      </c>
      <c r="H4959">
        <f t="shared" si="45"/>
        <v>0</v>
      </c>
      <c r="I4959">
        <f t="shared" si="45"/>
        <v>0</v>
      </c>
      <c r="J4959">
        <f t="shared" si="45"/>
        <v>0</v>
      </c>
      <c r="K4959">
        <f t="shared" si="45"/>
        <v>0</v>
      </c>
      <c r="M4959" t="s">
        <v>470</v>
      </c>
    </row>
    <row r="4960" spans="1:13" hidden="1">
      <c r="A4960" t="s">
        <v>296</v>
      </c>
      <c r="B4960" t="s">
        <v>498</v>
      </c>
      <c r="C4960" t="s">
        <v>287</v>
      </c>
      <c r="D4960">
        <v>0</v>
      </c>
      <c r="E4960">
        <f t="shared" si="45"/>
        <v>0</v>
      </c>
      <c r="F4960">
        <f t="shared" si="45"/>
        <v>0</v>
      </c>
      <c r="G4960">
        <f t="shared" si="45"/>
        <v>0</v>
      </c>
      <c r="H4960">
        <f t="shared" si="45"/>
        <v>0</v>
      </c>
      <c r="I4960">
        <f t="shared" si="45"/>
        <v>0</v>
      </c>
      <c r="J4960">
        <f t="shared" si="45"/>
        <v>0</v>
      </c>
      <c r="K4960">
        <f t="shared" ref="K4960:K4996" si="46">$D4960</f>
        <v>0</v>
      </c>
      <c r="M4960" t="s">
        <v>470</v>
      </c>
    </row>
    <row r="4961" spans="1:13" hidden="1">
      <c r="A4961" t="s">
        <v>296</v>
      </c>
      <c r="B4961" t="s">
        <v>498</v>
      </c>
      <c r="C4961" t="s">
        <v>288</v>
      </c>
      <c r="D4961">
        <v>0</v>
      </c>
      <c r="E4961">
        <f t="shared" ref="E4961:J4996" si="47">$D4961</f>
        <v>0</v>
      </c>
      <c r="F4961">
        <f t="shared" si="47"/>
        <v>0</v>
      </c>
      <c r="G4961">
        <f t="shared" si="47"/>
        <v>0</v>
      </c>
      <c r="H4961">
        <f t="shared" si="47"/>
        <v>0</v>
      </c>
      <c r="I4961">
        <f t="shared" si="47"/>
        <v>0</v>
      </c>
      <c r="J4961">
        <f t="shared" si="47"/>
        <v>0</v>
      </c>
      <c r="K4961">
        <f t="shared" si="46"/>
        <v>0</v>
      </c>
      <c r="M4961" t="s">
        <v>470</v>
      </c>
    </row>
    <row r="4962" spans="1:13" hidden="1">
      <c r="A4962" t="s">
        <v>296</v>
      </c>
      <c r="B4962" t="s">
        <v>498</v>
      </c>
      <c r="C4962" t="s">
        <v>289</v>
      </c>
      <c r="D4962">
        <v>0</v>
      </c>
      <c r="E4962">
        <f t="shared" si="47"/>
        <v>0</v>
      </c>
      <c r="F4962">
        <f t="shared" si="47"/>
        <v>0</v>
      </c>
      <c r="G4962">
        <f t="shared" si="47"/>
        <v>0</v>
      </c>
      <c r="H4962">
        <f t="shared" si="47"/>
        <v>0</v>
      </c>
      <c r="I4962">
        <f t="shared" si="47"/>
        <v>0</v>
      </c>
      <c r="J4962">
        <f t="shared" si="47"/>
        <v>0</v>
      </c>
      <c r="K4962">
        <f t="shared" si="46"/>
        <v>0</v>
      </c>
      <c r="M4962" t="s">
        <v>470</v>
      </c>
    </row>
    <row r="4963" spans="1:13" hidden="1">
      <c r="A4963" t="s">
        <v>296</v>
      </c>
      <c r="B4963" t="s">
        <v>498</v>
      </c>
      <c r="C4963" t="s">
        <v>290</v>
      </c>
      <c r="D4963">
        <v>0</v>
      </c>
      <c r="E4963">
        <f t="shared" si="47"/>
        <v>0</v>
      </c>
      <c r="F4963">
        <f t="shared" si="47"/>
        <v>0</v>
      </c>
      <c r="G4963">
        <f t="shared" si="47"/>
        <v>0</v>
      </c>
      <c r="H4963">
        <f t="shared" si="47"/>
        <v>0</v>
      </c>
      <c r="I4963">
        <f t="shared" si="47"/>
        <v>0</v>
      </c>
      <c r="J4963">
        <f t="shared" si="47"/>
        <v>0</v>
      </c>
      <c r="K4963">
        <f t="shared" si="46"/>
        <v>0</v>
      </c>
      <c r="M4963" t="s">
        <v>470</v>
      </c>
    </row>
    <row r="4964" spans="1:13" hidden="1">
      <c r="A4964" t="s">
        <v>296</v>
      </c>
      <c r="B4964" t="s">
        <v>498</v>
      </c>
      <c r="C4964" t="s">
        <v>291</v>
      </c>
      <c r="D4964">
        <v>0</v>
      </c>
      <c r="E4964">
        <f t="shared" si="47"/>
        <v>0</v>
      </c>
      <c r="F4964">
        <f t="shared" si="47"/>
        <v>0</v>
      </c>
      <c r="G4964">
        <f t="shared" si="47"/>
        <v>0</v>
      </c>
      <c r="H4964">
        <f t="shared" si="47"/>
        <v>0</v>
      </c>
      <c r="I4964">
        <f t="shared" si="47"/>
        <v>0</v>
      </c>
      <c r="J4964">
        <f t="shared" si="47"/>
        <v>0</v>
      </c>
      <c r="K4964">
        <f t="shared" si="46"/>
        <v>0</v>
      </c>
      <c r="M4964" t="s">
        <v>470</v>
      </c>
    </row>
    <row r="4965" spans="1:13" hidden="1">
      <c r="A4965" t="s">
        <v>296</v>
      </c>
      <c r="B4965" t="s">
        <v>498</v>
      </c>
      <c r="C4965" t="s">
        <v>292</v>
      </c>
      <c r="D4965">
        <v>0</v>
      </c>
      <c r="E4965">
        <f t="shared" si="47"/>
        <v>0</v>
      </c>
      <c r="F4965">
        <f t="shared" si="47"/>
        <v>0</v>
      </c>
      <c r="G4965">
        <f t="shared" si="47"/>
        <v>0</v>
      </c>
      <c r="H4965">
        <f t="shared" si="47"/>
        <v>0</v>
      </c>
      <c r="I4965">
        <f t="shared" si="47"/>
        <v>0</v>
      </c>
      <c r="J4965">
        <f t="shared" si="47"/>
        <v>0</v>
      </c>
      <c r="K4965">
        <f t="shared" si="46"/>
        <v>0</v>
      </c>
      <c r="M4965" t="s">
        <v>470</v>
      </c>
    </row>
    <row r="4966" spans="1:13" hidden="1">
      <c r="A4966" t="s">
        <v>296</v>
      </c>
      <c r="B4966" t="s">
        <v>499</v>
      </c>
      <c r="C4966" t="s">
        <v>278</v>
      </c>
      <c r="D4966">
        <f t="shared" si="44"/>
        <v>0</v>
      </c>
      <c r="E4966">
        <f t="shared" si="47"/>
        <v>0</v>
      </c>
      <c r="F4966">
        <f t="shared" si="47"/>
        <v>0</v>
      </c>
      <c r="G4966">
        <f t="shared" si="47"/>
        <v>0</v>
      </c>
      <c r="H4966">
        <f t="shared" si="47"/>
        <v>0</v>
      </c>
      <c r="I4966">
        <f t="shared" si="47"/>
        <v>0</v>
      </c>
      <c r="J4966">
        <f t="shared" si="47"/>
        <v>0</v>
      </c>
      <c r="K4966">
        <f t="shared" si="46"/>
        <v>0</v>
      </c>
      <c r="M4966" t="s">
        <v>470</v>
      </c>
    </row>
    <row r="4967" spans="1:13" hidden="1">
      <c r="A4967" t="s">
        <v>296</v>
      </c>
      <c r="B4967" t="s">
        <v>499</v>
      </c>
      <c r="C4967" t="s">
        <v>279</v>
      </c>
      <c r="D4967">
        <f t="shared" si="44"/>
        <v>0</v>
      </c>
      <c r="E4967">
        <f t="shared" si="47"/>
        <v>0</v>
      </c>
      <c r="F4967">
        <f t="shared" si="47"/>
        <v>0</v>
      </c>
      <c r="G4967">
        <f t="shared" si="47"/>
        <v>0</v>
      </c>
      <c r="H4967">
        <f t="shared" si="47"/>
        <v>0</v>
      </c>
      <c r="I4967">
        <f t="shared" si="47"/>
        <v>0</v>
      </c>
      <c r="J4967">
        <f t="shared" si="47"/>
        <v>0</v>
      </c>
      <c r="K4967">
        <f t="shared" si="46"/>
        <v>0</v>
      </c>
      <c r="M4967" t="s">
        <v>470</v>
      </c>
    </row>
    <row r="4968" spans="1:13" hidden="1">
      <c r="A4968" t="s">
        <v>296</v>
      </c>
      <c r="B4968" t="s">
        <v>499</v>
      </c>
      <c r="C4968" t="s">
        <v>280</v>
      </c>
      <c r="D4968">
        <f t="shared" si="44"/>
        <v>0</v>
      </c>
      <c r="E4968">
        <f t="shared" si="47"/>
        <v>0</v>
      </c>
      <c r="F4968">
        <f t="shared" si="47"/>
        <v>0</v>
      </c>
      <c r="G4968">
        <f t="shared" si="47"/>
        <v>0</v>
      </c>
      <c r="H4968">
        <f t="shared" si="47"/>
        <v>0</v>
      </c>
      <c r="I4968">
        <f t="shared" si="47"/>
        <v>0</v>
      </c>
      <c r="J4968">
        <f t="shared" si="47"/>
        <v>0</v>
      </c>
      <c r="K4968">
        <f t="shared" si="46"/>
        <v>0</v>
      </c>
      <c r="M4968" t="s">
        <v>470</v>
      </c>
    </row>
    <row r="4969" spans="1:13" hidden="1">
      <c r="A4969" t="s">
        <v>296</v>
      </c>
      <c r="B4969" t="s">
        <v>499</v>
      </c>
      <c r="C4969" t="s">
        <v>277</v>
      </c>
      <c r="D4969">
        <f t="shared" si="44"/>
        <v>0</v>
      </c>
      <c r="E4969">
        <f t="shared" si="47"/>
        <v>0</v>
      </c>
      <c r="F4969">
        <f t="shared" si="47"/>
        <v>0</v>
      </c>
      <c r="G4969">
        <f t="shared" si="47"/>
        <v>0</v>
      </c>
      <c r="H4969">
        <f t="shared" si="47"/>
        <v>0</v>
      </c>
      <c r="I4969">
        <f t="shared" si="47"/>
        <v>0</v>
      </c>
      <c r="J4969">
        <f t="shared" si="47"/>
        <v>0</v>
      </c>
      <c r="K4969">
        <f t="shared" si="46"/>
        <v>0</v>
      </c>
      <c r="M4969" t="s">
        <v>470</v>
      </c>
    </row>
    <row r="4970" spans="1:13" hidden="1">
      <c r="A4970" t="s">
        <v>296</v>
      </c>
      <c r="B4970" t="s">
        <v>499</v>
      </c>
      <c r="C4970" t="s">
        <v>281</v>
      </c>
      <c r="D4970">
        <f t="shared" si="44"/>
        <v>0</v>
      </c>
      <c r="E4970">
        <f t="shared" si="47"/>
        <v>0</v>
      </c>
      <c r="F4970">
        <f t="shared" si="47"/>
        <v>0</v>
      </c>
      <c r="G4970">
        <f t="shared" si="47"/>
        <v>0</v>
      </c>
      <c r="H4970">
        <f t="shared" si="47"/>
        <v>0</v>
      </c>
      <c r="I4970">
        <f t="shared" si="47"/>
        <v>0</v>
      </c>
      <c r="J4970">
        <f t="shared" si="47"/>
        <v>0</v>
      </c>
      <c r="K4970">
        <f t="shared" si="46"/>
        <v>0</v>
      </c>
      <c r="M4970" t="s">
        <v>470</v>
      </c>
    </row>
    <row r="4971" spans="1:13" hidden="1">
      <c r="A4971" t="s">
        <v>296</v>
      </c>
      <c r="B4971" t="s">
        <v>499</v>
      </c>
      <c r="C4971" t="s">
        <v>282</v>
      </c>
      <c r="D4971">
        <f t="shared" si="44"/>
        <v>0</v>
      </c>
      <c r="E4971">
        <f t="shared" si="47"/>
        <v>0</v>
      </c>
      <c r="F4971">
        <f t="shared" si="47"/>
        <v>0</v>
      </c>
      <c r="G4971">
        <f t="shared" si="47"/>
        <v>0</v>
      </c>
      <c r="H4971">
        <f t="shared" si="47"/>
        <v>0</v>
      </c>
      <c r="I4971">
        <f t="shared" si="47"/>
        <v>0</v>
      </c>
      <c r="J4971">
        <f t="shared" si="47"/>
        <v>0</v>
      </c>
      <c r="K4971">
        <f t="shared" si="46"/>
        <v>0</v>
      </c>
      <c r="M4971" t="s">
        <v>470</v>
      </c>
    </row>
    <row r="4972" spans="1:13" hidden="1">
      <c r="A4972" t="s">
        <v>296</v>
      </c>
      <c r="B4972" t="s">
        <v>499</v>
      </c>
      <c r="C4972" t="s">
        <v>283</v>
      </c>
      <c r="D4972">
        <f t="shared" si="44"/>
        <v>0</v>
      </c>
      <c r="E4972">
        <f t="shared" si="47"/>
        <v>0</v>
      </c>
      <c r="F4972">
        <f t="shared" si="47"/>
        <v>0</v>
      </c>
      <c r="G4972">
        <f t="shared" si="47"/>
        <v>0</v>
      </c>
      <c r="H4972">
        <f t="shared" si="47"/>
        <v>0</v>
      </c>
      <c r="I4972">
        <f t="shared" si="47"/>
        <v>0</v>
      </c>
      <c r="J4972">
        <f t="shared" si="47"/>
        <v>0</v>
      </c>
      <c r="K4972">
        <f t="shared" si="46"/>
        <v>0</v>
      </c>
      <c r="M4972" t="s">
        <v>470</v>
      </c>
    </row>
    <row r="4973" spans="1:13" hidden="1">
      <c r="A4973" t="s">
        <v>296</v>
      </c>
      <c r="B4973" t="s">
        <v>499</v>
      </c>
      <c r="C4973" t="s">
        <v>284</v>
      </c>
      <c r="D4973">
        <f t="shared" si="44"/>
        <v>0</v>
      </c>
      <c r="E4973">
        <f t="shared" si="47"/>
        <v>0</v>
      </c>
      <c r="F4973">
        <f t="shared" si="47"/>
        <v>0</v>
      </c>
      <c r="G4973">
        <f t="shared" si="47"/>
        <v>0</v>
      </c>
      <c r="H4973">
        <f t="shared" si="47"/>
        <v>0</v>
      </c>
      <c r="I4973">
        <f t="shared" si="47"/>
        <v>0</v>
      </c>
      <c r="J4973">
        <f t="shared" si="47"/>
        <v>0</v>
      </c>
      <c r="K4973">
        <f t="shared" si="46"/>
        <v>0</v>
      </c>
      <c r="M4973" t="s">
        <v>470</v>
      </c>
    </row>
    <row r="4974" spans="1:13" hidden="1">
      <c r="A4974" t="s">
        <v>296</v>
      </c>
      <c r="B4974" t="s">
        <v>499</v>
      </c>
      <c r="C4974" t="s">
        <v>285</v>
      </c>
      <c r="D4974">
        <f t="shared" si="44"/>
        <v>0</v>
      </c>
      <c r="E4974">
        <f t="shared" si="47"/>
        <v>0</v>
      </c>
      <c r="F4974">
        <f t="shared" si="47"/>
        <v>0</v>
      </c>
      <c r="G4974">
        <f t="shared" si="47"/>
        <v>0</v>
      </c>
      <c r="H4974">
        <f t="shared" si="47"/>
        <v>0</v>
      </c>
      <c r="I4974">
        <f t="shared" si="47"/>
        <v>0</v>
      </c>
      <c r="J4974">
        <f t="shared" si="47"/>
        <v>0</v>
      </c>
      <c r="K4974">
        <f t="shared" si="46"/>
        <v>0</v>
      </c>
      <c r="M4974" t="s">
        <v>470</v>
      </c>
    </row>
    <row r="4975" spans="1:13" hidden="1">
      <c r="A4975" t="s">
        <v>296</v>
      </c>
      <c r="B4975" t="s">
        <v>499</v>
      </c>
      <c r="C4975" t="s">
        <v>286</v>
      </c>
      <c r="D4975">
        <f t="shared" si="44"/>
        <v>0</v>
      </c>
      <c r="E4975">
        <f t="shared" si="47"/>
        <v>0</v>
      </c>
      <c r="F4975">
        <f t="shared" si="47"/>
        <v>0</v>
      </c>
      <c r="G4975">
        <f t="shared" si="47"/>
        <v>0</v>
      </c>
      <c r="H4975">
        <f t="shared" si="47"/>
        <v>0</v>
      </c>
      <c r="I4975">
        <f t="shared" si="47"/>
        <v>0</v>
      </c>
      <c r="J4975">
        <f t="shared" si="47"/>
        <v>0</v>
      </c>
      <c r="K4975">
        <f t="shared" si="46"/>
        <v>0</v>
      </c>
      <c r="M4975" t="s">
        <v>470</v>
      </c>
    </row>
    <row r="4976" spans="1:13" hidden="1">
      <c r="A4976" t="s">
        <v>296</v>
      </c>
      <c r="B4976" t="s">
        <v>499</v>
      </c>
      <c r="C4976" t="s">
        <v>287</v>
      </c>
      <c r="D4976">
        <f t="shared" si="44"/>
        <v>0</v>
      </c>
      <c r="E4976">
        <f t="shared" si="47"/>
        <v>0</v>
      </c>
      <c r="F4976">
        <f t="shared" si="47"/>
        <v>0</v>
      </c>
      <c r="G4976">
        <f t="shared" si="47"/>
        <v>0</v>
      </c>
      <c r="H4976">
        <f t="shared" si="47"/>
        <v>0</v>
      </c>
      <c r="I4976">
        <f t="shared" si="47"/>
        <v>0</v>
      </c>
      <c r="J4976">
        <f t="shared" si="47"/>
        <v>0</v>
      </c>
      <c r="K4976">
        <f t="shared" si="46"/>
        <v>0</v>
      </c>
      <c r="M4976" t="s">
        <v>470</v>
      </c>
    </row>
    <row r="4977" spans="1:13" hidden="1">
      <c r="A4977" t="s">
        <v>296</v>
      </c>
      <c r="B4977" t="s">
        <v>499</v>
      </c>
      <c r="C4977" t="s">
        <v>288</v>
      </c>
      <c r="D4977">
        <f t="shared" si="44"/>
        <v>0</v>
      </c>
      <c r="E4977">
        <f t="shared" si="47"/>
        <v>0</v>
      </c>
      <c r="F4977">
        <f t="shared" si="47"/>
        <v>0</v>
      </c>
      <c r="G4977">
        <f t="shared" si="47"/>
        <v>0</v>
      </c>
      <c r="H4977">
        <f t="shared" si="47"/>
        <v>0</v>
      </c>
      <c r="I4977">
        <f t="shared" si="47"/>
        <v>0</v>
      </c>
      <c r="J4977">
        <f t="shared" si="47"/>
        <v>0</v>
      </c>
      <c r="K4977">
        <f t="shared" si="46"/>
        <v>0</v>
      </c>
      <c r="M4977" t="s">
        <v>470</v>
      </c>
    </row>
    <row r="4978" spans="1:13" hidden="1">
      <c r="A4978" t="s">
        <v>296</v>
      </c>
      <c r="B4978" t="s">
        <v>499</v>
      </c>
      <c r="C4978" t="s">
        <v>289</v>
      </c>
      <c r="D4978">
        <f t="shared" si="44"/>
        <v>0</v>
      </c>
      <c r="E4978">
        <f t="shared" si="47"/>
        <v>0</v>
      </c>
      <c r="F4978">
        <f t="shared" si="47"/>
        <v>0</v>
      </c>
      <c r="G4978">
        <f t="shared" si="47"/>
        <v>0</v>
      </c>
      <c r="H4978">
        <f t="shared" si="47"/>
        <v>0</v>
      </c>
      <c r="I4978">
        <f t="shared" si="47"/>
        <v>0</v>
      </c>
      <c r="J4978">
        <f t="shared" si="47"/>
        <v>0</v>
      </c>
      <c r="K4978">
        <f t="shared" si="46"/>
        <v>0</v>
      </c>
      <c r="M4978" t="s">
        <v>470</v>
      </c>
    </row>
    <row r="4979" spans="1:13" hidden="1">
      <c r="A4979" t="s">
        <v>296</v>
      </c>
      <c r="B4979" t="s">
        <v>499</v>
      </c>
      <c r="C4979" t="s">
        <v>290</v>
      </c>
      <c r="D4979">
        <f t="shared" si="44"/>
        <v>0</v>
      </c>
      <c r="E4979">
        <f t="shared" si="47"/>
        <v>0</v>
      </c>
      <c r="F4979">
        <f t="shared" si="47"/>
        <v>0</v>
      </c>
      <c r="G4979">
        <f t="shared" si="47"/>
        <v>0</v>
      </c>
      <c r="H4979">
        <f t="shared" si="47"/>
        <v>0</v>
      </c>
      <c r="I4979">
        <f t="shared" si="47"/>
        <v>0</v>
      </c>
      <c r="J4979">
        <f t="shared" si="47"/>
        <v>0</v>
      </c>
      <c r="K4979">
        <f t="shared" si="46"/>
        <v>0</v>
      </c>
      <c r="M4979" t="s">
        <v>470</v>
      </c>
    </row>
    <row r="4980" spans="1:13" hidden="1">
      <c r="A4980" t="s">
        <v>296</v>
      </c>
      <c r="B4980" t="s">
        <v>499</v>
      </c>
      <c r="C4980" t="s">
        <v>291</v>
      </c>
      <c r="D4980">
        <f t="shared" si="44"/>
        <v>0</v>
      </c>
      <c r="E4980">
        <f t="shared" si="47"/>
        <v>0</v>
      </c>
      <c r="F4980">
        <f t="shared" si="47"/>
        <v>0</v>
      </c>
      <c r="G4980">
        <f t="shared" si="47"/>
        <v>0</v>
      </c>
      <c r="H4980">
        <f t="shared" si="47"/>
        <v>0</v>
      </c>
      <c r="I4980">
        <f t="shared" si="47"/>
        <v>0</v>
      </c>
      <c r="J4980">
        <f t="shared" si="47"/>
        <v>0</v>
      </c>
      <c r="K4980">
        <f t="shared" si="46"/>
        <v>0</v>
      </c>
      <c r="M4980" t="s">
        <v>470</v>
      </c>
    </row>
    <row r="4981" spans="1:13" hidden="1">
      <c r="A4981" t="s">
        <v>296</v>
      </c>
      <c r="B4981" t="s">
        <v>499</v>
      </c>
      <c r="C4981" t="s">
        <v>292</v>
      </c>
      <c r="D4981">
        <f t="shared" si="44"/>
        <v>0</v>
      </c>
      <c r="E4981">
        <f t="shared" si="47"/>
        <v>0</v>
      </c>
      <c r="F4981">
        <f t="shared" si="47"/>
        <v>0</v>
      </c>
      <c r="G4981">
        <f t="shared" si="47"/>
        <v>0</v>
      </c>
      <c r="H4981">
        <f t="shared" si="47"/>
        <v>0</v>
      </c>
      <c r="I4981">
        <f t="shared" si="47"/>
        <v>0</v>
      </c>
      <c r="J4981">
        <f t="shared" si="47"/>
        <v>0</v>
      </c>
      <c r="K4981">
        <f t="shared" si="46"/>
        <v>0</v>
      </c>
      <c r="M4981" t="s">
        <v>470</v>
      </c>
    </row>
    <row r="4982" spans="1:13" hidden="1">
      <c r="A4982" t="s">
        <v>296</v>
      </c>
      <c r="B4982" t="s">
        <v>500</v>
      </c>
      <c r="C4982" t="s">
        <v>278</v>
      </c>
      <c r="D4982">
        <f t="shared" si="44"/>
        <v>0</v>
      </c>
      <c r="E4982">
        <f t="shared" si="47"/>
        <v>0</v>
      </c>
      <c r="F4982">
        <f t="shared" si="47"/>
        <v>0</v>
      </c>
      <c r="G4982">
        <f t="shared" si="47"/>
        <v>0</v>
      </c>
      <c r="H4982">
        <f t="shared" si="47"/>
        <v>0</v>
      </c>
      <c r="I4982">
        <f t="shared" si="47"/>
        <v>0</v>
      </c>
      <c r="J4982">
        <f t="shared" si="47"/>
        <v>0</v>
      </c>
      <c r="K4982">
        <f t="shared" si="46"/>
        <v>0</v>
      </c>
      <c r="M4982" t="s">
        <v>470</v>
      </c>
    </row>
    <row r="4983" spans="1:13" hidden="1">
      <c r="A4983" t="s">
        <v>296</v>
      </c>
      <c r="B4983" t="s">
        <v>500</v>
      </c>
      <c r="C4983" t="s">
        <v>279</v>
      </c>
      <c r="D4983">
        <f t="shared" ref="D4983:D4997" si="48">D4967</f>
        <v>0</v>
      </c>
      <c r="E4983">
        <f t="shared" si="47"/>
        <v>0</v>
      </c>
      <c r="F4983">
        <f t="shared" si="47"/>
        <v>0</v>
      </c>
      <c r="G4983">
        <f t="shared" si="47"/>
        <v>0</v>
      </c>
      <c r="H4983">
        <f t="shared" si="47"/>
        <v>0</v>
      </c>
      <c r="I4983">
        <f t="shared" si="47"/>
        <v>0</v>
      </c>
      <c r="J4983">
        <f t="shared" si="47"/>
        <v>0</v>
      </c>
      <c r="K4983">
        <f t="shared" si="46"/>
        <v>0</v>
      </c>
      <c r="M4983" t="s">
        <v>470</v>
      </c>
    </row>
    <row r="4984" spans="1:13" hidden="1">
      <c r="A4984" t="s">
        <v>296</v>
      </c>
      <c r="B4984" t="s">
        <v>500</v>
      </c>
      <c r="C4984" t="s">
        <v>280</v>
      </c>
      <c r="D4984">
        <f t="shared" si="48"/>
        <v>0</v>
      </c>
      <c r="E4984">
        <f t="shared" si="47"/>
        <v>0</v>
      </c>
      <c r="F4984">
        <f t="shared" si="47"/>
        <v>0</v>
      </c>
      <c r="G4984">
        <f t="shared" si="47"/>
        <v>0</v>
      </c>
      <c r="H4984">
        <f t="shared" si="47"/>
        <v>0</v>
      </c>
      <c r="I4984">
        <f t="shared" si="47"/>
        <v>0</v>
      </c>
      <c r="J4984">
        <f t="shared" si="47"/>
        <v>0</v>
      </c>
      <c r="K4984">
        <f t="shared" si="46"/>
        <v>0</v>
      </c>
      <c r="M4984" t="s">
        <v>470</v>
      </c>
    </row>
    <row r="4985" spans="1:13" hidden="1">
      <c r="A4985" t="s">
        <v>296</v>
      </c>
      <c r="B4985" t="s">
        <v>500</v>
      </c>
      <c r="C4985" t="s">
        <v>277</v>
      </c>
      <c r="D4985">
        <f t="shared" si="48"/>
        <v>0</v>
      </c>
      <c r="E4985">
        <f t="shared" si="47"/>
        <v>0</v>
      </c>
      <c r="F4985">
        <f t="shared" si="47"/>
        <v>0</v>
      </c>
      <c r="G4985">
        <f t="shared" si="47"/>
        <v>0</v>
      </c>
      <c r="H4985">
        <f t="shared" si="47"/>
        <v>0</v>
      </c>
      <c r="I4985">
        <f t="shared" si="47"/>
        <v>0</v>
      </c>
      <c r="J4985">
        <f t="shared" si="47"/>
        <v>0</v>
      </c>
      <c r="K4985">
        <f t="shared" si="46"/>
        <v>0</v>
      </c>
      <c r="M4985" t="s">
        <v>470</v>
      </c>
    </row>
    <row r="4986" spans="1:13" hidden="1">
      <c r="A4986" t="s">
        <v>296</v>
      </c>
      <c r="B4986" t="s">
        <v>500</v>
      </c>
      <c r="C4986" t="s">
        <v>281</v>
      </c>
      <c r="D4986">
        <f t="shared" si="48"/>
        <v>0</v>
      </c>
      <c r="E4986">
        <f t="shared" si="47"/>
        <v>0</v>
      </c>
      <c r="F4986">
        <f t="shared" si="47"/>
        <v>0</v>
      </c>
      <c r="G4986">
        <f t="shared" si="47"/>
        <v>0</v>
      </c>
      <c r="H4986">
        <f t="shared" si="47"/>
        <v>0</v>
      </c>
      <c r="I4986">
        <f t="shared" si="47"/>
        <v>0</v>
      </c>
      <c r="J4986">
        <f t="shared" si="47"/>
        <v>0</v>
      </c>
      <c r="K4986">
        <f t="shared" si="46"/>
        <v>0</v>
      </c>
      <c r="M4986" t="s">
        <v>470</v>
      </c>
    </row>
    <row r="4987" spans="1:13" hidden="1">
      <c r="A4987" t="s">
        <v>296</v>
      </c>
      <c r="B4987" t="s">
        <v>500</v>
      </c>
      <c r="C4987" t="s">
        <v>282</v>
      </c>
      <c r="D4987">
        <f t="shared" si="48"/>
        <v>0</v>
      </c>
      <c r="E4987">
        <f t="shared" si="47"/>
        <v>0</v>
      </c>
      <c r="F4987">
        <f t="shared" si="47"/>
        <v>0</v>
      </c>
      <c r="G4987">
        <f t="shared" si="47"/>
        <v>0</v>
      </c>
      <c r="H4987">
        <f t="shared" si="47"/>
        <v>0</v>
      </c>
      <c r="I4987">
        <f t="shared" si="47"/>
        <v>0</v>
      </c>
      <c r="J4987">
        <f t="shared" si="47"/>
        <v>0</v>
      </c>
      <c r="K4987">
        <f t="shared" si="46"/>
        <v>0</v>
      </c>
      <c r="M4987" t="s">
        <v>470</v>
      </c>
    </row>
    <row r="4988" spans="1:13" hidden="1">
      <c r="A4988" t="s">
        <v>296</v>
      </c>
      <c r="B4988" t="s">
        <v>500</v>
      </c>
      <c r="C4988" t="s">
        <v>283</v>
      </c>
      <c r="D4988">
        <f t="shared" si="48"/>
        <v>0</v>
      </c>
      <c r="E4988">
        <f t="shared" si="47"/>
        <v>0</v>
      </c>
      <c r="F4988">
        <f t="shared" si="47"/>
        <v>0</v>
      </c>
      <c r="G4988">
        <f t="shared" si="47"/>
        <v>0</v>
      </c>
      <c r="H4988">
        <f t="shared" si="47"/>
        <v>0</v>
      </c>
      <c r="I4988">
        <f t="shared" si="47"/>
        <v>0</v>
      </c>
      <c r="J4988">
        <f t="shared" si="47"/>
        <v>0</v>
      </c>
      <c r="K4988">
        <f t="shared" si="46"/>
        <v>0</v>
      </c>
      <c r="M4988" t="s">
        <v>470</v>
      </c>
    </row>
    <row r="4989" spans="1:13" hidden="1">
      <c r="A4989" t="s">
        <v>296</v>
      </c>
      <c r="B4989" t="s">
        <v>500</v>
      </c>
      <c r="C4989" t="s">
        <v>284</v>
      </c>
      <c r="D4989">
        <f t="shared" si="48"/>
        <v>0</v>
      </c>
      <c r="E4989">
        <f t="shared" si="47"/>
        <v>0</v>
      </c>
      <c r="F4989">
        <f t="shared" si="47"/>
        <v>0</v>
      </c>
      <c r="G4989">
        <f t="shared" si="47"/>
        <v>0</v>
      </c>
      <c r="H4989">
        <f t="shared" si="47"/>
        <v>0</v>
      </c>
      <c r="I4989">
        <f t="shared" si="47"/>
        <v>0</v>
      </c>
      <c r="J4989">
        <f t="shared" si="47"/>
        <v>0</v>
      </c>
      <c r="K4989">
        <f t="shared" si="46"/>
        <v>0</v>
      </c>
      <c r="M4989" t="s">
        <v>470</v>
      </c>
    </row>
    <row r="4990" spans="1:13" hidden="1">
      <c r="A4990" t="s">
        <v>296</v>
      </c>
      <c r="B4990" t="s">
        <v>500</v>
      </c>
      <c r="C4990" t="s">
        <v>285</v>
      </c>
      <c r="D4990">
        <f t="shared" si="48"/>
        <v>0</v>
      </c>
      <c r="E4990">
        <f t="shared" si="47"/>
        <v>0</v>
      </c>
      <c r="F4990">
        <f t="shared" si="47"/>
        <v>0</v>
      </c>
      <c r="G4990">
        <f t="shared" si="47"/>
        <v>0</v>
      </c>
      <c r="H4990">
        <f t="shared" si="47"/>
        <v>0</v>
      </c>
      <c r="I4990">
        <f t="shared" si="47"/>
        <v>0</v>
      </c>
      <c r="J4990">
        <f t="shared" si="47"/>
        <v>0</v>
      </c>
      <c r="K4990">
        <f t="shared" si="46"/>
        <v>0</v>
      </c>
      <c r="M4990" t="s">
        <v>470</v>
      </c>
    </row>
    <row r="4991" spans="1:13" hidden="1">
      <c r="A4991" t="s">
        <v>296</v>
      </c>
      <c r="B4991" t="s">
        <v>500</v>
      </c>
      <c r="C4991" t="s">
        <v>286</v>
      </c>
      <c r="D4991">
        <f t="shared" si="48"/>
        <v>0</v>
      </c>
      <c r="E4991">
        <f t="shared" si="47"/>
        <v>0</v>
      </c>
      <c r="F4991">
        <f t="shared" si="47"/>
        <v>0</v>
      </c>
      <c r="G4991">
        <f t="shared" si="47"/>
        <v>0</v>
      </c>
      <c r="H4991">
        <f t="shared" si="47"/>
        <v>0</v>
      </c>
      <c r="I4991">
        <f t="shared" si="47"/>
        <v>0</v>
      </c>
      <c r="J4991">
        <f t="shared" si="47"/>
        <v>0</v>
      </c>
      <c r="K4991">
        <f t="shared" si="46"/>
        <v>0</v>
      </c>
      <c r="M4991" t="s">
        <v>470</v>
      </c>
    </row>
    <row r="4992" spans="1:13" hidden="1">
      <c r="A4992" t="s">
        <v>296</v>
      </c>
      <c r="B4992" t="s">
        <v>500</v>
      </c>
      <c r="C4992" t="s">
        <v>287</v>
      </c>
      <c r="D4992">
        <f t="shared" si="48"/>
        <v>0</v>
      </c>
      <c r="E4992">
        <f t="shared" si="47"/>
        <v>0</v>
      </c>
      <c r="F4992">
        <f t="shared" si="47"/>
        <v>0</v>
      </c>
      <c r="G4992">
        <f t="shared" si="47"/>
        <v>0</v>
      </c>
      <c r="H4992">
        <f t="shared" si="47"/>
        <v>0</v>
      </c>
      <c r="I4992">
        <f t="shared" si="47"/>
        <v>0</v>
      </c>
      <c r="J4992">
        <f t="shared" si="47"/>
        <v>0</v>
      </c>
      <c r="K4992">
        <f t="shared" si="46"/>
        <v>0</v>
      </c>
      <c r="M4992" t="s">
        <v>470</v>
      </c>
    </row>
    <row r="4993" spans="1:13" hidden="1">
      <c r="A4993" t="s">
        <v>296</v>
      </c>
      <c r="B4993" t="s">
        <v>500</v>
      </c>
      <c r="C4993" t="s">
        <v>288</v>
      </c>
      <c r="D4993">
        <f t="shared" si="48"/>
        <v>0</v>
      </c>
      <c r="E4993">
        <f t="shared" si="47"/>
        <v>0</v>
      </c>
      <c r="F4993">
        <f t="shared" si="47"/>
        <v>0</v>
      </c>
      <c r="G4993">
        <f t="shared" si="47"/>
        <v>0</v>
      </c>
      <c r="H4993">
        <f t="shared" si="47"/>
        <v>0</v>
      </c>
      <c r="I4993">
        <f t="shared" si="47"/>
        <v>0</v>
      </c>
      <c r="J4993">
        <f t="shared" si="47"/>
        <v>0</v>
      </c>
      <c r="K4993">
        <f t="shared" si="46"/>
        <v>0</v>
      </c>
      <c r="M4993" t="s">
        <v>470</v>
      </c>
    </row>
    <row r="4994" spans="1:13" hidden="1">
      <c r="A4994" t="s">
        <v>296</v>
      </c>
      <c r="B4994" t="s">
        <v>500</v>
      </c>
      <c r="C4994" t="s">
        <v>289</v>
      </c>
      <c r="D4994">
        <f t="shared" si="48"/>
        <v>0</v>
      </c>
      <c r="E4994">
        <f t="shared" si="47"/>
        <v>0</v>
      </c>
      <c r="F4994">
        <f t="shared" si="47"/>
        <v>0</v>
      </c>
      <c r="G4994">
        <f t="shared" si="47"/>
        <v>0</v>
      </c>
      <c r="H4994">
        <f t="shared" si="47"/>
        <v>0</v>
      </c>
      <c r="I4994">
        <f t="shared" si="47"/>
        <v>0</v>
      </c>
      <c r="J4994">
        <f t="shared" si="47"/>
        <v>0</v>
      </c>
      <c r="K4994">
        <f t="shared" si="46"/>
        <v>0</v>
      </c>
      <c r="M4994" t="s">
        <v>470</v>
      </c>
    </row>
    <row r="4995" spans="1:13" hidden="1">
      <c r="A4995" t="s">
        <v>296</v>
      </c>
      <c r="B4995" t="s">
        <v>500</v>
      </c>
      <c r="C4995" t="s">
        <v>290</v>
      </c>
      <c r="D4995">
        <f t="shared" si="48"/>
        <v>0</v>
      </c>
      <c r="E4995">
        <f t="shared" si="47"/>
        <v>0</v>
      </c>
      <c r="F4995">
        <f t="shared" si="47"/>
        <v>0</v>
      </c>
      <c r="G4995">
        <f t="shared" si="47"/>
        <v>0</v>
      </c>
      <c r="H4995">
        <f t="shared" si="47"/>
        <v>0</v>
      </c>
      <c r="I4995">
        <f t="shared" si="47"/>
        <v>0</v>
      </c>
      <c r="J4995">
        <f t="shared" si="47"/>
        <v>0</v>
      </c>
      <c r="K4995">
        <f t="shared" si="46"/>
        <v>0</v>
      </c>
      <c r="M4995" t="s">
        <v>470</v>
      </c>
    </row>
    <row r="4996" spans="1:13" hidden="1">
      <c r="A4996" t="s">
        <v>296</v>
      </c>
      <c r="B4996" t="s">
        <v>500</v>
      </c>
      <c r="C4996" t="s">
        <v>291</v>
      </c>
      <c r="D4996">
        <f t="shared" si="48"/>
        <v>0</v>
      </c>
      <c r="E4996">
        <f t="shared" si="47"/>
        <v>0</v>
      </c>
      <c r="F4996">
        <f t="shared" si="47"/>
        <v>0</v>
      </c>
      <c r="G4996">
        <f t="shared" si="47"/>
        <v>0</v>
      </c>
      <c r="H4996">
        <f t="shared" si="47"/>
        <v>0</v>
      </c>
      <c r="I4996">
        <f t="shared" si="47"/>
        <v>0</v>
      </c>
      <c r="J4996">
        <f t="shared" si="47"/>
        <v>0</v>
      </c>
      <c r="K4996">
        <f t="shared" si="46"/>
        <v>0</v>
      </c>
      <c r="M4996" t="s">
        <v>470</v>
      </c>
    </row>
    <row r="4997" spans="1:13" hidden="1">
      <c r="A4997" t="s">
        <v>296</v>
      </c>
      <c r="B4997" t="s">
        <v>500</v>
      </c>
      <c r="C4997" t="s">
        <v>292</v>
      </c>
      <c r="D4997">
        <f t="shared" si="48"/>
        <v>0</v>
      </c>
      <c r="E4997">
        <f t="shared" ref="E4997:J4997" si="49">$D4997</f>
        <v>0</v>
      </c>
      <c r="F4997">
        <f t="shared" si="49"/>
        <v>0</v>
      </c>
      <c r="G4997">
        <f t="shared" si="49"/>
        <v>0</v>
      </c>
      <c r="H4997">
        <f t="shared" si="49"/>
        <v>0</v>
      </c>
      <c r="I4997">
        <f t="shared" si="49"/>
        <v>0</v>
      </c>
      <c r="J4997">
        <f t="shared" si="49"/>
        <v>0</v>
      </c>
      <c r="K4997">
        <f>$D4997</f>
        <v>0</v>
      </c>
      <c r="M4997" t="s">
        <v>470</v>
      </c>
    </row>
    <row r="4998" spans="1:13" hidden="1">
      <c r="A4998" t="s">
        <v>297</v>
      </c>
      <c r="B4998" t="s">
        <v>503</v>
      </c>
      <c r="C4998" t="s">
        <v>278</v>
      </c>
      <c r="D4998">
        <v>1</v>
      </c>
      <c r="E4998">
        <v>1</v>
      </c>
      <c r="F4998">
        <v>1</v>
      </c>
      <c r="G4998">
        <v>1</v>
      </c>
      <c r="H4998">
        <v>1</v>
      </c>
      <c r="I4998">
        <v>1</v>
      </c>
      <c r="J4998">
        <v>1</v>
      </c>
      <c r="K4998">
        <v>1</v>
      </c>
      <c r="M4998" t="s">
        <v>468</v>
      </c>
    </row>
    <row r="4999" spans="1:13" hidden="1">
      <c r="A4999" t="s">
        <v>297</v>
      </c>
      <c r="B4999" t="s">
        <v>503</v>
      </c>
      <c r="C4999" t="s">
        <v>279</v>
      </c>
      <c r="D4999">
        <v>1</v>
      </c>
      <c r="E4999">
        <v>1</v>
      </c>
      <c r="F4999">
        <v>1</v>
      </c>
      <c r="G4999">
        <v>1</v>
      </c>
      <c r="H4999">
        <v>1</v>
      </c>
      <c r="I4999">
        <v>1</v>
      </c>
      <c r="J4999">
        <v>1</v>
      </c>
      <c r="K4999">
        <v>1</v>
      </c>
      <c r="M4999" t="s">
        <v>468</v>
      </c>
    </row>
    <row r="5000" spans="1:13" hidden="1">
      <c r="A5000" t="s">
        <v>297</v>
      </c>
      <c r="B5000" t="s">
        <v>503</v>
      </c>
      <c r="C5000" t="s">
        <v>280</v>
      </c>
      <c r="D5000">
        <v>1</v>
      </c>
      <c r="E5000">
        <v>1</v>
      </c>
      <c r="F5000">
        <v>1</v>
      </c>
      <c r="G5000">
        <v>1</v>
      </c>
      <c r="H5000">
        <v>1</v>
      </c>
      <c r="I5000">
        <v>1</v>
      </c>
      <c r="J5000">
        <v>1</v>
      </c>
      <c r="K5000">
        <v>1</v>
      </c>
      <c r="M5000" t="s">
        <v>468</v>
      </c>
    </row>
    <row r="5001" spans="1:13" hidden="1">
      <c r="A5001" t="s">
        <v>297</v>
      </c>
      <c r="B5001" t="s">
        <v>503</v>
      </c>
      <c r="C5001" t="s">
        <v>277</v>
      </c>
      <c r="D5001">
        <v>1</v>
      </c>
      <c r="E5001">
        <v>1</v>
      </c>
      <c r="F5001">
        <v>1</v>
      </c>
      <c r="G5001">
        <v>1</v>
      </c>
      <c r="H5001">
        <v>1</v>
      </c>
      <c r="I5001">
        <v>1</v>
      </c>
      <c r="J5001">
        <v>1</v>
      </c>
      <c r="K5001">
        <v>1</v>
      </c>
      <c r="M5001" t="s">
        <v>468</v>
      </c>
    </row>
    <row r="5002" spans="1:13" hidden="1">
      <c r="A5002" t="s">
        <v>297</v>
      </c>
      <c r="B5002" t="s">
        <v>503</v>
      </c>
      <c r="C5002" t="s">
        <v>281</v>
      </c>
      <c r="D5002">
        <v>1</v>
      </c>
      <c r="E5002">
        <v>1</v>
      </c>
      <c r="F5002">
        <v>1</v>
      </c>
      <c r="G5002">
        <v>1</v>
      </c>
      <c r="H5002">
        <v>1</v>
      </c>
      <c r="I5002">
        <v>1</v>
      </c>
      <c r="J5002">
        <v>1</v>
      </c>
      <c r="K5002">
        <v>1</v>
      </c>
      <c r="M5002" t="s">
        <v>468</v>
      </c>
    </row>
    <row r="5003" spans="1:13" hidden="1">
      <c r="A5003" t="s">
        <v>297</v>
      </c>
      <c r="B5003" t="s">
        <v>503</v>
      </c>
      <c r="C5003" t="s">
        <v>282</v>
      </c>
      <c r="D5003">
        <v>1</v>
      </c>
      <c r="E5003">
        <v>1</v>
      </c>
      <c r="F5003">
        <v>1</v>
      </c>
      <c r="G5003">
        <v>1</v>
      </c>
      <c r="H5003">
        <v>1</v>
      </c>
      <c r="I5003">
        <v>1</v>
      </c>
      <c r="J5003">
        <v>1</v>
      </c>
      <c r="K5003">
        <v>1</v>
      </c>
      <c r="M5003" t="s">
        <v>468</v>
      </c>
    </row>
    <row r="5004" spans="1:13" hidden="1">
      <c r="A5004" t="s">
        <v>297</v>
      </c>
      <c r="B5004" t="s">
        <v>503</v>
      </c>
      <c r="C5004" t="s">
        <v>283</v>
      </c>
      <c r="D5004">
        <v>1</v>
      </c>
      <c r="E5004">
        <v>1</v>
      </c>
      <c r="F5004">
        <v>1</v>
      </c>
      <c r="G5004">
        <v>1</v>
      </c>
      <c r="H5004">
        <v>1</v>
      </c>
      <c r="I5004">
        <v>1</v>
      </c>
      <c r="J5004">
        <v>1</v>
      </c>
      <c r="K5004">
        <v>1</v>
      </c>
      <c r="M5004" t="s">
        <v>468</v>
      </c>
    </row>
    <row r="5005" spans="1:13" hidden="1">
      <c r="A5005" t="s">
        <v>297</v>
      </c>
      <c r="B5005" t="s">
        <v>503</v>
      </c>
      <c r="C5005" t="s">
        <v>284</v>
      </c>
      <c r="D5005">
        <v>1</v>
      </c>
      <c r="E5005">
        <v>1</v>
      </c>
      <c r="F5005">
        <v>1</v>
      </c>
      <c r="G5005">
        <v>1</v>
      </c>
      <c r="H5005">
        <v>1</v>
      </c>
      <c r="I5005">
        <v>1</v>
      </c>
      <c r="J5005">
        <v>1</v>
      </c>
      <c r="K5005">
        <v>1</v>
      </c>
      <c r="M5005" t="s">
        <v>468</v>
      </c>
    </row>
    <row r="5006" spans="1:13" hidden="1">
      <c r="A5006" t="s">
        <v>297</v>
      </c>
      <c r="B5006" t="s">
        <v>503</v>
      </c>
      <c r="C5006" t="s">
        <v>285</v>
      </c>
      <c r="D5006">
        <v>1</v>
      </c>
      <c r="E5006">
        <v>1</v>
      </c>
      <c r="F5006">
        <v>1</v>
      </c>
      <c r="G5006">
        <v>1</v>
      </c>
      <c r="H5006">
        <v>1</v>
      </c>
      <c r="I5006">
        <v>1</v>
      </c>
      <c r="J5006">
        <v>1</v>
      </c>
      <c r="K5006">
        <v>1</v>
      </c>
      <c r="M5006" t="s">
        <v>468</v>
      </c>
    </row>
    <row r="5007" spans="1:13" hidden="1">
      <c r="A5007" t="s">
        <v>297</v>
      </c>
      <c r="B5007" t="s">
        <v>503</v>
      </c>
      <c r="C5007" t="s">
        <v>286</v>
      </c>
      <c r="D5007">
        <v>1</v>
      </c>
      <c r="E5007">
        <v>1</v>
      </c>
      <c r="F5007">
        <v>1</v>
      </c>
      <c r="G5007">
        <v>1</v>
      </c>
      <c r="H5007">
        <v>1</v>
      </c>
      <c r="I5007">
        <v>1</v>
      </c>
      <c r="J5007">
        <v>1</v>
      </c>
      <c r="K5007">
        <v>1</v>
      </c>
      <c r="M5007" t="s">
        <v>468</v>
      </c>
    </row>
    <row r="5008" spans="1:13" hidden="1">
      <c r="A5008" t="s">
        <v>297</v>
      </c>
      <c r="B5008" t="s">
        <v>503</v>
      </c>
      <c r="C5008" t="s">
        <v>287</v>
      </c>
      <c r="D5008">
        <v>1</v>
      </c>
      <c r="E5008">
        <v>1</v>
      </c>
      <c r="F5008">
        <v>1</v>
      </c>
      <c r="G5008">
        <v>1</v>
      </c>
      <c r="H5008">
        <v>1</v>
      </c>
      <c r="I5008">
        <v>1</v>
      </c>
      <c r="J5008">
        <v>1</v>
      </c>
      <c r="K5008">
        <v>1</v>
      </c>
      <c r="M5008" t="s">
        <v>468</v>
      </c>
    </row>
    <row r="5009" spans="1:13" hidden="1">
      <c r="A5009" t="s">
        <v>297</v>
      </c>
      <c r="B5009" t="s">
        <v>503</v>
      </c>
      <c r="C5009" t="s">
        <v>288</v>
      </c>
      <c r="D5009">
        <v>1</v>
      </c>
      <c r="E5009">
        <v>1</v>
      </c>
      <c r="F5009">
        <v>1</v>
      </c>
      <c r="G5009">
        <v>1</v>
      </c>
      <c r="H5009">
        <v>1</v>
      </c>
      <c r="I5009">
        <v>1</v>
      </c>
      <c r="J5009">
        <v>1</v>
      </c>
      <c r="K5009">
        <v>1</v>
      </c>
      <c r="M5009" t="s">
        <v>468</v>
      </c>
    </row>
    <row r="5010" spans="1:13" hidden="1">
      <c r="A5010" t="s">
        <v>297</v>
      </c>
      <c r="B5010" t="s">
        <v>503</v>
      </c>
      <c r="C5010" t="s">
        <v>289</v>
      </c>
      <c r="D5010">
        <v>1</v>
      </c>
      <c r="E5010">
        <v>1</v>
      </c>
      <c r="F5010">
        <v>1</v>
      </c>
      <c r="G5010">
        <v>1</v>
      </c>
      <c r="H5010">
        <v>1</v>
      </c>
      <c r="I5010">
        <v>1</v>
      </c>
      <c r="J5010">
        <v>1</v>
      </c>
      <c r="K5010">
        <v>1</v>
      </c>
      <c r="M5010" t="s">
        <v>468</v>
      </c>
    </row>
    <row r="5011" spans="1:13" hidden="1">
      <c r="A5011" t="s">
        <v>297</v>
      </c>
      <c r="B5011" t="s">
        <v>503</v>
      </c>
      <c r="C5011" t="s">
        <v>290</v>
      </c>
      <c r="D5011">
        <v>1</v>
      </c>
      <c r="E5011">
        <v>1</v>
      </c>
      <c r="F5011">
        <v>1</v>
      </c>
      <c r="G5011">
        <v>1</v>
      </c>
      <c r="H5011">
        <v>1</v>
      </c>
      <c r="I5011">
        <v>1</v>
      </c>
      <c r="J5011">
        <v>1</v>
      </c>
      <c r="K5011">
        <v>1</v>
      </c>
      <c r="M5011" t="s">
        <v>468</v>
      </c>
    </row>
    <row r="5012" spans="1:13" hidden="1">
      <c r="A5012" t="s">
        <v>297</v>
      </c>
      <c r="B5012" t="s">
        <v>503</v>
      </c>
      <c r="C5012" t="s">
        <v>291</v>
      </c>
      <c r="D5012">
        <v>1</v>
      </c>
      <c r="E5012">
        <v>1</v>
      </c>
      <c r="F5012">
        <v>1</v>
      </c>
      <c r="G5012">
        <v>1</v>
      </c>
      <c r="H5012">
        <v>1</v>
      </c>
      <c r="I5012">
        <v>1</v>
      </c>
      <c r="J5012">
        <v>1</v>
      </c>
      <c r="K5012">
        <v>1</v>
      </c>
      <c r="M5012" t="s">
        <v>468</v>
      </c>
    </row>
    <row r="5013" spans="1:13" hidden="1">
      <c r="A5013" t="s">
        <v>297</v>
      </c>
      <c r="B5013" t="s">
        <v>503</v>
      </c>
      <c r="C5013" t="s">
        <v>292</v>
      </c>
      <c r="D5013">
        <v>1</v>
      </c>
      <c r="E5013">
        <v>1</v>
      </c>
      <c r="F5013">
        <v>1</v>
      </c>
      <c r="G5013">
        <v>1</v>
      </c>
      <c r="H5013">
        <v>1</v>
      </c>
      <c r="I5013">
        <v>1</v>
      </c>
      <c r="J5013">
        <v>1</v>
      </c>
      <c r="K5013">
        <v>1</v>
      </c>
      <c r="M5013" t="s">
        <v>468</v>
      </c>
    </row>
    <row r="5014" spans="1:13" hidden="1">
      <c r="A5014" t="s">
        <v>297</v>
      </c>
      <c r="B5014" t="s">
        <v>406</v>
      </c>
      <c r="C5014" t="s">
        <v>278</v>
      </c>
      <c r="D5014">
        <v>1</v>
      </c>
      <c r="E5014">
        <v>1</v>
      </c>
      <c r="F5014">
        <v>1</v>
      </c>
      <c r="G5014">
        <v>1</v>
      </c>
      <c r="H5014">
        <v>1</v>
      </c>
      <c r="I5014">
        <v>1</v>
      </c>
      <c r="J5014">
        <v>1</v>
      </c>
      <c r="K5014">
        <v>1</v>
      </c>
      <c r="M5014" t="s">
        <v>468</v>
      </c>
    </row>
    <row r="5015" spans="1:13" hidden="1">
      <c r="A5015" t="s">
        <v>297</v>
      </c>
      <c r="B5015" t="s">
        <v>406</v>
      </c>
      <c r="C5015" t="s">
        <v>279</v>
      </c>
      <c r="D5015">
        <v>1</v>
      </c>
      <c r="E5015">
        <v>1</v>
      </c>
      <c r="F5015">
        <v>1</v>
      </c>
      <c r="G5015">
        <v>1</v>
      </c>
      <c r="H5015">
        <v>1</v>
      </c>
      <c r="I5015">
        <v>1</v>
      </c>
      <c r="J5015">
        <v>1</v>
      </c>
      <c r="K5015">
        <v>1</v>
      </c>
      <c r="M5015" t="s">
        <v>468</v>
      </c>
    </row>
    <row r="5016" spans="1:13" hidden="1">
      <c r="A5016" t="s">
        <v>297</v>
      </c>
      <c r="B5016" t="s">
        <v>406</v>
      </c>
      <c r="C5016" t="s">
        <v>280</v>
      </c>
      <c r="D5016">
        <v>1</v>
      </c>
      <c r="E5016">
        <v>1</v>
      </c>
      <c r="F5016">
        <v>1</v>
      </c>
      <c r="G5016">
        <v>1</v>
      </c>
      <c r="H5016">
        <v>1</v>
      </c>
      <c r="I5016">
        <v>1</v>
      </c>
      <c r="J5016">
        <v>1</v>
      </c>
      <c r="K5016">
        <v>1</v>
      </c>
      <c r="M5016" t="s">
        <v>468</v>
      </c>
    </row>
    <row r="5017" spans="1:13" hidden="1">
      <c r="A5017" t="s">
        <v>297</v>
      </c>
      <c r="B5017" t="s">
        <v>406</v>
      </c>
      <c r="C5017" t="s">
        <v>277</v>
      </c>
      <c r="D5017">
        <v>1</v>
      </c>
      <c r="E5017">
        <v>1</v>
      </c>
      <c r="F5017">
        <v>1</v>
      </c>
      <c r="G5017">
        <v>1</v>
      </c>
      <c r="H5017">
        <v>1</v>
      </c>
      <c r="I5017">
        <v>1</v>
      </c>
      <c r="J5017">
        <v>1</v>
      </c>
      <c r="K5017">
        <v>1</v>
      </c>
      <c r="M5017" t="s">
        <v>468</v>
      </c>
    </row>
    <row r="5018" spans="1:13" hidden="1">
      <c r="A5018" t="s">
        <v>297</v>
      </c>
      <c r="B5018" t="s">
        <v>406</v>
      </c>
      <c r="C5018" t="s">
        <v>281</v>
      </c>
      <c r="D5018">
        <v>1</v>
      </c>
      <c r="E5018">
        <v>1</v>
      </c>
      <c r="F5018">
        <v>1</v>
      </c>
      <c r="G5018">
        <v>1</v>
      </c>
      <c r="H5018">
        <v>1</v>
      </c>
      <c r="I5018">
        <v>1</v>
      </c>
      <c r="J5018">
        <v>1</v>
      </c>
      <c r="K5018">
        <v>1</v>
      </c>
      <c r="M5018" t="s">
        <v>468</v>
      </c>
    </row>
    <row r="5019" spans="1:13" hidden="1">
      <c r="A5019" t="s">
        <v>297</v>
      </c>
      <c r="B5019" t="s">
        <v>406</v>
      </c>
      <c r="C5019" t="s">
        <v>282</v>
      </c>
      <c r="D5019">
        <v>1</v>
      </c>
      <c r="E5019">
        <v>1</v>
      </c>
      <c r="F5019">
        <v>1</v>
      </c>
      <c r="G5019">
        <v>1</v>
      </c>
      <c r="H5019">
        <v>1</v>
      </c>
      <c r="I5019">
        <v>1</v>
      </c>
      <c r="J5019">
        <v>1</v>
      </c>
      <c r="K5019">
        <v>1</v>
      </c>
      <c r="M5019" t="s">
        <v>468</v>
      </c>
    </row>
    <row r="5020" spans="1:13" hidden="1">
      <c r="A5020" t="s">
        <v>297</v>
      </c>
      <c r="B5020" t="s">
        <v>406</v>
      </c>
      <c r="C5020" t="s">
        <v>283</v>
      </c>
      <c r="D5020">
        <v>1</v>
      </c>
      <c r="E5020">
        <v>1</v>
      </c>
      <c r="F5020">
        <v>1</v>
      </c>
      <c r="G5020">
        <v>1</v>
      </c>
      <c r="H5020">
        <v>1</v>
      </c>
      <c r="I5020">
        <v>1</v>
      </c>
      <c r="J5020">
        <v>1</v>
      </c>
      <c r="K5020">
        <v>1</v>
      </c>
      <c r="M5020" t="s">
        <v>468</v>
      </c>
    </row>
    <row r="5021" spans="1:13" hidden="1">
      <c r="A5021" t="s">
        <v>297</v>
      </c>
      <c r="B5021" t="s">
        <v>406</v>
      </c>
      <c r="C5021" t="s">
        <v>284</v>
      </c>
      <c r="D5021">
        <v>1</v>
      </c>
      <c r="E5021">
        <v>1</v>
      </c>
      <c r="F5021">
        <v>1</v>
      </c>
      <c r="G5021">
        <v>1</v>
      </c>
      <c r="H5021">
        <v>1</v>
      </c>
      <c r="I5021">
        <v>1</v>
      </c>
      <c r="J5021">
        <v>1</v>
      </c>
      <c r="K5021">
        <v>1</v>
      </c>
      <c r="M5021" t="s">
        <v>468</v>
      </c>
    </row>
    <row r="5022" spans="1:13" hidden="1">
      <c r="A5022" t="s">
        <v>297</v>
      </c>
      <c r="B5022" t="s">
        <v>406</v>
      </c>
      <c r="C5022" t="s">
        <v>285</v>
      </c>
      <c r="D5022">
        <v>1</v>
      </c>
      <c r="E5022">
        <v>1</v>
      </c>
      <c r="F5022">
        <v>1</v>
      </c>
      <c r="G5022">
        <v>1</v>
      </c>
      <c r="H5022">
        <v>1</v>
      </c>
      <c r="I5022">
        <v>1</v>
      </c>
      <c r="J5022">
        <v>1</v>
      </c>
      <c r="K5022">
        <v>1</v>
      </c>
      <c r="M5022" t="s">
        <v>468</v>
      </c>
    </row>
    <row r="5023" spans="1:13" hidden="1">
      <c r="A5023" t="s">
        <v>297</v>
      </c>
      <c r="B5023" t="s">
        <v>406</v>
      </c>
      <c r="C5023" t="s">
        <v>286</v>
      </c>
      <c r="D5023">
        <v>1</v>
      </c>
      <c r="E5023">
        <v>1</v>
      </c>
      <c r="F5023">
        <v>1</v>
      </c>
      <c r="G5023">
        <v>1</v>
      </c>
      <c r="H5023">
        <v>1</v>
      </c>
      <c r="I5023">
        <v>1</v>
      </c>
      <c r="J5023">
        <v>1</v>
      </c>
      <c r="K5023">
        <v>1</v>
      </c>
      <c r="M5023" t="s">
        <v>468</v>
      </c>
    </row>
    <row r="5024" spans="1:13" hidden="1">
      <c r="A5024" t="s">
        <v>297</v>
      </c>
      <c r="B5024" t="s">
        <v>406</v>
      </c>
      <c r="C5024" t="s">
        <v>287</v>
      </c>
      <c r="D5024">
        <v>1</v>
      </c>
      <c r="E5024">
        <v>1</v>
      </c>
      <c r="F5024">
        <v>1</v>
      </c>
      <c r="G5024">
        <v>1</v>
      </c>
      <c r="H5024">
        <v>1</v>
      </c>
      <c r="I5024">
        <v>1</v>
      </c>
      <c r="J5024">
        <v>1</v>
      </c>
      <c r="K5024">
        <v>1</v>
      </c>
      <c r="M5024" t="s">
        <v>468</v>
      </c>
    </row>
    <row r="5025" spans="1:13" hidden="1">
      <c r="A5025" t="s">
        <v>297</v>
      </c>
      <c r="B5025" t="s">
        <v>406</v>
      </c>
      <c r="C5025" t="s">
        <v>288</v>
      </c>
      <c r="D5025">
        <v>1</v>
      </c>
      <c r="E5025">
        <v>1</v>
      </c>
      <c r="F5025">
        <v>1</v>
      </c>
      <c r="G5025">
        <v>1</v>
      </c>
      <c r="H5025">
        <v>1</v>
      </c>
      <c r="I5025">
        <v>1</v>
      </c>
      <c r="J5025">
        <v>1</v>
      </c>
      <c r="K5025">
        <v>1</v>
      </c>
      <c r="M5025" t="s">
        <v>468</v>
      </c>
    </row>
    <row r="5026" spans="1:13" hidden="1">
      <c r="A5026" t="s">
        <v>297</v>
      </c>
      <c r="B5026" t="s">
        <v>406</v>
      </c>
      <c r="C5026" t="s">
        <v>289</v>
      </c>
      <c r="D5026">
        <v>1</v>
      </c>
      <c r="E5026">
        <v>1</v>
      </c>
      <c r="F5026">
        <v>1</v>
      </c>
      <c r="G5026">
        <v>1</v>
      </c>
      <c r="H5026">
        <v>1</v>
      </c>
      <c r="I5026">
        <v>1</v>
      </c>
      <c r="J5026">
        <v>1</v>
      </c>
      <c r="K5026">
        <v>1</v>
      </c>
      <c r="M5026" t="s">
        <v>468</v>
      </c>
    </row>
    <row r="5027" spans="1:13" hidden="1">
      <c r="A5027" t="s">
        <v>297</v>
      </c>
      <c r="B5027" t="s">
        <v>406</v>
      </c>
      <c r="C5027" t="s">
        <v>290</v>
      </c>
      <c r="D5027">
        <v>1</v>
      </c>
      <c r="E5027">
        <v>1</v>
      </c>
      <c r="F5027">
        <v>1</v>
      </c>
      <c r="G5027">
        <v>1</v>
      </c>
      <c r="H5027">
        <v>1</v>
      </c>
      <c r="I5027">
        <v>1</v>
      </c>
      <c r="J5027">
        <v>1</v>
      </c>
      <c r="K5027">
        <v>1</v>
      </c>
      <c r="M5027" t="s">
        <v>468</v>
      </c>
    </row>
    <row r="5028" spans="1:13" hidden="1">
      <c r="A5028" t="s">
        <v>297</v>
      </c>
      <c r="B5028" t="s">
        <v>406</v>
      </c>
      <c r="C5028" t="s">
        <v>291</v>
      </c>
      <c r="D5028">
        <v>1</v>
      </c>
      <c r="E5028">
        <v>1</v>
      </c>
      <c r="F5028">
        <v>1</v>
      </c>
      <c r="G5028">
        <v>1</v>
      </c>
      <c r="H5028">
        <v>1</v>
      </c>
      <c r="I5028">
        <v>1</v>
      </c>
      <c r="J5028">
        <v>1</v>
      </c>
      <c r="K5028">
        <v>1</v>
      </c>
      <c r="M5028" t="s">
        <v>468</v>
      </c>
    </row>
    <row r="5029" spans="1:13" hidden="1">
      <c r="A5029" t="s">
        <v>297</v>
      </c>
      <c r="B5029" t="s">
        <v>406</v>
      </c>
      <c r="C5029" t="s">
        <v>292</v>
      </c>
      <c r="D5029">
        <v>1</v>
      </c>
      <c r="E5029">
        <v>1</v>
      </c>
      <c r="F5029">
        <v>1</v>
      </c>
      <c r="G5029">
        <v>1</v>
      </c>
      <c r="H5029">
        <v>1</v>
      </c>
      <c r="I5029">
        <v>1</v>
      </c>
      <c r="J5029">
        <v>1</v>
      </c>
      <c r="K5029">
        <v>1</v>
      </c>
      <c r="M5029" t="s">
        <v>468</v>
      </c>
    </row>
    <row r="5030" spans="1:13" hidden="1">
      <c r="A5030" t="s">
        <v>297</v>
      </c>
      <c r="B5030" t="s">
        <v>341</v>
      </c>
      <c r="C5030" t="s">
        <v>278</v>
      </c>
      <c r="D5030">
        <v>1</v>
      </c>
      <c r="E5030">
        <v>1</v>
      </c>
      <c r="F5030">
        <v>1</v>
      </c>
      <c r="G5030">
        <v>1</v>
      </c>
      <c r="H5030">
        <v>1</v>
      </c>
      <c r="I5030">
        <v>1</v>
      </c>
      <c r="J5030">
        <v>1</v>
      </c>
      <c r="K5030">
        <v>1</v>
      </c>
      <c r="M5030" t="s">
        <v>468</v>
      </c>
    </row>
    <row r="5031" spans="1:13" hidden="1">
      <c r="A5031" t="s">
        <v>297</v>
      </c>
      <c r="B5031" t="s">
        <v>341</v>
      </c>
      <c r="C5031" t="s">
        <v>279</v>
      </c>
      <c r="D5031">
        <v>1</v>
      </c>
      <c r="E5031">
        <v>1</v>
      </c>
      <c r="F5031">
        <v>1</v>
      </c>
      <c r="G5031">
        <v>1</v>
      </c>
      <c r="H5031">
        <v>1</v>
      </c>
      <c r="I5031">
        <v>1</v>
      </c>
      <c r="J5031">
        <v>1</v>
      </c>
      <c r="K5031">
        <v>1</v>
      </c>
      <c r="M5031" t="s">
        <v>468</v>
      </c>
    </row>
    <row r="5032" spans="1:13" hidden="1">
      <c r="A5032" t="s">
        <v>297</v>
      </c>
      <c r="B5032" t="s">
        <v>341</v>
      </c>
      <c r="C5032" t="s">
        <v>280</v>
      </c>
      <c r="D5032">
        <v>1</v>
      </c>
      <c r="E5032">
        <v>1</v>
      </c>
      <c r="F5032">
        <v>1</v>
      </c>
      <c r="G5032">
        <v>1</v>
      </c>
      <c r="H5032">
        <v>1</v>
      </c>
      <c r="I5032">
        <v>1</v>
      </c>
      <c r="J5032">
        <v>1</v>
      </c>
      <c r="K5032">
        <v>1</v>
      </c>
      <c r="M5032" t="s">
        <v>468</v>
      </c>
    </row>
    <row r="5033" spans="1:13" hidden="1">
      <c r="A5033" t="s">
        <v>297</v>
      </c>
      <c r="B5033" t="s">
        <v>341</v>
      </c>
      <c r="C5033" t="s">
        <v>277</v>
      </c>
      <c r="D5033">
        <v>1</v>
      </c>
      <c r="E5033">
        <v>1</v>
      </c>
      <c r="F5033">
        <v>1</v>
      </c>
      <c r="G5033">
        <v>1</v>
      </c>
      <c r="H5033">
        <v>1</v>
      </c>
      <c r="I5033">
        <v>1</v>
      </c>
      <c r="J5033">
        <v>1</v>
      </c>
      <c r="K5033">
        <v>1</v>
      </c>
      <c r="M5033" t="s">
        <v>468</v>
      </c>
    </row>
    <row r="5034" spans="1:13" hidden="1">
      <c r="A5034" t="s">
        <v>297</v>
      </c>
      <c r="B5034" t="s">
        <v>341</v>
      </c>
      <c r="C5034" t="s">
        <v>281</v>
      </c>
      <c r="D5034">
        <v>1</v>
      </c>
      <c r="E5034">
        <v>1</v>
      </c>
      <c r="F5034">
        <v>1</v>
      </c>
      <c r="G5034">
        <v>1</v>
      </c>
      <c r="H5034">
        <v>1</v>
      </c>
      <c r="I5034">
        <v>1</v>
      </c>
      <c r="J5034">
        <v>1</v>
      </c>
      <c r="K5034">
        <v>1</v>
      </c>
      <c r="M5034" t="s">
        <v>468</v>
      </c>
    </row>
    <row r="5035" spans="1:13" hidden="1">
      <c r="A5035" t="s">
        <v>297</v>
      </c>
      <c r="B5035" t="s">
        <v>341</v>
      </c>
      <c r="C5035" t="s">
        <v>282</v>
      </c>
      <c r="D5035">
        <v>1</v>
      </c>
      <c r="E5035">
        <v>1</v>
      </c>
      <c r="F5035">
        <v>1</v>
      </c>
      <c r="G5035">
        <v>1</v>
      </c>
      <c r="H5035">
        <v>1</v>
      </c>
      <c r="I5035">
        <v>1</v>
      </c>
      <c r="J5035">
        <v>1</v>
      </c>
      <c r="K5035">
        <v>1</v>
      </c>
      <c r="M5035" t="s">
        <v>468</v>
      </c>
    </row>
    <row r="5036" spans="1:13" hidden="1">
      <c r="A5036" t="s">
        <v>297</v>
      </c>
      <c r="B5036" t="s">
        <v>341</v>
      </c>
      <c r="C5036" t="s">
        <v>283</v>
      </c>
      <c r="D5036">
        <v>1</v>
      </c>
      <c r="E5036">
        <v>1</v>
      </c>
      <c r="F5036">
        <v>1</v>
      </c>
      <c r="G5036">
        <v>1</v>
      </c>
      <c r="H5036">
        <v>1</v>
      </c>
      <c r="I5036">
        <v>1</v>
      </c>
      <c r="J5036">
        <v>1</v>
      </c>
      <c r="K5036">
        <v>1</v>
      </c>
      <c r="M5036" t="s">
        <v>468</v>
      </c>
    </row>
    <row r="5037" spans="1:13" hidden="1">
      <c r="A5037" t="s">
        <v>297</v>
      </c>
      <c r="B5037" t="s">
        <v>341</v>
      </c>
      <c r="C5037" t="s">
        <v>284</v>
      </c>
      <c r="D5037">
        <v>1</v>
      </c>
      <c r="E5037">
        <v>1</v>
      </c>
      <c r="F5037">
        <v>1</v>
      </c>
      <c r="G5037">
        <v>1</v>
      </c>
      <c r="H5037">
        <v>1</v>
      </c>
      <c r="I5037">
        <v>1</v>
      </c>
      <c r="J5037">
        <v>1</v>
      </c>
      <c r="K5037">
        <v>1</v>
      </c>
      <c r="M5037" t="s">
        <v>468</v>
      </c>
    </row>
    <row r="5038" spans="1:13" hidden="1">
      <c r="A5038" t="s">
        <v>297</v>
      </c>
      <c r="B5038" t="s">
        <v>341</v>
      </c>
      <c r="C5038" t="s">
        <v>285</v>
      </c>
      <c r="D5038">
        <v>1</v>
      </c>
      <c r="E5038">
        <v>1</v>
      </c>
      <c r="F5038">
        <v>1</v>
      </c>
      <c r="G5038">
        <v>1</v>
      </c>
      <c r="H5038">
        <v>1</v>
      </c>
      <c r="I5038">
        <v>1</v>
      </c>
      <c r="J5038">
        <v>1</v>
      </c>
      <c r="K5038">
        <v>1</v>
      </c>
      <c r="M5038" t="s">
        <v>468</v>
      </c>
    </row>
    <row r="5039" spans="1:13" hidden="1">
      <c r="A5039" t="s">
        <v>297</v>
      </c>
      <c r="B5039" t="s">
        <v>341</v>
      </c>
      <c r="C5039" t="s">
        <v>286</v>
      </c>
      <c r="D5039">
        <v>1</v>
      </c>
      <c r="E5039">
        <v>1</v>
      </c>
      <c r="F5039">
        <v>1</v>
      </c>
      <c r="G5039">
        <v>1</v>
      </c>
      <c r="H5039">
        <v>1</v>
      </c>
      <c r="I5039">
        <v>1</v>
      </c>
      <c r="J5039">
        <v>1</v>
      </c>
      <c r="K5039">
        <v>1</v>
      </c>
      <c r="M5039" t="s">
        <v>468</v>
      </c>
    </row>
    <row r="5040" spans="1:13" hidden="1">
      <c r="A5040" t="s">
        <v>297</v>
      </c>
      <c r="B5040" t="s">
        <v>341</v>
      </c>
      <c r="C5040" t="s">
        <v>287</v>
      </c>
      <c r="D5040">
        <v>1</v>
      </c>
      <c r="E5040">
        <v>1</v>
      </c>
      <c r="F5040">
        <v>1</v>
      </c>
      <c r="G5040">
        <v>1</v>
      </c>
      <c r="H5040">
        <v>1</v>
      </c>
      <c r="I5040">
        <v>1</v>
      </c>
      <c r="J5040">
        <v>1</v>
      </c>
      <c r="K5040">
        <v>1</v>
      </c>
      <c r="M5040" t="s">
        <v>468</v>
      </c>
    </row>
    <row r="5041" spans="1:13" hidden="1">
      <c r="A5041" t="s">
        <v>297</v>
      </c>
      <c r="B5041" t="s">
        <v>341</v>
      </c>
      <c r="C5041" t="s">
        <v>288</v>
      </c>
      <c r="D5041">
        <v>1</v>
      </c>
      <c r="E5041">
        <v>1</v>
      </c>
      <c r="F5041">
        <v>1</v>
      </c>
      <c r="G5041">
        <v>1</v>
      </c>
      <c r="H5041">
        <v>1</v>
      </c>
      <c r="I5041">
        <v>1</v>
      </c>
      <c r="J5041">
        <v>1</v>
      </c>
      <c r="K5041">
        <v>1</v>
      </c>
      <c r="M5041" t="s">
        <v>468</v>
      </c>
    </row>
    <row r="5042" spans="1:13" hidden="1">
      <c r="A5042" t="s">
        <v>297</v>
      </c>
      <c r="B5042" t="s">
        <v>341</v>
      </c>
      <c r="C5042" t="s">
        <v>289</v>
      </c>
      <c r="D5042">
        <v>1</v>
      </c>
      <c r="E5042">
        <v>1</v>
      </c>
      <c r="F5042">
        <v>1</v>
      </c>
      <c r="G5042">
        <v>1</v>
      </c>
      <c r="H5042">
        <v>1</v>
      </c>
      <c r="I5042">
        <v>1</v>
      </c>
      <c r="J5042">
        <v>1</v>
      </c>
      <c r="K5042">
        <v>1</v>
      </c>
      <c r="M5042" t="s">
        <v>468</v>
      </c>
    </row>
    <row r="5043" spans="1:13" hidden="1">
      <c r="A5043" t="s">
        <v>297</v>
      </c>
      <c r="B5043" t="s">
        <v>341</v>
      </c>
      <c r="C5043" t="s">
        <v>290</v>
      </c>
      <c r="D5043">
        <v>1</v>
      </c>
      <c r="E5043">
        <v>1</v>
      </c>
      <c r="F5043">
        <v>1</v>
      </c>
      <c r="G5043">
        <v>1</v>
      </c>
      <c r="H5043">
        <v>1</v>
      </c>
      <c r="I5043">
        <v>1</v>
      </c>
      <c r="J5043">
        <v>1</v>
      </c>
      <c r="K5043">
        <v>1</v>
      </c>
      <c r="M5043" t="s">
        <v>468</v>
      </c>
    </row>
    <row r="5044" spans="1:13" hidden="1">
      <c r="A5044" t="s">
        <v>297</v>
      </c>
      <c r="B5044" t="s">
        <v>341</v>
      </c>
      <c r="C5044" t="s">
        <v>291</v>
      </c>
      <c r="D5044">
        <v>1</v>
      </c>
      <c r="E5044">
        <v>1</v>
      </c>
      <c r="F5044">
        <v>1</v>
      </c>
      <c r="G5044">
        <v>1</v>
      </c>
      <c r="H5044">
        <v>1</v>
      </c>
      <c r="I5044">
        <v>1</v>
      </c>
      <c r="J5044">
        <v>1</v>
      </c>
      <c r="K5044">
        <v>1</v>
      </c>
      <c r="M5044" t="s">
        <v>468</v>
      </c>
    </row>
    <row r="5045" spans="1:13" hidden="1">
      <c r="A5045" t="s">
        <v>297</v>
      </c>
      <c r="B5045" t="s">
        <v>341</v>
      </c>
      <c r="C5045" t="s">
        <v>292</v>
      </c>
      <c r="D5045">
        <v>1</v>
      </c>
      <c r="E5045">
        <v>1</v>
      </c>
      <c r="F5045">
        <v>1</v>
      </c>
      <c r="G5045">
        <v>1</v>
      </c>
      <c r="H5045">
        <v>1</v>
      </c>
      <c r="I5045">
        <v>1</v>
      </c>
      <c r="J5045">
        <v>1</v>
      </c>
      <c r="K5045">
        <v>1</v>
      </c>
      <c r="M5045" t="s">
        <v>468</v>
      </c>
    </row>
    <row r="5046" spans="1:13" hidden="1">
      <c r="A5046" t="s">
        <v>297</v>
      </c>
      <c r="B5046" t="s">
        <v>342</v>
      </c>
      <c r="C5046" t="s">
        <v>278</v>
      </c>
      <c r="D5046">
        <v>1</v>
      </c>
      <c r="E5046">
        <v>1</v>
      </c>
      <c r="F5046">
        <v>1</v>
      </c>
      <c r="G5046">
        <v>1</v>
      </c>
      <c r="H5046">
        <v>1</v>
      </c>
      <c r="I5046">
        <v>1</v>
      </c>
      <c r="J5046">
        <v>1</v>
      </c>
      <c r="K5046">
        <v>1</v>
      </c>
      <c r="M5046" t="s">
        <v>468</v>
      </c>
    </row>
    <row r="5047" spans="1:13" hidden="1">
      <c r="A5047" t="s">
        <v>297</v>
      </c>
      <c r="B5047" t="s">
        <v>342</v>
      </c>
      <c r="C5047" t="s">
        <v>279</v>
      </c>
      <c r="D5047">
        <v>1</v>
      </c>
      <c r="E5047">
        <v>1</v>
      </c>
      <c r="F5047">
        <v>1</v>
      </c>
      <c r="G5047">
        <v>1</v>
      </c>
      <c r="H5047">
        <v>1</v>
      </c>
      <c r="I5047">
        <v>1</v>
      </c>
      <c r="J5047">
        <v>1</v>
      </c>
      <c r="K5047">
        <v>1</v>
      </c>
      <c r="M5047" t="s">
        <v>468</v>
      </c>
    </row>
    <row r="5048" spans="1:13" hidden="1">
      <c r="A5048" t="s">
        <v>297</v>
      </c>
      <c r="B5048" t="s">
        <v>342</v>
      </c>
      <c r="C5048" t="s">
        <v>280</v>
      </c>
      <c r="D5048">
        <v>1</v>
      </c>
      <c r="E5048">
        <v>1</v>
      </c>
      <c r="F5048">
        <v>1</v>
      </c>
      <c r="G5048">
        <v>1</v>
      </c>
      <c r="H5048">
        <v>1</v>
      </c>
      <c r="I5048">
        <v>1</v>
      </c>
      <c r="J5048">
        <v>1</v>
      </c>
      <c r="K5048">
        <v>1</v>
      </c>
      <c r="M5048" t="s">
        <v>468</v>
      </c>
    </row>
    <row r="5049" spans="1:13" hidden="1">
      <c r="A5049" t="s">
        <v>297</v>
      </c>
      <c r="B5049" t="s">
        <v>342</v>
      </c>
      <c r="C5049" t="s">
        <v>277</v>
      </c>
      <c r="D5049">
        <v>1</v>
      </c>
      <c r="E5049">
        <v>1</v>
      </c>
      <c r="F5049">
        <v>1</v>
      </c>
      <c r="G5049">
        <v>1</v>
      </c>
      <c r="H5049">
        <v>1</v>
      </c>
      <c r="I5049">
        <v>1</v>
      </c>
      <c r="J5049">
        <v>1</v>
      </c>
      <c r="K5049">
        <v>1</v>
      </c>
      <c r="M5049" t="s">
        <v>468</v>
      </c>
    </row>
    <row r="5050" spans="1:13" hidden="1">
      <c r="A5050" t="s">
        <v>297</v>
      </c>
      <c r="B5050" t="s">
        <v>342</v>
      </c>
      <c r="C5050" t="s">
        <v>281</v>
      </c>
      <c r="D5050">
        <v>1</v>
      </c>
      <c r="E5050">
        <v>1</v>
      </c>
      <c r="F5050">
        <v>1</v>
      </c>
      <c r="G5050">
        <v>1</v>
      </c>
      <c r="H5050">
        <v>1</v>
      </c>
      <c r="I5050">
        <v>1</v>
      </c>
      <c r="J5050">
        <v>1</v>
      </c>
      <c r="K5050">
        <v>1</v>
      </c>
      <c r="M5050" t="s">
        <v>468</v>
      </c>
    </row>
    <row r="5051" spans="1:13" hidden="1">
      <c r="A5051" t="s">
        <v>297</v>
      </c>
      <c r="B5051" t="s">
        <v>342</v>
      </c>
      <c r="C5051" t="s">
        <v>282</v>
      </c>
      <c r="D5051">
        <v>1</v>
      </c>
      <c r="E5051">
        <v>1</v>
      </c>
      <c r="F5051">
        <v>1</v>
      </c>
      <c r="G5051">
        <v>1</v>
      </c>
      <c r="H5051">
        <v>1</v>
      </c>
      <c r="I5051">
        <v>1</v>
      </c>
      <c r="J5051">
        <v>1</v>
      </c>
      <c r="K5051">
        <v>1</v>
      </c>
      <c r="M5051" t="s">
        <v>468</v>
      </c>
    </row>
    <row r="5052" spans="1:13" hidden="1">
      <c r="A5052" t="s">
        <v>297</v>
      </c>
      <c r="B5052" t="s">
        <v>342</v>
      </c>
      <c r="C5052" t="s">
        <v>283</v>
      </c>
      <c r="D5052">
        <v>1</v>
      </c>
      <c r="E5052">
        <v>1</v>
      </c>
      <c r="F5052">
        <v>1</v>
      </c>
      <c r="G5052">
        <v>1</v>
      </c>
      <c r="H5052">
        <v>1</v>
      </c>
      <c r="I5052">
        <v>1</v>
      </c>
      <c r="J5052">
        <v>1</v>
      </c>
      <c r="K5052">
        <v>1</v>
      </c>
      <c r="M5052" t="s">
        <v>468</v>
      </c>
    </row>
    <row r="5053" spans="1:13" hidden="1">
      <c r="A5053" t="s">
        <v>297</v>
      </c>
      <c r="B5053" t="s">
        <v>342</v>
      </c>
      <c r="C5053" t="s">
        <v>284</v>
      </c>
      <c r="D5053">
        <v>1</v>
      </c>
      <c r="E5053">
        <v>1</v>
      </c>
      <c r="F5053">
        <v>1</v>
      </c>
      <c r="G5053">
        <v>1</v>
      </c>
      <c r="H5053">
        <v>1</v>
      </c>
      <c r="I5053">
        <v>1</v>
      </c>
      <c r="J5053">
        <v>1</v>
      </c>
      <c r="K5053">
        <v>1</v>
      </c>
      <c r="M5053" t="s">
        <v>468</v>
      </c>
    </row>
    <row r="5054" spans="1:13" hidden="1">
      <c r="A5054" t="s">
        <v>297</v>
      </c>
      <c r="B5054" t="s">
        <v>342</v>
      </c>
      <c r="C5054" t="s">
        <v>285</v>
      </c>
      <c r="D5054">
        <v>1</v>
      </c>
      <c r="E5054">
        <v>1</v>
      </c>
      <c r="F5054">
        <v>1</v>
      </c>
      <c r="G5054">
        <v>1</v>
      </c>
      <c r="H5054">
        <v>1</v>
      </c>
      <c r="I5054">
        <v>1</v>
      </c>
      <c r="J5054">
        <v>1</v>
      </c>
      <c r="K5054">
        <v>1</v>
      </c>
      <c r="M5054" t="s">
        <v>468</v>
      </c>
    </row>
    <row r="5055" spans="1:13" hidden="1">
      <c r="A5055" t="s">
        <v>297</v>
      </c>
      <c r="B5055" t="s">
        <v>342</v>
      </c>
      <c r="C5055" t="s">
        <v>286</v>
      </c>
      <c r="D5055">
        <v>1</v>
      </c>
      <c r="E5055">
        <v>1</v>
      </c>
      <c r="F5055">
        <v>1</v>
      </c>
      <c r="G5055">
        <v>1</v>
      </c>
      <c r="H5055">
        <v>1</v>
      </c>
      <c r="I5055">
        <v>1</v>
      </c>
      <c r="J5055">
        <v>1</v>
      </c>
      <c r="K5055">
        <v>1</v>
      </c>
      <c r="M5055" t="s">
        <v>468</v>
      </c>
    </row>
    <row r="5056" spans="1:13" hidden="1">
      <c r="A5056" t="s">
        <v>297</v>
      </c>
      <c r="B5056" t="s">
        <v>342</v>
      </c>
      <c r="C5056" t="s">
        <v>287</v>
      </c>
      <c r="D5056">
        <v>1</v>
      </c>
      <c r="E5056">
        <v>1</v>
      </c>
      <c r="F5056">
        <v>1</v>
      </c>
      <c r="G5056">
        <v>1</v>
      </c>
      <c r="H5056">
        <v>1</v>
      </c>
      <c r="I5056">
        <v>1</v>
      </c>
      <c r="J5056">
        <v>1</v>
      </c>
      <c r="K5056">
        <v>1</v>
      </c>
      <c r="M5056" t="s">
        <v>468</v>
      </c>
    </row>
    <row r="5057" spans="1:13" hidden="1">
      <c r="A5057" t="s">
        <v>297</v>
      </c>
      <c r="B5057" t="s">
        <v>342</v>
      </c>
      <c r="C5057" t="s">
        <v>288</v>
      </c>
      <c r="D5057">
        <v>1</v>
      </c>
      <c r="E5057">
        <v>1</v>
      </c>
      <c r="F5057">
        <v>1</v>
      </c>
      <c r="G5057">
        <v>1</v>
      </c>
      <c r="H5057">
        <v>1</v>
      </c>
      <c r="I5057">
        <v>1</v>
      </c>
      <c r="J5057">
        <v>1</v>
      </c>
      <c r="K5057">
        <v>1</v>
      </c>
      <c r="M5057" t="s">
        <v>468</v>
      </c>
    </row>
    <row r="5058" spans="1:13" hidden="1">
      <c r="A5058" t="s">
        <v>297</v>
      </c>
      <c r="B5058" t="s">
        <v>342</v>
      </c>
      <c r="C5058" t="s">
        <v>289</v>
      </c>
      <c r="D5058">
        <v>1</v>
      </c>
      <c r="E5058">
        <v>1</v>
      </c>
      <c r="F5058">
        <v>1</v>
      </c>
      <c r="G5058">
        <v>1</v>
      </c>
      <c r="H5058">
        <v>1</v>
      </c>
      <c r="I5058">
        <v>1</v>
      </c>
      <c r="J5058">
        <v>1</v>
      </c>
      <c r="K5058">
        <v>1</v>
      </c>
      <c r="M5058" t="s">
        <v>468</v>
      </c>
    </row>
    <row r="5059" spans="1:13" hidden="1">
      <c r="A5059" t="s">
        <v>297</v>
      </c>
      <c r="B5059" t="s">
        <v>342</v>
      </c>
      <c r="C5059" t="s">
        <v>290</v>
      </c>
      <c r="D5059">
        <v>1</v>
      </c>
      <c r="E5059">
        <v>1</v>
      </c>
      <c r="F5059">
        <v>1</v>
      </c>
      <c r="G5059">
        <v>1</v>
      </c>
      <c r="H5059">
        <v>1</v>
      </c>
      <c r="I5059">
        <v>1</v>
      </c>
      <c r="J5059">
        <v>1</v>
      </c>
      <c r="K5059">
        <v>1</v>
      </c>
      <c r="M5059" t="s">
        <v>468</v>
      </c>
    </row>
    <row r="5060" spans="1:13" hidden="1">
      <c r="A5060" t="s">
        <v>297</v>
      </c>
      <c r="B5060" t="s">
        <v>342</v>
      </c>
      <c r="C5060" t="s">
        <v>291</v>
      </c>
      <c r="D5060">
        <v>1</v>
      </c>
      <c r="E5060">
        <v>1</v>
      </c>
      <c r="F5060">
        <v>1</v>
      </c>
      <c r="G5060">
        <v>1</v>
      </c>
      <c r="H5060">
        <v>1</v>
      </c>
      <c r="I5060">
        <v>1</v>
      </c>
      <c r="J5060">
        <v>1</v>
      </c>
      <c r="K5060">
        <v>1</v>
      </c>
      <c r="M5060" t="s">
        <v>468</v>
      </c>
    </row>
    <row r="5061" spans="1:13" hidden="1">
      <c r="A5061" t="s">
        <v>297</v>
      </c>
      <c r="B5061" t="s">
        <v>342</v>
      </c>
      <c r="C5061" t="s">
        <v>292</v>
      </c>
      <c r="D5061">
        <v>1</v>
      </c>
      <c r="E5061">
        <v>1</v>
      </c>
      <c r="F5061">
        <v>1</v>
      </c>
      <c r="G5061">
        <v>1</v>
      </c>
      <c r="H5061">
        <v>1</v>
      </c>
      <c r="I5061">
        <v>1</v>
      </c>
      <c r="J5061">
        <v>1</v>
      </c>
      <c r="K5061">
        <v>1</v>
      </c>
      <c r="M5061" t="s">
        <v>468</v>
      </c>
    </row>
    <row r="5062" spans="1:13" hidden="1">
      <c r="A5062" t="s">
        <v>297</v>
      </c>
      <c r="B5062" t="s">
        <v>343</v>
      </c>
      <c r="C5062" t="s">
        <v>278</v>
      </c>
      <c r="D5062">
        <v>1</v>
      </c>
      <c r="E5062">
        <v>1</v>
      </c>
      <c r="F5062">
        <v>1</v>
      </c>
      <c r="G5062">
        <v>1</v>
      </c>
      <c r="H5062">
        <v>1</v>
      </c>
      <c r="I5062">
        <v>1</v>
      </c>
      <c r="J5062">
        <v>1</v>
      </c>
      <c r="K5062">
        <v>1</v>
      </c>
      <c r="M5062" t="s">
        <v>468</v>
      </c>
    </row>
    <row r="5063" spans="1:13" hidden="1">
      <c r="A5063" t="s">
        <v>297</v>
      </c>
      <c r="B5063" t="s">
        <v>343</v>
      </c>
      <c r="C5063" t="s">
        <v>279</v>
      </c>
      <c r="D5063">
        <v>1</v>
      </c>
      <c r="E5063">
        <v>1</v>
      </c>
      <c r="F5063">
        <v>1</v>
      </c>
      <c r="G5063">
        <v>1</v>
      </c>
      <c r="H5063">
        <v>1</v>
      </c>
      <c r="I5063">
        <v>1</v>
      </c>
      <c r="J5063">
        <v>1</v>
      </c>
      <c r="K5063">
        <v>1</v>
      </c>
      <c r="M5063" t="s">
        <v>468</v>
      </c>
    </row>
    <row r="5064" spans="1:13" hidden="1">
      <c r="A5064" t="s">
        <v>297</v>
      </c>
      <c r="B5064" t="s">
        <v>343</v>
      </c>
      <c r="C5064" t="s">
        <v>280</v>
      </c>
      <c r="D5064">
        <v>1</v>
      </c>
      <c r="E5064">
        <v>1</v>
      </c>
      <c r="F5064">
        <v>1</v>
      </c>
      <c r="G5064">
        <v>1</v>
      </c>
      <c r="H5064">
        <v>1</v>
      </c>
      <c r="I5064">
        <v>1</v>
      </c>
      <c r="J5064">
        <v>1</v>
      </c>
      <c r="K5064">
        <v>1</v>
      </c>
      <c r="M5064" t="s">
        <v>468</v>
      </c>
    </row>
    <row r="5065" spans="1:13" hidden="1">
      <c r="A5065" t="s">
        <v>297</v>
      </c>
      <c r="B5065" t="s">
        <v>343</v>
      </c>
      <c r="C5065" t="s">
        <v>277</v>
      </c>
      <c r="D5065">
        <v>1</v>
      </c>
      <c r="E5065">
        <v>1</v>
      </c>
      <c r="F5065">
        <v>1</v>
      </c>
      <c r="G5065">
        <v>1</v>
      </c>
      <c r="H5065">
        <v>1</v>
      </c>
      <c r="I5065">
        <v>1</v>
      </c>
      <c r="J5065">
        <v>1</v>
      </c>
      <c r="K5065">
        <v>1</v>
      </c>
      <c r="M5065" t="s">
        <v>468</v>
      </c>
    </row>
    <row r="5066" spans="1:13" hidden="1">
      <c r="A5066" t="s">
        <v>297</v>
      </c>
      <c r="B5066" t="s">
        <v>343</v>
      </c>
      <c r="C5066" t="s">
        <v>281</v>
      </c>
      <c r="D5066">
        <v>1</v>
      </c>
      <c r="E5066">
        <v>1</v>
      </c>
      <c r="F5066">
        <v>1</v>
      </c>
      <c r="G5066">
        <v>1</v>
      </c>
      <c r="H5066">
        <v>1</v>
      </c>
      <c r="I5066">
        <v>1</v>
      </c>
      <c r="J5066">
        <v>1</v>
      </c>
      <c r="K5066">
        <v>1</v>
      </c>
      <c r="M5066" t="s">
        <v>468</v>
      </c>
    </row>
    <row r="5067" spans="1:13" hidden="1">
      <c r="A5067" t="s">
        <v>297</v>
      </c>
      <c r="B5067" t="s">
        <v>343</v>
      </c>
      <c r="C5067" t="s">
        <v>282</v>
      </c>
      <c r="D5067">
        <v>1</v>
      </c>
      <c r="E5067">
        <v>1</v>
      </c>
      <c r="F5067">
        <v>1</v>
      </c>
      <c r="G5067">
        <v>1</v>
      </c>
      <c r="H5067">
        <v>1</v>
      </c>
      <c r="I5067">
        <v>1</v>
      </c>
      <c r="J5067">
        <v>1</v>
      </c>
      <c r="K5067">
        <v>1</v>
      </c>
      <c r="M5067" t="s">
        <v>468</v>
      </c>
    </row>
    <row r="5068" spans="1:13" hidden="1">
      <c r="A5068" t="s">
        <v>297</v>
      </c>
      <c r="B5068" t="s">
        <v>343</v>
      </c>
      <c r="C5068" t="s">
        <v>283</v>
      </c>
      <c r="D5068">
        <v>1</v>
      </c>
      <c r="E5068">
        <v>1</v>
      </c>
      <c r="F5068">
        <v>1</v>
      </c>
      <c r="G5068">
        <v>1</v>
      </c>
      <c r="H5068">
        <v>1</v>
      </c>
      <c r="I5068">
        <v>1</v>
      </c>
      <c r="J5068">
        <v>1</v>
      </c>
      <c r="K5068">
        <v>1</v>
      </c>
      <c r="M5068" t="s">
        <v>468</v>
      </c>
    </row>
    <row r="5069" spans="1:13" hidden="1">
      <c r="A5069" t="s">
        <v>297</v>
      </c>
      <c r="B5069" t="s">
        <v>343</v>
      </c>
      <c r="C5069" t="s">
        <v>284</v>
      </c>
      <c r="D5069">
        <v>1</v>
      </c>
      <c r="E5069">
        <v>1</v>
      </c>
      <c r="F5069">
        <v>1</v>
      </c>
      <c r="G5069">
        <v>1</v>
      </c>
      <c r="H5069">
        <v>1</v>
      </c>
      <c r="I5069">
        <v>1</v>
      </c>
      <c r="J5069">
        <v>1</v>
      </c>
      <c r="K5069">
        <v>1</v>
      </c>
      <c r="M5069" t="s">
        <v>468</v>
      </c>
    </row>
    <row r="5070" spans="1:13" hidden="1">
      <c r="A5070" t="s">
        <v>297</v>
      </c>
      <c r="B5070" t="s">
        <v>343</v>
      </c>
      <c r="C5070" t="s">
        <v>285</v>
      </c>
      <c r="D5070">
        <v>1</v>
      </c>
      <c r="E5070">
        <v>1</v>
      </c>
      <c r="F5070">
        <v>1</v>
      </c>
      <c r="G5070">
        <v>1</v>
      </c>
      <c r="H5070">
        <v>1</v>
      </c>
      <c r="I5070">
        <v>1</v>
      </c>
      <c r="J5070">
        <v>1</v>
      </c>
      <c r="K5070">
        <v>1</v>
      </c>
      <c r="M5070" t="s">
        <v>468</v>
      </c>
    </row>
    <row r="5071" spans="1:13" hidden="1">
      <c r="A5071" t="s">
        <v>297</v>
      </c>
      <c r="B5071" t="s">
        <v>343</v>
      </c>
      <c r="C5071" t="s">
        <v>286</v>
      </c>
      <c r="D5071">
        <v>1</v>
      </c>
      <c r="E5071">
        <v>1</v>
      </c>
      <c r="F5071">
        <v>1</v>
      </c>
      <c r="G5071">
        <v>1</v>
      </c>
      <c r="H5071">
        <v>1</v>
      </c>
      <c r="I5071">
        <v>1</v>
      </c>
      <c r="J5071">
        <v>1</v>
      </c>
      <c r="K5071">
        <v>1</v>
      </c>
      <c r="M5071" t="s">
        <v>468</v>
      </c>
    </row>
    <row r="5072" spans="1:13" hidden="1">
      <c r="A5072" t="s">
        <v>297</v>
      </c>
      <c r="B5072" t="s">
        <v>343</v>
      </c>
      <c r="C5072" t="s">
        <v>287</v>
      </c>
      <c r="D5072">
        <v>1</v>
      </c>
      <c r="E5072">
        <v>1</v>
      </c>
      <c r="F5072">
        <v>1</v>
      </c>
      <c r="G5072">
        <v>1</v>
      </c>
      <c r="H5072">
        <v>1</v>
      </c>
      <c r="I5072">
        <v>1</v>
      </c>
      <c r="J5072">
        <v>1</v>
      </c>
      <c r="K5072">
        <v>1</v>
      </c>
      <c r="M5072" t="s">
        <v>468</v>
      </c>
    </row>
    <row r="5073" spans="1:13" hidden="1">
      <c r="A5073" t="s">
        <v>297</v>
      </c>
      <c r="B5073" t="s">
        <v>343</v>
      </c>
      <c r="C5073" t="s">
        <v>288</v>
      </c>
      <c r="D5073">
        <v>1</v>
      </c>
      <c r="E5073">
        <v>1</v>
      </c>
      <c r="F5073">
        <v>1</v>
      </c>
      <c r="G5073">
        <v>1</v>
      </c>
      <c r="H5073">
        <v>1</v>
      </c>
      <c r="I5073">
        <v>1</v>
      </c>
      <c r="J5073">
        <v>1</v>
      </c>
      <c r="K5073">
        <v>1</v>
      </c>
      <c r="M5073" t="s">
        <v>468</v>
      </c>
    </row>
    <row r="5074" spans="1:13" hidden="1">
      <c r="A5074" t="s">
        <v>297</v>
      </c>
      <c r="B5074" t="s">
        <v>343</v>
      </c>
      <c r="C5074" t="s">
        <v>289</v>
      </c>
      <c r="D5074">
        <v>1</v>
      </c>
      <c r="E5074">
        <v>1</v>
      </c>
      <c r="F5074">
        <v>1</v>
      </c>
      <c r="G5074">
        <v>1</v>
      </c>
      <c r="H5074">
        <v>1</v>
      </c>
      <c r="I5074">
        <v>1</v>
      </c>
      <c r="J5074">
        <v>1</v>
      </c>
      <c r="K5074">
        <v>1</v>
      </c>
      <c r="M5074" t="s">
        <v>468</v>
      </c>
    </row>
    <row r="5075" spans="1:13" hidden="1">
      <c r="A5075" t="s">
        <v>297</v>
      </c>
      <c r="B5075" t="s">
        <v>343</v>
      </c>
      <c r="C5075" t="s">
        <v>290</v>
      </c>
      <c r="D5075">
        <v>1</v>
      </c>
      <c r="E5075">
        <v>1</v>
      </c>
      <c r="F5075">
        <v>1</v>
      </c>
      <c r="G5075">
        <v>1</v>
      </c>
      <c r="H5075">
        <v>1</v>
      </c>
      <c r="I5075">
        <v>1</v>
      </c>
      <c r="J5075">
        <v>1</v>
      </c>
      <c r="K5075">
        <v>1</v>
      </c>
      <c r="M5075" t="s">
        <v>468</v>
      </c>
    </row>
    <row r="5076" spans="1:13" hidden="1">
      <c r="A5076" t="s">
        <v>297</v>
      </c>
      <c r="B5076" t="s">
        <v>343</v>
      </c>
      <c r="C5076" t="s">
        <v>291</v>
      </c>
      <c r="D5076">
        <v>1</v>
      </c>
      <c r="E5076">
        <v>1</v>
      </c>
      <c r="F5076">
        <v>1</v>
      </c>
      <c r="G5076">
        <v>1</v>
      </c>
      <c r="H5076">
        <v>1</v>
      </c>
      <c r="I5076">
        <v>1</v>
      </c>
      <c r="J5076">
        <v>1</v>
      </c>
      <c r="K5076">
        <v>1</v>
      </c>
      <c r="M5076" t="s">
        <v>468</v>
      </c>
    </row>
    <row r="5077" spans="1:13" hidden="1">
      <c r="A5077" t="s">
        <v>297</v>
      </c>
      <c r="B5077" t="s">
        <v>343</v>
      </c>
      <c r="C5077" t="s">
        <v>292</v>
      </c>
      <c r="D5077">
        <v>1</v>
      </c>
      <c r="E5077">
        <v>1</v>
      </c>
      <c r="F5077">
        <v>1</v>
      </c>
      <c r="G5077">
        <v>1</v>
      </c>
      <c r="H5077">
        <v>1</v>
      </c>
      <c r="I5077">
        <v>1</v>
      </c>
      <c r="J5077">
        <v>1</v>
      </c>
      <c r="K5077">
        <v>1</v>
      </c>
      <c r="M5077" t="s">
        <v>468</v>
      </c>
    </row>
    <row r="5078" spans="1:13" hidden="1">
      <c r="A5078" t="s">
        <v>297</v>
      </c>
      <c r="B5078" t="s">
        <v>344</v>
      </c>
      <c r="C5078" t="s">
        <v>278</v>
      </c>
      <c r="D5078">
        <v>1</v>
      </c>
      <c r="E5078">
        <v>1</v>
      </c>
      <c r="F5078">
        <v>1</v>
      </c>
      <c r="G5078">
        <v>1</v>
      </c>
      <c r="H5078">
        <v>1</v>
      </c>
      <c r="I5078">
        <v>1</v>
      </c>
      <c r="J5078">
        <v>1</v>
      </c>
      <c r="K5078">
        <v>1</v>
      </c>
      <c r="M5078" t="s">
        <v>468</v>
      </c>
    </row>
    <row r="5079" spans="1:13" hidden="1">
      <c r="A5079" t="s">
        <v>297</v>
      </c>
      <c r="B5079" t="s">
        <v>344</v>
      </c>
      <c r="C5079" t="s">
        <v>279</v>
      </c>
      <c r="D5079">
        <v>1</v>
      </c>
      <c r="E5079">
        <v>1</v>
      </c>
      <c r="F5079">
        <v>1</v>
      </c>
      <c r="G5079">
        <v>1</v>
      </c>
      <c r="H5079">
        <v>1</v>
      </c>
      <c r="I5079">
        <v>1</v>
      </c>
      <c r="J5079">
        <v>1</v>
      </c>
      <c r="K5079">
        <v>1</v>
      </c>
      <c r="M5079" t="s">
        <v>468</v>
      </c>
    </row>
    <row r="5080" spans="1:13" hidden="1">
      <c r="A5080" t="s">
        <v>297</v>
      </c>
      <c r="B5080" t="s">
        <v>344</v>
      </c>
      <c r="C5080" t="s">
        <v>280</v>
      </c>
      <c r="D5080">
        <v>1</v>
      </c>
      <c r="E5080">
        <v>1</v>
      </c>
      <c r="F5080">
        <v>1</v>
      </c>
      <c r="G5080">
        <v>1</v>
      </c>
      <c r="H5080">
        <v>1</v>
      </c>
      <c r="I5080">
        <v>1</v>
      </c>
      <c r="J5080">
        <v>1</v>
      </c>
      <c r="K5080">
        <v>1</v>
      </c>
      <c r="M5080" t="s">
        <v>468</v>
      </c>
    </row>
    <row r="5081" spans="1:13" hidden="1">
      <c r="A5081" t="s">
        <v>297</v>
      </c>
      <c r="B5081" t="s">
        <v>344</v>
      </c>
      <c r="C5081" t="s">
        <v>277</v>
      </c>
      <c r="D5081">
        <v>1</v>
      </c>
      <c r="E5081">
        <v>1</v>
      </c>
      <c r="F5081">
        <v>1</v>
      </c>
      <c r="G5081">
        <v>1</v>
      </c>
      <c r="H5081">
        <v>1</v>
      </c>
      <c r="I5081">
        <v>1</v>
      </c>
      <c r="J5081">
        <v>1</v>
      </c>
      <c r="K5081">
        <v>1</v>
      </c>
      <c r="M5081" t="s">
        <v>468</v>
      </c>
    </row>
    <row r="5082" spans="1:13" hidden="1">
      <c r="A5082" t="s">
        <v>297</v>
      </c>
      <c r="B5082" t="s">
        <v>344</v>
      </c>
      <c r="C5082" t="s">
        <v>281</v>
      </c>
      <c r="D5082">
        <v>1</v>
      </c>
      <c r="E5082">
        <v>1</v>
      </c>
      <c r="F5082">
        <v>1</v>
      </c>
      <c r="G5082">
        <v>1</v>
      </c>
      <c r="H5082">
        <v>1</v>
      </c>
      <c r="I5082">
        <v>1</v>
      </c>
      <c r="J5082">
        <v>1</v>
      </c>
      <c r="K5082">
        <v>1</v>
      </c>
      <c r="M5082" t="s">
        <v>468</v>
      </c>
    </row>
    <row r="5083" spans="1:13" hidden="1">
      <c r="A5083" t="s">
        <v>297</v>
      </c>
      <c r="B5083" t="s">
        <v>344</v>
      </c>
      <c r="C5083" t="s">
        <v>282</v>
      </c>
      <c r="D5083">
        <v>1</v>
      </c>
      <c r="E5083">
        <v>1</v>
      </c>
      <c r="F5083">
        <v>1</v>
      </c>
      <c r="G5083">
        <v>1</v>
      </c>
      <c r="H5083">
        <v>1</v>
      </c>
      <c r="I5083">
        <v>1</v>
      </c>
      <c r="J5083">
        <v>1</v>
      </c>
      <c r="K5083">
        <v>1</v>
      </c>
      <c r="M5083" t="s">
        <v>468</v>
      </c>
    </row>
    <row r="5084" spans="1:13" hidden="1">
      <c r="A5084" t="s">
        <v>297</v>
      </c>
      <c r="B5084" t="s">
        <v>344</v>
      </c>
      <c r="C5084" t="s">
        <v>283</v>
      </c>
      <c r="D5084">
        <v>1</v>
      </c>
      <c r="E5084">
        <v>1</v>
      </c>
      <c r="F5084">
        <v>1</v>
      </c>
      <c r="G5084">
        <v>1</v>
      </c>
      <c r="H5084">
        <v>1</v>
      </c>
      <c r="I5084">
        <v>1</v>
      </c>
      <c r="J5084">
        <v>1</v>
      </c>
      <c r="K5084">
        <v>1</v>
      </c>
      <c r="M5084" t="s">
        <v>468</v>
      </c>
    </row>
    <row r="5085" spans="1:13" hidden="1">
      <c r="A5085" t="s">
        <v>297</v>
      </c>
      <c r="B5085" t="s">
        <v>344</v>
      </c>
      <c r="C5085" t="s">
        <v>284</v>
      </c>
      <c r="D5085">
        <v>1</v>
      </c>
      <c r="E5085">
        <v>1</v>
      </c>
      <c r="F5085">
        <v>1</v>
      </c>
      <c r="G5085">
        <v>1</v>
      </c>
      <c r="H5085">
        <v>1</v>
      </c>
      <c r="I5085">
        <v>1</v>
      </c>
      <c r="J5085">
        <v>1</v>
      </c>
      <c r="K5085">
        <v>1</v>
      </c>
      <c r="M5085" t="s">
        <v>468</v>
      </c>
    </row>
    <row r="5086" spans="1:13" hidden="1">
      <c r="A5086" t="s">
        <v>297</v>
      </c>
      <c r="B5086" t="s">
        <v>344</v>
      </c>
      <c r="C5086" t="s">
        <v>285</v>
      </c>
      <c r="D5086">
        <v>1</v>
      </c>
      <c r="E5086">
        <v>1</v>
      </c>
      <c r="F5086">
        <v>1</v>
      </c>
      <c r="G5086">
        <v>1</v>
      </c>
      <c r="H5086">
        <v>1</v>
      </c>
      <c r="I5086">
        <v>1</v>
      </c>
      <c r="J5086">
        <v>1</v>
      </c>
      <c r="K5086">
        <v>1</v>
      </c>
      <c r="M5086" t="s">
        <v>468</v>
      </c>
    </row>
    <row r="5087" spans="1:13" hidden="1">
      <c r="A5087" t="s">
        <v>297</v>
      </c>
      <c r="B5087" t="s">
        <v>344</v>
      </c>
      <c r="C5087" t="s">
        <v>286</v>
      </c>
      <c r="D5087">
        <v>1</v>
      </c>
      <c r="E5087">
        <v>1</v>
      </c>
      <c r="F5087">
        <v>1</v>
      </c>
      <c r="G5087">
        <v>1</v>
      </c>
      <c r="H5087">
        <v>1</v>
      </c>
      <c r="I5087">
        <v>1</v>
      </c>
      <c r="J5087">
        <v>1</v>
      </c>
      <c r="K5087">
        <v>1</v>
      </c>
      <c r="M5087" t="s">
        <v>468</v>
      </c>
    </row>
    <row r="5088" spans="1:13" hidden="1">
      <c r="A5088" t="s">
        <v>297</v>
      </c>
      <c r="B5088" t="s">
        <v>344</v>
      </c>
      <c r="C5088" t="s">
        <v>287</v>
      </c>
      <c r="D5088">
        <v>1</v>
      </c>
      <c r="E5088">
        <v>1</v>
      </c>
      <c r="F5088">
        <v>1</v>
      </c>
      <c r="G5088">
        <v>1</v>
      </c>
      <c r="H5088">
        <v>1</v>
      </c>
      <c r="I5088">
        <v>1</v>
      </c>
      <c r="J5088">
        <v>1</v>
      </c>
      <c r="K5088">
        <v>1</v>
      </c>
      <c r="M5088" t="s">
        <v>468</v>
      </c>
    </row>
    <row r="5089" spans="1:13" hidden="1">
      <c r="A5089" t="s">
        <v>297</v>
      </c>
      <c r="B5089" t="s">
        <v>344</v>
      </c>
      <c r="C5089" t="s">
        <v>288</v>
      </c>
      <c r="D5089">
        <v>1</v>
      </c>
      <c r="E5089">
        <v>1</v>
      </c>
      <c r="F5089">
        <v>1</v>
      </c>
      <c r="G5089">
        <v>1</v>
      </c>
      <c r="H5089">
        <v>1</v>
      </c>
      <c r="I5089">
        <v>1</v>
      </c>
      <c r="J5089">
        <v>1</v>
      </c>
      <c r="K5089">
        <v>1</v>
      </c>
      <c r="M5089" t="s">
        <v>468</v>
      </c>
    </row>
    <row r="5090" spans="1:13" hidden="1">
      <c r="A5090" t="s">
        <v>297</v>
      </c>
      <c r="B5090" t="s">
        <v>344</v>
      </c>
      <c r="C5090" t="s">
        <v>289</v>
      </c>
      <c r="D5090">
        <v>1</v>
      </c>
      <c r="E5090">
        <v>1</v>
      </c>
      <c r="F5090">
        <v>1</v>
      </c>
      <c r="G5090">
        <v>1</v>
      </c>
      <c r="H5090">
        <v>1</v>
      </c>
      <c r="I5090">
        <v>1</v>
      </c>
      <c r="J5090">
        <v>1</v>
      </c>
      <c r="K5090">
        <v>1</v>
      </c>
      <c r="M5090" t="s">
        <v>468</v>
      </c>
    </row>
    <row r="5091" spans="1:13" hidden="1">
      <c r="A5091" t="s">
        <v>297</v>
      </c>
      <c r="B5091" t="s">
        <v>344</v>
      </c>
      <c r="C5091" t="s">
        <v>290</v>
      </c>
      <c r="D5091">
        <v>1</v>
      </c>
      <c r="E5091">
        <v>1</v>
      </c>
      <c r="F5091">
        <v>1</v>
      </c>
      <c r="G5091">
        <v>1</v>
      </c>
      <c r="H5091">
        <v>1</v>
      </c>
      <c r="I5091">
        <v>1</v>
      </c>
      <c r="J5091">
        <v>1</v>
      </c>
      <c r="K5091">
        <v>1</v>
      </c>
      <c r="M5091" t="s">
        <v>468</v>
      </c>
    </row>
    <row r="5092" spans="1:13" hidden="1">
      <c r="A5092" t="s">
        <v>297</v>
      </c>
      <c r="B5092" t="s">
        <v>344</v>
      </c>
      <c r="C5092" t="s">
        <v>291</v>
      </c>
      <c r="D5092">
        <v>1</v>
      </c>
      <c r="E5092">
        <v>1</v>
      </c>
      <c r="F5092">
        <v>1</v>
      </c>
      <c r="G5092">
        <v>1</v>
      </c>
      <c r="H5092">
        <v>1</v>
      </c>
      <c r="I5092">
        <v>1</v>
      </c>
      <c r="J5092">
        <v>1</v>
      </c>
      <c r="K5092">
        <v>1</v>
      </c>
      <c r="M5092" t="s">
        <v>468</v>
      </c>
    </row>
    <row r="5093" spans="1:13" hidden="1">
      <c r="A5093" t="s">
        <v>297</v>
      </c>
      <c r="B5093" t="s">
        <v>344</v>
      </c>
      <c r="C5093" t="s">
        <v>292</v>
      </c>
      <c r="D5093">
        <v>1</v>
      </c>
      <c r="E5093">
        <v>1</v>
      </c>
      <c r="F5093">
        <v>1</v>
      </c>
      <c r="G5093">
        <v>1</v>
      </c>
      <c r="H5093">
        <v>1</v>
      </c>
      <c r="I5093">
        <v>1</v>
      </c>
      <c r="J5093">
        <v>1</v>
      </c>
      <c r="K5093">
        <v>1</v>
      </c>
      <c r="M5093" t="s">
        <v>468</v>
      </c>
    </row>
    <row r="5094" spans="1:13" hidden="1">
      <c r="A5094" t="s">
        <v>297</v>
      </c>
      <c r="B5094" t="s">
        <v>437</v>
      </c>
      <c r="C5094" t="s">
        <v>278</v>
      </c>
      <c r="D5094">
        <v>1</v>
      </c>
      <c r="E5094">
        <v>1</v>
      </c>
      <c r="F5094">
        <v>1</v>
      </c>
      <c r="G5094">
        <v>1</v>
      </c>
      <c r="H5094">
        <v>1</v>
      </c>
      <c r="I5094">
        <v>1</v>
      </c>
      <c r="J5094">
        <v>1</v>
      </c>
      <c r="K5094">
        <v>1</v>
      </c>
      <c r="M5094" t="s">
        <v>468</v>
      </c>
    </row>
    <row r="5095" spans="1:13" hidden="1">
      <c r="A5095" t="s">
        <v>297</v>
      </c>
      <c r="B5095" t="s">
        <v>437</v>
      </c>
      <c r="C5095" t="s">
        <v>279</v>
      </c>
      <c r="D5095">
        <v>1</v>
      </c>
      <c r="E5095">
        <v>1</v>
      </c>
      <c r="F5095">
        <v>1</v>
      </c>
      <c r="G5095">
        <v>1</v>
      </c>
      <c r="H5095">
        <v>1</v>
      </c>
      <c r="I5095">
        <v>1</v>
      </c>
      <c r="J5095">
        <v>1</v>
      </c>
      <c r="K5095">
        <v>1</v>
      </c>
      <c r="M5095" t="s">
        <v>468</v>
      </c>
    </row>
    <row r="5096" spans="1:13" hidden="1">
      <c r="A5096" t="s">
        <v>297</v>
      </c>
      <c r="B5096" t="s">
        <v>437</v>
      </c>
      <c r="C5096" t="s">
        <v>280</v>
      </c>
      <c r="D5096">
        <v>1</v>
      </c>
      <c r="E5096">
        <v>1</v>
      </c>
      <c r="F5096">
        <v>1</v>
      </c>
      <c r="G5096">
        <v>1</v>
      </c>
      <c r="H5096">
        <v>1</v>
      </c>
      <c r="I5096">
        <v>1</v>
      </c>
      <c r="J5096">
        <v>1</v>
      </c>
      <c r="K5096">
        <v>1</v>
      </c>
      <c r="M5096" t="s">
        <v>468</v>
      </c>
    </row>
    <row r="5097" spans="1:13" hidden="1">
      <c r="A5097" t="s">
        <v>297</v>
      </c>
      <c r="B5097" t="s">
        <v>437</v>
      </c>
      <c r="C5097" t="s">
        <v>277</v>
      </c>
      <c r="D5097">
        <v>1</v>
      </c>
      <c r="E5097">
        <v>1</v>
      </c>
      <c r="F5097">
        <v>1</v>
      </c>
      <c r="G5097">
        <v>1</v>
      </c>
      <c r="H5097">
        <v>1</v>
      </c>
      <c r="I5097">
        <v>1</v>
      </c>
      <c r="J5097">
        <v>1</v>
      </c>
      <c r="K5097">
        <v>1</v>
      </c>
      <c r="M5097" t="s">
        <v>468</v>
      </c>
    </row>
    <row r="5098" spans="1:13" hidden="1">
      <c r="A5098" t="s">
        <v>297</v>
      </c>
      <c r="B5098" t="s">
        <v>437</v>
      </c>
      <c r="C5098" t="s">
        <v>281</v>
      </c>
      <c r="D5098">
        <v>1</v>
      </c>
      <c r="E5098">
        <v>1</v>
      </c>
      <c r="F5098">
        <v>1</v>
      </c>
      <c r="G5098">
        <v>1</v>
      </c>
      <c r="H5098">
        <v>1</v>
      </c>
      <c r="I5098">
        <v>1</v>
      </c>
      <c r="J5098">
        <v>1</v>
      </c>
      <c r="K5098">
        <v>1</v>
      </c>
      <c r="M5098" t="s">
        <v>468</v>
      </c>
    </row>
    <row r="5099" spans="1:13" hidden="1">
      <c r="A5099" t="s">
        <v>297</v>
      </c>
      <c r="B5099" t="s">
        <v>437</v>
      </c>
      <c r="C5099" t="s">
        <v>282</v>
      </c>
      <c r="D5099">
        <v>1</v>
      </c>
      <c r="E5099">
        <v>1</v>
      </c>
      <c r="F5099">
        <v>1</v>
      </c>
      <c r="G5099">
        <v>1</v>
      </c>
      <c r="H5099">
        <v>1</v>
      </c>
      <c r="I5099">
        <v>1</v>
      </c>
      <c r="J5099">
        <v>1</v>
      </c>
      <c r="K5099">
        <v>1</v>
      </c>
      <c r="M5099" t="s">
        <v>468</v>
      </c>
    </row>
    <row r="5100" spans="1:13" hidden="1">
      <c r="A5100" t="s">
        <v>297</v>
      </c>
      <c r="B5100" t="s">
        <v>437</v>
      </c>
      <c r="C5100" t="s">
        <v>283</v>
      </c>
      <c r="D5100">
        <v>1</v>
      </c>
      <c r="E5100">
        <v>1</v>
      </c>
      <c r="F5100">
        <v>1</v>
      </c>
      <c r="G5100">
        <v>1</v>
      </c>
      <c r="H5100">
        <v>1</v>
      </c>
      <c r="I5100">
        <v>1</v>
      </c>
      <c r="J5100">
        <v>1</v>
      </c>
      <c r="K5100">
        <v>1</v>
      </c>
      <c r="M5100" t="s">
        <v>468</v>
      </c>
    </row>
    <row r="5101" spans="1:13" hidden="1">
      <c r="A5101" t="s">
        <v>297</v>
      </c>
      <c r="B5101" t="s">
        <v>437</v>
      </c>
      <c r="C5101" t="s">
        <v>284</v>
      </c>
      <c r="D5101">
        <v>1</v>
      </c>
      <c r="E5101">
        <v>1</v>
      </c>
      <c r="F5101">
        <v>1</v>
      </c>
      <c r="G5101">
        <v>1</v>
      </c>
      <c r="H5101">
        <v>1</v>
      </c>
      <c r="I5101">
        <v>1</v>
      </c>
      <c r="J5101">
        <v>1</v>
      </c>
      <c r="K5101">
        <v>1</v>
      </c>
      <c r="M5101" t="s">
        <v>468</v>
      </c>
    </row>
    <row r="5102" spans="1:13" hidden="1">
      <c r="A5102" t="s">
        <v>297</v>
      </c>
      <c r="B5102" t="s">
        <v>437</v>
      </c>
      <c r="C5102" t="s">
        <v>285</v>
      </c>
      <c r="D5102">
        <v>1</v>
      </c>
      <c r="E5102">
        <v>1</v>
      </c>
      <c r="F5102">
        <v>1</v>
      </c>
      <c r="G5102">
        <v>1</v>
      </c>
      <c r="H5102">
        <v>1</v>
      </c>
      <c r="I5102">
        <v>1</v>
      </c>
      <c r="J5102">
        <v>1</v>
      </c>
      <c r="K5102">
        <v>1</v>
      </c>
      <c r="M5102" t="s">
        <v>468</v>
      </c>
    </row>
    <row r="5103" spans="1:13" hidden="1">
      <c r="A5103" t="s">
        <v>297</v>
      </c>
      <c r="B5103" t="s">
        <v>437</v>
      </c>
      <c r="C5103" t="s">
        <v>286</v>
      </c>
      <c r="D5103">
        <v>1</v>
      </c>
      <c r="E5103">
        <v>1</v>
      </c>
      <c r="F5103">
        <v>1</v>
      </c>
      <c r="G5103">
        <v>1</v>
      </c>
      <c r="H5103">
        <v>1</v>
      </c>
      <c r="I5103">
        <v>1</v>
      </c>
      <c r="J5103">
        <v>1</v>
      </c>
      <c r="K5103">
        <v>1</v>
      </c>
      <c r="M5103" t="s">
        <v>468</v>
      </c>
    </row>
    <row r="5104" spans="1:13" hidden="1">
      <c r="A5104" t="s">
        <v>297</v>
      </c>
      <c r="B5104" t="s">
        <v>437</v>
      </c>
      <c r="C5104" t="s">
        <v>287</v>
      </c>
      <c r="D5104">
        <v>1</v>
      </c>
      <c r="E5104">
        <v>1</v>
      </c>
      <c r="F5104">
        <v>1</v>
      </c>
      <c r="G5104">
        <v>1</v>
      </c>
      <c r="H5104">
        <v>1</v>
      </c>
      <c r="I5104">
        <v>1</v>
      </c>
      <c r="J5104">
        <v>1</v>
      </c>
      <c r="K5104">
        <v>1</v>
      </c>
      <c r="M5104" t="s">
        <v>468</v>
      </c>
    </row>
    <row r="5105" spans="1:13" hidden="1">
      <c r="A5105" t="s">
        <v>297</v>
      </c>
      <c r="B5105" t="s">
        <v>437</v>
      </c>
      <c r="C5105" t="s">
        <v>288</v>
      </c>
      <c r="D5105">
        <v>1</v>
      </c>
      <c r="E5105">
        <v>1</v>
      </c>
      <c r="F5105">
        <v>1</v>
      </c>
      <c r="G5105">
        <v>1</v>
      </c>
      <c r="H5105">
        <v>1</v>
      </c>
      <c r="I5105">
        <v>1</v>
      </c>
      <c r="J5105">
        <v>1</v>
      </c>
      <c r="K5105">
        <v>1</v>
      </c>
      <c r="M5105" t="s">
        <v>468</v>
      </c>
    </row>
    <row r="5106" spans="1:13" hidden="1">
      <c r="A5106" t="s">
        <v>297</v>
      </c>
      <c r="B5106" t="s">
        <v>437</v>
      </c>
      <c r="C5106" t="s">
        <v>289</v>
      </c>
      <c r="D5106">
        <v>1</v>
      </c>
      <c r="E5106">
        <v>1</v>
      </c>
      <c r="F5106">
        <v>1</v>
      </c>
      <c r="G5106">
        <v>1</v>
      </c>
      <c r="H5106">
        <v>1</v>
      </c>
      <c r="I5106">
        <v>1</v>
      </c>
      <c r="J5106">
        <v>1</v>
      </c>
      <c r="K5106">
        <v>1</v>
      </c>
      <c r="M5106" t="s">
        <v>468</v>
      </c>
    </row>
    <row r="5107" spans="1:13" hidden="1">
      <c r="A5107" t="s">
        <v>297</v>
      </c>
      <c r="B5107" t="s">
        <v>437</v>
      </c>
      <c r="C5107" t="s">
        <v>290</v>
      </c>
      <c r="D5107">
        <v>1</v>
      </c>
      <c r="E5107">
        <v>1</v>
      </c>
      <c r="F5107">
        <v>1</v>
      </c>
      <c r="G5107">
        <v>1</v>
      </c>
      <c r="H5107">
        <v>1</v>
      </c>
      <c r="I5107">
        <v>1</v>
      </c>
      <c r="J5107">
        <v>1</v>
      </c>
      <c r="K5107">
        <v>1</v>
      </c>
      <c r="M5107" t="s">
        <v>468</v>
      </c>
    </row>
    <row r="5108" spans="1:13" hidden="1">
      <c r="A5108" t="s">
        <v>297</v>
      </c>
      <c r="B5108" t="s">
        <v>437</v>
      </c>
      <c r="C5108" t="s">
        <v>291</v>
      </c>
      <c r="D5108">
        <v>1</v>
      </c>
      <c r="E5108">
        <v>1</v>
      </c>
      <c r="F5108">
        <v>1</v>
      </c>
      <c r="G5108">
        <v>1</v>
      </c>
      <c r="H5108">
        <v>1</v>
      </c>
      <c r="I5108">
        <v>1</v>
      </c>
      <c r="J5108">
        <v>1</v>
      </c>
      <c r="K5108">
        <v>1</v>
      </c>
      <c r="M5108" t="s">
        <v>468</v>
      </c>
    </row>
    <row r="5109" spans="1:13" hidden="1">
      <c r="A5109" t="s">
        <v>297</v>
      </c>
      <c r="B5109" t="s">
        <v>437</v>
      </c>
      <c r="C5109" t="s">
        <v>292</v>
      </c>
      <c r="D5109">
        <v>1</v>
      </c>
      <c r="E5109">
        <v>1</v>
      </c>
      <c r="F5109">
        <v>1</v>
      </c>
      <c r="G5109">
        <v>1</v>
      </c>
      <c r="H5109">
        <v>1</v>
      </c>
      <c r="I5109">
        <v>1</v>
      </c>
      <c r="J5109">
        <v>1</v>
      </c>
      <c r="K5109">
        <v>1</v>
      </c>
      <c r="M5109" t="s">
        <v>468</v>
      </c>
    </row>
    <row r="5110" spans="1:13" hidden="1">
      <c r="A5110" t="s">
        <v>297</v>
      </c>
      <c r="B5110" t="s">
        <v>340</v>
      </c>
      <c r="C5110" t="s">
        <v>278</v>
      </c>
      <c r="D5110">
        <v>1</v>
      </c>
      <c r="E5110">
        <v>1</v>
      </c>
      <c r="F5110">
        <v>1</v>
      </c>
      <c r="G5110">
        <v>1</v>
      </c>
      <c r="H5110">
        <v>1</v>
      </c>
      <c r="I5110">
        <v>1</v>
      </c>
      <c r="J5110">
        <v>1</v>
      </c>
      <c r="K5110">
        <v>1</v>
      </c>
      <c r="M5110" t="s">
        <v>468</v>
      </c>
    </row>
    <row r="5111" spans="1:13" hidden="1">
      <c r="A5111" t="s">
        <v>297</v>
      </c>
      <c r="B5111" t="s">
        <v>340</v>
      </c>
      <c r="C5111" t="s">
        <v>279</v>
      </c>
      <c r="D5111">
        <v>1</v>
      </c>
      <c r="E5111">
        <v>1</v>
      </c>
      <c r="F5111">
        <v>1</v>
      </c>
      <c r="G5111">
        <v>1</v>
      </c>
      <c r="H5111">
        <v>1</v>
      </c>
      <c r="I5111">
        <v>1</v>
      </c>
      <c r="J5111">
        <v>1</v>
      </c>
      <c r="K5111">
        <v>1</v>
      </c>
      <c r="M5111" t="s">
        <v>468</v>
      </c>
    </row>
    <row r="5112" spans="1:13" hidden="1">
      <c r="A5112" t="s">
        <v>297</v>
      </c>
      <c r="B5112" t="s">
        <v>340</v>
      </c>
      <c r="C5112" t="s">
        <v>280</v>
      </c>
      <c r="D5112">
        <v>1</v>
      </c>
      <c r="E5112">
        <v>1</v>
      </c>
      <c r="F5112">
        <v>1</v>
      </c>
      <c r="G5112">
        <v>1</v>
      </c>
      <c r="H5112">
        <v>1</v>
      </c>
      <c r="I5112">
        <v>1</v>
      </c>
      <c r="J5112">
        <v>1</v>
      </c>
      <c r="K5112">
        <v>1</v>
      </c>
      <c r="M5112" t="s">
        <v>468</v>
      </c>
    </row>
    <row r="5113" spans="1:13" hidden="1">
      <c r="A5113" t="s">
        <v>297</v>
      </c>
      <c r="B5113" t="s">
        <v>340</v>
      </c>
      <c r="C5113" t="s">
        <v>277</v>
      </c>
      <c r="D5113">
        <v>1</v>
      </c>
      <c r="E5113">
        <v>1</v>
      </c>
      <c r="F5113">
        <v>1</v>
      </c>
      <c r="G5113">
        <v>1</v>
      </c>
      <c r="H5113">
        <v>1</v>
      </c>
      <c r="I5113">
        <v>1</v>
      </c>
      <c r="J5113">
        <v>1</v>
      </c>
      <c r="K5113">
        <v>1</v>
      </c>
      <c r="M5113" t="s">
        <v>468</v>
      </c>
    </row>
    <row r="5114" spans="1:13" hidden="1">
      <c r="A5114" t="s">
        <v>297</v>
      </c>
      <c r="B5114" t="s">
        <v>340</v>
      </c>
      <c r="C5114" t="s">
        <v>281</v>
      </c>
      <c r="D5114">
        <v>1</v>
      </c>
      <c r="E5114">
        <v>1</v>
      </c>
      <c r="F5114">
        <v>1</v>
      </c>
      <c r="G5114">
        <v>1</v>
      </c>
      <c r="H5114">
        <v>1</v>
      </c>
      <c r="I5114">
        <v>1</v>
      </c>
      <c r="J5114">
        <v>1</v>
      </c>
      <c r="K5114">
        <v>1</v>
      </c>
      <c r="M5114" t="s">
        <v>468</v>
      </c>
    </row>
    <row r="5115" spans="1:13" hidden="1">
      <c r="A5115" t="s">
        <v>297</v>
      </c>
      <c r="B5115" t="s">
        <v>340</v>
      </c>
      <c r="C5115" t="s">
        <v>282</v>
      </c>
      <c r="D5115">
        <v>1</v>
      </c>
      <c r="E5115">
        <v>1</v>
      </c>
      <c r="F5115">
        <v>1</v>
      </c>
      <c r="G5115">
        <v>1</v>
      </c>
      <c r="H5115">
        <v>1</v>
      </c>
      <c r="I5115">
        <v>1</v>
      </c>
      <c r="J5115">
        <v>1</v>
      </c>
      <c r="K5115">
        <v>1</v>
      </c>
      <c r="M5115" t="s">
        <v>468</v>
      </c>
    </row>
    <row r="5116" spans="1:13" hidden="1">
      <c r="A5116" t="s">
        <v>297</v>
      </c>
      <c r="B5116" t="s">
        <v>340</v>
      </c>
      <c r="C5116" t="s">
        <v>283</v>
      </c>
      <c r="D5116">
        <v>1</v>
      </c>
      <c r="E5116">
        <v>1</v>
      </c>
      <c r="F5116">
        <v>1</v>
      </c>
      <c r="G5116">
        <v>1</v>
      </c>
      <c r="H5116">
        <v>1</v>
      </c>
      <c r="I5116">
        <v>1</v>
      </c>
      <c r="J5116">
        <v>1</v>
      </c>
      <c r="K5116">
        <v>1</v>
      </c>
      <c r="M5116" t="s">
        <v>468</v>
      </c>
    </row>
    <row r="5117" spans="1:13" hidden="1">
      <c r="A5117" t="s">
        <v>297</v>
      </c>
      <c r="B5117" t="s">
        <v>340</v>
      </c>
      <c r="C5117" t="s">
        <v>284</v>
      </c>
      <c r="D5117">
        <v>1</v>
      </c>
      <c r="E5117">
        <v>1</v>
      </c>
      <c r="F5117">
        <v>1</v>
      </c>
      <c r="G5117">
        <v>1</v>
      </c>
      <c r="H5117">
        <v>1</v>
      </c>
      <c r="I5117">
        <v>1</v>
      </c>
      <c r="J5117">
        <v>1</v>
      </c>
      <c r="K5117">
        <v>1</v>
      </c>
      <c r="M5117" t="s">
        <v>468</v>
      </c>
    </row>
    <row r="5118" spans="1:13" hidden="1">
      <c r="A5118" t="s">
        <v>297</v>
      </c>
      <c r="B5118" t="s">
        <v>340</v>
      </c>
      <c r="C5118" t="s">
        <v>285</v>
      </c>
      <c r="D5118">
        <v>1</v>
      </c>
      <c r="E5118">
        <v>1</v>
      </c>
      <c r="F5118">
        <v>1</v>
      </c>
      <c r="G5118">
        <v>1</v>
      </c>
      <c r="H5118">
        <v>1</v>
      </c>
      <c r="I5118">
        <v>1</v>
      </c>
      <c r="J5118">
        <v>1</v>
      </c>
      <c r="K5118">
        <v>1</v>
      </c>
      <c r="M5118" t="s">
        <v>468</v>
      </c>
    </row>
    <row r="5119" spans="1:13" hidden="1">
      <c r="A5119" t="s">
        <v>297</v>
      </c>
      <c r="B5119" t="s">
        <v>340</v>
      </c>
      <c r="C5119" t="s">
        <v>286</v>
      </c>
      <c r="D5119">
        <v>1</v>
      </c>
      <c r="E5119">
        <v>1</v>
      </c>
      <c r="F5119">
        <v>1</v>
      </c>
      <c r="G5119">
        <v>1</v>
      </c>
      <c r="H5119">
        <v>1</v>
      </c>
      <c r="I5119">
        <v>1</v>
      </c>
      <c r="J5119">
        <v>1</v>
      </c>
      <c r="K5119">
        <v>1</v>
      </c>
      <c r="M5119" t="s">
        <v>468</v>
      </c>
    </row>
    <row r="5120" spans="1:13" hidden="1">
      <c r="A5120" t="s">
        <v>297</v>
      </c>
      <c r="B5120" t="s">
        <v>340</v>
      </c>
      <c r="C5120" t="s">
        <v>287</v>
      </c>
      <c r="D5120">
        <v>1</v>
      </c>
      <c r="E5120">
        <v>1</v>
      </c>
      <c r="F5120">
        <v>1</v>
      </c>
      <c r="G5120">
        <v>1</v>
      </c>
      <c r="H5120">
        <v>1</v>
      </c>
      <c r="I5120">
        <v>1</v>
      </c>
      <c r="J5120">
        <v>1</v>
      </c>
      <c r="K5120">
        <v>1</v>
      </c>
      <c r="M5120" t="s">
        <v>468</v>
      </c>
    </row>
    <row r="5121" spans="1:13" hidden="1">
      <c r="A5121" t="s">
        <v>297</v>
      </c>
      <c r="B5121" t="s">
        <v>340</v>
      </c>
      <c r="C5121" t="s">
        <v>288</v>
      </c>
      <c r="D5121">
        <v>1</v>
      </c>
      <c r="E5121">
        <v>1</v>
      </c>
      <c r="F5121">
        <v>1</v>
      </c>
      <c r="G5121">
        <v>1</v>
      </c>
      <c r="H5121">
        <v>1</v>
      </c>
      <c r="I5121">
        <v>1</v>
      </c>
      <c r="J5121">
        <v>1</v>
      </c>
      <c r="K5121">
        <v>1</v>
      </c>
      <c r="M5121" t="s">
        <v>468</v>
      </c>
    </row>
    <row r="5122" spans="1:13" hidden="1">
      <c r="A5122" t="s">
        <v>297</v>
      </c>
      <c r="B5122" t="s">
        <v>340</v>
      </c>
      <c r="C5122" t="s">
        <v>289</v>
      </c>
      <c r="D5122">
        <v>1</v>
      </c>
      <c r="E5122">
        <v>1</v>
      </c>
      <c r="F5122">
        <v>1</v>
      </c>
      <c r="G5122">
        <v>1</v>
      </c>
      <c r="H5122">
        <v>1</v>
      </c>
      <c r="I5122">
        <v>1</v>
      </c>
      <c r="J5122">
        <v>1</v>
      </c>
      <c r="K5122">
        <v>1</v>
      </c>
      <c r="M5122" t="s">
        <v>468</v>
      </c>
    </row>
    <row r="5123" spans="1:13" hidden="1">
      <c r="A5123" t="s">
        <v>297</v>
      </c>
      <c r="B5123" t="s">
        <v>340</v>
      </c>
      <c r="C5123" t="s">
        <v>290</v>
      </c>
      <c r="D5123">
        <v>1</v>
      </c>
      <c r="E5123">
        <v>1</v>
      </c>
      <c r="F5123">
        <v>1</v>
      </c>
      <c r="G5123">
        <v>1</v>
      </c>
      <c r="H5123">
        <v>1</v>
      </c>
      <c r="I5123">
        <v>1</v>
      </c>
      <c r="J5123">
        <v>1</v>
      </c>
      <c r="K5123">
        <v>1</v>
      </c>
      <c r="M5123" t="s">
        <v>468</v>
      </c>
    </row>
    <row r="5124" spans="1:13" hidden="1">
      <c r="A5124" t="s">
        <v>297</v>
      </c>
      <c r="B5124" t="s">
        <v>340</v>
      </c>
      <c r="C5124" t="s">
        <v>291</v>
      </c>
      <c r="D5124">
        <v>1</v>
      </c>
      <c r="E5124">
        <v>1</v>
      </c>
      <c r="F5124">
        <v>1</v>
      </c>
      <c r="G5124">
        <v>1</v>
      </c>
      <c r="H5124">
        <v>1</v>
      </c>
      <c r="I5124">
        <v>1</v>
      </c>
      <c r="J5124">
        <v>1</v>
      </c>
      <c r="K5124">
        <v>1</v>
      </c>
      <c r="M5124" t="s">
        <v>468</v>
      </c>
    </row>
    <row r="5125" spans="1:13" hidden="1">
      <c r="A5125" t="s">
        <v>297</v>
      </c>
      <c r="B5125" t="s">
        <v>340</v>
      </c>
      <c r="C5125" t="s">
        <v>292</v>
      </c>
      <c r="D5125">
        <v>1</v>
      </c>
      <c r="E5125">
        <v>1</v>
      </c>
      <c r="F5125">
        <v>1</v>
      </c>
      <c r="G5125">
        <v>1</v>
      </c>
      <c r="H5125">
        <v>1</v>
      </c>
      <c r="I5125">
        <v>1</v>
      </c>
      <c r="J5125">
        <v>1</v>
      </c>
      <c r="K5125">
        <v>1</v>
      </c>
      <c r="M5125" t="s">
        <v>468</v>
      </c>
    </row>
    <row r="5126" spans="1:13" hidden="1">
      <c r="A5126" t="s">
        <v>297</v>
      </c>
      <c r="B5126" t="s">
        <v>339</v>
      </c>
      <c r="C5126" t="s">
        <v>278</v>
      </c>
      <c r="D5126">
        <v>1</v>
      </c>
      <c r="E5126">
        <v>1</v>
      </c>
      <c r="F5126">
        <v>1</v>
      </c>
      <c r="G5126">
        <v>1</v>
      </c>
      <c r="H5126">
        <v>1</v>
      </c>
      <c r="I5126">
        <v>1</v>
      </c>
      <c r="J5126">
        <v>1</v>
      </c>
      <c r="K5126">
        <v>1</v>
      </c>
      <c r="M5126" t="s">
        <v>468</v>
      </c>
    </row>
    <row r="5127" spans="1:13" hidden="1">
      <c r="A5127" t="s">
        <v>297</v>
      </c>
      <c r="B5127" t="s">
        <v>339</v>
      </c>
      <c r="C5127" t="s">
        <v>279</v>
      </c>
      <c r="D5127">
        <v>1</v>
      </c>
      <c r="E5127">
        <v>1</v>
      </c>
      <c r="F5127">
        <v>1</v>
      </c>
      <c r="G5127">
        <v>1</v>
      </c>
      <c r="H5127">
        <v>1</v>
      </c>
      <c r="I5127">
        <v>1</v>
      </c>
      <c r="J5127">
        <v>1</v>
      </c>
      <c r="K5127">
        <v>1</v>
      </c>
      <c r="M5127" t="s">
        <v>468</v>
      </c>
    </row>
    <row r="5128" spans="1:13" hidden="1">
      <c r="A5128" t="s">
        <v>297</v>
      </c>
      <c r="B5128" t="s">
        <v>339</v>
      </c>
      <c r="C5128" t="s">
        <v>280</v>
      </c>
      <c r="D5128">
        <v>1</v>
      </c>
      <c r="E5128">
        <v>1</v>
      </c>
      <c r="F5128">
        <v>1</v>
      </c>
      <c r="G5128">
        <v>1</v>
      </c>
      <c r="H5128">
        <v>1</v>
      </c>
      <c r="I5128">
        <v>1</v>
      </c>
      <c r="J5128">
        <v>1</v>
      </c>
      <c r="K5128">
        <v>1</v>
      </c>
      <c r="M5128" t="s">
        <v>468</v>
      </c>
    </row>
    <row r="5129" spans="1:13" hidden="1">
      <c r="A5129" t="s">
        <v>297</v>
      </c>
      <c r="B5129" t="s">
        <v>339</v>
      </c>
      <c r="C5129" t="s">
        <v>277</v>
      </c>
      <c r="D5129">
        <v>1</v>
      </c>
      <c r="E5129">
        <v>1</v>
      </c>
      <c r="F5129">
        <v>1</v>
      </c>
      <c r="G5129">
        <v>1</v>
      </c>
      <c r="H5129">
        <v>1</v>
      </c>
      <c r="I5129">
        <v>1</v>
      </c>
      <c r="J5129">
        <v>1</v>
      </c>
      <c r="K5129">
        <v>1</v>
      </c>
      <c r="M5129" t="s">
        <v>468</v>
      </c>
    </row>
    <row r="5130" spans="1:13" hidden="1">
      <c r="A5130" t="s">
        <v>297</v>
      </c>
      <c r="B5130" t="s">
        <v>339</v>
      </c>
      <c r="C5130" t="s">
        <v>281</v>
      </c>
      <c r="D5130">
        <v>1</v>
      </c>
      <c r="E5130">
        <v>1</v>
      </c>
      <c r="F5130">
        <v>1</v>
      </c>
      <c r="G5130">
        <v>1</v>
      </c>
      <c r="H5130">
        <v>1</v>
      </c>
      <c r="I5130">
        <v>1</v>
      </c>
      <c r="J5130">
        <v>1</v>
      </c>
      <c r="K5130">
        <v>1</v>
      </c>
      <c r="M5130" t="s">
        <v>468</v>
      </c>
    </row>
    <row r="5131" spans="1:13" hidden="1">
      <c r="A5131" t="s">
        <v>297</v>
      </c>
      <c r="B5131" t="s">
        <v>339</v>
      </c>
      <c r="C5131" t="s">
        <v>282</v>
      </c>
      <c r="D5131">
        <v>1</v>
      </c>
      <c r="E5131">
        <v>1</v>
      </c>
      <c r="F5131">
        <v>1</v>
      </c>
      <c r="G5131">
        <v>1</v>
      </c>
      <c r="H5131">
        <v>1</v>
      </c>
      <c r="I5131">
        <v>1</v>
      </c>
      <c r="J5131">
        <v>1</v>
      </c>
      <c r="K5131">
        <v>1</v>
      </c>
      <c r="M5131" t="s">
        <v>468</v>
      </c>
    </row>
    <row r="5132" spans="1:13" hidden="1">
      <c r="A5132" t="s">
        <v>297</v>
      </c>
      <c r="B5132" t="s">
        <v>339</v>
      </c>
      <c r="C5132" t="s">
        <v>283</v>
      </c>
      <c r="D5132">
        <v>1</v>
      </c>
      <c r="E5132">
        <v>1</v>
      </c>
      <c r="F5132">
        <v>1</v>
      </c>
      <c r="G5132">
        <v>1</v>
      </c>
      <c r="H5132">
        <v>1</v>
      </c>
      <c r="I5132">
        <v>1</v>
      </c>
      <c r="J5132">
        <v>1</v>
      </c>
      <c r="K5132">
        <v>1</v>
      </c>
      <c r="M5132" t="s">
        <v>468</v>
      </c>
    </row>
    <row r="5133" spans="1:13" hidden="1">
      <c r="A5133" t="s">
        <v>297</v>
      </c>
      <c r="B5133" t="s">
        <v>339</v>
      </c>
      <c r="C5133" t="s">
        <v>284</v>
      </c>
      <c r="D5133">
        <v>1</v>
      </c>
      <c r="E5133">
        <v>1</v>
      </c>
      <c r="F5133">
        <v>1</v>
      </c>
      <c r="G5133">
        <v>1</v>
      </c>
      <c r="H5133">
        <v>1</v>
      </c>
      <c r="I5133">
        <v>1</v>
      </c>
      <c r="J5133">
        <v>1</v>
      </c>
      <c r="K5133">
        <v>1</v>
      </c>
      <c r="M5133" t="s">
        <v>468</v>
      </c>
    </row>
    <row r="5134" spans="1:13" hidden="1">
      <c r="A5134" t="s">
        <v>297</v>
      </c>
      <c r="B5134" t="s">
        <v>339</v>
      </c>
      <c r="C5134" t="s">
        <v>285</v>
      </c>
      <c r="D5134">
        <v>1</v>
      </c>
      <c r="E5134">
        <v>1</v>
      </c>
      <c r="F5134">
        <v>1</v>
      </c>
      <c r="G5134">
        <v>1</v>
      </c>
      <c r="H5134">
        <v>1</v>
      </c>
      <c r="I5134">
        <v>1</v>
      </c>
      <c r="J5134">
        <v>1</v>
      </c>
      <c r="K5134">
        <v>1</v>
      </c>
      <c r="M5134" t="s">
        <v>468</v>
      </c>
    </row>
    <row r="5135" spans="1:13" hidden="1">
      <c r="A5135" t="s">
        <v>297</v>
      </c>
      <c r="B5135" t="s">
        <v>339</v>
      </c>
      <c r="C5135" t="s">
        <v>286</v>
      </c>
      <c r="D5135">
        <v>1</v>
      </c>
      <c r="E5135">
        <v>1</v>
      </c>
      <c r="F5135">
        <v>1</v>
      </c>
      <c r="G5135">
        <v>1</v>
      </c>
      <c r="H5135">
        <v>1</v>
      </c>
      <c r="I5135">
        <v>1</v>
      </c>
      <c r="J5135">
        <v>1</v>
      </c>
      <c r="K5135">
        <v>1</v>
      </c>
      <c r="M5135" t="s">
        <v>468</v>
      </c>
    </row>
    <row r="5136" spans="1:13" hidden="1">
      <c r="A5136" t="s">
        <v>297</v>
      </c>
      <c r="B5136" t="s">
        <v>339</v>
      </c>
      <c r="C5136" t="s">
        <v>287</v>
      </c>
      <c r="D5136">
        <v>1</v>
      </c>
      <c r="E5136">
        <v>1</v>
      </c>
      <c r="F5136">
        <v>1</v>
      </c>
      <c r="G5136">
        <v>1</v>
      </c>
      <c r="H5136">
        <v>1</v>
      </c>
      <c r="I5136">
        <v>1</v>
      </c>
      <c r="J5136">
        <v>1</v>
      </c>
      <c r="K5136">
        <v>1</v>
      </c>
      <c r="M5136" t="s">
        <v>468</v>
      </c>
    </row>
    <row r="5137" spans="1:13" hidden="1">
      <c r="A5137" t="s">
        <v>297</v>
      </c>
      <c r="B5137" t="s">
        <v>339</v>
      </c>
      <c r="C5137" t="s">
        <v>288</v>
      </c>
      <c r="D5137">
        <v>1</v>
      </c>
      <c r="E5137">
        <v>1</v>
      </c>
      <c r="F5137">
        <v>1</v>
      </c>
      <c r="G5137">
        <v>1</v>
      </c>
      <c r="H5137">
        <v>1</v>
      </c>
      <c r="I5137">
        <v>1</v>
      </c>
      <c r="J5137">
        <v>1</v>
      </c>
      <c r="K5137">
        <v>1</v>
      </c>
      <c r="M5137" t="s">
        <v>468</v>
      </c>
    </row>
    <row r="5138" spans="1:13" hidden="1">
      <c r="A5138" t="s">
        <v>297</v>
      </c>
      <c r="B5138" t="s">
        <v>339</v>
      </c>
      <c r="C5138" t="s">
        <v>289</v>
      </c>
      <c r="D5138">
        <v>1</v>
      </c>
      <c r="E5138">
        <v>1</v>
      </c>
      <c r="F5138">
        <v>1</v>
      </c>
      <c r="G5138">
        <v>1</v>
      </c>
      <c r="H5138">
        <v>1</v>
      </c>
      <c r="I5138">
        <v>1</v>
      </c>
      <c r="J5138">
        <v>1</v>
      </c>
      <c r="K5138">
        <v>1</v>
      </c>
      <c r="M5138" t="s">
        <v>468</v>
      </c>
    </row>
    <row r="5139" spans="1:13" hidden="1">
      <c r="A5139" t="s">
        <v>297</v>
      </c>
      <c r="B5139" t="s">
        <v>339</v>
      </c>
      <c r="C5139" t="s">
        <v>290</v>
      </c>
      <c r="D5139">
        <v>1</v>
      </c>
      <c r="E5139">
        <v>1</v>
      </c>
      <c r="F5139">
        <v>1</v>
      </c>
      <c r="G5139">
        <v>1</v>
      </c>
      <c r="H5139">
        <v>1</v>
      </c>
      <c r="I5139">
        <v>1</v>
      </c>
      <c r="J5139">
        <v>1</v>
      </c>
      <c r="K5139">
        <v>1</v>
      </c>
      <c r="M5139" t="s">
        <v>468</v>
      </c>
    </row>
    <row r="5140" spans="1:13" hidden="1">
      <c r="A5140" t="s">
        <v>297</v>
      </c>
      <c r="B5140" t="s">
        <v>339</v>
      </c>
      <c r="C5140" t="s">
        <v>291</v>
      </c>
      <c r="D5140">
        <v>1</v>
      </c>
      <c r="E5140">
        <v>1</v>
      </c>
      <c r="F5140">
        <v>1</v>
      </c>
      <c r="G5140">
        <v>1</v>
      </c>
      <c r="H5140">
        <v>1</v>
      </c>
      <c r="I5140">
        <v>1</v>
      </c>
      <c r="J5140">
        <v>1</v>
      </c>
      <c r="K5140">
        <v>1</v>
      </c>
      <c r="M5140" t="s">
        <v>468</v>
      </c>
    </row>
    <row r="5141" spans="1:13" hidden="1">
      <c r="A5141" t="s">
        <v>297</v>
      </c>
      <c r="B5141" t="s">
        <v>339</v>
      </c>
      <c r="C5141" t="s">
        <v>292</v>
      </c>
      <c r="D5141">
        <v>1</v>
      </c>
      <c r="E5141">
        <v>1</v>
      </c>
      <c r="F5141">
        <v>1</v>
      </c>
      <c r="G5141">
        <v>1</v>
      </c>
      <c r="H5141">
        <v>1</v>
      </c>
      <c r="I5141">
        <v>1</v>
      </c>
      <c r="J5141">
        <v>1</v>
      </c>
      <c r="K5141">
        <v>1</v>
      </c>
      <c r="M5141" t="s">
        <v>468</v>
      </c>
    </row>
    <row r="5142" spans="1:13" hidden="1">
      <c r="A5142" t="s">
        <v>297</v>
      </c>
      <c r="B5142" t="s">
        <v>172</v>
      </c>
      <c r="C5142" t="s">
        <v>278</v>
      </c>
      <c r="D5142">
        <v>1</v>
      </c>
      <c r="E5142">
        <v>1</v>
      </c>
      <c r="F5142">
        <v>1</v>
      </c>
      <c r="G5142">
        <v>1</v>
      </c>
      <c r="H5142">
        <v>1</v>
      </c>
      <c r="I5142">
        <v>1</v>
      </c>
      <c r="J5142">
        <v>1</v>
      </c>
      <c r="K5142">
        <v>1</v>
      </c>
      <c r="M5142" t="s">
        <v>468</v>
      </c>
    </row>
    <row r="5143" spans="1:13" hidden="1">
      <c r="A5143" t="s">
        <v>297</v>
      </c>
      <c r="B5143" t="s">
        <v>172</v>
      </c>
      <c r="C5143" t="s">
        <v>279</v>
      </c>
      <c r="D5143">
        <v>1</v>
      </c>
      <c r="E5143">
        <v>1</v>
      </c>
      <c r="F5143">
        <v>1</v>
      </c>
      <c r="G5143">
        <v>1</v>
      </c>
      <c r="H5143">
        <v>1</v>
      </c>
      <c r="I5143">
        <v>1</v>
      </c>
      <c r="J5143">
        <v>1</v>
      </c>
      <c r="K5143">
        <v>1</v>
      </c>
      <c r="M5143" t="s">
        <v>468</v>
      </c>
    </row>
    <row r="5144" spans="1:13" hidden="1">
      <c r="A5144" t="s">
        <v>297</v>
      </c>
      <c r="B5144" t="s">
        <v>172</v>
      </c>
      <c r="C5144" t="s">
        <v>280</v>
      </c>
      <c r="D5144">
        <v>1</v>
      </c>
      <c r="E5144">
        <v>1</v>
      </c>
      <c r="F5144">
        <v>1</v>
      </c>
      <c r="G5144">
        <v>1</v>
      </c>
      <c r="H5144">
        <v>1</v>
      </c>
      <c r="I5144">
        <v>1</v>
      </c>
      <c r="J5144">
        <v>1</v>
      </c>
      <c r="K5144">
        <v>1</v>
      </c>
      <c r="M5144" t="s">
        <v>468</v>
      </c>
    </row>
    <row r="5145" spans="1:13" hidden="1">
      <c r="A5145" t="s">
        <v>297</v>
      </c>
      <c r="B5145" t="s">
        <v>172</v>
      </c>
      <c r="C5145" t="s">
        <v>277</v>
      </c>
      <c r="D5145">
        <v>1</v>
      </c>
      <c r="E5145">
        <v>1</v>
      </c>
      <c r="F5145">
        <v>1</v>
      </c>
      <c r="G5145">
        <v>1</v>
      </c>
      <c r="H5145">
        <v>1</v>
      </c>
      <c r="I5145">
        <v>1</v>
      </c>
      <c r="J5145">
        <v>1</v>
      </c>
      <c r="K5145">
        <v>1</v>
      </c>
      <c r="M5145" t="s">
        <v>468</v>
      </c>
    </row>
    <row r="5146" spans="1:13" hidden="1">
      <c r="A5146" t="s">
        <v>297</v>
      </c>
      <c r="B5146" t="s">
        <v>172</v>
      </c>
      <c r="C5146" t="s">
        <v>281</v>
      </c>
      <c r="D5146">
        <v>1</v>
      </c>
      <c r="E5146">
        <v>1</v>
      </c>
      <c r="F5146">
        <v>1</v>
      </c>
      <c r="G5146">
        <v>1</v>
      </c>
      <c r="H5146">
        <v>1</v>
      </c>
      <c r="I5146">
        <v>1</v>
      </c>
      <c r="J5146">
        <v>1</v>
      </c>
      <c r="K5146">
        <v>1</v>
      </c>
      <c r="M5146" t="s">
        <v>468</v>
      </c>
    </row>
    <row r="5147" spans="1:13" hidden="1">
      <c r="A5147" t="s">
        <v>297</v>
      </c>
      <c r="B5147" t="s">
        <v>172</v>
      </c>
      <c r="C5147" t="s">
        <v>282</v>
      </c>
      <c r="D5147">
        <v>1</v>
      </c>
      <c r="E5147">
        <v>1</v>
      </c>
      <c r="F5147">
        <v>1</v>
      </c>
      <c r="G5147">
        <v>1</v>
      </c>
      <c r="H5147">
        <v>1</v>
      </c>
      <c r="I5147">
        <v>1</v>
      </c>
      <c r="J5147">
        <v>1</v>
      </c>
      <c r="K5147">
        <v>1</v>
      </c>
      <c r="M5147" t="s">
        <v>468</v>
      </c>
    </row>
    <row r="5148" spans="1:13" hidden="1">
      <c r="A5148" t="s">
        <v>297</v>
      </c>
      <c r="B5148" t="s">
        <v>172</v>
      </c>
      <c r="C5148" t="s">
        <v>283</v>
      </c>
      <c r="D5148">
        <v>1</v>
      </c>
      <c r="E5148">
        <v>1</v>
      </c>
      <c r="F5148">
        <v>1</v>
      </c>
      <c r="G5148">
        <v>1</v>
      </c>
      <c r="H5148">
        <v>1</v>
      </c>
      <c r="I5148">
        <v>1</v>
      </c>
      <c r="J5148">
        <v>1</v>
      </c>
      <c r="K5148">
        <v>1</v>
      </c>
      <c r="M5148" t="s">
        <v>468</v>
      </c>
    </row>
    <row r="5149" spans="1:13" hidden="1">
      <c r="A5149" t="s">
        <v>297</v>
      </c>
      <c r="B5149" t="s">
        <v>172</v>
      </c>
      <c r="C5149" t="s">
        <v>284</v>
      </c>
      <c r="D5149">
        <v>1</v>
      </c>
      <c r="E5149">
        <v>1</v>
      </c>
      <c r="F5149">
        <v>1</v>
      </c>
      <c r="G5149">
        <v>1</v>
      </c>
      <c r="H5149">
        <v>1</v>
      </c>
      <c r="I5149">
        <v>1</v>
      </c>
      <c r="J5149">
        <v>1</v>
      </c>
      <c r="K5149">
        <v>1</v>
      </c>
      <c r="M5149" t="s">
        <v>468</v>
      </c>
    </row>
    <row r="5150" spans="1:13" hidden="1">
      <c r="A5150" t="s">
        <v>297</v>
      </c>
      <c r="B5150" t="s">
        <v>172</v>
      </c>
      <c r="C5150" t="s">
        <v>285</v>
      </c>
      <c r="D5150">
        <v>1</v>
      </c>
      <c r="E5150">
        <v>1</v>
      </c>
      <c r="F5150">
        <v>1</v>
      </c>
      <c r="G5150">
        <v>1</v>
      </c>
      <c r="H5150">
        <v>1</v>
      </c>
      <c r="I5150">
        <v>1</v>
      </c>
      <c r="J5150">
        <v>1</v>
      </c>
      <c r="K5150">
        <v>1</v>
      </c>
      <c r="M5150" t="s">
        <v>468</v>
      </c>
    </row>
    <row r="5151" spans="1:13" hidden="1">
      <c r="A5151" t="s">
        <v>297</v>
      </c>
      <c r="B5151" t="s">
        <v>172</v>
      </c>
      <c r="C5151" t="s">
        <v>286</v>
      </c>
      <c r="D5151">
        <v>1</v>
      </c>
      <c r="E5151">
        <v>1</v>
      </c>
      <c r="F5151">
        <v>1</v>
      </c>
      <c r="G5151">
        <v>1</v>
      </c>
      <c r="H5151">
        <v>1</v>
      </c>
      <c r="I5151">
        <v>1</v>
      </c>
      <c r="J5151">
        <v>1</v>
      </c>
      <c r="K5151">
        <v>1</v>
      </c>
      <c r="M5151" t="s">
        <v>468</v>
      </c>
    </row>
    <row r="5152" spans="1:13" hidden="1">
      <c r="A5152" t="s">
        <v>297</v>
      </c>
      <c r="B5152" t="s">
        <v>172</v>
      </c>
      <c r="C5152" t="s">
        <v>287</v>
      </c>
      <c r="D5152">
        <v>1</v>
      </c>
      <c r="E5152">
        <v>1</v>
      </c>
      <c r="F5152">
        <v>1</v>
      </c>
      <c r="G5152">
        <v>1</v>
      </c>
      <c r="H5152">
        <v>1</v>
      </c>
      <c r="I5152">
        <v>1</v>
      </c>
      <c r="J5152">
        <v>1</v>
      </c>
      <c r="K5152">
        <v>1</v>
      </c>
      <c r="M5152" t="s">
        <v>468</v>
      </c>
    </row>
    <row r="5153" spans="1:13" hidden="1">
      <c r="A5153" t="s">
        <v>297</v>
      </c>
      <c r="B5153" t="s">
        <v>172</v>
      </c>
      <c r="C5153" t="s">
        <v>288</v>
      </c>
      <c r="D5153">
        <v>1</v>
      </c>
      <c r="E5153">
        <v>1</v>
      </c>
      <c r="F5153">
        <v>1</v>
      </c>
      <c r="G5153">
        <v>1</v>
      </c>
      <c r="H5153">
        <v>1</v>
      </c>
      <c r="I5153">
        <v>1</v>
      </c>
      <c r="J5153">
        <v>1</v>
      </c>
      <c r="K5153">
        <v>1</v>
      </c>
      <c r="M5153" t="s">
        <v>468</v>
      </c>
    </row>
    <row r="5154" spans="1:13" hidden="1">
      <c r="A5154" t="s">
        <v>297</v>
      </c>
      <c r="B5154" t="s">
        <v>172</v>
      </c>
      <c r="C5154" t="s">
        <v>289</v>
      </c>
      <c r="D5154">
        <v>1</v>
      </c>
      <c r="E5154">
        <v>1</v>
      </c>
      <c r="F5154">
        <v>1</v>
      </c>
      <c r="G5154">
        <v>1</v>
      </c>
      <c r="H5154">
        <v>1</v>
      </c>
      <c r="I5154">
        <v>1</v>
      </c>
      <c r="J5154">
        <v>1</v>
      </c>
      <c r="K5154">
        <v>1</v>
      </c>
      <c r="M5154" t="s">
        <v>468</v>
      </c>
    </row>
    <row r="5155" spans="1:13" hidden="1">
      <c r="A5155" t="s">
        <v>297</v>
      </c>
      <c r="B5155" t="s">
        <v>172</v>
      </c>
      <c r="C5155" t="s">
        <v>290</v>
      </c>
      <c r="D5155">
        <v>1</v>
      </c>
      <c r="E5155">
        <v>1</v>
      </c>
      <c r="F5155">
        <v>1</v>
      </c>
      <c r="G5155">
        <v>1</v>
      </c>
      <c r="H5155">
        <v>1</v>
      </c>
      <c r="I5155">
        <v>1</v>
      </c>
      <c r="J5155">
        <v>1</v>
      </c>
      <c r="K5155">
        <v>1</v>
      </c>
      <c r="M5155" t="s">
        <v>468</v>
      </c>
    </row>
    <row r="5156" spans="1:13" hidden="1">
      <c r="A5156" t="s">
        <v>297</v>
      </c>
      <c r="B5156" t="s">
        <v>172</v>
      </c>
      <c r="C5156" t="s">
        <v>291</v>
      </c>
      <c r="D5156">
        <v>1</v>
      </c>
      <c r="E5156">
        <v>1</v>
      </c>
      <c r="F5156">
        <v>1</v>
      </c>
      <c r="G5156">
        <v>1</v>
      </c>
      <c r="H5156">
        <v>1</v>
      </c>
      <c r="I5156">
        <v>1</v>
      </c>
      <c r="J5156">
        <v>1</v>
      </c>
      <c r="K5156">
        <v>1</v>
      </c>
      <c r="M5156" t="s">
        <v>468</v>
      </c>
    </row>
    <row r="5157" spans="1:13" hidden="1">
      <c r="A5157" t="s">
        <v>297</v>
      </c>
      <c r="B5157" t="s">
        <v>172</v>
      </c>
      <c r="C5157" t="s">
        <v>292</v>
      </c>
      <c r="D5157">
        <v>1</v>
      </c>
      <c r="E5157">
        <v>1</v>
      </c>
      <c r="F5157">
        <v>1</v>
      </c>
      <c r="G5157">
        <v>1</v>
      </c>
      <c r="H5157">
        <v>1</v>
      </c>
      <c r="I5157">
        <v>1</v>
      </c>
      <c r="J5157">
        <v>1</v>
      </c>
      <c r="K5157">
        <v>1</v>
      </c>
      <c r="M5157" t="s">
        <v>468</v>
      </c>
    </row>
    <row r="5158" spans="1:13" hidden="1">
      <c r="A5158" t="s">
        <v>297</v>
      </c>
      <c r="B5158" t="s">
        <v>173</v>
      </c>
      <c r="C5158" t="s">
        <v>278</v>
      </c>
      <c r="D5158">
        <v>1</v>
      </c>
      <c r="E5158">
        <v>1</v>
      </c>
      <c r="F5158">
        <v>1</v>
      </c>
      <c r="G5158">
        <v>1</v>
      </c>
      <c r="H5158">
        <v>1</v>
      </c>
      <c r="I5158">
        <v>1</v>
      </c>
      <c r="J5158">
        <v>1</v>
      </c>
      <c r="K5158">
        <v>1</v>
      </c>
      <c r="M5158" t="s">
        <v>468</v>
      </c>
    </row>
    <row r="5159" spans="1:13" hidden="1">
      <c r="A5159" t="s">
        <v>297</v>
      </c>
      <c r="B5159" t="s">
        <v>173</v>
      </c>
      <c r="C5159" t="s">
        <v>279</v>
      </c>
      <c r="D5159">
        <v>1</v>
      </c>
      <c r="E5159">
        <v>1</v>
      </c>
      <c r="F5159">
        <v>1</v>
      </c>
      <c r="G5159">
        <v>1</v>
      </c>
      <c r="H5159">
        <v>1</v>
      </c>
      <c r="I5159">
        <v>1</v>
      </c>
      <c r="J5159">
        <v>1</v>
      </c>
      <c r="K5159">
        <v>1</v>
      </c>
      <c r="M5159" t="s">
        <v>468</v>
      </c>
    </row>
    <row r="5160" spans="1:13" hidden="1">
      <c r="A5160" t="s">
        <v>297</v>
      </c>
      <c r="B5160" t="s">
        <v>173</v>
      </c>
      <c r="C5160" t="s">
        <v>280</v>
      </c>
      <c r="D5160">
        <v>1</v>
      </c>
      <c r="E5160">
        <v>1</v>
      </c>
      <c r="F5160">
        <v>1</v>
      </c>
      <c r="G5160">
        <v>1</v>
      </c>
      <c r="H5160">
        <v>1</v>
      </c>
      <c r="I5160">
        <v>1</v>
      </c>
      <c r="J5160">
        <v>1</v>
      </c>
      <c r="K5160">
        <v>1</v>
      </c>
      <c r="M5160" t="s">
        <v>468</v>
      </c>
    </row>
    <row r="5161" spans="1:13" hidden="1">
      <c r="A5161" t="s">
        <v>297</v>
      </c>
      <c r="B5161" t="s">
        <v>173</v>
      </c>
      <c r="C5161" t="s">
        <v>277</v>
      </c>
      <c r="D5161">
        <v>1</v>
      </c>
      <c r="E5161">
        <v>1</v>
      </c>
      <c r="F5161">
        <v>1</v>
      </c>
      <c r="G5161">
        <v>1</v>
      </c>
      <c r="H5161">
        <v>1</v>
      </c>
      <c r="I5161">
        <v>1</v>
      </c>
      <c r="J5161">
        <v>1</v>
      </c>
      <c r="K5161">
        <v>1</v>
      </c>
      <c r="M5161" t="s">
        <v>468</v>
      </c>
    </row>
    <row r="5162" spans="1:13" hidden="1">
      <c r="A5162" t="s">
        <v>297</v>
      </c>
      <c r="B5162" t="s">
        <v>173</v>
      </c>
      <c r="C5162" t="s">
        <v>281</v>
      </c>
      <c r="D5162">
        <v>1</v>
      </c>
      <c r="E5162">
        <v>1</v>
      </c>
      <c r="F5162">
        <v>1</v>
      </c>
      <c r="G5162">
        <v>1</v>
      </c>
      <c r="H5162">
        <v>1</v>
      </c>
      <c r="I5162">
        <v>1</v>
      </c>
      <c r="J5162">
        <v>1</v>
      </c>
      <c r="K5162">
        <v>1</v>
      </c>
      <c r="M5162" t="s">
        <v>468</v>
      </c>
    </row>
    <row r="5163" spans="1:13" hidden="1">
      <c r="A5163" t="s">
        <v>297</v>
      </c>
      <c r="B5163" t="s">
        <v>173</v>
      </c>
      <c r="C5163" t="s">
        <v>282</v>
      </c>
      <c r="D5163">
        <v>1</v>
      </c>
      <c r="E5163">
        <v>1</v>
      </c>
      <c r="F5163">
        <v>1</v>
      </c>
      <c r="G5163">
        <v>1</v>
      </c>
      <c r="H5163">
        <v>1</v>
      </c>
      <c r="I5163">
        <v>1</v>
      </c>
      <c r="J5163">
        <v>1</v>
      </c>
      <c r="K5163">
        <v>1</v>
      </c>
      <c r="M5163" t="s">
        <v>468</v>
      </c>
    </row>
    <row r="5164" spans="1:13" hidden="1">
      <c r="A5164" t="s">
        <v>297</v>
      </c>
      <c r="B5164" t="s">
        <v>173</v>
      </c>
      <c r="C5164" t="s">
        <v>283</v>
      </c>
      <c r="D5164">
        <v>1</v>
      </c>
      <c r="E5164">
        <v>1</v>
      </c>
      <c r="F5164">
        <v>1</v>
      </c>
      <c r="G5164">
        <v>1</v>
      </c>
      <c r="H5164">
        <v>1</v>
      </c>
      <c r="I5164">
        <v>1</v>
      </c>
      <c r="J5164">
        <v>1</v>
      </c>
      <c r="K5164">
        <v>1</v>
      </c>
      <c r="M5164" t="s">
        <v>468</v>
      </c>
    </row>
    <row r="5165" spans="1:13" hidden="1">
      <c r="A5165" t="s">
        <v>297</v>
      </c>
      <c r="B5165" t="s">
        <v>173</v>
      </c>
      <c r="C5165" t="s">
        <v>284</v>
      </c>
      <c r="D5165">
        <v>1</v>
      </c>
      <c r="E5165">
        <v>1</v>
      </c>
      <c r="F5165">
        <v>1</v>
      </c>
      <c r="G5165">
        <v>1</v>
      </c>
      <c r="H5165">
        <v>1</v>
      </c>
      <c r="I5165">
        <v>1</v>
      </c>
      <c r="J5165">
        <v>1</v>
      </c>
      <c r="K5165">
        <v>1</v>
      </c>
      <c r="M5165" t="s">
        <v>468</v>
      </c>
    </row>
    <row r="5166" spans="1:13" hidden="1">
      <c r="A5166" t="s">
        <v>297</v>
      </c>
      <c r="B5166" t="s">
        <v>173</v>
      </c>
      <c r="C5166" t="s">
        <v>285</v>
      </c>
      <c r="D5166">
        <v>1</v>
      </c>
      <c r="E5166">
        <v>1</v>
      </c>
      <c r="F5166">
        <v>1</v>
      </c>
      <c r="G5166">
        <v>1</v>
      </c>
      <c r="H5166">
        <v>1</v>
      </c>
      <c r="I5166">
        <v>1</v>
      </c>
      <c r="J5166">
        <v>1</v>
      </c>
      <c r="K5166">
        <v>1</v>
      </c>
      <c r="M5166" t="s">
        <v>468</v>
      </c>
    </row>
    <row r="5167" spans="1:13" hidden="1">
      <c r="A5167" t="s">
        <v>297</v>
      </c>
      <c r="B5167" t="s">
        <v>173</v>
      </c>
      <c r="C5167" t="s">
        <v>286</v>
      </c>
      <c r="D5167">
        <v>1</v>
      </c>
      <c r="E5167">
        <v>1</v>
      </c>
      <c r="F5167">
        <v>1</v>
      </c>
      <c r="G5167">
        <v>1</v>
      </c>
      <c r="H5167">
        <v>1</v>
      </c>
      <c r="I5167">
        <v>1</v>
      </c>
      <c r="J5167">
        <v>1</v>
      </c>
      <c r="K5167">
        <v>1</v>
      </c>
      <c r="M5167" t="s">
        <v>468</v>
      </c>
    </row>
    <row r="5168" spans="1:13" hidden="1">
      <c r="A5168" t="s">
        <v>297</v>
      </c>
      <c r="B5168" t="s">
        <v>173</v>
      </c>
      <c r="C5168" t="s">
        <v>287</v>
      </c>
      <c r="D5168">
        <v>1</v>
      </c>
      <c r="E5168">
        <v>1</v>
      </c>
      <c r="F5168">
        <v>1</v>
      </c>
      <c r="G5168">
        <v>1</v>
      </c>
      <c r="H5168">
        <v>1</v>
      </c>
      <c r="I5168">
        <v>1</v>
      </c>
      <c r="J5168">
        <v>1</v>
      </c>
      <c r="K5168">
        <v>1</v>
      </c>
      <c r="M5168" t="s">
        <v>468</v>
      </c>
    </row>
    <row r="5169" spans="1:13" hidden="1">
      <c r="A5169" t="s">
        <v>297</v>
      </c>
      <c r="B5169" t="s">
        <v>173</v>
      </c>
      <c r="C5169" t="s">
        <v>288</v>
      </c>
      <c r="D5169">
        <v>1</v>
      </c>
      <c r="E5169">
        <v>1</v>
      </c>
      <c r="F5169">
        <v>1</v>
      </c>
      <c r="G5169">
        <v>1</v>
      </c>
      <c r="H5169">
        <v>1</v>
      </c>
      <c r="I5169">
        <v>1</v>
      </c>
      <c r="J5169">
        <v>1</v>
      </c>
      <c r="K5169">
        <v>1</v>
      </c>
      <c r="M5169" t="s">
        <v>468</v>
      </c>
    </row>
    <row r="5170" spans="1:13" hidden="1">
      <c r="A5170" t="s">
        <v>297</v>
      </c>
      <c r="B5170" t="s">
        <v>173</v>
      </c>
      <c r="C5170" t="s">
        <v>289</v>
      </c>
      <c r="D5170">
        <v>1</v>
      </c>
      <c r="E5170">
        <v>1</v>
      </c>
      <c r="F5170">
        <v>1</v>
      </c>
      <c r="G5170">
        <v>1</v>
      </c>
      <c r="H5170">
        <v>1</v>
      </c>
      <c r="I5170">
        <v>1</v>
      </c>
      <c r="J5170">
        <v>1</v>
      </c>
      <c r="K5170">
        <v>1</v>
      </c>
      <c r="M5170" t="s">
        <v>468</v>
      </c>
    </row>
    <row r="5171" spans="1:13" hidden="1">
      <c r="A5171" t="s">
        <v>297</v>
      </c>
      <c r="B5171" t="s">
        <v>173</v>
      </c>
      <c r="C5171" t="s">
        <v>290</v>
      </c>
      <c r="D5171">
        <v>1</v>
      </c>
      <c r="E5171">
        <v>1</v>
      </c>
      <c r="F5171">
        <v>1</v>
      </c>
      <c r="G5171">
        <v>1</v>
      </c>
      <c r="H5171">
        <v>1</v>
      </c>
      <c r="I5171">
        <v>1</v>
      </c>
      <c r="J5171">
        <v>1</v>
      </c>
      <c r="K5171">
        <v>1</v>
      </c>
      <c r="M5171" t="s">
        <v>468</v>
      </c>
    </row>
    <row r="5172" spans="1:13" hidden="1">
      <c r="A5172" t="s">
        <v>297</v>
      </c>
      <c r="B5172" t="s">
        <v>173</v>
      </c>
      <c r="C5172" t="s">
        <v>291</v>
      </c>
      <c r="D5172">
        <v>1</v>
      </c>
      <c r="E5172">
        <v>1</v>
      </c>
      <c r="F5172">
        <v>1</v>
      </c>
      <c r="G5172">
        <v>1</v>
      </c>
      <c r="H5172">
        <v>1</v>
      </c>
      <c r="I5172">
        <v>1</v>
      </c>
      <c r="J5172">
        <v>1</v>
      </c>
      <c r="K5172">
        <v>1</v>
      </c>
      <c r="M5172" t="s">
        <v>468</v>
      </c>
    </row>
    <row r="5173" spans="1:13" hidden="1">
      <c r="A5173" t="s">
        <v>297</v>
      </c>
      <c r="B5173" t="s">
        <v>173</v>
      </c>
      <c r="C5173" t="s">
        <v>292</v>
      </c>
      <c r="D5173">
        <v>1</v>
      </c>
      <c r="E5173">
        <v>1</v>
      </c>
      <c r="F5173">
        <v>1</v>
      </c>
      <c r="G5173">
        <v>1</v>
      </c>
      <c r="H5173">
        <v>1</v>
      </c>
      <c r="I5173">
        <v>1</v>
      </c>
      <c r="J5173">
        <v>1</v>
      </c>
      <c r="K5173">
        <v>1</v>
      </c>
      <c r="M5173" t="s">
        <v>468</v>
      </c>
    </row>
    <row r="5174" spans="1:13" hidden="1">
      <c r="A5174" t="s">
        <v>297</v>
      </c>
      <c r="B5174" t="s">
        <v>237</v>
      </c>
      <c r="C5174" t="s">
        <v>278</v>
      </c>
      <c r="D5174">
        <v>1</v>
      </c>
      <c r="E5174">
        <v>1</v>
      </c>
      <c r="F5174">
        <v>1</v>
      </c>
      <c r="G5174">
        <v>1</v>
      </c>
      <c r="H5174">
        <v>1</v>
      </c>
      <c r="I5174">
        <v>1</v>
      </c>
      <c r="J5174">
        <v>1</v>
      </c>
      <c r="K5174">
        <v>1</v>
      </c>
      <c r="M5174" t="s">
        <v>468</v>
      </c>
    </row>
    <row r="5175" spans="1:13" hidden="1">
      <c r="A5175" t="s">
        <v>297</v>
      </c>
      <c r="B5175" t="s">
        <v>237</v>
      </c>
      <c r="C5175" t="s">
        <v>279</v>
      </c>
      <c r="D5175">
        <v>1</v>
      </c>
      <c r="E5175">
        <v>1</v>
      </c>
      <c r="F5175">
        <v>1</v>
      </c>
      <c r="G5175">
        <v>1</v>
      </c>
      <c r="H5175">
        <v>1</v>
      </c>
      <c r="I5175">
        <v>1</v>
      </c>
      <c r="J5175">
        <v>1</v>
      </c>
      <c r="K5175">
        <v>1</v>
      </c>
      <c r="M5175" t="s">
        <v>468</v>
      </c>
    </row>
    <row r="5176" spans="1:13" hidden="1">
      <c r="A5176" t="s">
        <v>297</v>
      </c>
      <c r="B5176" t="s">
        <v>237</v>
      </c>
      <c r="C5176" t="s">
        <v>280</v>
      </c>
      <c r="D5176">
        <v>1</v>
      </c>
      <c r="E5176">
        <v>1</v>
      </c>
      <c r="F5176">
        <v>1</v>
      </c>
      <c r="G5176">
        <v>1</v>
      </c>
      <c r="H5176">
        <v>1</v>
      </c>
      <c r="I5176">
        <v>1</v>
      </c>
      <c r="J5176">
        <v>1</v>
      </c>
      <c r="K5176">
        <v>1</v>
      </c>
      <c r="M5176" t="s">
        <v>468</v>
      </c>
    </row>
    <row r="5177" spans="1:13" hidden="1">
      <c r="A5177" t="s">
        <v>297</v>
      </c>
      <c r="B5177" t="s">
        <v>237</v>
      </c>
      <c r="C5177" t="s">
        <v>277</v>
      </c>
      <c r="D5177">
        <v>1</v>
      </c>
      <c r="E5177">
        <v>1</v>
      </c>
      <c r="F5177">
        <v>1</v>
      </c>
      <c r="G5177">
        <v>1</v>
      </c>
      <c r="H5177">
        <v>1</v>
      </c>
      <c r="I5177">
        <v>1</v>
      </c>
      <c r="J5177">
        <v>1</v>
      </c>
      <c r="K5177">
        <v>1</v>
      </c>
      <c r="M5177" t="s">
        <v>468</v>
      </c>
    </row>
    <row r="5178" spans="1:13" hidden="1">
      <c r="A5178" t="s">
        <v>297</v>
      </c>
      <c r="B5178" t="s">
        <v>237</v>
      </c>
      <c r="C5178" t="s">
        <v>281</v>
      </c>
      <c r="D5178">
        <v>1</v>
      </c>
      <c r="E5178">
        <v>1</v>
      </c>
      <c r="F5178">
        <v>1</v>
      </c>
      <c r="G5178">
        <v>1</v>
      </c>
      <c r="H5178">
        <v>1</v>
      </c>
      <c r="I5178">
        <v>1</v>
      </c>
      <c r="J5178">
        <v>1</v>
      </c>
      <c r="K5178">
        <v>1</v>
      </c>
      <c r="M5178" t="s">
        <v>468</v>
      </c>
    </row>
    <row r="5179" spans="1:13" hidden="1">
      <c r="A5179" t="s">
        <v>297</v>
      </c>
      <c r="B5179" t="s">
        <v>237</v>
      </c>
      <c r="C5179" t="s">
        <v>282</v>
      </c>
      <c r="D5179">
        <v>1</v>
      </c>
      <c r="E5179">
        <v>1</v>
      </c>
      <c r="F5179">
        <v>1</v>
      </c>
      <c r="G5179">
        <v>1</v>
      </c>
      <c r="H5179">
        <v>1</v>
      </c>
      <c r="I5179">
        <v>1</v>
      </c>
      <c r="J5179">
        <v>1</v>
      </c>
      <c r="K5179">
        <v>1</v>
      </c>
      <c r="M5179" t="s">
        <v>468</v>
      </c>
    </row>
    <row r="5180" spans="1:13" hidden="1">
      <c r="A5180" t="s">
        <v>297</v>
      </c>
      <c r="B5180" t="s">
        <v>237</v>
      </c>
      <c r="C5180" t="s">
        <v>283</v>
      </c>
      <c r="D5180">
        <v>1</v>
      </c>
      <c r="E5180">
        <v>1</v>
      </c>
      <c r="F5180">
        <v>1</v>
      </c>
      <c r="G5180">
        <v>1</v>
      </c>
      <c r="H5180">
        <v>1</v>
      </c>
      <c r="I5180">
        <v>1</v>
      </c>
      <c r="J5180">
        <v>1</v>
      </c>
      <c r="K5180">
        <v>1</v>
      </c>
      <c r="M5180" t="s">
        <v>468</v>
      </c>
    </row>
    <row r="5181" spans="1:13" hidden="1">
      <c r="A5181" t="s">
        <v>297</v>
      </c>
      <c r="B5181" t="s">
        <v>237</v>
      </c>
      <c r="C5181" t="s">
        <v>284</v>
      </c>
      <c r="D5181">
        <v>1</v>
      </c>
      <c r="E5181">
        <v>1</v>
      </c>
      <c r="F5181">
        <v>1</v>
      </c>
      <c r="G5181">
        <v>1</v>
      </c>
      <c r="H5181">
        <v>1</v>
      </c>
      <c r="I5181">
        <v>1</v>
      </c>
      <c r="J5181">
        <v>1</v>
      </c>
      <c r="K5181">
        <v>1</v>
      </c>
      <c r="M5181" t="s">
        <v>468</v>
      </c>
    </row>
    <row r="5182" spans="1:13" hidden="1">
      <c r="A5182" t="s">
        <v>297</v>
      </c>
      <c r="B5182" t="s">
        <v>237</v>
      </c>
      <c r="C5182" t="s">
        <v>285</v>
      </c>
      <c r="D5182">
        <v>1</v>
      </c>
      <c r="E5182">
        <v>1</v>
      </c>
      <c r="F5182">
        <v>1</v>
      </c>
      <c r="G5182">
        <v>1</v>
      </c>
      <c r="H5182">
        <v>1</v>
      </c>
      <c r="I5182">
        <v>1</v>
      </c>
      <c r="J5182">
        <v>1</v>
      </c>
      <c r="K5182">
        <v>1</v>
      </c>
      <c r="M5182" t="s">
        <v>468</v>
      </c>
    </row>
    <row r="5183" spans="1:13" hidden="1">
      <c r="A5183" t="s">
        <v>297</v>
      </c>
      <c r="B5183" t="s">
        <v>237</v>
      </c>
      <c r="C5183" t="s">
        <v>286</v>
      </c>
      <c r="D5183">
        <v>1</v>
      </c>
      <c r="E5183">
        <v>1</v>
      </c>
      <c r="F5183">
        <v>1</v>
      </c>
      <c r="G5183">
        <v>1</v>
      </c>
      <c r="H5183">
        <v>1</v>
      </c>
      <c r="I5183">
        <v>1</v>
      </c>
      <c r="J5183">
        <v>1</v>
      </c>
      <c r="K5183">
        <v>1</v>
      </c>
      <c r="M5183" t="s">
        <v>468</v>
      </c>
    </row>
    <row r="5184" spans="1:13" hidden="1">
      <c r="A5184" t="s">
        <v>297</v>
      </c>
      <c r="B5184" t="s">
        <v>237</v>
      </c>
      <c r="C5184" t="s">
        <v>287</v>
      </c>
      <c r="D5184">
        <v>1</v>
      </c>
      <c r="E5184">
        <v>1</v>
      </c>
      <c r="F5184">
        <v>1</v>
      </c>
      <c r="G5184">
        <v>1</v>
      </c>
      <c r="H5184">
        <v>1</v>
      </c>
      <c r="I5184">
        <v>1</v>
      </c>
      <c r="J5184">
        <v>1</v>
      </c>
      <c r="K5184">
        <v>1</v>
      </c>
      <c r="M5184" t="s">
        <v>468</v>
      </c>
    </row>
    <row r="5185" spans="1:13" hidden="1">
      <c r="A5185" t="s">
        <v>297</v>
      </c>
      <c r="B5185" t="s">
        <v>237</v>
      </c>
      <c r="C5185" t="s">
        <v>288</v>
      </c>
      <c r="D5185">
        <v>1</v>
      </c>
      <c r="E5185">
        <v>1</v>
      </c>
      <c r="F5185">
        <v>1</v>
      </c>
      <c r="G5185">
        <v>1</v>
      </c>
      <c r="H5185">
        <v>1</v>
      </c>
      <c r="I5185">
        <v>1</v>
      </c>
      <c r="J5185">
        <v>1</v>
      </c>
      <c r="K5185">
        <v>1</v>
      </c>
      <c r="M5185" t="s">
        <v>468</v>
      </c>
    </row>
    <row r="5186" spans="1:13" hidden="1">
      <c r="A5186" t="s">
        <v>297</v>
      </c>
      <c r="B5186" t="s">
        <v>237</v>
      </c>
      <c r="C5186" t="s">
        <v>289</v>
      </c>
      <c r="D5186">
        <v>1</v>
      </c>
      <c r="E5186">
        <v>1</v>
      </c>
      <c r="F5186">
        <v>1</v>
      </c>
      <c r="G5186">
        <v>1</v>
      </c>
      <c r="H5186">
        <v>1</v>
      </c>
      <c r="I5186">
        <v>1</v>
      </c>
      <c r="J5186">
        <v>1</v>
      </c>
      <c r="K5186">
        <v>1</v>
      </c>
      <c r="M5186" t="s">
        <v>468</v>
      </c>
    </row>
    <row r="5187" spans="1:13" hidden="1">
      <c r="A5187" t="s">
        <v>297</v>
      </c>
      <c r="B5187" t="s">
        <v>237</v>
      </c>
      <c r="C5187" t="s">
        <v>290</v>
      </c>
      <c r="D5187">
        <v>1</v>
      </c>
      <c r="E5187">
        <v>1</v>
      </c>
      <c r="F5187">
        <v>1</v>
      </c>
      <c r="G5187">
        <v>1</v>
      </c>
      <c r="H5187">
        <v>1</v>
      </c>
      <c r="I5187">
        <v>1</v>
      </c>
      <c r="J5187">
        <v>1</v>
      </c>
      <c r="K5187">
        <v>1</v>
      </c>
      <c r="M5187" t="s">
        <v>468</v>
      </c>
    </row>
    <row r="5188" spans="1:13" hidden="1">
      <c r="A5188" t="s">
        <v>297</v>
      </c>
      <c r="B5188" t="s">
        <v>237</v>
      </c>
      <c r="C5188" t="s">
        <v>291</v>
      </c>
      <c r="D5188">
        <v>1</v>
      </c>
      <c r="E5188">
        <v>1</v>
      </c>
      <c r="F5188">
        <v>1</v>
      </c>
      <c r="G5188">
        <v>1</v>
      </c>
      <c r="H5188">
        <v>1</v>
      </c>
      <c r="I5188">
        <v>1</v>
      </c>
      <c r="J5188">
        <v>1</v>
      </c>
      <c r="K5188">
        <v>1</v>
      </c>
      <c r="M5188" t="s">
        <v>468</v>
      </c>
    </row>
    <row r="5189" spans="1:13" hidden="1">
      <c r="A5189" t="s">
        <v>297</v>
      </c>
      <c r="B5189" t="s">
        <v>237</v>
      </c>
      <c r="C5189" t="s">
        <v>292</v>
      </c>
      <c r="D5189">
        <v>1</v>
      </c>
      <c r="E5189">
        <v>1</v>
      </c>
      <c r="F5189">
        <v>1</v>
      </c>
      <c r="G5189">
        <v>1</v>
      </c>
      <c r="H5189">
        <v>1</v>
      </c>
      <c r="I5189">
        <v>1</v>
      </c>
      <c r="J5189">
        <v>1</v>
      </c>
      <c r="K5189">
        <v>1</v>
      </c>
      <c r="M5189" t="s">
        <v>468</v>
      </c>
    </row>
    <row r="5190" spans="1:13" hidden="1">
      <c r="A5190" t="s">
        <v>297</v>
      </c>
      <c r="B5190" t="s">
        <v>322</v>
      </c>
      <c r="C5190" t="s">
        <v>278</v>
      </c>
      <c r="D5190">
        <v>1</v>
      </c>
      <c r="E5190">
        <v>1</v>
      </c>
      <c r="F5190">
        <v>1</v>
      </c>
      <c r="G5190">
        <v>1</v>
      </c>
      <c r="H5190">
        <v>1</v>
      </c>
      <c r="I5190">
        <v>1</v>
      </c>
      <c r="J5190">
        <v>1</v>
      </c>
      <c r="K5190">
        <v>1</v>
      </c>
      <c r="M5190" t="s">
        <v>468</v>
      </c>
    </row>
    <row r="5191" spans="1:13" hidden="1">
      <c r="A5191" t="s">
        <v>297</v>
      </c>
      <c r="B5191" t="s">
        <v>322</v>
      </c>
      <c r="C5191" t="s">
        <v>279</v>
      </c>
      <c r="D5191">
        <v>1</v>
      </c>
      <c r="E5191">
        <v>1</v>
      </c>
      <c r="F5191">
        <v>1</v>
      </c>
      <c r="G5191">
        <v>1</v>
      </c>
      <c r="H5191">
        <v>1</v>
      </c>
      <c r="I5191">
        <v>1</v>
      </c>
      <c r="J5191">
        <v>1</v>
      </c>
      <c r="K5191">
        <v>1</v>
      </c>
      <c r="M5191" t="s">
        <v>468</v>
      </c>
    </row>
    <row r="5192" spans="1:13" hidden="1">
      <c r="A5192" t="s">
        <v>297</v>
      </c>
      <c r="B5192" t="s">
        <v>322</v>
      </c>
      <c r="C5192" t="s">
        <v>280</v>
      </c>
      <c r="D5192">
        <v>1</v>
      </c>
      <c r="E5192">
        <v>1</v>
      </c>
      <c r="F5192">
        <v>1</v>
      </c>
      <c r="G5192">
        <v>1</v>
      </c>
      <c r="H5192">
        <v>1</v>
      </c>
      <c r="I5192">
        <v>1</v>
      </c>
      <c r="J5192">
        <v>1</v>
      </c>
      <c r="K5192">
        <v>1</v>
      </c>
      <c r="M5192" t="s">
        <v>468</v>
      </c>
    </row>
    <row r="5193" spans="1:13" hidden="1">
      <c r="A5193" t="s">
        <v>297</v>
      </c>
      <c r="B5193" t="s">
        <v>322</v>
      </c>
      <c r="C5193" t="s">
        <v>277</v>
      </c>
      <c r="D5193">
        <v>1</v>
      </c>
      <c r="E5193">
        <v>1</v>
      </c>
      <c r="F5193">
        <v>1</v>
      </c>
      <c r="G5193">
        <v>1</v>
      </c>
      <c r="H5193">
        <v>1</v>
      </c>
      <c r="I5193">
        <v>1</v>
      </c>
      <c r="J5193">
        <v>1</v>
      </c>
      <c r="K5193">
        <v>1</v>
      </c>
      <c r="M5193" t="s">
        <v>468</v>
      </c>
    </row>
    <row r="5194" spans="1:13" hidden="1">
      <c r="A5194" t="s">
        <v>297</v>
      </c>
      <c r="B5194" t="s">
        <v>322</v>
      </c>
      <c r="C5194" t="s">
        <v>281</v>
      </c>
      <c r="D5194">
        <v>1</v>
      </c>
      <c r="E5194">
        <v>1</v>
      </c>
      <c r="F5194">
        <v>1</v>
      </c>
      <c r="G5194">
        <v>1</v>
      </c>
      <c r="H5194">
        <v>1</v>
      </c>
      <c r="I5194">
        <v>1</v>
      </c>
      <c r="J5194">
        <v>1</v>
      </c>
      <c r="K5194">
        <v>1</v>
      </c>
      <c r="M5194" t="s">
        <v>468</v>
      </c>
    </row>
    <row r="5195" spans="1:13" hidden="1">
      <c r="A5195" t="s">
        <v>297</v>
      </c>
      <c r="B5195" t="s">
        <v>322</v>
      </c>
      <c r="C5195" t="s">
        <v>282</v>
      </c>
      <c r="D5195">
        <v>1</v>
      </c>
      <c r="E5195">
        <v>1</v>
      </c>
      <c r="F5195">
        <v>1</v>
      </c>
      <c r="G5195">
        <v>1</v>
      </c>
      <c r="H5195">
        <v>1</v>
      </c>
      <c r="I5195">
        <v>1</v>
      </c>
      <c r="J5195">
        <v>1</v>
      </c>
      <c r="K5195">
        <v>1</v>
      </c>
      <c r="M5195" t="s">
        <v>468</v>
      </c>
    </row>
    <row r="5196" spans="1:13" hidden="1">
      <c r="A5196" t="s">
        <v>297</v>
      </c>
      <c r="B5196" t="s">
        <v>322</v>
      </c>
      <c r="C5196" t="s">
        <v>283</v>
      </c>
      <c r="D5196">
        <v>1</v>
      </c>
      <c r="E5196">
        <v>1</v>
      </c>
      <c r="F5196">
        <v>1</v>
      </c>
      <c r="G5196">
        <v>1</v>
      </c>
      <c r="H5196">
        <v>1</v>
      </c>
      <c r="I5196">
        <v>1</v>
      </c>
      <c r="J5196">
        <v>1</v>
      </c>
      <c r="K5196">
        <v>1</v>
      </c>
      <c r="M5196" t="s">
        <v>468</v>
      </c>
    </row>
    <row r="5197" spans="1:13" hidden="1">
      <c r="A5197" t="s">
        <v>297</v>
      </c>
      <c r="B5197" t="s">
        <v>322</v>
      </c>
      <c r="C5197" t="s">
        <v>284</v>
      </c>
      <c r="D5197">
        <v>1</v>
      </c>
      <c r="E5197">
        <v>1</v>
      </c>
      <c r="F5197">
        <v>1</v>
      </c>
      <c r="G5197">
        <v>1</v>
      </c>
      <c r="H5197">
        <v>1</v>
      </c>
      <c r="I5197">
        <v>1</v>
      </c>
      <c r="J5197">
        <v>1</v>
      </c>
      <c r="K5197">
        <v>1</v>
      </c>
      <c r="M5197" t="s">
        <v>468</v>
      </c>
    </row>
    <row r="5198" spans="1:13" hidden="1">
      <c r="A5198" t="s">
        <v>297</v>
      </c>
      <c r="B5198" t="s">
        <v>322</v>
      </c>
      <c r="C5198" t="s">
        <v>285</v>
      </c>
      <c r="D5198">
        <v>1</v>
      </c>
      <c r="E5198">
        <v>1</v>
      </c>
      <c r="F5198">
        <v>1</v>
      </c>
      <c r="G5198">
        <v>1</v>
      </c>
      <c r="H5198">
        <v>1</v>
      </c>
      <c r="I5198">
        <v>1</v>
      </c>
      <c r="J5198">
        <v>1</v>
      </c>
      <c r="K5198">
        <v>1</v>
      </c>
      <c r="M5198" t="s">
        <v>468</v>
      </c>
    </row>
    <row r="5199" spans="1:13" hidden="1">
      <c r="A5199" t="s">
        <v>297</v>
      </c>
      <c r="B5199" t="s">
        <v>322</v>
      </c>
      <c r="C5199" t="s">
        <v>286</v>
      </c>
      <c r="D5199">
        <v>1</v>
      </c>
      <c r="E5199">
        <v>1</v>
      </c>
      <c r="F5199">
        <v>1</v>
      </c>
      <c r="G5199">
        <v>1</v>
      </c>
      <c r="H5199">
        <v>1</v>
      </c>
      <c r="I5199">
        <v>1</v>
      </c>
      <c r="J5199">
        <v>1</v>
      </c>
      <c r="K5199">
        <v>1</v>
      </c>
      <c r="M5199" t="s">
        <v>468</v>
      </c>
    </row>
    <row r="5200" spans="1:13" hidden="1">
      <c r="A5200" t="s">
        <v>297</v>
      </c>
      <c r="B5200" t="s">
        <v>322</v>
      </c>
      <c r="C5200" t="s">
        <v>287</v>
      </c>
      <c r="D5200">
        <v>1</v>
      </c>
      <c r="E5200">
        <v>1</v>
      </c>
      <c r="F5200">
        <v>1</v>
      </c>
      <c r="G5200">
        <v>1</v>
      </c>
      <c r="H5200">
        <v>1</v>
      </c>
      <c r="I5200">
        <v>1</v>
      </c>
      <c r="J5200">
        <v>1</v>
      </c>
      <c r="K5200">
        <v>1</v>
      </c>
      <c r="M5200" t="s">
        <v>468</v>
      </c>
    </row>
    <row r="5201" spans="1:13" hidden="1">
      <c r="A5201" t="s">
        <v>297</v>
      </c>
      <c r="B5201" t="s">
        <v>322</v>
      </c>
      <c r="C5201" t="s">
        <v>288</v>
      </c>
      <c r="D5201">
        <v>1</v>
      </c>
      <c r="E5201">
        <v>1</v>
      </c>
      <c r="F5201">
        <v>1</v>
      </c>
      <c r="G5201">
        <v>1</v>
      </c>
      <c r="H5201">
        <v>1</v>
      </c>
      <c r="I5201">
        <v>1</v>
      </c>
      <c r="J5201">
        <v>1</v>
      </c>
      <c r="K5201">
        <v>1</v>
      </c>
      <c r="M5201" t="s">
        <v>468</v>
      </c>
    </row>
    <row r="5202" spans="1:13" hidden="1">
      <c r="A5202" t="s">
        <v>297</v>
      </c>
      <c r="B5202" t="s">
        <v>322</v>
      </c>
      <c r="C5202" t="s">
        <v>289</v>
      </c>
      <c r="D5202">
        <v>1</v>
      </c>
      <c r="E5202">
        <v>1</v>
      </c>
      <c r="F5202">
        <v>1</v>
      </c>
      <c r="G5202">
        <v>1</v>
      </c>
      <c r="H5202">
        <v>1</v>
      </c>
      <c r="I5202">
        <v>1</v>
      </c>
      <c r="J5202">
        <v>1</v>
      </c>
      <c r="K5202">
        <v>1</v>
      </c>
      <c r="M5202" t="s">
        <v>468</v>
      </c>
    </row>
    <row r="5203" spans="1:13" hidden="1">
      <c r="A5203" t="s">
        <v>297</v>
      </c>
      <c r="B5203" t="s">
        <v>322</v>
      </c>
      <c r="C5203" t="s">
        <v>290</v>
      </c>
      <c r="D5203">
        <v>1</v>
      </c>
      <c r="E5203">
        <v>1</v>
      </c>
      <c r="F5203">
        <v>1</v>
      </c>
      <c r="G5203">
        <v>1</v>
      </c>
      <c r="H5203">
        <v>1</v>
      </c>
      <c r="I5203">
        <v>1</v>
      </c>
      <c r="J5203">
        <v>1</v>
      </c>
      <c r="K5203">
        <v>1</v>
      </c>
      <c r="M5203" t="s">
        <v>468</v>
      </c>
    </row>
    <row r="5204" spans="1:13" hidden="1">
      <c r="A5204" t="s">
        <v>297</v>
      </c>
      <c r="B5204" t="s">
        <v>322</v>
      </c>
      <c r="C5204" t="s">
        <v>291</v>
      </c>
      <c r="D5204">
        <v>1</v>
      </c>
      <c r="E5204">
        <v>1</v>
      </c>
      <c r="F5204">
        <v>1</v>
      </c>
      <c r="G5204">
        <v>1</v>
      </c>
      <c r="H5204">
        <v>1</v>
      </c>
      <c r="I5204">
        <v>1</v>
      </c>
      <c r="J5204">
        <v>1</v>
      </c>
      <c r="K5204">
        <v>1</v>
      </c>
      <c r="M5204" t="s">
        <v>468</v>
      </c>
    </row>
    <row r="5205" spans="1:13" hidden="1">
      <c r="A5205" t="s">
        <v>297</v>
      </c>
      <c r="B5205" t="s">
        <v>322</v>
      </c>
      <c r="C5205" t="s">
        <v>292</v>
      </c>
      <c r="D5205">
        <v>1</v>
      </c>
      <c r="E5205">
        <v>1</v>
      </c>
      <c r="F5205">
        <v>1</v>
      </c>
      <c r="G5205">
        <v>1</v>
      </c>
      <c r="H5205">
        <v>1</v>
      </c>
      <c r="I5205">
        <v>1</v>
      </c>
      <c r="J5205">
        <v>1</v>
      </c>
      <c r="K5205">
        <v>1</v>
      </c>
      <c r="M5205" t="s">
        <v>468</v>
      </c>
    </row>
    <row r="5206" spans="1:13" hidden="1">
      <c r="A5206" t="s">
        <v>297</v>
      </c>
      <c r="B5206" t="s">
        <v>321</v>
      </c>
      <c r="C5206" t="s">
        <v>278</v>
      </c>
      <c r="D5206">
        <v>1</v>
      </c>
      <c r="E5206">
        <v>1</v>
      </c>
      <c r="F5206">
        <v>1</v>
      </c>
      <c r="G5206">
        <v>1</v>
      </c>
      <c r="H5206">
        <v>1</v>
      </c>
      <c r="I5206">
        <v>1</v>
      </c>
      <c r="J5206">
        <v>1</v>
      </c>
      <c r="K5206">
        <v>1</v>
      </c>
      <c r="M5206" t="s">
        <v>468</v>
      </c>
    </row>
    <row r="5207" spans="1:13" hidden="1">
      <c r="A5207" t="s">
        <v>297</v>
      </c>
      <c r="B5207" t="s">
        <v>321</v>
      </c>
      <c r="C5207" t="s">
        <v>279</v>
      </c>
      <c r="D5207">
        <v>1</v>
      </c>
      <c r="E5207">
        <v>1</v>
      </c>
      <c r="F5207">
        <v>1</v>
      </c>
      <c r="G5207">
        <v>1</v>
      </c>
      <c r="H5207">
        <v>1</v>
      </c>
      <c r="I5207">
        <v>1</v>
      </c>
      <c r="J5207">
        <v>1</v>
      </c>
      <c r="K5207">
        <v>1</v>
      </c>
      <c r="M5207" t="s">
        <v>468</v>
      </c>
    </row>
    <row r="5208" spans="1:13" hidden="1">
      <c r="A5208" t="s">
        <v>297</v>
      </c>
      <c r="B5208" t="s">
        <v>321</v>
      </c>
      <c r="C5208" t="s">
        <v>280</v>
      </c>
      <c r="D5208">
        <v>1</v>
      </c>
      <c r="E5208">
        <v>1</v>
      </c>
      <c r="F5208">
        <v>1</v>
      </c>
      <c r="G5208">
        <v>1</v>
      </c>
      <c r="H5208">
        <v>1</v>
      </c>
      <c r="I5208">
        <v>1</v>
      </c>
      <c r="J5208">
        <v>1</v>
      </c>
      <c r="K5208">
        <v>1</v>
      </c>
      <c r="M5208" t="s">
        <v>468</v>
      </c>
    </row>
    <row r="5209" spans="1:13" hidden="1">
      <c r="A5209" t="s">
        <v>297</v>
      </c>
      <c r="B5209" t="s">
        <v>321</v>
      </c>
      <c r="C5209" t="s">
        <v>277</v>
      </c>
      <c r="D5209">
        <v>1</v>
      </c>
      <c r="E5209">
        <v>1</v>
      </c>
      <c r="F5209">
        <v>1</v>
      </c>
      <c r="G5209">
        <v>1</v>
      </c>
      <c r="H5209">
        <v>1</v>
      </c>
      <c r="I5209">
        <v>1</v>
      </c>
      <c r="J5209">
        <v>1</v>
      </c>
      <c r="K5209">
        <v>1</v>
      </c>
      <c r="M5209" t="s">
        <v>468</v>
      </c>
    </row>
    <row r="5210" spans="1:13" hidden="1">
      <c r="A5210" t="s">
        <v>297</v>
      </c>
      <c r="B5210" t="s">
        <v>321</v>
      </c>
      <c r="C5210" t="s">
        <v>281</v>
      </c>
      <c r="D5210">
        <v>1</v>
      </c>
      <c r="E5210">
        <v>1</v>
      </c>
      <c r="F5210">
        <v>1</v>
      </c>
      <c r="G5210">
        <v>1</v>
      </c>
      <c r="H5210">
        <v>1</v>
      </c>
      <c r="I5210">
        <v>1</v>
      </c>
      <c r="J5210">
        <v>1</v>
      </c>
      <c r="K5210">
        <v>1</v>
      </c>
      <c r="M5210" t="s">
        <v>468</v>
      </c>
    </row>
    <row r="5211" spans="1:13" hidden="1">
      <c r="A5211" t="s">
        <v>297</v>
      </c>
      <c r="B5211" t="s">
        <v>321</v>
      </c>
      <c r="C5211" t="s">
        <v>282</v>
      </c>
      <c r="D5211">
        <v>1</v>
      </c>
      <c r="E5211">
        <v>1</v>
      </c>
      <c r="F5211">
        <v>1</v>
      </c>
      <c r="G5211">
        <v>1</v>
      </c>
      <c r="H5211">
        <v>1</v>
      </c>
      <c r="I5211">
        <v>1</v>
      </c>
      <c r="J5211">
        <v>1</v>
      </c>
      <c r="K5211">
        <v>1</v>
      </c>
      <c r="M5211" t="s">
        <v>468</v>
      </c>
    </row>
    <row r="5212" spans="1:13" hidden="1">
      <c r="A5212" t="s">
        <v>297</v>
      </c>
      <c r="B5212" t="s">
        <v>321</v>
      </c>
      <c r="C5212" t="s">
        <v>283</v>
      </c>
      <c r="D5212">
        <v>1</v>
      </c>
      <c r="E5212">
        <v>1</v>
      </c>
      <c r="F5212">
        <v>1</v>
      </c>
      <c r="G5212">
        <v>1</v>
      </c>
      <c r="H5212">
        <v>1</v>
      </c>
      <c r="I5212">
        <v>1</v>
      </c>
      <c r="J5212">
        <v>1</v>
      </c>
      <c r="K5212">
        <v>1</v>
      </c>
      <c r="M5212" t="s">
        <v>468</v>
      </c>
    </row>
    <row r="5213" spans="1:13" hidden="1">
      <c r="A5213" t="s">
        <v>297</v>
      </c>
      <c r="B5213" t="s">
        <v>321</v>
      </c>
      <c r="C5213" t="s">
        <v>284</v>
      </c>
      <c r="D5213">
        <v>1</v>
      </c>
      <c r="E5213">
        <v>1</v>
      </c>
      <c r="F5213">
        <v>1</v>
      </c>
      <c r="G5213">
        <v>1</v>
      </c>
      <c r="H5213">
        <v>1</v>
      </c>
      <c r="I5213">
        <v>1</v>
      </c>
      <c r="J5213">
        <v>1</v>
      </c>
      <c r="K5213">
        <v>1</v>
      </c>
      <c r="M5213" t="s">
        <v>468</v>
      </c>
    </row>
    <row r="5214" spans="1:13" hidden="1">
      <c r="A5214" t="s">
        <v>297</v>
      </c>
      <c r="B5214" t="s">
        <v>321</v>
      </c>
      <c r="C5214" t="s">
        <v>285</v>
      </c>
      <c r="D5214">
        <v>1</v>
      </c>
      <c r="E5214">
        <v>1</v>
      </c>
      <c r="F5214">
        <v>1</v>
      </c>
      <c r="G5214">
        <v>1</v>
      </c>
      <c r="H5214">
        <v>1</v>
      </c>
      <c r="I5214">
        <v>1</v>
      </c>
      <c r="J5214">
        <v>1</v>
      </c>
      <c r="K5214">
        <v>1</v>
      </c>
      <c r="M5214" t="s">
        <v>468</v>
      </c>
    </row>
    <row r="5215" spans="1:13" hidden="1">
      <c r="A5215" t="s">
        <v>297</v>
      </c>
      <c r="B5215" t="s">
        <v>321</v>
      </c>
      <c r="C5215" t="s">
        <v>286</v>
      </c>
      <c r="D5215">
        <v>1</v>
      </c>
      <c r="E5215">
        <v>1</v>
      </c>
      <c r="F5215">
        <v>1</v>
      </c>
      <c r="G5215">
        <v>1</v>
      </c>
      <c r="H5215">
        <v>1</v>
      </c>
      <c r="I5215">
        <v>1</v>
      </c>
      <c r="J5215">
        <v>1</v>
      </c>
      <c r="K5215">
        <v>1</v>
      </c>
      <c r="M5215" t="s">
        <v>468</v>
      </c>
    </row>
    <row r="5216" spans="1:13" hidden="1">
      <c r="A5216" t="s">
        <v>297</v>
      </c>
      <c r="B5216" t="s">
        <v>321</v>
      </c>
      <c r="C5216" t="s">
        <v>287</v>
      </c>
      <c r="D5216">
        <v>1</v>
      </c>
      <c r="E5216">
        <v>1</v>
      </c>
      <c r="F5216">
        <v>1</v>
      </c>
      <c r="G5216">
        <v>1</v>
      </c>
      <c r="H5216">
        <v>1</v>
      </c>
      <c r="I5216">
        <v>1</v>
      </c>
      <c r="J5216">
        <v>1</v>
      </c>
      <c r="K5216">
        <v>1</v>
      </c>
      <c r="M5216" t="s">
        <v>468</v>
      </c>
    </row>
    <row r="5217" spans="1:13" hidden="1">
      <c r="A5217" t="s">
        <v>297</v>
      </c>
      <c r="B5217" t="s">
        <v>321</v>
      </c>
      <c r="C5217" t="s">
        <v>288</v>
      </c>
      <c r="D5217">
        <v>1</v>
      </c>
      <c r="E5217">
        <v>1</v>
      </c>
      <c r="F5217">
        <v>1</v>
      </c>
      <c r="G5217">
        <v>1</v>
      </c>
      <c r="H5217">
        <v>1</v>
      </c>
      <c r="I5217">
        <v>1</v>
      </c>
      <c r="J5217">
        <v>1</v>
      </c>
      <c r="K5217">
        <v>1</v>
      </c>
      <c r="M5217" t="s">
        <v>468</v>
      </c>
    </row>
    <row r="5218" spans="1:13" hidden="1">
      <c r="A5218" t="s">
        <v>297</v>
      </c>
      <c r="B5218" t="s">
        <v>321</v>
      </c>
      <c r="C5218" t="s">
        <v>289</v>
      </c>
      <c r="D5218">
        <v>1</v>
      </c>
      <c r="E5218">
        <v>1</v>
      </c>
      <c r="F5218">
        <v>1</v>
      </c>
      <c r="G5218">
        <v>1</v>
      </c>
      <c r="H5218">
        <v>1</v>
      </c>
      <c r="I5218">
        <v>1</v>
      </c>
      <c r="J5218">
        <v>1</v>
      </c>
      <c r="K5218">
        <v>1</v>
      </c>
      <c r="M5218" t="s">
        <v>468</v>
      </c>
    </row>
    <row r="5219" spans="1:13" hidden="1">
      <c r="A5219" t="s">
        <v>297</v>
      </c>
      <c r="B5219" t="s">
        <v>321</v>
      </c>
      <c r="C5219" t="s">
        <v>290</v>
      </c>
      <c r="D5219">
        <v>1</v>
      </c>
      <c r="E5219">
        <v>1</v>
      </c>
      <c r="F5219">
        <v>1</v>
      </c>
      <c r="G5219">
        <v>1</v>
      </c>
      <c r="H5219">
        <v>1</v>
      </c>
      <c r="I5219">
        <v>1</v>
      </c>
      <c r="J5219">
        <v>1</v>
      </c>
      <c r="K5219">
        <v>1</v>
      </c>
      <c r="M5219" t="s">
        <v>468</v>
      </c>
    </row>
    <row r="5220" spans="1:13" hidden="1">
      <c r="A5220" t="s">
        <v>297</v>
      </c>
      <c r="B5220" t="s">
        <v>321</v>
      </c>
      <c r="C5220" t="s">
        <v>291</v>
      </c>
      <c r="D5220">
        <v>1</v>
      </c>
      <c r="E5220">
        <v>1</v>
      </c>
      <c r="F5220">
        <v>1</v>
      </c>
      <c r="G5220">
        <v>1</v>
      </c>
      <c r="H5220">
        <v>1</v>
      </c>
      <c r="I5220">
        <v>1</v>
      </c>
      <c r="J5220">
        <v>1</v>
      </c>
      <c r="K5220">
        <v>1</v>
      </c>
      <c r="M5220" t="s">
        <v>468</v>
      </c>
    </row>
    <row r="5221" spans="1:13" hidden="1">
      <c r="A5221" t="s">
        <v>297</v>
      </c>
      <c r="B5221" t="s">
        <v>321</v>
      </c>
      <c r="C5221" t="s">
        <v>292</v>
      </c>
      <c r="D5221">
        <v>1</v>
      </c>
      <c r="E5221">
        <v>1</v>
      </c>
      <c r="F5221">
        <v>1</v>
      </c>
      <c r="G5221">
        <v>1</v>
      </c>
      <c r="H5221">
        <v>1</v>
      </c>
      <c r="I5221">
        <v>1</v>
      </c>
      <c r="J5221">
        <v>1</v>
      </c>
      <c r="K5221">
        <v>1</v>
      </c>
      <c r="M5221" t="s">
        <v>468</v>
      </c>
    </row>
    <row r="5222" spans="1:13" hidden="1">
      <c r="A5222" t="s">
        <v>297</v>
      </c>
      <c r="B5222" t="s">
        <v>320</v>
      </c>
      <c r="C5222" t="s">
        <v>278</v>
      </c>
      <c r="D5222">
        <v>1</v>
      </c>
      <c r="E5222">
        <v>1</v>
      </c>
      <c r="F5222">
        <v>1</v>
      </c>
      <c r="G5222">
        <v>1</v>
      </c>
      <c r="H5222">
        <v>1</v>
      </c>
      <c r="I5222">
        <v>1</v>
      </c>
      <c r="J5222">
        <v>1</v>
      </c>
      <c r="K5222">
        <v>1</v>
      </c>
      <c r="M5222" t="s">
        <v>468</v>
      </c>
    </row>
    <row r="5223" spans="1:13" hidden="1">
      <c r="A5223" t="s">
        <v>297</v>
      </c>
      <c r="B5223" t="s">
        <v>320</v>
      </c>
      <c r="C5223" t="s">
        <v>279</v>
      </c>
      <c r="D5223">
        <v>1</v>
      </c>
      <c r="E5223">
        <v>1</v>
      </c>
      <c r="F5223">
        <v>1</v>
      </c>
      <c r="G5223">
        <v>1</v>
      </c>
      <c r="H5223">
        <v>1</v>
      </c>
      <c r="I5223">
        <v>1</v>
      </c>
      <c r="J5223">
        <v>1</v>
      </c>
      <c r="K5223">
        <v>1</v>
      </c>
      <c r="M5223" t="s">
        <v>468</v>
      </c>
    </row>
    <row r="5224" spans="1:13" hidden="1">
      <c r="A5224" t="s">
        <v>297</v>
      </c>
      <c r="B5224" t="s">
        <v>320</v>
      </c>
      <c r="C5224" t="s">
        <v>280</v>
      </c>
      <c r="D5224">
        <v>1</v>
      </c>
      <c r="E5224">
        <v>1</v>
      </c>
      <c r="F5224">
        <v>1</v>
      </c>
      <c r="G5224">
        <v>1</v>
      </c>
      <c r="H5224">
        <v>1</v>
      </c>
      <c r="I5224">
        <v>1</v>
      </c>
      <c r="J5224">
        <v>1</v>
      </c>
      <c r="K5224">
        <v>1</v>
      </c>
      <c r="M5224" t="s">
        <v>468</v>
      </c>
    </row>
    <row r="5225" spans="1:13" hidden="1">
      <c r="A5225" t="s">
        <v>297</v>
      </c>
      <c r="B5225" t="s">
        <v>320</v>
      </c>
      <c r="C5225" t="s">
        <v>277</v>
      </c>
      <c r="D5225">
        <v>1</v>
      </c>
      <c r="E5225">
        <v>1</v>
      </c>
      <c r="F5225">
        <v>1</v>
      </c>
      <c r="G5225">
        <v>1</v>
      </c>
      <c r="H5225">
        <v>1</v>
      </c>
      <c r="I5225">
        <v>1</v>
      </c>
      <c r="J5225">
        <v>1</v>
      </c>
      <c r="K5225">
        <v>1</v>
      </c>
      <c r="M5225" t="s">
        <v>468</v>
      </c>
    </row>
    <row r="5226" spans="1:13" hidden="1">
      <c r="A5226" t="s">
        <v>297</v>
      </c>
      <c r="B5226" t="s">
        <v>320</v>
      </c>
      <c r="C5226" t="s">
        <v>281</v>
      </c>
      <c r="D5226">
        <v>1</v>
      </c>
      <c r="E5226">
        <v>1</v>
      </c>
      <c r="F5226">
        <v>1</v>
      </c>
      <c r="G5226">
        <v>1</v>
      </c>
      <c r="H5226">
        <v>1</v>
      </c>
      <c r="I5226">
        <v>1</v>
      </c>
      <c r="J5226">
        <v>1</v>
      </c>
      <c r="K5226">
        <v>1</v>
      </c>
      <c r="M5226" t="s">
        <v>468</v>
      </c>
    </row>
    <row r="5227" spans="1:13" hidden="1">
      <c r="A5227" t="s">
        <v>297</v>
      </c>
      <c r="B5227" t="s">
        <v>320</v>
      </c>
      <c r="C5227" t="s">
        <v>282</v>
      </c>
      <c r="D5227">
        <v>1</v>
      </c>
      <c r="E5227">
        <v>1</v>
      </c>
      <c r="F5227">
        <v>1</v>
      </c>
      <c r="G5227">
        <v>1</v>
      </c>
      <c r="H5227">
        <v>1</v>
      </c>
      <c r="I5227">
        <v>1</v>
      </c>
      <c r="J5227">
        <v>1</v>
      </c>
      <c r="K5227">
        <v>1</v>
      </c>
      <c r="M5227" t="s">
        <v>468</v>
      </c>
    </row>
    <row r="5228" spans="1:13" hidden="1">
      <c r="A5228" t="s">
        <v>297</v>
      </c>
      <c r="B5228" t="s">
        <v>320</v>
      </c>
      <c r="C5228" t="s">
        <v>283</v>
      </c>
      <c r="D5228">
        <v>1</v>
      </c>
      <c r="E5228">
        <v>1</v>
      </c>
      <c r="F5228">
        <v>1</v>
      </c>
      <c r="G5228">
        <v>1</v>
      </c>
      <c r="H5228">
        <v>1</v>
      </c>
      <c r="I5228">
        <v>1</v>
      </c>
      <c r="J5228">
        <v>1</v>
      </c>
      <c r="K5228">
        <v>1</v>
      </c>
      <c r="M5228" t="s">
        <v>468</v>
      </c>
    </row>
    <row r="5229" spans="1:13" hidden="1">
      <c r="A5229" t="s">
        <v>297</v>
      </c>
      <c r="B5229" t="s">
        <v>320</v>
      </c>
      <c r="C5229" t="s">
        <v>284</v>
      </c>
      <c r="D5229">
        <v>1</v>
      </c>
      <c r="E5229">
        <v>1</v>
      </c>
      <c r="F5229">
        <v>1</v>
      </c>
      <c r="G5229">
        <v>1</v>
      </c>
      <c r="H5229">
        <v>1</v>
      </c>
      <c r="I5229">
        <v>1</v>
      </c>
      <c r="J5229">
        <v>1</v>
      </c>
      <c r="K5229">
        <v>1</v>
      </c>
      <c r="M5229" t="s">
        <v>468</v>
      </c>
    </row>
    <row r="5230" spans="1:13" hidden="1">
      <c r="A5230" t="s">
        <v>297</v>
      </c>
      <c r="B5230" t="s">
        <v>320</v>
      </c>
      <c r="C5230" t="s">
        <v>285</v>
      </c>
      <c r="D5230">
        <v>1</v>
      </c>
      <c r="E5230">
        <v>1</v>
      </c>
      <c r="F5230">
        <v>1</v>
      </c>
      <c r="G5230">
        <v>1</v>
      </c>
      <c r="H5230">
        <v>1</v>
      </c>
      <c r="I5230">
        <v>1</v>
      </c>
      <c r="J5230">
        <v>1</v>
      </c>
      <c r="K5230">
        <v>1</v>
      </c>
      <c r="M5230" t="s">
        <v>468</v>
      </c>
    </row>
    <row r="5231" spans="1:13" hidden="1">
      <c r="A5231" t="s">
        <v>297</v>
      </c>
      <c r="B5231" t="s">
        <v>320</v>
      </c>
      <c r="C5231" t="s">
        <v>286</v>
      </c>
      <c r="D5231">
        <v>1</v>
      </c>
      <c r="E5231">
        <v>1</v>
      </c>
      <c r="F5231">
        <v>1</v>
      </c>
      <c r="G5231">
        <v>1</v>
      </c>
      <c r="H5231">
        <v>1</v>
      </c>
      <c r="I5231">
        <v>1</v>
      </c>
      <c r="J5231">
        <v>1</v>
      </c>
      <c r="K5231">
        <v>1</v>
      </c>
      <c r="M5231" t="s">
        <v>468</v>
      </c>
    </row>
    <row r="5232" spans="1:13" hidden="1">
      <c r="A5232" t="s">
        <v>297</v>
      </c>
      <c r="B5232" t="s">
        <v>320</v>
      </c>
      <c r="C5232" t="s">
        <v>287</v>
      </c>
      <c r="D5232">
        <v>1</v>
      </c>
      <c r="E5232">
        <v>1</v>
      </c>
      <c r="F5232">
        <v>1</v>
      </c>
      <c r="G5232">
        <v>1</v>
      </c>
      <c r="H5232">
        <v>1</v>
      </c>
      <c r="I5232">
        <v>1</v>
      </c>
      <c r="J5232">
        <v>1</v>
      </c>
      <c r="K5232">
        <v>1</v>
      </c>
      <c r="M5232" t="s">
        <v>468</v>
      </c>
    </row>
    <row r="5233" spans="1:13" hidden="1">
      <c r="A5233" t="s">
        <v>297</v>
      </c>
      <c r="B5233" t="s">
        <v>320</v>
      </c>
      <c r="C5233" t="s">
        <v>288</v>
      </c>
      <c r="D5233">
        <v>1</v>
      </c>
      <c r="E5233">
        <v>1</v>
      </c>
      <c r="F5233">
        <v>1</v>
      </c>
      <c r="G5233">
        <v>1</v>
      </c>
      <c r="H5233">
        <v>1</v>
      </c>
      <c r="I5233">
        <v>1</v>
      </c>
      <c r="J5233">
        <v>1</v>
      </c>
      <c r="K5233">
        <v>1</v>
      </c>
      <c r="M5233" t="s">
        <v>468</v>
      </c>
    </row>
    <row r="5234" spans="1:13" hidden="1">
      <c r="A5234" t="s">
        <v>297</v>
      </c>
      <c r="B5234" t="s">
        <v>320</v>
      </c>
      <c r="C5234" t="s">
        <v>289</v>
      </c>
      <c r="D5234">
        <v>1</v>
      </c>
      <c r="E5234">
        <v>1</v>
      </c>
      <c r="F5234">
        <v>1</v>
      </c>
      <c r="G5234">
        <v>1</v>
      </c>
      <c r="H5234">
        <v>1</v>
      </c>
      <c r="I5234">
        <v>1</v>
      </c>
      <c r="J5234">
        <v>1</v>
      </c>
      <c r="K5234">
        <v>1</v>
      </c>
      <c r="M5234" t="s">
        <v>468</v>
      </c>
    </row>
    <row r="5235" spans="1:13" hidden="1">
      <c r="A5235" t="s">
        <v>297</v>
      </c>
      <c r="B5235" t="s">
        <v>320</v>
      </c>
      <c r="C5235" t="s">
        <v>290</v>
      </c>
      <c r="D5235">
        <v>1</v>
      </c>
      <c r="E5235">
        <v>1</v>
      </c>
      <c r="F5235">
        <v>1</v>
      </c>
      <c r="G5235">
        <v>1</v>
      </c>
      <c r="H5235">
        <v>1</v>
      </c>
      <c r="I5235">
        <v>1</v>
      </c>
      <c r="J5235">
        <v>1</v>
      </c>
      <c r="K5235">
        <v>1</v>
      </c>
      <c r="M5235" t="s">
        <v>468</v>
      </c>
    </row>
    <row r="5236" spans="1:13" hidden="1">
      <c r="A5236" t="s">
        <v>297</v>
      </c>
      <c r="B5236" t="s">
        <v>320</v>
      </c>
      <c r="C5236" t="s">
        <v>291</v>
      </c>
      <c r="D5236">
        <v>1</v>
      </c>
      <c r="E5236">
        <v>1</v>
      </c>
      <c r="F5236">
        <v>1</v>
      </c>
      <c r="G5236">
        <v>1</v>
      </c>
      <c r="H5236">
        <v>1</v>
      </c>
      <c r="I5236">
        <v>1</v>
      </c>
      <c r="J5236">
        <v>1</v>
      </c>
      <c r="K5236">
        <v>1</v>
      </c>
      <c r="M5236" t="s">
        <v>468</v>
      </c>
    </row>
    <row r="5237" spans="1:13" hidden="1">
      <c r="A5237" t="s">
        <v>297</v>
      </c>
      <c r="B5237" t="s">
        <v>320</v>
      </c>
      <c r="C5237" t="s">
        <v>292</v>
      </c>
      <c r="D5237">
        <v>1</v>
      </c>
      <c r="E5237">
        <v>1</v>
      </c>
      <c r="F5237">
        <v>1</v>
      </c>
      <c r="G5237">
        <v>1</v>
      </c>
      <c r="H5237">
        <v>1</v>
      </c>
      <c r="I5237">
        <v>1</v>
      </c>
      <c r="J5237">
        <v>1</v>
      </c>
      <c r="K5237">
        <v>1</v>
      </c>
      <c r="M5237" t="s">
        <v>468</v>
      </c>
    </row>
    <row r="5238" spans="1:13" hidden="1">
      <c r="A5238" t="s">
        <v>297</v>
      </c>
      <c r="B5238" t="s">
        <v>323</v>
      </c>
      <c r="C5238" t="s">
        <v>278</v>
      </c>
      <c r="D5238">
        <v>1</v>
      </c>
      <c r="E5238">
        <v>1</v>
      </c>
      <c r="F5238">
        <v>1</v>
      </c>
      <c r="G5238">
        <v>1</v>
      </c>
      <c r="H5238">
        <v>1</v>
      </c>
      <c r="I5238">
        <v>1</v>
      </c>
      <c r="J5238">
        <v>1</v>
      </c>
      <c r="K5238">
        <v>1</v>
      </c>
      <c r="M5238" t="s">
        <v>468</v>
      </c>
    </row>
    <row r="5239" spans="1:13" hidden="1">
      <c r="A5239" t="s">
        <v>297</v>
      </c>
      <c r="B5239" t="s">
        <v>323</v>
      </c>
      <c r="C5239" t="s">
        <v>279</v>
      </c>
      <c r="D5239">
        <v>1</v>
      </c>
      <c r="E5239">
        <v>1</v>
      </c>
      <c r="F5239">
        <v>1</v>
      </c>
      <c r="G5239">
        <v>1</v>
      </c>
      <c r="H5239">
        <v>1</v>
      </c>
      <c r="I5239">
        <v>1</v>
      </c>
      <c r="J5239">
        <v>1</v>
      </c>
      <c r="K5239">
        <v>1</v>
      </c>
      <c r="M5239" t="s">
        <v>468</v>
      </c>
    </row>
    <row r="5240" spans="1:13" hidden="1">
      <c r="A5240" t="s">
        <v>297</v>
      </c>
      <c r="B5240" t="s">
        <v>323</v>
      </c>
      <c r="C5240" t="s">
        <v>280</v>
      </c>
      <c r="D5240">
        <v>1</v>
      </c>
      <c r="E5240">
        <v>1</v>
      </c>
      <c r="F5240">
        <v>1</v>
      </c>
      <c r="G5240">
        <v>1</v>
      </c>
      <c r="H5240">
        <v>1</v>
      </c>
      <c r="I5240">
        <v>1</v>
      </c>
      <c r="J5240">
        <v>1</v>
      </c>
      <c r="K5240">
        <v>1</v>
      </c>
      <c r="M5240" t="s">
        <v>468</v>
      </c>
    </row>
    <row r="5241" spans="1:13" hidden="1">
      <c r="A5241" t="s">
        <v>297</v>
      </c>
      <c r="B5241" t="s">
        <v>323</v>
      </c>
      <c r="C5241" t="s">
        <v>277</v>
      </c>
      <c r="D5241">
        <v>1</v>
      </c>
      <c r="E5241">
        <v>1</v>
      </c>
      <c r="F5241">
        <v>1</v>
      </c>
      <c r="G5241">
        <v>1</v>
      </c>
      <c r="H5241">
        <v>1</v>
      </c>
      <c r="I5241">
        <v>1</v>
      </c>
      <c r="J5241">
        <v>1</v>
      </c>
      <c r="K5241">
        <v>1</v>
      </c>
      <c r="M5241" t="s">
        <v>468</v>
      </c>
    </row>
    <row r="5242" spans="1:13" hidden="1">
      <c r="A5242" t="s">
        <v>297</v>
      </c>
      <c r="B5242" t="s">
        <v>323</v>
      </c>
      <c r="C5242" t="s">
        <v>281</v>
      </c>
      <c r="D5242">
        <v>1</v>
      </c>
      <c r="E5242">
        <v>1</v>
      </c>
      <c r="F5242">
        <v>1</v>
      </c>
      <c r="G5242">
        <v>1</v>
      </c>
      <c r="H5242">
        <v>1</v>
      </c>
      <c r="I5242">
        <v>1</v>
      </c>
      <c r="J5242">
        <v>1</v>
      </c>
      <c r="K5242">
        <v>1</v>
      </c>
      <c r="M5242" t="s">
        <v>468</v>
      </c>
    </row>
    <row r="5243" spans="1:13" hidden="1">
      <c r="A5243" t="s">
        <v>297</v>
      </c>
      <c r="B5243" t="s">
        <v>323</v>
      </c>
      <c r="C5243" t="s">
        <v>282</v>
      </c>
      <c r="D5243">
        <v>1</v>
      </c>
      <c r="E5243">
        <v>1</v>
      </c>
      <c r="F5243">
        <v>1</v>
      </c>
      <c r="G5243">
        <v>1</v>
      </c>
      <c r="H5243">
        <v>1</v>
      </c>
      <c r="I5243">
        <v>1</v>
      </c>
      <c r="J5243">
        <v>1</v>
      </c>
      <c r="K5243">
        <v>1</v>
      </c>
      <c r="M5243" t="s">
        <v>468</v>
      </c>
    </row>
    <row r="5244" spans="1:13" hidden="1">
      <c r="A5244" t="s">
        <v>297</v>
      </c>
      <c r="B5244" t="s">
        <v>323</v>
      </c>
      <c r="C5244" t="s">
        <v>283</v>
      </c>
      <c r="D5244">
        <v>1</v>
      </c>
      <c r="E5244">
        <v>1</v>
      </c>
      <c r="F5244">
        <v>1</v>
      </c>
      <c r="G5244">
        <v>1</v>
      </c>
      <c r="H5244">
        <v>1</v>
      </c>
      <c r="I5244">
        <v>1</v>
      </c>
      <c r="J5244">
        <v>1</v>
      </c>
      <c r="K5244">
        <v>1</v>
      </c>
      <c r="M5244" t="s">
        <v>468</v>
      </c>
    </row>
    <row r="5245" spans="1:13" hidden="1">
      <c r="A5245" t="s">
        <v>297</v>
      </c>
      <c r="B5245" t="s">
        <v>323</v>
      </c>
      <c r="C5245" t="s">
        <v>284</v>
      </c>
      <c r="D5245">
        <v>1</v>
      </c>
      <c r="E5245">
        <v>1</v>
      </c>
      <c r="F5245">
        <v>1</v>
      </c>
      <c r="G5245">
        <v>1</v>
      </c>
      <c r="H5245">
        <v>1</v>
      </c>
      <c r="I5245">
        <v>1</v>
      </c>
      <c r="J5245">
        <v>1</v>
      </c>
      <c r="K5245">
        <v>1</v>
      </c>
      <c r="M5245" t="s">
        <v>468</v>
      </c>
    </row>
    <row r="5246" spans="1:13" hidden="1">
      <c r="A5246" t="s">
        <v>297</v>
      </c>
      <c r="B5246" t="s">
        <v>323</v>
      </c>
      <c r="C5246" t="s">
        <v>285</v>
      </c>
      <c r="D5246">
        <v>1</v>
      </c>
      <c r="E5246">
        <v>1</v>
      </c>
      <c r="F5246">
        <v>1</v>
      </c>
      <c r="G5246">
        <v>1</v>
      </c>
      <c r="H5246">
        <v>1</v>
      </c>
      <c r="I5246">
        <v>1</v>
      </c>
      <c r="J5246">
        <v>1</v>
      </c>
      <c r="K5246">
        <v>1</v>
      </c>
      <c r="M5246" t="s">
        <v>468</v>
      </c>
    </row>
    <row r="5247" spans="1:13" hidden="1">
      <c r="A5247" t="s">
        <v>297</v>
      </c>
      <c r="B5247" t="s">
        <v>323</v>
      </c>
      <c r="C5247" t="s">
        <v>286</v>
      </c>
      <c r="D5247">
        <v>1</v>
      </c>
      <c r="E5247">
        <v>1</v>
      </c>
      <c r="F5247">
        <v>1</v>
      </c>
      <c r="G5247">
        <v>1</v>
      </c>
      <c r="H5247">
        <v>1</v>
      </c>
      <c r="I5247">
        <v>1</v>
      </c>
      <c r="J5247">
        <v>1</v>
      </c>
      <c r="K5247">
        <v>1</v>
      </c>
      <c r="M5247" t="s">
        <v>468</v>
      </c>
    </row>
    <row r="5248" spans="1:13" hidden="1">
      <c r="A5248" t="s">
        <v>297</v>
      </c>
      <c r="B5248" t="s">
        <v>323</v>
      </c>
      <c r="C5248" t="s">
        <v>287</v>
      </c>
      <c r="D5248">
        <v>1</v>
      </c>
      <c r="E5248">
        <v>1</v>
      </c>
      <c r="F5248">
        <v>1</v>
      </c>
      <c r="G5248">
        <v>1</v>
      </c>
      <c r="H5248">
        <v>1</v>
      </c>
      <c r="I5248">
        <v>1</v>
      </c>
      <c r="J5248">
        <v>1</v>
      </c>
      <c r="K5248">
        <v>1</v>
      </c>
      <c r="M5248" t="s">
        <v>468</v>
      </c>
    </row>
    <row r="5249" spans="1:13" hidden="1">
      <c r="A5249" t="s">
        <v>297</v>
      </c>
      <c r="B5249" t="s">
        <v>323</v>
      </c>
      <c r="C5249" t="s">
        <v>288</v>
      </c>
      <c r="D5249">
        <v>1</v>
      </c>
      <c r="E5249">
        <v>1</v>
      </c>
      <c r="F5249">
        <v>1</v>
      </c>
      <c r="G5249">
        <v>1</v>
      </c>
      <c r="H5249">
        <v>1</v>
      </c>
      <c r="I5249">
        <v>1</v>
      </c>
      <c r="J5249">
        <v>1</v>
      </c>
      <c r="K5249">
        <v>1</v>
      </c>
      <c r="M5249" t="s">
        <v>468</v>
      </c>
    </row>
    <row r="5250" spans="1:13" hidden="1">
      <c r="A5250" t="s">
        <v>297</v>
      </c>
      <c r="B5250" t="s">
        <v>323</v>
      </c>
      <c r="C5250" t="s">
        <v>289</v>
      </c>
      <c r="D5250">
        <v>1</v>
      </c>
      <c r="E5250">
        <v>1</v>
      </c>
      <c r="F5250">
        <v>1</v>
      </c>
      <c r="G5250">
        <v>1</v>
      </c>
      <c r="H5250">
        <v>1</v>
      </c>
      <c r="I5250">
        <v>1</v>
      </c>
      <c r="J5250">
        <v>1</v>
      </c>
      <c r="K5250">
        <v>1</v>
      </c>
      <c r="M5250" t="s">
        <v>468</v>
      </c>
    </row>
    <row r="5251" spans="1:13" hidden="1">
      <c r="A5251" t="s">
        <v>297</v>
      </c>
      <c r="B5251" t="s">
        <v>323</v>
      </c>
      <c r="C5251" t="s">
        <v>290</v>
      </c>
      <c r="D5251">
        <v>1</v>
      </c>
      <c r="E5251">
        <v>1</v>
      </c>
      <c r="F5251">
        <v>1</v>
      </c>
      <c r="G5251">
        <v>1</v>
      </c>
      <c r="H5251">
        <v>1</v>
      </c>
      <c r="I5251">
        <v>1</v>
      </c>
      <c r="J5251">
        <v>1</v>
      </c>
      <c r="K5251">
        <v>1</v>
      </c>
      <c r="M5251" t="s">
        <v>468</v>
      </c>
    </row>
    <row r="5252" spans="1:13" hidden="1">
      <c r="A5252" t="s">
        <v>297</v>
      </c>
      <c r="B5252" t="s">
        <v>323</v>
      </c>
      <c r="C5252" t="s">
        <v>291</v>
      </c>
      <c r="D5252">
        <v>1</v>
      </c>
      <c r="E5252">
        <v>1</v>
      </c>
      <c r="F5252">
        <v>1</v>
      </c>
      <c r="G5252">
        <v>1</v>
      </c>
      <c r="H5252">
        <v>1</v>
      </c>
      <c r="I5252">
        <v>1</v>
      </c>
      <c r="J5252">
        <v>1</v>
      </c>
      <c r="K5252">
        <v>1</v>
      </c>
      <c r="M5252" t="s">
        <v>468</v>
      </c>
    </row>
    <row r="5253" spans="1:13" hidden="1">
      <c r="A5253" t="s">
        <v>297</v>
      </c>
      <c r="B5253" t="s">
        <v>323</v>
      </c>
      <c r="C5253" t="s">
        <v>292</v>
      </c>
      <c r="D5253">
        <v>1</v>
      </c>
      <c r="E5253">
        <v>1</v>
      </c>
      <c r="F5253">
        <v>1</v>
      </c>
      <c r="G5253">
        <v>1</v>
      </c>
      <c r="H5253">
        <v>1</v>
      </c>
      <c r="I5253">
        <v>1</v>
      </c>
      <c r="J5253">
        <v>1</v>
      </c>
      <c r="K5253">
        <v>1</v>
      </c>
      <c r="M5253" t="s">
        <v>468</v>
      </c>
    </row>
    <row r="5254" spans="1:13" hidden="1">
      <c r="A5254" t="s">
        <v>297</v>
      </c>
      <c r="B5254" t="s">
        <v>324</v>
      </c>
      <c r="C5254" t="s">
        <v>278</v>
      </c>
      <c r="D5254">
        <v>1</v>
      </c>
      <c r="E5254">
        <v>1</v>
      </c>
      <c r="F5254">
        <v>1</v>
      </c>
      <c r="G5254">
        <v>1</v>
      </c>
      <c r="H5254">
        <v>1</v>
      </c>
      <c r="I5254">
        <v>1</v>
      </c>
      <c r="J5254">
        <v>1</v>
      </c>
      <c r="K5254">
        <v>1</v>
      </c>
      <c r="M5254" t="s">
        <v>468</v>
      </c>
    </row>
    <row r="5255" spans="1:13" hidden="1">
      <c r="A5255" t="s">
        <v>297</v>
      </c>
      <c r="B5255" t="s">
        <v>324</v>
      </c>
      <c r="C5255" t="s">
        <v>279</v>
      </c>
      <c r="D5255">
        <v>1</v>
      </c>
      <c r="E5255">
        <v>1</v>
      </c>
      <c r="F5255">
        <v>1</v>
      </c>
      <c r="G5255">
        <v>1</v>
      </c>
      <c r="H5255">
        <v>1</v>
      </c>
      <c r="I5255">
        <v>1</v>
      </c>
      <c r="J5255">
        <v>1</v>
      </c>
      <c r="K5255">
        <v>1</v>
      </c>
      <c r="M5255" t="s">
        <v>468</v>
      </c>
    </row>
    <row r="5256" spans="1:13" hidden="1">
      <c r="A5256" t="s">
        <v>297</v>
      </c>
      <c r="B5256" t="s">
        <v>324</v>
      </c>
      <c r="C5256" t="s">
        <v>280</v>
      </c>
      <c r="D5256">
        <v>1</v>
      </c>
      <c r="E5256">
        <v>1</v>
      </c>
      <c r="F5256">
        <v>1</v>
      </c>
      <c r="G5256">
        <v>1</v>
      </c>
      <c r="H5256">
        <v>1</v>
      </c>
      <c r="I5256">
        <v>1</v>
      </c>
      <c r="J5256">
        <v>1</v>
      </c>
      <c r="K5256">
        <v>1</v>
      </c>
      <c r="M5256" t="s">
        <v>468</v>
      </c>
    </row>
    <row r="5257" spans="1:13" hidden="1">
      <c r="A5257" t="s">
        <v>297</v>
      </c>
      <c r="B5257" t="s">
        <v>324</v>
      </c>
      <c r="C5257" t="s">
        <v>277</v>
      </c>
      <c r="D5257">
        <v>1</v>
      </c>
      <c r="E5257">
        <v>1</v>
      </c>
      <c r="F5257">
        <v>1</v>
      </c>
      <c r="G5257">
        <v>1</v>
      </c>
      <c r="H5257">
        <v>1</v>
      </c>
      <c r="I5257">
        <v>1</v>
      </c>
      <c r="J5257">
        <v>1</v>
      </c>
      <c r="K5257">
        <v>1</v>
      </c>
      <c r="M5257" t="s">
        <v>468</v>
      </c>
    </row>
    <row r="5258" spans="1:13" hidden="1">
      <c r="A5258" t="s">
        <v>297</v>
      </c>
      <c r="B5258" t="s">
        <v>324</v>
      </c>
      <c r="C5258" t="s">
        <v>281</v>
      </c>
      <c r="D5258">
        <v>1</v>
      </c>
      <c r="E5258">
        <v>1</v>
      </c>
      <c r="F5258">
        <v>1</v>
      </c>
      <c r="G5258">
        <v>1</v>
      </c>
      <c r="H5258">
        <v>1</v>
      </c>
      <c r="I5258">
        <v>1</v>
      </c>
      <c r="J5258">
        <v>1</v>
      </c>
      <c r="K5258">
        <v>1</v>
      </c>
      <c r="M5258" t="s">
        <v>468</v>
      </c>
    </row>
    <row r="5259" spans="1:13" hidden="1">
      <c r="A5259" t="s">
        <v>297</v>
      </c>
      <c r="B5259" t="s">
        <v>324</v>
      </c>
      <c r="C5259" t="s">
        <v>282</v>
      </c>
      <c r="D5259">
        <v>1</v>
      </c>
      <c r="E5259">
        <v>1</v>
      </c>
      <c r="F5259">
        <v>1</v>
      </c>
      <c r="G5259">
        <v>1</v>
      </c>
      <c r="H5259">
        <v>1</v>
      </c>
      <c r="I5259">
        <v>1</v>
      </c>
      <c r="J5259">
        <v>1</v>
      </c>
      <c r="K5259">
        <v>1</v>
      </c>
      <c r="M5259" t="s">
        <v>468</v>
      </c>
    </row>
    <row r="5260" spans="1:13" hidden="1">
      <c r="A5260" t="s">
        <v>297</v>
      </c>
      <c r="B5260" t="s">
        <v>324</v>
      </c>
      <c r="C5260" t="s">
        <v>283</v>
      </c>
      <c r="D5260">
        <v>1</v>
      </c>
      <c r="E5260">
        <v>1</v>
      </c>
      <c r="F5260">
        <v>1</v>
      </c>
      <c r="G5260">
        <v>1</v>
      </c>
      <c r="H5260">
        <v>1</v>
      </c>
      <c r="I5260">
        <v>1</v>
      </c>
      <c r="J5260">
        <v>1</v>
      </c>
      <c r="K5260">
        <v>1</v>
      </c>
      <c r="M5260" t="s">
        <v>468</v>
      </c>
    </row>
    <row r="5261" spans="1:13" hidden="1">
      <c r="A5261" t="s">
        <v>297</v>
      </c>
      <c r="B5261" t="s">
        <v>324</v>
      </c>
      <c r="C5261" t="s">
        <v>284</v>
      </c>
      <c r="D5261">
        <v>1</v>
      </c>
      <c r="E5261">
        <v>1</v>
      </c>
      <c r="F5261">
        <v>1</v>
      </c>
      <c r="G5261">
        <v>1</v>
      </c>
      <c r="H5261">
        <v>1</v>
      </c>
      <c r="I5261">
        <v>1</v>
      </c>
      <c r="J5261">
        <v>1</v>
      </c>
      <c r="K5261">
        <v>1</v>
      </c>
      <c r="M5261" t="s">
        <v>468</v>
      </c>
    </row>
    <row r="5262" spans="1:13" hidden="1">
      <c r="A5262" t="s">
        <v>297</v>
      </c>
      <c r="B5262" t="s">
        <v>324</v>
      </c>
      <c r="C5262" t="s">
        <v>285</v>
      </c>
      <c r="D5262">
        <v>1</v>
      </c>
      <c r="E5262">
        <v>1</v>
      </c>
      <c r="F5262">
        <v>1</v>
      </c>
      <c r="G5262">
        <v>1</v>
      </c>
      <c r="H5262">
        <v>1</v>
      </c>
      <c r="I5262">
        <v>1</v>
      </c>
      <c r="J5262">
        <v>1</v>
      </c>
      <c r="K5262">
        <v>1</v>
      </c>
      <c r="M5262" t="s">
        <v>468</v>
      </c>
    </row>
    <row r="5263" spans="1:13" hidden="1">
      <c r="A5263" t="s">
        <v>297</v>
      </c>
      <c r="B5263" t="s">
        <v>324</v>
      </c>
      <c r="C5263" t="s">
        <v>286</v>
      </c>
      <c r="D5263">
        <v>1</v>
      </c>
      <c r="E5263">
        <v>1</v>
      </c>
      <c r="F5263">
        <v>1</v>
      </c>
      <c r="G5263">
        <v>1</v>
      </c>
      <c r="H5263">
        <v>1</v>
      </c>
      <c r="I5263">
        <v>1</v>
      </c>
      <c r="J5263">
        <v>1</v>
      </c>
      <c r="K5263">
        <v>1</v>
      </c>
      <c r="M5263" t="s">
        <v>468</v>
      </c>
    </row>
    <row r="5264" spans="1:13" hidden="1">
      <c r="A5264" t="s">
        <v>297</v>
      </c>
      <c r="B5264" t="s">
        <v>324</v>
      </c>
      <c r="C5264" t="s">
        <v>287</v>
      </c>
      <c r="D5264">
        <v>1</v>
      </c>
      <c r="E5264">
        <v>1</v>
      </c>
      <c r="F5264">
        <v>1</v>
      </c>
      <c r="G5264">
        <v>1</v>
      </c>
      <c r="H5264">
        <v>1</v>
      </c>
      <c r="I5264">
        <v>1</v>
      </c>
      <c r="J5264">
        <v>1</v>
      </c>
      <c r="K5264">
        <v>1</v>
      </c>
      <c r="M5264" t="s">
        <v>468</v>
      </c>
    </row>
    <row r="5265" spans="1:13" hidden="1">
      <c r="A5265" t="s">
        <v>297</v>
      </c>
      <c r="B5265" t="s">
        <v>324</v>
      </c>
      <c r="C5265" t="s">
        <v>288</v>
      </c>
      <c r="D5265">
        <v>1</v>
      </c>
      <c r="E5265">
        <v>1</v>
      </c>
      <c r="F5265">
        <v>1</v>
      </c>
      <c r="G5265">
        <v>1</v>
      </c>
      <c r="H5265">
        <v>1</v>
      </c>
      <c r="I5265">
        <v>1</v>
      </c>
      <c r="J5265">
        <v>1</v>
      </c>
      <c r="K5265">
        <v>1</v>
      </c>
      <c r="M5265" t="s">
        <v>468</v>
      </c>
    </row>
    <row r="5266" spans="1:13" hidden="1">
      <c r="A5266" t="s">
        <v>297</v>
      </c>
      <c r="B5266" t="s">
        <v>324</v>
      </c>
      <c r="C5266" t="s">
        <v>289</v>
      </c>
      <c r="D5266">
        <v>1</v>
      </c>
      <c r="E5266">
        <v>1</v>
      </c>
      <c r="F5266">
        <v>1</v>
      </c>
      <c r="G5266">
        <v>1</v>
      </c>
      <c r="H5266">
        <v>1</v>
      </c>
      <c r="I5266">
        <v>1</v>
      </c>
      <c r="J5266">
        <v>1</v>
      </c>
      <c r="K5266">
        <v>1</v>
      </c>
      <c r="M5266" t="s">
        <v>468</v>
      </c>
    </row>
    <row r="5267" spans="1:13" hidden="1">
      <c r="A5267" t="s">
        <v>297</v>
      </c>
      <c r="B5267" t="s">
        <v>324</v>
      </c>
      <c r="C5267" t="s">
        <v>290</v>
      </c>
      <c r="D5267">
        <v>1</v>
      </c>
      <c r="E5267">
        <v>1</v>
      </c>
      <c r="F5267">
        <v>1</v>
      </c>
      <c r="G5267">
        <v>1</v>
      </c>
      <c r="H5267">
        <v>1</v>
      </c>
      <c r="I5267">
        <v>1</v>
      </c>
      <c r="J5267">
        <v>1</v>
      </c>
      <c r="K5267">
        <v>1</v>
      </c>
      <c r="M5267" t="s">
        <v>468</v>
      </c>
    </row>
    <row r="5268" spans="1:13" hidden="1">
      <c r="A5268" t="s">
        <v>297</v>
      </c>
      <c r="B5268" t="s">
        <v>324</v>
      </c>
      <c r="C5268" t="s">
        <v>291</v>
      </c>
      <c r="D5268">
        <v>1</v>
      </c>
      <c r="E5268">
        <v>1</v>
      </c>
      <c r="F5268">
        <v>1</v>
      </c>
      <c r="G5268">
        <v>1</v>
      </c>
      <c r="H5268">
        <v>1</v>
      </c>
      <c r="I5268">
        <v>1</v>
      </c>
      <c r="J5268">
        <v>1</v>
      </c>
      <c r="K5268">
        <v>1</v>
      </c>
      <c r="M5268" t="s">
        <v>468</v>
      </c>
    </row>
    <row r="5269" spans="1:13" hidden="1">
      <c r="A5269" t="s">
        <v>297</v>
      </c>
      <c r="B5269" t="s">
        <v>324</v>
      </c>
      <c r="C5269" t="s">
        <v>292</v>
      </c>
      <c r="D5269">
        <v>1</v>
      </c>
      <c r="E5269">
        <v>1</v>
      </c>
      <c r="F5269">
        <v>1</v>
      </c>
      <c r="G5269">
        <v>1</v>
      </c>
      <c r="H5269">
        <v>1</v>
      </c>
      <c r="I5269">
        <v>1</v>
      </c>
      <c r="J5269">
        <v>1</v>
      </c>
      <c r="K5269">
        <v>1</v>
      </c>
      <c r="M5269" t="s">
        <v>468</v>
      </c>
    </row>
    <row r="5270" spans="1:13" hidden="1">
      <c r="A5270" t="s">
        <v>297</v>
      </c>
      <c r="B5270" t="s">
        <v>395</v>
      </c>
      <c r="C5270" t="s">
        <v>278</v>
      </c>
      <c r="D5270" s="2">
        <v>1</v>
      </c>
      <c r="E5270" s="2">
        <v>1</v>
      </c>
      <c r="F5270" s="2">
        <v>1</v>
      </c>
      <c r="G5270" s="2">
        <v>1</v>
      </c>
      <c r="H5270" s="2">
        <v>1</v>
      </c>
      <c r="I5270" s="2">
        <v>1</v>
      </c>
      <c r="J5270" s="2">
        <v>1</v>
      </c>
      <c r="K5270" s="2">
        <v>1</v>
      </c>
    </row>
    <row r="5271" spans="1:13" hidden="1">
      <c r="A5271" t="s">
        <v>297</v>
      </c>
      <c r="B5271" t="s">
        <v>395</v>
      </c>
      <c r="C5271" t="s">
        <v>279</v>
      </c>
      <c r="D5271" s="2">
        <v>1</v>
      </c>
      <c r="E5271" s="2">
        <v>1</v>
      </c>
      <c r="F5271" s="2">
        <v>1</v>
      </c>
      <c r="G5271" s="2">
        <v>1</v>
      </c>
      <c r="H5271" s="2">
        <v>1</v>
      </c>
      <c r="I5271" s="2">
        <v>1</v>
      </c>
      <c r="J5271" s="2">
        <v>1</v>
      </c>
      <c r="K5271" s="2">
        <v>1</v>
      </c>
    </row>
    <row r="5272" spans="1:13" hidden="1">
      <c r="A5272" t="s">
        <v>297</v>
      </c>
      <c r="B5272" t="s">
        <v>395</v>
      </c>
      <c r="C5272" t="s">
        <v>280</v>
      </c>
      <c r="D5272" s="2">
        <v>1</v>
      </c>
      <c r="E5272" s="2">
        <v>1</v>
      </c>
      <c r="F5272" s="2">
        <v>1</v>
      </c>
      <c r="G5272" s="2">
        <v>1</v>
      </c>
      <c r="H5272" s="2">
        <v>1</v>
      </c>
      <c r="I5272" s="2">
        <v>1</v>
      </c>
      <c r="J5272" s="2">
        <v>1</v>
      </c>
      <c r="K5272" s="2">
        <v>1</v>
      </c>
    </row>
    <row r="5273" spans="1:13" hidden="1">
      <c r="A5273" t="s">
        <v>297</v>
      </c>
      <c r="B5273" t="s">
        <v>395</v>
      </c>
      <c r="C5273" t="s">
        <v>277</v>
      </c>
      <c r="D5273" s="2">
        <v>1</v>
      </c>
      <c r="E5273" s="2">
        <v>1</v>
      </c>
      <c r="F5273" s="2">
        <v>1</v>
      </c>
      <c r="G5273" s="2">
        <v>1</v>
      </c>
      <c r="H5273" s="2">
        <v>1</v>
      </c>
      <c r="I5273" s="2">
        <v>1</v>
      </c>
      <c r="J5273" s="2">
        <v>1</v>
      </c>
      <c r="K5273" s="2">
        <v>1</v>
      </c>
    </row>
    <row r="5274" spans="1:13" hidden="1">
      <c r="A5274" t="s">
        <v>297</v>
      </c>
      <c r="B5274" t="s">
        <v>395</v>
      </c>
      <c r="C5274" t="s">
        <v>281</v>
      </c>
      <c r="D5274" s="2">
        <v>1</v>
      </c>
      <c r="E5274" s="2">
        <v>1</v>
      </c>
      <c r="F5274" s="2">
        <v>1</v>
      </c>
      <c r="G5274" s="2">
        <v>1</v>
      </c>
      <c r="H5274" s="2">
        <v>1</v>
      </c>
      <c r="I5274" s="2">
        <v>1</v>
      </c>
      <c r="J5274" s="2">
        <v>1</v>
      </c>
      <c r="K5274" s="2">
        <v>1</v>
      </c>
    </row>
    <row r="5275" spans="1:13" hidden="1">
      <c r="A5275" t="s">
        <v>297</v>
      </c>
      <c r="B5275" t="s">
        <v>395</v>
      </c>
      <c r="C5275" t="s">
        <v>282</v>
      </c>
      <c r="D5275" s="2">
        <v>1</v>
      </c>
      <c r="E5275" s="2">
        <v>1</v>
      </c>
      <c r="F5275" s="2">
        <v>1</v>
      </c>
      <c r="G5275" s="2">
        <v>1</v>
      </c>
      <c r="H5275" s="2">
        <v>1</v>
      </c>
      <c r="I5275" s="2">
        <v>1</v>
      </c>
      <c r="J5275" s="2">
        <v>1</v>
      </c>
      <c r="K5275" s="2">
        <v>1</v>
      </c>
    </row>
    <row r="5276" spans="1:13" hidden="1">
      <c r="A5276" t="s">
        <v>297</v>
      </c>
      <c r="B5276" t="s">
        <v>395</v>
      </c>
      <c r="C5276" t="s">
        <v>283</v>
      </c>
      <c r="D5276" s="2">
        <v>1</v>
      </c>
      <c r="E5276" s="2">
        <v>1</v>
      </c>
      <c r="F5276" s="2">
        <v>1</v>
      </c>
      <c r="G5276" s="2">
        <v>1</v>
      </c>
      <c r="H5276" s="2">
        <v>1</v>
      </c>
      <c r="I5276" s="2">
        <v>1</v>
      </c>
      <c r="J5276" s="2">
        <v>1</v>
      </c>
      <c r="K5276" s="2">
        <v>1</v>
      </c>
    </row>
    <row r="5277" spans="1:13" hidden="1">
      <c r="A5277" t="s">
        <v>297</v>
      </c>
      <c r="B5277" t="s">
        <v>395</v>
      </c>
      <c r="C5277" t="s">
        <v>284</v>
      </c>
      <c r="D5277" s="2">
        <v>1</v>
      </c>
      <c r="E5277" s="2">
        <v>1</v>
      </c>
      <c r="F5277" s="2">
        <v>1</v>
      </c>
      <c r="G5277" s="2">
        <v>1</v>
      </c>
      <c r="H5277" s="2">
        <v>1</v>
      </c>
      <c r="I5277" s="2">
        <v>1</v>
      </c>
      <c r="J5277" s="2">
        <v>1</v>
      </c>
      <c r="K5277" s="2">
        <v>1</v>
      </c>
    </row>
    <row r="5278" spans="1:13" hidden="1">
      <c r="A5278" t="s">
        <v>297</v>
      </c>
      <c r="B5278" t="s">
        <v>395</v>
      </c>
      <c r="C5278" t="s">
        <v>285</v>
      </c>
      <c r="D5278" s="2">
        <v>1</v>
      </c>
      <c r="E5278" s="2">
        <v>1</v>
      </c>
      <c r="F5278" s="2">
        <v>1</v>
      </c>
      <c r="G5278" s="2">
        <v>1</v>
      </c>
      <c r="H5278" s="2">
        <v>1</v>
      </c>
      <c r="I5278" s="2">
        <v>1</v>
      </c>
      <c r="J5278" s="2">
        <v>1</v>
      </c>
      <c r="K5278" s="2">
        <v>1</v>
      </c>
    </row>
    <row r="5279" spans="1:13" hidden="1">
      <c r="A5279" t="s">
        <v>297</v>
      </c>
      <c r="B5279" t="s">
        <v>395</v>
      </c>
      <c r="C5279" t="s">
        <v>286</v>
      </c>
      <c r="D5279" s="2">
        <v>1</v>
      </c>
      <c r="E5279" s="2">
        <v>1</v>
      </c>
      <c r="F5279" s="2">
        <v>1</v>
      </c>
      <c r="G5279" s="2">
        <v>1</v>
      </c>
      <c r="H5279" s="2">
        <v>1</v>
      </c>
      <c r="I5279" s="2">
        <v>1</v>
      </c>
      <c r="J5279" s="2">
        <v>1</v>
      </c>
      <c r="K5279" s="2">
        <v>1</v>
      </c>
    </row>
    <row r="5280" spans="1:13" hidden="1">
      <c r="A5280" t="s">
        <v>297</v>
      </c>
      <c r="B5280" t="s">
        <v>395</v>
      </c>
      <c r="C5280" t="s">
        <v>287</v>
      </c>
      <c r="D5280" s="2">
        <v>1</v>
      </c>
      <c r="E5280" s="2">
        <v>1</v>
      </c>
      <c r="F5280" s="2">
        <v>1</v>
      </c>
      <c r="G5280" s="2">
        <v>1</v>
      </c>
      <c r="H5280" s="2">
        <v>1</v>
      </c>
      <c r="I5280" s="2">
        <v>1</v>
      </c>
      <c r="J5280" s="2">
        <v>1</v>
      </c>
      <c r="K5280" s="2">
        <v>1</v>
      </c>
    </row>
    <row r="5281" spans="1:13" hidden="1">
      <c r="A5281" t="s">
        <v>297</v>
      </c>
      <c r="B5281" t="s">
        <v>395</v>
      </c>
      <c r="C5281" t="s">
        <v>288</v>
      </c>
      <c r="D5281" s="2">
        <v>1</v>
      </c>
      <c r="E5281" s="2">
        <v>1</v>
      </c>
      <c r="F5281" s="2">
        <v>1</v>
      </c>
      <c r="G5281" s="2">
        <v>1</v>
      </c>
      <c r="H5281" s="2">
        <v>1</v>
      </c>
      <c r="I5281" s="2">
        <v>1</v>
      </c>
      <c r="J5281" s="2">
        <v>1</v>
      </c>
      <c r="K5281" s="2">
        <v>1</v>
      </c>
    </row>
    <row r="5282" spans="1:13" hidden="1">
      <c r="A5282" t="s">
        <v>297</v>
      </c>
      <c r="B5282" t="s">
        <v>395</v>
      </c>
      <c r="C5282" t="s">
        <v>289</v>
      </c>
      <c r="D5282" s="2">
        <v>1</v>
      </c>
      <c r="E5282" s="2">
        <v>1</v>
      </c>
      <c r="F5282" s="2">
        <v>1</v>
      </c>
      <c r="G5282" s="2">
        <v>1</v>
      </c>
      <c r="H5282" s="2">
        <v>1</v>
      </c>
      <c r="I5282" s="2">
        <v>1</v>
      </c>
      <c r="J5282" s="2">
        <v>1</v>
      </c>
      <c r="K5282" s="2">
        <v>1</v>
      </c>
    </row>
    <row r="5283" spans="1:13" hidden="1">
      <c r="A5283" t="s">
        <v>297</v>
      </c>
      <c r="B5283" t="s">
        <v>395</v>
      </c>
      <c r="C5283" t="s">
        <v>290</v>
      </c>
      <c r="D5283" s="2">
        <v>1</v>
      </c>
      <c r="E5283" s="2">
        <v>1</v>
      </c>
      <c r="F5283" s="2">
        <v>1</v>
      </c>
      <c r="G5283" s="2">
        <v>1</v>
      </c>
      <c r="H5283" s="2">
        <v>1</v>
      </c>
      <c r="I5283" s="2">
        <v>1</v>
      </c>
      <c r="J5283" s="2">
        <v>1</v>
      </c>
      <c r="K5283" s="2">
        <v>1</v>
      </c>
    </row>
    <row r="5284" spans="1:13" hidden="1">
      <c r="A5284" t="s">
        <v>297</v>
      </c>
      <c r="B5284" t="s">
        <v>395</v>
      </c>
      <c r="C5284" t="s">
        <v>291</v>
      </c>
      <c r="D5284" s="2">
        <v>1</v>
      </c>
      <c r="E5284" s="2">
        <v>1</v>
      </c>
      <c r="F5284" s="2">
        <v>1</v>
      </c>
      <c r="G5284" s="2">
        <v>1</v>
      </c>
      <c r="H5284" s="2">
        <v>1</v>
      </c>
      <c r="I5284" s="2">
        <v>1</v>
      </c>
      <c r="J5284" s="2">
        <v>1</v>
      </c>
      <c r="K5284" s="2">
        <v>1</v>
      </c>
    </row>
    <row r="5285" spans="1:13" hidden="1">
      <c r="A5285" t="s">
        <v>297</v>
      </c>
      <c r="B5285" t="s">
        <v>395</v>
      </c>
      <c r="C5285" t="s">
        <v>292</v>
      </c>
      <c r="D5285" s="2">
        <v>1</v>
      </c>
      <c r="E5285" s="2">
        <v>1</v>
      </c>
      <c r="F5285" s="2">
        <v>1</v>
      </c>
      <c r="G5285" s="2">
        <v>1</v>
      </c>
      <c r="H5285" s="2">
        <v>1</v>
      </c>
      <c r="I5285" s="2">
        <v>1</v>
      </c>
      <c r="J5285" s="2">
        <v>1</v>
      </c>
      <c r="K5285" s="2">
        <v>1</v>
      </c>
    </row>
    <row r="5286" spans="1:13" hidden="1">
      <c r="A5286" t="s">
        <v>297</v>
      </c>
      <c r="B5286" t="s">
        <v>345</v>
      </c>
      <c r="C5286" t="s">
        <v>278</v>
      </c>
      <c r="D5286">
        <v>1</v>
      </c>
      <c r="E5286">
        <v>1</v>
      </c>
      <c r="F5286">
        <v>1</v>
      </c>
      <c r="G5286">
        <v>1</v>
      </c>
      <c r="H5286">
        <v>1</v>
      </c>
      <c r="I5286">
        <v>1</v>
      </c>
      <c r="J5286">
        <v>1</v>
      </c>
      <c r="K5286">
        <v>1</v>
      </c>
      <c r="M5286" t="s">
        <v>468</v>
      </c>
    </row>
    <row r="5287" spans="1:13" hidden="1">
      <c r="A5287" t="s">
        <v>297</v>
      </c>
      <c r="B5287" t="s">
        <v>345</v>
      </c>
      <c r="C5287" t="s">
        <v>279</v>
      </c>
      <c r="D5287">
        <v>1</v>
      </c>
      <c r="E5287">
        <v>1</v>
      </c>
      <c r="F5287">
        <v>1</v>
      </c>
      <c r="G5287">
        <v>1</v>
      </c>
      <c r="H5287">
        <v>1</v>
      </c>
      <c r="I5287">
        <v>1</v>
      </c>
      <c r="J5287">
        <v>1</v>
      </c>
      <c r="K5287">
        <v>1</v>
      </c>
      <c r="M5287" t="s">
        <v>468</v>
      </c>
    </row>
    <row r="5288" spans="1:13" hidden="1">
      <c r="A5288" t="s">
        <v>297</v>
      </c>
      <c r="B5288" t="s">
        <v>345</v>
      </c>
      <c r="C5288" t="s">
        <v>280</v>
      </c>
      <c r="D5288">
        <v>1</v>
      </c>
      <c r="E5288">
        <v>1</v>
      </c>
      <c r="F5288">
        <v>1</v>
      </c>
      <c r="G5288">
        <v>1</v>
      </c>
      <c r="H5288">
        <v>1</v>
      </c>
      <c r="I5288">
        <v>1</v>
      </c>
      <c r="J5288">
        <v>1</v>
      </c>
      <c r="K5288">
        <v>1</v>
      </c>
      <c r="M5288" t="s">
        <v>468</v>
      </c>
    </row>
    <row r="5289" spans="1:13" hidden="1">
      <c r="A5289" t="s">
        <v>297</v>
      </c>
      <c r="B5289" t="s">
        <v>345</v>
      </c>
      <c r="C5289" t="s">
        <v>277</v>
      </c>
      <c r="D5289">
        <v>1</v>
      </c>
      <c r="E5289">
        <v>1</v>
      </c>
      <c r="F5289">
        <v>1</v>
      </c>
      <c r="G5289">
        <v>1</v>
      </c>
      <c r="H5289">
        <v>1</v>
      </c>
      <c r="I5289">
        <v>1</v>
      </c>
      <c r="J5289">
        <v>1</v>
      </c>
      <c r="K5289">
        <v>1</v>
      </c>
      <c r="M5289" t="s">
        <v>468</v>
      </c>
    </row>
    <row r="5290" spans="1:13" hidden="1">
      <c r="A5290" t="s">
        <v>297</v>
      </c>
      <c r="B5290" t="s">
        <v>345</v>
      </c>
      <c r="C5290" t="s">
        <v>281</v>
      </c>
      <c r="D5290">
        <v>1</v>
      </c>
      <c r="E5290">
        <v>1</v>
      </c>
      <c r="F5290">
        <v>1</v>
      </c>
      <c r="G5290">
        <v>1</v>
      </c>
      <c r="H5290">
        <v>1</v>
      </c>
      <c r="I5290">
        <v>1</v>
      </c>
      <c r="J5290">
        <v>1</v>
      </c>
      <c r="K5290">
        <v>1</v>
      </c>
      <c r="M5290" t="s">
        <v>468</v>
      </c>
    </row>
    <row r="5291" spans="1:13" hidden="1">
      <c r="A5291" t="s">
        <v>297</v>
      </c>
      <c r="B5291" t="s">
        <v>345</v>
      </c>
      <c r="C5291" t="s">
        <v>282</v>
      </c>
      <c r="D5291">
        <v>1</v>
      </c>
      <c r="E5291">
        <v>1</v>
      </c>
      <c r="F5291">
        <v>1</v>
      </c>
      <c r="G5291">
        <v>1</v>
      </c>
      <c r="H5291">
        <v>1</v>
      </c>
      <c r="I5291">
        <v>1</v>
      </c>
      <c r="J5291">
        <v>1</v>
      </c>
      <c r="K5291">
        <v>1</v>
      </c>
      <c r="M5291" t="s">
        <v>468</v>
      </c>
    </row>
    <row r="5292" spans="1:13" hidden="1">
      <c r="A5292" t="s">
        <v>297</v>
      </c>
      <c r="B5292" t="s">
        <v>345</v>
      </c>
      <c r="C5292" t="s">
        <v>283</v>
      </c>
      <c r="D5292">
        <v>1</v>
      </c>
      <c r="E5292">
        <v>1</v>
      </c>
      <c r="F5292">
        <v>1</v>
      </c>
      <c r="G5292">
        <v>1</v>
      </c>
      <c r="H5292">
        <v>1</v>
      </c>
      <c r="I5292">
        <v>1</v>
      </c>
      <c r="J5292">
        <v>1</v>
      </c>
      <c r="K5292">
        <v>1</v>
      </c>
      <c r="M5292" t="s">
        <v>468</v>
      </c>
    </row>
    <row r="5293" spans="1:13" hidden="1">
      <c r="A5293" t="s">
        <v>297</v>
      </c>
      <c r="B5293" t="s">
        <v>345</v>
      </c>
      <c r="C5293" t="s">
        <v>284</v>
      </c>
      <c r="D5293">
        <v>1</v>
      </c>
      <c r="E5293">
        <v>1</v>
      </c>
      <c r="F5293">
        <v>1</v>
      </c>
      <c r="G5293">
        <v>1</v>
      </c>
      <c r="H5293">
        <v>1</v>
      </c>
      <c r="I5293">
        <v>1</v>
      </c>
      <c r="J5293">
        <v>1</v>
      </c>
      <c r="K5293">
        <v>1</v>
      </c>
      <c r="M5293" t="s">
        <v>468</v>
      </c>
    </row>
    <row r="5294" spans="1:13" hidden="1">
      <c r="A5294" t="s">
        <v>297</v>
      </c>
      <c r="B5294" t="s">
        <v>345</v>
      </c>
      <c r="C5294" t="s">
        <v>285</v>
      </c>
      <c r="D5294">
        <v>1</v>
      </c>
      <c r="E5294">
        <v>1</v>
      </c>
      <c r="F5294">
        <v>1</v>
      </c>
      <c r="G5294">
        <v>1</v>
      </c>
      <c r="H5294">
        <v>1</v>
      </c>
      <c r="I5294">
        <v>1</v>
      </c>
      <c r="J5294">
        <v>1</v>
      </c>
      <c r="K5294">
        <v>1</v>
      </c>
      <c r="M5294" t="s">
        <v>468</v>
      </c>
    </row>
    <row r="5295" spans="1:13" hidden="1">
      <c r="A5295" t="s">
        <v>297</v>
      </c>
      <c r="B5295" t="s">
        <v>345</v>
      </c>
      <c r="C5295" t="s">
        <v>286</v>
      </c>
      <c r="D5295">
        <v>1</v>
      </c>
      <c r="E5295">
        <v>1</v>
      </c>
      <c r="F5295">
        <v>1</v>
      </c>
      <c r="G5295">
        <v>1</v>
      </c>
      <c r="H5295">
        <v>1</v>
      </c>
      <c r="I5295">
        <v>1</v>
      </c>
      <c r="J5295">
        <v>1</v>
      </c>
      <c r="K5295">
        <v>1</v>
      </c>
      <c r="M5295" t="s">
        <v>468</v>
      </c>
    </row>
    <row r="5296" spans="1:13" hidden="1">
      <c r="A5296" t="s">
        <v>297</v>
      </c>
      <c r="B5296" t="s">
        <v>345</v>
      </c>
      <c r="C5296" t="s">
        <v>287</v>
      </c>
      <c r="D5296">
        <v>1</v>
      </c>
      <c r="E5296">
        <v>1</v>
      </c>
      <c r="F5296">
        <v>1</v>
      </c>
      <c r="G5296">
        <v>1</v>
      </c>
      <c r="H5296">
        <v>1</v>
      </c>
      <c r="I5296">
        <v>1</v>
      </c>
      <c r="J5296">
        <v>1</v>
      </c>
      <c r="K5296">
        <v>1</v>
      </c>
      <c r="M5296" t="s">
        <v>468</v>
      </c>
    </row>
    <row r="5297" spans="1:13" hidden="1">
      <c r="A5297" t="s">
        <v>297</v>
      </c>
      <c r="B5297" t="s">
        <v>345</v>
      </c>
      <c r="C5297" t="s">
        <v>288</v>
      </c>
      <c r="D5297">
        <v>1</v>
      </c>
      <c r="E5297">
        <v>1</v>
      </c>
      <c r="F5297">
        <v>1</v>
      </c>
      <c r="G5297">
        <v>1</v>
      </c>
      <c r="H5297">
        <v>1</v>
      </c>
      <c r="I5297">
        <v>1</v>
      </c>
      <c r="J5297">
        <v>1</v>
      </c>
      <c r="K5297">
        <v>1</v>
      </c>
      <c r="M5297" t="s">
        <v>468</v>
      </c>
    </row>
    <row r="5298" spans="1:13" hidden="1">
      <c r="A5298" t="s">
        <v>297</v>
      </c>
      <c r="B5298" t="s">
        <v>345</v>
      </c>
      <c r="C5298" t="s">
        <v>289</v>
      </c>
      <c r="D5298">
        <v>1</v>
      </c>
      <c r="E5298">
        <v>1</v>
      </c>
      <c r="F5298">
        <v>1</v>
      </c>
      <c r="G5298">
        <v>1</v>
      </c>
      <c r="H5298">
        <v>1</v>
      </c>
      <c r="I5298">
        <v>1</v>
      </c>
      <c r="J5298">
        <v>1</v>
      </c>
      <c r="K5298">
        <v>1</v>
      </c>
      <c r="M5298" t="s">
        <v>468</v>
      </c>
    </row>
    <row r="5299" spans="1:13" hidden="1">
      <c r="A5299" t="s">
        <v>297</v>
      </c>
      <c r="B5299" t="s">
        <v>345</v>
      </c>
      <c r="C5299" t="s">
        <v>290</v>
      </c>
      <c r="D5299">
        <v>1</v>
      </c>
      <c r="E5299">
        <v>1</v>
      </c>
      <c r="F5299">
        <v>1</v>
      </c>
      <c r="G5299">
        <v>1</v>
      </c>
      <c r="H5299">
        <v>1</v>
      </c>
      <c r="I5299">
        <v>1</v>
      </c>
      <c r="J5299">
        <v>1</v>
      </c>
      <c r="K5299">
        <v>1</v>
      </c>
      <c r="M5299" t="s">
        <v>468</v>
      </c>
    </row>
    <row r="5300" spans="1:13" hidden="1">
      <c r="A5300" t="s">
        <v>297</v>
      </c>
      <c r="B5300" t="s">
        <v>345</v>
      </c>
      <c r="C5300" t="s">
        <v>291</v>
      </c>
      <c r="D5300">
        <v>1</v>
      </c>
      <c r="E5300">
        <v>1</v>
      </c>
      <c r="F5300">
        <v>1</v>
      </c>
      <c r="G5300">
        <v>1</v>
      </c>
      <c r="H5300">
        <v>1</v>
      </c>
      <c r="I5300">
        <v>1</v>
      </c>
      <c r="J5300">
        <v>1</v>
      </c>
      <c r="K5300">
        <v>1</v>
      </c>
      <c r="M5300" t="s">
        <v>468</v>
      </c>
    </row>
    <row r="5301" spans="1:13" hidden="1">
      <c r="A5301" t="s">
        <v>297</v>
      </c>
      <c r="B5301" t="s">
        <v>345</v>
      </c>
      <c r="C5301" t="s">
        <v>292</v>
      </c>
      <c r="D5301">
        <v>1</v>
      </c>
      <c r="E5301">
        <v>1</v>
      </c>
      <c r="F5301">
        <v>1</v>
      </c>
      <c r="G5301">
        <v>1</v>
      </c>
      <c r="H5301">
        <v>1</v>
      </c>
      <c r="I5301">
        <v>1</v>
      </c>
      <c r="J5301">
        <v>1</v>
      </c>
      <c r="K5301">
        <v>1</v>
      </c>
      <c r="M5301" t="s">
        <v>468</v>
      </c>
    </row>
    <row r="5302" spans="1:13" hidden="1">
      <c r="A5302" t="s">
        <v>297</v>
      </c>
      <c r="B5302" t="s">
        <v>346</v>
      </c>
      <c r="C5302" t="s">
        <v>278</v>
      </c>
      <c r="D5302">
        <v>1</v>
      </c>
      <c r="E5302">
        <v>1</v>
      </c>
      <c r="F5302">
        <v>1</v>
      </c>
      <c r="G5302">
        <v>1</v>
      </c>
      <c r="H5302">
        <v>1</v>
      </c>
      <c r="I5302">
        <v>1</v>
      </c>
      <c r="J5302">
        <v>1</v>
      </c>
      <c r="K5302">
        <v>1</v>
      </c>
      <c r="M5302" t="s">
        <v>468</v>
      </c>
    </row>
    <row r="5303" spans="1:13" hidden="1">
      <c r="A5303" t="s">
        <v>297</v>
      </c>
      <c r="B5303" t="s">
        <v>346</v>
      </c>
      <c r="C5303" t="s">
        <v>279</v>
      </c>
      <c r="D5303">
        <v>1</v>
      </c>
      <c r="E5303">
        <v>1</v>
      </c>
      <c r="F5303">
        <v>1</v>
      </c>
      <c r="G5303">
        <v>1</v>
      </c>
      <c r="H5303">
        <v>1</v>
      </c>
      <c r="I5303">
        <v>1</v>
      </c>
      <c r="J5303">
        <v>1</v>
      </c>
      <c r="K5303">
        <v>1</v>
      </c>
      <c r="M5303" t="s">
        <v>468</v>
      </c>
    </row>
    <row r="5304" spans="1:13" hidden="1">
      <c r="A5304" t="s">
        <v>297</v>
      </c>
      <c r="B5304" t="s">
        <v>346</v>
      </c>
      <c r="C5304" t="s">
        <v>280</v>
      </c>
      <c r="D5304">
        <v>1</v>
      </c>
      <c r="E5304">
        <v>1</v>
      </c>
      <c r="F5304">
        <v>1</v>
      </c>
      <c r="G5304">
        <v>1</v>
      </c>
      <c r="H5304">
        <v>1</v>
      </c>
      <c r="I5304">
        <v>1</v>
      </c>
      <c r="J5304">
        <v>1</v>
      </c>
      <c r="K5304">
        <v>1</v>
      </c>
      <c r="M5304" t="s">
        <v>468</v>
      </c>
    </row>
    <row r="5305" spans="1:13" hidden="1">
      <c r="A5305" t="s">
        <v>297</v>
      </c>
      <c r="B5305" t="s">
        <v>346</v>
      </c>
      <c r="C5305" t="s">
        <v>277</v>
      </c>
      <c r="D5305">
        <v>1</v>
      </c>
      <c r="E5305">
        <v>1</v>
      </c>
      <c r="F5305">
        <v>1</v>
      </c>
      <c r="G5305">
        <v>1</v>
      </c>
      <c r="H5305">
        <v>1</v>
      </c>
      <c r="I5305">
        <v>1</v>
      </c>
      <c r="J5305">
        <v>1</v>
      </c>
      <c r="K5305">
        <v>1</v>
      </c>
      <c r="M5305" t="s">
        <v>468</v>
      </c>
    </row>
    <row r="5306" spans="1:13" hidden="1">
      <c r="A5306" t="s">
        <v>297</v>
      </c>
      <c r="B5306" t="s">
        <v>346</v>
      </c>
      <c r="C5306" t="s">
        <v>281</v>
      </c>
      <c r="D5306">
        <v>1</v>
      </c>
      <c r="E5306">
        <v>1</v>
      </c>
      <c r="F5306">
        <v>1</v>
      </c>
      <c r="G5306">
        <v>1</v>
      </c>
      <c r="H5306">
        <v>1</v>
      </c>
      <c r="I5306">
        <v>1</v>
      </c>
      <c r="J5306">
        <v>1</v>
      </c>
      <c r="K5306">
        <v>1</v>
      </c>
      <c r="M5306" t="s">
        <v>468</v>
      </c>
    </row>
    <row r="5307" spans="1:13" hidden="1">
      <c r="A5307" t="s">
        <v>297</v>
      </c>
      <c r="B5307" t="s">
        <v>346</v>
      </c>
      <c r="C5307" t="s">
        <v>282</v>
      </c>
      <c r="D5307">
        <v>1</v>
      </c>
      <c r="E5307">
        <v>1</v>
      </c>
      <c r="F5307">
        <v>1</v>
      </c>
      <c r="G5307">
        <v>1</v>
      </c>
      <c r="H5307">
        <v>1</v>
      </c>
      <c r="I5307">
        <v>1</v>
      </c>
      <c r="J5307">
        <v>1</v>
      </c>
      <c r="K5307">
        <v>1</v>
      </c>
      <c r="M5307" t="s">
        <v>468</v>
      </c>
    </row>
    <row r="5308" spans="1:13" hidden="1">
      <c r="A5308" t="s">
        <v>297</v>
      </c>
      <c r="B5308" t="s">
        <v>346</v>
      </c>
      <c r="C5308" t="s">
        <v>283</v>
      </c>
      <c r="D5308">
        <v>1</v>
      </c>
      <c r="E5308">
        <v>1</v>
      </c>
      <c r="F5308">
        <v>1</v>
      </c>
      <c r="G5308">
        <v>1</v>
      </c>
      <c r="H5308">
        <v>1</v>
      </c>
      <c r="I5308">
        <v>1</v>
      </c>
      <c r="J5308">
        <v>1</v>
      </c>
      <c r="K5308">
        <v>1</v>
      </c>
      <c r="M5308" t="s">
        <v>468</v>
      </c>
    </row>
    <row r="5309" spans="1:13" hidden="1">
      <c r="A5309" t="s">
        <v>297</v>
      </c>
      <c r="B5309" t="s">
        <v>346</v>
      </c>
      <c r="C5309" t="s">
        <v>284</v>
      </c>
      <c r="D5309">
        <v>1</v>
      </c>
      <c r="E5309">
        <v>1</v>
      </c>
      <c r="F5309">
        <v>1</v>
      </c>
      <c r="G5309">
        <v>1</v>
      </c>
      <c r="H5309">
        <v>1</v>
      </c>
      <c r="I5309">
        <v>1</v>
      </c>
      <c r="J5309">
        <v>1</v>
      </c>
      <c r="K5309">
        <v>1</v>
      </c>
      <c r="M5309" t="s">
        <v>468</v>
      </c>
    </row>
    <row r="5310" spans="1:13" hidden="1">
      <c r="A5310" t="s">
        <v>297</v>
      </c>
      <c r="B5310" t="s">
        <v>346</v>
      </c>
      <c r="C5310" t="s">
        <v>285</v>
      </c>
      <c r="D5310">
        <v>1</v>
      </c>
      <c r="E5310">
        <v>1</v>
      </c>
      <c r="F5310">
        <v>1</v>
      </c>
      <c r="G5310">
        <v>1</v>
      </c>
      <c r="H5310">
        <v>1</v>
      </c>
      <c r="I5310">
        <v>1</v>
      </c>
      <c r="J5310">
        <v>1</v>
      </c>
      <c r="K5310">
        <v>1</v>
      </c>
      <c r="M5310" t="s">
        <v>468</v>
      </c>
    </row>
    <row r="5311" spans="1:13" hidden="1">
      <c r="A5311" t="s">
        <v>297</v>
      </c>
      <c r="B5311" t="s">
        <v>346</v>
      </c>
      <c r="C5311" t="s">
        <v>286</v>
      </c>
      <c r="D5311">
        <v>1</v>
      </c>
      <c r="E5311">
        <v>1</v>
      </c>
      <c r="F5311">
        <v>1</v>
      </c>
      <c r="G5311">
        <v>1</v>
      </c>
      <c r="H5311">
        <v>1</v>
      </c>
      <c r="I5311">
        <v>1</v>
      </c>
      <c r="J5311">
        <v>1</v>
      </c>
      <c r="K5311">
        <v>1</v>
      </c>
      <c r="M5311" t="s">
        <v>468</v>
      </c>
    </row>
    <row r="5312" spans="1:13" hidden="1">
      <c r="A5312" t="s">
        <v>297</v>
      </c>
      <c r="B5312" t="s">
        <v>346</v>
      </c>
      <c r="C5312" t="s">
        <v>287</v>
      </c>
      <c r="D5312">
        <v>1</v>
      </c>
      <c r="E5312">
        <v>1</v>
      </c>
      <c r="F5312">
        <v>1</v>
      </c>
      <c r="G5312">
        <v>1</v>
      </c>
      <c r="H5312">
        <v>1</v>
      </c>
      <c r="I5312">
        <v>1</v>
      </c>
      <c r="J5312">
        <v>1</v>
      </c>
      <c r="K5312">
        <v>1</v>
      </c>
      <c r="M5312" t="s">
        <v>468</v>
      </c>
    </row>
    <row r="5313" spans="1:13" hidden="1">
      <c r="A5313" t="s">
        <v>297</v>
      </c>
      <c r="B5313" t="s">
        <v>346</v>
      </c>
      <c r="C5313" t="s">
        <v>288</v>
      </c>
      <c r="D5313">
        <v>1</v>
      </c>
      <c r="E5313">
        <v>1</v>
      </c>
      <c r="F5313">
        <v>1</v>
      </c>
      <c r="G5313">
        <v>1</v>
      </c>
      <c r="H5313">
        <v>1</v>
      </c>
      <c r="I5313">
        <v>1</v>
      </c>
      <c r="J5313">
        <v>1</v>
      </c>
      <c r="K5313">
        <v>1</v>
      </c>
      <c r="M5313" t="s">
        <v>468</v>
      </c>
    </row>
    <row r="5314" spans="1:13" hidden="1">
      <c r="A5314" t="s">
        <v>297</v>
      </c>
      <c r="B5314" t="s">
        <v>346</v>
      </c>
      <c r="C5314" t="s">
        <v>289</v>
      </c>
      <c r="D5314">
        <v>1</v>
      </c>
      <c r="E5314">
        <v>1</v>
      </c>
      <c r="F5314">
        <v>1</v>
      </c>
      <c r="G5314">
        <v>1</v>
      </c>
      <c r="H5314">
        <v>1</v>
      </c>
      <c r="I5314">
        <v>1</v>
      </c>
      <c r="J5314">
        <v>1</v>
      </c>
      <c r="K5314">
        <v>1</v>
      </c>
      <c r="M5314" t="s">
        <v>468</v>
      </c>
    </row>
    <row r="5315" spans="1:13" hidden="1">
      <c r="A5315" t="s">
        <v>297</v>
      </c>
      <c r="B5315" t="s">
        <v>346</v>
      </c>
      <c r="C5315" t="s">
        <v>290</v>
      </c>
      <c r="D5315">
        <v>1</v>
      </c>
      <c r="E5315">
        <v>1</v>
      </c>
      <c r="F5315">
        <v>1</v>
      </c>
      <c r="G5315">
        <v>1</v>
      </c>
      <c r="H5315">
        <v>1</v>
      </c>
      <c r="I5315">
        <v>1</v>
      </c>
      <c r="J5315">
        <v>1</v>
      </c>
      <c r="K5315">
        <v>1</v>
      </c>
      <c r="M5315" t="s">
        <v>468</v>
      </c>
    </row>
    <row r="5316" spans="1:13" hidden="1">
      <c r="A5316" t="s">
        <v>297</v>
      </c>
      <c r="B5316" t="s">
        <v>346</v>
      </c>
      <c r="C5316" t="s">
        <v>291</v>
      </c>
      <c r="D5316">
        <v>1</v>
      </c>
      <c r="E5316">
        <v>1</v>
      </c>
      <c r="F5316">
        <v>1</v>
      </c>
      <c r="G5316">
        <v>1</v>
      </c>
      <c r="H5316">
        <v>1</v>
      </c>
      <c r="I5316">
        <v>1</v>
      </c>
      <c r="J5316">
        <v>1</v>
      </c>
      <c r="K5316">
        <v>1</v>
      </c>
      <c r="M5316" t="s">
        <v>468</v>
      </c>
    </row>
    <row r="5317" spans="1:13" hidden="1">
      <c r="A5317" t="s">
        <v>297</v>
      </c>
      <c r="B5317" t="s">
        <v>346</v>
      </c>
      <c r="C5317" t="s">
        <v>292</v>
      </c>
      <c r="D5317">
        <v>1</v>
      </c>
      <c r="E5317">
        <v>1</v>
      </c>
      <c r="F5317">
        <v>1</v>
      </c>
      <c r="G5317">
        <v>1</v>
      </c>
      <c r="H5317">
        <v>1</v>
      </c>
      <c r="I5317">
        <v>1</v>
      </c>
      <c r="J5317">
        <v>1</v>
      </c>
      <c r="K5317">
        <v>1</v>
      </c>
      <c r="M5317" t="s">
        <v>468</v>
      </c>
    </row>
    <row r="5318" spans="1:13" hidden="1">
      <c r="A5318" t="s">
        <v>297</v>
      </c>
      <c r="B5318" t="s">
        <v>347</v>
      </c>
      <c r="C5318" t="s">
        <v>278</v>
      </c>
      <c r="D5318">
        <v>1</v>
      </c>
      <c r="E5318">
        <v>1</v>
      </c>
      <c r="F5318">
        <v>1</v>
      </c>
      <c r="G5318">
        <v>1</v>
      </c>
      <c r="H5318">
        <v>1</v>
      </c>
      <c r="I5318">
        <v>1</v>
      </c>
      <c r="J5318">
        <v>1</v>
      </c>
      <c r="K5318">
        <v>1</v>
      </c>
      <c r="M5318" t="s">
        <v>468</v>
      </c>
    </row>
    <row r="5319" spans="1:13" hidden="1">
      <c r="A5319" t="s">
        <v>297</v>
      </c>
      <c r="B5319" t="s">
        <v>347</v>
      </c>
      <c r="C5319" t="s">
        <v>279</v>
      </c>
      <c r="D5319">
        <v>1</v>
      </c>
      <c r="E5319">
        <v>1</v>
      </c>
      <c r="F5319">
        <v>1</v>
      </c>
      <c r="G5319">
        <v>1</v>
      </c>
      <c r="H5319">
        <v>1</v>
      </c>
      <c r="I5319">
        <v>1</v>
      </c>
      <c r="J5319">
        <v>1</v>
      </c>
      <c r="K5319">
        <v>1</v>
      </c>
      <c r="M5319" t="s">
        <v>468</v>
      </c>
    </row>
    <row r="5320" spans="1:13" hidden="1">
      <c r="A5320" t="s">
        <v>297</v>
      </c>
      <c r="B5320" t="s">
        <v>347</v>
      </c>
      <c r="C5320" t="s">
        <v>280</v>
      </c>
      <c r="D5320">
        <v>1</v>
      </c>
      <c r="E5320">
        <v>1</v>
      </c>
      <c r="F5320">
        <v>1</v>
      </c>
      <c r="G5320">
        <v>1</v>
      </c>
      <c r="H5320">
        <v>1</v>
      </c>
      <c r="I5320">
        <v>1</v>
      </c>
      <c r="J5320">
        <v>1</v>
      </c>
      <c r="K5320">
        <v>1</v>
      </c>
      <c r="M5320" t="s">
        <v>468</v>
      </c>
    </row>
    <row r="5321" spans="1:13" hidden="1">
      <c r="A5321" t="s">
        <v>297</v>
      </c>
      <c r="B5321" t="s">
        <v>347</v>
      </c>
      <c r="C5321" t="s">
        <v>277</v>
      </c>
      <c r="D5321">
        <v>1</v>
      </c>
      <c r="E5321">
        <v>1</v>
      </c>
      <c r="F5321">
        <v>1</v>
      </c>
      <c r="G5321">
        <v>1</v>
      </c>
      <c r="H5321">
        <v>1</v>
      </c>
      <c r="I5321">
        <v>1</v>
      </c>
      <c r="J5321">
        <v>1</v>
      </c>
      <c r="K5321">
        <v>1</v>
      </c>
      <c r="M5321" t="s">
        <v>468</v>
      </c>
    </row>
    <row r="5322" spans="1:13" hidden="1">
      <c r="A5322" t="s">
        <v>297</v>
      </c>
      <c r="B5322" t="s">
        <v>347</v>
      </c>
      <c r="C5322" t="s">
        <v>281</v>
      </c>
      <c r="D5322">
        <v>1</v>
      </c>
      <c r="E5322">
        <v>1</v>
      </c>
      <c r="F5322">
        <v>1</v>
      </c>
      <c r="G5322">
        <v>1</v>
      </c>
      <c r="H5322">
        <v>1</v>
      </c>
      <c r="I5322">
        <v>1</v>
      </c>
      <c r="J5322">
        <v>1</v>
      </c>
      <c r="K5322">
        <v>1</v>
      </c>
      <c r="M5322" t="s">
        <v>468</v>
      </c>
    </row>
    <row r="5323" spans="1:13" hidden="1">
      <c r="A5323" t="s">
        <v>297</v>
      </c>
      <c r="B5323" t="s">
        <v>347</v>
      </c>
      <c r="C5323" t="s">
        <v>282</v>
      </c>
      <c r="D5323">
        <v>1</v>
      </c>
      <c r="E5323">
        <v>1</v>
      </c>
      <c r="F5323">
        <v>1</v>
      </c>
      <c r="G5323">
        <v>1</v>
      </c>
      <c r="H5323">
        <v>1</v>
      </c>
      <c r="I5323">
        <v>1</v>
      </c>
      <c r="J5323">
        <v>1</v>
      </c>
      <c r="K5323">
        <v>1</v>
      </c>
      <c r="M5323" t="s">
        <v>468</v>
      </c>
    </row>
    <row r="5324" spans="1:13" hidden="1">
      <c r="A5324" t="s">
        <v>297</v>
      </c>
      <c r="B5324" t="s">
        <v>347</v>
      </c>
      <c r="C5324" t="s">
        <v>283</v>
      </c>
      <c r="D5324">
        <v>1</v>
      </c>
      <c r="E5324">
        <v>1</v>
      </c>
      <c r="F5324">
        <v>1</v>
      </c>
      <c r="G5324">
        <v>1</v>
      </c>
      <c r="H5324">
        <v>1</v>
      </c>
      <c r="I5324">
        <v>1</v>
      </c>
      <c r="J5324">
        <v>1</v>
      </c>
      <c r="K5324">
        <v>1</v>
      </c>
      <c r="M5324" t="s">
        <v>468</v>
      </c>
    </row>
    <row r="5325" spans="1:13" hidden="1">
      <c r="A5325" t="s">
        <v>297</v>
      </c>
      <c r="B5325" t="s">
        <v>347</v>
      </c>
      <c r="C5325" t="s">
        <v>284</v>
      </c>
      <c r="D5325">
        <v>1</v>
      </c>
      <c r="E5325">
        <v>1</v>
      </c>
      <c r="F5325">
        <v>1</v>
      </c>
      <c r="G5325">
        <v>1</v>
      </c>
      <c r="H5325">
        <v>1</v>
      </c>
      <c r="I5325">
        <v>1</v>
      </c>
      <c r="J5325">
        <v>1</v>
      </c>
      <c r="K5325">
        <v>1</v>
      </c>
      <c r="M5325" t="s">
        <v>468</v>
      </c>
    </row>
    <row r="5326" spans="1:13" hidden="1">
      <c r="A5326" t="s">
        <v>297</v>
      </c>
      <c r="B5326" t="s">
        <v>347</v>
      </c>
      <c r="C5326" t="s">
        <v>285</v>
      </c>
      <c r="D5326">
        <v>1</v>
      </c>
      <c r="E5326">
        <v>1</v>
      </c>
      <c r="F5326">
        <v>1</v>
      </c>
      <c r="G5326">
        <v>1</v>
      </c>
      <c r="H5326">
        <v>1</v>
      </c>
      <c r="I5326">
        <v>1</v>
      </c>
      <c r="J5326">
        <v>1</v>
      </c>
      <c r="K5326">
        <v>1</v>
      </c>
      <c r="M5326" t="s">
        <v>468</v>
      </c>
    </row>
    <row r="5327" spans="1:13" hidden="1">
      <c r="A5327" t="s">
        <v>297</v>
      </c>
      <c r="B5327" t="s">
        <v>347</v>
      </c>
      <c r="C5327" t="s">
        <v>286</v>
      </c>
      <c r="D5327">
        <v>1</v>
      </c>
      <c r="E5327">
        <v>1</v>
      </c>
      <c r="F5327">
        <v>1</v>
      </c>
      <c r="G5327">
        <v>1</v>
      </c>
      <c r="H5327">
        <v>1</v>
      </c>
      <c r="I5327">
        <v>1</v>
      </c>
      <c r="J5327">
        <v>1</v>
      </c>
      <c r="K5327">
        <v>1</v>
      </c>
      <c r="M5327" t="s">
        <v>468</v>
      </c>
    </row>
    <row r="5328" spans="1:13" hidden="1">
      <c r="A5328" t="s">
        <v>297</v>
      </c>
      <c r="B5328" t="s">
        <v>347</v>
      </c>
      <c r="C5328" t="s">
        <v>287</v>
      </c>
      <c r="D5328">
        <v>1</v>
      </c>
      <c r="E5328">
        <v>1</v>
      </c>
      <c r="F5328">
        <v>1</v>
      </c>
      <c r="G5328">
        <v>1</v>
      </c>
      <c r="H5328">
        <v>1</v>
      </c>
      <c r="I5328">
        <v>1</v>
      </c>
      <c r="J5328">
        <v>1</v>
      </c>
      <c r="K5328">
        <v>1</v>
      </c>
      <c r="M5328" t="s">
        <v>468</v>
      </c>
    </row>
    <row r="5329" spans="1:13" hidden="1">
      <c r="A5329" t="s">
        <v>297</v>
      </c>
      <c r="B5329" t="s">
        <v>347</v>
      </c>
      <c r="C5329" t="s">
        <v>288</v>
      </c>
      <c r="D5329">
        <v>1</v>
      </c>
      <c r="E5329">
        <v>1</v>
      </c>
      <c r="F5329">
        <v>1</v>
      </c>
      <c r="G5329">
        <v>1</v>
      </c>
      <c r="H5329">
        <v>1</v>
      </c>
      <c r="I5329">
        <v>1</v>
      </c>
      <c r="J5329">
        <v>1</v>
      </c>
      <c r="K5329">
        <v>1</v>
      </c>
      <c r="M5329" t="s">
        <v>468</v>
      </c>
    </row>
    <row r="5330" spans="1:13" hidden="1">
      <c r="A5330" t="s">
        <v>297</v>
      </c>
      <c r="B5330" t="s">
        <v>347</v>
      </c>
      <c r="C5330" t="s">
        <v>289</v>
      </c>
      <c r="D5330">
        <v>1</v>
      </c>
      <c r="E5330">
        <v>1</v>
      </c>
      <c r="F5330">
        <v>1</v>
      </c>
      <c r="G5330">
        <v>1</v>
      </c>
      <c r="H5330">
        <v>1</v>
      </c>
      <c r="I5330">
        <v>1</v>
      </c>
      <c r="J5330">
        <v>1</v>
      </c>
      <c r="K5330">
        <v>1</v>
      </c>
      <c r="M5330" t="s">
        <v>468</v>
      </c>
    </row>
    <row r="5331" spans="1:13" hidden="1">
      <c r="A5331" t="s">
        <v>297</v>
      </c>
      <c r="B5331" t="s">
        <v>347</v>
      </c>
      <c r="C5331" t="s">
        <v>290</v>
      </c>
      <c r="D5331">
        <v>1</v>
      </c>
      <c r="E5331">
        <v>1</v>
      </c>
      <c r="F5331">
        <v>1</v>
      </c>
      <c r="G5331">
        <v>1</v>
      </c>
      <c r="H5331">
        <v>1</v>
      </c>
      <c r="I5331">
        <v>1</v>
      </c>
      <c r="J5331">
        <v>1</v>
      </c>
      <c r="K5331">
        <v>1</v>
      </c>
      <c r="M5331" t="s">
        <v>468</v>
      </c>
    </row>
    <row r="5332" spans="1:13" hidden="1">
      <c r="A5332" t="s">
        <v>297</v>
      </c>
      <c r="B5332" t="s">
        <v>347</v>
      </c>
      <c r="C5332" t="s">
        <v>291</v>
      </c>
      <c r="D5332">
        <v>1</v>
      </c>
      <c r="E5332">
        <v>1</v>
      </c>
      <c r="F5332">
        <v>1</v>
      </c>
      <c r="G5332">
        <v>1</v>
      </c>
      <c r="H5332">
        <v>1</v>
      </c>
      <c r="I5332">
        <v>1</v>
      </c>
      <c r="J5332">
        <v>1</v>
      </c>
      <c r="K5332">
        <v>1</v>
      </c>
      <c r="M5332" t="s">
        <v>468</v>
      </c>
    </row>
    <row r="5333" spans="1:13" hidden="1">
      <c r="A5333" t="s">
        <v>297</v>
      </c>
      <c r="B5333" t="s">
        <v>347</v>
      </c>
      <c r="C5333" t="s">
        <v>292</v>
      </c>
      <c r="D5333">
        <v>1</v>
      </c>
      <c r="E5333">
        <v>1</v>
      </c>
      <c r="F5333">
        <v>1</v>
      </c>
      <c r="G5333">
        <v>1</v>
      </c>
      <c r="H5333">
        <v>1</v>
      </c>
      <c r="I5333">
        <v>1</v>
      </c>
      <c r="J5333">
        <v>1</v>
      </c>
      <c r="K5333">
        <v>1</v>
      </c>
      <c r="M5333" t="s">
        <v>468</v>
      </c>
    </row>
    <row r="5334" spans="1:13" hidden="1">
      <c r="A5334" t="s">
        <v>297</v>
      </c>
      <c r="B5334" t="s">
        <v>349</v>
      </c>
      <c r="C5334" t="s">
        <v>278</v>
      </c>
      <c r="D5334">
        <v>1</v>
      </c>
      <c r="E5334">
        <v>1</v>
      </c>
      <c r="F5334">
        <v>1</v>
      </c>
      <c r="G5334">
        <v>1</v>
      </c>
      <c r="H5334">
        <v>1</v>
      </c>
      <c r="I5334">
        <v>1</v>
      </c>
      <c r="J5334">
        <v>1</v>
      </c>
      <c r="K5334">
        <v>1</v>
      </c>
      <c r="M5334" t="s">
        <v>468</v>
      </c>
    </row>
    <row r="5335" spans="1:13" hidden="1">
      <c r="A5335" t="s">
        <v>297</v>
      </c>
      <c r="B5335" t="s">
        <v>349</v>
      </c>
      <c r="C5335" t="s">
        <v>279</v>
      </c>
      <c r="D5335">
        <v>1</v>
      </c>
      <c r="E5335">
        <v>1</v>
      </c>
      <c r="F5335">
        <v>1</v>
      </c>
      <c r="G5335">
        <v>1</v>
      </c>
      <c r="H5335">
        <v>1</v>
      </c>
      <c r="I5335">
        <v>1</v>
      </c>
      <c r="J5335">
        <v>1</v>
      </c>
      <c r="K5335">
        <v>1</v>
      </c>
      <c r="M5335" t="s">
        <v>468</v>
      </c>
    </row>
    <row r="5336" spans="1:13" hidden="1">
      <c r="A5336" t="s">
        <v>297</v>
      </c>
      <c r="B5336" t="s">
        <v>349</v>
      </c>
      <c r="C5336" t="s">
        <v>280</v>
      </c>
      <c r="D5336">
        <v>1</v>
      </c>
      <c r="E5336">
        <v>1</v>
      </c>
      <c r="F5336">
        <v>1</v>
      </c>
      <c r="G5336">
        <v>1</v>
      </c>
      <c r="H5336">
        <v>1</v>
      </c>
      <c r="I5336">
        <v>1</v>
      </c>
      <c r="J5336">
        <v>1</v>
      </c>
      <c r="K5336">
        <v>1</v>
      </c>
      <c r="M5336" t="s">
        <v>468</v>
      </c>
    </row>
    <row r="5337" spans="1:13" hidden="1">
      <c r="A5337" t="s">
        <v>297</v>
      </c>
      <c r="B5337" t="s">
        <v>349</v>
      </c>
      <c r="C5337" t="s">
        <v>277</v>
      </c>
      <c r="D5337">
        <v>1</v>
      </c>
      <c r="E5337">
        <v>1</v>
      </c>
      <c r="F5337">
        <v>1</v>
      </c>
      <c r="G5337">
        <v>1</v>
      </c>
      <c r="H5337">
        <v>1</v>
      </c>
      <c r="I5337">
        <v>1</v>
      </c>
      <c r="J5337">
        <v>1</v>
      </c>
      <c r="K5337">
        <v>1</v>
      </c>
      <c r="M5337" t="s">
        <v>468</v>
      </c>
    </row>
    <row r="5338" spans="1:13" hidden="1">
      <c r="A5338" t="s">
        <v>297</v>
      </c>
      <c r="B5338" t="s">
        <v>349</v>
      </c>
      <c r="C5338" t="s">
        <v>281</v>
      </c>
      <c r="D5338">
        <v>1</v>
      </c>
      <c r="E5338">
        <v>1</v>
      </c>
      <c r="F5338">
        <v>1</v>
      </c>
      <c r="G5338">
        <v>1</v>
      </c>
      <c r="H5338">
        <v>1</v>
      </c>
      <c r="I5338">
        <v>1</v>
      </c>
      <c r="J5338">
        <v>1</v>
      </c>
      <c r="K5338">
        <v>1</v>
      </c>
      <c r="M5338" t="s">
        <v>468</v>
      </c>
    </row>
    <row r="5339" spans="1:13" hidden="1">
      <c r="A5339" t="s">
        <v>297</v>
      </c>
      <c r="B5339" t="s">
        <v>349</v>
      </c>
      <c r="C5339" t="s">
        <v>282</v>
      </c>
      <c r="D5339">
        <v>1</v>
      </c>
      <c r="E5339">
        <v>1</v>
      </c>
      <c r="F5339">
        <v>1</v>
      </c>
      <c r="G5339">
        <v>1</v>
      </c>
      <c r="H5339">
        <v>1</v>
      </c>
      <c r="I5339">
        <v>1</v>
      </c>
      <c r="J5339">
        <v>1</v>
      </c>
      <c r="K5339">
        <v>1</v>
      </c>
      <c r="M5339" t="s">
        <v>468</v>
      </c>
    </row>
    <row r="5340" spans="1:13" hidden="1">
      <c r="A5340" t="s">
        <v>297</v>
      </c>
      <c r="B5340" t="s">
        <v>349</v>
      </c>
      <c r="C5340" t="s">
        <v>283</v>
      </c>
      <c r="D5340">
        <v>1</v>
      </c>
      <c r="E5340">
        <v>1</v>
      </c>
      <c r="F5340">
        <v>1</v>
      </c>
      <c r="G5340">
        <v>1</v>
      </c>
      <c r="H5340">
        <v>1</v>
      </c>
      <c r="I5340">
        <v>1</v>
      </c>
      <c r="J5340">
        <v>1</v>
      </c>
      <c r="K5340">
        <v>1</v>
      </c>
      <c r="M5340" t="s">
        <v>468</v>
      </c>
    </row>
    <row r="5341" spans="1:13" hidden="1">
      <c r="A5341" t="s">
        <v>297</v>
      </c>
      <c r="B5341" t="s">
        <v>349</v>
      </c>
      <c r="C5341" t="s">
        <v>284</v>
      </c>
      <c r="D5341">
        <v>1</v>
      </c>
      <c r="E5341">
        <v>1</v>
      </c>
      <c r="F5341">
        <v>1</v>
      </c>
      <c r="G5341">
        <v>1</v>
      </c>
      <c r="H5341">
        <v>1</v>
      </c>
      <c r="I5341">
        <v>1</v>
      </c>
      <c r="J5341">
        <v>1</v>
      </c>
      <c r="K5341">
        <v>1</v>
      </c>
      <c r="M5341" t="s">
        <v>468</v>
      </c>
    </row>
    <row r="5342" spans="1:13" hidden="1">
      <c r="A5342" t="s">
        <v>297</v>
      </c>
      <c r="B5342" t="s">
        <v>349</v>
      </c>
      <c r="C5342" t="s">
        <v>285</v>
      </c>
      <c r="D5342">
        <v>1</v>
      </c>
      <c r="E5342">
        <v>1</v>
      </c>
      <c r="F5342">
        <v>1</v>
      </c>
      <c r="G5342">
        <v>1</v>
      </c>
      <c r="H5342">
        <v>1</v>
      </c>
      <c r="I5342">
        <v>1</v>
      </c>
      <c r="J5342">
        <v>1</v>
      </c>
      <c r="K5342">
        <v>1</v>
      </c>
      <c r="M5342" t="s">
        <v>468</v>
      </c>
    </row>
    <row r="5343" spans="1:13" hidden="1">
      <c r="A5343" t="s">
        <v>297</v>
      </c>
      <c r="B5343" t="s">
        <v>349</v>
      </c>
      <c r="C5343" t="s">
        <v>286</v>
      </c>
      <c r="D5343">
        <v>1</v>
      </c>
      <c r="E5343">
        <v>1</v>
      </c>
      <c r="F5343">
        <v>1</v>
      </c>
      <c r="G5343">
        <v>1</v>
      </c>
      <c r="H5343">
        <v>1</v>
      </c>
      <c r="I5343">
        <v>1</v>
      </c>
      <c r="J5343">
        <v>1</v>
      </c>
      <c r="K5343">
        <v>1</v>
      </c>
      <c r="M5343" t="s">
        <v>468</v>
      </c>
    </row>
    <row r="5344" spans="1:13" hidden="1">
      <c r="A5344" t="s">
        <v>297</v>
      </c>
      <c r="B5344" t="s">
        <v>349</v>
      </c>
      <c r="C5344" t="s">
        <v>287</v>
      </c>
      <c r="D5344">
        <v>1</v>
      </c>
      <c r="E5344">
        <v>1</v>
      </c>
      <c r="F5344">
        <v>1</v>
      </c>
      <c r="G5344">
        <v>1</v>
      </c>
      <c r="H5344">
        <v>1</v>
      </c>
      <c r="I5344">
        <v>1</v>
      </c>
      <c r="J5344">
        <v>1</v>
      </c>
      <c r="K5344">
        <v>1</v>
      </c>
      <c r="M5344" t="s">
        <v>468</v>
      </c>
    </row>
    <row r="5345" spans="1:13" hidden="1">
      <c r="A5345" t="s">
        <v>297</v>
      </c>
      <c r="B5345" t="s">
        <v>349</v>
      </c>
      <c r="C5345" t="s">
        <v>288</v>
      </c>
      <c r="D5345">
        <v>1</v>
      </c>
      <c r="E5345">
        <v>1</v>
      </c>
      <c r="F5345">
        <v>1</v>
      </c>
      <c r="G5345">
        <v>1</v>
      </c>
      <c r="H5345">
        <v>1</v>
      </c>
      <c r="I5345">
        <v>1</v>
      </c>
      <c r="J5345">
        <v>1</v>
      </c>
      <c r="K5345">
        <v>1</v>
      </c>
      <c r="M5345" t="s">
        <v>468</v>
      </c>
    </row>
    <row r="5346" spans="1:13" hidden="1">
      <c r="A5346" t="s">
        <v>297</v>
      </c>
      <c r="B5346" t="s">
        <v>349</v>
      </c>
      <c r="C5346" t="s">
        <v>289</v>
      </c>
      <c r="D5346">
        <v>1</v>
      </c>
      <c r="E5346">
        <v>1</v>
      </c>
      <c r="F5346">
        <v>1</v>
      </c>
      <c r="G5346">
        <v>1</v>
      </c>
      <c r="H5346">
        <v>1</v>
      </c>
      <c r="I5346">
        <v>1</v>
      </c>
      <c r="J5346">
        <v>1</v>
      </c>
      <c r="K5346">
        <v>1</v>
      </c>
      <c r="M5346" t="s">
        <v>468</v>
      </c>
    </row>
    <row r="5347" spans="1:13" hidden="1">
      <c r="A5347" t="s">
        <v>297</v>
      </c>
      <c r="B5347" t="s">
        <v>349</v>
      </c>
      <c r="C5347" t="s">
        <v>290</v>
      </c>
      <c r="D5347">
        <v>1</v>
      </c>
      <c r="E5347">
        <v>1</v>
      </c>
      <c r="F5347">
        <v>1</v>
      </c>
      <c r="G5347">
        <v>1</v>
      </c>
      <c r="H5347">
        <v>1</v>
      </c>
      <c r="I5347">
        <v>1</v>
      </c>
      <c r="J5347">
        <v>1</v>
      </c>
      <c r="K5347">
        <v>1</v>
      </c>
      <c r="M5347" t="s">
        <v>468</v>
      </c>
    </row>
    <row r="5348" spans="1:13" hidden="1">
      <c r="A5348" t="s">
        <v>297</v>
      </c>
      <c r="B5348" t="s">
        <v>349</v>
      </c>
      <c r="C5348" t="s">
        <v>291</v>
      </c>
      <c r="D5348">
        <v>1</v>
      </c>
      <c r="E5348">
        <v>1</v>
      </c>
      <c r="F5348">
        <v>1</v>
      </c>
      <c r="G5348">
        <v>1</v>
      </c>
      <c r="H5348">
        <v>1</v>
      </c>
      <c r="I5348">
        <v>1</v>
      </c>
      <c r="J5348">
        <v>1</v>
      </c>
      <c r="K5348">
        <v>1</v>
      </c>
      <c r="M5348" t="s">
        <v>468</v>
      </c>
    </row>
    <row r="5349" spans="1:13" hidden="1">
      <c r="A5349" t="s">
        <v>297</v>
      </c>
      <c r="B5349" t="s">
        <v>349</v>
      </c>
      <c r="C5349" t="s">
        <v>292</v>
      </c>
      <c r="D5349">
        <v>1</v>
      </c>
      <c r="E5349">
        <v>1</v>
      </c>
      <c r="F5349">
        <v>1</v>
      </c>
      <c r="G5349">
        <v>1</v>
      </c>
      <c r="H5349">
        <v>1</v>
      </c>
      <c r="I5349">
        <v>1</v>
      </c>
      <c r="J5349">
        <v>1</v>
      </c>
      <c r="K5349">
        <v>1</v>
      </c>
      <c r="M5349" t="s">
        <v>468</v>
      </c>
    </row>
    <row r="5350" spans="1:13" hidden="1">
      <c r="A5350" t="s">
        <v>297</v>
      </c>
      <c r="B5350" t="s">
        <v>350</v>
      </c>
      <c r="C5350" t="s">
        <v>278</v>
      </c>
      <c r="D5350">
        <v>1</v>
      </c>
      <c r="E5350">
        <v>1</v>
      </c>
      <c r="F5350">
        <v>1</v>
      </c>
      <c r="G5350">
        <v>1</v>
      </c>
      <c r="H5350">
        <v>1</v>
      </c>
      <c r="I5350">
        <v>1</v>
      </c>
      <c r="J5350">
        <v>1</v>
      </c>
      <c r="K5350">
        <v>1</v>
      </c>
      <c r="M5350" t="s">
        <v>468</v>
      </c>
    </row>
    <row r="5351" spans="1:13" hidden="1">
      <c r="A5351" t="s">
        <v>297</v>
      </c>
      <c r="B5351" t="s">
        <v>350</v>
      </c>
      <c r="C5351" t="s">
        <v>279</v>
      </c>
      <c r="D5351">
        <v>1</v>
      </c>
      <c r="E5351">
        <v>1</v>
      </c>
      <c r="F5351">
        <v>1</v>
      </c>
      <c r="G5351">
        <v>1</v>
      </c>
      <c r="H5351">
        <v>1</v>
      </c>
      <c r="I5351">
        <v>1</v>
      </c>
      <c r="J5351">
        <v>1</v>
      </c>
      <c r="K5351">
        <v>1</v>
      </c>
      <c r="M5351" t="s">
        <v>468</v>
      </c>
    </row>
    <row r="5352" spans="1:13" hidden="1">
      <c r="A5352" t="s">
        <v>297</v>
      </c>
      <c r="B5352" t="s">
        <v>350</v>
      </c>
      <c r="C5352" t="s">
        <v>280</v>
      </c>
      <c r="D5352">
        <v>1</v>
      </c>
      <c r="E5352">
        <v>1</v>
      </c>
      <c r="F5352">
        <v>1</v>
      </c>
      <c r="G5352">
        <v>1</v>
      </c>
      <c r="H5352">
        <v>1</v>
      </c>
      <c r="I5352">
        <v>1</v>
      </c>
      <c r="J5352">
        <v>1</v>
      </c>
      <c r="K5352">
        <v>1</v>
      </c>
      <c r="M5352" t="s">
        <v>468</v>
      </c>
    </row>
    <row r="5353" spans="1:13" hidden="1">
      <c r="A5353" t="s">
        <v>297</v>
      </c>
      <c r="B5353" t="s">
        <v>350</v>
      </c>
      <c r="C5353" t="s">
        <v>277</v>
      </c>
      <c r="D5353">
        <v>1</v>
      </c>
      <c r="E5353">
        <v>1</v>
      </c>
      <c r="F5353">
        <v>1</v>
      </c>
      <c r="G5353">
        <v>1</v>
      </c>
      <c r="H5353">
        <v>1</v>
      </c>
      <c r="I5353">
        <v>1</v>
      </c>
      <c r="J5353">
        <v>1</v>
      </c>
      <c r="K5353">
        <v>1</v>
      </c>
      <c r="M5353" t="s">
        <v>468</v>
      </c>
    </row>
    <row r="5354" spans="1:13" hidden="1">
      <c r="A5354" t="s">
        <v>297</v>
      </c>
      <c r="B5354" t="s">
        <v>350</v>
      </c>
      <c r="C5354" t="s">
        <v>281</v>
      </c>
      <c r="D5354">
        <v>1</v>
      </c>
      <c r="E5354">
        <v>1</v>
      </c>
      <c r="F5354">
        <v>1</v>
      </c>
      <c r="G5354">
        <v>1</v>
      </c>
      <c r="H5354">
        <v>1</v>
      </c>
      <c r="I5354">
        <v>1</v>
      </c>
      <c r="J5354">
        <v>1</v>
      </c>
      <c r="K5354">
        <v>1</v>
      </c>
      <c r="M5354" t="s">
        <v>468</v>
      </c>
    </row>
    <row r="5355" spans="1:13" hidden="1">
      <c r="A5355" t="s">
        <v>297</v>
      </c>
      <c r="B5355" t="s">
        <v>350</v>
      </c>
      <c r="C5355" t="s">
        <v>282</v>
      </c>
      <c r="D5355">
        <v>1</v>
      </c>
      <c r="E5355">
        <v>1</v>
      </c>
      <c r="F5355">
        <v>1</v>
      </c>
      <c r="G5355">
        <v>1</v>
      </c>
      <c r="H5355">
        <v>1</v>
      </c>
      <c r="I5355">
        <v>1</v>
      </c>
      <c r="J5355">
        <v>1</v>
      </c>
      <c r="K5355">
        <v>1</v>
      </c>
      <c r="M5355" t="s">
        <v>468</v>
      </c>
    </row>
    <row r="5356" spans="1:13" hidden="1">
      <c r="A5356" t="s">
        <v>297</v>
      </c>
      <c r="B5356" t="s">
        <v>350</v>
      </c>
      <c r="C5356" t="s">
        <v>283</v>
      </c>
      <c r="D5356">
        <v>1</v>
      </c>
      <c r="E5356">
        <v>1</v>
      </c>
      <c r="F5356">
        <v>1</v>
      </c>
      <c r="G5356">
        <v>1</v>
      </c>
      <c r="H5356">
        <v>1</v>
      </c>
      <c r="I5356">
        <v>1</v>
      </c>
      <c r="J5356">
        <v>1</v>
      </c>
      <c r="K5356">
        <v>1</v>
      </c>
      <c r="M5356" t="s">
        <v>468</v>
      </c>
    </row>
    <row r="5357" spans="1:13" hidden="1">
      <c r="A5357" t="s">
        <v>297</v>
      </c>
      <c r="B5357" t="s">
        <v>350</v>
      </c>
      <c r="C5357" t="s">
        <v>284</v>
      </c>
      <c r="D5357">
        <v>1</v>
      </c>
      <c r="E5357">
        <v>1</v>
      </c>
      <c r="F5357">
        <v>1</v>
      </c>
      <c r="G5357">
        <v>1</v>
      </c>
      <c r="H5357">
        <v>1</v>
      </c>
      <c r="I5357">
        <v>1</v>
      </c>
      <c r="J5357">
        <v>1</v>
      </c>
      <c r="K5357">
        <v>1</v>
      </c>
      <c r="M5357" t="s">
        <v>468</v>
      </c>
    </row>
    <row r="5358" spans="1:13" hidden="1">
      <c r="A5358" t="s">
        <v>297</v>
      </c>
      <c r="B5358" t="s">
        <v>350</v>
      </c>
      <c r="C5358" t="s">
        <v>285</v>
      </c>
      <c r="D5358">
        <v>1</v>
      </c>
      <c r="E5358">
        <v>1</v>
      </c>
      <c r="F5358">
        <v>1</v>
      </c>
      <c r="G5358">
        <v>1</v>
      </c>
      <c r="H5358">
        <v>1</v>
      </c>
      <c r="I5358">
        <v>1</v>
      </c>
      <c r="J5358">
        <v>1</v>
      </c>
      <c r="K5358">
        <v>1</v>
      </c>
      <c r="M5358" t="s">
        <v>468</v>
      </c>
    </row>
    <row r="5359" spans="1:13" hidden="1">
      <c r="A5359" t="s">
        <v>297</v>
      </c>
      <c r="B5359" t="s">
        <v>350</v>
      </c>
      <c r="C5359" t="s">
        <v>286</v>
      </c>
      <c r="D5359">
        <v>1</v>
      </c>
      <c r="E5359">
        <v>1</v>
      </c>
      <c r="F5359">
        <v>1</v>
      </c>
      <c r="G5359">
        <v>1</v>
      </c>
      <c r="H5359">
        <v>1</v>
      </c>
      <c r="I5359">
        <v>1</v>
      </c>
      <c r="J5359">
        <v>1</v>
      </c>
      <c r="K5359">
        <v>1</v>
      </c>
      <c r="M5359" t="s">
        <v>468</v>
      </c>
    </row>
    <row r="5360" spans="1:13" hidden="1">
      <c r="A5360" t="s">
        <v>297</v>
      </c>
      <c r="B5360" t="s">
        <v>350</v>
      </c>
      <c r="C5360" t="s">
        <v>287</v>
      </c>
      <c r="D5360">
        <v>1</v>
      </c>
      <c r="E5360">
        <v>1</v>
      </c>
      <c r="F5360">
        <v>1</v>
      </c>
      <c r="G5360">
        <v>1</v>
      </c>
      <c r="H5360">
        <v>1</v>
      </c>
      <c r="I5360">
        <v>1</v>
      </c>
      <c r="J5360">
        <v>1</v>
      </c>
      <c r="K5360">
        <v>1</v>
      </c>
      <c r="M5360" t="s">
        <v>468</v>
      </c>
    </row>
    <row r="5361" spans="1:13" hidden="1">
      <c r="A5361" t="s">
        <v>297</v>
      </c>
      <c r="B5361" t="s">
        <v>350</v>
      </c>
      <c r="C5361" t="s">
        <v>288</v>
      </c>
      <c r="D5361">
        <v>1</v>
      </c>
      <c r="E5361">
        <v>1</v>
      </c>
      <c r="F5361">
        <v>1</v>
      </c>
      <c r="G5361">
        <v>1</v>
      </c>
      <c r="H5361">
        <v>1</v>
      </c>
      <c r="I5361">
        <v>1</v>
      </c>
      <c r="J5361">
        <v>1</v>
      </c>
      <c r="K5361">
        <v>1</v>
      </c>
      <c r="M5361" t="s">
        <v>468</v>
      </c>
    </row>
    <row r="5362" spans="1:13" hidden="1">
      <c r="A5362" t="s">
        <v>297</v>
      </c>
      <c r="B5362" t="s">
        <v>350</v>
      </c>
      <c r="C5362" t="s">
        <v>289</v>
      </c>
      <c r="D5362">
        <v>1</v>
      </c>
      <c r="E5362">
        <v>1</v>
      </c>
      <c r="F5362">
        <v>1</v>
      </c>
      <c r="G5362">
        <v>1</v>
      </c>
      <c r="H5362">
        <v>1</v>
      </c>
      <c r="I5362">
        <v>1</v>
      </c>
      <c r="J5362">
        <v>1</v>
      </c>
      <c r="K5362">
        <v>1</v>
      </c>
      <c r="M5362" t="s">
        <v>468</v>
      </c>
    </row>
    <row r="5363" spans="1:13" hidden="1">
      <c r="A5363" t="s">
        <v>297</v>
      </c>
      <c r="B5363" t="s">
        <v>350</v>
      </c>
      <c r="C5363" t="s">
        <v>290</v>
      </c>
      <c r="D5363">
        <v>1</v>
      </c>
      <c r="E5363">
        <v>1</v>
      </c>
      <c r="F5363">
        <v>1</v>
      </c>
      <c r="G5363">
        <v>1</v>
      </c>
      <c r="H5363">
        <v>1</v>
      </c>
      <c r="I5363">
        <v>1</v>
      </c>
      <c r="J5363">
        <v>1</v>
      </c>
      <c r="K5363">
        <v>1</v>
      </c>
      <c r="M5363" t="s">
        <v>468</v>
      </c>
    </row>
    <row r="5364" spans="1:13" hidden="1">
      <c r="A5364" t="s">
        <v>297</v>
      </c>
      <c r="B5364" t="s">
        <v>350</v>
      </c>
      <c r="C5364" t="s">
        <v>291</v>
      </c>
      <c r="D5364">
        <v>1</v>
      </c>
      <c r="E5364">
        <v>1</v>
      </c>
      <c r="F5364">
        <v>1</v>
      </c>
      <c r="G5364">
        <v>1</v>
      </c>
      <c r="H5364">
        <v>1</v>
      </c>
      <c r="I5364">
        <v>1</v>
      </c>
      <c r="J5364">
        <v>1</v>
      </c>
      <c r="K5364">
        <v>1</v>
      </c>
      <c r="M5364" t="s">
        <v>468</v>
      </c>
    </row>
    <row r="5365" spans="1:13" hidden="1">
      <c r="A5365" t="s">
        <v>297</v>
      </c>
      <c r="B5365" t="s">
        <v>350</v>
      </c>
      <c r="C5365" t="s">
        <v>292</v>
      </c>
      <c r="D5365">
        <v>1</v>
      </c>
      <c r="E5365">
        <v>1</v>
      </c>
      <c r="F5365">
        <v>1</v>
      </c>
      <c r="G5365">
        <v>1</v>
      </c>
      <c r="H5365">
        <v>1</v>
      </c>
      <c r="I5365">
        <v>1</v>
      </c>
      <c r="J5365">
        <v>1</v>
      </c>
      <c r="K5365">
        <v>1</v>
      </c>
      <c r="M5365" t="s">
        <v>468</v>
      </c>
    </row>
    <row r="5366" spans="1:13" hidden="1">
      <c r="A5366" t="s">
        <v>297</v>
      </c>
      <c r="B5366" t="s">
        <v>423</v>
      </c>
      <c r="C5366" t="s">
        <v>278</v>
      </c>
      <c r="D5366">
        <v>1</v>
      </c>
      <c r="E5366">
        <v>1</v>
      </c>
      <c r="F5366">
        <v>1</v>
      </c>
      <c r="G5366">
        <v>1</v>
      </c>
      <c r="H5366">
        <v>1</v>
      </c>
      <c r="I5366">
        <v>1</v>
      </c>
      <c r="J5366">
        <v>1</v>
      </c>
      <c r="K5366">
        <v>1</v>
      </c>
      <c r="M5366" t="s">
        <v>468</v>
      </c>
    </row>
    <row r="5367" spans="1:13" hidden="1">
      <c r="A5367" t="s">
        <v>297</v>
      </c>
      <c r="B5367" t="s">
        <v>423</v>
      </c>
      <c r="C5367" t="s">
        <v>279</v>
      </c>
      <c r="D5367">
        <v>1</v>
      </c>
      <c r="E5367">
        <v>1</v>
      </c>
      <c r="F5367">
        <v>1</v>
      </c>
      <c r="G5367">
        <v>1</v>
      </c>
      <c r="H5367">
        <v>1</v>
      </c>
      <c r="I5367">
        <v>1</v>
      </c>
      <c r="J5367">
        <v>1</v>
      </c>
      <c r="K5367">
        <v>1</v>
      </c>
      <c r="M5367" t="s">
        <v>468</v>
      </c>
    </row>
    <row r="5368" spans="1:13" hidden="1">
      <c r="A5368" t="s">
        <v>297</v>
      </c>
      <c r="B5368" t="s">
        <v>423</v>
      </c>
      <c r="C5368" t="s">
        <v>280</v>
      </c>
      <c r="D5368">
        <v>1</v>
      </c>
      <c r="E5368">
        <v>1</v>
      </c>
      <c r="F5368">
        <v>1</v>
      </c>
      <c r="G5368">
        <v>1</v>
      </c>
      <c r="H5368">
        <v>1</v>
      </c>
      <c r="I5368">
        <v>1</v>
      </c>
      <c r="J5368">
        <v>1</v>
      </c>
      <c r="K5368">
        <v>1</v>
      </c>
      <c r="M5368" t="s">
        <v>468</v>
      </c>
    </row>
    <row r="5369" spans="1:13" hidden="1">
      <c r="A5369" t="s">
        <v>297</v>
      </c>
      <c r="B5369" t="s">
        <v>423</v>
      </c>
      <c r="C5369" t="s">
        <v>277</v>
      </c>
      <c r="D5369">
        <v>1</v>
      </c>
      <c r="E5369">
        <v>1</v>
      </c>
      <c r="F5369">
        <v>1</v>
      </c>
      <c r="G5369">
        <v>1</v>
      </c>
      <c r="H5369">
        <v>1</v>
      </c>
      <c r="I5369">
        <v>1</v>
      </c>
      <c r="J5369">
        <v>1</v>
      </c>
      <c r="K5369">
        <v>1</v>
      </c>
      <c r="M5369" t="s">
        <v>468</v>
      </c>
    </row>
    <row r="5370" spans="1:13" hidden="1">
      <c r="A5370" t="s">
        <v>297</v>
      </c>
      <c r="B5370" t="s">
        <v>423</v>
      </c>
      <c r="C5370" t="s">
        <v>281</v>
      </c>
      <c r="D5370">
        <v>1</v>
      </c>
      <c r="E5370">
        <v>1</v>
      </c>
      <c r="F5370">
        <v>1</v>
      </c>
      <c r="G5370">
        <v>1</v>
      </c>
      <c r="H5370">
        <v>1</v>
      </c>
      <c r="I5370">
        <v>1</v>
      </c>
      <c r="J5370">
        <v>1</v>
      </c>
      <c r="K5370">
        <v>1</v>
      </c>
      <c r="M5370" t="s">
        <v>468</v>
      </c>
    </row>
    <row r="5371" spans="1:13" hidden="1">
      <c r="A5371" t="s">
        <v>297</v>
      </c>
      <c r="B5371" t="s">
        <v>423</v>
      </c>
      <c r="C5371" t="s">
        <v>282</v>
      </c>
      <c r="D5371">
        <v>1</v>
      </c>
      <c r="E5371">
        <v>1</v>
      </c>
      <c r="F5371">
        <v>1</v>
      </c>
      <c r="G5371">
        <v>1</v>
      </c>
      <c r="H5371">
        <v>1</v>
      </c>
      <c r="I5371">
        <v>1</v>
      </c>
      <c r="J5371">
        <v>1</v>
      </c>
      <c r="K5371">
        <v>1</v>
      </c>
      <c r="M5371" t="s">
        <v>468</v>
      </c>
    </row>
    <row r="5372" spans="1:13" hidden="1">
      <c r="A5372" t="s">
        <v>297</v>
      </c>
      <c r="B5372" t="s">
        <v>423</v>
      </c>
      <c r="C5372" t="s">
        <v>283</v>
      </c>
      <c r="D5372">
        <v>1</v>
      </c>
      <c r="E5372">
        <v>1</v>
      </c>
      <c r="F5372">
        <v>1</v>
      </c>
      <c r="G5372">
        <v>1</v>
      </c>
      <c r="H5372">
        <v>1</v>
      </c>
      <c r="I5372">
        <v>1</v>
      </c>
      <c r="J5372">
        <v>1</v>
      </c>
      <c r="K5372">
        <v>1</v>
      </c>
      <c r="M5372" t="s">
        <v>468</v>
      </c>
    </row>
    <row r="5373" spans="1:13" hidden="1">
      <c r="A5373" t="s">
        <v>297</v>
      </c>
      <c r="B5373" t="s">
        <v>423</v>
      </c>
      <c r="C5373" t="s">
        <v>284</v>
      </c>
      <c r="D5373">
        <v>1</v>
      </c>
      <c r="E5373">
        <v>1</v>
      </c>
      <c r="F5373">
        <v>1</v>
      </c>
      <c r="G5373">
        <v>1</v>
      </c>
      <c r="H5373">
        <v>1</v>
      </c>
      <c r="I5373">
        <v>1</v>
      </c>
      <c r="J5373">
        <v>1</v>
      </c>
      <c r="K5373">
        <v>1</v>
      </c>
      <c r="M5373" t="s">
        <v>468</v>
      </c>
    </row>
    <row r="5374" spans="1:13" hidden="1">
      <c r="A5374" t="s">
        <v>297</v>
      </c>
      <c r="B5374" t="s">
        <v>423</v>
      </c>
      <c r="C5374" t="s">
        <v>285</v>
      </c>
      <c r="D5374">
        <v>1</v>
      </c>
      <c r="E5374">
        <v>1</v>
      </c>
      <c r="F5374">
        <v>1</v>
      </c>
      <c r="G5374">
        <v>1</v>
      </c>
      <c r="H5374">
        <v>1</v>
      </c>
      <c r="I5374">
        <v>1</v>
      </c>
      <c r="J5374">
        <v>1</v>
      </c>
      <c r="K5374">
        <v>1</v>
      </c>
      <c r="M5374" t="s">
        <v>468</v>
      </c>
    </row>
    <row r="5375" spans="1:13" hidden="1">
      <c r="A5375" t="s">
        <v>297</v>
      </c>
      <c r="B5375" t="s">
        <v>423</v>
      </c>
      <c r="C5375" t="s">
        <v>286</v>
      </c>
      <c r="D5375">
        <v>1</v>
      </c>
      <c r="E5375">
        <v>1</v>
      </c>
      <c r="F5375">
        <v>1</v>
      </c>
      <c r="G5375">
        <v>1</v>
      </c>
      <c r="H5375">
        <v>1</v>
      </c>
      <c r="I5375">
        <v>1</v>
      </c>
      <c r="J5375">
        <v>1</v>
      </c>
      <c r="K5375">
        <v>1</v>
      </c>
      <c r="M5375" t="s">
        <v>468</v>
      </c>
    </row>
    <row r="5376" spans="1:13" hidden="1">
      <c r="A5376" t="s">
        <v>297</v>
      </c>
      <c r="B5376" t="s">
        <v>423</v>
      </c>
      <c r="C5376" t="s">
        <v>287</v>
      </c>
      <c r="D5376">
        <v>1</v>
      </c>
      <c r="E5376">
        <v>1</v>
      </c>
      <c r="F5376">
        <v>1</v>
      </c>
      <c r="G5376">
        <v>1</v>
      </c>
      <c r="H5376">
        <v>1</v>
      </c>
      <c r="I5376">
        <v>1</v>
      </c>
      <c r="J5376">
        <v>1</v>
      </c>
      <c r="K5376">
        <v>1</v>
      </c>
      <c r="M5376" t="s">
        <v>468</v>
      </c>
    </row>
    <row r="5377" spans="1:13" hidden="1">
      <c r="A5377" t="s">
        <v>297</v>
      </c>
      <c r="B5377" t="s">
        <v>423</v>
      </c>
      <c r="C5377" t="s">
        <v>288</v>
      </c>
      <c r="D5377">
        <v>1</v>
      </c>
      <c r="E5377">
        <v>1</v>
      </c>
      <c r="F5377">
        <v>1</v>
      </c>
      <c r="G5377">
        <v>1</v>
      </c>
      <c r="H5377">
        <v>1</v>
      </c>
      <c r="I5377">
        <v>1</v>
      </c>
      <c r="J5377">
        <v>1</v>
      </c>
      <c r="K5377">
        <v>1</v>
      </c>
      <c r="M5377" t="s">
        <v>468</v>
      </c>
    </row>
    <row r="5378" spans="1:13" hidden="1">
      <c r="A5378" t="s">
        <v>297</v>
      </c>
      <c r="B5378" t="s">
        <v>423</v>
      </c>
      <c r="C5378" t="s">
        <v>289</v>
      </c>
      <c r="D5378">
        <v>1</v>
      </c>
      <c r="E5378">
        <v>1</v>
      </c>
      <c r="F5378">
        <v>1</v>
      </c>
      <c r="G5378">
        <v>1</v>
      </c>
      <c r="H5378">
        <v>1</v>
      </c>
      <c r="I5378">
        <v>1</v>
      </c>
      <c r="J5378">
        <v>1</v>
      </c>
      <c r="K5378">
        <v>1</v>
      </c>
      <c r="M5378" t="s">
        <v>468</v>
      </c>
    </row>
    <row r="5379" spans="1:13" hidden="1">
      <c r="A5379" t="s">
        <v>297</v>
      </c>
      <c r="B5379" t="s">
        <v>423</v>
      </c>
      <c r="C5379" t="s">
        <v>290</v>
      </c>
      <c r="D5379">
        <v>1</v>
      </c>
      <c r="E5379">
        <v>1</v>
      </c>
      <c r="F5379">
        <v>1</v>
      </c>
      <c r="G5379">
        <v>1</v>
      </c>
      <c r="H5379">
        <v>1</v>
      </c>
      <c r="I5379">
        <v>1</v>
      </c>
      <c r="J5379">
        <v>1</v>
      </c>
      <c r="K5379">
        <v>1</v>
      </c>
      <c r="M5379" t="s">
        <v>468</v>
      </c>
    </row>
    <row r="5380" spans="1:13" hidden="1">
      <c r="A5380" t="s">
        <v>297</v>
      </c>
      <c r="B5380" t="s">
        <v>423</v>
      </c>
      <c r="C5380" t="s">
        <v>291</v>
      </c>
      <c r="D5380">
        <v>1</v>
      </c>
      <c r="E5380">
        <v>1</v>
      </c>
      <c r="F5380">
        <v>1</v>
      </c>
      <c r="G5380">
        <v>1</v>
      </c>
      <c r="H5380">
        <v>1</v>
      </c>
      <c r="I5380">
        <v>1</v>
      </c>
      <c r="J5380">
        <v>1</v>
      </c>
      <c r="K5380">
        <v>1</v>
      </c>
      <c r="M5380" t="s">
        <v>468</v>
      </c>
    </row>
    <row r="5381" spans="1:13" hidden="1">
      <c r="A5381" t="s">
        <v>297</v>
      </c>
      <c r="B5381" t="s">
        <v>423</v>
      </c>
      <c r="C5381" t="s">
        <v>292</v>
      </c>
      <c r="D5381">
        <v>1</v>
      </c>
      <c r="E5381">
        <v>1</v>
      </c>
      <c r="F5381">
        <v>1</v>
      </c>
      <c r="G5381">
        <v>1</v>
      </c>
      <c r="H5381">
        <v>1</v>
      </c>
      <c r="I5381">
        <v>1</v>
      </c>
      <c r="J5381">
        <v>1</v>
      </c>
      <c r="K5381">
        <v>1</v>
      </c>
      <c r="M5381" t="s">
        <v>468</v>
      </c>
    </row>
    <row r="5382" spans="1:13" hidden="1">
      <c r="A5382" t="s">
        <v>297</v>
      </c>
      <c r="B5382" t="s">
        <v>348</v>
      </c>
      <c r="C5382" t="s">
        <v>278</v>
      </c>
      <c r="D5382">
        <v>1</v>
      </c>
      <c r="E5382">
        <v>1</v>
      </c>
      <c r="F5382">
        <v>1</v>
      </c>
      <c r="G5382">
        <v>1</v>
      </c>
      <c r="H5382">
        <v>1</v>
      </c>
      <c r="I5382">
        <v>1</v>
      </c>
      <c r="J5382">
        <v>1</v>
      </c>
      <c r="K5382">
        <v>1</v>
      </c>
      <c r="M5382" t="s">
        <v>468</v>
      </c>
    </row>
    <row r="5383" spans="1:13" hidden="1">
      <c r="A5383" t="s">
        <v>297</v>
      </c>
      <c r="B5383" t="s">
        <v>348</v>
      </c>
      <c r="C5383" t="s">
        <v>279</v>
      </c>
      <c r="D5383">
        <v>1</v>
      </c>
      <c r="E5383">
        <v>1</v>
      </c>
      <c r="F5383">
        <v>1</v>
      </c>
      <c r="G5383">
        <v>1</v>
      </c>
      <c r="H5383">
        <v>1</v>
      </c>
      <c r="I5383">
        <v>1</v>
      </c>
      <c r="J5383">
        <v>1</v>
      </c>
      <c r="K5383">
        <v>1</v>
      </c>
      <c r="M5383" t="s">
        <v>468</v>
      </c>
    </row>
    <row r="5384" spans="1:13" hidden="1">
      <c r="A5384" t="s">
        <v>297</v>
      </c>
      <c r="B5384" t="s">
        <v>348</v>
      </c>
      <c r="C5384" t="s">
        <v>280</v>
      </c>
      <c r="D5384">
        <v>1</v>
      </c>
      <c r="E5384">
        <v>1</v>
      </c>
      <c r="F5384">
        <v>1</v>
      </c>
      <c r="G5384">
        <v>1</v>
      </c>
      <c r="H5384">
        <v>1</v>
      </c>
      <c r="I5384">
        <v>1</v>
      </c>
      <c r="J5384">
        <v>1</v>
      </c>
      <c r="K5384">
        <v>1</v>
      </c>
      <c r="M5384" t="s">
        <v>468</v>
      </c>
    </row>
    <row r="5385" spans="1:13" hidden="1">
      <c r="A5385" t="s">
        <v>297</v>
      </c>
      <c r="B5385" t="s">
        <v>348</v>
      </c>
      <c r="C5385" t="s">
        <v>277</v>
      </c>
      <c r="D5385">
        <v>1</v>
      </c>
      <c r="E5385">
        <v>1</v>
      </c>
      <c r="F5385">
        <v>1</v>
      </c>
      <c r="G5385">
        <v>1</v>
      </c>
      <c r="H5385">
        <v>1</v>
      </c>
      <c r="I5385">
        <v>1</v>
      </c>
      <c r="J5385">
        <v>1</v>
      </c>
      <c r="K5385">
        <v>1</v>
      </c>
      <c r="M5385" t="s">
        <v>468</v>
      </c>
    </row>
    <row r="5386" spans="1:13" hidden="1">
      <c r="A5386" t="s">
        <v>297</v>
      </c>
      <c r="B5386" t="s">
        <v>348</v>
      </c>
      <c r="C5386" t="s">
        <v>281</v>
      </c>
      <c r="D5386">
        <v>1</v>
      </c>
      <c r="E5386">
        <v>1</v>
      </c>
      <c r="F5386">
        <v>1</v>
      </c>
      <c r="G5386">
        <v>1</v>
      </c>
      <c r="H5386">
        <v>1</v>
      </c>
      <c r="I5386">
        <v>1</v>
      </c>
      <c r="J5386">
        <v>1</v>
      </c>
      <c r="K5386">
        <v>1</v>
      </c>
      <c r="M5386" t="s">
        <v>468</v>
      </c>
    </row>
    <row r="5387" spans="1:13" hidden="1">
      <c r="A5387" t="s">
        <v>297</v>
      </c>
      <c r="B5387" t="s">
        <v>348</v>
      </c>
      <c r="C5387" t="s">
        <v>282</v>
      </c>
      <c r="D5387">
        <v>1</v>
      </c>
      <c r="E5387">
        <v>1</v>
      </c>
      <c r="F5387">
        <v>1</v>
      </c>
      <c r="G5387">
        <v>1</v>
      </c>
      <c r="H5387">
        <v>1</v>
      </c>
      <c r="I5387">
        <v>1</v>
      </c>
      <c r="J5387">
        <v>1</v>
      </c>
      <c r="K5387">
        <v>1</v>
      </c>
      <c r="M5387" t="s">
        <v>468</v>
      </c>
    </row>
    <row r="5388" spans="1:13" hidden="1">
      <c r="A5388" t="s">
        <v>297</v>
      </c>
      <c r="B5388" t="s">
        <v>348</v>
      </c>
      <c r="C5388" t="s">
        <v>283</v>
      </c>
      <c r="D5388">
        <v>1</v>
      </c>
      <c r="E5388">
        <v>1</v>
      </c>
      <c r="F5388">
        <v>1</v>
      </c>
      <c r="G5388">
        <v>1</v>
      </c>
      <c r="H5388">
        <v>1</v>
      </c>
      <c r="I5388">
        <v>1</v>
      </c>
      <c r="J5388">
        <v>1</v>
      </c>
      <c r="K5388">
        <v>1</v>
      </c>
      <c r="M5388" t="s">
        <v>468</v>
      </c>
    </row>
    <row r="5389" spans="1:13" hidden="1">
      <c r="A5389" t="s">
        <v>297</v>
      </c>
      <c r="B5389" t="s">
        <v>348</v>
      </c>
      <c r="C5389" t="s">
        <v>284</v>
      </c>
      <c r="D5389">
        <v>1</v>
      </c>
      <c r="E5389">
        <v>1</v>
      </c>
      <c r="F5389">
        <v>1</v>
      </c>
      <c r="G5389">
        <v>1</v>
      </c>
      <c r="H5389">
        <v>1</v>
      </c>
      <c r="I5389">
        <v>1</v>
      </c>
      <c r="J5389">
        <v>1</v>
      </c>
      <c r="K5389">
        <v>1</v>
      </c>
      <c r="M5389" t="s">
        <v>468</v>
      </c>
    </row>
    <row r="5390" spans="1:13" hidden="1">
      <c r="A5390" t="s">
        <v>297</v>
      </c>
      <c r="B5390" t="s">
        <v>348</v>
      </c>
      <c r="C5390" t="s">
        <v>285</v>
      </c>
      <c r="D5390">
        <v>1</v>
      </c>
      <c r="E5390">
        <v>1</v>
      </c>
      <c r="F5390">
        <v>1</v>
      </c>
      <c r="G5390">
        <v>1</v>
      </c>
      <c r="H5390">
        <v>1</v>
      </c>
      <c r="I5390">
        <v>1</v>
      </c>
      <c r="J5390">
        <v>1</v>
      </c>
      <c r="K5390">
        <v>1</v>
      </c>
      <c r="M5390" t="s">
        <v>468</v>
      </c>
    </row>
    <row r="5391" spans="1:13" hidden="1">
      <c r="A5391" t="s">
        <v>297</v>
      </c>
      <c r="B5391" t="s">
        <v>348</v>
      </c>
      <c r="C5391" t="s">
        <v>286</v>
      </c>
      <c r="D5391">
        <v>1</v>
      </c>
      <c r="E5391">
        <v>1</v>
      </c>
      <c r="F5391">
        <v>1</v>
      </c>
      <c r="G5391">
        <v>1</v>
      </c>
      <c r="H5391">
        <v>1</v>
      </c>
      <c r="I5391">
        <v>1</v>
      </c>
      <c r="J5391">
        <v>1</v>
      </c>
      <c r="K5391">
        <v>1</v>
      </c>
      <c r="M5391" t="s">
        <v>468</v>
      </c>
    </row>
    <row r="5392" spans="1:13" hidden="1">
      <c r="A5392" t="s">
        <v>297</v>
      </c>
      <c r="B5392" t="s">
        <v>348</v>
      </c>
      <c r="C5392" t="s">
        <v>287</v>
      </c>
      <c r="D5392">
        <v>1</v>
      </c>
      <c r="E5392">
        <v>1</v>
      </c>
      <c r="F5392">
        <v>1</v>
      </c>
      <c r="G5392">
        <v>1</v>
      </c>
      <c r="H5392">
        <v>1</v>
      </c>
      <c r="I5392">
        <v>1</v>
      </c>
      <c r="J5392">
        <v>1</v>
      </c>
      <c r="K5392">
        <v>1</v>
      </c>
      <c r="M5392" t="s">
        <v>468</v>
      </c>
    </row>
    <row r="5393" spans="1:13" hidden="1">
      <c r="A5393" t="s">
        <v>297</v>
      </c>
      <c r="B5393" t="s">
        <v>348</v>
      </c>
      <c r="C5393" t="s">
        <v>288</v>
      </c>
      <c r="D5393">
        <v>1</v>
      </c>
      <c r="E5393">
        <v>1</v>
      </c>
      <c r="F5393">
        <v>1</v>
      </c>
      <c r="G5393">
        <v>1</v>
      </c>
      <c r="H5393">
        <v>1</v>
      </c>
      <c r="I5393">
        <v>1</v>
      </c>
      <c r="J5393">
        <v>1</v>
      </c>
      <c r="K5393">
        <v>1</v>
      </c>
      <c r="M5393" t="s">
        <v>468</v>
      </c>
    </row>
    <row r="5394" spans="1:13" hidden="1">
      <c r="A5394" t="s">
        <v>297</v>
      </c>
      <c r="B5394" t="s">
        <v>348</v>
      </c>
      <c r="C5394" t="s">
        <v>289</v>
      </c>
      <c r="D5394">
        <v>1</v>
      </c>
      <c r="E5394">
        <v>1</v>
      </c>
      <c r="F5394">
        <v>1</v>
      </c>
      <c r="G5394">
        <v>1</v>
      </c>
      <c r="H5394">
        <v>1</v>
      </c>
      <c r="I5394">
        <v>1</v>
      </c>
      <c r="J5394">
        <v>1</v>
      </c>
      <c r="K5394">
        <v>1</v>
      </c>
      <c r="M5394" t="s">
        <v>468</v>
      </c>
    </row>
    <row r="5395" spans="1:13" hidden="1">
      <c r="A5395" t="s">
        <v>297</v>
      </c>
      <c r="B5395" t="s">
        <v>348</v>
      </c>
      <c r="C5395" t="s">
        <v>290</v>
      </c>
      <c r="D5395">
        <v>1</v>
      </c>
      <c r="E5395">
        <v>1</v>
      </c>
      <c r="F5395">
        <v>1</v>
      </c>
      <c r="G5395">
        <v>1</v>
      </c>
      <c r="H5395">
        <v>1</v>
      </c>
      <c r="I5395">
        <v>1</v>
      </c>
      <c r="J5395">
        <v>1</v>
      </c>
      <c r="K5395">
        <v>1</v>
      </c>
      <c r="M5395" t="s">
        <v>468</v>
      </c>
    </row>
    <row r="5396" spans="1:13" hidden="1">
      <c r="A5396" t="s">
        <v>297</v>
      </c>
      <c r="B5396" t="s">
        <v>348</v>
      </c>
      <c r="C5396" t="s">
        <v>291</v>
      </c>
      <c r="D5396">
        <v>1</v>
      </c>
      <c r="E5396">
        <v>1</v>
      </c>
      <c r="F5396">
        <v>1</v>
      </c>
      <c r="G5396">
        <v>1</v>
      </c>
      <c r="H5396">
        <v>1</v>
      </c>
      <c r="I5396">
        <v>1</v>
      </c>
      <c r="J5396">
        <v>1</v>
      </c>
      <c r="K5396">
        <v>1</v>
      </c>
      <c r="M5396" t="s">
        <v>468</v>
      </c>
    </row>
    <row r="5397" spans="1:13" hidden="1">
      <c r="A5397" t="s">
        <v>297</v>
      </c>
      <c r="B5397" t="s">
        <v>348</v>
      </c>
      <c r="C5397" t="s">
        <v>292</v>
      </c>
      <c r="D5397">
        <v>1</v>
      </c>
      <c r="E5397">
        <v>1</v>
      </c>
      <c r="F5397">
        <v>1</v>
      </c>
      <c r="G5397">
        <v>1</v>
      </c>
      <c r="H5397">
        <v>1</v>
      </c>
      <c r="I5397">
        <v>1</v>
      </c>
      <c r="J5397">
        <v>1</v>
      </c>
      <c r="K5397">
        <v>1</v>
      </c>
      <c r="M5397" t="s">
        <v>468</v>
      </c>
    </row>
    <row r="5398" spans="1:13" hidden="1">
      <c r="A5398" t="s">
        <v>297</v>
      </c>
      <c r="B5398" t="s">
        <v>351</v>
      </c>
      <c r="C5398" t="s">
        <v>278</v>
      </c>
      <c r="D5398">
        <v>1</v>
      </c>
      <c r="E5398">
        <v>1</v>
      </c>
      <c r="F5398">
        <v>1</v>
      </c>
      <c r="G5398">
        <v>1</v>
      </c>
      <c r="H5398">
        <v>1</v>
      </c>
      <c r="I5398">
        <v>1</v>
      </c>
      <c r="J5398">
        <v>1</v>
      </c>
      <c r="K5398">
        <v>1</v>
      </c>
      <c r="M5398" t="s">
        <v>468</v>
      </c>
    </row>
    <row r="5399" spans="1:13" hidden="1">
      <c r="A5399" t="s">
        <v>297</v>
      </c>
      <c r="B5399" t="s">
        <v>351</v>
      </c>
      <c r="C5399" t="s">
        <v>279</v>
      </c>
      <c r="D5399">
        <v>1</v>
      </c>
      <c r="E5399">
        <v>1</v>
      </c>
      <c r="F5399">
        <v>1</v>
      </c>
      <c r="G5399">
        <v>1</v>
      </c>
      <c r="H5399">
        <v>1</v>
      </c>
      <c r="I5399">
        <v>1</v>
      </c>
      <c r="J5399">
        <v>1</v>
      </c>
      <c r="K5399">
        <v>1</v>
      </c>
      <c r="M5399" t="s">
        <v>468</v>
      </c>
    </row>
    <row r="5400" spans="1:13" hidden="1">
      <c r="A5400" t="s">
        <v>297</v>
      </c>
      <c r="B5400" t="s">
        <v>351</v>
      </c>
      <c r="C5400" t="s">
        <v>280</v>
      </c>
      <c r="D5400">
        <v>1</v>
      </c>
      <c r="E5400">
        <v>1</v>
      </c>
      <c r="F5400">
        <v>1</v>
      </c>
      <c r="G5400">
        <v>1</v>
      </c>
      <c r="H5400">
        <v>1</v>
      </c>
      <c r="I5400">
        <v>1</v>
      </c>
      <c r="J5400">
        <v>1</v>
      </c>
      <c r="K5400">
        <v>1</v>
      </c>
      <c r="M5400" t="s">
        <v>468</v>
      </c>
    </row>
    <row r="5401" spans="1:13" hidden="1">
      <c r="A5401" t="s">
        <v>297</v>
      </c>
      <c r="B5401" t="s">
        <v>351</v>
      </c>
      <c r="C5401" t="s">
        <v>277</v>
      </c>
      <c r="D5401">
        <v>1</v>
      </c>
      <c r="E5401">
        <v>1</v>
      </c>
      <c r="F5401">
        <v>1</v>
      </c>
      <c r="G5401">
        <v>1</v>
      </c>
      <c r="H5401">
        <v>1</v>
      </c>
      <c r="I5401">
        <v>1</v>
      </c>
      <c r="J5401">
        <v>1</v>
      </c>
      <c r="K5401">
        <v>1</v>
      </c>
      <c r="M5401" t="s">
        <v>468</v>
      </c>
    </row>
    <row r="5402" spans="1:13" hidden="1">
      <c r="A5402" t="s">
        <v>297</v>
      </c>
      <c r="B5402" t="s">
        <v>351</v>
      </c>
      <c r="C5402" t="s">
        <v>281</v>
      </c>
      <c r="D5402">
        <v>1</v>
      </c>
      <c r="E5402">
        <v>1</v>
      </c>
      <c r="F5402">
        <v>1</v>
      </c>
      <c r="G5402">
        <v>1</v>
      </c>
      <c r="H5402">
        <v>1</v>
      </c>
      <c r="I5402">
        <v>1</v>
      </c>
      <c r="J5402">
        <v>1</v>
      </c>
      <c r="K5402">
        <v>1</v>
      </c>
      <c r="M5402" t="s">
        <v>468</v>
      </c>
    </row>
    <row r="5403" spans="1:13" hidden="1">
      <c r="A5403" t="s">
        <v>297</v>
      </c>
      <c r="B5403" t="s">
        <v>351</v>
      </c>
      <c r="C5403" t="s">
        <v>282</v>
      </c>
      <c r="D5403">
        <v>1</v>
      </c>
      <c r="E5403">
        <v>1</v>
      </c>
      <c r="F5403">
        <v>1</v>
      </c>
      <c r="G5403">
        <v>1</v>
      </c>
      <c r="H5403">
        <v>1</v>
      </c>
      <c r="I5403">
        <v>1</v>
      </c>
      <c r="J5403">
        <v>1</v>
      </c>
      <c r="K5403">
        <v>1</v>
      </c>
      <c r="M5403" t="s">
        <v>468</v>
      </c>
    </row>
    <row r="5404" spans="1:13" hidden="1">
      <c r="A5404" t="s">
        <v>297</v>
      </c>
      <c r="B5404" t="s">
        <v>351</v>
      </c>
      <c r="C5404" t="s">
        <v>283</v>
      </c>
      <c r="D5404">
        <v>1</v>
      </c>
      <c r="E5404">
        <v>1</v>
      </c>
      <c r="F5404">
        <v>1</v>
      </c>
      <c r="G5404">
        <v>1</v>
      </c>
      <c r="H5404">
        <v>1</v>
      </c>
      <c r="I5404">
        <v>1</v>
      </c>
      <c r="J5404">
        <v>1</v>
      </c>
      <c r="K5404">
        <v>1</v>
      </c>
      <c r="M5404" t="s">
        <v>468</v>
      </c>
    </row>
    <row r="5405" spans="1:13" hidden="1">
      <c r="A5405" t="s">
        <v>297</v>
      </c>
      <c r="B5405" t="s">
        <v>351</v>
      </c>
      <c r="C5405" t="s">
        <v>284</v>
      </c>
      <c r="D5405">
        <v>1</v>
      </c>
      <c r="E5405">
        <v>1</v>
      </c>
      <c r="F5405">
        <v>1</v>
      </c>
      <c r="G5405">
        <v>1</v>
      </c>
      <c r="H5405">
        <v>1</v>
      </c>
      <c r="I5405">
        <v>1</v>
      </c>
      <c r="J5405">
        <v>1</v>
      </c>
      <c r="K5405">
        <v>1</v>
      </c>
      <c r="M5405" t="s">
        <v>468</v>
      </c>
    </row>
    <row r="5406" spans="1:13" hidden="1">
      <c r="A5406" t="s">
        <v>297</v>
      </c>
      <c r="B5406" t="s">
        <v>351</v>
      </c>
      <c r="C5406" t="s">
        <v>285</v>
      </c>
      <c r="D5406">
        <v>1</v>
      </c>
      <c r="E5406">
        <v>1</v>
      </c>
      <c r="F5406">
        <v>1</v>
      </c>
      <c r="G5406">
        <v>1</v>
      </c>
      <c r="H5406">
        <v>1</v>
      </c>
      <c r="I5406">
        <v>1</v>
      </c>
      <c r="J5406">
        <v>1</v>
      </c>
      <c r="K5406">
        <v>1</v>
      </c>
      <c r="M5406" t="s">
        <v>468</v>
      </c>
    </row>
    <row r="5407" spans="1:13" hidden="1">
      <c r="A5407" t="s">
        <v>297</v>
      </c>
      <c r="B5407" t="s">
        <v>351</v>
      </c>
      <c r="C5407" t="s">
        <v>286</v>
      </c>
      <c r="D5407">
        <v>1</v>
      </c>
      <c r="E5407">
        <v>1</v>
      </c>
      <c r="F5407">
        <v>1</v>
      </c>
      <c r="G5407">
        <v>1</v>
      </c>
      <c r="H5407">
        <v>1</v>
      </c>
      <c r="I5407">
        <v>1</v>
      </c>
      <c r="J5407">
        <v>1</v>
      </c>
      <c r="K5407">
        <v>1</v>
      </c>
      <c r="M5407" t="s">
        <v>468</v>
      </c>
    </row>
    <row r="5408" spans="1:13" hidden="1">
      <c r="A5408" t="s">
        <v>297</v>
      </c>
      <c r="B5408" t="s">
        <v>351</v>
      </c>
      <c r="C5408" t="s">
        <v>287</v>
      </c>
      <c r="D5408">
        <v>1</v>
      </c>
      <c r="E5408">
        <v>1</v>
      </c>
      <c r="F5408">
        <v>1</v>
      </c>
      <c r="G5408">
        <v>1</v>
      </c>
      <c r="H5408">
        <v>1</v>
      </c>
      <c r="I5408">
        <v>1</v>
      </c>
      <c r="J5408">
        <v>1</v>
      </c>
      <c r="K5408">
        <v>1</v>
      </c>
      <c r="M5408" t="s">
        <v>468</v>
      </c>
    </row>
    <row r="5409" spans="1:13" hidden="1">
      <c r="A5409" t="s">
        <v>297</v>
      </c>
      <c r="B5409" t="s">
        <v>351</v>
      </c>
      <c r="C5409" t="s">
        <v>288</v>
      </c>
      <c r="D5409">
        <v>1</v>
      </c>
      <c r="E5409">
        <v>1</v>
      </c>
      <c r="F5409">
        <v>1</v>
      </c>
      <c r="G5409">
        <v>1</v>
      </c>
      <c r="H5409">
        <v>1</v>
      </c>
      <c r="I5409">
        <v>1</v>
      </c>
      <c r="J5409">
        <v>1</v>
      </c>
      <c r="K5409">
        <v>1</v>
      </c>
      <c r="M5409" t="s">
        <v>468</v>
      </c>
    </row>
    <row r="5410" spans="1:13" hidden="1">
      <c r="A5410" t="s">
        <v>297</v>
      </c>
      <c r="B5410" t="s">
        <v>351</v>
      </c>
      <c r="C5410" t="s">
        <v>289</v>
      </c>
      <c r="D5410">
        <v>1</v>
      </c>
      <c r="E5410">
        <v>1</v>
      </c>
      <c r="F5410">
        <v>1</v>
      </c>
      <c r="G5410">
        <v>1</v>
      </c>
      <c r="H5410">
        <v>1</v>
      </c>
      <c r="I5410">
        <v>1</v>
      </c>
      <c r="J5410">
        <v>1</v>
      </c>
      <c r="K5410">
        <v>1</v>
      </c>
      <c r="M5410" t="s">
        <v>468</v>
      </c>
    </row>
    <row r="5411" spans="1:13" hidden="1">
      <c r="A5411" t="s">
        <v>297</v>
      </c>
      <c r="B5411" t="s">
        <v>351</v>
      </c>
      <c r="C5411" t="s">
        <v>290</v>
      </c>
      <c r="D5411">
        <v>1</v>
      </c>
      <c r="E5411">
        <v>1</v>
      </c>
      <c r="F5411">
        <v>1</v>
      </c>
      <c r="G5411">
        <v>1</v>
      </c>
      <c r="H5411">
        <v>1</v>
      </c>
      <c r="I5411">
        <v>1</v>
      </c>
      <c r="J5411">
        <v>1</v>
      </c>
      <c r="K5411">
        <v>1</v>
      </c>
      <c r="M5411" t="s">
        <v>468</v>
      </c>
    </row>
    <row r="5412" spans="1:13" hidden="1">
      <c r="A5412" t="s">
        <v>297</v>
      </c>
      <c r="B5412" t="s">
        <v>351</v>
      </c>
      <c r="C5412" t="s">
        <v>291</v>
      </c>
      <c r="D5412">
        <v>1</v>
      </c>
      <c r="E5412">
        <v>1</v>
      </c>
      <c r="F5412">
        <v>1</v>
      </c>
      <c r="G5412">
        <v>1</v>
      </c>
      <c r="H5412">
        <v>1</v>
      </c>
      <c r="I5412">
        <v>1</v>
      </c>
      <c r="J5412">
        <v>1</v>
      </c>
      <c r="K5412">
        <v>1</v>
      </c>
      <c r="M5412" t="s">
        <v>468</v>
      </c>
    </row>
    <row r="5413" spans="1:13" hidden="1">
      <c r="A5413" t="s">
        <v>297</v>
      </c>
      <c r="B5413" t="s">
        <v>351</v>
      </c>
      <c r="C5413" t="s">
        <v>292</v>
      </c>
      <c r="D5413">
        <v>1</v>
      </c>
      <c r="E5413">
        <v>1</v>
      </c>
      <c r="F5413">
        <v>1</v>
      </c>
      <c r="G5413">
        <v>1</v>
      </c>
      <c r="H5413">
        <v>1</v>
      </c>
      <c r="I5413">
        <v>1</v>
      </c>
      <c r="J5413">
        <v>1</v>
      </c>
      <c r="K5413">
        <v>1</v>
      </c>
      <c r="M5413" t="s">
        <v>468</v>
      </c>
    </row>
    <row r="5414" spans="1:13" hidden="1">
      <c r="A5414" t="s">
        <v>297</v>
      </c>
      <c r="B5414" t="s">
        <v>352</v>
      </c>
      <c r="C5414" t="s">
        <v>278</v>
      </c>
      <c r="D5414">
        <v>1</v>
      </c>
      <c r="E5414">
        <v>1</v>
      </c>
      <c r="F5414">
        <v>1</v>
      </c>
      <c r="G5414">
        <v>1</v>
      </c>
      <c r="H5414">
        <v>1</v>
      </c>
      <c r="I5414">
        <v>1</v>
      </c>
      <c r="J5414">
        <v>1</v>
      </c>
      <c r="K5414">
        <v>1</v>
      </c>
      <c r="M5414" t="s">
        <v>468</v>
      </c>
    </row>
    <row r="5415" spans="1:13" hidden="1">
      <c r="A5415" t="s">
        <v>297</v>
      </c>
      <c r="B5415" t="s">
        <v>352</v>
      </c>
      <c r="C5415" t="s">
        <v>279</v>
      </c>
      <c r="D5415">
        <v>1</v>
      </c>
      <c r="E5415">
        <v>1</v>
      </c>
      <c r="F5415">
        <v>1</v>
      </c>
      <c r="G5415">
        <v>1</v>
      </c>
      <c r="H5415">
        <v>1</v>
      </c>
      <c r="I5415">
        <v>1</v>
      </c>
      <c r="J5415">
        <v>1</v>
      </c>
      <c r="K5415">
        <v>1</v>
      </c>
      <c r="M5415" t="s">
        <v>468</v>
      </c>
    </row>
    <row r="5416" spans="1:13" hidden="1">
      <c r="A5416" t="s">
        <v>297</v>
      </c>
      <c r="B5416" t="s">
        <v>352</v>
      </c>
      <c r="C5416" t="s">
        <v>280</v>
      </c>
      <c r="D5416">
        <v>1</v>
      </c>
      <c r="E5416">
        <v>1</v>
      </c>
      <c r="F5416">
        <v>1</v>
      </c>
      <c r="G5416">
        <v>1</v>
      </c>
      <c r="H5416">
        <v>1</v>
      </c>
      <c r="I5416">
        <v>1</v>
      </c>
      <c r="J5416">
        <v>1</v>
      </c>
      <c r="K5416">
        <v>1</v>
      </c>
      <c r="M5416" t="s">
        <v>468</v>
      </c>
    </row>
    <row r="5417" spans="1:13" hidden="1">
      <c r="A5417" t="s">
        <v>297</v>
      </c>
      <c r="B5417" t="s">
        <v>352</v>
      </c>
      <c r="C5417" t="s">
        <v>277</v>
      </c>
      <c r="D5417">
        <v>1</v>
      </c>
      <c r="E5417">
        <v>1</v>
      </c>
      <c r="F5417">
        <v>1</v>
      </c>
      <c r="G5417">
        <v>1</v>
      </c>
      <c r="H5417">
        <v>1</v>
      </c>
      <c r="I5417">
        <v>1</v>
      </c>
      <c r="J5417">
        <v>1</v>
      </c>
      <c r="K5417">
        <v>1</v>
      </c>
      <c r="M5417" t="s">
        <v>468</v>
      </c>
    </row>
    <row r="5418" spans="1:13" hidden="1">
      <c r="A5418" t="s">
        <v>297</v>
      </c>
      <c r="B5418" t="s">
        <v>352</v>
      </c>
      <c r="C5418" t="s">
        <v>281</v>
      </c>
      <c r="D5418">
        <v>1</v>
      </c>
      <c r="E5418">
        <v>1</v>
      </c>
      <c r="F5418">
        <v>1</v>
      </c>
      <c r="G5418">
        <v>1</v>
      </c>
      <c r="H5418">
        <v>1</v>
      </c>
      <c r="I5418">
        <v>1</v>
      </c>
      <c r="J5418">
        <v>1</v>
      </c>
      <c r="K5418">
        <v>1</v>
      </c>
      <c r="M5418" t="s">
        <v>468</v>
      </c>
    </row>
    <row r="5419" spans="1:13" hidden="1">
      <c r="A5419" t="s">
        <v>297</v>
      </c>
      <c r="B5419" t="s">
        <v>352</v>
      </c>
      <c r="C5419" t="s">
        <v>282</v>
      </c>
      <c r="D5419">
        <v>1</v>
      </c>
      <c r="E5419">
        <v>1</v>
      </c>
      <c r="F5419">
        <v>1</v>
      </c>
      <c r="G5419">
        <v>1</v>
      </c>
      <c r="H5419">
        <v>1</v>
      </c>
      <c r="I5419">
        <v>1</v>
      </c>
      <c r="J5419">
        <v>1</v>
      </c>
      <c r="K5419">
        <v>1</v>
      </c>
      <c r="M5419" t="s">
        <v>468</v>
      </c>
    </row>
    <row r="5420" spans="1:13" hidden="1">
      <c r="A5420" t="s">
        <v>297</v>
      </c>
      <c r="B5420" t="s">
        <v>352</v>
      </c>
      <c r="C5420" t="s">
        <v>283</v>
      </c>
      <c r="D5420">
        <v>1</v>
      </c>
      <c r="E5420">
        <v>1</v>
      </c>
      <c r="F5420">
        <v>1</v>
      </c>
      <c r="G5420">
        <v>1</v>
      </c>
      <c r="H5420">
        <v>1</v>
      </c>
      <c r="I5420">
        <v>1</v>
      </c>
      <c r="J5420">
        <v>1</v>
      </c>
      <c r="K5420">
        <v>1</v>
      </c>
      <c r="M5420" t="s">
        <v>468</v>
      </c>
    </row>
    <row r="5421" spans="1:13" hidden="1">
      <c r="A5421" t="s">
        <v>297</v>
      </c>
      <c r="B5421" t="s">
        <v>352</v>
      </c>
      <c r="C5421" t="s">
        <v>284</v>
      </c>
      <c r="D5421">
        <v>1</v>
      </c>
      <c r="E5421">
        <v>1</v>
      </c>
      <c r="F5421">
        <v>1</v>
      </c>
      <c r="G5421">
        <v>1</v>
      </c>
      <c r="H5421">
        <v>1</v>
      </c>
      <c r="I5421">
        <v>1</v>
      </c>
      <c r="J5421">
        <v>1</v>
      </c>
      <c r="K5421">
        <v>1</v>
      </c>
      <c r="M5421" t="s">
        <v>468</v>
      </c>
    </row>
    <row r="5422" spans="1:13" hidden="1">
      <c r="A5422" t="s">
        <v>297</v>
      </c>
      <c r="B5422" t="s">
        <v>352</v>
      </c>
      <c r="C5422" t="s">
        <v>285</v>
      </c>
      <c r="D5422">
        <v>1</v>
      </c>
      <c r="E5422">
        <v>1</v>
      </c>
      <c r="F5422">
        <v>1</v>
      </c>
      <c r="G5422">
        <v>1</v>
      </c>
      <c r="H5422">
        <v>1</v>
      </c>
      <c r="I5422">
        <v>1</v>
      </c>
      <c r="J5422">
        <v>1</v>
      </c>
      <c r="K5422">
        <v>1</v>
      </c>
      <c r="M5422" t="s">
        <v>468</v>
      </c>
    </row>
    <row r="5423" spans="1:13" hidden="1">
      <c r="A5423" t="s">
        <v>297</v>
      </c>
      <c r="B5423" t="s">
        <v>352</v>
      </c>
      <c r="C5423" t="s">
        <v>286</v>
      </c>
      <c r="D5423">
        <v>1</v>
      </c>
      <c r="E5423">
        <v>1</v>
      </c>
      <c r="F5423">
        <v>1</v>
      </c>
      <c r="G5423">
        <v>1</v>
      </c>
      <c r="H5423">
        <v>1</v>
      </c>
      <c r="I5423">
        <v>1</v>
      </c>
      <c r="J5423">
        <v>1</v>
      </c>
      <c r="K5423">
        <v>1</v>
      </c>
      <c r="M5423" t="s">
        <v>468</v>
      </c>
    </row>
    <row r="5424" spans="1:13" hidden="1">
      <c r="A5424" t="s">
        <v>297</v>
      </c>
      <c r="B5424" t="s">
        <v>352</v>
      </c>
      <c r="C5424" t="s">
        <v>287</v>
      </c>
      <c r="D5424">
        <v>1</v>
      </c>
      <c r="E5424">
        <v>1</v>
      </c>
      <c r="F5424">
        <v>1</v>
      </c>
      <c r="G5424">
        <v>1</v>
      </c>
      <c r="H5424">
        <v>1</v>
      </c>
      <c r="I5424">
        <v>1</v>
      </c>
      <c r="J5424">
        <v>1</v>
      </c>
      <c r="K5424">
        <v>1</v>
      </c>
      <c r="M5424" t="s">
        <v>468</v>
      </c>
    </row>
    <row r="5425" spans="1:13" hidden="1">
      <c r="A5425" t="s">
        <v>297</v>
      </c>
      <c r="B5425" t="s">
        <v>352</v>
      </c>
      <c r="C5425" t="s">
        <v>288</v>
      </c>
      <c r="D5425">
        <v>1</v>
      </c>
      <c r="E5425">
        <v>1</v>
      </c>
      <c r="F5425">
        <v>1</v>
      </c>
      <c r="G5425">
        <v>1</v>
      </c>
      <c r="H5425">
        <v>1</v>
      </c>
      <c r="I5425">
        <v>1</v>
      </c>
      <c r="J5425">
        <v>1</v>
      </c>
      <c r="K5425">
        <v>1</v>
      </c>
      <c r="M5425" t="s">
        <v>468</v>
      </c>
    </row>
    <row r="5426" spans="1:13" hidden="1">
      <c r="A5426" t="s">
        <v>297</v>
      </c>
      <c r="B5426" t="s">
        <v>352</v>
      </c>
      <c r="C5426" t="s">
        <v>289</v>
      </c>
      <c r="D5426">
        <v>1</v>
      </c>
      <c r="E5426">
        <v>1</v>
      </c>
      <c r="F5426">
        <v>1</v>
      </c>
      <c r="G5426">
        <v>1</v>
      </c>
      <c r="H5426">
        <v>1</v>
      </c>
      <c r="I5426">
        <v>1</v>
      </c>
      <c r="J5426">
        <v>1</v>
      </c>
      <c r="K5426">
        <v>1</v>
      </c>
      <c r="M5426" t="s">
        <v>468</v>
      </c>
    </row>
    <row r="5427" spans="1:13" hidden="1">
      <c r="A5427" t="s">
        <v>297</v>
      </c>
      <c r="B5427" t="s">
        <v>352</v>
      </c>
      <c r="C5427" t="s">
        <v>290</v>
      </c>
      <c r="D5427">
        <v>1</v>
      </c>
      <c r="E5427">
        <v>1</v>
      </c>
      <c r="F5427">
        <v>1</v>
      </c>
      <c r="G5427">
        <v>1</v>
      </c>
      <c r="H5427">
        <v>1</v>
      </c>
      <c r="I5427">
        <v>1</v>
      </c>
      <c r="J5427">
        <v>1</v>
      </c>
      <c r="K5427">
        <v>1</v>
      </c>
      <c r="M5427" t="s">
        <v>468</v>
      </c>
    </row>
    <row r="5428" spans="1:13" hidden="1">
      <c r="A5428" t="s">
        <v>297</v>
      </c>
      <c r="B5428" t="s">
        <v>352</v>
      </c>
      <c r="C5428" t="s">
        <v>291</v>
      </c>
      <c r="D5428">
        <v>1</v>
      </c>
      <c r="E5428">
        <v>1</v>
      </c>
      <c r="F5428">
        <v>1</v>
      </c>
      <c r="G5428">
        <v>1</v>
      </c>
      <c r="H5428">
        <v>1</v>
      </c>
      <c r="I5428">
        <v>1</v>
      </c>
      <c r="J5428">
        <v>1</v>
      </c>
      <c r="K5428">
        <v>1</v>
      </c>
      <c r="M5428" t="s">
        <v>468</v>
      </c>
    </row>
    <row r="5429" spans="1:13" hidden="1">
      <c r="A5429" t="s">
        <v>297</v>
      </c>
      <c r="B5429" t="s">
        <v>352</v>
      </c>
      <c r="C5429" t="s">
        <v>292</v>
      </c>
      <c r="D5429">
        <v>1</v>
      </c>
      <c r="E5429">
        <v>1</v>
      </c>
      <c r="F5429">
        <v>1</v>
      </c>
      <c r="G5429">
        <v>1</v>
      </c>
      <c r="H5429">
        <v>1</v>
      </c>
      <c r="I5429">
        <v>1</v>
      </c>
      <c r="J5429">
        <v>1</v>
      </c>
      <c r="K5429">
        <v>1</v>
      </c>
      <c r="M5429" t="s">
        <v>468</v>
      </c>
    </row>
    <row r="5430" spans="1:13" hidden="1">
      <c r="A5430" t="s">
        <v>297</v>
      </c>
      <c r="B5430" t="s">
        <v>353</v>
      </c>
      <c r="C5430" t="s">
        <v>278</v>
      </c>
      <c r="D5430">
        <v>1</v>
      </c>
      <c r="E5430">
        <v>1</v>
      </c>
      <c r="F5430">
        <v>1</v>
      </c>
      <c r="G5430">
        <v>1</v>
      </c>
      <c r="H5430">
        <v>1</v>
      </c>
      <c r="I5430">
        <v>1</v>
      </c>
      <c r="J5430">
        <v>1</v>
      </c>
      <c r="K5430">
        <v>1</v>
      </c>
      <c r="M5430" t="s">
        <v>468</v>
      </c>
    </row>
    <row r="5431" spans="1:13" hidden="1">
      <c r="A5431" t="s">
        <v>297</v>
      </c>
      <c r="B5431" t="s">
        <v>353</v>
      </c>
      <c r="C5431" t="s">
        <v>279</v>
      </c>
      <c r="D5431">
        <v>1</v>
      </c>
      <c r="E5431">
        <v>1</v>
      </c>
      <c r="F5431">
        <v>1</v>
      </c>
      <c r="G5431">
        <v>1</v>
      </c>
      <c r="H5431">
        <v>1</v>
      </c>
      <c r="I5431">
        <v>1</v>
      </c>
      <c r="J5431">
        <v>1</v>
      </c>
      <c r="K5431">
        <v>1</v>
      </c>
      <c r="M5431" t="s">
        <v>468</v>
      </c>
    </row>
    <row r="5432" spans="1:13" hidden="1">
      <c r="A5432" t="s">
        <v>297</v>
      </c>
      <c r="B5432" t="s">
        <v>353</v>
      </c>
      <c r="C5432" t="s">
        <v>280</v>
      </c>
      <c r="D5432">
        <v>1</v>
      </c>
      <c r="E5432">
        <v>1</v>
      </c>
      <c r="F5432">
        <v>1</v>
      </c>
      <c r="G5432">
        <v>1</v>
      </c>
      <c r="H5432">
        <v>1</v>
      </c>
      <c r="I5432">
        <v>1</v>
      </c>
      <c r="J5432">
        <v>1</v>
      </c>
      <c r="K5432">
        <v>1</v>
      </c>
      <c r="M5432" t="s">
        <v>468</v>
      </c>
    </row>
    <row r="5433" spans="1:13" hidden="1">
      <c r="A5433" t="s">
        <v>297</v>
      </c>
      <c r="B5433" t="s">
        <v>353</v>
      </c>
      <c r="C5433" t="s">
        <v>277</v>
      </c>
      <c r="D5433">
        <v>1</v>
      </c>
      <c r="E5433">
        <v>1</v>
      </c>
      <c r="F5433">
        <v>1</v>
      </c>
      <c r="G5433">
        <v>1</v>
      </c>
      <c r="H5433">
        <v>1</v>
      </c>
      <c r="I5433">
        <v>1</v>
      </c>
      <c r="J5433">
        <v>1</v>
      </c>
      <c r="K5433">
        <v>1</v>
      </c>
      <c r="M5433" t="s">
        <v>468</v>
      </c>
    </row>
    <row r="5434" spans="1:13" hidden="1">
      <c r="A5434" t="s">
        <v>297</v>
      </c>
      <c r="B5434" t="s">
        <v>353</v>
      </c>
      <c r="C5434" t="s">
        <v>281</v>
      </c>
      <c r="D5434">
        <v>1</v>
      </c>
      <c r="E5434">
        <v>1</v>
      </c>
      <c r="F5434">
        <v>1</v>
      </c>
      <c r="G5434">
        <v>1</v>
      </c>
      <c r="H5434">
        <v>1</v>
      </c>
      <c r="I5434">
        <v>1</v>
      </c>
      <c r="J5434">
        <v>1</v>
      </c>
      <c r="K5434">
        <v>1</v>
      </c>
      <c r="M5434" t="s">
        <v>468</v>
      </c>
    </row>
    <row r="5435" spans="1:13" hidden="1">
      <c r="A5435" t="s">
        <v>297</v>
      </c>
      <c r="B5435" t="s">
        <v>353</v>
      </c>
      <c r="C5435" t="s">
        <v>282</v>
      </c>
      <c r="D5435">
        <v>1</v>
      </c>
      <c r="E5435">
        <v>1</v>
      </c>
      <c r="F5435">
        <v>1</v>
      </c>
      <c r="G5435">
        <v>1</v>
      </c>
      <c r="H5435">
        <v>1</v>
      </c>
      <c r="I5435">
        <v>1</v>
      </c>
      <c r="J5435">
        <v>1</v>
      </c>
      <c r="K5435">
        <v>1</v>
      </c>
      <c r="M5435" t="s">
        <v>468</v>
      </c>
    </row>
    <row r="5436" spans="1:13" hidden="1">
      <c r="A5436" t="s">
        <v>297</v>
      </c>
      <c r="B5436" t="s">
        <v>353</v>
      </c>
      <c r="C5436" t="s">
        <v>283</v>
      </c>
      <c r="D5436">
        <v>1</v>
      </c>
      <c r="E5436">
        <v>1</v>
      </c>
      <c r="F5436">
        <v>1</v>
      </c>
      <c r="G5436">
        <v>1</v>
      </c>
      <c r="H5436">
        <v>1</v>
      </c>
      <c r="I5436">
        <v>1</v>
      </c>
      <c r="J5436">
        <v>1</v>
      </c>
      <c r="K5436">
        <v>1</v>
      </c>
      <c r="M5436" t="s">
        <v>468</v>
      </c>
    </row>
    <row r="5437" spans="1:13" hidden="1">
      <c r="A5437" t="s">
        <v>297</v>
      </c>
      <c r="B5437" t="s">
        <v>353</v>
      </c>
      <c r="C5437" t="s">
        <v>284</v>
      </c>
      <c r="D5437">
        <v>1</v>
      </c>
      <c r="E5437">
        <v>1</v>
      </c>
      <c r="F5437">
        <v>1</v>
      </c>
      <c r="G5437">
        <v>1</v>
      </c>
      <c r="H5437">
        <v>1</v>
      </c>
      <c r="I5437">
        <v>1</v>
      </c>
      <c r="J5437">
        <v>1</v>
      </c>
      <c r="K5437">
        <v>1</v>
      </c>
      <c r="M5437" t="s">
        <v>468</v>
      </c>
    </row>
    <row r="5438" spans="1:13" hidden="1">
      <c r="A5438" t="s">
        <v>297</v>
      </c>
      <c r="B5438" t="s">
        <v>353</v>
      </c>
      <c r="C5438" t="s">
        <v>285</v>
      </c>
      <c r="D5438">
        <v>1</v>
      </c>
      <c r="E5438">
        <v>1</v>
      </c>
      <c r="F5438">
        <v>1</v>
      </c>
      <c r="G5438">
        <v>1</v>
      </c>
      <c r="H5438">
        <v>1</v>
      </c>
      <c r="I5438">
        <v>1</v>
      </c>
      <c r="J5438">
        <v>1</v>
      </c>
      <c r="K5438">
        <v>1</v>
      </c>
      <c r="M5438" t="s">
        <v>468</v>
      </c>
    </row>
    <row r="5439" spans="1:13" hidden="1">
      <c r="A5439" t="s">
        <v>297</v>
      </c>
      <c r="B5439" t="s">
        <v>353</v>
      </c>
      <c r="C5439" t="s">
        <v>286</v>
      </c>
      <c r="D5439">
        <v>1</v>
      </c>
      <c r="E5439">
        <v>1</v>
      </c>
      <c r="F5439">
        <v>1</v>
      </c>
      <c r="G5439">
        <v>1</v>
      </c>
      <c r="H5439">
        <v>1</v>
      </c>
      <c r="I5439">
        <v>1</v>
      </c>
      <c r="J5439">
        <v>1</v>
      </c>
      <c r="K5439">
        <v>1</v>
      </c>
      <c r="M5439" t="s">
        <v>468</v>
      </c>
    </row>
    <row r="5440" spans="1:13" hidden="1">
      <c r="A5440" t="s">
        <v>297</v>
      </c>
      <c r="B5440" t="s">
        <v>353</v>
      </c>
      <c r="C5440" t="s">
        <v>287</v>
      </c>
      <c r="D5440">
        <v>1</v>
      </c>
      <c r="E5440">
        <v>1</v>
      </c>
      <c r="F5440">
        <v>1</v>
      </c>
      <c r="G5440">
        <v>1</v>
      </c>
      <c r="H5440">
        <v>1</v>
      </c>
      <c r="I5440">
        <v>1</v>
      </c>
      <c r="J5440">
        <v>1</v>
      </c>
      <c r="K5440">
        <v>1</v>
      </c>
      <c r="M5440" t="s">
        <v>468</v>
      </c>
    </row>
    <row r="5441" spans="1:13" hidden="1">
      <c r="A5441" t="s">
        <v>297</v>
      </c>
      <c r="B5441" t="s">
        <v>353</v>
      </c>
      <c r="C5441" t="s">
        <v>288</v>
      </c>
      <c r="D5441">
        <v>1</v>
      </c>
      <c r="E5441">
        <v>1</v>
      </c>
      <c r="F5441">
        <v>1</v>
      </c>
      <c r="G5441">
        <v>1</v>
      </c>
      <c r="H5441">
        <v>1</v>
      </c>
      <c r="I5441">
        <v>1</v>
      </c>
      <c r="J5441">
        <v>1</v>
      </c>
      <c r="K5441">
        <v>1</v>
      </c>
      <c r="M5441" t="s">
        <v>468</v>
      </c>
    </row>
    <row r="5442" spans="1:13" hidden="1">
      <c r="A5442" t="s">
        <v>297</v>
      </c>
      <c r="B5442" t="s">
        <v>353</v>
      </c>
      <c r="C5442" t="s">
        <v>289</v>
      </c>
      <c r="D5442">
        <v>1</v>
      </c>
      <c r="E5442">
        <v>1</v>
      </c>
      <c r="F5442">
        <v>1</v>
      </c>
      <c r="G5442">
        <v>1</v>
      </c>
      <c r="H5442">
        <v>1</v>
      </c>
      <c r="I5442">
        <v>1</v>
      </c>
      <c r="J5442">
        <v>1</v>
      </c>
      <c r="K5442">
        <v>1</v>
      </c>
      <c r="M5442" t="s">
        <v>468</v>
      </c>
    </row>
    <row r="5443" spans="1:13" hidden="1">
      <c r="A5443" t="s">
        <v>297</v>
      </c>
      <c r="B5443" t="s">
        <v>353</v>
      </c>
      <c r="C5443" t="s">
        <v>290</v>
      </c>
      <c r="D5443">
        <v>1</v>
      </c>
      <c r="E5443">
        <v>1</v>
      </c>
      <c r="F5443">
        <v>1</v>
      </c>
      <c r="G5443">
        <v>1</v>
      </c>
      <c r="H5443">
        <v>1</v>
      </c>
      <c r="I5443">
        <v>1</v>
      </c>
      <c r="J5443">
        <v>1</v>
      </c>
      <c r="K5443">
        <v>1</v>
      </c>
      <c r="M5443" t="s">
        <v>468</v>
      </c>
    </row>
    <row r="5444" spans="1:13" hidden="1">
      <c r="A5444" t="s">
        <v>297</v>
      </c>
      <c r="B5444" t="s">
        <v>353</v>
      </c>
      <c r="C5444" t="s">
        <v>291</v>
      </c>
      <c r="D5444">
        <v>1</v>
      </c>
      <c r="E5444">
        <v>1</v>
      </c>
      <c r="F5444">
        <v>1</v>
      </c>
      <c r="G5444">
        <v>1</v>
      </c>
      <c r="H5444">
        <v>1</v>
      </c>
      <c r="I5444">
        <v>1</v>
      </c>
      <c r="J5444">
        <v>1</v>
      </c>
      <c r="K5444">
        <v>1</v>
      </c>
      <c r="M5444" t="s">
        <v>468</v>
      </c>
    </row>
    <row r="5445" spans="1:13" hidden="1">
      <c r="A5445" t="s">
        <v>297</v>
      </c>
      <c r="B5445" t="s">
        <v>353</v>
      </c>
      <c r="C5445" t="s">
        <v>292</v>
      </c>
      <c r="D5445">
        <v>1</v>
      </c>
      <c r="E5445">
        <v>1</v>
      </c>
      <c r="F5445">
        <v>1</v>
      </c>
      <c r="G5445">
        <v>1</v>
      </c>
      <c r="H5445">
        <v>1</v>
      </c>
      <c r="I5445">
        <v>1</v>
      </c>
      <c r="J5445">
        <v>1</v>
      </c>
      <c r="K5445">
        <v>1</v>
      </c>
      <c r="M5445" t="s">
        <v>468</v>
      </c>
    </row>
    <row r="5446" spans="1:13" hidden="1">
      <c r="A5446" t="s">
        <v>297</v>
      </c>
      <c r="B5446" t="s">
        <v>355</v>
      </c>
      <c r="C5446" t="s">
        <v>278</v>
      </c>
      <c r="D5446">
        <v>1</v>
      </c>
      <c r="E5446">
        <v>1</v>
      </c>
      <c r="F5446">
        <v>1</v>
      </c>
      <c r="G5446">
        <v>1</v>
      </c>
      <c r="H5446">
        <v>1</v>
      </c>
      <c r="I5446">
        <v>1</v>
      </c>
      <c r="J5446">
        <v>1</v>
      </c>
      <c r="K5446">
        <v>1</v>
      </c>
      <c r="M5446" t="s">
        <v>468</v>
      </c>
    </row>
    <row r="5447" spans="1:13" hidden="1">
      <c r="A5447" t="s">
        <v>297</v>
      </c>
      <c r="B5447" t="s">
        <v>355</v>
      </c>
      <c r="C5447" t="s">
        <v>279</v>
      </c>
      <c r="D5447">
        <v>1</v>
      </c>
      <c r="E5447">
        <v>1</v>
      </c>
      <c r="F5447">
        <v>1</v>
      </c>
      <c r="G5447">
        <v>1</v>
      </c>
      <c r="H5447">
        <v>1</v>
      </c>
      <c r="I5447">
        <v>1</v>
      </c>
      <c r="J5447">
        <v>1</v>
      </c>
      <c r="K5447">
        <v>1</v>
      </c>
      <c r="M5447" t="s">
        <v>468</v>
      </c>
    </row>
    <row r="5448" spans="1:13" hidden="1">
      <c r="A5448" t="s">
        <v>297</v>
      </c>
      <c r="B5448" t="s">
        <v>355</v>
      </c>
      <c r="C5448" t="s">
        <v>280</v>
      </c>
      <c r="D5448">
        <v>1</v>
      </c>
      <c r="E5448">
        <v>1</v>
      </c>
      <c r="F5448">
        <v>1</v>
      </c>
      <c r="G5448">
        <v>1</v>
      </c>
      <c r="H5448">
        <v>1</v>
      </c>
      <c r="I5448">
        <v>1</v>
      </c>
      <c r="J5448">
        <v>1</v>
      </c>
      <c r="K5448">
        <v>1</v>
      </c>
      <c r="M5448" t="s">
        <v>468</v>
      </c>
    </row>
    <row r="5449" spans="1:13" hidden="1">
      <c r="A5449" t="s">
        <v>297</v>
      </c>
      <c r="B5449" t="s">
        <v>355</v>
      </c>
      <c r="C5449" t="s">
        <v>277</v>
      </c>
      <c r="D5449">
        <v>1</v>
      </c>
      <c r="E5449">
        <v>1</v>
      </c>
      <c r="F5449">
        <v>1</v>
      </c>
      <c r="G5449">
        <v>1</v>
      </c>
      <c r="H5449">
        <v>1</v>
      </c>
      <c r="I5449">
        <v>1</v>
      </c>
      <c r="J5449">
        <v>1</v>
      </c>
      <c r="K5449">
        <v>1</v>
      </c>
      <c r="M5449" t="s">
        <v>468</v>
      </c>
    </row>
    <row r="5450" spans="1:13" hidden="1">
      <c r="A5450" t="s">
        <v>297</v>
      </c>
      <c r="B5450" t="s">
        <v>355</v>
      </c>
      <c r="C5450" t="s">
        <v>281</v>
      </c>
      <c r="D5450">
        <v>1</v>
      </c>
      <c r="E5450">
        <v>1</v>
      </c>
      <c r="F5450">
        <v>1</v>
      </c>
      <c r="G5450">
        <v>1</v>
      </c>
      <c r="H5450">
        <v>1</v>
      </c>
      <c r="I5450">
        <v>1</v>
      </c>
      <c r="J5450">
        <v>1</v>
      </c>
      <c r="K5450">
        <v>1</v>
      </c>
      <c r="M5450" t="s">
        <v>468</v>
      </c>
    </row>
    <row r="5451" spans="1:13" hidden="1">
      <c r="A5451" t="s">
        <v>297</v>
      </c>
      <c r="B5451" t="s">
        <v>355</v>
      </c>
      <c r="C5451" t="s">
        <v>282</v>
      </c>
      <c r="D5451">
        <v>1</v>
      </c>
      <c r="E5451">
        <v>1</v>
      </c>
      <c r="F5451">
        <v>1</v>
      </c>
      <c r="G5451">
        <v>1</v>
      </c>
      <c r="H5451">
        <v>1</v>
      </c>
      <c r="I5451">
        <v>1</v>
      </c>
      <c r="J5451">
        <v>1</v>
      </c>
      <c r="K5451">
        <v>1</v>
      </c>
      <c r="M5451" t="s">
        <v>468</v>
      </c>
    </row>
    <row r="5452" spans="1:13" hidden="1">
      <c r="A5452" t="s">
        <v>297</v>
      </c>
      <c r="B5452" t="s">
        <v>355</v>
      </c>
      <c r="C5452" t="s">
        <v>283</v>
      </c>
      <c r="D5452">
        <v>1</v>
      </c>
      <c r="E5452">
        <v>1</v>
      </c>
      <c r="F5452">
        <v>1</v>
      </c>
      <c r="G5452">
        <v>1</v>
      </c>
      <c r="H5452">
        <v>1</v>
      </c>
      <c r="I5452">
        <v>1</v>
      </c>
      <c r="J5452">
        <v>1</v>
      </c>
      <c r="K5452">
        <v>1</v>
      </c>
      <c r="M5452" t="s">
        <v>468</v>
      </c>
    </row>
    <row r="5453" spans="1:13" hidden="1">
      <c r="A5453" t="s">
        <v>297</v>
      </c>
      <c r="B5453" t="s">
        <v>355</v>
      </c>
      <c r="C5453" t="s">
        <v>284</v>
      </c>
      <c r="D5453">
        <v>1</v>
      </c>
      <c r="E5453">
        <v>1</v>
      </c>
      <c r="F5453">
        <v>1</v>
      </c>
      <c r="G5453">
        <v>1</v>
      </c>
      <c r="H5453">
        <v>1</v>
      </c>
      <c r="I5453">
        <v>1</v>
      </c>
      <c r="J5453">
        <v>1</v>
      </c>
      <c r="K5453">
        <v>1</v>
      </c>
      <c r="M5453" t="s">
        <v>468</v>
      </c>
    </row>
    <row r="5454" spans="1:13" hidden="1">
      <c r="A5454" t="s">
        <v>297</v>
      </c>
      <c r="B5454" t="s">
        <v>355</v>
      </c>
      <c r="C5454" t="s">
        <v>285</v>
      </c>
      <c r="D5454">
        <v>1</v>
      </c>
      <c r="E5454">
        <v>1</v>
      </c>
      <c r="F5454">
        <v>1</v>
      </c>
      <c r="G5454">
        <v>1</v>
      </c>
      <c r="H5454">
        <v>1</v>
      </c>
      <c r="I5454">
        <v>1</v>
      </c>
      <c r="J5454">
        <v>1</v>
      </c>
      <c r="K5454">
        <v>1</v>
      </c>
      <c r="M5454" t="s">
        <v>468</v>
      </c>
    </row>
    <row r="5455" spans="1:13" hidden="1">
      <c r="A5455" t="s">
        <v>297</v>
      </c>
      <c r="B5455" t="s">
        <v>355</v>
      </c>
      <c r="C5455" t="s">
        <v>286</v>
      </c>
      <c r="D5455">
        <v>1</v>
      </c>
      <c r="E5455">
        <v>1</v>
      </c>
      <c r="F5455">
        <v>1</v>
      </c>
      <c r="G5455">
        <v>1</v>
      </c>
      <c r="H5455">
        <v>1</v>
      </c>
      <c r="I5455">
        <v>1</v>
      </c>
      <c r="J5455">
        <v>1</v>
      </c>
      <c r="K5455">
        <v>1</v>
      </c>
      <c r="M5455" t="s">
        <v>468</v>
      </c>
    </row>
    <row r="5456" spans="1:13" hidden="1">
      <c r="A5456" t="s">
        <v>297</v>
      </c>
      <c r="B5456" t="s">
        <v>355</v>
      </c>
      <c r="C5456" t="s">
        <v>287</v>
      </c>
      <c r="D5456">
        <v>1</v>
      </c>
      <c r="E5456">
        <v>1</v>
      </c>
      <c r="F5456">
        <v>1</v>
      </c>
      <c r="G5456">
        <v>1</v>
      </c>
      <c r="H5456">
        <v>1</v>
      </c>
      <c r="I5456">
        <v>1</v>
      </c>
      <c r="J5456">
        <v>1</v>
      </c>
      <c r="K5456">
        <v>1</v>
      </c>
      <c r="M5456" t="s">
        <v>468</v>
      </c>
    </row>
    <row r="5457" spans="1:13" hidden="1">
      <c r="A5457" t="s">
        <v>297</v>
      </c>
      <c r="B5457" t="s">
        <v>355</v>
      </c>
      <c r="C5457" t="s">
        <v>288</v>
      </c>
      <c r="D5457">
        <v>1</v>
      </c>
      <c r="E5457">
        <v>1</v>
      </c>
      <c r="F5457">
        <v>1</v>
      </c>
      <c r="G5457">
        <v>1</v>
      </c>
      <c r="H5457">
        <v>1</v>
      </c>
      <c r="I5457">
        <v>1</v>
      </c>
      <c r="J5457">
        <v>1</v>
      </c>
      <c r="K5457">
        <v>1</v>
      </c>
      <c r="M5457" t="s">
        <v>468</v>
      </c>
    </row>
    <row r="5458" spans="1:13" hidden="1">
      <c r="A5458" t="s">
        <v>297</v>
      </c>
      <c r="B5458" t="s">
        <v>355</v>
      </c>
      <c r="C5458" t="s">
        <v>289</v>
      </c>
      <c r="D5458">
        <v>1</v>
      </c>
      <c r="E5458">
        <v>1</v>
      </c>
      <c r="F5458">
        <v>1</v>
      </c>
      <c r="G5458">
        <v>1</v>
      </c>
      <c r="H5458">
        <v>1</v>
      </c>
      <c r="I5458">
        <v>1</v>
      </c>
      <c r="J5458">
        <v>1</v>
      </c>
      <c r="K5458">
        <v>1</v>
      </c>
      <c r="M5458" t="s">
        <v>468</v>
      </c>
    </row>
    <row r="5459" spans="1:13" hidden="1">
      <c r="A5459" t="s">
        <v>297</v>
      </c>
      <c r="B5459" t="s">
        <v>355</v>
      </c>
      <c r="C5459" t="s">
        <v>290</v>
      </c>
      <c r="D5459">
        <v>1</v>
      </c>
      <c r="E5459">
        <v>1</v>
      </c>
      <c r="F5459">
        <v>1</v>
      </c>
      <c r="G5459">
        <v>1</v>
      </c>
      <c r="H5459">
        <v>1</v>
      </c>
      <c r="I5459">
        <v>1</v>
      </c>
      <c r="J5459">
        <v>1</v>
      </c>
      <c r="K5459">
        <v>1</v>
      </c>
      <c r="M5459" t="s">
        <v>468</v>
      </c>
    </row>
    <row r="5460" spans="1:13" hidden="1">
      <c r="A5460" t="s">
        <v>297</v>
      </c>
      <c r="B5460" t="s">
        <v>355</v>
      </c>
      <c r="C5460" t="s">
        <v>291</v>
      </c>
      <c r="D5460">
        <v>1</v>
      </c>
      <c r="E5460">
        <v>1</v>
      </c>
      <c r="F5460">
        <v>1</v>
      </c>
      <c r="G5460">
        <v>1</v>
      </c>
      <c r="H5460">
        <v>1</v>
      </c>
      <c r="I5460">
        <v>1</v>
      </c>
      <c r="J5460">
        <v>1</v>
      </c>
      <c r="K5460">
        <v>1</v>
      </c>
      <c r="M5460" t="s">
        <v>468</v>
      </c>
    </row>
    <row r="5461" spans="1:13" hidden="1">
      <c r="A5461" t="s">
        <v>297</v>
      </c>
      <c r="B5461" t="s">
        <v>355</v>
      </c>
      <c r="C5461" t="s">
        <v>292</v>
      </c>
      <c r="D5461">
        <v>1</v>
      </c>
      <c r="E5461">
        <v>1</v>
      </c>
      <c r="F5461">
        <v>1</v>
      </c>
      <c r="G5461">
        <v>1</v>
      </c>
      <c r="H5461">
        <v>1</v>
      </c>
      <c r="I5461">
        <v>1</v>
      </c>
      <c r="J5461">
        <v>1</v>
      </c>
      <c r="K5461">
        <v>1</v>
      </c>
      <c r="M5461" t="s">
        <v>468</v>
      </c>
    </row>
    <row r="5462" spans="1:13" hidden="1">
      <c r="A5462" t="s">
        <v>297</v>
      </c>
      <c r="B5462" t="s">
        <v>356</v>
      </c>
      <c r="C5462" t="s">
        <v>278</v>
      </c>
      <c r="D5462">
        <v>1</v>
      </c>
      <c r="E5462">
        <v>1</v>
      </c>
      <c r="F5462">
        <v>1</v>
      </c>
      <c r="G5462">
        <v>1</v>
      </c>
      <c r="H5462">
        <v>1</v>
      </c>
      <c r="I5462">
        <v>1</v>
      </c>
      <c r="J5462">
        <v>1</v>
      </c>
      <c r="K5462">
        <v>1</v>
      </c>
      <c r="M5462" t="s">
        <v>468</v>
      </c>
    </row>
    <row r="5463" spans="1:13" hidden="1">
      <c r="A5463" t="s">
        <v>297</v>
      </c>
      <c r="B5463" t="s">
        <v>356</v>
      </c>
      <c r="C5463" t="s">
        <v>279</v>
      </c>
      <c r="D5463">
        <v>1</v>
      </c>
      <c r="E5463">
        <v>1</v>
      </c>
      <c r="F5463">
        <v>1</v>
      </c>
      <c r="G5463">
        <v>1</v>
      </c>
      <c r="H5463">
        <v>1</v>
      </c>
      <c r="I5463">
        <v>1</v>
      </c>
      <c r="J5463">
        <v>1</v>
      </c>
      <c r="K5463">
        <v>1</v>
      </c>
      <c r="M5463" t="s">
        <v>468</v>
      </c>
    </row>
    <row r="5464" spans="1:13" hidden="1">
      <c r="A5464" t="s">
        <v>297</v>
      </c>
      <c r="B5464" t="s">
        <v>356</v>
      </c>
      <c r="C5464" t="s">
        <v>280</v>
      </c>
      <c r="D5464">
        <v>1</v>
      </c>
      <c r="E5464">
        <v>1</v>
      </c>
      <c r="F5464">
        <v>1</v>
      </c>
      <c r="G5464">
        <v>1</v>
      </c>
      <c r="H5464">
        <v>1</v>
      </c>
      <c r="I5464">
        <v>1</v>
      </c>
      <c r="J5464">
        <v>1</v>
      </c>
      <c r="K5464">
        <v>1</v>
      </c>
      <c r="M5464" t="s">
        <v>468</v>
      </c>
    </row>
    <row r="5465" spans="1:13" hidden="1">
      <c r="A5465" t="s">
        <v>297</v>
      </c>
      <c r="B5465" t="s">
        <v>356</v>
      </c>
      <c r="C5465" t="s">
        <v>277</v>
      </c>
      <c r="D5465">
        <v>1</v>
      </c>
      <c r="E5465">
        <v>1</v>
      </c>
      <c r="F5465">
        <v>1</v>
      </c>
      <c r="G5465">
        <v>1</v>
      </c>
      <c r="H5465">
        <v>1</v>
      </c>
      <c r="I5465">
        <v>1</v>
      </c>
      <c r="J5465">
        <v>1</v>
      </c>
      <c r="K5465">
        <v>1</v>
      </c>
      <c r="M5465" t="s">
        <v>468</v>
      </c>
    </row>
    <row r="5466" spans="1:13" hidden="1">
      <c r="A5466" t="s">
        <v>297</v>
      </c>
      <c r="B5466" t="s">
        <v>356</v>
      </c>
      <c r="C5466" t="s">
        <v>281</v>
      </c>
      <c r="D5466">
        <v>1</v>
      </c>
      <c r="E5466">
        <v>1</v>
      </c>
      <c r="F5466">
        <v>1</v>
      </c>
      <c r="G5466">
        <v>1</v>
      </c>
      <c r="H5466">
        <v>1</v>
      </c>
      <c r="I5466">
        <v>1</v>
      </c>
      <c r="J5466">
        <v>1</v>
      </c>
      <c r="K5466">
        <v>1</v>
      </c>
      <c r="M5466" t="s">
        <v>468</v>
      </c>
    </row>
    <row r="5467" spans="1:13" hidden="1">
      <c r="A5467" t="s">
        <v>297</v>
      </c>
      <c r="B5467" t="s">
        <v>356</v>
      </c>
      <c r="C5467" t="s">
        <v>282</v>
      </c>
      <c r="D5467">
        <v>1</v>
      </c>
      <c r="E5467">
        <v>1</v>
      </c>
      <c r="F5467">
        <v>1</v>
      </c>
      <c r="G5467">
        <v>1</v>
      </c>
      <c r="H5467">
        <v>1</v>
      </c>
      <c r="I5467">
        <v>1</v>
      </c>
      <c r="J5467">
        <v>1</v>
      </c>
      <c r="K5467">
        <v>1</v>
      </c>
      <c r="M5467" t="s">
        <v>468</v>
      </c>
    </row>
    <row r="5468" spans="1:13" hidden="1">
      <c r="A5468" t="s">
        <v>297</v>
      </c>
      <c r="B5468" t="s">
        <v>356</v>
      </c>
      <c r="C5468" t="s">
        <v>283</v>
      </c>
      <c r="D5468">
        <v>1</v>
      </c>
      <c r="E5468">
        <v>1</v>
      </c>
      <c r="F5468">
        <v>1</v>
      </c>
      <c r="G5468">
        <v>1</v>
      </c>
      <c r="H5468">
        <v>1</v>
      </c>
      <c r="I5468">
        <v>1</v>
      </c>
      <c r="J5468">
        <v>1</v>
      </c>
      <c r="K5468">
        <v>1</v>
      </c>
      <c r="M5468" t="s">
        <v>468</v>
      </c>
    </row>
    <row r="5469" spans="1:13" hidden="1">
      <c r="A5469" t="s">
        <v>297</v>
      </c>
      <c r="B5469" t="s">
        <v>356</v>
      </c>
      <c r="C5469" t="s">
        <v>284</v>
      </c>
      <c r="D5469">
        <v>1</v>
      </c>
      <c r="E5469">
        <v>1</v>
      </c>
      <c r="F5469">
        <v>1</v>
      </c>
      <c r="G5469">
        <v>1</v>
      </c>
      <c r="H5469">
        <v>1</v>
      </c>
      <c r="I5469">
        <v>1</v>
      </c>
      <c r="J5469">
        <v>1</v>
      </c>
      <c r="K5469">
        <v>1</v>
      </c>
      <c r="M5469" t="s">
        <v>468</v>
      </c>
    </row>
    <row r="5470" spans="1:13" hidden="1">
      <c r="A5470" t="s">
        <v>297</v>
      </c>
      <c r="B5470" t="s">
        <v>356</v>
      </c>
      <c r="C5470" t="s">
        <v>285</v>
      </c>
      <c r="D5470">
        <v>1</v>
      </c>
      <c r="E5470">
        <v>1</v>
      </c>
      <c r="F5470">
        <v>1</v>
      </c>
      <c r="G5470">
        <v>1</v>
      </c>
      <c r="H5470">
        <v>1</v>
      </c>
      <c r="I5470">
        <v>1</v>
      </c>
      <c r="J5470">
        <v>1</v>
      </c>
      <c r="K5470">
        <v>1</v>
      </c>
      <c r="M5470" t="s">
        <v>468</v>
      </c>
    </row>
    <row r="5471" spans="1:13" hidden="1">
      <c r="A5471" t="s">
        <v>297</v>
      </c>
      <c r="B5471" t="s">
        <v>356</v>
      </c>
      <c r="C5471" t="s">
        <v>286</v>
      </c>
      <c r="D5471">
        <v>1</v>
      </c>
      <c r="E5471">
        <v>1</v>
      </c>
      <c r="F5471">
        <v>1</v>
      </c>
      <c r="G5471">
        <v>1</v>
      </c>
      <c r="H5471">
        <v>1</v>
      </c>
      <c r="I5471">
        <v>1</v>
      </c>
      <c r="J5471">
        <v>1</v>
      </c>
      <c r="K5471">
        <v>1</v>
      </c>
      <c r="M5471" t="s">
        <v>468</v>
      </c>
    </row>
    <row r="5472" spans="1:13" hidden="1">
      <c r="A5472" t="s">
        <v>297</v>
      </c>
      <c r="B5472" t="s">
        <v>356</v>
      </c>
      <c r="C5472" t="s">
        <v>287</v>
      </c>
      <c r="D5472">
        <v>1</v>
      </c>
      <c r="E5472">
        <v>1</v>
      </c>
      <c r="F5472">
        <v>1</v>
      </c>
      <c r="G5472">
        <v>1</v>
      </c>
      <c r="H5472">
        <v>1</v>
      </c>
      <c r="I5472">
        <v>1</v>
      </c>
      <c r="J5472">
        <v>1</v>
      </c>
      <c r="K5472">
        <v>1</v>
      </c>
      <c r="M5472" t="s">
        <v>468</v>
      </c>
    </row>
    <row r="5473" spans="1:13" hidden="1">
      <c r="A5473" t="s">
        <v>297</v>
      </c>
      <c r="B5473" t="s">
        <v>356</v>
      </c>
      <c r="C5473" t="s">
        <v>288</v>
      </c>
      <c r="D5473">
        <v>1</v>
      </c>
      <c r="E5473">
        <v>1</v>
      </c>
      <c r="F5473">
        <v>1</v>
      </c>
      <c r="G5473">
        <v>1</v>
      </c>
      <c r="H5473">
        <v>1</v>
      </c>
      <c r="I5473">
        <v>1</v>
      </c>
      <c r="J5473">
        <v>1</v>
      </c>
      <c r="K5473">
        <v>1</v>
      </c>
      <c r="M5473" t="s">
        <v>468</v>
      </c>
    </row>
    <row r="5474" spans="1:13" hidden="1">
      <c r="A5474" t="s">
        <v>297</v>
      </c>
      <c r="B5474" t="s">
        <v>356</v>
      </c>
      <c r="C5474" t="s">
        <v>289</v>
      </c>
      <c r="D5474">
        <v>1</v>
      </c>
      <c r="E5474">
        <v>1</v>
      </c>
      <c r="F5474">
        <v>1</v>
      </c>
      <c r="G5474">
        <v>1</v>
      </c>
      <c r="H5474">
        <v>1</v>
      </c>
      <c r="I5474">
        <v>1</v>
      </c>
      <c r="J5474">
        <v>1</v>
      </c>
      <c r="K5474">
        <v>1</v>
      </c>
      <c r="M5474" t="s">
        <v>468</v>
      </c>
    </row>
    <row r="5475" spans="1:13" hidden="1">
      <c r="A5475" t="s">
        <v>297</v>
      </c>
      <c r="B5475" t="s">
        <v>356</v>
      </c>
      <c r="C5475" t="s">
        <v>290</v>
      </c>
      <c r="D5475">
        <v>1</v>
      </c>
      <c r="E5475">
        <v>1</v>
      </c>
      <c r="F5475">
        <v>1</v>
      </c>
      <c r="G5475">
        <v>1</v>
      </c>
      <c r="H5475">
        <v>1</v>
      </c>
      <c r="I5475">
        <v>1</v>
      </c>
      <c r="J5475">
        <v>1</v>
      </c>
      <c r="K5475">
        <v>1</v>
      </c>
      <c r="M5475" t="s">
        <v>468</v>
      </c>
    </row>
    <row r="5476" spans="1:13" hidden="1">
      <c r="A5476" t="s">
        <v>297</v>
      </c>
      <c r="B5476" t="s">
        <v>356</v>
      </c>
      <c r="C5476" t="s">
        <v>291</v>
      </c>
      <c r="D5476">
        <v>1</v>
      </c>
      <c r="E5476">
        <v>1</v>
      </c>
      <c r="F5476">
        <v>1</v>
      </c>
      <c r="G5476">
        <v>1</v>
      </c>
      <c r="H5476">
        <v>1</v>
      </c>
      <c r="I5476">
        <v>1</v>
      </c>
      <c r="J5476">
        <v>1</v>
      </c>
      <c r="K5476">
        <v>1</v>
      </c>
      <c r="M5476" t="s">
        <v>468</v>
      </c>
    </row>
    <row r="5477" spans="1:13" hidden="1">
      <c r="A5477" t="s">
        <v>297</v>
      </c>
      <c r="B5477" t="s">
        <v>356</v>
      </c>
      <c r="C5477" t="s">
        <v>292</v>
      </c>
      <c r="D5477">
        <v>1</v>
      </c>
      <c r="E5477">
        <v>1</v>
      </c>
      <c r="F5477">
        <v>1</v>
      </c>
      <c r="G5477">
        <v>1</v>
      </c>
      <c r="H5477">
        <v>1</v>
      </c>
      <c r="I5477">
        <v>1</v>
      </c>
      <c r="J5477">
        <v>1</v>
      </c>
      <c r="K5477">
        <v>1</v>
      </c>
      <c r="M5477" t="s">
        <v>468</v>
      </c>
    </row>
    <row r="5478" spans="1:13" hidden="1">
      <c r="A5478" t="s">
        <v>297</v>
      </c>
      <c r="B5478" t="s">
        <v>422</v>
      </c>
      <c r="C5478" t="s">
        <v>278</v>
      </c>
      <c r="D5478">
        <v>1</v>
      </c>
      <c r="E5478">
        <v>1</v>
      </c>
      <c r="F5478">
        <v>1</v>
      </c>
      <c r="G5478">
        <v>1</v>
      </c>
      <c r="H5478">
        <v>1</v>
      </c>
      <c r="I5478">
        <v>1</v>
      </c>
      <c r="J5478">
        <v>1</v>
      </c>
      <c r="K5478">
        <v>1</v>
      </c>
      <c r="M5478" t="s">
        <v>468</v>
      </c>
    </row>
    <row r="5479" spans="1:13" hidden="1">
      <c r="A5479" t="s">
        <v>297</v>
      </c>
      <c r="B5479" t="s">
        <v>422</v>
      </c>
      <c r="C5479" t="s">
        <v>279</v>
      </c>
      <c r="D5479">
        <v>1</v>
      </c>
      <c r="E5479">
        <v>1</v>
      </c>
      <c r="F5479">
        <v>1</v>
      </c>
      <c r="G5479">
        <v>1</v>
      </c>
      <c r="H5479">
        <v>1</v>
      </c>
      <c r="I5479">
        <v>1</v>
      </c>
      <c r="J5479">
        <v>1</v>
      </c>
      <c r="K5479">
        <v>1</v>
      </c>
      <c r="M5479" t="s">
        <v>468</v>
      </c>
    </row>
    <row r="5480" spans="1:13" hidden="1">
      <c r="A5480" t="s">
        <v>297</v>
      </c>
      <c r="B5480" t="s">
        <v>422</v>
      </c>
      <c r="C5480" t="s">
        <v>280</v>
      </c>
      <c r="D5480">
        <v>1</v>
      </c>
      <c r="E5480">
        <v>1</v>
      </c>
      <c r="F5480">
        <v>1</v>
      </c>
      <c r="G5480">
        <v>1</v>
      </c>
      <c r="H5480">
        <v>1</v>
      </c>
      <c r="I5480">
        <v>1</v>
      </c>
      <c r="J5480">
        <v>1</v>
      </c>
      <c r="K5480">
        <v>1</v>
      </c>
      <c r="M5480" t="s">
        <v>468</v>
      </c>
    </row>
    <row r="5481" spans="1:13" hidden="1">
      <c r="A5481" t="s">
        <v>297</v>
      </c>
      <c r="B5481" t="s">
        <v>422</v>
      </c>
      <c r="C5481" t="s">
        <v>277</v>
      </c>
      <c r="D5481">
        <v>1</v>
      </c>
      <c r="E5481">
        <v>1</v>
      </c>
      <c r="F5481">
        <v>1</v>
      </c>
      <c r="G5481">
        <v>1</v>
      </c>
      <c r="H5481">
        <v>1</v>
      </c>
      <c r="I5481">
        <v>1</v>
      </c>
      <c r="J5481">
        <v>1</v>
      </c>
      <c r="K5481">
        <v>1</v>
      </c>
      <c r="M5481" t="s">
        <v>468</v>
      </c>
    </row>
    <row r="5482" spans="1:13" hidden="1">
      <c r="A5482" t="s">
        <v>297</v>
      </c>
      <c r="B5482" t="s">
        <v>422</v>
      </c>
      <c r="C5482" t="s">
        <v>281</v>
      </c>
      <c r="D5482">
        <v>1</v>
      </c>
      <c r="E5482">
        <v>1</v>
      </c>
      <c r="F5482">
        <v>1</v>
      </c>
      <c r="G5482">
        <v>1</v>
      </c>
      <c r="H5482">
        <v>1</v>
      </c>
      <c r="I5482">
        <v>1</v>
      </c>
      <c r="J5482">
        <v>1</v>
      </c>
      <c r="K5482">
        <v>1</v>
      </c>
      <c r="M5482" t="s">
        <v>468</v>
      </c>
    </row>
    <row r="5483" spans="1:13" hidden="1">
      <c r="A5483" t="s">
        <v>297</v>
      </c>
      <c r="B5483" t="s">
        <v>422</v>
      </c>
      <c r="C5483" t="s">
        <v>282</v>
      </c>
      <c r="D5483">
        <v>1</v>
      </c>
      <c r="E5483">
        <v>1</v>
      </c>
      <c r="F5483">
        <v>1</v>
      </c>
      <c r="G5483">
        <v>1</v>
      </c>
      <c r="H5483">
        <v>1</v>
      </c>
      <c r="I5483">
        <v>1</v>
      </c>
      <c r="J5483">
        <v>1</v>
      </c>
      <c r="K5483">
        <v>1</v>
      </c>
      <c r="M5483" t="s">
        <v>468</v>
      </c>
    </row>
    <row r="5484" spans="1:13" hidden="1">
      <c r="A5484" t="s">
        <v>297</v>
      </c>
      <c r="B5484" t="s">
        <v>422</v>
      </c>
      <c r="C5484" t="s">
        <v>283</v>
      </c>
      <c r="D5484">
        <v>1</v>
      </c>
      <c r="E5484">
        <v>1</v>
      </c>
      <c r="F5484">
        <v>1</v>
      </c>
      <c r="G5484">
        <v>1</v>
      </c>
      <c r="H5484">
        <v>1</v>
      </c>
      <c r="I5484">
        <v>1</v>
      </c>
      <c r="J5484">
        <v>1</v>
      </c>
      <c r="K5484">
        <v>1</v>
      </c>
      <c r="M5484" t="s">
        <v>468</v>
      </c>
    </row>
    <row r="5485" spans="1:13" hidden="1">
      <c r="A5485" t="s">
        <v>297</v>
      </c>
      <c r="B5485" t="s">
        <v>422</v>
      </c>
      <c r="C5485" t="s">
        <v>284</v>
      </c>
      <c r="D5485">
        <v>1</v>
      </c>
      <c r="E5485">
        <v>1</v>
      </c>
      <c r="F5485">
        <v>1</v>
      </c>
      <c r="G5485">
        <v>1</v>
      </c>
      <c r="H5485">
        <v>1</v>
      </c>
      <c r="I5485">
        <v>1</v>
      </c>
      <c r="J5485">
        <v>1</v>
      </c>
      <c r="K5485">
        <v>1</v>
      </c>
      <c r="M5485" t="s">
        <v>468</v>
      </c>
    </row>
    <row r="5486" spans="1:13" hidden="1">
      <c r="A5486" t="s">
        <v>297</v>
      </c>
      <c r="B5486" t="s">
        <v>422</v>
      </c>
      <c r="C5486" t="s">
        <v>285</v>
      </c>
      <c r="D5486">
        <v>1</v>
      </c>
      <c r="E5486">
        <v>1</v>
      </c>
      <c r="F5486">
        <v>1</v>
      </c>
      <c r="G5486">
        <v>1</v>
      </c>
      <c r="H5486">
        <v>1</v>
      </c>
      <c r="I5486">
        <v>1</v>
      </c>
      <c r="J5486">
        <v>1</v>
      </c>
      <c r="K5486">
        <v>1</v>
      </c>
      <c r="M5486" t="s">
        <v>468</v>
      </c>
    </row>
    <row r="5487" spans="1:13" hidden="1">
      <c r="A5487" t="s">
        <v>297</v>
      </c>
      <c r="B5487" t="s">
        <v>422</v>
      </c>
      <c r="C5487" t="s">
        <v>286</v>
      </c>
      <c r="D5487">
        <v>1</v>
      </c>
      <c r="E5487">
        <v>1</v>
      </c>
      <c r="F5487">
        <v>1</v>
      </c>
      <c r="G5487">
        <v>1</v>
      </c>
      <c r="H5487">
        <v>1</v>
      </c>
      <c r="I5487">
        <v>1</v>
      </c>
      <c r="J5487">
        <v>1</v>
      </c>
      <c r="K5487">
        <v>1</v>
      </c>
      <c r="M5487" t="s">
        <v>468</v>
      </c>
    </row>
    <row r="5488" spans="1:13" hidden="1">
      <c r="A5488" t="s">
        <v>297</v>
      </c>
      <c r="B5488" t="s">
        <v>422</v>
      </c>
      <c r="C5488" t="s">
        <v>287</v>
      </c>
      <c r="D5488">
        <v>1</v>
      </c>
      <c r="E5488">
        <v>1</v>
      </c>
      <c r="F5488">
        <v>1</v>
      </c>
      <c r="G5488">
        <v>1</v>
      </c>
      <c r="H5488">
        <v>1</v>
      </c>
      <c r="I5488">
        <v>1</v>
      </c>
      <c r="J5488">
        <v>1</v>
      </c>
      <c r="K5488">
        <v>1</v>
      </c>
      <c r="M5488" t="s">
        <v>468</v>
      </c>
    </row>
    <row r="5489" spans="1:13" hidden="1">
      <c r="A5489" t="s">
        <v>297</v>
      </c>
      <c r="B5489" t="s">
        <v>422</v>
      </c>
      <c r="C5489" t="s">
        <v>288</v>
      </c>
      <c r="D5489">
        <v>1</v>
      </c>
      <c r="E5489">
        <v>1</v>
      </c>
      <c r="F5489">
        <v>1</v>
      </c>
      <c r="G5489">
        <v>1</v>
      </c>
      <c r="H5489">
        <v>1</v>
      </c>
      <c r="I5489">
        <v>1</v>
      </c>
      <c r="J5489">
        <v>1</v>
      </c>
      <c r="K5489">
        <v>1</v>
      </c>
      <c r="M5489" t="s">
        <v>468</v>
      </c>
    </row>
    <row r="5490" spans="1:13" hidden="1">
      <c r="A5490" t="s">
        <v>297</v>
      </c>
      <c r="B5490" t="s">
        <v>422</v>
      </c>
      <c r="C5490" t="s">
        <v>289</v>
      </c>
      <c r="D5490">
        <v>1</v>
      </c>
      <c r="E5490">
        <v>1</v>
      </c>
      <c r="F5490">
        <v>1</v>
      </c>
      <c r="G5490">
        <v>1</v>
      </c>
      <c r="H5490">
        <v>1</v>
      </c>
      <c r="I5490">
        <v>1</v>
      </c>
      <c r="J5490">
        <v>1</v>
      </c>
      <c r="K5490">
        <v>1</v>
      </c>
      <c r="M5490" t="s">
        <v>468</v>
      </c>
    </row>
    <row r="5491" spans="1:13" hidden="1">
      <c r="A5491" t="s">
        <v>297</v>
      </c>
      <c r="B5491" t="s">
        <v>422</v>
      </c>
      <c r="C5491" t="s">
        <v>290</v>
      </c>
      <c r="D5491">
        <v>1</v>
      </c>
      <c r="E5491">
        <v>1</v>
      </c>
      <c r="F5491">
        <v>1</v>
      </c>
      <c r="G5491">
        <v>1</v>
      </c>
      <c r="H5491">
        <v>1</v>
      </c>
      <c r="I5491">
        <v>1</v>
      </c>
      <c r="J5491">
        <v>1</v>
      </c>
      <c r="K5491">
        <v>1</v>
      </c>
      <c r="M5491" t="s">
        <v>468</v>
      </c>
    </row>
    <row r="5492" spans="1:13" hidden="1">
      <c r="A5492" t="s">
        <v>297</v>
      </c>
      <c r="B5492" t="s">
        <v>422</v>
      </c>
      <c r="C5492" t="s">
        <v>291</v>
      </c>
      <c r="D5492">
        <v>1</v>
      </c>
      <c r="E5492">
        <v>1</v>
      </c>
      <c r="F5492">
        <v>1</v>
      </c>
      <c r="G5492">
        <v>1</v>
      </c>
      <c r="H5492">
        <v>1</v>
      </c>
      <c r="I5492">
        <v>1</v>
      </c>
      <c r="J5492">
        <v>1</v>
      </c>
      <c r="K5492">
        <v>1</v>
      </c>
      <c r="M5492" t="s">
        <v>468</v>
      </c>
    </row>
    <row r="5493" spans="1:13" hidden="1">
      <c r="A5493" t="s">
        <v>297</v>
      </c>
      <c r="B5493" t="s">
        <v>422</v>
      </c>
      <c r="C5493" t="s">
        <v>292</v>
      </c>
      <c r="D5493">
        <v>1</v>
      </c>
      <c r="E5493">
        <v>1</v>
      </c>
      <c r="F5493">
        <v>1</v>
      </c>
      <c r="G5493">
        <v>1</v>
      </c>
      <c r="H5493">
        <v>1</v>
      </c>
      <c r="I5493">
        <v>1</v>
      </c>
      <c r="J5493">
        <v>1</v>
      </c>
      <c r="K5493">
        <v>1</v>
      </c>
      <c r="M5493" t="s">
        <v>468</v>
      </c>
    </row>
    <row r="5494" spans="1:13" hidden="1">
      <c r="A5494" t="s">
        <v>297</v>
      </c>
      <c r="B5494" t="s">
        <v>354</v>
      </c>
      <c r="C5494" t="s">
        <v>278</v>
      </c>
      <c r="D5494">
        <v>1</v>
      </c>
      <c r="E5494">
        <v>1</v>
      </c>
      <c r="F5494">
        <v>1</v>
      </c>
      <c r="G5494">
        <v>1</v>
      </c>
      <c r="H5494">
        <v>1</v>
      </c>
      <c r="I5494">
        <v>1</v>
      </c>
      <c r="J5494">
        <v>1</v>
      </c>
      <c r="K5494">
        <v>1</v>
      </c>
      <c r="M5494" t="s">
        <v>468</v>
      </c>
    </row>
    <row r="5495" spans="1:13" hidden="1">
      <c r="A5495" t="s">
        <v>297</v>
      </c>
      <c r="B5495" t="s">
        <v>354</v>
      </c>
      <c r="C5495" t="s">
        <v>279</v>
      </c>
      <c r="D5495">
        <v>1</v>
      </c>
      <c r="E5495">
        <v>1</v>
      </c>
      <c r="F5495">
        <v>1</v>
      </c>
      <c r="G5495">
        <v>1</v>
      </c>
      <c r="H5495">
        <v>1</v>
      </c>
      <c r="I5495">
        <v>1</v>
      </c>
      <c r="J5495">
        <v>1</v>
      </c>
      <c r="K5495">
        <v>1</v>
      </c>
      <c r="M5495" t="s">
        <v>468</v>
      </c>
    </row>
    <row r="5496" spans="1:13" hidden="1">
      <c r="A5496" t="s">
        <v>297</v>
      </c>
      <c r="B5496" t="s">
        <v>354</v>
      </c>
      <c r="C5496" t="s">
        <v>280</v>
      </c>
      <c r="D5496">
        <v>1</v>
      </c>
      <c r="E5496">
        <v>1</v>
      </c>
      <c r="F5496">
        <v>1</v>
      </c>
      <c r="G5496">
        <v>1</v>
      </c>
      <c r="H5496">
        <v>1</v>
      </c>
      <c r="I5496">
        <v>1</v>
      </c>
      <c r="J5496">
        <v>1</v>
      </c>
      <c r="K5496">
        <v>1</v>
      </c>
      <c r="M5496" t="s">
        <v>468</v>
      </c>
    </row>
    <row r="5497" spans="1:13" hidden="1">
      <c r="A5497" t="s">
        <v>297</v>
      </c>
      <c r="B5497" t="s">
        <v>354</v>
      </c>
      <c r="C5497" t="s">
        <v>277</v>
      </c>
      <c r="D5497">
        <v>1</v>
      </c>
      <c r="E5497">
        <v>1</v>
      </c>
      <c r="F5497">
        <v>1</v>
      </c>
      <c r="G5497">
        <v>1</v>
      </c>
      <c r="H5497">
        <v>1</v>
      </c>
      <c r="I5497">
        <v>1</v>
      </c>
      <c r="J5497">
        <v>1</v>
      </c>
      <c r="K5497">
        <v>1</v>
      </c>
      <c r="M5497" t="s">
        <v>468</v>
      </c>
    </row>
    <row r="5498" spans="1:13" hidden="1">
      <c r="A5498" t="s">
        <v>297</v>
      </c>
      <c r="B5498" t="s">
        <v>354</v>
      </c>
      <c r="C5498" t="s">
        <v>281</v>
      </c>
      <c r="D5498">
        <v>1</v>
      </c>
      <c r="E5498">
        <v>1</v>
      </c>
      <c r="F5498">
        <v>1</v>
      </c>
      <c r="G5498">
        <v>1</v>
      </c>
      <c r="H5498">
        <v>1</v>
      </c>
      <c r="I5498">
        <v>1</v>
      </c>
      <c r="J5498">
        <v>1</v>
      </c>
      <c r="K5498">
        <v>1</v>
      </c>
      <c r="M5498" t="s">
        <v>468</v>
      </c>
    </row>
    <row r="5499" spans="1:13" hidden="1">
      <c r="A5499" t="s">
        <v>297</v>
      </c>
      <c r="B5499" t="s">
        <v>354</v>
      </c>
      <c r="C5499" t="s">
        <v>282</v>
      </c>
      <c r="D5499">
        <v>1</v>
      </c>
      <c r="E5499">
        <v>1</v>
      </c>
      <c r="F5499">
        <v>1</v>
      </c>
      <c r="G5499">
        <v>1</v>
      </c>
      <c r="H5499">
        <v>1</v>
      </c>
      <c r="I5499">
        <v>1</v>
      </c>
      <c r="J5499">
        <v>1</v>
      </c>
      <c r="K5499">
        <v>1</v>
      </c>
      <c r="M5499" t="s">
        <v>468</v>
      </c>
    </row>
    <row r="5500" spans="1:13" hidden="1">
      <c r="A5500" t="s">
        <v>297</v>
      </c>
      <c r="B5500" t="s">
        <v>354</v>
      </c>
      <c r="C5500" t="s">
        <v>283</v>
      </c>
      <c r="D5500">
        <v>1</v>
      </c>
      <c r="E5500">
        <v>1</v>
      </c>
      <c r="F5500">
        <v>1</v>
      </c>
      <c r="G5500">
        <v>1</v>
      </c>
      <c r="H5500">
        <v>1</v>
      </c>
      <c r="I5500">
        <v>1</v>
      </c>
      <c r="J5500">
        <v>1</v>
      </c>
      <c r="K5500">
        <v>1</v>
      </c>
      <c r="M5500" t="s">
        <v>468</v>
      </c>
    </row>
    <row r="5501" spans="1:13" hidden="1">
      <c r="A5501" t="s">
        <v>297</v>
      </c>
      <c r="B5501" t="s">
        <v>354</v>
      </c>
      <c r="C5501" t="s">
        <v>284</v>
      </c>
      <c r="D5501">
        <v>1</v>
      </c>
      <c r="E5501">
        <v>1</v>
      </c>
      <c r="F5501">
        <v>1</v>
      </c>
      <c r="G5501">
        <v>1</v>
      </c>
      <c r="H5501">
        <v>1</v>
      </c>
      <c r="I5501">
        <v>1</v>
      </c>
      <c r="J5501">
        <v>1</v>
      </c>
      <c r="K5501">
        <v>1</v>
      </c>
      <c r="M5501" t="s">
        <v>468</v>
      </c>
    </row>
    <row r="5502" spans="1:13" hidden="1">
      <c r="A5502" t="s">
        <v>297</v>
      </c>
      <c r="B5502" t="s">
        <v>354</v>
      </c>
      <c r="C5502" t="s">
        <v>285</v>
      </c>
      <c r="D5502">
        <v>1</v>
      </c>
      <c r="E5502">
        <v>1</v>
      </c>
      <c r="F5502">
        <v>1</v>
      </c>
      <c r="G5502">
        <v>1</v>
      </c>
      <c r="H5502">
        <v>1</v>
      </c>
      <c r="I5502">
        <v>1</v>
      </c>
      <c r="J5502">
        <v>1</v>
      </c>
      <c r="K5502">
        <v>1</v>
      </c>
      <c r="M5502" t="s">
        <v>468</v>
      </c>
    </row>
    <row r="5503" spans="1:13" hidden="1">
      <c r="A5503" t="s">
        <v>297</v>
      </c>
      <c r="B5503" t="s">
        <v>354</v>
      </c>
      <c r="C5503" t="s">
        <v>286</v>
      </c>
      <c r="D5503">
        <v>1</v>
      </c>
      <c r="E5503">
        <v>1</v>
      </c>
      <c r="F5503">
        <v>1</v>
      </c>
      <c r="G5503">
        <v>1</v>
      </c>
      <c r="H5503">
        <v>1</v>
      </c>
      <c r="I5503">
        <v>1</v>
      </c>
      <c r="J5503">
        <v>1</v>
      </c>
      <c r="K5503">
        <v>1</v>
      </c>
      <c r="M5503" t="s">
        <v>468</v>
      </c>
    </row>
    <row r="5504" spans="1:13" hidden="1">
      <c r="A5504" t="s">
        <v>297</v>
      </c>
      <c r="B5504" t="s">
        <v>354</v>
      </c>
      <c r="C5504" t="s">
        <v>287</v>
      </c>
      <c r="D5504">
        <v>1</v>
      </c>
      <c r="E5504">
        <v>1</v>
      </c>
      <c r="F5504">
        <v>1</v>
      </c>
      <c r="G5504">
        <v>1</v>
      </c>
      <c r="H5504">
        <v>1</v>
      </c>
      <c r="I5504">
        <v>1</v>
      </c>
      <c r="J5504">
        <v>1</v>
      </c>
      <c r="K5504">
        <v>1</v>
      </c>
      <c r="M5504" t="s">
        <v>468</v>
      </c>
    </row>
    <row r="5505" spans="1:13" hidden="1">
      <c r="A5505" t="s">
        <v>297</v>
      </c>
      <c r="B5505" t="s">
        <v>354</v>
      </c>
      <c r="C5505" t="s">
        <v>288</v>
      </c>
      <c r="D5505">
        <v>1</v>
      </c>
      <c r="E5505">
        <v>1</v>
      </c>
      <c r="F5505">
        <v>1</v>
      </c>
      <c r="G5505">
        <v>1</v>
      </c>
      <c r="H5505">
        <v>1</v>
      </c>
      <c r="I5505">
        <v>1</v>
      </c>
      <c r="J5505">
        <v>1</v>
      </c>
      <c r="K5505">
        <v>1</v>
      </c>
      <c r="M5505" t="s">
        <v>468</v>
      </c>
    </row>
    <row r="5506" spans="1:13" hidden="1">
      <c r="A5506" t="s">
        <v>297</v>
      </c>
      <c r="B5506" t="s">
        <v>354</v>
      </c>
      <c r="C5506" t="s">
        <v>289</v>
      </c>
      <c r="D5506">
        <v>1</v>
      </c>
      <c r="E5506">
        <v>1</v>
      </c>
      <c r="F5506">
        <v>1</v>
      </c>
      <c r="G5506">
        <v>1</v>
      </c>
      <c r="H5506">
        <v>1</v>
      </c>
      <c r="I5506">
        <v>1</v>
      </c>
      <c r="J5506">
        <v>1</v>
      </c>
      <c r="K5506">
        <v>1</v>
      </c>
      <c r="M5506" t="s">
        <v>468</v>
      </c>
    </row>
    <row r="5507" spans="1:13" hidden="1">
      <c r="A5507" t="s">
        <v>297</v>
      </c>
      <c r="B5507" t="s">
        <v>354</v>
      </c>
      <c r="C5507" t="s">
        <v>290</v>
      </c>
      <c r="D5507">
        <v>1</v>
      </c>
      <c r="E5507">
        <v>1</v>
      </c>
      <c r="F5507">
        <v>1</v>
      </c>
      <c r="G5507">
        <v>1</v>
      </c>
      <c r="H5507">
        <v>1</v>
      </c>
      <c r="I5507">
        <v>1</v>
      </c>
      <c r="J5507">
        <v>1</v>
      </c>
      <c r="K5507">
        <v>1</v>
      </c>
      <c r="M5507" t="s">
        <v>468</v>
      </c>
    </row>
    <row r="5508" spans="1:13" hidden="1">
      <c r="A5508" t="s">
        <v>297</v>
      </c>
      <c r="B5508" t="s">
        <v>354</v>
      </c>
      <c r="C5508" t="s">
        <v>291</v>
      </c>
      <c r="D5508">
        <v>1</v>
      </c>
      <c r="E5508">
        <v>1</v>
      </c>
      <c r="F5508">
        <v>1</v>
      </c>
      <c r="G5508">
        <v>1</v>
      </c>
      <c r="H5508">
        <v>1</v>
      </c>
      <c r="I5508">
        <v>1</v>
      </c>
      <c r="J5508">
        <v>1</v>
      </c>
      <c r="K5508">
        <v>1</v>
      </c>
      <c r="M5508" t="s">
        <v>468</v>
      </c>
    </row>
    <row r="5509" spans="1:13" hidden="1">
      <c r="A5509" t="s">
        <v>297</v>
      </c>
      <c r="B5509" t="s">
        <v>354</v>
      </c>
      <c r="C5509" t="s">
        <v>292</v>
      </c>
      <c r="D5509">
        <v>1</v>
      </c>
      <c r="E5509">
        <v>1</v>
      </c>
      <c r="F5509">
        <v>1</v>
      </c>
      <c r="G5509">
        <v>1</v>
      </c>
      <c r="H5509">
        <v>1</v>
      </c>
      <c r="I5509">
        <v>1</v>
      </c>
      <c r="J5509">
        <v>1</v>
      </c>
      <c r="K5509">
        <v>1</v>
      </c>
      <c r="M5509" t="s">
        <v>468</v>
      </c>
    </row>
    <row r="5510" spans="1:13" hidden="1">
      <c r="A5510" t="s">
        <v>297</v>
      </c>
      <c r="B5510" t="s">
        <v>357</v>
      </c>
      <c r="C5510" t="s">
        <v>278</v>
      </c>
      <c r="D5510">
        <v>1</v>
      </c>
      <c r="E5510">
        <v>1</v>
      </c>
      <c r="F5510">
        <v>1</v>
      </c>
      <c r="G5510">
        <v>1</v>
      </c>
      <c r="H5510">
        <v>1</v>
      </c>
      <c r="I5510">
        <v>1</v>
      </c>
      <c r="J5510">
        <v>1</v>
      </c>
      <c r="K5510">
        <v>1</v>
      </c>
      <c r="M5510" t="s">
        <v>468</v>
      </c>
    </row>
    <row r="5511" spans="1:13" hidden="1">
      <c r="A5511" t="s">
        <v>297</v>
      </c>
      <c r="B5511" t="s">
        <v>357</v>
      </c>
      <c r="C5511" t="s">
        <v>279</v>
      </c>
      <c r="D5511">
        <v>1</v>
      </c>
      <c r="E5511">
        <v>1</v>
      </c>
      <c r="F5511">
        <v>1</v>
      </c>
      <c r="G5511">
        <v>1</v>
      </c>
      <c r="H5511">
        <v>1</v>
      </c>
      <c r="I5511">
        <v>1</v>
      </c>
      <c r="J5511">
        <v>1</v>
      </c>
      <c r="K5511">
        <v>1</v>
      </c>
      <c r="M5511" t="s">
        <v>468</v>
      </c>
    </row>
    <row r="5512" spans="1:13" hidden="1">
      <c r="A5512" t="s">
        <v>297</v>
      </c>
      <c r="B5512" t="s">
        <v>357</v>
      </c>
      <c r="C5512" t="s">
        <v>280</v>
      </c>
      <c r="D5512">
        <v>1</v>
      </c>
      <c r="E5512">
        <v>1</v>
      </c>
      <c r="F5512">
        <v>1</v>
      </c>
      <c r="G5512">
        <v>1</v>
      </c>
      <c r="H5512">
        <v>1</v>
      </c>
      <c r="I5512">
        <v>1</v>
      </c>
      <c r="J5512">
        <v>1</v>
      </c>
      <c r="K5512">
        <v>1</v>
      </c>
      <c r="M5512" t="s">
        <v>468</v>
      </c>
    </row>
    <row r="5513" spans="1:13" hidden="1">
      <c r="A5513" t="s">
        <v>297</v>
      </c>
      <c r="B5513" t="s">
        <v>357</v>
      </c>
      <c r="C5513" t="s">
        <v>277</v>
      </c>
      <c r="D5513">
        <v>1</v>
      </c>
      <c r="E5513">
        <v>1</v>
      </c>
      <c r="F5513">
        <v>1</v>
      </c>
      <c r="G5513">
        <v>1</v>
      </c>
      <c r="H5513">
        <v>1</v>
      </c>
      <c r="I5513">
        <v>1</v>
      </c>
      <c r="J5513">
        <v>1</v>
      </c>
      <c r="K5513">
        <v>1</v>
      </c>
      <c r="M5513" t="s">
        <v>468</v>
      </c>
    </row>
    <row r="5514" spans="1:13" hidden="1">
      <c r="A5514" t="s">
        <v>297</v>
      </c>
      <c r="B5514" t="s">
        <v>357</v>
      </c>
      <c r="C5514" t="s">
        <v>281</v>
      </c>
      <c r="D5514">
        <v>1</v>
      </c>
      <c r="E5514">
        <v>1</v>
      </c>
      <c r="F5514">
        <v>1</v>
      </c>
      <c r="G5514">
        <v>1</v>
      </c>
      <c r="H5514">
        <v>1</v>
      </c>
      <c r="I5514">
        <v>1</v>
      </c>
      <c r="J5514">
        <v>1</v>
      </c>
      <c r="K5514">
        <v>1</v>
      </c>
      <c r="M5514" t="s">
        <v>468</v>
      </c>
    </row>
    <row r="5515" spans="1:13" hidden="1">
      <c r="A5515" t="s">
        <v>297</v>
      </c>
      <c r="B5515" t="s">
        <v>357</v>
      </c>
      <c r="C5515" t="s">
        <v>282</v>
      </c>
      <c r="D5515">
        <v>1</v>
      </c>
      <c r="E5515">
        <v>1</v>
      </c>
      <c r="F5515">
        <v>1</v>
      </c>
      <c r="G5515">
        <v>1</v>
      </c>
      <c r="H5515">
        <v>1</v>
      </c>
      <c r="I5515">
        <v>1</v>
      </c>
      <c r="J5515">
        <v>1</v>
      </c>
      <c r="K5515">
        <v>1</v>
      </c>
      <c r="M5515" t="s">
        <v>468</v>
      </c>
    </row>
    <row r="5516" spans="1:13" hidden="1">
      <c r="A5516" t="s">
        <v>297</v>
      </c>
      <c r="B5516" t="s">
        <v>357</v>
      </c>
      <c r="C5516" t="s">
        <v>283</v>
      </c>
      <c r="D5516">
        <v>1</v>
      </c>
      <c r="E5516">
        <v>1</v>
      </c>
      <c r="F5516">
        <v>1</v>
      </c>
      <c r="G5516">
        <v>1</v>
      </c>
      <c r="H5516">
        <v>1</v>
      </c>
      <c r="I5516">
        <v>1</v>
      </c>
      <c r="J5516">
        <v>1</v>
      </c>
      <c r="K5516">
        <v>1</v>
      </c>
      <c r="M5516" t="s">
        <v>468</v>
      </c>
    </row>
    <row r="5517" spans="1:13" hidden="1">
      <c r="A5517" t="s">
        <v>297</v>
      </c>
      <c r="B5517" t="s">
        <v>357</v>
      </c>
      <c r="C5517" t="s">
        <v>284</v>
      </c>
      <c r="D5517">
        <v>1</v>
      </c>
      <c r="E5517">
        <v>1</v>
      </c>
      <c r="F5517">
        <v>1</v>
      </c>
      <c r="G5517">
        <v>1</v>
      </c>
      <c r="H5517">
        <v>1</v>
      </c>
      <c r="I5517">
        <v>1</v>
      </c>
      <c r="J5517">
        <v>1</v>
      </c>
      <c r="K5517">
        <v>1</v>
      </c>
      <c r="M5517" t="s">
        <v>468</v>
      </c>
    </row>
    <row r="5518" spans="1:13" hidden="1">
      <c r="A5518" t="s">
        <v>297</v>
      </c>
      <c r="B5518" t="s">
        <v>357</v>
      </c>
      <c r="C5518" t="s">
        <v>285</v>
      </c>
      <c r="D5518">
        <v>1</v>
      </c>
      <c r="E5518">
        <v>1</v>
      </c>
      <c r="F5518">
        <v>1</v>
      </c>
      <c r="G5518">
        <v>1</v>
      </c>
      <c r="H5518">
        <v>1</v>
      </c>
      <c r="I5518">
        <v>1</v>
      </c>
      <c r="J5518">
        <v>1</v>
      </c>
      <c r="K5518">
        <v>1</v>
      </c>
      <c r="M5518" t="s">
        <v>468</v>
      </c>
    </row>
    <row r="5519" spans="1:13" hidden="1">
      <c r="A5519" t="s">
        <v>297</v>
      </c>
      <c r="B5519" t="s">
        <v>357</v>
      </c>
      <c r="C5519" t="s">
        <v>286</v>
      </c>
      <c r="D5519">
        <v>1</v>
      </c>
      <c r="E5519">
        <v>1</v>
      </c>
      <c r="F5519">
        <v>1</v>
      </c>
      <c r="G5519">
        <v>1</v>
      </c>
      <c r="H5519">
        <v>1</v>
      </c>
      <c r="I5519">
        <v>1</v>
      </c>
      <c r="J5519">
        <v>1</v>
      </c>
      <c r="K5519">
        <v>1</v>
      </c>
      <c r="M5519" t="s">
        <v>468</v>
      </c>
    </row>
    <row r="5520" spans="1:13" hidden="1">
      <c r="A5520" t="s">
        <v>297</v>
      </c>
      <c r="B5520" t="s">
        <v>357</v>
      </c>
      <c r="C5520" t="s">
        <v>287</v>
      </c>
      <c r="D5520">
        <v>1</v>
      </c>
      <c r="E5520">
        <v>1</v>
      </c>
      <c r="F5520">
        <v>1</v>
      </c>
      <c r="G5520">
        <v>1</v>
      </c>
      <c r="H5520">
        <v>1</v>
      </c>
      <c r="I5520">
        <v>1</v>
      </c>
      <c r="J5520">
        <v>1</v>
      </c>
      <c r="K5520">
        <v>1</v>
      </c>
      <c r="M5520" t="s">
        <v>468</v>
      </c>
    </row>
    <row r="5521" spans="1:13" hidden="1">
      <c r="A5521" t="s">
        <v>297</v>
      </c>
      <c r="B5521" t="s">
        <v>357</v>
      </c>
      <c r="C5521" t="s">
        <v>288</v>
      </c>
      <c r="D5521">
        <v>1</v>
      </c>
      <c r="E5521">
        <v>1</v>
      </c>
      <c r="F5521">
        <v>1</v>
      </c>
      <c r="G5521">
        <v>1</v>
      </c>
      <c r="H5521">
        <v>1</v>
      </c>
      <c r="I5521">
        <v>1</v>
      </c>
      <c r="J5521">
        <v>1</v>
      </c>
      <c r="K5521">
        <v>1</v>
      </c>
      <c r="M5521" t="s">
        <v>468</v>
      </c>
    </row>
    <row r="5522" spans="1:13" hidden="1">
      <c r="A5522" t="s">
        <v>297</v>
      </c>
      <c r="B5522" t="s">
        <v>357</v>
      </c>
      <c r="C5522" t="s">
        <v>289</v>
      </c>
      <c r="D5522">
        <v>1</v>
      </c>
      <c r="E5522">
        <v>1</v>
      </c>
      <c r="F5522">
        <v>1</v>
      </c>
      <c r="G5522">
        <v>1</v>
      </c>
      <c r="H5522">
        <v>1</v>
      </c>
      <c r="I5522">
        <v>1</v>
      </c>
      <c r="J5522">
        <v>1</v>
      </c>
      <c r="K5522">
        <v>1</v>
      </c>
      <c r="M5522" t="s">
        <v>468</v>
      </c>
    </row>
    <row r="5523" spans="1:13" hidden="1">
      <c r="A5523" t="s">
        <v>297</v>
      </c>
      <c r="B5523" t="s">
        <v>357</v>
      </c>
      <c r="C5523" t="s">
        <v>290</v>
      </c>
      <c r="D5523">
        <v>1</v>
      </c>
      <c r="E5523">
        <v>1</v>
      </c>
      <c r="F5523">
        <v>1</v>
      </c>
      <c r="G5523">
        <v>1</v>
      </c>
      <c r="H5523">
        <v>1</v>
      </c>
      <c r="I5523">
        <v>1</v>
      </c>
      <c r="J5523">
        <v>1</v>
      </c>
      <c r="K5523">
        <v>1</v>
      </c>
      <c r="M5523" t="s">
        <v>468</v>
      </c>
    </row>
    <row r="5524" spans="1:13" hidden="1">
      <c r="A5524" t="s">
        <v>297</v>
      </c>
      <c r="B5524" t="s">
        <v>357</v>
      </c>
      <c r="C5524" t="s">
        <v>291</v>
      </c>
      <c r="D5524">
        <v>1</v>
      </c>
      <c r="E5524">
        <v>1</v>
      </c>
      <c r="F5524">
        <v>1</v>
      </c>
      <c r="G5524">
        <v>1</v>
      </c>
      <c r="H5524">
        <v>1</v>
      </c>
      <c r="I5524">
        <v>1</v>
      </c>
      <c r="J5524">
        <v>1</v>
      </c>
      <c r="K5524">
        <v>1</v>
      </c>
      <c r="M5524" t="s">
        <v>468</v>
      </c>
    </row>
    <row r="5525" spans="1:13" hidden="1">
      <c r="A5525" t="s">
        <v>297</v>
      </c>
      <c r="B5525" t="s">
        <v>357</v>
      </c>
      <c r="C5525" t="s">
        <v>292</v>
      </c>
      <c r="D5525">
        <v>1</v>
      </c>
      <c r="E5525">
        <v>1</v>
      </c>
      <c r="F5525">
        <v>1</v>
      </c>
      <c r="G5525">
        <v>1</v>
      </c>
      <c r="H5525">
        <v>1</v>
      </c>
      <c r="I5525">
        <v>1</v>
      </c>
      <c r="J5525">
        <v>1</v>
      </c>
      <c r="K5525">
        <v>1</v>
      </c>
      <c r="M5525" t="s">
        <v>468</v>
      </c>
    </row>
    <row r="5526" spans="1:13" hidden="1">
      <c r="A5526" t="s">
        <v>297</v>
      </c>
      <c r="B5526" t="s">
        <v>338</v>
      </c>
      <c r="C5526" t="s">
        <v>278</v>
      </c>
      <c r="D5526">
        <v>1</v>
      </c>
      <c r="E5526">
        <v>1</v>
      </c>
      <c r="F5526">
        <v>1</v>
      </c>
      <c r="G5526">
        <v>1</v>
      </c>
      <c r="H5526">
        <v>1</v>
      </c>
      <c r="I5526">
        <v>1</v>
      </c>
      <c r="J5526">
        <v>1</v>
      </c>
      <c r="K5526">
        <v>1</v>
      </c>
      <c r="M5526" t="s">
        <v>407</v>
      </c>
    </row>
    <row r="5527" spans="1:13" hidden="1">
      <c r="A5527" t="s">
        <v>297</v>
      </c>
      <c r="B5527" t="s">
        <v>338</v>
      </c>
      <c r="C5527" t="s">
        <v>279</v>
      </c>
      <c r="D5527">
        <v>1</v>
      </c>
      <c r="E5527">
        <v>1</v>
      </c>
      <c r="F5527">
        <v>1</v>
      </c>
      <c r="G5527">
        <v>1</v>
      </c>
      <c r="H5527">
        <v>1</v>
      </c>
      <c r="I5527">
        <v>1</v>
      </c>
      <c r="J5527">
        <v>1</v>
      </c>
      <c r="K5527">
        <v>1</v>
      </c>
      <c r="M5527" t="s">
        <v>407</v>
      </c>
    </row>
    <row r="5528" spans="1:13" hidden="1">
      <c r="A5528" t="s">
        <v>297</v>
      </c>
      <c r="B5528" t="s">
        <v>338</v>
      </c>
      <c r="C5528" t="s">
        <v>280</v>
      </c>
      <c r="D5528">
        <v>1</v>
      </c>
      <c r="E5528">
        <v>1</v>
      </c>
      <c r="F5528">
        <v>1</v>
      </c>
      <c r="G5528">
        <v>1</v>
      </c>
      <c r="H5528">
        <v>1</v>
      </c>
      <c r="I5528">
        <v>1</v>
      </c>
      <c r="J5528">
        <v>1</v>
      </c>
      <c r="K5528">
        <v>1</v>
      </c>
      <c r="M5528" t="s">
        <v>407</v>
      </c>
    </row>
    <row r="5529" spans="1:13" hidden="1">
      <c r="A5529" t="s">
        <v>297</v>
      </c>
      <c r="B5529" t="s">
        <v>338</v>
      </c>
      <c r="C5529" t="s">
        <v>277</v>
      </c>
      <c r="D5529">
        <v>1</v>
      </c>
      <c r="E5529">
        <v>1</v>
      </c>
      <c r="F5529">
        <v>1</v>
      </c>
      <c r="G5529">
        <v>1</v>
      </c>
      <c r="H5529">
        <v>1</v>
      </c>
      <c r="I5529">
        <v>1</v>
      </c>
      <c r="J5529">
        <v>1</v>
      </c>
      <c r="K5529">
        <v>1</v>
      </c>
      <c r="M5529" t="s">
        <v>407</v>
      </c>
    </row>
    <row r="5530" spans="1:13" hidden="1">
      <c r="A5530" t="s">
        <v>297</v>
      </c>
      <c r="B5530" t="s">
        <v>338</v>
      </c>
      <c r="C5530" t="s">
        <v>281</v>
      </c>
      <c r="D5530">
        <v>1</v>
      </c>
      <c r="E5530">
        <v>1</v>
      </c>
      <c r="F5530">
        <v>1</v>
      </c>
      <c r="G5530">
        <v>1</v>
      </c>
      <c r="H5530">
        <v>1</v>
      </c>
      <c r="I5530">
        <v>1</v>
      </c>
      <c r="J5530">
        <v>1</v>
      </c>
      <c r="K5530">
        <v>1</v>
      </c>
      <c r="M5530" t="s">
        <v>407</v>
      </c>
    </row>
    <row r="5531" spans="1:13" hidden="1">
      <c r="A5531" t="s">
        <v>297</v>
      </c>
      <c r="B5531" t="s">
        <v>338</v>
      </c>
      <c r="C5531" t="s">
        <v>282</v>
      </c>
      <c r="D5531">
        <v>1</v>
      </c>
      <c r="E5531">
        <v>1</v>
      </c>
      <c r="F5531">
        <v>1</v>
      </c>
      <c r="G5531">
        <v>1</v>
      </c>
      <c r="H5531">
        <v>1</v>
      </c>
      <c r="I5531">
        <v>1</v>
      </c>
      <c r="J5531">
        <v>1</v>
      </c>
      <c r="K5531">
        <v>1</v>
      </c>
      <c r="M5531" t="s">
        <v>407</v>
      </c>
    </row>
    <row r="5532" spans="1:13" hidden="1">
      <c r="A5532" t="s">
        <v>297</v>
      </c>
      <c r="B5532" t="s">
        <v>338</v>
      </c>
      <c r="C5532" t="s">
        <v>283</v>
      </c>
      <c r="D5532">
        <v>1</v>
      </c>
      <c r="E5532">
        <v>1</v>
      </c>
      <c r="F5532">
        <v>1</v>
      </c>
      <c r="G5532">
        <v>1</v>
      </c>
      <c r="H5532">
        <v>1</v>
      </c>
      <c r="I5532">
        <v>1</v>
      </c>
      <c r="J5532">
        <v>1</v>
      </c>
      <c r="K5532">
        <v>1</v>
      </c>
      <c r="M5532" t="s">
        <v>407</v>
      </c>
    </row>
    <row r="5533" spans="1:13" hidden="1">
      <c r="A5533" t="s">
        <v>297</v>
      </c>
      <c r="B5533" t="s">
        <v>338</v>
      </c>
      <c r="C5533" t="s">
        <v>284</v>
      </c>
      <c r="D5533">
        <v>1</v>
      </c>
      <c r="E5533">
        <v>1</v>
      </c>
      <c r="F5533">
        <v>1</v>
      </c>
      <c r="G5533">
        <v>1</v>
      </c>
      <c r="H5533">
        <v>1</v>
      </c>
      <c r="I5533">
        <v>1</v>
      </c>
      <c r="J5533">
        <v>1</v>
      </c>
      <c r="K5533">
        <v>1</v>
      </c>
      <c r="M5533" t="s">
        <v>407</v>
      </c>
    </row>
    <row r="5534" spans="1:13" hidden="1">
      <c r="A5534" t="s">
        <v>297</v>
      </c>
      <c r="B5534" t="s">
        <v>338</v>
      </c>
      <c r="C5534" t="s">
        <v>285</v>
      </c>
      <c r="D5534">
        <v>1</v>
      </c>
      <c r="E5534">
        <v>1</v>
      </c>
      <c r="F5534">
        <v>1</v>
      </c>
      <c r="G5534">
        <v>1</v>
      </c>
      <c r="H5534">
        <v>1</v>
      </c>
      <c r="I5534">
        <v>1</v>
      </c>
      <c r="J5534">
        <v>1</v>
      </c>
      <c r="K5534">
        <v>1</v>
      </c>
      <c r="M5534" t="s">
        <v>407</v>
      </c>
    </row>
    <row r="5535" spans="1:13" hidden="1">
      <c r="A5535" t="s">
        <v>297</v>
      </c>
      <c r="B5535" t="s">
        <v>338</v>
      </c>
      <c r="C5535" t="s">
        <v>286</v>
      </c>
      <c r="D5535">
        <v>1</v>
      </c>
      <c r="E5535">
        <v>1</v>
      </c>
      <c r="F5535">
        <v>1</v>
      </c>
      <c r="G5535">
        <v>1</v>
      </c>
      <c r="H5535">
        <v>1</v>
      </c>
      <c r="I5535">
        <v>1</v>
      </c>
      <c r="J5535">
        <v>1</v>
      </c>
      <c r="K5535">
        <v>1</v>
      </c>
      <c r="M5535" t="s">
        <v>407</v>
      </c>
    </row>
    <row r="5536" spans="1:13" hidden="1">
      <c r="A5536" t="s">
        <v>297</v>
      </c>
      <c r="B5536" t="s">
        <v>338</v>
      </c>
      <c r="C5536" t="s">
        <v>287</v>
      </c>
      <c r="D5536">
        <v>1</v>
      </c>
      <c r="E5536">
        <v>1</v>
      </c>
      <c r="F5536">
        <v>1</v>
      </c>
      <c r="G5536">
        <v>1</v>
      </c>
      <c r="H5536">
        <v>1</v>
      </c>
      <c r="I5536">
        <v>1</v>
      </c>
      <c r="J5536">
        <v>1</v>
      </c>
      <c r="K5536">
        <v>1</v>
      </c>
      <c r="M5536" t="s">
        <v>407</v>
      </c>
    </row>
    <row r="5537" spans="1:13" hidden="1">
      <c r="A5537" t="s">
        <v>297</v>
      </c>
      <c r="B5537" t="s">
        <v>338</v>
      </c>
      <c r="C5537" t="s">
        <v>288</v>
      </c>
      <c r="D5537">
        <v>1</v>
      </c>
      <c r="E5537">
        <v>1</v>
      </c>
      <c r="F5537">
        <v>1</v>
      </c>
      <c r="G5537">
        <v>1</v>
      </c>
      <c r="H5537">
        <v>1</v>
      </c>
      <c r="I5537">
        <v>1</v>
      </c>
      <c r="J5537">
        <v>1</v>
      </c>
      <c r="K5537">
        <v>1</v>
      </c>
      <c r="M5537" t="s">
        <v>407</v>
      </c>
    </row>
    <row r="5538" spans="1:13" hidden="1">
      <c r="A5538" t="s">
        <v>297</v>
      </c>
      <c r="B5538" t="s">
        <v>338</v>
      </c>
      <c r="C5538" t="s">
        <v>289</v>
      </c>
      <c r="D5538">
        <v>1</v>
      </c>
      <c r="E5538">
        <v>1</v>
      </c>
      <c r="F5538">
        <v>1</v>
      </c>
      <c r="G5538">
        <v>1</v>
      </c>
      <c r="H5538">
        <v>1</v>
      </c>
      <c r="I5538">
        <v>1</v>
      </c>
      <c r="J5538">
        <v>1</v>
      </c>
      <c r="K5538">
        <v>1</v>
      </c>
      <c r="M5538" t="s">
        <v>407</v>
      </c>
    </row>
    <row r="5539" spans="1:13" hidden="1">
      <c r="A5539" t="s">
        <v>297</v>
      </c>
      <c r="B5539" t="s">
        <v>338</v>
      </c>
      <c r="C5539" t="s">
        <v>290</v>
      </c>
      <c r="D5539">
        <v>1</v>
      </c>
      <c r="E5539">
        <v>1</v>
      </c>
      <c r="F5539">
        <v>1</v>
      </c>
      <c r="G5539">
        <v>1</v>
      </c>
      <c r="H5539">
        <v>1</v>
      </c>
      <c r="I5539">
        <v>1</v>
      </c>
      <c r="J5539">
        <v>1</v>
      </c>
      <c r="K5539">
        <v>1</v>
      </c>
      <c r="M5539" t="s">
        <v>407</v>
      </c>
    </row>
    <row r="5540" spans="1:13" hidden="1">
      <c r="A5540" t="s">
        <v>297</v>
      </c>
      <c r="B5540" t="s">
        <v>338</v>
      </c>
      <c r="C5540" t="s">
        <v>291</v>
      </c>
      <c r="D5540">
        <v>1</v>
      </c>
      <c r="E5540">
        <v>1</v>
      </c>
      <c r="F5540">
        <v>1</v>
      </c>
      <c r="G5540">
        <v>1</v>
      </c>
      <c r="H5540">
        <v>1</v>
      </c>
      <c r="I5540">
        <v>1</v>
      </c>
      <c r="J5540">
        <v>1</v>
      </c>
      <c r="K5540">
        <v>1</v>
      </c>
      <c r="M5540" t="s">
        <v>407</v>
      </c>
    </row>
    <row r="5541" spans="1:13" hidden="1">
      <c r="A5541" t="s">
        <v>297</v>
      </c>
      <c r="B5541" t="s">
        <v>338</v>
      </c>
      <c r="C5541" t="s">
        <v>292</v>
      </c>
      <c r="D5541">
        <v>1</v>
      </c>
      <c r="E5541">
        <v>1</v>
      </c>
      <c r="F5541">
        <v>1</v>
      </c>
      <c r="G5541">
        <v>1</v>
      </c>
      <c r="H5541">
        <v>1</v>
      </c>
      <c r="I5541">
        <v>1</v>
      </c>
      <c r="J5541">
        <v>1</v>
      </c>
      <c r="K5541">
        <v>1</v>
      </c>
      <c r="M5541" t="s">
        <v>407</v>
      </c>
    </row>
    <row r="5542" spans="1:13" hidden="1">
      <c r="A5542" t="s">
        <v>297</v>
      </c>
      <c r="B5542" t="s">
        <v>335</v>
      </c>
      <c r="C5542" t="s">
        <v>278</v>
      </c>
      <c r="D5542" s="114">
        <v>1</v>
      </c>
      <c r="E5542" s="114">
        <v>1</v>
      </c>
      <c r="F5542" s="114">
        <v>1</v>
      </c>
      <c r="G5542" s="114">
        <v>1</v>
      </c>
      <c r="H5542" s="114">
        <v>1</v>
      </c>
      <c r="I5542" s="114">
        <v>1</v>
      </c>
      <c r="J5542" s="114">
        <v>1</v>
      </c>
      <c r="K5542" s="114">
        <v>1</v>
      </c>
      <c r="M5542" s="114"/>
    </row>
    <row r="5543" spans="1:13" hidden="1">
      <c r="A5543" t="s">
        <v>297</v>
      </c>
      <c r="B5543" t="s">
        <v>335</v>
      </c>
      <c r="C5543" t="s">
        <v>279</v>
      </c>
      <c r="D5543" s="114">
        <v>1</v>
      </c>
      <c r="E5543" s="114">
        <v>1</v>
      </c>
      <c r="F5543" s="114">
        <v>1</v>
      </c>
      <c r="G5543" s="114">
        <v>1</v>
      </c>
      <c r="H5543" s="114">
        <v>1</v>
      </c>
      <c r="I5543" s="114">
        <v>1</v>
      </c>
      <c r="J5543" s="114">
        <v>1</v>
      </c>
      <c r="K5543" s="114">
        <v>1</v>
      </c>
      <c r="M5543" s="114"/>
    </row>
    <row r="5544" spans="1:13" hidden="1">
      <c r="A5544" t="s">
        <v>297</v>
      </c>
      <c r="B5544" t="s">
        <v>335</v>
      </c>
      <c r="C5544" t="s">
        <v>280</v>
      </c>
      <c r="D5544" s="114">
        <v>1</v>
      </c>
      <c r="E5544" s="114">
        <v>1</v>
      </c>
      <c r="F5544" s="114">
        <v>1</v>
      </c>
      <c r="G5544" s="114">
        <v>1</v>
      </c>
      <c r="H5544" s="114">
        <v>1</v>
      </c>
      <c r="I5544" s="114">
        <v>1</v>
      </c>
      <c r="J5544" s="114">
        <v>1</v>
      </c>
      <c r="K5544" s="114">
        <v>1</v>
      </c>
      <c r="M5544" s="114"/>
    </row>
    <row r="5545" spans="1:13" hidden="1">
      <c r="A5545" t="s">
        <v>297</v>
      </c>
      <c r="B5545" t="s">
        <v>335</v>
      </c>
      <c r="C5545" t="s">
        <v>277</v>
      </c>
      <c r="D5545" s="114">
        <v>1</v>
      </c>
      <c r="E5545" s="114">
        <v>1</v>
      </c>
      <c r="F5545" s="114">
        <v>1</v>
      </c>
      <c r="G5545" s="114">
        <v>1</v>
      </c>
      <c r="H5545" s="114">
        <v>1</v>
      </c>
      <c r="I5545" s="114">
        <v>1</v>
      </c>
      <c r="J5545" s="114">
        <v>1</v>
      </c>
      <c r="K5545" s="114">
        <v>1</v>
      </c>
      <c r="M5545" s="114"/>
    </row>
    <row r="5546" spans="1:13" hidden="1">
      <c r="A5546" t="s">
        <v>297</v>
      </c>
      <c r="B5546" t="s">
        <v>335</v>
      </c>
      <c r="C5546" t="s">
        <v>281</v>
      </c>
      <c r="D5546" s="114">
        <v>1</v>
      </c>
      <c r="E5546" s="114">
        <v>1</v>
      </c>
      <c r="F5546" s="114">
        <v>1</v>
      </c>
      <c r="G5546" s="114">
        <v>1</v>
      </c>
      <c r="H5546" s="114">
        <v>1</v>
      </c>
      <c r="I5546" s="114">
        <v>1</v>
      </c>
      <c r="J5546" s="114">
        <v>1</v>
      </c>
      <c r="K5546" s="114">
        <v>1</v>
      </c>
      <c r="M5546" s="114"/>
    </row>
    <row r="5547" spans="1:13" hidden="1">
      <c r="A5547" t="s">
        <v>297</v>
      </c>
      <c r="B5547" t="s">
        <v>335</v>
      </c>
      <c r="C5547" t="s">
        <v>282</v>
      </c>
      <c r="D5547" s="114">
        <v>1</v>
      </c>
      <c r="E5547" s="114">
        <v>1</v>
      </c>
      <c r="F5547" s="114">
        <v>1</v>
      </c>
      <c r="G5547" s="114">
        <v>1</v>
      </c>
      <c r="H5547" s="114">
        <v>1</v>
      </c>
      <c r="I5547" s="114">
        <v>1</v>
      </c>
      <c r="J5547" s="114">
        <v>1</v>
      </c>
      <c r="K5547" s="114">
        <v>1</v>
      </c>
      <c r="M5547" s="114"/>
    </row>
    <row r="5548" spans="1:13" hidden="1">
      <c r="A5548" t="s">
        <v>297</v>
      </c>
      <c r="B5548" t="s">
        <v>335</v>
      </c>
      <c r="C5548" t="s">
        <v>283</v>
      </c>
      <c r="D5548" s="114">
        <v>1</v>
      </c>
      <c r="E5548" s="114">
        <v>1</v>
      </c>
      <c r="F5548" s="114">
        <v>1</v>
      </c>
      <c r="G5548" s="114">
        <v>1</v>
      </c>
      <c r="H5548" s="114">
        <v>1</v>
      </c>
      <c r="I5548" s="114">
        <v>1</v>
      </c>
      <c r="J5548" s="114">
        <v>1</v>
      </c>
      <c r="K5548" s="114">
        <v>1</v>
      </c>
      <c r="M5548" s="114"/>
    </row>
    <row r="5549" spans="1:13" hidden="1">
      <c r="A5549" t="s">
        <v>297</v>
      </c>
      <c r="B5549" t="s">
        <v>335</v>
      </c>
      <c r="C5549" t="s">
        <v>284</v>
      </c>
      <c r="D5549" s="114">
        <v>1</v>
      </c>
      <c r="E5549" s="114">
        <v>1</v>
      </c>
      <c r="F5549" s="114">
        <v>1</v>
      </c>
      <c r="G5549" s="114">
        <v>1</v>
      </c>
      <c r="H5549" s="114">
        <v>1</v>
      </c>
      <c r="I5549" s="114">
        <v>1</v>
      </c>
      <c r="J5549" s="114">
        <v>1</v>
      </c>
      <c r="K5549" s="114">
        <v>1</v>
      </c>
      <c r="M5549" s="114"/>
    </row>
    <row r="5550" spans="1:13" hidden="1">
      <c r="A5550" t="s">
        <v>297</v>
      </c>
      <c r="B5550" t="s">
        <v>335</v>
      </c>
      <c r="C5550" t="s">
        <v>285</v>
      </c>
      <c r="D5550" s="114">
        <v>1</v>
      </c>
      <c r="E5550" s="114">
        <v>1</v>
      </c>
      <c r="F5550" s="114">
        <v>1</v>
      </c>
      <c r="G5550" s="114">
        <v>1</v>
      </c>
      <c r="H5550" s="114">
        <v>1</v>
      </c>
      <c r="I5550" s="114">
        <v>1</v>
      </c>
      <c r="J5550" s="114">
        <v>1</v>
      </c>
      <c r="K5550" s="114">
        <v>1</v>
      </c>
      <c r="M5550" s="114"/>
    </row>
    <row r="5551" spans="1:13" hidden="1">
      <c r="A5551" t="s">
        <v>297</v>
      </c>
      <c r="B5551" t="s">
        <v>335</v>
      </c>
      <c r="C5551" t="s">
        <v>286</v>
      </c>
      <c r="D5551" s="114">
        <v>1</v>
      </c>
      <c r="E5551" s="114">
        <v>1</v>
      </c>
      <c r="F5551" s="114">
        <v>1</v>
      </c>
      <c r="G5551" s="114">
        <v>1</v>
      </c>
      <c r="H5551" s="114">
        <v>1</v>
      </c>
      <c r="I5551" s="114">
        <v>1</v>
      </c>
      <c r="J5551" s="114">
        <v>1</v>
      </c>
      <c r="K5551" s="114">
        <v>1</v>
      </c>
      <c r="M5551" s="114"/>
    </row>
    <row r="5552" spans="1:13" hidden="1">
      <c r="A5552" t="s">
        <v>297</v>
      </c>
      <c r="B5552" t="s">
        <v>335</v>
      </c>
      <c r="C5552" t="s">
        <v>287</v>
      </c>
      <c r="D5552" s="114">
        <v>1</v>
      </c>
      <c r="E5552" s="114">
        <v>1</v>
      </c>
      <c r="F5552" s="114">
        <v>1</v>
      </c>
      <c r="G5552" s="114">
        <v>1</v>
      </c>
      <c r="H5552" s="114">
        <v>1</v>
      </c>
      <c r="I5552" s="114">
        <v>1</v>
      </c>
      <c r="J5552" s="114">
        <v>1</v>
      </c>
      <c r="K5552" s="114">
        <v>1</v>
      </c>
      <c r="M5552" s="114"/>
    </row>
    <row r="5553" spans="1:13" hidden="1">
      <c r="A5553" t="s">
        <v>297</v>
      </c>
      <c r="B5553" t="s">
        <v>335</v>
      </c>
      <c r="C5553" t="s">
        <v>288</v>
      </c>
      <c r="D5553" s="114">
        <v>1</v>
      </c>
      <c r="E5553" s="114">
        <v>1</v>
      </c>
      <c r="F5553" s="114">
        <v>1</v>
      </c>
      <c r="G5553" s="114">
        <v>1</v>
      </c>
      <c r="H5553" s="114">
        <v>1</v>
      </c>
      <c r="I5553" s="114">
        <v>1</v>
      </c>
      <c r="J5553" s="114">
        <v>1</v>
      </c>
      <c r="K5553" s="114">
        <v>1</v>
      </c>
      <c r="M5553" s="114"/>
    </row>
    <row r="5554" spans="1:13" hidden="1">
      <c r="A5554" t="s">
        <v>297</v>
      </c>
      <c r="B5554" t="s">
        <v>335</v>
      </c>
      <c r="C5554" t="s">
        <v>289</v>
      </c>
      <c r="D5554" s="114">
        <v>1</v>
      </c>
      <c r="E5554" s="114">
        <v>1</v>
      </c>
      <c r="F5554" s="114">
        <v>1</v>
      </c>
      <c r="G5554" s="114">
        <v>1</v>
      </c>
      <c r="H5554" s="114">
        <v>1</v>
      </c>
      <c r="I5554" s="114">
        <v>1</v>
      </c>
      <c r="J5554" s="114">
        <v>1</v>
      </c>
      <c r="K5554" s="114">
        <v>1</v>
      </c>
      <c r="M5554" s="114"/>
    </row>
    <row r="5555" spans="1:13" hidden="1">
      <c r="A5555" t="s">
        <v>297</v>
      </c>
      <c r="B5555" t="s">
        <v>335</v>
      </c>
      <c r="C5555" t="s">
        <v>290</v>
      </c>
      <c r="D5555" s="114">
        <v>1</v>
      </c>
      <c r="E5555" s="114">
        <v>1</v>
      </c>
      <c r="F5555" s="114">
        <v>1</v>
      </c>
      <c r="G5555" s="114">
        <v>1</v>
      </c>
      <c r="H5555" s="114">
        <v>1</v>
      </c>
      <c r="I5555" s="114">
        <v>1</v>
      </c>
      <c r="J5555" s="114">
        <v>1</v>
      </c>
      <c r="K5555" s="114">
        <v>1</v>
      </c>
      <c r="M5555" s="114"/>
    </row>
    <row r="5556" spans="1:13" hidden="1">
      <c r="A5556" t="s">
        <v>297</v>
      </c>
      <c r="B5556" t="s">
        <v>335</v>
      </c>
      <c r="C5556" t="s">
        <v>291</v>
      </c>
      <c r="D5556" s="114">
        <v>1</v>
      </c>
      <c r="E5556" s="114">
        <v>1</v>
      </c>
      <c r="F5556" s="114">
        <v>1</v>
      </c>
      <c r="G5556" s="114">
        <v>1</v>
      </c>
      <c r="H5556" s="114">
        <v>1</v>
      </c>
      <c r="I5556" s="114">
        <v>1</v>
      </c>
      <c r="J5556" s="114">
        <v>1</v>
      </c>
      <c r="K5556" s="114">
        <v>1</v>
      </c>
      <c r="M5556" s="114"/>
    </row>
    <row r="5557" spans="1:13" hidden="1">
      <c r="A5557" t="s">
        <v>297</v>
      </c>
      <c r="B5557" t="s">
        <v>335</v>
      </c>
      <c r="C5557" t="s">
        <v>292</v>
      </c>
      <c r="D5557" s="114">
        <v>1</v>
      </c>
      <c r="E5557" s="114">
        <v>1</v>
      </c>
      <c r="F5557" s="114">
        <v>1</v>
      </c>
      <c r="G5557" s="114">
        <v>1</v>
      </c>
      <c r="H5557" s="114">
        <v>1</v>
      </c>
      <c r="I5557" s="114">
        <v>1</v>
      </c>
      <c r="J5557" s="114">
        <v>1</v>
      </c>
      <c r="K5557" s="114">
        <v>1</v>
      </c>
      <c r="M5557" s="114"/>
    </row>
    <row r="5558" spans="1:13" hidden="1">
      <c r="A5558" t="s">
        <v>297</v>
      </c>
      <c r="B5558" t="s">
        <v>336</v>
      </c>
      <c r="C5558" t="s">
        <v>278</v>
      </c>
      <c r="D5558" s="114">
        <v>1</v>
      </c>
      <c r="E5558" s="114">
        <v>1</v>
      </c>
      <c r="F5558" s="114">
        <v>1</v>
      </c>
      <c r="G5558" s="114">
        <v>1</v>
      </c>
      <c r="H5558" s="114">
        <v>1</v>
      </c>
      <c r="I5558" s="114">
        <v>1</v>
      </c>
      <c r="J5558" s="114">
        <v>1</v>
      </c>
      <c r="K5558" s="114">
        <v>1</v>
      </c>
      <c r="M5558" s="114"/>
    </row>
    <row r="5559" spans="1:13" hidden="1">
      <c r="A5559" t="s">
        <v>297</v>
      </c>
      <c r="B5559" t="s">
        <v>336</v>
      </c>
      <c r="C5559" t="s">
        <v>279</v>
      </c>
      <c r="D5559" s="114">
        <v>1</v>
      </c>
      <c r="E5559" s="114">
        <v>1</v>
      </c>
      <c r="F5559" s="114">
        <v>1</v>
      </c>
      <c r="G5559" s="114">
        <v>1</v>
      </c>
      <c r="H5559" s="114">
        <v>1</v>
      </c>
      <c r="I5559" s="114">
        <v>1</v>
      </c>
      <c r="J5559" s="114">
        <v>1</v>
      </c>
      <c r="K5559" s="114">
        <v>1</v>
      </c>
      <c r="M5559" s="114"/>
    </row>
    <row r="5560" spans="1:13" hidden="1">
      <c r="A5560" t="s">
        <v>297</v>
      </c>
      <c r="B5560" t="s">
        <v>336</v>
      </c>
      <c r="C5560" t="s">
        <v>280</v>
      </c>
      <c r="D5560" s="114">
        <v>1</v>
      </c>
      <c r="E5560" s="114">
        <v>1</v>
      </c>
      <c r="F5560" s="114">
        <v>1</v>
      </c>
      <c r="G5560" s="114">
        <v>1</v>
      </c>
      <c r="H5560" s="114">
        <v>1</v>
      </c>
      <c r="I5560" s="114">
        <v>1</v>
      </c>
      <c r="J5560" s="114">
        <v>1</v>
      </c>
      <c r="K5560" s="114">
        <v>1</v>
      </c>
      <c r="M5560" s="114"/>
    </row>
    <row r="5561" spans="1:13" hidden="1">
      <c r="A5561" t="s">
        <v>297</v>
      </c>
      <c r="B5561" t="s">
        <v>336</v>
      </c>
      <c r="C5561" t="s">
        <v>277</v>
      </c>
      <c r="D5561" s="114">
        <v>1</v>
      </c>
      <c r="E5561" s="114">
        <v>1</v>
      </c>
      <c r="F5561" s="114">
        <v>1</v>
      </c>
      <c r="G5561" s="114">
        <v>1</v>
      </c>
      <c r="H5561" s="114">
        <v>1</v>
      </c>
      <c r="I5561" s="114">
        <v>1</v>
      </c>
      <c r="J5561" s="114">
        <v>1</v>
      </c>
      <c r="K5561" s="114">
        <v>1</v>
      </c>
      <c r="M5561" s="114"/>
    </row>
    <row r="5562" spans="1:13" hidden="1">
      <c r="A5562" t="s">
        <v>297</v>
      </c>
      <c r="B5562" t="s">
        <v>336</v>
      </c>
      <c r="C5562" t="s">
        <v>281</v>
      </c>
      <c r="D5562" s="114">
        <v>1</v>
      </c>
      <c r="E5562" s="114">
        <v>1</v>
      </c>
      <c r="F5562" s="114">
        <v>1</v>
      </c>
      <c r="G5562" s="114">
        <v>1</v>
      </c>
      <c r="H5562" s="114">
        <v>1</v>
      </c>
      <c r="I5562" s="114">
        <v>1</v>
      </c>
      <c r="J5562" s="114">
        <v>1</v>
      </c>
      <c r="K5562" s="114">
        <v>1</v>
      </c>
      <c r="M5562" s="114"/>
    </row>
    <row r="5563" spans="1:13" hidden="1">
      <c r="A5563" t="s">
        <v>297</v>
      </c>
      <c r="B5563" t="s">
        <v>336</v>
      </c>
      <c r="C5563" t="s">
        <v>282</v>
      </c>
      <c r="D5563" s="114">
        <v>1</v>
      </c>
      <c r="E5563" s="114">
        <v>1</v>
      </c>
      <c r="F5563" s="114">
        <v>1</v>
      </c>
      <c r="G5563" s="114">
        <v>1</v>
      </c>
      <c r="H5563" s="114">
        <v>1</v>
      </c>
      <c r="I5563" s="114">
        <v>1</v>
      </c>
      <c r="J5563" s="114">
        <v>1</v>
      </c>
      <c r="K5563" s="114">
        <v>1</v>
      </c>
      <c r="M5563" s="114"/>
    </row>
    <row r="5564" spans="1:13" hidden="1">
      <c r="A5564" t="s">
        <v>297</v>
      </c>
      <c r="B5564" t="s">
        <v>336</v>
      </c>
      <c r="C5564" t="s">
        <v>283</v>
      </c>
      <c r="D5564" s="114">
        <v>1</v>
      </c>
      <c r="E5564" s="114">
        <v>1</v>
      </c>
      <c r="F5564" s="114">
        <v>1</v>
      </c>
      <c r="G5564" s="114">
        <v>1</v>
      </c>
      <c r="H5564" s="114">
        <v>1</v>
      </c>
      <c r="I5564" s="114">
        <v>1</v>
      </c>
      <c r="J5564" s="114">
        <v>1</v>
      </c>
      <c r="K5564" s="114">
        <v>1</v>
      </c>
      <c r="M5564" s="114"/>
    </row>
    <row r="5565" spans="1:13" hidden="1">
      <c r="A5565" t="s">
        <v>297</v>
      </c>
      <c r="B5565" t="s">
        <v>336</v>
      </c>
      <c r="C5565" t="s">
        <v>284</v>
      </c>
      <c r="D5565" s="114">
        <v>1</v>
      </c>
      <c r="E5565" s="114">
        <v>1</v>
      </c>
      <c r="F5565" s="114">
        <v>1</v>
      </c>
      <c r="G5565" s="114">
        <v>1</v>
      </c>
      <c r="H5565" s="114">
        <v>1</v>
      </c>
      <c r="I5565" s="114">
        <v>1</v>
      </c>
      <c r="J5565" s="114">
        <v>1</v>
      </c>
      <c r="K5565" s="114">
        <v>1</v>
      </c>
      <c r="M5565" s="114"/>
    </row>
    <row r="5566" spans="1:13" hidden="1">
      <c r="A5566" t="s">
        <v>297</v>
      </c>
      <c r="B5566" t="s">
        <v>336</v>
      </c>
      <c r="C5566" t="s">
        <v>285</v>
      </c>
      <c r="D5566" s="114">
        <v>1</v>
      </c>
      <c r="E5566" s="114">
        <v>1</v>
      </c>
      <c r="F5566" s="114">
        <v>1</v>
      </c>
      <c r="G5566" s="114">
        <v>1</v>
      </c>
      <c r="H5566" s="114">
        <v>1</v>
      </c>
      <c r="I5566" s="114">
        <v>1</v>
      </c>
      <c r="J5566" s="114">
        <v>1</v>
      </c>
      <c r="K5566" s="114">
        <v>1</v>
      </c>
      <c r="M5566" s="114"/>
    </row>
    <row r="5567" spans="1:13" hidden="1">
      <c r="A5567" t="s">
        <v>297</v>
      </c>
      <c r="B5567" t="s">
        <v>336</v>
      </c>
      <c r="C5567" t="s">
        <v>286</v>
      </c>
      <c r="D5567" s="114">
        <v>1</v>
      </c>
      <c r="E5567" s="114">
        <v>1</v>
      </c>
      <c r="F5567" s="114">
        <v>1</v>
      </c>
      <c r="G5567" s="114">
        <v>1</v>
      </c>
      <c r="H5567" s="114">
        <v>1</v>
      </c>
      <c r="I5567" s="114">
        <v>1</v>
      </c>
      <c r="J5567" s="114">
        <v>1</v>
      </c>
      <c r="K5567" s="114">
        <v>1</v>
      </c>
      <c r="M5567" s="114"/>
    </row>
    <row r="5568" spans="1:13" hidden="1">
      <c r="A5568" t="s">
        <v>297</v>
      </c>
      <c r="B5568" t="s">
        <v>336</v>
      </c>
      <c r="C5568" t="s">
        <v>287</v>
      </c>
      <c r="D5568" s="114">
        <v>1</v>
      </c>
      <c r="E5568" s="114">
        <v>1</v>
      </c>
      <c r="F5568" s="114">
        <v>1</v>
      </c>
      <c r="G5568" s="114">
        <v>1</v>
      </c>
      <c r="H5568" s="114">
        <v>1</v>
      </c>
      <c r="I5568" s="114">
        <v>1</v>
      </c>
      <c r="J5568" s="114">
        <v>1</v>
      </c>
      <c r="K5568" s="114">
        <v>1</v>
      </c>
      <c r="M5568" s="114"/>
    </row>
    <row r="5569" spans="1:13" hidden="1">
      <c r="A5569" t="s">
        <v>297</v>
      </c>
      <c r="B5569" t="s">
        <v>336</v>
      </c>
      <c r="C5569" t="s">
        <v>288</v>
      </c>
      <c r="D5569" s="114">
        <v>1</v>
      </c>
      <c r="E5569" s="114">
        <v>1</v>
      </c>
      <c r="F5569" s="114">
        <v>1</v>
      </c>
      <c r="G5569" s="114">
        <v>1</v>
      </c>
      <c r="H5569" s="114">
        <v>1</v>
      </c>
      <c r="I5569" s="114">
        <v>1</v>
      </c>
      <c r="J5569" s="114">
        <v>1</v>
      </c>
      <c r="K5569" s="114">
        <v>1</v>
      </c>
      <c r="M5569" s="114"/>
    </row>
    <row r="5570" spans="1:13" hidden="1">
      <c r="A5570" t="s">
        <v>297</v>
      </c>
      <c r="B5570" t="s">
        <v>336</v>
      </c>
      <c r="C5570" t="s">
        <v>289</v>
      </c>
      <c r="D5570" s="114">
        <v>1</v>
      </c>
      <c r="E5570" s="114">
        <v>1</v>
      </c>
      <c r="F5570" s="114">
        <v>1</v>
      </c>
      <c r="G5570" s="114">
        <v>1</v>
      </c>
      <c r="H5570" s="114">
        <v>1</v>
      </c>
      <c r="I5570" s="114">
        <v>1</v>
      </c>
      <c r="J5570" s="114">
        <v>1</v>
      </c>
      <c r="K5570" s="114">
        <v>1</v>
      </c>
      <c r="M5570" s="114"/>
    </row>
    <row r="5571" spans="1:13" hidden="1">
      <c r="A5571" t="s">
        <v>297</v>
      </c>
      <c r="B5571" t="s">
        <v>336</v>
      </c>
      <c r="C5571" t="s">
        <v>290</v>
      </c>
      <c r="D5571" s="114">
        <v>1</v>
      </c>
      <c r="E5571" s="114">
        <v>1</v>
      </c>
      <c r="F5571" s="114">
        <v>1</v>
      </c>
      <c r="G5571" s="114">
        <v>1</v>
      </c>
      <c r="H5571" s="114">
        <v>1</v>
      </c>
      <c r="I5571" s="114">
        <v>1</v>
      </c>
      <c r="J5571" s="114">
        <v>1</v>
      </c>
      <c r="K5571" s="114">
        <v>1</v>
      </c>
      <c r="M5571" s="114"/>
    </row>
    <row r="5572" spans="1:13" hidden="1">
      <c r="A5572" t="s">
        <v>297</v>
      </c>
      <c r="B5572" t="s">
        <v>336</v>
      </c>
      <c r="C5572" t="s">
        <v>291</v>
      </c>
      <c r="D5572" s="114">
        <v>1</v>
      </c>
      <c r="E5572" s="114">
        <v>1</v>
      </c>
      <c r="F5572" s="114">
        <v>1</v>
      </c>
      <c r="G5572" s="114">
        <v>1</v>
      </c>
      <c r="H5572" s="114">
        <v>1</v>
      </c>
      <c r="I5572" s="114">
        <v>1</v>
      </c>
      <c r="J5572" s="114">
        <v>1</v>
      </c>
      <c r="K5572" s="114">
        <v>1</v>
      </c>
      <c r="M5572" s="114"/>
    </row>
    <row r="5573" spans="1:13" hidden="1">
      <c r="A5573" t="s">
        <v>297</v>
      </c>
      <c r="B5573" t="s">
        <v>336</v>
      </c>
      <c r="C5573" t="s">
        <v>292</v>
      </c>
      <c r="D5573" s="114">
        <v>1</v>
      </c>
      <c r="E5573" s="114">
        <v>1</v>
      </c>
      <c r="F5573" s="114">
        <v>1</v>
      </c>
      <c r="G5573" s="114">
        <v>1</v>
      </c>
      <c r="H5573" s="114">
        <v>1</v>
      </c>
      <c r="I5573" s="114">
        <v>1</v>
      </c>
      <c r="J5573" s="114">
        <v>1</v>
      </c>
      <c r="K5573" s="114">
        <v>1</v>
      </c>
      <c r="M5573" s="114"/>
    </row>
    <row r="5574" spans="1:13" hidden="1">
      <c r="A5574" t="s">
        <v>297</v>
      </c>
      <c r="B5574" t="s">
        <v>337</v>
      </c>
      <c r="C5574" t="s">
        <v>278</v>
      </c>
      <c r="D5574">
        <v>1</v>
      </c>
      <c r="E5574">
        <v>1</v>
      </c>
      <c r="F5574">
        <v>1</v>
      </c>
      <c r="G5574">
        <v>1</v>
      </c>
      <c r="H5574">
        <v>1</v>
      </c>
      <c r="I5574">
        <v>1</v>
      </c>
      <c r="J5574">
        <v>1</v>
      </c>
      <c r="K5574">
        <v>1</v>
      </c>
      <c r="M5574" t="s">
        <v>407</v>
      </c>
    </row>
    <row r="5575" spans="1:13" hidden="1">
      <c r="A5575" t="s">
        <v>297</v>
      </c>
      <c r="B5575" t="s">
        <v>337</v>
      </c>
      <c r="C5575" t="s">
        <v>279</v>
      </c>
      <c r="D5575">
        <v>1</v>
      </c>
      <c r="E5575">
        <v>1</v>
      </c>
      <c r="F5575">
        <v>1</v>
      </c>
      <c r="G5575">
        <v>1</v>
      </c>
      <c r="H5575">
        <v>1</v>
      </c>
      <c r="I5575">
        <v>1</v>
      </c>
      <c r="J5575">
        <v>1</v>
      </c>
      <c r="K5575">
        <v>1</v>
      </c>
      <c r="M5575" t="s">
        <v>407</v>
      </c>
    </row>
    <row r="5576" spans="1:13" hidden="1">
      <c r="A5576" t="s">
        <v>297</v>
      </c>
      <c r="B5576" t="s">
        <v>337</v>
      </c>
      <c r="C5576" t="s">
        <v>280</v>
      </c>
      <c r="D5576">
        <v>1</v>
      </c>
      <c r="E5576">
        <v>1</v>
      </c>
      <c r="F5576">
        <v>1</v>
      </c>
      <c r="G5576">
        <v>1</v>
      </c>
      <c r="H5576">
        <v>1</v>
      </c>
      <c r="I5576">
        <v>1</v>
      </c>
      <c r="J5576">
        <v>1</v>
      </c>
      <c r="K5576">
        <v>1</v>
      </c>
      <c r="M5576" t="s">
        <v>407</v>
      </c>
    </row>
    <row r="5577" spans="1:13" hidden="1">
      <c r="A5577" t="s">
        <v>297</v>
      </c>
      <c r="B5577" t="s">
        <v>337</v>
      </c>
      <c r="C5577" t="s">
        <v>277</v>
      </c>
      <c r="D5577">
        <v>1</v>
      </c>
      <c r="E5577">
        <v>1</v>
      </c>
      <c r="F5577">
        <v>1</v>
      </c>
      <c r="G5577">
        <v>1</v>
      </c>
      <c r="H5577">
        <v>1</v>
      </c>
      <c r="I5577">
        <v>1</v>
      </c>
      <c r="J5577">
        <v>1</v>
      </c>
      <c r="K5577">
        <v>1</v>
      </c>
      <c r="M5577" t="s">
        <v>407</v>
      </c>
    </row>
    <row r="5578" spans="1:13" hidden="1">
      <c r="A5578" t="s">
        <v>297</v>
      </c>
      <c r="B5578" t="s">
        <v>337</v>
      </c>
      <c r="C5578" t="s">
        <v>281</v>
      </c>
      <c r="D5578">
        <v>1</v>
      </c>
      <c r="E5578">
        <v>1</v>
      </c>
      <c r="F5578">
        <v>1</v>
      </c>
      <c r="G5578">
        <v>1</v>
      </c>
      <c r="H5578">
        <v>1</v>
      </c>
      <c r="I5578">
        <v>1</v>
      </c>
      <c r="J5578">
        <v>1</v>
      </c>
      <c r="K5578">
        <v>1</v>
      </c>
      <c r="M5578" t="s">
        <v>407</v>
      </c>
    </row>
    <row r="5579" spans="1:13" hidden="1">
      <c r="A5579" t="s">
        <v>297</v>
      </c>
      <c r="B5579" t="s">
        <v>337</v>
      </c>
      <c r="C5579" t="s">
        <v>282</v>
      </c>
      <c r="D5579">
        <v>1</v>
      </c>
      <c r="E5579">
        <v>1</v>
      </c>
      <c r="F5579">
        <v>1</v>
      </c>
      <c r="G5579">
        <v>1</v>
      </c>
      <c r="H5579">
        <v>1</v>
      </c>
      <c r="I5579">
        <v>1</v>
      </c>
      <c r="J5579">
        <v>1</v>
      </c>
      <c r="K5579">
        <v>1</v>
      </c>
      <c r="M5579" t="s">
        <v>407</v>
      </c>
    </row>
    <row r="5580" spans="1:13" hidden="1">
      <c r="A5580" t="s">
        <v>297</v>
      </c>
      <c r="B5580" t="s">
        <v>337</v>
      </c>
      <c r="C5580" t="s">
        <v>283</v>
      </c>
      <c r="D5580">
        <v>1</v>
      </c>
      <c r="E5580">
        <v>1</v>
      </c>
      <c r="F5580">
        <v>1</v>
      </c>
      <c r="G5580">
        <v>1</v>
      </c>
      <c r="H5580">
        <v>1</v>
      </c>
      <c r="I5580">
        <v>1</v>
      </c>
      <c r="J5580">
        <v>1</v>
      </c>
      <c r="K5580">
        <v>1</v>
      </c>
      <c r="M5580" t="s">
        <v>407</v>
      </c>
    </row>
    <row r="5581" spans="1:13" hidden="1">
      <c r="A5581" t="s">
        <v>297</v>
      </c>
      <c r="B5581" t="s">
        <v>337</v>
      </c>
      <c r="C5581" t="s">
        <v>284</v>
      </c>
      <c r="D5581">
        <v>1</v>
      </c>
      <c r="E5581">
        <v>1</v>
      </c>
      <c r="F5581">
        <v>1</v>
      </c>
      <c r="G5581">
        <v>1</v>
      </c>
      <c r="H5581">
        <v>1</v>
      </c>
      <c r="I5581">
        <v>1</v>
      </c>
      <c r="J5581">
        <v>1</v>
      </c>
      <c r="K5581">
        <v>1</v>
      </c>
      <c r="M5581" t="s">
        <v>407</v>
      </c>
    </row>
    <row r="5582" spans="1:13" hidden="1">
      <c r="A5582" t="s">
        <v>297</v>
      </c>
      <c r="B5582" t="s">
        <v>337</v>
      </c>
      <c r="C5582" t="s">
        <v>285</v>
      </c>
      <c r="D5582">
        <v>1</v>
      </c>
      <c r="E5582">
        <v>1</v>
      </c>
      <c r="F5582">
        <v>1</v>
      </c>
      <c r="G5582">
        <v>1</v>
      </c>
      <c r="H5582">
        <v>1</v>
      </c>
      <c r="I5582">
        <v>1</v>
      </c>
      <c r="J5582">
        <v>1</v>
      </c>
      <c r="K5582">
        <v>1</v>
      </c>
      <c r="M5582" t="s">
        <v>407</v>
      </c>
    </row>
    <row r="5583" spans="1:13" hidden="1">
      <c r="A5583" t="s">
        <v>297</v>
      </c>
      <c r="B5583" t="s">
        <v>337</v>
      </c>
      <c r="C5583" t="s">
        <v>286</v>
      </c>
      <c r="D5583">
        <v>1</v>
      </c>
      <c r="E5583">
        <v>1</v>
      </c>
      <c r="F5583">
        <v>1</v>
      </c>
      <c r="G5583">
        <v>1</v>
      </c>
      <c r="H5583">
        <v>1</v>
      </c>
      <c r="I5583">
        <v>1</v>
      </c>
      <c r="J5583">
        <v>1</v>
      </c>
      <c r="K5583">
        <v>1</v>
      </c>
      <c r="M5583" t="s">
        <v>407</v>
      </c>
    </row>
    <row r="5584" spans="1:13" hidden="1">
      <c r="A5584" t="s">
        <v>297</v>
      </c>
      <c r="B5584" t="s">
        <v>337</v>
      </c>
      <c r="C5584" t="s">
        <v>287</v>
      </c>
      <c r="D5584">
        <v>1</v>
      </c>
      <c r="E5584">
        <v>1</v>
      </c>
      <c r="F5584">
        <v>1</v>
      </c>
      <c r="G5584">
        <v>1</v>
      </c>
      <c r="H5584">
        <v>1</v>
      </c>
      <c r="I5584">
        <v>1</v>
      </c>
      <c r="J5584">
        <v>1</v>
      </c>
      <c r="K5584">
        <v>1</v>
      </c>
      <c r="M5584" t="s">
        <v>407</v>
      </c>
    </row>
    <row r="5585" spans="1:13" hidden="1">
      <c r="A5585" t="s">
        <v>297</v>
      </c>
      <c r="B5585" t="s">
        <v>337</v>
      </c>
      <c r="C5585" t="s">
        <v>288</v>
      </c>
      <c r="D5585">
        <v>1</v>
      </c>
      <c r="E5585">
        <v>1</v>
      </c>
      <c r="F5585">
        <v>1</v>
      </c>
      <c r="G5585">
        <v>1</v>
      </c>
      <c r="H5585">
        <v>1</v>
      </c>
      <c r="I5585">
        <v>1</v>
      </c>
      <c r="J5585">
        <v>1</v>
      </c>
      <c r="K5585">
        <v>1</v>
      </c>
      <c r="M5585" t="s">
        <v>407</v>
      </c>
    </row>
    <row r="5586" spans="1:13" hidden="1">
      <c r="A5586" t="s">
        <v>297</v>
      </c>
      <c r="B5586" t="s">
        <v>337</v>
      </c>
      <c r="C5586" t="s">
        <v>289</v>
      </c>
      <c r="D5586">
        <v>1</v>
      </c>
      <c r="E5586">
        <v>1</v>
      </c>
      <c r="F5586">
        <v>1</v>
      </c>
      <c r="G5586">
        <v>1</v>
      </c>
      <c r="H5586">
        <v>1</v>
      </c>
      <c r="I5586">
        <v>1</v>
      </c>
      <c r="J5586">
        <v>1</v>
      </c>
      <c r="K5586">
        <v>1</v>
      </c>
      <c r="M5586" t="s">
        <v>407</v>
      </c>
    </row>
    <row r="5587" spans="1:13" hidden="1">
      <c r="A5587" t="s">
        <v>297</v>
      </c>
      <c r="B5587" t="s">
        <v>337</v>
      </c>
      <c r="C5587" t="s">
        <v>290</v>
      </c>
      <c r="D5587">
        <v>1</v>
      </c>
      <c r="E5587">
        <v>1</v>
      </c>
      <c r="F5587">
        <v>1</v>
      </c>
      <c r="G5587">
        <v>1</v>
      </c>
      <c r="H5587">
        <v>1</v>
      </c>
      <c r="I5587">
        <v>1</v>
      </c>
      <c r="J5587">
        <v>1</v>
      </c>
      <c r="K5587">
        <v>1</v>
      </c>
      <c r="M5587" t="s">
        <v>407</v>
      </c>
    </row>
    <row r="5588" spans="1:13" hidden="1">
      <c r="A5588" t="s">
        <v>297</v>
      </c>
      <c r="B5588" t="s">
        <v>337</v>
      </c>
      <c r="C5588" t="s">
        <v>291</v>
      </c>
      <c r="D5588">
        <v>1</v>
      </c>
      <c r="E5588">
        <v>1</v>
      </c>
      <c r="F5588">
        <v>1</v>
      </c>
      <c r="G5588">
        <v>1</v>
      </c>
      <c r="H5588">
        <v>1</v>
      </c>
      <c r="I5588">
        <v>1</v>
      </c>
      <c r="J5588">
        <v>1</v>
      </c>
      <c r="K5588">
        <v>1</v>
      </c>
      <c r="M5588" t="s">
        <v>407</v>
      </c>
    </row>
    <row r="5589" spans="1:13" hidden="1">
      <c r="A5589" t="s">
        <v>297</v>
      </c>
      <c r="B5589" t="s">
        <v>337</v>
      </c>
      <c r="C5589" t="s">
        <v>292</v>
      </c>
      <c r="D5589">
        <v>1</v>
      </c>
      <c r="E5589">
        <v>1</v>
      </c>
      <c r="F5589">
        <v>1</v>
      </c>
      <c r="G5589">
        <v>1</v>
      </c>
      <c r="H5589">
        <v>1</v>
      </c>
      <c r="I5589">
        <v>1</v>
      </c>
      <c r="J5589">
        <v>1</v>
      </c>
      <c r="K5589">
        <v>1</v>
      </c>
      <c r="M5589" t="s">
        <v>407</v>
      </c>
    </row>
    <row r="5590" spans="1:13" hidden="1">
      <c r="A5590" t="s">
        <v>297</v>
      </c>
      <c r="B5590" t="s">
        <v>374</v>
      </c>
      <c r="C5590" t="s">
        <v>278</v>
      </c>
      <c r="D5590" s="2">
        <v>1</v>
      </c>
      <c r="E5590" s="2">
        <v>1</v>
      </c>
      <c r="F5590" s="2">
        <v>1</v>
      </c>
      <c r="G5590" s="2">
        <v>1</v>
      </c>
      <c r="H5590" s="2">
        <v>1</v>
      </c>
      <c r="I5590" s="2">
        <v>1</v>
      </c>
      <c r="J5590" s="2">
        <v>1</v>
      </c>
      <c r="K5590" s="2">
        <v>1</v>
      </c>
    </row>
    <row r="5591" spans="1:13" hidden="1">
      <c r="A5591" t="s">
        <v>297</v>
      </c>
      <c r="B5591" t="s">
        <v>374</v>
      </c>
      <c r="C5591" t="s">
        <v>279</v>
      </c>
      <c r="D5591" s="2">
        <v>1</v>
      </c>
      <c r="E5591" s="2">
        <v>1</v>
      </c>
      <c r="F5591" s="2">
        <v>1</v>
      </c>
      <c r="G5591" s="2">
        <v>1</v>
      </c>
      <c r="H5591" s="2">
        <v>1</v>
      </c>
      <c r="I5591" s="2">
        <v>1</v>
      </c>
      <c r="J5591" s="2">
        <v>1</v>
      </c>
      <c r="K5591" s="2">
        <v>1</v>
      </c>
    </row>
    <row r="5592" spans="1:13" hidden="1">
      <c r="A5592" t="s">
        <v>297</v>
      </c>
      <c r="B5592" t="s">
        <v>374</v>
      </c>
      <c r="C5592" t="s">
        <v>280</v>
      </c>
      <c r="D5592" s="2">
        <v>1</v>
      </c>
      <c r="E5592" s="2">
        <v>1</v>
      </c>
      <c r="F5592" s="2">
        <v>1</v>
      </c>
      <c r="G5592" s="2">
        <v>1</v>
      </c>
      <c r="H5592" s="2">
        <v>1</v>
      </c>
      <c r="I5592" s="2">
        <v>1</v>
      </c>
      <c r="J5592" s="2">
        <v>1</v>
      </c>
      <c r="K5592" s="2">
        <v>1</v>
      </c>
    </row>
    <row r="5593" spans="1:13" hidden="1">
      <c r="A5593" t="s">
        <v>297</v>
      </c>
      <c r="B5593" t="s">
        <v>374</v>
      </c>
      <c r="C5593" t="s">
        <v>277</v>
      </c>
      <c r="D5593" s="2">
        <v>1</v>
      </c>
      <c r="E5593" s="2">
        <v>1</v>
      </c>
      <c r="F5593" s="2">
        <v>1</v>
      </c>
      <c r="G5593" s="2">
        <v>1</v>
      </c>
      <c r="H5593" s="2">
        <v>1</v>
      </c>
      <c r="I5593" s="2">
        <v>1</v>
      </c>
      <c r="J5593" s="2">
        <v>1</v>
      </c>
      <c r="K5593" s="2">
        <v>1</v>
      </c>
    </row>
    <row r="5594" spans="1:13" hidden="1">
      <c r="A5594" t="s">
        <v>297</v>
      </c>
      <c r="B5594" t="s">
        <v>374</v>
      </c>
      <c r="C5594" t="s">
        <v>281</v>
      </c>
      <c r="D5594" s="2">
        <v>1</v>
      </c>
      <c r="E5594" s="2">
        <v>1</v>
      </c>
      <c r="F5594" s="2">
        <v>1</v>
      </c>
      <c r="G5594" s="2">
        <v>1</v>
      </c>
      <c r="H5594" s="2">
        <v>1</v>
      </c>
      <c r="I5594" s="2">
        <v>1</v>
      </c>
      <c r="J5594" s="2">
        <v>1</v>
      </c>
      <c r="K5594" s="2">
        <v>1</v>
      </c>
    </row>
    <row r="5595" spans="1:13" hidden="1">
      <c r="A5595" t="s">
        <v>297</v>
      </c>
      <c r="B5595" t="s">
        <v>374</v>
      </c>
      <c r="C5595" t="s">
        <v>282</v>
      </c>
      <c r="D5595" s="2">
        <v>1</v>
      </c>
      <c r="E5595" s="2">
        <v>1</v>
      </c>
      <c r="F5595" s="2">
        <v>1</v>
      </c>
      <c r="G5595" s="2">
        <v>1</v>
      </c>
      <c r="H5595" s="2">
        <v>1</v>
      </c>
      <c r="I5595" s="2">
        <v>1</v>
      </c>
      <c r="J5595" s="2">
        <v>1</v>
      </c>
      <c r="K5595" s="2">
        <v>1</v>
      </c>
    </row>
    <row r="5596" spans="1:13" hidden="1">
      <c r="A5596" t="s">
        <v>297</v>
      </c>
      <c r="B5596" t="s">
        <v>374</v>
      </c>
      <c r="C5596" t="s">
        <v>283</v>
      </c>
      <c r="D5596" s="2">
        <v>1</v>
      </c>
      <c r="E5596" s="2">
        <v>1</v>
      </c>
      <c r="F5596" s="2">
        <v>1</v>
      </c>
      <c r="G5596" s="2">
        <v>1</v>
      </c>
      <c r="H5596" s="2">
        <v>1</v>
      </c>
      <c r="I5596" s="2">
        <v>1</v>
      </c>
      <c r="J5596" s="2">
        <v>1</v>
      </c>
      <c r="K5596" s="2">
        <v>1</v>
      </c>
    </row>
    <row r="5597" spans="1:13" hidden="1">
      <c r="A5597" t="s">
        <v>297</v>
      </c>
      <c r="B5597" t="s">
        <v>374</v>
      </c>
      <c r="C5597" t="s">
        <v>284</v>
      </c>
      <c r="D5597" s="2">
        <v>1</v>
      </c>
      <c r="E5597" s="2">
        <v>1</v>
      </c>
      <c r="F5597" s="2">
        <v>1</v>
      </c>
      <c r="G5597" s="2">
        <v>1</v>
      </c>
      <c r="H5597" s="2">
        <v>1</v>
      </c>
      <c r="I5597" s="2">
        <v>1</v>
      </c>
      <c r="J5597" s="2">
        <v>1</v>
      </c>
      <c r="K5597" s="2">
        <v>1</v>
      </c>
    </row>
    <row r="5598" spans="1:13" hidden="1">
      <c r="A5598" t="s">
        <v>297</v>
      </c>
      <c r="B5598" t="s">
        <v>374</v>
      </c>
      <c r="C5598" t="s">
        <v>285</v>
      </c>
      <c r="D5598" s="2">
        <v>1</v>
      </c>
      <c r="E5598" s="2">
        <v>1</v>
      </c>
      <c r="F5598" s="2">
        <v>1</v>
      </c>
      <c r="G5598" s="2">
        <v>1</v>
      </c>
      <c r="H5598" s="2">
        <v>1</v>
      </c>
      <c r="I5598" s="2">
        <v>1</v>
      </c>
      <c r="J5598" s="2">
        <v>1</v>
      </c>
      <c r="K5598" s="2">
        <v>1</v>
      </c>
    </row>
    <row r="5599" spans="1:13" hidden="1">
      <c r="A5599" t="s">
        <v>297</v>
      </c>
      <c r="B5599" t="s">
        <v>374</v>
      </c>
      <c r="C5599" t="s">
        <v>286</v>
      </c>
      <c r="D5599" s="2">
        <v>1</v>
      </c>
      <c r="E5599" s="2">
        <v>1</v>
      </c>
      <c r="F5599" s="2">
        <v>1</v>
      </c>
      <c r="G5599" s="2">
        <v>1</v>
      </c>
      <c r="H5599" s="2">
        <v>1</v>
      </c>
      <c r="I5599" s="2">
        <v>1</v>
      </c>
      <c r="J5599" s="2">
        <v>1</v>
      </c>
      <c r="K5599" s="2">
        <v>1</v>
      </c>
    </row>
    <row r="5600" spans="1:13" hidden="1">
      <c r="A5600" t="s">
        <v>297</v>
      </c>
      <c r="B5600" t="s">
        <v>374</v>
      </c>
      <c r="C5600" t="s">
        <v>287</v>
      </c>
      <c r="D5600" s="2">
        <v>1</v>
      </c>
      <c r="E5600" s="2">
        <v>1</v>
      </c>
      <c r="F5600" s="2">
        <v>1</v>
      </c>
      <c r="G5600" s="2">
        <v>1</v>
      </c>
      <c r="H5600" s="2">
        <v>1</v>
      </c>
      <c r="I5600" s="2">
        <v>1</v>
      </c>
      <c r="J5600" s="2">
        <v>1</v>
      </c>
      <c r="K5600" s="2">
        <v>1</v>
      </c>
    </row>
    <row r="5601" spans="1:11" hidden="1">
      <c r="A5601" t="s">
        <v>297</v>
      </c>
      <c r="B5601" t="s">
        <v>374</v>
      </c>
      <c r="C5601" t="s">
        <v>288</v>
      </c>
      <c r="D5601" s="2">
        <v>1</v>
      </c>
      <c r="E5601" s="2">
        <v>1</v>
      </c>
      <c r="F5601" s="2">
        <v>1</v>
      </c>
      <c r="G5601" s="2">
        <v>1</v>
      </c>
      <c r="H5601" s="2">
        <v>1</v>
      </c>
      <c r="I5601" s="2">
        <v>1</v>
      </c>
      <c r="J5601" s="2">
        <v>1</v>
      </c>
      <c r="K5601" s="2">
        <v>1</v>
      </c>
    </row>
    <row r="5602" spans="1:11" hidden="1">
      <c r="A5602" t="s">
        <v>297</v>
      </c>
      <c r="B5602" t="s">
        <v>374</v>
      </c>
      <c r="C5602" t="s">
        <v>289</v>
      </c>
      <c r="D5602" s="2">
        <v>1</v>
      </c>
      <c r="E5602" s="2">
        <v>1</v>
      </c>
      <c r="F5602" s="2">
        <v>1</v>
      </c>
      <c r="G5602" s="2">
        <v>1</v>
      </c>
      <c r="H5602" s="2">
        <v>1</v>
      </c>
      <c r="I5602" s="2">
        <v>1</v>
      </c>
      <c r="J5602" s="2">
        <v>1</v>
      </c>
      <c r="K5602" s="2">
        <v>1</v>
      </c>
    </row>
    <row r="5603" spans="1:11" hidden="1">
      <c r="A5603" t="s">
        <v>297</v>
      </c>
      <c r="B5603" t="s">
        <v>374</v>
      </c>
      <c r="C5603" t="s">
        <v>290</v>
      </c>
      <c r="D5603" s="2">
        <v>1</v>
      </c>
      <c r="E5603" s="2">
        <v>1</v>
      </c>
      <c r="F5603" s="2">
        <v>1</v>
      </c>
      <c r="G5603" s="2">
        <v>1</v>
      </c>
      <c r="H5603" s="2">
        <v>1</v>
      </c>
      <c r="I5603" s="2">
        <v>1</v>
      </c>
      <c r="J5603" s="2">
        <v>1</v>
      </c>
      <c r="K5603" s="2">
        <v>1</v>
      </c>
    </row>
    <row r="5604" spans="1:11" hidden="1">
      <c r="A5604" t="s">
        <v>297</v>
      </c>
      <c r="B5604" t="s">
        <v>374</v>
      </c>
      <c r="C5604" t="s">
        <v>291</v>
      </c>
      <c r="D5604" s="2">
        <v>1</v>
      </c>
      <c r="E5604" s="2">
        <v>1</v>
      </c>
      <c r="F5604" s="2">
        <v>1</v>
      </c>
      <c r="G5604" s="2">
        <v>1</v>
      </c>
      <c r="H5604" s="2">
        <v>1</v>
      </c>
      <c r="I5604" s="2">
        <v>1</v>
      </c>
      <c r="J5604" s="2">
        <v>1</v>
      </c>
      <c r="K5604" s="2">
        <v>1</v>
      </c>
    </row>
    <row r="5605" spans="1:11" hidden="1">
      <c r="A5605" t="s">
        <v>297</v>
      </c>
      <c r="B5605" t="s">
        <v>374</v>
      </c>
      <c r="C5605" t="s">
        <v>292</v>
      </c>
      <c r="D5605" s="2">
        <v>1</v>
      </c>
      <c r="E5605" s="2">
        <v>1</v>
      </c>
      <c r="F5605" s="2">
        <v>1</v>
      </c>
      <c r="G5605" s="2">
        <v>1</v>
      </c>
      <c r="H5605" s="2">
        <v>1</v>
      </c>
      <c r="I5605" s="2">
        <v>1</v>
      </c>
      <c r="J5605" s="2">
        <v>1</v>
      </c>
      <c r="K5605" s="2">
        <v>1</v>
      </c>
    </row>
    <row r="5606" spans="1:11" hidden="1">
      <c r="A5606" t="s">
        <v>297</v>
      </c>
      <c r="B5606" t="s">
        <v>375</v>
      </c>
      <c r="C5606" t="s">
        <v>278</v>
      </c>
      <c r="D5606" s="2">
        <v>1</v>
      </c>
      <c r="E5606" s="2">
        <v>1</v>
      </c>
      <c r="F5606" s="2">
        <v>1</v>
      </c>
      <c r="G5606" s="2">
        <v>1</v>
      </c>
      <c r="H5606" s="2">
        <v>1</v>
      </c>
      <c r="I5606" s="2">
        <v>1</v>
      </c>
      <c r="J5606" s="2">
        <v>1</v>
      </c>
      <c r="K5606" s="2">
        <v>1</v>
      </c>
    </row>
    <row r="5607" spans="1:11" hidden="1">
      <c r="A5607" t="s">
        <v>297</v>
      </c>
      <c r="B5607" t="s">
        <v>375</v>
      </c>
      <c r="C5607" t="s">
        <v>279</v>
      </c>
      <c r="D5607" s="2">
        <v>1</v>
      </c>
      <c r="E5607" s="2">
        <v>1</v>
      </c>
      <c r="F5607" s="2">
        <v>1</v>
      </c>
      <c r="G5607" s="2">
        <v>1</v>
      </c>
      <c r="H5607" s="2">
        <v>1</v>
      </c>
      <c r="I5607" s="2">
        <v>1</v>
      </c>
      <c r="J5607" s="2">
        <v>1</v>
      </c>
      <c r="K5607" s="2">
        <v>1</v>
      </c>
    </row>
    <row r="5608" spans="1:11" hidden="1">
      <c r="A5608" t="s">
        <v>297</v>
      </c>
      <c r="B5608" t="s">
        <v>375</v>
      </c>
      <c r="C5608" t="s">
        <v>280</v>
      </c>
      <c r="D5608" s="2">
        <v>1</v>
      </c>
      <c r="E5608" s="2">
        <v>1</v>
      </c>
      <c r="F5608" s="2">
        <v>1</v>
      </c>
      <c r="G5608" s="2">
        <v>1</v>
      </c>
      <c r="H5608" s="2">
        <v>1</v>
      </c>
      <c r="I5608" s="2">
        <v>1</v>
      </c>
      <c r="J5608" s="2">
        <v>1</v>
      </c>
      <c r="K5608" s="2">
        <v>1</v>
      </c>
    </row>
    <row r="5609" spans="1:11" hidden="1">
      <c r="A5609" t="s">
        <v>297</v>
      </c>
      <c r="B5609" t="s">
        <v>375</v>
      </c>
      <c r="C5609" t="s">
        <v>277</v>
      </c>
      <c r="D5609" s="2">
        <v>1</v>
      </c>
      <c r="E5609" s="2">
        <v>1</v>
      </c>
      <c r="F5609" s="2">
        <v>1</v>
      </c>
      <c r="G5609" s="2">
        <v>1</v>
      </c>
      <c r="H5609" s="2">
        <v>1</v>
      </c>
      <c r="I5609" s="2">
        <v>1</v>
      </c>
      <c r="J5609" s="2">
        <v>1</v>
      </c>
      <c r="K5609" s="2">
        <v>1</v>
      </c>
    </row>
    <row r="5610" spans="1:11" hidden="1">
      <c r="A5610" t="s">
        <v>297</v>
      </c>
      <c r="B5610" t="s">
        <v>375</v>
      </c>
      <c r="C5610" t="s">
        <v>281</v>
      </c>
      <c r="D5610" s="2">
        <v>1</v>
      </c>
      <c r="E5610" s="2">
        <v>1</v>
      </c>
      <c r="F5610" s="2">
        <v>1</v>
      </c>
      <c r="G5610" s="2">
        <v>1</v>
      </c>
      <c r="H5610" s="2">
        <v>1</v>
      </c>
      <c r="I5610" s="2">
        <v>1</v>
      </c>
      <c r="J5610" s="2">
        <v>1</v>
      </c>
      <c r="K5610" s="2">
        <v>1</v>
      </c>
    </row>
    <row r="5611" spans="1:11" hidden="1">
      <c r="A5611" t="s">
        <v>297</v>
      </c>
      <c r="B5611" t="s">
        <v>375</v>
      </c>
      <c r="C5611" t="s">
        <v>282</v>
      </c>
      <c r="D5611" s="2">
        <v>1</v>
      </c>
      <c r="E5611" s="2">
        <v>1</v>
      </c>
      <c r="F5611" s="2">
        <v>1</v>
      </c>
      <c r="G5611" s="2">
        <v>1</v>
      </c>
      <c r="H5611" s="2">
        <v>1</v>
      </c>
      <c r="I5611" s="2">
        <v>1</v>
      </c>
      <c r="J5611" s="2">
        <v>1</v>
      </c>
      <c r="K5611" s="2">
        <v>1</v>
      </c>
    </row>
    <row r="5612" spans="1:11" hidden="1">
      <c r="A5612" t="s">
        <v>297</v>
      </c>
      <c r="B5612" t="s">
        <v>375</v>
      </c>
      <c r="C5612" t="s">
        <v>283</v>
      </c>
      <c r="D5612" s="2">
        <v>1</v>
      </c>
      <c r="E5612" s="2">
        <v>1</v>
      </c>
      <c r="F5612" s="2">
        <v>1</v>
      </c>
      <c r="G5612" s="2">
        <v>1</v>
      </c>
      <c r="H5612" s="2">
        <v>1</v>
      </c>
      <c r="I5612" s="2">
        <v>1</v>
      </c>
      <c r="J5612" s="2">
        <v>1</v>
      </c>
      <c r="K5612" s="2">
        <v>1</v>
      </c>
    </row>
    <row r="5613" spans="1:11" hidden="1">
      <c r="A5613" t="s">
        <v>297</v>
      </c>
      <c r="B5613" t="s">
        <v>375</v>
      </c>
      <c r="C5613" t="s">
        <v>284</v>
      </c>
      <c r="D5613" s="2">
        <v>1</v>
      </c>
      <c r="E5613" s="2">
        <v>1</v>
      </c>
      <c r="F5613" s="2">
        <v>1</v>
      </c>
      <c r="G5613" s="2">
        <v>1</v>
      </c>
      <c r="H5613" s="2">
        <v>1</v>
      </c>
      <c r="I5613" s="2">
        <v>1</v>
      </c>
      <c r="J5613" s="2">
        <v>1</v>
      </c>
      <c r="K5613" s="2">
        <v>1</v>
      </c>
    </row>
    <row r="5614" spans="1:11" hidden="1">
      <c r="A5614" t="s">
        <v>297</v>
      </c>
      <c r="B5614" t="s">
        <v>375</v>
      </c>
      <c r="C5614" t="s">
        <v>285</v>
      </c>
      <c r="D5614" s="2">
        <v>1</v>
      </c>
      <c r="E5614" s="2">
        <v>1</v>
      </c>
      <c r="F5614" s="2">
        <v>1</v>
      </c>
      <c r="G5614" s="2">
        <v>1</v>
      </c>
      <c r="H5614" s="2">
        <v>1</v>
      </c>
      <c r="I5614" s="2">
        <v>1</v>
      </c>
      <c r="J5614" s="2">
        <v>1</v>
      </c>
      <c r="K5614" s="2">
        <v>1</v>
      </c>
    </row>
    <row r="5615" spans="1:11" hidden="1">
      <c r="A5615" t="s">
        <v>297</v>
      </c>
      <c r="B5615" t="s">
        <v>375</v>
      </c>
      <c r="C5615" t="s">
        <v>286</v>
      </c>
      <c r="D5615" s="2">
        <v>1</v>
      </c>
      <c r="E5615" s="2">
        <v>1</v>
      </c>
      <c r="F5615" s="2">
        <v>1</v>
      </c>
      <c r="G5615" s="2">
        <v>1</v>
      </c>
      <c r="H5615" s="2">
        <v>1</v>
      </c>
      <c r="I5615" s="2">
        <v>1</v>
      </c>
      <c r="J5615" s="2">
        <v>1</v>
      </c>
      <c r="K5615" s="2">
        <v>1</v>
      </c>
    </row>
    <row r="5616" spans="1:11" hidden="1">
      <c r="A5616" t="s">
        <v>297</v>
      </c>
      <c r="B5616" t="s">
        <v>375</v>
      </c>
      <c r="C5616" t="s">
        <v>287</v>
      </c>
      <c r="D5616" s="2">
        <v>1</v>
      </c>
      <c r="E5616" s="2">
        <v>1</v>
      </c>
      <c r="F5616" s="2">
        <v>1</v>
      </c>
      <c r="G5616" s="2">
        <v>1</v>
      </c>
      <c r="H5616" s="2">
        <v>1</v>
      </c>
      <c r="I5616" s="2">
        <v>1</v>
      </c>
      <c r="J5616" s="2">
        <v>1</v>
      </c>
      <c r="K5616" s="2">
        <v>1</v>
      </c>
    </row>
    <row r="5617" spans="1:11" hidden="1">
      <c r="A5617" t="s">
        <v>297</v>
      </c>
      <c r="B5617" t="s">
        <v>375</v>
      </c>
      <c r="C5617" t="s">
        <v>288</v>
      </c>
      <c r="D5617" s="2">
        <v>1</v>
      </c>
      <c r="E5617" s="2">
        <v>1</v>
      </c>
      <c r="F5617" s="2">
        <v>1</v>
      </c>
      <c r="G5617" s="2">
        <v>1</v>
      </c>
      <c r="H5617" s="2">
        <v>1</v>
      </c>
      <c r="I5617" s="2">
        <v>1</v>
      </c>
      <c r="J5617" s="2">
        <v>1</v>
      </c>
      <c r="K5617" s="2">
        <v>1</v>
      </c>
    </row>
    <row r="5618" spans="1:11" hidden="1">
      <c r="A5618" t="s">
        <v>297</v>
      </c>
      <c r="B5618" t="s">
        <v>375</v>
      </c>
      <c r="C5618" t="s">
        <v>289</v>
      </c>
      <c r="D5618" s="2">
        <v>1</v>
      </c>
      <c r="E5618" s="2">
        <v>1</v>
      </c>
      <c r="F5618" s="2">
        <v>1</v>
      </c>
      <c r="G5618" s="2">
        <v>1</v>
      </c>
      <c r="H5618" s="2">
        <v>1</v>
      </c>
      <c r="I5618" s="2">
        <v>1</v>
      </c>
      <c r="J5618" s="2">
        <v>1</v>
      </c>
      <c r="K5618" s="2">
        <v>1</v>
      </c>
    </row>
    <row r="5619" spans="1:11" hidden="1">
      <c r="A5619" t="s">
        <v>297</v>
      </c>
      <c r="B5619" t="s">
        <v>375</v>
      </c>
      <c r="C5619" t="s">
        <v>290</v>
      </c>
      <c r="D5619" s="2">
        <v>1</v>
      </c>
      <c r="E5619" s="2">
        <v>1</v>
      </c>
      <c r="F5619" s="2">
        <v>1</v>
      </c>
      <c r="G5619" s="2">
        <v>1</v>
      </c>
      <c r="H5619" s="2">
        <v>1</v>
      </c>
      <c r="I5619" s="2">
        <v>1</v>
      </c>
      <c r="J5619" s="2">
        <v>1</v>
      </c>
      <c r="K5619" s="2">
        <v>1</v>
      </c>
    </row>
    <row r="5620" spans="1:11" hidden="1">
      <c r="A5620" t="s">
        <v>297</v>
      </c>
      <c r="B5620" t="s">
        <v>375</v>
      </c>
      <c r="C5620" t="s">
        <v>291</v>
      </c>
      <c r="D5620" s="2">
        <v>1</v>
      </c>
      <c r="E5620" s="2">
        <v>1</v>
      </c>
      <c r="F5620" s="2">
        <v>1</v>
      </c>
      <c r="G5620" s="2">
        <v>1</v>
      </c>
      <c r="H5620" s="2">
        <v>1</v>
      </c>
      <c r="I5620" s="2">
        <v>1</v>
      </c>
      <c r="J5620" s="2">
        <v>1</v>
      </c>
      <c r="K5620" s="2">
        <v>1</v>
      </c>
    </row>
    <row r="5621" spans="1:11" hidden="1">
      <c r="A5621" t="s">
        <v>297</v>
      </c>
      <c r="B5621" t="s">
        <v>375</v>
      </c>
      <c r="C5621" t="s">
        <v>292</v>
      </c>
      <c r="D5621" s="2">
        <v>1</v>
      </c>
      <c r="E5621" s="2">
        <v>1</v>
      </c>
      <c r="F5621" s="2">
        <v>1</v>
      </c>
      <c r="G5621" s="2">
        <v>1</v>
      </c>
      <c r="H5621" s="2">
        <v>1</v>
      </c>
      <c r="I5621" s="2">
        <v>1</v>
      </c>
      <c r="J5621" s="2">
        <v>1</v>
      </c>
      <c r="K5621" s="2">
        <v>1</v>
      </c>
    </row>
    <row r="5622" spans="1:11" hidden="1">
      <c r="A5622" t="s">
        <v>297</v>
      </c>
      <c r="B5622" t="s">
        <v>389</v>
      </c>
      <c r="C5622" t="s">
        <v>278</v>
      </c>
      <c r="D5622" s="2">
        <v>1</v>
      </c>
      <c r="E5622" s="2">
        <v>1</v>
      </c>
      <c r="F5622" s="2">
        <v>1</v>
      </c>
      <c r="G5622" s="2">
        <v>1</v>
      </c>
      <c r="H5622" s="2">
        <v>1</v>
      </c>
      <c r="I5622" s="2">
        <v>1</v>
      </c>
      <c r="J5622" s="2">
        <v>1</v>
      </c>
      <c r="K5622" s="2">
        <v>1</v>
      </c>
    </row>
    <row r="5623" spans="1:11" hidden="1">
      <c r="A5623" t="s">
        <v>297</v>
      </c>
      <c r="B5623" t="s">
        <v>389</v>
      </c>
      <c r="C5623" t="s">
        <v>279</v>
      </c>
      <c r="D5623" s="2">
        <v>1</v>
      </c>
      <c r="E5623" s="2">
        <v>1</v>
      </c>
      <c r="F5623" s="2">
        <v>1</v>
      </c>
      <c r="G5623" s="2">
        <v>1</v>
      </c>
      <c r="H5623" s="2">
        <v>1</v>
      </c>
      <c r="I5623" s="2">
        <v>1</v>
      </c>
      <c r="J5623" s="2">
        <v>1</v>
      </c>
      <c r="K5623" s="2">
        <v>1</v>
      </c>
    </row>
    <row r="5624" spans="1:11" hidden="1">
      <c r="A5624" t="s">
        <v>297</v>
      </c>
      <c r="B5624" t="s">
        <v>389</v>
      </c>
      <c r="C5624" t="s">
        <v>280</v>
      </c>
      <c r="D5624" s="2">
        <v>1</v>
      </c>
      <c r="E5624" s="2">
        <v>1</v>
      </c>
      <c r="F5624" s="2">
        <v>1</v>
      </c>
      <c r="G5624" s="2">
        <v>1</v>
      </c>
      <c r="H5624" s="2">
        <v>1</v>
      </c>
      <c r="I5624" s="2">
        <v>1</v>
      </c>
      <c r="J5624" s="2">
        <v>1</v>
      </c>
      <c r="K5624" s="2">
        <v>1</v>
      </c>
    </row>
    <row r="5625" spans="1:11" hidden="1">
      <c r="A5625" t="s">
        <v>297</v>
      </c>
      <c r="B5625" t="s">
        <v>389</v>
      </c>
      <c r="C5625" t="s">
        <v>277</v>
      </c>
      <c r="D5625" s="2">
        <v>1</v>
      </c>
      <c r="E5625" s="2">
        <v>1</v>
      </c>
      <c r="F5625" s="2">
        <v>1</v>
      </c>
      <c r="G5625" s="2">
        <v>1</v>
      </c>
      <c r="H5625" s="2">
        <v>1</v>
      </c>
      <c r="I5625" s="2">
        <v>1</v>
      </c>
      <c r="J5625" s="2">
        <v>1</v>
      </c>
      <c r="K5625" s="2">
        <v>1</v>
      </c>
    </row>
    <row r="5626" spans="1:11" hidden="1">
      <c r="A5626" t="s">
        <v>297</v>
      </c>
      <c r="B5626" t="s">
        <v>389</v>
      </c>
      <c r="C5626" t="s">
        <v>281</v>
      </c>
      <c r="D5626" s="2">
        <v>1</v>
      </c>
      <c r="E5626" s="2">
        <v>1</v>
      </c>
      <c r="F5626" s="2">
        <v>1</v>
      </c>
      <c r="G5626" s="2">
        <v>1</v>
      </c>
      <c r="H5626" s="2">
        <v>1</v>
      </c>
      <c r="I5626" s="2">
        <v>1</v>
      </c>
      <c r="J5626" s="2">
        <v>1</v>
      </c>
      <c r="K5626" s="2">
        <v>1</v>
      </c>
    </row>
    <row r="5627" spans="1:11" hidden="1">
      <c r="A5627" t="s">
        <v>297</v>
      </c>
      <c r="B5627" t="s">
        <v>389</v>
      </c>
      <c r="C5627" t="s">
        <v>282</v>
      </c>
      <c r="D5627" s="2">
        <v>1</v>
      </c>
      <c r="E5627" s="2">
        <v>1</v>
      </c>
      <c r="F5627" s="2">
        <v>1</v>
      </c>
      <c r="G5627" s="2">
        <v>1</v>
      </c>
      <c r="H5627" s="2">
        <v>1</v>
      </c>
      <c r="I5627" s="2">
        <v>1</v>
      </c>
      <c r="J5627" s="2">
        <v>1</v>
      </c>
      <c r="K5627" s="2">
        <v>1</v>
      </c>
    </row>
    <row r="5628" spans="1:11" hidden="1">
      <c r="A5628" t="s">
        <v>297</v>
      </c>
      <c r="B5628" t="s">
        <v>389</v>
      </c>
      <c r="C5628" t="s">
        <v>283</v>
      </c>
      <c r="D5628" s="2">
        <v>1</v>
      </c>
      <c r="E5628" s="2">
        <v>1</v>
      </c>
      <c r="F5628" s="2">
        <v>1</v>
      </c>
      <c r="G5628" s="2">
        <v>1</v>
      </c>
      <c r="H5628" s="2">
        <v>1</v>
      </c>
      <c r="I5628" s="2">
        <v>1</v>
      </c>
      <c r="J5628" s="2">
        <v>1</v>
      </c>
      <c r="K5628" s="2">
        <v>1</v>
      </c>
    </row>
    <row r="5629" spans="1:11" hidden="1">
      <c r="A5629" t="s">
        <v>297</v>
      </c>
      <c r="B5629" t="s">
        <v>389</v>
      </c>
      <c r="C5629" t="s">
        <v>284</v>
      </c>
      <c r="D5629" s="2">
        <v>1</v>
      </c>
      <c r="E5629" s="2">
        <v>1</v>
      </c>
      <c r="F5629" s="2">
        <v>1</v>
      </c>
      <c r="G5629" s="2">
        <v>1</v>
      </c>
      <c r="H5629" s="2">
        <v>1</v>
      </c>
      <c r="I5629" s="2">
        <v>1</v>
      </c>
      <c r="J5629" s="2">
        <v>1</v>
      </c>
      <c r="K5629" s="2">
        <v>1</v>
      </c>
    </row>
    <row r="5630" spans="1:11" hidden="1">
      <c r="A5630" t="s">
        <v>297</v>
      </c>
      <c r="B5630" t="s">
        <v>389</v>
      </c>
      <c r="C5630" t="s">
        <v>285</v>
      </c>
      <c r="D5630" s="2">
        <v>1</v>
      </c>
      <c r="E5630" s="2">
        <v>1</v>
      </c>
      <c r="F5630" s="2">
        <v>1</v>
      </c>
      <c r="G5630" s="2">
        <v>1</v>
      </c>
      <c r="H5630" s="2">
        <v>1</v>
      </c>
      <c r="I5630" s="2">
        <v>1</v>
      </c>
      <c r="J5630" s="2">
        <v>1</v>
      </c>
      <c r="K5630" s="2">
        <v>1</v>
      </c>
    </row>
    <row r="5631" spans="1:11" hidden="1">
      <c r="A5631" t="s">
        <v>297</v>
      </c>
      <c r="B5631" t="s">
        <v>389</v>
      </c>
      <c r="C5631" t="s">
        <v>286</v>
      </c>
      <c r="D5631" s="2">
        <v>1</v>
      </c>
      <c r="E5631" s="2">
        <v>1</v>
      </c>
      <c r="F5631" s="2">
        <v>1</v>
      </c>
      <c r="G5631" s="2">
        <v>1</v>
      </c>
      <c r="H5631" s="2">
        <v>1</v>
      </c>
      <c r="I5631" s="2">
        <v>1</v>
      </c>
      <c r="J5631" s="2">
        <v>1</v>
      </c>
      <c r="K5631" s="2">
        <v>1</v>
      </c>
    </row>
    <row r="5632" spans="1:11" hidden="1">
      <c r="A5632" t="s">
        <v>297</v>
      </c>
      <c r="B5632" t="s">
        <v>389</v>
      </c>
      <c r="C5632" t="s">
        <v>287</v>
      </c>
      <c r="D5632" s="2">
        <v>1</v>
      </c>
      <c r="E5632" s="2">
        <v>1</v>
      </c>
      <c r="F5632" s="2">
        <v>1</v>
      </c>
      <c r="G5632" s="2">
        <v>1</v>
      </c>
      <c r="H5632" s="2">
        <v>1</v>
      </c>
      <c r="I5632" s="2">
        <v>1</v>
      </c>
      <c r="J5632" s="2">
        <v>1</v>
      </c>
      <c r="K5632" s="2">
        <v>1</v>
      </c>
    </row>
    <row r="5633" spans="1:11" hidden="1">
      <c r="A5633" t="s">
        <v>297</v>
      </c>
      <c r="B5633" t="s">
        <v>389</v>
      </c>
      <c r="C5633" t="s">
        <v>288</v>
      </c>
      <c r="D5633" s="2">
        <v>1</v>
      </c>
      <c r="E5633" s="2">
        <v>1</v>
      </c>
      <c r="F5633" s="2">
        <v>1</v>
      </c>
      <c r="G5633" s="2">
        <v>1</v>
      </c>
      <c r="H5633" s="2">
        <v>1</v>
      </c>
      <c r="I5633" s="2">
        <v>1</v>
      </c>
      <c r="J5633" s="2">
        <v>1</v>
      </c>
      <c r="K5633" s="2">
        <v>1</v>
      </c>
    </row>
    <row r="5634" spans="1:11" hidden="1">
      <c r="A5634" t="s">
        <v>297</v>
      </c>
      <c r="B5634" t="s">
        <v>389</v>
      </c>
      <c r="C5634" t="s">
        <v>289</v>
      </c>
      <c r="D5634" s="2">
        <v>1</v>
      </c>
      <c r="E5634" s="2">
        <v>1</v>
      </c>
      <c r="F5634" s="2">
        <v>1</v>
      </c>
      <c r="G5634" s="2">
        <v>1</v>
      </c>
      <c r="H5634" s="2">
        <v>1</v>
      </c>
      <c r="I5634" s="2">
        <v>1</v>
      </c>
      <c r="J5634" s="2">
        <v>1</v>
      </c>
      <c r="K5634" s="2">
        <v>1</v>
      </c>
    </row>
    <row r="5635" spans="1:11" hidden="1">
      <c r="A5635" t="s">
        <v>297</v>
      </c>
      <c r="B5635" t="s">
        <v>389</v>
      </c>
      <c r="C5635" t="s">
        <v>290</v>
      </c>
      <c r="D5635" s="2">
        <v>1</v>
      </c>
      <c r="E5635" s="2">
        <v>1</v>
      </c>
      <c r="F5635" s="2">
        <v>1</v>
      </c>
      <c r="G5635" s="2">
        <v>1</v>
      </c>
      <c r="H5635" s="2">
        <v>1</v>
      </c>
      <c r="I5635" s="2">
        <v>1</v>
      </c>
      <c r="J5635" s="2">
        <v>1</v>
      </c>
      <c r="K5635" s="2">
        <v>1</v>
      </c>
    </row>
    <row r="5636" spans="1:11" hidden="1">
      <c r="A5636" t="s">
        <v>297</v>
      </c>
      <c r="B5636" t="s">
        <v>389</v>
      </c>
      <c r="C5636" t="s">
        <v>291</v>
      </c>
      <c r="D5636" s="2">
        <v>1</v>
      </c>
      <c r="E5636" s="2">
        <v>1</v>
      </c>
      <c r="F5636" s="2">
        <v>1</v>
      </c>
      <c r="G5636" s="2">
        <v>1</v>
      </c>
      <c r="H5636" s="2">
        <v>1</v>
      </c>
      <c r="I5636" s="2">
        <v>1</v>
      </c>
      <c r="J5636" s="2">
        <v>1</v>
      </c>
      <c r="K5636" s="2">
        <v>1</v>
      </c>
    </row>
    <row r="5637" spans="1:11" hidden="1">
      <c r="A5637" t="s">
        <v>297</v>
      </c>
      <c r="B5637" t="s">
        <v>389</v>
      </c>
      <c r="C5637" t="s">
        <v>292</v>
      </c>
      <c r="D5637" s="2">
        <v>1</v>
      </c>
      <c r="E5637" s="2">
        <v>1</v>
      </c>
      <c r="F5637" s="2">
        <v>1</v>
      </c>
      <c r="G5637" s="2">
        <v>1</v>
      </c>
      <c r="H5637" s="2">
        <v>1</v>
      </c>
      <c r="I5637" s="2">
        <v>1</v>
      </c>
      <c r="J5637" s="2">
        <v>1</v>
      </c>
      <c r="K5637" s="2">
        <v>1</v>
      </c>
    </row>
    <row r="5638" spans="1:11" hidden="1">
      <c r="A5638" t="s">
        <v>297</v>
      </c>
      <c r="B5638" t="s">
        <v>390</v>
      </c>
      <c r="C5638" t="s">
        <v>278</v>
      </c>
      <c r="D5638" s="2">
        <v>1</v>
      </c>
      <c r="E5638" s="2">
        <v>1</v>
      </c>
      <c r="F5638" s="2">
        <v>1</v>
      </c>
      <c r="G5638" s="2">
        <v>1</v>
      </c>
      <c r="H5638" s="2">
        <v>1</v>
      </c>
      <c r="I5638" s="2">
        <v>1</v>
      </c>
      <c r="J5638" s="2">
        <v>1</v>
      </c>
      <c r="K5638" s="2">
        <v>1</v>
      </c>
    </row>
    <row r="5639" spans="1:11" hidden="1">
      <c r="A5639" t="s">
        <v>297</v>
      </c>
      <c r="B5639" t="s">
        <v>390</v>
      </c>
      <c r="C5639" t="s">
        <v>279</v>
      </c>
      <c r="D5639" s="2">
        <v>1</v>
      </c>
      <c r="E5639" s="2">
        <v>1</v>
      </c>
      <c r="F5639" s="2">
        <v>1</v>
      </c>
      <c r="G5639" s="2">
        <v>1</v>
      </c>
      <c r="H5639" s="2">
        <v>1</v>
      </c>
      <c r="I5639" s="2">
        <v>1</v>
      </c>
      <c r="J5639" s="2">
        <v>1</v>
      </c>
      <c r="K5639" s="2">
        <v>1</v>
      </c>
    </row>
    <row r="5640" spans="1:11" hidden="1">
      <c r="A5640" t="s">
        <v>297</v>
      </c>
      <c r="B5640" t="s">
        <v>390</v>
      </c>
      <c r="C5640" t="s">
        <v>280</v>
      </c>
      <c r="D5640" s="2">
        <v>1</v>
      </c>
      <c r="E5640" s="2">
        <v>1</v>
      </c>
      <c r="F5640" s="2">
        <v>1</v>
      </c>
      <c r="G5640" s="2">
        <v>1</v>
      </c>
      <c r="H5640" s="2">
        <v>1</v>
      </c>
      <c r="I5640" s="2">
        <v>1</v>
      </c>
      <c r="J5640" s="2">
        <v>1</v>
      </c>
      <c r="K5640" s="2">
        <v>1</v>
      </c>
    </row>
    <row r="5641" spans="1:11" hidden="1">
      <c r="A5641" t="s">
        <v>297</v>
      </c>
      <c r="B5641" t="s">
        <v>390</v>
      </c>
      <c r="C5641" t="s">
        <v>277</v>
      </c>
      <c r="D5641" s="2">
        <v>1</v>
      </c>
      <c r="E5641" s="2">
        <v>1</v>
      </c>
      <c r="F5641" s="2">
        <v>1</v>
      </c>
      <c r="G5641" s="2">
        <v>1</v>
      </c>
      <c r="H5641" s="2">
        <v>1</v>
      </c>
      <c r="I5641" s="2">
        <v>1</v>
      </c>
      <c r="J5641" s="2">
        <v>1</v>
      </c>
      <c r="K5641" s="2">
        <v>1</v>
      </c>
    </row>
    <row r="5642" spans="1:11" hidden="1">
      <c r="A5642" t="s">
        <v>297</v>
      </c>
      <c r="B5642" t="s">
        <v>390</v>
      </c>
      <c r="C5642" t="s">
        <v>281</v>
      </c>
      <c r="D5642" s="2">
        <v>1</v>
      </c>
      <c r="E5642" s="2">
        <v>1</v>
      </c>
      <c r="F5642" s="2">
        <v>1</v>
      </c>
      <c r="G5642" s="2">
        <v>1</v>
      </c>
      <c r="H5642" s="2">
        <v>1</v>
      </c>
      <c r="I5642" s="2">
        <v>1</v>
      </c>
      <c r="J5642" s="2">
        <v>1</v>
      </c>
      <c r="K5642" s="2">
        <v>1</v>
      </c>
    </row>
    <row r="5643" spans="1:11" hidden="1">
      <c r="A5643" t="s">
        <v>297</v>
      </c>
      <c r="B5643" t="s">
        <v>390</v>
      </c>
      <c r="C5643" t="s">
        <v>282</v>
      </c>
      <c r="D5643" s="2">
        <v>1</v>
      </c>
      <c r="E5643" s="2">
        <v>1</v>
      </c>
      <c r="F5643" s="2">
        <v>1</v>
      </c>
      <c r="G5643" s="2">
        <v>1</v>
      </c>
      <c r="H5643" s="2">
        <v>1</v>
      </c>
      <c r="I5643" s="2">
        <v>1</v>
      </c>
      <c r="J5643" s="2">
        <v>1</v>
      </c>
      <c r="K5643" s="2">
        <v>1</v>
      </c>
    </row>
    <row r="5644" spans="1:11" hidden="1">
      <c r="A5644" t="s">
        <v>297</v>
      </c>
      <c r="B5644" t="s">
        <v>390</v>
      </c>
      <c r="C5644" t="s">
        <v>283</v>
      </c>
      <c r="D5644" s="2">
        <v>1</v>
      </c>
      <c r="E5644" s="2">
        <v>1</v>
      </c>
      <c r="F5644" s="2">
        <v>1</v>
      </c>
      <c r="G5644" s="2">
        <v>1</v>
      </c>
      <c r="H5644" s="2">
        <v>1</v>
      </c>
      <c r="I5644" s="2">
        <v>1</v>
      </c>
      <c r="J5644" s="2">
        <v>1</v>
      </c>
      <c r="K5644" s="2">
        <v>1</v>
      </c>
    </row>
    <row r="5645" spans="1:11" hidden="1">
      <c r="A5645" t="s">
        <v>297</v>
      </c>
      <c r="B5645" t="s">
        <v>390</v>
      </c>
      <c r="C5645" t="s">
        <v>284</v>
      </c>
      <c r="D5645" s="2">
        <v>1</v>
      </c>
      <c r="E5645" s="2">
        <v>1</v>
      </c>
      <c r="F5645" s="2">
        <v>1</v>
      </c>
      <c r="G5645" s="2">
        <v>1</v>
      </c>
      <c r="H5645" s="2">
        <v>1</v>
      </c>
      <c r="I5645" s="2">
        <v>1</v>
      </c>
      <c r="J5645" s="2">
        <v>1</v>
      </c>
      <c r="K5645" s="2">
        <v>1</v>
      </c>
    </row>
    <row r="5646" spans="1:11" hidden="1">
      <c r="A5646" t="s">
        <v>297</v>
      </c>
      <c r="B5646" t="s">
        <v>390</v>
      </c>
      <c r="C5646" t="s">
        <v>285</v>
      </c>
      <c r="D5646" s="2">
        <v>1</v>
      </c>
      <c r="E5646" s="2">
        <v>1</v>
      </c>
      <c r="F5646" s="2">
        <v>1</v>
      </c>
      <c r="G5646" s="2">
        <v>1</v>
      </c>
      <c r="H5646" s="2">
        <v>1</v>
      </c>
      <c r="I5646" s="2">
        <v>1</v>
      </c>
      <c r="J5646" s="2">
        <v>1</v>
      </c>
      <c r="K5646" s="2">
        <v>1</v>
      </c>
    </row>
    <row r="5647" spans="1:11" hidden="1">
      <c r="A5647" t="s">
        <v>297</v>
      </c>
      <c r="B5647" t="s">
        <v>390</v>
      </c>
      <c r="C5647" t="s">
        <v>286</v>
      </c>
      <c r="D5647" s="2">
        <v>1</v>
      </c>
      <c r="E5647" s="2">
        <v>1</v>
      </c>
      <c r="F5647" s="2">
        <v>1</v>
      </c>
      <c r="G5647" s="2">
        <v>1</v>
      </c>
      <c r="H5647" s="2">
        <v>1</v>
      </c>
      <c r="I5647" s="2">
        <v>1</v>
      </c>
      <c r="J5647" s="2">
        <v>1</v>
      </c>
      <c r="K5647" s="2">
        <v>1</v>
      </c>
    </row>
    <row r="5648" spans="1:11" hidden="1">
      <c r="A5648" t="s">
        <v>297</v>
      </c>
      <c r="B5648" t="s">
        <v>390</v>
      </c>
      <c r="C5648" t="s">
        <v>287</v>
      </c>
      <c r="D5648" s="2">
        <v>1</v>
      </c>
      <c r="E5648" s="2">
        <v>1</v>
      </c>
      <c r="F5648" s="2">
        <v>1</v>
      </c>
      <c r="G5648" s="2">
        <v>1</v>
      </c>
      <c r="H5648" s="2">
        <v>1</v>
      </c>
      <c r="I5648" s="2">
        <v>1</v>
      </c>
      <c r="J5648" s="2">
        <v>1</v>
      </c>
      <c r="K5648" s="2">
        <v>1</v>
      </c>
    </row>
    <row r="5649" spans="1:11" hidden="1">
      <c r="A5649" t="s">
        <v>297</v>
      </c>
      <c r="B5649" t="s">
        <v>390</v>
      </c>
      <c r="C5649" t="s">
        <v>288</v>
      </c>
      <c r="D5649" s="2">
        <v>1</v>
      </c>
      <c r="E5649" s="2">
        <v>1</v>
      </c>
      <c r="F5649" s="2">
        <v>1</v>
      </c>
      <c r="G5649" s="2">
        <v>1</v>
      </c>
      <c r="H5649" s="2">
        <v>1</v>
      </c>
      <c r="I5649" s="2">
        <v>1</v>
      </c>
      <c r="J5649" s="2">
        <v>1</v>
      </c>
      <c r="K5649" s="2">
        <v>1</v>
      </c>
    </row>
    <row r="5650" spans="1:11" hidden="1">
      <c r="A5650" t="s">
        <v>297</v>
      </c>
      <c r="B5650" t="s">
        <v>390</v>
      </c>
      <c r="C5650" t="s">
        <v>289</v>
      </c>
      <c r="D5650" s="2">
        <v>1</v>
      </c>
      <c r="E5650" s="2">
        <v>1</v>
      </c>
      <c r="F5650" s="2">
        <v>1</v>
      </c>
      <c r="G5650" s="2">
        <v>1</v>
      </c>
      <c r="H5650" s="2">
        <v>1</v>
      </c>
      <c r="I5650" s="2">
        <v>1</v>
      </c>
      <c r="J5650" s="2">
        <v>1</v>
      </c>
      <c r="K5650" s="2">
        <v>1</v>
      </c>
    </row>
    <row r="5651" spans="1:11" hidden="1">
      <c r="A5651" t="s">
        <v>297</v>
      </c>
      <c r="B5651" t="s">
        <v>390</v>
      </c>
      <c r="C5651" t="s">
        <v>290</v>
      </c>
      <c r="D5651" s="2">
        <v>1</v>
      </c>
      <c r="E5651" s="2">
        <v>1</v>
      </c>
      <c r="F5651" s="2">
        <v>1</v>
      </c>
      <c r="G5651" s="2">
        <v>1</v>
      </c>
      <c r="H5651" s="2">
        <v>1</v>
      </c>
      <c r="I5651" s="2">
        <v>1</v>
      </c>
      <c r="J5651" s="2">
        <v>1</v>
      </c>
      <c r="K5651" s="2">
        <v>1</v>
      </c>
    </row>
    <row r="5652" spans="1:11" hidden="1">
      <c r="A5652" t="s">
        <v>297</v>
      </c>
      <c r="B5652" t="s">
        <v>390</v>
      </c>
      <c r="C5652" t="s">
        <v>291</v>
      </c>
      <c r="D5652" s="2">
        <v>1</v>
      </c>
      <c r="E5652" s="2">
        <v>1</v>
      </c>
      <c r="F5652" s="2">
        <v>1</v>
      </c>
      <c r="G5652" s="2">
        <v>1</v>
      </c>
      <c r="H5652" s="2">
        <v>1</v>
      </c>
      <c r="I5652" s="2">
        <v>1</v>
      </c>
      <c r="J5652" s="2">
        <v>1</v>
      </c>
      <c r="K5652" s="2">
        <v>1</v>
      </c>
    </row>
    <row r="5653" spans="1:11" hidden="1">
      <c r="A5653" t="s">
        <v>297</v>
      </c>
      <c r="B5653" t="s">
        <v>390</v>
      </c>
      <c r="C5653" t="s">
        <v>292</v>
      </c>
      <c r="D5653" s="2">
        <v>1</v>
      </c>
      <c r="E5653" s="2">
        <v>1</v>
      </c>
      <c r="F5653" s="2">
        <v>1</v>
      </c>
      <c r="G5653" s="2">
        <v>1</v>
      </c>
      <c r="H5653" s="2">
        <v>1</v>
      </c>
      <c r="I5653" s="2">
        <v>1</v>
      </c>
      <c r="J5653" s="2">
        <v>1</v>
      </c>
      <c r="K5653" s="2">
        <v>1</v>
      </c>
    </row>
    <row r="5654" spans="1:11" hidden="1">
      <c r="A5654" t="s">
        <v>297</v>
      </c>
      <c r="B5654" t="s">
        <v>376</v>
      </c>
      <c r="C5654" t="s">
        <v>278</v>
      </c>
      <c r="D5654" s="2">
        <v>1</v>
      </c>
      <c r="E5654" s="2">
        <v>1</v>
      </c>
      <c r="F5654" s="2">
        <v>1</v>
      </c>
      <c r="G5654" s="2">
        <v>1</v>
      </c>
      <c r="H5654" s="2">
        <v>1</v>
      </c>
      <c r="I5654" s="2">
        <v>1</v>
      </c>
      <c r="J5654" s="2">
        <v>1</v>
      </c>
      <c r="K5654" s="2">
        <v>1</v>
      </c>
    </row>
    <row r="5655" spans="1:11" hidden="1">
      <c r="A5655" t="s">
        <v>297</v>
      </c>
      <c r="B5655" t="s">
        <v>376</v>
      </c>
      <c r="C5655" t="s">
        <v>279</v>
      </c>
      <c r="D5655" s="2">
        <v>1</v>
      </c>
      <c r="E5655" s="2">
        <v>1</v>
      </c>
      <c r="F5655" s="2">
        <v>1</v>
      </c>
      <c r="G5655" s="2">
        <v>1</v>
      </c>
      <c r="H5655" s="2">
        <v>1</v>
      </c>
      <c r="I5655" s="2">
        <v>1</v>
      </c>
      <c r="J5655" s="2">
        <v>1</v>
      </c>
      <c r="K5655" s="2">
        <v>1</v>
      </c>
    </row>
    <row r="5656" spans="1:11" hidden="1">
      <c r="A5656" t="s">
        <v>297</v>
      </c>
      <c r="B5656" t="s">
        <v>376</v>
      </c>
      <c r="C5656" t="s">
        <v>280</v>
      </c>
      <c r="D5656" s="2">
        <v>1</v>
      </c>
      <c r="E5656" s="2">
        <v>1</v>
      </c>
      <c r="F5656" s="2">
        <v>1</v>
      </c>
      <c r="G5656" s="2">
        <v>1</v>
      </c>
      <c r="H5656" s="2">
        <v>1</v>
      </c>
      <c r="I5656" s="2">
        <v>1</v>
      </c>
      <c r="J5656" s="2">
        <v>1</v>
      </c>
      <c r="K5656" s="2">
        <v>1</v>
      </c>
    </row>
    <row r="5657" spans="1:11" hidden="1">
      <c r="A5657" t="s">
        <v>297</v>
      </c>
      <c r="B5657" t="s">
        <v>376</v>
      </c>
      <c r="C5657" t="s">
        <v>277</v>
      </c>
      <c r="D5657" s="2">
        <v>1</v>
      </c>
      <c r="E5657" s="2">
        <v>1</v>
      </c>
      <c r="F5657" s="2">
        <v>1</v>
      </c>
      <c r="G5657" s="2">
        <v>1</v>
      </c>
      <c r="H5657" s="2">
        <v>1</v>
      </c>
      <c r="I5657" s="2">
        <v>1</v>
      </c>
      <c r="J5657" s="2">
        <v>1</v>
      </c>
      <c r="K5657" s="2">
        <v>1</v>
      </c>
    </row>
    <row r="5658" spans="1:11" hidden="1">
      <c r="A5658" t="s">
        <v>297</v>
      </c>
      <c r="B5658" t="s">
        <v>376</v>
      </c>
      <c r="C5658" t="s">
        <v>281</v>
      </c>
      <c r="D5658" s="2">
        <v>1</v>
      </c>
      <c r="E5658" s="2">
        <v>1</v>
      </c>
      <c r="F5658" s="2">
        <v>1</v>
      </c>
      <c r="G5658" s="2">
        <v>1</v>
      </c>
      <c r="H5658" s="2">
        <v>1</v>
      </c>
      <c r="I5658" s="2">
        <v>1</v>
      </c>
      <c r="J5658" s="2">
        <v>1</v>
      </c>
      <c r="K5658" s="2">
        <v>1</v>
      </c>
    </row>
    <row r="5659" spans="1:11" hidden="1">
      <c r="A5659" t="s">
        <v>297</v>
      </c>
      <c r="B5659" t="s">
        <v>376</v>
      </c>
      <c r="C5659" t="s">
        <v>282</v>
      </c>
      <c r="D5659" s="2">
        <v>1</v>
      </c>
      <c r="E5659" s="2">
        <v>1</v>
      </c>
      <c r="F5659" s="2">
        <v>1</v>
      </c>
      <c r="G5659" s="2">
        <v>1</v>
      </c>
      <c r="H5659" s="2">
        <v>1</v>
      </c>
      <c r="I5659" s="2">
        <v>1</v>
      </c>
      <c r="J5659" s="2">
        <v>1</v>
      </c>
      <c r="K5659" s="2">
        <v>1</v>
      </c>
    </row>
    <row r="5660" spans="1:11" hidden="1">
      <c r="A5660" t="s">
        <v>297</v>
      </c>
      <c r="B5660" t="s">
        <v>376</v>
      </c>
      <c r="C5660" t="s">
        <v>283</v>
      </c>
      <c r="D5660" s="2">
        <v>1</v>
      </c>
      <c r="E5660" s="2">
        <v>1</v>
      </c>
      <c r="F5660" s="2">
        <v>1</v>
      </c>
      <c r="G5660" s="2">
        <v>1</v>
      </c>
      <c r="H5660" s="2">
        <v>1</v>
      </c>
      <c r="I5660" s="2">
        <v>1</v>
      </c>
      <c r="J5660" s="2">
        <v>1</v>
      </c>
      <c r="K5660" s="2">
        <v>1</v>
      </c>
    </row>
    <row r="5661" spans="1:11" hidden="1">
      <c r="A5661" t="s">
        <v>297</v>
      </c>
      <c r="B5661" t="s">
        <v>376</v>
      </c>
      <c r="C5661" t="s">
        <v>284</v>
      </c>
      <c r="D5661" s="2">
        <v>1</v>
      </c>
      <c r="E5661" s="2">
        <v>1</v>
      </c>
      <c r="F5661" s="2">
        <v>1</v>
      </c>
      <c r="G5661" s="2">
        <v>1</v>
      </c>
      <c r="H5661" s="2">
        <v>1</v>
      </c>
      <c r="I5661" s="2">
        <v>1</v>
      </c>
      <c r="J5661" s="2">
        <v>1</v>
      </c>
      <c r="K5661" s="2">
        <v>1</v>
      </c>
    </row>
    <row r="5662" spans="1:11" hidden="1">
      <c r="A5662" t="s">
        <v>297</v>
      </c>
      <c r="B5662" t="s">
        <v>376</v>
      </c>
      <c r="C5662" t="s">
        <v>285</v>
      </c>
      <c r="D5662" s="2">
        <v>1</v>
      </c>
      <c r="E5662" s="2">
        <v>1</v>
      </c>
      <c r="F5662" s="2">
        <v>1</v>
      </c>
      <c r="G5662" s="2">
        <v>1</v>
      </c>
      <c r="H5662" s="2">
        <v>1</v>
      </c>
      <c r="I5662" s="2">
        <v>1</v>
      </c>
      <c r="J5662" s="2">
        <v>1</v>
      </c>
      <c r="K5662" s="2">
        <v>1</v>
      </c>
    </row>
    <row r="5663" spans="1:11" hidden="1">
      <c r="A5663" t="s">
        <v>297</v>
      </c>
      <c r="B5663" t="s">
        <v>376</v>
      </c>
      <c r="C5663" t="s">
        <v>286</v>
      </c>
      <c r="D5663" s="2">
        <v>1</v>
      </c>
      <c r="E5663" s="2">
        <v>1</v>
      </c>
      <c r="F5663" s="2">
        <v>1</v>
      </c>
      <c r="G5663" s="2">
        <v>1</v>
      </c>
      <c r="H5663" s="2">
        <v>1</v>
      </c>
      <c r="I5663" s="2">
        <v>1</v>
      </c>
      <c r="J5663" s="2">
        <v>1</v>
      </c>
      <c r="K5663" s="2">
        <v>1</v>
      </c>
    </row>
    <row r="5664" spans="1:11" hidden="1">
      <c r="A5664" t="s">
        <v>297</v>
      </c>
      <c r="B5664" t="s">
        <v>376</v>
      </c>
      <c r="C5664" t="s">
        <v>287</v>
      </c>
      <c r="D5664" s="2">
        <v>1</v>
      </c>
      <c r="E5664" s="2">
        <v>1</v>
      </c>
      <c r="F5664" s="2">
        <v>1</v>
      </c>
      <c r="G5664" s="2">
        <v>1</v>
      </c>
      <c r="H5664" s="2">
        <v>1</v>
      </c>
      <c r="I5664" s="2">
        <v>1</v>
      </c>
      <c r="J5664" s="2">
        <v>1</v>
      </c>
      <c r="K5664" s="2">
        <v>1</v>
      </c>
    </row>
    <row r="5665" spans="1:11" hidden="1">
      <c r="A5665" t="s">
        <v>297</v>
      </c>
      <c r="B5665" t="s">
        <v>376</v>
      </c>
      <c r="C5665" t="s">
        <v>288</v>
      </c>
      <c r="D5665" s="2">
        <v>1</v>
      </c>
      <c r="E5665" s="2">
        <v>1</v>
      </c>
      <c r="F5665" s="2">
        <v>1</v>
      </c>
      <c r="G5665" s="2">
        <v>1</v>
      </c>
      <c r="H5665" s="2">
        <v>1</v>
      </c>
      <c r="I5665" s="2">
        <v>1</v>
      </c>
      <c r="J5665" s="2">
        <v>1</v>
      </c>
      <c r="K5665" s="2">
        <v>1</v>
      </c>
    </row>
    <row r="5666" spans="1:11" hidden="1">
      <c r="A5666" t="s">
        <v>297</v>
      </c>
      <c r="B5666" t="s">
        <v>376</v>
      </c>
      <c r="C5666" t="s">
        <v>289</v>
      </c>
      <c r="D5666" s="2">
        <v>1</v>
      </c>
      <c r="E5666" s="2">
        <v>1</v>
      </c>
      <c r="F5666" s="2">
        <v>1</v>
      </c>
      <c r="G5666" s="2">
        <v>1</v>
      </c>
      <c r="H5666" s="2">
        <v>1</v>
      </c>
      <c r="I5666" s="2">
        <v>1</v>
      </c>
      <c r="J5666" s="2">
        <v>1</v>
      </c>
      <c r="K5666" s="2">
        <v>1</v>
      </c>
    </row>
    <row r="5667" spans="1:11" hidden="1">
      <c r="A5667" t="s">
        <v>297</v>
      </c>
      <c r="B5667" t="s">
        <v>376</v>
      </c>
      <c r="C5667" t="s">
        <v>290</v>
      </c>
      <c r="D5667" s="2">
        <v>1</v>
      </c>
      <c r="E5667" s="2">
        <v>1</v>
      </c>
      <c r="F5667" s="2">
        <v>1</v>
      </c>
      <c r="G5667" s="2">
        <v>1</v>
      </c>
      <c r="H5667" s="2">
        <v>1</v>
      </c>
      <c r="I5667" s="2">
        <v>1</v>
      </c>
      <c r="J5667" s="2">
        <v>1</v>
      </c>
      <c r="K5667" s="2">
        <v>1</v>
      </c>
    </row>
    <row r="5668" spans="1:11" hidden="1">
      <c r="A5668" t="s">
        <v>297</v>
      </c>
      <c r="B5668" t="s">
        <v>376</v>
      </c>
      <c r="C5668" t="s">
        <v>291</v>
      </c>
      <c r="D5668" s="2">
        <v>1</v>
      </c>
      <c r="E5668" s="2">
        <v>1</v>
      </c>
      <c r="F5668" s="2">
        <v>1</v>
      </c>
      <c r="G5668" s="2">
        <v>1</v>
      </c>
      <c r="H5668" s="2">
        <v>1</v>
      </c>
      <c r="I5668" s="2">
        <v>1</v>
      </c>
      <c r="J5668" s="2">
        <v>1</v>
      </c>
      <c r="K5668" s="2">
        <v>1</v>
      </c>
    </row>
    <row r="5669" spans="1:11" hidden="1">
      <c r="A5669" t="s">
        <v>297</v>
      </c>
      <c r="B5669" t="s">
        <v>376</v>
      </c>
      <c r="C5669" t="s">
        <v>292</v>
      </c>
      <c r="D5669" s="2">
        <v>1</v>
      </c>
      <c r="E5669" s="2">
        <v>1</v>
      </c>
      <c r="F5669" s="2">
        <v>1</v>
      </c>
      <c r="G5669" s="2">
        <v>1</v>
      </c>
      <c r="H5669" s="2">
        <v>1</v>
      </c>
      <c r="I5669" s="2">
        <v>1</v>
      </c>
      <c r="J5669" s="2">
        <v>1</v>
      </c>
      <c r="K5669" s="2">
        <v>1</v>
      </c>
    </row>
    <row r="5670" spans="1:11" hidden="1">
      <c r="A5670" t="s">
        <v>297</v>
      </c>
      <c r="B5670" t="s">
        <v>373</v>
      </c>
      <c r="C5670" t="s">
        <v>278</v>
      </c>
      <c r="D5670" s="2">
        <v>1</v>
      </c>
      <c r="E5670" s="2">
        <v>1</v>
      </c>
      <c r="F5670" s="2">
        <v>1</v>
      </c>
      <c r="G5670" s="2">
        <v>1</v>
      </c>
      <c r="H5670" s="2">
        <v>1</v>
      </c>
      <c r="I5670" s="2">
        <v>1</v>
      </c>
      <c r="J5670" s="2">
        <v>1</v>
      </c>
      <c r="K5670" s="2">
        <v>1</v>
      </c>
    </row>
    <row r="5671" spans="1:11" hidden="1">
      <c r="A5671" t="s">
        <v>297</v>
      </c>
      <c r="B5671" t="s">
        <v>373</v>
      </c>
      <c r="C5671" t="s">
        <v>279</v>
      </c>
      <c r="D5671" s="2">
        <v>1</v>
      </c>
      <c r="E5671" s="2">
        <v>1</v>
      </c>
      <c r="F5671" s="2">
        <v>1</v>
      </c>
      <c r="G5671" s="2">
        <v>1</v>
      </c>
      <c r="H5671" s="2">
        <v>1</v>
      </c>
      <c r="I5671" s="2">
        <v>1</v>
      </c>
      <c r="J5671" s="2">
        <v>1</v>
      </c>
      <c r="K5671" s="2">
        <v>1</v>
      </c>
    </row>
    <row r="5672" spans="1:11" hidden="1">
      <c r="A5672" t="s">
        <v>297</v>
      </c>
      <c r="B5672" t="s">
        <v>373</v>
      </c>
      <c r="C5672" t="s">
        <v>280</v>
      </c>
      <c r="D5672" s="2">
        <v>1</v>
      </c>
      <c r="E5672" s="2">
        <v>1</v>
      </c>
      <c r="F5672" s="2">
        <v>1</v>
      </c>
      <c r="G5672" s="2">
        <v>1</v>
      </c>
      <c r="H5672" s="2">
        <v>1</v>
      </c>
      <c r="I5672" s="2">
        <v>1</v>
      </c>
      <c r="J5672" s="2">
        <v>1</v>
      </c>
      <c r="K5672" s="2">
        <v>1</v>
      </c>
    </row>
    <row r="5673" spans="1:11" hidden="1">
      <c r="A5673" t="s">
        <v>297</v>
      </c>
      <c r="B5673" t="s">
        <v>373</v>
      </c>
      <c r="C5673" t="s">
        <v>277</v>
      </c>
      <c r="D5673" s="2">
        <v>1</v>
      </c>
      <c r="E5673" s="2">
        <v>1</v>
      </c>
      <c r="F5673" s="2">
        <v>1</v>
      </c>
      <c r="G5673" s="2">
        <v>1</v>
      </c>
      <c r="H5673" s="2">
        <v>1</v>
      </c>
      <c r="I5673" s="2">
        <v>1</v>
      </c>
      <c r="J5673" s="2">
        <v>1</v>
      </c>
      <c r="K5673" s="2">
        <v>1</v>
      </c>
    </row>
    <row r="5674" spans="1:11" hidden="1">
      <c r="A5674" t="s">
        <v>297</v>
      </c>
      <c r="B5674" t="s">
        <v>373</v>
      </c>
      <c r="C5674" t="s">
        <v>281</v>
      </c>
      <c r="D5674" s="2">
        <v>1</v>
      </c>
      <c r="E5674" s="2">
        <v>1</v>
      </c>
      <c r="F5674" s="2">
        <v>1</v>
      </c>
      <c r="G5674" s="2">
        <v>1</v>
      </c>
      <c r="H5674" s="2">
        <v>1</v>
      </c>
      <c r="I5674" s="2">
        <v>1</v>
      </c>
      <c r="J5674" s="2">
        <v>1</v>
      </c>
      <c r="K5674" s="2">
        <v>1</v>
      </c>
    </row>
    <row r="5675" spans="1:11" hidden="1">
      <c r="A5675" t="s">
        <v>297</v>
      </c>
      <c r="B5675" t="s">
        <v>373</v>
      </c>
      <c r="C5675" t="s">
        <v>282</v>
      </c>
      <c r="D5675" s="2">
        <v>1</v>
      </c>
      <c r="E5675" s="2">
        <v>1</v>
      </c>
      <c r="F5675" s="2">
        <v>1</v>
      </c>
      <c r="G5675" s="2">
        <v>1</v>
      </c>
      <c r="H5675" s="2">
        <v>1</v>
      </c>
      <c r="I5675" s="2">
        <v>1</v>
      </c>
      <c r="J5675" s="2">
        <v>1</v>
      </c>
      <c r="K5675" s="2">
        <v>1</v>
      </c>
    </row>
    <row r="5676" spans="1:11" hidden="1">
      <c r="A5676" t="s">
        <v>297</v>
      </c>
      <c r="B5676" t="s">
        <v>373</v>
      </c>
      <c r="C5676" t="s">
        <v>283</v>
      </c>
      <c r="D5676" s="2">
        <v>1</v>
      </c>
      <c r="E5676" s="2">
        <v>1</v>
      </c>
      <c r="F5676" s="2">
        <v>1</v>
      </c>
      <c r="G5676" s="2">
        <v>1</v>
      </c>
      <c r="H5676" s="2">
        <v>1</v>
      </c>
      <c r="I5676" s="2">
        <v>1</v>
      </c>
      <c r="J5676" s="2">
        <v>1</v>
      </c>
      <c r="K5676" s="2">
        <v>1</v>
      </c>
    </row>
    <row r="5677" spans="1:11" hidden="1">
      <c r="A5677" t="s">
        <v>297</v>
      </c>
      <c r="B5677" t="s">
        <v>373</v>
      </c>
      <c r="C5677" t="s">
        <v>284</v>
      </c>
      <c r="D5677" s="2">
        <v>1</v>
      </c>
      <c r="E5677" s="2">
        <v>1</v>
      </c>
      <c r="F5677" s="2">
        <v>1</v>
      </c>
      <c r="G5677" s="2">
        <v>1</v>
      </c>
      <c r="H5677" s="2">
        <v>1</v>
      </c>
      <c r="I5677" s="2">
        <v>1</v>
      </c>
      <c r="J5677" s="2">
        <v>1</v>
      </c>
      <c r="K5677" s="2">
        <v>1</v>
      </c>
    </row>
    <row r="5678" spans="1:11" hidden="1">
      <c r="A5678" t="s">
        <v>297</v>
      </c>
      <c r="B5678" t="s">
        <v>373</v>
      </c>
      <c r="C5678" t="s">
        <v>285</v>
      </c>
      <c r="D5678" s="2">
        <v>1</v>
      </c>
      <c r="E5678" s="2">
        <v>1</v>
      </c>
      <c r="F5678" s="2">
        <v>1</v>
      </c>
      <c r="G5678" s="2">
        <v>1</v>
      </c>
      <c r="H5678" s="2">
        <v>1</v>
      </c>
      <c r="I5678" s="2">
        <v>1</v>
      </c>
      <c r="J5678" s="2">
        <v>1</v>
      </c>
      <c r="K5678" s="2">
        <v>1</v>
      </c>
    </row>
    <row r="5679" spans="1:11" hidden="1">
      <c r="A5679" t="s">
        <v>297</v>
      </c>
      <c r="B5679" t="s">
        <v>373</v>
      </c>
      <c r="C5679" t="s">
        <v>286</v>
      </c>
      <c r="D5679" s="2">
        <v>1</v>
      </c>
      <c r="E5679" s="2">
        <v>1</v>
      </c>
      <c r="F5679" s="2">
        <v>1</v>
      </c>
      <c r="G5679" s="2">
        <v>1</v>
      </c>
      <c r="H5679" s="2">
        <v>1</v>
      </c>
      <c r="I5679" s="2">
        <v>1</v>
      </c>
      <c r="J5679" s="2">
        <v>1</v>
      </c>
      <c r="K5679" s="2">
        <v>1</v>
      </c>
    </row>
    <row r="5680" spans="1:11" hidden="1">
      <c r="A5680" t="s">
        <v>297</v>
      </c>
      <c r="B5680" t="s">
        <v>373</v>
      </c>
      <c r="C5680" t="s">
        <v>287</v>
      </c>
      <c r="D5680" s="2">
        <v>1</v>
      </c>
      <c r="E5680" s="2">
        <v>1</v>
      </c>
      <c r="F5680" s="2">
        <v>1</v>
      </c>
      <c r="G5680" s="2">
        <v>1</v>
      </c>
      <c r="H5680" s="2">
        <v>1</v>
      </c>
      <c r="I5680" s="2">
        <v>1</v>
      </c>
      <c r="J5680" s="2">
        <v>1</v>
      </c>
      <c r="K5680" s="2">
        <v>1</v>
      </c>
    </row>
    <row r="5681" spans="1:11" hidden="1">
      <c r="A5681" t="s">
        <v>297</v>
      </c>
      <c r="B5681" t="s">
        <v>373</v>
      </c>
      <c r="C5681" t="s">
        <v>288</v>
      </c>
      <c r="D5681" s="2">
        <v>1</v>
      </c>
      <c r="E5681" s="2">
        <v>1</v>
      </c>
      <c r="F5681" s="2">
        <v>1</v>
      </c>
      <c r="G5681" s="2">
        <v>1</v>
      </c>
      <c r="H5681" s="2">
        <v>1</v>
      </c>
      <c r="I5681" s="2">
        <v>1</v>
      </c>
      <c r="J5681" s="2">
        <v>1</v>
      </c>
      <c r="K5681" s="2">
        <v>1</v>
      </c>
    </row>
    <row r="5682" spans="1:11" hidden="1">
      <c r="A5682" t="s">
        <v>297</v>
      </c>
      <c r="B5682" t="s">
        <v>373</v>
      </c>
      <c r="C5682" t="s">
        <v>289</v>
      </c>
      <c r="D5682" s="2">
        <v>1</v>
      </c>
      <c r="E5682" s="2">
        <v>1</v>
      </c>
      <c r="F5682" s="2">
        <v>1</v>
      </c>
      <c r="G5682" s="2">
        <v>1</v>
      </c>
      <c r="H5682" s="2">
        <v>1</v>
      </c>
      <c r="I5682" s="2">
        <v>1</v>
      </c>
      <c r="J5682" s="2">
        <v>1</v>
      </c>
      <c r="K5682" s="2">
        <v>1</v>
      </c>
    </row>
    <row r="5683" spans="1:11" hidden="1">
      <c r="A5683" t="s">
        <v>297</v>
      </c>
      <c r="B5683" t="s">
        <v>373</v>
      </c>
      <c r="C5683" t="s">
        <v>290</v>
      </c>
      <c r="D5683" s="2">
        <v>1</v>
      </c>
      <c r="E5683" s="2">
        <v>1</v>
      </c>
      <c r="F5683" s="2">
        <v>1</v>
      </c>
      <c r="G5683" s="2">
        <v>1</v>
      </c>
      <c r="H5683" s="2">
        <v>1</v>
      </c>
      <c r="I5683" s="2">
        <v>1</v>
      </c>
      <c r="J5683" s="2">
        <v>1</v>
      </c>
      <c r="K5683" s="2">
        <v>1</v>
      </c>
    </row>
    <row r="5684" spans="1:11" hidden="1">
      <c r="A5684" t="s">
        <v>297</v>
      </c>
      <c r="B5684" t="s">
        <v>373</v>
      </c>
      <c r="C5684" t="s">
        <v>291</v>
      </c>
      <c r="D5684" s="2">
        <v>1</v>
      </c>
      <c r="E5684" s="2">
        <v>1</v>
      </c>
      <c r="F5684" s="2">
        <v>1</v>
      </c>
      <c r="G5684" s="2">
        <v>1</v>
      </c>
      <c r="H5684" s="2">
        <v>1</v>
      </c>
      <c r="I5684" s="2">
        <v>1</v>
      </c>
      <c r="J5684" s="2">
        <v>1</v>
      </c>
      <c r="K5684" s="2">
        <v>1</v>
      </c>
    </row>
    <row r="5685" spans="1:11" hidden="1">
      <c r="A5685" t="s">
        <v>297</v>
      </c>
      <c r="B5685" t="s">
        <v>373</v>
      </c>
      <c r="C5685" t="s">
        <v>292</v>
      </c>
      <c r="D5685" s="2">
        <v>1</v>
      </c>
      <c r="E5685" s="2">
        <v>1</v>
      </c>
      <c r="F5685" s="2">
        <v>1</v>
      </c>
      <c r="G5685" s="2">
        <v>1</v>
      </c>
      <c r="H5685" s="2">
        <v>1</v>
      </c>
      <c r="I5685" s="2">
        <v>1</v>
      </c>
      <c r="J5685" s="2">
        <v>1</v>
      </c>
      <c r="K5685" s="2">
        <v>1</v>
      </c>
    </row>
    <row r="5686" spans="1:11" hidden="1">
      <c r="A5686" t="s">
        <v>297</v>
      </c>
      <c r="B5686" t="s">
        <v>377</v>
      </c>
      <c r="C5686" t="s">
        <v>278</v>
      </c>
      <c r="D5686" s="2">
        <v>1</v>
      </c>
      <c r="E5686" s="2">
        <v>1</v>
      </c>
      <c r="F5686" s="2">
        <v>1</v>
      </c>
      <c r="G5686" s="2">
        <v>1</v>
      </c>
      <c r="H5686" s="2">
        <v>1</v>
      </c>
      <c r="I5686" s="2">
        <v>1</v>
      </c>
      <c r="J5686" s="2">
        <v>1</v>
      </c>
      <c r="K5686" s="2">
        <v>1</v>
      </c>
    </row>
    <row r="5687" spans="1:11" hidden="1">
      <c r="A5687" t="s">
        <v>297</v>
      </c>
      <c r="B5687" t="s">
        <v>377</v>
      </c>
      <c r="C5687" t="s">
        <v>279</v>
      </c>
      <c r="D5687" s="2">
        <v>1</v>
      </c>
      <c r="E5687" s="2">
        <v>1</v>
      </c>
      <c r="F5687" s="2">
        <v>1</v>
      </c>
      <c r="G5687" s="2">
        <v>1</v>
      </c>
      <c r="H5687" s="2">
        <v>1</v>
      </c>
      <c r="I5687" s="2">
        <v>1</v>
      </c>
      <c r="J5687" s="2">
        <v>1</v>
      </c>
      <c r="K5687" s="2">
        <v>1</v>
      </c>
    </row>
    <row r="5688" spans="1:11" hidden="1">
      <c r="A5688" t="s">
        <v>297</v>
      </c>
      <c r="B5688" t="s">
        <v>377</v>
      </c>
      <c r="C5688" t="s">
        <v>280</v>
      </c>
      <c r="D5688" s="2">
        <v>1</v>
      </c>
      <c r="E5688" s="2">
        <v>1</v>
      </c>
      <c r="F5688" s="2">
        <v>1</v>
      </c>
      <c r="G5688" s="2">
        <v>1</v>
      </c>
      <c r="H5688" s="2">
        <v>1</v>
      </c>
      <c r="I5688" s="2">
        <v>1</v>
      </c>
      <c r="J5688" s="2">
        <v>1</v>
      </c>
      <c r="K5688" s="2">
        <v>1</v>
      </c>
    </row>
    <row r="5689" spans="1:11" hidden="1">
      <c r="A5689" t="s">
        <v>297</v>
      </c>
      <c r="B5689" t="s">
        <v>377</v>
      </c>
      <c r="C5689" t="s">
        <v>277</v>
      </c>
      <c r="D5689" s="2">
        <v>1</v>
      </c>
      <c r="E5689" s="2">
        <v>1</v>
      </c>
      <c r="F5689" s="2">
        <v>1</v>
      </c>
      <c r="G5689" s="2">
        <v>1</v>
      </c>
      <c r="H5689" s="2">
        <v>1</v>
      </c>
      <c r="I5689" s="2">
        <v>1</v>
      </c>
      <c r="J5689" s="2">
        <v>1</v>
      </c>
      <c r="K5689" s="2">
        <v>1</v>
      </c>
    </row>
    <row r="5690" spans="1:11" hidden="1">
      <c r="A5690" t="s">
        <v>297</v>
      </c>
      <c r="B5690" t="s">
        <v>377</v>
      </c>
      <c r="C5690" t="s">
        <v>281</v>
      </c>
      <c r="D5690" s="2">
        <v>1</v>
      </c>
      <c r="E5690" s="2">
        <v>1</v>
      </c>
      <c r="F5690" s="2">
        <v>1</v>
      </c>
      <c r="G5690" s="2">
        <v>1</v>
      </c>
      <c r="H5690" s="2">
        <v>1</v>
      </c>
      <c r="I5690" s="2">
        <v>1</v>
      </c>
      <c r="J5690" s="2">
        <v>1</v>
      </c>
      <c r="K5690" s="2">
        <v>1</v>
      </c>
    </row>
    <row r="5691" spans="1:11" hidden="1">
      <c r="A5691" t="s">
        <v>297</v>
      </c>
      <c r="B5691" t="s">
        <v>377</v>
      </c>
      <c r="C5691" t="s">
        <v>282</v>
      </c>
      <c r="D5691" s="2">
        <v>1</v>
      </c>
      <c r="E5691" s="2">
        <v>1</v>
      </c>
      <c r="F5691" s="2">
        <v>1</v>
      </c>
      <c r="G5691" s="2">
        <v>1</v>
      </c>
      <c r="H5691" s="2">
        <v>1</v>
      </c>
      <c r="I5691" s="2">
        <v>1</v>
      </c>
      <c r="J5691" s="2">
        <v>1</v>
      </c>
      <c r="K5691" s="2">
        <v>1</v>
      </c>
    </row>
    <row r="5692" spans="1:11" hidden="1">
      <c r="A5692" t="s">
        <v>297</v>
      </c>
      <c r="B5692" t="s">
        <v>377</v>
      </c>
      <c r="C5692" t="s">
        <v>283</v>
      </c>
      <c r="D5692" s="2">
        <v>1</v>
      </c>
      <c r="E5692" s="2">
        <v>1</v>
      </c>
      <c r="F5692" s="2">
        <v>1</v>
      </c>
      <c r="G5692" s="2">
        <v>1</v>
      </c>
      <c r="H5692" s="2">
        <v>1</v>
      </c>
      <c r="I5692" s="2">
        <v>1</v>
      </c>
      <c r="J5692" s="2">
        <v>1</v>
      </c>
      <c r="K5692" s="2">
        <v>1</v>
      </c>
    </row>
    <row r="5693" spans="1:11" hidden="1">
      <c r="A5693" t="s">
        <v>297</v>
      </c>
      <c r="B5693" t="s">
        <v>377</v>
      </c>
      <c r="C5693" t="s">
        <v>284</v>
      </c>
      <c r="D5693" s="2">
        <v>1</v>
      </c>
      <c r="E5693" s="2">
        <v>1</v>
      </c>
      <c r="F5693" s="2">
        <v>1</v>
      </c>
      <c r="G5693" s="2">
        <v>1</v>
      </c>
      <c r="H5693" s="2">
        <v>1</v>
      </c>
      <c r="I5693" s="2">
        <v>1</v>
      </c>
      <c r="J5693" s="2">
        <v>1</v>
      </c>
      <c r="K5693" s="2">
        <v>1</v>
      </c>
    </row>
    <row r="5694" spans="1:11" hidden="1">
      <c r="A5694" t="s">
        <v>297</v>
      </c>
      <c r="B5694" t="s">
        <v>377</v>
      </c>
      <c r="C5694" t="s">
        <v>285</v>
      </c>
      <c r="D5694" s="2">
        <v>1</v>
      </c>
      <c r="E5694" s="2">
        <v>1</v>
      </c>
      <c r="F5694" s="2">
        <v>1</v>
      </c>
      <c r="G5694" s="2">
        <v>1</v>
      </c>
      <c r="H5694" s="2">
        <v>1</v>
      </c>
      <c r="I5694" s="2">
        <v>1</v>
      </c>
      <c r="J5694" s="2">
        <v>1</v>
      </c>
      <c r="K5694" s="2">
        <v>1</v>
      </c>
    </row>
    <row r="5695" spans="1:11" hidden="1">
      <c r="A5695" t="s">
        <v>297</v>
      </c>
      <c r="B5695" t="s">
        <v>377</v>
      </c>
      <c r="C5695" t="s">
        <v>286</v>
      </c>
      <c r="D5695" s="2">
        <v>1</v>
      </c>
      <c r="E5695" s="2">
        <v>1</v>
      </c>
      <c r="F5695" s="2">
        <v>1</v>
      </c>
      <c r="G5695" s="2">
        <v>1</v>
      </c>
      <c r="H5695" s="2">
        <v>1</v>
      </c>
      <c r="I5695" s="2">
        <v>1</v>
      </c>
      <c r="J5695" s="2">
        <v>1</v>
      </c>
      <c r="K5695" s="2">
        <v>1</v>
      </c>
    </row>
    <row r="5696" spans="1:11" hidden="1">
      <c r="A5696" t="s">
        <v>297</v>
      </c>
      <c r="B5696" t="s">
        <v>377</v>
      </c>
      <c r="C5696" t="s">
        <v>287</v>
      </c>
      <c r="D5696" s="2">
        <v>1</v>
      </c>
      <c r="E5696" s="2">
        <v>1</v>
      </c>
      <c r="F5696" s="2">
        <v>1</v>
      </c>
      <c r="G5696" s="2">
        <v>1</v>
      </c>
      <c r="H5696" s="2">
        <v>1</v>
      </c>
      <c r="I5696" s="2">
        <v>1</v>
      </c>
      <c r="J5696" s="2">
        <v>1</v>
      </c>
      <c r="K5696" s="2">
        <v>1</v>
      </c>
    </row>
    <row r="5697" spans="1:11" hidden="1">
      <c r="A5697" t="s">
        <v>297</v>
      </c>
      <c r="B5697" t="s">
        <v>377</v>
      </c>
      <c r="C5697" t="s">
        <v>288</v>
      </c>
      <c r="D5697" s="2">
        <v>1</v>
      </c>
      <c r="E5697" s="2">
        <v>1</v>
      </c>
      <c r="F5697" s="2">
        <v>1</v>
      </c>
      <c r="G5697" s="2">
        <v>1</v>
      </c>
      <c r="H5697" s="2">
        <v>1</v>
      </c>
      <c r="I5697" s="2">
        <v>1</v>
      </c>
      <c r="J5697" s="2">
        <v>1</v>
      </c>
      <c r="K5697" s="2">
        <v>1</v>
      </c>
    </row>
    <row r="5698" spans="1:11" hidden="1">
      <c r="A5698" t="s">
        <v>297</v>
      </c>
      <c r="B5698" t="s">
        <v>377</v>
      </c>
      <c r="C5698" t="s">
        <v>289</v>
      </c>
      <c r="D5698" s="2">
        <v>1</v>
      </c>
      <c r="E5698" s="2">
        <v>1</v>
      </c>
      <c r="F5698" s="2">
        <v>1</v>
      </c>
      <c r="G5698" s="2">
        <v>1</v>
      </c>
      <c r="H5698" s="2">
        <v>1</v>
      </c>
      <c r="I5698" s="2">
        <v>1</v>
      </c>
      <c r="J5698" s="2">
        <v>1</v>
      </c>
      <c r="K5698" s="2">
        <v>1</v>
      </c>
    </row>
    <row r="5699" spans="1:11" hidden="1">
      <c r="A5699" t="s">
        <v>297</v>
      </c>
      <c r="B5699" t="s">
        <v>377</v>
      </c>
      <c r="C5699" t="s">
        <v>290</v>
      </c>
      <c r="D5699" s="2">
        <v>1</v>
      </c>
      <c r="E5699" s="2">
        <v>1</v>
      </c>
      <c r="F5699" s="2">
        <v>1</v>
      </c>
      <c r="G5699" s="2">
        <v>1</v>
      </c>
      <c r="H5699" s="2">
        <v>1</v>
      </c>
      <c r="I5699" s="2">
        <v>1</v>
      </c>
      <c r="J5699" s="2">
        <v>1</v>
      </c>
      <c r="K5699" s="2">
        <v>1</v>
      </c>
    </row>
    <row r="5700" spans="1:11" hidden="1">
      <c r="A5700" t="s">
        <v>297</v>
      </c>
      <c r="B5700" t="s">
        <v>377</v>
      </c>
      <c r="C5700" t="s">
        <v>291</v>
      </c>
      <c r="D5700" s="2">
        <v>1</v>
      </c>
      <c r="E5700" s="2">
        <v>1</v>
      </c>
      <c r="F5700" s="2">
        <v>1</v>
      </c>
      <c r="G5700" s="2">
        <v>1</v>
      </c>
      <c r="H5700" s="2">
        <v>1</v>
      </c>
      <c r="I5700" s="2">
        <v>1</v>
      </c>
      <c r="J5700" s="2">
        <v>1</v>
      </c>
      <c r="K5700" s="2">
        <v>1</v>
      </c>
    </row>
    <row r="5701" spans="1:11" hidden="1">
      <c r="A5701" t="s">
        <v>297</v>
      </c>
      <c r="B5701" t="s">
        <v>377</v>
      </c>
      <c r="C5701" t="s">
        <v>292</v>
      </c>
      <c r="D5701" s="2">
        <v>1</v>
      </c>
      <c r="E5701" s="2">
        <v>1</v>
      </c>
      <c r="F5701" s="2">
        <v>1</v>
      </c>
      <c r="G5701" s="2">
        <v>1</v>
      </c>
      <c r="H5701" s="2">
        <v>1</v>
      </c>
      <c r="I5701" s="2">
        <v>1</v>
      </c>
      <c r="J5701" s="2">
        <v>1</v>
      </c>
      <c r="K5701" s="2">
        <v>1</v>
      </c>
    </row>
    <row r="5702" spans="1:11" hidden="1">
      <c r="A5702" t="s">
        <v>297</v>
      </c>
      <c r="B5702" t="s">
        <v>368</v>
      </c>
      <c r="C5702" t="s">
        <v>278</v>
      </c>
      <c r="D5702">
        <v>1</v>
      </c>
      <c r="E5702">
        <v>1</v>
      </c>
      <c r="F5702">
        <v>1</v>
      </c>
      <c r="G5702">
        <v>1</v>
      </c>
      <c r="H5702">
        <v>1</v>
      </c>
      <c r="I5702">
        <v>1</v>
      </c>
      <c r="J5702">
        <v>1</v>
      </c>
      <c r="K5702">
        <v>1</v>
      </c>
    </row>
    <row r="5703" spans="1:11" hidden="1">
      <c r="A5703" t="s">
        <v>297</v>
      </c>
      <c r="B5703" t="s">
        <v>368</v>
      </c>
      <c r="C5703" t="s">
        <v>279</v>
      </c>
      <c r="D5703">
        <v>1</v>
      </c>
      <c r="E5703">
        <v>1</v>
      </c>
      <c r="F5703">
        <v>1</v>
      </c>
      <c r="G5703">
        <v>1</v>
      </c>
      <c r="H5703">
        <v>1</v>
      </c>
      <c r="I5703">
        <v>1</v>
      </c>
      <c r="J5703">
        <v>1</v>
      </c>
      <c r="K5703">
        <v>1</v>
      </c>
    </row>
    <row r="5704" spans="1:11" hidden="1">
      <c r="A5704" t="s">
        <v>297</v>
      </c>
      <c r="B5704" t="s">
        <v>368</v>
      </c>
      <c r="C5704" t="s">
        <v>280</v>
      </c>
      <c r="D5704">
        <v>1</v>
      </c>
      <c r="E5704">
        <v>1</v>
      </c>
      <c r="F5704">
        <v>1</v>
      </c>
      <c r="G5704">
        <v>1</v>
      </c>
      <c r="H5704">
        <v>1</v>
      </c>
      <c r="I5704">
        <v>1</v>
      </c>
      <c r="J5704">
        <v>1</v>
      </c>
      <c r="K5704">
        <v>1</v>
      </c>
    </row>
    <row r="5705" spans="1:11" hidden="1">
      <c r="A5705" t="s">
        <v>297</v>
      </c>
      <c r="B5705" t="s">
        <v>368</v>
      </c>
      <c r="C5705" t="s">
        <v>277</v>
      </c>
      <c r="D5705">
        <v>1</v>
      </c>
      <c r="E5705">
        <v>1</v>
      </c>
      <c r="F5705">
        <v>1</v>
      </c>
      <c r="G5705">
        <v>1</v>
      </c>
      <c r="H5705">
        <v>1</v>
      </c>
      <c r="I5705">
        <v>1</v>
      </c>
      <c r="J5705">
        <v>1</v>
      </c>
      <c r="K5705">
        <v>1</v>
      </c>
    </row>
    <row r="5706" spans="1:11" hidden="1">
      <c r="A5706" t="s">
        <v>297</v>
      </c>
      <c r="B5706" t="s">
        <v>368</v>
      </c>
      <c r="C5706" t="s">
        <v>281</v>
      </c>
      <c r="D5706">
        <v>1</v>
      </c>
      <c r="E5706">
        <v>1</v>
      </c>
      <c r="F5706">
        <v>1</v>
      </c>
      <c r="G5706">
        <v>1</v>
      </c>
      <c r="H5706">
        <v>1</v>
      </c>
      <c r="I5706">
        <v>1</v>
      </c>
      <c r="J5706">
        <v>1</v>
      </c>
      <c r="K5706">
        <v>1</v>
      </c>
    </row>
    <row r="5707" spans="1:11" hidden="1">
      <c r="A5707" t="s">
        <v>297</v>
      </c>
      <c r="B5707" t="s">
        <v>368</v>
      </c>
      <c r="C5707" t="s">
        <v>282</v>
      </c>
      <c r="D5707">
        <v>1</v>
      </c>
      <c r="E5707">
        <v>1</v>
      </c>
      <c r="F5707">
        <v>1</v>
      </c>
      <c r="G5707">
        <v>1</v>
      </c>
      <c r="H5707">
        <v>1</v>
      </c>
      <c r="I5707">
        <v>1</v>
      </c>
      <c r="J5707">
        <v>1</v>
      </c>
      <c r="K5707">
        <v>1</v>
      </c>
    </row>
    <row r="5708" spans="1:11" hidden="1">
      <c r="A5708" t="s">
        <v>297</v>
      </c>
      <c r="B5708" t="s">
        <v>368</v>
      </c>
      <c r="C5708" t="s">
        <v>283</v>
      </c>
      <c r="D5708">
        <v>1</v>
      </c>
      <c r="E5708">
        <v>1</v>
      </c>
      <c r="F5708">
        <v>1</v>
      </c>
      <c r="G5708">
        <v>1</v>
      </c>
      <c r="H5708">
        <v>1</v>
      </c>
      <c r="I5708">
        <v>1</v>
      </c>
      <c r="J5708">
        <v>1</v>
      </c>
      <c r="K5708">
        <v>1</v>
      </c>
    </row>
    <row r="5709" spans="1:11" hidden="1">
      <c r="A5709" t="s">
        <v>297</v>
      </c>
      <c r="B5709" t="s">
        <v>368</v>
      </c>
      <c r="C5709" t="s">
        <v>284</v>
      </c>
      <c r="D5709">
        <v>1</v>
      </c>
      <c r="E5709">
        <v>1</v>
      </c>
      <c r="F5709">
        <v>1</v>
      </c>
      <c r="G5709">
        <v>1</v>
      </c>
      <c r="H5709">
        <v>1</v>
      </c>
      <c r="I5709">
        <v>1</v>
      </c>
      <c r="J5709">
        <v>1</v>
      </c>
      <c r="K5709">
        <v>1</v>
      </c>
    </row>
    <row r="5710" spans="1:11" hidden="1">
      <c r="A5710" t="s">
        <v>297</v>
      </c>
      <c r="B5710" t="s">
        <v>368</v>
      </c>
      <c r="C5710" t="s">
        <v>285</v>
      </c>
      <c r="D5710">
        <v>1</v>
      </c>
      <c r="E5710">
        <v>1</v>
      </c>
      <c r="F5710">
        <v>1</v>
      </c>
      <c r="G5710">
        <v>1</v>
      </c>
      <c r="H5710">
        <v>1</v>
      </c>
      <c r="I5710">
        <v>1</v>
      </c>
      <c r="J5710">
        <v>1</v>
      </c>
      <c r="K5710">
        <v>1</v>
      </c>
    </row>
    <row r="5711" spans="1:11" hidden="1">
      <c r="A5711" t="s">
        <v>297</v>
      </c>
      <c r="B5711" t="s">
        <v>368</v>
      </c>
      <c r="C5711" t="s">
        <v>286</v>
      </c>
      <c r="D5711">
        <v>1</v>
      </c>
      <c r="E5711">
        <v>1</v>
      </c>
      <c r="F5711">
        <v>1</v>
      </c>
      <c r="G5711">
        <v>1</v>
      </c>
      <c r="H5711">
        <v>1</v>
      </c>
      <c r="I5711">
        <v>1</v>
      </c>
      <c r="J5711">
        <v>1</v>
      </c>
      <c r="K5711">
        <v>1</v>
      </c>
    </row>
    <row r="5712" spans="1:11" hidden="1">
      <c r="A5712" t="s">
        <v>297</v>
      </c>
      <c r="B5712" t="s">
        <v>368</v>
      </c>
      <c r="C5712" t="s">
        <v>287</v>
      </c>
      <c r="D5712">
        <v>1</v>
      </c>
      <c r="E5712">
        <v>1</v>
      </c>
      <c r="F5712">
        <v>1</v>
      </c>
      <c r="G5712">
        <v>1</v>
      </c>
      <c r="H5712">
        <v>1</v>
      </c>
      <c r="I5712">
        <v>1</v>
      </c>
      <c r="J5712">
        <v>1</v>
      </c>
      <c r="K5712">
        <v>1</v>
      </c>
    </row>
    <row r="5713" spans="1:11" hidden="1">
      <c r="A5713" t="s">
        <v>297</v>
      </c>
      <c r="B5713" t="s">
        <v>368</v>
      </c>
      <c r="C5713" t="s">
        <v>288</v>
      </c>
      <c r="D5713">
        <v>1</v>
      </c>
      <c r="E5713">
        <v>1</v>
      </c>
      <c r="F5713">
        <v>1</v>
      </c>
      <c r="G5713">
        <v>1</v>
      </c>
      <c r="H5713">
        <v>1</v>
      </c>
      <c r="I5713">
        <v>1</v>
      </c>
      <c r="J5713">
        <v>1</v>
      </c>
      <c r="K5713">
        <v>1</v>
      </c>
    </row>
    <row r="5714" spans="1:11" hidden="1">
      <c r="A5714" t="s">
        <v>297</v>
      </c>
      <c r="B5714" t="s">
        <v>368</v>
      </c>
      <c r="C5714" t="s">
        <v>289</v>
      </c>
      <c r="D5714">
        <v>1</v>
      </c>
      <c r="E5714">
        <v>1</v>
      </c>
      <c r="F5714">
        <v>1</v>
      </c>
      <c r="G5714">
        <v>1</v>
      </c>
      <c r="H5714">
        <v>1</v>
      </c>
      <c r="I5714">
        <v>1</v>
      </c>
      <c r="J5714">
        <v>1</v>
      </c>
      <c r="K5714">
        <v>1</v>
      </c>
    </row>
    <row r="5715" spans="1:11" hidden="1">
      <c r="A5715" t="s">
        <v>297</v>
      </c>
      <c r="B5715" t="s">
        <v>368</v>
      </c>
      <c r="C5715" t="s">
        <v>290</v>
      </c>
      <c r="D5715">
        <v>1</v>
      </c>
      <c r="E5715">
        <v>1</v>
      </c>
      <c r="F5715">
        <v>1</v>
      </c>
      <c r="G5715">
        <v>1</v>
      </c>
      <c r="H5715">
        <v>1</v>
      </c>
      <c r="I5715">
        <v>1</v>
      </c>
      <c r="J5715">
        <v>1</v>
      </c>
      <c r="K5715">
        <v>1</v>
      </c>
    </row>
    <row r="5716" spans="1:11" hidden="1">
      <c r="A5716" t="s">
        <v>297</v>
      </c>
      <c r="B5716" t="s">
        <v>368</v>
      </c>
      <c r="C5716" t="s">
        <v>291</v>
      </c>
      <c r="D5716">
        <v>1</v>
      </c>
      <c r="E5716">
        <v>1</v>
      </c>
      <c r="F5716">
        <v>1</v>
      </c>
      <c r="G5716">
        <v>1</v>
      </c>
      <c r="H5716">
        <v>1</v>
      </c>
      <c r="I5716">
        <v>1</v>
      </c>
      <c r="J5716">
        <v>1</v>
      </c>
      <c r="K5716">
        <v>1</v>
      </c>
    </row>
    <row r="5717" spans="1:11" hidden="1">
      <c r="A5717" t="s">
        <v>297</v>
      </c>
      <c r="B5717" t="s">
        <v>368</v>
      </c>
      <c r="C5717" t="s">
        <v>292</v>
      </c>
      <c r="D5717">
        <v>1</v>
      </c>
      <c r="E5717">
        <v>1</v>
      </c>
      <c r="F5717">
        <v>1</v>
      </c>
      <c r="G5717">
        <v>1</v>
      </c>
      <c r="H5717">
        <v>1</v>
      </c>
      <c r="I5717">
        <v>1</v>
      </c>
      <c r="J5717">
        <v>1</v>
      </c>
      <c r="K5717">
        <v>1</v>
      </c>
    </row>
    <row r="5718" spans="1:11" hidden="1">
      <c r="A5718" t="s">
        <v>297</v>
      </c>
      <c r="B5718" t="s">
        <v>369</v>
      </c>
      <c r="C5718" t="s">
        <v>278</v>
      </c>
      <c r="D5718">
        <v>1</v>
      </c>
      <c r="E5718">
        <v>1</v>
      </c>
      <c r="F5718">
        <v>1</v>
      </c>
      <c r="G5718">
        <v>1</v>
      </c>
      <c r="H5718">
        <v>1</v>
      </c>
      <c r="I5718">
        <v>1</v>
      </c>
      <c r="J5718">
        <v>1</v>
      </c>
      <c r="K5718">
        <v>1</v>
      </c>
    </row>
    <row r="5719" spans="1:11" hidden="1">
      <c r="A5719" t="s">
        <v>297</v>
      </c>
      <c r="B5719" t="s">
        <v>369</v>
      </c>
      <c r="C5719" t="s">
        <v>279</v>
      </c>
      <c r="D5719">
        <v>1</v>
      </c>
      <c r="E5719">
        <v>1</v>
      </c>
      <c r="F5719">
        <v>1</v>
      </c>
      <c r="G5719">
        <v>1</v>
      </c>
      <c r="H5719">
        <v>1</v>
      </c>
      <c r="I5719">
        <v>1</v>
      </c>
      <c r="J5719">
        <v>1</v>
      </c>
      <c r="K5719">
        <v>1</v>
      </c>
    </row>
    <row r="5720" spans="1:11" hidden="1">
      <c r="A5720" t="s">
        <v>297</v>
      </c>
      <c r="B5720" t="s">
        <v>369</v>
      </c>
      <c r="C5720" t="s">
        <v>280</v>
      </c>
      <c r="D5720">
        <v>1</v>
      </c>
      <c r="E5720">
        <v>1</v>
      </c>
      <c r="F5720">
        <v>1</v>
      </c>
      <c r="G5720">
        <v>1</v>
      </c>
      <c r="H5720">
        <v>1</v>
      </c>
      <c r="I5720">
        <v>1</v>
      </c>
      <c r="J5720">
        <v>1</v>
      </c>
      <c r="K5720">
        <v>1</v>
      </c>
    </row>
    <row r="5721" spans="1:11" hidden="1">
      <c r="A5721" t="s">
        <v>297</v>
      </c>
      <c r="B5721" t="s">
        <v>369</v>
      </c>
      <c r="C5721" t="s">
        <v>277</v>
      </c>
      <c r="D5721">
        <v>1</v>
      </c>
      <c r="E5721">
        <v>1</v>
      </c>
      <c r="F5721">
        <v>1</v>
      </c>
      <c r="G5721">
        <v>1</v>
      </c>
      <c r="H5721">
        <v>1</v>
      </c>
      <c r="I5721">
        <v>1</v>
      </c>
      <c r="J5721">
        <v>1</v>
      </c>
      <c r="K5721">
        <v>1</v>
      </c>
    </row>
    <row r="5722" spans="1:11" hidden="1">
      <c r="A5722" t="s">
        <v>297</v>
      </c>
      <c r="B5722" t="s">
        <v>369</v>
      </c>
      <c r="C5722" t="s">
        <v>281</v>
      </c>
      <c r="D5722">
        <v>1</v>
      </c>
      <c r="E5722">
        <v>1</v>
      </c>
      <c r="F5722">
        <v>1</v>
      </c>
      <c r="G5722">
        <v>1</v>
      </c>
      <c r="H5722">
        <v>1</v>
      </c>
      <c r="I5722">
        <v>1</v>
      </c>
      <c r="J5722">
        <v>1</v>
      </c>
      <c r="K5722">
        <v>1</v>
      </c>
    </row>
    <row r="5723" spans="1:11" hidden="1">
      <c r="A5723" t="s">
        <v>297</v>
      </c>
      <c r="B5723" t="s">
        <v>369</v>
      </c>
      <c r="C5723" t="s">
        <v>282</v>
      </c>
      <c r="D5723">
        <v>1</v>
      </c>
      <c r="E5723">
        <v>1</v>
      </c>
      <c r="F5723">
        <v>1</v>
      </c>
      <c r="G5723">
        <v>1</v>
      </c>
      <c r="H5723">
        <v>1</v>
      </c>
      <c r="I5723">
        <v>1</v>
      </c>
      <c r="J5723">
        <v>1</v>
      </c>
      <c r="K5723">
        <v>1</v>
      </c>
    </row>
    <row r="5724" spans="1:11" hidden="1">
      <c r="A5724" t="s">
        <v>297</v>
      </c>
      <c r="B5724" t="s">
        <v>369</v>
      </c>
      <c r="C5724" t="s">
        <v>283</v>
      </c>
      <c r="D5724">
        <v>1</v>
      </c>
      <c r="E5724">
        <v>1</v>
      </c>
      <c r="F5724">
        <v>1</v>
      </c>
      <c r="G5724">
        <v>1</v>
      </c>
      <c r="H5724">
        <v>1</v>
      </c>
      <c r="I5724">
        <v>1</v>
      </c>
      <c r="J5724">
        <v>1</v>
      </c>
      <c r="K5724">
        <v>1</v>
      </c>
    </row>
    <row r="5725" spans="1:11" hidden="1">
      <c r="A5725" t="s">
        <v>297</v>
      </c>
      <c r="B5725" t="s">
        <v>369</v>
      </c>
      <c r="C5725" t="s">
        <v>284</v>
      </c>
      <c r="D5725">
        <v>1</v>
      </c>
      <c r="E5725">
        <v>1</v>
      </c>
      <c r="F5725">
        <v>1</v>
      </c>
      <c r="G5725">
        <v>1</v>
      </c>
      <c r="H5725">
        <v>1</v>
      </c>
      <c r="I5725">
        <v>1</v>
      </c>
      <c r="J5725">
        <v>1</v>
      </c>
      <c r="K5725">
        <v>1</v>
      </c>
    </row>
    <row r="5726" spans="1:11" hidden="1">
      <c r="A5726" t="s">
        <v>297</v>
      </c>
      <c r="B5726" t="s">
        <v>369</v>
      </c>
      <c r="C5726" t="s">
        <v>285</v>
      </c>
      <c r="D5726">
        <v>1</v>
      </c>
      <c r="E5726">
        <v>1</v>
      </c>
      <c r="F5726">
        <v>1</v>
      </c>
      <c r="G5726">
        <v>1</v>
      </c>
      <c r="H5726">
        <v>1</v>
      </c>
      <c r="I5726">
        <v>1</v>
      </c>
      <c r="J5726">
        <v>1</v>
      </c>
      <c r="K5726">
        <v>1</v>
      </c>
    </row>
    <row r="5727" spans="1:11" hidden="1">
      <c r="A5727" t="s">
        <v>297</v>
      </c>
      <c r="B5727" t="s">
        <v>369</v>
      </c>
      <c r="C5727" t="s">
        <v>286</v>
      </c>
      <c r="D5727">
        <v>1</v>
      </c>
      <c r="E5727">
        <v>1</v>
      </c>
      <c r="F5727">
        <v>1</v>
      </c>
      <c r="G5727">
        <v>1</v>
      </c>
      <c r="H5727">
        <v>1</v>
      </c>
      <c r="I5727">
        <v>1</v>
      </c>
      <c r="J5727">
        <v>1</v>
      </c>
      <c r="K5727">
        <v>1</v>
      </c>
    </row>
    <row r="5728" spans="1:11" hidden="1">
      <c r="A5728" t="s">
        <v>297</v>
      </c>
      <c r="B5728" t="s">
        <v>369</v>
      </c>
      <c r="C5728" t="s">
        <v>287</v>
      </c>
      <c r="D5728">
        <v>1</v>
      </c>
      <c r="E5728">
        <v>1</v>
      </c>
      <c r="F5728">
        <v>1</v>
      </c>
      <c r="G5728">
        <v>1</v>
      </c>
      <c r="H5728">
        <v>1</v>
      </c>
      <c r="I5728">
        <v>1</v>
      </c>
      <c r="J5728">
        <v>1</v>
      </c>
      <c r="K5728">
        <v>1</v>
      </c>
    </row>
    <row r="5729" spans="1:11" hidden="1">
      <c r="A5729" t="s">
        <v>297</v>
      </c>
      <c r="B5729" t="s">
        <v>369</v>
      </c>
      <c r="C5729" t="s">
        <v>288</v>
      </c>
      <c r="D5729">
        <v>1</v>
      </c>
      <c r="E5729">
        <v>1</v>
      </c>
      <c r="F5729">
        <v>1</v>
      </c>
      <c r="G5729">
        <v>1</v>
      </c>
      <c r="H5729">
        <v>1</v>
      </c>
      <c r="I5729">
        <v>1</v>
      </c>
      <c r="J5729">
        <v>1</v>
      </c>
      <c r="K5729">
        <v>1</v>
      </c>
    </row>
    <row r="5730" spans="1:11" hidden="1">
      <c r="A5730" t="s">
        <v>297</v>
      </c>
      <c r="B5730" t="s">
        <v>369</v>
      </c>
      <c r="C5730" t="s">
        <v>289</v>
      </c>
      <c r="D5730">
        <v>1</v>
      </c>
      <c r="E5730">
        <v>1</v>
      </c>
      <c r="F5730">
        <v>1</v>
      </c>
      <c r="G5730">
        <v>1</v>
      </c>
      <c r="H5730">
        <v>1</v>
      </c>
      <c r="I5730">
        <v>1</v>
      </c>
      <c r="J5730">
        <v>1</v>
      </c>
      <c r="K5730">
        <v>1</v>
      </c>
    </row>
    <row r="5731" spans="1:11" hidden="1">
      <c r="A5731" t="s">
        <v>297</v>
      </c>
      <c r="B5731" t="s">
        <v>369</v>
      </c>
      <c r="C5731" t="s">
        <v>290</v>
      </c>
      <c r="D5731">
        <v>1</v>
      </c>
      <c r="E5731">
        <v>1</v>
      </c>
      <c r="F5731">
        <v>1</v>
      </c>
      <c r="G5731">
        <v>1</v>
      </c>
      <c r="H5731">
        <v>1</v>
      </c>
      <c r="I5731">
        <v>1</v>
      </c>
      <c r="J5731">
        <v>1</v>
      </c>
      <c r="K5731">
        <v>1</v>
      </c>
    </row>
    <row r="5732" spans="1:11" hidden="1">
      <c r="A5732" t="s">
        <v>297</v>
      </c>
      <c r="B5732" t="s">
        <v>369</v>
      </c>
      <c r="C5732" t="s">
        <v>291</v>
      </c>
      <c r="D5732">
        <v>1</v>
      </c>
      <c r="E5732">
        <v>1</v>
      </c>
      <c r="F5732">
        <v>1</v>
      </c>
      <c r="G5732">
        <v>1</v>
      </c>
      <c r="H5732">
        <v>1</v>
      </c>
      <c r="I5732">
        <v>1</v>
      </c>
      <c r="J5732">
        <v>1</v>
      </c>
      <c r="K5732">
        <v>1</v>
      </c>
    </row>
    <row r="5733" spans="1:11" hidden="1">
      <c r="A5733" t="s">
        <v>297</v>
      </c>
      <c r="B5733" t="s">
        <v>369</v>
      </c>
      <c r="C5733" t="s">
        <v>292</v>
      </c>
      <c r="D5733">
        <v>1</v>
      </c>
      <c r="E5733">
        <v>1</v>
      </c>
      <c r="F5733">
        <v>1</v>
      </c>
      <c r="G5733">
        <v>1</v>
      </c>
      <c r="H5733">
        <v>1</v>
      </c>
      <c r="I5733">
        <v>1</v>
      </c>
      <c r="J5733">
        <v>1</v>
      </c>
      <c r="K5733">
        <v>1</v>
      </c>
    </row>
    <row r="5734" spans="1:11" hidden="1">
      <c r="A5734" t="s">
        <v>297</v>
      </c>
      <c r="B5734" t="s">
        <v>363</v>
      </c>
      <c r="C5734" t="s">
        <v>278</v>
      </c>
      <c r="D5734">
        <v>1</v>
      </c>
      <c r="E5734">
        <v>1</v>
      </c>
      <c r="F5734">
        <v>1</v>
      </c>
      <c r="G5734">
        <v>1</v>
      </c>
      <c r="H5734">
        <v>1</v>
      </c>
      <c r="I5734">
        <v>1</v>
      </c>
      <c r="J5734">
        <v>1</v>
      </c>
      <c r="K5734">
        <v>1</v>
      </c>
    </row>
    <row r="5735" spans="1:11" hidden="1">
      <c r="A5735" t="s">
        <v>297</v>
      </c>
      <c r="B5735" t="s">
        <v>363</v>
      </c>
      <c r="C5735" t="s">
        <v>279</v>
      </c>
      <c r="D5735">
        <v>1</v>
      </c>
      <c r="E5735">
        <v>1</v>
      </c>
      <c r="F5735">
        <v>1</v>
      </c>
      <c r="G5735">
        <v>1</v>
      </c>
      <c r="H5735">
        <v>1</v>
      </c>
      <c r="I5735">
        <v>1</v>
      </c>
      <c r="J5735">
        <v>1</v>
      </c>
      <c r="K5735">
        <v>1</v>
      </c>
    </row>
    <row r="5736" spans="1:11" hidden="1">
      <c r="A5736" t="s">
        <v>297</v>
      </c>
      <c r="B5736" t="s">
        <v>363</v>
      </c>
      <c r="C5736" t="s">
        <v>280</v>
      </c>
      <c r="D5736">
        <v>1</v>
      </c>
      <c r="E5736">
        <v>1</v>
      </c>
      <c r="F5736">
        <v>1</v>
      </c>
      <c r="G5736">
        <v>1</v>
      </c>
      <c r="H5736">
        <v>1</v>
      </c>
      <c r="I5736">
        <v>1</v>
      </c>
      <c r="J5736">
        <v>1</v>
      </c>
      <c r="K5736">
        <v>1</v>
      </c>
    </row>
    <row r="5737" spans="1:11" hidden="1">
      <c r="A5737" t="s">
        <v>297</v>
      </c>
      <c r="B5737" t="s">
        <v>363</v>
      </c>
      <c r="C5737" t="s">
        <v>277</v>
      </c>
      <c r="D5737">
        <v>1</v>
      </c>
      <c r="E5737">
        <v>1</v>
      </c>
      <c r="F5737">
        <v>1</v>
      </c>
      <c r="G5737">
        <v>1</v>
      </c>
      <c r="H5737">
        <v>1</v>
      </c>
      <c r="I5737">
        <v>1</v>
      </c>
      <c r="J5737">
        <v>1</v>
      </c>
      <c r="K5737">
        <v>1</v>
      </c>
    </row>
    <row r="5738" spans="1:11" hidden="1">
      <c r="A5738" t="s">
        <v>297</v>
      </c>
      <c r="B5738" t="s">
        <v>363</v>
      </c>
      <c r="C5738" t="s">
        <v>281</v>
      </c>
      <c r="D5738">
        <v>1</v>
      </c>
      <c r="E5738">
        <v>1</v>
      </c>
      <c r="F5738">
        <v>1</v>
      </c>
      <c r="G5738">
        <v>1</v>
      </c>
      <c r="H5738">
        <v>1</v>
      </c>
      <c r="I5738">
        <v>1</v>
      </c>
      <c r="J5738">
        <v>1</v>
      </c>
      <c r="K5738">
        <v>1</v>
      </c>
    </row>
    <row r="5739" spans="1:11" hidden="1">
      <c r="A5739" t="s">
        <v>297</v>
      </c>
      <c r="B5739" t="s">
        <v>363</v>
      </c>
      <c r="C5739" t="s">
        <v>282</v>
      </c>
      <c r="D5739">
        <v>1</v>
      </c>
      <c r="E5739">
        <v>1</v>
      </c>
      <c r="F5739">
        <v>1</v>
      </c>
      <c r="G5739">
        <v>1</v>
      </c>
      <c r="H5739">
        <v>1</v>
      </c>
      <c r="I5739">
        <v>1</v>
      </c>
      <c r="J5739">
        <v>1</v>
      </c>
      <c r="K5739">
        <v>1</v>
      </c>
    </row>
    <row r="5740" spans="1:11" hidden="1">
      <c r="A5740" t="s">
        <v>297</v>
      </c>
      <c r="B5740" t="s">
        <v>363</v>
      </c>
      <c r="C5740" t="s">
        <v>283</v>
      </c>
      <c r="D5740">
        <v>1</v>
      </c>
      <c r="E5740">
        <v>1</v>
      </c>
      <c r="F5740">
        <v>1</v>
      </c>
      <c r="G5740">
        <v>1</v>
      </c>
      <c r="H5740">
        <v>1</v>
      </c>
      <c r="I5740">
        <v>1</v>
      </c>
      <c r="J5740">
        <v>1</v>
      </c>
      <c r="K5740">
        <v>1</v>
      </c>
    </row>
    <row r="5741" spans="1:11" hidden="1">
      <c r="A5741" t="s">
        <v>297</v>
      </c>
      <c r="B5741" t="s">
        <v>363</v>
      </c>
      <c r="C5741" t="s">
        <v>284</v>
      </c>
      <c r="D5741">
        <v>1</v>
      </c>
      <c r="E5741">
        <v>1</v>
      </c>
      <c r="F5741">
        <v>1</v>
      </c>
      <c r="G5741">
        <v>1</v>
      </c>
      <c r="H5741">
        <v>1</v>
      </c>
      <c r="I5741">
        <v>1</v>
      </c>
      <c r="J5741">
        <v>1</v>
      </c>
      <c r="K5741">
        <v>1</v>
      </c>
    </row>
    <row r="5742" spans="1:11" hidden="1">
      <c r="A5742" t="s">
        <v>297</v>
      </c>
      <c r="B5742" t="s">
        <v>363</v>
      </c>
      <c r="C5742" t="s">
        <v>285</v>
      </c>
      <c r="D5742">
        <v>1</v>
      </c>
      <c r="E5742">
        <v>1</v>
      </c>
      <c r="F5742">
        <v>1</v>
      </c>
      <c r="G5742">
        <v>1</v>
      </c>
      <c r="H5742">
        <v>1</v>
      </c>
      <c r="I5742">
        <v>1</v>
      </c>
      <c r="J5742">
        <v>1</v>
      </c>
      <c r="K5742">
        <v>1</v>
      </c>
    </row>
    <row r="5743" spans="1:11" hidden="1">
      <c r="A5743" t="s">
        <v>297</v>
      </c>
      <c r="B5743" t="s">
        <v>363</v>
      </c>
      <c r="C5743" t="s">
        <v>286</v>
      </c>
      <c r="D5743">
        <v>1</v>
      </c>
      <c r="E5743">
        <v>1</v>
      </c>
      <c r="F5743">
        <v>1</v>
      </c>
      <c r="G5743">
        <v>1</v>
      </c>
      <c r="H5743">
        <v>1</v>
      </c>
      <c r="I5743">
        <v>1</v>
      </c>
      <c r="J5743">
        <v>1</v>
      </c>
      <c r="K5743">
        <v>1</v>
      </c>
    </row>
    <row r="5744" spans="1:11" hidden="1">
      <c r="A5744" t="s">
        <v>297</v>
      </c>
      <c r="B5744" t="s">
        <v>363</v>
      </c>
      <c r="C5744" t="s">
        <v>287</v>
      </c>
      <c r="D5744">
        <v>1</v>
      </c>
      <c r="E5744">
        <v>1</v>
      </c>
      <c r="F5744">
        <v>1</v>
      </c>
      <c r="G5744">
        <v>1</v>
      </c>
      <c r="H5744">
        <v>1</v>
      </c>
      <c r="I5744">
        <v>1</v>
      </c>
      <c r="J5744">
        <v>1</v>
      </c>
      <c r="K5744">
        <v>1</v>
      </c>
    </row>
    <row r="5745" spans="1:11" hidden="1">
      <c r="A5745" t="s">
        <v>297</v>
      </c>
      <c r="B5745" t="s">
        <v>363</v>
      </c>
      <c r="C5745" t="s">
        <v>288</v>
      </c>
      <c r="D5745">
        <v>1</v>
      </c>
      <c r="E5745">
        <v>1</v>
      </c>
      <c r="F5745">
        <v>1</v>
      </c>
      <c r="G5745">
        <v>1</v>
      </c>
      <c r="H5745">
        <v>1</v>
      </c>
      <c r="I5745">
        <v>1</v>
      </c>
      <c r="J5745">
        <v>1</v>
      </c>
      <c r="K5745">
        <v>1</v>
      </c>
    </row>
    <row r="5746" spans="1:11" hidden="1">
      <c r="A5746" t="s">
        <v>297</v>
      </c>
      <c r="B5746" t="s">
        <v>363</v>
      </c>
      <c r="C5746" t="s">
        <v>289</v>
      </c>
      <c r="D5746">
        <v>1</v>
      </c>
      <c r="E5746">
        <v>1</v>
      </c>
      <c r="F5746">
        <v>1</v>
      </c>
      <c r="G5746">
        <v>1</v>
      </c>
      <c r="H5746">
        <v>1</v>
      </c>
      <c r="I5746">
        <v>1</v>
      </c>
      <c r="J5746">
        <v>1</v>
      </c>
      <c r="K5746">
        <v>1</v>
      </c>
    </row>
    <row r="5747" spans="1:11" hidden="1">
      <c r="A5747" t="s">
        <v>297</v>
      </c>
      <c r="B5747" t="s">
        <v>363</v>
      </c>
      <c r="C5747" t="s">
        <v>290</v>
      </c>
      <c r="D5747">
        <v>1</v>
      </c>
      <c r="E5747">
        <v>1</v>
      </c>
      <c r="F5747">
        <v>1</v>
      </c>
      <c r="G5747">
        <v>1</v>
      </c>
      <c r="H5747">
        <v>1</v>
      </c>
      <c r="I5747">
        <v>1</v>
      </c>
      <c r="J5747">
        <v>1</v>
      </c>
      <c r="K5747">
        <v>1</v>
      </c>
    </row>
    <row r="5748" spans="1:11" hidden="1">
      <c r="A5748" t="s">
        <v>297</v>
      </c>
      <c r="B5748" t="s">
        <v>363</v>
      </c>
      <c r="C5748" t="s">
        <v>291</v>
      </c>
      <c r="D5748">
        <v>1</v>
      </c>
      <c r="E5748">
        <v>1</v>
      </c>
      <c r="F5748">
        <v>1</v>
      </c>
      <c r="G5748">
        <v>1</v>
      </c>
      <c r="H5748">
        <v>1</v>
      </c>
      <c r="I5748">
        <v>1</v>
      </c>
      <c r="J5748">
        <v>1</v>
      </c>
      <c r="K5748">
        <v>1</v>
      </c>
    </row>
    <row r="5749" spans="1:11" hidden="1">
      <c r="A5749" t="s">
        <v>297</v>
      </c>
      <c r="B5749" t="s">
        <v>363</v>
      </c>
      <c r="C5749" t="s">
        <v>292</v>
      </c>
      <c r="D5749">
        <v>1</v>
      </c>
      <c r="E5749">
        <v>1</v>
      </c>
      <c r="F5749">
        <v>1</v>
      </c>
      <c r="G5749">
        <v>1</v>
      </c>
      <c r="H5749">
        <v>1</v>
      </c>
      <c r="I5749">
        <v>1</v>
      </c>
      <c r="J5749">
        <v>1</v>
      </c>
      <c r="K5749">
        <v>1</v>
      </c>
    </row>
    <row r="5750" spans="1:11" hidden="1">
      <c r="A5750" t="s">
        <v>297</v>
      </c>
      <c r="B5750" t="s">
        <v>240</v>
      </c>
      <c r="C5750" t="s">
        <v>278</v>
      </c>
      <c r="D5750">
        <v>1</v>
      </c>
      <c r="E5750">
        <v>1</v>
      </c>
      <c r="F5750">
        <v>1</v>
      </c>
      <c r="G5750">
        <v>1</v>
      </c>
      <c r="H5750">
        <v>1</v>
      </c>
      <c r="I5750">
        <v>1</v>
      </c>
      <c r="J5750">
        <v>1</v>
      </c>
      <c r="K5750">
        <v>1</v>
      </c>
    </row>
    <row r="5751" spans="1:11" hidden="1">
      <c r="A5751" t="s">
        <v>297</v>
      </c>
      <c r="B5751" t="s">
        <v>240</v>
      </c>
      <c r="C5751" t="s">
        <v>279</v>
      </c>
      <c r="D5751">
        <v>1</v>
      </c>
      <c r="E5751">
        <v>1</v>
      </c>
      <c r="F5751">
        <v>1</v>
      </c>
      <c r="G5751">
        <v>1</v>
      </c>
      <c r="H5751">
        <v>1</v>
      </c>
      <c r="I5751">
        <v>1</v>
      </c>
      <c r="J5751">
        <v>1</v>
      </c>
      <c r="K5751">
        <v>1</v>
      </c>
    </row>
    <row r="5752" spans="1:11" hidden="1">
      <c r="A5752" t="s">
        <v>297</v>
      </c>
      <c r="B5752" t="s">
        <v>240</v>
      </c>
      <c r="C5752" t="s">
        <v>280</v>
      </c>
      <c r="D5752">
        <v>1</v>
      </c>
      <c r="E5752">
        <v>1</v>
      </c>
      <c r="F5752">
        <v>1</v>
      </c>
      <c r="G5752">
        <v>1</v>
      </c>
      <c r="H5752">
        <v>1</v>
      </c>
      <c r="I5752">
        <v>1</v>
      </c>
      <c r="J5752">
        <v>1</v>
      </c>
      <c r="K5752">
        <v>1</v>
      </c>
    </row>
    <row r="5753" spans="1:11" hidden="1">
      <c r="A5753" t="s">
        <v>297</v>
      </c>
      <c r="B5753" t="s">
        <v>240</v>
      </c>
      <c r="C5753" t="s">
        <v>277</v>
      </c>
      <c r="D5753">
        <v>1</v>
      </c>
      <c r="E5753">
        <v>1</v>
      </c>
      <c r="F5753">
        <v>1</v>
      </c>
      <c r="G5753">
        <v>1</v>
      </c>
      <c r="H5753">
        <v>1</v>
      </c>
      <c r="I5753">
        <v>1</v>
      </c>
      <c r="J5753">
        <v>1</v>
      </c>
      <c r="K5753">
        <v>1</v>
      </c>
    </row>
    <row r="5754" spans="1:11" hidden="1">
      <c r="A5754" t="s">
        <v>297</v>
      </c>
      <c r="B5754" t="s">
        <v>240</v>
      </c>
      <c r="C5754" t="s">
        <v>281</v>
      </c>
      <c r="D5754">
        <v>1</v>
      </c>
      <c r="E5754">
        <v>1</v>
      </c>
      <c r="F5754">
        <v>1</v>
      </c>
      <c r="G5754">
        <v>1</v>
      </c>
      <c r="H5754">
        <v>1</v>
      </c>
      <c r="I5754">
        <v>1</v>
      </c>
      <c r="J5754">
        <v>1</v>
      </c>
      <c r="K5754">
        <v>1</v>
      </c>
    </row>
    <row r="5755" spans="1:11" hidden="1">
      <c r="A5755" t="s">
        <v>297</v>
      </c>
      <c r="B5755" t="s">
        <v>240</v>
      </c>
      <c r="C5755" t="s">
        <v>282</v>
      </c>
      <c r="D5755">
        <v>1</v>
      </c>
      <c r="E5755">
        <v>1</v>
      </c>
      <c r="F5755">
        <v>1</v>
      </c>
      <c r="G5755">
        <v>1</v>
      </c>
      <c r="H5755">
        <v>1</v>
      </c>
      <c r="I5755">
        <v>1</v>
      </c>
      <c r="J5755">
        <v>1</v>
      </c>
      <c r="K5755">
        <v>1</v>
      </c>
    </row>
    <row r="5756" spans="1:11" hidden="1">
      <c r="A5756" t="s">
        <v>297</v>
      </c>
      <c r="B5756" t="s">
        <v>240</v>
      </c>
      <c r="C5756" t="s">
        <v>283</v>
      </c>
      <c r="D5756">
        <v>1</v>
      </c>
      <c r="E5756">
        <v>1</v>
      </c>
      <c r="F5756">
        <v>1</v>
      </c>
      <c r="G5756">
        <v>1</v>
      </c>
      <c r="H5756">
        <v>1</v>
      </c>
      <c r="I5756">
        <v>1</v>
      </c>
      <c r="J5756">
        <v>1</v>
      </c>
      <c r="K5756">
        <v>1</v>
      </c>
    </row>
    <row r="5757" spans="1:11" hidden="1">
      <c r="A5757" t="s">
        <v>297</v>
      </c>
      <c r="B5757" t="s">
        <v>240</v>
      </c>
      <c r="C5757" t="s">
        <v>284</v>
      </c>
      <c r="D5757">
        <v>1</v>
      </c>
      <c r="E5757">
        <v>1</v>
      </c>
      <c r="F5757">
        <v>1</v>
      </c>
      <c r="G5757">
        <v>1</v>
      </c>
      <c r="H5757">
        <v>1</v>
      </c>
      <c r="I5757">
        <v>1</v>
      </c>
      <c r="J5757">
        <v>1</v>
      </c>
      <c r="K5757">
        <v>1</v>
      </c>
    </row>
    <row r="5758" spans="1:11" hidden="1">
      <c r="A5758" t="s">
        <v>297</v>
      </c>
      <c r="B5758" t="s">
        <v>240</v>
      </c>
      <c r="C5758" t="s">
        <v>285</v>
      </c>
      <c r="D5758">
        <v>1</v>
      </c>
      <c r="E5758">
        <v>1</v>
      </c>
      <c r="F5758">
        <v>1</v>
      </c>
      <c r="G5758">
        <v>1</v>
      </c>
      <c r="H5758">
        <v>1</v>
      </c>
      <c r="I5758">
        <v>1</v>
      </c>
      <c r="J5758">
        <v>1</v>
      </c>
      <c r="K5758">
        <v>1</v>
      </c>
    </row>
    <row r="5759" spans="1:11" hidden="1">
      <c r="A5759" t="s">
        <v>297</v>
      </c>
      <c r="B5759" t="s">
        <v>240</v>
      </c>
      <c r="C5759" t="s">
        <v>286</v>
      </c>
      <c r="D5759">
        <v>1</v>
      </c>
      <c r="E5759">
        <v>1</v>
      </c>
      <c r="F5759">
        <v>1</v>
      </c>
      <c r="G5759">
        <v>1</v>
      </c>
      <c r="H5759">
        <v>1</v>
      </c>
      <c r="I5759">
        <v>1</v>
      </c>
      <c r="J5759">
        <v>1</v>
      </c>
      <c r="K5759">
        <v>1</v>
      </c>
    </row>
    <row r="5760" spans="1:11" hidden="1">
      <c r="A5760" t="s">
        <v>297</v>
      </c>
      <c r="B5760" t="s">
        <v>240</v>
      </c>
      <c r="C5760" t="s">
        <v>287</v>
      </c>
      <c r="D5760">
        <v>1</v>
      </c>
      <c r="E5760">
        <v>1</v>
      </c>
      <c r="F5760">
        <v>1</v>
      </c>
      <c r="G5760">
        <v>1</v>
      </c>
      <c r="H5760">
        <v>1</v>
      </c>
      <c r="I5760">
        <v>1</v>
      </c>
      <c r="J5760">
        <v>1</v>
      </c>
      <c r="K5760">
        <v>1</v>
      </c>
    </row>
    <row r="5761" spans="1:11" hidden="1">
      <c r="A5761" t="s">
        <v>297</v>
      </c>
      <c r="B5761" t="s">
        <v>240</v>
      </c>
      <c r="C5761" t="s">
        <v>288</v>
      </c>
      <c r="D5761">
        <v>1</v>
      </c>
      <c r="E5761">
        <v>1</v>
      </c>
      <c r="F5761">
        <v>1</v>
      </c>
      <c r="G5761">
        <v>1</v>
      </c>
      <c r="H5761">
        <v>1</v>
      </c>
      <c r="I5761">
        <v>1</v>
      </c>
      <c r="J5761">
        <v>1</v>
      </c>
      <c r="K5761">
        <v>1</v>
      </c>
    </row>
    <row r="5762" spans="1:11" hidden="1">
      <c r="A5762" t="s">
        <v>297</v>
      </c>
      <c r="B5762" t="s">
        <v>240</v>
      </c>
      <c r="C5762" t="s">
        <v>289</v>
      </c>
      <c r="D5762">
        <v>1</v>
      </c>
      <c r="E5762">
        <v>1</v>
      </c>
      <c r="F5762">
        <v>1</v>
      </c>
      <c r="G5762">
        <v>1</v>
      </c>
      <c r="H5762">
        <v>1</v>
      </c>
      <c r="I5762">
        <v>1</v>
      </c>
      <c r="J5762">
        <v>1</v>
      </c>
      <c r="K5762">
        <v>1</v>
      </c>
    </row>
    <row r="5763" spans="1:11" hidden="1">
      <c r="A5763" t="s">
        <v>297</v>
      </c>
      <c r="B5763" t="s">
        <v>240</v>
      </c>
      <c r="C5763" t="s">
        <v>290</v>
      </c>
      <c r="D5763">
        <v>1</v>
      </c>
      <c r="E5763">
        <v>1</v>
      </c>
      <c r="F5763">
        <v>1</v>
      </c>
      <c r="G5763">
        <v>1</v>
      </c>
      <c r="H5763">
        <v>1</v>
      </c>
      <c r="I5763">
        <v>1</v>
      </c>
      <c r="J5763">
        <v>1</v>
      </c>
      <c r="K5763">
        <v>1</v>
      </c>
    </row>
    <row r="5764" spans="1:11" hidden="1">
      <c r="A5764" t="s">
        <v>297</v>
      </c>
      <c r="B5764" t="s">
        <v>240</v>
      </c>
      <c r="C5764" t="s">
        <v>291</v>
      </c>
      <c r="D5764">
        <v>1</v>
      </c>
      <c r="E5764">
        <v>1</v>
      </c>
      <c r="F5764">
        <v>1</v>
      </c>
      <c r="G5764">
        <v>1</v>
      </c>
      <c r="H5764">
        <v>1</v>
      </c>
      <c r="I5764">
        <v>1</v>
      </c>
      <c r="J5764">
        <v>1</v>
      </c>
      <c r="K5764">
        <v>1</v>
      </c>
    </row>
    <row r="5765" spans="1:11" hidden="1">
      <c r="A5765" t="s">
        <v>297</v>
      </c>
      <c r="B5765" t="s">
        <v>240</v>
      </c>
      <c r="C5765" t="s">
        <v>292</v>
      </c>
      <c r="D5765">
        <v>1</v>
      </c>
      <c r="E5765">
        <v>1</v>
      </c>
      <c r="F5765">
        <v>1</v>
      </c>
      <c r="G5765">
        <v>1</v>
      </c>
      <c r="H5765">
        <v>1</v>
      </c>
      <c r="I5765">
        <v>1</v>
      </c>
      <c r="J5765">
        <v>1</v>
      </c>
      <c r="K5765">
        <v>1</v>
      </c>
    </row>
    <row r="5766" spans="1:11" hidden="1">
      <c r="A5766" t="s">
        <v>297</v>
      </c>
      <c r="B5766" t="s">
        <v>364</v>
      </c>
      <c r="C5766" t="s">
        <v>278</v>
      </c>
      <c r="D5766">
        <v>1</v>
      </c>
      <c r="E5766">
        <v>1</v>
      </c>
      <c r="F5766">
        <v>1</v>
      </c>
      <c r="G5766">
        <v>1</v>
      </c>
      <c r="H5766">
        <v>1</v>
      </c>
      <c r="I5766">
        <v>1</v>
      </c>
      <c r="J5766">
        <v>1</v>
      </c>
      <c r="K5766">
        <v>1</v>
      </c>
    </row>
    <row r="5767" spans="1:11" hidden="1">
      <c r="A5767" t="s">
        <v>297</v>
      </c>
      <c r="B5767" t="s">
        <v>364</v>
      </c>
      <c r="C5767" t="s">
        <v>279</v>
      </c>
      <c r="D5767">
        <v>1</v>
      </c>
      <c r="E5767">
        <v>1</v>
      </c>
      <c r="F5767">
        <v>1</v>
      </c>
      <c r="G5767">
        <v>1</v>
      </c>
      <c r="H5767">
        <v>1</v>
      </c>
      <c r="I5767">
        <v>1</v>
      </c>
      <c r="J5767">
        <v>1</v>
      </c>
      <c r="K5767">
        <v>1</v>
      </c>
    </row>
    <row r="5768" spans="1:11" hidden="1">
      <c r="A5768" t="s">
        <v>297</v>
      </c>
      <c r="B5768" t="s">
        <v>364</v>
      </c>
      <c r="C5768" t="s">
        <v>280</v>
      </c>
      <c r="D5768">
        <v>1</v>
      </c>
      <c r="E5768">
        <v>1</v>
      </c>
      <c r="F5768">
        <v>1</v>
      </c>
      <c r="G5768">
        <v>1</v>
      </c>
      <c r="H5768">
        <v>1</v>
      </c>
      <c r="I5768">
        <v>1</v>
      </c>
      <c r="J5768">
        <v>1</v>
      </c>
      <c r="K5768">
        <v>1</v>
      </c>
    </row>
    <row r="5769" spans="1:11" hidden="1">
      <c r="A5769" t="s">
        <v>297</v>
      </c>
      <c r="B5769" t="s">
        <v>364</v>
      </c>
      <c r="C5769" t="s">
        <v>277</v>
      </c>
      <c r="D5769">
        <v>1</v>
      </c>
      <c r="E5769">
        <v>1</v>
      </c>
      <c r="F5769">
        <v>1</v>
      </c>
      <c r="G5769">
        <v>1</v>
      </c>
      <c r="H5769">
        <v>1</v>
      </c>
      <c r="I5769">
        <v>1</v>
      </c>
      <c r="J5769">
        <v>1</v>
      </c>
      <c r="K5769">
        <v>1</v>
      </c>
    </row>
    <row r="5770" spans="1:11" hidden="1">
      <c r="A5770" t="s">
        <v>297</v>
      </c>
      <c r="B5770" t="s">
        <v>364</v>
      </c>
      <c r="C5770" t="s">
        <v>281</v>
      </c>
      <c r="D5770">
        <v>1</v>
      </c>
      <c r="E5770">
        <v>1</v>
      </c>
      <c r="F5770">
        <v>1</v>
      </c>
      <c r="G5770">
        <v>1</v>
      </c>
      <c r="H5770">
        <v>1</v>
      </c>
      <c r="I5770">
        <v>1</v>
      </c>
      <c r="J5770">
        <v>1</v>
      </c>
      <c r="K5770">
        <v>1</v>
      </c>
    </row>
    <row r="5771" spans="1:11" hidden="1">
      <c r="A5771" t="s">
        <v>297</v>
      </c>
      <c r="B5771" t="s">
        <v>364</v>
      </c>
      <c r="C5771" t="s">
        <v>282</v>
      </c>
      <c r="D5771">
        <v>1</v>
      </c>
      <c r="E5771">
        <v>1</v>
      </c>
      <c r="F5771">
        <v>1</v>
      </c>
      <c r="G5771">
        <v>1</v>
      </c>
      <c r="H5771">
        <v>1</v>
      </c>
      <c r="I5771">
        <v>1</v>
      </c>
      <c r="J5771">
        <v>1</v>
      </c>
      <c r="K5771">
        <v>1</v>
      </c>
    </row>
    <row r="5772" spans="1:11" hidden="1">
      <c r="A5772" t="s">
        <v>297</v>
      </c>
      <c r="B5772" t="s">
        <v>364</v>
      </c>
      <c r="C5772" t="s">
        <v>283</v>
      </c>
      <c r="D5772">
        <v>1</v>
      </c>
      <c r="E5772">
        <v>1</v>
      </c>
      <c r="F5772">
        <v>1</v>
      </c>
      <c r="G5772">
        <v>1</v>
      </c>
      <c r="H5772">
        <v>1</v>
      </c>
      <c r="I5772">
        <v>1</v>
      </c>
      <c r="J5772">
        <v>1</v>
      </c>
      <c r="K5772">
        <v>1</v>
      </c>
    </row>
    <row r="5773" spans="1:11" hidden="1">
      <c r="A5773" t="s">
        <v>297</v>
      </c>
      <c r="B5773" t="s">
        <v>364</v>
      </c>
      <c r="C5773" t="s">
        <v>284</v>
      </c>
      <c r="D5773">
        <v>1</v>
      </c>
      <c r="E5773">
        <v>1</v>
      </c>
      <c r="F5773">
        <v>1</v>
      </c>
      <c r="G5773">
        <v>1</v>
      </c>
      <c r="H5773">
        <v>1</v>
      </c>
      <c r="I5773">
        <v>1</v>
      </c>
      <c r="J5773">
        <v>1</v>
      </c>
      <c r="K5773">
        <v>1</v>
      </c>
    </row>
    <row r="5774" spans="1:11" hidden="1">
      <c r="A5774" t="s">
        <v>297</v>
      </c>
      <c r="B5774" t="s">
        <v>364</v>
      </c>
      <c r="C5774" t="s">
        <v>285</v>
      </c>
      <c r="D5774">
        <v>1</v>
      </c>
      <c r="E5774">
        <v>1</v>
      </c>
      <c r="F5774">
        <v>1</v>
      </c>
      <c r="G5774">
        <v>1</v>
      </c>
      <c r="H5774">
        <v>1</v>
      </c>
      <c r="I5774">
        <v>1</v>
      </c>
      <c r="J5774">
        <v>1</v>
      </c>
      <c r="K5774">
        <v>1</v>
      </c>
    </row>
    <row r="5775" spans="1:11" hidden="1">
      <c r="A5775" t="s">
        <v>297</v>
      </c>
      <c r="B5775" t="s">
        <v>364</v>
      </c>
      <c r="C5775" t="s">
        <v>286</v>
      </c>
      <c r="D5775">
        <v>1</v>
      </c>
      <c r="E5775">
        <v>1</v>
      </c>
      <c r="F5775">
        <v>1</v>
      </c>
      <c r="G5775">
        <v>1</v>
      </c>
      <c r="H5775">
        <v>1</v>
      </c>
      <c r="I5775">
        <v>1</v>
      </c>
      <c r="J5775">
        <v>1</v>
      </c>
      <c r="K5775">
        <v>1</v>
      </c>
    </row>
    <row r="5776" spans="1:11" hidden="1">
      <c r="A5776" t="s">
        <v>297</v>
      </c>
      <c r="B5776" t="s">
        <v>364</v>
      </c>
      <c r="C5776" t="s">
        <v>287</v>
      </c>
      <c r="D5776">
        <v>1</v>
      </c>
      <c r="E5776">
        <v>1</v>
      </c>
      <c r="F5776">
        <v>1</v>
      </c>
      <c r="G5776">
        <v>1</v>
      </c>
      <c r="H5776">
        <v>1</v>
      </c>
      <c r="I5776">
        <v>1</v>
      </c>
      <c r="J5776">
        <v>1</v>
      </c>
      <c r="K5776">
        <v>1</v>
      </c>
    </row>
    <row r="5777" spans="1:11" hidden="1">
      <c r="A5777" t="s">
        <v>297</v>
      </c>
      <c r="B5777" t="s">
        <v>364</v>
      </c>
      <c r="C5777" t="s">
        <v>288</v>
      </c>
      <c r="D5777">
        <v>1</v>
      </c>
      <c r="E5777">
        <v>1</v>
      </c>
      <c r="F5777">
        <v>1</v>
      </c>
      <c r="G5777">
        <v>1</v>
      </c>
      <c r="H5777">
        <v>1</v>
      </c>
      <c r="I5777">
        <v>1</v>
      </c>
      <c r="J5777">
        <v>1</v>
      </c>
      <c r="K5777">
        <v>1</v>
      </c>
    </row>
    <row r="5778" spans="1:11" hidden="1">
      <c r="A5778" t="s">
        <v>297</v>
      </c>
      <c r="B5778" t="s">
        <v>364</v>
      </c>
      <c r="C5778" t="s">
        <v>289</v>
      </c>
      <c r="D5778">
        <v>1</v>
      </c>
      <c r="E5778">
        <v>1</v>
      </c>
      <c r="F5778">
        <v>1</v>
      </c>
      <c r="G5778">
        <v>1</v>
      </c>
      <c r="H5778">
        <v>1</v>
      </c>
      <c r="I5778">
        <v>1</v>
      </c>
      <c r="J5778">
        <v>1</v>
      </c>
      <c r="K5778">
        <v>1</v>
      </c>
    </row>
    <row r="5779" spans="1:11" hidden="1">
      <c r="A5779" t="s">
        <v>297</v>
      </c>
      <c r="B5779" t="s">
        <v>364</v>
      </c>
      <c r="C5779" t="s">
        <v>290</v>
      </c>
      <c r="D5779">
        <v>1</v>
      </c>
      <c r="E5779">
        <v>1</v>
      </c>
      <c r="F5779">
        <v>1</v>
      </c>
      <c r="G5779">
        <v>1</v>
      </c>
      <c r="H5779">
        <v>1</v>
      </c>
      <c r="I5779">
        <v>1</v>
      </c>
      <c r="J5779">
        <v>1</v>
      </c>
      <c r="K5779">
        <v>1</v>
      </c>
    </row>
    <row r="5780" spans="1:11" hidden="1">
      <c r="A5780" t="s">
        <v>297</v>
      </c>
      <c r="B5780" t="s">
        <v>364</v>
      </c>
      <c r="C5780" t="s">
        <v>291</v>
      </c>
      <c r="D5780">
        <v>1</v>
      </c>
      <c r="E5780">
        <v>1</v>
      </c>
      <c r="F5780">
        <v>1</v>
      </c>
      <c r="G5780">
        <v>1</v>
      </c>
      <c r="H5780">
        <v>1</v>
      </c>
      <c r="I5780">
        <v>1</v>
      </c>
      <c r="J5780">
        <v>1</v>
      </c>
      <c r="K5780">
        <v>1</v>
      </c>
    </row>
    <row r="5781" spans="1:11" hidden="1">
      <c r="A5781" t="s">
        <v>297</v>
      </c>
      <c r="B5781" t="s">
        <v>364</v>
      </c>
      <c r="C5781" t="s">
        <v>292</v>
      </c>
      <c r="D5781">
        <v>1</v>
      </c>
      <c r="E5781">
        <v>1</v>
      </c>
      <c r="F5781">
        <v>1</v>
      </c>
      <c r="G5781">
        <v>1</v>
      </c>
      <c r="H5781">
        <v>1</v>
      </c>
      <c r="I5781">
        <v>1</v>
      </c>
      <c r="J5781">
        <v>1</v>
      </c>
      <c r="K5781">
        <v>1</v>
      </c>
    </row>
    <row r="5782" spans="1:11" hidden="1">
      <c r="A5782" t="s">
        <v>297</v>
      </c>
      <c r="B5782" t="s">
        <v>365</v>
      </c>
      <c r="C5782" t="s">
        <v>278</v>
      </c>
      <c r="D5782">
        <v>1</v>
      </c>
      <c r="E5782">
        <v>1</v>
      </c>
      <c r="F5782">
        <v>1</v>
      </c>
      <c r="G5782">
        <v>1</v>
      </c>
      <c r="H5782">
        <v>1</v>
      </c>
      <c r="I5782">
        <v>1</v>
      </c>
      <c r="J5782">
        <v>1</v>
      </c>
      <c r="K5782">
        <v>1</v>
      </c>
    </row>
    <row r="5783" spans="1:11" hidden="1">
      <c r="A5783" t="s">
        <v>297</v>
      </c>
      <c r="B5783" t="s">
        <v>365</v>
      </c>
      <c r="C5783" t="s">
        <v>279</v>
      </c>
      <c r="D5783">
        <v>1</v>
      </c>
      <c r="E5783">
        <v>1</v>
      </c>
      <c r="F5783">
        <v>1</v>
      </c>
      <c r="G5783">
        <v>1</v>
      </c>
      <c r="H5783">
        <v>1</v>
      </c>
      <c r="I5783">
        <v>1</v>
      </c>
      <c r="J5783">
        <v>1</v>
      </c>
      <c r="K5783">
        <v>1</v>
      </c>
    </row>
    <row r="5784" spans="1:11" hidden="1">
      <c r="A5784" t="s">
        <v>297</v>
      </c>
      <c r="B5784" t="s">
        <v>365</v>
      </c>
      <c r="C5784" t="s">
        <v>280</v>
      </c>
      <c r="D5784">
        <v>1</v>
      </c>
      <c r="E5784">
        <v>1</v>
      </c>
      <c r="F5784">
        <v>1</v>
      </c>
      <c r="G5784">
        <v>1</v>
      </c>
      <c r="H5784">
        <v>1</v>
      </c>
      <c r="I5784">
        <v>1</v>
      </c>
      <c r="J5784">
        <v>1</v>
      </c>
      <c r="K5784">
        <v>1</v>
      </c>
    </row>
    <row r="5785" spans="1:11" hidden="1">
      <c r="A5785" t="s">
        <v>297</v>
      </c>
      <c r="B5785" t="s">
        <v>365</v>
      </c>
      <c r="C5785" t="s">
        <v>277</v>
      </c>
      <c r="D5785">
        <v>1</v>
      </c>
      <c r="E5785">
        <v>1</v>
      </c>
      <c r="F5785">
        <v>1</v>
      </c>
      <c r="G5785">
        <v>1</v>
      </c>
      <c r="H5785">
        <v>1</v>
      </c>
      <c r="I5785">
        <v>1</v>
      </c>
      <c r="J5785">
        <v>1</v>
      </c>
      <c r="K5785">
        <v>1</v>
      </c>
    </row>
    <row r="5786" spans="1:11" hidden="1">
      <c r="A5786" t="s">
        <v>297</v>
      </c>
      <c r="B5786" t="s">
        <v>365</v>
      </c>
      <c r="C5786" t="s">
        <v>281</v>
      </c>
      <c r="D5786">
        <v>1</v>
      </c>
      <c r="E5786">
        <v>1</v>
      </c>
      <c r="F5786">
        <v>1</v>
      </c>
      <c r="G5786">
        <v>1</v>
      </c>
      <c r="H5786">
        <v>1</v>
      </c>
      <c r="I5786">
        <v>1</v>
      </c>
      <c r="J5786">
        <v>1</v>
      </c>
      <c r="K5786">
        <v>1</v>
      </c>
    </row>
    <row r="5787" spans="1:11" hidden="1">
      <c r="A5787" t="s">
        <v>297</v>
      </c>
      <c r="B5787" t="s">
        <v>365</v>
      </c>
      <c r="C5787" t="s">
        <v>282</v>
      </c>
      <c r="D5787">
        <v>1</v>
      </c>
      <c r="E5787">
        <v>1</v>
      </c>
      <c r="F5787">
        <v>1</v>
      </c>
      <c r="G5787">
        <v>1</v>
      </c>
      <c r="H5787">
        <v>1</v>
      </c>
      <c r="I5787">
        <v>1</v>
      </c>
      <c r="J5787">
        <v>1</v>
      </c>
      <c r="K5787">
        <v>1</v>
      </c>
    </row>
    <row r="5788" spans="1:11" hidden="1">
      <c r="A5788" t="s">
        <v>297</v>
      </c>
      <c r="B5788" t="s">
        <v>365</v>
      </c>
      <c r="C5788" t="s">
        <v>283</v>
      </c>
      <c r="D5788">
        <v>1</v>
      </c>
      <c r="E5788">
        <v>1</v>
      </c>
      <c r="F5788">
        <v>1</v>
      </c>
      <c r="G5788">
        <v>1</v>
      </c>
      <c r="H5788">
        <v>1</v>
      </c>
      <c r="I5788">
        <v>1</v>
      </c>
      <c r="J5788">
        <v>1</v>
      </c>
      <c r="K5788">
        <v>1</v>
      </c>
    </row>
    <row r="5789" spans="1:11" hidden="1">
      <c r="A5789" t="s">
        <v>297</v>
      </c>
      <c r="B5789" t="s">
        <v>365</v>
      </c>
      <c r="C5789" t="s">
        <v>284</v>
      </c>
      <c r="D5789">
        <v>1</v>
      </c>
      <c r="E5789">
        <v>1</v>
      </c>
      <c r="F5789">
        <v>1</v>
      </c>
      <c r="G5789">
        <v>1</v>
      </c>
      <c r="H5789">
        <v>1</v>
      </c>
      <c r="I5789">
        <v>1</v>
      </c>
      <c r="J5789">
        <v>1</v>
      </c>
      <c r="K5789">
        <v>1</v>
      </c>
    </row>
    <row r="5790" spans="1:11" hidden="1">
      <c r="A5790" t="s">
        <v>297</v>
      </c>
      <c r="B5790" t="s">
        <v>365</v>
      </c>
      <c r="C5790" t="s">
        <v>285</v>
      </c>
      <c r="D5790">
        <v>1</v>
      </c>
      <c r="E5790">
        <v>1</v>
      </c>
      <c r="F5790">
        <v>1</v>
      </c>
      <c r="G5790">
        <v>1</v>
      </c>
      <c r="H5790">
        <v>1</v>
      </c>
      <c r="I5790">
        <v>1</v>
      </c>
      <c r="J5790">
        <v>1</v>
      </c>
      <c r="K5790">
        <v>1</v>
      </c>
    </row>
    <row r="5791" spans="1:11" hidden="1">
      <c r="A5791" t="s">
        <v>297</v>
      </c>
      <c r="B5791" t="s">
        <v>365</v>
      </c>
      <c r="C5791" t="s">
        <v>286</v>
      </c>
      <c r="D5791">
        <v>1</v>
      </c>
      <c r="E5791">
        <v>1</v>
      </c>
      <c r="F5791">
        <v>1</v>
      </c>
      <c r="G5791">
        <v>1</v>
      </c>
      <c r="H5791">
        <v>1</v>
      </c>
      <c r="I5791">
        <v>1</v>
      </c>
      <c r="J5791">
        <v>1</v>
      </c>
      <c r="K5791">
        <v>1</v>
      </c>
    </row>
    <row r="5792" spans="1:11" hidden="1">
      <c r="A5792" t="s">
        <v>297</v>
      </c>
      <c r="B5792" t="s">
        <v>365</v>
      </c>
      <c r="C5792" t="s">
        <v>287</v>
      </c>
      <c r="D5792">
        <v>1</v>
      </c>
      <c r="E5792">
        <v>1</v>
      </c>
      <c r="F5792">
        <v>1</v>
      </c>
      <c r="G5792">
        <v>1</v>
      </c>
      <c r="H5792">
        <v>1</v>
      </c>
      <c r="I5792">
        <v>1</v>
      </c>
      <c r="J5792">
        <v>1</v>
      </c>
      <c r="K5792">
        <v>1</v>
      </c>
    </row>
    <row r="5793" spans="1:11" hidden="1">
      <c r="A5793" t="s">
        <v>297</v>
      </c>
      <c r="B5793" t="s">
        <v>365</v>
      </c>
      <c r="C5793" t="s">
        <v>288</v>
      </c>
      <c r="D5793">
        <v>1</v>
      </c>
      <c r="E5793">
        <v>1</v>
      </c>
      <c r="F5793">
        <v>1</v>
      </c>
      <c r="G5793">
        <v>1</v>
      </c>
      <c r="H5793">
        <v>1</v>
      </c>
      <c r="I5793">
        <v>1</v>
      </c>
      <c r="J5793">
        <v>1</v>
      </c>
      <c r="K5793">
        <v>1</v>
      </c>
    </row>
    <row r="5794" spans="1:11" hidden="1">
      <c r="A5794" t="s">
        <v>297</v>
      </c>
      <c r="B5794" t="s">
        <v>365</v>
      </c>
      <c r="C5794" t="s">
        <v>289</v>
      </c>
      <c r="D5794">
        <v>1</v>
      </c>
      <c r="E5794">
        <v>1</v>
      </c>
      <c r="F5794">
        <v>1</v>
      </c>
      <c r="G5794">
        <v>1</v>
      </c>
      <c r="H5794">
        <v>1</v>
      </c>
      <c r="I5794">
        <v>1</v>
      </c>
      <c r="J5794">
        <v>1</v>
      </c>
      <c r="K5794">
        <v>1</v>
      </c>
    </row>
    <row r="5795" spans="1:11" hidden="1">
      <c r="A5795" t="s">
        <v>297</v>
      </c>
      <c r="B5795" t="s">
        <v>365</v>
      </c>
      <c r="C5795" t="s">
        <v>290</v>
      </c>
      <c r="D5795">
        <v>1</v>
      </c>
      <c r="E5795">
        <v>1</v>
      </c>
      <c r="F5795">
        <v>1</v>
      </c>
      <c r="G5795">
        <v>1</v>
      </c>
      <c r="H5795">
        <v>1</v>
      </c>
      <c r="I5795">
        <v>1</v>
      </c>
      <c r="J5795">
        <v>1</v>
      </c>
      <c r="K5795">
        <v>1</v>
      </c>
    </row>
    <row r="5796" spans="1:11" hidden="1">
      <c r="A5796" t="s">
        <v>297</v>
      </c>
      <c r="B5796" t="s">
        <v>365</v>
      </c>
      <c r="C5796" t="s">
        <v>291</v>
      </c>
      <c r="D5796">
        <v>1</v>
      </c>
      <c r="E5796">
        <v>1</v>
      </c>
      <c r="F5796">
        <v>1</v>
      </c>
      <c r="G5796">
        <v>1</v>
      </c>
      <c r="H5796">
        <v>1</v>
      </c>
      <c r="I5796">
        <v>1</v>
      </c>
      <c r="J5796">
        <v>1</v>
      </c>
      <c r="K5796">
        <v>1</v>
      </c>
    </row>
    <row r="5797" spans="1:11" hidden="1">
      <c r="A5797" t="s">
        <v>297</v>
      </c>
      <c r="B5797" t="s">
        <v>365</v>
      </c>
      <c r="C5797" t="s">
        <v>292</v>
      </c>
      <c r="D5797">
        <v>1</v>
      </c>
      <c r="E5797">
        <v>1</v>
      </c>
      <c r="F5797">
        <v>1</v>
      </c>
      <c r="G5797">
        <v>1</v>
      </c>
      <c r="H5797">
        <v>1</v>
      </c>
      <c r="I5797">
        <v>1</v>
      </c>
      <c r="J5797">
        <v>1</v>
      </c>
      <c r="K5797">
        <v>1</v>
      </c>
    </row>
    <row r="5798" spans="1:11" hidden="1">
      <c r="A5798" t="s">
        <v>297</v>
      </c>
      <c r="B5798" t="s">
        <v>239</v>
      </c>
      <c r="C5798" t="s">
        <v>278</v>
      </c>
      <c r="D5798">
        <v>1</v>
      </c>
      <c r="E5798">
        <v>1</v>
      </c>
      <c r="F5798">
        <v>1</v>
      </c>
      <c r="G5798">
        <v>1</v>
      </c>
      <c r="H5798">
        <v>1</v>
      </c>
      <c r="I5798">
        <v>1</v>
      </c>
      <c r="J5798">
        <v>1</v>
      </c>
      <c r="K5798">
        <v>1</v>
      </c>
    </row>
    <row r="5799" spans="1:11" hidden="1">
      <c r="A5799" t="s">
        <v>297</v>
      </c>
      <c r="B5799" t="s">
        <v>239</v>
      </c>
      <c r="C5799" t="s">
        <v>279</v>
      </c>
      <c r="D5799">
        <v>1</v>
      </c>
      <c r="E5799">
        <v>1</v>
      </c>
      <c r="F5799">
        <v>1</v>
      </c>
      <c r="G5799">
        <v>1</v>
      </c>
      <c r="H5799">
        <v>1</v>
      </c>
      <c r="I5799">
        <v>1</v>
      </c>
      <c r="J5799">
        <v>1</v>
      </c>
      <c r="K5799">
        <v>1</v>
      </c>
    </row>
    <row r="5800" spans="1:11" hidden="1">
      <c r="A5800" t="s">
        <v>297</v>
      </c>
      <c r="B5800" t="s">
        <v>239</v>
      </c>
      <c r="C5800" t="s">
        <v>280</v>
      </c>
      <c r="D5800">
        <v>1</v>
      </c>
      <c r="E5800">
        <v>1</v>
      </c>
      <c r="F5800">
        <v>1</v>
      </c>
      <c r="G5800">
        <v>1</v>
      </c>
      <c r="H5800">
        <v>1</v>
      </c>
      <c r="I5800">
        <v>1</v>
      </c>
      <c r="J5800">
        <v>1</v>
      </c>
      <c r="K5800">
        <v>1</v>
      </c>
    </row>
    <row r="5801" spans="1:11" hidden="1">
      <c r="A5801" t="s">
        <v>297</v>
      </c>
      <c r="B5801" t="s">
        <v>239</v>
      </c>
      <c r="C5801" t="s">
        <v>277</v>
      </c>
      <c r="D5801">
        <v>1</v>
      </c>
      <c r="E5801">
        <v>1</v>
      </c>
      <c r="F5801">
        <v>1</v>
      </c>
      <c r="G5801">
        <v>1</v>
      </c>
      <c r="H5801">
        <v>1</v>
      </c>
      <c r="I5801">
        <v>1</v>
      </c>
      <c r="J5801">
        <v>1</v>
      </c>
      <c r="K5801">
        <v>1</v>
      </c>
    </row>
    <row r="5802" spans="1:11" hidden="1">
      <c r="A5802" t="s">
        <v>297</v>
      </c>
      <c r="B5802" t="s">
        <v>239</v>
      </c>
      <c r="C5802" t="s">
        <v>281</v>
      </c>
      <c r="D5802">
        <v>1</v>
      </c>
      <c r="E5802">
        <v>1</v>
      </c>
      <c r="F5802">
        <v>1</v>
      </c>
      <c r="G5802">
        <v>1</v>
      </c>
      <c r="H5802">
        <v>1</v>
      </c>
      <c r="I5802">
        <v>1</v>
      </c>
      <c r="J5802">
        <v>1</v>
      </c>
      <c r="K5802">
        <v>1</v>
      </c>
    </row>
    <row r="5803" spans="1:11" hidden="1">
      <c r="A5803" t="s">
        <v>297</v>
      </c>
      <c r="B5803" t="s">
        <v>239</v>
      </c>
      <c r="C5803" t="s">
        <v>282</v>
      </c>
      <c r="D5803">
        <v>1</v>
      </c>
      <c r="E5803">
        <v>1</v>
      </c>
      <c r="F5803">
        <v>1</v>
      </c>
      <c r="G5803">
        <v>1</v>
      </c>
      <c r="H5803">
        <v>1</v>
      </c>
      <c r="I5803">
        <v>1</v>
      </c>
      <c r="J5803">
        <v>1</v>
      </c>
      <c r="K5803">
        <v>1</v>
      </c>
    </row>
    <row r="5804" spans="1:11" hidden="1">
      <c r="A5804" t="s">
        <v>297</v>
      </c>
      <c r="B5804" t="s">
        <v>239</v>
      </c>
      <c r="C5804" t="s">
        <v>283</v>
      </c>
      <c r="D5804">
        <v>1</v>
      </c>
      <c r="E5804">
        <v>1</v>
      </c>
      <c r="F5804">
        <v>1</v>
      </c>
      <c r="G5804">
        <v>1</v>
      </c>
      <c r="H5804">
        <v>1</v>
      </c>
      <c r="I5804">
        <v>1</v>
      </c>
      <c r="J5804">
        <v>1</v>
      </c>
      <c r="K5804">
        <v>1</v>
      </c>
    </row>
    <row r="5805" spans="1:11" hidden="1">
      <c r="A5805" t="s">
        <v>297</v>
      </c>
      <c r="B5805" t="s">
        <v>239</v>
      </c>
      <c r="C5805" t="s">
        <v>284</v>
      </c>
      <c r="D5805">
        <v>1</v>
      </c>
      <c r="E5805">
        <v>1</v>
      </c>
      <c r="F5805">
        <v>1</v>
      </c>
      <c r="G5805">
        <v>1</v>
      </c>
      <c r="H5805">
        <v>1</v>
      </c>
      <c r="I5805">
        <v>1</v>
      </c>
      <c r="J5805">
        <v>1</v>
      </c>
      <c r="K5805">
        <v>1</v>
      </c>
    </row>
    <row r="5806" spans="1:11" hidden="1">
      <c r="A5806" t="s">
        <v>297</v>
      </c>
      <c r="B5806" t="s">
        <v>239</v>
      </c>
      <c r="C5806" t="s">
        <v>285</v>
      </c>
      <c r="D5806">
        <v>1</v>
      </c>
      <c r="E5806">
        <v>1</v>
      </c>
      <c r="F5806">
        <v>1</v>
      </c>
      <c r="G5806">
        <v>1</v>
      </c>
      <c r="H5806">
        <v>1</v>
      </c>
      <c r="I5806">
        <v>1</v>
      </c>
      <c r="J5806">
        <v>1</v>
      </c>
      <c r="K5806">
        <v>1</v>
      </c>
    </row>
    <row r="5807" spans="1:11" hidden="1">
      <c r="A5807" t="s">
        <v>297</v>
      </c>
      <c r="B5807" t="s">
        <v>239</v>
      </c>
      <c r="C5807" t="s">
        <v>286</v>
      </c>
      <c r="D5807">
        <v>1</v>
      </c>
      <c r="E5807">
        <v>1</v>
      </c>
      <c r="F5807">
        <v>1</v>
      </c>
      <c r="G5807">
        <v>1</v>
      </c>
      <c r="H5807">
        <v>1</v>
      </c>
      <c r="I5807">
        <v>1</v>
      </c>
      <c r="J5807">
        <v>1</v>
      </c>
      <c r="K5807">
        <v>1</v>
      </c>
    </row>
    <row r="5808" spans="1:11" hidden="1">
      <c r="A5808" t="s">
        <v>297</v>
      </c>
      <c r="B5808" t="s">
        <v>239</v>
      </c>
      <c r="C5808" t="s">
        <v>287</v>
      </c>
      <c r="D5808">
        <v>1</v>
      </c>
      <c r="E5808">
        <v>1</v>
      </c>
      <c r="F5808">
        <v>1</v>
      </c>
      <c r="G5808">
        <v>1</v>
      </c>
      <c r="H5808">
        <v>1</v>
      </c>
      <c r="I5808">
        <v>1</v>
      </c>
      <c r="J5808">
        <v>1</v>
      </c>
      <c r="K5808">
        <v>1</v>
      </c>
    </row>
    <row r="5809" spans="1:11" hidden="1">
      <c r="A5809" t="s">
        <v>297</v>
      </c>
      <c r="B5809" t="s">
        <v>239</v>
      </c>
      <c r="C5809" t="s">
        <v>288</v>
      </c>
      <c r="D5809">
        <v>1</v>
      </c>
      <c r="E5809">
        <v>1</v>
      </c>
      <c r="F5809">
        <v>1</v>
      </c>
      <c r="G5809">
        <v>1</v>
      </c>
      <c r="H5809">
        <v>1</v>
      </c>
      <c r="I5809">
        <v>1</v>
      </c>
      <c r="J5809">
        <v>1</v>
      </c>
      <c r="K5809">
        <v>1</v>
      </c>
    </row>
    <row r="5810" spans="1:11" hidden="1">
      <c r="A5810" t="s">
        <v>297</v>
      </c>
      <c r="B5810" t="s">
        <v>239</v>
      </c>
      <c r="C5810" t="s">
        <v>289</v>
      </c>
      <c r="D5810">
        <v>1</v>
      </c>
      <c r="E5810">
        <v>1</v>
      </c>
      <c r="F5810">
        <v>1</v>
      </c>
      <c r="G5810">
        <v>1</v>
      </c>
      <c r="H5810">
        <v>1</v>
      </c>
      <c r="I5810">
        <v>1</v>
      </c>
      <c r="J5810">
        <v>1</v>
      </c>
      <c r="K5810">
        <v>1</v>
      </c>
    </row>
    <row r="5811" spans="1:11" hidden="1">
      <c r="A5811" t="s">
        <v>297</v>
      </c>
      <c r="B5811" t="s">
        <v>239</v>
      </c>
      <c r="C5811" t="s">
        <v>290</v>
      </c>
      <c r="D5811">
        <v>1</v>
      </c>
      <c r="E5811">
        <v>1</v>
      </c>
      <c r="F5811">
        <v>1</v>
      </c>
      <c r="G5811">
        <v>1</v>
      </c>
      <c r="H5811">
        <v>1</v>
      </c>
      <c r="I5811">
        <v>1</v>
      </c>
      <c r="J5811">
        <v>1</v>
      </c>
      <c r="K5811">
        <v>1</v>
      </c>
    </row>
    <row r="5812" spans="1:11" hidden="1">
      <c r="A5812" t="s">
        <v>297</v>
      </c>
      <c r="B5812" t="s">
        <v>239</v>
      </c>
      <c r="C5812" t="s">
        <v>291</v>
      </c>
      <c r="D5812">
        <v>1</v>
      </c>
      <c r="E5812">
        <v>1</v>
      </c>
      <c r="F5812">
        <v>1</v>
      </c>
      <c r="G5812">
        <v>1</v>
      </c>
      <c r="H5812">
        <v>1</v>
      </c>
      <c r="I5812">
        <v>1</v>
      </c>
      <c r="J5812">
        <v>1</v>
      </c>
      <c r="K5812">
        <v>1</v>
      </c>
    </row>
    <row r="5813" spans="1:11" hidden="1">
      <c r="A5813" t="s">
        <v>297</v>
      </c>
      <c r="B5813" t="s">
        <v>239</v>
      </c>
      <c r="C5813" t="s">
        <v>292</v>
      </c>
      <c r="D5813">
        <v>1</v>
      </c>
      <c r="E5813">
        <v>1</v>
      </c>
      <c r="F5813">
        <v>1</v>
      </c>
      <c r="G5813">
        <v>1</v>
      </c>
      <c r="H5813">
        <v>1</v>
      </c>
      <c r="I5813">
        <v>1</v>
      </c>
      <c r="J5813">
        <v>1</v>
      </c>
      <c r="K5813">
        <v>1</v>
      </c>
    </row>
    <row r="5814" spans="1:11" hidden="1">
      <c r="A5814" t="s">
        <v>297</v>
      </c>
      <c r="B5814" t="s">
        <v>238</v>
      </c>
      <c r="C5814" t="s">
        <v>278</v>
      </c>
      <c r="D5814">
        <v>1</v>
      </c>
      <c r="E5814">
        <v>1</v>
      </c>
      <c r="F5814">
        <v>1</v>
      </c>
      <c r="G5814">
        <v>1</v>
      </c>
      <c r="H5814">
        <v>1</v>
      </c>
      <c r="I5814">
        <v>1</v>
      </c>
      <c r="J5814">
        <v>1</v>
      </c>
      <c r="K5814">
        <v>1</v>
      </c>
    </row>
    <row r="5815" spans="1:11" hidden="1">
      <c r="A5815" t="s">
        <v>297</v>
      </c>
      <c r="B5815" t="s">
        <v>238</v>
      </c>
      <c r="C5815" t="s">
        <v>279</v>
      </c>
      <c r="D5815">
        <v>1</v>
      </c>
      <c r="E5815">
        <v>1</v>
      </c>
      <c r="F5815">
        <v>1</v>
      </c>
      <c r="G5815">
        <v>1</v>
      </c>
      <c r="H5815">
        <v>1</v>
      </c>
      <c r="I5815">
        <v>1</v>
      </c>
      <c r="J5815">
        <v>1</v>
      </c>
      <c r="K5815">
        <v>1</v>
      </c>
    </row>
    <row r="5816" spans="1:11" hidden="1">
      <c r="A5816" t="s">
        <v>297</v>
      </c>
      <c r="B5816" t="s">
        <v>238</v>
      </c>
      <c r="C5816" t="s">
        <v>280</v>
      </c>
      <c r="D5816">
        <v>1</v>
      </c>
      <c r="E5816">
        <v>1</v>
      </c>
      <c r="F5816">
        <v>1</v>
      </c>
      <c r="G5816">
        <v>1</v>
      </c>
      <c r="H5816">
        <v>1</v>
      </c>
      <c r="I5816">
        <v>1</v>
      </c>
      <c r="J5816">
        <v>1</v>
      </c>
      <c r="K5816">
        <v>1</v>
      </c>
    </row>
    <row r="5817" spans="1:11" hidden="1">
      <c r="A5817" t="s">
        <v>297</v>
      </c>
      <c r="B5817" t="s">
        <v>238</v>
      </c>
      <c r="C5817" t="s">
        <v>277</v>
      </c>
      <c r="D5817">
        <v>1</v>
      </c>
      <c r="E5817">
        <v>1</v>
      </c>
      <c r="F5817">
        <v>1</v>
      </c>
      <c r="G5817">
        <v>1</v>
      </c>
      <c r="H5817">
        <v>1</v>
      </c>
      <c r="I5817">
        <v>1</v>
      </c>
      <c r="J5817">
        <v>1</v>
      </c>
      <c r="K5817">
        <v>1</v>
      </c>
    </row>
    <row r="5818" spans="1:11" hidden="1">
      <c r="A5818" t="s">
        <v>297</v>
      </c>
      <c r="B5818" t="s">
        <v>238</v>
      </c>
      <c r="C5818" t="s">
        <v>281</v>
      </c>
      <c r="D5818">
        <v>1</v>
      </c>
      <c r="E5818">
        <v>1</v>
      </c>
      <c r="F5818">
        <v>1</v>
      </c>
      <c r="G5818">
        <v>1</v>
      </c>
      <c r="H5818">
        <v>1</v>
      </c>
      <c r="I5818">
        <v>1</v>
      </c>
      <c r="J5818">
        <v>1</v>
      </c>
      <c r="K5818">
        <v>1</v>
      </c>
    </row>
    <row r="5819" spans="1:11" hidden="1">
      <c r="A5819" t="s">
        <v>297</v>
      </c>
      <c r="B5819" t="s">
        <v>238</v>
      </c>
      <c r="C5819" t="s">
        <v>282</v>
      </c>
      <c r="D5819">
        <v>1</v>
      </c>
      <c r="E5819">
        <v>1</v>
      </c>
      <c r="F5819">
        <v>1</v>
      </c>
      <c r="G5819">
        <v>1</v>
      </c>
      <c r="H5819">
        <v>1</v>
      </c>
      <c r="I5819">
        <v>1</v>
      </c>
      <c r="J5819">
        <v>1</v>
      </c>
      <c r="K5819">
        <v>1</v>
      </c>
    </row>
    <row r="5820" spans="1:11" hidden="1">
      <c r="A5820" t="s">
        <v>297</v>
      </c>
      <c r="B5820" t="s">
        <v>238</v>
      </c>
      <c r="C5820" t="s">
        <v>283</v>
      </c>
      <c r="D5820">
        <v>1</v>
      </c>
      <c r="E5820">
        <v>1</v>
      </c>
      <c r="F5820">
        <v>1</v>
      </c>
      <c r="G5820">
        <v>1</v>
      </c>
      <c r="H5820">
        <v>1</v>
      </c>
      <c r="I5820">
        <v>1</v>
      </c>
      <c r="J5820">
        <v>1</v>
      </c>
      <c r="K5820">
        <v>1</v>
      </c>
    </row>
    <row r="5821" spans="1:11" hidden="1">
      <c r="A5821" t="s">
        <v>297</v>
      </c>
      <c r="B5821" t="s">
        <v>238</v>
      </c>
      <c r="C5821" t="s">
        <v>284</v>
      </c>
      <c r="D5821">
        <v>1</v>
      </c>
      <c r="E5821">
        <v>1</v>
      </c>
      <c r="F5821">
        <v>1</v>
      </c>
      <c r="G5821">
        <v>1</v>
      </c>
      <c r="H5821">
        <v>1</v>
      </c>
      <c r="I5821">
        <v>1</v>
      </c>
      <c r="J5821">
        <v>1</v>
      </c>
      <c r="K5821">
        <v>1</v>
      </c>
    </row>
    <row r="5822" spans="1:11" hidden="1">
      <c r="A5822" t="s">
        <v>297</v>
      </c>
      <c r="B5822" t="s">
        <v>238</v>
      </c>
      <c r="C5822" t="s">
        <v>285</v>
      </c>
      <c r="D5822">
        <v>1</v>
      </c>
      <c r="E5822">
        <v>1</v>
      </c>
      <c r="F5822">
        <v>1</v>
      </c>
      <c r="G5822">
        <v>1</v>
      </c>
      <c r="H5822">
        <v>1</v>
      </c>
      <c r="I5822">
        <v>1</v>
      </c>
      <c r="J5822">
        <v>1</v>
      </c>
      <c r="K5822">
        <v>1</v>
      </c>
    </row>
    <row r="5823" spans="1:11" hidden="1">
      <c r="A5823" t="s">
        <v>297</v>
      </c>
      <c r="B5823" t="s">
        <v>238</v>
      </c>
      <c r="C5823" t="s">
        <v>286</v>
      </c>
      <c r="D5823">
        <v>1</v>
      </c>
      <c r="E5823">
        <v>1</v>
      </c>
      <c r="F5823">
        <v>1</v>
      </c>
      <c r="G5823">
        <v>1</v>
      </c>
      <c r="H5823">
        <v>1</v>
      </c>
      <c r="I5823">
        <v>1</v>
      </c>
      <c r="J5823">
        <v>1</v>
      </c>
      <c r="K5823">
        <v>1</v>
      </c>
    </row>
    <row r="5824" spans="1:11" hidden="1">
      <c r="A5824" t="s">
        <v>297</v>
      </c>
      <c r="B5824" t="s">
        <v>238</v>
      </c>
      <c r="C5824" t="s">
        <v>287</v>
      </c>
      <c r="D5824">
        <v>1</v>
      </c>
      <c r="E5824">
        <v>1</v>
      </c>
      <c r="F5824">
        <v>1</v>
      </c>
      <c r="G5824">
        <v>1</v>
      </c>
      <c r="H5824">
        <v>1</v>
      </c>
      <c r="I5824">
        <v>1</v>
      </c>
      <c r="J5824">
        <v>1</v>
      </c>
      <c r="K5824">
        <v>1</v>
      </c>
    </row>
    <row r="5825" spans="1:11" hidden="1">
      <c r="A5825" t="s">
        <v>297</v>
      </c>
      <c r="B5825" t="s">
        <v>238</v>
      </c>
      <c r="C5825" t="s">
        <v>288</v>
      </c>
      <c r="D5825">
        <v>1</v>
      </c>
      <c r="E5825">
        <v>1</v>
      </c>
      <c r="F5825">
        <v>1</v>
      </c>
      <c r="G5825">
        <v>1</v>
      </c>
      <c r="H5825">
        <v>1</v>
      </c>
      <c r="I5825">
        <v>1</v>
      </c>
      <c r="J5825">
        <v>1</v>
      </c>
      <c r="K5825">
        <v>1</v>
      </c>
    </row>
    <row r="5826" spans="1:11" hidden="1">
      <c r="A5826" t="s">
        <v>297</v>
      </c>
      <c r="B5826" t="s">
        <v>238</v>
      </c>
      <c r="C5826" t="s">
        <v>289</v>
      </c>
      <c r="D5826">
        <v>1</v>
      </c>
      <c r="E5826">
        <v>1</v>
      </c>
      <c r="F5826">
        <v>1</v>
      </c>
      <c r="G5826">
        <v>1</v>
      </c>
      <c r="H5826">
        <v>1</v>
      </c>
      <c r="I5826">
        <v>1</v>
      </c>
      <c r="J5826">
        <v>1</v>
      </c>
      <c r="K5826">
        <v>1</v>
      </c>
    </row>
    <row r="5827" spans="1:11" hidden="1">
      <c r="A5827" t="s">
        <v>297</v>
      </c>
      <c r="B5827" t="s">
        <v>238</v>
      </c>
      <c r="C5827" t="s">
        <v>290</v>
      </c>
      <c r="D5827">
        <v>1</v>
      </c>
      <c r="E5827">
        <v>1</v>
      </c>
      <c r="F5827">
        <v>1</v>
      </c>
      <c r="G5827">
        <v>1</v>
      </c>
      <c r="H5827">
        <v>1</v>
      </c>
      <c r="I5827">
        <v>1</v>
      </c>
      <c r="J5827">
        <v>1</v>
      </c>
      <c r="K5827">
        <v>1</v>
      </c>
    </row>
    <row r="5828" spans="1:11" hidden="1">
      <c r="A5828" t="s">
        <v>297</v>
      </c>
      <c r="B5828" t="s">
        <v>238</v>
      </c>
      <c r="C5828" t="s">
        <v>291</v>
      </c>
      <c r="D5828">
        <v>1</v>
      </c>
      <c r="E5828">
        <v>1</v>
      </c>
      <c r="F5828">
        <v>1</v>
      </c>
      <c r="G5828">
        <v>1</v>
      </c>
      <c r="H5828">
        <v>1</v>
      </c>
      <c r="I5828">
        <v>1</v>
      </c>
      <c r="J5828">
        <v>1</v>
      </c>
      <c r="K5828">
        <v>1</v>
      </c>
    </row>
    <row r="5829" spans="1:11" hidden="1">
      <c r="A5829" t="s">
        <v>297</v>
      </c>
      <c r="B5829" t="s">
        <v>238</v>
      </c>
      <c r="C5829" t="s">
        <v>292</v>
      </c>
      <c r="D5829">
        <v>1</v>
      </c>
      <c r="E5829">
        <v>1</v>
      </c>
      <c r="F5829">
        <v>1</v>
      </c>
      <c r="G5829">
        <v>1</v>
      </c>
      <c r="H5829">
        <v>1</v>
      </c>
      <c r="I5829">
        <v>1</v>
      </c>
      <c r="J5829">
        <v>1</v>
      </c>
      <c r="K5829">
        <v>1</v>
      </c>
    </row>
    <row r="5830" spans="1:11" hidden="1">
      <c r="A5830" t="s">
        <v>297</v>
      </c>
      <c r="B5830" t="s">
        <v>516</v>
      </c>
      <c r="C5830" t="s">
        <v>278</v>
      </c>
      <c r="D5830">
        <v>1</v>
      </c>
      <c r="E5830">
        <v>1</v>
      </c>
      <c r="F5830">
        <v>1</v>
      </c>
      <c r="G5830">
        <v>1</v>
      </c>
      <c r="H5830">
        <v>1</v>
      </c>
      <c r="I5830">
        <v>1</v>
      </c>
      <c r="J5830">
        <v>1</v>
      </c>
      <c r="K5830">
        <v>1</v>
      </c>
    </row>
    <row r="5831" spans="1:11" hidden="1">
      <c r="A5831" t="s">
        <v>297</v>
      </c>
      <c r="B5831" t="s">
        <v>516</v>
      </c>
      <c r="C5831" t="s">
        <v>279</v>
      </c>
      <c r="D5831">
        <v>1</v>
      </c>
      <c r="E5831">
        <v>1</v>
      </c>
      <c r="F5831">
        <v>1</v>
      </c>
      <c r="G5831">
        <v>1</v>
      </c>
      <c r="H5831">
        <v>1</v>
      </c>
      <c r="I5831">
        <v>1</v>
      </c>
      <c r="J5831">
        <v>1</v>
      </c>
      <c r="K5831">
        <v>1</v>
      </c>
    </row>
    <row r="5832" spans="1:11" hidden="1">
      <c r="A5832" t="s">
        <v>297</v>
      </c>
      <c r="B5832" t="s">
        <v>516</v>
      </c>
      <c r="C5832" t="s">
        <v>280</v>
      </c>
      <c r="D5832">
        <v>1</v>
      </c>
      <c r="E5832">
        <v>1</v>
      </c>
      <c r="F5832">
        <v>1</v>
      </c>
      <c r="G5832">
        <v>1</v>
      </c>
      <c r="H5832">
        <v>1</v>
      </c>
      <c r="I5832">
        <v>1</v>
      </c>
      <c r="J5832">
        <v>1</v>
      </c>
      <c r="K5832">
        <v>1</v>
      </c>
    </row>
    <row r="5833" spans="1:11" hidden="1">
      <c r="A5833" t="s">
        <v>297</v>
      </c>
      <c r="B5833" t="s">
        <v>516</v>
      </c>
      <c r="C5833" t="s">
        <v>277</v>
      </c>
      <c r="D5833">
        <v>1</v>
      </c>
      <c r="E5833">
        <v>1</v>
      </c>
      <c r="F5833">
        <v>1</v>
      </c>
      <c r="G5833">
        <v>1</v>
      </c>
      <c r="H5833">
        <v>1</v>
      </c>
      <c r="I5833">
        <v>1</v>
      </c>
      <c r="J5833">
        <v>1</v>
      </c>
      <c r="K5833">
        <v>1</v>
      </c>
    </row>
    <row r="5834" spans="1:11" hidden="1">
      <c r="A5834" t="s">
        <v>297</v>
      </c>
      <c r="B5834" t="s">
        <v>516</v>
      </c>
      <c r="C5834" t="s">
        <v>281</v>
      </c>
      <c r="D5834">
        <v>1</v>
      </c>
      <c r="E5834">
        <v>1</v>
      </c>
      <c r="F5834">
        <v>1</v>
      </c>
      <c r="G5834">
        <v>1</v>
      </c>
      <c r="H5834">
        <v>1</v>
      </c>
      <c r="I5834">
        <v>1</v>
      </c>
      <c r="J5834">
        <v>1</v>
      </c>
      <c r="K5834">
        <v>1</v>
      </c>
    </row>
    <row r="5835" spans="1:11" hidden="1">
      <c r="A5835" t="s">
        <v>297</v>
      </c>
      <c r="B5835" t="s">
        <v>516</v>
      </c>
      <c r="C5835" t="s">
        <v>282</v>
      </c>
      <c r="D5835">
        <v>1</v>
      </c>
      <c r="E5835">
        <v>1</v>
      </c>
      <c r="F5835">
        <v>1</v>
      </c>
      <c r="G5835">
        <v>1</v>
      </c>
      <c r="H5835">
        <v>1</v>
      </c>
      <c r="I5835">
        <v>1</v>
      </c>
      <c r="J5835">
        <v>1</v>
      </c>
      <c r="K5835">
        <v>1</v>
      </c>
    </row>
    <row r="5836" spans="1:11" hidden="1">
      <c r="A5836" t="s">
        <v>297</v>
      </c>
      <c r="B5836" t="s">
        <v>516</v>
      </c>
      <c r="C5836" t="s">
        <v>283</v>
      </c>
      <c r="D5836">
        <v>1</v>
      </c>
      <c r="E5836">
        <v>1</v>
      </c>
      <c r="F5836">
        <v>1</v>
      </c>
      <c r="G5836">
        <v>1</v>
      </c>
      <c r="H5836">
        <v>1</v>
      </c>
      <c r="I5836">
        <v>1</v>
      </c>
      <c r="J5836">
        <v>1</v>
      </c>
      <c r="K5836">
        <v>1</v>
      </c>
    </row>
    <row r="5837" spans="1:11" hidden="1">
      <c r="A5837" t="s">
        <v>297</v>
      </c>
      <c r="B5837" t="s">
        <v>516</v>
      </c>
      <c r="C5837" t="s">
        <v>284</v>
      </c>
      <c r="D5837">
        <v>1</v>
      </c>
      <c r="E5837">
        <v>1</v>
      </c>
      <c r="F5837">
        <v>1</v>
      </c>
      <c r="G5837">
        <v>1</v>
      </c>
      <c r="H5837">
        <v>1</v>
      </c>
      <c r="I5837">
        <v>1</v>
      </c>
      <c r="J5837">
        <v>1</v>
      </c>
      <c r="K5837">
        <v>1</v>
      </c>
    </row>
    <row r="5838" spans="1:11" hidden="1">
      <c r="A5838" t="s">
        <v>297</v>
      </c>
      <c r="B5838" t="s">
        <v>516</v>
      </c>
      <c r="C5838" t="s">
        <v>285</v>
      </c>
      <c r="D5838">
        <v>1</v>
      </c>
      <c r="E5838">
        <v>1</v>
      </c>
      <c r="F5838">
        <v>1</v>
      </c>
      <c r="G5838">
        <v>1</v>
      </c>
      <c r="H5838">
        <v>1</v>
      </c>
      <c r="I5838">
        <v>1</v>
      </c>
      <c r="J5838">
        <v>1</v>
      </c>
      <c r="K5838">
        <v>1</v>
      </c>
    </row>
    <row r="5839" spans="1:11" hidden="1">
      <c r="A5839" t="s">
        <v>297</v>
      </c>
      <c r="B5839" t="s">
        <v>516</v>
      </c>
      <c r="C5839" t="s">
        <v>286</v>
      </c>
      <c r="D5839">
        <v>1</v>
      </c>
      <c r="E5839">
        <v>1</v>
      </c>
      <c r="F5839">
        <v>1</v>
      </c>
      <c r="G5839">
        <v>1</v>
      </c>
      <c r="H5839">
        <v>1</v>
      </c>
      <c r="I5839">
        <v>1</v>
      </c>
      <c r="J5839">
        <v>1</v>
      </c>
      <c r="K5839">
        <v>1</v>
      </c>
    </row>
    <row r="5840" spans="1:11" hidden="1">
      <c r="A5840" t="s">
        <v>297</v>
      </c>
      <c r="B5840" t="s">
        <v>516</v>
      </c>
      <c r="C5840" t="s">
        <v>287</v>
      </c>
      <c r="D5840">
        <v>1</v>
      </c>
      <c r="E5840">
        <v>1</v>
      </c>
      <c r="F5840">
        <v>1</v>
      </c>
      <c r="G5840">
        <v>1</v>
      </c>
      <c r="H5840">
        <v>1</v>
      </c>
      <c r="I5840">
        <v>1</v>
      </c>
      <c r="J5840">
        <v>1</v>
      </c>
      <c r="K5840">
        <v>1</v>
      </c>
    </row>
    <row r="5841" spans="1:11" hidden="1">
      <c r="A5841" t="s">
        <v>297</v>
      </c>
      <c r="B5841" t="s">
        <v>516</v>
      </c>
      <c r="C5841" t="s">
        <v>288</v>
      </c>
      <c r="D5841">
        <v>1</v>
      </c>
      <c r="E5841">
        <v>1</v>
      </c>
      <c r="F5841">
        <v>1</v>
      </c>
      <c r="G5841">
        <v>1</v>
      </c>
      <c r="H5841">
        <v>1</v>
      </c>
      <c r="I5841">
        <v>1</v>
      </c>
      <c r="J5841">
        <v>1</v>
      </c>
      <c r="K5841">
        <v>1</v>
      </c>
    </row>
    <row r="5842" spans="1:11" hidden="1">
      <c r="A5842" t="s">
        <v>297</v>
      </c>
      <c r="B5842" t="s">
        <v>516</v>
      </c>
      <c r="C5842" t="s">
        <v>289</v>
      </c>
      <c r="D5842">
        <v>1</v>
      </c>
      <c r="E5842">
        <v>1</v>
      </c>
      <c r="F5842">
        <v>1</v>
      </c>
      <c r="G5842">
        <v>1</v>
      </c>
      <c r="H5842">
        <v>1</v>
      </c>
      <c r="I5842">
        <v>1</v>
      </c>
      <c r="J5842">
        <v>1</v>
      </c>
      <c r="K5842">
        <v>1</v>
      </c>
    </row>
    <row r="5843" spans="1:11" hidden="1">
      <c r="A5843" t="s">
        <v>297</v>
      </c>
      <c r="B5843" t="s">
        <v>516</v>
      </c>
      <c r="C5843" t="s">
        <v>290</v>
      </c>
      <c r="D5843">
        <v>1</v>
      </c>
      <c r="E5843">
        <v>1</v>
      </c>
      <c r="F5843">
        <v>1</v>
      </c>
      <c r="G5843">
        <v>1</v>
      </c>
      <c r="H5843">
        <v>1</v>
      </c>
      <c r="I5843">
        <v>1</v>
      </c>
      <c r="J5843">
        <v>1</v>
      </c>
      <c r="K5843">
        <v>1</v>
      </c>
    </row>
    <row r="5844" spans="1:11" hidden="1">
      <c r="A5844" t="s">
        <v>297</v>
      </c>
      <c r="B5844" t="s">
        <v>516</v>
      </c>
      <c r="C5844" t="s">
        <v>291</v>
      </c>
      <c r="D5844">
        <v>1</v>
      </c>
      <c r="E5844">
        <v>1</v>
      </c>
      <c r="F5844">
        <v>1</v>
      </c>
      <c r="G5844">
        <v>1</v>
      </c>
      <c r="H5844">
        <v>1</v>
      </c>
      <c r="I5844">
        <v>1</v>
      </c>
      <c r="J5844">
        <v>1</v>
      </c>
      <c r="K5844">
        <v>1</v>
      </c>
    </row>
    <row r="5845" spans="1:11" hidden="1">
      <c r="A5845" t="s">
        <v>297</v>
      </c>
      <c r="B5845" t="s">
        <v>516</v>
      </c>
      <c r="C5845" t="s">
        <v>292</v>
      </c>
      <c r="D5845">
        <v>1</v>
      </c>
      <c r="E5845">
        <v>1</v>
      </c>
      <c r="F5845">
        <v>1</v>
      </c>
      <c r="G5845">
        <v>1</v>
      </c>
      <c r="H5845">
        <v>1</v>
      </c>
      <c r="I5845">
        <v>1</v>
      </c>
      <c r="J5845">
        <v>1</v>
      </c>
      <c r="K5845">
        <v>1</v>
      </c>
    </row>
    <row r="5846" spans="1:11" hidden="1">
      <c r="A5846" t="s">
        <v>297</v>
      </c>
      <c r="B5846" t="s">
        <v>371</v>
      </c>
      <c r="C5846" t="s">
        <v>278</v>
      </c>
      <c r="D5846">
        <v>1</v>
      </c>
      <c r="E5846">
        <v>1</v>
      </c>
      <c r="F5846">
        <v>1</v>
      </c>
      <c r="G5846">
        <v>1</v>
      </c>
      <c r="H5846">
        <v>1</v>
      </c>
      <c r="I5846">
        <v>1</v>
      </c>
      <c r="J5846">
        <v>1</v>
      </c>
      <c r="K5846">
        <v>1</v>
      </c>
    </row>
    <row r="5847" spans="1:11" hidden="1">
      <c r="A5847" t="s">
        <v>297</v>
      </c>
      <c r="B5847" t="s">
        <v>371</v>
      </c>
      <c r="C5847" t="s">
        <v>279</v>
      </c>
      <c r="D5847">
        <v>1</v>
      </c>
      <c r="E5847">
        <v>1</v>
      </c>
      <c r="F5847">
        <v>1</v>
      </c>
      <c r="G5847">
        <v>1</v>
      </c>
      <c r="H5847">
        <v>1</v>
      </c>
      <c r="I5847">
        <v>1</v>
      </c>
      <c r="J5847">
        <v>1</v>
      </c>
      <c r="K5847">
        <v>1</v>
      </c>
    </row>
    <row r="5848" spans="1:11" hidden="1">
      <c r="A5848" t="s">
        <v>297</v>
      </c>
      <c r="B5848" t="s">
        <v>371</v>
      </c>
      <c r="C5848" t="s">
        <v>280</v>
      </c>
      <c r="D5848">
        <v>1</v>
      </c>
      <c r="E5848">
        <v>1</v>
      </c>
      <c r="F5848">
        <v>1</v>
      </c>
      <c r="G5848">
        <v>1</v>
      </c>
      <c r="H5848">
        <v>1</v>
      </c>
      <c r="I5848">
        <v>1</v>
      </c>
      <c r="J5848">
        <v>1</v>
      </c>
      <c r="K5848">
        <v>1</v>
      </c>
    </row>
    <row r="5849" spans="1:11" hidden="1">
      <c r="A5849" t="s">
        <v>297</v>
      </c>
      <c r="B5849" t="s">
        <v>371</v>
      </c>
      <c r="C5849" t="s">
        <v>277</v>
      </c>
      <c r="D5849">
        <v>1</v>
      </c>
      <c r="E5849">
        <v>1</v>
      </c>
      <c r="F5849">
        <v>1</v>
      </c>
      <c r="G5849">
        <v>1</v>
      </c>
      <c r="H5849">
        <v>1</v>
      </c>
      <c r="I5849">
        <v>1</v>
      </c>
      <c r="J5849">
        <v>1</v>
      </c>
      <c r="K5849">
        <v>1</v>
      </c>
    </row>
    <row r="5850" spans="1:11" hidden="1">
      <c r="A5850" t="s">
        <v>297</v>
      </c>
      <c r="B5850" t="s">
        <v>371</v>
      </c>
      <c r="C5850" t="s">
        <v>281</v>
      </c>
      <c r="D5850">
        <v>1</v>
      </c>
      <c r="E5850">
        <v>1</v>
      </c>
      <c r="F5850">
        <v>1</v>
      </c>
      <c r="G5850">
        <v>1</v>
      </c>
      <c r="H5850">
        <v>1</v>
      </c>
      <c r="I5850">
        <v>1</v>
      </c>
      <c r="J5850">
        <v>1</v>
      </c>
      <c r="K5850">
        <v>1</v>
      </c>
    </row>
    <row r="5851" spans="1:11" hidden="1">
      <c r="A5851" t="s">
        <v>297</v>
      </c>
      <c r="B5851" t="s">
        <v>371</v>
      </c>
      <c r="C5851" t="s">
        <v>282</v>
      </c>
      <c r="D5851">
        <v>1</v>
      </c>
      <c r="E5851">
        <v>1</v>
      </c>
      <c r="F5851">
        <v>1</v>
      </c>
      <c r="G5851">
        <v>1</v>
      </c>
      <c r="H5851">
        <v>1</v>
      </c>
      <c r="I5851">
        <v>1</v>
      </c>
      <c r="J5851">
        <v>1</v>
      </c>
      <c r="K5851">
        <v>1</v>
      </c>
    </row>
    <row r="5852" spans="1:11" hidden="1">
      <c r="A5852" t="s">
        <v>297</v>
      </c>
      <c r="B5852" t="s">
        <v>371</v>
      </c>
      <c r="C5852" t="s">
        <v>283</v>
      </c>
      <c r="D5852">
        <v>1</v>
      </c>
      <c r="E5852">
        <v>1</v>
      </c>
      <c r="F5852">
        <v>1</v>
      </c>
      <c r="G5852">
        <v>1</v>
      </c>
      <c r="H5852">
        <v>1</v>
      </c>
      <c r="I5852">
        <v>1</v>
      </c>
      <c r="J5852">
        <v>1</v>
      </c>
      <c r="K5852">
        <v>1</v>
      </c>
    </row>
    <row r="5853" spans="1:11" hidden="1">
      <c r="A5853" t="s">
        <v>297</v>
      </c>
      <c r="B5853" t="s">
        <v>371</v>
      </c>
      <c r="C5853" t="s">
        <v>284</v>
      </c>
      <c r="D5853">
        <v>1</v>
      </c>
      <c r="E5853">
        <v>1</v>
      </c>
      <c r="F5853">
        <v>1</v>
      </c>
      <c r="G5853">
        <v>1</v>
      </c>
      <c r="H5853">
        <v>1</v>
      </c>
      <c r="I5853">
        <v>1</v>
      </c>
      <c r="J5853">
        <v>1</v>
      </c>
      <c r="K5853">
        <v>1</v>
      </c>
    </row>
    <row r="5854" spans="1:11" hidden="1">
      <c r="A5854" t="s">
        <v>297</v>
      </c>
      <c r="B5854" t="s">
        <v>371</v>
      </c>
      <c r="C5854" t="s">
        <v>285</v>
      </c>
      <c r="D5854">
        <v>1</v>
      </c>
      <c r="E5854">
        <v>1</v>
      </c>
      <c r="F5854">
        <v>1</v>
      </c>
      <c r="G5854">
        <v>1</v>
      </c>
      <c r="H5854">
        <v>1</v>
      </c>
      <c r="I5854">
        <v>1</v>
      </c>
      <c r="J5854">
        <v>1</v>
      </c>
      <c r="K5854">
        <v>1</v>
      </c>
    </row>
    <row r="5855" spans="1:11" hidden="1">
      <c r="A5855" t="s">
        <v>297</v>
      </c>
      <c r="B5855" t="s">
        <v>371</v>
      </c>
      <c r="C5855" t="s">
        <v>286</v>
      </c>
      <c r="D5855">
        <v>1</v>
      </c>
      <c r="E5855">
        <v>1</v>
      </c>
      <c r="F5855">
        <v>1</v>
      </c>
      <c r="G5855">
        <v>1</v>
      </c>
      <c r="H5855">
        <v>1</v>
      </c>
      <c r="I5855">
        <v>1</v>
      </c>
      <c r="J5855">
        <v>1</v>
      </c>
      <c r="K5855">
        <v>1</v>
      </c>
    </row>
    <row r="5856" spans="1:11" hidden="1">
      <c r="A5856" t="s">
        <v>297</v>
      </c>
      <c r="B5856" t="s">
        <v>371</v>
      </c>
      <c r="C5856" t="s">
        <v>287</v>
      </c>
      <c r="D5856">
        <v>1</v>
      </c>
      <c r="E5856">
        <v>1</v>
      </c>
      <c r="F5856">
        <v>1</v>
      </c>
      <c r="G5856">
        <v>1</v>
      </c>
      <c r="H5856">
        <v>1</v>
      </c>
      <c r="I5856">
        <v>1</v>
      </c>
      <c r="J5856">
        <v>1</v>
      </c>
      <c r="K5856">
        <v>1</v>
      </c>
    </row>
    <row r="5857" spans="1:11" hidden="1">
      <c r="A5857" t="s">
        <v>297</v>
      </c>
      <c r="B5857" t="s">
        <v>371</v>
      </c>
      <c r="C5857" t="s">
        <v>288</v>
      </c>
      <c r="D5857">
        <v>1</v>
      </c>
      <c r="E5857">
        <v>1</v>
      </c>
      <c r="F5857">
        <v>1</v>
      </c>
      <c r="G5857">
        <v>1</v>
      </c>
      <c r="H5857">
        <v>1</v>
      </c>
      <c r="I5857">
        <v>1</v>
      </c>
      <c r="J5857">
        <v>1</v>
      </c>
      <c r="K5857">
        <v>1</v>
      </c>
    </row>
    <row r="5858" spans="1:11" hidden="1">
      <c r="A5858" t="s">
        <v>297</v>
      </c>
      <c r="B5858" t="s">
        <v>371</v>
      </c>
      <c r="C5858" t="s">
        <v>289</v>
      </c>
      <c r="D5858">
        <v>1</v>
      </c>
      <c r="E5858">
        <v>1</v>
      </c>
      <c r="F5858">
        <v>1</v>
      </c>
      <c r="G5858">
        <v>1</v>
      </c>
      <c r="H5858">
        <v>1</v>
      </c>
      <c r="I5858">
        <v>1</v>
      </c>
      <c r="J5858">
        <v>1</v>
      </c>
      <c r="K5858">
        <v>1</v>
      </c>
    </row>
    <row r="5859" spans="1:11" hidden="1">
      <c r="A5859" t="s">
        <v>297</v>
      </c>
      <c r="B5859" t="s">
        <v>371</v>
      </c>
      <c r="C5859" t="s">
        <v>290</v>
      </c>
      <c r="D5859">
        <v>1</v>
      </c>
      <c r="E5859">
        <v>1</v>
      </c>
      <c r="F5859">
        <v>1</v>
      </c>
      <c r="G5859">
        <v>1</v>
      </c>
      <c r="H5859">
        <v>1</v>
      </c>
      <c r="I5859">
        <v>1</v>
      </c>
      <c r="J5859">
        <v>1</v>
      </c>
      <c r="K5859">
        <v>1</v>
      </c>
    </row>
    <row r="5860" spans="1:11" hidden="1">
      <c r="A5860" t="s">
        <v>297</v>
      </c>
      <c r="B5860" t="s">
        <v>371</v>
      </c>
      <c r="C5860" t="s">
        <v>291</v>
      </c>
      <c r="D5860">
        <v>1</v>
      </c>
      <c r="E5860">
        <v>1</v>
      </c>
      <c r="F5860">
        <v>1</v>
      </c>
      <c r="G5860">
        <v>1</v>
      </c>
      <c r="H5860">
        <v>1</v>
      </c>
      <c r="I5860">
        <v>1</v>
      </c>
      <c r="J5860">
        <v>1</v>
      </c>
      <c r="K5860">
        <v>1</v>
      </c>
    </row>
    <row r="5861" spans="1:11" hidden="1">
      <c r="A5861" t="s">
        <v>297</v>
      </c>
      <c r="B5861" t="s">
        <v>371</v>
      </c>
      <c r="C5861" t="s">
        <v>292</v>
      </c>
      <c r="D5861">
        <v>1</v>
      </c>
      <c r="E5861">
        <v>1</v>
      </c>
      <c r="F5861">
        <v>1</v>
      </c>
      <c r="G5861">
        <v>1</v>
      </c>
      <c r="H5861">
        <v>1</v>
      </c>
      <c r="I5861">
        <v>1</v>
      </c>
      <c r="J5861">
        <v>1</v>
      </c>
      <c r="K5861">
        <v>1</v>
      </c>
    </row>
    <row r="5862" spans="1:11" hidden="1">
      <c r="A5862" t="s">
        <v>297</v>
      </c>
      <c r="B5862" t="s">
        <v>241</v>
      </c>
      <c r="C5862" t="s">
        <v>278</v>
      </c>
      <c r="D5862">
        <v>1</v>
      </c>
      <c r="E5862">
        <v>1</v>
      </c>
      <c r="F5862">
        <v>1</v>
      </c>
      <c r="G5862">
        <v>1</v>
      </c>
      <c r="H5862">
        <v>1</v>
      </c>
      <c r="I5862">
        <v>1</v>
      </c>
      <c r="J5862">
        <v>1</v>
      </c>
      <c r="K5862">
        <v>1</v>
      </c>
    </row>
    <row r="5863" spans="1:11" hidden="1">
      <c r="A5863" t="s">
        <v>297</v>
      </c>
      <c r="B5863" t="s">
        <v>241</v>
      </c>
      <c r="C5863" t="s">
        <v>279</v>
      </c>
      <c r="D5863">
        <v>1</v>
      </c>
      <c r="E5863">
        <v>1</v>
      </c>
      <c r="F5863">
        <v>1</v>
      </c>
      <c r="G5863">
        <v>1</v>
      </c>
      <c r="H5863">
        <v>1</v>
      </c>
      <c r="I5863">
        <v>1</v>
      </c>
      <c r="J5863">
        <v>1</v>
      </c>
      <c r="K5863">
        <v>1</v>
      </c>
    </row>
    <row r="5864" spans="1:11" hidden="1">
      <c r="A5864" t="s">
        <v>297</v>
      </c>
      <c r="B5864" t="s">
        <v>241</v>
      </c>
      <c r="C5864" t="s">
        <v>280</v>
      </c>
      <c r="D5864">
        <v>1</v>
      </c>
      <c r="E5864">
        <v>1</v>
      </c>
      <c r="F5864">
        <v>1</v>
      </c>
      <c r="G5864">
        <v>1</v>
      </c>
      <c r="H5864">
        <v>1</v>
      </c>
      <c r="I5864">
        <v>1</v>
      </c>
      <c r="J5864">
        <v>1</v>
      </c>
      <c r="K5864">
        <v>1</v>
      </c>
    </row>
    <row r="5865" spans="1:11" hidden="1">
      <c r="A5865" t="s">
        <v>297</v>
      </c>
      <c r="B5865" t="s">
        <v>241</v>
      </c>
      <c r="C5865" t="s">
        <v>277</v>
      </c>
      <c r="D5865">
        <v>1</v>
      </c>
      <c r="E5865">
        <v>1</v>
      </c>
      <c r="F5865">
        <v>1</v>
      </c>
      <c r="G5865">
        <v>1</v>
      </c>
      <c r="H5865">
        <v>1</v>
      </c>
      <c r="I5865">
        <v>1</v>
      </c>
      <c r="J5865">
        <v>1</v>
      </c>
      <c r="K5865">
        <v>1</v>
      </c>
    </row>
    <row r="5866" spans="1:11" hidden="1">
      <c r="A5866" t="s">
        <v>297</v>
      </c>
      <c r="B5866" t="s">
        <v>241</v>
      </c>
      <c r="C5866" t="s">
        <v>281</v>
      </c>
      <c r="D5866">
        <v>1</v>
      </c>
      <c r="E5866">
        <v>1</v>
      </c>
      <c r="F5866">
        <v>1</v>
      </c>
      <c r="G5866">
        <v>1</v>
      </c>
      <c r="H5866">
        <v>1</v>
      </c>
      <c r="I5866">
        <v>1</v>
      </c>
      <c r="J5866">
        <v>1</v>
      </c>
      <c r="K5866">
        <v>1</v>
      </c>
    </row>
    <row r="5867" spans="1:11" hidden="1">
      <c r="A5867" t="s">
        <v>297</v>
      </c>
      <c r="B5867" t="s">
        <v>241</v>
      </c>
      <c r="C5867" t="s">
        <v>282</v>
      </c>
      <c r="D5867">
        <v>1</v>
      </c>
      <c r="E5867">
        <v>1</v>
      </c>
      <c r="F5867">
        <v>1</v>
      </c>
      <c r="G5867">
        <v>1</v>
      </c>
      <c r="H5867">
        <v>1</v>
      </c>
      <c r="I5867">
        <v>1</v>
      </c>
      <c r="J5867">
        <v>1</v>
      </c>
      <c r="K5867">
        <v>1</v>
      </c>
    </row>
    <row r="5868" spans="1:11" hidden="1">
      <c r="A5868" t="s">
        <v>297</v>
      </c>
      <c r="B5868" t="s">
        <v>241</v>
      </c>
      <c r="C5868" t="s">
        <v>283</v>
      </c>
      <c r="D5868">
        <v>1</v>
      </c>
      <c r="E5868">
        <v>1</v>
      </c>
      <c r="F5868">
        <v>1</v>
      </c>
      <c r="G5868">
        <v>1</v>
      </c>
      <c r="H5868">
        <v>1</v>
      </c>
      <c r="I5868">
        <v>1</v>
      </c>
      <c r="J5868">
        <v>1</v>
      </c>
      <c r="K5868">
        <v>1</v>
      </c>
    </row>
    <row r="5869" spans="1:11" hidden="1">
      <c r="A5869" t="s">
        <v>297</v>
      </c>
      <c r="B5869" t="s">
        <v>241</v>
      </c>
      <c r="C5869" t="s">
        <v>284</v>
      </c>
      <c r="D5869">
        <v>1</v>
      </c>
      <c r="E5869">
        <v>1</v>
      </c>
      <c r="F5869">
        <v>1</v>
      </c>
      <c r="G5869">
        <v>1</v>
      </c>
      <c r="H5869">
        <v>1</v>
      </c>
      <c r="I5869">
        <v>1</v>
      </c>
      <c r="J5869">
        <v>1</v>
      </c>
      <c r="K5869">
        <v>1</v>
      </c>
    </row>
    <row r="5870" spans="1:11" hidden="1">
      <c r="A5870" t="s">
        <v>297</v>
      </c>
      <c r="B5870" t="s">
        <v>241</v>
      </c>
      <c r="C5870" t="s">
        <v>285</v>
      </c>
      <c r="D5870">
        <v>1</v>
      </c>
      <c r="E5870">
        <v>1</v>
      </c>
      <c r="F5870">
        <v>1</v>
      </c>
      <c r="G5870">
        <v>1</v>
      </c>
      <c r="H5870">
        <v>1</v>
      </c>
      <c r="I5870">
        <v>1</v>
      </c>
      <c r="J5870">
        <v>1</v>
      </c>
      <c r="K5870">
        <v>1</v>
      </c>
    </row>
    <row r="5871" spans="1:11" hidden="1">
      <c r="A5871" t="s">
        <v>297</v>
      </c>
      <c r="B5871" t="s">
        <v>241</v>
      </c>
      <c r="C5871" t="s">
        <v>286</v>
      </c>
      <c r="D5871">
        <v>1</v>
      </c>
      <c r="E5871">
        <v>1</v>
      </c>
      <c r="F5871">
        <v>1</v>
      </c>
      <c r="G5871">
        <v>1</v>
      </c>
      <c r="H5871">
        <v>1</v>
      </c>
      <c r="I5871">
        <v>1</v>
      </c>
      <c r="J5871">
        <v>1</v>
      </c>
      <c r="K5871">
        <v>1</v>
      </c>
    </row>
    <row r="5872" spans="1:11" hidden="1">
      <c r="A5872" t="s">
        <v>297</v>
      </c>
      <c r="B5872" t="s">
        <v>241</v>
      </c>
      <c r="C5872" t="s">
        <v>287</v>
      </c>
      <c r="D5872">
        <v>1</v>
      </c>
      <c r="E5872">
        <v>1</v>
      </c>
      <c r="F5872">
        <v>1</v>
      </c>
      <c r="G5872">
        <v>1</v>
      </c>
      <c r="H5872">
        <v>1</v>
      </c>
      <c r="I5872">
        <v>1</v>
      </c>
      <c r="J5872">
        <v>1</v>
      </c>
      <c r="K5872">
        <v>1</v>
      </c>
    </row>
    <row r="5873" spans="1:11" hidden="1">
      <c r="A5873" t="s">
        <v>297</v>
      </c>
      <c r="B5873" t="s">
        <v>241</v>
      </c>
      <c r="C5873" t="s">
        <v>288</v>
      </c>
      <c r="D5873">
        <v>1</v>
      </c>
      <c r="E5873">
        <v>1</v>
      </c>
      <c r="F5873">
        <v>1</v>
      </c>
      <c r="G5873">
        <v>1</v>
      </c>
      <c r="H5873">
        <v>1</v>
      </c>
      <c r="I5873">
        <v>1</v>
      </c>
      <c r="J5873">
        <v>1</v>
      </c>
      <c r="K5873">
        <v>1</v>
      </c>
    </row>
    <row r="5874" spans="1:11" hidden="1">
      <c r="A5874" t="s">
        <v>297</v>
      </c>
      <c r="B5874" t="s">
        <v>241</v>
      </c>
      <c r="C5874" t="s">
        <v>289</v>
      </c>
      <c r="D5874">
        <v>1</v>
      </c>
      <c r="E5874">
        <v>1</v>
      </c>
      <c r="F5874">
        <v>1</v>
      </c>
      <c r="G5874">
        <v>1</v>
      </c>
      <c r="H5874">
        <v>1</v>
      </c>
      <c r="I5874">
        <v>1</v>
      </c>
      <c r="J5874">
        <v>1</v>
      </c>
      <c r="K5874">
        <v>1</v>
      </c>
    </row>
    <row r="5875" spans="1:11" hidden="1">
      <c r="A5875" t="s">
        <v>297</v>
      </c>
      <c r="B5875" t="s">
        <v>241</v>
      </c>
      <c r="C5875" t="s">
        <v>290</v>
      </c>
      <c r="D5875">
        <v>1</v>
      </c>
      <c r="E5875">
        <v>1</v>
      </c>
      <c r="F5875">
        <v>1</v>
      </c>
      <c r="G5875">
        <v>1</v>
      </c>
      <c r="H5875">
        <v>1</v>
      </c>
      <c r="I5875">
        <v>1</v>
      </c>
      <c r="J5875">
        <v>1</v>
      </c>
      <c r="K5875">
        <v>1</v>
      </c>
    </row>
    <row r="5876" spans="1:11" hidden="1">
      <c r="A5876" t="s">
        <v>297</v>
      </c>
      <c r="B5876" t="s">
        <v>241</v>
      </c>
      <c r="C5876" t="s">
        <v>291</v>
      </c>
      <c r="D5876">
        <v>1</v>
      </c>
      <c r="E5876">
        <v>1</v>
      </c>
      <c r="F5876">
        <v>1</v>
      </c>
      <c r="G5876">
        <v>1</v>
      </c>
      <c r="H5876">
        <v>1</v>
      </c>
      <c r="I5876">
        <v>1</v>
      </c>
      <c r="J5876">
        <v>1</v>
      </c>
      <c r="K5876">
        <v>1</v>
      </c>
    </row>
    <row r="5877" spans="1:11" hidden="1">
      <c r="A5877" t="s">
        <v>297</v>
      </c>
      <c r="B5877" t="s">
        <v>241</v>
      </c>
      <c r="C5877" t="s">
        <v>292</v>
      </c>
      <c r="D5877">
        <v>1</v>
      </c>
      <c r="E5877">
        <v>1</v>
      </c>
      <c r="F5877">
        <v>1</v>
      </c>
      <c r="G5877">
        <v>1</v>
      </c>
      <c r="H5877">
        <v>1</v>
      </c>
      <c r="I5877">
        <v>1</v>
      </c>
      <c r="J5877">
        <v>1</v>
      </c>
      <c r="K5877">
        <v>1</v>
      </c>
    </row>
    <row r="5878" spans="1:11" hidden="1">
      <c r="A5878" t="s">
        <v>297</v>
      </c>
      <c r="B5878" t="s">
        <v>372</v>
      </c>
      <c r="C5878" t="s">
        <v>278</v>
      </c>
      <c r="D5878">
        <v>1</v>
      </c>
      <c r="E5878">
        <v>1</v>
      </c>
      <c r="F5878">
        <v>1</v>
      </c>
      <c r="G5878">
        <v>1</v>
      </c>
      <c r="H5878">
        <v>1</v>
      </c>
      <c r="I5878">
        <v>1</v>
      </c>
      <c r="J5878">
        <v>1</v>
      </c>
      <c r="K5878">
        <v>1</v>
      </c>
    </row>
    <row r="5879" spans="1:11" hidden="1">
      <c r="A5879" t="s">
        <v>297</v>
      </c>
      <c r="B5879" t="s">
        <v>372</v>
      </c>
      <c r="C5879" t="s">
        <v>279</v>
      </c>
      <c r="D5879">
        <v>1</v>
      </c>
      <c r="E5879">
        <v>1</v>
      </c>
      <c r="F5879">
        <v>1</v>
      </c>
      <c r="G5879">
        <v>1</v>
      </c>
      <c r="H5879">
        <v>1</v>
      </c>
      <c r="I5879">
        <v>1</v>
      </c>
      <c r="J5879">
        <v>1</v>
      </c>
      <c r="K5879">
        <v>1</v>
      </c>
    </row>
    <row r="5880" spans="1:11" hidden="1">
      <c r="A5880" t="s">
        <v>297</v>
      </c>
      <c r="B5880" t="s">
        <v>372</v>
      </c>
      <c r="C5880" t="s">
        <v>280</v>
      </c>
      <c r="D5880">
        <v>1</v>
      </c>
      <c r="E5880">
        <v>1</v>
      </c>
      <c r="F5880">
        <v>1</v>
      </c>
      <c r="G5880">
        <v>1</v>
      </c>
      <c r="H5880">
        <v>1</v>
      </c>
      <c r="I5880">
        <v>1</v>
      </c>
      <c r="J5880">
        <v>1</v>
      </c>
      <c r="K5880">
        <v>1</v>
      </c>
    </row>
    <row r="5881" spans="1:11" hidden="1">
      <c r="A5881" t="s">
        <v>297</v>
      </c>
      <c r="B5881" t="s">
        <v>372</v>
      </c>
      <c r="C5881" t="s">
        <v>277</v>
      </c>
      <c r="D5881">
        <v>1</v>
      </c>
      <c r="E5881">
        <v>1</v>
      </c>
      <c r="F5881">
        <v>1</v>
      </c>
      <c r="G5881">
        <v>1</v>
      </c>
      <c r="H5881">
        <v>1</v>
      </c>
      <c r="I5881">
        <v>1</v>
      </c>
      <c r="J5881">
        <v>1</v>
      </c>
      <c r="K5881">
        <v>1</v>
      </c>
    </row>
    <row r="5882" spans="1:11" hidden="1">
      <c r="A5882" t="s">
        <v>297</v>
      </c>
      <c r="B5882" t="s">
        <v>372</v>
      </c>
      <c r="C5882" t="s">
        <v>281</v>
      </c>
      <c r="D5882">
        <v>1</v>
      </c>
      <c r="E5882">
        <v>1</v>
      </c>
      <c r="F5882">
        <v>1</v>
      </c>
      <c r="G5882">
        <v>1</v>
      </c>
      <c r="H5882">
        <v>1</v>
      </c>
      <c r="I5882">
        <v>1</v>
      </c>
      <c r="J5882">
        <v>1</v>
      </c>
      <c r="K5882">
        <v>1</v>
      </c>
    </row>
    <row r="5883" spans="1:11" hidden="1">
      <c r="A5883" t="s">
        <v>297</v>
      </c>
      <c r="B5883" t="s">
        <v>372</v>
      </c>
      <c r="C5883" t="s">
        <v>282</v>
      </c>
      <c r="D5883">
        <v>1</v>
      </c>
      <c r="E5883">
        <v>1</v>
      </c>
      <c r="F5883">
        <v>1</v>
      </c>
      <c r="G5883">
        <v>1</v>
      </c>
      <c r="H5883">
        <v>1</v>
      </c>
      <c r="I5883">
        <v>1</v>
      </c>
      <c r="J5883">
        <v>1</v>
      </c>
      <c r="K5883">
        <v>1</v>
      </c>
    </row>
    <row r="5884" spans="1:11" hidden="1">
      <c r="A5884" t="s">
        <v>297</v>
      </c>
      <c r="B5884" t="s">
        <v>372</v>
      </c>
      <c r="C5884" t="s">
        <v>283</v>
      </c>
      <c r="D5884">
        <v>1</v>
      </c>
      <c r="E5884">
        <v>1</v>
      </c>
      <c r="F5884">
        <v>1</v>
      </c>
      <c r="G5884">
        <v>1</v>
      </c>
      <c r="H5884">
        <v>1</v>
      </c>
      <c r="I5884">
        <v>1</v>
      </c>
      <c r="J5884">
        <v>1</v>
      </c>
      <c r="K5884">
        <v>1</v>
      </c>
    </row>
    <row r="5885" spans="1:11" hidden="1">
      <c r="A5885" t="s">
        <v>297</v>
      </c>
      <c r="B5885" t="s">
        <v>372</v>
      </c>
      <c r="C5885" t="s">
        <v>284</v>
      </c>
      <c r="D5885">
        <v>1</v>
      </c>
      <c r="E5885">
        <v>1</v>
      </c>
      <c r="F5885">
        <v>1</v>
      </c>
      <c r="G5885">
        <v>1</v>
      </c>
      <c r="H5885">
        <v>1</v>
      </c>
      <c r="I5885">
        <v>1</v>
      </c>
      <c r="J5885">
        <v>1</v>
      </c>
      <c r="K5885">
        <v>1</v>
      </c>
    </row>
    <row r="5886" spans="1:11" hidden="1">
      <c r="A5886" t="s">
        <v>297</v>
      </c>
      <c r="B5886" t="s">
        <v>372</v>
      </c>
      <c r="C5886" t="s">
        <v>285</v>
      </c>
      <c r="D5886">
        <v>1</v>
      </c>
      <c r="E5886">
        <v>1</v>
      </c>
      <c r="F5886">
        <v>1</v>
      </c>
      <c r="G5886">
        <v>1</v>
      </c>
      <c r="H5886">
        <v>1</v>
      </c>
      <c r="I5886">
        <v>1</v>
      </c>
      <c r="J5886">
        <v>1</v>
      </c>
      <c r="K5886">
        <v>1</v>
      </c>
    </row>
    <row r="5887" spans="1:11" hidden="1">
      <c r="A5887" t="s">
        <v>297</v>
      </c>
      <c r="B5887" t="s">
        <v>372</v>
      </c>
      <c r="C5887" t="s">
        <v>286</v>
      </c>
      <c r="D5887">
        <v>1</v>
      </c>
      <c r="E5887">
        <v>1</v>
      </c>
      <c r="F5887">
        <v>1</v>
      </c>
      <c r="G5887">
        <v>1</v>
      </c>
      <c r="H5887">
        <v>1</v>
      </c>
      <c r="I5887">
        <v>1</v>
      </c>
      <c r="J5887">
        <v>1</v>
      </c>
      <c r="K5887">
        <v>1</v>
      </c>
    </row>
    <row r="5888" spans="1:11" hidden="1">
      <c r="A5888" t="s">
        <v>297</v>
      </c>
      <c r="B5888" t="s">
        <v>372</v>
      </c>
      <c r="C5888" t="s">
        <v>287</v>
      </c>
      <c r="D5888">
        <v>1</v>
      </c>
      <c r="E5888">
        <v>1</v>
      </c>
      <c r="F5888">
        <v>1</v>
      </c>
      <c r="G5888">
        <v>1</v>
      </c>
      <c r="H5888">
        <v>1</v>
      </c>
      <c r="I5888">
        <v>1</v>
      </c>
      <c r="J5888">
        <v>1</v>
      </c>
      <c r="K5888">
        <v>1</v>
      </c>
    </row>
    <row r="5889" spans="1:11" hidden="1">
      <c r="A5889" t="s">
        <v>297</v>
      </c>
      <c r="B5889" t="s">
        <v>372</v>
      </c>
      <c r="C5889" t="s">
        <v>288</v>
      </c>
      <c r="D5889">
        <v>1</v>
      </c>
      <c r="E5889">
        <v>1</v>
      </c>
      <c r="F5889">
        <v>1</v>
      </c>
      <c r="G5889">
        <v>1</v>
      </c>
      <c r="H5889">
        <v>1</v>
      </c>
      <c r="I5889">
        <v>1</v>
      </c>
      <c r="J5889">
        <v>1</v>
      </c>
      <c r="K5889">
        <v>1</v>
      </c>
    </row>
    <row r="5890" spans="1:11" hidden="1">
      <c r="A5890" t="s">
        <v>297</v>
      </c>
      <c r="B5890" t="s">
        <v>372</v>
      </c>
      <c r="C5890" t="s">
        <v>289</v>
      </c>
      <c r="D5890">
        <v>1</v>
      </c>
      <c r="E5890">
        <v>1</v>
      </c>
      <c r="F5890">
        <v>1</v>
      </c>
      <c r="G5890">
        <v>1</v>
      </c>
      <c r="H5890">
        <v>1</v>
      </c>
      <c r="I5890">
        <v>1</v>
      </c>
      <c r="J5890">
        <v>1</v>
      </c>
      <c r="K5890">
        <v>1</v>
      </c>
    </row>
    <row r="5891" spans="1:11" hidden="1">
      <c r="A5891" t="s">
        <v>297</v>
      </c>
      <c r="B5891" t="s">
        <v>372</v>
      </c>
      <c r="C5891" t="s">
        <v>290</v>
      </c>
      <c r="D5891">
        <v>1</v>
      </c>
      <c r="E5891">
        <v>1</v>
      </c>
      <c r="F5891">
        <v>1</v>
      </c>
      <c r="G5891">
        <v>1</v>
      </c>
      <c r="H5891">
        <v>1</v>
      </c>
      <c r="I5891">
        <v>1</v>
      </c>
      <c r="J5891">
        <v>1</v>
      </c>
      <c r="K5891">
        <v>1</v>
      </c>
    </row>
    <row r="5892" spans="1:11" hidden="1">
      <c r="A5892" t="s">
        <v>297</v>
      </c>
      <c r="B5892" t="s">
        <v>372</v>
      </c>
      <c r="C5892" t="s">
        <v>291</v>
      </c>
      <c r="D5892">
        <v>1</v>
      </c>
      <c r="E5892">
        <v>1</v>
      </c>
      <c r="F5892">
        <v>1</v>
      </c>
      <c r="G5892">
        <v>1</v>
      </c>
      <c r="H5892">
        <v>1</v>
      </c>
      <c r="I5892">
        <v>1</v>
      </c>
      <c r="J5892">
        <v>1</v>
      </c>
      <c r="K5892">
        <v>1</v>
      </c>
    </row>
    <row r="5893" spans="1:11" hidden="1">
      <c r="A5893" t="s">
        <v>297</v>
      </c>
      <c r="B5893" t="s">
        <v>372</v>
      </c>
      <c r="C5893" t="s">
        <v>292</v>
      </c>
      <c r="D5893">
        <v>1</v>
      </c>
      <c r="E5893">
        <v>1</v>
      </c>
      <c r="F5893">
        <v>1</v>
      </c>
      <c r="G5893">
        <v>1</v>
      </c>
      <c r="H5893">
        <v>1</v>
      </c>
      <c r="I5893">
        <v>1</v>
      </c>
      <c r="J5893">
        <v>1</v>
      </c>
      <c r="K5893">
        <v>1</v>
      </c>
    </row>
    <row r="5894" spans="1:11" hidden="1">
      <c r="A5894" t="s">
        <v>297</v>
      </c>
      <c r="B5894" t="s">
        <v>366</v>
      </c>
      <c r="C5894" t="s">
        <v>278</v>
      </c>
      <c r="D5894">
        <v>1</v>
      </c>
      <c r="E5894">
        <v>1</v>
      </c>
      <c r="F5894">
        <v>1</v>
      </c>
      <c r="G5894">
        <v>1</v>
      </c>
      <c r="H5894">
        <v>1</v>
      </c>
      <c r="I5894">
        <v>1</v>
      </c>
      <c r="J5894">
        <v>1</v>
      </c>
      <c r="K5894">
        <v>1</v>
      </c>
    </row>
    <row r="5895" spans="1:11" hidden="1">
      <c r="A5895" t="s">
        <v>297</v>
      </c>
      <c r="B5895" t="s">
        <v>366</v>
      </c>
      <c r="C5895" t="s">
        <v>279</v>
      </c>
      <c r="D5895">
        <v>1</v>
      </c>
      <c r="E5895">
        <v>1</v>
      </c>
      <c r="F5895">
        <v>1</v>
      </c>
      <c r="G5895">
        <v>1</v>
      </c>
      <c r="H5895">
        <v>1</v>
      </c>
      <c r="I5895">
        <v>1</v>
      </c>
      <c r="J5895">
        <v>1</v>
      </c>
      <c r="K5895">
        <v>1</v>
      </c>
    </row>
    <row r="5896" spans="1:11" hidden="1">
      <c r="A5896" t="s">
        <v>297</v>
      </c>
      <c r="B5896" t="s">
        <v>366</v>
      </c>
      <c r="C5896" t="s">
        <v>280</v>
      </c>
      <c r="D5896">
        <v>1</v>
      </c>
      <c r="E5896">
        <v>1</v>
      </c>
      <c r="F5896">
        <v>1</v>
      </c>
      <c r="G5896">
        <v>1</v>
      </c>
      <c r="H5896">
        <v>1</v>
      </c>
      <c r="I5896">
        <v>1</v>
      </c>
      <c r="J5896">
        <v>1</v>
      </c>
      <c r="K5896">
        <v>1</v>
      </c>
    </row>
    <row r="5897" spans="1:11" hidden="1">
      <c r="A5897" t="s">
        <v>297</v>
      </c>
      <c r="B5897" t="s">
        <v>366</v>
      </c>
      <c r="C5897" t="s">
        <v>277</v>
      </c>
      <c r="D5897">
        <v>1</v>
      </c>
      <c r="E5897">
        <v>1</v>
      </c>
      <c r="F5897">
        <v>1</v>
      </c>
      <c r="G5897">
        <v>1</v>
      </c>
      <c r="H5897">
        <v>1</v>
      </c>
      <c r="I5897">
        <v>1</v>
      </c>
      <c r="J5897">
        <v>1</v>
      </c>
      <c r="K5897">
        <v>1</v>
      </c>
    </row>
    <row r="5898" spans="1:11" hidden="1">
      <c r="A5898" t="s">
        <v>297</v>
      </c>
      <c r="B5898" t="s">
        <v>366</v>
      </c>
      <c r="C5898" t="s">
        <v>281</v>
      </c>
      <c r="D5898">
        <v>1</v>
      </c>
      <c r="E5898">
        <v>1</v>
      </c>
      <c r="F5898">
        <v>1</v>
      </c>
      <c r="G5898">
        <v>1</v>
      </c>
      <c r="H5898">
        <v>1</v>
      </c>
      <c r="I5898">
        <v>1</v>
      </c>
      <c r="J5898">
        <v>1</v>
      </c>
      <c r="K5898">
        <v>1</v>
      </c>
    </row>
    <row r="5899" spans="1:11" hidden="1">
      <c r="A5899" t="s">
        <v>297</v>
      </c>
      <c r="B5899" t="s">
        <v>366</v>
      </c>
      <c r="C5899" t="s">
        <v>282</v>
      </c>
      <c r="D5899">
        <v>1</v>
      </c>
      <c r="E5899">
        <v>1</v>
      </c>
      <c r="F5899">
        <v>1</v>
      </c>
      <c r="G5899">
        <v>1</v>
      </c>
      <c r="H5899">
        <v>1</v>
      </c>
      <c r="I5899">
        <v>1</v>
      </c>
      <c r="J5899">
        <v>1</v>
      </c>
      <c r="K5899">
        <v>1</v>
      </c>
    </row>
    <row r="5900" spans="1:11" hidden="1">
      <c r="A5900" t="s">
        <v>297</v>
      </c>
      <c r="B5900" t="s">
        <v>366</v>
      </c>
      <c r="C5900" t="s">
        <v>283</v>
      </c>
      <c r="D5900">
        <v>1</v>
      </c>
      <c r="E5900">
        <v>1</v>
      </c>
      <c r="F5900">
        <v>1</v>
      </c>
      <c r="G5900">
        <v>1</v>
      </c>
      <c r="H5900">
        <v>1</v>
      </c>
      <c r="I5900">
        <v>1</v>
      </c>
      <c r="J5900">
        <v>1</v>
      </c>
      <c r="K5900">
        <v>1</v>
      </c>
    </row>
    <row r="5901" spans="1:11" hidden="1">
      <c r="A5901" t="s">
        <v>297</v>
      </c>
      <c r="B5901" t="s">
        <v>366</v>
      </c>
      <c r="C5901" t="s">
        <v>284</v>
      </c>
      <c r="D5901">
        <v>1</v>
      </c>
      <c r="E5901">
        <v>1</v>
      </c>
      <c r="F5901">
        <v>1</v>
      </c>
      <c r="G5901">
        <v>1</v>
      </c>
      <c r="H5901">
        <v>1</v>
      </c>
      <c r="I5901">
        <v>1</v>
      </c>
      <c r="J5901">
        <v>1</v>
      </c>
      <c r="K5901">
        <v>1</v>
      </c>
    </row>
    <row r="5902" spans="1:11" hidden="1">
      <c r="A5902" t="s">
        <v>297</v>
      </c>
      <c r="B5902" t="s">
        <v>366</v>
      </c>
      <c r="C5902" t="s">
        <v>285</v>
      </c>
      <c r="D5902">
        <v>1</v>
      </c>
      <c r="E5902">
        <v>1</v>
      </c>
      <c r="F5902">
        <v>1</v>
      </c>
      <c r="G5902">
        <v>1</v>
      </c>
      <c r="H5902">
        <v>1</v>
      </c>
      <c r="I5902">
        <v>1</v>
      </c>
      <c r="J5902">
        <v>1</v>
      </c>
      <c r="K5902">
        <v>1</v>
      </c>
    </row>
    <row r="5903" spans="1:11" hidden="1">
      <c r="A5903" t="s">
        <v>297</v>
      </c>
      <c r="B5903" t="s">
        <v>366</v>
      </c>
      <c r="C5903" t="s">
        <v>286</v>
      </c>
      <c r="D5903">
        <v>1</v>
      </c>
      <c r="E5903">
        <v>1</v>
      </c>
      <c r="F5903">
        <v>1</v>
      </c>
      <c r="G5903">
        <v>1</v>
      </c>
      <c r="H5903">
        <v>1</v>
      </c>
      <c r="I5903">
        <v>1</v>
      </c>
      <c r="J5903">
        <v>1</v>
      </c>
      <c r="K5903">
        <v>1</v>
      </c>
    </row>
    <row r="5904" spans="1:11" hidden="1">
      <c r="A5904" t="s">
        <v>297</v>
      </c>
      <c r="B5904" t="s">
        <v>366</v>
      </c>
      <c r="C5904" t="s">
        <v>287</v>
      </c>
      <c r="D5904">
        <v>1</v>
      </c>
      <c r="E5904">
        <v>1</v>
      </c>
      <c r="F5904">
        <v>1</v>
      </c>
      <c r="G5904">
        <v>1</v>
      </c>
      <c r="H5904">
        <v>1</v>
      </c>
      <c r="I5904">
        <v>1</v>
      </c>
      <c r="J5904">
        <v>1</v>
      </c>
      <c r="K5904">
        <v>1</v>
      </c>
    </row>
    <row r="5905" spans="1:11" hidden="1">
      <c r="A5905" t="s">
        <v>297</v>
      </c>
      <c r="B5905" t="s">
        <v>366</v>
      </c>
      <c r="C5905" t="s">
        <v>288</v>
      </c>
      <c r="D5905">
        <v>1</v>
      </c>
      <c r="E5905">
        <v>1</v>
      </c>
      <c r="F5905">
        <v>1</v>
      </c>
      <c r="G5905">
        <v>1</v>
      </c>
      <c r="H5905">
        <v>1</v>
      </c>
      <c r="I5905">
        <v>1</v>
      </c>
      <c r="J5905">
        <v>1</v>
      </c>
      <c r="K5905">
        <v>1</v>
      </c>
    </row>
    <row r="5906" spans="1:11" hidden="1">
      <c r="A5906" t="s">
        <v>297</v>
      </c>
      <c r="B5906" t="s">
        <v>366</v>
      </c>
      <c r="C5906" t="s">
        <v>289</v>
      </c>
      <c r="D5906">
        <v>1</v>
      </c>
      <c r="E5906">
        <v>1</v>
      </c>
      <c r="F5906">
        <v>1</v>
      </c>
      <c r="G5906">
        <v>1</v>
      </c>
      <c r="H5906">
        <v>1</v>
      </c>
      <c r="I5906">
        <v>1</v>
      </c>
      <c r="J5906">
        <v>1</v>
      </c>
      <c r="K5906">
        <v>1</v>
      </c>
    </row>
    <row r="5907" spans="1:11" hidden="1">
      <c r="A5907" t="s">
        <v>297</v>
      </c>
      <c r="B5907" t="s">
        <v>366</v>
      </c>
      <c r="C5907" t="s">
        <v>290</v>
      </c>
      <c r="D5907">
        <v>1</v>
      </c>
      <c r="E5907">
        <v>1</v>
      </c>
      <c r="F5907">
        <v>1</v>
      </c>
      <c r="G5907">
        <v>1</v>
      </c>
      <c r="H5907">
        <v>1</v>
      </c>
      <c r="I5907">
        <v>1</v>
      </c>
      <c r="J5907">
        <v>1</v>
      </c>
      <c r="K5907">
        <v>1</v>
      </c>
    </row>
    <row r="5908" spans="1:11" hidden="1">
      <c r="A5908" t="s">
        <v>297</v>
      </c>
      <c r="B5908" t="s">
        <v>366</v>
      </c>
      <c r="C5908" t="s">
        <v>291</v>
      </c>
      <c r="D5908">
        <v>1</v>
      </c>
      <c r="E5908">
        <v>1</v>
      </c>
      <c r="F5908">
        <v>1</v>
      </c>
      <c r="G5908">
        <v>1</v>
      </c>
      <c r="H5908">
        <v>1</v>
      </c>
      <c r="I5908">
        <v>1</v>
      </c>
      <c r="J5908">
        <v>1</v>
      </c>
      <c r="K5908">
        <v>1</v>
      </c>
    </row>
    <row r="5909" spans="1:11" hidden="1">
      <c r="A5909" t="s">
        <v>297</v>
      </c>
      <c r="B5909" t="s">
        <v>366</v>
      </c>
      <c r="C5909" t="s">
        <v>292</v>
      </c>
      <c r="D5909">
        <v>1</v>
      </c>
      <c r="E5909">
        <v>1</v>
      </c>
      <c r="F5909">
        <v>1</v>
      </c>
      <c r="G5909">
        <v>1</v>
      </c>
      <c r="H5909">
        <v>1</v>
      </c>
      <c r="I5909">
        <v>1</v>
      </c>
      <c r="J5909">
        <v>1</v>
      </c>
      <c r="K5909">
        <v>1</v>
      </c>
    </row>
    <row r="5910" spans="1:11" hidden="1">
      <c r="A5910" t="s">
        <v>297</v>
      </c>
      <c r="B5910" t="s">
        <v>367</v>
      </c>
      <c r="C5910" t="s">
        <v>278</v>
      </c>
      <c r="D5910">
        <v>1</v>
      </c>
      <c r="E5910">
        <v>1</v>
      </c>
      <c r="F5910">
        <v>1</v>
      </c>
      <c r="G5910">
        <v>1</v>
      </c>
      <c r="H5910">
        <v>1</v>
      </c>
      <c r="I5910">
        <v>1</v>
      </c>
      <c r="J5910">
        <v>1</v>
      </c>
      <c r="K5910">
        <v>1</v>
      </c>
    </row>
    <row r="5911" spans="1:11" hidden="1">
      <c r="A5911" t="s">
        <v>297</v>
      </c>
      <c r="B5911" t="s">
        <v>367</v>
      </c>
      <c r="C5911" t="s">
        <v>279</v>
      </c>
      <c r="D5911">
        <v>1</v>
      </c>
      <c r="E5911">
        <v>1</v>
      </c>
      <c r="F5911">
        <v>1</v>
      </c>
      <c r="G5911">
        <v>1</v>
      </c>
      <c r="H5911">
        <v>1</v>
      </c>
      <c r="I5911">
        <v>1</v>
      </c>
      <c r="J5911">
        <v>1</v>
      </c>
      <c r="K5911">
        <v>1</v>
      </c>
    </row>
    <row r="5912" spans="1:11" hidden="1">
      <c r="A5912" t="s">
        <v>297</v>
      </c>
      <c r="B5912" t="s">
        <v>367</v>
      </c>
      <c r="C5912" t="s">
        <v>280</v>
      </c>
      <c r="D5912">
        <v>1</v>
      </c>
      <c r="E5912">
        <v>1</v>
      </c>
      <c r="F5912">
        <v>1</v>
      </c>
      <c r="G5912">
        <v>1</v>
      </c>
      <c r="H5912">
        <v>1</v>
      </c>
      <c r="I5912">
        <v>1</v>
      </c>
      <c r="J5912">
        <v>1</v>
      </c>
      <c r="K5912">
        <v>1</v>
      </c>
    </row>
    <row r="5913" spans="1:11" hidden="1">
      <c r="A5913" t="s">
        <v>297</v>
      </c>
      <c r="B5913" t="s">
        <v>367</v>
      </c>
      <c r="C5913" t="s">
        <v>277</v>
      </c>
      <c r="D5913">
        <v>1</v>
      </c>
      <c r="E5913">
        <v>1</v>
      </c>
      <c r="F5913">
        <v>1</v>
      </c>
      <c r="G5913">
        <v>1</v>
      </c>
      <c r="H5913">
        <v>1</v>
      </c>
      <c r="I5913">
        <v>1</v>
      </c>
      <c r="J5913">
        <v>1</v>
      </c>
      <c r="K5913">
        <v>1</v>
      </c>
    </row>
    <row r="5914" spans="1:11" hidden="1">
      <c r="A5914" t="s">
        <v>297</v>
      </c>
      <c r="B5914" t="s">
        <v>367</v>
      </c>
      <c r="C5914" t="s">
        <v>281</v>
      </c>
      <c r="D5914">
        <v>1</v>
      </c>
      <c r="E5914">
        <v>1</v>
      </c>
      <c r="F5914">
        <v>1</v>
      </c>
      <c r="G5914">
        <v>1</v>
      </c>
      <c r="H5914">
        <v>1</v>
      </c>
      <c r="I5914">
        <v>1</v>
      </c>
      <c r="J5914">
        <v>1</v>
      </c>
      <c r="K5914">
        <v>1</v>
      </c>
    </row>
    <row r="5915" spans="1:11" hidden="1">
      <c r="A5915" t="s">
        <v>297</v>
      </c>
      <c r="B5915" t="s">
        <v>367</v>
      </c>
      <c r="C5915" t="s">
        <v>282</v>
      </c>
      <c r="D5915">
        <v>1</v>
      </c>
      <c r="E5915">
        <v>1</v>
      </c>
      <c r="F5915">
        <v>1</v>
      </c>
      <c r="G5915">
        <v>1</v>
      </c>
      <c r="H5915">
        <v>1</v>
      </c>
      <c r="I5915">
        <v>1</v>
      </c>
      <c r="J5915">
        <v>1</v>
      </c>
      <c r="K5915">
        <v>1</v>
      </c>
    </row>
    <row r="5916" spans="1:11" hidden="1">
      <c r="A5916" t="s">
        <v>297</v>
      </c>
      <c r="B5916" t="s">
        <v>367</v>
      </c>
      <c r="C5916" t="s">
        <v>283</v>
      </c>
      <c r="D5916">
        <v>1</v>
      </c>
      <c r="E5916">
        <v>1</v>
      </c>
      <c r="F5916">
        <v>1</v>
      </c>
      <c r="G5916">
        <v>1</v>
      </c>
      <c r="H5916">
        <v>1</v>
      </c>
      <c r="I5916">
        <v>1</v>
      </c>
      <c r="J5916">
        <v>1</v>
      </c>
      <c r="K5916">
        <v>1</v>
      </c>
    </row>
    <row r="5917" spans="1:11" hidden="1">
      <c r="A5917" t="s">
        <v>297</v>
      </c>
      <c r="B5917" t="s">
        <v>367</v>
      </c>
      <c r="C5917" t="s">
        <v>284</v>
      </c>
      <c r="D5917">
        <v>1</v>
      </c>
      <c r="E5917">
        <v>1</v>
      </c>
      <c r="F5917">
        <v>1</v>
      </c>
      <c r="G5917">
        <v>1</v>
      </c>
      <c r="H5917">
        <v>1</v>
      </c>
      <c r="I5917">
        <v>1</v>
      </c>
      <c r="J5917">
        <v>1</v>
      </c>
      <c r="K5917">
        <v>1</v>
      </c>
    </row>
    <row r="5918" spans="1:11" hidden="1">
      <c r="A5918" t="s">
        <v>297</v>
      </c>
      <c r="B5918" t="s">
        <v>367</v>
      </c>
      <c r="C5918" t="s">
        <v>285</v>
      </c>
      <c r="D5918">
        <v>1</v>
      </c>
      <c r="E5918">
        <v>1</v>
      </c>
      <c r="F5918">
        <v>1</v>
      </c>
      <c r="G5918">
        <v>1</v>
      </c>
      <c r="H5918">
        <v>1</v>
      </c>
      <c r="I5918">
        <v>1</v>
      </c>
      <c r="J5918">
        <v>1</v>
      </c>
      <c r="K5918">
        <v>1</v>
      </c>
    </row>
    <row r="5919" spans="1:11" hidden="1">
      <c r="A5919" t="s">
        <v>297</v>
      </c>
      <c r="B5919" t="s">
        <v>367</v>
      </c>
      <c r="C5919" t="s">
        <v>286</v>
      </c>
      <c r="D5919">
        <v>1</v>
      </c>
      <c r="E5919">
        <v>1</v>
      </c>
      <c r="F5919">
        <v>1</v>
      </c>
      <c r="G5919">
        <v>1</v>
      </c>
      <c r="H5919">
        <v>1</v>
      </c>
      <c r="I5919">
        <v>1</v>
      </c>
      <c r="J5919">
        <v>1</v>
      </c>
      <c r="K5919">
        <v>1</v>
      </c>
    </row>
    <row r="5920" spans="1:11" hidden="1">
      <c r="A5920" t="s">
        <v>297</v>
      </c>
      <c r="B5920" t="s">
        <v>367</v>
      </c>
      <c r="C5920" t="s">
        <v>287</v>
      </c>
      <c r="D5920">
        <v>1</v>
      </c>
      <c r="E5920">
        <v>1</v>
      </c>
      <c r="F5920">
        <v>1</v>
      </c>
      <c r="G5920">
        <v>1</v>
      </c>
      <c r="H5920">
        <v>1</v>
      </c>
      <c r="I5920">
        <v>1</v>
      </c>
      <c r="J5920">
        <v>1</v>
      </c>
      <c r="K5920">
        <v>1</v>
      </c>
    </row>
    <row r="5921" spans="1:11" hidden="1">
      <c r="A5921" t="s">
        <v>297</v>
      </c>
      <c r="B5921" t="s">
        <v>367</v>
      </c>
      <c r="C5921" t="s">
        <v>288</v>
      </c>
      <c r="D5921">
        <v>1</v>
      </c>
      <c r="E5921">
        <v>1</v>
      </c>
      <c r="F5921">
        <v>1</v>
      </c>
      <c r="G5921">
        <v>1</v>
      </c>
      <c r="H5921">
        <v>1</v>
      </c>
      <c r="I5921">
        <v>1</v>
      </c>
      <c r="J5921">
        <v>1</v>
      </c>
      <c r="K5921">
        <v>1</v>
      </c>
    </row>
    <row r="5922" spans="1:11" hidden="1">
      <c r="A5922" t="s">
        <v>297</v>
      </c>
      <c r="B5922" t="s">
        <v>367</v>
      </c>
      <c r="C5922" t="s">
        <v>289</v>
      </c>
      <c r="D5922">
        <v>1</v>
      </c>
      <c r="E5922">
        <v>1</v>
      </c>
      <c r="F5922">
        <v>1</v>
      </c>
      <c r="G5922">
        <v>1</v>
      </c>
      <c r="H5922">
        <v>1</v>
      </c>
      <c r="I5922">
        <v>1</v>
      </c>
      <c r="J5922">
        <v>1</v>
      </c>
      <c r="K5922">
        <v>1</v>
      </c>
    </row>
    <row r="5923" spans="1:11" hidden="1">
      <c r="A5923" t="s">
        <v>297</v>
      </c>
      <c r="B5923" t="s">
        <v>367</v>
      </c>
      <c r="C5923" t="s">
        <v>290</v>
      </c>
      <c r="D5923">
        <v>1</v>
      </c>
      <c r="E5923">
        <v>1</v>
      </c>
      <c r="F5923">
        <v>1</v>
      </c>
      <c r="G5923">
        <v>1</v>
      </c>
      <c r="H5923">
        <v>1</v>
      </c>
      <c r="I5923">
        <v>1</v>
      </c>
      <c r="J5923">
        <v>1</v>
      </c>
      <c r="K5923">
        <v>1</v>
      </c>
    </row>
    <row r="5924" spans="1:11" hidden="1">
      <c r="A5924" t="s">
        <v>297</v>
      </c>
      <c r="B5924" t="s">
        <v>367</v>
      </c>
      <c r="C5924" t="s">
        <v>291</v>
      </c>
      <c r="D5924">
        <v>1</v>
      </c>
      <c r="E5924">
        <v>1</v>
      </c>
      <c r="F5924">
        <v>1</v>
      </c>
      <c r="G5924">
        <v>1</v>
      </c>
      <c r="H5924">
        <v>1</v>
      </c>
      <c r="I5924">
        <v>1</v>
      </c>
      <c r="J5924">
        <v>1</v>
      </c>
      <c r="K5924">
        <v>1</v>
      </c>
    </row>
    <row r="5925" spans="1:11" hidden="1">
      <c r="A5925" t="s">
        <v>297</v>
      </c>
      <c r="B5925" t="s">
        <v>367</v>
      </c>
      <c r="C5925" t="s">
        <v>292</v>
      </c>
      <c r="D5925">
        <v>1</v>
      </c>
      <c r="E5925">
        <v>1</v>
      </c>
      <c r="F5925">
        <v>1</v>
      </c>
      <c r="G5925">
        <v>1</v>
      </c>
      <c r="H5925">
        <v>1</v>
      </c>
      <c r="I5925">
        <v>1</v>
      </c>
      <c r="J5925">
        <v>1</v>
      </c>
      <c r="K5925">
        <v>1</v>
      </c>
    </row>
    <row r="5926" spans="1:11" hidden="1">
      <c r="A5926" t="s">
        <v>297</v>
      </c>
      <c r="B5926" t="s">
        <v>243</v>
      </c>
      <c r="C5926" t="s">
        <v>278</v>
      </c>
      <c r="D5926">
        <v>1</v>
      </c>
      <c r="E5926">
        <v>1</v>
      </c>
      <c r="F5926">
        <v>1</v>
      </c>
      <c r="G5926">
        <v>1</v>
      </c>
      <c r="H5926">
        <v>1</v>
      </c>
      <c r="I5926">
        <v>1</v>
      </c>
      <c r="J5926">
        <v>1</v>
      </c>
      <c r="K5926">
        <v>1</v>
      </c>
    </row>
    <row r="5927" spans="1:11" hidden="1">
      <c r="A5927" t="s">
        <v>297</v>
      </c>
      <c r="B5927" t="s">
        <v>243</v>
      </c>
      <c r="C5927" t="s">
        <v>279</v>
      </c>
      <c r="D5927">
        <v>1</v>
      </c>
      <c r="E5927">
        <v>1</v>
      </c>
      <c r="F5927">
        <v>1</v>
      </c>
      <c r="G5927">
        <v>1</v>
      </c>
      <c r="H5927">
        <v>1</v>
      </c>
      <c r="I5927">
        <v>1</v>
      </c>
      <c r="J5927">
        <v>1</v>
      </c>
      <c r="K5927">
        <v>1</v>
      </c>
    </row>
    <row r="5928" spans="1:11" hidden="1">
      <c r="A5928" t="s">
        <v>297</v>
      </c>
      <c r="B5928" t="s">
        <v>243</v>
      </c>
      <c r="C5928" t="s">
        <v>280</v>
      </c>
      <c r="D5928">
        <v>1</v>
      </c>
      <c r="E5928">
        <v>1</v>
      </c>
      <c r="F5928">
        <v>1</v>
      </c>
      <c r="G5928">
        <v>1</v>
      </c>
      <c r="H5928">
        <v>1</v>
      </c>
      <c r="I5928">
        <v>1</v>
      </c>
      <c r="J5928">
        <v>1</v>
      </c>
      <c r="K5928">
        <v>1</v>
      </c>
    </row>
    <row r="5929" spans="1:11" hidden="1">
      <c r="A5929" t="s">
        <v>297</v>
      </c>
      <c r="B5929" t="s">
        <v>243</v>
      </c>
      <c r="C5929" t="s">
        <v>277</v>
      </c>
      <c r="D5929">
        <v>1</v>
      </c>
      <c r="E5929">
        <v>1</v>
      </c>
      <c r="F5929">
        <v>1</v>
      </c>
      <c r="G5929">
        <v>1</v>
      </c>
      <c r="H5929">
        <v>1</v>
      </c>
      <c r="I5929">
        <v>1</v>
      </c>
      <c r="J5929">
        <v>1</v>
      </c>
      <c r="K5929">
        <v>1</v>
      </c>
    </row>
    <row r="5930" spans="1:11" hidden="1">
      <c r="A5930" t="s">
        <v>297</v>
      </c>
      <c r="B5930" t="s">
        <v>243</v>
      </c>
      <c r="C5930" t="s">
        <v>281</v>
      </c>
      <c r="D5930">
        <v>1</v>
      </c>
      <c r="E5930">
        <v>1</v>
      </c>
      <c r="F5930">
        <v>1</v>
      </c>
      <c r="G5930">
        <v>1</v>
      </c>
      <c r="H5930">
        <v>1</v>
      </c>
      <c r="I5930">
        <v>1</v>
      </c>
      <c r="J5930">
        <v>1</v>
      </c>
      <c r="K5930">
        <v>1</v>
      </c>
    </row>
    <row r="5931" spans="1:11" hidden="1">
      <c r="A5931" t="s">
        <v>297</v>
      </c>
      <c r="B5931" t="s">
        <v>243</v>
      </c>
      <c r="C5931" t="s">
        <v>282</v>
      </c>
      <c r="D5931">
        <v>1</v>
      </c>
      <c r="E5931">
        <v>1</v>
      </c>
      <c r="F5931">
        <v>1</v>
      </c>
      <c r="G5931">
        <v>1</v>
      </c>
      <c r="H5931">
        <v>1</v>
      </c>
      <c r="I5931">
        <v>1</v>
      </c>
      <c r="J5931">
        <v>1</v>
      </c>
      <c r="K5931">
        <v>1</v>
      </c>
    </row>
    <row r="5932" spans="1:11" hidden="1">
      <c r="A5932" t="s">
        <v>297</v>
      </c>
      <c r="B5932" t="s">
        <v>243</v>
      </c>
      <c r="C5932" t="s">
        <v>283</v>
      </c>
      <c r="D5932">
        <v>1</v>
      </c>
      <c r="E5932">
        <v>1</v>
      </c>
      <c r="F5932">
        <v>1</v>
      </c>
      <c r="G5932">
        <v>1</v>
      </c>
      <c r="H5932">
        <v>1</v>
      </c>
      <c r="I5932">
        <v>1</v>
      </c>
      <c r="J5932">
        <v>1</v>
      </c>
      <c r="K5932">
        <v>1</v>
      </c>
    </row>
    <row r="5933" spans="1:11" hidden="1">
      <c r="A5933" t="s">
        <v>297</v>
      </c>
      <c r="B5933" t="s">
        <v>243</v>
      </c>
      <c r="C5933" t="s">
        <v>284</v>
      </c>
      <c r="D5933">
        <v>1</v>
      </c>
      <c r="E5933">
        <v>1</v>
      </c>
      <c r="F5933">
        <v>1</v>
      </c>
      <c r="G5933">
        <v>1</v>
      </c>
      <c r="H5933">
        <v>1</v>
      </c>
      <c r="I5933">
        <v>1</v>
      </c>
      <c r="J5933">
        <v>1</v>
      </c>
      <c r="K5933">
        <v>1</v>
      </c>
    </row>
    <row r="5934" spans="1:11" hidden="1">
      <c r="A5934" t="s">
        <v>297</v>
      </c>
      <c r="B5934" t="s">
        <v>243</v>
      </c>
      <c r="C5934" t="s">
        <v>285</v>
      </c>
      <c r="D5934">
        <v>1</v>
      </c>
      <c r="E5934">
        <v>1</v>
      </c>
      <c r="F5934">
        <v>1</v>
      </c>
      <c r="G5934">
        <v>1</v>
      </c>
      <c r="H5934">
        <v>1</v>
      </c>
      <c r="I5934">
        <v>1</v>
      </c>
      <c r="J5934">
        <v>1</v>
      </c>
      <c r="K5934">
        <v>1</v>
      </c>
    </row>
    <row r="5935" spans="1:11" hidden="1">
      <c r="A5935" t="s">
        <v>297</v>
      </c>
      <c r="B5935" t="s">
        <v>243</v>
      </c>
      <c r="C5935" t="s">
        <v>286</v>
      </c>
      <c r="D5935">
        <v>1</v>
      </c>
      <c r="E5935">
        <v>1</v>
      </c>
      <c r="F5935">
        <v>1</v>
      </c>
      <c r="G5935">
        <v>1</v>
      </c>
      <c r="H5935">
        <v>1</v>
      </c>
      <c r="I5935">
        <v>1</v>
      </c>
      <c r="J5935">
        <v>1</v>
      </c>
      <c r="K5935">
        <v>1</v>
      </c>
    </row>
    <row r="5936" spans="1:11" hidden="1">
      <c r="A5936" t="s">
        <v>297</v>
      </c>
      <c r="B5936" t="s">
        <v>243</v>
      </c>
      <c r="C5936" t="s">
        <v>287</v>
      </c>
      <c r="D5936">
        <v>1</v>
      </c>
      <c r="E5936">
        <v>1</v>
      </c>
      <c r="F5936">
        <v>1</v>
      </c>
      <c r="G5936">
        <v>1</v>
      </c>
      <c r="H5936">
        <v>1</v>
      </c>
      <c r="I5936">
        <v>1</v>
      </c>
      <c r="J5936">
        <v>1</v>
      </c>
      <c r="K5936">
        <v>1</v>
      </c>
    </row>
    <row r="5937" spans="1:11" hidden="1">
      <c r="A5937" t="s">
        <v>297</v>
      </c>
      <c r="B5937" t="s">
        <v>243</v>
      </c>
      <c r="C5937" t="s">
        <v>288</v>
      </c>
      <c r="D5937">
        <v>1</v>
      </c>
      <c r="E5937">
        <v>1</v>
      </c>
      <c r="F5937">
        <v>1</v>
      </c>
      <c r="G5937">
        <v>1</v>
      </c>
      <c r="H5937">
        <v>1</v>
      </c>
      <c r="I5937">
        <v>1</v>
      </c>
      <c r="J5937">
        <v>1</v>
      </c>
      <c r="K5937">
        <v>1</v>
      </c>
    </row>
    <row r="5938" spans="1:11" hidden="1">
      <c r="A5938" t="s">
        <v>297</v>
      </c>
      <c r="B5938" t="s">
        <v>243</v>
      </c>
      <c r="C5938" t="s">
        <v>289</v>
      </c>
      <c r="D5938">
        <v>1</v>
      </c>
      <c r="E5938">
        <v>1</v>
      </c>
      <c r="F5938">
        <v>1</v>
      </c>
      <c r="G5938">
        <v>1</v>
      </c>
      <c r="H5938">
        <v>1</v>
      </c>
      <c r="I5938">
        <v>1</v>
      </c>
      <c r="J5938">
        <v>1</v>
      </c>
      <c r="K5938">
        <v>1</v>
      </c>
    </row>
    <row r="5939" spans="1:11" hidden="1">
      <c r="A5939" t="s">
        <v>297</v>
      </c>
      <c r="B5939" t="s">
        <v>243</v>
      </c>
      <c r="C5939" t="s">
        <v>290</v>
      </c>
      <c r="D5939">
        <v>1</v>
      </c>
      <c r="E5939">
        <v>1</v>
      </c>
      <c r="F5939">
        <v>1</v>
      </c>
      <c r="G5939">
        <v>1</v>
      </c>
      <c r="H5939">
        <v>1</v>
      </c>
      <c r="I5939">
        <v>1</v>
      </c>
      <c r="J5939">
        <v>1</v>
      </c>
      <c r="K5939">
        <v>1</v>
      </c>
    </row>
    <row r="5940" spans="1:11" hidden="1">
      <c r="A5940" t="s">
        <v>297</v>
      </c>
      <c r="B5940" t="s">
        <v>243</v>
      </c>
      <c r="C5940" t="s">
        <v>291</v>
      </c>
      <c r="D5940">
        <v>1</v>
      </c>
      <c r="E5940">
        <v>1</v>
      </c>
      <c r="F5940">
        <v>1</v>
      </c>
      <c r="G5940">
        <v>1</v>
      </c>
      <c r="H5940">
        <v>1</v>
      </c>
      <c r="I5940">
        <v>1</v>
      </c>
      <c r="J5940">
        <v>1</v>
      </c>
      <c r="K5940">
        <v>1</v>
      </c>
    </row>
    <row r="5941" spans="1:11" hidden="1">
      <c r="A5941" t="s">
        <v>297</v>
      </c>
      <c r="B5941" t="s">
        <v>243</v>
      </c>
      <c r="C5941" t="s">
        <v>292</v>
      </c>
      <c r="D5941">
        <v>1</v>
      </c>
      <c r="E5941">
        <v>1</v>
      </c>
      <c r="F5941">
        <v>1</v>
      </c>
      <c r="G5941">
        <v>1</v>
      </c>
      <c r="H5941">
        <v>1</v>
      </c>
      <c r="I5941">
        <v>1</v>
      </c>
      <c r="J5941">
        <v>1</v>
      </c>
      <c r="K5941">
        <v>1</v>
      </c>
    </row>
    <row r="5942" spans="1:11" hidden="1">
      <c r="A5942" t="s">
        <v>297</v>
      </c>
      <c r="B5942" t="s">
        <v>361</v>
      </c>
      <c r="C5942" t="s">
        <v>278</v>
      </c>
      <c r="D5942">
        <v>1</v>
      </c>
      <c r="E5942">
        <v>1</v>
      </c>
      <c r="F5942">
        <v>1</v>
      </c>
      <c r="G5942">
        <v>1</v>
      </c>
      <c r="H5942">
        <v>1</v>
      </c>
      <c r="I5942">
        <v>1</v>
      </c>
      <c r="J5942">
        <v>1</v>
      </c>
      <c r="K5942">
        <v>1</v>
      </c>
    </row>
    <row r="5943" spans="1:11" hidden="1">
      <c r="A5943" t="s">
        <v>297</v>
      </c>
      <c r="B5943" t="s">
        <v>361</v>
      </c>
      <c r="C5943" t="s">
        <v>279</v>
      </c>
      <c r="D5943">
        <v>1</v>
      </c>
      <c r="E5943">
        <v>1</v>
      </c>
      <c r="F5943">
        <v>1</v>
      </c>
      <c r="G5943">
        <v>1</v>
      </c>
      <c r="H5943">
        <v>1</v>
      </c>
      <c r="I5943">
        <v>1</v>
      </c>
      <c r="J5943">
        <v>1</v>
      </c>
      <c r="K5943">
        <v>1</v>
      </c>
    </row>
    <row r="5944" spans="1:11" hidden="1">
      <c r="A5944" t="s">
        <v>297</v>
      </c>
      <c r="B5944" t="s">
        <v>361</v>
      </c>
      <c r="C5944" t="s">
        <v>280</v>
      </c>
      <c r="D5944">
        <v>1</v>
      </c>
      <c r="E5944">
        <v>1</v>
      </c>
      <c r="F5944">
        <v>1</v>
      </c>
      <c r="G5944">
        <v>1</v>
      </c>
      <c r="H5944">
        <v>1</v>
      </c>
      <c r="I5944">
        <v>1</v>
      </c>
      <c r="J5944">
        <v>1</v>
      </c>
      <c r="K5944">
        <v>1</v>
      </c>
    </row>
    <row r="5945" spans="1:11" hidden="1">
      <c r="A5945" t="s">
        <v>297</v>
      </c>
      <c r="B5945" t="s">
        <v>361</v>
      </c>
      <c r="C5945" t="s">
        <v>277</v>
      </c>
      <c r="D5945">
        <v>1</v>
      </c>
      <c r="E5945">
        <v>1</v>
      </c>
      <c r="F5945">
        <v>1</v>
      </c>
      <c r="G5945">
        <v>1</v>
      </c>
      <c r="H5945">
        <v>1</v>
      </c>
      <c r="I5945">
        <v>1</v>
      </c>
      <c r="J5945">
        <v>1</v>
      </c>
      <c r="K5945">
        <v>1</v>
      </c>
    </row>
    <row r="5946" spans="1:11" hidden="1">
      <c r="A5946" t="s">
        <v>297</v>
      </c>
      <c r="B5946" t="s">
        <v>361</v>
      </c>
      <c r="C5946" t="s">
        <v>281</v>
      </c>
      <c r="D5946">
        <v>1</v>
      </c>
      <c r="E5946">
        <v>1</v>
      </c>
      <c r="F5946">
        <v>1</v>
      </c>
      <c r="G5946">
        <v>1</v>
      </c>
      <c r="H5946">
        <v>1</v>
      </c>
      <c r="I5946">
        <v>1</v>
      </c>
      <c r="J5946">
        <v>1</v>
      </c>
      <c r="K5946">
        <v>1</v>
      </c>
    </row>
    <row r="5947" spans="1:11" hidden="1">
      <c r="A5947" t="s">
        <v>297</v>
      </c>
      <c r="B5947" t="s">
        <v>361</v>
      </c>
      <c r="C5947" t="s">
        <v>282</v>
      </c>
      <c r="D5947">
        <v>1</v>
      </c>
      <c r="E5947">
        <v>1</v>
      </c>
      <c r="F5947">
        <v>1</v>
      </c>
      <c r="G5947">
        <v>1</v>
      </c>
      <c r="H5947">
        <v>1</v>
      </c>
      <c r="I5947">
        <v>1</v>
      </c>
      <c r="J5947">
        <v>1</v>
      </c>
      <c r="K5947">
        <v>1</v>
      </c>
    </row>
    <row r="5948" spans="1:11" hidden="1">
      <c r="A5948" t="s">
        <v>297</v>
      </c>
      <c r="B5948" t="s">
        <v>361</v>
      </c>
      <c r="C5948" t="s">
        <v>283</v>
      </c>
      <c r="D5948">
        <v>1</v>
      </c>
      <c r="E5948">
        <v>1</v>
      </c>
      <c r="F5948">
        <v>1</v>
      </c>
      <c r="G5948">
        <v>1</v>
      </c>
      <c r="H5948">
        <v>1</v>
      </c>
      <c r="I5948">
        <v>1</v>
      </c>
      <c r="J5948">
        <v>1</v>
      </c>
      <c r="K5948">
        <v>1</v>
      </c>
    </row>
    <row r="5949" spans="1:11" hidden="1">
      <c r="A5949" t="s">
        <v>297</v>
      </c>
      <c r="B5949" t="s">
        <v>361</v>
      </c>
      <c r="C5949" t="s">
        <v>284</v>
      </c>
      <c r="D5949">
        <v>1</v>
      </c>
      <c r="E5949">
        <v>1</v>
      </c>
      <c r="F5949">
        <v>1</v>
      </c>
      <c r="G5949">
        <v>1</v>
      </c>
      <c r="H5949">
        <v>1</v>
      </c>
      <c r="I5949">
        <v>1</v>
      </c>
      <c r="J5949">
        <v>1</v>
      </c>
      <c r="K5949">
        <v>1</v>
      </c>
    </row>
    <row r="5950" spans="1:11" hidden="1">
      <c r="A5950" t="s">
        <v>297</v>
      </c>
      <c r="B5950" t="s">
        <v>361</v>
      </c>
      <c r="C5950" t="s">
        <v>285</v>
      </c>
      <c r="D5950">
        <v>1</v>
      </c>
      <c r="E5950">
        <v>1</v>
      </c>
      <c r="F5950">
        <v>1</v>
      </c>
      <c r="G5950">
        <v>1</v>
      </c>
      <c r="H5950">
        <v>1</v>
      </c>
      <c r="I5950">
        <v>1</v>
      </c>
      <c r="J5950">
        <v>1</v>
      </c>
      <c r="K5950">
        <v>1</v>
      </c>
    </row>
    <row r="5951" spans="1:11" hidden="1">
      <c r="A5951" t="s">
        <v>297</v>
      </c>
      <c r="B5951" t="s">
        <v>361</v>
      </c>
      <c r="C5951" t="s">
        <v>286</v>
      </c>
      <c r="D5951">
        <v>1</v>
      </c>
      <c r="E5951">
        <v>1</v>
      </c>
      <c r="F5951">
        <v>1</v>
      </c>
      <c r="G5951">
        <v>1</v>
      </c>
      <c r="H5951">
        <v>1</v>
      </c>
      <c r="I5951">
        <v>1</v>
      </c>
      <c r="J5951">
        <v>1</v>
      </c>
      <c r="K5951">
        <v>1</v>
      </c>
    </row>
    <row r="5952" spans="1:11" hidden="1">
      <c r="A5952" t="s">
        <v>297</v>
      </c>
      <c r="B5952" t="s">
        <v>361</v>
      </c>
      <c r="C5952" t="s">
        <v>287</v>
      </c>
      <c r="D5952">
        <v>1</v>
      </c>
      <c r="E5952">
        <v>1</v>
      </c>
      <c r="F5952">
        <v>1</v>
      </c>
      <c r="G5952">
        <v>1</v>
      </c>
      <c r="H5952">
        <v>1</v>
      </c>
      <c r="I5952">
        <v>1</v>
      </c>
      <c r="J5952">
        <v>1</v>
      </c>
      <c r="K5952">
        <v>1</v>
      </c>
    </row>
    <row r="5953" spans="1:11" hidden="1">
      <c r="A5953" t="s">
        <v>297</v>
      </c>
      <c r="B5953" t="s">
        <v>361</v>
      </c>
      <c r="C5953" t="s">
        <v>288</v>
      </c>
      <c r="D5953">
        <v>1</v>
      </c>
      <c r="E5953">
        <v>1</v>
      </c>
      <c r="F5953">
        <v>1</v>
      </c>
      <c r="G5953">
        <v>1</v>
      </c>
      <c r="H5953">
        <v>1</v>
      </c>
      <c r="I5953">
        <v>1</v>
      </c>
      <c r="J5953">
        <v>1</v>
      </c>
      <c r="K5953">
        <v>1</v>
      </c>
    </row>
    <row r="5954" spans="1:11" hidden="1">
      <c r="A5954" t="s">
        <v>297</v>
      </c>
      <c r="B5954" t="s">
        <v>361</v>
      </c>
      <c r="C5954" t="s">
        <v>289</v>
      </c>
      <c r="D5954">
        <v>1</v>
      </c>
      <c r="E5954">
        <v>1</v>
      </c>
      <c r="F5954">
        <v>1</v>
      </c>
      <c r="G5954">
        <v>1</v>
      </c>
      <c r="H5954">
        <v>1</v>
      </c>
      <c r="I5954">
        <v>1</v>
      </c>
      <c r="J5954">
        <v>1</v>
      </c>
      <c r="K5954">
        <v>1</v>
      </c>
    </row>
    <row r="5955" spans="1:11" hidden="1">
      <c r="A5955" t="s">
        <v>297</v>
      </c>
      <c r="B5955" t="s">
        <v>361</v>
      </c>
      <c r="C5955" t="s">
        <v>290</v>
      </c>
      <c r="D5955">
        <v>1</v>
      </c>
      <c r="E5955">
        <v>1</v>
      </c>
      <c r="F5955">
        <v>1</v>
      </c>
      <c r="G5955">
        <v>1</v>
      </c>
      <c r="H5955">
        <v>1</v>
      </c>
      <c r="I5955">
        <v>1</v>
      </c>
      <c r="J5955">
        <v>1</v>
      </c>
      <c r="K5955">
        <v>1</v>
      </c>
    </row>
    <row r="5956" spans="1:11" hidden="1">
      <c r="A5956" t="s">
        <v>297</v>
      </c>
      <c r="B5956" t="s">
        <v>361</v>
      </c>
      <c r="C5956" t="s">
        <v>291</v>
      </c>
      <c r="D5956">
        <v>1</v>
      </c>
      <c r="E5956">
        <v>1</v>
      </c>
      <c r="F5956">
        <v>1</v>
      </c>
      <c r="G5956">
        <v>1</v>
      </c>
      <c r="H5956">
        <v>1</v>
      </c>
      <c r="I5956">
        <v>1</v>
      </c>
      <c r="J5956">
        <v>1</v>
      </c>
      <c r="K5956">
        <v>1</v>
      </c>
    </row>
    <row r="5957" spans="1:11" hidden="1">
      <c r="A5957" t="s">
        <v>297</v>
      </c>
      <c r="B5957" t="s">
        <v>361</v>
      </c>
      <c r="C5957" t="s">
        <v>292</v>
      </c>
      <c r="D5957">
        <v>1</v>
      </c>
      <c r="E5957">
        <v>1</v>
      </c>
      <c r="F5957">
        <v>1</v>
      </c>
      <c r="G5957">
        <v>1</v>
      </c>
      <c r="H5957">
        <v>1</v>
      </c>
      <c r="I5957">
        <v>1</v>
      </c>
      <c r="J5957">
        <v>1</v>
      </c>
      <c r="K5957">
        <v>1</v>
      </c>
    </row>
    <row r="5958" spans="1:11" hidden="1">
      <c r="A5958" t="s">
        <v>297</v>
      </c>
      <c r="B5958" t="s">
        <v>242</v>
      </c>
      <c r="C5958" t="s">
        <v>278</v>
      </c>
      <c r="D5958">
        <v>1</v>
      </c>
      <c r="E5958">
        <v>1</v>
      </c>
      <c r="F5958">
        <v>1</v>
      </c>
      <c r="G5958">
        <v>1</v>
      </c>
      <c r="H5958">
        <v>1</v>
      </c>
      <c r="I5958">
        <v>1</v>
      </c>
      <c r="J5958">
        <v>1</v>
      </c>
      <c r="K5958">
        <v>1</v>
      </c>
    </row>
    <row r="5959" spans="1:11" hidden="1">
      <c r="A5959" t="s">
        <v>297</v>
      </c>
      <c r="B5959" t="s">
        <v>242</v>
      </c>
      <c r="C5959" t="s">
        <v>279</v>
      </c>
      <c r="D5959">
        <v>1</v>
      </c>
      <c r="E5959">
        <v>1</v>
      </c>
      <c r="F5959">
        <v>1</v>
      </c>
      <c r="G5959">
        <v>1</v>
      </c>
      <c r="H5959">
        <v>1</v>
      </c>
      <c r="I5959">
        <v>1</v>
      </c>
      <c r="J5959">
        <v>1</v>
      </c>
      <c r="K5959">
        <v>1</v>
      </c>
    </row>
    <row r="5960" spans="1:11" hidden="1">
      <c r="A5960" t="s">
        <v>297</v>
      </c>
      <c r="B5960" t="s">
        <v>242</v>
      </c>
      <c r="C5960" t="s">
        <v>280</v>
      </c>
      <c r="D5960">
        <v>1</v>
      </c>
      <c r="E5960">
        <v>1</v>
      </c>
      <c r="F5960">
        <v>1</v>
      </c>
      <c r="G5960">
        <v>1</v>
      </c>
      <c r="H5960">
        <v>1</v>
      </c>
      <c r="I5960">
        <v>1</v>
      </c>
      <c r="J5960">
        <v>1</v>
      </c>
      <c r="K5960">
        <v>1</v>
      </c>
    </row>
    <row r="5961" spans="1:11" hidden="1">
      <c r="A5961" t="s">
        <v>297</v>
      </c>
      <c r="B5961" t="s">
        <v>242</v>
      </c>
      <c r="C5961" t="s">
        <v>277</v>
      </c>
      <c r="D5961">
        <v>1</v>
      </c>
      <c r="E5961">
        <v>1</v>
      </c>
      <c r="F5961">
        <v>1</v>
      </c>
      <c r="G5961">
        <v>1</v>
      </c>
      <c r="H5961">
        <v>1</v>
      </c>
      <c r="I5961">
        <v>1</v>
      </c>
      <c r="J5961">
        <v>1</v>
      </c>
      <c r="K5961">
        <v>1</v>
      </c>
    </row>
    <row r="5962" spans="1:11" hidden="1">
      <c r="A5962" t="s">
        <v>297</v>
      </c>
      <c r="B5962" t="s">
        <v>242</v>
      </c>
      <c r="C5962" t="s">
        <v>281</v>
      </c>
      <c r="D5962">
        <v>1</v>
      </c>
      <c r="E5962">
        <v>1</v>
      </c>
      <c r="F5962">
        <v>1</v>
      </c>
      <c r="G5962">
        <v>1</v>
      </c>
      <c r="H5962">
        <v>1</v>
      </c>
      <c r="I5962">
        <v>1</v>
      </c>
      <c r="J5962">
        <v>1</v>
      </c>
      <c r="K5962">
        <v>1</v>
      </c>
    </row>
    <row r="5963" spans="1:11" hidden="1">
      <c r="A5963" t="s">
        <v>297</v>
      </c>
      <c r="B5963" t="s">
        <v>242</v>
      </c>
      <c r="C5963" t="s">
        <v>282</v>
      </c>
      <c r="D5963">
        <v>1</v>
      </c>
      <c r="E5963">
        <v>1</v>
      </c>
      <c r="F5963">
        <v>1</v>
      </c>
      <c r="G5963">
        <v>1</v>
      </c>
      <c r="H5963">
        <v>1</v>
      </c>
      <c r="I5963">
        <v>1</v>
      </c>
      <c r="J5963">
        <v>1</v>
      </c>
      <c r="K5963">
        <v>1</v>
      </c>
    </row>
    <row r="5964" spans="1:11" hidden="1">
      <c r="A5964" t="s">
        <v>297</v>
      </c>
      <c r="B5964" t="s">
        <v>242</v>
      </c>
      <c r="C5964" t="s">
        <v>283</v>
      </c>
      <c r="D5964">
        <v>1</v>
      </c>
      <c r="E5964">
        <v>1</v>
      </c>
      <c r="F5964">
        <v>1</v>
      </c>
      <c r="G5964">
        <v>1</v>
      </c>
      <c r="H5964">
        <v>1</v>
      </c>
      <c r="I5964">
        <v>1</v>
      </c>
      <c r="J5964">
        <v>1</v>
      </c>
      <c r="K5964">
        <v>1</v>
      </c>
    </row>
    <row r="5965" spans="1:11" hidden="1">
      <c r="A5965" t="s">
        <v>297</v>
      </c>
      <c r="B5965" t="s">
        <v>242</v>
      </c>
      <c r="C5965" t="s">
        <v>284</v>
      </c>
      <c r="D5965">
        <v>1</v>
      </c>
      <c r="E5965">
        <v>1</v>
      </c>
      <c r="F5965">
        <v>1</v>
      </c>
      <c r="G5965">
        <v>1</v>
      </c>
      <c r="H5965">
        <v>1</v>
      </c>
      <c r="I5965">
        <v>1</v>
      </c>
      <c r="J5965">
        <v>1</v>
      </c>
      <c r="K5965">
        <v>1</v>
      </c>
    </row>
    <row r="5966" spans="1:11" hidden="1">
      <c r="A5966" t="s">
        <v>297</v>
      </c>
      <c r="B5966" t="s">
        <v>242</v>
      </c>
      <c r="C5966" t="s">
        <v>285</v>
      </c>
      <c r="D5966">
        <v>1</v>
      </c>
      <c r="E5966">
        <v>1</v>
      </c>
      <c r="F5966">
        <v>1</v>
      </c>
      <c r="G5966">
        <v>1</v>
      </c>
      <c r="H5966">
        <v>1</v>
      </c>
      <c r="I5966">
        <v>1</v>
      </c>
      <c r="J5966">
        <v>1</v>
      </c>
      <c r="K5966">
        <v>1</v>
      </c>
    </row>
    <row r="5967" spans="1:11" hidden="1">
      <c r="A5967" t="s">
        <v>297</v>
      </c>
      <c r="B5967" t="s">
        <v>242</v>
      </c>
      <c r="C5967" t="s">
        <v>286</v>
      </c>
      <c r="D5967">
        <v>1</v>
      </c>
      <c r="E5967">
        <v>1</v>
      </c>
      <c r="F5967">
        <v>1</v>
      </c>
      <c r="G5967">
        <v>1</v>
      </c>
      <c r="H5967">
        <v>1</v>
      </c>
      <c r="I5967">
        <v>1</v>
      </c>
      <c r="J5967">
        <v>1</v>
      </c>
      <c r="K5967">
        <v>1</v>
      </c>
    </row>
    <row r="5968" spans="1:11" hidden="1">
      <c r="A5968" t="s">
        <v>297</v>
      </c>
      <c r="B5968" t="s">
        <v>242</v>
      </c>
      <c r="C5968" t="s">
        <v>287</v>
      </c>
      <c r="D5968">
        <v>1</v>
      </c>
      <c r="E5968">
        <v>1</v>
      </c>
      <c r="F5968">
        <v>1</v>
      </c>
      <c r="G5968">
        <v>1</v>
      </c>
      <c r="H5968">
        <v>1</v>
      </c>
      <c r="I5968">
        <v>1</v>
      </c>
      <c r="J5968">
        <v>1</v>
      </c>
      <c r="K5968">
        <v>1</v>
      </c>
    </row>
    <row r="5969" spans="1:11" hidden="1">
      <c r="A5969" t="s">
        <v>297</v>
      </c>
      <c r="B5969" t="s">
        <v>242</v>
      </c>
      <c r="C5969" t="s">
        <v>288</v>
      </c>
      <c r="D5969">
        <v>1</v>
      </c>
      <c r="E5969">
        <v>1</v>
      </c>
      <c r="F5969">
        <v>1</v>
      </c>
      <c r="G5969">
        <v>1</v>
      </c>
      <c r="H5969">
        <v>1</v>
      </c>
      <c r="I5969">
        <v>1</v>
      </c>
      <c r="J5969">
        <v>1</v>
      </c>
      <c r="K5969">
        <v>1</v>
      </c>
    </row>
    <row r="5970" spans="1:11" hidden="1">
      <c r="A5970" t="s">
        <v>297</v>
      </c>
      <c r="B5970" t="s">
        <v>242</v>
      </c>
      <c r="C5970" t="s">
        <v>289</v>
      </c>
      <c r="D5970">
        <v>1</v>
      </c>
      <c r="E5970">
        <v>1</v>
      </c>
      <c r="F5970">
        <v>1</v>
      </c>
      <c r="G5970">
        <v>1</v>
      </c>
      <c r="H5970">
        <v>1</v>
      </c>
      <c r="I5970">
        <v>1</v>
      </c>
      <c r="J5970">
        <v>1</v>
      </c>
      <c r="K5970">
        <v>1</v>
      </c>
    </row>
    <row r="5971" spans="1:11" hidden="1">
      <c r="A5971" t="s">
        <v>297</v>
      </c>
      <c r="B5971" t="s">
        <v>242</v>
      </c>
      <c r="C5971" t="s">
        <v>290</v>
      </c>
      <c r="D5971">
        <v>1</v>
      </c>
      <c r="E5971">
        <v>1</v>
      </c>
      <c r="F5971">
        <v>1</v>
      </c>
      <c r="G5971">
        <v>1</v>
      </c>
      <c r="H5971">
        <v>1</v>
      </c>
      <c r="I5971">
        <v>1</v>
      </c>
      <c r="J5971">
        <v>1</v>
      </c>
      <c r="K5971">
        <v>1</v>
      </c>
    </row>
    <row r="5972" spans="1:11" hidden="1">
      <c r="A5972" t="s">
        <v>297</v>
      </c>
      <c r="B5972" t="s">
        <v>242</v>
      </c>
      <c r="C5972" t="s">
        <v>291</v>
      </c>
      <c r="D5972">
        <v>1</v>
      </c>
      <c r="E5972">
        <v>1</v>
      </c>
      <c r="F5972">
        <v>1</v>
      </c>
      <c r="G5972">
        <v>1</v>
      </c>
      <c r="H5972">
        <v>1</v>
      </c>
      <c r="I5972">
        <v>1</v>
      </c>
      <c r="J5972">
        <v>1</v>
      </c>
      <c r="K5972">
        <v>1</v>
      </c>
    </row>
    <row r="5973" spans="1:11" hidden="1">
      <c r="A5973" t="s">
        <v>297</v>
      </c>
      <c r="B5973" t="s">
        <v>242</v>
      </c>
      <c r="C5973" t="s">
        <v>292</v>
      </c>
      <c r="D5973">
        <v>1</v>
      </c>
      <c r="E5973">
        <v>1</v>
      </c>
      <c r="F5973">
        <v>1</v>
      </c>
      <c r="G5973">
        <v>1</v>
      </c>
      <c r="H5973">
        <v>1</v>
      </c>
      <c r="I5973">
        <v>1</v>
      </c>
      <c r="J5973">
        <v>1</v>
      </c>
      <c r="K5973">
        <v>1</v>
      </c>
    </row>
    <row r="5974" spans="1:11" hidden="1">
      <c r="A5974" t="s">
        <v>297</v>
      </c>
      <c r="B5974" t="s">
        <v>362</v>
      </c>
      <c r="C5974" t="s">
        <v>278</v>
      </c>
      <c r="D5974">
        <v>1</v>
      </c>
      <c r="E5974">
        <v>1</v>
      </c>
      <c r="F5974">
        <v>1</v>
      </c>
      <c r="G5974">
        <v>1</v>
      </c>
      <c r="H5974">
        <v>1</v>
      </c>
      <c r="I5974">
        <v>1</v>
      </c>
      <c r="J5974">
        <v>1</v>
      </c>
      <c r="K5974">
        <v>1</v>
      </c>
    </row>
    <row r="5975" spans="1:11" hidden="1">
      <c r="A5975" t="s">
        <v>297</v>
      </c>
      <c r="B5975" t="s">
        <v>362</v>
      </c>
      <c r="C5975" t="s">
        <v>279</v>
      </c>
      <c r="D5975">
        <v>1</v>
      </c>
      <c r="E5975">
        <v>1</v>
      </c>
      <c r="F5975">
        <v>1</v>
      </c>
      <c r="G5975">
        <v>1</v>
      </c>
      <c r="H5975">
        <v>1</v>
      </c>
      <c r="I5975">
        <v>1</v>
      </c>
      <c r="J5975">
        <v>1</v>
      </c>
      <c r="K5975">
        <v>1</v>
      </c>
    </row>
    <row r="5976" spans="1:11" hidden="1">
      <c r="A5976" t="s">
        <v>297</v>
      </c>
      <c r="B5976" t="s">
        <v>362</v>
      </c>
      <c r="C5976" t="s">
        <v>280</v>
      </c>
      <c r="D5976">
        <v>1</v>
      </c>
      <c r="E5976">
        <v>1</v>
      </c>
      <c r="F5976">
        <v>1</v>
      </c>
      <c r="G5976">
        <v>1</v>
      </c>
      <c r="H5976">
        <v>1</v>
      </c>
      <c r="I5976">
        <v>1</v>
      </c>
      <c r="J5976">
        <v>1</v>
      </c>
      <c r="K5976">
        <v>1</v>
      </c>
    </row>
    <row r="5977" spans="1:11" hidden="1">
      <c r="A5977" t="s">
        <v>297</v>
      </c>
      <c r="B5977" t="s">
        <v>362</v>
      </c>
      <c r="C5977" t="s">
        <v>277</v>
      </c>
      <c r="D5977">
        <v>1</v>
      </c>
      <c r="E5977">
        <v>1</v>
      </c>
      <c r="F5977">
        <v>1</v>
      </c>
      <c r="G5977">
        <v>1</v>
      </c>
      <c r="H5977">
        <v>1</v>
      </c>
      <c r="I5977">
        <v>1</v>
      </c>
      <c r="J5977">
        <v>1</v>
      </c>
      <c r="K5977">
        <v>1</v>
      </c>
    </row>
    <row r="5978" spans="1:11" hidden="1">
      <c r="A5978" t="s">
        <v>297</v>
      </c>
      <c r="B5978" t="s">
        <v>362</v>
      </c>
      <c r="C5978" t="s">
        <v>281</v>
      </c>
      <c r="D5978">
        <v>1</v>
      </c>
      <c r="E5978">
        <v>1</v>
      </c>
      <c r="F5978">
        <v>1</v>
      </c>
      <c r="G5978">
        <v>1</v>
      </c>
      <c r="H5978">
        <v>1</v>
      </c>
      <c r="I5978">
        <v>1</v>
      </c>
      <c r="J5978">
        <v>1</v>
      </c>
      <c r="K5978">
        <v>1</v>
      </c>
    </row>
    <row r="5979" spans="1:11" hidden="1">
      <c r="A5979" t="s">
        <v>297</v>
      </c>
      <c r="B5979" t="s">
        <v>362</v>
      </c>
      <c r="C5979" t="s">
        <v>282</v>
      </c>
      <c r="D5979">
        <v>1</v>
      </c>
      <c r="E5979">
        <v>1</v>
      </c>
      <c r="F5979">
        <v>1</v>
      </c>
      <c r="G5979">
        <v>1</v>
      </c>
      <c r="H5979">
        <v>1</v>
      </c>
      <c r="I5979">
        <v>1</v>
      </c>
      <c r="J5979">
        <v>1</v>
      </c>
      <c r="K5979">
        <v>1</v>
      </c>
    </row>
    <row r="5980" spans="1:11" hidden="1">
      <c r="A5980" t="s">
        <v>297</v>
      </c>
      <c r="B5980" t="s">
        <v>362</v>
      </c>
      <c r="C5980" t="s">
        <v>283</v>
      </c>
      <c r="D5980">
        <v>1</v>
      </c>
      <c r="E5980">
        <v>1</v>
      </c>
      <c r="F5980">
        <v>1</v>
      </c>
      <c r="G5980">
        <v>1</v>
      </c>
      <c r="H5980">
        <v>1</v>
      </c>
      <c r="I5980">
        <v>1</v>
      </c>
      <c r="J5980">
        <v>1</v>
      </c>
      <c r="K5980">
        <v>1</v>
      </c>
    </row>
    <row r="5981" spans="1:11" hidden="1">
      <c r="A5981" t="s">
        <v>297</v>
      </c>
      <c r="B5981" t="s">
        <v>362</v>
      </c>
      <c r="C5981" t="s">
        <v>284</v>
      </c>
      <c r="D5981">
        <v>1</v>
      </c>
      <c r="E5981">
        <v>1</v>
      </c>
      <c r="F5981">
        <v>1</v>
      </c>
      <c r="G5981">
        <v>1</v>
      </c>
      <c r="H5981">
        <v>1</v>
      </c>
      <c r="I5981">
        <v>1</v>
      </c>
      <c r="J5981">
        <v>1</v>
      </c>
      <c r="K5981">
        <v>1</v>
      </c>
    </row>
    <row r="5982" spans="1:11" hidden="1">
      <c r="A5982" t="s">
        <v>297</v>
      </c>
      <c r="B5982" t="s">
        <v>362</v>
      </c>
      <c r="C5982" t="s">
        <v>285</v>
      </c>
      <c r="D5982">
        <v>1</v>
      </c>
      <c r="E5982">
        <v>1</v>
      </c>
      <c r="F5982">
        <v>1</v>
      </c>
      <c r="G5982">
        <v>1</v>
      </c>
      <c r="H5982">
        <v>1</v>
      </c>
      <c r="I5982">
        <v>1</v>
      </c>
      <c r="J5982">
        <v>1</v>
      </c>
      <c r="K5982">
        <v>1</v>
      </c>
    </row>
    <row r="5983" spans="1:11" hidden="1">
      <c r="A5983" t="s">
        <v>297</v>
      </c>
      <c r="B5983" t="s">
        <v>362</v>
      </c>
      <c r="C5983" t="s">
        <v>286</v>
      </c>
      <c r="D5983">
        <v>1</v>
      </c>
      <c r="E5983">
        <v>1</v>
      </c>
      <c r="F5983">
        <v>1</v>
      </c>
      <c r="G5983">
        <v>1</v>
      </c>
      <c r="H5983">
        <v>1</v>
      </c>
      <c r="I5983">
        <v>1</v>
      </c>
      <c r="J5983">
        <v>1</v>
      </c>
      <c r="K5983">
        <v>1</v>
      </c>
    </row>
    <row r="5984" spans="1:11" hidden="1">
      <c r="A5984" t="s">
        <v>297</v>
      </c>
      <c r="B5984" t="s">
        <v>362</v>
      </c>
      <c r="C5984" t="s">
        <v>287</v>
      </c>
      <c r="D5984">
        <v>1</v>
      </c>
      <c r="E5984">
        <v>1</v>
      </c>
      <c r="F5984">
        <v>1</v>
      </c>
      <c r="G5984">
        <v>1</v>
      </c>
      <c r="H5984">
        <v>1</v>
      </c>
      <c r="I5984">
        <v>1</v>
      </c>
      <c r="J5984">
        <v>1</v>
      </c>
      <c r="K5984">
        <v>1</v>
      </c>
    </row>
    <row r="5985" spans="1:13" hidden="1">
      <c r="A5985" t="s">
        <v>297</v>
      </c>
      <c r="B5985" t="s">
        <v>362</v>
      </c>
      <c r="C5985" t="s">
        <v>288</v>
      </c>
      <c r="D5985">
        <v>1</v>
      </c>
      <c r="E5985">
        <v>1</v>
      </c>
      <c r="F5985">
        <v>1</v>
      </c>
      <c r="G5985">
        <v>1</v>
      </c>
      <c r="H5985">
        <v>1</v>
      </c>
      <c r="I5985">
        <v>1</v>
      </c>
      <c r="J5985">
        <v>1</v>
      </c>
      <c r="K5985">
        <v>1</v>
      </c>
    </row>
    <row r="5986" spans="1:13" hidden="1">
      <c r="A5986" t="s">
        <v>297</v>
      </c>
      <c r="B5986" t="s">
        <v>362</v>
      </c>
      <c r="C5986" t="s">
        <v>289</v>
      </c>
      <c r="D5986">
        <v>1</v>
      </c>
      <c r="E5986">
        <v>1</v>
      </c>
      <c r="F5986">
        <v>1</v>
      </c>
      <c r="G5986">
        <v>1</v>
      </c>
      <c r="H5986">
        <v>1</v>
      </c>
      <c r="I5986">
        <v>1</v>
      </c>
      <c r="J5986">
        <v>1</v>
      </c>
      <c r="K5986">
        <v>1</v>
      </c>
    </row>
    <row r="5987" spans="1:13" hidden="1">
      <c r="A5987" t="s">
        <v>297</v>
      </c>
      <c r="B5987" t="s">
        <v>362</v>
      </c>
      <c r="C5987" t="s">
        <v>290</v>
      </c>
      <c r="D5987">
        <v>1</v>
      </c>
      <c r="E5987">
        <v>1</v>
      </c>
      <c r="F5987">
        <v>1</v>
      </c>
      <c r="G5987">
        <v>1</v>
      </c>
      <c r="H5987">
        <v>1</v>
      </c>
      <c r="I5987">
        <v>1</v>
      </c>
      <c r="J5987">
        <v>1</v>
      </c>
      <c r="K5987">
        <v>1</v>
      </c>
    </row>
    <row r="5988" spans="1:13" hidden="1">
      <c r="A5988" t="s">
        <v>297</v>
      </c>
      <c r="B5988" t="s">
        <v>362</v>
      </c>
      <c r="C5988" t="s">
        <v>291</v>
      </c>
      <c r="D5988">
        <v>1</v>
      </c>
      <c r="E5988">
        <v>1</v>
      </c>
      <c r="F5988">
        <v>1</v>
      </c>
      <c r="G5988">
        <v>1</v>
      </c>
      <c r="H5988">
        <v>1</v>
      </c>
      <c r="I5988">
        <v>1</v>
      </c>
      <c r="J5988">
        <v>1</v>
      </c>
      <c r="K5988">
        <v>1</v>
      </c>
    </row>
    <row r="5989" spans="1:13" hidden="1">
      <c r="A5989" t="s">
        <v>297</v>
      </c>
      <c r="B5989" t="s">
        <v>362</v>
      </c>
      <c r="C5989" t="s">
        <v>292</v>
      </c>
      <c r="D5989">
        <v>1</v>
      </c>
      <c r="E5989">
        <v>1</v>
      </c>
      <c r="F5989">
        <v>1</v>
      </c>
      <c r="G5989">
        <v>1</v>
      </c>
      <c r="H5989">
        <v>1</v>
      </c>
      <c r="I5989">
        <v>1</v>
      </c>
      <c r="J5989">
        <v>1</v>
      </c>
      <c r="K5989">
        <v>1</v>
      </c>
    </row>
    <row r="5990" spans="1:13" hidden="1">
      <c r="A5990" t="s">
        <v>297</v>
      </c>
      <c r="B5990" t="s">
        <v>359</v>
      </c>
      <c r="C5990" t="s">
        <v>278</v>
      </c>
      <c r="D5990">
        <v>1</v>
      </c>
      <c r="E5990">
        <v>1</v>
      </c>
      <c r="F5990">
        <v>1</v>
      </c>
      <c r="G5990">
        <v>1</v>
      </c>
      <c r="H5990">
        <v>1</v>
      </c>
      <c r="I5990">
        <v>1</v>
      </c>
      <c r="J5990">
        <v>1</v>
      </c>
      <c r="K5990">
        <v>1</v>
      </c>
      <c r="M5990" t="s">
        <v>468</v>
      </c>
    </row>
    <row r="5991" spans="1:13" hidden="1">
      <c r="A5991" t="s">
        <v>297</v>
      </c>
      <c r="B5991" t="s">
        <v>359</v>
      </c>
      <c r="C5991" t="s">
        <v>279</v>
      </c>
      <c r="D5991">
        <v>1</v>
      </c>
      <c r="E5991">
        <v>1</v>
      </c>
      <c r="F5991">
        <v>1</v>
      </c>
      <c r="G5991">
        <v>1</v>
      </c>
      <c r="H5991">
        <v>1</v>
      </c>
      <c r="I5991">
        <v>1</v>
      </c>
      <c r="J5991">
        <v>1</v>
      </c>
      <c r="K5991">
        <v>1</v>
      </c>
      <c r="M5991" t="s">
        <v>468</v>
      </c>
    </row>
    <row r="5992" spans="1:13" hidden="1">
      <c r="A5992" t="s">
        <v>297</v>
      </c>
      <c r="B5992" t="s">
        <v>359</v>
      </c>
      <c r="C5992" t="s">
        <v>280</v>
      </c>
      <c r="D5992">
        <v>1</v>
      </c>
      <c r="E5992">
        <v>1</v>
      </c>
      <c r="F5992">
        <v>1</v>
      </c>
      <c r="G5992">
        <v>1</v>
      </c>
      <c r="H5992">
        <v>1</v>
      </c>
      <c r="I5992">
        <v>1</v>
      </c>
      <c r="J5992">
        <v>1</v>
      </c>
      <c r="K5992">
        <v>1</v>
      </c>
      <c r="M5992" t="s">
        <v>468</v>
      </c>
    </row>
    <row r="5993" spans="1:13" hidden="1">
      <c r="A5993" t="s">
        <v>297</v>
      </c>
      <c r="B5993" t="s">
        <v>359</v>
      </c>
      <c r="C5993" t="s">
        <v>277</v>
      </c>
      <c r="D5993">
        <v>1</v>
      </c>
      <c r="E5993">
        <v>1</v>
      </c>
      <c r="F5993">
        <v>1</v>
      </c>
      <c r="G5993">
        <v>1</v>
      </c>
      <c r="H5993">
        <v>1</v>
      </c>
      <c r="I5993">
        <v>1</v>
      </c>
      <c r="J5993">
        <v>1</v>
      </c>
      <c r="K5993">
        <v>1</v>
      </c>
      <c r="M5993" t="s">
        <v>468</v>
      </c>
    </row>
    <row r="5994" spans="1:13" hidden="1">
      <c r="A5994" t="s">
        <v>297</v>
      </c>
      <c r="B5994" t="s">
        <v>359</v>
      </c>
      <c r="C5994" t="s">
        <v>281</v>
      </c>
      <c r="D5994">
        <v>1</v>
      </c>
      <c r="E5994">
        <v>1</v>
      </c>
      <c r="F5994">
        <v>1</v>
      </c>
      <c r="G5994">
        <v>1</v>
      </c>
      <c r="H5994">
        <v>1</v>
      </c>
      <c r="I5994">
        <v>1</v>
      </c>
      <c r="J5994">
        <v>1</v>
      </c>
      <c r="K5994">
        <v>1</v>
      </c>
      <c r="M5994" t="s">
        <v>468</v>
      </c>
    </row>
    <row r="5995" spans="1:13" hidden="1">
      <c r="A5995" t="s">
        <v>297</v>
      </c>
      <c r="B5995" t="s">
        <v>359</v>
      </c>
      <c r="C5995" t="s">
        <v>282</v>
      </c>
      <c r="D5995">
        <v>1</v>
      </c>
      <c r="E5995">
        <v>1</v>
      </c>
      <c r="F5995">
        <v>1</v>
      </c>
      <c r="G5995">
        <v>1</v>
      </c>
      <c r="H5995">
        <v>1</v>
      </c>
      <c r="I5995">
        <v>1</v>
      </c>
      <c r="J5995">
        <v>1</v>
      </c>
      <c r="K5995">
        <v>1</v>
      </c>
      <c r="M5995" t="s">
        <v>468</v>
      </c>
    </row>
    <row r="5996" spans="1:13" hidden="1">
      <c r="A5996" t="s">
        <v>297</v>
      </c>
      <c r="B5996" t="s">
        <v>359</v>
      </c>
      <c r="C5996" t="s">
        <v>283</v>
      </c>
      <c r="D5996">
        <v>1</v>
      </c>
      <c r="E5996">
        <v>1</v>
      </c>
      <c r="F5996">
        <v>1</v>
      </c>
      <c r="G5996">
        <v>1</v>
      </c>
      <c r="H5996">
        <v>1</v>
      </c>
      <c r="I5996">
        <v>1</v>
      </c>
      <c r="J5996">
        <v>1</v>
      </c>
      <c r="K5996">
        <v>1</v>
      </c>
      <c r="M5996" t="s">
        <v>468</v>
      </c>
    </row>
    <row r="5997" spans="1:13" hidden="1">
      <c r="A5997" t="s">
        <v>297</v>
      </c>
      <c r="B5997" t="s">
        <v>359</v>
      </c>
      <c r="C5997" t="s">
        <v>284</v>
      </c>
      <c r="D5997">
        <v>1</v>
      </c>
      <c r="E5997">
        <v>1</v>
      </c>
      <c r="F5997">
        <v>1</v>
      </c>
      <c r="G5997">
        <v>1</v>
      </c>
      <c r="H5997">
        <v>1</v>
      </c>
      <c r="I5997">
        <v>1</v>
      </c>
      <c r="J5997">
        <v>1</v>
      </c>
      <c r="K5997">
        <v>1</v>
      </c>
      <c r="M5997" t="s">
        <v>468</v>
      </c>
    </row>
    <row r="5998" spans="1:13" hidden="1">
      <c r="A5998" t="s">
        <v>297</v>
      </c>
      <c r="B5998" t="s">
        <v>359</v>
      </c>
      <c r="C5998" t="s">
        <v>285</v>
      </c>
      <c r="D5998">
        <v>1</v>
      </c>
      <c r="E5998">
        <v>1</v>
      </c>
      <c r="F5998">
        <v>1</v>
      </c>
      <c r="G5998">
        <v>1</v>
      </c>
      <c r="H5998">
        <v>1</v>
      </c>
      <c r="I5998">
        <v>1</v>
      </c>
      <c r="J5998">
        <v>1</v>
      </c>
      <c r="K5998">
        <v>1</v>
      </c>
      <c r="M5998" t="s">
        <v>468</v>
      </c>
    </row>
    <row r="5999" spans="1:13" hidden="1">
      <c r="A5999" t="s">
        <v>297</v>
      </c>
      <c r="B5999" t="s">
        <v>359</v>
      </c>
      <c r="C5999" t="s">
        <v>286</v>
      </c>
      <c r="D5999">
        <v>1</v>
      </c>
      <c r="E5999">
        <v>1</v>
      </c>
      <c r="F5999">
        <v>1</v>
      </c>
      <c r="G5999">
        <v>1</v>
      </c>
      <c r="H5999">
        <v>1</v>
      </c>
      <c r="I5999">
        <v>1</v>
      </c>
      <c r="J5999">
        <v>1</v>
      </c>
      <c r="K5999">
        <v>1</v>
      </c>
      <c r="M5999" t="s">
        <v>468</v>
      </c>
    </row>
    <row r="6000" spans="1:13" hidden="1">
      <c r="A6000" t="s">
        <v>297</v>
      </c>
      <c r="B6000" t="s">
        <v>359</v>
      </c>
      <c r="C6000" t="s">
        <v>287</v>
      </c>
      <c r="D6000">
        <v>1</v>
      </c>
      <c r="E6000">
        <v>1</v>
      </c>
      <c r="F6000">
        <v>1</v>
      </c>
      <c r="G6000">
        <v>1</v>
      </c>
      <c r="H6000">
        <v>1</v>
      </c>
      <c r="I6000">
        <v>1</v>
      </c>
      <c r="J6000">
        <v>1</v>
      </c>
      <c r="K6000">
        <v>1</v>
      </c>
      <c r="M6000" t="s">
        <v>468</v>
      </c>
    </row>
    <row r="6001" spans="1:13" hidden="1">
      <c r="A6001" t="s">
        <v>297</v>
      </c>
      <c r="B6001" t="s">
        <v>359</v>
      </c>
      <c r="C6001" t="s">
        <v>288</v>
      </c>
      <c r="D6001">
        <v>1</v>
      </c>
      <c r="E6001">
        <v>1</v>
      </c>
      <c r="F6001">
        <v>1</v>
      </c>
      <c r="G6001">
        <v>1</v>
      </c>
      <c r="H6001">
        <v>1</v>
      </c>
      <c r="I6001">
        <v>1</v>
      </c>
      <c r="J6001">
        <v>1</v>
      </c>
      <c r="K6001">
        <v>1</v>
      </c>
      <c r="M6001" t="s">
        <v>468</v>
      </c>
    </row>
    <row r="6002" spans="1:13" hidden="1">
      <c r="A6002" t="s">
        <v>297</v>
      </c>
      <c r="B6002" t="s">
        <v>359</v>
      </c>
      <c r="C6002" t="s">
        <v>289</v>
      </c>
      <c r="D6002">
        <v>1</v>
      </c>
      <c r="E6002">
        <v>1</v>
      </c>
      <c r="F6002">
        <v>1</v>
      </c>
      <c r="G6002">
        <v>1</v>
      </c>
      <c r="H6002">
        <v>1</v>
      </c>
      <c r="I6002">
        <v>1</v>
      </c>
      <c r="J6002">
        <v>1</v>
      </c>
      <c r="K6002">
        <v>1</v>
      </c>
      <c r="M6002" t="s">
        <v>468</v>
      </c>
    </row>
    <row r="6003" spans="1:13" hidden="1">
      <c r="A6003" t="s">
        <v>297</v>
      </c>
      <c r="B6003" t="s">
        <v>359</v>
      </c>
      <c r="C6003" t="s">
        <v>290</v>
      </c>
      <c r="D6003">
        <v>1</v>
      </c>
      <c r="E6003">
        <v>1</v>
      </c>
      <c r="F6003">
        <v>1</v>
      </c>
      <c r="G6003">
        <v>1</v>
      </c>
      <c r="H6003">
        <v>1</v>
      </c>
      <c r="I6003">
        <v>1</v>
      </c>
      <c r="J6003">
        <v>1</v>
      </c>
      <c r="K6003">
        <v>1</v>
      </c>
      <c r="M6003" t="s">
        <v>468</v>
      </c>
    </row>
    <row r="6004" spans="1:13" hidden="1">
      <c r="A6004" t="s">
        <v>297</v>
      </c>
      <c r="B6004" t="s">
        <v>359</v>
      </c>
      <c r="C6004" t="s">
        <v>291</v>
      </c>
      <c r="D6004">
        <v>1</v>
      </c>
      <c r="E6004">
        <v>1</v>
      </c>
      <c r="F6004">
        <v>1</v>
      </c>
      <c r="G6004">
        <v>1</v>
      </c>
      <c r="H6004">
        <v>1</v>
      </c>
      <c r="I6004">
        <v>1</v>
      </c>
      <c r="J6004">
        <v>1</v>
      </c>
      <c r="K6004">
        <v>1</v>
      </c>
      <c r="M6004" t="s">
        <v>468</v>
      </c>
    </row>
    <row r="6005" spans="1:13" hidden="1">
      <c r="A6005" t="s">
        <v>297</v>
      </c>
      <c r="B6005" t="s">
        <v>359</v>
      </c>
      <c r="C6005" t="s">
        <v>292</v>
      </c>
      <c r="D6005">
        <v>1</v>
      </c>
      <c r="E6005">
        <v>1</v>
      </c>
      <c r="F6005">
        <v>1</v>
      </c>
      <c r="G6005">
        <v>1</v>
      </c>
      <c r="H6005">
        <v>1</v>
      </c>
      <c r="I6005">
        <v>1</v>
      </c>
      <c r="J6005">
        <v>1</v>
      </c>
      <c r="K6005">
        <v>1</v>
      </c>
      <c r="M6005" t="s">
        <v>468</v>
      </c>
    </row>
    <row r="6006" spans="1:13" hidden="1">
      <c r="A6006" t="s">
        <v>297</v>
      </c>
      <c r="B6006" t="s">
        <v>360</v>
      </c>
      <c r="C6006" t="s">
        <v>278</v>
      </c>
      <c r="D6006">
        <v>1</v>
      </c>
      <c r="E6006">
        <v>1</v>
      </c>
      <c r="F6006">
        <v>1</v>
      </c>
      <c r="G6006">
        <v>1</v>
      </c>
      <c r="H6006">
        <v>1</v>
      </c>
      <c r="I6006">
        <v>1</v>
      </c>
      <c r="J6006">
        <v>1</v>
      </c>
      <c r="K6006">
        <v>1</v>
      </c>
      <c r="M6006" t="s">
        <v>468</v>
      </c>
    </row>
    <row r="6007" spans="1:13" hidden="1">
      <c r="A6007" t="s">
        <v>297</v>
      </c>
      <c r="B6007" t="s">
        <v>360</v>
      </c>
      <c r="C6007" t="s">
        <v>279</v>
      </c>
      <c r="D6007">
        <v>1</v>
      </c>
      <c r="E6007">
        <v>1</v>
      </c>
      <c r="F6007">
        <v>1</v>
      </c>
      <c r="G6007">
        <v>1</v>
      </c>
      <c r="H6007">
        <v>1</v>
      </c>
      <c r="I6007">
        <v>1</v>
      </c>
      <c r="J6007">
        <v>1</v>
      </c>
      <c r="K6007">
        <v>1</v>
      </c>
      <c r="M6007" t="s">
        <v>468</v>
      </c>
    </row>
    <row r="6008" spans="1:13" hidden="1">
      <c r="A6008" t="s">
        <v>297</v>
      </c>
      <c r="B6008" t="s">
        <v>360</v>
      </c>
      <c r="C6008" t="s">
        <v>280</v>
      </c>
      <c r="D6008">
        <v>1</v>
      </c>
      <c r="E6008">
        <v>1</v>
      </c>
      <c r="F6008">
        <v>1</v>
      </c>
      <c r="G6008">
        <v>1</v>
      </c>
      <c r="H6008">
        <v>1</v>
      </c>
      <c r="I6008">
        <v>1</v>
      </c>
      <c r="J6008">
        <v>1</v>
      </c>
      <c r="K6008">
        <v>1</v>
      </c>
      <c r="M6008" t="s">
        <v>468</v>
      </c>
    </row>
    <row r="6009" spans="1:13" hidden="1">
      <c r="A6009" t="s">
        <v>297</v>
      </c>
      <c r="B6009" t="s">
        <v>360</v>
      </c>
      <c r="C6009" t="s">
        <v>277</v>
      </c>
      <c r="D6009">
        <v>1</v>
      </c>
      <c r="E6009">
        <v>1</v>
      </c>
      <c r="F6009">
        <v>1</v>
      </c>
      <c r="G6009">
        <v>1</v>
      </c>
      <c r="H6009">
        <v>1</v>
      </c>
      <c r="I6009">
        <v>1</v>
      </c>
      <c r="J6009">
        <v>1</v>
      </c>
      <c r="K6009">
        <v>1</v>
      </c>
      <c r="M6009" t="s">
        <v>468</v>
      </c>
    </row>
    <row r="6010" spans="1:13" hidden="1">
      <c r="A6010" t="s">
        <v>297</v>
      </c>
      <c r="B6010" t="s">
        <v>360</v>
      </c>
      <c r="C6010" t="s">
        <v>281</v>
      </c>
      <c r="D6010">
        <v>1</v>
      </c>
      <c r="E6010">
        <v>1</v>
      </c>
      <c r="F6010">
        <v>1</v>
      </c>
      <c r="G6010">
        <v>1</v>
      </c>
      <c r="H6010">
        <v>1</v>
      </c>
      <c r="I6010">
        <v>1</v>
      </c>
      <c r="J6010">
        <v>1</v>
      </c>
      <c r="K6010">
        <v>1</v>
      </c>
      <c r="M6010" t="s">
        <v>468</v>
      </c>
    </row>
    <row r="6011" spans="1:13" hidden="1">
      <c r="A6011" t="s">
        <v>297</v>
      </c>
      <c r="B6011" t="s">
        <v>360</v>
      </c>
      <c r="C6011" t="s">
        <v>282</v>
      </c>
      <c r="D6011">
        <v>1</v>
      </c>
      <c r="E6011">
        <v>1</v>
      </c>
      <c r="F6011">
        <v>1</v>
      </c>
      <c r="G6011">
        <v>1</v>
      </c>
      <c r="H6011">
        <v>1</v>
      </c>
      <c r="I6011">
        <v>1</v>
      </c>
      <c r="J6011">
        <v>1</v>
      </c>
      <c r="K6011">
        <v>1</v>
      </c>
      <c r="M6011" t="s">
        <v>468</v>
      </c>
    </row>
    <row r="6012" spans="1:13" hidden="1">
      <c r="A6012" t="s">
        <v>297</v>
      </c>
      <c r="B6012" t="s">
        <v>360</v>
      </c>
      <c r="C6012" t="s">
        <v>283</v>
      </c>
      <c r="D6012">
        <v>1</v>
      </c>
      <c r="E6012">
        <v>1</v>
      </c>
      <c r="F6012">
        <v>1</v>
      </c>
      <c r="G6012">
        <v>1</v>
      </c>
      <c r="H6012">
        <v>1</v>
      </c>
      <c r="I6012">
        <v>1</v>
      </c>
      <c r="J6012">
        <v>1</v>
      </c>
      <c r="K6012">
        <v>1</v>
      </c>
      <c r="M6012" t="s">
        <v>468</v>
      </c>
    </row>
    <row r="6013" spans="1:13" hidden="1">
      <c r="A6013" t="s">
        <v>297</v>
      </c>
      <c r="B6013" t="s">
        <v>360</v>
      </c>
      <c r="C6013" t="s">
        <v>284</v>
      </c>
      <c r="D6013">
        <v>1</v>
      </c>
      <c r="E6013">
        <v>1</v>
      </c>
      <c r="F6013">
        <v>1</v>
      </c>
      <c r="G6013">
        <v>1</v>
      </c>
      <c r="H6013">
        <v>1</v>
      </c>
      <c r="I6013">
        <v>1</v>
      </c>
      <c r="J6013">
        <v>1</v>
      </c>
      <c r="K6013">
        <v>1</v>
      </c>
      <c r="M6013" t="s">
        <v>468</v>
      </c>
    </row>
    <row r="6014" spans="1:13" hidden="1">
      <c r="A6014" t="s">
        <v>297</v>
      </c>
      <c r="B6014" t="s">
        <v>360</v>
      </c>
      <c r="C6014" t="s">
        <v>285</v>
      </c>
      <c r="D6014">
        <v>1</v>
      </c>
      <c r="E6014">
        <v>1</v>
      </c>
      <c r="F6014">
        <v>1</v>
      </c>
      <c r="G6014">
        <v>1</v>
      </c>
      <c r="H6014">
        <v>1</v>
      </c>
      <c r="I6014">
        <v>1</v>
      </c>
      <c r="J6014">
        <v>1</v>
      </c>
      <c r="K6014">
        <v>1</v>
      </c>
      <c r="M6014" t="s">
        <v>468</v>
      </c>
    </row>
    <row r="6015" spans="1:13" hidden="1">
      <c r="A6015" t="s">
        <v>297</v>
      </c>
      <c r="B6015" t="s">
        <v>360</v>
      </c>
      <c r="C6015" t="s">
        <v>286</v>
      </c>
      <c r="D6015">
        <v>1</v>
      </c>
      <c r="E6015">
        <v>1</v>
      </c>
      <c r="F6015">
        <v>1</v>
      </c>
      <c r="G6015">
        <v>1</v>
      </c>
      <c r="H6015">
        <v>1</v>
      </c>
      <c r="I6015">
        <v>1</v>
      </c>
      <c r="J6015">
        <v>1</v>
      </c>
      <c r="K6015">
        <v>1</v>
      </c>
      <c r="M6015" t="s">
        <v>468</v>
      </c>
    </row>
    <row r="6016" spans="1:13" hidden="1">
      <c r="A6016" t="s">
        <v>297</v>
      </c>
      <c r="B6016" t="s">
        <v>360</v>
      </c>
      <c r="C6016" t="s">
        <v>287</v>
      </c>
      <c r="D6016">
        <v>1</v>
      </c>
      <c r="E6016">
        <v>1</v>
      </c>
      <c r="F6016">
        <v>1</v>
      </c>
      <c r="G6016">
        <v>1</v>
      </c>
      <c r="H6016">
        <v>1</v>
      </c>
      <c r="I6016">
        <v>1</v>
      </c>
      <c r="J6016">
        <v>1</v>
      </c>
      <c r="K6016">
        <v>1</v>
      </c>
      <c r="M6016" t="s">
        <v>468</v>
      </c>
    </row>
    <row r="6017" spans="1:13" hidden="1">
      <c r="A6017" t="s">
        <v>297</v>
      </c>
      <c r="B6017" t="s">
        <v>360</v>
      </c>
      <c r="C6017" t="s">
        <v>288</v>
      </c>
      <c r="D6017">
        <v>1</v>
      </c>
      <c r="E6017">
        <v>1</v>
      </c>
      <c r="F6017">
        <v>1</v>
      </c>
      <c r="G6017">
        <v>1</v>
      </c>
      <c r="H6017">
        <v>1</v>
      </c>
      <c r="I6017">
        <v>1</v>
      </c>
      <c r="J6017">
        <v>1</v>
      </c>
      <c r="K6017">
        <v>1</v>
      </c>
      <c r="M6017" t="s">
        <v>468</v>
      </c>
    </row>
    <row r="6018" spans="1:13" hidden="1">
      <c r="A6018" t="s">
        <v>297</v>
      </c>
      <c r="B6018" t="s">
        <v>360</v>
      </c>
      <c r="C6018" t="s">
        <v>289</v>
      </c>
      <c r="D6018">
        <v>1</v>
      </c>
      <c r="E6018">
        <v>1</v>
      </c>
      <c r="F6018">
        <v>1</v>
      </c>
      <c r="G6018">
        <v>1</v>
      </c>
      <c r="H6018">
        <v>1</v>
      </c>
      <c r="I6018">
        <v>1</v>
      </c>
      <c r="J6018">
        <v>1</v>
      </c>
      <c r="K6018">
        <v>1</v>
      </c>
      <c r="M6018" t="s">
        <v>468</v>
      </c>
    </row>
    <row r="6019" spans="1:13" hidden="1">
      <c r="A6019" t="s">
        <v>297</v>
      </c>
      <c r="B6019" t="s">
        <v>360</v>
      </c>
      <c r="C6019" t="s">
        <v>290</v>
      </c>
      <c r="D6019">
        <v>1</v>
      </c>
      <c r="E6019">
        <v>1</v>
      </c>
      <c r="F6019">
        <v>1</v>
      </c>
      <c r="G6019">
        <v>1</v>
      </c>
      <c r="H6019">
        <v>1</v>
      </c>
      <c r="I6019">
        <v>1</v>
      </c>
      <c r="J6019">
        <v>1</v>
      </c>
      <c r="K6019">
        <v>1</v>
      </c>
      <c r="M6019" t="s">
        <v>468</v>
      </c>
    </row>
    <row r="6020" spans="1:13" hidden="1">
      <c r="A6020" t="s">
        <v>297</v>
      </c>
      <c r="B6020" t="s">
        <v>360</v>
      </c>
      <c r="C6020" t="s">
        <v>291</v>
      </c>
      <c r="D6020">
        <v>1</v>
      </c>
      <c r="E6020">
        <v>1</v>
      </c>
      <c r="F6020">
        <v>1</v>
      </c>
      <c r="G6020">
        <v>1</v>
      </c>
      <c r="H6020">
        <v>1</v>
      </c>
      <c r="I6020">
        <v>1</v>
      </c>
      <c r="J6020">
        <v>1</v>
      </c>
      <c r="K6020">
        <v>1</v>
      </c>
      <c r="M6020" t="s">
        <v>468</v>
      </c>
    </row>
    <row r="6021" spans="1:13" hidden="1">
      <c r="A6021" t="s">
        <v>297</v>
      </c>
      <c r="B6021" t="s">
        <v>360</v>
      </c>
      <c r="C6021" t="s">
        <v>292</v>
      </c>
      <c r="D6021">
        <v>1</v>
      </c>
      <c r="E6021">
        <v>1</v>
      </c>
      <c r="F6021">
        <v>1</v>
      </c>
      <c r="G6021">
        <v>1</v>
      </c>
      <c r="H6021">
        <v>1</v>
      </c>
      <c r="I6021">
        <v>1</v>
      </c>
      <c r="J6021">
        <v>1</v>
      </c>
      <c r="K6021">
        <v>1</v>
      </c>
      <c r="M6021" t="s">
        <v>468</v>
      </c>
    </row>
    <row r="6022" spans="1:13" hidden="1">
      <c r="A6022" t="s">
        <v>297</v>
      </c>
      <c r="B6022" t="s">
        <v>435</v>
      </c>
      <c r="C6022" t="s">
        <v>278</v>
      </c>
      <c r="D6022">
        <v>1</v>
      </c>
      <c r="E6022">
        <v>1</v>
      </c>
      <c r="F6022">
        <v>1</v>
      </c>
      <c r="G6022">
        <v>1</v>
      </c>
      <c r="H6022">
        <v>1</v>
      </c>
      <c r="I6022">
        <v>1</v>
      </c>
      <c r="J6022">
        <v>1</v>
      </c>
      <c r="K6022">
        <v>1</v>
      </c>
      <c r="M6022" t="s">
        <v>468</v>
      </c>
    </row>
    <row r="6023" spans="1:13" hidden="1">
      <c r="A6023" t="s">
        <v>297</v>
      </c>
      <c r="B6023" t="s">
        <v>435</v>
      </c>
      <c r="C6023" t="s">
        <v>279</v>
      </c>
      <c r="D6023">
        <v>1</v>
      </c>
      <c r="E6023">
        <v>1</v>
      </c>
      <c r="F6023">
        <v>1</v>
      </c>
      <c r="G6023">
        <v>1</v>
      </c>
      <c r="H6023">
        <v>1</v>
      </c>
      <c r="I6023">
        <v>1</v>
      </c>
      <c r="J6023">
        <v>1</v>
      </c>
      <c r="K6023">
        <v>1</v>
      </c>
      <c r="M6023" t="s">
        <v>468</v>
      </c>
    </row>
    <row r="6024" spans="1:13" hidden="1">
      <c r="A6024" t="s">
        <v>297</v>
      </c>
      <c r="B6024" t="s">
        <v>435</v>
      </c>
      <c r="C6024" t="s">
        <v>280</v>
      </c>
      <c r="D6024">
        <v>1</v>
      </c>
      <c r="E6024">
        <v>1</v>
      </c>
      <c r="F6024">
        <v>1</v>
      </c>
      <c r="G6024">
        <v>1</v>
      </c>
      <c r="H6024">
        <v>1</v>
      </c>
      <c r="I6024">
        <v>1</v>
      </c>
      <c r="J6024">
        <v>1</v>
      </c>
      <c r="K6024">
        <v>1</v>
      </c>
      <c r="M6024" t="s">
        <v>468</v>
      </c>
    </row>
    <row r="6025" spans="1:13" hidden="1">
      <c r="A6025" t="s">
        <v>297</v>
      </c>
      <c r="B6025" t="s">
        <v>435</v>
      </c>
      <c r="C6025" t="s">
        <v>277</v>
      </c>
      <c r="D6025">
        <v>1</v>
      </c>
      <c r="E6025">
        <v>1</v>
      </c>
      <c r="F6025">
        <v>1</v>
      </c>
      <c r="G6025">
        <v>1</v>
      </c>
      <c r="H6025">
        <v>1</v>
      </c>
      <c r="I6025">
        <v>1</v>
      </c>
      <c r="J6025">
        <v>1</v>
      </c>
      <c r="K6025">
        <v>1</v>
      </c>
      <c r="M6025" t="s">
        <v>468</v>
      </c>
    </row>
    <row r="6026" spans="1:13" hidden="1">
      <c r="A6026" t="s">
        <v>297</v>
      </c>
      <c r="B6026" t="s">
        <v>435</v>
      </c>
      <c r="C6026" t="s">
        <v>281</v>
      </c>
      <c r="D6026">
        <v>1</v>
      </c>
      <c r="E6026">
        <v>1</v>
      </c>
      <c r="F6026">
        <v>1</v>
      </c>
      <c r="G6026">
        <v>1</v>
      </c>
      <c r="H6026">
        <v>1</v>
      </c>
      <c r="I6026">
        <v>1</v>
      </c>
      <c r="J6026">
        <v>1</v>
      </c>
      <c r="K6026">
        <v>1</v>
      </c>
      <c r="M6026" t="s">
        <v>468</v>
      </c>
    </row>
    <row r="6027" spans="1:13" hidden="1">
      <c r="A6027" t="s">
        <v>297</v>
      </c>
      <c r="B6027" t="s">
        <v>435</v>
      </c>
      <c r="C6027" t="s">
        <v>282</v>
      </c>
      <c r="D6027">
        <v>1</v>
      </c>
      <c r="E6027">
        <v>1</v>
      </c>
      <c r="F6027">
        <v>1</v>
      </c>
      <c r="G6027">
        <v>1</v>
      </c>
      <c r="H6027">
        <v>1</v>
      </c>
      <c r="I6027">
        <v>1</v>
      </c>
      <c r="J6027">
        <v>1</v>
      </c>
      <c r="K6027">
        <v>1</v>
      </c>
      <c r="M6027" t="s">
        <v>468</v>
      </c>
    </row>
    <row r="6028" spans="1:13" hidden="1">
      <c r="A6028" t="s">
        <v>297</v>
      </c>
      <c r="B6028" t="s">
        <v>435</v>
      </c>
      <c r="C6028" t="s">
        <v>283</v>
      </c>
      <c r="D6028">
        <v>1</v>
      </c>
      <c r="E6028">
        <v>1</v>
      </c>
      <c r="F6028">
        <v>1</v>
      </c>
      <c r="G6028">
        <v>1</v>
      </c>
      <c r="H6028">
        <v>1</v>
      </c>
      <c r="I6028">
        <v>1</v>
      </c>
      <c r="J6028">
        <v>1</v>
      </c>
      <c r="K6028">
        <v>1</v>
      </c>
      <c r="M6028" t="s">
        <v>468</v>
      </c>
    </row>
    <row r="6029" spans="1:13" hidden="1">
      <c r="A6029" t="s">
        <v>297</v>
      </c>
      <c r="B6029" t="s">
        <v>435</v>
      </c>
      <c r="C6029" t="s">
        <v>284</v>
      </c>
      <c r="D6029">
        <v>1</v>
      </c>
      <c r="E6029">
        <v>1</v>
      </c>
      <c r="F6029">
        <v>1</v>
      </c>
      <c r="G6029">
        <v>1</v>
      </c>
      <c r="H6029">
        <v>1</v>
      </c>
      <c r="I6029">
        <v>1</v>
      </c>
      <c r="J6029">
        <v>1</v>
      </c>
      <c r="K6029">
        <v>1</v>
      </c>
      <c r="M6029" t="s">
        <v>468</v>
      </c>
    </row>
    <row r="6030" spans="1:13" hidden="1">
      <c r="A6030" t="s">
        <v>297</v>
      </c>
      <c r="B6030" t="s">
        <v>435</v>
      </c>
      <c r="C6030" t="s">
        <v>285</v>
      </c>
      <c r="D6030">
        <v>1</v>
      </c>
      <c r="E6030">
        <v>1</v>
      </c>
      <c r="F6030">
        <v>1</v>
      </c>
      <c r="G6030">
        <v>1</v>
      </c>
      <c r="H6030">
        <v>1</v>
      </c>
      <c r="I6030">
        <v>1</v>
      </c>
      <c r="J6030">
        <v>1</v>
      </c>
      <c r="K6030">
        <v>1</v>
      </c>
      <c r="M6030" t="s">
        <v>468</v>
      </c>
    </row>
    <row r="6031" spans="1:13" hidden="1">
      <c r="A6031" t="s">
        <v>297</v>
      </c>
      <c r="B6031" t="s">
        <v>435</v>
      </c>
      <c r="C6031" t="s">
        <v>286</v>
      </c>
      <c r="D6031">
        <v>1</v>
      </c>
      <c r="E6031">
        <v>1</v>
      </c>
      <c r="F6031">
        <v>1</v>
      </c>
      <c r="G6031">
        <v>1</v>
      </c>
      <c r="H6031">
        <v>1</v>
      </c>
      <c r="I6031">
        <v>1</v>
      </c>
      <c r="J6031">
        <v>1</v>
      </c>
      <c r="K6031">
        <v>1</v>
      </c>
      <c r="M6031" t="s">
        <v>468</v>
      </c>
    </row>
    <row r="6032" spans="1:13" hidden="1">
      <c r="A6032" t="s">
        <v>297</v>
      </c>
      <c r="B6032" t="s">
        <v>435</v>
      </c>
      <c r="C6032" t="s">
        <v>287</v>
      </c>
      <c r="D6032">
        <v>1</v>
      </c>
      <c r="E6032">
        <v>1</v>
      </c>
      <c r="F6032">
        <v>1</v>
      </c>
      <c r="G6032">
        <v>1</v>
      </c>
      <c r="H6032">
        <v>1</v>
      </c>
      <c r="I6032">
        <v>1</v>
      </c>
      <c r="J6032">
        <v>1</v>
      </c>
      <c r="K6032">
        <v>1</v>
      </c>
      <c r="M6032" t="s">
        <v>468</v>
      </c>
    </row>
    <row r="6033" spans="1:13" hidden="1">
      <c r="A6033" t="s">
        <v>297</v>
      </c>
      <c r="B6033" t="s">
        <v>435</v>
      </c>
      <c r="C6033" t="s">
        <v>288</v>
      </c>
      <c r="D6033">
        <v>1</v>
      </c>
      <c r="E6033">
        <v>1</v>
      </c>
      <c r="F6033">
        <v>1</v>
      </c>
      <c r="G6033">
        <v>1</v>
      </c>
      <c r="H6033">
        <v>1</v>
      </c>
      <c r="I6033">
        <v>1</v>
      </c>
      <c r="J6033">
        <v>1</v>
      </c>
      <c r="K6033">
        <v>1</v>
      </c>
      <c r="M6033" t="s">
        <v>468</v>
      </c>
    </row>
    <row r="6034" spans="1:13" hidden="1">
      <c r="A6034" t="s">
        <v>297</v>
      </c>
      <c r="B6034" t="s">
        <v>435</v>
      </c>
      <c r="C6034" t="s">
        <v>289</v>
      </c>
      <c r="D6034">
        <v>1</v>
      </c>
      <c r="E6034">
        <v>1</v>
      </c>
      <c r="F6034">
        <v>1</v>
      </c>
      <c r="G6034">
        <v>1</v>
      </c>
      <c r="H6034">
        <v>1</v>
      </c>
      <c r="I6034">
        <v>1</v>
      </c>
      <c r="J6034">
        <v>1</v>
      </c>
      <c r="K6034">
        <v>1</v>
      </c>
      <c r="M6034" t="s">
        <v>468</v>
      </c>
    </row>
    <row r="6035" spans="1:13" hidden="1">
      <c r="A6035" t="s">
        <v>297</v>
      </c>
      <c r="B6035" t="s">
        <v>435</v>
      </c>
      <c r="C6035" t="s">
        <v>290</v>
      </c>
      <c r="D6035">
        <v>1</v>
      </c>
      <c r="E6035">
        <v>1</v>
      </c>
      <c r="F6035">
        <v>1</v>
      </c>
      <c r="G6035">
        <v>1</v>
      </c>
      <c r="H6035">
        <v>1</v>
      </c>
      <c r="I6035">
        <v>1</v>
      </c>
      <c r="J6035">
        <v>1</v>
      </c>
      <c r="K6035">
        <v>1</v>
      </c>
      <c r="M6035" t="s">
        <v>468</v>
      </c>
    </row>
    <row r="6036" spans="1:13" hidden="1">
      <c r="A6036" t="s">
        <v>297</v>
      </c>
      <c r="B6036" t="s">
        <v>435</v>
      </c>
      <c r="C6036" t="s">
        <v>291</v>
      </c>
      <c r="D6036">
        <v>1</v>
      </c>
      <c r="E6036">
        <v>1</v>
      </c>
      <c r="F6036">
        <v>1</v>
      </c>
      <c r="G6036">
        <v>1</v>
      </c>
      <c r="H6036">
        <v>1</v>
      </c>
      <c r="I6036">
        <v>1</v>
      </c>
      <c r="J6036">
        <v>1</v>
      </c>
      <c r="K6036">
        <v>1</v>
      </c>
      <c r="M6036" t="s">
        <v>468</v>
      </c>
    </row>
    <row r="6037" spans="1:13" hidden="1">
      <c r="A6037" t="s">
        <v>297</v>
      </c>
      <c r="B6037" t="s">
        <v>435</v>
      </c>
      <c r="C6037" t="s">
        <v>292</v>
      </c>
      <c r="D6037">
        <v>1</v>
      </c>
      <c r="E6037">
        <v>1</v>
      </c>
      <c r="F6037">
        <v>1</v>
      </c>
      <c r="G6037">
        <v>1</v>
      </c>
      <c r="H6037">
        <v>1</v>
      </c>
      <c r="I6037">
        <v>1</v>
      </c>
      <c r="J6037">
        <v>1</v>
      </c>
      <c r="K6037">
        <v>1</v>
      </c>
      <c r="M6037" t="s">
        <v>468</v>
      </c>
    </row>
    <row r="6038" spans="1:13" hidden="1">
      <c r="A6038" t="s">
        <v>297</v>
      </c>
      <c r="B6038" t="s">
        <v>507</v>
      </c>
      <c r="C6038" t="s">
        <v>278</v>
      </c>
      <c r="D6038" s="4">
        <v>1.4993508114856438E-2</v>
      </c>
      <c r="E6038">
        <f t="shared" ref="E6038:K6053" si="50">$D6038</f>
        <v>1.4993508114856438E-2</v>
      </c>
      <c r="F6038">
        <f t="shared" si="50"/>
        <v>1.4993508114856438E-2</v>
      </c>
      <c r="G6038">
        <f t="shared" si="50"/>
        <v>1.4993508114856438E-2</v>
      </c>
      <c r="H6038">
        <f t="shared" si="50"/>
        <v>1.4993508114856438E-2</v>
      </c>
      <c r="I6038">
        <f t="shared" si="50"/>
        <v>1.4993508114856438E-2</v>
      </c>
      <c r="J6038">
        <f t="shared" si="50"/>
        <v>1.4993508114856438E-2</v>
      </c>
      <c r="K6038">
        <f>$D6038</f>
        <v>1.4993508114856438E-2</v>
      </c>
    </row>
    <row r="6039" spans="1:13" hidden="1">
      <c r="A6039" t="s">
        <v>297</v>
      </c>
      <c r="B6039" t="s">
        <v>507</v>
      </c>
      <c r="C6039" t="s">
        <v>279</v>
      </c>
      <c r="D6039" s="4">
        <v>0.28901123595505612</v>
      </c>
      <c r="E6039">
        <f t="shared" si="50"/>
        <v>0.28901123595505612</v>
      </c>
      <c r="F6039">
        <f t="shared" si="50"/>
        <v>0.28901123595505612</v>
      </c>
      <c r="G6039">
        <f t="shared" si="50"/>
        <v>0.28901123595505612</v>
      </c>
      <c r="H6039">
        <f t="shared" si="50"/>
        <v>0.28901123595505612</v>
      </c>
      <c r="I6039">
        <f t="shared" si="50"/>
        <v>0.28901123595505612</v>
      </c>
      <c r="J6039">
        <f t="shared" si="50"/>
        <v>0.28901123595505612</v>
      </c>
      <c r="K6039">
        <f t="shared" si="50"/>
        <v>0.28901123595505612</v>
      </c>
      <c r="M6039" t="s">
        <v>470</v>
      </c>
    </row>
    <row r="6040" spans="1:13" hidden="1">
      <c r="A6040" t="s">
        <v>297</v>
      </c>
      <c r="B6040" t="s">
        <v>507</v>
      </c>
      <c r="C6040" t="s">
        <v>280</v>
      </c>
      <c r="D6040" s="4">
        <v>0.41836891385767788</v>
      </c>
      <c r="E6040">
        <f t="shared" si="50"/>
        <v>0.41836891385767788</v>
      </c>
      <c r="F6040">
        <f t="shared" si="50"/>
        <v>0.41836891385767788</v>
      </c>
      <c r="G6040">
        <f t="shared" si="50"/>
        <v>0.41836891385767788</v>
      </c>
      <c r="H6040">
        <f t="shared" si="50"/>
        <v>0.41836891385767788</v>
      </c>
      <c r="I6040">
        <f t="shared" si="50"/>
        <v>0.41836891385767788</v>
      </c>
      <c r="J6040">
        <f t="shared" si="50"/>
        <v>0.41836891385767788</v>
      </c>
      <c r="K6040">
        <f t="shared" si="50"/>
        <v>0.41836891385767788</v>
      </c>
      <c r="M6040" t="s">
        <v>470</v>
      </c>
    </row>
    <row r="6041" spans="1:13" hidden="1">
      <c r="A6041" t="s">
        <v>297</v>
      </c>
      <c r="B6041" t="s">
        <v>507</v>
      </c>
      <c r="C6041" t="s">
        <v>277</v>
      </c>
      <c r="D6041" s="4">
        <v>0.13415074906367042</v>
      </c>
      <c r="E6041">
        <f t="shared" si="50"/>
        <v>0.13415074906367042</v>
      </c>
      <c r="F6041">
        <f t="shared" si="50"/>
        <v>0.13415074906367042</v>
      </c>
      <c r="G6041">
        <f t="shared" si="50"/>
        <v>0.13415074906367042</v>
      </c>
      <c r="H6041">
        <f t="shared" si="50"/>
        <v>0.13415074906367042</v>
      </c>
      <c r="I6041">
        <f t="shared" si="50"/>
        <v>0.13415074906367042</v>
      </c>
      <c r="J6041">
        <f t="shared" si="50"/>
        <v>0.13415074906367042</v>
      </c>
      <c r="K6041">
        <f t="shared" si="50"/>
        <v>0.13415074906367042</v>
      </c>
      <c r="M6041" t="s">
        <v>470</v>
      </c>
    </row>
    <row r="6042" spans="1:13" hidden="1">
      <c r="A6042" t="s">
        <v>297</v>
      </c>
      <c r="B6042" t="s">
        <v>507</v>
      </c>
      <c r="C6042" t="s">
        <v>281</v>
      </c>
      <c r="D6042" s="4">
        <v>3.4310185185185164E-3</v>
      </c>
      <c r="E6042">
        <f t="shared" si="50"/>
        <v>3.4310185185185164E-3</v>
      </c>
      <c r="F6042">
        <f t="shared" si="50"/>
        <v>3.4310185185185164E-3</v>
      </c>
      <c r="G6042">
        <f t="shared" si="50"/>
        <v>3.4310185185185164E-3</v>
      </c>
      <c r="H6042">
        <f t="shared" si="50"/>
        <v>3.4310185185185164E-3</v>
      </c>
      <c r="I6042">
        <f t="shared" si="50"/>
        <v>3.4310185185185164E-3</v>
      </c>
      <c r="J6042">
        <f t="shared" si="50"/>
        <v>3.4310185185185164E-3</v>
      </c>
      <c r="K6042">
        <f t="shared" si="50"/>
        <v>3.4310185185185164E-3</v>
      </c>
      <c r="M6042" t="s">
        <v>470</v>
      </c>
    </row>
    <row r="6043" spans="1:13" hidden="1">
      <c r="A6043" t="s">
        <v>297</v>
      </c>
      <c r="B6043" t="s">
        <v>507</v>
      </c>
      <c r="C6043" t="s">
        <v>282</v>
      </c>
      <c r="D6043" s="4">
        <v>0.2646691358024692</v>
      </c>
      <c r="E6043">
        <f t="shared" si="50"/>
        <v>0.2646691358024692</v>
      </c>
      <c r="F6043">
        <f t="shared" si="50"/>
        <v>0.2646691358024692</v>
      </c>
      <c r="G6043">
        <f t="shared" si="50"/>
        <v>0.2646691358024692</v>
      </c>
      <c r="H6043">
        <f t="shared" si="50"/>
        <v>0.2646691358024692</v>
      </c>
      <c r="I6043">
        <f t="shared" si="50"/>
        <v>0.2646691358024692</v>
      </c>
      <c r="J6043">
        <f t="shared" si="50"/>
        <v>0.2646691358024692</v>
      </c>
      <c r="K6043">
        <f t="shared" si="50"/>
        <v>0.2646691358024692</v>
      </c>
      <c r="M6043" t="s">
        <v>470</v>
      </c>
    </row>
    <row r="6044" spans="1:13" hidden="1">
      <c r="A6044" t="s">
        <v>297</v>
      </c>
      <c r="B6044" t="s">
        <v>507</v>
      </c>
      <c r="C6044" t="s">
        <v>283</v>
      </c>
      <c r="D6044" s="4">
        <v>0.47937129629629632</v>
      </c>
      <c r="E6044">
        <f t="shared" si="50"/>
        <v>0.47937129629629632</v>
      </c>
      <c r="F6044">
        <f t="shared" si="50"/>
        <v>0.47937129629629632</v>
      </c>
      <c r="G6044">
        <f t="shared" si="50"/>
        <v>0.47937129629629632</v>
      </c>
      <c r="H6044">
        <f t="shared" si="50"/>
        <v>0.47937129629629632</v>
      </c>
      <c r="I6044">
        <f t="shared" si="50"/>
        <v>0.47937129629629632</v>
      </c>
      <c r="J6044">
        <f t="shared" si="50"/>
        <v>0.47937129629629632</v>
      </c>
      <c r="K6044">
        <f t="shared" si="50"/>
        <v>0.47937129629629632</v>
      </c>
      <c r="M6044" t="s">
        <v>470</v>
      </c>
    </row>
    <row r="6045" spans="1:13" hidden="1">
      <c r="A6045" t="s">
        <v>297</v>
      </c>
      <c r="B6045" t="s">
        <v>507</v>
      </c>
      <c r="C6045" t="s">
        <v>284</v>
      </c>
      <c r="D6045" s="4">
        <v>2.6873333333333364E-2</v>
      </c>
      <c r="E6045">
        <f t="shared" si="50"/>
        <v>2.6873333333333364E-2</v>
      </c>
      <c r="F6045">
        <f t="shared" si="50"/>
        <v>2.6873333333333364E-2</v>
      </c>
      <c r="G6045">
        <f t="shared" si="50"/>
        <v>2.6873333333333364E-2</v>
      </c>
      <c r="H6045">
        <f t="shared" si="50"/>
        <v>2.6873333333333364E-2</v>
      </c>
      <c r="I6045">
        <f t="shared" si="50"/>
        <v>2.6873333333333364E-2</v>
      </c>
      <c r="J6045">
        <f t="shared" si="50"/>
        <v>2.6873333333333364E-2</v>
      </c>
      <c r="K6045">
        <f t="shared" si="50"/>
        <v>2.6873333333333364E-2</v>
      </c>
      <c r="M6045" t="s">
        <v>470</v>
      </c>
    </row>
    <row r="6046" spans="1:13" hidden="1">
      <c r="A6046" t="s">
        <v>297</v>
      </c>
      <c r="B6046" t="s">
        <v>507</v>
      </c>
      <c r="C6046" t="s">
        <v>285</v>
      </c>
      <c r="D6046" s="4">
        <v>1.2643467643467651E-2</v>
      </c>
      <c r="E6046">
        <f t="shared" si="50"/>
        <v>1.2643467643467651E-2</v>
      </c>
      <c r="F6046">
        <f t="shared" si="50"/>
        <v>1.2643467643467651E-2</v>
      </c>
      <c r="G6046">
        <f t="shared" si="50"/>
        <v>1.2643467643467651E-2</v>
      </c>
      <c r="H6046">
        <f t="shared" si="50"/>
        <v>1.2643467643467651E-2</v>
      </c>
      <c r="I6046">
        <f t="shared" si="50"/>
        <v>1.2643467643467651E-2</v>
      </c>
      <c r="J6046">
        <f t="shared" si="50"/>
        <v>1.2643467643467651E-2</v>
      </c>
      <c r="K6046">
        <f t="shared" si="50"/>
        <v>1.2643467643467651E-2</v>
      </c>
      <c r="M6046" t="s">
        <v>470</v>
      </c>
    </row>
    <row r="6047" spans="1:13" hidden="1">
      <c r="A6047" t="s">
        <v>297</v>
      </c>
      <c r="B6047" t="s">
        <v>507</v>
      </c>
      <c r="C6047" t="s">
        <v>286</v>
      </c>
      <c r="D6047" s="4">
        <v>0.28810439560439544</v>
      </c>
      <c r="E6047">
        <f t="shared" si="50"/>
        <v>0.28810439560439544</v>
      </c>
      <c r="F6047">
        <f t="shared" si="50"/>
        <v>0.28810439560439544</v>
      </c>
      <c r="G6047">
        <f t="shared" si="50"/>
        <v>0.28810439560439544</v>
      </c>
      <c r="H6047">
        <f t="shared" si="50"/>
        <v>0.28810439560439544</v>
      </c>
      <c r="I6047">
        <f t="shared" si="50"/>
        <v>0.28810439560439544</v>
      </c>
      <c r="J6047">
        <f t="shared" si="50"/>
        <v>0.28810439560439544</v>
      </c>
      <c r="K6047">
        <f t="shared" si="50"/>
        <v>0.28810439560439544</v>
      </c>
      <c r="M6047" t="s">
        <v>470</v>
      </c>
    </row>
    <row r="6048" spans="1:13" hidden="1">
      <c r="A6048" t="s">
        <v>297</v>
      </c>
      <c r="B6048" t="s">
        <v>507</v>
      </c>
      <c r="C6048" t="s">
        <v>287</v>
      </c>
      <c r="D6048" s="4">
        <v>0.46270800627943509</v>
      </c>
      <c r="E6048">
        <f t="shared" si="50"/>
        <v>0.46270800627943509</v>
      </c>
      <c r="F6048">
        <f t="shared" si="50"/>
        <v>0.46270800627943509</v>
      </c>
      <c r="G6048">
        <f t="shared" si="50"/>
        <v>0.46270800627943509</v>
      </c>
      <c r="H6048">
        <f t="shared" si="50"/>
        <v>0.46270800627943509</v>
      </c>
      <c r="I6048">
        <f t="shared" si="50"/>
        <v>0.46270800627943509</v>
      </c>
      <c r="J6048">
        <f t="shared" si="50"/>
        <v>0.46270800627943509</v>
      </c>
      <c r="K6048">
        <f t="shared" si="50"/>
        <v>0.46270800627943509</v>
      </c>
      <c r="M6048" t="s">
        <v>470</v>
      </c>
    </row>
    <row r="6049" spans="1:13" hidden="1">
      <c r="A6049" t="s">
        <v>297</v>
      </c>
      <c r="B6049" t="s">
        <v>507</v>
      </c>
      <c r="C6049" t="s">
        <v>288</v>
      </c>
      <c r="D6049" s="4">
        <v>4.8228937728937771E-2</v>
      </c>
      <c r="E6049">
        <f t="shared" si="50"/>
        <v>4.8228937728937771E-2</v>
      </c>
      <c r="F6049">
        <f t="shared" si="50"/>
        <v>4.8228937728937771E-2</v>
      </c>
      <c r="G6049">
        <f t="shared" si="50"/>
        <v>4.8228937728937771E-2</v>
      </c>
      <c r="H6049">
        <f t="shared" si="50"/>
        <v>4.8228937728937771E-2</v>
      </c>
      <c r="I6049">
        <f t="shared" si="50"/>
        <v>4.8228937728937771E-2</v>
      </c>
      <c r="J6049">
        <f t="shared" si="50"/>
        <v>4.8228937728937771E-2</v>
      </c>
      <c r="K6049">
        <f t="shared" si="50"/>
        <v>4.8228937728937771E-2</v>
      </c>
      <c r="M6049" t="s">
        <v>470</v>
      </c>
    </row>
    <row r="6050" spans="1:13" hidden="1">
      <c r="A6050" t="s">
        <v>297</v>
      </c>
      <c r="B6050" t="s">
        <v>507</v>
      </c>
      <c r="C6050" t="s">
        <v>289</v>
      </c>
      <c r="D6050" s="4">
        <v>5.7559523809523798E-3</v>
      </c>
      <c r="E6050">
        <f t="shared" si="50"/>
        <v>5.7559523809523798E-3</v>
      </c>
      <c r="F6050">
        <f t="shared" si="50"/>
        <v>5.7559523809523798E-3</v>
      </c>
      <c r="G6050">
        <f t="shared" si="50"/>
        <v>5.7559523809523798E-3</v>
      </c>
      <c r="H6050">
        <f t="shared" si="50"/>
        <v>5.7559523809523798E-3</v>
      </c>
      <c r="I6050">
        <f t="shared" si="50"/>
        <v>5.7559523809523798E-3</v>
      </c>
      <c r="J6050">
        <f t="shared" si="50"/>
        <v>5.7559523809523798E-3</v>
      </c>
      <c r="K6050">
        <f t="shared" si="50"/>
        <v>5.7559523809523798E-3</v>
      </c>
      <c r="M6050" t="s">
        <v>470</v>
      </c>
    </row>
    <row r="6051" spans="1:13" hidden="1">
      <c r="A6051" t="s">
        <v>297</v>
      </c>
      <c r="B6051" t="s">
        <v>507</v>
      </c>
      <c r="C6051" t="s">
        <v>290</v>
      </c>
      <c r="D6051" s="4">
        <v>0.26084737484737464</v>
      </c>
      <c r="E6051">
        <f t="shared" si="50"/>
        <v>0.26084737484737464</v>
      </c>
      <c r="F6051">
        <f t="shared" si="50"/>
        <v>0.26084737484737464</v>
      </c>
      <c r="G6051">
        <f t="shared" si="50"/>
        <v>0.26084737484737464</v>
      </c>
      <c r="H6051">
        <f t="shared" si="50"/>
        <v>0.26084737484737464</v>
      </c>
      <c r="I6051">
        <f t="shared" si="50"/>
        <v>0.26084737484737464</v>
      </c>
      <c r="J6051">
        <f t="shared" si="50"/>
        <v>0.26084737484737464</v>
      </c>
      <c r="K6051">
        <f t="shared" si="50"/>
        <v>0.26084737484737464</v>
      </c>
      <c r="M6051" t="s">
        <v>470</v>
      </c>
    </row>
    <row r="6052" spans="1:13" hidden="1">
      <c r="A6052" t="s">
        <v>297</v>
      </c>
      <c r="B6052" t="s">
        <v>507</v>
      </c>
      <c r="C6052" t="s">
        <v>291</v>
      </c>
      <c r="D6052" s="4">
        <v>0.29386935286935273</v>
      </c>
      <c r="E6052">
        <f t="shared" si="50"/>
        <v>0.29386935286935273</v>
      </c>
      <c r="F6052">
        <f t="shared" si="50"/>
        <v>0.29386935286935273</v>
      </c>
      <c r="G6052">
        <f t="shared" si="50"/>
        <v>0.29386935286935273</v>
      </c>
      <c r="H6052">
        <f t="shared" si="50"/>
        <v>0.29386935286935273</v>
      </c>
      <c r="I6052">
        <f t="shared" si="50"/>
        <v>0.29386935286935273</v>
      </c>
      <c r="J6052">
        <f t="shared" si="50"/>
        <v>0.29386935286935273</v>
      </c>
      <c r="K6052">
        <f t="shared" si="50"/>
        <v>0.29386935286935273</v>
      </c>
      <c r="M6052" t="s">
        <v>470</v>
      </c>
    </row>
    <row r="6053" spans="1:13" hidden="1">
      <c r="A6053" t="s">
        <v>297</v>
      </c>
      <c r="B6053" t="s">
        <v>507</v>
      </c>
      <c r="C6053" t="s">
        <v>292</v>
      </c>
      <c r="D6053" s="4">
        <v>7.2177655677655675E-2</v>
      </c>
      <c r="E6053">
        <f t="shared" si="50"/>
        <v>7.2177655677655675E-2</v>
      </c>
      <c r="F6053">
        <f t="shared" si="50"/>
        <v>7.2177655677655675E-2</v>
      </c>
      <c r="G6053">
        <f t="shared" si="50"/>
        <v>7.2177655677655675E-2</v>
      </c>
      <c r="H6053">
        <f t="shared" si="50"/>
        <v>7.2177655677655675E-2</v>
      </c>
      <c r="I6053">
        <f t="shared" si="50"/>
        <v>7.2177655677655675E-2</v>
      </c>
      <c r="J6053">
        <f t="shared" si="50"/>
        <v>7.2177655677655675E-2</v>
      </c>
      <c r="K6053">
        <f t="shared" si="50"/>
        <v>7.2177655677655675E-2</v>
      </c>
      <c r="M6053" t="s">
        <v>470</v>
      </c>
    </row>
    <row r="6054" spans="1:13" hidden="1">
      <c r="A6054" t="s">
        <v>297</v>
      </c>
      <c r="B6054" t="s">
        <v>333</v>
      </c>
      <c r="C6054" t="s">
        <v>278</v>
      </c>
      <c r="D6054">
        <f>D6038</f>
        <v>1.4993508114856438E-2</v>
      </c>
      <c r="E6054">
        <f t="shared" ref="E6054:K6090" si="51">$D6054</f>
        <v>1.4993508114856438E-2</v>
      </c>
      <c r="F6054">
        <f t="shared" si="51"/>
        <v>1.4993508114856438E-2</v>
      </c>
      <c r="G6054">
        <f t="shared" si="51"/>
        <v>1.4993508114856438E-2</v>
      </c>
      <c r="H6054">
        <f t="shared" si="51"/>
        <v>1.4993508114856438E-2</v>
      </c>
      <c r="I6054">
        <f t="shared" si="51"/>
        <v>1.4993508114856438E-2</v>
      </c>
      <c r="J6054">
        <f t="shared" si="51"/>
        <v>1.4993508114856438E-2</v>
      </c>
      <c r="K6054">
        <f t="shared" si="51"/>
        <v>1.4993508114856438E-2</v>
      </c>
    </row>
    <row r="6055" spans="1:13" hidden="1">
      <c r="A6055" t="s">
        <v>297</v>
      </c>
      <c r="B6055" t="s">
        <v>333</v>
      </c>
      <c r="C6055" t="s">
        <v>279</v>
      </c>
      <c r="D6055">
        <f t="shared" ref="D6055:D6118" si="52">D6039</f>
        <v>0.28901123595505612</v>
      </c>
      <c r="E6055">
        <f t="shared" si="51"/>
        <v>0.28901123595505612</v>
      </c>
      <c r="F6055">
        <f t="shared" si="51"/>
        <v>0.28901123595505612</v>
      </c>
      <c r="G6055">
        <f t="shared" si="51"/>
        <v>0.28901123595505612</v>
      </c>
      <c r="H6055">
        <f t="shared" si="51"/>
        <v>0.28901123595505612</v>
      </c>
      <c r="I6055">
        <f t="shared" si="51"/>
        <v>0.28901123595505612</v>
      </c>
      <c r="J6055">
        <f t="shared" si="51"/>
        <v>0.28901123595505612</v>
      </c>
      <c r="K6055">
        <f t="shared" si="51"/>
        <v>0.28901123595505612</v>
      </c>
      <c r="M6055" t="s">
        <v>470</v>
      </c>
    </row>
    <row r="6056" spans="1:13" hidden="1">
      <c r="A6056" t="s">
        <v>297</v>
      </c>
      <c r="B6056" t="s">
        <v>333</v>
      </c>
      <c r="C6056" t="s">
        <v>280</v>
      </c>
      <c r="D6056">
        <f t="shared" si="52"/>
        <v>0.41836891385767788</v>
      </c>
      <c r="E6056">
        <f t="shared" si="51"/>
        <v>0.41836891385767788</v>
      </c>
      <c r="F6056">
        <f t="shared" si="51"/>
        <v>0.41836891385767788</v>
      </c>
      <c r="G6056">
        <f t="shared" si="51"/>
        <v>0.41836891385767788</v>
      </c>
      <c r="H6056">
        <f t="shared" si="51"/>
        <v>0.41836891385767788</v>
      </c>
      <c r="I6056">
        <f t="shared" si="51"/>
        <v>0.41836891385767788</v>
      </c>
      <c r="J6056">
        <f t="shared" si="51"/>
        <v>0.41836891385767788</v>
      </c>
      <c r="K6056">
        <f t="shared" si="51"/>
        <v>0.41836891385767788</v>
      </c>
      <c r="M6056" t="s">
        <v>470</v>
      </c>
    </row>
    <row r="6057" spans="1:13" hidden="1">
      <c r="A6057" t="s">
        <v>297</v>
      </c>
      <c r="B6057" t="s">
        <v>333</v>
      </c>
      <c r="C6057" t="s">
        <v>277</v>
      </c>
      <c r="D6057">
        <f t="shared" si="52"/>
        <v>0.13415074906367042</v>
      </c>
      <c r="E6057">
        <f t="shared" si="51"/>
        <v>0.13415074906367042</v>
      </c>
      <c r="F6057">
        <f t="shared" si="51"/>
        <v>0.13415074906367042</v>
      </c>
      <c r="G6057">
        <f t="shared" si="51"/>
        <v>0.13415074906367042</v>
      </c>
      <c r="H6057">
        <f t="shared" si="51"/>
        <v>0.13415074906367042</v>
      </c>
      <c r="I6057">
        <f t="shared" si="51"/>
        <v>0.13415074906367042</v>
      </c>
      <c r="J6057">
        <f t="shared" si="51"/>
        <v>0.13415074906367042</v>
      </c>
      <c r="K6057">
        <f t="shared" si="51"/>
        <v>0.13415074906367042</v>
      </c>
      <c r="M6057" t="s">
        <v>470</v>
      </c>
    </row>
    <row r="6058" spans="1:13" hidden="1">
      <c r="A6058" t="s">
        <v>297</v>
      </c>
      <c r="B6058" t="s">
        <v>333</v>
      </c>
      <c r="C6058" t="s">
        <v>281</v>
      </c>
      <c r="D6058">
        <f t="shared" si="52"/>
        <v>3.4310185185185164E-3</v>
      </c>
      <c r="E6058">
        <f t="shared" si="51"/>
        <v>3.4310185185185164E-3</v>
      </c>
      <c r="F6058">
        <f t="shared" si="51"/>
        <v>3.4310185185185164E-3</v>
      </c>
      <c r="G6058">
        <f t="shared" si="51"/>
        <v>3.4310185185185164E-3</v>
      </c>
      <c r="H6058">
        <f t="shared" si="51"/>
        <v>3.4310185185185164E-3</v>
      </c>
      <c r="I6058">
        <f t="shared" si="51"/>
        <v>3.4310185185185164E-3</v>
      </c>
      <c r="J6058">
        <f t="shared" si="51"/>
        <v>3.4310185185185164E-3</v>
      </c>
      <c r="K6058">
        <f t="shared" si="51"/>
        <v>3.4310185185185164E-3</v>
      </c>
      <c r="M6058" t="s">
        <v>470</v>
      </c>
    </row>
    <row r="6059" spans="1:13" hidden="1">
      <c r="A6059" t="s">
        <v>297</v>
      </c>
      <c r="B6059" t="s">
        <v>333</v>
      </c>
      <c r="C6059" t="s">
        <v>282</v>
      </c>
      <c r="D6059">
        <f t="shared" si="52"/>
        <v>0.2646691358024692</v>
      </c>
      <c r="E6059">
        <f t="shared" si="51"/>
        <v>0.2646691358024692</v>
      </c>
      <c r="F6059">
        <f t="shared" si="51"/>
        <v>0.2646691358024692</v>
      </c>
      <c r="G6059">
        <f t="shared" si="51"/>
        <v>0.2646691358024692</v>
      </c>
      <c r="H6059">
        <f t="shared" si="51"/>
        <v>0.2646691358024692</v>
      </c>
      <c r="I6059">
        <f t="shared" si="51"/>
        <v>0.2646691358024692</v>
      </c>
      <c r="J6059">
        <f t="shared" si="51"/>
        <v>0.2646691358024692</v>
      </c>
      <c r="K6059">
        <f t="shared" si="51"/>
        <v>0.2646691358024692</v>
      </c>
      <c r="M6059" t="s">
        <v>470</v>
      </c>
    </row>
    <row r="6060" spans="1:13" hidden="1">
      <c r="A6060" t="s">
        <v>297</v>
      </c>
      <c r="B6060" t="s">
        <v>333</v>
      </c>
      <c r="C6060" t="s">
        <v>283</v>
      </c>
      <c r="D6060">
        <f t="shared" si="52"/>
        <v>0.47937129629629632</v>
      </c>
      <c r="E6060">
        <f t="shared" si="51"/>
        <v>0.47937129629629632</v>
      </c>
      <c r="F6060">
        <f t="shared" si="51"/>
        <v>0.47937129629629632</v>
      </c>
      <c r="G6060">
        <f t="shared" si="51"/>
        <v>0.47937129629629632</v>
      </c>
      <c r="H6060">
        <f t="shared" si="51"/>
        <v>0.47937129629629632</v>
      </c>
      <c r="I6060">
        <f t="shared" si="51"/>
        <v>0.47937129629629632</v>
      </c>
      <c r="J6060">
        <f t="shared" si="51"/>
        <v>0.47937129629629632</v>
      </c>
      <c r="K6060">
        <f t="shared" si="51"/>
        <v>0.47937129629629632</v>
      </c>
      <c r="M6060" t="s">
        <v>470</v>
      </c>
    </row>
    <row r="6061" spans="1:13" hidden="1">
      <c r="A6061" t="s">
        <v>297</v>
      </c>
      <c r="B6061" t="s">
        <v>333</v>
      </c>
      <c r="C6061" t="s">
        <v>284</v>
      </c>
      <c r="D6061">
        <f t="shared" si="52"/>
        <v>2.6873333333333364E-2</v>
      </c>
      <c r="E6061">
        <f t="shared" si="51"/>
        <v>2.6873333333333364E-2</v>
      </c>
      <c r="F6061">
        <f t="shared" si="51"/>
        <v>2.6873333333333364E-2</v>
      </c>
      <c r="G6061">
        <f t="shared" si="51"/>
        <v>2.6873333333333364E-2</v>
      </c>
      <c r="H6061">
        <f t="shared" si="51"/>
        <v>2.6873333333333364E-2</v>
      </c>
      <c r="I6061">
        <f t="shared" si="51"/>
        <v>2.6873333333333364E-2</v>
      </c>
      <c r="J6061">
        <f t="shared" si="51"/>
        <v>2.6873333333333364E-2</v>
      </c>
      <c r="K6061">
        <f t="shared" si="51"/>
        <v>2.6873333333333364E-2</v>
      </c>
      <c r="M6061" t="s">
        <v>470</v>
      </c>
    </row>
    <row r="6062" spans="1:13" hidden="1">
      <c r="A6062" t="s">
        <v>297</v>
      </c>
      <c r="B6062" t="s">
        <v>333</v>
      </c>
      <c r="C6062" t="s">
        <v>285</v>
      </c>
      <c r="D6062">
        <f t="shared" si="52"/>
        <v>1.2643467643467651E-2</v>
      </c>
      <c r="E6062">
        <f t="shared" si="51"/>
        <v>1.2643467643467651E-2</v>
      </c>
      <c r="F6062">
        <f t="shared" si="51"/>
        <v>1.2643467643467651E-2</v>
      </c>
      <c r="G6062">
        <f t="shared" si="51"/>
        <v>1.2643467643467651E-2</v>
      </c>
      <c r="H6062">
        <f t="shared" si="51"/>
        <v>1.2643467643467651E-2</v>
      </c>
      <c r="I6062">
        <f t="shared" si="51"/>
        <v>1.2643467643467651E-2</v>
      </c>
      <c r="J6062">
        <f t="shared" si="51"/>
        <v>1.2643467643467651E-2</v>
      </c>
      <c r="K6062">
        <f t="shared" si="51"/>
        <v>1.2643467643467651E-2</v>
      </c>
      <c r="M6062" t="s">
        <v>470</v>
      </c>
    </row>
    <row r="6063" spans="1:13" hidden="1">
      <c r="A6063" t="s">
        <v>297</v>
      </c>
      <c r="B6063" t="s">
        <v>333</v>
      </c>
      <c r="C6063" t="s">
        <v>286</v>
      </c>
      <c r="D6063">
        <f t="shared" si="52"/>
        <v>0.28810439560439544</v>
      </c>
      <c r="E6063">
        <f t="shared" si="51"/>
        <v>0.28810439560439544</v>
      </c>
      <c r="F6063">
        <f t="shared" si="51"/>
        <v>0.28810439560439544</v>
      </c>
      <c r="G6063">
        <f t="shared" si="51"/>
        <v>0.28810439560439544</v>
      </c>
      <c r="H6063">
        <f t="shared" si="51"/>
        <v>0.28810439560439544</v>
      </c>
      <c r="I6063">
        <f t="shared" si="51"/>
        <v>0.28810439560439544</v>
      </c>
      <c r="J6063">
        <f t="shared" si="51"/>
        <v>0.28810439560439544</v>
      </c>
      <c r="K6063">
        <f t="shared" si="51"/>
        <v>0.28810439560439544</v>
      </c>
      <c r="M6063" t="s">
        <v>470</v>
      </c>
    </row>
    <row r="6064" spans="1:13" hidden="1">
      <c r="A6064" t="s">
        <v>297</v>
      </c>
      <c r="B6064" t="s">
        <v>333</v>
      </c>
      <c r="C6064" t="s">
        <v>287</v>
      </c>
      <c r="D6064">
        <f t="shared" si="52"/>
        <v>0.46270800627943509</v>
      </c>
      <c r="E6064">
        <f t="shared" si="51"/>
        <v>0.46270800627943509</v>
      </c>
      <c r="F6064">
        <f t="shared" si="51"/>
        <v>0.46270800627943509</v>
      </c>
      <c r="G6064">
        <f t="shared" si="51"/>
        <v>0.46270800627943509</v>
      </c>
      <c r="H6064">
        <f t="shared" si="51"/>
        <v>0.46270800627943509</v>
      </c>
      <c r="I6064">
        <f t="shared" si="51"/>
        <v>0.46270800627943509</v>
      </c>
      <c r="J6064">
        <f t="shared" si="51"/>
        <v>0.46270800627943509</v>
      </c>
      <c r="K6064">
        <f t="shared" si="51"/>
        <v>0.46270800627943509</v>
      </c>
      <c r="M6064" t="s">
        <v>470</v>
      </c>
    </row>
    <row r="6065" spans="1:13" hidden="1">
      <c r="A6065" t="s">
        <v>297</v>
      </c>
      <c r="B6065" t="s">
        <v>333</v>
      </c>
      <c r="C6065" t="s">
        <v>288</v>
      </c>
      <c r="D6065">
        <f t="shared" si="52"/>
        <v>4.8228937728937771E-2</v>
      </c>
      <c r="E6065">
        <f t="shared" si="51"/>
        <v>4.8228937728937771E-2</v>
      </c>
      <c r="F6065">
        <f t="shared" si="51"/>
        <v>4.8228937728937771E-2</v>
      </c>
      <c r="G6065">
        <f t="shared" si="51"/>
        <v>4.8228937728937771E-2</v>
      </c>
      <c r="H6065">
        <f t="shared" si="51"/>
        <v>4.8228937728937771E-2</v>
      </c>
      <c r="I6065">
        <f t="shared" si="51"/>
        <v>4.8228937728937771E-2</v>
      </c>
      <c r="J6065">
        <f t="shared" si="51"/>
        <v>4.8228937728937771E-2</v>
      </c>
      <c r="K6065">
        <f t="shared" si="51"/>
        <v>4.8228937728937771E-2</v>
      </c>
      <c r="M6065" t="s">
        <v>470</v>
      </c>
    </row>
    <row r="6066" spans="1:13" hidden="1">
      <c r="A6066" t="s">
        <v>297</v>
      </c>
      <c r="B6066" t="s">
        <v>333</v>
      </c>
      <c r="C6066" t="s">
        <v>289</v>
      </c>
      <c r="D6066">
        <f t="shared" si="52"/>
        <v>5.7559523809523798E-3</v>
      </c>
      <c r="E6066">
        <f t="shared" si="51"/>
        <v>5.7559523809523798E-3</v>
      </c>
      <c r="F6066">
        <f t="shared" si="51"/>
        <v>5.7559523809523798E-3</v>
      </c>
      <c r="G6066">
        <f t="shared" si="51"/>
        <v>5.7559523809523798E-3</v>
      </c>
      <c r="H6066">
        <f t="shared" si="51"/>
        <v>5.7559523809523798E-3</v>
      </c>
      <c r="I6066">
        <f t="shared" si="51"/>
        <v>5.7559523809523798E-3</v>
      </c>
      <c r="J6066">
        <f t="shared" si="51"/>
        <v>5.7559523809523798E-3</v>
      </c>
      <c r="K6066">
        <f t="shared" si="51"/>
        <v>5.7559523809523798E-3</v>
      </c>
      <c r="M6066" t="s">
        <v>470</v>
      </c>
    </row>
    <row r="6067" spans="1:13" hidden="1">
      <c r="A6067" t="s">
        <v>297</v>
      </c>
      <c r="B6067" t="s">
        <v>333</v>
      </c>
      <c r="C6067" t="s">
        <v>290</v>
      </c>
      <c r="D6067">
        <f t="shared" si="52"/>
        <v>0.26084737484737464</v>
      </c>
      <c r="E6067">
        <f t="shared" si="51"/>
        <v>0.26084737484737464</v>
      </c>
      <c r="F6067">
        <f t="shared" si="51"/>
        <v>0.26084737484737464</v>
      </c>
      <c r="G6067">
        <f t="shared" si="51"/>
        <v>0.26084737484737464</v>
      </c>
      <c r="H6067">
        <f t="shared" si="51"/>
        <v>0.26084737484737464</v>
      </c>
      <c r="I6067">
        <f t="shared" si="51"/>
        <v>0.26084737484737464</v>
      </c>
      <c r="J6067">
        <f t="shared" si="51"/>
        <v>0.26084737484737464</v>
      </c>
      <c r="K6067">
        <f t="shared" si="51"/>
        <v>0.26084737484737464</v>
      </c>
      <c r="M6067" t="s">
        <v>470</v>
      </c>
    </row>
    <row r="6068" spans="1:13" hidden="1">
      <c r="A6068" t="s">
        <v>297</v>
      </c>
      <c r="B6068" t="s">
        <v>333</v>
      </c>
      <c r="C6068" t="s">
        <v>291</v>
      </c>
      <c r="D6068">
        <f t="shared" si="52"/>
        <v>0.29386935286935273</v>
      </c>
      <c r="E6068">
        <f t="shared" si="51"/>
        <v>0.29386935286935273</v>
      </c>
      <c r="F6068">
        <f t="shared" si="51"/>
        <v>0.29386935286935273</v>
      </c>
      <c r="G6068">
        <f t="shared" si="51"/>
        <v>0.29386935286935273</v>
      </c>
      <c r="H6068">
        <f t="shared" si="51"/>
        <v>0.29386935286935273</v>
      </c>
      <c r="I6068">
        <f t="shared" si="51"/>
        <v>0.29386935286935273</v>
      </c>
      <c r="J6068">
        <f t="shared" si="51"/>
        <v>0.29386935286935273</v>
      </c>
      <c r="K6068">
        <f t="shared" si="51"/>
        <v>0.29386935286935273</v>
      </c>
      <c r="M6068" t="s">
        <v>470</v>
      </c>
    </row>
    <row r="6069" spans="1:13" hidden="1">
      <c r="A6069" t="s">
        <v>297</v>
      </c>
      <c r="B6069" t="s">
        <v>333</v>
      </c>
      <c r="C6069" t="s">
        <v>292</v>
      </c>
      <c r="D6069">
        <f t="shared" si="52"/>
        <v>7.2177655677655675E-2</v>
      </c>
      <c r="E6069">
        <f t="shared" si="51"/>
        <v>7.2177655677655675E-2</v>
      </c>
      <c r="F6069">
        <f t="shared" si="51"/>
        <v>7.2177655677655675E-2</v>
      </c>
      <c r="G6069">
        <f t="shared" si="51"/>
        <v>7.2177655677655675E-2</v>
      </c>
      <c r="H6069">
        <f t="shared" si="51"/>
        <v>7.2177655677655675E-2</v>
      </c>
      <c r="I6069">
        <f t="shared" si="51"/>
        <v>7.2177655677655675E-2</v>
      </c>
      <c r="J6069">
        <f t="shared" si="51"/>
        <v>7.2177655677655675E-2</v>
      </c>
      <c r="K6069">
        <f t="shared" si="51"/>
        <v>7.2177655677655675E-2</v>
      </c>
      <c r="M6069" t="s">
        <v>470</v>
      </c>
    </row>
    <row r="6070" spans="1:13" hidden="1">
      <c r="A6070" t="s">
        <v>297</v>
      </c>
      <c r="B6070" t="s">
        <v>334</v>
      </c>
      <c r="C6070" t="s">
        <v>278</v>
      </c>
      <c r="D6070">
        <f t="shared" si="52"/>
        <v>1.4993508114856438E-2</v>
      </c>
      <c r="E6070">
        <f t="shared" si="51"/>
        <v>1.4993508114856438E-2</v>
      </c>
      <c r="F6070">
        <f t="shared" si="51"/>
        <v>1.4993508114856438E-2</v>
      </c>
      <c r="G6070">
        <f t="shared" si="51"/>
        <v>1.4993508114856438E-2</v>
      </c>
      <c r="H6070">
        <f t="shared" si="51"/>
        <v>1.4993508114856438E-2</v>
      </c>
      <c r="I6070">
        <f t="shared" si="51"/>
        <v>1.4993508114856438E-2</v>
      </c>
      <c r="J6070">
        <f t="shared" si="51"/>
        <v>1.4993508114856438E-2</v>
      </c>
      <c r="K6070">
        <f t="shared" si="51"/>
        <v>1.4993508114856438E-2</v>
      </c>
    </row>
    <row r="6071" spans="1:13" hidden="1">
      <c r="A6071" t="s">
        <v>297</v>
      </c>
      <c r="B6071" t="s">
        <v>334</v>
      </c>
      <c r="C6071" t="s">
        <v>279</v>
      </c>
      <c r="D6071">
        <f t="shared" si="52"/>
        <v>0.28901123595505612</v>
      </c>
      <c r="E6071">
        <f t="shared" si="51"/>
        <v>0.28901123595505612</v>
      </c>
      <c r="F6071">
        <f t="shared" si="51"/>
        <v>0.28901123595505612</v>
      </c>
      <c r="G6071">
        <f t="shared" si="51"/>
        <v>0.28901123595505612</v>
      </c>
      <c r="H6071">
        <f t="shared" si="51"/>
        <v>0.28901123595505612</v>
      </c>
      <c r="I6071">
        <f t="shared" si="51"/>
        <v>0.28901123595505612</v>
      </c>
      <c r="J6071">
        <f t="shared" si="51"/>
        <v>0.28901123595505612</v>
      </c>
      <c r="K6071">
        <f t="shared" si="51"/>
        <v>0.28901123595505612</v>
      </c>
      <c r="M6071" t="s">
        <v>470</v>
      </c>
    </row>
    <row r="6072" spans="1:13" hidden="1">
      <c r="A6072" t="s">
        <v>297</v>
      </c>
      <c r="B6072" t="s">
        <v>334</v>
      </c>
      <c r="C6072" t="s">
        <v>280</v>
      </c>
      <c r="D6072">
        <f t="shared" si="52"/>
        <v>0.41836891385767788</v>
      </c>
      <c r="E6072">
        <f t="shared" si="51"/>
        <v>0.41836891385767788</v>
      </c>
      <c r="F6072">
        <f t="shared" si="51"/>
        <v>0.41836891385767788</v>
      </c>
      <c r="G6072">
        <f t="shared" si="51"/>
        <v>0.41836891385767788</v>
      </c>
      <c r="H6072">
        <f t="shared" si="51"/>
        <v>0.41836891385767788</v>
      </c>
      <c r="I6072">
        <f t="shared" si="51"/>
        <v>0.41836891385767788</v>
      </c>
      <c r="J6072">
        <f t="shared" si="51"/>
        <v>0.41836891385767788</v>
      </c>
      <c r="K6072">
        <f t="shared" si="51"/>
        <v>0.41836891385767788</v>
      </c>
      <c r="M6072" t="s">
        <v>470</v>
      </c>
    </row>
    <row r="6073" spans="1:13" hidden="1">
      <c r="A6073" t="s">
        <v>297</v>
      </c>
      <c r="B6073" t="s">
        <v>334</v>
      </c>
      <c r="C6073" t="s">
        <v>277</v>
      </c>
      <c r="D6073">
        <f t="shared" si="52"/>
        <v>0.13415074906367042</v>
      </c>
      <c r="E6073">
        <f t="shared" si="51"/>
        <v>0.13415074906367042</v>
      </c>
      <c r="F6073">
        <f t="shared" si="51"/>
        <v>0.13415074906367042</v>
      </c>
      <c r="G6073">
        <f t="shared" si="51"/>
        <v>0.13415074906367042</v>
      </c>
      <c r="H6073">
        <f t="shared" si="51"/>
        <v>0.13415074906367042</v>
      </c>
      <c r="I6073">
        <f t="shared" si="51"/>
        <v>0.13415074906367042</v>
      </c>
      <c r="J6073">
        <f t="shared" si="51"/>
        <v>0.13415074906367042</v>
      </c>
      <c r="K6073">
        <f t="shared" si="51"/>
        <v>0.13415074906367042</v>
      </c>
      <c r="M6073" t="s">
        <v>470</v>
      </c>
    </row>
    <row r="6074" spans="1:13" hidden="1">
      <c r="A6074" t="s">
        <v>297</v>
      </c>
      <c r="B6074" t="s">
        <v>334</v>
      </c>
      <c r="C6074" t="s">
        <v>281</v>
      </c>
      <c r="D6074">
        <f t="shared" si="52"/>
        <v>3.4310185185185164E-3</v>
      </c>
      <c r="E6074">
        <f t="shared" si="51"/>
        <v>3.4310185185185164E-3</v>
      </c>
      <c r="F6074">
        <f t="shared" si="51"/>
        <v>3.4310185185185164E-3</v>
      </c>
      <c r="G6074">
        <f t="shared" si="51"/>
        <v>3.4310185185185164E-3</v>
      </c>
      <c r="H6074">
        <f t="shared" si="51"/>
        <v>3.4310185185185164E-3</v>
      </c>
      <c r="I6074">
        <f t="shared" si="51"/>
        <v>3.4310185185185164E-3</v>
      </c>
      <c r="J6074">
        <f t="shared" si="51"/>
        <v>3.4310185185185164E-3</v>
      </c>
      <c r="K6074">
        <f t="shared" si="51"/>
        <v>3.4310185185185164E-3</v>
      </c>
      <c r="M6074" t="s">
        <v>470</v>
      </c>
    </row>
    <row r="6075" spans="1:13" hidden="1">
      <c r="A6075" t="s">
        <v>297</v>
      </c>
      <c r="B6075" t="s">
        <v>334</v>
      </c>
      <c r="C6075" t="s">
        <v>282</v>
      </c>
      <c r="D6075">
        <f t="shared" si="52"/>
        <v>0.2646691358024692</v>
      </c>
      <c r="E6075">
        <f t="shared" si="51"/>
        <v>0.2646691358024692</v>
      </c>
      <c r="F6075">
        <f t="shared" si="51"/>
        <v>0.2646691358024692</v>
      </c>
      <c r="G6075">
        <f t="shared" si="51"/>
        <v>0.2646691358024692</v>
      </c>
      <c r="H6075">
        <f t="shared" si="51"/>
        <v>0.2646691358024692</v>
      </c>
      <c r="I6075">
        <f t="shared" si="51"/>
        <v>0.2646691358024692</v>
      </c>
      <c r="J6075">
        <f t="shared" si="51"/>
        <v>0.2646691358024692</v>
      </c>
      <c r="K6075">
        <f t="shared" si="51"/>
        <v>0.2646691358024692</v>
      </c>
      <c r="M6075" t="s">
        <v>470</v>
      </c>
    </row>
    <row r="6076" spans="1:13" hidden="1">
      <c r="A6076" t="s">
        <v>297</v>
      </c>
      <c r="B6076" t="s">
        <v>334</v>
      </c>
      <c r="C6076" t="s">
        <v>283</v>
      </c>
      <c r="D6076">
        <f t="shared" si="52"/>
        <v>0.47937129629629632</v>
      </c>
      <c r="E6076">
        <f t="shared" si="51"/>
        <v>0.47937129629629632</v>
      </c>
      <c r="F6076">
        <f t="shared" si="51"/>
        <v>0.47937129629629632</v>
      </c>
      <c r="G6076">
        <f t="shared" si="51"/>
        <v>0.47937129629629632</v>
      </c>
      <c r="H6076">
        <f t="shared" si="51"/>
        <v>0.47937129629629632</v>
      </c>
      <c r="I6076">
        <f t="shared" si="51"/>
        <v>0.47937129629629632</v>
      </c>
      <c r="J6076">
        <f t="shared" si="51"/>
        <v>0.47937129629629632</v>
      </c>
      <c r="K6076">
        <f t="shared" si="51"/>
        <v>0.47937129629629632</v>
      </c>
      <c r="M6076" t="s">
        <v>470</v>
      </c>
    </row>
    <row r="6077" spans="1:13" hidden="1">
      <c r="A6077" t="s">
        <v>297</v>
      </c>
      <c r="B6077" t="s">
        <v>334</v>
      </c>
      <c r="C6077" t="s">
        <v>284</v>
      </c>
      <c r="D6077">
        <f t="shared" si="52"/>
        <v>2.6873333333333364E-2</v>
      </c>
      <c r="E6077">
        <f t="shared" si="51"/>
        <v>2.6873333333333364E-2</v>
      </c>
      <c r="F6077">
        <f t="shared" si="51"/>
        <v>2.6873333333333364E-2</v>
      </c>
      <c r="G6077">
        <f t="shared" si="51"/>
        <v>2.6873333333333364E-2</v>
      </c>
      <c r="H6077">
        <f t="shared" si="51"/>
        <v>2.6873333333333364E-2</v>
      </c>
      <c r="I6077">
        <f t="shared" si="51"/>
        <v>2.6873333333333364E-2</v>
      </c>
      <c r="J6077">
        <f t="shared" si="51"/>
        <v>2.6873333333333364E-2</v>
      </c>
      <c r="K6077">
        <f t="shared" si="51"/>
        <v>2.6873333333333364E-2</v>
      </c>
      <c r="M6077" t="s">
        <v>470</v>
      </c>
    </row>
    <row r="6078" spans="1:13" hidden="1">
      <c r="A6078" t="s">
        <v>297</v>
      </c>
      <c r="B6078" t="s">
        <v>334</v>
      </c>
      <c r="C6078" t="s">
        <v>285</v>
      </c>
      <c r="D6078">
        <f t="shared" si="52"/>
        <v>1.2643467643467651E-2</v>
      </c>
      <c r="E6078">
        <f t="shared" si="51"/>
        <v>1.2643467643467651E-2</v>
      </c>
      <c r="F6078">
        <f t="shared" si="51"/>
        <v>1.2643467643467651E-2</v>
      </c>
      <c r="G6078">
        <f t="shared" si="51"/>
        <v>1.2643467643467651E-2</v>
      </c>
      <c r="H6078">
        <f t="shared" si="51"/>
        <v>1.2643467643467651E-2</v>
      </c>
      <c r="I6078">
        <f t="shared" si="51"/>
        <v>1.2643467643467651E-2</v>
      </c>
      <c r="J6078">
        <f t="shared" si="51"/>
        <v>1.2643467643467651E-2</v>
      </c>
      <c r="K6078">
        <f t="shared" si="51"/>
        <v>1.2643467643467651E-2</v>
      </c>
      <c r="M6078" t="s">
        <v>470</v>
      </c>
    </row>
    <row r="6079" spans="1:13" hidden="1">
      <c r="A6079" t="s">
        <v>297</v>
      </c>
      <c r="B6079" t="s">
        <v>334</v>
      </c>
      <c r="C6079" t="s">
        <v>286</v>
      </c>
      <c r="D6079">
        <f t="shared" si="52"/>
        <v>0.28810439560439544</v>
      </c>
      <c r="E6079">
        <f t="shared" si="51"/>
        <v>0.28810439560439544</v>
      </c>
      <c r="F6079">
        <f t="shared" si="51"/>
        <v>0.28810439560439544</v>
      </c>
      <c r="G6079">
        <f t="shared" si="51"/>
        <v>0.28810439560439544</v>
      </c>
      <c r="H6079">
        <f t="shared" si="51"/>
        <v>0.28810439560439544</v>
      </c>
      <c r="I6079">
        <f t="shared" si="51"/>
        <v>0.28810439560439544</v>
      </c>
      <c r="J6079">
        <f t="shared" si="51"/>
        <v>0.28810439560439544</v>
      </c>
      <c r="K6079">
        <f t="shared" si="51"/>
        <v>0.28810439560439544</v>
      </c>
      <c r="M6079" t="s">
        <v>470</v>
      </c>
    </row>
    <row r="6080" spans="1:13" hidden="1">
      <c r="A6080" t="s">
        <v>297</v>
      </c>
      <c r="B6080" t="s">
        <v>334</v>
      </c>
      <c r="C6080" t="s">
        <v>287</v>
      </c>
      <c r="D6080">
        <f t="shared" si="52"/>
        <v>0.46270800627943509</v>
      </c>
      <c r="E6080">
        <f t="shared" si="51"/>
        <v>0.46270800627943509</v>
      </c>
      <c r="F6080">
        <f t="shared" si="51"/>
        <v>0.46270800627943509</v>
      </c>
      <c r="G6080">
        <f t="shared" si="51"/>
        <v>0.46270800627943509</v>
      </c>
      <c r="H6080">
        <f t="shared" si="51"/>
        <v>0.46270800627943509</v>
      </c>
      <c r="I6080">
        <f t="shared" si="51"/>
        <v>0.46270800627943509</v>
      </c>
      <c r="J6080">
        <f t="shared" si="51"/>
        <v>0.46270800627943509</v>
      </c>
      <c r="K6080">
        <f t="shared" si="51"/>
        <v>0.46270800627943509</v>
      </c>
      <c r="M6080" t="s">
        <v>470</v>
      </c>
    </row>
    <row r="6081" spans="1:13" hidden="1">
      <c r="A6081" t="s">
        <v>297</v>
      </c>
      <c r="B6081" t="s">
        <v>334</v>
      </c>
      <c r="C6081" t="s">
        <v>288</v>
      </c>
      <c r="D6081">
        <f t="shared" si="52"/>
        <v>4.8228937728937771E-2</v>
      </c>
      <c r="E6081">
        <f t="shared" si="51"/>
        <v>4.8228937728937771E-2</v>
      </c>
      <c r="F6081">
        <f t="shared" si="51"/>
        <v>4.8228937728937771E-2</v>
      </c>
      <c r="G6081">
        <f t="shared" si="51"/>
        <v>4.8228937728937771E-2</v>
      </c>
      <c r="H6081">
        <f t="shared" si="51"/>
        <v>4.8228937728937771E-2</v>
      </c>
      <c r="I6081">
        <f t="shared" si="51"/>
        <v>4.8228937728937771E-2</v>
      </c>
      <c r="J6081">
        <f t="shared" si="51"/>
        <v>4.8228937728937771E-2</v>
      </c>
      <c r="K6081">
        <f t="shared" si="51"/>
        <v>4.8228937728937771E-2</v>
      </c>
      <c r="M6081" t="s">
        <v>470</v>
      </c>
    </row>
    <row r="6082" spans="1:13" hidden="1">
      <c r="A6082" t="s">
        <v>297</v>
      </c>
      <c r="B6082" t="s">
        <v>334</v>
      </c>
      <c r="C6082" t="s">
        <v>289</v>
      </c>
      <c r="D6082">
        <f t="shared" si="52"/>
        <v>5.7559523809523798E-3</v>
      </c>
      <c r="E6082">
        <f t="shared" si="51"/>
        <v>5.7559523809523798E-3</v>
      </c>
      <c r="F6082">
        <f t="shared" si="51"/>
        <v>5.7559523809523798E-3</v>
      </c>
      <c r="G6082">
        <f t="shared" si="51"/>
        <v>5.7559523809523798E-3</v>
      </c>
      <c r="H6082">
        <f t="shared" si="51"/>
        <v>5.7559523809523798E-3</v>
      </c>
      <c r="I6082">
        <f t="shared" si="51"/>
        <v>5.7559523809523798E-3</v>
      </c>
      <c r="J6082">
        <f t="shared" si="51"/>
        <v>5.7559523809523798E-3</v>
      </c>
      <c r="K6082">
        <f t="shared" si="51"/>
        <v>5.7559523809523798E-3</v>
      </c>
      <c r="M6082" t="s">
        <v>470</v>
      </c>
    </row>
    <row r="6083" spans="1:13" hidden="1">
      <c r="A6083" t="s">
        <v>297</v>
      </c>
      <c r="B6083" t="s">
        <v>334</v>
      </c>
      <c r="C6083" t="s">
        <v>290</v>
      </c>
      <c r="D6083">
        <f t="shared" si="52"/>
        <v>0.26084737484737464</v>
      </c>
      <c r="E6083">
        <f t="shared" si="51"/>
        <v>0.26084737484737464</v>
      </c>
      <c r="F6083">
        <f t="shared" si="51"/>
        <v>0.26084737484737464</v>
      </c>
      <c r="G6083">
        <f t="shared" si="51"/>
        <v>0.26084737484737464</v>
      </c>
      <c r="H6083">
        <f t="shared" si="51"/>
        <v>0.26084737484737464</v>
      </c>
      <c r="I6083">
        <f t="shared" si="51"/>
        <v>0.26084737484737464</v>
      </c>
      <c r="J6083">
        <f t="shared" si="51"/>
        <v>0.26084737484737464</v>
      </c>
      <c r="K6083">
        <f t="shared" si="51"/>
        <v>0.26084737484737464</v>
      </c>
      <c r="M6083" t="s">
        <v>470</v>
      </c>
    </row>
    <row r="6084" spans="1:13" hidden="1">
      <c r="A6084" t="s">
        <v>297</v>
      </c>
      <c r="B6084" t="s">
        <v>334</v>
      </c>
      <c r="C6084" t="s">
        <v>291</v>
      </c>
      <c r="D6084">
        <f t="shared" si="52"/>
        <v>0.29386935286935273</v>
      </c>
      <c r="E6084">
        <f t="shared" si="51"/>
        <v>0.29386935286935273</v>
      </c>
      <c r="F6084">
        <f t="shared" si="51"/>
        <v>0.29386935286935273</v>
      </c>
      <c r="G6084">
        <f t="shared" si="51"/>
        <v>0.29386935286935273</v>
      </c>
      <c r="H6084">
        <f t="shared" si="51"/>
        <v>0.29386935286935273</v>
      </c>
      <c r="I6084">
        <f t="shared" si="51"/>
        <v>0.29386935286935273</v>
      </c>
      <c r="J6084">
        <f t="shared" si="51"/>
        <v>0.29386935286935273</v>
      </c>
      <c r="K6084">
        <f t="shared" si="51"/>
        <v>0.29386935286935273</v>
      </c>
      <c r="M6084" t="s">
        <v>470</v>
      </c>
    </row>
    <row r="6085" spans="1:13" hidden="1">
      <c r="A6085" t="s">
        <v>297</v>
      </c>
      <c r="B6085" t="s">
        <v>334</v>
      </c>
      <c r="C6085" t="s">
        <v>292</v>
      </c>
      <c r="D6085">
        <f t="shared" si="52"/>
        <v>7.2177655677655675E-2</v>
      </c>
      <c r="E6085">
        <f t="shared" si="51"/>
        <v>7.2177655677655675E-2</v>
      </c>
      <c r="F6085">
        <f t="shared" si="51"/>
        <v>7.2177655677655675E-2</v>
      </c>
      <c r="G6085">
        <f t="shared" si="51"/>
        <v>7.2177655677655675E-2</v>
      </c>
      <c r="H6085">
        <f t="shared" si="51"/>
        <v>7.2177655677655675E-2</v>
      </c>
      <c r="I6085">
        <f t="shared" si="51"/>
        <v>7.2177655677655675E-2</v>
      </c>
      <c r="J6085">
        <f t="shared" si="51"/>
        <v>7.2177655677655675E-2</v>
      </c>
      <c r="K6085">
        <f t="shared" si="51"/>
        <v>7.2177655677655675E-2</v>
      </c>
      <c r="M6085" t="s">
        <v>470</v>
      </c>
    </row>
    <row r="6086" spans="1:13" hidden="1">
      <c r="A6086" t="s">
        <v>297</v>
      </c>
      <c r="B6086" t="s">
        <v>505</v>
      </c>
      <c r="C6086" t="s">
        <v>278</v>
      </c>
      <c r="D6086">
        <f t="shared" si="52"/>
        <v>1.4993508114856438E-2</v>
      </c>
      <c r="E6086">
        <f t="shared" si="51"/>
        <v>1.4993508114856438E-2</v>
      </c>
      <c r="F6086">
        <f t="shared" si="51"/>
        <v>1.4993508114856438E-2</v>
      </c>
      <c r="G6086">
        <f t="shared" si="51"/>
        <v>1.4993508114856438E-2</v>
      </c>
      <c r="H6086">
        <f t="shared" si="51"/>
        <v>1.4993508114856438E-2</v>
      </c>
      <c r="I6086">
        <f t="shared" si="51"/>
        <v>1.4993508114856438E-2</v>
      </c>
      <c r="J6086">
        <f t="shared" si="51"/>
        <v>1.4993508114856438E-2</v>
      </c>
      <c r="K6086">
        <f t="shared" si="51"/>
        <v>1.4993508114856438E-2</v>
      </c>
    </row>
    <row r="6087" spans="1:13" hidden="1">
      <c r="A6087" t="s">
        <v>297</v>
      </c>
      <c r="B6087" t="s">
        <v>505</v>
      </c>
      <c r="C6087" t="s">
        <v>279</v>
      </c>
      <c r="D6087">
        <f t="shared" si="52"/>
        <v>0.28901123595505612</v>
      </c>
      <c r="E6087">
        <f t="shared" si="51"/>
        <v>0.28901123595505612</v>
      </c>
      <c r="F6087">
        <f t="shared" si="51"/>
        <v>0.28901123595505612</v>
      </c>
      <c r="G6087">
        <f t="shared" si="51"/>
        <v>0.28901123595505612</v>
      </c>
      <c r="H6087">
        <f t="shared" si="51"/>
        <v>0.28901123595505612</v>
      </c>
      <c r="I6087">
        <f t="shared" si="51"/>
        <v>0.28901123595505612</v>
      </c>
      <c r="J6087">
        <f t="shared" si="51"/>
        <v>0.28901123595505612</v>
      </c>
      <c r="K6087">
        <f t="shared" si="51"/>
        <v>0.28901123595505612</v>
      </c>
      <c r="M6087" t="s">
        <v>470</v>
      </c>
    </row>
    <row r="6088" spans="1:13" hidden="1">
      <c r="A6088" t="s">
        <v>297</v>
      </c>
      <c r="B6088" t="s">
        <v>505</v>
      </c>
      <c r="C6088" t="s">
        <v>280</v>
      </c>
      <c r="D6088">
        <f t="shared" si="52"/>
        <v>0.41836891385767788</v>
      </c>
      <c r="E6088">
        <f t="shared" si="51"/>
        <v>0.41836891385767788</v>
      </c>
      <c r="F6088">
        <f t="shared" si="51"/>
        <v>0.41836891385767788</v>
      </c>
      <c r="G6088">
        <f t="shared" si="51"/>
        <v>0.41836891385767788</v>
      </c>
      <c r="H6088">
        <f t="shared" si="51"/>
        <v>0.41836891385767788</v>
      </c>
      <c r="I6088">
        <f t="shared" si="51"/>
        <v>0.41836891385767788</v>
      </c>
      <c r="J6088">
        <f t="shared" si="51"/>
        <v>0.41836891385767788</v>
      </c>
      <c r="K6088">
        <f t="shared" si="51"/>
        <v>0.41836891385767788</v>
      </c>
      <c r="M6088" t="s">
        <v>470</v>
      </c>
    </row>
    <row r="6089" spans="1:13" hidden="1">
      <c r="A6089" t="s">
        <v>297</v>
      </c>
      <c r="B6089" t="s">
        <v>505</v>
      </c>
      <c r="C6089" t="s">
        <v>277</v>
      </c>
      <c r="D6089">
        <f t="shared" si="52"/>
        <v>0.13415074906367042</v>
      </c>
      <c r="E6089">
        <f t="shared" si="51"/>
        <v>0.13415074906367042</v>
      </c>
      <c r="F6089">
        <f t="shared" si="51"/>
        <v>0.13415074906367042</v>
      </c>
      <c r="G6089">
        <f t="shared" si="51"/>
        <v>0.13415074906367042</v>
      </c>
      <c r="H6089">
        <f t="shared" si="51"/>
        <v>0.13415074906367042</v>
      </c>
      <c r="I6089">
        <f t="shared" si="51"/>
        <v>0.13415074906367042</v>
      </c>
      <c r="J6089">
        <f t="shared" si="51"/>
        <v>0.13415074906367042</v>
      </c>
      <c r="K6089">
        <f t="shared" si="51"/>
        <v>0.13415074906367042</v>
      </c>
      <c r="M6089" t="s">
        <v>470</v>
      </c>
    </row>
    <row r="6090" spans="1:13" hidden="1">
      <c r="A6090" t="s">
        <v>297</v>
      </c>
      <c r="B6090" t="s">
        <v>505</v>
      </c>
      <c r="C6090" t="s">
        <v>281</v>
      </c>
      <c r="D6090">
        <f t="shared" si="52"/>
        <v>3.4310185185185164E-3</v>
      </c>
      <c r="E6090">
        <f t="shared" si="51"/>
        <v>3.4310185185185164E-3</v>
      </c>
      <c r="F6090">
        <f t="shared" si="51"/>
        <v>3.4310185185185164E-3</v>
      </c>
      <c r="G6090">
        <f t="shared" si="51"/>
        <v>3.4310185185185164E-3</v>
      </c>
      <c r="H6090">
        <f t="shared" ref="E6090:K6126" si="53">$D6090</f>
        <v>3.4310185185185164E-3</v>
      </c>
      <c r="I6090">
        <f t="shared" si="53"/>
        <v>3.4310185185185164E-3</v>
      </c>
      <c r="J6090">
        <f t="shared" si="53"/>
        <v>3.4310185185185164E-3</v>
      </c>
      <c r="K6090">
        <f t="shared" si="53"/>
        <v>3.4310185185185164E-3</v>
      </c>
      <c r="M6090" t="s">
        <v>470</v>
      </c>
    </row>
    <row r="6091" spans="1:13" hidden="1">
      <c r="A6091" t="s">
        <v>297</v>
      </c>
      <c r="B6091" t="s">
        <v>505</v>
      </c>
      <c r="C6091" t="s">
        <v>282</v>
      </c>
      <c r="D6091">
        <f t="shared" si="52"/>
        <v>0.2646691358024692</v>
      </c>
      <c r="E6091">
        <f t="shared" si="53"/>
        <v>0.2646691358024692</v>
      </c>
      <c r="F6091">
        <f t="shared" si="53"/>
        <v>0.2646691358024692</v>
      </c>
      <c r="G6091">
        <f t="shared" si="53"/>
        <v>0.2646691358024692</v>
      </c>
      <c r="H6091">
        <f t="shared" si="53"/>
        <v>0.2646691358024692</v>
      </c>
      <c r="I6091">
        <f t="shared" si="53"/>
        <v>0.2646691358024692</v>
      </c>
      <c r="J6091">
        <f t="shared" si="53"/>
        <v>0.2646691358024692</v>
      </c>
      <c r="K6091">
        <f t="shared" si="53"/>
        <v>0.2646691358024692</v>
      </c>
      <c r="M6091" t="s">
        <v>470</v>
      </c>
    </row>
    <row r="6092" spans="1:13" hidden="1">
      <c r="A6092" t="s">
        <v>297</v>
      </c>
      <c r="B6092" t="s">
        <v>505</v>
      </c>
      <c r="C6092" t="s">
        <v>283</v>
      </c>
      <c r="D6092">
        <f t="shared" si="52"/>
        <v>0.47937129629629632</v>
      </c>
      <c r="E6092">
        <f t="shared" si="53"/>
        <v>0.47937129629629632</v>
      </c>
      <c r="F6092">
        <f t="shared" si="53"/>
        <v>0.47937129629629632</v>
      </c>
      <c r="G6092">
        <f t="shared" si="53"/>
        <v>0.47937129629629632</v>
      </c>
      <c r="H6092">
        <f t="shared" si="53"/>
        <v>0.47937129629629632</v>
      </c>
      <c r="I6092">
        <f t="shared" si="53"/>
        <v>0.47937129629629632</v>
      </c>
      <c r="J6092">
        <f t="shared" si="53"/>
        <v>0.47937129629629632</v>
      </c>
      <c r="K6092">
        <f t="shared" si="53"/>
        <v>0.47937129629629632</v>
      </c>
      <c r="M6092" t="s">
        <v>470</v>
      </c>
    </row>
    <row r="6093" spans="1:13" hidden="1">
      <c r="A6093" t="s">
        <v>297</v>
      </c>
      <c r="B6093" t="s">
        <v>505</v>
      </c>
      <c r="C6093" t="s">
        <v>284</v>
      </c>
      <c r="D6093">
        <f t="shared" si="52"/>
        <v>2.6873333333333364E-2</v>
      </c>
      <c r="E6093">
        <f t="shared" si="53"/>
        <v>2.6873333333333364E-2</v>
      </c>
      <c r="F6093">
        <f t="shared" si="53"/>
        <v>2.6873333333333364E-2</v>
      </c>
      <c r="G6093">
        <f t="shared" si="53"/>
        <v>2.6873333333333364E-2</v>
      </c>
      <c r="H6093">
        <f t="shared" si="53"/>
        <v>2.6873333333333364E-2</v>
      </c>
      <c r="I6093">
        <f t="shared" si="53"/>
        <v>2.6873333333333364E-2</v>
      </c>
      <c r="J6093">
        <f t="shared" si="53"/>
        <v>2.6873333333333364E-2</v>
      </c>
      <c r="K6093">
        <f t="shared" si="53"/>
        <v>2.6873333333333364E-2</v>
      </c>
      <c r="M6093" t="s">
        <v>470</v>
      </c>
    </row>
    <row r="6094" spans="1:13" hidden="1">
      <c r="A6094" t="s">
        <v>297</v>
      </c>
      <c r="B6094" t="s">
        <v>505</v>
      </c>
      <c r="C6094" t="s">
        <v>285</v>
      </c>
      <c r="D6094">
        <f t="shared" si="52"/>
        <v>1.2643467643467651E-2</v>
      </c>
      <c r="E6094">
        <f t="shared" si="53"/>
        <v>1.2643467643467651E-2</v>
      </c>
      <c r="F6094">
        <f t="shared" si="53"/>
        <v>1.2643467643467651E-2</v>
      </c>
      <c r="G6094">
        <f t="shared" si="53"/>
        <v>1.2643467643467651E-2</v>
      </c>
      <c r="H6094">
        <f t="shared" si="53"/>
        <v>1.2643467643467651E-2</v>
      </c>
      <c r="I6094">
        <f t="shared" si="53"/>
        <v>1.2643467643467651E-2</v>
      </c>
      <c r="J6094">
        <f t="shared" si="53"/>
        <v>1.2643467643467651E-2</v>
      </c>
      <c r="K6094">
        <f t="shared" si="53"/>
        <v>1.2643467643467651E-2</v>
      </c>
      <c r="M6094" t="s">
        <v>470</v>
      </c>
    </row>
    <row r="6095" spans="1:13" hidden="1">
      <c r="A6095" t="s">
        <v>297</v>
      </c>
      <c r="B6095" t="s">
        <v>505</v>
      </c>
      <c r="C6095" t="s">
        <v>286</v>
      </c>
      <c r="D6095">
        <f t="shared" si="52"/>
        <v>0.28810439560439544</v>
      </c>
      <c r="E6095">
        <f t="shared" si="53"/>
        <v>0.28810439560439544</v>
      </c>
      <c r="F6095">
        <f t="shared" si="53"/>
        <v>0.28810439560439544</v>
      </c>
      <c r="G6095">
        <f t="shared" si="53"/>
        <v>0.28810439560439544</v>
      </c>
      <c r="H6095">
        <f t="shared" si="53"/>
        <v>0.28810439560439544</v>
      </c>
      <c r="I6095">
        <f t="shared" si="53"/>
        <v>0.28810439560439544</v>
      </c>
      <c r="J6095">
        <f t="shared" si="53"/>
        <v>0.28810439560439544</v>
      </c>
      <c r="K6095">
        <f t="shared" si="53"/>
        <v>0.28810439560439544</v>
      </c>
      <c r="M6095" t="s">
        <v>470</v>
      </c>
    </row>
    <row r="6096" spans="1:13" hidden="1">
      <c r="A6096" t="s">
        <v>297</v>
      </c>
      <c r="B6096" t="s">
        <v>505</v>
      </c>
      <c r="C6096" t="s">
        <v>287</v>
      </c>
      <c r="D6096">
        <f t="shared" si="52"/>
        <v>0.46270800627943509</v>
      </c>
      <c r="E6096">
        <f t="shared" si="53"/>
        <v>0.46270800627943509</v>
      </c>
      <c r="F6096">
        <f t="shared" si="53"/>
        <v>0.46270800627943509</v>
      </c>
      <c r="G6096">
        <f t="shared" si="53"/>
        <v>0.46270800627943509</v>
      </c>
      <c r="H6096">
        <f t="shared" si="53"/>
        <v>0.46270800627943509</v>
      </c>
      <c r="I6096">
        <f t="shared" si="53"/>
        <v>0.46270800627943509</v>
      </c>
      <c r="J6096">
        <f t="shared" si="53"/>
        <v>0.46270800627943509</v>
      </c>
      <c r="K6096">
        <f t="shared" si="53"/>
        <v>0.46270800627943509</v>
      </c>
      <c r="M6096" t="s">
        <v>470</v>
      </c>
    </row>
    <row r="6097" spans="1:13" hidden="1">
      <c r="A6097" t="s">
        <v>297</v>
      </c>
      <c r="B6097" t="s">
        <v>505</v>
      </c>
      <c r="C6097" t="s">
        <v>288</v>
      </c>
      <c r="D6097">
        <f t="shared" si="52"/>
        <v>4.8228937728937771E-2</v>
      </c>
      <c r="E6097">
        <f t="shared" si="53"/>
        <v>4.8228937728937771E-2</v>
      </c>
      <c r="F6097">
        <f t="shared" si="53"/>
        <v>4.8228937728937771E-2</v>
      </c>
      <c r="G6097">
        <f t="shared" si="53"/>
        <v>4.8228937728937771E-2</v>
      </c>
      <c r="H6097">
        <f t="shared" si="53"/>
        <v>4.8228937728937771E-2</v>
      </c>
      <c r="I6097">
        <f t="shared" si="53"/>
        <v>4.8228937728937771E-2</v>
      </c>
      <c r="J6097">
        <f t="shared" si="53"/>
        <v>4.8228937728937771E-2</v>
      </c>
      <c r="K6097">
        <f t="shared" si="53"/>
        <v>4.8228937728937771E-2</v>
      </c>
      <c r="M6097" t="s">
        <v>470</v>
      </c>
    </row>
    <row r="6098" spans="1:13" hidden="1">
      <c r="A6098" t="s">
        <v>297</v>
      </c>
      <c r="B6098" t="s">
        <v>505</v>
      </c>
      <c r="C6098" t="s">
        <v>289</v>
      </c>
      <c r="D6098">
        <f t="shared" si="52"/>
        <v>5.7559523809523798E-3</v>
      </c>
      <c r="E6098">
        <f t="shared" si="53"/>
        <v>5.7559523809523798E-3</v>
      </c>
      <c r="F6098">
        <f t="shared" si="53"/>
        <v>5.7559523809523798E-3</v>
      </c>
      <c r="G6098">
        <f t="shared" si="53"/>
        <v>5.7559523809523798E-3</v>
      </c>
      <c r="H6098">
        <f t="shared" si="53"/>
        <v>5.7559523809523798E-3</v>
      </c>
      <c r="I6098">
        <f t="shared" si="53"/>
        <v>5.7559523809523798E-3</v>
      </c>
      <c r="J6098">
        <f t="shared" si="53"/>
        <v>5.7559523809523798E-3</v>
      </c>
      <c r="K6098">
        <f t="shared" si="53"/>
        <v>5.7559523809523798E-3</v>
      </c>
      <c r="M6098" t="s">
        <v>470</v>
      </c>
    </row>
    <row r="6099" spans="1:13" hidden="1">
      <c r="A6099" t="s">
        <v>297</v>
      </c>
      <c r="B6099" t="s">
        <v>505</v>
      </c>
      <c r="C6099" t="s">
        <v>290</v>
      </c>
      <c r="D6099">
        <f t="shared" si="52"/>
        <v>0.26084737484737464</v>
      </c>
      <c r="E6099">
        <f t="shared" si="53"/>
        <v>0.26084737484737464</v>
      </c>
      <c r="F6099">
        <f t="shared" si="53"/>
        <v>0.26084737484737464</v>
      </c>
      <c r="G6099">
        <f t="shared" si="53"/>
        <v>0.26084737484737464</v>
      </c>
      <c r="H6099">
        <f t="shared" si="53"/>
        <v>0.26084737484737464</v>
      </c>
      <c r="I6099">
        <f t="shared" si="53"/>
        <v>0.26084737484737464</v>
      </c>
      <c r="J6099">
        <f t="shared" si="53"/>
        <v>0.26084737484737464</v>
      </c>
      <c r="K6099">
        <f t="shared" si="53"/>
        <v>0.26084737484737464</v>
      </c>
      <c r="M6099" t="s">
        <v>470</v>
      </c>
    </row>
    <row r="6100" spans="1:13" hidden="1">
      <c r="A6100" t="s">
        <v>297</v>
      </c>
      <c r="B6100" t="s">
        <v>505</v>
      </c>
      <c r="C6100" t="s">
        <v>291</v>
      </c>
      <c r="D6100">
        <f t="shared" si="52"/>
        <v>0.29386935286935273</v>
      </c>
      <c r="E6100">
        <f t="shared" si="53"/>
        <v>0.29386935286935273</v>
      </c>
      <c r="F6100">
        <f t="shared" si="53"/>
        <v>0.29386935286935273</v>
      </c>
      <c r="G6100">
        <f t="shared" si="53"/>
        <v>0.29386935286935273</v>
      </c>
      <c r="H6100">
        <f t="shared" si="53"/>
        <v>0.29386935286935273</v>
      </c>
      <c r="I6100">
        <f t="shared" si="53"/>
        <v>0.29386935286935273</v>
      </c>
      <c r="J6100">
        <f t="shared" si="53"/>
        <v>0.29386935286935273</v>
      </c>
      <c r="K6100">
        <f t="shared" si="53"/>
        <v>0.29386935286935273</v>
      </c>
      <c r="M6100" t="s">
        <v>470</v>
      </c>
    </row>
    <row r="6101" spans="1:13" hidden="1">
      <c r="A6101" t="s">
        <v>297</v>
      </c>
      <c r="B6101" t="s">
        <v>505</v>
      </c>
      <c r="C6101" t="s">
        <v>292</v>
      </c>
      <c r="D6101">
        <f t="shared" si="52"/>
        <v>7.2177655677655675E-2</v>
      </c>
      <c r="E6101">
        <f t="shared" si="53"/>
        <v>7.2177655677655675E-2</v>
      </c>
      <c r="F6101">
        <f t="shared" si="53"/>
        <v>7.2177655677655675E-2</v>
      </c>
      <c r="G6101">
        <f t="shared" si="53"/>
        <v>7.2177655677655675E-2</v>
      </c>
      <c r="H6101">
        <f t="shared" si="53"/>
        <v>7.2177655677655675E-2</v>
      </c>
      <c r="I6101">
        <f t="shared" si="53"/>
        <v>7.2177655677655675E-2</v>
      </c>
      <c r="J6101">
        <f t="shared" si="53"/>
        <v>7.2177655677655675E-2</v>
      </c>
      <c r="K6101">
        <f t="shared" si="53"/>
        <v>7.2177655677655675E-2</v>
      </c>
      <c r="M6101" t="s">
        <v>470</v>
      </c>
    </row>
    <row r="6102" spans="1:13" hidden="1">
      <c r="A6102" t="s">
        <v>297</v>
      </c>
      <c r="B6102" t="s">
        <v>327</v>
      </c>
      <c r="C6102" t="s">
        <v>278</v>
      </c>
      <c r="D6102">
        <v>1.2233425669436649E-2</v>
      </c>
      <c r="E6102">
        <f t="shared" si="53"/>
        <v>1.2233425669436649E-2</v>
      </c>
      <c r="F6102">
        <f t="shared" si="53"/>
        <v>1.2233425669436649E-2</v>
      </c>
      <c r="G6102">
        <f t="shared" si="53"/>
        <v>1.2233425669436649E-2</v>
      </c>
      <c r="H6102">
        <f t="shared" si="53"/>
        <v>1.2233425669436649E-2</v>
      </c>
      <c r="I6102">
        <f t="shared" si="53"/>
        <v>1.2233425669436649E-2</v>
      </c>
      <c r="J6102">
        <f t="shared" si="53"/>
        <v>1.2233425669436649E-2</v>
      </c>
      <c r="K6102">
        <f t="shared" si="53"/>
        <v>1.2233425669436649E-2</v>
      </c>
    </row>
    <row r="6103" spans="1:13" hidden="1">
      <c r="A6103" t="s">
        <v>297</v>
      </c>
      <c r="B6103" t="s">
        <v>327</v>
      </c>
      <c r="C6103" t="s">
        <v>279</v>
      </c>
      <c r="D6103">
        <v>0.23756855955678674</v>
      </c>
      <c r="E6103">
        <f t="shared" si="53"/>
        <v>0.23756855955678674</v>
      </c>
      <c r="F6103">
        <f t="shared" si="53"/>
        <v>0.23756855955678674</v>
      </c>
      <c r="G6103">
        <f t="shared" si="53"/>
        <v>0.23756855955678674</v>
      </c>
      <c r="H6103">
        <f t="shared" si="53"/>
        <v>0.23756855955678674</v>
      </c>
      <c r="I6103">
        <f t="shared" si="53"/>
        <v>0.23756855955678674</v>
      </c>
      <c r="J6103">
        <f t="shared" si="53"/>
        <v>0.23756855955678674</v>
      </c>
      <c r="K6103">
        <f t="shared" si="53"/>
        <v>0.23756855955678674</v>
      </c>
      <c r="M6103" t="s">
        <v>470</v>
      </c>
    </row>
    <row r="6104" spans="1:13" hidden="1">
      <c r="A6104" t="s">
        <v>297</v>
      </c>
      <c r="B6104" t="s">
        <v>327</v>
      </c>
      <c r="C6104" t="s">
        <v>280</v>
      </c>
      <c r="D6104">
        <v>0.34282340720221705</v>
      </c>
      <c r="E6104">
        <f t="shared" si="53"/>
        <v>0.34282340720221705</v>
      </c>
      <c r="F6104">
        <f t="shared" si="53"/>
        <v>0.34282340720221705</v>
      </c>
      <c r="G6104">
        <f t="shared" si="53"/>
        <v>0.34282340720221705</v>
      </c>
      <c r="H6104">
        <f t="shared" si="53"/>
        <v>0.34282340720221705</v>
      </c>
      <c r="I6104">
        <f t="shared" si="53"/>
        <v>0.34282340720221705</v>
      </c>
      <c r="J6104">
        <f t="shared" si="53"/>
        <v>0.34282340720221705</v>
      </c>
      <c r="K6104">
        <f t="shared" si="53"/>
        <v>0.34282340720221705</v>
      </c>
      <c r="M6104" t="s">
        <v>470</v>
      </c>
    </row>
    <row r="6105" spans="1:13" hidden="1">
      <c r="A6105" t="s">
        <v>297</v>
      </c>
      <c r="B6105" t="s">
        <v>327</v>
      </c>
      <c r="C6105" t="s">
        <v>277</v>
      </c>
      <c r="D6105">
        <v>0.10648034972299099</v>
      </c>
      <c r="E6105">
        <f t="shared" si="53"/>
        <v>0.10648034972299099</v>
      </c>
      <c r="F6105">
        <f t="shared" si="53"/>
        <v>0.10648034972299099</v>
      </c>
      <c r="G6105">
        <f t="shared" si="53"/>
        <v>0.10648034972299099</v>
      </c>
      <c r="H6105">
        <f t="shared" si="53"/>
        <v>0.10648034972299099</v>
      </c>
      <c r="I6105">
        <f t="shared" si="53"/>
        <v>0.10648034972299099</v>
      </c>
      <c r="J6105">
        <f t="shared" si="53"/>
        <v>0.10648034972299099</v>
      </c>
      <c r="K6105">
        <f t="shared" si="53"/>
        <v>0.10648034972299099</v>
      </c>
      <c r="M6105" t="s">
        <v>470</v>
      </c>
    </row>
    <row r="6106" spans="1:13" hidden="1">
      <c r="A6106" t="s">
        <v>297</v>
      </c>
      <c r="B6106" t="s">
        <v>327</v>
      </c>
      <c r="C6106" t="s">
        <v>281</v>
      </c>
      <c r="D6106">
        <v>5.533868475274783E-3</v>
      </c>
      <c r="E6106">
        <f t="shared" si="53"/>
        <v>5.533868475274783E-3</v>
      </c>
      <c r="F6106">
        <f t="shared" si="53"/>
        <v>5.533868475274783E-3</v>
      </c>
      <c r="G6106">
        <f t="shared" si="53"/>
        <v>5.533868475274783E-3</v>
      </c>
      <c r="H6106">
        <f t="shared" si="53"/>
        <v>5.533868475274783E-3</v>
      </c>
      <c r="I6106">
        <f t="shared" si="53"/>
        <v>5.533868475274783E-3</v>
      </c>
      <c r="J6106">
        <f t="shared" si="53"/>
        <v>5.533868475274783E-3</v>
      </c>
      <c r="K6106">
        <f t="shared" si="53"/>
        <v>5.533868475274783E-3</v>
      </c>
      <c r="M6106" t="s">
        <v>470</v>
      </c>
    </row>
    <row r="6107" spans="1:13" hidden="1">
      <c r="A6107" t="s">
        <v>297</v>
      </c>
      <c r="B6107" t="s">
        <v>327</v>
      </c>
      <c r="C6107" t="s">
        <v>282</v>
      </c>
      <c r="D6107">
        <v>0.24892513736263852</v>
      </c>
      <c r="E6107">
        <f t="shared" si="53"/>
        <v>0.24892513736263852</v>
      </c>
      <c r="F6107">
        <f t="shared" si="53"/>
        <v>0.24892513736263852</v>
      </c>
      <c r="G6107">
        <f t="shared" si="53"/>
        <v>0.24892513736263852</v>
      </c>
      <c r="H6107">
        <f t="shared" si="53"/>
        <v>0.24892513736263852</v>
      </c>
      <c r="I6107">
        <f t="shared" si="53"/>
        <v>0.24892513736263852</v>
      </c>
      <c r="J6107">
        <f t="shared" si="53"/>
        <v>0.24892513736263852</v>
      </c>
      <c r="K6107">
        <f t="shared" si="53"/>
        <v>0.24892513736263852</v>
      </c>
      <c r="M6107" t="s">
        <v>470</v>
      </c>
    </row>
    <row r="6108" spans="1:13" hidden="1">
      <c r="A6108" t="s">
        <v>297</v>
      </c>
      <c r="B6108" t="s">
        <v>327</v>
      </c>
      <c r="C6108" t="s">
        <v>283</v>
      </c>
      <c r="D6108">
        <v>0.44539916723900919</v>
      </c>
      <c r="E6108">
        <f t="shared" si="53"/>
        <v>0.44539916723900919</v>
      </c>
      <c r="F6108">
        <f t="shared" si="53"/>
        <v>0.44539916723900919</v>
      </c>
      <c r="G6108">
        <f t="shared" si="53"/>
        <v>0.44539916723900919</v>
      </c>
      <c r="H6108">
        <f t="shared" si="53"/>
        <v>0.44539916723900919</v>
      </c>
      <c r="I6108">
        <f t="shared" si="53"/>
        <v>0.44539916723900919</v>
      </c>
      <c r="J6108">
        <f t="shared" si="53"/>
        <v>0.44539916723900919</v>
      </c>
      <c r="K6108">
        <f t="shared" si="53"/>
        <v>0.44539916723900919</v>
      </c>
      <c r="M6108" t="s">
        <v>470</v>
      </c>
    </row>
    <row r="6109" spans="1:13" hidden="1">
      <c r="A6109" t="s">
        <v>297</v>
      </c>
      <c r="B6109" t="s">
        <v>327</v>
      </c>
      <c r="C6109" t="s">
        <v>284</v>
      </c>
      <c r="D6109">
        <v>3.0653502747252408E-2</v>
      </c>
      <c r="E6109">
        <f t="shared" si="53"/>
        <v>3.0653502747252408E-2</v>
      </c>
      <c r="F6109">
        <f t="shared" si="53"/>
        <v>3.0653502747252408E-2</v>
      </c>
      <c r="G6109">
        <f t="shared" si="53"/>
        <v>3.0653502747252408E-2</v>
      </c>
      <c r="H6109">
        <f t="shared" si="53"/>
        <v>3.0653502747252408E-2</v>
      </c>
      <c r="I6109">
        <f t="shared" si="53"/>
        <v>3.0653502747252408E-2</v>
      </c>
      <c r="J6109">
        <f t="shared" si="53"/>
        <v>3.0653502747252408E-2</v>
      </c>
      <c r="K6109">
        <f t="shared" si="53"/>
        <v>3.0653502747252408E-2</v>
      </c>
      <c r="M6109" t="s">
        <v>470</v>
      </c>
    </row>
    <row r="6110" spans="1:13" hidden="1">
      <c r="A6110" t="s">
        <v>297</v>
      </c>
      <c r="B6110" t="s">
        <v>327</v>
      </c>
      <c r="C6110" t="s">
        <v>285</v>
      </c>
      <c r="D6110">
        <v>1.481234903381623E-2</v>
      </c>
      <c r="E6110">
        <f t="shared" si="53"/>
        <v>1.481234903381623E-2</v>
      </c>
      <c r="F6110">
        <f t="shared" si="53"/>
        <v>1.481234903381623E-2</v>
      </c>
      <c r="G6110">
        <f t="shared" si="53"/>
        <v>1.481234903381623E-2</v>
      </c>
      <c r="H6110">
        <f t="shared" si="53"/>
        <v>1.481234903381623E-2</v>
      </c>
      <c r="I6110">
        <f t="shared" si="53"/>
        <v>1.481234903381623E-2</v>
      </c>
      <c r="J6110">
        <f t="shared" si="53"/>
        <v>1.481234903381623E-2</v>
      </c>
      <c r="K6110">
        <f t="shared" si="53"/>
        <v>1.481234903381623E-2</v>
      </c>
      <c r="M6110" t="s">
        <v>470</v>
      </c>
    </row>
    <row r="6111" spans="1:13" hidden="1">
      <c r="A6111" t="s">
        <v>297</v>
      </c>
      <c r="B6111" t="s">
        <v>327</v>
      </c>
      <c r="C6111" t="s">
        <v>286</v>
      </c>
      <c r="D6111">
        <v>0.28582540760869529</v>
      </c>
      <c r="E6111">
        <f t="shared" si="53"/>
        <v>0.28582540760869529</v>
      </c>
      <c r="F6111">
        <f t="shared" si="53"/>
        <v>0.28582540760869529</v>
      </c>
      <c r="G6111">
        <f t="shared" si="53"/>
        <v>0.28582540760869529</v>
      </c>
      <c r="H6111">
        <f t="shared" si="53"/>
        <v>0.28582540760869529</v>
      </c>
      <c r="I6111">
        <f t="shared" si="53"/>
        <v>0.28582540760869529</v>
      </c>
      <c r="J6111">
        <f t="shared" si="53"/>
        <v>0.28582540760869529</v>
      </c>
      <c r="K6111">
        <f t="shared" si="53"/>
        <v>0.28582540760869529</v>
      </c>
      <c r="M6111" t="s">
        <v>470</v>
      </c>
    </row>
    <row r="6112" spans="1:13" hidden="1">
      <c r="A6112" t="s">
        <v>297</v>
      </c>
      <c r="B6112" t="s">
        <v>327</v>
      </c>
      <c r="C6112" t="s">
        <v>287</v>
      </c>
      <c r="D6112">
        <v>0.46520870535714304</v>
      </c>
      <c r="E6112">
        <f t="shared" si="53"/>
        <v>0.46520870535714304</v>
      </c>
      <c r="F6112">
        <f t="shared" si="53"/>
        <v>0.46520870535714304</v>
      </c>
      <c r="G6112">
        <f t="shared" si="53"/>
        <v>0.46520870535714304</v>
      </c>
      <c r="H6112">
        <f t="shared" si="53"/>
        <v>0.46520870535714304</v>
      </c>
      <c r="I6112">
        <f t="shared" si="53"/>
        <v>0.46520870535714304</v>
      </c>
      <c r="J6112">
        <f t="shared" si="53"/>
        <v>0.46520870535714304</v>
      </c>
      <c r="K6112">
        <f t="shared" si="53"/>
        <v>0.46520870535714304</v>
      </c>
      <c r="M6112" t="s">
        <v>470</v>
      </c>
    </row>
    <row r="6113" spans="1:13" hidden="1">
      <c r="A6113" t="s">
        <v>297</v>
      </c>
      <c r="B6113" t="s">
        <v>327</v>
      </c>
      <c r="C6113" t="s">
        <v>288</v>
      </c>
      <c r="D6113">
        <v>5.3483978713767852E-2</v>
      </c>
      <c r="E6113">
        <f t="shared" si="53"/>
        <v>5.3483978713767852E-2</v>
      </c>
      <c r="F6113">
        <f t="shared" si="53"/>
        <v>5.3483978713767852E-2</v>
      </c>
      <c r="G6113">
        <f t="shared" si="53"/>
        <v>5.3483978713767852E-2</v>
      </c>
      <c r="H6113">
        <f t="shared" si="53"/>
        <v>5.3483978713767852E-2</v>
      </c>
      <c r="I6113">
        <f t="shared" si="53"/>
        <v>5.3483978713767852E-2</v>
      </c>
      <c r="J6113">
        <f t="shared" si="53"/>
        <v>5.3483978713767852E-2</v>
      </c>
      <c r="K6113">
        <f t="shared" si="53"/>
        <v>5.3483978713767852E-2</v>
      </c>
      <c r="M6113" t="s">
        <v>470</v>
      </c>
    </row>
    <row r="6114" spans="1:13" hidden="1">
      <c r="A6114" t="s">
        <v>297</v>
      </c>
      <c r="B6114" t="s">
        <v>327</v>
      </c>
      <c r="C6114" t="s">
        <v>289</v>
      </c>
      <c r="D6114">
        <v>5.8242399796195271E-3</v>
      </c>
      <c r="E6114">
        <f t="shared" si="53"/>
        <v>5.8242399796195271E-3</v>
      </c>
      <c r="F6114">
        <f t="shared" si="53"/>
        <v>5.8242399796195271E-3</v>
      </c>
      <c r="G6114">
        <f t="shared" si="53"/>
        <v>5.8242399796195271E-3</v>
      </c>
      <c r="H6114">
        <f t="shared" si="53"/>
        <v>5.8242399796195271E-3</v>
      </c>
      <c r="I6114">
        <f t="shared" si="53"/>
        <v>5.8242399796195271E-3</v>
      </c>
      <c r="J6114">
        <f t="shared" si="53"/>
        <v>5.8242399796195271E-3</v>
      </c>
      <c r="K6114">
        <f t="shared" si="53"/>
        <v>5.8242399796195271E-3</v>
      </c>
      <c r="M6114" t="s">
        <v>470</v>
      </c>
    </row>
    <row r="6115" spans="1:13" hidden="1">
      <c r="A6115" t="s">
        <v>297</v>
      </c>
      <c r="B6115" t="s">
        <v>327</v>
      </c>
      <c r="C6115" t="s">
        <v>290</v>
      </c>
      <c r="D6115">
        <v>0.2377538496376807</v>
      </c>
      <c r="E6115">
        <f t="shared" si="53"/>
        <v>0.2377538496376807</v>
      </c>
      <c r="F6115">
        <f t="shared" si="53"/>
        <v>0.2377538496376807</v>
      </c>
      <c r="G6115">
        <f t="shared" si="53"/>
        <v>0.2377538496376807</v>
      </c>
      <c r="H6115">
        <f t="shared" si="53"/>
        <v>0.2377538496376807</v>
      </c>
      <c r="I6115">
        <f t="shared" si="53"/>
        <v>0.2377538496376807</v>
      </c>
      <c r="J6115">
        <f t="shared" si="53"/>
        <v>0.2377538496376807</v>
      </c>
      <c r="K6115">
        <f t="shared" si="53"/>
        <v>0.2377538496376807</v>
      </c>
      <c r="M6115" t="s">
        <v>470</v>
      </c>
    </row>
    <row r="6116" spans="1:13" hidden="1">
      <c r="A6116" t="s">
        <v>297</v>
      </c>
      <c r="B6116" t="s">
        <v>327</v>
      </c>
      <c r="C6116" t="s">
        <v>291</v>
      </c>
      <c r="D6116">
        <v>0.2560780117753626</v>
      </c>
      <c r="E6116">
        <f t="shared" si="53"/>
        <v>0.2560780117753626</v>
      </c>
      <c r="F6116">
        <f t="shared" si="53"/>
        <v>0.2560780117753626</v>
      </c>
      <c r="G6116">
        <f t="shared" si="53"/>
        <v>0.2560780117753626</v>
      </c>
      <c r="H6116">
        <f t="shared" si="53"/>
        <v>0.2560780117753626</v>
      </c>
      <c r="I6116">
        <f t="shared" si="53"/>
        <v>0.2560780117753626</v>
      </c>
      <c r="J6116">
        <f t="shared" si="53"/>
        <v>0.2560780117753626</v>
      </c>
      <c r="K6116">
        <f t="shared" si="53"/>
        <v>0.2560780117753626</v>
      </c>
      <c r="M6116" t="s">
        <v>470</v>
      </c>
    </row>
    <row r="6117" spans="1:13" hidden="1">
      <c r="A6117" t="s">
        <v>297</v>
      </c>
      <c r="B6117" t="s">
        <v>327</v>
      </c>
      <c r="C6117" t="s">
        <v>292</v>
      </c>
      <c r="D6117">
        <v>6.1512058423912684E-2</v>
      </c>
      <c r="E6117">
        <f t="shared" si="53"/>
        <v>6.1512058423912684E-2</v>
      </c>
      <c r="F6117">
        <f t="shared" si="53"/>
        <v>6.1512058423912684E-2</v>
      </c>
      <c r="G6117">
        <f t="shared" si="53"/>
        <v>6.1512058423912684E-2</v>
      </c>
      <c r="H6117">
        <f t="shared" si="53"/>
        <v>6.1512058423912684E-2</v>
      </c>
      <c r="I6117">
        <f t="shared" si="53"/>
        <v>6.1512058423912684E-2</v>
      </c>
      <c r="J6117">
        <f t="shared" si="53"/>
        <v>6.1512058423912684E-2</v>
      </c>
      <c r="K6117">
        <f t="shared" si="53"/>
        <v>6.1512058423912684E-2</v>
      </c>
      <c r="M6117" t="s">
        <v>470</v>
      </c>
    </row>
    <row r="6118" spans="1:13" hidden="1">
      <c r="A6118" t="s">
        <v>297</v>
      </c>
      <c r="B6118" t="s">
        <v>326</v>
      </c>
      <c r="C6118" t="s">
        <v>278</v>
      </c>
      <c r="D6118">
        <f t="shared" si="52"/>
        <v>1.2233425669436649E-2</v>
      </c>
      <c r="E6118">
        <f t="shared" si="53"/>
        <v>1.2233425669436649E-2</v>
      </c>
      <c r="F6118">
        <f t="shared" si="53"/>
        <v>1.2233425669436649E-2</v>
      </c>
      <c r="G6118">
        <f t="shared" si="53"/>
        <v>1.2233425669436649E-2</v>
      </c>
      <c r="H6118">
        <f t="shared" si="53"/>
        <v>1.2233425669436649E-2</v>
      </c>
      <c r="I6118">
        <f t="shared" si="53"/>
        <v>1.2233425669436649E-2</v>
      </c>
      <c r="J6118">
        <f t="shared" si="53"/>
        <v>1.2233425669436649E-2</v>
      </c>
      <c r="K6118">
        <f t="shared" si="53"/>
        <v>1.2233425669436649E-2</v>
      </c>
    </row>
    <row r="6119" spans="1:13" hidden="1">
      <c r="A6119" t="s">
        <v>297</v>
      </c>
      <c r="B6119" t="s">
        <v>326</v>
      </c>
      <c r="C6119" t="s">
        <v>279</v>
      </c>
      <c r="D6119">
        <f t="shared" ref="D6119:D6149" si="54">D6103</f>
        <v>0.23756855955678674</v>
      </c>
      <c r="E6119">
        <f t="shared" si="53"/>
        <v>0.23756855955678674</v>
      </c>
      <c r="F6119">
        <f t="shared" si="53"/>
        <v>0.23756855955678674</v>
      </c>
      <c r="G6119">
        <f t="shared" si="53"/>
        <v>0.23756855955678674</v>
      </c>
      <c r="H6119">
        <f t="shared" si="53"/>
        <v>0.23756855955678674</v>
      </c>
      <c r="I6119">
        <f t="shared" si="53"/>
        <v>0.23756855955678674</v>
      </c>
      <c r="J6119">
        <f t="shared" si="53"/>
        <v>0.23756855955678674</v>
      </c>
      <c r="K6119">
        <f t="shared" si="53"/>
        <v>0.23756855955678674</v>
      </c>
      <c r="M6119" t="s">
        <v>470</v>
      </c>
    </row>
    <row r="6120" spans="1:13" hidden="1">
      <c r="A6120" t="s">
        <v>297</v>
      </c>
      <c r="B6120" t="s">
        <v>326</v>
      </c>
      <c r="C6120" t="s">
        <v>280</v>
      </c>
      <c r="D6120">
        <f t="shared" si="54"/>
        <v>0.34282340720221705</v>
      </c>
      <c r="E6120">
        <f t="shared" si="53"/>
        <v>0.34282340720221705</v>
      </c>
      <c r="F6120">
        <f t="shared" si="53"/>
        <v>0.34282340720221705</v>
      </c>
      <c r="G6120">
        <f t="shared" si="53"/>
        <v>0.34282340720221705</v>
      </c>
      <c r="H6120">
        <f t="shared" si="53"/>
        <v>0.34282340720221705</v>
      </c>
      <c r="I6120">
        <f t="shared" si="53"/>
        <v>0.34282340720221705</v>
      </c>
      <c r="J6120">
        <f t="shared" si="53"/>
        <v>0.34282340720221705</v>
      </c>
      <c r="K6120">
        <f t="shared" si="53"/>
        <v>0.34282340720221705</v>
      </c>
      <c r="M6120" t="s">
        <v>470</v>
      </c>
    </row>
    <row r="6121" spans="1:13" hidden="1">
      <c r="A6121" t="s">
        <v>297</v>
      </c>
      <c r="B6121" t="s">
        <v>326</v>
      </c>
      <c r="C6121" t="s">
        <v>277</v>
      </c>
      <c r="D6121">
        <f t="shared" si="54"/>
        <v>0.10648034972299099</v>
      </c>
      <c r="E6121">
        <f t="shared" si="53"/>
        <v>0.10648034972299099</v>
      </c>
      <c r="F6121">
        <f t="shared" si="53"/>
        <v>0.10648034972299099</v>
      </c>
      <c r="G6121">
        <f t="shared" si="53"/>
        <v>0.10648034972299099</v>
      </c>
      <c r="H6121">
        <f t="shared" si="53"/>
        <v>0.10648034972299099</v>
      </c>
      <c r="I6121">
        <f t="shared" si="53"/>
        <v>0.10648034972299099</v>
      </c>
      <c r="J6121">
        <f t="shared" si="53"/>
        <v>0.10648034972299099</v>
      </c>
      <c r="K6121">
        <f t="shared" si="53"/>
        <v>0.10648034972299099</v>
      </c>
      <c r="M6121" t="s">
        <v>470</v>
      </c>
    </row>
    <row r="6122" spans="1:13" hidden="1">
      <c r="A6122" t="s">
        <v>297</v>
      </c>
      <c r="B6122" t="s">
        <v>326</v>
      </c>
      <c r="C6122" t="s">
        <v>281</v>
      </c>
      <c r="D6122">
        <f t="shared" si="54"/>
        <v>5.533868475274783E-3</v>
      </c>
      <c r="E6122">
        <f t="shared" si="53"/>
        <v>5.533868475274783E-3</v>
      </c>
      <c r="F6122">
        <f t="shared" si="53"/>
        <v>5.533868475274783E-3</v>
      </c>
      <c r="G6122">
        <f t="shared" si="53"/>
        <v>5.533868475274783E-3</v>
      </c>
      <c r="H6122">
        <f t="shared" si="53"/>
        <v>5.533868475274783E-3</v>
      </c>
      <c r="I6122">
        <f t="shared" si="53"/>
        <v>5.533868475274783E-3</v>
      </c>
      <c r="J6122">
        <f t="shared" si="53"/>
        <v>5.533868475274783E-3</v>
      </c>
      <c r="K6122">
        <f t="shared" si="53"/>
        <v>5.533868475274783E-3</v>
      </c>
      <c r="M6122" t="s">
        <v>470</v>
      </c>
    </row>
    <row r="6123" spans="1:13" hidden="1">
      <c r="A6123" t="s">
        <v>297</v>
      </c>
      <c r="B6123" t="s">
        <v>326</v>
      </c>
      <c r="C6123" t="s">
        <v>282</v>
      </c>
      <c r="D6123">
        <f t="shared" si="54"/>
        <v>0.24892513736263852</v>
      </c>
      <c r="E6123">
        <f t="shared" si="53"/>
        <v>0.24892513736263852</v>
      </c>
      <c r="F6123">
        <f t="shared" si="53"/>
        <v>0.24892513736263852</v>
      </c>
      <c r="G6123">
        <f t="shared" si="53"/>
        <v>0.24892513736263852</v>
      </c>
      <c r="H6123">
        <f t="shared" si="53"/>
        <v>0.24892513736263852</v>
      </c>
      <c r="I6123">
        <f t="shared" si="53"/>
        <v>0.24892513736263852</v>
      </c>
      <c r="J6123">
        <f t="shared" si="53"/>
        <v>0.24892513736263852</v>
      </c>
      <c r="K6123">
        <f t="shared" si="53"/>
        <v>0.24892513736263852</v>
      </c>
      <c r="M6123" t="s">
        <v>470</v>
      </c>
    </row>
    <row r="6124" spans="1:13" hidden="1">
      <c r="A6124" t="s">
        <v>297</v>
      </c>
      <c r="B6124" t="s">
        <v>326</v>
      </c>
      <c r="C6124" t="s">
        <v>283</v>
      </c>
      <c r="D6124">
        <f t="shared" si="54"/>
        <v>0.44539916723900919</v>
      </c>
      <c r="E6124">
        <f t="shared" si="53"/>
        <v>0.44539916723900919</v>
      </c>
      <c r="F6124">
        <f t="shared" si="53"/>
        <v>0.44539916723900919</v>
      </c>
      <c r="G6124">
        <f t="shared" si="53"/>
        <v>0.44539916723900919</v>
      </c>
      <c r="H6124">
        <f t="shared" si="53"/>
        <v>0.44539916723900919</v>
      </c>
      <c r="I6124">
        <f t="shared" si="53"/>
        <v>0.44539916723900919</v>
      </c>
      <c r="J6124">
        <f t="shared" si="53"/>
        <v>0.44539916723900919</v>
      </c>
      <c r="K6124">
        <f t="shared" si="53"/>
        <v>0.44539916723900919</v>
      </c>
      <c r="M6124" t="s">
        <v>470</v>
      </c>
    </row>
    <row r="6125" spans="1:13" hidden="1">
      <c r="A6125" t="s">
        <v>297</v>
      </c>
      <c r="B6125" t="s">
        <v>326</v>
      </c>
      <c r="C6125" t="s">
        <v>284</v>
      </c>
      <c r="D6125">
        <f t="shared" si="54"/>
        <v>3.0653502747252408E-2</v>
      </c>
      <c r="E6125">
        <f t="shared" si="53"/>
        <v>3.0653502747252408E-2</v>
      </c>
      <c r="F6125">
        <f t="shared" si="53"/>
        <v>3.0653502747252408E-2</v>
      </c>
      <c r="G6125">
        <f t="shared" si="53"/>
        <v>3.0653502747252408E-2</v>
      </c>
      <c r="H6125">
        <f t="shared" si="53"/>
        <v>3.0653502747252408E-2</v>
      </c>
      <c r="I6125">
        <f t="shared" si="53"/>
        <v>3.0653502747252408E-2</v>
      </c>
      <c r="J6125">
        <f t="shared" si="53"/>
        <v>3.0653502747252408E-2</v>
      </c>
      <c r="K6125">
        <f t="shared" si="53"/>
        <v>3.0653502747252408E-2</v>
      </c>
      <c r="M6125" t="s">
        <v>470</v>
      </c>
    </row>
    <row r="6126" spans="1:13" hidden="1">
      <c r="A6126" t="s">
        <v>297</v>
      </c>
      <c r="B6126" t="s">
        <v>326</v>
      </c>
      <c r="C6126" t="s">
        <v>285</v>
      </c>
      <c r="D6126">
        <f t="shared" si="54"/>
        <v>1.481234903381623E-2</v>
      </c>
      <c r="E6126">
        <f t="shared" si="53"/>
        <v>1.481234903381623E-2</v>
      </c>
      <c r="F6126">
        <f t="shared" si="53"/>
        <v>1.481234903381623E-2</v>
      </c>
      <c r="G6126">
        <f t="shared" si="53"/>
        <v>1.481234903381623E-2</v>
      </c>
      <c r="H6126">
        <f t="shared" si="53"/>
        <v>1.481234903381623E-2</v>
      </c>
      <c r="I6126">
        <f t="shared" si="53"/>
        <v>1.481234903381623E-2</v>
      </c>
      <c r="J6126">
        <f t="shared" si="53"/>
        <v>1.481234903381623E-2</v>
      </c>
      <c r="K6126">
        <f t="shared" ref="K6126:K6189" si="55">$D6126</f>
        <v>1.481234903381623E-2</v>
      </c>
      <c r="M6126" t="s">
        <v>470</v>
      </c>
    </row>
    <row r="6127" spans="1:13" hidden="1">
      <c r="A6127" t="s">
        <v>297</v>
      </c>
      <c r="B6127" t="s">
        <v>326</v>
      </c>
      <c r="C6127" t="s">
        <v>286</v>
      </c>
      <c r="D6127">
        <f t="shared" si="54"/>
        <v>0.28582540760869529</v>
      </c>
      <c r="E6127">
        <f t="shared" ref="E6127:J6169" si="56">$D6127</f>
        <v>0.28582540760869529</v>
      </c>
      <c r="F6127">
        <f t="shared" si="56"/>
        <v>0.28582540760869529</v>
      </c>
      <c r="G6127">
        <f t="shared" si="56"/>
        <v>0.28582540760869529</v>
      </c>
      <c r="H6127">
        <f t="shared" si="56"/>
        <v>0.28582540760869529</v>
      </c>
      <c r="I6127">
        <f t="shared" si="56"/>
        <v>0.28582540760869529</v>
      </c>
      <c r="J6127">
        <f t="shared" si="56"/>
        <v>0.28582540760869529</v>
      </c>
      <c r="K6127">
        <f t="shared" si="55"/>
        <v>0.28582540760869529</v>
      </c>
      <c r="M6127" t="s">
        <v>470</v>
      </c>
    </row>
    <row r="6128" spans="1:13" hidden="1">
      <c r="A6128" t="s">
        <v>297</v>
      </c>
      <c r="B6128" t="s">
        <v>326</v>
      </c>
      <c r="C6128" t="s">
        <v>287</v>
      </c>
      <c r="D6128">
        <f t="shared" si="54"/>
        <v>0.46520870535714304</v>
      </c>
      <c r="E6128">
        <f t="shared" si="56"/>
        <v>0.46520870535714304</v>
      </c>
      <c r="F6128">
        <f t="shared" si="56"/>
        <v>0.46520870535714304</v>
      </c>
      <c r="G6128">
        <f t="shared" si="56"/>
        <v>0.46520870535714304</v>
      </c>
      <c r="H6128">
        <f t="shared" si="56"/>
        <v>0.46520870535714304</v>
      </c>
      <c r="I6128">
        <f t="shared" si="56"/>
        <v>0.46520870535714304</v>
      </c>
      <c r="J6128">
        <f t="shared" si="56"/>
        <v>0.46520870535714304</v>
      </c>
      <c r="K6128">
        <f t="shared" si="55"/>
        <v>0.46520870535714304</v>
      </c>
      <c r="M6128" t="s">
        <v>470</v>
      </c>
    </row>
    <row r="6129" spans="1:13" hidden="1">
      <c r="A6129" t="s">
        <v>297</v>
      </c>
      <c r="B6129" t="s">
        <v>326</v>
      </c>
      <c r="C6129" t="s">
        <v>288</v>
      </c>
      <c r="D6129">
        <f t="shared" si="54"/>
        <v>5.3483978713767852E-2</v>
      </c>
      <c r="E6129">
        <f t="shared" si="56"/>
        <v>5.3483978713767852E-2</v>
      </c>
      <c r="F6129">
        <f t="shared" si="56"/>
        <v>5.3483978713767852E-2</v>
      </c>
      <c r="G6129">
        <f t="shared" si="56"/>
        <v>5.3483978713767852E-2</v>
      </c>
      <c r="H6129">
        <f t="shared" si="56"/>
        <v>5.3483978713767852E-2</v>
      </c>
      <c r="I6129">
        <f t="shared" si="56"/>
        <v>5.3483978713767852E-2</v>
      </c>
      <c r="J6129">
        <f t="shared" si="56"/>
        <v>5.3483978713767852E-2</v>
      </c>
      <c r="K6129">
        <f t="shared" si="55"/>
        <v>5.3483978713767852E-2</v>
      </c>
      <c r="M6129" t="s">
        <v>470</v>
      </c>
    </row>
    <row r="6130" spans="1:13" hidden="1">
      <c r="A6130" t="s">
        <v>297</v>
      </c>
      <c r="B6130" t="s">
        <v>326</v>
      </c>
      <c r="C6130" t="s">
        <v>289</v>
      </c>
      <c r="D6130">
        <f t="shared" si="54"/>
        <v>5.8242399796195271E-3</v>
      </c>
      <c r="E6130">
        <f t="shared" si="56"/>
        <v>5.8242399796195271E-3</v>
      </c>
      <c r="F6130">
        <f t="shared" si="56"/>
        <v>5.8242399796195271E-3</v>
      </c>
      <c r="G6130">
        <f t="shared" si="56"/>
        <v>5.8242399796195271E-3</v>
      </c>
      <c r="H6130">
        <f t="shared" si="56"/>
        <v>5.8242399796195271E-3</v>
      </c>
      <c r="I6130">
        <f t="shared" si="56"/>
        <v>5.8242399796195271E-3</v>
      </c>
      <c r="J6130">
        <f t="shared" si="56"/>
        <v>5.8242399796195271E-3</v>
      </c>
      <c r="K6130">
        <f t="shared" si="55"/>
        <v>5.8242399796195271E-3</v>
      </c>
      <c r="M6130" t="s">
        <v>470</v>
      </c>
    </row>
    <row r="6131" spans="1:13" hidden="1">
      <c r="A6131" t="s">
        <v>297</v>
      </c>
      <c r="B6131" t="s">
        <v>326</v>
      </c>
      <c r="C6131" t="s">
        <v>290</v>
      </c>
      <c r="D6131">
        <f t="shared" si="54"/>
        <v>0.2377538496376807</v>
      </c>
      <c r="E6131">
        <f t="shared" si="56"/>
        <v>0.2377538496376807</v>
      </c>
      <c r="F6131">
        <f t="shared" si="56"/>
        <v>0.2377538496376807</v>
      </c>
      <c r="G6131">
        <f t="shared" si="56"/>
        <v>0.2377538496376807</v>
      </c>
      <c r="H6131">
        <f t="shared" si="56"/>
        <v>0.2377538496376807</v>
      </c>
      <c r="I6131">
        <f t="shared" si="56"/>
        <v>0.2377538496376807</v>
      </c>
      <c r="J6131">
        <f t="shared" si="56"/>
        <v>0.2377538496376807</v>
      </c>
      <c r="K6131">
        <f t="shared" si="55"/>
        <v>0.2377538496376807</v>
      </c>
      <c r="M6131" t="s">
        <v>470</v>
      </c>
    </row>
    <row r="6132" spans="1:13" hidden="1">
      <c r="A6132" t="s">
        <v>297</v>
      </c>
      <c r="B6132" t="s">
        <v>326</v>
      </c>
      <c r="C6132" t="s">
        <v>291</v>
      </c>
      <c r="D6132">
        <f t="shared" si="54"/>
        <v>0.2560780117753626</v>
      </c>
      <c r="E6132">
        <f t="shared" si="56"/>
        <v>0.2560780117753626</v>
      </c>
      <c r="F6132">
        <f t="shared" si="56"/>
        <v>0.2560780117753626</v>
      </c>
      <c r="G6132">
        <f t="shared" si="56"/>
        <v>0.2560780117753626</v>
      </c>
      <c r="H6132">
        <f t="shared" si="56"/>
        <v>0.2560780117753626</v>
      </c>
      <c r="I6132">
        <f t="shared" si="56"/>
        <v>0.2560780117753626</v>
      </c>
      <c r="J6132">
        <f t="shared" si="56"/>
        <v>0.2560780117753626</v>
      </c>
      <c r="K6132">
        <f t="shared" si="55"/>
        <v>0.2560780117753626</v>
      </c>
      <c r="M6132" t="s">
        <v>470</v>
      </c>
    </row>
    <row r="6133" spans="1:13" hidden="1">
      <c r="A6133" t="s">
        <v>297</v>
      </c>
      <c r="B6133" t="s">
        <v>326</v>
      </c>
      <c r="C6133" t="s">
        <v>292</v>
      </c>
      <c r="D6133">
        <f t="shared" si="54"/>
        <v>6.1512058423912684E-2</v>
      </c>
      <c r="E6133">
        <f t="shared" si="56"/>
        <v>6.1512058423912684E-2</v>
      </c>
      <c r="F6133">
        <f t="shared" si="56"/>
        <v>6.1512058423912684E-2</v>
      </c>
      <c r="G6133">
        <f t="shared" si="56"/>
        <v>6.1512058423912684E-2</v>
      </c>
      <c r="H6133">
        <f t="shared" si="56"/>
        <v>6.1512058423912684E-2</v>
      </c>
      <c r="I6133">
        <f t="shared" si="56"/>
        <v>6.1512058423912684E-2</v>
      </c>
      <c r="J6133">
        <f t="shared" si="56"/>
        <v>6.1512058423912684E-2</v>
      </c>
      <c r="K6133">
        <f t="shared" si="55"/>
        <v>6.1512058423912684E-2</v>
      </c>
      <c r="M6133" t="s">
        <v>470</v>
      </c>
    </row>
    <row r="6134" spans="1:13" hidden="1">
      <c r="A6134" t="s">
        <v>297</v>
      </c>
      <c r="B6134" t="s">
        <v>328</v>
      </c>
      <c r="C6134" t="s">
        <v>278</v>
      </c>
      <c r="D6134">
        <f t="shared" si="54"/>
        <v>1.2233425669436649E-2</v>
      </c>
      <c r="E6134">
        <f t="shared" si="56"/>
        <v>1.2233425669436649E-2</v>
      </c>
      <c r="F6134">
        <f t="shared" si="56"/>
        <v>1.2233425669436649E-2</v>
      </c>
      <c r="G6134">
        <f t="shared" si="56"/>
        <v>1.2233425669436649E-2</v>
      </c>
      <c r="H6134">
        <f t="shared" si="56"/>
        <v>1.2233425669436649E-2</v>
      </c>
      <c r="I6134">
        <f t="shared" si="56"/>
        <v>1.2233425669436649E-2</v>
      </c>
      <c r="J6134">
        <f t="shared" si="56"/>
        <v>1.2233425669436649E-2</v>
      </c>
      <c r="K6134">
        <f t="shared" si="55"/>
        <v>1.2233425669436649E-2</v>
      </c>
    </row>
    <row r="6135" spans="1:13" hidden="1">
      <c r="A6135" t="s">
        <v>297</v>
      </c>
      <c r="B6135" t="s">
        <v>328</v>
      </c>
      <c r="C6135" t="s">
        <v>279</v>
      </c>
      <c r="D6135">
        <f t="shared" si="54"/>
        <v>0.23756855955678674</v>
      </c>
      <c r="E6135">
        <f t="shared" si="56"/>
        <v>0.23756855955678674</v>
      </c>
      <c r="F6135">
        <f t="shared" si="56"/>
        <v>0.23756855955678674</v>
      </c>
      <c r="G6135">
        <f t="shared" si="56"/>
        <v>0.23756855955678674</v>
      </c>
      <c r="H6135">
        <f t="shared" si="56"/>
        <v>0.23756855955678674</v>
      </c>
      <c r="I6135">
        <f t="shared" si="56"/>
        <v>0.23756855955678674</v>
      </c>
      <c r="J6135">
        <f t="shared" si="56"/>
        <v>0.23756855955678674</v>
      </c>
      <c r="K6135">
        <f t="shared" si="55"/>
        <v>0.23756855955678674</v>
      </c>
      <c r="M6135" t="s">
        <v>470</v>
      </c>
    </row>
    <row r="6136" spans="1:13" hidden="1">
      <c r="A6136" t="s">
        <v>297</v>
      </c>
      <c r="B6136" t="s">
        <v>328</v>
      </c>
      <c r="C6136" t="s">
        <v>280</v>
      </c>
      <c r="D6136">
        <f t="shared" si="54"/>
        <v>0.34282340720221705</v>
      </c>
      <c r="E6136">
        <f t="shared" si="56"/>
        <v>0.34282340720221705</v>
      </c>
      <c r="F6136">
        <f t="shared" si="56"/>
        <v>0.34282340720221705</v>
      </c>
      <c r="G6136">
        <f t="shared" si="56"/>
        <v>0.34282340720221705</v>
      </c>
      <c r="H6136">
        <f t="shared" si="56"/>
        <v>0.34282340720221705</v>
      </c>
      <c r="I6136">
        <f t="shared" si="56"/>
        <v>0.34282340720221705</v>
      </c>
      <c r="J6136">
        <f t="shared" si="56"/>
        <v>0.34282340720221705</v>
      </c>
      <c r="K6136">
        <f t="shared" si="55"/>
        <v>0.34282340720221705</v>
      </c>
      <c r="M6136" t="s">
        <v>470</v>
      </c>
    </row>
    <row r="6137" spans="1:13" hidden="1">
      <c r="A6137" t="s">
        <v>297</v>
      </c>
      <c r="B6137" t="s">
        <v>328</v>
      </c>
      <c r="C6137" t="s">
        <v>277</v>
      </c>
      <c r="D6137">
        <f t="shared" si="54"/>
        <v>0.10648034972299099</v>
      </c>
      <c r="E6137">
        <f t="shared" si="56"/>
        <v>0.10648034972299099</v>
      </c>
      <c r="F6137">
        <f t="shared" si="56"/>
        <v>0.10648034972299099</v>
      </c>
      <c r="G6137">
        <f t="shared" si="56"/>
        <v>0.10648034972299099</v>
      </c>
      <c r="H6137">
        <f t="shared" si="56"/>
        <v>0.10648034972299099</v>
      </c>
      <c r="I6137">
        <f t="shared" si="56"/>
        <v>0.10648034972299099</v>
      </c>
      <c r="J6137">
        <f t="shared" si="56"/>
        <v>0.10648034972299099</v>
      </c>
      <c r="K6137">
        <f t="shared" si="55"/>
        <v>0.10648034972299099</v>
      </c>
      <c r="M6137" t="s">
        <v>470</v>
      </c>
    </row>
    <row r="6138" spans="1:13" hidden="1">
      <c r="A6138" t="s">
        <v>297</v>
      </c>
      <c r="B6138" t="s">
        <v>328</v>
      </c>
      <c r="C6138" t="s">
        <v>281</v>
      </c>
      <c r="D6138">
        <f t="shared" si="54"/>
        <v>5.533868475274783E-3</v>
      </c>
      <c r="E6138">
        <f t="shared" si="56"/>
        <v>5.533868475274783E-3</v>
      </c>
      <c r="F6138">
        <f t="shared" si="56"/>
        <v>5.533868475274783E-3</v>
      </c>
      <c r="G6138">
        <f t="shared" si="56"/>
        <v>5.533868475274783E-3</v>
      </c>
      <c r="H6138">
        <f t="shared" si="56"/>
        <v>5.533868475274783E-3</v>
      </c>
      <c r="I6138">
        <f t="shared" si="56"/>
        <v>5.533868475274783E-3</v>
      </c>
      <c r="J6138">
        <f t="shared" si="56"/>
        <v>5.533868475274783E-3</v>
      </c>
      <c r="K6138">
        <f t="shared" si="55"/>
        <v>5.533868475274783E-3</v>
      </c>
      <c r="M6138" t="s">
        <v>470</v>
      </c>
    </row>
    <row r="6139" spans="1:13" hidden="1">
      <c r="A6139" t="s">
        <v>297</v>
      </c>
      <c r="B6139" t="s">
        <v>328</v>
      </c>
      <c r="C6139" t="s">
        <v>282</v>
      </c>
      <c r="D6139">
        <f t="shared" si="54"/>
        <v>0.24892513736263852</v>
      </c>
      <c r="E6139">
        <f t="shared" si="56"/>
        <v>0.24892513736263852</v>
      </c>
      <c r="F6139">
        <f t="shared" si="56"/>
        <v>0.24892513736263852</v>
      </c>
      <c r="G6139">
        <f t="shared" si="56"/>
        <v>0.24892513736263852</v>
      </c>
      <c r="H6139">
        <f t="shared" si="56"/>
        <v>0.24892513736263852</v>
      </c>
      <c r="I6139">
        <f t="shared" si="56"/>
        <v>0.24892513736263852</v>
      </c>
      <c r="J6139">
        <f t="shared" si="56"/>
        <v>0.24892513736263852</v>
      </c>
      <c r="K6139">
        <f t="shared" si="55"/>
        <v>0.24892513736263852</v>
      </c>
      <c r="M6139" t="s">
        <v>470</v>
      </c>
    </row>
    <row r="6140" spans="1:13" hidden="1">
      <c r="A6140" t="s">
        <v>297</v>
      </c>
      <c r="B6140" t="s">
        <v>328</v>
      </c>
      <c r="C6140" t="s">
        <v>283</v>
      </c>
      <c r="D6140">
        <f t="shared" si="54"/>
        <v>0.44539916723900919</v>
      </c>
      <c r="E6140">
        <f t="shared" si="56"/>
        <v>0.44539916723900919</v>
      </c>
      <c r="F6140">
        <f t="shared" si="56"/>
        <v>0.44539916723900919</v>
      </c>
      <c r="G6140">
        <f t="shared" si="56"/>
        <v>0.44539916723900919</v>
      </c>
      <c r="H6140">
        <f t="shared" si="56"/>
        <v>0.44539916723900919</v>
      </c>
      <c r="I6140">
        <f t="shared" si="56"/>
        <v>0.44539916723900919</v>
      </c>
      <c r="J6140">
        <f t="shared" si="56"/>
        <v>0.44539916723900919</v>
      </c>
      <c r="K6140">
        <f t="shared" si="55"/>
        <v>0.44539916723900919</v>
      </c>
      <c r="M6140" t="s">
        <v>470</v>
      </c>
    </row>
    <row r="6141" spans="1:13" hidden="1">
      <c r="A6141" t="s">
        <v>297</v>
      </c>
      <c r="B6141" t="s">
        <v>328</v>
      </c>
      <c r="C6141" t="s">
        <v>284</v>
      </c>
      <c r="D6141">
        <f t="shared" si="54"/>
        <v>3.0653502747252408E-2</v>
      </c>
      <c r="E6141">
        <f t="shared" si="56"/>
        <v>3.0653502747252408E-2</v>
      </c>
      <c r="F6141">
        <f t="shared" si="56"/>
        <v>3.0653502747252408E-2</v>
      </c>
      <c r="G6141">
        <f t="shared" si="56"/>
        <v>3.0653502747252408E-2</v>
      </c>
      <c r="H6141">
        <f t="shared" si="56"/>
        <v>3.0653502747252408E-2</v>
      </c>
      <c r="I6141">
        <f t="shared" si="56"/>
        <v>3.0653502747252408E-2</v>
      </c>
      <c r="J6141">
        <f t="shared" si="56"/>
        <v>3.0653502747252408E-2</v>
      </c>
      <c r="K6141">
        <f t="shared" si="55"/>
        <v>3.0653502747252408E-2</v>
      </c>
      <c r="M6141" t="s">
        <v>470</v>
      </c>
    </row>
    <row r="6142" spans="1:13" hidden="1">
      <c r="A6142" t="s">
        <v>297</v>
      </c>
      <c r="B6142" t="s">
        <v>328</v>
      </c>
      <c r="C6142" t="s">
        <v>285</v>
      </c>
      <c r="D6142">
        <f t="shared" si="54"/>
        <v>1.481234903381623E-2</v>
      </c>
      <c r="E6142">
        <f t="shared" si="56"/>
        <v>1.481234903381623E-2</v>
      </c>
      <c r="F6142">
        <f t="shared" si="56"/>
        <v>1.481234903381623E-2</v>
      </c>
      <c r="G6142">
        <f t="shared" si="56"/>
        <v>1.481234903381623E-2</v>
      </c>
      <c r="H6142">
        <f t="shared" si="56"/>
        <v>1.481234903381623E-2</v>
      </c>
      <c r="I6142">
        <f t="shared" si="56"/>
        <v>1.481234903381623E-2</v>
      </c>
      <c r="J6142">
        <f t="shared" si="56"/>
        <v>1.481234903381623E-2</v>
      </c>
      <c r="K6142">
        <f t="shared" si="55"/>
        <v>1.481234903381623E-2</v>
      </c>
      <c r="M6142" t="s">
        <v>470</v>
      </c>
    </row>
    <row r="6143" spans="1:13" hidden="1">
      <c r="A6143" t="s">
        <v>297</v>
      </c>
      <c r="B6143" t="s">
        <v>328</v>
      </c>
      <c r="C6143" t="s">
        <v>286</v>
      </c>
      <c r="D6143">
        <f t="shared" si="54"/>
        <v>0.28582540760869529</v>
      </c>
      <c r="E6143">
        <f t="shared" si="56"/>
        <v>0.28582540760869529</v>
      </c>
      <c r="F6143">
        <f t="shared" si="56"/>
        <v>0.28582540760869529</v>
      </c>
      <c r="G6143">
        <f t="shared" si="56"/>
        <v>0.28582540760869529</v>
      </c>
      <c r="H6143">
        <f t="shared" si="56"/>
        <v>0.28582540760869529</v>
      </c>
      <c r="I6143">
        <f t="shared" si="56"/>
        <v>0.28582540760869529</v>
      </c>
      <c r="J6143">
        <f t="shared" si="56"/>
        <v>0.28582540760869529</v>
      </c>
      <c r="K6143">
        <f t="shared" si="55"/>
        <v>0.28582540760869529</v>
      </c>
      <c r="M6143" t="s">
        <v>470</v>
      </c>
    </row>
    <row r="6144" spans="1:13" hidden="1">
      <c r="A6144" t="s">
        <v>297</v>
      </c>
      <c r="B6144" t="s">
        <v>328</v>
      </c>
      <c r="C6144" t="s">
        <v>287</v>
      </c>
      <c r="D6144">
        <f t="shared" si="54"/>
        <v>0.46520870535714304</v>
      </c>
      <c r="E6144">
        <f t="shared" si="56"/>
        <v>0.46520870535714304</v>
      </c>
      <c r="F6144">
        <f t="shared" si="56"/>
        <v>0.46520870535714304</v>
      </c>
      <c r="G6144">
        <f t="shared" si="56"/>
        <v>0.46520870535714304</v>
      </c>
      <c r="H6144">
        <f t="shared" si="56"/>
        <v>0.46520870535714304</v>
      </c>
      <c r="I6144">
        <f t="shared" si="56"/>
        <v>0.46520870535714304</v>
      </c>
      <c r="J6144">
        <f t="shared" si="56"/>
        <v>0.46520870535714304</v>
      </c>
      <c r="K6144">
        <f t="shared" si="55"/>
        <v>0.46520870535714304</v>
      </c>
      <c r="M6144" t="s">
        <v>470</v>
      </c>
    </row>
    <row r="6145" spans="1:13" hidden="1">
      <c r="A6145" t="s">
        <v>297</v>
      </c>
      <c r="B6145" t="s">
        <v>328</v>
      </c>
      <c r="C6145" t="s">
        <v>288</v>
      </c>
      <c r="D6145">
        <f t="shared" si="54"/>
        <v>5.3483978713767852E-2</v>
      </c>
      <c r="E6145">
        <f t="shared" si="56"/>
        <v>5.3483978713767852E-2</v>
      </c>
      <c r="F6145">
        <f t="shared" si="56"/>
        <v>5.3483978713767852E-2</v>
      </c>
      <c r="G6145">
        <f t="shared" si="56"/>
        <v>5.3483978713767852E-2</v>
      </c>
      <c r="H6145">
        <f t="shared" si="56"/>
        <v>5.3483978713767852E-2</v>
      </c>
      <c r="I6145">
        <f t="shared" si="56"/>
        <v>5.3483978713767852E-2</v>
      </c>
      <c r="J6145">
        <f t="shared" si="56"/>
        <v>5.3483978713767852E-2</v>
      </c>
      <c r="K6145">
        <f t="shared" si="55"/>
        <v>5.3483978713767852E-2</v>
      </c>
      <c r="M6145" t="s">
        <v>470</v>
      </c>
    </row>
    <row r="6146" spans="1:13" hidden="1">
      <c r="A6146" t="s">
        <v>297</v>
      </c>
      <c r="B6146" t="s">
        <v>328</v>
      </c>
      <c r="C6146" t="s">
        <v>289</v>
      </c>
      <c r="D6146">
        <f t="shared" si="54"/>
        <v>5.8242399796195271E-3</v>
      </c>
      <c r="E6146">
        <f t="shared" si="56"/>
        <v>5.8242399796195271E-3</v>
      </c>
      <c r="F6146">
        <f t="shared" si="56"/>
        <v>5.8242399796195271E-3</v>
      </c>
      <c r="G6146">
        <f t="shared" si="56"/>
        <v>5.8242399796195271E-3</v>
      </c>
      <c r="H6146">
        <f t="shared" si="56"/>
        <v>5.8242399796195271E-3</v>
      </c>
      <c r="I6146">
        <f t="shared" si="56"/>
        <v>5.8242399796195271E-3</v>
      </c>
      <c r="J6146">
        <f t="shared" si="56"/>
        <v>5.8242399796195271E-3</v>
      </c>
      <c r="K6146">
        <f t="shared" si="55"/>
        <v>5.8242399796195271E-3</v>
      </c>
      <c r="M6146" t="s">
        <v>470</v>
      </c>
    </row>
    <row r="6147" spans="1:13" hidden="1">
      <c r="A6147" t="s">
        <v>297</v>
      </c>
      <c r="B6147" t="s">
        <v>328</v>
      </c>
      <c r="C6147" t="s">
        <v>290</v>
      </c>
      <c r="D6147">
        <f t="shared" si="54"/>
        <v>0.2377538496376807</v>
      </c>
      <c r="E6147">
        <f t="shared" si="56"/>
        <v>0.2377538496376807</v>
      </c>
      <c r="F6147">
        <f t="shared" si="56"/>
        <v>0.2377538496376807</v>
      </c>
      <c r="G6147">
        <f t="shared" si="56"/>
        <v>0.2377538496376807</v>
      </c>
      <c r="H6147">
        <f t="shared" si="56"/>
        <v>0.2377538496376807</v>
      </c>
      <c r="I6147">
        <f t="shared" si="56"/>
        <v>0.2377538496376807</v>
      </c>
      <c r="J6147">
        <f t="shared" si="56"/>
        <v>0.2377538496376807</v>
      </c>
      <c r="K6147">
        <f t="shared" si="55"/>
        <v>0.2377538496376807</v>
      </c>
      <c r="M6147" t="s">
        <v>470</v>
      </c>
    </row>
    <row r="6148" spans="1:13" hidden="1">
      <c r="A6148" t="s">
        <v>297</v>
      </c>
      <c r="B6148" t="s">
        <v>328</v>
      </c>
      <c r="C6148" t="s">
        <v>291</v>
      </c>
      <c r="D6148">
        <f t="shared" si="54"/>
        <v>0.2560780117753626</v>
      </c>
      <c r="E6148">
        <f t="shared" si="56"/>
        <v>0.2560780117753626</v>
      </c>
      <c r="F6148">
        <f t="shared" si="56"/>
        <v>0.2560780117753626</v>
      </c>
      <c r="G6148">
        <f t="shared" si="56"/>
        <v>0.2560780117753626</v>
      </c>
      <c r="H6148">
        <f t="shared" si="56"/>
        <v>0.2560780117753626</v>
      </c>
      <c r="I6148">
        <f t="shared" si="56"/>
        <v>0.2560780117753626</v>
      </c>
      <c r="J6148">
        <f t="shared" si="56"/>
        <v>0.2560780117753626</v>
      </c>
      <c r="K6148">
        <f t="shared" si="55"/>
        <v>0.2560780117753626</v>
      </c>
      <c r="M6148" t="s">
        <v>470</v>
      </c>
    </row>
    <row r="6149" spans="1:13" hidden="1">
      <c r="A6149" t="s">
        <v>297</v>
      </c>
      <c r="B6149" t="s">
        <v>328</v>
      </c>
      <c r="C6149" t="s">
        <v>292</v>
      </c>
      <c r="D6149">
        <f t="shared" si="54"/>
        <v>6.1512058423912684E-2</v>
      </c>
      <c r="E6149">
        <f t="shared" si="56"/>
        <v>6.1512058423912684E-2</v>
      </c>
      <c r="F6149">
        <f t="shared" si="56"/>
        <v>6.1512058423912684E-2</v>
      </c>
      <c r="G6149">
        <f t="shared" si="56"/>
        <v>6.1512058423912684E-2</v>
      </c>
      <c r="H6149">
        <f t="shared" si="56"/>
        <v>6.1512058423912684E-2</v>
      </c>
      <c r="I6149">
        <f t="shared" si="56"/>
        <v>6.1512058423912684E-2</v>
      </c>
      <c r="J6149">
        <f t="shared" si="56"/>
        <v>6.1512058423912684E-2</v>
      </c>
      <c r="K6149">
        <f t="shared" si="55"/>
        <v>6.1512058423912684E-2</v>
      </c>
      <c r="M6149" t="s">
        <v>470</v>
      </c>
    </row>
    <row r="6150" spans="1:13" hidden="1">
      <c r="A6150" t="s">
        <v>297</v>
      </c>
      <c r="B6150" t="s">
        <v>330</v>
      </c>
      <c r="C6150" t="s">
        <v>278</v>
      </c>
      <c r="D6150" s="3">
        <v>0.28809280565558559</v>
      </c>
      <c r="E6150">
        <f t="shared" si="56"/>
        <v>0.28809280565558559</v>
      </c>
      <c r="F6150">
        <f t="shared" si="56"/>
        <v>0.28809280565558559</v>
      </c>
      <c r="G6150">
        <f t="shared" si="56"/>
        <v>0.28809280565558559</v>
      </c>
      <c r="H6150">
        <f t="shared" si="56"/>
        <v>0.28809280565558559</v>
      </c>
      <c r="I6150">
        <f t="shared" si="56"/>
        <v>0.28809280565558559</v>
      </c>
      <c r="J6150">
        <f t="shared" si="56"/>
        <v>0.28809280565558559</v>
      </c>
      <c r="K6150">
        <f t="shared" si="55"/>
        <v>0.28809280565558559</v>
      </c>
    </row>
    <row r="6151" spans="1:13" hidden="1">
      <c r="A6151" t="s">
        <v>297</v>
      </c>
      <c r="B6151" t="s">
        <v>330</v>
      </c>
      <c r="C6151" t="s">
        <v>279</v>
      </c>
      <c r="D6151" s="3">
        <v>0.27716067970914077</v>
      </c>
      <c r="E6151">
        <f t="shared" si="56"/>
        <v>0.27716067970914077</v>
      </c>
      <c r="F6151">
        <f t="shared" si="56"/>
        <v>0.27716067970914077</v>
      </c>
      <c r="G6151">
        <f t="shared" si="56"/>
        <v>0.27716067970914077</v>
      </c>
      <c r="H6151">
        <f t="shared" si="56"/>
        <v>0.27716067970914077</v>
      </c>
      <c r="I6151">
        <f t="shared" si="56"/>
        <v>0.27716067970914077</v>
      </c>
      <c r="J6151">
        <f t="shared" si="56"/>
        <v>0.27716067970914077</v>
      </c>
      <c r="K6151">
        <f t="shared" si="55"/>
        <v>0.27716067970914077</v>
      </c>
      <c r="M6151" t="s">
        <v>470</v>
      </c>
    </row>
    <row r="6152" spans="1:13" hidden="1">
      <c r="A6152" t="s">
        <v>297</v>
      </c>
      <c r="B6152" t="s">
        <v>330</v>
      </c>
      <c r="C6152" t="s">
        <v>280</v>
      </c>
      <c r="D6152" s="3">
        <v>0.3028484137811619</v>
      </c>
      <c r="E6152">
        <f t="shared" si="56"/>
        <v>0.3028484137811619</v>
      </c>
      <c r="F6152">
        <f t="shared" si="56"/>
        <v>0.3028484137811619</v>
      </c>
      <c r="G6152">
        <f t="shared" si="56"/>
        <v>0.3028484137811619</v>
      </c>
      <c r="H6152">
        <f t="shared" si="56"/>
        <v>0.3028484137811619</v>
      </c>
      <c r="I6152">
        <f t="shared" si="56"/>
        <v>0.3028484137811619</v>
      </c>
      <c r="J6152">
        <f t="shared" si="56"/>
        <v>0.3028484137811619</v>
      </c>
      <c r="K6152">
        <f t="shared" si="55"/>
        <v>0.3028484137811619</v>
      </c>
      <c r="M6152" t="s">
        <v>470</v>
      </c>
    </row>
    <row r="6153" spans="1:13" hidden="1">
      <c r="A6153" t="s">
        <v>297</v>
      </c>
      <c r="B6153" t="s">
        <v>330</v>
      </c>
      <c r="C6153" t="s">
        <v>277</v>
      </c>
      <c r="D6153" s="3">
        <v>0.29715890746191143</v>
      </c>
      <c r="E6153">
        <f t="shared" si="56"/>
        <v>0.29715890746191143</v>
      </c>
      <c r="F6153">
        <f t="shared" si="56"/>
        <v>0.29715890746191143</v>
      </c>
      <c r="G6153">
        <f t="shared" si="56"/>
        <v>0.29715890746191143</v>
      </c>
      <c r="H6153">
        <f t="shared" si="56"/>
        <v>0.29715890746191143</v>
      </c>
      <c r="I6153">
        <f t="shared" si="56"/>
        <v>0.29715890746191143</v>
      </c>
      <c r="J6153">
        <f t="shared" si="56"/>
        <v>0.29715890746191143</v>
      </c>
      <c r="K6153">
        <f t="shared" si="55"/>
        <v>0.29715890746191143</v>
      </c>
      <c r="M6153" t="s">
        <v>470</v>
      </c>
    </row>
    <row r="6154" spans="1:13" hidden="1">
      <c r="A6154" t="s">
        <v>297</v>
      </c>
      <c r="B6154" t="s">
        <v>330</v>
      </c>
      <c r="C6154" t="s">
        <v>281</v>
      </c>
      <c r="D6154" s="3">
        <v>0.17935939517513841</v>
      </c>
      <c r="E6154">
        <f t="shared" si="56"/>
        <v>0.17935939517513841</v>
      </c>
      <c r="F6154">
        <f t="shared" si="56"/>
        <v>0.17935939517513841</v>
      </c>
      <c r="G6154">
        <f t="shared" si="56"/>
        <v>0.17935939517513841</v>
      </c>
      <c r="H6154">
        <f t="shared" si="56"/>
        <v>0.17935939517513841</v>
      </c>
      <c r="I6154">
        <f t="shared" si="56"/>
        <v>0.17935939517513841</v>
      </c>
      <c r="J6154">
        <f t="shared" si="56"/>
        <v>0.17935939517513841</v>
      </c>
      <c r="K6154">
        <f t="shared" si="55"/>
        <v>0.17935939517513841</v>
      </c>
      <c r="M6154" t="s">
        <v>470</v>
      </c>
    </row>
    <row r="6155" spans="1:13" hidden="1">
      <c r="A6155" t="s">
        <v>297</v>
      </c>
      <c r="B6155" t="s">
        <v>330</v>
      </c>
      <c r="C6155" t="s">
        <v>282</v>
      </c>
      <c r="D6155" s="3">
        <v>0.15240254979395651</v>
      </c>
      <c r="E6155">
        <f t="shared" si="56"/>
        <v>0.15240254979395651</v>
      </c>
      <c r="F6155">
        <f t="shared" si="56"/>
        <v>0.15240254979395651</v>
      </c>
      <c r="G6155">
        <f t="shared" si="56"/>
        <v>0.15240254979395651</v>
      </c>
      <c r="H6155">
        <f t="shared" si="56"/>
        <v>0.15240254979395651</v>
      </c>
      <c r="I6155">
        <f t="shared" si="56"/>
        <v>0.15240254979395651</v>
      </c>
      <c r="J6155">
        <f t="shared" si="56"/>
        <v>0.15240254979395651</v>
      </c>
      <c r="K6155">
        <f t="shared" si="55"/>
        <v>0.15240254979395651</v>
      </c>
      <c r="M6155" t="s">
        <v>470</v>
      </c>
    </row>
    <row r="6156" spans="1:13" hidden="1">
      <c r="A6156" t="s">
        <v>297</v>
      </c>
      <c r="B6156" t="s">
        <v>330</v>
      </c>
      <c r="C6156" t="s">
        <v>283</v>
      </c>
      <c r="D6156" s="3">
        <v>0.20594806464629231</v>
      </c>
      <c r="E6156">
        <f t="shared" si="56"/>
        <v>0.20594806464629231</v>
      </c>
      <c r="F6156">
        <f t="shared" si="56"/>
        <v>0.20594806464629231</v>
      </c>
      <c r="G6156">
        <f t="shared" si="56"/>
        <v>0.20594806464629231</v>
      </c>
      <c r="H6156">
        <f t="shared" si="56"/>
        <v>0.20594806464629231</v>
      </c>
      <c r="I6156">
        <f t="shared" si="56"/>
        <v>0.20594806464629231</v>
      </c>
      <c r="J6156">
        <f t="shared" si="56"/>
        <v>0.20594806464629231</v>
      </c>
      <c r="K6156">
        <f t="shared" si="55"/>
        <v>0.20594806464629231</v>
      </c>
      <c r="M6156" t="s">
        <v>470</v>
      </c>
    </row>
    <row r="6157" spans="1:13" hidden="1">
      <c r="A6157" t="s">
        <v>297</v>
      </c>
      <c r="B6157" t="s">
        <v>330</v>
      </c>
      <c r="C6157" t="s">
        <v>284</v>
      </c>
      <c r="D6157" s="3">
        <v>0.18582461387362714</v>
      </c>
      <c r="E6157">
        <f t="shared" si="56"/>
        <v>0.18582461387362714</v>
      </c>
      <c r="F6157">
        <f t="shared" si="56"/>
        <v>0.18582461387362714</v>
      </c>
      <c r="G6157">
        <f t="shared" si="56"/>
        <v>0.18582461387362714</v>
      </c>
      <c r="H6157">
        <f t="shared" si="56"/>
        <v>0.18582461387362714</v>
      </c>
      <c r="I6157">
        <f t="shared" si="56"/>
        <v>0.18582461387362714</v>
      </c>
      <c r="J6157">
        <f t="shared" si="56"/>
        <v>0.18582461387362714</v>
      </c>
      <c r="K6157">
        <f t="shared" si="55"/>
        <v>0.18582461387362714</v>
      </c>
      <c r="M6157" t="s">
        <v>470</v>
      </c>
    </row>
    <row r="6158" spans="1:13" hidden="1">
      <c r="A6158" t="s">
        <v>297</v>
      </c>
      <c r="B6158" t="s">
        <v>330</v>
      </c>
      <c r="C6158" t="s">
        <v>285</v>
      </c>
      <c r="D6158" s="3">
        <v>0.16307048180857553</v>
      </c>
      <c r="E6158">
        <f t="shared" si="56"/>
        <v>0.16307048180857553</v>
      </c>
      <c r="F6158">
        <f t="shared" si="56"/>
        <v>0.16307048180857553</v>
      </c>
      <c r="G6158">
        <f t="shared" si="56"/>
        <v>0.16307048180857553</v>
      </c>
      <c r="H6158">
        <f t="shared" si="56"/>
        <v>0.16307048180857553</v>
      </c>
      <c r="I6158">
        <f t="shared" si="56"/>
        <v>0.16307048180857553</v>
      </c>
      <c r="J6158">
        <f t="shared" si="56"/>
        <v>0.16307048180857553</v>
      </c>
      <c r="K6158">
        <f t="shared" si="55"/>
        <v>0.16307048180857553</v>
      </c>
      <c r="M6158" t="s">
        <v>470</v>
      </c>
    </row>
    <row r="6159" spans="1:13" hidden="1">
      <c r="A6159" t="s">
        <v>297</v>
      </c>
      <c r="B6159" t="s">
        <v>330</v>
      </c>
      <c r="C6159" t="s">
        <v>286</v>
      </c>
      <c r="D6159" s="3">
        <v>0.14601421280570631</v>
      </c>
      <c r="E6159">
        <f t="shared" si="56"/>
        <v>0.14601421280570631</v>
      </c>
      <c r="F6159">
        <f t="shared" si="56"/>
        <v>0.14601421280570631</v>
      </c>
      <c r="G6159">
        <f t="shared" si="56"/>
        <v>0.14601421280570631</v>
      </c>
      <c r="H6159">
        <f t="shared" si="56"/>
        <v>0.14601421280570631</v>
      </c>
      <c r="I6159">
        <f t="shared" si="56"/>
        <v>0.14601421280570631</v>
      </c>
      <c r="J6159">
        <f t="shared" si="56"/>
        <v>0.14601421280570631</v>
      </c>
      <c r="K6159">
        <f t="shared" si="55"/>
        <v>0.14601421280570631</v>
      </c>
      <c r="M6159" t="s">
        <v>470</v>
      </c>
    </row>
    <row r="6160" spans="1:13" hidden="1">
      <c r="A6160" t="s">
        <v>297</v>
      </c>
      <c r="B6160" t="s">
        <v>330</v>
      </c>
      <c r="C6160" t="s">
        <v>287</v>
      </c>
      <c r="D6160" s="3">
        <v>0.19396162252523216</v>
      </c>
      <c r="E6160">
        <f t="shared" si="56"/>
        <v>0.19396162252523216</v>
      </c>
      <c r="F6160">
        <f t="shared" si="56"/>
        <v>0.19396162252523216</v>
      </c>
      <c r="G6160">
        <f t="shared" si="56"/>
        <v>0.19396162252523216</v>
      </c>
      <c r="H6160">
        <f t="shared" si="56"/>
        <v>0.19396162252523216</v>
      </c>
      <c r="I6160">
        <f t="shared" si="56"/>
        <v>0.19396162252523216</v>
      </c>
      <c r="J6160">
        <f t="shared" si="56"/>
        <v>0.19396162252523216</v>
      </c>
      <c r="K6160">
        <f t="shared" si="55"/>
        <v>0.19396162252523216</v>
      </c>
      <c r="M6160" t="s">
        <v>470</v>
      </c>
    </row>
    <row r="6161" spans="1:13" hidden="1">
      <c r="A6161" t="s">
        <v>297</v>
      </c>
      <c r="B6161" t="s">
        <v>330</v>
      </c>
      <c r="C6161" t="s">
        <v>288</v>
      </c>
      <c r="D6161" s="3">
        <v>0.17451589243659521</v>
      </c>
      <c r="E6161">
        <f t="shared" si="56"/>
        <v>0.17451589243659521</v>
      </c>
      <c r="F6161">
        <f t="shared" si="56"/>
        <v>0.17451589243659521</v>
      </c>
      <c r="G6161">
        <f t="shared" si="56"/>
        <v>0.17451589243659521</v>
      </c>
      <c r="H6161">
        <f t="shared" si="56"/>
        <v>0.17451589243659521</v>
      </c>
      <c r="I6161">
        <f t="shared" si="56"/>
        <v>0.17451589243659521</v>
      </c>
      <c r="J6161">
        <f t="shared" si="56"/>
        <v>0.17451589243659521</v>
      </c>
      <c r="K6161">
        <f t="shared" si="55"/>
        <v>0.17451589243659521</v>
      </c>
      <c r="M6161" t="s">
        <v>470</v>
      </c>
    </row>
    <row r="6162" spans="1:13" hidden="1">
      <c r="A6162" t="s">
        <v>297</v>
      </c>
      <c r="B6162" t="s">
        <v>330</v>
      </c>
      <c r="C6162" t="s">
        <v>289</v>
      </c>
      <c r="D6162" s="3">
        <v>0.25713155776579577</v>
      </c>
      <c r="E6162">
        <f t="shared" si="56"/>
        <v>0.25713155776579577</v>
      </c>
      <c r="F6162">
        <f t="shared" si="56"/>
        <v>0.25713155776579577</v>
      </c>
      <c r="G6162">
        <f t="shared" si="56"/>
        <v>0.25713155776579577</v>
      </c>
      <c r="H6162">
        <f t="shared" si="56"/>
        <v>0.25713155776579577</v>
      </c>
      <c r="I6162">
        <f t="shared" si="56"/>
        <v>0.25713155776579577</v>
      </c>
      <c r="J6162">
        <f t="shared" si="56"/>
        <v>0.25713155776579577</v>
      </c>
      <c r="K6162">
        <f t="shared" si="55"/>
        <v>0.25713155776579577</v>
      </c>
      <c r="M6162" t="s">
        <v>470</v>
      </c>
    </row>
    <row r="6163" spans="1:13" hidden="1">
      <c r="A6163" t="s">
        <v>297</v>
      </c>
      <c r="B6163" t="s">
        <v>330</v>
      </c>
      <c r="C6163" t="s">
        <v>290</v>
      </c>
      <c r="D6163" s="3">
        <v>0.25138879415760873</v>
      </c>
      <c r="E6163">
        <f t="shared" si="56"/>
        <v>0.25138879415760873</v>
      </c>
      <c r="F6163">
        <f t="shared" si="56"/>
        <v>0.25138879415760873</v>
      </c>
      <c r="G6163">
        <f t="shared" si="56"/>
        <v>0.25138879415760873</v>
      </c>
      <c r="H6163">
        <f t="shared" si="56"/>
        <v>0.25138879415760873</v>
      </c>
      <c r="I6163">
        <f t="shared" si="56"/>
        <v>0.25138879415760873</v>
      </c>
      <c r="J6163">
        <f t="shared" si="56"/>
        <v>0.25138879415760873</v>
      </c>
      <c r="K6163">
        <f t="shared" si="55"/>
        <v>0.25138879415760873</v>
      </c>
      <c r="M6163" t="s">
        <v>470</v>
      </c>
    </row>
    <row r="6164" spans="1:13" hidden="1">
      <c r="A6164" t="s">
        <v>297</v>
      </c>
      <c r="B6164" t="s">
        <v>330</v>
      </c>
      <c r="C6164" t="s">
        <v>291</v>
      </c>
      <c r="D6164" s="3">
        <v>0.26674523165760883</v>
      </c>
      <c r="E6164">
        <f t="shared" si="56"/>
        <v>0.26674523165760883</v>
      </c>
      <c r="F6164">
        <f t="shared" si="56"/>
        <v>0.26674523165760883</v>
      </c>
      <c r="G6164">
        <f t="shared" si="56"/>
        <v>0.26674523165760883</v>
      </c>
      <c r="H6164">
        <f t="shared" si="56"/>
        <v>0.26674523165760883</v>
      </c>
      <c r="I6164">
        <f t="shared" si="56"/>
        <v>0.26674523165760883</v>
      </c>
      <c r="J6164">
        <f t="shared" si="56"/>
        <v>0.26674523165760883</v>
      </c>
      <c r="K6164">
        <f t="shared" si="55"/>
        <v>0.26674523165760883</v>
      </c>
      <c r="M6164" t="s">
        <v>470</v>
      </c>
    </row>
    <row r="6165" spans="1:13" hidden="1">
      <c r="A6165" t="s">
        <v>297</v>
      </c>
      <c r="B6165" t="s">
        <v>330</v>
      </c>
      <c r="C6165" t="s">
        <v>292</v>
      </c>
      <c r="D6165" s="3">
        <v>0.26031860512907662</v>
      </c>
      <c r="E6165">
        <f t="shared" si="56"/>
        <v>0.26031860512907662</v>
      </c>
      <c r="F6165">
        <f t="shared" si="56"/>
        <v>0.26031860512907662</v>
      </c>
      <c r="G6165">
        <f t="shared" si="56"/>
        <v>0.26031860512907662</v>
      </c>
      <c r="H6165">
        <f t="shared" si="56"/>
        <v>0.26031860512907662</v>
      </c>
      <c r="I6165">
        <f t="shared" si="56"/>
        <v>0.26031860512907662</v>
      </c>
      <c r="J6165">
        <f t="shared" si="56"/>
        <v>0.26031860512907662</v>
      </c>
      <c r="K6165">
        <f t="shared" si="55"/>
        <v>0.26031860512907662</v>
      </c>
      <c r="M6165" t="s">
        <v>470</v>
      </c>
    </row>
    <row r="6166" spans="1:13" hidden="1">
      <c r="A6166" t="s">
        <v>297</v>
      </c>
      <c r="B6166" t="s">
        <v>329</v>
      </c>
      <c r="C6166" t="s">
        <v>278</v>
      </c>
      <c r="D6166">
        <f>D6150</f>
        <v>0.28809280565558559</v>
      </c>
      <c r="E6166">
        <f t="shared" si="56"/>
        <v>0.28809280565558559</v>
      </c>
      <c r="F6166">
        <f t="shared" si="56"/>
        <v>0.28809280565558559</v>
      </c>
      <c r="G6166">
        <f t="shared" si="56"/>
        <v>0.28809280565558559</v>
      </c>
      <c r="H6166">
        <f t="shared" si="56"/>
        <v>0.28809280565558559</v>
      </c>
      <c r="I6166">
        <f t="shared" si="56"/>
        <v>0.28809280565558559</v>
      </c>
      <c r="J6166">
        <f t="shared" si="56"/>
        <v>0.28809280565558559</v>
      </c>
      <c r="K6166">
        <f t="shared" si="55"/>
        <v>0.28809280565558559</v>
      </c>
    </row>
    <row r="6167" spans="1:13" hidden="1">
      <c r="A6167" t="s">
        <v>297</v>
      </c>
      <c r="B6167" t="s">
        <v>329</v>
      </c>
      <c r="C6167" t="s">
        <v>279</v>
      </c>
      <c r="D6167">
        <f t="shared" ref="D6167:D6230" si="57">D6151</f>
        <v>0.27716067970914077</v>
      </c>
      <c r="E6167">
        <f t="shared" si="56"/>
        <v>0.27716067970914077</v>
      </c>
      <c r="F6167">
        <f t="shared" si="56"/>
        <v>0.27716067970914077</v>
      </c>
      <c r="G6167">
        <f t="shared" si="56"/>
        <v>0.27716067970914077</v>
      </c>
      <c r="H6167">
        <f t="shared" si="56"/>
        <v>0.27716067970914077</v>
      </c>
      <c r="I6167">
        <f t="shared" si="56"/>
        <v>0.27716067970914077</v>
      </c>
      <c r="J6167">
        <f t="shared" si="56"/>
        <v>0.27716067970914077</v>
      </c>
      <c r="K6167">
        <f t="shared" si="55"/>
        <v>0.27716067970914077</v>
      </c>
      <c r="M6167" t="s">
        <v>470</v>
      </c>
    </row>
    <row r="6168" spans="1:13" hidden="1">
      <c r="A6168" t="s">
        <v>297</v>
      </c>
      <c r="B6168" t="s">
        <v>329</v>
      </c>
      <c r="C6168" t="s">
        <v>280</v>
      </c>
      <c r="D6168">
        <f t="shared" si="57"/>
        <v>0.3028484137811619</v>
      </c>
      <c r="E6168">
        <f t="shared" si="56"/>
        <v>0.3028484137811619</v>
      </c>
      <c r="F6168">
        <f t="shared" si="56"/>
        <v>0.3028484137811619</v>
      </c>
      <c r="G6168">
        <f t="shared" si="56"/>
        <v>0.3028484137811619</v>
      </c>
      <c r="H6168">
        <f t="shared" si="56"/>
        <v>0.3028484137811619</v>
      </c>
      <c r="I6168">
        <f t="shared" si="56"/>
        <v>0.3028484137811619</v>
      </c>
      <c r="J6168">
        <f t="shared" si="56"/>
        <v>0.3028484137811619</v>
      </c>
      <c r="K6168">
        <f t="shared" si="55"/>
        <v>0.3028484137811619</v>
      </c>
      <c r="M6168" t="s">
        <v>470</v>
      </c>
    </row>
    <row r="6169" spans="1:13" hidden="1">
      <c r="A6169" t="s">
        <v>297</v>
      </c>
      <c r="B6169" t="s">
        <v>329</v>
      </c>
      <c r="C6169" t="s">
        <v>277</v>
      </c>
      <c r="D6169">
        <f t="shared" si="57"/>
        <v>0.29715890746191143</v>
      </c>
      <c r="E6169">
        <f t="shared" si="56"/>
        <v>0.29715890746191143</v>
      </c>
      <c r="F6169">
        <f t="shared" si="56"/>
        <v>0.29715890746191143</v>
      </c>
      <c r="G6169">
        <f t="shared" si="56"/>
        <v>0.29715890746191143</v>
      </c>
      <c r="H6169">
        <f t="shared" ref="E6169:K6208" si="58">$D6169</f>
        <v>0.29715890746191143</v>
      </c>
      <c r="I6169">
        <f t="shared" si="58"/>
        <v>0.29715890746191143</v>
      </c>
      <c r="J6169">
        <f t="shared" si="58"/>
        <v>0.29715890746191143</v>
      </c>
      <c r="K6169">
        <f t="shared" si="55"/>
        <v>0.29715890746191143</v>
      </c>
      <c r="M6169" t="s">
        <v>470</v>
      </c>
    </row>
    <row r="6170" spans="1:13" hidden="1">
      <c r="A6170" t="s">
        <v>297</v>
      </c>
      <c r="B6170" t="s">
        <v>329</v>
      </c>
      <c r="C6170" t="s">
        <v>281</v>
      </c>
      <c r="D6170">
        <f t="shared" si="57"/>
        <v>0.17935939517513841</v>
      </c>
      <c r="E6170">
        <f t="shared" si="58"/>
        <v>0.17935939517513841</v>
      </c>
      <c r="F6170">
        <f t="shared" si="58"/>
        <v>0.17935939517513841</v>
      </c>
      <c r="G6170">
        <f t="shared" si="58"/>
        <v>0.17935939517513841</v>
      </c>
      <c r="H6170">
        <f t="shared" si="58"/>
        <v>0.17935939517513841</v>
      </c>
      <c r="I6170">
        <f t="shared" si="58"/>
        <v>0.17935939517513841</v>
      </c>
      <c r="J6170">
        <f t="shared" si="58"/>
        <v>0.17935939517513841</v>
      </c>
      <c r="K6170">
        <f t="shared" si="55"/>
        <v>0.17935939517513841</v>
      </c>
      <c r="M6170" t="s">
        <v>470</v>
      </c>
    </row>
    <row r="6171" spans="1:13" hidden="1">
      <c r="A6171" t="s">
        <v>297</v>
      </c>
      <c r="B6171" t="s">
        <v>329</v>
      </c>
      <c r="C6171" t="s">
        <v>282</v>
      </c>
      <c r="D6171">
        <f t="shared" si="57"/>
        <v>0.15240254979395651</v>
      </c>
      <c r="E6171">
        <f t="shared" si="58"/>
        <v>0.15240254979395651</v>
      </c>
      <c r="F6171">
        <f t="shared" si="58"/>
        <v>0.15240254979395651</v>
      </c>
      <c r="G6171">
        <f t="shared" si="58"/>
        <v>0.15240254979395651</v>
      </c>
      <c r="H6171">
        <f t="shared" si="58"/>
        <v>0.15240254979395651</v>
      </c>
      <c r="I6171">
        <f t="shared" si="58"/>
        <v>0.15240254979395651</v>
      </c>
      <c r="J6171">
        <f t="shared" si="58"/>
        <v>0.15240254979395651</v>
      </c>
      <c r="K6171">
        <f t="shared" si="55"/>
        <v>0.15240254979395651</v>
      </c>
      <c r="M6171" t="s">
        <v>470</v>
      </c>
    </row>
    <row r="6172" spans="1:13" hidden="1">
      <c r="A6172" t="s">
        <v>297</v>
      </c>
      <c r="B6172" t="s">
        <v>329</v>
      </c>
      <c r="C6172" t="s">
        <v>283</v>
      </c>
      <c r="D6172">
        <f t="shared" si="57"/>
        <v>0.20594806464629231</v>
      </c>
      <c r="E6172">
        <f t="shared" si="58"/>
        <v>0.20594806464629231</v>
      </c>
      <c r="F6172">
        <f t="shared" si="58"/>
        <v>0.20594806464629231</v>
      </c>
      <c r="G6172">
        <f t="shared" si="58"/>
        <v>0.20594806464629231</v>
      </c>
      <c r="H6172">
        <f t="shared" si="58"/>
        <v>0.20594806464629231</v>
      </c>
      <c r="I6172">
        <f t="shared" si="58"/>
        <v>0.20594806464629231</v>
      </c>
      <c r="J6172">
        <f t="shared" si="58"/>
        <v>0.20594806464629231</v>
      </c>
      <c r="K6172">
        <f t="shared" si="55"/>
        <v>0.20594806464629231</v>
      </c>
      <c r="M6172" t="s">
        <v>470</v>
      </c>
    </row>
    <row r="6173" spans="1:13" hidden="1">
      <c r="A6173" t="s">
        <v>297</v>
      </c>
      <c r="B6173" t="s">
        <v>329</v>
      </c>
      <c r="C6173" t="s">
        <v>284</v>
      </c>
      <c r="D6173">
        <f t="shared" si="57"/>
        <v>0.18582461387362714</v>
      </c>
      <c r="E6173">
        <f t="shared" si="58"/>
        <v>0.18582461387362714</v>
      </c>
      <c r="F6173">
        <f t="shared" si="58"/>
        <v>0.18582461387362714</v>
      </c>
      <c r="G6173">
        <f t="shared" si="58"/>
        <v>0.18582461387362714</v>
      </c>
      <c r="H6173">
        <f t="shared" si="58"/>
        <v>0.18582461387362714</v>
      </c>
      <c r="I6173">
        <f t="shared" si="58"/>
        <v>0.18582461387362714</v>
      </c>
      <c r="J6173">
        <f t="shared" si="58"/>
        <v>0.18582461387362714</v>
      </c>
      <c r="K6173">
        <f t="shared" si="55"/>
        <v>0.18582461387362714</v>
      </c>
      <c r="M6173" t="s">
        <v>470</v>
      </c>
    </row>
    <row r="6174" spans="1:13" hidden="1">
      <c r="A6174" t="s">
        <v>297</v>
      </c>
      <c r="B6174" t="s">
        <v>329</v>
      </c>
      <c r="C6174" t="s">
        <v>285</v>
      </c>
      <c r="D6174">
        <f t="shared" si="57"/>
        <v>0.16307048180857553</v>
      </c>
      <c r="E6174">
        <f t="shared" si="58"/>
        <v>0.16307048180857553</v>
      </c>
      <c r="F6174">
        <f t="shared" si="58"/>
        <v>0.16307048180857553</v>
      </c>
      <c r="G6174">
        <f t="shared" si="58"/>
        <v>0.16307048180857553</v>
      </c>
      <c r="H6174">
        <f t="shared" si="58"/>
        <v>0.16307048180857553</v>
      </c>
      <c r="I6174">
        <f t="shared" si="58"/>
        <v>0.16307048180857553</v>
      </c>
      <c r="J6174">
        <f t="shared" si="58"/>
        <v>0.16307048180857553</v>
      </c>
      <c r="K6174">
        <f t="shared" si="55"/>
        <v>0.16307048180857553</v>
      </c>
      <c r="M6174" t="s">
        <v>470</v>
      </c>
    </row>
    <row r="6175" spans="1:13" hidden="1">
      <c r="A6175" t="s">
        <v>297</v>
      </c>
      <c r="B6175" t="s">
        <v>329</v>
      </c>
      <c r="C6175" t="s">
        <v>286</v>
      </c>
      <c r="D6175">
        <f t="shared" si="57"/>
        <v>0.14601421280570631</v>
      </c>
      <c r="E6175">
        <f t="shared" si="58"/>
        <v>0.14601421280570631</v>
      </c>
      <c r="F6175">
        <f t="shared" si="58"/>
        <v>0.14601421280570631</v>
      </c>
      <c r="G6175">
        <f t="shared" si="58"/>
        <v>0.14601421280570631</v>
      </c>
      <c r="H6175">
        <f t="shared" si="58"/>
        <v>0.14601421280570631</v>
      </c>
      <c r="I6175">
        <f t="shared" si="58"/>
        <v>0.14601421280570631</v>
      </c>
      <c r="J6175">
        <f t="shared" si="58"/>
        <v>0.14601421280570631</v>
      </c>
      <c r="K6175">
        <f t="shared" si="55"/>
        <v>0.14601421280570631</v>
      </c>
      <c r="M6175" t="s">
        <v>470</v>
      </c>
    </row>
    <row r="6176" spans="1:13" hidden="1">
      <c r="A6176" t="s">
        <v>297</v>
      </c>
      <c r="B6176" t="s">
        <v>329</v>
      </c>
      <c r="C6176" t="s">
        <v>287</v>
      </c>
      <c r="D6176">
        <f t="shared" si="57"/>
        <v>0.19396162252523216</v>
      </c>
      <c r="E6176">
        <f t="shared" si="58"/>
        <v>0.19396162252523216</v>
      </c>
      <c r="F6176">
        <f t="shared" si="58"/>
        <v>0.19396162252523216</v>
      </c>
      <c r="G6176">
        <f t="shared" si="58"/>
        <v>0.19396162252523216</v>
      </c>
      <c r="H6176">
        <f t="shared" si="58"/>
        <v>0.19396162252523216</v>
      </c>
      <c r="I6176">
        <f t="shared" si="58"/>
        <v>0.19396162252523216</v>
      </c>
      <c r="J6176">
        <f t="shared" si="58"/>
        <v>0.19396162252523216</v>
      </c>
      <c r="K6176">
        <f t="shared" si="55"/>
        <v>0.19396162252523216</v>
      </c>
      <c r="M6176" t="s">
        <v>470</v>
      </c>
    </row>
    <row r="6177" spans="1:13" hidden="1">
      <c r="A6177" t="s">
        <v>297</v>
      </c>
      <c r="B6177" t="s">
        <v>329</v>
      </c>
      <c r="C6177" t="s">
        <v>288</v>
      </c>
      <c r="D6177">
        <f t="shared" si="57"/>
        <v>0.17451589243659521</v>
      </c>
      <c r="E6177">
        <f t="shared" si="58"/>
        <v>0.17451589243659521</v>
      </c>
      <c r="F6177">
        <f t="shared" si="58"/>
        <v>0.17451589243659521</v>
      </c>
      <c r="G6177">
        <f t="shared" si="58"/>
        <v>0.17451589243659521</v>
      </c>
      <c r="H6177">
        <f t="shared" si="58"/>
        <v>0.17451589243659521</v>
      </c>
      <c r="I6177">
        <f t="shared" si="58"/>
        <v>0.17451589243659521</v>
      </c>
      <c r="J6177">
        <f t="shared" si="58"/>
        <v>0.17451589243659521</v>
      </c>
      <c r="K6177">
        <f t="shared" si="55"/>
        <v>0.17451589243659521</v>
      </c>
      <c r="M6177" t="s">
        <v>470</v>
      </c>
    </row>
    <row r="6178" spans="1:13" hidden="1">
      <c r="A6178" t="s">
        <v>297</v>
      </c>
      <c r="B6178" t="s">
        <v>329</v>
      </c>
      <c r="C6178" t="s">
        <v>289</v>
      </c>
      <c r="D6178">
        <f t="shared" si="57"/>
        <v>0.25713155776579577</v>
      </c>
      <c r="E6178">
        <f t="shared" si="58"/>
        <v>0.25713155776579577</v>
      </c>
      <c r="F6178">
        <f t="shared" si="58"/>
        <v>0.25713155776579577</v>
      </c>
      <c r="G6178">
        <f t="shared" si="58"/>
        <v>0.25713155776579577</v>
      </c>
      <c r="H6178">
        <f t="shared" si="58"/>
        <v>0.25713155776579577</v>
      </c>
      <c r="I6178">
        <f t="shared" si="58"/>
        <v>0.25713155776579577</v>
      </c>
      <c r="J6178">
        <f t="shared" si="58"/>
        <v>0.25713155776579577</v>
      </c>
      <c r="K6178">
        <f t="shared" si="55"/>
        <v>0.25713155776579577</v>
      </c>
      <c r="M6178" t="s">
        <v>470</v>
      </c>
    </row>
    <row r="6179" spans="1:13" hidden="1">
      <c r="A6179" t="s">
        <v>297</v>
      </c>
      <c r="B6179" t="s">
        <v>329</v>
      </c>
      <c r="C6179" t="s">
        <v>290</v>
      </c>
      <c r="D6179">
        <f t="shared" si="57"/>
        <v>0.25138879415760873</v>
      </c>
      <c r="E6179">
        <f t="shared" si="58"/>
        <v>0.25138879415760873</v>
      </c>
      <c r="F6179">
        <f t="shared" si="58"/>
        <v>0.25138879415760873</v>
      </c>
      <c r="G6179">
        <f t="shared" si="58"/>
        <v>0.25138879415760873</v>
      </c>
      <c r="H6179">
        <f t="shared" si="58"/>
        <v>0.25138879415760873</v>
      </c>
      <c r="I6179">
        <f t="shared" si="58"/>
        <v>0.25138879415760873</v>
      </c>
      <c r="J6179">
        <f t="shared" si="58"/>
        <v>0.25138879415760873</v>
      </c>
      <c r="K6179">
        <f t="shared" si="55"/>
        <v>0.25138879415760873</v>
      </c>
      <c r="M6179" t="s">
        <v>470</v>
      </c>
    </row>
    <row r="6180" spans="1:13" hidden="1">
      <c r="A6180" t="s">
        <v>297</v>
      </c>
      <c r="B6180" t="s">
        <v>329</v>
      </c>
      <c r="C6180" t="s">
        <v>291</v>
      </c>
      <c r="D6180">
        <f t="shared" si="57"/>
        <v>0.26674523165760883</v>
      </c>
      <c r="E6180">
        <f t="shared" si="58"/>
        <v>0.26674523165760883</v>
      </c>
      <c r="F6180">
        <f t="shared" si="58"/>
        <v>0.26674523165760883</v>
      </c>
      <c r="G6180">
        <f t="shared" si="58"/>
        <v>0.26674523165760883</v>
      </c>
      <c r="H6180">
        <f t="shared" si="58"/>
        <v>0.26674523165760883</v>
      </c>
      <c r="I6180">
        <f t="shared" si="58"/>
        <v>0.26674523165760883</v>
      </c>
      <c r="J6180">
        <f t="shared" si="58"/>
        <v>0.26674523165760883</v>
      </c>
      <c r="K6180">
        <f t="shared" si="55"/>
        <v>0.26674523165760883</v>
      </c>
      <c r="M6180" t="s">
        <v>470</v>
      </c>
    </row>
    <row r="6181" spans="1:13" hidden="1">
      <c r="A6181" t="s">
        <v>297</v>
      </c>
      <c r="B6181" t="s">
        <v>329</v>
      </c>
      <c r="C6181" t="s">
        <v>292</v>
      </c>
      <c r="D6181">
        <f t="shared" si="57"/>
        <v>0.26031860512907662</v>
      </c>
      <c r="E6181">
        <f t="shared" si="58"/>
        <v>0.26031860512907662</v>
      </c>
      <c r="F6181">
        <f t="shared" si="58"/>
        <v>0.26031860512907662</v>
      </c>
      <c r="G6181">
        <f t="shared" si="58"/>
        <v>0.26031860512907662</v>
      </c>
      <c r="H6181">
        <f t="shared" si="58"/>
        <v>0.26031860512907662</v>
      </c>
      <c r="I6181">
        <f t="shared" si="58"/>
        <v>0.26031860512907662</v>
      </c>
      <c r="J6181">
        <f t="shared" si="58"/>
        <v>0.26031860512907662</v>
      </c>
      <c r="K6181">
        <f t="shared" si="55"/>
        <v>0.26031860512907662</v>
      </c>
      <c r="M6181" t="s">
        <v>470</v>
      </c>
    </row>
    <row r="6182" spans="1:13" hidden="1">
      <c r="A6182" t="s">
        <v>297</v>
      </c>
      <c r="B6182" t="s">
        <v>331</v>
      </c>
      <c r="C6182" t="s">
        <v>278</v>
      </c>
      <c r="D6182">
        <f t="shared" si="57"/>
        <v>0.28809280565558559</v>
      </c>
      <c r="E6182">
        <f t="shared" si="58"/>
        <v>0.28809280565558559</v>
      </c>
      <c r="F6182">
        <f t="shared" si="58"/>
        <v>0.28809280565558559</v>
      </c>
      <c r="G6182">
        <f t="shared" si="58"/>
        <v>0.28809280565558559</v>
      </c>
      <c r="H6182">
        <f t="shared" si="58"/>
        <v>0.28809280565558559</v>
      </c>
      <c r="I6182">
        <f t="shared" si="58"/>
        <v>0.28809280565558559</v>
      </c>
      <c r="J6182">
        <f t="shared" si="58"/>
        <v>0.28809280565558559</v>
      </c>
      <c r="K6182">
        <f t="shared" si="55"/>
        <v>0.28809280565558559</v>
      </c>
    </row>
    <row r="6183" spans="1:13" hidden="1">
      <c r="A6183" t="s">
        <v>297</v>
      </c>
      <c r="B6183" t="s">
        <v>331</v>
      </c>
      <c r="C6183" t="s">
        <v>279</v>
      </c>
      <c r="D6183">
        <f t="shared" si="57"/>
        <v>0.27716067970914077</v>
      </c>
      <c r="E6183">
        <f t="shared" si="58"/>
        <v>0.27716067970914077</v>
      </c>
      <c r="F6183">
        <f t="shared" si="58"/>
        <v>0.27716067970914077</v>
      </c>
      <c r="G6183">
        <f t="shared" si="58"/>
        <v>0.27716067970914077</v>
      </c>
      <c r="H6183">
        <f t="shared" si="58"/>
        <v>0.27716067970914077</v>
      </c>
      <c r="I6183">
        <f t="shared" si="58"/>
        <v>0.27716067970914077</v>
      </c>
      <c r="J6183">
        <f t="shared" si="58"/>
        <v>0.27716067970914077</v>
      </c>
      <c r="K6183">
        <f t="shared" si="55"/>
        <v>0.27716067970914077</v>
      </c>
      <c r="M6183" t="s">
        <v>470</v>
      </c>
    </row>
    <row r="6184" spans="1:13" hidden="1">
      <c r="A6184" t="s">
        <v>297</v>
      </c>
      <c r="B6184" t="s">
        <v>331</v>
      </c>
      <c r="C6184" t="s">
        <v>280</v>
      </c>
      <c r="D6184">
        <f t="shared" si="57"/>
        <v>0.3028484137811619</v>
      </c>
      <c r="E6184">
        <f t="shared" si="58"/>
        <v>0.3028484137811619</v>
      </c>
      <c r="F6184">
        <f t="shared" si="58"/>
        <v>0.3028484137811619</v>
      </c>
      <c r="G6184">
        <f t="shared" si="58"/>
        <v>0.3028484137811619</v>
      </c>
      <c r="H6184">
        <f t="shared" si="58"/>
        <v>0.3028484137811619</v>
      </c>
      <c r="I6184">
        <f t="shared" si="58"/>
        <v>0.3028484137811619</v>
      </c>
      <c r="J6184">
        <f t="shared" si="58"/>
        <v>0.3028484137811619</v>
      </c>
      <c r="K6184">
        <f t="shared" si="55"/>
        <v>0.3028484137811619</v>
      </c>
      <c r="M6184" t="s">
        <v>470</v>
      </c>
    </row>
    <row r="6185" spans="1:13" hidden="1">
      <c r="A6185" t="s">
        <v>297</v>
      </c>
      <c r="B6185" t="s">
        <v>331</v>
      </c>
      <c r="C6185" t="s">
        <v>277</v>
      </c>
      <c r="D6185">
        <f t="shared" si="57"/>
        <v>0.29715890746191143</v>
      </c>
      <c r="E6185">
        <f t="shared" si="58"/>
        <v>0.29715890746191143</v>
      </c>
      <c r="F6185">
        <f t="shared" si="58"/>
        <v>0.29715890746191143</v>
      </c>
      <c r="G6185">
        <f t="shared" si="58"/>
        <v>0.29715890746191143</v>
      </c>
      <c r="H6185">
        <f t="shared" si="58"/>
        <v>0.29715890746191143</v>
      </c>
      <c r="I6185">
        <f t="shared" si="58"/>
        <v>0.29715890746191143</v>
      </c>
      <c r="J6185">
        <f t="shared" si="58"/>
        <v>0.29715890746191143</v>
      </c>
      <c r="K6185">
        <f t="shared" si="55"/>
        <v>0.29715890746191143</v>
      </c>
      <c r="M6185" t="s">
        <v>470</v>
      </c>
    </row>
    <row r="6186" spans="1:13" hidden="1">
      <c r="A6186" t="s">
        <v>297</v>
      </c>
      <c r="B6186" t="s">
        <v>331</v>
      </c>
      <c r="C6186" t="s">
        <v>281</v>
      </c>
      <c r="D6186">
        <f t="shared" si="57"/>
        <v>0.17935939517513841</v>
      </c>
      <c r="E6186">
        <f t="shared" si="58"/>
        <v>0.17935939517513841</v>
      </c>
      <c r="F6186">
        <f t="shared" si="58"/>
        <v>0.17935939517513841</v>
      </c>
      <c r="G6186">
        <f t="shared" si="58"/>
        <v>0.17935939517513841</v>
      </c>
      <c r="H6186">
        <f t="shared" si="58"/>
        <v>0.17935939517513841</v>
      </c>
      <c r="I6186">
        <f t="shared" si="58"/>
        <v>0.17935939517513841</v>
      </c>
      <c r="J6186">
        <f t="shared" si="58"/>
        <v>0.17935939517513841</v>
      </c>
      <c r="K6186">
        <f t="shared" si="55"/>
        <v>0.17935939517513841</v>
      </c>
      <c r="M6186" t="s">
        <v>470</v>
      </c>
    </row>
    <row r="6187" spans="1:13" hidden="1">
      <c r="A6187" t="s">
        <v>297</v>
      </c>
      <c r="B6187" t="s">
        <v>331</v>
      </c>
      <c r="C6187" t="s">
        <v>282</v>
      </c>
      <c r="D6187">
        <f t="shared" si="57"/>
        <v>0.15240254979395651</v>
      </c>
      <c r="E6187">
        <f t="shared" si="58"/>
        <v>0.15240254979395651</v>
      </c>
      <c r="F6187">
        <f t="shared" si="58"/>
        <v>0.15240254979395651</v>
      </c>
      <c r="G6187">
        <f t="shared" si="58"/>
        <v>0.15240254979395651</v>
      </c>
      <c r="H6187">
        <f t="shared" si="58"/>
        <v>0.15240254979395651</v>
      </c>
      <c r="I6187">
        <f t="shared" si="58"/>
        <v>0.15240254979395651</v>
      </c>
      <c r="J6187">
        <f t="shared" si="58"/>
        <v>0.15240254979395651</v>
      </c>
      <c r="K6187">
        <f t="shared" si="55"/>
        <v>0.15240254979395651</v>
      </c>
      <c r="M6187" t="s">
        <v>470</v>
      </c>
    </row>
    <row r="6188" spans="1:13" hidden="1">
      <c r="A6188" t="s">
        <v>297</v>
      </c>
      <c r="B6188" t="s">
        <v>331</v>
      </c>
      <c r="C6188" t="s">
        <v>283</v>
      </c>
      <c r="D6188">
        <f t="shared" si="57"/>
        <v>0.20594806464629231</v>
      </c>
      <c r="E6188">
        <f t="shared" si="58"/>
        <v>0.20594806464629231</v>
      </c>
      <c r="F6188">
        <f t="shared" si="58"/>
        <v>0.20594806464629231</v>
      </c>
      <c r="G6188">
        <f t="shared" si="58"/>
        <v>0.20594806464629231</v>
      </c>
      <c r="H6188">
        <f t="shared" si="58"/>
        <v>0.20594806464629231</v>
      </c>
      <c r="I6188">
        <f t="shared" si="58"/>
        <v>0.20594806464629231</v>
      </c>
      <c r="J6188">
        <f t="shared" si="58"/>
        <v>0.20594806464629231</v>
      </c>
      <c r="K6188">
        <f t="shared" si="55"/>
        <v>0.20594806464629231</v>
      </c>
      <c r="M6188" t="s">
        <v>470</v>
      </c>
    </row>
    <row r="6189" spans="1:13" hidden="1">
      <c r="A6189" t="s">
        <v>297</v>
      </c>
      <c r="B6189" t="s">
        <v>331</v>
      </c>
      <c r="C6189" t="s">
        <v>284</v>
      </c>
      <c r="D6189">
        <f t="shared" si="57"/>
        <v>0.18582461387362714</v>
      </c>
      <c r="E6189">
        <f t="shared" si="58"/>
        <v>0.18582461387362714</v>
      </c>
      <c r="F6189">
        <f t="shared" si="58"/>
        <v>0.18582461387362714</v>
      </c>
      <c r="G6189">
        <f t="shared" si="58"/>
        <v>0.18582461387362714</v>
      </c>
      <c r="H6189">
        <f t="shared" si="58"/>
        <v>0.18582461387362714</v>
      </c>
      <c r="I6189">
        <f t="shared" si="58"/>
        <v>0.18582461387362714</v>
      </c>
      <c r="J6189">
        <f t="shared" si="58"/>
        <v>0.18582461387362714</v>
      </c>
      <c r="K6189">
        <f t="shared" si="55"/>
        <v>0.18582461387362714</v>
      </c>
      <c r="M6189" t="s">
        <v>470</v>
      </c>
    </row>
    <row r="6190" spans="1:13" hidden="1">
      <c r="A6190" t="s">
        <v>297</v>
      </c>
      <c r="B6190" t="s">
        <v>331</v>
      </c>
      <c r="C6190" t="s">
        <v>285</v>
      </c>
      <c r="D6190">
        <f t="shared" si="57"/>
        <v>0.16307048180857553</v>
      </c>
      <c r="E6190">
        <f t="shared" si="58"/>
        <v>0.16307048180857553</v>
      </c>
      <c r="F6190">
        <f t="shared" si="58"/>
        <v>0.16307048180857553</v>
      </c>
      <c r="G6190">
        <f t="shared" si="58"/>
        <v>0.16307048180857553</v>
      </c>
      <c r="H6190">
        <f t="shared" si="58"/>
        <v>0.16307048180857553</v>
      </c>
      <c r="I6190">
        <f t="shared" si="58"/>
        <v>0.16307048180857553</v>
      </c>
      <c r="J6190">
        <f t="shared" si="58"/>
        <v>0.16307048180857553</v>
      </c>
      <c r="K6190">
        <f t="shared" si="58"/>
        <v>0.16307048180857553</v>
      </c>
      <c r="M6190" t="s">
        <v>470</v>
      </c>
    </row>
    <row r="6191" spans="1:13" hidden="1">
      <c r="A6191" t="s">
        <v>297</v>
      </c>
      <c r="B6191" t="s">
        <v>331</v>
      </c>
      <c r="C6191" t="s">
        <v>286</v>
      </c>
      <c r="D6191">
        <f t="shared" si="57"/>
        <v>0.14601421280570631</v>
      </c>
      <c r="E6191">
        <f t="shared" si="58"/>
        <v>0.14601421280570631</v>
      </c>
      <c r="F6191">
        <f t="shared" si="58"/>
        <v>0.14601421280570631</v>
      </c>
      <c r="G6191">
        <f t="shared" si="58"/>
        <v>0.14601421280570631</v>
      </c>
      <c r="H6191">
        <f t="shared" si="58"/>
        <v>0.14601421280570631</v>
      </c>
      <c r="I6191">
        <f t="shared" si="58"/>
        <v>0.14601421280570631</v>
      </c>
      <c r="J6191">
        <f t="shared" si="58"/>
        <v>0.14601421280570631</v>
      </c>
      <c r="K6191">
        <f t="shared" si="58"/>
        <v>0.14601421280570631</v>
      </c>
      <c r="M6191" t="s">
        <v>470</v>
      </c>
    </row>
    <row r="6192" spans="1:13" hidden="1">
      <c r="A6192" t="s">
        <v>297</v>
      </c>
      <c r="B6192" t="s">
        <v>331</v>
      </c>
      <c r="C6192" t="s">
        <v>287</v>
      </c>
      <c r="D6192">
        <f t="shared" si="57"/>
        <v>0.19396162252523216</v>
      </c>
      <c r="E6192">
        <f t="shared" si="58"/>
        <v>0.19396162252523216</v>
      </c>
      <c r="F6192">
        <f t="shared" si="58"/>
        <v>0.19396162252523216</v>
      </c>
      <c r="G6192">
        <f t="shared" si="58"/>
        <v>0.19396162252523216</v>
      </c>
      <c r="H6192">
        <f t="shared" si="58"/>
        <v>0.19396162252523216</v>
      </c>
      <c r="I6192">
        <f t="shared" si="58"/>
        <v>0.19396162252523216</v>
      </c>
      <c r="J6192">
        <f t="shared" si="58"/>
        <v>0.19396162252523216</v>
      </c>
      <c r="K6192">
        <f t="shared" si="58"/>
        <v>0.19396162252523216</v>
      </c>
      <c r="M6192" t="s">
        <v>470</v>
      </c>
    </row>
    <row r="6193" spans="1:13" hidden="1">
      <c r="A6193" t="s">
        <v>297</v>
      </c>
      <c r="B6193" t="s">
        <v>331</v>
      </c>
      <c r="C6193" t="s">
        <v>288</v>
      </c>
      <c r="D6193">
        <f t="shared" si="57"/>
        <v>0.17451589243659521</v>
      </c>
      <c r="E6193">
        <f t="shared" si="58"/>
        <v>0.17451589243659521</v>
      </c>
      <c r="F6193">
        <f t="shared" si="58"/>
        <v>0.17451589243659521</v>
      </c>
      <c r="G6193">
        <f t="shared" si="58"/>
        <v>0.17451589243659521</v>
      </c>
      <c r="H6193">
        <f t="shared" si="58"/>
        <v>0.17451589243659521</v>
      </c>
      <c r="I6193">
        <f t="shared" si="58"/>
        <v>0.17451589243659521</v>
      </c>
      <c r="J6193">
        <f t="shared" si="58"/>
        <v>0.17451589243659521</v>
      </c>
      <c r="K6193">
        <f t="shared" si="58"/>
        <v>0.17451589243659521</v>
      </c>
      <c r="M6193" t="s">
        <v>470</v>
      </c>
    </row>
    <row r="6194" spans="1:13" hidden="1">
      <c r="A6194" t="s">
        <v>297</v>
      </c>
      <c r="B6194" t="s">
        <v>331</v>
      </c>
      <c r="C6194" t="s">
        <v>289</v>
      </c>
      <c r="D6194">
        <f t="shared" si="57"/>
        <v>0.25713155776579577</v>
      </c>
      <c r="E6194">
        <f t="shared" si="58"/>
        <v>0.25713155776579577</v>
      </c>
      <c r="F6194">
        <f t="shared" si="58"/>
        <v>0.25713155776579577</v>
      </c>
      <c r="G6194">
        <f t="shared" si="58"/>
        <v>0.25713155776579577</v>
      </c>
      <c r="H6194">
        <f t="shared" si="58"/>
        <v>0.25713155776579577</v>
      </c>
      <c r="I6194">
        <f t="shared" si="58"/>
        <v>0.25713155776579577</v>
      </c>
      <c r="J6194">
        <f t="shared" si="58"/>
        <v>0.25713155776579577</v>
      </c>
      <c r="K6194">
        <f t="shared" si="58"/>
        <v>0.25713155776579577</v>
      </c>
      <c r="M6194" t="s">
        <v>470</v>
      </c>
    </row>
    <row r="6195" spans="1:13" hidden="1">
      <c r="A6195" t="s">
        <v>297</v>
      </c>
      <c r="B6195" t="s">
        <v>331</v>
      </c>
      <c r="C6195" t="s">
        <v>290</v>
      </c>
      <c r="D6195">
        <f t="shared" si="57"/>
        <v>0.25138879415760873</v>
      </c>
      <c r="E6195">
        <f t="shared" si="58"/>
        <v>0.25138879415760873</v>
      </c>
      <c r="F6195">
        <f t="shared" si="58"/>
        <v>0.25138879415760873</v>
      </c>
      <c r="G6195">
        <f t="shared" si="58"/>
        <v>0.25138879415760873</v>
      </c>
      <c r="H6195">
        <f t="shared" si="58"/>
        <v>0.25138879415760873</v>
      </c>
      <c r="I6195">
        <f t="shared" si="58"/>
        <v>0.25138879415760873</v>
      </c>
      <c r="J6195">
        <f t="shared" si="58"/>
        <v>0.25138879415760873</v>
      </c>
      <c r="K6195">
        <f t="shared" si="58"/>
        <v>0.25138879415760873</v>
      </c>
      <c r="M6195" t="s">
        <v>470</v>
      </c>
    </row>
    <row r="6196" spans="1:13" hidden="1">
      <c r="A6196" t="s">
        <v>297</v>
      </c>
      <c r="B6196" t="s">
        <v>331</v>
      </c>
      <c r="C6196" t="s">
        <v>291</v>
      </c>
      <c r="D6196">
        <f t="shared" si="57"/>
        <v>0.26674523165760883</v>
      </c>
      <c r="E6196">
        <f t="shared" si="58"/>
        <v>0.26674523165760883</v>
      </c>
      <c r="F6196">
        <f t="shared" si="58"/>
        <v>0.26674523165760883</v>
      </c>
      <c r="G6196">
        <f t="shared" si="58"/>
        <v>0.26674523165760883</v>
      </c>
      <c r="H6196">
        <f t="shared" si="58"/>
        <v>0.26674523165760883</v>
      </c>
      <c r="I6196">
        <f t="shared" si="58"/>
        <v>0.26674523165760883</v>
      </c>
      <c r="J6196">
        <f t="shared" si="58"/>
        <v>0.26674523165760883</v>
      </c>
      <c r="K6196">
        <f t="shared" si="58"/>
        <v>0.26674523165760883</v>
      </c>
      <c r="M6196" t="s">
        <v>470</v>
      </c>
    </row>
    <row r="6197" spans="1:13" hidden="1">
      <c r="A6197" t="s">
        <v>297</v>
      </c>
      <c r="B6197" t="s">
        <v>331</v>
      </c>
      <c r="C6197" t="s">
        <v>292</v>
      </c>
      <c r="D6197">
        <f t="shared" si="57"/>
        <v>0.26031860512907662</v>
      </c>
      <c r="E6197">
        <f t="shared" si="58"/>
        <v>0.26031860512907662</v>
      </c>
      <c r="F6197">
        <f t="shared" si="58"/>
        <v>0.26031860512907662</v>
      </c>
      <c r="G6197">
        <f t="shared" si="58"/>
        <v>0.26031860512907662</v>
      </c>
      <c r="H6197">
        <f t="shared" si="58"/>
        <v>0.26031860512907662</v>
      </c>
      <c r="I6197">
        <f t="shared" si="58"/>
        <v>0.26031860512907662</v>
      </c>
      <c r="J6197">
        <f t="shared" si="58"/>
        <v>0.26031860512907662</v>
      </c>
      <c r="K6197">
        <f t="shared" si="58"/>
        <v>0.26031860512907662</v>
      </c>
      <c r="M6197" t="s">
        <v>470</v>
      </c>
    </row>
    <row r="6198" spans="1:13" hidden="1">
      <c r="A6198" t="s">
        <v>297</v>
      </c>
      <c r="B6198" t="s">
        <v>498</v>
      </c>
      <c r="C6198" t="s">
        <v>278</v>
      </c>
      <c r="D6198">
        <v>0</v>
      </c>
      <c r="E6198">
        <f t="shared" si="58"/>
        <v>0</v>
      </c>
      <c r="F6198">
        <f t="shared" si="58"/>
        <v>0</v>
      </c>
      <c r="G6198">
        <f t="shared" si="58"/>
        <v>0</v>
      </c>
      <c r="H6198">
        <f t="shared" si="58"/>
        <v>0</v>
      </c>
      <c r="I6198">
        <f t="shared" si="58"/>
        <v>0</v>
      </c>
      <c r="J6198">
        <f t="shared" si="58"/>
        <v>0</v>
      </c>
      <c r="K6198">
        <f t="shared" si="58"/>
        <v>0</v>
      </c>
    </row>
    <row r="6199" spans="1:13" hidden="1">
      <c r="A6199" t="s">
        <v>297</v>
      </c>
      <c r="B6199" t="s">
        <v>498</v>
      </c>
      <c r="C6199" t="s">
        <v>279</v>
      </c>
      <c r="D6199">
        <v>0</v>
      </c>
      <c r="E6199">
        <f t="shared" si="58"/>
        <v>0</v>
      </c>
      <c r="F6199">
        <f t="shared" si="58"/>
        <v>0</v>
      </c>
      <c r="G6199">
        <f t="shared" si="58"/>
        <v>0</v>
      </c>
      <c r="H6199">
        <f t="shared" si="58"/>
        <v>0</v>
      </c>
      <c r="I6199">
        <f t="shared" si="58"/>
        <v>0</v>
      </c>
      <c r="J6199">
        <f t="shared" si="58"/>
        <v>0</v>
      </c>
      <c r="K6199">
        <f t="shared" si="58"/>
        <v>0</v>
      </c>
      <c r="M6199" t="s">
        <v>470</v>
      </c>
    </row>
    <row r="6200" spans="1:13" hidden="1">
      <c r="A6200" t="s">
        <v>297</v>
      </c>
      <c r="B6200" t="s">
        <v>498</v>
      </c>
      <c r="C6200" t="s">
        <v>280</v>
      </c>
      <c r="D6200">
        <v>0</v>
      </c>
      <c r="E6200">
        <f t="shared" si="58"/>
        <v>0</v>
      </c>
      <c r="F6200">
        <f t="shared" si="58"/>
        <v>0</v>
      </c>
      <c r="G6200">
        <f t="shared" si="58"/>
        <v>0</v>
      </c>
      <c r="H6200">
        <f t="shared" si="58"/>
        <v>0</v>
      </c>
      <c r="I6200">
        <f t="shared" si="58"/>
        <v>0</v>
      </c>
      <c r="J6200">
        <f t="shared" si="58"/>
        <v>0</v>
      </c>
      <c r="K6200">
        <f t="shared" si="58"/>
        <v>0</v>
      </c>
      <c r="M6200" t="s">
        <v>470</v>
      </c>
    </row>
    <row r="6201" spans="1:13" hidden="1">
      <c r="A6201" t="s">
        <v>297</v>
      </c>
      <c r="B6201" t="s">
        <v>498</v>
      </c>
      <c r="C6201" t="s">
        <v>277</v>
      </c>
      <c r="D6201">
        <v>0</v>
      </c>
      <c r="E6201">
        <f t="shared" si="58"/>
        <v>0</v>
      </c>
      <c r="F6201">
        <f t="shared" si="58"/>
        <v>0</v>
      </c>
      <c r="G6201">
        <f t="shared" si="58"/>
        <v>0</v>
      </c>
      <c r="H6201">
        <f t="shared" si="58"/>
        <v>0</v>
      </c>
      <c r="I6201">
        <f t="shared" si="58"/>
        <v>0</v>
      </c>
      <c r="J6201">
        <f t="shared" si="58"/>
        <v>0</v>
      </c>
      <c r="K6201">
        <f t="shared" si="58"/>
        <v>0</v>
      </c>
      <c r="M6201" t="s">
        <v>470</v>
      </c>
    </row>
    <row r="6202" spans="1:13" hidden="1">
      <c r="A6202" t="s">
        <v>297</v>
      </c>
      <c r="B6202" t="s">
        <v>498</v>
      </c>
      <c r="C6202" t="s">
        <v>281</v>
      </c>
      <c r="D6202">
        <v>0</v>
      </c>
      <c r="E6202">
        <f t="shared" si="58"/>
        <v>0</v>
      </c>
      <c r="F6202">
        <f t="shared" si="58"/>
        <v>0</v>
      </c>
      <c r="G6202">
        <f t="shared" si="58"/>
        <v>0</v>
      </c>
      <c r="H6202">
        <f t="shared" si="58"/>
        <v>0</v>
      </c>
      <c r="I6202">
        <f t="shared" si="58"/>
        <v>0</v>
      </c>
      <c r="J6202">
        <f t="shared" si="58"/>
        <v>0</v>
      </c>
      <c r="K6202">
        <f t="shared" si="58"/>
        <v>0</v>
      </c>
      <c r="M6202" t="s">
        <v>470</v>
      </c>
    </row>
    <row r="6203" spans="1:13" hidden="1">
      <c r="A6203" t="s">
        <v>297</v>
      </c>
      <c r="B6203" t="s">
        <v>498</v>
      </c>
      <c r="C6203" t="s">
        <v>282</v>
      </c>
      <c r="D6203">
        <v>0</v>
      </c>
      <c r="E6203">
        <f t="shared" si="58"/>
        <v>0</v>
      </c>
      <c r="F6203">
        <f t="shared" si="58"/>
        <v>0</v>
      </c>
      <c r="G6203">
        <f t="shared" si="58"/>
        <v>0</v>
      </c>
      <c r="H6203">
        <f t="shared" si="58"/>
        <v>0</v>
      </c>
      <c r="I6203">
        <f t="shared" si="58"/>
        <v>0</v>
      </c>
      <c r="J6203">
        <f t="shared" si="58"/>
        <v>0</v>
      </c>
      <c r="K6203">
        <f t="shared" si="58"/>
        <v>0</v>
      </c>
      <c r="M6203" t="s">
        <v>470</v>
      </c>
    </row>
    <row r="6204" spans="1:13" hidden="1">
      <c r="A6204" t="s">
        <v>297</v>
      </c>
      <c r="B6204" t="s">
        <v>498</v>
      </c>
      <c r="C6204" t="s">
        <v>283</v>
      </c>
      <c r="D6204">
        <v>0</v>
      </c>
      <c r="E6204">
        <f t="shared" si="58"/>
        <v>0</v>
      </c>
      <c r="F6204">
        <f t="shared" si="58"/>
        <v>0</v>
      </c>
      <c r="G6204">
        <f t="shared" si="58"/>
        <v>0</v>
      </c>
      <c r="H6204">
        <f t="shared" si="58"/>
        <v>0</v>
      </c>
      <c r="I6204">
        <f t="shared" si="58"/>
        <v>0</v>
      </c>
      <c r="J6204">
        <f t="shared" si="58"/>
        <v>0</v>
      </c>
      <c r="K6204">
        <f t="shared" si="58"/>
        <v>0</v>
      </c>
      <c r="M6204" t="s">
        <v>470</v>
      </c>
    </row>
    <row r="6205" spans="1:13" hidden="1">
      <c r="A6205" t="s">
        <v>297</v>
      </c>
      <c r="B6205" t="s">
        <v>498</v>
      </c>
      <c r="C6205" t="s">
        <v>284</v>
      </c>
      <c r="D6205">
        <v>0</v>
      </c>
      <c r="E6205">
        <f t="shared" si="58"/>
        <v>0</v>
      </c>
      <c r="F6205">
        <f t="shared" si="58"/>
        <v>0</v>
      </c>
      <c r="G6205">
        <f t="shared" si="58"/>
        <v>0</v>
      </c>
      <c r="H6205">
        <f t="shared" si="58"/>
        <v>0</v>
      </c>
      <c r="I6205">
        <f t="shared" si="58"/>
        <v>0</v>
      </c>
      <c r="J6205">
        <f t="shared" si="58"/>
        <v>0</v>
      </c>
      <c r="K6205">
        <f t="shared" si="58"/>
        <v>0</v>
      </c>
      <c r="M6205" t="s">
        <v>470</v>
      </c>
    </row>
    <row r="6206" spans="1:13" hidden="1">
      <c r="A6206" t="s">
        <v>297</v>
      </c>
      <c r="B6206" t="s">
        <v>498</v>
      </c>
      <c r="C6206" t="s">
        <v>285</v>
      </c>
      <c r="D6206">
        <v>0</v>
      </c>
      <c r="E6206">
        <f t="shared" si="58"/>
        <v>0</v>
      </c>
      <c r="F6206">
        <f t="shared" si="58"/>
        <v>0</v>
      </c>
      <c r="G6206">
        <f t="shared" si="58"/>
        <v>0</v>
      </c>
      <c r="H6206">
        <f t="shared" si="58"/>
        <v>0</v>
      </c>
      <c r="I6206">
        <f t="shared" si="58"/>
        <v>0</v>
      </c>
      <c r="J6206">
        <f t="shared" si="58"/>
        <v>0</v>
      </c>
      <c r="K6206">
        <f t="shared" si="58"/>
        <v>0</v>
      </c>
      <c r="M6206" t="s">
        <v>470</v>
      </c>
    </row>
    <row r="6207" spans="1:13" hidden="1">
      <c r="A6207" t="s">
        <v>297</v>
      </c>
      <c r="B6207" t="s">
        <v>498</v>
      </c>
      <c r="C6207" t="s">
        <v>286</v>
      </c>
      <c r="D6207">
        <v>0</v>
      </c>
      <c r="E6207">
        <f t="shared" si="58"/>
        <v>0</v>
      </c>
      <c r="F6207">
        <f t="shared" si="58"/>
        <v>0</v>
      </c>
      <c r="G6207">
        <f t="shared" si="58"/>
        <v>0</v>
      </c>
      <c r="H6207">
        <f t="shared" si="58"/>
        <v>0</v>
      </c>
      <c r="I6207">
        <f t="shared" si="58"/>
        <v>0</v>
      </c>
      <c r="J6207">
        <f t="shared" si="58"/>
        <v>0</v>
      </c>
      <c r="K6207">
        <f t="shared" si="58"/>
        <v>0</v>
      </c>
      <c r="M6207" t="s">
        <v>470</v>
      </c>
    </row>
    <row r="6208" spans="1:13" hidden="1">
      <c r="A6208" t="s">
        <v>297</v>
      </c>
      <c r="B6208" t="s">
        <v>498</v>
      </c>
      <c r="C6208" t="s">
        <v>287</v>
      </c>
      <c r="D6208">
        <v>0</v>
      </c>
      <c r="E6208">
        <f t="shared" si="58"/>
        <v>0</v>
      </c>
      <c r="F6208">
        <f t="shared" si="58"/>
        <v>0</v>
      </c>
      <c r="G6208">
        <f t="shared" si="58"/>
        <v>0</v>
      </c>
      <c r="H6208">
        <f t="shared" si="58"/>
        <v>0</v>
      </c>
      <c r="I6208">
        <f t="shared" si="58"/>
        <v>0</v>
      </c>
      <c r="J6208">
        <f t="shared" si="58"/>
        <v>0</v>
      </c>
      <c r="K6208">
        <f t="shared" ref="K6208:K6244" si="59">$D6208</f>
        <v>0</v>
      </c>
      <c r="M6208" t="s">
        <v>470</v>
      </c>
    </row>
    <row r="6209" spans="1:13" hidden="1">
      <c r="A6209" t="s">
        <v>297</v>
      </c>
      <c r="B6209" t="s">
        <v>498</v>
      </c>
      <c r="C6209" t="s">
        <v>288</v>
      </c>
      <c r="D6209">
        <v>0</v>
      </c>
      <c r="E6209">
        <f t="shared" ref="E6209:J6244" si="60">$D6209</f>
        <v>0</v>
      </c>
      <c r="F6209">
        <f t="shared" si="60"/>
        <v>0</v>
      </c>
      <c r="G6209">
        <f t="shared" si="60"/>
        <v>0</v>
      </c>
      <c r="H6209">
        <f t="shared" si="60"/>
        <v>0</v>
      </c>
      <c r="I6209">
        <f t="shared" si="60"/>
        <v>0</v>
      </c>
      <c r="J6209">
        <f t="shared" si="60"/>
        <v>0</v>
      </c>
      <c r="K6209">
        <f t="shared" si="59"/>
        <v>0</v>
      </c>
      <c r="M6209" t="s">
        <v>470</v>
      </c>
    </row>
    <row r="6210" spans="1:13" hidden="1">
      <c r="A6210" t="s">
        <v>297</v>
      </c>
      <c r="B6210" t="s">
        <v>498</v>
      </c>
      <c r="C6210" t="s">
        <v>289</v>
      </c>
      <c r="D6210">
        <v>0</v>
      </c>
      <c r="E6210">
        <f t="shared" si="60"/>
        <v>0</v>
      </c>
      <c r="F6210">
        <f t="shared" si="60"/>
        <v>0</v>
      </c>
      <c r="G6210">
        <f t="shared" si="60"/>
        <v>0</v>
      </c>
      <c r="H6210">
        <f t="shared" si="60"/>
        <v>0</v>
      </c>
      <c r="I6210">
        <f t="shared" si="60"/>
        <v>0</v>
      </c>
      <c r="J6210">
        <f t="shared" si="60"/>
        <v>0</v>
      </c>
      <c r="K6210">
        <f t="shared" si="59"/>
        <v>0</v>
      </c>
      <c r="M6210" t="s">
        <v>470</v>
      </c>
    </row>
    <row r="6211" spans="1:13" hidden="1">
      <c r="A6211" t="s">
        <v>297</v>
      </c>
      <c r="B6211" t="s">
        <v>498</v>
      </c>
      <c r="C6211" t="s">
        <v>290</v>
      </c>
      <c r="D6211">
        <v>0</v>
      </c>
      <c r="E6211">
        <f t="shared" si="60"/>
        <v>0</v>
      </c>
      <c r="F6211">
        <f t="shared" si="60"/>
        <v>0</v>
      </c>
      <c r="G6211">
        <f t="shared" si="60"/>
        <v>0</v>
      </c>
      <c r="H6211">
        <f t="shared" si="60"/>
        <v>0</v>
      </c>
      <c r="I6211">
        <f t="shared" si="60"/>
        <v>0</v>
      </c>
      <c r="J6211">
        <f t="shared" si="60"/>
        <v>0</v>
      </c>
      <c r="K6211">
        <f t="shared" si="59"/>
        <v>0</v>
      </c>
      <c r="M6211" t="s">
        <v>470</v>
      </c>
    </row>
    <row r="6212" spans="1:13" hidden="1">
      <c r="A6212" t="s">
        <v>297</v>
      </c>
      <c r="B6212" t="s">
        <v>498</v>
      </c>
      <c r="C6212" t="s">
        <v>291</v>
      </c>
      <c r="D6212">
        <v>0</v>
      </c>
      <c r="E6212">
        <f t="shared" si="60"/>
        <v>0</v>
      </c>
      <c r="F6212">
        <f t="shared" si="60"/>
        <v>0</v>
      </c>
      <c r="G6212">
        <f t="shared" si="60"/>
        <v>0</v>
      </c>
      <c r="H6212">
        <f t="shared" si="60"/>
        <v>0</v>
      </c>
      <c r="I6212">
        <f t="shared" si="60"/>
        <v>0</v>
      </c>
      <c r="J6212">
        <f t="shared" si="60"/>
        <v>0</v>
      </c>
      <c r="K6212">
        <f t="shared" si="59"/>
        <v>0</v>
      </c>
      <c r="M6212" t="s">
        <v>470</v>
      </c>
    </row>
    <row r="6213" spans="1:13" hidden="1">
      <c r="A6213" t="s">
        <v>297</v>
      </c>
      <c r="B6213" t="s">
        <v>498</v>
      </c>
      <c r="C6213" t="s">
        <v>292</v>
      </c>
      <c r="D6213">
        <v>0</v>
      </c>
      <c r="E6213">
        <f t="shared" si="60"/>
        <v>0</v>
      </c>
      <c r="F6213">
        <f t="shared" si="60"/>
        <v>0</v>
      </c>
      <c r="G6213">
        <f t="shared" si="60"/>
        <v>0</v>
      </c>
      <c r="H6213">
        <f t="shared" si="60"/>
        <v>0</v>
      </c>
      <c r="I6213">
        <f t="shared" si="60"/>
        <v>0</v>
      </c>
      <c r="J6213">
        <f t="shared" si="60"/>
        <v>0</v>
      </c>
      <c r="K6213">
        <f t="shared" si="59"/>
        <v>0</v>
      </c>
      <c r="M6213" t="s">
        <v>470</v>
      </c>
    </row>
    <row r="6214" spans="1:13" hidden="1">
      <c r="A6214" t="s">
        <v>297</v>
      </c>
      <c r="B6214" t="s">
        <v>499</v>
      </c>
      <c r="C6214" t="s">
        <v>278</v>
      </c>
      <c r="D6214">
        <f t="shared" si="57"/>
        <v>0</v>
      </c>
      <c r="E6214">
        <f t="shared" si="60"/>
        <v>0</v>
      </c>
      <c r="F6214">
        <f t="shared" si="60"/>
        <v>0</v>
      </c>
      <c r="G6214">
        <f t="shared" si="60"/>
        <v>0</v>
      </c>
      <c r="H6214">
        <f t="shared" si="60"/>
        <v>0</v>
      </c>
      <c r="I6214">
        <f t="shared" si="60"/>
        <v>0</v>
      </c>
      <c r="J6214">
        <f t="shared" si="60"/>
        <v>0</v>
      </c>
      <c r="K6214">
        <f t="shared" si="59"/>
        <v>0</v>
      </c>
      <c r="M6214" t="s">
        <v>470</v>
      </c>
    </row>
    <row r="6215" spans="1:13" hidden="1">
      <c r="A6215" t="s">
        <v>297</v>
      </c>
      <c r="B6215" t="s">
        <v>499</v>
      </c>
      <c r="C6215" t="s">
        <v>279</v>
      </c>
      <c r="D6215">
        <f t="shared" si="57"/>
        <v>0</v>
      </c>
      <c r="E6215">
        <f t="shared" si="60"/>
        <v>0</v>
      </c>
      <c r="F6215">
        <f t="shared" si="60"/>
        <v>0</v>
      </c>
      <c r="G6215">
        <f t="shared" si="60"/>
        <v>0</v>
      </c>
      <c r="H6215">
        <f t="shared" si="60"/>
        <v>0</v>
      </c>
      <c r="I6215">
        <f t="shared" si="60"/>
        <v>0</v>
      </c>
      <c r="J6215">
        <f t="shared" si="60"/>
        <v>0</v>
      </c>
      <c r="K6215">
        <f t="shared" si="59"/>
        <v>0</v>
      </c>
      <c r="M6215" t="s">
        <v>470</v>
      </c>
    </row>
    <row r="6216" spans="1:13" hidden="1">
      <c r="A6216" t="s">
        <v>297</v>
      </c>
      <c r="B6216" t="s">
        <v>499</v>
      </c>
      <c r="C6216" t="s">
        <v>280</v>
      </c>
      <c r="D6216">
        <f t="shared" si="57"/>
        <v>0</v>
      </c>
      <c r="E6216">
        <f t="shared" si="60"/>
        <v>0</v>
      </c>
      <c r="F6216">
        <f t="shared" si="60"/>
        <v>0</v>
      </c>
      <c r="G6216">
        <f t="shared" si="60"/>
        <v>0</v>
      </c>
      <c r="H6216">
        <f t="shared" si="60"/>
        <v>0</v>
      </c>
      <c r="I6216">
        <f t="shared" si="60"/>
        <v>0</v>
      </c>
      <c r="J6216">
        <f t="shared" si="60"/>
        <v>0</v>
      </c>
      <c r="K6216">
        <f t="shared" si="59"/>
        <v>0</v>
      </c>
      <c r="M6216" t="s">
        <v>470</v>
      </c>
    </row>
    <row r="6217" spans="1:13" hidden="1">
      <c r="A6217" t="s">
        <v>297</v>
      </c>
      <c r="B6217" t="s">
        <v>499</v>
      </c>
      <c r="C6217" t="s">
        <v>277</v>
      </c>
      <c r="D6217">
        <f t="shared" si="57"/>
        <v>0</v>
      </c>
      <c r="E6217">
        <f t="shared" si="60"/>
        <v>0</v>
      </c>
      <c r="F6217">
        <f t="shared" si="60"/>
        <v>0</v>
      </c>
      <c r="G6217">
        <f t="shared" si="60"/>
        <v>0</v>
      </c>
      <c r="H6217">
        <f t="shared" si="60"/>
        <v>0</v>
      </c>
      <c r="I6217">
        <f t="shared" si="60"/>
        <v>0</v>
      </c>
      <c r="J6217">
        <f t="shared" si="60"/>
        <v>0</v>
      </c>
      <c r="K6217">
        <f t="shared" si="59"/>
        <v>0</v>
      </c>
      <c r="M6217" t="s">
        <v>470</v>
      </c>
    </row>
    <row r="6218" spans="1:13" hidden="1">
      <c r="A6218" t="s">
        <v>297</v>
      </c>
      <c r="B6218" t="s">
        <v>499</v>
      </c>
      <c r="C6218" t="s">
        <v>281</v>
      </c>
      <c r="D6218">
        <f t="shared" si="57"/>
        <v>0</v>
      </c>
      <c r="E6218">
        <f t="shared" si="60"/>
        <v>0</v>
      </c>
      <c r="F6218">
        <f t="shared" si="60"/>
        <v>0</v>
      </c>
      <c r="G6218">
        <f t="shared" si="60"/>
        <v>0</v>
      </c>
      <c r="H6218">
        <f t="shared" si="60"/>
        <v>0</v>
      </c>
      <c r="I6218">
        <f t="shared" si="60"/>
        <v>0</v>
      </c>
      <c r="J6218">
        <f t="shared" si="60"/>
        <v>0</v>
      </c>
      <c r="K6218">
        <f t="shared" si="59"/>
        <v>0</v>
      </c>
      <c r="M6218" t="s">
        <v>470</v>
      </c>
    </row>
    <row r="6219" spans="1:13" hidden="1">
      <c r="A6219" t="s">
        <v>297</v>
      </c>
      <c r="B6219" t="s">
        <v>499</v>
      </c>
      <c r="C6219" t="s">
        <v>282</v>
      </c>
      <c r="D6219">
        <f t="shared" si="57"/>
        <v>0</v>
      </c>
      <c r="E6219">
        <f t="shared" si="60"/>
        <v>0</v>
      </c>
      <c r="F6219">
        <f t="shared" si="60"/>
        <v>0</v>
      </c>
      <c r="G6219">
        <f t="shared" si="60"/>
        <v>0</v>
      </c>
      <c r="H6219">
        <f t="shared" si="60"/>
        <v>0</v>
      </c>
      <c r="I6219">
        <f t="shared" si="60"/>
        <v>0</v>
      </c>
      <c r="J6219">
        <f t="shared" si="60"/>
        <v>0</v>
      </c>
      <c r="K6219">
        <f t="shared" si="59"/>
        <v>0</v>
      </c>
      <c r="M6219" t="s">
        <v>470</v>
      </c>
    </row>
    <row r="6220" spans="1:13" hidden="1">
      <c r="A6220" t="s">
        <v>297</v>
      </c>
      <c r="B6220" t="s">
        <v>499</v>
      </c>
      <c r="C6220" t="s">
        <v>283</v>
      </c>
      <c r="D6220">
        <f t="shared" si="57"/>
        <v>0</v>
      </c>
      <c r="E6220">
        <f t="shared" si="60"/>
        <v>0</v>
      </c>
      <c r="F6220">
        <f t="shared" si="60"/>
        <v>0</v>
      </c>
      <c r="G6220">
        <f t="shared" si="60"/>
        <v>0</v>
      </c>
      <c r="H6220">
        <f t="shared" si="60"/>
        <v>0</v>
      </c>
      <c r="I6220">
        <f t="shared" si="60"/>
        <v>0</v>
      </c>
      <c r="J6220">
        <f t="shared" si="60"/>
        <v>0</v>
      </c>
      <c r="K6220">
        <f t="shared" si="59"/>
        <v>0</v>
      </c>
      <c r="M6220" t="s">
        <v>470</v>
      </c>
    </row>
    <row r="6221" spans="1:13" hidden="1">
      <c r="A6221" t="s">
        <v>297</v>
      </c>
      <c r="B6221" t="s">
        <v>499</v>
      </c>
      <c r="C6221" t="s">
        <v>284</v>
      </c>
      <c r="D6221">
        <f t="shared" si="57"/>
        <v>0</v>
      </c>
      <c r="E6221">
        <f t="shared" si="60"/>
        <v>0</v>
      </c>
      <c r="F6221">
        <f t="shared" si="60"/>
        <v>0</v>
      </c>
      <c r="G6221">
        <f t="shared" si="60"/>
        <v>0</v>
      </c>
      <c r="H6221">
        <f t="shared" si="60"/>
        <v>0</v>
      </c>
      <c r="I6221">
        <f t="shared" si="60"/>
        <v>0</v>
      </c>
      <c r="J6221">
        <f t="shared" si="60"/>
        <v>0</v>
      </c>
      <c r="K6221">
        <f t="shared" si="59"/>
        <v>0</v>
      </c>
      <c r="M6221" t="s">
        <v>470</v>
      </c>
    </row>
    <row r="6222" spans="1:13" hidden="1">
      <c r="A6222" t="s">
        <v>297</v>
      </c>
      <c r="B6222" t="s">
        <v>499</v>
      </c>
      <c r="C6222" t="s">
        <v>285</v>
      </c>
      <c r="D6222">
        <f t="shared" si="57"/>
        <v>0</v>
      </c>
      <c r="E6222">
        <f t="shared" si="60"/>
        <v>0</v>
      </c>
      <c r="F6222">
        <f t="shared" si="60"/>
        <v>0</v>
      </c>
      <c r="G6222">
        <f t="shared" si="60"/>
        <v>0</v>
      </c>
      <c r="H6222">
        <f t="shared" si="60"/>
        <v>0</v>
      </c>
      <c r="I6222">
        <f t="shared" si="60"/>
        <v>0</v>
      </c>
      <c r="J6222">
        <f t="shared" si="60"/>
        <v>0</v>
      </c>
      <c r="K6222">
        <f t="shared" si="59"/>
        <v>0</v>
      </c>
      <c r="M6222" t="s">
        <v>470</v>
      </c>
    </row>
    <row r="6223" spans="1:13" hidden="1">
      <c r="A6223" t="s">
        <v>297</v>
      </c>
      <c r="B6223" t="s">
        <v>499</v>
      </c>
      <c r="C6223" t="s">
        <v>286</v>
      </c>
      <c r="D6223">
        <f t="shared" si="57"/>
        <v>0</v>
      </c>
      <c r="E6223">
        <f t="shared" si="60"/>
        <v>0</v>
      </c>
      <c r="F6223">
        <f t="shared" si="60"/>
        <v>0</v>
      </c>
      <c r="G6223">
        <f t="shared" si="60"/>
        <v>0</v>
      </c>
      <c r="H6223">
        <f t="shared" si="60"/>
        <v>0</v>
      </c>
      <c r="I6223">
        <f t="shared" si="60"/>
        <v>0</v>
      </c>
      <c r="J6223">
        <f t="shared" si="60"/>
        <v>0</v>
      </c>
      <c r="K6223">
        <f t="shared" si="59"/>
        <v>0</v>
      </c>
      <c r="M6223" t="s">
        <v>470</v>
      </c>
    </row>
    <row r="6224" spans="1:13" hidden="1">
      <c r="A6224" t="s">
        <v>297</v>
      </c>
      <c r="B6224" t="s">
        <v>499</v>
      </c>
      <c r="C6224" t="s">
        <v>287</v>
      </c>
      <c r="D6224">
        <f t="shared" si="57"/>
        <v>0</v>
      </c>
      <c r="E6224">
        <f t="shared" si="60"/>
        <v>0</v>
      </c>
      <c r="F6224">
        <f t="shared" si="60"/>
        <v>0</v>
      </c>
      <c r="G6224">
        <f t="shared" si="60"/>
        <v>0</v>
      </c>
      <c r="H6224">
        <f t="shared" si="60"/>
        <v>0</v>
      </c>
      <c r="I6224">
        <f t="shared" si="60"/>
        <v>0</v>
      </c>
      <c r="J6224">
        <f t="shared" si="60"/>
        <v>0</v>
      </c>
      <c r="K6224">
        <f t="shared" si="59"/>
        <v>0</v>
      </c>
      <c r="M6224" t="s">
        <v>470</v>
      </c>
    </row>
    <row r="6225" spans="1:13" hidden="1">
      <c r="A6225" t="s">
        <v>297</v>
      </c>
      <c r="B6225" t="s">
        <v>499</v>
      </c>
      <c r="C6225" t="s">
        <v>288</v>
      </c>
      <c r="D6225">
        <f t="shared" si="57"/>
        <v>0</v>
      </c>
      <c r="E6225">
        <f t="shared" si="60"/>
        <v>0</v>
      </c>
      <c r="F6225">
        <f t="shared" si="60"/>
        <v>0</v>
      </c>
      <c r="G6225">
        <f t="shared" si="60"/>
        <v>0</v>
      </c>
      <c r="H6225">
        <f t="shared" si="60"/>
        <v>0</v>
      </c>
      <c r="I6225">
        <f t="shared" si="60"/>
        <v>0</v>
      </c>
      <c r="J6225">
        <f t="shared" si="60"/>
        <v>0</v>
      </c>
      <c r="K6225">
        <f t="shared" si="59"/>
        <v>0</v>
      </c>
      <c r="M6225" t="s">
        <v>470</v>
      </c>
    </row>
    <row r="6226" spans="1:13" hidden="1">
      <c r="A6226" t="s">
        <v>297</v>
      </c>
      <c r="B6226" t="s">
        <v>499</v>
      </c>
      <c r="C6226" t="s">
        <v>289</v>
      </c>
      <c r="D6226">
        <f t="shared" si="57"/>
        <v>0</v>
      </c>
      <c r="E6226">
        <f t="shared" si="60"/>
        <v>0</v>
      </c>
      <c r="F6226">
        <f t="shared" si="60"/>
        <v>0</v>
      </c>
      <c r="G6226">
        <f t="shared" si="60"/>
        <v>0</v>
      </c>
      <c r="H6226">
        <f t="shared" si="60"/>
        <v>0</v>
      </c>
      <c r="I6226">
        <f t="shared" si="60"/>
        <v>0</v>
      </c>
      <c r="J6226">
        <f t="shared" si="60"/>
        <v>0</v>
      </c>
      <c r="K6226">
        <f t="shared" si="59"/>
        <v>0</v>
      </c>
      <c r="M6226" t="s">
        <v>470</v>
      </c>
    </row>
    <row r="6227" spans="1:13" hidden="1">
      <c r="A6227" t="s">
        <v>297</v>
      </c>
      <c r="B6227" t="s">
        <v>499</v>
      </c>
      <c r="C6227" t="s">
        <v>290</v>
      </c>
      <c r="D6227">
        <f t="shared" si="57"/>
        <v>0</v>
      </c>
      <c r="E6227">
        <f t="shared" si="60"/>
        <v>0</v>
      </c>
      <c r="F6227">
        <f t="shared" si="60"/>
        <v>0</v>
      </c>
      <c r="G6227">
        <f t="shared" si="60"/>
        <v>0</v>
      </c>
      <c r="H6227">
        <f t="shared" si="60"/>
        <v>0</v>
      </c>
      <c r="I6227">
        <f t="shared" si="60"/>
        <v>0</v>
      </c>
      <c r="J6227">
        <f t="shared" si="60"/>
        <v>0</v>
      </c>
      <c r="K6227">
        <f t="shared" si="59"/>
        <v>0</v>
      </c>
      <c r="M6227" t="s">
        <v>470</v>
      </c>
    </row>
    <row r="6228" spans="1:13" hidden="1">
      <c r="A6228" t="s">
        <v>297</v>
      </c>
      <c r="B6228" t="s">
        <v>499</v>
      </c>
      <c r="C6228" t="s">
        <v>291</v>
      </c>
      <c r="D6228">
        <f t="shared" si="57"/>
        <v>0</v>
      </c>
      <c r="E6228">
        <f t="shared" si="60"/>
        <v>0</v>
      </c>
      <c r="F6228">
        <f t="shared" si="60"/>
        <v>0</v>
      </c>
      <c r="G6228">
        <f t="shared" si="60"/>
        <v>0</v>
      </c>
      <c r="H6228">
        <f t="shared" si="60"/>
        <v>0</v>
      </c>
      <c r="I6228">
        <f t="shared" si="60"/>
        <v>0</v>
      </c>
      <c r="J6228">
        <f t="shared" si="60"/>
        <v>0</v>
      </c>
      <c r="K6228">
        <f t="shared" si="59"/>
        <v>0</v>
      </c>
      <c r="M6228" t="s">
        <v>470</v>
      </c>
    </row>
    <row r="6229" spans="1:13" hidden="1">
      <c r="A6229" t="s">
        <v>297</v>
      </c>
      <c r="B6229" t="s">
        <v>499</v>
      </c>
      <c r="C6229" t="s">
        <v>292</v>
      </c>
      <c r="D6229">
        <f t="shared" si="57"/>
        <v>0</v>
      </c>
      <c r="E6229">
        <f t="shared" si="60"/>
        <v>0</v>
      </c>
      <c r="F6229">
        <f t="shared" si="60"/>
        <v>0</v>
      </c>
      <c r="G6229">
        <f t="shared" si="60"/>
        <v>0</v>
      </c>
      <c r="H6229">
        <f t="shared" si="60"/>
        <v>0</v>
      </c>
      <c r="I6229">
        <f t="shared" si="60"/>
        <v>0</v>
      </c>
      <c r="J6229">
        <f t="shared" si="60"/>
        <v>0</v>
      </c>
      <c r="K6229">
        <f t="shared" si="59"/>
        <v>0</v>
      </c>
      <c r="M6229" t="s">
        <v>470</v>
      </c>
    </row>
    <row r="6230" spans="1:13" hidden="1">
      <c r="A6230" t="s">
        <v>297</v>
      </c>
      <c r="B6230" t="s">
        <v>500</v>
      </c>
      <c r="C6230" t="s">
        <v>278</v>
      </c>
      <c r="D6230">
        <f t="shared" si="57"/>
        <v>0</v>
      </c>
      <c r="E6230">
        <f t="shared" si="60"/>
        <v>0</v>
      </c>
      <c r="F6230">
        <f t="shared" si="60"/>
        <v>0</v>
      </c>
      <c r="G6230">
        <f t="shared" si="60"/>
        <v>0</v>
      </c>
      <c r="H6230">
        <f t="shared" si="60"/>
        <v>0</v>
      </c>
      <c r="I6230">
        <f t="shared" si="60"/>
        <v>0</v>
      </c>
      <c r="J6230">
        <f t="shared" si="60"/>
        <v>0</v>
      </c>
      <c r="K6230">
        <f t="shared" si="59"/>
        <v>0</v>
      </c>
      <c r="M6230" t="s">
        <v>470</v>
      </c>
    </row>
    <row r="6231" spans="1:13" hidden="1">
      <c r="A6231" t="s">
        <v>297</v>
      </c>
      <c r="B6231" t="s">
        <v>500</v>
      </c>
      <c r="C6231" t="s">
        <v>279</v>
      </c>
      <c r="D6231">
        <f t="shared" ref="D6231:D6245" si="61">D6215</f>
        <v>0</v>
      </c>
      <c r="E6231">
        <f t="shared" si="60"/>
        <v>0</v>
      </c>
      <c r="F6231">
        <f t="shared" si="60"/>
        <v>0</v>
      </c>
      <c r="G6231">
        <f t="shared" si="60"/>
        <v>0</v>
      </c>
      <c r="H6231">
        <f t="shared" si="60"/>
        <v>0</v>
      </c>
      <c r="I6231">
        <f t="shared" si="60"/>
        <v>0</v>
      </c>
      <c r="J6231">
        <f t="shared" si="60"/>
        <v>0</v>
      </c>
      <c r="K6231">
        <f t="shared" si="59"/>
        <v>0</v>
      </c>
      <c r="M6231" t="s">
        <v>470</v>
      </c>
    </row>
    <row r="6232" spans="1:13" hidden="1">
      <c r="A6232" t="s">
        <v>297</v>
      </c>
      <c r="B6232" t="s">
        <v>500</v>
      </c>
      <c r="C6232" t="s">
        <v>280</v>
      </c>
      <c r="D6232">
        <f t="shared" si="61"/>
        <v>0</v>
      </c>
      <c r="E6232">
        <f t="shared" si="60"/>
        <v>0</v>
      </c>
      <c r="F6232">
        <f t="shared" si="60"/>
        <v>0</v>
      </c>
      <c r="G6232">
        <f t="shared" si="60"/>
        <v>0</v>
      </c>
      <c r="H6232">
        <f t="shared" si="60"/>
        <v>0</v>
      </c>
      <c r="I6232">
        <f t="shared" si="60"/>
        <v>0</v>
      </c>
      <c r="J6232">
        <f t="shared" si="60"/>
        <v>0</v>
      </c>
      <c r="K6232">
        <f t="shared" si="59"/>
        <v>0</v>
      </c>
      <c r="M6232" t="s">
        <v>470</v>
      </c>
    </row>
    <row r="6233" spans="1:13" hidden="1">
      <c r="A6233" t="s">
        <v>297</v>
      </c>
      <c r="B6233" t="s">
        <v>500</v>
      </c>
      <c r="C6233" t="s">
        <v>277</v>
      </c>
      <c r="D6233">
        <f t="shared" si="61"/>
        <v>0</v>
      </c>
      <c r="E6233">
        <f t="shared" si="60"/>
        <v>0</v>
      </c>
      <c r="F6233">
        <f t="shared" si="60"/>
        <v>0</v>
      </c>
      <c r="G6233">
        <f t="shared" si="60"/>
        <v>0</v>
      </c>
      <c r="H6233">
        <f t="shared" si="60"/>
        <v>0</v>
      </c>
      <c r="I6233">
        <f t="shared" si="60"/>
        <v>0</v>
      </c>
      <c r="J6233">
        <f t="shared" si="60"/>
        <v>0</v>
      </c>
      <c r="K6233">
        <f t="shared" si="59"/>
        <v>0</v>
      </c>
      <c r="M6233" t="s">
        <v>470</v>
      </c>
    </row>
    <row r="6234" spans="1:13" hidden="1">
      <c r="A6234" t="s">
        <v>297</v>
      </c>
      <c r="B6234" t="s">
        <v>500</v>
      </c>
      <c r="C6234" t="s">
        <v>281</v>
      </c>
      <c r="D6234">
        <f t="shared" si="61"/>
        <v>0</v>
      </c>
      <c r="E6234">
        <f t="shared" si="60"/>
        <v>0</v>
      </c>
      <c r="F6234">
        <f t="shared" si="60"/>
        <v>0</v>
      </c>
      <c r="G6234">
        <f t="shared" si="60"/>
        <v>0</v>
      </c>
      <c r="H6234">
        <f t="shared" si="60"/>
        <v>0</v>
      </c>
      <c r="I6234">
        <f t="shared" si="60"/>
        <v>0</v>
      </c>
      <c r="J6234">
        <f t="shared" si="60"/>
        <v>0</v>
      </c>
      <c r="K6234">
        <f t="shared" si="59"/>
        <v>0</v>
      </c>
      <c r="M6234" t="s">
        <v>470</v>
      </c>
    </row>
    <row r="6235" spans="1:13" hidden="1">
      <c r="A6235" t="s">
        <v>297</v>
      </c>
      <c r="B6235" t="s">
        <v>500</v>
      </c>
      <c r="C6235" t="s">
        <v>282</v>
      </c>
      <c r="D6235">
        <f t="shared" si="61"/>
        <v>0</v>
      </c>
      <c r="E6235">
        <f t="shared" si="60"/>
        <v>0</v>
      </c>
      <c r="F6235">
        <f t="shared" si="60"/>
        <v>0</v>
      </c>
      <c r="G6235">
        <f t="shared" si="60"/>
        <v>0</v>
      </c>
      <c r="H6235">
        <f t="shared" si="60"/>
        <v>0</v>
      </c>
      <c r="I6235">
        <f t="shared" si="60"/>
        <v>0</v>
      </c>
      <c r="J6235">
        <f t="shared" si="60"/>
        <v>0</v>
      </c>
      <c r="K6235">
        <f t="shared" si="59"/>
        <v>0</v>
      </c>
      <c r="M6235" t="s">
        <v>470</v>
      </c>
    </row>
    <row r="6236" spans="1:13" hidden="1">
      <c r="A6236" t="s">
        <v>297</v>
      </c>
      <c r="B6236" t="s">
        <v>500</v>
      </c>
      <c r="C6236" t="s">
        <v>283</v>
      </c>
      <c r="D6236">
        <f t="shared" si="61"/>
        <v>0</v>
      </c>
      <c r="E6236">
        <f t="shared" si="60"/>
        <v>0</v>
      </c>
      <c r="F6236">
        <f t="shared" si="60"/>
        <v>0</v>
      </c>
      <c r="G6236">
        <f t="shared" si="60"/>
        <v>0</v>
      </c>
      <c r="H6236">
        <f t="shared" si="60"/>
        <v>0</v>
      </c>
      <c r="I6236">
        <f t="shared" si="60"/>
        <v>0</v>
      </c>
      <c r="J6236">
        <f t="shared" si="60"/>
        <v>0</v>
      </c>
      <c r="K6236">
        <f t="shared" si="59"/>
        <v>0</v>
      </c>
      <c r="M6236" t="s">
        <v>470</v>
      </c>
    </row>
    <row r="6237" spans="1:13" hidden="1">
      <c r="A6237" t="s">
        <v>297</v>
      </c>
      <c r="B6237" t="s">
        <v>500</v>
      </c>
      <c r="C6237" t="s">
        <v>284</v>
      </c>
      <c r="D6237">
        <f t="shared" si="61"/>
        <v>0</v>
      </c>
      <c r="E6237">
        <f t="shared" si="60"/>
        <v>0</v>
      </c>
      <c r="F6237">
        <f t="shared" si="60"/>
        <v>0</v>
      </c>
      <c r="G6237">
        <f t="shared" si="60"/>
        <v>0</v>
      </c>
      <c r="H6237">
        <f t="shared" si="60"/>
        <v>0</v>
      </c>
      <c r="I6237">
        <f t="shared" si="60"/>
        <v>0</v>
      </c>
      <c r="J6237">
        <f t="shared" si="60"/>
        <v>0</v>
      </c>
      <c r="K6237">
        <f t="shared" si="59"/>
        <v>0</v>
      </c>
      <c r="M6237" t="s">
        <v>470</v>
      </c>
    </row>
    <row r="6238" spans="1:13" hidden="1">
      <c r="A6238" t="s">
        <v>297</v>
      </c>
      <c r="B6238" t="s">
        <v>500</v>
      </c>
      <c r="C6238" t="s">
        <v>285</v>
      </c>
      <c r="D6238">
        <f t="shared" si="61"/>
        <v>0</v>
      </c>
      <c r="E6238">
        <f t="shared" si="60"/>
        <v>0</v>
      </c>
      <c r="F6238">
        <f t="shared" si="60"/>
        <v>0</v>
      </c>
      <c r="G6238">
        <f t="shared" si="60"/>
        <v>0</v>
      </c>
      <c r="H6238">
        <f t="shared" si="60"/>
        <v>0</v>
      </c>
      <c r="I6238">
        <f t="shared" si="60"/>
        <v>0</v>
      </c>
      <c r="J6238">
        <f t="shared" si="60"/>
        <v>0</v>
      </c>
      <c r="K6238">
        <f t="shared" si="59"/>
        <v>0</v>
      </c>
      <c r="M6238" t="s">
        <v>470</v>
      </c>
    </row>
    <row r="6239" spans="1:13" hidden="1">
      <c r="A6239" t="s">
        <v>297</v>
      </c>
      <c r="B6239" t="s">
        <v>500</v>
      </c>
      <c r="C6239" t="s">
        <v>286</v>
      </c>
      <c r="D6239">
        <f t="shared" si="61"/>
        <v>0</v>
      </c>
      <c r="E6239">
        <f t="shared" si="60"/>
        <v>0</v>
      </c>
      <c r="F6239">
        <f t="shared" si="60"/>
        <v>0</v>
      </c>
      <c r="G6239">
        <f t="shared" si="60"/>
        <v>0</v>
      </c>
      <c r="H6239">
        <f t="shared" si="60"/>
        <v>0</v>
      </c>
      <c r="I6239">
        <f t="shared" si="60"/>
        <v>0</v>
      </c>
      <c r="J6239">
        <f t="shared" si="60"/>
        <v>0</v>
      </c>
      <c r="K6239">
        <f t="shared" si="59"/>
        <v>0</v>
      </c>
      <c r="M6239" t="s">
        <v>470</v>
      </c>
    </row>
    <row r="6240" spans="1:13" hidden="1">
      <c r="A6240" t="s">
        <v>297</v>
      </c>
      <c r="B6240" t="s">
        <v>500</v>
      </c>
      <c r="C6240" t="s">
        <v>287</v>
      </c>
      <c r="D6240">
        <f t="shared" si="61"/>
        <v>0</v>
      </c>
      <c r="E6240">
        <f t="shared" si="60"/>
        <v>0</v>
      </c>
      <c r="F6240">
        <f t="shared" si="60"/>
        <v>0</v>
      </c>
      <c r="G6240">
        <f t="shared" si="60"/>
        <v>0</v>
      </c>
      <c r="H6240">
        <f t="shared" si="60"/>
        <v>0</v>
      </c>
      <c r="I6240">
        <f t="shared" si="60"/>
        <v>0</v>
      </c>
      <c r="J6240">
        <f t="shared" si="60"/>
        <v>0</v>
      </c>
      <c r="K6240">
        <f t="shared" si="59"/>
        <v>0</v>
      </c>
      <c r="M6240" t="s">
        <v>470</v>
      </c>
    </row>
    <row r="6241" spans="1:13" hidden="1">
      <c r="A6241" t="s">
        <v>297</v>
      </c>
      <c r="B6241" t="s">
        <v>500</v>
      </c>
      <c r="C6241" t="s">
        <v>288</v>
      </c>
      <c r="D6241">
        <f t="shared" si="61"/>
        <v>0</v>
      </c>
      <c r="E6241">
        <f t="shared" si="60"/>
        <v>0</v>
      </c>
      <c r="F6241">
        <f t="shared" si="60"/>
        <v>0</v>
      </c>
      <c r="G6241">
        <f t="shared" si="60"/>
        <v>0</v>
      </c>
      <c r="H6241">
        <f t="shared" si="60"/>
        <v>0</v>
      </c>
      <c r="I6241">
        <f t="shared" si="60"/>
        <v>0</v>
      </c>
      <c r="J6241">
        <f t="shared" si="60"/>
        <v>0</v>
      </c>
      <c r="K6241">
        <f t="shared" si="59"/>
        <v>0</v>
      </c>
      <c r="M6241" t="s">
        <v>470</v>
      </c>
    </row>
    <row r="6242" spans="1:13" hidden="1">
      <c r="A6242" t="s">
        <v>297</v>
      </c>
      <c r="B6242" t="s">
        <v>500</v>
      </c>
      <c r="C6242" t="s">
        <v>289</v>
      </c>
      <c r="D6242">
        <f t="shared" si="61"/>
        <v>0</v>
      </c>
      <c r="E6242">
        <f t="shared" si="60"/>
        <v>0</v>
      </c>
      <c r="F6242">
        <f t="shared" si="60"/>
        <v>0</v>
      </c>
      <c r="G6242">
        <f t="shared" si="60"/>
        <v>0</v>
      </c>
      <c r="H6242">
        <f t="shared" si="60"/>
        <v>0</v>
      </c>
      <c r="I6242">
        <f t="shared" si="60"/>
        <v>0</v>
      </c>
      <c r="J6242">
        <f t="shared" si="60"/>
        <v>0</v>
      </c>
      <c r="K6242">
        <f t="shared" si="59"/>
        <v>0</v>
      </c>
      <c r="M6242" t="s">
        <v>470</v>
      </c>
    </row>
    <row r="6243" spans="1:13" hidden="1">
      <c r="A6243" t="s">
        <v>297</v>
      </c>
      <c r="B6243" t="s">
        <v>500</v>
      </c>
      <c r="C6243" t="s">
        <v>290</v>
      </c>
      <c r="D6243">
        <f t="shared" si="61"/>
        <v>0</v>
      </c>
      <c r="E6243">
        <f t="shared" si="60"/>
        <v>0</v>
      </c>
      <c r="F6243">
        <f t="shared" si="60"/>
        <v>0</v>
      </c>
      <c r="G6243">
        <f t="shared" si="60"/>
        <v>0</v>
      </c>
      <c r="H6243">
        <f t="shared" si="60"/>
        <v>0</v>
      </c>
      <c r="I6243">
        <f t="shared" si="60"/>
        <v>0</v>
      </c>
      <c r="J6243">
        <f t="shared" si="60"/>
        <v>0</v>
      </c>
      <c r="K6243">
        <f t="shared" si="59"/>
        <v>0</v>
      </c>
      <c r="M6243" t="s">
        <v>470</v>
      </c>
    </row>
    <row r="6244" spans="1:13" hidden="1">
      <c r="A6244" t="s">
        <v>297</v>
      </c>
      <c r="B6244" t="s">
        <v>500</v>
      </c>
      <c r="C6244" t="s">
        <v>291</v>
      </c>
      <c r="D6244">
        <f t="shared" si="61"/>
        <v>0</v>
      </c>
      <c r="E6244">
        <f t="shared" si="60"/>
        <v>0</v>
      </c>
      <c r="F6244">
        <f t="shared" si="60"/>
        <v>0</v>
      </c>
      <c r="G6244">
        <f t="shared" si="60"/>
        <v>0</v>
      </c>
      <c r="H6244">
        <f t="shared" si="60"/>
        <v>0</v>
      </c>
      <c r="I6244">
        <f t="shared" si="60"/>
        <v>0</v>
      </c>
      <c r="J6244">
        <f t="shared" si="60"/>
        <v>0</v>
      </c>
      <c r="K6244">
        <f t="shared" si="59"/>
        <v>0</v>
      </c>
      <c r="M6244" t="s">
        <v>470</v>
      </c>
    </row>
    <row r="6245" spans="1:13" hidden="1">
      <c r="A6245" t="s">
        <v>297</v>
      </c>
      <c r="B6245" t="s">
        <v>500</v>
      </c>
      <c r="C6245" t="s">
        <v>292</v>
      </c>
      <c r="D6245">
        <f t="shared" si="61"/>
        <v>0</v>
      </c>
      <c r="E6245">
        <f t="shared" ref="E6245:J6245" si="62">$D6245</f>
        <v>0</v>
      </c>
      <c r="F6245">
        <f t="shared" si="62"/>
        <v>0</v>
      </c>
      <c r="G6245">
        <f t="shared" si="62"/>
        <v>0</v>
      </c>
      <c r="H6245">
        <f t="shared" si="62"/>
        <v>0</v>
      </c>
      <c r="I6245">
        <f t="shared" si="62"/>
        <v>0</v>
      </c>
      <c r="J6245">
        <f t="shared" si="62"/>
        <v>0</v>
      </c>
      <c r="K6245">
        <f>$D6245</f>
        <v>0</v>
      </c>
      <c r="M6245" t="s">
        <v>470</v>
      </c>
    </row>
    <row r="6246" spans="1:13" hidden="1">
      <c r="A6246" t="s">
        <v>298</v>
      </c>
      <c r="B6246" t="s">
        <v>503</v>
      </c>
      <c r="C6246" t="s">
        <v>278</v>
      </c>
      <c r="D6246">
        <v>1</v>
      </c>
      <c r="E6246">
        <v>1</v>
      </c>
      <c r="F6246">
        <v>1</v>
      </c>
      <c r="G6246">
        <v>1</v>
      </c>
      <c r="H6246">
        <v>1</v>
      </c>
      <c r="I6246">
        <v>1</v>
      </c>
      <c r="J6246">
        <v>1</v>
      </c>
      <c r="K6246">
        <v>1</v>
      </c>
      <c r="M6246" t="s">
        <v>468</v>
      </c>
    </row>
    <row r="6247" spans="1:13" hidden="1">
      <c r="A6247" t="s">
        <v>298</v>
      </c>
      <c r="B6247" t="s">
        <v>503</v>
      </c>
      <c r="C6247" t="s">
        <v>279</v>
      </c>
      <c r="D6247">
        <v>1</v>
      </c>
      <c r="E6247">
        <v>1</v>
      </c>
      <c r="F6247">
        <v>1</v>
      </c>
      <c r="G6247">
        <v>1</v>
      </c>
      <c r="H6247">
        <v>1</v>
      </c>
      <c r="I6247">
        <v>1</v>
      </c>
      <c r="J6247">
        <v>1</v>
      </c>
      <c r="K6247">
        <v>1</v>
      </c>
      <c r="M6247" t="s">
        <v>468</v>
      </c>
    </row>
    <row r="6248" spans="1:13" hidden="1">
      <c r="A6248" t="s">
        <v>298</v>
      </c>
      <c r="B6248" t="s">
        <v>503</v>
      </c>
      <c r="C6248" t="s">
        <v>280</v>
      </c>
      <c r="D6248">
        <v>1</v>
      </c>
      <c r="E6248">
        <v>1</v>
      </c>
      <c r="F6248">
        <v>1</v>
      </c>
      <c r="G6248">
        <v>1</v>
      </c>
      <c r="H6248">
        <v>1</v>
      </c>
      <c r="I6248">
        <v>1</v>
      </c>
      <c r="J6248">
        <v>1</v>
      </c>
      <c r="K6248">
        <v>1</v>
      </c>
      <c r="M6248" t="s">
        <v>468</v>
      </c>
    </row>
    <row r="6249" spans="1:13" hidden="1">
      <c r="A6249" t="s">
        <v>298</v>
      </c>
      <c r="B6249" t="s">
        <v>503</v>
      </c>
      <c r="C6249" t="s">
        <v>277</v>
      </c>
      <c r="D6249">
        <v>1</v>
      </c>
      <c r="E6249">
        <v>1</v>
      </c>
      <c r="F6249">
        <v>1</v>
      </c>
      <c r="G6249">
        <v>1</v>
      </c>
      <c r="H6249">
        <v>1</v>
      </c>
      <c r="I6249">
        <v>1</v>
      </c>
      <c r="J6249">
        <v>1</v>
      </c>
      <c r="K6249">
        <v>1</v>
      </c>
      <c r="M6249" t="s">
        <v>468</v>
      </c>
    </row>
    <row r="6250" spans="1:13" hidden="1">
      <c r="A6250" t="s">
        <v>298</v>
      </c>
      <c r="B6250" t="s">
        <v>503</v>
      </c>
      <c r="C6250" t="s">
        <v>281</v>
      </c>
      <c r="D6250">
        <v>1</v>
      </c>
      <c r="E6250">
        <v>1</v>
      </c>
      <c r="F6250">
        <v>1</v>
      </c>
      <c r="G6250">
        <v>1</v>
      </c>
      <c r="H6250">
        <v>1</v>
      </c>
      <c r="I6250">
        <v>1</v>
      </c>
      <c r="J6250">
        <v>1</v>
      </c>
      <c r="K6250">
        <v>1</v>
      </c>
      <c r="M6250" t="s">
        <v>468</v>
      </c>
    </row>
    <row r="6251" spans="1:13" hidden="1">
      <c r="A6251" t="s">
        <v>298</v>
      </c>
      <c r="B6251" t="s">
        <v>503</v>
      </c>
      <c r="C6251" t="s">
        <v>282</v>
      </c>
      <c r="D6251">
        <v>1</v>
      </c>
      <c r="E6251">
        <v>1</v>
      </c>
      <c r="F6251">
        <v>1</v>
      </c>
      <c r="G6251">
        <v>1</v>
      </c>
      <c r="H6251">
        <v>1</v>
      </c>
      <c r="I6251">
        <v>1</v>
      </c>
      <c r="J6251">
        <v>1</v>
      </c>
      <c r="K6251">
        <v>1</v>
      </c>
      <c r="M6251" t="s">
        <v>468</v>
      </c>
    </row>
    <row r="6252" spans="1:13" hidden="1">
      <c r="A6252" t="s">
        <v>298</v>
      </c>
      <c r="B6252" t="s">
        <v>503</v>
      </c>
      <c r="C6252" t="s">
        <v>283</v>
      </c>
      <c r="D6252">
        <v>1</v>
      </c>
      <c r="E6252">
        <v>1</v>
      </c>
      <c r="F6252">
        <v>1</v>
      </c>
      <c r="G6252">
        <v>1</v>
      </c>
      <c r="H6252">
        <v>1</v>
      </c>
      <c r="I6252">
        <v>1</v>
      </c>
      <c r="J6252">
        <v>1</v>
      </c>
      <c r="K6252">
        <v>1</v>
      </c>
      <c r="M6252" t="s">
        <v>468</v>
      </c>
    </row>
    <row r="6253" spans="1:13" hidden="1">
      <c r="A6253" t="s">
        <v>298</v>
      </c>
      <c r="B6253" t="s">
        <v>503</v>
      </c>
      <c r="C6253" t="s">
        <v>284</v>
      </c>
      <c r="D6253">
        <v>1</v>
      </c>
      <c r="E6253">
        <v>1</v>
      </c>
      <c r="F6253">
        <v>1</v>
      </c>
      <c r="G6253">
        <v>1</v>
      </c>
      <c r="H6253">
        <v>1</v>
      </c>
      <c r="I6253">
        <v>1</v>
      </c>
      <c r="J6253">
        <v>1</v>
      </c>
      <c r="K6253">
        <v>1</v>
      </c>
      <c r="M6253" t="s">
        <v>468</v>
      </c>
    </row>
    <row r="6254" spans="1:13" hidden="1">
      <c r="A6254" t="s">
        <v>298</v>
      </c>
      <c r="B6254" t="s">
        <v>503</v>
      </c>
      <c r="C6254" t="s">
        <v>285</v>
      </c>
      <c r="D6254">
        <v>1</v>
      </c>
      <c r="E6254">
        <v>1</v>
      </c>
      <c r="F6254">
        <v>1</v>
      </c>
      <c r="G6254">
        <v>1</v>
      </c>
      <c r="H6254">
        <v>1</v>
      </c>
      <c r="I6254">
        <v>1</v>
      </c>
      <c r="J6254">
        <v>1</v>
      </c>
      <c r="K6254">
        <v>1</v>
      </c>
      <c r="M6254" t="s">
        <v>468</v>
      </c>
    </row>
    <row r="6255" spans="1:13" hidden="1">
      <c r="A6255" t="s">
        <v>298</v>
      </c>
      <c r="B6255" t="s">
        <v>503</v>
      </c>
      <c r="C6255" t="s">
        <v>286</v>
      </c>
      <c r="D6255">
        <v>1</v>
      </c>
      <c r="E6255">
        <v>1</v>
      </c>
      <c r="F6255">
        <v>1</v>
      </c>
      <c r="G6255">
        <v>1</v>
      </c>
      <c r="H6255">
        <v>1</v>
      </c>
      <c r="I6255">
        <v>1</v>
      </c>
      <c r="J6255">
        <v>1</v>
      </c>
      <c r="K6255">
        <v>1</v>
      </c>
      <c r="M6255" t="s">
        <v>468</v>
      </c>
    </row>
    <row r="6256" spans="1:13" hidden="1">
      <c r="A6256" t="s">
        <v>298</v>
      </c>
      <c r="B6256" t="s">
        <v>503</v>
      </c>
      <c r="C6256" t="s">
        <v>287</v>
      </c>
      <c r="D6256">
        <v>1</v>
      </c>
      <c r="E6256">
        <v>1</v>
      </c>
      <c r="F6256">
        <v>1</v>
      </c>
      <c r="G6256">
        <v>1</v>
      </c>
      <c r="H6256">
        <v>1</v>
      </c>
      <c r="I6256">
        <v>1</v>
      </c>
      <c r="J6256">
        <v>1</v>
      </c>
      <c r="K6256">
        <v>1</v>
      </c>
      <c r="M6256" t="s">
        <v>468</v>
      </c>
    </row>
    <row r="6257" spans="1:13" hidden="1">
      <c r="A6257" t="s">
        <v>298</v>
      </c>
      <c r="B6257" t="s">
        <v>503</v>
      </c>
      <c r="C6257" t="s">
        <v>288</v>
      </c>
      <c r="D6257">
        <v>1</v>
      </c>
      <c r="E6257">
        <v>1</v>
      </c>
      <c r="F6257">
        <v>1</v>
      </c>
      <c r="G6257">
        <v>1</v>
      </c>
      <c r="H6257">
        <v>1</v>
      </c>
      <c r="I6257">
        <v>1</v>
      </c>
      <c r="J6257">
        <v>1</v>
      </c>
      <c r="K6257">
        <v>1</v>
      </c>
      <c r="M6257" t="s">
        <v>468</v>
      </c>
    </row>
    <row r="6258" spans="1:13" hidden="1">
      <c r="A6258" t="s">
        <v>298</v>
      </c>
      <c r="B6258" t="s">
        <v>503</v>
      </c>
      <c r="C6258" t="s">
        <v>289</v>
      </c>
      <c r="D6258">
        <v>1</v>
      </c>
      <c r="E6258">
        <v>1</v>
      </c>
      <c r="F6258">
        <v>1</v>
      </c>
      <c r="G6258">
        <v>1</v>
      </c>
      <c r="H6258">
        <v>1</v>
      </c>
      <c r="I6258">
        <v>1</v>
      </c>
      <c r="J6258">
        <v>1</v>
      </c>
      <c r="K6258">
        <v>1</v>
      </c>
      <c r="M6258" t="s">
        <v>468</v>
      </c>
    </row>
    <row r="6259" spans="1:13" hidden="1">
      <c r="A6259" t="s">
        <v>298</v>
      </c>
      <c r="B6259" t="s">
        <v>503</v>
      </c>
      <c r="C6259" t="s">
        <v>290</v>
      </c>
      <c r="D6259">
        <v>1</v>
      </c>
      <c r="E6259">
        <v>1</v>
      </c>
      <c r="F6259">
        <v>1</v>
      </c>
      <c r="G6259">
        <v>1</v>
      </c>
      <c r="H6259">
        <v>1</v>
      </c>
      <c r="I6259">
        <v>1</v>
      </c>
      <c r="J6259">
        <v>1</v>
      </c>
      <c r="K6259">
        <v>1</v>
      </c>
      <c r="M6259" t="s">
        <v>468</v>
      </c>
    </row>
    <row r="6260" spans="1:13" hidden="1">
      <c r="A6260" t="s">
        <v>298</v>
      </c>
      <c r="B6260" t="s">
        <v>503</v>
      </c>
      <c r="C6260" t="s">
        <v>291</v>
      </c>
      <c r="D6260">
        <v>1</v>
      </c>
      <c r="E6260">
        <v>1</v>
      </c>
      <c r="F6260">
        <v>1</v>
      </c>
      <c r="G6260">
        <v>1</v>
      </c>
      <c r="H6260">
        <v>1</v>
      </c>
      <c r="I6260">
        <v>1</v>
      </c>
      <c r="J6260">
        <v>1</v>
      </c>
      <c r="K6260">
        <v>1</v>
      </c>
      <c r="M6260" t="s">
        <v>468</v>
      </c>
    </row>
    <row r="6261" spans="1:13" hidden="1">
      <c r="A6261" t="s">
        <v>298</v>
      </c>
      <c r="B6261" t="s">
        <v>503</v>
      </c>
      <c r="C6261" t="s">
        <v>292</v>
      </c>
      <c r="D6261">
        <v>1</v>
      </c>
      <c r="E6261">
        <v>1</v>
      </c>
      <c r="F6261">
        <v>1</v>
      </c>
      <c r="G6261">
        <v>1</v>
      </c>
      <c r="H6261">
        <v>1</v>
      </c>
      <c r="I6261">
        <v>1</v>
      </c>
      <c r="J6261">
        <v>1</v>
      </c>
      <c r="K6261">
        <v>1</v>
      </c>
      <c r="M6261" t="s">
        <v>468</v>
      </c>
    </row>
    <row r="6262" spans="1:13" hidden="1">
      <c r="A6262" t="s">
        <v>298</v>
      </c>
      <c r="B6262" t="s">
        <v>406</v>
      </c>
      <c r="C6262" t="s">
        <v>278</v>
      </c>
      <c r="D6262">
        <v>1</v>
      </c>
      <c r="E6262">
        <v>1</v>
      </c>
      <c r="F6262">
        <v>1</v>
      </c>
      <c r="G6262">
        <v>1</v>
      </c>
      <c r="H6262">
        <v>1</v>
      </c>
      <c r="I6262">
        <v>1</v>
      </c>
      <c r="J6262">
        <v>1</v>
      </c>
      <c r="K6262">
        <v>1</v>
      </c>
      <c r="M6262" t="s">
        <v>468</v>
      </c>
    </row>
    <row r="6263" spans="1:13" hidden="1">
      <c r="A6263" t="s">
        <v>298</v>
      </c>
      <c r="B6263" t="s">
        <v>406</v>
      </c>
      <c r="C6263" t="s">
        <v>279</v>
      </c>
      <c r="D6263">
        <v>1</v>
      </c>
      <c r="E6263">
        <v>1</v>
      </c>
      <c r="F6263">
        <v>1</v>
      </c>
      <c r="G6263">
        <v>1</v>
      </c>
      <c r="H6263">
        <v>1</v>
      </c>
      <c r="I6263">
        <v>1</v>
      </c>
      <c r="J6263">
        <v>1</v>
      </c>
      <c r="K6263">
        <v>1</v>
      </c>
      <c r="M6263" t="s">
        <v>468</v>
      </c>
    </row>
    <row r="6264" spans="1:13" hidden="1">
      <c r="A6264" t="s">
        <v>298</v>
      </c>
      <c r="B6264" t="s">
        <v>406</v>
      </c>
      <c r="C6264" t="s">
        <v>280</v>
      </c>
      <c r="D6264">
        <v>1</v>
      </c>
      <c r="E6264">
        <v>1</v>
      </c>
      <c r="F6264">
        <v>1</v>
      </c>
      <c r="G6264">
        <v>1</v>
      </c>
      <c r="H6264">
        <v>1</v>
      </c>
      <c r="I6264">
        <v>1</v>
      </c>
      <c r="J6264">
        <v>1</v>
      </c>
      <c r="K6264">
        <v>1</v>
      </c>
      <c r="M6264" t="s">
        <v>468</v>
      </c>
    </row>
    <row r="6265" spans="1:13" hidden="1">
      <c r="A6265" t="s">
        <v>298</v>
      </c>
      <c r="B6265" t="s">
        <v>406</v>
      </c>
      <c r="C6265" t="s">
        <v>277</v>
      </c>
      <c r="D6265">
        <v>1</v>
      </c>
      <c r="E6265">
        <v>1</v>
      </c>
      <c r="F6265">
        <v>1</v>
      </c>
      <c r="G6265">
        <v>1</v>
      </c>
      <c r="H6265">
        <v>1</v>
      </c>
      <c r="I6265">
        <v>1</v>
      </c>
      <c r="J6265">
        <v>1</v>
      </c>
      <c r="K6265">
        <v>1</v>
      </c>
      <c r="M6265" t="s">
        <v>468</v>
      </c>
    </row>
    <row r="6266" spans="1:13" hidden="1">
      <c r="A6266" t="s">
        <v>298</v>
      </c>
      <c r="B6266" t="s">
        <v>406</v>
      </c>
      <c r="C6266" t="s">
        <v>281</v>
      </c>
      <c r="D6266">
        <v>1</v>
      </c>
      <c r="E6266">
        <v>1</v>
      </c>
      <c r="F6266">
        <v>1</v>
      </c>
      <c r="G6266">
        <v>1</v>
      </c>
      <c r="H6266">
        <v>1</v>
      </c>
      <c r="I6266">
        <v>1</v>
      </c>
      <c r="J6266">
        <v>1</v>
      </c>
      <c r="K6266">
        <v>1</v>
      </c>
      <c r="M6266" t="s">
        <v>468</v>
      </c>
    </row>
    <row r="6267" spans="1:13" hidden="1">
      <c r="A6267" t="s">
        <v>298</v>
      </c>
      <c r="B6267" t="s">
        <v>406</v>
      </c>
      <c r="C6267" t="s">
        <v>282</v>
      </c>
      <c r="D6267">
        <v>1</v>
      </c>
      <c r="E6267">
        <v>1</v>
      </c>
      <c r="F6267">
        <v>1</v>
      </c>
      <c r="G6267">
        <v>1</v>
      </c>
      <c r="H6267">
        <v>1</v>
      </c>
      <c r="I6267">
        <v>1</v>
      </c>
      <c r="J6267">
        <v>1</v>
      </c>
      <c r="K6267">
        <v>1</v>
      </c>
      <c r="M6267" t="s">
        <v>468</v>
      </c>
    </row>
    <row r="6268" spans="1:13" hidden="1">
      <c r="A6268" t="s">
        <v>298</v>
      </c>
      <c r="B6268" t="s">
        <v>406</v>
      </c>
      <c r="C6268" t="s">
        <v>283</v>
      </c>
      <c r="D6268">
        <v>1</v>
      </c>
      <c r="E6268">
        <v>1</v>
      </c>
      <c r="F6268">
        <v>1</v>
      </c>
      <c r="G6268">
        <v>1</v>
      </c>
      <c r="H6268">
        <v>1</v>
      </c>
      <c r="I6268">
        <v>1</v>
      </c>
      <c r="J6268">
        <v>1</v>
      </c>
      <c r="K6268">
        <v>1</v>
      </c>
      <c r="M6268" t="s">
        <v>468</v>
      </c>
    </row>
    <row r="6269" spans="1:13" hidden="1">
      <c r="A6269" t="s">
        <v>298</v>
      </c>
      <c r="B6269" t="s">
        <v>406</v>
      </c>
      <c r="C6269" t="s">
        <v>284</v>
      </c>
      <c r="D6269">
        <v>1</v>
      </c>
      <c r="E6269">
        <v>1</v>
      </c>
      <c r="F6269">
        <v>1</v>
      </c>
      <c r="G6269">
        <v>1</v>
      </c>
      <c r="H6269">
        <v>1</v>
      </c>
      <c r="I6269">
        <v>1</v>
      </c>
      <c r="J6269">
        <v>1</v>
      </c>
      <c r="K6269">
        <v>1</v>
      </c>
      <c r="M6269" t="s">
        <v>468</v>
      </c>
    </row>
    <row r="6270" spans="1:13" hidden="1">
      <c r="A6270" t="s">
        <v>298</v>
      </c>
      <c r="B6270" t="s">
        <v>406</v>
      </c>
      <c r="C6270" t="s">
        <v>285</v>
      </c>
      <c r="D6270">
        <v>1</v>
      </c>
      <c r="E6270">
        <v>1</v>
      </c>
      <c r="F6270">
        <v>1</v>
      </c>
      <c r="G6270">
        <v>1</v>
      </c>
      <c r="H6270">
        <v>1</v>
      </c>
      <c r="I6270">
        <v>1</v>
      </c>
      <c r="J6270">
        <v>1</v>
      </c>
      <c r="K6270">
        <v>1</v>
      </c>
      <c r="M6270" t="s">
        <v>468</v>
      </c>
    </row>
    <row r="6271" spans="1:13" hidden="1">
      <c r="A6271" t="s">
        <v>298</v>
      </c>
      <c r="B6271" t="s">
        <v>406</v>
      </c>
      <c r="C6271" t="s">
        <v>286</v>
      </c>
      <c r="D6271">
        <v>1</v>
      </c>
      <c r="E6271">
        <v>1</v>
      </c>
      <c r="F6271">
        <v>1</v>
      </c>
      <c r="G6271">
        <v>1</v>
      </c>
      <c r="H6271">
        <v>1</v>
      </c>
      <c r="I6271">
        <v>1</v>
      </c>
      <c r="J6271">
        <v>1</v>
      </c>
      <c r="K6271">
        <v>1</v>
      </c>
      <c r="M6271" t="s">
        <v>468</v>
      </c>
    </row>
    <row r="6272" spans="1:13" hidden="1">
      <c r="A6272" t="s">
        <v>298</v>
      </c>
      <c r="B6272" t="s">
        <v>406</v>
      </c>
      <c r="C6272" t="s">
        <v>287</v>
      </c>
      <c r="D6272">
        <v>1</v>
      </c>
      <c r="E6272">
        <v>1</v>
      </c>
      <c r="F6272">
        <v>1</v>
      </c>
      <c r="G6272">
        <v>1</v>
      </c>
      <c r="H6272">
        <v>1</v>
      </c>
      <c r="I6272">
        <v>1</v>
      </c>
      <c r="J6272">
        <v>1</v>
      </c>
      <c r="K6272">
        <v>1</v>
      </c>
      <c r="M6272" t="s">
        <v>468</v>
      </c>
    </row>
    <row r="6273" spans="1:13" hidden="1">
      <c r="A6273" t="s">
        <v>298</v>
      </c>
      <c r="B6273" t="s">
        <v>406</v>
      </c>
      <c r="C6273" t="s">
        <v>288</v>
      </c>
      <c r="D6273">
        <v>1</v>
      </c>
      <c r="E6273">
        <v>1</v>
      </c>
      <c r="F6273">
        <v>1</v>
      </c>
      <c r="G6273">
        <v>1</v>
      </c>
      <c r="H6273">
        <v>1</v>
      </c>
      <c r="I6273">
        <v>1</v>
      </c>
      <c r="J6273">
        <v>1</v>
      </c>
      <c r="K6273">
        <v>1</v>
      </c>
      <c r="M6273" t="s">
        <v>468</v>
      </c>
    </row>
    <row r="6274" spans="1:13" hidden="1">
      <c r="A6274" t="s">
        <v>298</v>
      </c>
      <c r="B6274" t="s">
        <v>406</v>
      </c>
      <c r="C6274" t="s">
        <v>289</v>
      </c>
      <c r="D6274">
        <v>1</v>
      </c>
      <c r="E6274">
        <v>1</v>
      </c>
      <c r="F6274">
        <v>1</v>
      </c>
      <c r="G6274">
        <v>1</v>
      </c>
      <c r="H6274">
        <v>1</v>
      </c>
      <c r="I6274">
        <v>1</v>
      </c>
      <c r="J6274">
        <v>1</v>
      </c>
      <c r="K6274">
        <v>1</v>
      </c>
      <c r="M6274" t="s">
        <v>468</v>
      </c>
    </row>
    <row r="6275" spans="1:13" hidden="1">
      <c r="A6275" t="s">
        <v>298</v>
      </c>
      <c r="B6275" t="s">
        <v>406</v>
      </c>
      <c r="C6275" t="s">
        <v>290</v>
      </c>
      <c r="D6275">
        <v>1</v>
      </c>
      <c r="E6275">
        <v>1</v>
      </c>
      <c r="F6275">
        <v>1</v>
      </c>
      <c r="G6275">
        <v>1</v>
      </c>
      <c r="H6275">
        <v>1</v>
      </c>
      <c r="I6275">
        <v>1</v>
      </c>
      <c r="J6275">
        <v>1</v>
      </c>
      <c r="K6275">
        <v>1</v>
      </c>
      <c r="M6275" t="s">
        <v>468</v>
      </c>
    </row>
    <row r="6276" spans="1:13" hidden="1">
      <c r="A6276" t="s">
        <v>298</v>
      </c>
      <c r="B6276" t="s">
        <v>406</v>
      </c>
      <c r="C6276" t="s">
        <v>291</v>
      </c>
      <c r="D6276">
        <v>1</v>
      </c>
      <c r="E6276">
        <v>1</v>
      </c>
      <c r="F6276">
        <v>1</v>
      </c>
      <c r="G6276">
        <v>1</v>
      </c>
      <c r="H6276">
        <v>1</v>
      </c>
      <c r="I6276">
        <v>1</v>
      </c>
      <c r="J6276">
        <v>1</v>
      </c>
      <c r="K6276">
        <v>1</v>
      </c>
      <c r="M6276" t="s">
        <v>468</v>
      </c>
    </row>
    <row r="6277" spans="1:13" hidden="1">
      <c r="A6277" t="s">
        <v>298</v>
      </c>
      <c r="B6277" t="s">
        <v>406</v>
      </c>
      <c r="C6277" t="s">
        <v>292</v>
      </c>
      <c r="D6277">
        <v>1</v>
      </c>
      <c r="E6277">
        <v>1</v>
      </c>
      <c r="F6277">
        <v>1</v>
      </c>
      <c r="G6277">
        <v>1</v>
      </c>
      <c r="H6277">
        <v>1</v>
      </c>
      <c r="I6277">
        <v>1</v>
      </c>
      <c r="J6277">
        <v>1</v>
      </c>
      <c r="K6277">
        <v>1</v>
      </c>
      <c r="M6277" t="s">
        <v>468</v>
      </c>
    </row>
    <row r="6278" spans="1:13" hidden="1">
      <c r="A6278" t="s">
        <v>298</v>
      </c>
      <c r="B6278" t="s">
        <v>341</v>
      </c>
      <c r="C6278" t="s">
        <v>278</v>
      </c>
      <c r="D6278">
        <v>1</v>
      </c>
      <c r="E6278">
        <v>1</v>
      </c>
      <c r="F6278">
        <v>1</v>
      </c>
      <c r="G6278">
        <v>1</v>
      </c>
      <c r="H6278">
        <v>1</v>
      </c>
      <c r="I6278">
        <v>1</v>
      </c>
      <c r="J6278">
        <v>1</v>
      </c>
      <c r="K6278">
        <v>1</v>
      </c>
      <c r="M6278" t="s">
        <v>468</v>
      </c>
    </row>
    <row r="6279" spans="1:13" hidden="1">
      <c r="A6279" t="s">
        <v>298</v>
      </c>
      <c r="B6279" t="s">
        <v>341</v>
      </c>
      <c r="C6279" t="s">
        <v>279</v>
      </c>
      <c r="D6279">
        <v>1</v>
      </c>
      <c r="E6279">
        <v>1</v>
      </c>
      <c r="F6279">
        <v>1</v>
      </c>
      <c r="G6279">
        <v>1</v>
      </c>
      <c r="H6279">
        <v>1</v>
      </c>
      <c r="I6279">
        <v>1</v>
      </c>
      <c r="J6279">
        <v>1</v>
      </c>
      <c r="K6279">
        <v>1</v>
      </c>
      <c r="M6279" t="s">
        <v>468</v>
      </c>
    </row>
    <row r="6280" spans="1:13" hidden="1">
      <c r="A6280" t="s">
        <v>298</v>
      </c>
      <c r="B6280" t="s">
        <v>341</v>
      </c>
      <c r="C6280" t="s">
        <v>280</v>
      </c>
      <c r="D6280">
        <v>1</v>
      </c>
      <c r="E6280">
        <v>1</v>
      </c>
      <c r="F6280">
        <v>1</v>
      </c>
      <c r="G6280">
        <v>1</v>
      </c>
      <c r="H6280">
        <v>1</v>
      </c>
      <c r="I6280">
        <v>1</v>
      </c>
      <c r="J6280">
        <v>1</v>
      </c>
      <c r="K6280">
        <v>1</v>
      </c>
      <c r="M6280" t="s">
        <v>468</v>
      </c>
    </row>
    <row r="6281" spans="1:13" hidden="1">
      <c r="A6281" t="s">
        <v>298</v>
      </c>
      <c r="B6281" t="s">
        <v>341</v>
      </c>
      <c r="C6281" t="s">
        <v>277</v>
      </c>
      <c r="D6281">
        <v>1</v>
      </c>
      <c r="E6281">
        <v>1</v>
      </c>
      <c r="F6281">
        <v>1</v>
      </c>
      <c r="G6281">
        <v>1</v>
      </c>
      <c r="H6281">
        <v>1</v>
      </c>
      <c r="I6281">
        <v>1</v>
      </c>
      <c r="J6281">
        <v>1</v>
      </c>
      <c r="K6281">
        <v>1</v>
      </c>
      <c r="M6281" t="s">
        <v>468</v>
      </c>
    </row>
    <row r="6282" spans="1:13" hidden="1">
      <c r="A6282" t="s">
        <v>298</v>
      </c>
      <c r="B6282" t="s">
        <v>341</v>
      </c>
      <c r="C6282" t="s">
        <v>281</v>
      </c>
      <c r="D6282">
        <v>1</v>
      </c>
      <c r="E6282">
        <v>1</v>
      </c>
      <c r="F6282">
        <v>1</v>
      </c>
      <c r="G6282">
        <v>1</v>
      </c>
      <c r="H6282">
        <v>1</v>
      </c>
      <c r="I6282">
        <v>1</v>
      </c>
      <c r="J6282">
        <v>1</v>
      </c>
      <c r="K6282">
        <v>1</v>
      </c>
      <c r="M6282" t="s">
        <v>468</v>
      </c>
    </row>
    <row r="6283" spans="1:13" hidden="1">
      <c r="A6283" t="s">
        <v>298</v>
      </c>
      <c r="B6283" t="s">
        <v>341</v>
      </c>
      <c r="C6283" t="s">
        <v>282</v>
      </c>
      <c r="D6283">
        <v>1</v>
      </c>
      <c r="E6283">
        <v>1</v>
      </c>
      <c r="F6283">
        <v>1</v>
      </c>
      <c r="G6283">
        <v>1</v>
      </c>
      <c r="H6283">
        <v>1</v>
      </c>
      <c r="I6283">
        <v>1</v>
      </c>
      <c r="J6283">
        <v>1</v>
      </c>
      <c r="K6283">
        <v>1</v>
      </c>
      <c r="M6283" t="s">
        <v>468</v>
      </c>
    </row>
    <row r="6284" spans="1:13" hidden="1">
      <c r="A6284" t="s">
        <v>298</v>
      </c>
      <c r="B6284" t="s">
        <v>341</v>
      </c>
      <c r="C6284" t="s">
        <v>283</v>
      </c>
      <c r="D6284">
        <v>1</v>
      </c>
      <c r="E6284">
        <v>1</v>
      </c>
      <c r="F6284">
        <v>1</v>
      </c>
      <c r="G6284">
        <v>1</v>
      </c>
      <c r="H6284">
        <v>1</v>
      </c>
      <c r="I6284">
        <v>1</v>
      </c>
      <c r="J6284">
        <v>1</v>
      </c>
      <c r="K6284">
        <v>1</v>
      </c>
      <c r="M6284" t="s">
        <v>468</v>
      </c>
    </row>
    <row r="6285" spans="1:13" hidden="1">
      <c r="A6285" t="s">
        <v>298</v>
      </c>
      <c r="B6285" t="s">
        <v>341</v>
      </c>
      <c r="C6285" t="s">
        <v>284</v>
      </c>
      <c r="D6285">
        <v>1</v>
      </c>
      <c r="E6285">
        <v>1</v>
      </c>
      <c r="F6285">
        <v>1</v>
      </c>
      <c r="G6285">
        <v>1</v>
      </c>
      <c r="H6285">
        <v>1</v>
      </c>
      <c r="I6285">
        <v>1</v>
      </c>
      <c r="J6285">
        <v>1</v>
      </c>
      <c r="K6285">
        <v>1</v>
      </c>
      <c r="M6285" t="s">
        <v>468</v>
      </c>
    </row>
    <row r="6286" spans="1:13" hidden="1">
      <c r="A6286" t="s">
        <v>298</v>
      </c>
      <c r="B6286" t="s">
        <v>341</v>
      </c>
      <c r="C6286" t="s">
        <v>285</v>
      </c>
      <c r="D6286">
        <v>1</v>
      </c>
      <c r="E6286">
        <v>1</v>
      </c>
      <c r="F6286">
        <v>1</v>
      </c>
      <c r="G6286">
        <v>1</v>
      </c>
      <c r="H6286">
        <v>1</v>
      </c>
      <c r="I6286">
        <v>1</v>
      </c>
      <c r="J6286">
        <v>1</v>
      </c>
      <c r="K6286">
        <v>1</v>
      </c>
      <c r="M6286" t="s">
        <v>468</v>
      </c>
    </row>
    <row r="6287" spans="1:13" hidden="1">
      <c r="A6287" t="s">
        <v>298</v>
      </c>
      <c r="B6287" t="s">
        <v>341</v>
      </c>
      <c r="C6287" t="s">
        <v>286</v>
      </c>
      <c r="D6287">
        <v>1</v>
      </c>
      <c r="E6287">
        <v>1</v>
      </c>
      <c r="F6287">
        <v>1</v>
      </c>
      <c r="G6287">
        <v>1</v>
      </c>
      <c r="H6287">
        <v>1</v>
      </c>
      <c r="I6287">
        <v>1</v>
      </c>
      <c r="J6287">
        <v>1</v>
      </c>
      <c r="K6287">
        <v>1</v>
      </c>
      <c r="M6287" t="s">
        <v>468</v>
      </c>
    </row>
    <row r="6288" spans="1:13" hidden="1">
      <c r="A6288" t="s">
        <v>298</v>
      </c>
      <c r="B6288" t="s">
        <v>341</v>
      </c>
      <c r="C6288" t="s">
        <v>287</v>
      </c>
      <c r="D6288">
        <v>1</v>
      </c>
      <c r="E6288">
        <v>1</v>
      </c>
      <c r="F6288">
        <v>1</v>
      </c>
      <c r="G6288">
        <v>1</v>
      </c>
      <c r="H6288">
        <v>1</v>
      </c>
      <c r="I6288">
        <v>1</v>
      </c>
      <c r="J6288">
        <v>1</v>
      </c>
      <c r="K6288">
        <v>1</v>
      </c>
      <c r="M6288" t="s">
        <v>468</v>
      </c>
    </row>
    <row r="6289" spans="1:13" hidden="1">
      <c r="A6289" t="s">
        <v>298</v>
      </c>
      <c r="B6289" t="s">
        <v>341</v>
      </c>
      <c r="C6289" t="s">
        <v>288</v>
      </c>
      <c r="D6289">
        <v>1</v>
      </c>
      <c r="E6289">
        <v>1</v>
      </c>
      <c r="F6289">
        <v>1</v>
      </c>
      <c r="G6289">
        <v>1</v>
      </c>
      <c r="H6289">
        <v>1</v>
      </c>
      <c r="I6289">
        <v>1</v>
      </c>
      <c r="J6289">
        <v>1</v>
      </c>
      <c r="K6289">
        <v>1</v>
      </c>
      <c r="M6289" t="s">
        <v>468</v>
      </c>
    </row>
    <row r="6290" spans="1:13" hidden="1">
      <c r="A6290" t="s">
        <v>298</v>
      </c>
      <c r="B6290" t="s">
        <v>341</v>
      </c>
      <c r="C6290" t="s">
        <v>289</v>
      </c>
      <c r="D6290">
        <v>1</v>
      </c>
      <c r="E6290">
        <v>1</v>
      </c>
      <c r="F6290">
        <v>1</v>
      </c>
      <c r="G6290">
        <v>1</v>
      </c>
      <c r="H6290">
        <v>1</v>
      </c>
      <c r="I6290">
        <v>1</v>
      </c>
      <c r="J6290">
        <v>1</v>
      </c>
      <c r="K6290">
        <v>1</v>
      </c>
      <c r="M6290" t="s">
        <v>468</v>
      </c>
    </row>
    <row r="6291" spans="1:13" hidden="1">
      <c r="A6291" t="s">
        <v>298</v>
      </c>
      <c r="B6291" t="s">
        <v>341</v>
      </c>
      <c r="C6291" t="s">
        <v>290</v>
      </c>
      <c r="D6291">
        <v>1</v>
      </c>
      <c r="E6291">
        <v>1</v>
      </c>
      <c r="F6291">
        <v>1</v>
      </c>
      <c r="G6291">
        <v>1</v>
      </c>
      <c r="H6291">
        <v>1</v>
      </c>
      <c r="I6291">
        <v>1</v>
      </c>
      <c r="J6291">
        <v>1</v>
      </c>
      <c r="K6291">
        <v>1</v>
      </c>
      <c r="M6291" t="s">
        <v>468</v>
      </c>
    </row>
    <row r="6292" spans="1:13" hidden="1">
      <c r="A6292" t="s">
        <v>298</v>
      </c>
      <c r="B6292" t="s">
        <v>341</v>
      </c>
      <c r="C6292" t="s">
        <v>291</v>
      </c>
      <c r="D6292">
        <v>1</v>
      </c>
      <c r="E6292">
        <v>1</v>
      </c>
      <c r="F6292">
        <v>1</v>
      </c>
      <c r="G6292">
        <v>1</v>
      </c>
      <c r="H6292">
        <v>1</v>
      </c>
      <c r="I6292">
        <v>1</v>
      </c>
      <c r="J6292">
        <v>1</v>
      </c>
      <c r="K6292">
        <v>1</v>
      </c>
      <c r="M6292" t="s">
        <v>468</v>
      </c>
    </row>
    <row r="6293" spans="1:13" hidden="1">
      <c r="A6293" t="s">
        <v>298</v>
      </c>
      <c r="B6293" t="s">
        <v>341</v>
      </c>
      <c r="C6293" t="s">
        <v>292</v>
      </c>
      <c r="D6293">
        <v>1</v>
      </c>
      <c r="E6293">
        <v>1</v>
      </c>
      <c r="F6293">
        <v>1</v>
      </c>
      <c r="G6293">
        <v>1</v>
      </c>
      <c r="H6293">
        <v>1</v>
      </c>
      <c r="I6293">
        <v>1</v>
      </c>
      <c r="J6293">
        <v>1</v>
      </c>
      <c r="K6293">
        <v>1</v>
      </c>
      <c r="M6293" t="s">
        <v>468</v>
      </c>
    </row>
    <row r="6294" spans="1:13" hidden="1">
      <c r="A6294" t="s">
        <v>298</v>
      </c>
      <c r="B6294" t="s">
        <v>342</v>
      </c>
      <c r="C6294" t="s">
        <v>278</v>
      </c>
      <c r="D6294">
        <v>1</v>
      </c>
      <c r="E6294">
        <v>1</v>
      </c>
      <c r="F6294">
        <v>1</v>
      </c>
      <c r="G6294">
        <v>1</v>
      </c>
      <c r="H6294">
        <v>1</v>
      </c>
      <c r="I6294">
        <v>1</v>
      </c>
      <c r="J6294">
        <v>1</v>
      </c>
      <c r="K6294">
        <v>1</v>
      </c>
      <c r="M6294" t="s">
        <v>468</v>
      </c>
    </row>
    <row r="6295" spans="1:13" hidden="1">
      <c r="A6295" t="s">
        <v>298</v>
      </c>
      <c r="B6295" t="s">
        <v>342</v>
      </c>
      <c r="C6295" t="s">
        <v>279</v>
      </c>
      <c r="D6295">
        <v>1</v>
      </c>
      <c r="E6295">
        <v>1</v>
      </c>
      <c r="F6295">
        <v>1</v>
      </c>
      <c r="G6295">
        <v>1</v>
      </c>
      <c r="H6295">
        <v>1</v>
      </c>
      <c r="I6295">
        <v>1</v>
      </c>
      <c r="J6295">
        <v>1</v>
      </c>
      <c r="K6295">
        <v>1</v>
      </c>
      <c r="M6295" t="s">
        <v>468</v>
      </c>
    </row>
    <row r="6296" spans="1:13" hidden="1">
      <c r="A6296" t="s">
        <v>298</v>
      </c>
      <c r="B6296" t="s">
        <v>342</v>
      </c>
      <c r="C6296" t="s">
        <v>280</v>
      </c>
      <c r="D6296">
        <v>1</v>
      </c>
      <c r="E6296">
        <v>1</v>
      </c>
      <c r="F6296">
        <v>1</v>
      </c>
      <c r="G6296">
        <v>1</v>
      </c>
      <c r="H6296">
        <v>1</v>
      </c>
      <c r="I6296">
        <v>1</v>
      </c>
      <c r="J6296">
        <v>1</v>
      </c>
      <c r="K6296">
        <v>1</v>
      </c>
      <c r="M6296" t="s">
        <v>468</v>
      </c>
    </row>
    <row r="6297" spans="1:13" hidden="1">
      <c r="A6297" t="s">
        <v>298</v>
      </c>
      <c r="B6297" t="s">
        <v>342</v>
      </c>
      <c r="C6297" t="s">
        <v>277</v>
      </c>
      <c r="D6297">
        <v>1</v>
      </c>
      <c r="E6297">
        <v>1</v>
      </c>
      <c r="F6297">
        <v>1</v>
      </c>
      <c r="G6297">
        <v>1</v>
      </c>
      <c r="H6297">
        <v>1</v>
      </c>
      <c r="I6297">
        <v>1</v>
      </c>
      <c r="J6297">
        <v>1</v>
      </c>
      <c r="K6297">
        <v>1</v>
      </c>
      <c r="M6297" t="s">
        <v>468</v>
      </c>
    </row>
    <row r="6298" spans="1:13" hidden="1">
      <c r="A6298" t="s">
        <v>298</v>
      </c>
      <c r="B6298" t="s">
        <v>342</v>
      </c>
      <c r="C6298" t="s">
        <v>281</v>
      </c>
      <c r="D6298">
        <v>1</v>
      </c>
      <c r="E6298">
        <v>1</v>
      </c>
      <c r="F6298">
        <v>1</v>
      </c>
      <c r="G6298">
        <v>1</v>
      </c>
      <c r="H6298">
        <v>1</v>
      </c>
      <c r="I6298">
        <v>1</v>
      </c>
      <c r="J6298">
        <v>1</v>
      </c>
      <c r="K6298">
        <v>1</v>
      </c>
      <c r="M6298" t="s">
        <v>468</v>
      </c>
    </row>
    <row r="6299" spans="1:13" hidden="1">
      <c r="A6299" t="s">
        <v>298</v>
      </c>
      <c r="B6299" t="s">
        <v>342</v>
      </c>
      <c r="C6299" t="s">
        <v>282</v>
      </c>
      <c r="D6299">
        <v>1</v>
      </c>
      <c r="E6299">
        <v>1</v>
      </c>
      <c r="F6299">
        <v>1</v>
      </c>
      <c r="G6299">
        <v>1</v>
      </c>
      <c r="H6299">
        <v>1</v>
      </c>
      <c r="I6299">
        <v>1</v>
      </c>
      <c r="J6299">
        <v>1</v>
      </c>
      <c r="K6299">
        <v>1</v>
      </c>
      <c r="M6299" t="s">
        <v>468</v>
      </c>
    </row>
    <row r="6300" spans="1:13" hidden="1">
      <c r="A6300" t="s">
        <v>298</v>
      </c>
      <c r="B6300" t="s">
        <v>342</v>
      </c>
      <c r="C6300" t="s">
        <v>283</v>
      </c>
      <c r="D6300">
        <v>1</v>
      </c>
      <c r="E6300">
        <v>1</v>
      </c>
      <c r="F6300">
        <v>1</v>
      </c>
      <c r="G6300">
        <v>1</v>
      </c>
      <c r="H6300">
        <v>1</v>
      </c>
      <c r="I6300">
        <v>1</v>
      </c>
      <c r="J6300">
        <v>1</v>
      </c>
      <c r="K6300">
        <v>1</v>
      </c>
      <c r="M6300" t="s">
        <v>468</v>
      </c>
    </row>
    <row r="6301" spans="1:13" hidden="1">
      <c r="A6301" t="s">
        <v>298</v>
      </c>
      <c r="B6301" t="s">
        <v>342</v>
      </c>
      <c r="C6301" t="s">
        <v>284</v>
      </c>
      <c r="D6301">
        <v>1</v>
      </c>
      <c r="E6301">
        <v>1</v>
      </c>
      <c r="F6301">
        <v>1</v>
      </c>
      <c r="G6301">
        <v>1</v>
      </c>
      <c r="H6301">
        <v>1</v>
      </c>
      <c r="I6301">
        <v>1</v>
      </c>
      <c r="J6301">
        <v>1</v>
      </c>
      <c r="K6301">
        <v>1</v>
      </c>
      <c r="M6301" t="s">
        <v>468</v>
      </c>
    </row>
    <row r="6302" spans="1:13" hidden="1">
      <c r="A6302" t="s">
        <v>298</v>
      </c>
      <c r="B6302" t="s">
        <v>342</v>
      </c>
      <c r="C6302" t="s">
        <v>285</v>
      </c>
      <c r="D6302">
        <v>1</v>
      </c>
      <c r="E6302">
        <v>1</v>
      </c>
      <c r="F6302">
        <v>1</v>
      </c>
      <c r="G6302">
        <v>1</v>
      </c>
      <c r="H6302">
        <v>1</v>
      </c>
      <c r="I6302">
        <v>1</v>
      </c>
      <c r="J6302">
        <v>1</v>
      </c>
      <c r="K6302">
        <v>1</v>
      </c>
      <c r="M6302" t="s">
        <v>468</v>
      </c>
    </row>
    <row r="6303" spans="1:13" hidden="1">
      <c r="A6303" t="s">
        <v>298</v>
      </c>
      <c r="B6303" t="s">
        <v>342</v>
      </c>
      <c r="C6303" t="s">
        <v>286</v>
      </c>
      <c r="D6303">
        <v>1</v>
      </c>
      <c r="E6303">
        <v>1</v>
      </c>
      <c r="F6303">
        <v>1</v>
      </c>
      <c r="G6303">
        <v>1</v>
      </c>
      <c r="H6303">
        <v>1</v>
      </c>
      <c r="I6303">
        <v>1</v>
      </c>
      <c r="J6303">
        <v>1</v>
      </c>
      <c r="K6303">
        <v>1</v>
      </c>
      <c r="M6303" t="s">
        <v>468</v>
      </c>
    </row>
    <row r="6304" spans="1:13" hidden="1">
      <c r="A6304" t="s">
        <v>298</v>
      </c>
      <c r="B6304" t="s">
        <v>342</v>
      </c>
      <c r="C6304" t="s">
        <v>287</v>
      </c>
      <c r="D6304">
        <v>1</v>
      </c>
      <c r="E6304">
        <v>1</v>
      </c>
      <c r="F6304">
        <v>1</v>
      </c>
      <c r="G6304">
        <v>1</v>
      </c>
      <c r="H6304">
        <v>1</v>
      </c>
      <c r="I6304">
        <v>1</v>
      </c>
      <c r="J6304">
        <v>1</v>
      </c>
      <c r="K6304">
        <v>1</v>
      </c>
      <c r="M6304" t="s">
        <v>468</v>
      </c>
    </row>
    <row r="6305" spans="1:13" hidden="1">
      <c r="A6305" t="s">
        <v>298</v>
      </c>
      <c r="B6305" t="s">
        <v>342</v>
      </c>
      <c r="C6305" t="s">
        <v>288</v>
      </c>
      <c r="D6305">
        <v>1</v>
      </c>
      <c r="E6305">
        <v>1</v>
      </c>
      <c r="F6305">
        <v>1</v>
      </c>
      <c r="G6305">
        <v>1</v>
      </c>
      <c r="H6305">
        <v>1</v>
      </c>
      <c r="I6305">
        <v>1</v>
      </c>
      <c r="J6305">
        <v>1</v>
      </c>
      <c r="K6305">
        <v>1</v>
      </c>
      <c r="M6305" t="s">
        <v>468</v>
      </c>
    </row>
    <row r="6306" spans="1:13" hidden="1">
      <c r="A6306" t="s">
        <v>298</v>
      </c>
      <c r="B6306" t="s">
        <v>342</v>
      </c>
      <c r="C6306" t="s">
        <v>289</v>
      </c>
      <c r="D6306">
        <v>1</v>
      </c>
      <c r="E6306">
        <v>1</v>
      </c>
      <c r="F6306">
        <v>1</v>
      </c>
      <c r="G6306">
        <v>1</v>
      </c>
      <c r="H6306">
        <v>1</v>
      </c>
      <c r="I6306">
        <v>1</v>
      </c>
      <c r="J6306">
        <v>1</v>
      </c>
      <c r="K6306">
        <v>1</v>
      </c>
      <c r="M6306" t="s">
        <v>468</v>
      </c>
    </row>
    <row r="6307" spans="1:13" hidden="1">
      <c r="A6307" t="s">
        <v>298</v>
      </c>
      <c r="B6307" t="s">
        <v>342</v>
      </c>
      <c r="C6307" t="s">
        <v>290</v>
      </c>
      <c r="D6307">
        <v>1</v>
      </c>
      <c r="E6307">
        <v>1</v>
      </c>
      <c r="F6307">
        <v>1</v>
      </c>
      <c r="G6307">
        <v>1</v>
      </c>
      <c r="H6307">
        <v>1</v>
      </c>
      <c r="I6307">
        <v>1</v>
      </c>
      <c r="J6307">
        <v>1</v>
      </c>
      <c r="K6307">
        <v>1</v>
      </c>
      <c r="M6307" t="s">
        <v>468</v>
      </c>
    </row>
    <row r="6308" spans="1:13" hidden="1">
      <c r="A6308" t="s">
        <v>298</v>
      </c>
      <c r="B6308" t="s">
        <v>342</v>
      </c>
      <c r="C6308" t="s">
        <v>291</v>
      </c>
      <c r="D6308">
        <v>1</v>
      </c>
      <c r="E6308">
        <v>1</v>
      </c>
      <c r="F6308">
        <v>1</v>
      </c>
      <c r="G6308">
        <v>1</v>
      </c>
      <c r="H6308">
        <v>1</v>
      </c>
      <c r="I6308">
        <v>1</v>
      </c>
      <c r="J6308">
        <v>1</v>
      </c>
      <c r="K6308">
        <v>1</v>
      </c>
      <c r="M6308" t="s">
        <v>468</v>
      </c>
    </row>
    <row r="6309" spans="1:13" hidden="1">
      <c r="A6309" t="s">
        <v>298</v>
      </c>
      <c r="B6309" t="s">
        <v>342</v>
      </c>
      <c r="C6309" t="s">
        <v>292</v>
      </c>
      <c r="D6309">
        <v>1</v>
      </c>
      <c r="E6309">
        <v>1</v>
      </c>
      <c r="F6309">
        <v>1</v>
      </c>
      <c r="G6309">
        <v>1</v>
      </c>
      <c r="H6309">
        <v>1</v>
      </c>
      <c r="I6309">
        <v>1</v>
      </c>
      <c r="J6309">
        <v>1</v>
      </c>
      <c r="K6309">
        <v>1</v>
      </c>
      <c r="M6309" t="s">
        <v>468</v>
      </c>
    </row>
    <row r="6310" spans="1:13" hidden="1">
      <c r="A6310" t="s">
        <v>298</v>
      </c>
      <c r="B6310" t="s">
        <v>343</v>
      </c>
      <c r="C6310" t="s">
        <v>278</v>
      </c>
      <c r="D6310">
        <v>1</v>
      </c>
      <c r="E6310">
        <v>1</v>
      </c>
      <c r="F6310">
        <v>1</v>
      </c>
      <c r="G6310">
        <v>1</v>
      </c>
      <c r="H6310">
        <v>1</v>
      </c>
      <c r="I6310">
        <v>1</v>
      </c>
      <c r="J6310">
        <v>1</v>
      </c>
      <c r="K6310">
        <v>1</v>
      </c>
      <c r="M6310" t="s">
        <v>468</v>
      </c>
    </row>
    <row r="6311" spans="1:13" hidden="1">
      <c r="A6311" t="s">
        <v>298</v>
      </c>
      <c r="B6311" t="s">
        <v>343</v>
      </c>
      <c r="C6311" t="s">
        <v>279</v>
      </c>
      <c r="D6311">
        <v>1</v>
      </c>
      <c r="E6311">
        <v>1</v>
      </c>
      <c r="F6311">
        <v>1</v>
      </c>
      <c r="G6311">
        <v>1</v>
      </c>
      <c r="H6311">
        <v>1</v>
      </c>
      <c r="I6311">
        <v>1</v>
      </c>
      <c r="J6311">
        <v>1</v>
      </c>
      <c r="K6311">
        <v>1</v>
      </c>
      <c r="M6311" t="s">
        <v>468</v>
      </c>
    </row>
    <row r="6312" spans="1:13" hidden="1">
      <c r="A6312" t="s">
        <v>298</v>
      </c>
      <c r="B6312" t="s">
        <v>343</v>
      </c>
      <c r="C6312" t="s">
        <v>280</v>
      </c>
      <c r="D6312">
        <v>1</v>
      </c>
      <c r="E6312">
        <v>1</v>
      </c>
      <c r="F6312">
        <v>1</v>
      </c>
      <c r="G6312">
        <v>1</v>
      </c>
      <c r="H6312">
        <v>1</v>
      </c>
      <c r="I6312">
        <v>1</v>
      </c>
      <c r="J6312">
        <v>1</v>
      </c>
      <c r="K6312">
        <v>1</v>
      </c>
      <c r="M6312" t="s">
        <v>468</v>
      </c>
    </row>
    <row r="6313" spans="1:13" hidden="1">
      <c r="A6313" t="s">
        <v>298</v>
      </c>
      <c r="B6313" t="s">
        <v>343</v>
      </c>
      <c r="C6313" t="s">
        <v>277</v>
      </c>
      <c r="D6313">
        <v>1</v>
      </c>
      <c r="E6313">
        <v>1</v>
      </c>
      <c r="F6313">
        <v>1</v>
      </c>
      <c r="G6313">
        <v>1</v>
      </c>
      <c r="H6313">
        <v>1</v>
      </c>
      <c r="I6313">
        <v>1</v>
      </c>
      <c r="J6313">
        <v>1</v>
      </c>
      <c r="K6313">
        <v>1</v>
      </c>
      <c r="M6313" t="s">
        <v>468</v>
      </c>
    </row>
    <row r="6314" spans="1:13" hidden="1">
      <c r="A6314" t="s">
        <v>298</v>
      </c>
      <c r="B6314" t="s">
        <v>343</v>
      </c>
      <c r="C6314" t="s">
        <v>281</v>
      </c>
      <c r="D6314">
        <v>1</v>
      </c>
      <c r="E6314">
        <v>1</v>
      </c>
      <c r="F6314">
        <v>1</v>
      </c>
      <c r="G6314">
        <v>1</v>
      </c>
      <c r="H6314">
        <v>1</v>
      </c>
      <c r="I6314">
        <v>1</v>
      </c>
      <c r="J6314">
        <v>1</v>
      </c>
      <c r="K6314">
        <v>1</v>
      </c>
      <c r="M6314" t="s">
        <v>468</v>
      </c>
    </row>
    <row r="6315" spans="1:13" hidden="1">
      <c r="A6315" t="s">
        <v>298</v>
      </c>
      <c r="B6315" t="s">
        <v>343</v>
      </c>
      <c r="C6315" t="s">
        <v>282</v>
      </c>
      <c r="D6315">
        <v>1</v>
      </c>
      <c r="E6315">
        <v>1</v>
      </c>
      <c r="F6315">
        <v>1</v>
      </c>
      <c r="G6315">
        <v>1</v>
      </c>
      <c r="H6315">
        <v>1</v>
      </c>
      <c r="I6315">
        <v>1</v>
      </c>
      <c r="J6315">
        <v>1</v>
      </c>
      <c r="K6315">
        <v>1</v>
      </c>
      <c r="M6315" t="s">
        <v>468</v>
      </c>
    </row>
    <row r="6316" spans="1:13" hidden="1">
      <c r="A6316" t="s">
        <v>298</v>
      </c>
      <c r="B6316" t="s">
        <v>343</v>
      </c>
      <c r="C6316" t="s">
        <v>283</v>
      </c>
      <c r="D6316">
        <v>1</v>
      </c>
      <c r="E6316">
        <v>1</v>
      </c>
      <c r="F6316">
        <v>1</v>
      </c>
      <c r="G6316">
        <v>1</v>
      </c>
      <c r="H6316">
        <v>1</v>
      </c>
      <c r="I6316">
        <v>1</v>
      </c>
      <c r="J6316">
        <v>1</v>
      </c>
      <c r="K6316">
        <v>1</v>
      </c>
      <c r="M6316" t="s">
        <v>468</v>
      </c>
    </row>
    <row r="6317" spans="1:13" hidden="1">
      <c r="A6317" t="s">
        <v>298</v>
      </c>
      <c r="B6317" t="s">
        <v>343</v>
      </c>
      <c r="C6317" t="s">
        <v>284</v>
      </c>
      <c r="D6317">
        <v>1</v>
      </c>
      <c r="E6317">
        <v>1</v>
      </c>
      <c r="F6317">
        <v>1</v>
      </c>
      <c r="G6317">
        <v>1</v>
      </c>
      <c r="H6317">
        <v>1</v>
      </c>
      <c r="I6317">
        <v>1</v>
      </c>
      <c r="J6317">
        <v>1</v>
      </c>
      <c r="K6317">
        <v>1</v>
      </c>
      <c r="M6317" t="s">
        <v>468</v>
      </c>
    </row>
    <row r="6318" spans="1:13" hidden="1">
      <c r="A6318" t="s">
        <v>298</v>
      </c>
      <c r="B6318" t="s">
        <v>343</v>
      </c>
      <c r="C6318" t="s">
        <v>285</v>
      </c>
      <c r="D6318">
        <v>1</v>
      </c>
      <c r="E6318">
        <v>1</v>
      </c>
      <c r="F6318">
        <v>1</v>
      </c>
      <c r="G6318">
        <v>1</v>
      </c>
      <c r="H6318">
        <v>1</v>
      </c>
      <c r="I6318">
        <v>1</v>
      </c>
      <c r="J6318">
        <v>1</v>
      </c>
      <c r="K6318">
        <v>1</v>
      </c>
      <c r="M6318" t="s">
        <v>468</v>
      </c>
    </row>
    <row r="6319" spans="1:13" hidden="1">
      <c r="A6319" t="s">
        <v>298</v>
      </c>
      <c r="B6319" t="s">
        <v>343</v>
      </c>
      <c r="C6319" t="s">
        <v>286</v>
      </c>
      <c r="D6319">
        <v>1</v>
      </c>
      <c r="E6319">
        <v>1</v>
      </c>
      <c r="F6319">
        <v>1</v>
      </c>
      <c r="G6319">
        <v>1</v>
      </c>
      <c r="H6319">
        <v>1</v>
      </c>
      <c r="I6319">
        <v>1</v>
      </c>
      <c r="J6319">
        <v>1</v>
      </c>
      <c r="K6319">
        <v>1</v>
      </c>
      <c r="M6319" t="s">
        <v>468</v>
      </c>
    </row>
    <row r="6320" spans="1:13" hidden="1">
      <c r="A6320" t="s">
        <v>298</v>
      </c>
      <c r="B6320" t="s">
        <v>343</v>
      </c>
      <c r="C6320" t="s">
        <v>287</v>
      </c>
      <c r="D6320">
        <v>1</v>
      </c>
      <c r="E6320">
        <v>1</v>
      </c>
      <c r="F6320">
        <v>1</v>
      </c>
      <c r="G6320">
        <v>1</v>
      </c>
      <c r="H6320">
        <v>1</v>
      </c>
      <c r="I6320">
        <v>1</v>
      </c>
      <c r="J6320">
        <v>1</v>
      </c>
      <c r="K6320">
        <v>1</v>
      </c>
      <c r="M6320" t="s">
        <v>468</v>
      </c>
    </row>
    <row r="6321" spans="1:13" hidden="1">
      <c r="A6321" t="s">
        <v>298</v>
      </c>
      <c r="B6321" t="s">
        <v>343</v>
      </c>
      <c r="C6321" t="s">
        <v>288</v>
      </c>
      <c r="D6321">
        <v>1</v>
      </c>
      <c r="E6321">
        <v>1</v>
      </c>
      <c r="F6321">
        <v>1</v>
      </c>
      <c r="G6321">
        <v>1</v>
      </c>
      <c r="H6321">
        <v>1</v>
      </c>
      <c r="I6321">
        <v>1</v>
      </c>
      <c r="J6321">
        <v>1</v>
      </c>
      <c r="K6321">
        <v>1</v>
      </c>
      <c r="M6321" t="s">
        <v>468</v>
      </c>
    </row>
    <row r="6322" spans="1:13" hidden="1">
      <c r="A6322" t="s">
        <v>298</v>
      </c>
      <c r="B6322" t="s">
        <v>343</v>
      </c>
      <c r="C6322" t="s">
        <v>289</v>
      </c>
      <c r="D6322">
        <v>1</v>
      </c>
      <c r="E6322">
        <v>1</v>
      </c>
      <c r="F6322">
        <v>1</v>
      </c>
      <c r="G6322">
        <v>1</v>
      </c>
      <c r="H6322">
        <v>1</v>
      </c>
      <c r="I6322">
        <v>1</v>
      </c>
      <c r="J6322">
        <v>1</v>
      </c>
      <c r="K6322">
        <v>1</v>
      </c>
      <c r="M6322" t="s">
        <v>468</v>
      </c>
    </row>
    <row r="6323" spans="1:13" hidden="1">
      <c r="A6323" t="s">
        <v>298</v>
      </c>
      <c r="B6323" t="s">
        <v>343</v>
      </c>
      <c r="C6323" t="s">
        <v>290</v>
      </c>
      <c r="D6323">
        <v>1</v>
      </c>
      <c r="E6323">
        <v>1</v>
      </c>
      <c r="F6323">
        <v>1</v>
      </c>
      <c r="G6323">
        <v>1</v>
      </c>
      <c r="H6323">
        <v>1</v>
      </c>
      <c r="I6323">
        <v>1</v>
      </c>
      <c r="J6323">
        <v>1</v>
      </c>
      <c r="K6323">
        <v>1</v>
      </c>
      <c r="M6323" t="s">
        <v>468</v>
      </c>
    </row>
    <row r="6324" spans="1:13" hidden="1">
      <c r="A6324" t="s">
        <v>298</v>
      </c>
      <c r="B6324" t="s">
        <v>343</v>
      </c>
      <c r="C6324" t="s">
        <v>291</v>
      </c>
      <c r="D6324">
        <v>1</v>
      </c>
      <c r="E6324">
        <v>1</v>
      </c>
      <c r="F6324">
        <v>1</v>
      </c>
      <c r="G6324">
        <v>1</v>
      </c>
      <c r="H6324">
        <v>1</v>
      </c>
      <c r="I6324">
        <v>1</v>
      </c>
      <c r="J6324">
        <v>1</v>
      </c>
      <c r="K6324">
        <v>1</v>
      </c>
      <c r="M6324" t="s">
        <v>468</v>
      </c>
    </row>
    <row r="6325" spans="1:13" hidden="1">
      <c r="A6325" t="s">
        <v>298</v>
      </c>
      <c r="B6325" t="s">
        <v>343</v>
      </c>
      <c r="C6325" t="s">
        <v>292</v>
      </c>
      <c r="D6325">
        <v>1</v>
      </c>
      <c r="E6325">
        <v>1</v>
      </c>
      <c r="F6325">
        <v>1</v>
      </c>
      <c r="G6325">
        <v>1</v>
      </c>
      <c r="H6325">
        <v>1</v>
      </c>
      <c r="I6325">
        <v>1</v>
      </c>
      <c r="J6325">
        <v>1</v>
      </c>
      <c r="K6325">
        <v>1</v>
      </c>
      <c r="M6325" t="s">
        <v>468</v>
      </c>
    </row>
    <row r="6326" spans="1:13" hidden="1">
      <c r="A6326" t="s">
        <v>298</v>
      </c>
      <c r="B6326" t="s">
        <v>344</v>
      </c>
      <c r="C6326" t="s">
        <v>278</v>
      </c>
      <c r="D6326">
        <v>1</v>
      </c>
      <c r="E6326">
        <v>1</v>
      </c>
      <c r="F6326">
        <v>1</v>
      </c>
      <c r="G6326">
        <v>1</v>
      </c>
      <c r="H6326">
        <v>1</v>
      </c>
      <c r="I6326">
        <v>1</v>
      </c>
      <c r="J6326">
        <v>1</v>
      </c>
      <c r="K6326">
        <v>1</v>
      </c>
      <c r="M6326" t="s">
        <v>468</v>
      </c>
    </row>
    <row r="6327" spans="1:13" hidden="1">
      <c r="A6327" t="s">
        <v>298</v>
      </c>
      <c r="B6327" t="s">
        <v>344</v>
      </c>
      <c r="C6327" t="s">
        <v>279</v>
      </c>
      <c r="D6327">
        <v>1</v>
      </c>
      <c r="E6327">
        <v>1</v>
      </c>
      <c r="F6327">
        <v>1</v>
      </c>
      <c r="G6327">
        <v>1</v>
      </c>
      <c r="H6327">
        <v>1</v>
      </c>
      <c r="I6327">
        <v>1</v>
      </c>
      <c r="J6327">
        <v>1</v>
      </c>
      <c r="K6327">
        <v>1</v>
      </c>
      <c r="M6327" t="s">
        <v>468</v>
      </c>
    </row>
    <row r="6328" spans="1:13" hidden="1">
      <c r="A6328" t="s">
        <v>298</v>
      </c>
      <c r="B6328" t="s">
        <v>344</v>
      </c>
      <c r="C6328" t="s">
        <v>280</v>
      </c>
      <c r="D6328">
        <v>1</v>
      </c>
      <c r="E6328">
        <v>1</v>
      </c>
      <c r="F6328">
        <v>1</v>
      </c>
      <c r="G6328">
        <v>1</v>
      </c>
      <c r="H6328">
        <v>1</v>
      </c>
      <c r="I6328">
        <v>1</v>
      </c>
      <c r="J6328">
        <v>1</v>
      </c>
      <c r="K6328">
        <v>1</v>
      </c>
      <c r="M6328" t="s">
        <v>468</v>
      </c>
    </row>
    <row r="6329" spans="1:13" hidden="1">
      <c r="A6329" t="s">
        <v>298</v>
      </c>
      <c r="B6329" t="s">
        <v>344</v>
      </c>
      <c r="C6329" t="s">
        <v>277</v>
      </c>
      <c r="D6329">
        <v>1</v>
      </c>
      <c r="E6329">
        <v>1</v>
      </c>
      <c r="F6329">
        <v>1</v>
      </c>
      <c r="G6329">
        <v>1</v>
      </c>
      <c r="H6329">
        <v>1</v>
      </c>
      <c r="I6329">
        <v>1</v>
      </c>
      <c r="J6329">
        <v>1</v>
      </c>
      <c r="K6329">
        <v>1</v>
      </c>
      <c r="M6329" t="s">
        <v>468</v>
      </c>
    </row>
    <row r="6330" spans="1:13" hidden="1">
      <c r="A6330" t="s">
        <v>298</v>
      </c>
      <c r="B6330" t="s">
        <v>344</v>
      </c>
      <c r="C6330" t="s">
        <v>281</v>
      </c>
      <c r="D6330">
        <v>1</v>
      </c>
      <c r="E6330">
        <v>1</v>
      </c>
      <c r="F6330">
        <v>1</v>
      </c>
      <c r="G6330">
        <v>1</v>
      </c>
      <c r="H6330">
        <v>1</v>
      </c>
      <c r="I6330">
        <v>1</v>
      </c>
      <c r="J6330">
        <v>1</v>
      </c>
      <c r="K6330">
        <v>1</v>
      </c>
      <c r="M6330" t="s">
        <v>468</v>
      </c>
    </row>
    <row r="6331" spans="1:13" hidden="1">
      <c r="A6331" t="s">
        <v>298</v>
      </c>
      <c r="B6331" t="s">
        <v>344</v>
      </c>
      <c r="C6331" t="s">
        <v>282</v>
      </c>
      <c r="D6331">
        <v>1</v>
      </c>
      <c r="E6331">
        <v>1</v>
      </c>
      <c r="F6331">
        <v>1</v>
      </c>
      <c r="G6331">
        <v>1</v>
      </c>
      <c r="H6331">
        <v>1</v>
      </c>
      <c r="I6331">
        <v>1</v>
      </c>
      <c r="J6331">
        <v>1</v>
      </c>
      <c r="K6331">
        <v>1</v>
      </c>
      <c r="M6331" t="s">
        <v>468</v>
      </c>
    </row>
    <row r="6332" spans="1:13" hidden="1">
      <c r="A6332" t="s">
        <v>298</v>
      </c>
      <c r="B6332" t="s">
        <v>344</v>
      </c>
      <c r="C6332" t="s">
        <v>283</v>
      </c>
      <c r="D6332">
        <v>1</v>
      </c>
      <c r="E6332">
        <v>1</v>
      </c>
      <c r="F6332">
        <v>1</v>
      </c>
      <c r="G6332">
        <v>1</v>
      </c>
      <c r="H6332">
        <v>1</v>
      </c>
      <c r="I6332">
        <v>1</v>
      </c>
      <c r="J6332">
        <v>1</v>
      </c>
      <c r="K6332">
        <v>1</v>
      </c>
      <c r="M6332" t="s">
        <v>468</v>
      </c>
    </row>
    <row r="6333" spans="1:13" hidden="1">
      <c r="A6333" t="s">
        <v>298</v>
      </c>
      <c r="B6333" t="s">
        <v>344</v>
      </c>
      <c r="C6333" t="s">
        <v>284</v>
      </c>
      <c r="D6333">
        <v>1</v>
      </c>
      <c r="E6333">
        <v>1</v>
      </c>
      <c r="F6333">
        <v>1</v>
      </c>
      <c r="G6333">
        <v>1</v>
      </c>
      <c r="H6333">
        <v>1</v>
      </c>
      <c r="I6333">
        <v>1</v>
      </c>
      <c r="J6333">
        <v>1</v>
      </c>
      <c r="K6333">
        <v>1</v>
      </c>
      <c r="M6333" t="s">
        <v>468</v>
      </c>
    </row>
    <row r="6334" spans="1:13" hidden="1">
      <c r="A6334" t="s">
        <v>298</v>
      </c>
      <c r="B6334" t="s">
        <v>344</v>
      </c>
      <c r="C6334" t="s">
        <v>285</v>
      </c>
      <c r="D6334">
        <v>1</v>
      </c>
      <c r="E6334">
        <v>1</v>
      </c>
      <c r="F6334">
        <v>1</v>
      </c>
      <c r="G6334">
        <v>1</v>
      </c>
      <c r="H6334">
        <v>1</v>
      </c>
      <c r="I6334">
        <v>1</v>
      </c>
      <c r="J6334">
        <v>1</v>
      </c>
      <c r="K6334">
        <v>1</v>
      </c>
      <c r="M6334" t="s">
        <v>468</v>
      </c>
    </row>
    <row r="6335" spans="1:13" hidden="1">
      <c r="A6335" t="s">
        <v>298</v>
      </c>
      <c r="B6335" t="s">
        <v>344</v>
      </c>
      <c r="C6335" t="s">
        <v>286</v>
      </c>
      <c r="D6335">
        <v>1</v>
      </c>
      <c r="E6335">
        <v>1</v>
      </c>
      <c r="F6335">
        <v>1</v>
      </c>
      <c r="G6335">
        <v>1</v>
      </c>
      <c r="H6335">
        <v>1</v>
      </c>
      <c r="I6335">
        <v>1</v>
      </c>
      <c r="J6335">
        <v>1</v>
      </c>
      <c r="K6335">
        <v>1</v>
      </c>
      <c r="M6335" t="s">
        <v>468</v>
      </c>
    </row>
    <row r="6336" spans="1:13" hidden="1">
      <c r="A6336" t="s">
        <v>298</v>
      </c>
      <c r="B6336" t="s">
        <v>344</v>
      </c>
      <c r="C6336" t="s">
        <v>287</v>
      </c>
      <c r="D6336">
        <v>1</v>
      </c>
      <c r="E6336">
        <v>1</v>
      </c>
      <c r="F6336">
        <v>1</v>
      </c>
      <c r="G6336">
        <v>1</v>
      </c>
      <c r="H6336">
        <v>1</v>
      </c>
      <c r="I6336">
        <v>1</v>
      </c>
      <c r="J6336">
        <v>1</v>
      </c>
      <c r="K6336">
        <v>1</v>
      </c>
      <c r="M6336" t="s">
        <v>468</v>
      </c>
    </row>
    <row r="6337" spans="1:13" hidden="1">
      <c r="A6337" t="s">
        <v>298</v>
      </c>
      <c r="B6337" t="s">
        <v>344</v>
      </c>
      <c r="C6337" t="s">
        <v>288</v>
      </c>
      <c r="D6337">
        <v>1</v>
      </c>
      <c r="E6337">
        <v>1</v>
      </c>
      <c r="F6337">
        <v>1</v>
      </c>
      <c r="G6337">
        <v>1</v>
      </c>
      <c r="H6337">
        <v>1</v>
      </c>
      <c r="I6337">
        <v>1</v>
      </c>
      <c r="J6337">
        <v>1</v>
      </c>
      <c r="K6337">
        <v>1</v>
      </c>
      <c r="M6337" t="s">
        <v>468</v>
      </c>
    </row>
    <row r="6338" spans="1:13" hidden="1">
      <c r="A6338" t="s">
        <v>298</v>
      </c>
      <c r="B6338" t="s">
        <v>344</v>
      </c>
      <c r="C6338" t="s">
        <v>289</v>
      </c>
      <c r="D6338">
        <v>1</v>
      </c>
      <c r="E6338">
        <v>1</v>
      </c>
      <c r="F6338">
        <v>1</v>
      </c>
      <c r="G6338">
        <v>1</v>
      </c>
      <c r="H6338">
        <v>1</v>
      </c>
      <c r="I6338">
        <v>1</v>
      </c>
      <c r="J6338">
        <v>1</v>
      </c>
      <c r="K6338">
        <v>1</v>
      </c>
      <c r="M6338" t="s">
        <v>468</v>
      </c>
    </row>
    <row r="6339" spans="1:13" hidden="1">
      <c r="A6339" t="s">
        <v>298</v>
      </c>
      <c r="B6339" t="s">
        <v>344</v>
      </c>
      <c r="C6339" t="s">
        <v>290</v>
      </c>
      <c r="D6339">
        <v>1</v>
      </c>
      <c r="E6339">
        <v>1</v>
      </c>
      <c r="F6339">
        <v>1</v>
      </c>
      <c r="G6339">
        <v>1</v>
      </c>
      <c r="H6339">
        <v>1</v>
      </c>
      <c r="I6339">
        <v>1</v>
      </c>
      <c r="J6339">
        <v>1</v>
      </c>
      <c r="K6339">
        <v>1</v>
      </c>
      <c r="M6339" t="s">
        <v>468</v>
      </c>
    </row>
    <row r="6340" spans="1:13" hidden="1">
      <c r="A6340" t="s">
        <v>298</v>
      </c>
      <c r="B6340" t="s">
        <v>344</v>
      </c>
      <c r="C6340" t="s">
        <v>291</v>
      </c>
      <c r="D6340">
        <v>1</v>
      </c>
      <c r="E6340">
        <v>1</v>
      </c>
      <c r="F6340">
        <v>1</v>
      </c>
      <c r="G6340">
        <v>1</v>
      </c>
      <c r="H6340">
        <v>1</v>
      </c>
      <c r="I6340">
        <v>1</v>
      </c>
      <c r="J6340">
        <v>1</v>
      </c>
      <c r="K6340">
        <v>1</v>
      </c>
      <c r="M6340" t="s">
        <v>468</v>
      </c>
    </row>
    <row r="6341" spans="1:13" hidden="1">
      <c r="A6341" t="s">
        <v>298</v>
      </c>
      <c r="B6341" t="s">
        <v>344</v>
      </c>
      <c r="C6341" t="s">
        <v>292</v>
      </c>
      <c r="D6341">
        <v>1</v>
      </c>
      <c r="E6341">
        <v>1</v>
      </c>
      <c r="F6341">
        <v>1</v>
      </c>
      <c r="G6341">
        <v>1</v>
      </c>
      <c r="H6341">
        <v>1</v>
      </c>
      <c r="I6341">
        <v>1</v>
      </c>
      <c r="J6341">
        <v>1</v>
      </c>
      <c r="K6341">
        <v>1</v>
      </c>
      <c r="M6341" t="s">
        <v>468</v>
      </c>
    </row>
    <row r="6342" spans="1:13" hidden="1">
      <c r="A6342" t="s">
        <v>298</v>
      </c>
      <c r="B6342" t="s">
        <v>437</v>
      </c>
      <c r="C6342" t="s">
        <v>278</v>
      </c>
      <c r="D6342">
        <v>1</v>
      </c>
      <c r="E6342">
        <v>1</v>
      </c>
      <c r="F6342">
        <v>1</v>
      </c>
      <c r="G6342">
        <v>1</v>
      </c>
      <c r="H6342">
        <v>1</v>
      </c>
      <c r="I6342">
        <v>1</v>
      </c>
      <c r="J6342">
        <v>1</v>
      </c>
      <c r="K6342">
        <v>1</v>
      </c>
      <c r="M6342" t="s">
        <v>468</v>
      </c>
    </row>
    <row r="6343" spans="1:13" hidden="1">
      <c r="A6343" t="s">
        <v>298</v>
      </c>
      <c r="B6343" t="s">
        <v>437</v>
      </c>
      <c r="C6343" t="s">
        <v>279</v>
      </c>
      <c r="D6343">
        <v>1</v>
      </c>
      <c r="E6343">
        <v>1</v>
      </c>
      <c r="F6343">
        <v>1</v>
      </c>
      <c r="G6343">
        <v>1</v>
      </c>
      <c r="H6343">
        <v>1</v>
      </c>
      <c r="I6343">
        <v>1</v>
      </c>
      <c r="J6343">
        <v>1</v>
      </c>
      <c r="K6343">
        <v>1</v>
      </c>
      <c r="M6343" t="s">
        <v>468</v>
      </c>
    </row>
    <row r="6344" spans="1:13" hidden="1">
      <c r="A6344" t="s">
        <v>298</v>
      </c>
      <c r="B6344" t="s">
        <v>437</v>
      </c>
      <c r="C6344" t="s">
        <v>280</v>
      </c>
      <c r="D6344">
        <v>1</v>
      </c>
      <c r="E6344">
        <v>1</v>
      </c>
      <c r="F6344">
        <v>1</v>
      </c>
      <c r="G6344">
        <v>1</v>
      </c>
      <c r="H6344">
        <v>1</v>
      </c>
      <c r="I6344">
        <v>1</v>
      </c>
      <c r="J6344">
        <v>1</v>
      </c>
      <c r="K6344">
        <v>1</v>
      </c>
      <c r="M6344" t="s">
        <v>468</v>
      </c>
    </row>
    <row r="6345" spans="1:13" hidden="1">
      <c r="A6345" t="s">
        <v>298</v>
      </c>
      <c r="B6345" t="s">
        <v>437</v>
      </c>
      <c r="C6345" t="s">
        <v>277</v>
      </c>
      <c r="D6345">
        <v>1</v>
      </c>
      <c r="E6345">
        <v>1</v>
      </c>
      <c r="F6345">
        <v>1</v>
      </c>
      <c r="G6345">
        <v>1</v>
      </c>
      <c r="H6345">
        <v>1</v>
      </c>
      <c r="I6345">
        <v>1</v>
      </c>
      <c r="J6345">
        <v>1</v>
      </c>
      <c r="K6345">
        <v>1</v>
      </c>
      <c r="M6345" t="s">
        <v>468</v>
      </c>
    </row>
    <row r="6346" spans="1:13" hidden="1">
      <c r="A6346" t="s">
        <v>298</v>
      </c>
      <c r="B6346" t="s">
        <v>437</v>
      </c>
      <c r="C6346" t="s">
        <v>281</v>
      </c>
      <c r="D6346">
        <v>1</v>
      </c>
      <c r="E6346">
        <v>1</v>
      </c>
      <c r="F6346">
        <v>1</v>
      </c>
      <c r="G6346">
        <v>1</v>
      </c>
      <c r="H6346">
        <v>1</v>
      </c>
      <c r="I6346">
        <v>1</v>
      </c>
      <c r="J6346">
        <v>1</v>
      </c>
      <c r="K6346">
        <v>1</v>
      </c>
      <c r="M6346" t="s">
        <v>468</v>
      </c>
    </row>
    <row r="6347" spans="1:13" hidden="1">
      <c r="A6347" t="s">
        <v>298</v>
      </c>
      <c r="B6347" t="s">
        <v>437</v>
      </c>
      <c r="C6347" t="s">
        <v>282</v>
      </c>
      <c r="D6347">
        <v>1</v>
      </c>
      <c r="E6347">
        <v>1</v>
      </c>
      <c r="F6347">
        <v>1</v>
      </c>
      <c r="G6347">
        <v>1</v>
      </c>
      <c r="H6347">
        <v>1</v>
      </c>
      <c r="I6347">
        <v>1</v>
      </c>
      <c r="J6347">
        <v>1</v>
      </c>
      <c r="K6347">
        <v>1</v>
      </c>
      <c r="M6347" t="s">
        <v>468</v>
      </c>
    </row>
    <row r="6348" spans="1:13" hidden="1">
      <c r="A6348" t="s">
        <v>298</v>
      </c>
      <c r="B6348" t="s">
        <v>437</v>
      </c>
      <c r="C6348" t="s">
        <v>283</v>
      </c>
      <c r="D6348">
        <v>1</v>
      </c>
      <c r="E6348">
        <v>1</v>
      </c>
      <c r="F6348">
        <v>1</v>
      </c>
      <c r="G6348">
        <v>1</v>
      </c>
      <c r="H6348">
        <v>1</v>
      </c>
      <c r="I6348">
        <v>1</v>
      </c>
      <c r="J6348">
        <v>1</v>
      </c>
      <c r="K6348">
        <v>1</v>
      </c>
      <c r="M6348" t="s">
        <v>468</v>
      </c>
    </row>
    <row r="6349" spans="1:13" hidden="1">
      <c r="A6349" t="s">
        <v>298</v>
      </c>
      <c r="B6349" t="s">
        <v>437</v>
      </c>
      <c r="C6349" t="s">
        <v>284</v>
      </c>
      <c r="D6349">
        <v>1</v>
      </c>
      <c r="E6349">
        <v>1</v>
      </c>
      <c r="F6349">
        <v>1</v>
      </c>
      <c r="G6349">
        <v>1</v>
      </c>
      <c r="H6349">
        <v>1</v>
      </c>
      <c r="I6349">
        <v>1</v>
      </c>
      <c r="J6349">
        <v>1</v>
      </c>
      <c r="K6349">
        <v>1</v>
      </c>
      <c r="M6349" t="s">
        <v>468</v>
      </c>
    </row>
    <row r="6350" spans="1:13" hidden="1">
      <c r="A6350" t="s">
        <v>298</v>
      </c>
      <c r="B6350" t="s">
        <v>437</v>
      </c>
      <c r="C6350" t="s">
        <v>285</v>
      </c>
      <c r="D6350">
        <v>1</v>
      </c>
      <c r="E6350">
        <v>1</v>
      </c>
      <c r="F6350">
        <v>1</v>
      </c>
      <c r="G6350">
        <v>1</v>
      </c>
      <c r="H6350">
        <v>1</v>
      </c>
      <c r="I6350">
        <v>1</v>
      </c>
      <c r="J6350">
        <v>1</v>
      </c>
      <c r="K6350">
        <v>1</v>
      </c>
      <c r="M6350" t="s">
        <v>468</v>
      </c>
    </row>
    <row r="6351" spans="1:13" hidden="1">
      <c r="A6351" t="s">
        <v>298</v>
      </c>
      <c r="B6351" t="s">
        <v>437</v>
      </c>
      <c r="C6351" t="s">
        <v>286</v>
      </c>
      <c r="D6351">
        <v>1</v>
      </c>
      <c r="E6351">
        <v>1</v>
      </c>
      <c r="F6351">
        <v>1</v>
      </c>
      <c r="G6351">
        <v>1</v>
      </c>
      <c r="H6351">
        <v>1</v>
      </c>
      <c r="I6351">
        <v>1</v>
      </c>
      <c r="J6351">
        <v>1</v>
      </c>
      <c r="K6351">
        <v>1</v>
      </c>
      <c r="M6351" t="s">
        <v>468</v>
      </c>
    </row>
    <row r="6352" spans="1:13" hidden="1">
      <c r="A6352" t="s">
        <v>298</v>
      </c>
      <c r="B6352" t="s">
        <v>437</v>
      </c>
      <c r="C6352" t="s">
        <v>287</v>
      </c>
      <c r="D6352">
        <v>1</v>
      </c>
      <c r="E6352">
        <v>1</v>
      </c>
      <c r="F6352">
        <v>1</v>
      </c>
      <c r="G6352">
        <v>1</v>
      </c>
      <c r="H6352">
        <v>1</v>
      </c>
      <c r="I6352">
        <v>1</v>
      </c>
      <c r="J6352">
        <v>1</v>
      </c>
      <c r="K6352">
        <v>1</v>
      </c>
      <c r="M6352" t="s">
        <v>468</v>
      </c>
    </row>
    <row r="6353" spans="1:13" hidden="1">
      <c r="A6353" t="s">
        <v>298</v>
      </c>
      <c r="B6353" t="s">
        <v>437</v>
      </c>
      <c r="C6353" t="s">
        <v>288</v>
      </c>
      <c r="D6353">
        <v>1</v>
      </c>
      <c r="E6353">
        <v>1</v>
      </c>
      <c r="F6353">
        <v>1</v>
      </c>
      <c r="G6353">
        <v>1</v>
      </c>
      <c r="H6353">
        <v>1</v>
      </c>
      <c r="I6353">
        <v>1</v>
      </c>
      <c r="J6353">
        <v>1</v>
      </c>
      <c r="K6353">
        <v>1</v>
      </c>
      <c r="M6353" t="s">
        <v>468</v>
      </c>
    </row>
    <row r="6354" spans="1:13" hidden="1">
      <c r="A6354" t="s">
        <v>298</v>
      </c>
      <c r="B6354" t="s">
        <v>437</v>
      </c>
      <c r="C6354" t="s">
        <v>289</v>
      </c>
      <c r="D6354">
        <v>1</v>
      </c>
      <c r="E6354">
        <v>1</v>
      </c>
      <c r="F6354">
        <v>1</v>
      </c>
      <c r="G6354">
        <v>1</v>
      </c>
      <c r="H6354">
        <v>1</v>
      </c>
      <c r="I6354">
        <v>1</v>
      </c>
      <c r="J6354">
        <v>1</v>
      </c>
      <c r="K6354">
        <v>1</v>
      </c>
      <c r="M6354" t="s">
        <v>468</v>
      </c>
    </row>
    <row r="6355" spans="1:13" hidden="1">
      <c r="A6355" t="s">
        <v>298</v>
      </c>
      <c r="B6355" t="s">
        <v>437</v>
      </c>
      <c r="C6355" t="s">
        <v>290</v>
      </c>
      <c r="D6355">
        <v>1</v>
      </c>
      <c r="E6355">
        <v>1</v>
      </c>
      <c r="F6355">
        <v>1</v>
      </c>
      <c r="G6355">
        <v>1</v>
      </c>
      <c r="H6355">
        <v>1</v>
      </c>
      <c r="I6355">
        <v>1</v>
      </c>
      <c r="J6355">
        <v>1</v>
      </c>
      <c r="K6355">
        <v>1</v>
      </c>
      <c r="M6355" t="s">
        <v>468</v>
      </c>
    </row>
    <row r="6356" spans="1:13" hidden="1">
      <c r="A6356" t="s">
        <v>298</v>
      </c>
      <c r="B6356" t="s">
        <v>437</v>
      </c>
      <c r="C6356" t="s">
        <v>291</v>
      </c>
      <c r="D6356">
        <v>1</v>
      </c>
      <c r="E6356">
        <v>1</v>
      </c>
      <c r="F6356">
        <v>1</v>
      </c>
      <c r="G6356">
        <v>1</v>
      </c>
      <c r="H6356">
        <v>1</v>
      </c>
      <c r="I6356">
        <v>1</v>
      </c>
      <c r="J6356">
        <v>1</v>
      </c>
      <c r="K6356">
        <v>1</v>
      </c>
      <c r="M6356" t="s">
        <v>468</v>
      </c>
    </row>
    <row r="6357" spans="1:13" hidden="1">
      <c r="A6357" t="s">
        <v>298</v>
      </c>
      <c r="B6357" t="s">
        <v>437</v>
      </c>
      <c r="C6357" t="s">
        <v>292</v>
      </c>
      <c r="D6357">
        <v>1</v>
      </c>
      <c r="E6357">
        <v>1</v>
      </c>
      <c r="F6357">
        <v>1</v>
      </c>
      <c r="G6357">
        <v>1</v>
      </c>
      <c r="H6357">
        <v>1</v>
      </c>
      <c r="I6357">
        <v>1</v>
      </c>
      <c r="J6357">
        <v>1</v>
      </c>
      <c r="K6357">
        <v>1</v>
      </c>
      <c r="M6357" t="s">
        <v>468</v>
      </c>
    </row>
    <row r="6358" spans="1:13" hidden="1">
      <c r="A6358" t="s">
        <v>298</v>
      </c>
      <c r="B6358" t="s">
        <v>340</v>
      </c>
      <c r="C6358" t="s">
        <v>278</v>
      </c>
      <c r="D6358">
        <v>1</v>
      </c>
      <c r="E6358">
        <v>1</v>
      </c>
      <c r="F6358">
        <v>1</v>
      </c>
      <c r="G6358">
        <v>1</v>
      </c>
      <c r="H6358">
        <v>1</v>
      </c>
      <c r="I6358">
        <v>1</v>
      </c>
      <c r="J6358">
        <v>1</v>
      </c>
      <c r="K6358">
        <v>1</v>
      </c>
      <c r="M6358" t="s">
        <v>468</v>
      </c>
    </row>
    <row r="6359" spans="1:13" hidden="1">
      <c r="A6359" t="s">
        <v>298</v>
      </c>
      <c r="B6359" t="s">
        <v>340</v>
      </c>
      <c r="C6359" t="s">
        <v>279</v>
      </c>
      <c r="D6359">
        <v>1</v>
      </c>
      <c r="E6359">
        <v>1</v>
      </c>
      <c r="F6359">
        <v>1</v>
      </c>
      <c r="G6359">
        <v>1</v>
      </c>
      <c r="H6359">
        <v>1</v>
      </c>
      <c r="I6359">
        <v>1</v>
      </c>
      <c r="J6359">
        <v>1</v>
      </c>
      <c r="K6359">
        <v>1</v>
      </c>
      <c r="M6359" t="s">
        <v>468</v>
      </c>
    </row>
    <row r="6360" spans="1:13" hidden="1">
      <c r="A6360" t="s">
        <v>298</v>
      </c>
      <c r="B6360" t="s">
        <v>340</v>
      </c>
      <c r="C6360" t="s">
        <v>280</v>
      </c>
      <c r="D6360">
        <v>1</v>
      </c>
      <c r="E6360">
        <v>1</v>
      </c>
      <c r="F6360">
        <v>1</v>
      </c>
      <c r="G6360">
        <v>1</v>
      </c>
      <c r="H6360">
        <v>1</v>
      </c>
      <c r="I6360">
        <v>1</v>
      </c>
      <c r="J6360">
        <v>1</v>
      </c>
      <c r="K6360">
        <v>1</v>
      </c>
      <c r="M6360" t="s">
        <v>468</v>
      </c>
    </row>
    <row r="6361" spans="1:13" hidden="1">
      <c r="A6361" t="s">
        <v>298</v>
      </c>
      <c r="B6361" t="s">
        <v>340</v>
      </c>
      <c r="C6361" t="s">
        <v>277</v>
      </c>
      <c r="D6361">
        <v>1</v>
      </c>
      <c r="E6361">
        <v>1</v>
      </c>
      <c r="F6361">
        <v>1</v>
      </c>
      <c r="G6361">
        <v>1</v>
      </c>
      <c r="H6361">
        <v>1</v>
      </c>
      <c r="I6361">
        <v>1</v>
      </c>
      <c r="J6361">
        <v>1</v>
      </c>
      <c r="K6361">
        <v>1</v>
      </c>
      <c r="M6361" t="s">
        <v>468</v>
      </c>
    </row>
    <row r="6362" spans="1:13" hidden="1">
      <c r="A6362" t="s">
        <v>298</v>
      </c>
      <c r="B6362" t="s">
        <v>340</v>
      </c>
      <c r="C6362" t="s">
        <v>281</v>
      </c>
      <c r="D6362">
        <v>1</v>
      </c>
      <c r="E6362">
        <v>1</v>
      </c>
      <c r="F6362">
        <v>1</v>
      </c>
      <c r="G6362">
        <v>1</v>
      </c>
      <c r="H6362">
        <v>1</v>
      </c>
      <c r="I6362">
        <v>1</v>
      </c>
      <c r="J6362">
        <v>1</v>
      </c>
      <c r="K6362">
        <v>1</v>
      </c>
      <c r="M6362" t="s">
        <v>468</v>
      </c>
    </row>
    <row r="6363" spans="1:13" hidden="1">
      <c r="A6363" t="s">
        <v>298</v>
      </c>
      <c r="B6363" t="s">
        <v>340</v>
      </c>
      <c r="C6363" t="s">
        <v>282</v>
      </c>
      <c r="D6363">
        <v>1</v>
      </c>
      <c r="E6363">
        <v>1</v>
      </c>
      <c r="F6363">
        <v>1</v>
      </c>
      <c r="G6363">
        <v>1</v>
      </c>
      <c r="H6363">
        <v>1</v>
      </c>
      <c r="I6363">
        <v>1</v>
      </c>
      <c r="J6363">
        <v>1</v>
      </c>
      <c r="K6363">
        <v>1</v>
      </c>
      <c r="M6363" t="s">
        <v>468</v>
      </c>
    </row>
    <row r="6364" spans="1:13" hidden="1">
      <c r="A6364" t="s">
        <v>298</v>
      </c>
      <c r="B6364" t="s">
        <v>340</v>
      </c>
      <c r="C6364" t="s">
        <v>283</v>
      </c>
      <c r="D6364">
        <v>1</v>
      </c>
      <c r="E6364">
        <v>1</v>
      </c>
      <c r="F6364">
        <v>1</v>
      </c>
      <c r="G6364">
        <v>1</v>
      </c>
      <c r="H6364">
        <v>1</v>
      </c>
      <c r="I6364">
        <v>1</v>
      </c>
      <c r="J6364">
        <v>1</v>
      </c>
      <c r="K6364">
        <v>1</v>
      </c>
      <c r="M6364" t="s">
        <v>468</v>
      </c>
    </row>
    <row r="6365" spans="1:13" hidden="1">
      <c r="A6365" t="s">
        <v>298</v>
      </c>
      <c r="B6365" t="s">
        <v>340</v>
      </c>
      <c r="C6365" t="s">
        <v>284</v>
      </c>
      <c r="D6365">
        <v>1</v>
      </c>
      <c r="E6365">
        <v>1</v>
      </c>
      <c r="F6365">
        <v>1</v>
      </c>
      <c r="G6365">
        <v>1</v>
      </c>
      <c r="H6365">
        <v>1</v>
      </c>
      <c r="I6365">
        <v>1</v>
      </c>
      <c r="J6365">
        <v>1</v>
      </c>
      <c r="K6365">
        <v>1</v>
      </c>
      <c r="M6365" t="s">
        <v>468</v>
      </c>
    </row>
    <row r="6366" spans="1:13" hidden="1">
      <c r="A6366" t="s">
        <v>298</v>
      </c>
      <c r="B6366" t="s">
        <v>340</v>
      </c>
      <c r="C6366" t="s">
        <v>285</v>
      </c>
      <c r="D6366">
        <v>1</v>
      </c>
      <c r="E6366">
        <v>1</v>
      </c>
      <c r="F6366">
        <v>1</v>
      </c>
      <c r="G6366">
        <v>1</v>
      </c>
      <c r="H6366">
        <v>1</v>
      </c>
      <c r="I6366">
        <v>1</v>
      </c>
      <c r="J6366">
        <v>1</v>
      </c>
      <c r="K6366">
        <v>1</v>
      </c>
      <c r="M6366" t="s">
        <v>468</v>
      </c>
    </row>
    <row r="6367" spans="1:13" hidden="1">
      <c r="A6367" t="s">
        <v>298</v>
      </c>
      <c r="B6367" t="s">
        <v>340</v>
      </c>
      <c r="C6367" t="s">
        <v>286</v>
      </c>
      <c r="D6367">
        <v>1</v>
      </c>
      <c r="E6367">
        <v>1</v>
      </c>
      <c r="F6367">
        <v>1</v>
      </c>
      <c r="G6367">
        <v>1</v>
      </c>
      <c r="H6367">
        <v>1</v>
      </c>
      <c r="I6367">
        <v>1</v>
      </c>
      <c r="J6367">
        <v>1</v>
      </c>
      <c r="K6367">
        <v>1</v>
      </c>
      <c r="M6367" t="s">
        <v>468</v>
      </c>
    </row>
    <row r="6368" spans="1:13" hidden="1">
      <c r="A6368" t="s">
        <v>298</v>
      </c>
      <c r="B6368" t="s">
        <v>340</v>
      </c>
      <c r="C6368" t="s">
        <v>287</v>
      </c>
      <c r="D6368">
        <v>1</v>
      </c>
      <c r="E6368">
        <v>1</v>
      </c>
      <c r="F6368">
        <v>1</v>
      </c>
      <c r="G6368">
        <v>1</v>
      </c>
      <c r="H6368">
        <v>1</v>
      </c>
      <c r="I6368">
        <v>1</v>
      </c>
      <c r="J6368">
        <v>1</v>
      </c>
      <c r="K6368">
        <v>1</v>
      </c>
      <c r="M6368" t="s">
        <v>468</v>
      </c>
    </row>
    <row r="6369" spans="1:13" hidden="1">
      <c r="A6369" t="s">
        <v>298</v>
      </c>
      <c r="B6369" t="s">
        <v>340</v>
      </c>
      <c r="C6369" t="s">
        <v>288</v>
      </c>
      <c r="D6369">
        <v>1</v>
      </c>
      <c r="E6369">
        <v>1</v>
      </c>
      <c r="F6369">
        <v>1</v>
      </c>
      <c r="G6369">
        <v>1</v>
      </c>
      <c r="H6369">
        <v>1</v>
      </c>
      <c r="I6369">
        <v>1</v>
      </c>
      <c r="J6369">
        <v>1</v>
      </c>
      <c r="K6369">
        <v>1</v>
      </c>
      <c r="M6369" t="s">
        <v>468</v>
      </c>
    </row>
    <row r="6370" spans="1:13" hidden="1">
      <c r="A6370" t="s">
        <v>298</v>
      </c>
      <c r="B6370" t="s">
        <v>340</v>
      </c>
      <c r="C6370" t="s">
        <v>289</v>
      </c>
      <c r="D6370">
        <v>1</v>
      </c>
      <c r="E6370">
        <v>1</v>
      </c>
      <c r="F6370">
        <v>1</v>
      </c>
      <c r="G6370">
        <v>1</v>
      </c>
      <c r="H6370">
        <v>1</v>
      </c>
      <c r="I6370">
        <v>1</v>
      </c>
      <c r="J6370">
        <v>1</v>
      </c>
      <c r="K6370">
        <v>1</v>
      </c>
      <c r="M6370" t="s">
        <v>468</v>
      </c>
    </row>
    <row r="6371" spans="1:13" hidden="1">
      <c r="A6371" t="s">
        <v>298</v>
      </c>
      <c r="B6371" t="s">
        <v>340</v>
      </c>
      <c r="C6371" t="s">
        <v>290</v>
      </c>
      <c r="D6371">
        <v>1</v>
      </c>
      <c r="E6371">
        <v>1</v>
      </c>
      <c r="F6371">
        <v>1</v>
      </c>
      <c r="G6371">
        <v>1</v>
      </c>
      <c r="H6371">
        <v>1</v>
      </c>
      <c r="I6371">
        <v>1</v>
      </c>
      <c r="J6371">
        <v>1</v>
      </c>
      <c r="K6371">
        <v>1</v>
      </c>
      <c r="M6371" t="s">
        <v>468</v>
      </c>
    </row>
    <row r="6372" spans="1:13" hidden="1">
      <c r="A6372" t="s">
        <v>298</v>
      </c>
      <c r="B6372" t="s">
        <v>340</v>
      </c>
      <c r="C6372" t="s">
        <v>291</v>
      </c>
      <c r="D6372">
        <v>1</v>
      </c>
      <c r="E6372">
        <v>1</v>
      </c>
      <c r="F6372">
        <v>1</v>
      </c>
      <c r="G6372">
        <v>1</v>
      </c>
      <c r="H6372">
        <v>1</v>
      </c>
      <c r="I6372">
        <v>1</v>
      </c>
      <c r="J6372">
        <v>1</v>
      </c>
      <c r="K6372">
        <v>1</v>
      </c>
      <c r="M6372" t="s">
        <v>468</v>
      </c>
    </row>
    <row r="6373" spans="1:13" hidden="1">
      <c r="A6373" t="s">
        <v>298</v>
      </c>
      <c r="B6373" t="s">
        <v>340</v>
      </c>
      <c r="C6373" t="s">
        <v>292</v>
      </c>
      <c r="D6373">
        <v>1</v>
      </c>
      <c r="E6373">
        <v>1</v>
      </c>
      <c r="F6373">
        <v>1</v>
      </c>
      <c r="G6373">
        <v>1</v>
      </c>
      <c r="H6373">
        <v>1</v>
      </c>
      <c r="I6373">
        <v>1</v>
      </c>
      <c r="J6373">
        <v>1</v>
      </c>
      <c r="K6373">
        <v>1</v>
      </c>
      <c r="M6373" t="s">
        <v>468</v>
      </c>
    </row>
    <row r="6374" spans="1:13" hidden="1">
      <c r="A6374" t="s">
        <v>298</v>
      </c>
      <c r="B6374" t="s">
        <v>339</v>
      </c>
      <c r="C6374" t="s">
        <v>278</v>
      </c>
      <c r="D6374">
        <v>1</v>
      </c>
      <c r="E6374">
        <v>1</v>
      </c>
      <c r="F6374">
        <v>1</v>
      </c>
      <c r="G6374">
        <v>1</v>
      </c>
      <c r="H6374">
        <v>1</v>
      </c>
      <c r="I6374">
        <v>1</v>
      </c>
      <c r="J6374">
        <v>1</v>
      </c>
      <c r="K6374">
        <v>1</v>
      </c>
      <c r="M6374" t="s">
        <v>468</v>
      </c>
    </row>
    <row r="6375" spans="1:13" hidden="1">
      <c r="A6375" t="s">
        <v>298</v>
      </c>
      <c r="B6375" t="s">
        <v>339</v>
      </c>
      <c r="C6375" t="s">
        <v>279</v>
      </c>
      <c r="D6375">
        <v>1</v>
      </c>
      <c r="E6375">
        <v>1</v>
      </c>
      <c r="F6375">
        <v>1</v>
      </c>
      <c r="G6375">
        <v>1</v>
      </c>
      <c r="H6375">
        <v>1</v>
      </c>
      <c r="I6375">
        <v>1</v>
      </c>
      <c r="J6375">
        <v>1</v>
      </c>
      <c r="K6375">
        <v>1</v>
      </c>
      <c r="M6375" t="s">
        <v>468</v>
      </c>
    </row>
    <row r="6376" spans="1:13" hidden="1">
      <c r="A6376" t="s">
        <v>298</v>
      </c>
      <c r="B6376" t="s">
        <v>339</v>
      </c>
      <c r="C6376" t="s">
        <v>280</v>
      </c>
      <c r="D6376">
        <v>1</v>
      </c>
      <c r="E6376">
        <v>1</v>
      </c>
      <c r="F6376">
        <v>1</v>
      </c>
      <c r="G6376">
        <v>1</v>
      </c>
      <c r="H6376">
        <v>1</v>
      </c>
      <c r="I6376">
        <v>1</v>
      </c>
      <c r="J6376">
        <v>1</v>
      </c>
      <c r="K6376">
        <v>1</v>
      </c>
      <c r="M6376" t="s">
        <v>468</v>
      </c>
    </row>
    <row r="6377" spans="1:13" hidden="1">
      <c r="A6377" t="s">
        <v>298</v>
      </c>
      <c r="B6377" t="s">
        <v>339</v>
      </c>
      <c r="C6377" t="s">
        <v>277</v>
      </c>
      <c r="D6377">
        <v>1</v>
      </c>
      <c r="E6377">
        <v>1</v>
      </c>
      <c r="F6377">
        <v>1</v>
      </c>
      <c r="G6377">
        <v>1</v>
      </c>
      <c r="H6377">
        <v>1</v>
      </c>
      <c r="I6377">
        <v>1</v>
      </c>
      <c r="J6377">
        <v>1</v>
      </c>
      <c r="K6377">
        <v>1</v>
      </c>
      <c r="M6377" t="s">
        <v>468</v>
      </c>
    </row>
    <row r="6378" spans="1:13" hidden="1">
      <c r="A6378" t="s">
        <v>298</v>
      </c>
      <c r="B6378" t="s">
        <v>339</v>
      </c>
      <c r="C6378" t="s">
        <v>281</v>
      </c>
      <c r="D6378">
        <v>1</v>
      </c>
      <c r="E6378">
        <v>1</v>
      </c>
      <c r="F6378">
        <v>1</v>
      </c>
      <c r="G6378">
        <v>1</v>
      </c>
      <c r="H6378">
        <v>1</v>
      </c>
      <c r="I6378">
        <v>1</v>
      </c>
      <c r="J6378">
        <v>1</v>
      </c>
      <c r="K6378">
        <v>1</v>
      </c>
      <c r="M6378" t="s">
        <v>468</v>
      </c>
    </row>
    <row r="6379" spans="1:13" hidden="1">
      <c r="A6379" t="s">
        <v>298</v>
      </c>
      <c r="B6379" t="s">
        <v>339</v>
      </c>
      <c r="C6379" t="s">
        <v>282</v>
      </c>
      <c r="D6379">
        <v>1</v>
      </c>
      <c r="E6379">
        <v>1</v>
      </c>
      <c r="F6379">
        <v>1</v>
      </c>
      <c r="G6379">
        <v>1</v>
      </c>
      <c r="H6379">
        <v>1</v>
      </c>
      <c r="I6379">
        <v>1</v>
      </c>
      <c r="J6379">
        <v>1</v>
      </c>
      <c r="K6379">
        <v>1</v>
      </c>
      <c r="M6379" t="s">
        <v>468</v>
      </c>
    </row>
    <row r="6380" spans="1:13" hidden="1">
      <c r="A6380" t="s">
        <v>298</v>
      </c>
      <c r="B6380" t="s">
        <v>339</v>
      </c>
      <c r="C6380" t="s">
        <v>283</v>
      </c>
      <c r="D6380">
        <v>1</v>
      </c>
      <c r="E6380">
        <v>1</v>
      </c>
      <c r="F6380">
        <v>1</v>
      </c>
      <c r="G6380">
        <v>1</v>
      </c>
      <c r="H6380">
        <v>1</v>
      </c>
      <c r="I6380">
        <v>1</v>
      </c>
      <c r="J6380">
        <v>1</v>
      </c>
      <c r="K6380">
        <v>1</v>
      </c>
      <c r="M6380" t="s">
        <v>468</v>
      </c>
    </row>
    <row r="6381" spans="1:13" hidden="1">
      <c r="A6381" t="s">
        <v>298</v>
      </c>
      <c r="B6381" t="s">
        <v>339</v>
      </c>
      <c r="C6381" t="s">
        <v>284</v>
      </c>
      <c r="D6381">
        <v>1</v>
      </c>
      <c r="E6381">
        <v>1</v>
      </c>
      <c r="F6381">
        <v>1</v>
      </c>
      <c r="G6381">
        <v>1</v>
      </c>
      <c r="H6381">
        <v>1</v>
      </c>
      <c r="I6381">
        <v>1</v>
      </c>
      <c r="J6381">
        <v>1</v>
      </c>
      <c r="K6381">
        <v>1</v>
      </c>
      <c r="M6381" t="s">
        <v>468</v>
      </c>
    </row>
    <row r="6382" spans="1:13" hidden="1">
      <c r="A6382" t="s">
        <v>298</v>
      </c>
      <c r="B6382" t="s">
        <v>339</v>
      </c>
      <c r="C6382" t="s">
        <v>285</v>
      </c>
      <c r="D6382">
        <v>1</v>
      </c>
      <c r="E6382">
        <v>1</v>
      </c>
      <c r="F6382">
        <v>1</v>
      </c>
      <c r="G6382">
        <v>1</v>
      </c>
      <c r="H6382">
        <v>1</v>
      </c>
      <c r="I6382">
        <v>1</v>
      </c>
      <c r="J6382">
        <v>1</v>
      </c>
      <c r="K6382">
        <v>1</v>
      </c>
      <c r="M6382" t="s">
        <v>468</v>
      </c>
    </row>
    <row r="6383" spans="1:13" hidden="1">
      <c r="A6383" t="s">
        <v>298</v>
      </c>
      <c r="B6383" t="s">
        <v>339</v>
      </c>
      <c r="C6383" t="s">
        <v>286</v>
      </c>
      <c r="D6383">
        <v>1</v>
      </c>
      <c r="E6383">
        <v>1</v>
      </c>
      <c r="F6383">
        <v>1</v>
      </c>
      <c r="G6383">
        <v>1</v>
      </c>
      <c r="H6383">
        <v>1</v>
      </c>
      <c r="I6383">
        <v>1</v>
      </c>
      <c r="J6383">
        <v>1</v>
      </c>
      <c r="K6383">
        <v>1</v>
      </c>
      <c r="M6383" t="s">
        <v>468</v>
      </c>
    </row>
    <row r="6384" spans="1:13" hidden="1">
      <c r="A6384" t="s">
        <v>298</v>
      </c>
      <c r="B6384" t="s">
        <v>339</v>
      </c>
      <c r="C6384" t="s">
        <v>287</v>
      </c>
      <c r="D6384">
        <v>1</v>
      </c>
      <c r="E6384">
        <v>1</v>
      </c>
      <c r="F6384">
        <v>1</v>
      </c>
      <c r="G6384">
        <v>1</v>
      </c>
      <c r="H6384">
        <v>1</v>
      </c>
      <c r="I6384">
        <v>1</v>
      </c>
      <c r="J6384">
        <v>1</v>
      </c>
      <c r="K6384">
        <v>1</v>
      </c>
      <c r="M6384" t="s">
        <v>468</v>
      </c>
    </row>
    <row r="6385" spans="1:13" hidden="1">
      <c r="A6385" t="s">
        <v>298</v>
      </c>
      <c r="B6385" t="s">
        <v>339</v>
      </c>
      <c r="C6385" t="s">
        <v>288</v>
      </c>
      <c r="D6385">
        <v>1</v>
      </c>
      <c r="E6385">
        <v>1</v>
      </c>
      <c r="F6385">
        <v>1</v>
      </c>
      <c r="G6385">
        <v>1</v>
      </c>
      <c r="H6385">
        <v>1</v>
      </c>
      <c r="I6385">
        <v>1</v>
      </c>
      <c r="J6385">
        <v>1</v>
      </c>
      <c r="K6385">
        <v>1</v>
      </c>
      <c r="M6385" t="s">
        <v>468</v>
      </c>
    </row>
    <row r="6386" spans="1:13" hidden="1">
      <c r="A6386" t="s">
        <v>298</v>
      </c>
      <c r="B6386" t="s">
        <v>339</v>
      </c>
      <c r="C6386" t="s">
        <v>289</v>
      </c>
      <c r="D6386">
        <v>1</v>
      </c>
      <c r="E6386">
        <v>1</v>
      </c>
      <c r="F6386">
        <v>1</v>
      </c>
      <c r="G6386">
        <v>1</v>
      </c>
      <c r="H6386">
        <v>1</v>
      </c>
      <c r="I6386">
        <v>1</v>
      </c>
      <c r="J6386">
        <v>1</v>
      </c>
      <c r="K6386">
        <v>1</v>
      </c>
      <c r="M6386" t="s">
        <v>468</v>
      </c>
    </row>
    <row r="6387" spans="1:13" hidden="1">
      <c r="A6387" t="s">
        <v>298</v>
      </c>
      <c r="B6387" t="s">
        <v>339</v>
      </c>
      <c r="C6387" t="s">
        <v>290</v>
      </c>
      <c r="D6387">
        <v>1</v>
      </c>
      <c r="E6387">
        <v>1</v>
      </c>
      <c r="F6387">
        <v>1</v>
      </c>
      <c r="G6387">
        <v>1</v>
      </c>
      <c r="H6387">
        <v>1</v>
      </c>
      <c r="I6387">
        <v>1</v>
      </c>
      <c r="J6387">
        <v>1</v>
      </c>
      <c r="K6387">
        <v>1</v>
      </c>
      <c r="M6387" t="s">
        <v>468</v>
      </c>
    </row>
    <row r="6388" spans="1:13" hidden="1">
      <c r="A6388" t="s">
        <v>298</v>
      </c>
      <c r="B6388" t="s">
        <v>339</v>
      </c>
      <c r="C6388" t="s">
        <v>291</v>
      </c>
      <c r="D6388">
        <v>1</v>
      </c>
      <c r="E6388">
        <v>1</v>
      </c>
      <c r="F6388">
        <v>1</v>
      </c>
      <c r="G6388">
        <v>1</v>
      </c>
      <c r="H6388">
        <v>1</v>
      </c>
      <c r="I6388">
        <v>1</v>
      </c>
      <c r="J6388">
        <v>1</v>
      </c>
      <c r="K6388">
        <v>1</v>
      </c>
      <c r="M6388" t="s">
        <v>468</v>
      </c>
    </row>
    <row r="6389" spans="1:13" hidden="1">
      <c r="A6389" t="s">
        <v>298</v>
      </c>
      <c r="B6389" t="s">
        <v>339</v>
      </c>
      <c r="C6389" t="s">
        <v>292</v>
      </c>
      <c r="D6389">
        <v>1</v>
      </c>
      <c r="E6389">
        <v>1</v>
      </c>
      <c r="F6389">
        <v>1</v>
      </c>
      <c r="G6389">
        <v>1</v>
      </c>
      <c r="H6389">
        <v>1</v>
      </c>
      <c r="I6389">
        <v>1</v>
      </c>
      <c r="J6389">
        <v>1</v>
      </c>
      <c r="K6389">
        <v>1</v>
      </c>
      <c r="M6389" t="s">
        <v>468</v>
      </c>
    </row>
    <row r="6390" spans="1:13" hidden="1">
      <c r="A6390" t="s">
        <v>298</v>
      </c>
      <c r="B6390" t="s">
        <v>172</v>
      </c>
      <c r="C6390" t="s">
        <v>278</v>
      </c>
      <c r="D6390">
        <v>1</v>
      </c>
      <c r="E6390">
        <v>1</v>
      </c>
      <c r="F6390">
        <v>1</v>
      </c>
      <c r="G6390">
        <v>1</v>
      </c>
      <c r="H6390">
        <v>1</v>
      </c>
      <c r="I6390">
        <v>1</v>
      </c>
      <c r="J6390">
        <v>1</v>
      </c>
      <c r="K6390">
        <v>1</v>
      </c>
      <c r="M6390" t="s">
        <v>468</v>
      </c>
    </row>
    <row r="6391" spans="1:13" hidden="1">
      <c r="A6391" t="s">
        <v>298</v>
      </c>
      <c r="B6391" t="s">
        <v>172</v>
      </c>
      <c r="C6391" t="s">
        <v>279</v>
      </c>
      <c r="D6391">
        <v>1</v>
      </c>
      <c r="E6391">
        <v>1</v>
      </c>
      <c r="F6391">
        <v>1</v>
      </c>
      <c r="G6391">
        <v>1</v>
      </c>
      <c r="H6391">
        <v>1</v>
      </c>
      <c r="I6391">
        <v>1</v>
      </c>
      <c r="J6391">
        <v>1</v>
      </c>
      <c r="K6391">
        <v>1</v>
      </c>
      <c r="M6391" t="s">
        <v>468</v>
      </c>
    </row>
    <row r="6392" spans="1:13" hidden="1">
      <c r="A6392" t="s">
        <v>298</v>
      </c>
      <c r="B6392" t="s">
        <v>172</v>
      </c>
      <c r="C6392" t="s">
        <v>280</v>
      </c>
      <c r="D6392">
        <v>1</v>
      </c>
      <c r="E6392">
        <v>1</v>
      </c>
      <c r="F6392">
        <v>1</v>
      </c>
      <c r="G6392">
        <v>1</v>
      </c>
      <c r="H6392">
        <v>1</v>
      </c>
      <c r="I6392">
        <v>1</v>
      </c>
      <c r="J6392">
        <v>1</v>
      </c>
      <c r="K6392">
        <v>1</v>
      </c>
      <c r="M6392" t="s">
        <v>468</v>
      </c>
    </row>
    <row r="6393" spans="1:13" hidden="1">
      <c r="A6393" t="s">
        <v>298</v>
      </c>
      <c r="B6393" t="s">
        <v>172</v>
      </c>
      <c r="C6393" t="s">
        <v>277</v>
      </c>
      <c r="D6393">
        <v>1</v>
      </c>
      <c r="E6393">
        <v>1</v>
      </c>
      <c r="F6393">
        <v>1</v>
      </c>
      <c r="G6393">
        <v>1</v>
      </c>
      <c r="H6393">
        <v>1</v>
      </c>
      <c r="I6393">
        <v>1</v>
      </c>
      <c r="J6393">
        <v>1</v>
      </c>
      <c r="K6393">
        <v>1</v>
      </c>
      <c r="M6393" t="s">
        <v>468</v>
      </c>
    </row>
    <row r="6394" spans="1:13" hidden="1">
      <c r="A6394" t="s">
        <v>298</v>
      </c>
      <c r="B6394" t="s">
        <v>172</v>
      </c>
      <c r="C6394" t="s">
        <v>281</v>
      </c>
      <c r="D6394">
        <v>1</v>
      </c>
      <c r="E6394">
        <v>1</v>
      </c>
      <c r="F6394">
        <v>1</v>
      </c>
      <c r="G6394">
        <v>1</v>
      </c>
      <c r="H6394">
        <v>1</v>
      </c>
      <c r="I6394">
        <v>1</v>
      </c>
      <c r="J6394">
        <v>1</v>
      </c>
      <c r="K6394">
        <v>1</v>
      </c>
      <c r="M6394" t="s">
        <v>468</v>
      </c>
    </row>
    <row r="6395" spans="1:13" hidden="1">
      <c r="A6395" t="s">
        <v>298</v>
      </c>
      <c r="B6395" t="s">
        <v>172</v>
      </c>
      <c r="C6395" t="s">
        <v>282</v>
      </c>
      <c r="D6395">
        <v>1</v>
      </c>
      <c r="E6395">
        <v>1</v>
      </c>
      <c r="F6395">
        <v>1</v>
      </c>
      <c r="G6395">
        <v>1</v>
      </c>
      <c r="H6395">
        <v>1</v>
      </c>
      <c r="I6395">
        <v>1</v>
      </c>
      <c r="J6395">
        <v>1</v>
      </c>
      <c r="K6395">
        <v>1</v>
      </c>
      <c r="M6395" t="s">
        <v>468</v>
      </c>
    </row>
    <row r="6396" spans="1:13" hidden="1">
      <c r="A6396" t="s">
        <v>298</v>
      </c>
      <c r="B6396" t="s">
        <v>172</v>
      </c>
      <c r="C6396" t="s">
        <v>283</v>
      </c>
      <c r="D6396">
        <v>1</v>
      </c>
      <c r="E6396">
        <v>1</v>
      </c>
      <c r="F6396">
        <v>1</v>
      </c>
      <c r="G6396">
        <v>1</v>
      </c>
      <c r="H6396">
        <v>1</v>
      </c>
      <c r="I6396">
        <v>1</v>
      </c>
      <c r="J6396">
        <v>1</v>
      </c>
      <c r="K6396">
        <v>1</v>
      </c>
      <c r="M6396" t="s">
        <v>468</v>
      </c>
    </row>
    <row r="6397" spans="1:13" hidden="1">
      <c r="A6397" t="s">
        <v>298</v>
      </c>
      <c r="B6397" t="s">
        <v>172</v>
      </c>
      <c r="C6397" t="s">
        <v>284</v>
      </c>
      <c r="D6397">
        <v>1</v>
      </c>
      <c r="E6397">
        <v>1</v>
      </c>
      <c r="F6397">
        <v>1</v>
      </c>
      <c r="G6397">
        <v>1</v>
      </c>
      <c r="H6397">
        <v>1</v>
      </c>
      <c r="I6397">
        <v>1</v>
      </c>
      <c r="J6397">
        <v>1</v>
      </c>
      <c r="K6397">
        <v>1</v>
      </c>
      <c r="M6397" t="s">
        <v>468</v>
      </c>
    </row>
    <row r="6398" spans="1:13" hidden="1">
      <c r="A6398" t="s">
        <v>298</v>
      </c>
      <c r="B6398" t="s">
        <v>172</v>
      </c>
      <c r="C6398" t="s">
        <v>285</v>
      </c>
      <c r="D6398">
        <v>1</v>
      </c>
      <c r="E6398">
        <v>1</v>
      </c>
      <c r="F6398">
        <v>1</v>
      </c>
      <c r="G6398">
        <v>1</v>
      </c>
      <c r="H6398">
        <v>1</v>
      </c>
      <c r="I6398">
        <v>1</v>
      </c>
      <c r="J6398">
        <v>1</v>
      </c>
      <c r="K6398">
        <v>1</v>
      </c>
      <c r="M6398" t="s">
        <v>468</v>
      </c>
    </row>
    <row r="6399" spans="1:13" hidden="1">
      <c r="A6399" t="s">
        <v>298</v>
      </c>
      <c r="B6399" t="s">
        <v>172</v>
      </c>
      <c r="C6399" t="s">
        <v>286</v>
      </c>
      <c r="D6399">
        <v>1</v>
      </c>
      <c r="E6399">
        <v>1</v>
      </c>
      <c r="F6399">
        <v>1</v>
      </c>
      <c r="G6399">
        <v>1</v>
      </c>
      <c r="H6399">
        <v>1</v>
      </c>
      <c r="I6399">
        <v>1</v>
      </c>
      <c r="J6399">
        <v>1</v>
      </c>
      <c r="K6399">
        <v>1</v>
      </c>
      <c r="M6399" t="s">
        <v>468</v>
      </c>
    </row>
    <row r="6400" spans="1:13" hidden="1">
      <c r="A6400" t="s">
        <v>298</v>
      </c>
      <c r="B6400" t="s">
        <v>172</v>
      </c>
      <c r="C6400" t="s">
        <v>287</v>
      </c>
      <c r="D6400">
        <v>1</v>
      </c>
      <c r="E6400">
        <v>1</v>
      </c>
      <c r="F6400">
        <v>1</v>
      </c>
      <c r="G6400">
        <v>1</v>
      </c>
      <c r="H6400">
        <v>1</v>
      </c>
      <c r="I6400">
        <v>1</v>
      </c>
      <c r="J6400">
        <v>1</v>
      </c>
      <c r="K6400">
        <v>1</v>
      </c>
      <c r="M6400" t="s">
        <v>468</v>
      </c>
    </row>
    <row r="6401" spans="1:13" hidden="1">
      <c r="A6401" t="s">
        <v>298</v>
      </c>
      <c r="B6401" t="s">
        <v>172</v>
      </c>
      <c r="C6401" t="s">
        <v>288</v>
      </c>
      <c r="D6401">
        <v>1</v>
      </c>
      <c r="E6401">
        <v>1</v>
      </c>
      <c r="F6401">
        <v>1</v>
      </c>
      <c r="G6401">
        <v>1</v>
      </c>
      <c r="H6401">
        <v>1</v>
      </c>
      <c r="I6401">
        <v>1</v>
      </c>
      <c r="J6401">
        <v>1</v>
      </c>
      <c r="K6401">
        <v>1</v>
      </c>
      <c r="M6401" t="s">
        <v>468</v>
      </c>
    </row>
    <row r="6402" spans="1:13" hidden="1">
      <c r="A6402" t="s">
        <v>298</v>
      </c>
      <c r="B6402" t="s">
        <v>172</v>
      </c>
      <c r="C6402" t="s">
        <v>289</v>
      </c>
      <c r="D6402">
        <v>1</v>
      </c>
      <c r="E6402">
        <v>1</v>
      </c>
      <c r="F6402">
        <v>1</v>
      </c>
      <c r="G6402">
        <v>1</v>
      </c>
      <c r="H6402">
        <v>1</v>
      </c>
      <c r="I6402">
        <v>1</v>
      </c>
      <c r="J6402">
        <v>1</v>
      </c>
      <c r="K6402">
        <v>1</v>
      </c>
      <c r="M6402" t="s">
        <v>468</v>
      </c>
    </row>
    <row r="6403" spans="1:13" hidden="1">
      <c r="A6403" t="s">
        <v>298</v>
      </c>
      <c r="B6403" t="s">
        <v>172</v>
      </c>
      <c r="C6403" t="s">
        <v>290</v>
      </c>
      <c r="D6403">
        <v>1</v>
      </c>
      <c r="E6403">
        <v>1</v>
      </c>
      <c r="F6403">
        <v>1</v>
      </c>
      <c r="G6403">
        <v>1</v>
      </c>
      <c r="H6403">
        <v>1</v>
      </c>
      <c r="I6403">
        <v>1</v>
      </c>
      <c r="J6403">
        <v>1</v>
      </c>
      <c r="K6403">
        <v>1</v>
      </c>
      <c r="M6403" t="s">
        <v>468</v>
      </c>
    </row>
    <row r="6404" spans="1:13" hidden="1">
      <c r="A6404" t="s">
        <v>298</v>
      </c>
      <c r="B6404" t="s">
        <v>172</v>
      </c>
      <c r="C6404" t="s">
        <v>291</v>
      </c>
      <c r="D6404">
        <v>1</v>
      </c>
      <c r="E6404">
        <v>1</v>
      </c>
      <c r="F6404">
        <v>1</v>
      </c>
      <c r="G6404">
        <v>1</v>
      </c>
      <c r="H6404">
        <v>1</v>
      </c>
      <c r="I6404">
        <v>1</v>
      </c>
      <c r="J6404">
        <v>1</v>
      </c>
      <c r="K6404">
        <v>1</v>
      </c>
      <c r="M6404" t="s">
        <v>468</v>
      </c>
    </row>
    <row r="6405" spans="1:13" hidden="1">
      <c r="A6405" t="s">
        <v>298</v>
      </c>
      <c r="B6405" t="s">
        <v>172</v>
      </c>
      <c r="C6405" t="s">
        <v>292</v>
      </c>
      <c r="D6405">
        <v>1</v>
      </c>
      <c r="E6405">
        <v>1</v>
      </c>
      <c r="F6405">
        <v>1</v>
      </c>
      <c r="G6405">
        <v>1</v>
      </c>
      <c r="H6405">
        <v>1</v>
      </c>
      <c r="I6405">
        <v>1</v>
      </c>
      <c r="J6405">
        <v>1</v>
      </c>
      <c r="K6405">
        <v>1</v>
      </c>
      <c r="M6405" t="s">
        <v>468</v>
      </c>
    </row>
    <row r="6406" spans="1:13" hidden="1">
      <c r="A6406" t="s">
        <v>298</v>
      </c>
      <c r="B6406" t="s">
        <v>173</v>
      </c>
      <c r="C6406" t="s">
        <v>278</v>
      </c>
      <c r="D6406">
        <v>1</v>
      </c>
      <c r="E6406">
        <v>1</v>
      </c>
      <c r="F6406">
        <v>1</v>
      </c>
      <c r="G6406">
        <v>1</v>
      </c>
      <c r="H6406">
        <v>1</v>
      </c>
      <c r="I6406">
        <v>1</v>
      </c>
      <c r="J6406">
        <v>1</v>
      </c>
      <c r="K6406">
        <v>1</v>
      </c>
      <c r="M6406" t="s">
        <v>468</v>
      </c>
    </row>
    <row r="6407" spans="1:13" hidden="1">
      <c r="A6407" t="s">
        <v>298</v>
      </c>
      <c r="B6407" t="s">
        <v>173</v>
      </c>
      <c r="C6407" t="s">
        <v>279</v>
      </c>
      <c r="D6407">
        <v>1</v>
      </c>
      <c r="E6407">
        <v>1</v>
      </c>
      <c r="F6407">
        <v>1</v>
      </c>
      <c r="G6407">
        <v>1</v>
      </c>
      <c r="H6407">
        <v>1</v>
      </c>
      <c r="I6407">
        <v>1</v>
      </c>
      <c r="J6407">
        <v>1</v>
      </c>
      <c r="K6407">
        <v>1</v>
      </c>
      <c r="M6407" t="s">
        <v>468</v>
      </c>
    </row>
    <row r="6408" spans="1:13" hidden="1">
      <c r="A6408" t="s">
        <v>298</v>
      </c>
      <c r="B6408" t="s">
        <v>173</v>
      </c>
      <c r="C6408" t="s">
        <v>280</v>
      </c>
      <c r="D6408">
        <v>1</v>
      </c>
      <c r="E6408">
        <v>1</v>
      </c>
      <c r="F6408">
        <v>1</v>
      </c>
      <c r="G6408">
        <v>1</v>
      </c>
      <c r="H6408">
        <v>1</v>
      </c>
      <c r="I6408">
        <v>1</v>
      </c>
      <c r="J6408">
        <v>1</v>
      </c>
      <c r="K6408">
        <v>1</v>
      </c>
      <c r="M6408" t="s">
        <v>468</v>
      </c>
    </row>
    <row r="6409" spans="1:13" hidden="1">
      <c r="A6409" t="s">
        <v>298</v>
      </c>
      <c r="B6409" t="s">
        <v>173</v>
      </c>
      <c r="C6409" t="s">
        <v>277</v>
      </c>
      <c r="D6409">
        <v>1</v>
      </c>
      <c r="E6409">
        <v>1</v>
      </c>
      <c r="F6409">
        <v>1</v>
      </c>
      <c r="G6409">
        <v>1</v>
      </c>
      <c r="H6409">
        <v>1</v>
      </c>
      <c r="I6409">
        <v>1</v>
      </c>
      <c r="J6409">
        <v>1</v>
      </c>
      <c r="K6409">
        <v>1</v>
      </c>
      <c r="M6409" t="s">
        <v>468</v>
      </c>
    </row>
    <row r="6410" spans="1:13" hidden="1">
      <c r="A6410" t="s">
        <v>298</v>
      </c>
      <c r="B6410" t="s">
        <v>173</v>
      </c>
      <c r="C6410" t="s">
        <v>281</v>
      </c>
      <c r="D6410">
        <v>1</v>
      </c>
      <c r="E6410">
        <v>1</v>
      </c>
      <c r="F6410">
        <v>1</v>
      </c>
      <c r="G6410">
        <v>1</v>
      </c>
      <c r="H6410">
        <v>1</v>
      </c>
      <c r="I6410">
        <v>1</v>
      </c>
      <c r="J6410">
        <v>1</v>
      </c>
      <c r="K6410">
        <v>1</v>
      </c>
      <c r="M6410" t="s">
        <v>468</v>
      </c>
    </row>
    <row r="6411" spans="1:13" hidden="1">
      <c r="A6411" t="s">
        <v>298</v>
      </c>
      <c r="B6411" t="s">
        <v>173</v>
      </c>
      <c r="C6411" t="s">
        <v>282</v>
      </c>
      <c r="D6411">
        <v>1</v>
      </c>
      <c r="E6411">
        <v>1</v>
      </c>
      <c r="F6411">
        <v>1</v>
      </c>
      <c r="G6411">
        <v>1</v>
      </c>
      <c r="H6411">
        <v>1</v>
      </c>
      <c r="I6411">
        <v>1</v>
      </c>
      <c r="J6411">
        <v>1</v>
      </c>
      <c r="K6411">
        <v>1</v>
      </c>
      <c r="M6411" t="s">
        <v>468</v>
      </c>
    </row>
    <row r="6412" spans="1:13" hidden="1">
      <c r="A6412" t="s">
        <v>298</v>
      </c>
      <c r="B6412" t="s">
        <v>173</v>
      </c>
      <c r="C6412" t="s">
        <v>283</v>
      </c>
      <c r="D6412">
        <v>1</v>
      </c>
      <c r="E6412">
        <v>1</v>
      </c>
      <c r="F6412">
        <v>1</v>
      </c>
      <c r="G6412">
        <v>1</v>
      </c>
      <c r="H6412">
        <v>1</v>
      </c>
      <c r="I6412">
        <v>1</v>
      </c>
      <c r="J6412">
        <v>1</v>
      </c>
      <c r="K6412">
        <v>1</v>
      </c>
      <c r="M6412" t="s">
        <v>468</v>
      </c>
    </row>
    <row r="6413" spans="1:13" hidden="1">
      <c r="A6413" t="s">
        <v>298</v>
      </c>
      <c r="B6413" t="s">
        <v>173</v>
      </c>
      <c r="C6413" t="s">
        <v>284</v>
      </c>
      <c r="D6413">
        <v>1</v>
      </c>
      <c r="E6413">
        <v>1</v>
      </c>
      <c r="F6413">
        <v>1</v>
      </c>
      <c r="G6413">
        <v>1</v>
      </c>
      <c r="H6413">
        <v>1</v>
      </c>
      <c r="I6413">
        <v>1</v>
      </c>
      <c r="J6413">
        <v>1</v>
      </c>
      <c r="K6413">
        <v>1</v>
      </c>
      <c r="M6413" t="s">
        <v>468</v>
      </c>
    </row>
    <row r="6414" spans="1:13" hidden="1">
      <c r="A6414" t="s">
        <v>298</v>
      </c>
      <c r="B6414" t="s">
        <v>173</v>
      </c>
      <c r="C6414" t="s">
        <v>285</v>
      </c>
      <c r="D6414">
        <v>1</v>
      </c>
      <c r="E6414">
        <v>1</v>
      </c>
      <c r="F6414">
        <v>1</v>
      </c>
      <c r="G6414">
        <v>1</v>
      </c>
      <c r="H6414">
        <v>1</v>
      </c>
      <c r="I6414">
        <v>1</v>
      </c>
      <c r="J6414">
        <v>1</v>
      </c>
      <c r="K6414">
        <v>1</v>
      </c>
      <c r="M6414" t="s">
        <v>468</v>
      </c>
    </row>
    <row r="6415" spans="1:13" hidden="1">
      <c r="A6415" t="s">
        <v>298</v>
      </c>
      <c r="B6415" t="s">
        <v>173</v>
      </c>
      <c r="C6415" t="s">
        <v>286</v>
      </c>
      <c r="D6415">
        <v>1</v>
      </c>
      <c r="E6415">
        <v>1</v>
      </c>
      <c r="F6415">
        <v>1</v>
      </c>
      <c r="G6415">
        <v>1</v>
      </c>
      <c r="H6415">
        <v>1</v>
      </c>
      <c r="I6415">
        <v>1</v>
      </c>
      <c r="J6415">
        <v>1</v>
      </c>
      <c r="K6415">
        <v>1</v>
      </c>
      <c r="M6415" t="s">
        <v>468</v>
      </c>
    </row>
    <row r="6416" spans="1:13" hidden="1">
      <c r="A6416" t="s">
        <v>298</v>
      </c>
      <c r="B6416" t="s">
        <v>173</v>
      </c>
      <c r="C6416" t="s">
        <v>287</v>
      </c>
      <c r="D6416">
        <v>1</v>
      </c>
      <c r="E6416">
        <v>1</v>
      </c>
      <c r="F6416">
        <v>1</v>
      </c>
      <c r="G6416">
        <v>1</v>
      </c>
      <c r="H6416">
        <v>1</v>
      </c>
      <c r="I6416">
        <v>1</v>
      </c>
      <c r="J6416">
        <v>1</v>
      </c>
      <c r="K6416">
        <v>1</v>
      </c>
      <c r="M6416" t="s">
        <v>468</v>
      </c>
    </row>
    <row r="6417" spans="1:13" hidden="1">
      <c r="A6417" t="s">
        <v>298</v>
      </c>
      <c r="B6417" t="s">
        <v>173</v>
      </c>
      <c r="C6417" t="s">
        <v>288</v>
      </c>
      <c r="D6417">
        <v>1</v>
      </c>
      <c r="E6417">
        <v>1</v>
      </c>
      <c r="F6417">
        <v>1</v>
      </c>
      <c r="G6417">
        <v>1</v>
      </c>
      <c r="H6417">
        <v>1</v>
      </c>
      <c r="I6417">
        <v>1</v>
      </c>
      <c r="J6417">
        <v>1</v>
      </c>
      <c r="K6417">
        <v>1</v>
      </c>
      <c r="M6417" t="s">
        <v>468</v>
      </c>
    </row>
    <row r="6418" spans="1:13" hidden="1">
      <c r="A6418" t="s">
        <v>298</v>
      </c>
      <c r="B6418" t="s">
        <v>173</v>
      </c>
      <c r="C6418" t="s">
        <v>289</v>
      </c>
      <c r="D6418">
        <v>1</v>
      </c>
      <c r="E6418">
        <v>1</v>
      </c>
      <c r="F6418">
        <v>1</v>
      </c>
      <c r="G6418">
        <v>1</v>
      </c>
      <c r="H6418">
        <v>1</v>
      </c>
      <c r="I6418">
        <v>1</v>
      </c>
      <c r="J6418">
        <v>1</v>
      </c>
      <c r="K6418">
        <v>1</v>
      </c>
      <c r="M6418" t="s">
        <v>468</v>
      </c>
    </row>
    <row r="6419" spans="1:13" hidden="1">
      <c r="A6419" t="s">
        <v>298</v>
      </c>
      <c r="B6419" t="s">
        <v>173</v>
      </c>
      <c r="C6419" t="s">
        <v>290</v>
      </c>
      <c r="D6419">
        <v>1</v>
      </c>
      <c r="E6419">
        <v>1</v>
      </c>
      <c r="F6419">
        <v>1</v>
      </c>
      <c r="G6419">
        <v>1</v>
      </c>
      <c r="H6419">
        <v>1</v>
      </c>
      <c r="I6419">
        <v>1</v>
      </c>
      <c r="J6419">
        <v>1</v>
      </c>
      <c r="K6419">
        <v>1</v>
      </c>
      <c r="M6419" t="s">
        <v>468</v>
      </c>
    </row>
    <row r="6420" spans="1:13" hidden="1">
      <c r="A6420" t="s">
        <v>298</v>
      </c>
      <c r="B6420" t="s">
        <v>173</v>
      </c>
      <c r="C6420" t="s">
        <v>291</v>
      </c>
      <c r="D6420">
        <v>1</v>
      </c>
      <c r="E6420">
        <v>1</v>
      </c>
      <c r="F6420">
        <v>1</v>
      </c>
      <c r="G6420">
        <v>1</v>
      </c>
      <c r="H6420">
        <v>1</v>
      </c>
      <c r="I6420">
        <v>1</v>
      </c>
      <c r="J6420">
        <v>1</v>
      </c>
      <c r="K6420">
        <v>1</v>
      </c>
      <c r="M6420" t="s">
        <v>468</v>
      </c>
    </row>
    <row r="6421" spans="1:13" hidden="1">
      <c r="A6421" t="s">
        <v>298</v>
      </c>
      <c r="B6421" t="s">
        <v>173</v>
      </c>
      <c r="C6421" t="s">
        <v>292</v>
      </c>
      <c r="D6421">
        <v>1</v>
      </c>
      <c r="E6421">
        <v>1</v>
      </c>
      <c r="F6421">
        <v>1</v>
      </c>
      <c r="G6421">
        <v>1</v>
      </c>
      <c r="H6421">
        <v>1</v>
      </c>
      <c r="I6421">
        <v>1</v>
      </c>
      <c r="J6421">
        <v>1</v>
      </c>
      <c r="K6421">
        <v>1</v>
      </c>
      <c r="M6421" t="s">
        <v>468</v>
      </c>
    </row>
    <row r="6422" spans="1:13" hidden="1">
      <c r="A6422" t="s">
        <v>298</v>
      </c>
      <c r="B6422" t="s">
        <v>237</v>
      </c>
      <c r="C6422" t="s">
        <v>278</v>
      </c>
      <c r="D6422">
        <v>1</v>
      </c>
      <c r="E6422">
        <v>1</v>
      </c>
      <c r="F6422">
        <v>1</v>
      </c>
      <c r="G6422">
        <v>1</v>
      </c>
      <c r="H6422">
        <v>1</v>
      </c>
      <c r="I6422">
        <v>1</v>
      </c>
      <c r="J6422">
        <v>1</v>
      </c>
      <c r="K6422">
        <v>1</v>
      </c>
      <c r="M6422" t="s">
        <v>468</v>
      </c>
    </row>
    <row r="6423" spans="1:13" hidden="1">
      <c r="A6423" t="s">
        <v>298</v>
      </c>
      <c r="B6423" t="s">
        <v>237</v>
      </c>
      <c r="C6423" t="s">
        <v>279</v>
      </c>
      <c r="D6423">
        <v>1</v>
      </c>
      <c r="E6423">
        <v>1</v>
      </c>
      <c r="F6423">
        <v>1</v>
      </c>
      <c r="G6423">
        <v>1</v>
      </c>
      <c r="H6423">
        <v>1</v>
      </c>
      <c r="I6423">
        <v>1</v>
      </c>
      <c r="J6423">
        <v>1</v>
      </c>
      <c r="K6423">
        <v>1</v>
      </c>
      <c r="M6423" t="s">
        <v>468</v>
      </c>
    </row>
    <row r="6424" spans="1:13" hidden="1">
      <c r="A6424" t="s">
        <v>298</v>
      </c>
      <c r="B6424" t="s">
        <v>237</v>
      </c>
      <c r="C6424" t="s">
        <v>280</v>
      </c>
      <c r="D6424">
        <v>1</v>
      </c>
      <c r="E6424">
        <v>1</v>
      </c>
      <c r="F6424">
        <v>1</v>
      </c>
      <c r="G6424">
        <v>1</v>
      </c>
      <c r="H6424">
        <v>1</v>
      </c>
      <c r="I6424">
        <v>1</v>
      </c>
      <c r="J6424">
        <v>1</v>
      </c>
      <c r="K6424">
        <v>1</v>
      </c>
      <c r="M6424" t="s">
        <v>468</v>
      </c>
    </row>
    <row r="6425" spans="1:13" hidden="1">
      <c r="A6425" t="s">
        <v>298</v>
      </c>
      <c r="B6425" t="s">
        <v>237</v>
      </c>
      <c r="C6425" t="s">
        <v>277</v>
      </c>
      <c r="D6425">
        <v>1</v>
      </c>
      <c r="E6425">
        <v>1</v>
      </c>
      <c r="F6425">
        <v>1</v>
      </c>
      <c r="G6425">
        <v>1</v>
      </c>
      <c r="H6425">
        <v>1</v>
      </c>
      <c r="I6425">
        <v>1</v>
      </c>
      <c r="J6425">
        <v>1</v>
      </c>
      <c r="K6425">
        <v>1</v>
      </c>
      <c r="M6425" t="s">
        <v>468</v>
      </c>
    </row>
    <row r="6426" spans="1:13" hidden="1">
      <c r="A6426" t="s">
        <v>298</v>
      </c>
      <c r="B6426" t="s">
        <v>237</v>
      </c>
      <c r="C6426" t="s">
        <v>281</v>
      </c>
      <c r="D6426">
        <v>1</v>
      </c>
      <c r="E6426">
        <v>1</v>
      </c>
      <c r="F6426">
        <v>1</v>
      </c>
      <c r="G6426">
        <v>1</v>
      </c>
      <c r="H6426">
        <v>1</v>
      </c>
      <c r="I6426">
        <v>1</v>
      </c>
      <c r="J6426">
        <v>1</v>
      </c>
      <c r="K6426">
        <v>1</v>
      </c>
      <c r="M6426" t="s">
        <v>468</v>
      </c>
    </row>
    <row r="6427" spans="1:13" hidden="1">
      <c r="A6427" t="s">
        <v>298</v>
      </c>
      <c r="B6427" t="s">
        <v>237</v>
      </c>
      <c r="C6427" t="s">
        <v>282</v>
      </c>
      <c r="D6427">
        <v>1</v>
      </c>
      <c r="E6427">
        <v>1</v>
      </c>
      <c r="F6427">
        <v>1</v>
      </c>
      <c r="G6427">
        <v>1</v>
      </c>
      <c r="H6427">
        <v>1</v>
      </c>
      <c r="I6427">
        <v>1</v>
      </c>
      <c r="J6427">
        <v>1</v>
      </c>
      <c r="K6427">
        <v>1</v>
      </c>
      <c r="M6427" t="s">
        <v>468</v>
      </c>
    </row>
    <row r="6428" spans="1:13" hidden="1">
      <c r="A6428" t="s">
        <v>298</v>
      </c>
      <c r="B6428" t="s">
        <v>237</v>
      </c>
      <c r="C6428" t="s">
        <v>283</v>
      </c>
      <c r="D6428">
        <v>1</v>
      </c>
      <c r="E6428">
        <v>1</v>
      </c>
      <c r="F6428">
        <v>1</v>
      </c>
      <c r="G6428">
        <v>1</v>
      </c>
      <c r="H6428">
        <v>1</v>
      </c>
      <c r="I6428">
        <v>1</v>
      </c>
      <c r="J6428">
        <v>1</v>
      </c>
      <c r="K6428">
        <v>1</v>
      </c>
      <c r="M6428" t="s">
        <v>468</v>
      </c>
    </row>
    <row r="6429" spans="1:13" hidden="1">
      <c r="A6429" t="s">
        <v>298</v>
      </c>
      <c r="B6429" t="s">
        <v>237</v>
      </c>
      <c r="C6429" t="s">
        <v>284</v>
      </c>
      <c r="D6429">
        <v>1</v>
      </c>
      <c r="E6429">
        <v>1</v>
      </c>
      <c r="F6429">
        <v>1</v>
      </c>
      <c r="G6429">
        <v>1</v>
      </c>
      <c r="H6429">
        <v>1</v>
      </c>
      <c r="I6429">
        <v>1</v>
      </c>
      <c r="J6429">
        <v>1</v>
      </c>
      <c r="K6429">
        <v>1</v>
      </c>
      <c r="M6429" t="s">
        <v>468</v>
      </c>
    </row>
    <row r="6430" spans="1:13" hidden="1">
      <c r="A6430" t="s">
        <v>298</v>
      </c>
      <c r="B6430" t="s">
        <v>237</v>
      </c>
      <c r="C6430" t="s">
        <v>285</v>
      </c>
      <c r="D6430">
        <v>1</v>
      </c>
      <c r="E6430">
        <v>1</v>
      </c>
      <c r="F6430">
        <v>1</v>
      </c>
      <c r="G6430">
        <v>1</v>
      </c>
      <c r="H6430">
        <v>1</v>
      </c>
      <c r="I6430">
        <v>1</v>
      </c>
      <c r="J6430">
        <v>1</v>
      </c>
      <c r="K6430">
        <v>1</v>
      </c>
      <c r="M6430" t="s">
        <v>468</v>
      </c>
    </row>
    <row r="6431" spans="1:13" hidden="1">
      <c r="A6431" t="s">
        <v>298</v>
      </c>
      <c r="B6431" t="s">
        <v>237</v>
      </c>
      <c r="C6431" t="s">
        <v>286</v>
      </c>
      <c r="D6431">
        <v>1</v>
      </c>
      <c r="E6431">
        <v>1</v>
      </c>
      <c r="F6431">
        <v>1</v>
      </c>
      <c r="G6431">
        <v>1</v>
      </c>
      <c r="H6431">
        <v>1</v>
      </c>
      <c r="I6431">
        <v>1</v>
      </c>
      <c r="J6431">
        <v>1</v>
      </c>
      <c r="K6431">
        <v>1</v>
      </c>
      <c r="M6431" t="s">
        <v>468</v>
      </c>
    </row>
    <row r="6432" spans="1:13" hidden="1">
      <c r="A6432" t="s">
        <v>298</v>
      </c>
      <c r="B6432" t="s">
        <v>237</v>
      </c>
      <c r="C6432" t="s">
        <v>287</v>
      </c>
      <c r="D6432">
        <v>1</v>
      </c>
      <c r="E6432">
        <v>1</v>
      </c>
      <c r="F6432">
        <v>1</v>
      </c>
      <c r="G6432">
        <v>1</v>
      </c>
      <c r="H6432">
        <v>1</v>
      </c>
      <c r="I6432">
        <v>1</v>
      </c>
      <c r="J6432">
        <v>1</v>
      </c>
      <c r="K6432">
        <v>1</v>
      </c>
      <c r="M6432" t="s">
        <v>468</v>
      </c>
    </row>
    <row r="6433" spans="1:13" hidden="1">
      <c r="A6433" t="s">
        <v>298</v>
      </c>
      <c r="B6433" t="s">
        <v>237</v>
      </c>
      <c r="C6433" t="s">
        <v>288</v>
      </c>
      <c r="D6433">
        <v>1</v>
      </c>
      <c r="E6433">
        <v>1</v>
      </c>
      <c r="F6433">
        <v>1</v>
      </c>
      <c r="G6433">
        <v>1</v>
      </c>
      <c r="H6433">
        <v>1</v>
      </c>
      <c r="I6433">
        <v>1</v>
      </c>
      <c r="J6433">
        <v>1</v>
      </c>
      <c r="K6433">
        <v>1</v>
      </c>
      <c r="M6433" t="s">
        <v>468</v>
      </c>
    </row>
    <row r="6434" spans="1:13" hidden="1">
      <c r="A6434" t="s">
        <v>298</v>
      </c>
      <c r="B6434" t="s">
        <v>237</v>
      </c>
      <c r="C6434" t="s">
        <v>289</v>
      </c>
      <c r="D6434">
        <v>1</v>
      </c>
      <c r="E6434">
        <v>1</v>
      </c>
      <c r="F6434">
        <v>1</v>
      </c>
      <c r="G6434">
        <v>1</v>
      </c>
      <c r="H6434">
        <v>1</v>
      </c>
      <c r="I6434">
        <v>1</v>
      </c>
      <c r="J6434">
        <v>1</v>
      </c>
      <c r="K6434">
        <v>1</v>
      </c>
      <c r="M6434" t="s">
        <v>468</v>
      </c>
    </row>
    <row r="6435" spans="1:13" hidden="1">
      <c r="A6435" t="s">
        <v>298</v>
      </c>
      <c r="B6435" t="s">
        <v>237</v>
      </c>
      <c r="C6435" t="s">
        <v>290</v>
      </c>
      <c r="D6435">
        <v>1</v>
      </c>
      <c r="E6435">
        <v>1</v>
      </c>
      <c r="F6435">
        <v>1</v>
      </c>
      <c r="G6435">
        <v>1</v>
      </c>
      <c r="H6435">
        <v>1</v>
      </c>
      <c r="I6435">
        <v>1</v>
      </c>
      <c r="J6435">
        <v>1</v>
      </c>
      <c r="K6435">
        <v>1</v>
      </c>
      <c r="M6435" t="s">
        <v>468</v>
      </c>
    </row>
    <row r="6436" spans="1:13" hidden="1">
      <c r="A6436" t="s">
        <v>298</v>
      </c>
      <c r="B6436" t="s">
        <v>237</v>
      </c>
      <c r="C6436" t="s">
        <v>291</v>
      </c>
      <c r="D6436">
        <v>1</v>
      </c>
      <c r="E6436">
        <v>1</v>
      </c>
      <c r="F6436">
        <v>1</v>
      </c>
      <c r="G6436">
        <v>1</v>
      </c>
      <c r="H6436">
        <v>1</v>
      </c>
      <c r="I6436">
        <v>1</v>
      </c>
      <c r="J6436">
        <v>1</v>
      </c>
      <c r="K6436">
        <v>1</v>
      </c>
      <c r="M6436" t="s">
        <v>468</v>
      </c>
    </row>
    <row r="6437" spans="1:13" hidden="1">
      <c r="A6437" t="s">
        <v>298</v>
      </c>
      <c r="B6437" t="s">
        <v>237</v>
      </c>
      <c r="C6437" t="s">
        <v>292</v>
      </c>
      <c r="D6437">
        <v>1</v>
      </c>
      <c r="E6437">
        <v>1</v>
      </c>
      <c r="F6437">
        <v>1</v>
      </c>
      <c r="G6437">
        <v>1</v>
      </c>
      <c r="H6437">
        <v>1</v>
      </c>
      <c r="I6437">
        <v>1</v>
      </c>
      <c r="J6437">
        <v>1</v>
      </c>
      <c r="K6437">
        <v>1</v>
      </c>
      <c r="M6437" t="s">
        <v>468</v>
      </c>
    </row>
    <row r="6438" spans="1:13" hidden="1">
      <c r="A6438" t="s">
        <v>298</v>
      </c>
      <c r="B6438" t="s">
        <v>322</v>
      </c>
      <c r="C6438" t="s">
        <v>278</v>
      </c>
      <c r="D6438">
        <v>1</v>
      </c>
      <c r="E6438">
        <v>1</v>
      </c>
      <c r="F6438">
        <v>1</v>
      </c>
      <c r="G6438">
        <v>1</v>
      </c>
      <c r="H6438">
        <v>1</v>
      </c>
      <c r="I6438">
        <v>1</v>
      </c>
      <c r="J6438">
        <v>1</v>
      </c>
      <c r="K6438">
        <v>1</v>
      </c>
      <c r="M6438" t="s">
        <v>468</v>
      </c>
    </row>
    <row r="6439" spans="1:13" hidden="1">
      <c r="A6439" t="s">
        <v>298</v>
      </c>
      <c r="B6439" t="s">
        <v>322</v>
      </c>
      <c r="C6439" t="s">
        <v>279</v>
      </c>
      <c r="D6439">
        <v>1</v>
      </c>
      <c r="E6439">
        <v>1</v>
      </c>
      <c r="F6439">
        <v>1</v>
      </c>
      <c r="G6439">
        <v>1</v>
      </c>
      <c r="H6439">
        <v>1</v>
      </c>
      <c r="I6439">
        <v>1</v>
      </c>
      <c r="J6439">
        <v>1</v>
      </c>
      <c r="K6439">
        <v>1</v>
      </c>
      <c r="M6439" t="s">
        <v>468</v>
      </c>
    </row>
    <row r="6440" spans="1:13" hidden="1">
      <c r="A6440" t="s">
        <v>298</v>
      </c>
      <c r="B6440" t="s">
        <v>322</v>
      </c>
      <c r="C6440" t="s">
        <v>280</v>
      </c>
      <c r="D6440">
        <v>1</v>
      </c>
      <c r="E6440">
        <v>1</v>
      </c>
      <c r="F6440">
        <v>1</v>
      </c>
      <c r="G6440">
        <v>1</v>
      </c>
      <c r="H6440">
        <v>1</v>
      </c>
      <c r="I6440">
        <v>1</v>
      </c>
      <c r="J6440">
        <v>1</v>
      </c>
      <c r="K6440">
        <v>1</v>
      </c>
      <c r="M6440" t="s">
        <v>468</v>
      </c>
    </row>
    <row r="6441" spans="1:13" hidden="1">
      <c r="A6441" t="s">
        <v>298</v>
      </c>
      <c r="B6441" t="s">
        <v>322</v>
      </c>
      <c r="C6441" t="s">
        <v>277</v>
      </c>
      <c r="D6441">
        <v>1</v>
      </c>
      <c r="E6441">
        <v>1</v>
      </c>
      <c r="F6441">
        <v>1</v>
      </c>
      <c r="G6441">
        <v>1</v>
      </c>
      <c r="H6441">
        <v>1</v>
      </c>
      <c r="I6441">
        <v>1</v>
      </c>
      <c r="J6441">
        <v>1</v>
      </c>
      <c r="K6441">
        <v>1</v>
      </c>
      <c r="M6441" t="s">
        <v>468</v>
      </c>
    </row>
    <row r="6442" spans="1:13" hidden="1">
      <c r="A6442" t="s">
        <v>298</v>
      </c>
      <c r="B6442" t="s">
        <v>322</v>
      </c>
      <c r="C6442" t="s">
        <v>281</v>
      </c>
      <c r="D6442">
        <v>1</v>
      </c>
      <c r="E6442">
        <v>1</v>
      </c>
      <c r="F6442">
        <v>1</v>
      </c>
      <c r="G6442">
        <v>1</v>
      </c>
      <c r="H6442">
        <v>1</v>
      </c>
      <c r="I6442">
        <v>1</v>
      </c>
      <c r="J6442">
        <v>1</v>
      </c>
      <c r="K6442">
        <v>1</v>
      </c>
      <c r="M6442" t="s">
        <v>468</v>
      </c>
    </row>
    <row r="6443" spans="1:13" hidden="1">
      <c r="A6443" t="s">
        <v>298</v>
      </c>
      <c r="B6443" t="s">
        <v>322</v>
      </c>
      <c r="C6443" t="s">
        <v>282</v>
      </c>
      <c r="D6443">
        <v>1</v>
      </c>
      <c r="E6443">
        <v>1</v>
      </c>
      <c r="F6443">
        <v>1</v>
      </c>
      <c r="G6443">
        <v>1</v>
      </c>
      <c r="H6443">
        <v>1</v>
      </c>
      <c r="I6443">
        <v>1</v>
      </c>
      <c r="J6443">
        <v>1</v>
      </c>
      <c r="K6443">
        <v>1</v>
      </c>
      <c r="M6443" t="s">
        <v>468</v>
      </c>
    </row>
    <row r="6444" spans="1:13" hidden="1">
      <c r="A6444" t="s">
        <v>298</v>
      </c>
      <c r="B6444" t="s">
        <v>322</v>
      </c>
      <c r="C6444" t="s">
        <v>283</v>
      </c>
      <c r="D6444">
        <v>1</v>
      </c>
      <c r="E6444">
        <v>1</v>
      </c>
      <c r="F6444">
        <v>1</v>
      </c>
      <c r="G6444">
        <v>1</v>
      </c>
      <c r="H6444">
        <v>1</v>
      </c>
      <c r="I6444">
        <v>1</v>
      </c>
      <c r="J6444">
        <v>1</v>
      </c>
      <c r="K6444">
        <v>1</v>
      </c>
      <c r="M6444" t="s">
        <v>468</v>
      </c>
    </row>
    <row r="6445" spans="1:13" hidden="1">
      <c r="A6445" t="s">
        <v>298</v>
      </c>
      <c r="B6445" t="s">
        <v>322</v>
      </c>
      <c r="C6445" t="s">
        <v>284</v>
      </c>
      <c r="D6445">
        <v>1</v>
      </c>
      <c r="E6445">
        <v>1</v>
      </c>
      <c r="F6445">
        <v>1</v>
      </c>
      <c r="G6445">
        <v>1</v>
      </c>
      <c r="H6445">
        <v>1</v>
      </c>
      <c r="I6445">
        <v>1</v>
      </c>
      <c r="J6445">
        <v>1</v>
      </c>
      <c r="K6445">
        <v>1</v>
      </c>
      <c r="M6445" t="s">
        <v>468</v>
      </c>
    </row>
    <row r="6446" spans="1:13" hidden="1">
      <c r="A6446" t="s">
        <v>298</v>
      </c>
      <c r="B6446" t="s">
        <v>322</v>
      </c>
      <c r="C6446" t="s">
        <v>285</v>
      </c>
      <c r="D6446">
        <v>1</v>
      </c>
      <c r="E6446">
        <v>1</v>
      </c>
      <c r="F6446">
        <v>1</v>
      </c>
      <c r="G6446">
        <v>1</v>
      </c>
      <c r="H6446">
        <v>1</v>
      </c>
      <c r="I6446">
        <v>1</v>
      </c>
      <c r="J6446">
        <v>1</v>
      </c>
      <c r="K6446">
        <v>1</v>
      </c>
      <c r="M6446" t="s">
        <v>468</v>
      </c>
    </row>
    <row r="6447" spans="1:13" hidden="1">
      <c r="A6447" t="s">
        <v>298</v>
      </c>
      <c r="B6447" t="s">
        <v>322</v>
      </c>
      <c r="C6447" t="s">
        <v>286</v>
      </c>
      <c r="D6447">
        <v>1</v>
      </c>
      <c r="E6447">
        <v>1</v>
      </c>
      <c r="F6447">
        <v>1</v>
      </c>
      <c r="G6447">
        <v>1</v>
      </c>
      <c r="H6447">
        <v>1</v>
      </c>
      <c r="I6447">
        <v>1</v>
      </c>
      <c r="J6447">
        <v>1</v>
      </c>
      <c r="K6447">
        <v>1</v>
      </c>
      <c r="M6447" t="s">
        <v>468</v>
      </c>
    </row>
    <row r="6448" spans="1:13" hidden="1">
      <c r="A6448" t="s">
        <v>298</v>
      </c>
      <c r="B6448" t="s">
        <v>322</v>
      </c>
      <c r="C6448" t="s">
        <v>287</v>
      </c>
      <c r="D6448">
        <v>1</v>
      </c>
      <c r="E6448">
        <v>1</v>
      </c>
      <c r="F6448">
        <v>1</v>
      </c>
      <c r="G6448">
        <v>1</v>
      </c>
      <c r="H6448">
        <v>1</v>
      </c>
      <c r="I6448">
        <v>1</v>
      </c>
      <c r="J6448">
        <v>1</v>
      </c>
      <c r="K6448">
        <v>1</v>
      </c>
      <c r="M6448" t="s">
        <v>468</v>
      </c>
    </row>
    <row r="6449" spans="1:13" hidden="1">
      <c r="A6449" t="s">
        <v>298</v>
      </c>
      <c r="B6449" t="s">
        <v>322</v>
      </c>
      <c r="C6449" t="s">
        <v>288</v>
      </c>
      <c r="D6449">
        <v>1</v>
      </c>
      <c r="E6449">
        <v>1</v>
      </c>
      <c r="F6449">
        <v>1</v>
      </c>
      <c r="G6449">
        <v>1</v>
      </c>
      <c r="H6449">
        <v>1</v>
      </c>
      <c r="I6449">
        <v>1</v>
      </c>
      <c r="J6449">
        <v>1</v>
      </c>
      <c r="K6449">
        <v>1</v>
      </c>
      <c r="M6449" t="s">
        <v>468</v>
      </c>
    </row>
    <row r="6450" spans="1:13" hidden="1">
      <c r="A6450" t="s">
        <v>298</v>
      </c>
      <c r="B6450" t="s">
        <v>322</v>
      </c>
      <c r="C6450" t="s">
        <v>289</v>
      </c>
      <c r="D6450">
        <v>1</v>
      </c>
      <c r="E6450">
        <v>1</v>
      </c>
      <c r="F6450">
        <v>1</v>
      </c>
      <c r="G6450">
        <v>1</v>
      </c>
      <c r="H6450">
        <v>1</v>
      </c>
      <c r="I6450">
        <v>1</v>
      </c>
      <c r="J6450">
        <v>1</v>
      </c>
      <c r="K6450">
        <v>1</v>
      </c>
      <c r="M6450" t="s">
        <v>468</v>
      </c>
    </row>
    <row r="6451" spans="1:13" hidden="1">
      <c r="A6451" t="s">
        <v>298</v>
      </c>
      <c r="B6451" t="s">
        <v>322</v>
      </c>
      <c r="C6451" t="s">
        <v>290</v>
      </c>
      <c r="D6451">
        <v>1</v>
      </c>
      <c r="E6451">
        <v>1</v>
      </c>
      <c r="F6451">
        <v>1</v>
      </c>
      <c r="G6451">
        <v>1</v>
      </c>
      <c r="H6451">
        <v>1</v>
      </c>
      <c r="I6451">
        <v>1</v>
      </c>
      <c r="J6451">
        <v>1</v>
      </c>
      <c r="K6451">
        <v>1</v>
      </c>
      <c r="M6451" t="s">
        <v>468</v>
      </c>
    </row>
    <row r="6452" spans="1:13" hidden="1">
      <c r="A6452" t="s">
        <v>298</v>
      </c>
      <c r="B6452" t="s">
        <v>322</v>
      </c>
      <c r="C6452" t="s">
        <v>291</v>
      </c>
      <c r="D6452">
        <v>1</v>
      </c>
      <c r="E6452">
        <v>1</v>
      </c>
      <c r="F6452">
        <v>1</v>
      </c>
      <c r="G6452">
        <v>1</v>
      </c>
      <c r="H6452">
        <v>1</v>
      </c>
      <c r="I6452">
        <v>1</v>
      </c>
      <c r="J6452">
        <v>1</v>
      </c>
      <c r="K6452">
        <v>1</v>
      </c>
      <c r="M6452" t="s">
        <v>468</v>
      </c>
    </row>
    <row r="6453" spans="1:13" hidden="1">
      <c r="A6453" t="s">
        <v>298</v>
      </c>
      <c r="B6453" t="s">
        <v>322</v>
      </c>
      <c r="C6453" t="s">
        <v>292</v>
      </c>
      <c r="D6453">
        <v>1</v>
      </c>
      <c r="E6453">
        <v>1</v>
      </c>
      <c r="F6453">
        <v>1</v>
      </c>
      <c r="G6453">
        <v>1</v>
      </c>
      <c r="H6453">
        <v>1</v>
      </c>
      <c r="I6453">
        <v>1</v>
      </c>
      <c r="J6453">
        <v>1</v>
      </c>
      <c r="K6453">
        <v>1</v>
      </c>
      <c r="M6453" t="s">
        <v>468</v>
      </c>
    </row>
    <row r="6454" spans="1:13" hidden="1">
      <c r="A6454" t="s">
        <v>298</v>
      </c>
      <c r="B6454" t="s">
        <v>321</v>
      </c>
      <c r="C6454" t="s">
        <v>278</v>
      </c>
      <c r="D6454">
        <v>1</v>
      </c>
      <c r="E6454">
        <v>1</v>
      </c>
      <c r="F6454">
        <v>1</v>
      </c>
      <c r="G6454">
        <v>1</v>
      </c>
      <c r="H6454">
        <v>1</v>
      </c>
      <c r="I6454">
        <v>1</v>
      </c>
      <c r="J6454">
        <v>1</v>
      </c>
      <c r="K6454">
        <v>1</v>
      </c>
      <c r="M6454" t="s">
        <v>468</v>
      </c>
    </row>
    <row r="6455" spans="1:13" hidden="1">
      <c r="A6455" t="s">
        <v>298</v>
      </c>
      <c r="B6455" t="s">
        <v>321</v>
      </c>
      <c r="C6455" t="s">
        <v>279</v>
      </c>
      <c r="D6455">
        <v>1</v>
      </c>
      <c r="E6455">
        <v>1</v>
      </c>
      <c r="F6455">
        <v>1</v>
      </c>
      <c r="G6455">
        <v>1</v>
      </c>
      <c r="H6455">
        <v>1</v>
      </c>
      <c r="I6455">
        <v>1</v>
      </c>
      <c r="J6455">
        <v>1</v>
      </c>
      <c r="K6455">
        <v>1</v>
      </c>
      <c r="M6455" t="s">
        <v>468</v>
      </c>
    </row>
    <row r="6456" spans="1:13" hidden="1">
      <c r="A6456" t="s">
        <v>298</v>
      </c>
      <c r="B6456" t="s">
        <v>321</v>
      </c>
      <c r="C6456" t="s">
        <v>280</v>
      </c>
      <c r="D6456">
        <v>1</v>
      </c>
      <c r="E6456">
        <v>1</v>
      </c>
      <c r="F6456">
        <v>1</v>
      </c>
      <c r="G6456">
        <v>1</v>
      </c>
      <c r="H6456">
        <v>1</v>
      </c>
      <c r="I6456">
        <v>1</v>
      </c>
      <c r="J6456">
        <v>1</v>
      </c>
      <c r="K6456">
        <v>1</v>
      </c>
      <c r="M6456" t="s">
        <v>468</v>
      </c>
    </row>
    <row r="6457" spans="1:13" hidden="1">
      <c r="A6457" t="s">
        <v>298</v>
      </c>
      <c r="B6457" t="s">
        <v>321</v>
      </c>
      <c r="C6457" t="s">
        <v>277</v>
      </c>
      <c r="D6457">
        <v>1</v>
      </c>
      <c r="E6457">
        <v>1</v>
      </c>
      <c r="F6457">
        <v>1</v>
      </c>
      <c r="G6457">
        <v>1</v>
      </c>
      <c r="H6457">
        <v>1</v>
      </c>
      <c r="I6457">
        <v>1</v>
      </c>
      <c r="J6457">
        <v>1</v>
      </c>
      <c r="K6457">
        <v>1</v>
      </c>
      <c r="M6457" t="s">
        <v>468</v>
      </c>
    </row>
    <row r="6458" spans="1:13" hidden="1">
      <c r="A6458" t="s">
        <v>298</v>
      </c>
      <c r="B6458" t="s">
        <v>321</v>
      </c>
      <c r="C6458" t="s">
        <v>281</v>
      </c>
      <c r="D6458">
        <v>1</v>
      </c>
      <c r="E6458">
        <v>1</v>
      </c>
      <c r="F6458">
        <v>1</v>
      </c>
      <c r="G6458">
        <v>1</v>
      </c>
      <c r="H6458">
        <v>1</v>
      </c>
      <c r="I6458">
        <v>1</v>
      </c>
      <c r="J6458">
        <v>1</v>
      </c>
      <c r="K6458">
        <v>1</v>
      </c>
      <c r="M6458" t="s">
        <v>468</v>
      </c>
    </row>
    <row r="6459" spans="1:13" hidden="1">
      <c r="A6459" t="s">
        <v>298</v>
      </c>
      <c r="B6459" t="s">
        <v>321</v>
      </c>
      <c r="C6459" t="s">
        <v>282</v>
      </c>
      <c r="D6459">
        <v>1</v>
      </c>
      <c r="E6459">
        <v>1</v>
      </c>
      <c r="F6459">
        <v>1</v>
      </c>
      <c r="G6459">
        <v>1</v>
      </c>
      <c r="H6459">
        <v>1</v>
      </c>
      <c r="I6459">
        <v>1</v>
      </c>
      <c r="J6459">
        <v>1</v>
      </c>
      <c r="K6459">
        <v>1</v>
      </c>
      <c r="M6459" t="s">
        <v>468</v>
      </c>
    </row>
    <row r="6460" spans="1:13" hidden="1">
      <c r="A6460" t="s">
        <v>298</v>
      </c>
      <c r="B6460" t="s">
        <v>321</v>
      </c>
      <c r="C6460" t="s">
        <v>283</v>
      </c>
      <c r="D6460">
        <v>1</v>
      </c>
      <c r="E6460">
        <v>1</v>
      </c>
      <c r="F6460">
        <v>1</v>
      </c>
      <c r="G6460">
        <v>1</v>
      </c>
      <c r="H6460">
        <v>1</v>
      </c>
      <c r="I6460">
        <v>1</v>
      </c>
      <c r="J6460">
        <v>1</v>
      </c>
      <c r="K6460">
        <v>1</v>
      </c>
      <c r="M6460" t="s">
        <v>468</v>
      </c>
    </row>
    <row r="6461" spans="1:13" hidden="1">
      <c r="A6461" t="s">
        <v>298</v>
      </c>
      <c r="B6461" t="s">
        <v>321</v>
      </c>
      <c r="C6461" t="s">
        <v>284</v>
      </c>
      <c r="D6461">
        <v>1</v>
      </c>
      <c r="E6461">
        <v>1</v>
      </c>
      <c r="F6461">
        <v>1</v>
      </c>
      <c r="G6461">
        <v>1</v>
      </c>
      <c r="H6461">
        <v>1</v>
      </c>
      <c r="I6461">
        <v>1</v>
      </c>
      <c r="J6461">
        <v>1</v>
      </c>
      <c r="K6461">
        <v>1</v>
      </c>
      <c r="M6461" t="s">
        <v>468</v>
      </c>
    </row>
    <row r="6462" spans="1:13" hidden="1">
      <c r="A6462" t="s">
        <v>298</v>
      </c>
      <c r="B6462" t="s">
        <v>321</v>
      </c>
      <c r="C6462" t="s">
        <v>285</v>
      </c>
      <c r="D6462">
        <v>1</v>
      </c>
      <c r="E6462">
        <v>1</v>
      </c>
      <c r="F6462">
        <v>1</v>
      </c>
      <c r="G6462">
        <v>1</v>
      </c>
      <c r="H6462">
        <v>1</v>
      </c>
      <c r="I6462">
        <v>1</v>
      </c>
      <c r="J6462">
        <v>1</v>
      </c>
      <c r="K6462">
        <v>1</v>
      </c>
      <c r="M6462" t="s">
        <v>468</v>
      </c>
    </row>
    <row r="6463" spans="1:13" hidden="1">
      <c r="A6463" t="s">
        <v>298</v>
      </c>
      <c r="B6463" t="s">
        <v>321</v>
      </c>
      <c r="C6463" t="s">
        <v>286</v>
      </c>
      <c r="D6463">
        <v>1</v>
      </c>
      <c r="E6463">
        <v>1</v>
      </c>
      <c r="F6463">
        <v>1</v>
      </c>
      <c r="G6463">
        <v>1</v>
      </c>
      <c r="H6463">
        <v>1</v>
      </c>
      <c r="I6463">
        <v>1</v>
      </c>
      <c r="J6463">
        <v>1</v>
      </c>
      <c r="K6463">
        <v>1</v>
      </c>
      <c r="M6463" t="s">
        <v>468</v>
      </c>
    </row>
    <row r="6464" spans="1:13" hidden="1">
      <c r="A6464" t="s">
        <v>298</v>
      </c>
      <c r="B6464" t="s">
        <v>321</v>
      </c>
      <c r="C6464" t="s">
        <v>287</v>
      </c>
      <c r="D6464">
        <v>1</v>
      </c>
      <c r="E6464">
        <v>1</v>
      </c>
      <c r="F6464">
        <v>1</v>
      </c>
      <c r="G6464">
        <v>1</v>
      </c>
      <c r="H6464">
        <v>1</v>
      </c>
      <c r="I6464">
        <v>1</v>
      </c>
      <c r="J6464">
        <v>1</v>
      </c>
      <c r="K6464">
        <v>1</v>
      </c>
      <c r="M6464" t="s">
        <v>468</v>
      </c>
    </row>
    <row r="6465" spans="1:13" hidden="1">
      <c r="A6465" t="s">
        <v>298</v>
      </c>
      <c r="B6465" t="s">
        <v>321</v>
      </c>
      <c r="C6465" t="s">
        <v>288</v>
      </c>
      <c r="D6465">
        <v>1</v>
      </c>
      <c r="E6465">
        <v>1</v>
      </c>
      <c r="F6465">
        <v>1</v>
      </c>
      <c r="G6465">
        <v>1</v>
      </c>
      <c r="H6465">
        <v>1</v>
      </c>
      <c r="I6465">
        <v>1</v>
      </c>
      <c r="J6465">
        <v>1</v>
      </c>
      <c r="K6465">
        <v>1</v>
      </c>
      <c r="M6465" t="s">
        <v>468</v>
      </c>
    </row>
    <row r="6466" spans="1:13" hidden="1">
      <c r="A6466" t="s">
        <v>298</v>
      </c>
      <c r="B6466" t="s">
        <v>321</v>
      </c>
      <c r="C6466" t="s">
        <v>289</v>
      </c>
      <c r="D6466">
        <v>1</v>
      </c>
      <c r="E6466">
        <v>1</v>
      </c>
      <c r="F6466">
        <v>1</v>
      </c>
      <c r="G6466">
        <v>1</v>
      </c>
      <c r="H6466">
        <v>1</v>
      </c>
      <c r="I6466">
        <v>1</v>
      </c>
      <c r="J6466">
        <v>1</v>
      </c>
      <c r="K6466">
        <v>1</v>
      </c>
      <c r="M6466" t="s">
        <v>468</v>
      </c>
    </row>
    <row r="6467" spans="1:13" hidden="1">
      <c r="A6467" t="s">
        <v>298</v>
      </c>
      <c r="B6467" t="s">
        <v>321</v>
      </c>
      <c r="C6467" t="s">
        <v>290</v>
      </c>
      <c r="D6467">
        <v>1</v>
      </c>
      <c r="E6467">
        <v>1</v>
      </c>
      <c r="F6467">
        <v>1</v>
      </c>
      <c r="G6467">
        <v>1</v>
      </c>
      <c r="H6467">
        <v>1</v>
      </c>
      <c r="I6467">
        <v>1</v>
      </c>
      <c r="J6467">
        <v>1</v>
      </c>
      <c r="K6467">
        <v>1</v>
      </c>
      <c r="M6467" t="s">
        <v>468</v>
      </c>
    </row>
    <row r="6468" spans="1:13" hidden="1">
      <c r="A6468" t="s">
        <v>298</v>
      </c>
      <c r="B6468" t="s">
        <v>321</v>
      </c>
      <c r="C6468" t="s">
        <v>291</v>
      </c>
      <c r="D6468">
        <v>1</v>
      </c>
      <c r="E6468">
        <v>1</v>
      </c>
      <c r="F6468">
        <v>1</v>
      </c>
      <c r="G6468">
        <v>1</v>
      </c>
      <c r="H6468">
        <v>1</v>
      </c>
      <c r="I6468">
        <v>1</v>
      </c>
      <c r="J6468">
        <v>1</v>
      </c>
      <c r="K6468">
        <v>1</v>
      </c>
      <c r="M6468" t="s">
        <v>468</v>
      </c>
    </row>
    <row r="6469" spans="1:13" hidden="1">
      <c r="A6469" t="s">
        <v>298</v>
      </c>
      <c r="B6469" t="s">
        <v>321</v>
      </c>
      <c r="C6469" t="s">
        <v>292</v>
      </c>
      <c r="D6469">
        <v>1</v>
      </c>
      <c r="E6469">
        <v>1</v>
      </c>
      <c r="F6469">
        <v>1</v>
      </c>
      <c r="G6469">
        <v>1</v>
      </c>
      <c r="H6469">
        <v>1</v>
      </c>
      <c r="I6469">
        <v>1</v>
      </c>
      <c r="J6469">
        <v>1</v>
      </c>
      <c r="K6469">
        <v>1</v>
      </c>
      <c r="M6469" t="s">
        <v>468</v>
      </c>
    </row>
    <row r="6470" spans="1:13" hidden="1">
      <c r="A6470" t="s">
        <v>298</v>
      </c>
      <c r="B6470" t="s">
        <v>320</v>
      </c>
      <c r="C6470" t="s">
        <v>278</v>
      </c>
      <c r="D6470">
        <v>1</v>
      </c>
      <c r="E6470">
        <v>1</v>
      </c>
      <c r="F6470">
        <v>1</v>
      </c>
      <c r="G6470">
        <v>1</v>
      </c>
      <c r="H6470">
        <v>1</v>
      </c>
      <c r="I6470">
        <v>1</v>
      </c>
      <c r="J6470">
        <v>1</v>
      </c>
      <c r="K6470">
        <v>1</v>
      </c>
      <c r="M6470" t="s">
        <v>468</v>
      </c>
    </row>
    <row r="6471" spans="1:13" hidden="1">
      <c r="A6471" t="s">
        <v>298</v>
      </c>
      <c r="B6471" t="s">
        <v>320</v>
      </c>
      <c r="C6471" t="s">
        <v>279</v>
      </c>
      <c r="D6471">
        <v>1</v>
      </c>
      <c r="E6471">
        <v>1</v>
      </c>
      <c r="F6471">
        <v>1</v>
      </c>
      <c r="G6471">
        <v>1</v>
      </c>
      <c r="H6471">
        <v>1</v>
      </c>
      <c r="I6471">
        <v>1</v>
      </c>
      <c r="J6471">
        <v>1</v>
      </c>
      <c r="K6471">
        <v>1</v>
      </c>
      <c r="M6471" t="s">
        <v>468</v>
      </c>
    </row>
    <row r="6472" spans="1:13" hidden="1">
      <c r="A6472" t="s">
        <v>298</v>
      </c>
      <c r="B6472" t="s">
        <v>320</v>
      </c>
      <c r="C6472" t="s">
        <v>280</v>
      </c>
      <c r="D6472">
        <v>1</v>
      </c>
      <c r="E6472">
        <v>1</v>
      </c>
      <c r="F6472">
        <v>1</v>
      </c>
      <c r="G6472">
        <v>1</v>
      </c>
      <c r="H6472">
        <v>1</v>
      </c>
      <c r="I6472">
        <v>1</v>
      </c>
      <c r="J6472">
        <v>1</v>
      </c>
      <c r="K6472">
        <v>1</v>
      </c>
      <c r="M6472" t="s">
        <v>468</v>
      </c>
    </row>
    <row r="6473" spans="1:13" hidden="1">
      <c r="A6473" t="s">
        <v>298</v>
      </c>
      <c r="B6473" t="s">
        <v>320</v>
      </c>
      <c r="C6473" t="s">
        <v>277</v>
      </c>
      <c r="D6473">
        <v>1</v>
      </c>
      <c r="E6473">
        <v>1</v>
      </c>
      <c r="F6473">
        <v>1</v>
      </c>
      <c r="G6473">
        <v>1</v>
      </c>
      <c r="H6473">
        <v>1</v>
      </c>
      <c r="I6473">
        <v>1</v>
      </c>
      <c r="J6473">
        <v>1</v>
      </c>
      <c r="K6473">
        <v>1</v>
      </c>
      <c r="M6473" t="s">
        <v>468</v>
      </c>
    </row>
    <row r="6474" spans="1:13" hidden="1">
      <c r="A6474" t="s">
        <v>298</v>
      </c>
      <c r="B6474" t="s">
        <v>320</v>
      </c>
      <c r="C6474" t="s">
        <v>281</v>
      </c>
      <c r="D6474">
        <v>1</v>
      </c>
      <c r="E6474">
        <v>1</v>
      </c>
      <c r="F6474">
        <v>1</v>
      </c>
      <c r="G6474">
        <v>1</v>
      </c>
      <c r="H6474">
        <v>1</v>
      </c>
      <c r="I6474">
        <v>1</v>
      </c>
      <c r="J6474">
        <v>1</v>
      </c>
      <c r="K6474">
        <v>1</v>
      </c>
      <c r="M6474" t="s">
        <v>468</v>
      </c>
    </row>
    <row r="6475" spans="1:13" hidden="1">
      <c r="A6475" t="s">
        <v>298</v>
      </c>
      <c r="B6475" t="s">
        <v>320</v>
      </c>
      <c r="C6475" t="s">
        <v>282</v>
      </c>
      <c r="D6475">
        <v>1</v>
      </c>
      <c r="E6475">
        <v>1</v>
      </c>
      <c r="F6475">
        <v>1</v>
      </c>
      <c r="G6475">
        <v>1</v>
      </c>
      <c r="H6475">
        <v>1</v>
      </c>
      <c r="I6475">
        <v>1</v>
      </c>
      <c r="J6475">
        <v>1</v>
      </c>
      <c r="K6475">
        <v>1</v>
      </c>
      <c r="M6475" t="s">
        <v>468</v>
      </c>
    </row>
    <row r="6476" spans="1:13" hidden="1">
      <c r="A6476" t="s">
        <v>298</v>
      </c>
      <c r="B6476" t="s">
        <v>320</v>
      </c>
      <c r="C6476" t="s">
        <v>283</v>
      </c>
      <c r="D6476">
        <v>1</v>
      </c>
      <c r="E6476">
        <v>1</v>
      </c>
      <c r="F6476">
        <v>1</v>
      </c>
      <c r="G6476">
        <v>1</v>
      </c>
      <c r="H6476">
        <v>1</v>
      </c>
      <c r="I6476">
        <v>1</v>
      </c>
      <c r="J6476">
        <v>1</v>
      </c>
      <c r="K6476">
        <v>1</v>
      </c>
      <c r="M6476" t="s">
        <v>468</v>
      </c>
    </row>
    <row r="6477" spans="1:13" hidden="1">
      <c r="A6477" t="s">
        <v>298</v>
      </c>
      <c r="B6477" t="s">
        <v>320</v>
      </c>
      <c r="C6477" t="s">
        <v>284</v>
      </c>
      <c r="D6477">
        <v>1</v>
      </c>
      <c r="E6477">
        <v>1</v>
      </c>
      <c r="F6477">
        <v>1</v>
      </c>
      <c r="G6477">
        <v>1</v>
      </c>
      <c r="H6477">
        <v>1</v>
      </c>
      <c r="I6477">
        <v>1</v>
      </c>
      <c r="J6477">
        <v>1</v>
      </c>
      <c r="K6477">
        <v>1</v>
      </c>
      <c r="M6477" t="s">
        <v>468</v>
      </c>
    </row>
    <row r="6478" spans="1:13" hidden="1">
      <c r="A6478" t="s">
        <v>298</v>
      </c>
      <c r="B6478" t="s">
        <v>320</v>
      </c>
      <c r="C6478" t="s">
        <v>285</v>
      </c>
      <c r="D6478">
        <v>1</v>
      </c>
      <c r="E6478">
        <v>1</v>
      </c>
      <c r="F6478">
        <v>1</v>
      </c>
      <c r="G6478">
        <v>1</v>
      </c>
      <c r="H6478">
        <v>1</v>
      </c>
      <c r="I6478">
        <v>1</v>
      </c>
      <c r="J6478">
        <v>1</v>
      </c>
      <c r="K6478">
        <v>1</v>
      </c>
      <c r="M6478" t="s">
        <v>468</v>
      </c>
    </row>
    <row r="6479" spans="1:13" hidden="1">
      <c r="A6479" t="s">
        <v>298</v>
      </c>
      <c r="B6479" t="s">
        <v>320</v>
      </c>
      <c r="C6479" t="s">
        <v>286</v>
      </c>
      <c r="D6479">
        <v>1</v>
      </c>
      <c r="E6479">
        <v>1</v>
      </c>
      <c r="F6479">
        <v>1</v>
      </c>
      <c r="G6479">
        <v>1</v>
      </c>
      <c r="H6479">
        <v>1</v>
      </c>
      <c r="I6479">
        <v>1</v>
      </c>
      <c r="J6479">
        <v>1</v>
      </c>
      <c r="K6479">
        <v>1</v>
      </c>
      <c r="M6479" t="s">
        <v>468</v>
      </c>
    </row>
    <row r="6480" spans="1:13" hidden="1">
      <c r="A6480" t="s">
        <v>298</v>
      </c>
      <c r="B6480" t="s">
        <v>320</v>
      </c>
      <c r="C6480" t="s">
        <v>287</v>
      </c>
      <c r="D6480">
        <v>1</v>
      </c>
      <c r="E6480">
        <v>1</v>
      </c>
      <c r="F6480">
        <v>1</v>
      </c>
      <c r="G6480">
        <v>1</v>
      </c>
      <c r="H6480">
        <v>1</v>
      </c>
      <c r="I6480">
        <v>1</v>
      </c>
      <c r="J6480">
        <v>1</v>
      </c>
      <c r="K6480">
        <v>1</v>
      </c>
      <c r="M6480" t="s">
        <v>468</v>
      </c>
    </row>
    <row r="6481" spans="1:13" hidden="1">
      <c r="A6481" t="s">
        <v>298</v>
      </c>
      <c r="B6481" t="s">
        <v>320</v>
      </c>
      <c r="C6481" t="s">
        <v>288</v>
      </c>
      <c r="D6481">
        <v>1</v>
      </c>
      <c r="E6481">
        <v>1</v>
      </c>
      <c r="F6481">
        <v>1</v>
      </c>
      <c r="G6481">
        <v>1</v>
      </c>
      <c r="H6481">
        <v>1</v>
      </c>
      <c r="I6481">
        <v>1</v>
      </c>
      <c r="J6481">
        <v>1</v>
      </c>
      <c r="K6481">
        <v>1</v>
      </c>
      <c r="M6481" t="s">
        <v>468</v>
      </c>
    </row>
    <row r="6482" spans="1:13" hidden="1">
      <c r="A6482" t="s">
        <v>298</v>
      </c>
      <c r="B6482" t="s">
        <v>320</v>
      </c>
      <c r="C6482" t="s">
        <v>289</v>
      </c>
      <c r="D6482">
        <v>1</v>
      </c>
      <c r="E6482">
        <v>1</v>
      </c>
      <c r="F6482">
        <v>1</v>
      </c>
      <c r="G6482">
        <v>1</v>
      </c>
      <c r="H6482">
        <v>1</v>
      </c>
      <c r="I6482">
        <v>1</v>
      </c>
      <c r="J6482">
        <v>1</v>
      </c>
      <c r="K6482">
        <v>1</v>
      </c>
      <c r="M6482" t="s">
        <v>468</v>
      </c>
    </row>
    <row r="6483" spans="1:13" hidden="1">
      <c r="A6483" t="s">
        <v>298</v>
      </c>
      <c r="B6483" t="s">
        <v>320</v>
      </c>
      <c r="C6483" t="s">
        <v>290</v>
      </c>
      <c r="D6483">
        <v>1</v>
      </c>
      <c r="E6483">
        <v>1</v>
      </c>
      <c r="F6483">
        <v>1</v>
      </c>
      <c r="G6483">
        <v>1</v>
      </c>
      <c r="H6483">
        <v>1</v>
      </c>
      <c r="I6483">
        <v>1</v>
      </c>
      <c r="J6483">
        <v>1</v>
      </c>
      <c r="K6483">
        <v>1</v>
      </c>
      <c r="M6483" t="s">
        <v>468</v>
      </c>
    </row>
    <row r="6484" spans="1:13" hidden="1">
      <c r="A6484" t="s">
        <v>298</v>
      </c>
      <c r="B6484" t="s">
        <v>320</v>
      </c>
      <c r="C6484" t="s">
        <v>291</v>
      </c>
      <c r="D6484">
        <v>1</v>
      </c>
      <c r="E6484">
        <v>1</v>
      </c>
      <c r="F6484">
        <v>1</v>
      </c>
      <c r="G6484">
        <v>1</v>
      </c>
      <c r="H6484">
        <v>1</v>
      </c>
      <c r="I6484">
        <v>1</v>
      </c>
      <c r="J6484">
        <v>1</v>
      </c>
      <c r="K6484">
        <v>1</v>
      </c>
      <c r="M6484" t="s">
        <v>468</v>
      </c>
    </row>
    <row r="6485" spans="1:13" hidden="1">
      <c r="A6485" t="s">
        <v>298</v>
      </c>
      <c r="B6485" t="s">
        <v>320</v>
      </c>
      <c r="C6485" t="s">
        <v>292</v>
      </c>
      <c r="D6485">
        <v>1</v>
      </c>
      <c r="E6485">
        <v>1</v>
      </c>
      <c r="F6485">
        <v>1</v>
      </c>
      <c r="G6485">
        <v>1</v>
      </c>
      <c r="H6485">
        <v>1</v>
      </c>
      <c r="I6485">
        <v>1</v>
      </c>
      <c r="J6485">
        <v>1</v>
      </c>
      <c r="K6485">
        <v>1</v>
      </c>
      <c r="M6485" t="s">
        <v>468</v>
      </c>
    </row>
    <row r="6486" spans="1:13" hidden="1">
      <c r="A6486" t="s">
        <v>298</v>
      </c>
      <c r="B6486" t="s">
        <v>323</v>
      </c>
      <c r="C6486" t="s">
        <v>278</v>
      </c>
      <c r="D6486">
        <v>1</v>
      </c>
      <c r="E6486">
        <v>1</v>
      </c>
      <c r="F6486">
        <v>1</v>
      </c>
      <c r="G6486">
        <v>1</v>
      </c>
      <c r="H6486">
        <v>1</v>
      </c>
      <c r="I6486">
        <v>1</v>
      </c>
      <c r="J6486">
        <v>1</v>
      </c>
      <c r="K6486">
        <v>1</v>
      </c>
      <c r="M6486" t="s">
        <v>468</v>
      </c>
    </row>
    <row r="6487" spans="1:13" hidden="1">
      <c r="A6487" t="s">
        <v>298</v>
      </c>
      <c r="B6487" t="s">
        <v>323</v>
      </c>
      <c r="C6487" t="s">
        <v>279</v>
      </c>
      <c r="D6487">
        <v>1</v>
      </c>
      <c r="E6487">
        <v>1</v>
      </c>
      <c r="F6487">
        <v>1</v>
      </c>
      <c r="G6487">
        <v>1</v>
      </c>
      <c r="H6487">
        <v>1</v>
      </c>
      <c r="I6487">
        <v>1</v>
      </c>
      <c r="J6487">
        <v>1</v>
      </c>
      <c r="K6487">
        <v>1</v>
      </c>
      <c r="M6487" t="s">
        <v>468</v>
      </c>
    </row>
    <row r="6488" spans="1:13" hidden="1">
      <c r="A6488" t="s">
        <v>298</v>
      </c>
      <c r="B6488" t="s">
        <v>323</v>
      </c>
      <c r="C6488" t="s">
        <v>280</v>
      </c>
      <c r="D6488">
        <v>1</v>
      </c>
      <c r="E6488">
        <v>1</v>
      </c>
      <c r="F6488">
        <v>1</v>
      </c>
      <c r="G6488">
        <v>1</v>
      </c>
      <c r="H6488">
        <v>1</v>
      </c>
      <c r="I6488">
        <v>1</v>
      </c>
      <c r="J6488">
        <v>1</v>
      </c>
      <c r="K6488">
        <v>1</v>
      </c>
      <c r="M6488" t="s">
        <v>468</v>
      </c>
    </row>
    <row r="6489" spans="1:13" hidden="1">
      <c r="A6489" t="s">
        <v>298</v>
      </c>
      <c r="B6489" t="s">
        <v>323</v>
      </c>
      <c r="C6489" t="s">
        <v>277</v>
      </c>
      <c r="D6489">
        <v>1</v>
      </c>
      <c r="E6489">
        <v>1</v>
      </c>
      <c r="F6489">
        <v>1</v>
      </c>
      <c r="G6489">
        <v>1</v>
      </c>
      <c r="H6489">
        <v>1</v>
      </c>
      <c r="I6489">
        <v>1</v>
      </c>
      <c r="J6489">
        <v>1</v>
      </c>
      <c r="K6489">
        <v>1</v>
      </c>
      <c r="M6489" t="s">
        <v>468</v>
      </c>
    </row>
    <row r="6490" spans="1:13" hidden="1">
      <c r="A6490" t="s">
        <v>298</v>
      </c>
      <c r="B6490" t="s">
        <v>323</v>
      </c>
      <c r="C6490" t="s">
        <v>281</v>
      </c>
      <c r="D6490">
        <v>1</v>
      </c>
      <c r="E6490">
        <v>1</v>
      </c>
      <c r="F6490">
        <v>1</v>
      </c>
      <c r="G6490">
        <v>1</v>
      </c>
      <c r="H6490">
        <v>1</v>
      </c>
      <c r="I6490">
        <v>1</v>
      </c>
      <c r="J6490">
        <v>1</v>
      </c>
      <c r="K6490">
        <v>1</v>
      </c>
      <c r="M6490" t="s">
        <v>468</v>
      </c>
    </row>
    <row r="6491" spans="1:13" hidden="1">
      <c r="A6491" t="s">
        <v>298</v>
      </c>
      <c r="B6491" t="s">
        <v>323</v>
      </c>
      <c r="C6491" t="s">
        <v>282</v>
      </c>
      <c r="D6491">
        <v>1</v>
      </c>
      <c r="E6491">
        <v>1</v>
      </c>
      <c r="F6491">
        <v>1</v>
      </c>
      <c r="G6491">
        <v>1</v>
      </c>
      <c r="H6491">
        <v>1</v>
      </c>
      <c r="I6491">
        <v>1</v>
      </c>
      <c r="J6491">
        <v>1</v>
      </c>
      <c r="K6491">
        <v>1</v>
      </c>
      <c r="M6491" t="s">
        <v>468</v>
      </c>
    </row>
    <row r="6492" spans="1:13" hidden="1">
      <c r="A6492" t="s">
        <v>298</v>
      </c>
      <c r="B6492" t="s">
        <v>323</v>
      </c>
      <c r="C6492" t="s">
        <v>283</v>
      </c>
      <c r="D6492">
        <v>1</v>
      </c>
      <c r="E6492">
        <v>1</v>
      </c>
      <c r="F6492">
        <v>1</v>
      </c>
      <c r="G6492">
        <v>1</v>
      </c>
      <c r="H6492">
        <v>1</v>
      </c>
      <c r="I6492">
        <v>1</v>
      </c>
      <c r="J6492">
        <v>1</v>
      </c>
      <c r="K6492">
        <v>1</v>
      </c>
      <c r="M6492" t="s">
        <v>468</v>
      </c>
    </row>
    <row r="6493" spans="1:13" hidden="1">
      <c r="A6493" t="s">
        <v>298</v>
      </c>
      <c r="B6493" t="s">
        <v>323</v>
      </c>
      <c r="C6493" t="s">
        <v>284</v>
      </c>
      <c r="D6493">
        <v>1</v>
      </c>
      <c r="E6493">
        <v>1</v>
      </c>
      <c r="F6493">
        <v>1</v>
      </c>
      <c r="G6493">
        <v>1</v>
      </c>
      <c r="H6493">
        <v>1</v>
      </c>
      <c r="I6493">
        <v>1</v>
      </c>
      <c r="J6493">
        <v>1</v>
      </c>
      <c r="K6493">
        <v>1</v>
      </c>
      <c r="M6493" t="s">
        <v>468</v>
      </c>
    </row>
    <row r="6494" spans="1:13" hidden="1">
      <c r="A6494" t="s">
        <v>298</v>
      </c>
      <c r="B6494" t="s">
        <v>323</v>
      </c>
      <c r="C6494" t="s">
        <v>285</v>
      </c>
      <c r="D6494">
        <v>1</v>
      </c>
      <c r="E6494">
        <v>1</v>
      </c>
      <c r="F6494">
        <v>1</v>
      </c>
      <c r="G6494">
        <v>1</v>
      </c>
      <c r="H6494">
        <v>1</v>
      </c>
      <c r="I6494">
        <v>1</v>
      </c>
      <c r="J6494">
        <v>1</v>
      </c>
      <c r="K6494">
        <v>1</v>
      </c>
      <c r="M6494" t="s">
        <v>468</v>
      </c>
    </row>
    <row r="6495" spans="1:13" hidden="1">
      <c r="A6495" t="s">
        <v>298</v>
      </c>
      <c r="B6495" t="s">
        <v>323</v>
      </c>
      <c r="C6495" t="s">
        <v>286</v>
      </c>
      <c r="D6495">
        <v>1</v>
      </c>
      <c r="E6495">
        <v>1</v>
      </c>
      <c r="F6495">
        <v>1</v>
      </c>
      <c r="G6495">
        <v>1</v>
      </c>
      <c r="H6495">
        <v>1</v>
      </c>
      <c r="I6495">
        <v>1</v>
      </c>
      <c r="J6495">
        <v>1</v>
      </c>
      <c r="K6495">
        <v>1</v>
      </c>
      <c r="M6495" t="s">
        <v>468</v>
      </c>
    </row>
    <row r="6496" spans="1:13" hidden="1">
      <c r="A6496" t="s">
        <v>298</v>
      </c>
      <c r="B6496" t="s">
        <v>323</v>
      </c>
      <c r="C6496" t="s">
        <v>287</v>
      </c>
      <c r="D6496">
        <v>1</v>
      </c>
      <c r="E6496">
        <v>1</v>
      </c>
      <c r="F6496">
        <v>1</v>
      </c>
      <c r="G6496">
        <v>1</v>
      </c>
      <c r="H6496">
        <v>1</v>
      </c>
      <c r="I6496">
        <v>1</v>
      </c>
      <c r="J6496">
        <v>1</v>
      </c>
      <c r="K6496">
        <v>1</v>
      </c>
      <c r="M6496" t="s">
        <v>468</v>
      </c>
    </row>
    <row r="6497" spans="1:13" hidden="1">
      <c r="A6497" t="s">
        <v>298</v>
      </c>
      <c r="B6497" t="s">
        <v>323</v>
      </c>
      <c r="C6497" t="s">
        <v>288</v>
      </c>
      <c r="D6497">
        <v>1</v>
      </c>
      <c r="E6497">
        <v>1</v>
      </c>
      <c r="F6497">
        <v>1</v>
      </c>
      <c r="G6497">
        <v>1</v>
      </c>
      <c r="H6497">
        <v>1</v>
      </c>
      <c r="I6497">
        <v>1</v>
      </c>
      <c r="J6497">
        <v>1</v>
      </c>
      <c r="K6497">
        <v>1</v>
      </c>
      <c r="M6497" t="s">
        <v>468</v>
      </c>
    </row>
    <row r="6498" spans="1:13" hidden="1">
      <c r="A6498" t="s">
        <v>298</v>
      </c>
      <c r="B6498" t="s">
        <v>323</v>
      </c>
      <c r="C6498" t="s">
        <v>289</v>
      </c>
      <c r="D6498">
        <v>1</v>
      </c>
      <c r="E6498">
        <v>1</v>
      </c>
      <c r="F6498">
        <v>1</v>
      </c>
      <c r="G6498">
        <v>1</v>
      </c>
      <c r="H6498">
        <v>1</v>
      </c>
      <c r="I6498">
        <v>1</v>
      </c>
      <c r="J6498">
        <v>1</v>
      </c>
      <c r="K6498">
        <v>1</v>
      </c>
      <c r="M6498" t="s">
        <v>468</v>
      </c>
    </row>
    <row r="6499" spans="1:13" hidden="1">
      <c r="A6499" t="s">
        <v>298</v>
      </c>
      <c r="B6499" t="s">
        <v>323</v>
      </c>
      <c r="C6499" t="s">
        <v>290</v>
      </c>
      <c r="D6499">
        <v>1</v>
      </c>
      <c r="E6499">
        <v>1</v>
      </c>
      <c r="F6499">
        <v>1</v>
      </c>
      <c r="G6499">
        <v>1</v>
      </c>
      <c r="H6499">
        <v>1</v>
      </c>
      <c r="I6499">
        <v>1</v>
      </c>
      <c r="J6499">
        <v>1</v>
      </c>
      <c r="K6499">
        <v>1</v>
      </c>
      <c r="M6499" t="s">
        <v>468</v>
      </c>
    </row>
    <row r="6500" spans="1:13" hidden="1">
      <c r="A6500" t="s">
        <v>298</v>
      </c>
      <c r="B6500" t="s">
        <v>323</v>
      </c>
      <c r="C6500" t="s">
        <v>291</v>
      </c>
      <c r="D6500">
        <v>1</v>
      </c>
      <c r="E6500">
        <v>1</v>
      </c>
      <c r="F6500">
        <v>1</v>
      </c>
      <c r="G6500">
        <v>1</v>
      </c>
      <c r="H6500">
        <v>1</v>
      </c>
      <c r="I6500">
        <v>1</v>
      </c>
      <c r="J6500">
        <v>1</v>
      </c>
      <c r="K6500">
        <v>1</v>
      </c>
      <c r="M6500" t="s">
        <v>468</v>
      </c>
    </row>
    <row r="6501" spans="1:13" hidden="1">
      <c r="A6501" t="s">
        <v>298</v>
      </c>
      <c r="B6501" t="s">
        <v>323</v>
      </c>
      <c r="C6501" t="s">
        <v>292</v>
      </c>
      <c r="D6501">
        <v>1</v>
      </c>
      <c r="E6501">
        <v>1</v>
      </c>
      <c r="F6501">
        <v>1</v>
      </c>
      <c r="G6501">
        <v>1</v>
      </c>
      <c r="H6501">
        <v>1</v>
      </c>
      <c r="I6501">
        <v>1</v>
      </c>
      <c r="J6501">
        <v>1</v>
      </c>
      <c r="K6501">
        <v>1</v>
      </c>
      <c r="M6501" t="s">
        <v>468</v>
      </c>
    </row>
    <row r="6502" spans="1:13" hidden="1">
      <c r="A6502" t="s">
        <v>298</v>
      </c>
      <c r="B6502" t="s">
        <v>324</v>
      </c>
      <c r="C6502" t="s">
        <v>278</v>
      </c>
      <c r="D6502">
        <v>1</v>
      </c>
      <c r="E6502">
        <v>1</v>
      </c>
      <c r="F6502">
        <v>1</v>
      </c>
      <c r="G6502">
        <v>1</v>
      </c>
      <c r="H6502">
        <v>1</v>
      </c>
      <c r="I6502">
        <v>1</v>
      </c>
      <c r="J6502">
        <v>1</v>
      </c>
      <c r="K6502">
        <v>1</v>
      </c>
      <c r="M6502" t="s">
        <v>468</v>
      </c>
    </row>
    <row r="6503" spans="1:13" hidden="1">
      <c r="A6503" t="s">
        <v>298</v>
      </c>
      <c r="B6503" t="s">
        <v>324</v>
      </c>
      <c r="C6503" t="s">
        <v>279</v>
      </c>
      <c r="D6503">
        <v>1</v>
      </c>
      <c r="E6503">
        <v>1</v>
      </c>
      <c r="F6503">
        <v>1</v>
      </c>
      <c r="G6503">
        <v>1</v>
      </c>
      <c r="H6503">
        <v>1</v>
      </c>
      <c r="I6503">
        <v>1</v>
      </c>
      <c r="J6503">
        <v>1</v>
      </c>
      <c r="K6503">
        <v>1</v>
      </c>
      <c r="M6503" t="s">
        <v>468</v>
      </c>
    </row>
    <row r="6504" spans="1:13" hidden="1">
      <c r="A6504" t="s">
        <v>298</v>
      </c>
      <c r="B6504" t="s">
        <v>324</v>
      </c>
      <c r="C6504" t="s">
        <v>280</v>
      </c>
      <c r="D6504">
        <v>1</v>
      </c>
      <c r="E6504">
        <v>1</v>
      </c>
      <c r="F6504">
        <v>1</v>
      </c>
      <c r="G6504">
        <v>1</v>
      </c>
      <c r="H6504">
        <v>1</v>
      </c>
      <c r="I6504">
        <v>1</v>
      </c>
      <c r="J6504">
        <v>1</v>
      </c>
      <c r="K6504">
        <v>1</v>
      </c>
      <c r="M6504" t="s">
        <v>468</v>
      </c>
    </row>
    <row r="6505" spans="1:13" hidden="1">
      <c r="A6505" t="s">
        <v>298</v>
      </c>
      <c r="B6505" t="s">
        <v>324</v>
      </c>
      <c r="C6505" t="s">
        <v>277</v>
      </c>
      <c r="D6505">
        <v>1</v>
      </c>
      <c r="E6505">
        <v>1</v>
      </c>
      <c r="F6505">
        <v>1</v>
      </c>
      <c r="G6505">
        <v>1</v>
      </c>
      <c r="H6505">
        <v>1</v>
      </c>
      <c r="I6505">
        <v>1</v>
      </c>
      <c r="J6505">
        <v>1</v>
      </c>
      <c r="K6505">
        <v>1</v>
      </c>
      <c r="M6505" t="s">
        <v>468</v>
      </c>
    </row>
    <row r="6506" spans="1:13" hidden="1">
      <c r="A6506" t="s">
        <v>298</v>
      </c>
      <c r="B6506" t="s">
        <v>324</v>
      </c>
      <c r="C6506" t="s">
        <v>281</v>
      </c>
      <c r="D6506">
        <v>1</v>
      </c>
      <c r="E6506">
        <v>1</v>
      </c>
      <c r="F6506">
        <v>1</v>
      </c>
      <c r="G6506">
        <v>1</v>
      </c>
      <c r="H6506">
        <v>1</v>
      </c>
      <c r="I6506">
        <v>1</v>
      </c>
      <c r="J6506">
        <v>1</v>
      </c>
      <c r="K6506">
        <v>1</v>
      </c>
      <c r="M6506" t="s">
        <v>468</v>
      </c>
    </row>
    <row r="6507" spans="1:13" hidden="1">
      <c r="A6507" t="s">
        <v>298</v>
      </c>
      <c r="B6507" t="s">
        <v>324</v>
      </c>
      <c r="C6507" t="s">
        <v>282</v>
      </c>
      <c r="D6507">
        <v>1</v>
      </c>
      <c r="E6507">
        <v>1</v>
      </c>
      <c r="F6507">
        <v>1</v>
      </c>
      <c r="G6507">
        <v>1</v>
      </c>
      <c r="H6507">
        <v>1</v>
      </c>
      <c r="I6507">
        <v>1</v>
      </c>
      <c r="J6507">
        <v>1</v>
      </c>
      <c r="K6507">
        <v>1</v>
      </c>
      <c r="M6507" t="s">
        <v>468</v>
      </c>
    </row>
    <row r="6508" spans="1:13" hidden="1">
      <c r="A6508" t="s">
        <v>298</v>
      </c>
      <c r="B6508" t="s">
        <v>324</v>
      </c>
      <c r="C6508" t="s">
        <v>283</v>
      </c>
      <c r="D6508">
        <v>1</v>
      </c>
      <c r="E6508">
        <v>1</v>
      </c>
      <c r="F6508">
        <v>1</v>
      </c>
      <c r="G6508">
        <v>1</v>
      </c>
      <c r="H6508">
        <v>1</v>
      </c>
      <c r="I6508">
        <v>1</v>
      </c>
      <c r="J6508">
        <v>1</v>
      </c>
      <c r="K6508">
        <v>1</v>
      </c>
      <c r="M6508" t="s">
        <v>468</v>
      </c>
    </row>
    <row r="6509" spans="1:13" hidden="1">
      <c r="A6509" t="s">
        <v>298</v>
      </c>
      <c r="B6509" t="s">
        <v>324</v>
      </c>
      <c r="C6509" t="s">
        <v>284</v>
      </c>
      <c r="D6509">
        <v>1</v>
      </c>
      <c r="E6509">
        <v>1</v>
      </c>
      <c r="F6509">
        <v>1</v>
      </c>
      <c r="G6509">
        <v>1</v>
      </c>
      <c r="H6509">
        <v>1</v>
      </c>
      <c r="I6509">
        <v>1</v>
      </c>
      <c r="J6509">
        <v>1</v>
      </c>
      <c r="K6509">
        <v>1</v>
      </c>
      <c r="M6509" t="s">
        <v>468</v>
      </c>
    </row>
    <row r="6510" spans="1:13" hidden="1">
      <c r="A6510" t="s">
        <v>298</v>
      </c>
      <c r="B6510" t="s">
        <v>324</v>
      </c>
      <c r="C6510" t="s">
        <v>285</v>
      </c>
      <c r="D6510">
        <v>1</v>
      </c>
      <c r="E6510">
        <v>1</v>
      </c>
      <c r="F6510">
        <v>1</v>
      </c>
      <c r="G6510">
        <v>1</v>
      </c>
      <c r="H6510">
        <v>1</v>
      </c>
      <c r="I6510">
        <v>1</v>
      </c>
      <c r="J6510">
        <v>1</v>
      </c>
      <c r="K6510">
        <v>1</v>
      </c>
      <c r="M6510" t="s">
        <v>468</v>
      </c>
    </row>
    <row r="6511" spans="1:13" hidden="1">
      <c r="A6511" t="s">
        <v>298</v>
      </c>
      <c r="B6511" t="s">
        <v>324</v>
      </c>
      <c r="C6511" t="s">
        <v>286</v>
      </c>
      <c r="D6511">
        <v>1</v>
      </c>
      <c r="E6511">
        <v>1</v>
      </c>
      <c r="F6511">
        <v>1</v>
      </c>
      <c r="G6511">
        <v>1</v>
      </c>
      <c r="H6511">
        <v>1</v>
      </c>
      <c r="I6511">
        <v>1</v>
      </c>
      <c r="J6511">
        <v>1</v>
      </c>
      <c r="K6511">
        <v>1</v>
      </c>
      <c r="M6511" t="s">
        <v>468</v>
      </c>
    </row>
    <row r="6512" spans="1:13" hidden="1">
      <c r="A6512" t="s">
        <v>298</v>
      </c>
      <c r="B6512" t="s">
        <v>324</v>
      </c>
      <c r="C6512" t="s">
        <v>287</v>
      </c>
      <c r="D6512">
        <v>1</v>
      </c>
      <c r="E6512">
        <v>1</v>
      </c>
      <c r="F6512">
        <v>1</v>
      </c>
      <c r="G6512">
        <v>1</v>
      </c>
      <c r="H6512">
        <v>1</v>
      </c>
      <c r="I6512">
        <v>1</v>
      </c>
      <c r="J6512">
        <v>1</v>
      </c>
      <c r="K6512">
        <v>1</v>
      </c>
      <c r="M6512" t="s">
        <v>468</v>
      </c>
    </row>
    <row r="6513" spans="1:13" hidden="1">
      <c r="A6513" t="s">
        <v>298</v>
      </c>
      <c r="B6513" t="s">
        <v>324</v>
      </c>
      <c r="C6513" t="s">
        <v>288</v>
      </c>
      <c r="D6513">
        <v>1</v>
      </c>
      <c r="E6513">
        <v>1</v>
      </c>
      <c r="F6513">
        <v>1</v>
      </c>
      <c r="G6513">
        <v>1</v>
      </c>
      <c r="H6513">
        <v>1</v>
      </c>
      <c r="I6513">
        <v>1</v>
      </c>
      <c r="J6513">
        <v>1</v>
      </c>
      <c r="K6513">
        <v>1</v>
      </c>
      <c r="M6513" t="s">
        <v>468</v>
      </c>
    </row>
    <row r="6514" spans="1:13" hidden="1">
      <c r="A6514" t="s">
        <v>298</v>
      </c>
      <c r="B6514" t="s">
        <v>324</v>
      </c>
      <c r="C6514" t="s">
        <v>289</v>
      </c>
      <c r="D6514">
        <v>1</v>
      </c>
      <c r="E6514">
        <v>1</v>
      </c>
      <c r="F6514">
        <v>1</v>
      </c>
      <c r="G6514">
        <v>1</v>
      </c>
      <c r="H6514">
        <v>1</v>
      </c>
      <c r="I6514">
        <v>1</v>
      </c>
      <c r="J6514">
        <v>1</v>
      </c>
      <c r="K6514">
        <v>1</v>
      </c>
      <c r="M6514" t="s">
        <v>468</v>
      </c>
    </row>
    <row r="6515" spans="1:13" hidden="1">
      <c r="A6515" t="s">
        <v>298</v>
      </c>
      <c r="B6515" t="s">
        <v>324</v>
      </c>
      <c r="C6515" t="s">
        <v>290</v>
      </c>
      <c r="D6515">
        <v>1</v>
      </c>
      <c r="E6515">
        <v>1</v>
      </c>
      <c r="F6515">
        <v>1</v>
      </c>
      <c r="G6515">
        <v>1</v>
      </c>
      <c r="H6515">
        <v>1</v>
      </c>
      <c r="I6515">
        <v>1</v>
      </c>
      <c r="J6515">
        <v>1</v>
      </c>
      <c r="K6515">
        <v>1</v>
      </c>
      <c r="M6515" t="s">
        <v>468</v>
      </c>
    </row>
    <row r="6516" spans="1:13" hidden="1">
      <c r="A6516" t="s">
        <v>298</v>
      </c>
      <c r="B6516" t="s">
        <v>324</v>
      </c>
      <c r="C6516" t="s">
        <v>291</v>
      </c>
      <c r="D6516">
        <v>1</v>
      </c>
      <c r="E6516">
        <v>1</v>
      </c>
      <c r="F6516">
        <v>1</v>
      </c>
      <c r="G6516">
        <v>1</v>
      </c>
      <c r="H6516">
        <v>1</v>
      </c>
      <c r="I6516">
        <v>1</v>
      </c>
      <c r="J6516">
        <v>1</v>
      </c>
      <c r="K6516">
        <v>1</v>
      </c>
      <c r="M6516" t="s">
        <v>468</v>
      </c>
    </row>
    <row r="6517" spans="1:13" hidden="1">
      <c r="A6517" t="s">
        <v>298</v>
      </c>
      <c r="B6517" t="s">
        <v>324</v>
      </c>
      <c r="C6517" t="s">
        <v>292</v>
      </c>
      <c r="D6517">
        <v>1</v>
      </c>
      <c r="E6517">
        <v>1</v>
      </c>
      <c r="F6517">
        <v>1</v>
      </c>
      <c r="G6517">
        <v>1</v>
      </c>
      <c r="H6517">
        <v>1</v>
      </c>
      <c r="I6517">
        <v>1</v>
      </c>
      <c r="J6517">
        <v>1</v>
      </c>
      <c r="K6517">
        <v>1</v>
      </c>
      <c r="M6517" t="s">
        <v>468</v>
      </c>
    </row>
    <row r="6518" spans="1:13" hidden="1">
      <c r="A6518" t="s">
        <v>298</v>
      </c>
      <c r="B6518" t="s">
        <v>395</v>
      </c>
      <c r="C6518" t="s">
        <v>278</v>
      </c>
      <c r="D6518" s="2">
        <v>1</v>
      </c>
      <c r="E6518" s="2">
        <v>1</v>
      </c>
      <c r="F6518" s="2">
        <v>1</v>
      </c>
      <c r="G6518" s="2">
        <v>1</v>
      </c>
      <c r="H6518" s="2">
        <v>1</v>
      </c>
      <c r="I6518" s="2">
        <v>1</v>
      </c>
      <c r="J6518" s="2">
        <v>1</v>
      </c>
      <c r="K6518" s="2">
        <v>1</v>
      </c>
    </row>
    <row r="6519" spans="1:13" hidden="1">
      <c r="A6519" t="s">
        <v>298</v>
      </c>
      <c r="B6519" t="s">
        <v>395</v>
      </c>
      <c r="C6519" t="s">
        <v>279</v>
      </c>
      <c r="D6519" s="2">
        <v>1</v>
      </c>
      <c r="E6519" s="2">
        <v>1</v>
      </c>
      <c r="F6519" s="2">
        <v>1</v>
      </c>
      <c r="G6519" s="2">
        <v>1</v>
      </c>
      <c r="H6519" s="2">
        <v>1</v>
      </c>
      <c r="I6519" s="2">
        <v>1</v>
      </c>
      <c r="J6519" s="2">
        <v>1</v>
      </c>
      <c r="K6519" s="2">
        <v>1</v>
      </c>
    </row>
    <row r="6520" spans="1:13" hidden="1">
      <c r="A6520" t="s">
        <v>298</v>
      </c>
      <c r="B6520" t="s">
        <v>395</v>
      </c>
      <c r="C6520" t="s">
        <v>280</v>
      </c>
      <c r="D6520" s="2">
        <v>1</v>
      </c>
      <c r="E6520" s="2">
        <v>1</v>
      </c>
      <c r="F6520" s="2">
        <v>1</v>
      </c>
      <c r="G6520" s="2">
        <v>1</v>
      </c>
      <c r="H6520" s="2">
        <v>1</v>
      </c>
      <c r="I6520" s="2">
        <v>1</v>
      </c>
      <c r="J6520" s="2">
        <v>1</v>
      </c>
      <c r="K6520" s="2">
        <v>1</v>
      </c>
    </row>
    <row r="6521" spans="1:13" hidden="1">
      <c r="A6521" t="s">
        <v>298</v>
      </c>
      <c r="B6521" t="s">
        <v>395</v>
      </c>
      <c r="C6521" t="s">
        <v>277</v>
      </c>
      <c r="D6521" s="2">
        <v>1</v>
      </c>
      <c r="E6521" s="2">
        <v>1</v>
      </c>
      <c r="F6521" s="2">
        <v>1</v>
      </c>
      <c r="G6521" s="2">
        <v>1</v>
      </c>
      <c r="H6521" s="2">
        <v>1</v>
      </c>
      <c r="I6521" s="2">
        <v>1</v>
      </c>
      <c r="J6521" s="2">
        <v>1</v>
      </c>
      <c r="K6521" s="2">
        <v>1</v>
      </c>
    </row>
    <row r="6522" spans="1:13" hidden="1">
      <c r="A6522" t="s">
        <v>298</v>
      </c>
      <c r="B6522" t="s">
        <v>395</v>
      </c>
      <c r="C6522" t="s">
        <v>281</v>
      </c>
      <c r="D6522" s="2">
        <v>1</v>
      </c>
      <c r="E6522" s="2">
        <v>1</v>
      </c>
      <c r="F6522" s="2">
        <v>1</v>
      </c>
      <c r="G6522" s="2">
        <v>1</v>
      </c>
      <c r="H6522" s="2">
        <v>1</v>
      </c>
      <c r="I6522" s="2">
        <v>1</v>
      </c>
      <c r="J6522" s="2">
        <v>1</v>
      </c>
      <c r="K6522" s="2">
        <v>1</v>
      </c>
    </row>
    <row r="6523" spans="1:13" hidden="1">
      <c r="A6523" t="s">
        <v>298</v>
      </c>
      <c r="B6523" t="s">
        <v>395</v>
      </c>
      <c r="C6523" t="s">
        <v>282</v>
      </c>
      <c r="D6523" s="2">
        <v>1</v>
      </c>
      <c r="E6523" s="2">
        <v>1</v>
      </c>
      <c r="F6523" s="2">
        <v>1</v>
      </c>
      <c r="G6523" s="2">
        <v>1</v>
      </c>
      <c r="H6523" s="2">
        <v>1</v>
      </c>
      <c r="I6523" s="2">
        <v>1</v>
      </c>
      <c r="J6523" s="2">
        <v>1</v>
      </c>
      <c r="K6523" s="2">
        <v>1</v>
      </c>
    </row>
    <row r="6524" spans="1:13" hidden="1">
      <c r="A6524" t="s">
        <v>298</v>
      </c>
      <c r="B6524" t="s">
        <v>395</v>
      </c>
      <c r="C6524" t="s">
        <v>283</v>
      </c>
      <c r="D6524" s="2">
        <v>1</v>
      </c>
      <c r="E6524" s="2">
        <v>1</v>
      </c>
      <c r="F6524" s="2">
        <v>1</v>
      </c>
      <c r="G6524" s="2">
        <v>1</v>
      </c>
      <c r="H6524" s="2">
        <v>1</v>
      </c>
      <c r="I6524" s="2">
        <v>1</v>
      </c>
      <c r="J6524" s="2">
        <v>1</v>
      </c>
      <c r="K6524" s="2">
        <v>1</v>
      </c>
    </row>
    <row r="6525" spans="1:13" hidden="1">
      <c r="A6525" t="s">
        <v>298</v>
      </c>
      <c r="B6525" t="s">
        <v>395</v>
      </c>
      <c r="C6525" t="s">
        <v>284</v>
      </c>
      <c r="D6525" s="2">
        <v>1</v>
      </c>
      <c r="E6525" s="2">
        <v>1</v>
      </c>
      <c r="F6525" s="2">
        <v>1</v>
      </c>
      <c r="G6525" s="2">
        <v>1</v>
      </c>
      <c r="H6525" s="2">
        <v>1</v>
      </c>
      <c r="I6525" s="2">
        <v>1</v>
      </c>
      <c r="J6525" s="2">
        <v>1</v>
      </c>
      <c r="K6525" s="2">
        <v>1</v>
      </c>
    </row>
    <row r="6526" spans="1:13" hidden="1">
      <c r="A6526" t="s">
        <v>298</v>
      </c>
      <c r="B6526" t="s">
        <v>395</v>
      </c>
      <c r="C6526" t="s">
        <v>285</v>
      </c>
      <c r="D6526" s="2">
        <v>1</v>
      </c>
      <c r="E6526" s="2">
        <v>1</v>
      </c>
      <c r="F6526" s="2">
        <v>1</v>
      </c>
      <c r="G6526" s="2">
        <v>1</v>
      </c>
      <c r="H6526" s="2">
        <v>1</v>
      </c>
      <c r="I6526" s="2">
        <v>1</v>
      </c>
      <c r="J6526" s="2">
        <v>1</v>
      </c>
      <c r="K6526" s="2">
        <v>1</v>
      </c>
    </row>
    <row r="6527" spans="1:13" hidden="1">
      <c r="A6527" t="s">
        <v>298</v>
      </c>
      <c r="B6527" t="s">
        <v>395</v>
      </c>
      <c r="C6527" t="s">
        <v>286</v>
      </c>
      <c r="D6527" s="2">
        <v>1</v>
      </c>
      <c r="E6527" s="2">
        <v>1</v>
      </c>
      <c r="F6527" s="2">
        <v>1</v>
      </c>
      <c r="G6527" s="2">
        <v>1</v>
      </c>
      <c r="H6527" s="2">
        <v>1</v>
      </c>
      <c r="I6527" s="2">
        <v>1</v>
      </c>
      <c r="J6527" s="2">
        <v>1</v>
      </c>
      <c r="K6527" s="2">
        <v>1</v>
      </c>
    </row>
    <row r="6528" spans="1:13" hidden="1">
      <c r="A6528" t="s">
        <v>298</v>
      </c>
      <c r="B6528" t="s">
        <v>395</v>
      </c>
      <c r="C6528" t="s">
        <v>287</v>
      </c>
      <c r="D6528" s="2">
        <v>1</v>
      </c>
      <c r="E6528" s="2">
        <v>1</v>
      </c>
      <c r="F6528" s="2">
        <v>1</v>
      </c>
      <c r="G6528" s="2">
        <v>1</v>
      </c>
      <c r="H6528" s="2">
        <v>1</v>
      </c>
      <c r="I6528" s="2">
        <v>1</v>
      </c>
      <c r="J6528" s="2">
        <v>1</v>
      </c>
      <c r="K6528" s="2">
        <v>1</v>
      </c>
    </row>
    <row r="6529" spans="1:13" hidden="1">
      <c r="A6529" t="s">
        <v>298</v>
      </c>
      <c r="B6529" t="s">
        <v>395</v>
      </c>
      <c r="C6529" t="s">
        <v>288</v>
      </c>
      <c r="D6529" s="2">
        <v>1</v>
      </c>
      <c r="E6529" s="2">
        <v>1</v>
      </c>
      <c r="F6529" s="2">
        <v>1</v>
      </c>
      <c r="G6529" s="2">
        <v>1</v>
      </c>
      <c r="H6529" s="2">
        <v>1</v>
      </c>
      <c r="I6529" s="2">
        <v>1</v>
      </c>
      <c r="J6529" s="2">
        <v>1</v>
      </c>
      <c r="K6529" s="2">
        <v>1</v>
      </c>
    </row>
    <row r="6530" spans="1:13" hidden="1">
      <c r="A6530" t="s">
        <v>298</v>
      </c>
      <c r="B6530" t="s">
        <v>395</v>
      </c>
      <c r="C6530" t="s">
        <v>289</v>
      </c>
      <c r="D6530" s="2">
        <v>1</v>
      </c>
      <c r="E6530" s="2">
        <v>1</v>
      </c>
      <c r="F6530" s="2">
        <v>1</v>
      </c>
      <c r="G6530" s="2">
        <v>1</v>
      </c>
      <c r="H6530" s="2">
        <v>1</v>
      </c>
      <c r="I6530" s="2">
        <v>1</v>
      </c>
      <c r="J6530" s="2">
        <v>1</v>
      </c>
      <c r="K6530" s="2">
        <v>1</v>
      </c>
    </row>
    <row r="6531" spans="1:13" hidden="1">
      <c r="A6531" t="s">
        <v>298</v>
      </c>
      <c r="B6531" t="s">
        <v>395</v>
      </c>
      <c r="C6531" t="s">
        <v>290</v>
      </c>
      <c r="D6531" s="2">
        <v>1</v>
      </c>
      <c r="E6531" s="2">
        <v>1</v>
      </c>
      <c r="F6531" s="2">
        <v>1</v>
      </c>
      <c r="G6531" s="2">
        <v>1</v>
      </c>
      <c r="H6531" s="2">
        <v>1</v>
      </c>
      <c r="I6531" s="2">
        <v>1</v>
      </c>
      <c r="J6531" s="2">
        <v>1</v>
      </c>
      <c r="K6531" s="2">
        <v>1</v>
      </c>
    </row>
    <row r="6532" spans="1:13" hidden="1">
      <c r="A6532" t="s">
        <v>298</v>
      </c>
      <c r="B6532" t="s">
        <v>395</v>
      </c>
      <c r="C6532" t="s">
        <v>291</v>
      </c>
      <c r="D6532" s="2">
        <v>1</v>
      </c>
      <c r="E6532" s="2">
        <v>1</v>
      </c>
      <c r="F6532" s="2">
        <v>1</v>
      </c>
      <c r="G6532" s="2">
        <v>1</v>
      </c>
      <c r="H6532" s="2">
        <v>1</v>
      </c>
      <c r="I6532" s="2">
        <v>1</v>
      </c>
      <c r="J6532" s="2">
        <v>1</v>
      </c>
      <c r="K6532" s="2">
        <v>1</v>
      </c>
    </row>
    <row r="6533" spans="1:13" hidden="1">
      <c r="A6533" t="s">
        <v>298</v>
      </c>
      <c r="B6533" t="s">
        <v>395</v>
      </c>
      <c r="C6533" t="s">
        <v>292</v>
      </c>
      <c r="D6533" s="2">
        <v>1</v>
      </c>
      <c r="E6533" s="2">
        <v>1</v>
      </c>
      <c r="F6533" s="2">
        <v>1</v>
      </c>
      <c r="G6533" s="2">
        <v>1</v>
      </c>
      <c r="H6533" s="2">
        <v>1</v>
      </c>
      <c r="I6533" s="2">
        <v>1</v>
      </c>
      <c r="J6533" s="2">
        <v>1</v>
      </c>
      <c r="K6533" s="2">
        <v>1</v>
      </c>
    </row>
    <row r="6534" spans="1:13" hidden="1">
      <c r="A6534" t="s">
        <v>298</v>
      </c>
      <c r="B6534" t="s">
        <v>345</v>
      </c>
      <c r="C6534" t="s">
        <v>278</v>
      </c>
      <c r="D6534">
        <v>1</v>
      </c>
      <c r="E6534">
        <v>1</v>
      </c>
      <c r="F6534">
        <v>1</v>
      </c>
      <c r="G6534">
        <v>1</v>
      </c>
      <c r="H6534">
        <v>1</v>
      </c>
      <c r="I6534">
        <v>1</v>
      </c>
      <c r="J6534">
        <v>1</v>
      </c>
      <c r="K6534">
        <v>1</v>
      </c>
      <c r="M6534" t="s">
        <v>468</v>
      </c>
    </row>
    <row r="6535" spans="1:13" hidden="1">
      <c r="A6535" t="s">
        <v>298</v>
      </c>
      <c r="B6535" t="s">
        <v>345</v>
      </c>
      <c r="C6535" t="s">
        <v>279</v>
      </c>
      <c r="D6535">
        <v>1</v>
      </c>
      <c r="E6535">
        <v>1</v>
      </c>
      <c r="F6535">
        <v>1</v>
      </c>
      <c r="G6535">
        <v>1</v>
      </c>
      <c r="H6535">
        <v>1</v>
      </c>
      <c r="I6535">
        <v>1</v>
      </c>
      <c r="J6535">
        <v>1</v>
      </c>
      <c r="K6535">
        <v>1</v>
      </c>
      <c r="M6535" t="s">
        <v>468</v>
      </c>
    </row>
    <row r="6536" spans="1:13" hidden="1">
      <c r="A6536" t="s">
        <v>298</v>
      </c>
      <c r="B6536" t="s">
        <v>345</v>
      </c>
      <c r="C6536" t="s">
        <v>280</v>
      </c>
      <c r="D6536">
        <v>1</v>
      </c>
      <c r="E6536">
        <v>1</v>
      </c>
      <c r="F6536">
        <v>1</v>
      </c>
      <c r="G6536">
        <v>1</v>
      </c>
      <c r="H6536">
        <v>1</v>
      </c>
      <c r="I6536">
        <v>1</v>
      </c>
      <c r="J6536">
        <v>1</v>
      </c>
      <c r="K6536">
        <v>1</v>
      </c>
      <c r="M6536" t="s">
        <v>468</v>
      </c>
    </row>
    <row r="6537" spans="1:13" hidden="1">
      <c r="A6537" t="s">
        <v>298</v>
      </c>
      <c r="B6537" t="s">
        <v>345</v>
      </c>
      <c r="C6537" t="s">
        <v>277</v>
      </c>
      <c r="D6537">
        <v>1</v>
      </c>
      <c r="E6537">
        <v>1</v>
      </c>
      <c r="F6537">
        <v>1</v>
      </c>
      <c r="G6537">
        <v>1</v>
      </c>
      <c r="H6537">
        <v>1</v>
      </c>
      <c r="I6537">
        <v>1</v>
      </c>
      <c r="J6537">
        <v>1</v>
      </c>
      <c r="K6537">
        <v>1</v>
      </c>
      <c r="M6537" t="s">
        <v>468</v>
      </c>
    </row>
    <row r="6538" spans="1:13" hidden="1">
      <c r="A6538" t="s">
        <v>298</v>
      </c>
      <c r="B6538" t="s">
        <v>345</v>
      </c>
      <c r="C6538" t="s">
        <v>281</v>
      </c>
      <c r="D6538">
        <v>1</v>
      </c>
      <c r="E6538">
        <v>1</v>
      </c>
      <c r="F6538">
        <v>1</v>
      </c>
      <c r="G6538">
        <v>1</v>
      </c>
      <c r="H6538">
        <v>1</v>
      </c>
      <c r="I6538">
        <v>1</v>
      </c>
      <c r="J6538">
        <v>1</v>
      </c>
      <c r="K6538">
        <v>1</v>
      </c>
      <c r="M6538" t="s">
        <v>468</v>
      </c>
    </row>
    <row r="6539" spans="1:13" hidden="1">
      <c r="A6539" t="s">
        <v>298</v>
      </c>
      <c r="B6539" t="s">
        <v>345</v>
      </c>
      <c r="C6539" t="s">
        <v>282</v>
      </c>
      <c r="D6539">
        <v>1</v>
      </c>
      <c r="E6539">
        <v>1</v>
      </c>
      <c r="F6539">
        <v>1</v>
      </c>
      <c r="G6539">
        <v>1</v>
      </c>
      <c r="H6539">
        <v>1</v>
      </c>
      <c r="I6539">
        <v>1</v>
      </c>
      <c r="J6539">
        <v>1</v>
      </c>
      <c r="K6539">
        <v>1</v>
      </c>
      <c r="M6539" t="s">
        <v>468</v>
      </c>
    </row>
    <row r="6540" spans="1:13" hidden="1">
      <c r="A6540" t="s">
        <v>298</v>
      </c>
      <c r="B6540" t="s">
        <v>345</v>
      </c>
      <c r="C6540" t="s">
        <v>283</v>
      </c>
      <c r="D6540">
        <v>1</v>
      </c>
      <c r="E6540">
        <v>1</v>
      </c>
      <c r="F6540">
        <v>1</v>
      </c>
      <c r="G6540">
        <v>1</v>
      </c>
      <c r="H6540">
        <v>1</v>
      </c>
      <c r="I6540">
        <v>1</v>
      </c>
      <c r="J6540">
        <v>1</v>
      </c>
      <c r="K6540">
        <v>1</v>
      </c>
      <c r="M6540" t="s">
        <v>468</v>
      </c>
    </row>
    <row r="6541" spans="1:13" hidden="1">
      <c r="A6541" t="s">
        <v>298</v>
      </c>
      <c r="B6541" t="s">
        <v>345</v>
      </c>
      <c r="C6541" t="s">
        <v>284</v>
      </c>
      <c r="D6541">
        <v>1</v>
      </c>
      <c r="E6541">
        <v>1</v>
      </c>
      <c r="F6541">
        <v>1</v>
      </c>
      <c r="G6541">
        <v>1</v>
      </c>
      <c r="H6541">
        <v>1</v>
      </c>
      <c r="I6541">
        <v>1</v>
      </c>
      <c r="J6541">
        <v>1</v>
      </c>
      <c r="K6541">
        <v>1</v>
      </c>
      <c r="M6541" t="s">
        <v>468</v>
      </c>
    </row>
    <row r="6542" spans="1:13" hidden="1">
      <c r="A6542" t="s">
        <v>298</v>
      </c>
      <c r="B6542" t="s">
        <v>345</v>
      </c>
      <c r="C6542" t="s">
        <v>285</v>
      </c>
      <c r="D6542">
        <v>1</v>
      </c>
      <c r="E6542">
        <v>1</v>
      </c>
      <c r="F6542">
        <v>1</v>
      </c>
      <c r="G6542">
        <v>1</v>
      </c>
      <c r="H6542">
        <v>1</v>
      </c>
      <c r="I6542">
        <v>1</v>
      </c>
      <c r="J6542">
        <v>1</v>
      </c>
      <c r="K6542">
        <v>1</v>
      </c>
      <c r="M6542" t="s">
        <v>468</v>
      </c>
    </row>
    <row r="6543" spans="1:13" hidden="1">
      <c r="A6543" t="s">
        <v>298</v>
      </c>
      <c r="B6543" t="s">
        <v>345</v>
      </c>
      <c r="C6543" t="s">
        <v>286</v>
      </c>
      <c r="D6543">
        <v>1</v>
      </c>
      <c r="E6543">
        <v>1</v>
      </c>
      <c r="F6543">
        <v>1</v>
      </c>
      <c r="G6543">
        <v>1</v>
      </c>
      <c r="H6543">
        <v>1</v>
      </c>
      <c r="I6543">
        <v>1</v>
      </c>
      <c r="J6543">
        <v>1</v>
      </c>
      <c r="K6543">
        <v>1</v>
      </c>
      <c r="M6543" t="s">
        <v>468</v>
      </c>
    </row>
    <row r="6544" spans="1:13" hidden="1">
      <c r="A6544" t="s">
        <v>298</v>
      </c>
      <c r="B6544" t="s">
        <v>345</v>
      </c>
      <c r="C6544" t="s">
        <v>287</v>
      </c>
      <c r="D6544">
        <v>1</v>
      </c>
      <c r="E6544">
        <v>1</v>
      </c>
      <c r="F6544">
        <v>1</v>
      </c>
      <c r="G6544">
        <v>1</v>
      </c>
      <c r="H6544">
        <v>1</v>
      </c>
      <c r="I6544">
        <v>1</v>
      </c>
      <c r="J6544">
        <v>1</v>
      </c>
      <c r="K6544">
        <v>1</v>
      </c>
      <c r="M6544" t="s">
        <v>468</v>
      </c>
    </row>
    <row r="6545" spans="1:13" hidden="1">
      <c r="A6545" t="s">
        <v>298</v>
      </c>
      <c r="B6545" t="s">
        <v>345</v>
      </c>
      <c r="C6545" t="s">
        <v>288</v>
      </c>
      <c r="D6545">
        <v>1</v>
      </c>
      <c r="E6545">
        <v>1</v>
      </c>
      <c r="F6545">
        <v>1</v>
      </c>
      <c r="G6545">
        <v>1</v>
      </c>
      <c r="H6545">
        <v>1</v>
      </c>
      <c r="I6545">
        <v>1</v>
      </c>
      <c r="J6545">
        <v>1</v>
      </c>
      <c r="K6545">
        <v>1</v>
      </c>
      <c r="M6545" t="s">
        <v>468</v>
      </c>
    </row>
    <row r="6546" spans="1:13" hidden="1">
      <c r="A6546" t="s">
        <v>298</v>
      </c>
      <c r="B6546" t="s">
        <v>345</v>
      </c>
      <c r="C6546" t="s">
        <v>289</v>
      </c>
      <c r="D6546">
        <v>1</v>
      </c>
      <c r="E6546">
        <v>1</v>
      </c>
      <c r="F6546">
        <v>1</v>
      </c>
      <c r="G6546">
        <v>1</v>
      </c>
      <c r="H6546">
        <v>1</v>
      </c>
      <c r="I6546">
        <v>1</v>
      </c>
      <c r="J6546">
        <v>1</v>
      </c>
      <c r="K6546">
        <v>1</v>
      </c>
      <c r="M6546" t="s">
        <v>468</v>
      </c>
    </row>
    <row r="6547" spans="1:13" hidden="1">
      <c r="A6547" t="s">
        <v>298</v>
      </c>
      <c r="B6547" t="s">
        <v>345</v>
      </c>
      <c r="C6547" t="s">
        <v>290</v>
      </c>
      <c r="D6547">
        <v>1</v>
      </c>
      <c r="E6547">
        <v>1</v>
      </c>
      <c r="F6547">
        <v>1</v>
      </c>
      <c r="G6547">
        <v>1</v>
      </c>
      <c r="H6547">
        <v>1</v>
      </c>
      <c r="I6547">
        <v>1</v>
      </c>
      <c r="J6547">
        <v>1</v>
      </c>
      <c r="K6547">
        <v>1</v>
      </c>
      <c r="M6547" t="s">
        <v>468</v>
      </c>
    </row>
    <row r="6548" spans="1:13" hidden="1">
      <c r="A6548" t="s">
        <v>298</v>
      </c>
      <c r="B6548" t="s">
        <v>345</v>
      </c>
      <c r="C6548" t="s">
        <v>291</v>
      </c>
      <c r="D6548">
        <v>1</v>
      </c>
      <c r="E6548">
        <v>1</v>
      </c>
      <c r="F6548">
        <v>1</v>
      </c>
      <c r="G6548">
        <v>1</v>
      </c>
      <c r="H6548">
        <v>1</v>
      </c>
      <c r="I6548">
        <v>1</v>
      </c>
      <c r="J6548">
        <v>1</v>
      </c>
      <c r="K6548">
        <v>1</v>
      </c>
      <c r="M6548" t="s">
        <v>468</v>
      </c>
    </row>
    <row r="6549" spans="1:13" hidden="1">
      <c r="A6549" t="s">
        <v>298</v>
      </c>
      <c r="B6549" t="s">
        <v>345</v>
      </c>
      <c r="C6549" t="s">
        <v>292</v>
      </c>
      <c r="D6549">
        <v>1</v>
      </c>
      <c r="E6549">
        <v>1</v>
      </c>
      <c r="F6549">
        <v>1</v>
      </c>
      <c r="G6549">
        <v>1</v>
      </c>
      <c r="H6549">
        <v>1</v>
      </c>
      <c r="I6549">
        <v>1</v>
      </c>
      <c r="J6549">
        <v>1</v>
      </c>
      <c r="K6549">
        <v>1</v>
      </c>
      <c r="M6549" t="s">
        <v>468</v>
      </c>
    </row>
    <row r="6550" spans="1:13" hidden="1">
      <c r="A6550" t="s">
        <v>298</v>
      </c>
      <c r="B6550" t="s">
        <v>346</v>
      </c>
      <c r="C6550" t="s">
        <v>278</v>
      </c>
      <c r="D6550">
        <v>1</v>
      </c>
      <c r="E6550">
        <v>1</v>
      </c>
      <c r="F6550">
        <v>1</v>
      </c>
      <c r="G6550">
        <v>1</v>
      </c>
      <c r="H6550">
        <v>1</v>
      </c>
      <c r="I6550">
        <v>1</v>
      </c>
      <c r="J6550">
        <v>1</v>
      </c>
      <c r="K6550">
        <v>1</v>
      </c>
      <c r="M6550" t="s">
        <v>468</v>
      </c>
    </row>
    <row r="6551" spans="1:13" hidden="1">
      <c r="A6551" t="s">
        <v>298</v>
      </c>
      <c r="B6551" t="s">
        <v>346</v>
      </c>
      <c r="C6551" t="s">
        <v>279</v>
      </c>
      <c r="D6551">
        <v>1</v>
      </c>
      <c r="E6551">
        <v>1</v>
      </c>
      <c r="F6551">
        <v>1</v>
      </c>
      <c r="G6551">
        <v>1</v>
      </c>
      <c r="H6551">
        <v>1</v>
      </c>
      <c r="I6551">
        <v>1</v>
      </c>
      <c r="J6551">
        <v>1</v>
      </c>
      <c r="K6551">
        <v>1</v>
      </c>
      <c r="M6551" t="s">
        <v>468</v>
      </c>
    </row>
    <row r="6552" spans="1:13" hidden="1">
      <c r="A6552" t="s">
        <v>298</v>
      </c>
      <c r="B6552" t="s">
        <v>346</v>
      </c>
      <c r="C6552" t="s">
        <v>280</v>
      </c>
      <c r="D6552">
        <v>1</v>
      </c>
      <c r="E6552">
        <v>1</v>
      </c>
      <c r="F6552">
        <v>1</v>
      </c>
      <c r="G6552">
        <v>1</v>
      </c>
      <c r="H6552">
        <v>1</v>
      </c>
      <c r="I6552">
        <v>1</v>
      </c>
      <c r="J6552">
        <v>1</v>
      </c>
      <c r="K6552">
        <v>1</v>
      </c>
      <c r="M6552" t="s">
        <v>468</v>
      </c>
    </row>
    <row r="6553" spans="1:13" hidden="1">
      <c r="A6553" t="s">
        <v>298</v>
      </c>
      <c r="B6553" t="s">
        <v>346</v>
      </c>
      <c r="C6553" t="s">
        <v>277</v>
      </c>
      <c r="D6553">
        <v>1</v>
      </c>
      <c r="E6553">
        <v>1</v>
      </c>
      <c r="F6553">
        <v>1</v>
      </c>
      <c r="G6553">
        <v>1</v>
      </c>
      <c r="H6553">
        <v>1</v>
      </c>
      <c r="I6553">
        <v>1</v>
      </c>
      <c r="J6553">
        <v>1</v>
      </c>
      <c r="K6553">
        <v>1</v>
      </c>
      <c r="M6553" t="s">
        <v>468</v>
      </c>
    </row>
    <row r="6554" spans="1:13" hidden="1">
      <c r="A6554" t="s">
        <v>298</v>
      </c>
      <c r="B6554" t="s">
        <v>346</v>
      </c>
      <c r="C6554" t="s">
        <v>281</v>
      </c>
      <c r="D6554">
        <v>1</v>
      </c>
      <c r="E6554">
        <v>1</v>
      </c>
      <c r="F6554">
        <v>1</v>
      </c>
      <c r="G6554">
        <v>1</v>
      </c>
      <c r="H6554">
        <v>1</v>
      </c>
      <c r="I6554">
        <v>1</v>
      </c>
      <c r="J6554">
        <v>1</v>
      </c>
      <c r="K6554">
        <v>1</v>
      </c>
      <c r="M6554" t="s">
        <v>468</v>
      </c>
    </row>
    <row r="6555" spans="1:13" hidden="1">
      <c r="A6555" t="s">
        <v>298</v>
      </c>
      <c r="B6555" t="s">
        <v>346</v>
      </c>
      <c r="C6555" t="s">
        <v>282</v>
      </c>
      <c r="D6555">
        <v>1</v>
      </c>
      <c r="E6555">
        <v>1</v>
      </c>
      <c r="F6555">
        <v>1</v>
      </c>
      <c r="G6555">
        <v>1</v>
      </c>
      <c r="H6555">
        <v>1</v>
      </c>
      <c r="I6555">
        <v>1</v>
      </c>
      <c r="J6555">
        <v>1</v>
      </c>
      <c r="K6555">
        <v>1</v>
      </c>
      <c r="M6555" t="s">
        <v>468</v>
      </c>
    </row>
    <row r="6556" spans="1:13" hidden="1">
      <c r="A6556" t="s">
        <v>298</v>
      </c>
      <c r="B6556" t="s">
        <v>346</v>
      </c>
      <c r="C6556" t="s">
        <v>283</v>
      </c>
      <c r="D6556">
        <v>1</v>
      </c>
      <c r="E6556">
        <v>1</v>
      </c>
      <c r="F6556">
        <v>1</v>
      </c>
      <c r="G6556">
        <v>1</v>
      </c>
      <c r="H6556">
        <v>1</v>
      </c>
      <c r="I6556">
        <v>1</v>
      </c>
      <c r="J6556">
        <v>1</v>
      </c>
      <c r="K6556">
        <v>1</v>
      </c>
      <c r="M6556" t="s">
        <v>468</v>
      </c>
    </row>
    <row r="6557" spans="1:13" hidden="1">
      <c r="A6557" t="s">
        <v>298</v>
      </c>
      <c r="B6557" t="s">
        <v>346</v>
      </c>
      <c r="C6557" t="s">
        <v>284</v>
      </c>
      <c r="D6557">
        <v>1</v>
      </c>
      <c r="E6557">
        <v>1</v>
      </c>
      <c r="F6557">
        <v>1</v>
      </c>
      <c r="G6557">
        <v>1</v>
      </c>
      <c r="H6557">
        <v>1</v>
      </c>
      <c r="I6557">
        <v>1</v>
      </c>
      <c r="J6557">
        <v>1</v>
      </c>
      <c r="K6557">
        <v>1</v>
      </c>
      <c r="M6557" t="s">
        <v>468</v>
      </c>
    </row>
    <row r="6558" spans="1:13" hidden="1">
      <c r="A6558" t="s">
        <v>298</v>
      </c>
      <c r="B6558" t="s">
        <v>346</v>
      </c>
      <c r="C6558" t="s">
        <v>285</v>
      </c>
      <c r="D6558">
        <v>1</v>
      </c>
      <c r="E6558">
        <v>1</v>
      </c>
      <c r="F6558">
        <v>1</v>
      </c>
      <c r="G6558">
        <v>1</v>
      </c>
      <c r="H6558">
        <v>1</v>
      </c>
      <c r="I6558">
        <v>1</v>
      </c>
      <c r="J6558">
        <v>1</v>
      </c>
      <c r="K6558">
        <v>1</v>
      </c>
      <c r="M6558" t="s">
        <v>468</v>
      </c>
    </row>
    <row r="6559" spans="1:13" hidden="1">
      <c r="A6559" t="s">
        <v>298</v>
      </c>
      <c r="B6559" t="s">
        <v>346</v>
      </c>
      <c r="C6559" t="s">
        <v>286</v>
      </c>
      <c r="D6559">
        <v>1</v>
      </c>
      <c r="E6559">
        <v>1</v>
      </c>
      <c r="F6559">
        <v>1</v>
      </c>
      <c r="G6559">
        <v>1</v>
      </c>
      <c r="H6559">
        <v>1</v>
      </c>
      <c r="I6559">
        <v>1</v>
      </c>
      <c r="J6559">
        <v>1</v>
      </c>
      <c r="K6559">
        <v>1</v>
      </c>
      <c r="M6559" t="s">
        <v>468</v>
      </c>
    </row>
    <row r="6560" spans="1:13" hidden="1">
      <c r="A6560" t="s">
        <v>298</v>
      </c>
      <c r="B6560" t="s">
        <v>346</v>
      </c>
      <c r="C6560" t="s">
        <v>287</v>
      </c>
      <c r="D6560">
        <v>1</v>
      </c>
      <c r="E6560">
        <v>1</v>
      </c>
      <c r="F6560">
        <v>1</v>
      </c>
      <c r="G6560">
        <v>1</v>
      </c>
      <c r="H6560">
        <v>1</v>
      </c>
      <c r="I6560">
        <v>1</v>
      </c>
      <c r="J6560">
        <v>1</v>
      </c>
      <c r="K6560">
        <v>1</v>
      </c>
      <c r="M6560" t="s">
        <v>468</v>
      </c>
    </row>
    <row r="6561" spans="1:13" hidden="1">
      <c r="A6561" t="s">
        <v>298</v>
      </c>
      <c r="B6561" t="s">
        <v>346</v>
      </c>
      <c r="C6561" t="s">
        <v>288</v>
      </c>
      <c r="D6561">
        <v>1</v>
      </c>
      <c r="E6561">
        <v>1</v>
      </c>
      <c r="F6561">
        <v>1</v>
      </c>
      <c r="G6561">
        <v>1</v>
      </c>
      <c r="H6561">
        <v>1</v>
      </c>
      <c r="I6561">
        <v>1</v>
      </c>
      <c r="J6561">
        <v>1</v>
      </c>
      <c r="K6561">
        <v>1</v>
      </c>
      <c r="M6561" t="s">
        <v>468</v>
      </c>
    </row>
    <row r="6562" spans="1:13" hidden="1">
      <c r="A6562" t="s">
        <v>298</v>
      </c>
      <c r="B6562" t="s">
        <v>346</v>
      </c>
      <c r="C6562" t="s">
        <v>289</v>
      </c>
      <c r="D6562">
        <v>1</v>
      </c>
      <c r="E6562">
        <v>1</v>
      </c>
      <c r="F6562">
        <v>1</v>
      </c>
      <c r="G6562">
        <v>1</v>
      </c>
      <c r="H6562">
        <v>1</v>
      </c>
      <c r="I6562">
        <v>1</v>
      </c>
      <c r="J6562">
        <v>1</v>
      </c>
      <c r="K6562">
        <v>1</v>
      </c>
      <c r="M6562" t="s">
        <v>468</v>
      </c>
    </row>
    <row r="6563" spans="1:13" hidden="1">
      <c r="A6563" t="s">
        <v>298</v>
      </c>
      <c r="B6563" t="s">
        <v>346</v>
      </c>
      <c r="C6563" t="s">
        <v>290</v>
      </c>
      <c r="D6563">
        <v>1</v>
      </c>
      <c r="E6563">
        <v>1</v>
      </c>
      <c r="F6563">
        <v>1</v>
      </c>
      <c r="G6563">
        <v>1</v>
      </c>
      <c r="H6563">
        <v>1</v>
      </c>
      <c r="I6563">
        <v>1</v>
      </c>
      <c r="J6563">
        <v>1</v>
      </c>
      <c r="K6563">
        <v>1</v>
      </c>
      <c r="M6563" t="s">
        <v>468</v>
      </c>
    </row>
    <row r="6564" spans="1:13" hidden="1">
      <c r="A6564" t="s">
        <v>298</v>
      </c>
      <c r="B6564" t="s">
        <v>346</v>
      </c>
      <c r="C6564" t="s">
        <v>291</v>
      </c>
      <c r="D6564">
        <v>1</v>
      </c>
      <c r="E6564">
        <v>1</v>
      </c>
      <c r="F6564">
        <v>1</v>
      </c>
      <c r="G6564">
        <v>1</v>
      </c>
      <c r="H6564">
        <v>1</v>
      </c>
      <c r="I6564">
        <v>1</v>
      </c>
      <c r="J6564">
        <v>1</v>
      </c>
      <c r="K6564">
        <v>1</v>
      </c>
      <c r="M6564" t="s">
        <v>468</v>
      </c>
    </row>
    <row r="6565" spans="1:13" hidden="1">
      <c r="A6565" t="s">
        <v>298</v>
      </c>
      <c r="B6565" t="s">
        <v>346</v>
      </c>
      <c r="C6565" t="s">
        <v>292</v>
      </c>
      <c r="D6565">
        <v>1</v>
      </c>
      <c r="E6565">
        <v>1</v>
      </c>
      <c r="F6565">
        <v>1</v>
      </c>
      <c r="G6565">
        <v>1</v>
      </c>
      <c r="H6565">
        <v>1</v>
      </c>
      <c r="I6565">
        <v>1</v>
      </c>
      <c r="J6565">
        <v>1</v>
      </c>
      <c r="K6565">
        <v>1</v>
      </c>
      <c r="M6565" t="s">
        <v>468</v>
      </c>
    </row>
    <row r="6566" spans="1:13" hidden="1">
      <c r="A6566" t="s">
        <v>298</v>
      </c>
      <c r="B6566" t="s">
        <v>347</v>
      </c>
      <c r="C6566" t="s">
        <v>278</v>
      </c>
      <c r="D6566">
        <v>1</v>
      </c>
      <c r="E6566">
        <v>1</v>
      </c>
      <c r="F6566">
        <v>1</v>
      </c>
      <c r="G6566">
        <v>1</v>
      </c>
      <c r="H6566">
        <v>1</v>
      </c>
      <c r="I6566">
        <v>1</v>
      </c>
      <c r="J6566">
        <v>1</v>
      </c>
      <c r="K6566">
        <v>1</v>
      </c>
      <c r="M6566" t="s">
        <v>468</v>
      </c>
    </row>
    <row r="6567" spans="1:13" hidden="1">
      <c r="A6567" t="s">
        <v>298</v>
      </c>
      <c r="B6567" t="s">
        <v>347</v>
      </c>
      <c r="C6567" t="s">
        <v>279</v>
      </c>
      <c r="D6567">
        <v>1</v>
      </c>
      <c r="E6567">
        <v>1</v>
      </c>
      <c r="F6567">
        <v>1</v>
      </c>
      <c r="G6567">
        <v>1</v>
      </c>
      <c r="H6567">
        <v>1</v>
      </c>
      <c r="I6567">
        <v>1</v>
      </c>
      <c r="J6567">
        <v>1</v>
      </c>
      <c r="K6567">
        <v>1</v>
      </c>
      <c r="M6567" t="s">
        <v>468</v>
      </c>
    </row>
    <row r="6568" spans="1:13" hidden="1">
      <c r="A6568" t="s">
        <v>298</v>
      </c>
      <c r="B6568" t="s">
        <v>347</v>
      </c>
      <c r="C6568" t="s">
        <v>280</v>
      </c>
      <c r="D6568">
        <v>1</v>
      </c>
      <c r="E6568">
        <v>1</v>
      </c>
      <c r="F6568">
        <v>1</v>
      </c>
      <c r="G6568">
        <v>1</v>
      </c>
      <c r="H6568">
        <v>1</v>
      </c>
      <c r="I6568">
        <v>1</v>
      </c>
      <c r="J6568">
        <v>1</v>
      </c>
      <c r="K6568">
        <v>1</v>
      </c>
      <c r="M6568" t="s">
        <v>468</v>
      </c>
    </row>
    <row r="6569" spans="1:13" hidden="1">
      <c r="A6569" t="s">
        <v>298</v>
      </c>
      <c r="B6569" t="s">
        <v>347</v>
      </c>
      <c r="C6569" t="s">
        <v>277</v>
      </c>
      <c r="D6569">
        <v>1</v>
      </c>
      <c r="E6569">
        <v>1</v>
      </c>
      <c r="F6569">
        <v>1</v>
      </c>
      <c r="G6569">
        <v>1</v>
      </c>
      <c r="H6569">
        <v>1</v>
      </c>
      <c r="I6569">
        <v>1</v>
      </c>
      <c r="J6569">
        <v>1</v>
      </c>
      <c r="K6569">
        <v>1</v>
      </c>
      <c r="M6569" t="s">
        <v>468</v>
      </c>
    </row>
    <row r="6570" spans="1:13" hidden="1">
      <c r="A6570" t="s">
        <v>298</v>
      </c>
      <c r="B6570" t="s">
        <v>347</v>
      </c>
      <c r="C6570" t="s">
        <v>281</v>
      </c>
      <c r="D6570">
        <v>1</v>
      </c>
      <c r="E6570">
        <v>1</v>
      </c>
      <c r="F6570">
        <v>1</v>
      </c>
      <c r="G6570">
        <v>1</v>
      </c>
      <c r="H6570">
        <v>1</v>
      </c>
      <c r="I6570">
        <v>1</v>
      </c>
      <c r="J6570">
        <v>1</v>
      </c>
      <c r="K6570">
        <v>1</v>
      </c>
      <c r="M6570" t="s">
        <v>468</v>
      </c>
    </row>
    <row r="6571" spans="1:13" hidden="1">
      <c r="A6571" t="s">
        <v>298</v>
      </c>
      <c r="B6571" t="s">
        <v>347</v>
      </c>
      <c r="C6571" t="s">
        <v>282</v>
      </c>
      <c r="D6571">
        <v>1</v>
      </c>
      <c r="E6571">
        <v>1</v>
      </c>
      <c r="F6571">
        <v>1</v>
      </c>
      <c r="G6571">
        <v>1</v>
      </c>
      <c r="H6571">
        <v>1</v>
      </c>
      <c r="I6571">
        <v>1</v>
      </c>
      <c r="J6571">
        <v>1</v>
      </c>
      <c r="K6571">
        <v>1</v>
      </c>
      <c r="M6571" t="s">
        <v>468</v>
      </c>
    </row>
    <row r="6572" spans="1:13" hidden="1">
      <c r="A6572" t="s">
        <v>298</v>
      </c>
      <c r="B6572" t="s">
        <v>347</v>
      </c>
      <c r="C6572" t="s">
        <v>283</v>
      </c>
      <c r="D6572">
        <v>1</v>
      </c>
      <c r="E6572">
        <v>1</v>
      </c>
      <c r="F6572">
        <v>1</v>
      </c>
      <c r="G6572">
        <v>1</v>
      </c>
      <c r="H6572">
        <v>1</v>
      </c>
      <c r="I6572">
        <v>1</v>
      </c>
      <c r="J6572">
        <v>1</v>
      </c>
      <c r="K6572">
        <v>1</v>
      </c>
      <c r="M6572" t="s">
        <v>468</v>
      </c>
    </row>
    <row r="6573" spans="1:13" hidden="1">
      <c r="A6573" t="s">
        <v>298</v>
      </c>
      <c r="B6573" t="s">
        <v>347</v>
      </c>
      <c r="C6573" t="s">
        <v>284</v>
      </c>
      <c r="D6573">
        <v>1</v>
      </c>
      <c r="E6573">
        <v>1</v>
      </c>
      <c r="F6573">
        <v>1</v>
      </c>
      <c r="G6573">
        <v>1</v>
      </c>
      <c r="H6573">
        <v>1</v>
      </c>
      <c r="I6573">
        <v>1</v>
      </c>
      <c r="J6573">
        <v>1</v>
      </c>
      <c r="K6573">
        <v>1</v>
      </c>
      <c r="M6573" t="s">
        <v>468</v>
      </c>
    </row>
    <row r="6574" spans="1:13" hidden="1">
      <c r="A6574" t="s">
        <v>298</v>
      </c>
      <c r="B6574" t="s">
        <v>347</v>
      </c>
      <c r="C6574" t="s">
        <v>285</v>
      </c>
      <c r="D6574">
        <v>1</v>
      </c>
      <c r="E6574">
        <v>1</v>
      </c>
      <c r="F6574">
        <v>1</v>
      </c>
      <c r="G6574">
        <v>1</v>
      </c>
      <c r="H6574">
        <v>1</v>
      </c>
      <c r="I6574">
        <v>1</v>
      </c>
      <c r="J6574">
        <v>1</v>
      </c>
      <c r="K6574">
        <v>1</v>
      </c>
      <c r="M6574" t="s">
        <v>468</v>
      </c>
    </row>
    <row r="6575" spans="1:13" hidden="1">
      <c r="A6575" t="s">
        <v>298</v>
      </c>
      <c r="B6575" t="s">
        <v>347</v>
      </c>
      <c r="C6575" t="s">
        <v>286</v>
      </c>
      <c r="D6575">
        <v>1</v>
      </c>
      <c r="E6575">
        <v>1</v>
      </c>
      <c r="F6575">
        <v>1</v>
      </c>
      <c r="G6575">
        <v>1</v>
      </c>
      <c r="H6575">
        <v>1</v>
      </c>
      <c r="I6575">
        <v>1</v>
      </c>
      <c r="J6575">
        <v>1</v>
      </c>
      <c r="K6575">
        <v>1</v>
      </c>
      <c r="M6575" t="s">
        <v>468</v>
      </c>
    </row>
    <row r="6576" spans="1:13" hidden="1">
      <c r="A6576" t="s">
        <v>298</v>
      </c>
      <c r="B6576" t="s">
        <v>347</v>
      </c>
      <c r="C6576" t="s">
        <v>287</v>
      </c>
      <c r="D6576">
        <v>1</v>
      </c>
      <c r="E6576">
        <v>1</v>
      </c>
      <c r="F6576">
        <v>1</v>
      </c>
      <c r="G6576">
        <v>1</v>
      </c>
      <c r="H6576">
        <v>1</v>
      </c>
      <c r="I6576">
        <v>1</v>
      </c>
      <c r="J6576">
        <v>1</v>
      </c>
      <c r="K6576">
        <v>1</v>
      </c>
      <c r="M6576" t="s">
        <v>468</v>
      </c>
    </row>
    <row r="6577" spans="1:13" hidden="1">
      <c r="A6577" t="s">
        <v>298</v>
      </c>
      <c r="B6577" t="s">
        <v>347</v>
      </c>
      <c r="C6577" t="s">
        <v>288</v>
      </c>
      <c r="D6577">
        <v>1</v>
      </c>
      <c r="E6577">
        <v>1</v>
      </c>
      <c r="F6577">
        <v>1</v>
      </c>
      <c r="G6577">
        <v>1</v>
      </c>
      <c r="H6577">
        <v>1</v>
      </c>
      <c r="I6577">
        <v>1</v>
      </c>
      <c r="J6577">
        <v>1</v>
      </c>
      <c r="K6577">
        <v>1</v>
      </c>
      <c r="M6577" t="s">
        <v>468</v>
      </c>
    </row>
    <row r="6578" spans="1:13" hidden="1">
      <c r="A6578" t="s">
        <v>298</v>
      </c>
      <c r="B6578" t="s">
        <v>347</v>
      </c>
      <c r="C6578" t="s">
        <v>289</v>
      </c>
      <c r="D6578">
        <v>1</v>
      </c>
      <c r="E6578">
        <v>1</v>
      </c>
      <c r="F6578">
        <v>1</v>
      </c>
      <c r="G6578">
        <v>1</v>
      </c>
      <c r="H6578">
        <v>1</v>
      </c>
      <c r="I6578">
        <v>1</v>
      </c>
      <c r="J6578">
        <v>1</v>
      </c>
      <c r="K6578">
        <v>1</v>
      </c>
      <c r="M6578" t="s">
        <v>468</v>
      </c>
    </row>
    <row r="6579" spans="1:13" hidden="1">
      <c r="A6579" t="s">
        <v>298</v>
      </c>
      <c r="B6579" t="s">
        <v>347</v>
      </c>
      <c r="C6579" t="s">
        <v>290</v>
      </c>
      <c r="D6579">
        <v>1</v>
      </c>
      <c r="E6579">
        <v>1</v>
      </c>
      <c r="F6579">
        <v>1</v>
      </c>
      <c r="G6579">
        <v>1</v>
      </c>
      <c r="H6579">
        <v>1</v>
      </c>
      <c r="I6579">
        <v>1</v>
      </c>
      <c r="J6579">
        <v>1</v>
      </c>
      <c r="K6579">
        <v>1</v>
      </c>
      <c r="M6579" t="s">
        <v>468</v>
      </c>
    </row>
    <row r="6580" spans="1:13" hidden="1">
      <c r="A6580" t="s">
        <v>298</v>
      </c>
      <c r="B6580" t="s">
        <v>347</v>
      </c>
      <c r="C6580" t="s">
        <v>291</v>
      </c>
      <c r="D6580">
        <v>1</v>
      </c>
      <c r="E6580">
        <v>1</v>
      </c>
      <c r="F6580">
        <v>1</v>
      </c>
      <c r="G6580">
        <v>1</v>
      </c>
      <c r="H6580">
        <v>1</v>
      </c>
      <c r="I6580">
        <v>1</v>
      </c>
      <c r="J6580">
        <v>1</v>
      </c>
      <c r="K6580">
        <v>1</v>
      </c>
      <c r="M6580" t="s">
        <v>468</v>
      </c>
    </row>
    <row r="6581" spans="1:13" hidden="1">
      <c r="A6581" t="s">
        <v>298</v>
      </c>
      <c r="B6581" t="s">
        <v>347</v>
      </c>
      <c r="C6581" t="s">
        <v>292</v>
      </c>
      <c r="D6581">
        <v>1</v>
      </c>
      <c r="E6581">
        <v>1</v>
      </c>
      <c r="F6581">
        <v>1</v>
      </c>
      <c r="G6581">
        <v>1</v>
      </c>
      <c r="H6581">
        <v>1</v>
      </c>
      <c r="I6581">
        <v>1</v>
      </c>
      <c r="J6581">
        <v>1</v>
      </c>
      <c r="K6581">
        <v>1</v>
      </c>
      <c r="M6581" t="s">
        <v>468</v>
      </c>
    </row>
    <row r="6582" spans="1:13" hidden="1">
      <c r="A6582" t="s">
        <v>298</v>
      </c>
      <c r="B6582" t="s">
        <v>349</v>
      </c>
      <c r="C6582" t="s">
        <v>278</v>
      </c>
      <c r="D6582">
        <v>1</v>
      </c>
      <c r="E6582">
        <v>1</v>
      </c>
      <c r="F6582">
        <v>1</v>
      </c>
      <c r="G6582">
        <v>1</v>
      </c>
      <c r="H6582">
        <v>1</v>
      </c>
      <c r="I6582">
        <v>1</v>
      </c>
      <c r="J6582">
        <v>1</v>
      </c>
      <c r="K6582">
        <v>1</v>
      </c>
      <c r="M6582" t="s">
        <v>468</v>
      </c>
    </row>
    <row r="6583" spans="1:13" hidden="1">
      <c r="A6583" t="s">
        <v>298</v>
      </c>
      <c r="B6583" t="s">
        <v>349</v>
      </c>
      <c r="C6583" t="s">
        <v>279</v>
      </c>
      <c r="D6583">
        <v>1</v>
      </c>
      <c r="E6583">
        <v>1</v>
      </c>
      <c r="F6583">
        <v>1</v>
      </c>
      <c r="G6583">
        <v>1</v>
      </c>
      <c r="H6583">
        <v>1</v>
      </c>
      <c r="I6583">
        <v>1</v>
      </c>
      <c r="J6583">
        <v>1</v>
      </c>
      <c r="K6583">
        <v>1</v>
      </c>
      <c r="M6583" t="s">
        <v>468</v>
      </c>
    </row>
    <row r="6584" spans="1:13" hidden="1">
      <c r="A6584" t="s">
        <v>298</v>
      </c>
      <c r="B6584" t="s">
        <v>349</v>
      </c>
      <c r="C6584" t="s">
        <v>280</v>
      </c>
      <c r="D6584">
        <v>1</v>
      </c>
      <c r="E6584">
        <v>1</v>
      </c>
      <c r="F6584">
        <v>1</v>
      </c>
      <c r="G6584">
        <v>1</v>
      </c>
      <c r="H6584">
        <v>1</v>
      </c>
      <c r="I6584">
        <v>1</v>
      </c>
      <c r="J6584">
        <v>1</v>
      </c>
      <c r="K6584">
        <v>1</v>
      </c>
      <c r="M6584" t="s">
        <v>468</v>
      </c>
    </row>
    <row r="6585" spans="1:13" hidden="1">
      <c r="A6585" t="s">
        <v>298</v>
      </c>
      <c r="B6585" t="s">
        <v>349</v>
      </c>
      <c r="C6585" t="s">
        <v>277</v>
      </c>
      <c r="D6585">
        <v>1</v>
      </c>
      <c r="E6585">
        <v>1</v>
      </c>
      <c r="F6585">
        <v>1</v>
      </c>
      <c r="G6585">
        <v>1</v>
      </c>
      <c r="H6585">
        <v>1</v>
      </c>
      <c r="I6585">
        <v>1</v>
      </c>
      <c r="J6585">
        <v>1</v>
      </c>
      <c r="K6585">
        <v>1</v>
      </c>
      <c r="M6585" t="s">
        <v>468</v>
      </c>
    </row>
    <row r="6586" spans="1:13" hidden="1">
      <c r="A6586" t="s">
        <v>298</v>
      </c>
      <c r="B6586" t="s">
        <v>349</v>
      </c>
      <c r="C6586" t="s">
        <v>281</v>
      </c>
      <c r="D6586">
        <v>1</v>
      </c>
      <c r="E6586">
        <v>1</v>
      </c>
      <c r="F6586">
        <v>1</v>
      </c>
      <c r="G6586">
        <v>1</v>
      </c>
      <c r="H6586">
        <v>1</v>
      </c>
      <c r="I6586">
        <v>1</v>
      </c>
      <c r="J6586">
        <v>1</v>
      </c>
      <c r="K6586">
        <v>1</v>
      </c>
      <c r="M6586" t="s">
        <v>468</v>
      </c>
    </row>
    <row r="6587" spans="1:13" hidden="1">
      <c r="A6587" t="s">
        <v>298</v>
      </c>
      <c r="B6587" t="s">
        <v>349</v>
      </c>
      <c r="C6587" t="s">
        <v>282</v>
      </c>
      <c r="D6587">
        <v>1</v>
      </c>
      <c r="E6587">
        <v>1</v>
      </c>
      <c r="F6587">
        <v>1</v>
      </c>
      <c r="G6587">
        <v>1</v>
      </c>
      <c r="H6587">
        <v>1</v>
      </c>
      <c r="I6587">
        <v>1</v>
      </c>
      <c r="J6587">
        <v>1</v>
      </c>
      <c r="K6587">
        <v>1</v>
      </c>
      <c r="M6587" t="s">
        <v>468</v>
      </c>
    </row>
    <row r="6588" spans="1:13" hidden="1">
      <c r="A6588" t="s">
        <v>298</v>
      </c>
      <c r="B6588" t="s">
        <v>349</v>
      </c>
      <c r="C6588" t="s">
        <v>283</v>
      </c>
      <c r="D6588">
        <v>1</v>
      </c>
      <c r="E6588">
        <v>1</v>
      </c>
      <c r="F6588">
        <v>1</v>
      </c>
      <c r="G6588">
        <v>1</v>
      </c>
      <c r="H6588">
        <v>1</v>
      </c>
      <c r="I6588">
        <v>1</v>
      </c>
      <c r="J6588">
        <v>1</v>
      </c>
      <c r="K6588">
        <v>1</v>
      </c>
      <c r="M6588" t="s">
        <v>468</v>
      </c>
    </row>
    <row r="6589" spans="1:13" hidden="1">
      <c r="A6589" t="s">
        <v>298</v>
      </c>
      <c r="B6589" t="s">
        <v>349</v>
      </c>
      <c r="C6589" t="s">
        <v>284</v>
      </c>
      <c r="D6589">
        <v>1</v>
      </c>
      <c r="E6589">
        <v>1</v>
      </c>
      <c r="F6589">
        <v>1</v>
      </c>
      <c r="G6589">
        <v>1</v>
      </c>
      <c r="H6589">
        <v>1</v>
      </c>
      <c r="I6589">
        <v>1</v>
      </c>
      <c r="J6589">
        <v>1</v>
      </c>
      <c r="K6589">
        <v>1</v>
      </c>
      <c r="M6589" t="s">
        <v>468</v>
      </c>
    </row>
    <row r="6590" spans="1:13" hidden="1">
      <c r="A6590" t="s">
        <v>298</v>
      </c>
      <c r="B6590" t="s">
        <v>349</v>
      </c>
      <c r="C6590" t="s">
        <v>285</v>
      </c>
      <c r="D6590">
        <v>1</v>
      </c>
      <c r="E6590">
        <v>1</v>
      </c>
      <c r="F6590">
        <v>1</v>
      </c>
      <c r="G6590">
        <v>1</v>
      </c>
      <c r="H6590">
        <v>1</v>
      </c>
      <c r="I6590">
        <v>1</v>
      </c>
      <c r="J6590">
        <v>1</v>
      </c>
      <c r="K6590">
        <v>1</v>
      </c>
      <c r="M6590" t="s">
        <v>468</v>
      </c>
    </row>
    <row r="6591" spans="1:13" hidden="1">
      <c r="A6591" t="s">
        <v>298</v>
      </c>
      <c r="B6591" t="s">
        <v>349</v>
      </c>
      <c r="C6591" t="s">
        <v>286</v>
      </c>
      <c r="D6591">
        <v>1</v>
      </c>
      <c r="E6591">
        <v>1</v>
      </c>
      <c r="F6591">
        <v>1</v>
      </c>
      <c r="G6591">
        <v>1</v>
      </c>
      <c r="H6591">
        <v>1</v>
      </c>
      <c r="I6591">
        <v>1</v>
      </c>
      <c r="J6591">
        <v>1</v>
      </c>
      <c r="K6591">
        <v>1</v>
      </c>
      <c r="M6591" t="s">
        <v>468</v>
      </c>
    </row>
    <row r="6592" spans="1:13" hidden="1">
      <c r="A6592" t="s">
        <v>298</v>
      </c>
      <c r="B6592" t="s">
        <v>349</v>
      </c>
      <c r="C6592" t="s">
        <v>287</v>
      </c>
      <c r="D6592">
        <v>1</v>
      </c>
      <c r="E6592">
        <v>1</v>
      </c>
      <c r="F6592">
        <v>1</v>
      </c>
      <c r="G6592">
        <v>1</v>
      </c>
      <c r="H6592">
        <v>1</v>
      </c>
      <c r="I6592">
        <v>1</v>
      </c>
      <c r="J6592">
        <v>1</v>
      </c>
      <c r="K6592">
        <v>1</v>
      </c>
      <c r="M6592" t="s">
        <v>468</v>
      </c>
    </row>
    <row r="6593" spans="1:13" hidden="1">
      <c r="A6593" t="s">
        <v>298</v>
      </c>
      <c r="B6593" t="s">
        <v>349</v>
      </c>
      <c r="C6593" t="s">
        <v>288</v>
      </c>
      <c r="D6593">
        <v>1</v>
      </c>
      <c r="E6593">
        <v>1</v>
      </c>
      <c r="F6593">
        <v>1</v>
      </c>
      <c r="G6593">
        <v>1</v>
      </c>
      <c r="H6593">
        <v>1</v>
      </c>
      <c r="I6593">
        <v>1</v>
      </c>
      <c r="J6593">
        <v>1</v>
      </c>
      <c r="K6593">
        <v>1</v>
      </c>
      <c r="M6593" t="s">
        <v>468</v>
      </c>
    </row>
    <row r="6594" spans="1:13" hidden="1">
      <c r="A6594" t="s">
        <v>298</v>
      </c>
      <c r="B6594" t="s">
        <v>349</v>
      </c>
      <c r="C6594" t="s">
        <v>289</v>
      </c>
      <c r="D6594">
        <v>1</v>
      </c>
      <c r="E6594">
        <v>1</v>
      </c>
      <c r="F6594">
        <v>1</v>
      </c>
      <c r="G6594">
        <v>1</v>
      </c>
      <c r="H6594">
        <v>1</v>
      </c>
      <c r="I6594">
        <v>1</v>
      </c>
      <c r="J6594">
        <v>1</v>
      </c>
      <c r="K6594">
        <v>1</v>
      </c>
      <c r="M6594" t="s">
        <v>468</v>
      </c>
    </row>
    <row r="6595" spans="1:13" hidden="1">
      <c r="A6595" t="s">
        <v>298</v>
      </c>
      <c r="B6595" t="s">
        <v>349</v>
      </c>
      <c r="C6595" t="s">
        <v>290</v>
      </c>
      <c r="D6595">
        <v>1</v>
      </c>
      <c r="E6595">
        <v>1</v>
      </c>
      <c r="F6595">
        <v>1</v>
      </c>
      <c r="G6595">
        <v>1</v>
      </c>
      <c r="H6595">
        <v>1</v>
      </c>
      <c r="I6595">
        <v>1</v>
      </c>
      <c r="J6595">
        <v>1</v>
      </c>
      <c r="K6595">
        <v>1</v>
      </c>
      <c r="M6595" t="s">
        <v>468</v>
      </c>
    </row>
    <row r="6596" spans="1:13" hidden="1">
      <c r="A6596" t="s">
        <v>298</v>
      </c>
      <c r="B6596" t="s">
        <v>349</v>
      </c>
      <c r="C6596" t="s">
        <v>291</v>
      </c>
      <c r="D6596">
        <v>1</v>
      </c>
      <c r="E6596">
        <v>1</v>
      </c>
      <c r="F6596">
        <v>1</v>
      </c>
      <c r="G6596">
        <v>1</v>
      </c>
      <c r="H6596">
        <v>1</v>
      </c>
      <c r="I6596">
        <v>1</v>
      </c>
      <c r="J6596">
        <v>1</v>
      </c>
      <c r="K6596">
        <v>1</v>
      </c>
      <c r="M6596" t="s">
        <v>468</v>
      </c>
    </row>
    <row r="6597" spans="1:13" hidden="1">
      <c r="A6597" t="s">
        <v>298</v>
      </c>
      <c r="B6597" t="s">
        <v>349</v>
      </c>
      <c r="C6597" t="s">
        <v>292</v>
      </c>
      <c r="D6597">
        <v>1</v>
      </c>
      <c r="E6597">
        <v>1</v>
      </c>
      <c r="F6597">
        <v>1</v>
      </c>
      <c r="G6597">
        <v>1</v>
      </c>
      <c r="H6597">
        <v>1</v>
      </c>
      <c r="I6597">
        <v>1</v>
      </c>
      <c r="J6597">
        <v>1</v>
      </c>
      <c r="K6597">
        <v>1</v>
      </c>
      <c r="M6597" t="s">
        <v>468</v>
      </c>
    </row>
    <row r="6598" spans="1:13" hidden="1">
      <c r="A6598" t="s">
        <v>298</v>
      </c>
      <c r="B6598" t="s">
        <v>350</v>
      </c>
      <c r="C6598" t="s">
        <v>278</v>
      </c>
      <c r="D6598">
        <v>1</v>
      </c>
      <c r="E6598">
        <v>1</v>
      </c>
      <c r="F6598">
        <v>1</v>
      </c>
      <c r="G6598">
        <v>1</v>
      </c>
      <c r="H6598">
        <v>1</v>
      </c>
      <c r="I6598">
        <v>1</v>
      </c>
      <c r="J6598">
        <v>1</v>
      </c>
      <c r="K6598">
        <v>1</v>
      </c>
      <c r="M6598" t="s">
        <v>468</v>
      </c>
    </row>
    <row r="6599" spans="1:13" hidden="1">
      <c r="A6599" t="s">
        <v>298</v>
      </c>
      <c r="B6599" t="s">
        <v>350</v>
      </c>
      <c r="C6599" t="s">
        <v>279</v>
      </c>
      <c r="D6599">
        <v>1</v>
      </c>
      <c r="E6599">
        <v>1</v>
      </c>
      <c r="F6599">
        <v>1</v>
      </c>
      <c r="G6599">
        <v>1</v>
      </c>
      <c r="H6599">
        <v>1</v>
      </c>
      <c r="I6599">
        <v>1</v>
      </c>
      <c r="J6599">
        <v>1</v>
      </c>
      <c r="K6599">
        <v>1</v>
      </c>
      <c r="M6599" t="s">
        <v>468</v>
      </c>
    </row>
    <row r="6600" spans="1:13" hidden="1">
      <c r="A6600" t="s">
        <v>298</v>
      </c>
      <c r="B6600" t="s">
        <v>350</v>
      </c>
      <c r="C6600" t="s">
        <v>280</v>
      </c>
      <c r="D6600">
        <v>1</v>
      </c>
      <c r="E6600">
        <v>1</v>
      </c>
      <c r="F6600">
        <v>1</v>
      </c>
      <c r="G6600">
        <v>1</v>
      </c>
      <c r="H6600">
        <v>1</v>
      </c>
      <c r="I6600">
        <v>1</v>
      </c>
      <c r="J6600">
        <v>1</v>
      </c>
      <c r="K6600">
        <v>1</v>
      </c>
      <c r="M6600" t="s">
        <v>468</v>
      </c>
    </row>
    <row r="6601" spans="1:13" hidden="1">
      <c r="A6601" t="s">
        <v>298</v>
      </c>
      <c r="B6601" t="s">
        <v>350</v>
      </c>
      <c r="C6601" t="s">
        <v>277</v>
      </c>
      <c r="D6601">
        <v>1</v>
      </c>
      <c r="E6601">
        <v>1</v>
      </c>
      <c r="F6601">
        <v>1</v>
      </c>
      <c r="G6601">
        <v>1</v>
      </c>
      <c r="H6601">
        <v>1</v>
      </c>
      <c r="I6601">
        <v>1</v>
      </c>
      <c r="J6601">
        <v>1</v>
      </c>
      <c r="K6601">
        <v>1</v>
      </c>
      <c r="M6601" t="s">
        <v>468</v>
      </c>
    </row>
    <row r="6602" spans="1:13" hidden="1">
      <c r="A6602" t="s">
        <v>298</v>
      </c>
      <c r="B6602" t="s">
        <v>350</v>
      </c>
      <c r="C6602" t="s">
        <v>281</v>
      </c>
      <c r="D6602">
        <v>1</v>
      </c>
      <c r="E6602">
        <v>1</v>
      </c>
      <c r="F6602">
        <v>1</v>
      </c>
      <c r="G6602">
        <v>1</v>
      </c>
      <c r="H6602">
        <v>1</v>
      </c>
      <c r="I6602">
        <v>1</v>
      </c>
      <c r="J6602">
        <v>1</v>
      </c>
      <c r="K6602">
        <v>1</v>
      </c>
      <c r="M6602" t="s">
        <v>468</v>
      </c>
    </row>
    <row r="6603" spans="1:13" hidden="1">
      <c r="A6603" t="s">
        <v>298</v>
      </c>
      <c r="B6603" t="s">
        <v>350</v>
      </c>
      <c r="C6603" t="s">
        <v>282</v>
      </c>
      <c r="D6603">
        <v>1</v>
      </c>
      <c r="E6603">
        <v>1</v>
      </c>
      <c r="F6603">
        <v>1</v>
      </c>
      <c r="G6603">
        <v>1</v>
      </c>
      <c r="H6603">
        <v>1</v>
      </c>
      <c r="I6603">
        <v>1</v>
      </c>
      <c r="J6603">
        <v>1</v>
      </c>
      <c r="K6603">
        <v>1</v>
      </c>
      <c r="M6603" t="s">
        <v>468</v>
      </c>
    </row>
    <row r="6604" spans="1:13" hidden="1">
      <c r="A6604" t="s">
        <v>298</v>
      </c>
      <c r="B6604" t="s">
        <v>350</v>
      </c>
      <c r="C6604" t="s">
        <v>283</v>
      </c>
      <c r="D6604">
        <v>1</v>
      </c>
      <c r="E6604">
        <v>1</v>
      </c>
      <c r="F6604">
        <v>1</v>
      </c>
      <c r="G6604">
        <v>1</v>
      </c>
      <c r="H6604">
        <v>1</v>
      </c>
      <c r="I6604">
        <v>1</v>
      </c>
      <c r="J6604">
        <v>1</v>
      </c>
      <c r="K6604">
        <v>1</v>
      </c>
      <c r="M6604" t="s">
        <v>468</v>
      </c>
    </row>
    <row r="6605" spans="1:13" hidden="1">
      <c r="A6605" t="s">
        <v>298</v>
      </c>
      <c r="B6605" t="s">
        <v>350</v>
      </c>
      <c r="C6605" t="s">
        <v>284</v>
      </c>
      <c r="D6605">
        <v>1</v>
      </c>
      <c r="E6605">
        <v>1</v>
      </c>
      <c r="F6605">
        <v>1</v>
      </c>
      <c r="G6605">
        <v>1</v>
      </c>
      <c r="H6605">
        <v>1</v>
      </c>
      <c r="I6605">
        <v>1</v>
      </c>
      <c r="J6605">
        <v>1</v>
      </c>
      <c r="K6605">
        <v>1</v>
      </c>
      <c r="M6605" t="s">
        <v>468</v>
      </c>
    </row>
    <row r="6606" spans="1:13" hidden="1">
      <c r="A6606" t="s">
        <v>298</v>
      </c>
      <c r="B6606" t="s">
        <v>350</v>
      </c>
      <c r="C6606" t="s">
        <v>285</v>
      </c>
      <c r="D6606">
        <v>1</v>
      </c>
      <c r="E6606">
        <v>1</v>
      </c>
      <c r="F6606">
        <v>1</v>
      </c>
      <c r="G6606">
        <v>1</v>
      </c>
      <c r="H6606">
        <v>1</v>
      </c>
      <c r="I6606">
        <v>1</v>
      </c>
      <c r="J6606">
        <v>1</v>
      </c>
      <c r="K6606">
        <v>1</v>
      </c>
      <c r="M6606" t="s">
        <v>468</v>
      </c>
    </row>
    <row r="6607" spans="1:13" hidden="1">
      <c r="A6607" t="s">
        <v>298</v>
      </c>
      <c r="B6607" t="s">
        <v>350</v>
      </c>
      <c r="C6607" t="s">
        <v>286</v>
      </c>
      <c r="D6607">
        <v>1</v>
      </c>
      <c r="E6607">
        <v>1</v>
      </c>
      <c r="F6607">
        <v>1</v>
      </c>
      <c r="G6607">
        <v>1</v>
      </c>
      <c r="H6607">
        <v>1</v>
      </c>
      <c r="I6607">
        <v>1</v>
      </c>
      <c r="J6607">
        <v>1</v>
      </c>
      <c r="K6607">
        <v>1</v>
      </c>
      <c r="M6607" t="s">
        <v>468</v>
      </c>
    </row>
    <row r="6608" spans="1:13" hidden="1">
      <c r="A6608" t="s">
        <v>298</v>
      </c>
      <c r="B6608" t="s">
        <v>350</v>
      </c>
      <c r="C6608" t="s">
        <v>287</v>
      </c>
      <c r="D6608">
        <v>1</v>
      </c>
      <c r="E6608">
        <v>1</v>
      </c>
      <c r="F6608">
        <v>1</v>
      </c>
      <c r="G6608">
        <v>1</v>
      </c>
      <c r="H6608">
        <v>1</v>
      </c>
      <c r="I6608">
        <v>1</v>
      </c>
      <c r="J6608">
        <v>1</v>
      </c>
      <c r="K6608">
        <v>1</v>
      </c>
      <c r="M6608" t="s">
        <v>468</v>
      </c>
    </row>
    <row r="6609" spans="1:13" hidden="1">
      <c r="A6609" t="s">
        <v>298</v>
      </c>
      <c r="B6609" t="s">
        <v>350</v>
      </c>
      <c r="C6609" t="s">
        <v>288</v>
      </c>
      <c r="D6609">
        <v>1</v>
      </c>
      <c r="E6609">
        <v>1</v>
      </c>
      <c r="F6609">
        <v>1</v>
      </c>
      <c r="G6609">
        <v>1</v>
      </c>
      <c r="H6609">
        <v>1</v>
      </c>
      <c r="I6609">
        <v>1</v>
      </c>
      <c r="J6609">
        <v>1</v>
      </c>
      <c r="K6609">
        <v>1</v>
      </c>
      <c r="M6609" t="s">
        <v>468</v>
      </c>
    </row>
    <row r="6610" spans="1:13" hidden="1">
      <c r="A6610" t="s">
        <v>298</v>
      </c>
      <c r="B6610" t="s">
        <v>350</v>
      </c>
      <c r="C6610" t="s">
        <v>289</v>
      </c>
      <c r="D6610">
        <v>1</v>
      </c>
      <c r="E6610">
        <v>1</v>
      </c>
      <c r="F6610">
        <v>1</v>
      </c>
      <c r="G6610">
        <v>1</v>
      </c>
      <c r="H6610">
        <v>1</v>
      </c>
      <c r="I6610">
        <v>1</v>
      </c>
      <c r="J6610">
        <v>1</v>
      </c>
      <c r="K6610">
        <v>1</v>
      </c>
      <c r="M6610" t="s">
        <v>468</v>
      </c>
    </row>
    <row r="6611" spans="1:13" hidden="1">
      <c r="A6611" t="s">
        <v>298</v>
      </c>
      <c r="B6611" t="s">
        <v>350</v>
      </c>
      <c r="C6611" t="s">
        <v>290</v>
      </c>
      <c r="D6611">
        <v>1</v>
      </c>
      <c r="E6611">
        <v>1</v>
      </c>
      <c r="F6611">
        <v>1</v>
      </c>
      <c r="G6611">
        <v>1</v>
      </c>
      <c r="H6611">
        <v>1</v>
      </c>
      <c r="I6611">
        <v>1</v>
      </c>
      <c r="J6611">
        <v>1</v>
      </c>
      <c r="K6611">
        <v>1</v>
      </c>
      <c r="M6611" t="s">
        <v>468</v>
      </c>
    </row>
    <row r="6612" spans="1:13" hidden="1">
      <c r="A6612" t="s">
        <v>298</v>
      </c>
      <c r="B6612" t="s">
        <v>350</v>
      </c>
      <c r="C6612" t="s">
        <v>291</v>
      </c>
      <c r="D6612">
        <v>1</v>
      </c>
      <c r="E6612">
        <v>1</v>
      </c>
      <c r="F6612">
        <v>1</v>
      </c>
      <c r="G6612">
        <v>1</v>
      </c>
      <c r="H6612">
        <v>1</v>
      </c>
      <c r="I6612">
        <v>1</v>
      </c>
      <c r="J6612">
        <v>1</v>
      </c>
      <c r="K6612">
        <v>1</v>
      </c>
      <c r="M6612" t="s">
        <v>468</v>
      </c>
    </row>
    <row r="6613" spans="1:13" hidden="1">
      <c r="A6613" t="s">
        <v>298</v>
      </c>
      <c r="B6613" t="s">
        <v>350</v>
      </c>
      <c r="C6613" t="s">
        <v>292</v>
      </c>
      <c r="D6613">
        <v>1</v>
      </c>
      <c r="E6613">
        <v>1</v>
      </c>
      <c r="F6613">
        <v>1</v>
      </c>
      <c r="G6613">
        <v>1</v>
      </c>
      <c r="H6613">
        <v>1</v>
      </c>
      <c r="I6613">
        <v>1</v>
      </c>
      <c r="J6613">
        <v>1</v>
      </c>
      <c r="K6613">
        <v>1</v>
      </c>
      <c r="M6613" t="s">
        <v>468</v>
      </c>
    </row>
    <row r="6614" spans="1:13" hidden="1">
      <c r="A6614" t="s">
        <v>298</v>
      </c>
      <c r="B6614" t="s">
        <v>423</v>
      </c>
      <c r="C6614" t="s">
        <v>278</v>
      </c>
      <c r="D6614">
        <v>1</v>
      </c>
      <c r="E6614">
        <v>1</v>
      </c>
      <c r="F6614">
        <v>1</v>
      </c>
      <c r="G6614">
        <v>1</v>
      </c>
      <c r="H6614">
        <v>1</v>
      </c>
      <c r="I6614">
        <v>1</v>
      </c>
      <c r="J6614">
        <v>1</v>
      </c>
      <c r="K6614">
        <v>1</v>
      </c>
      <c r="M6614" t="s">
        <v>468</v>
      </c>
    </row>
    <row r="6615" spans="1:13" hidden="1">
      <c r="A6615" t="s">
        <v>298</v>
      </c>
      <c r="B6615" t="s">
        <v>423</v>
      </c>
      <c r="C6615" t="s">
        <v>279</v>
      </c>
      <c r="D6615">
        <v>1</v>
      </c>
      <c r="E6615">
        <v>1</v>
      </c>
      <c r="F6615">
        <v>1</v>
      </c>
      <c r="G6615">
        <v>1</v>
      </c>
      <c r="H6615">
        <v>1</v>
      </c>
      <c r="I6615">
        <v>1</v>
      </c>
      <c r="J6615">
        <v>1</v>
      </c>
      <c r="K6615">
        <v>1</v>
      </c>
      <c r="M6615" t="s">
        <v>468</v>
      </c>
    </row>
    <row r="6616" spans="1:13" hidden="1">
      <c r="A6616" t="s">
        <v>298</v>
      </c>
      <c r="B6616" t="s">
        <v>423</v>
      </c>
      <c r="C6616" t="s">
        <v>280</v>
      </c>
      <c r="D6616">
        <v>1</v>
      </c>
      <c r="E6616">
        <v>1</v>
      </c>
      <c r="F6616">
        <v>1</v>
      </c>
      <c r="G6616">
        <v>1</v>
      </c>
      <c r="H6616">
        <v>1</v>
      </c>
      <c r="I6616">
        <v>1</v>
      </c>
      <c r="J6616">
        <v>1</v>
      </c>
      <c r="K6616">
        <v>1</v>
      </c>
      <c r="M6616" t="s">
        <v>468</v>
      </c>
    </row>
    <row r="6617" spans="1:13" hidden="1">
      <c r="A6617" t="s">
        <v>298</v>
      </c>
      <c r="B6617" t="s">
        <v>423</v>
      </c>
      <c r="C6617" t="s">
        <v>277</v>
      </c>
      <c r="D6617">
        <v>1</v>
      </c>
      <c r="E6617">
        <v>1</v>
      </c>
      <c r="F6617">
        <v>1</v>
      </c>
      <c r="G6617">
        <v>1</v>
      </c>
      <c r="H6617">
        <v>1</v>
      </c>
      <c r="I6617">
        <v>1</v>
      </c>
      <c r="J6617">
        <v>1</v>
      </c>
      <c r="K6617">
        <v>1</v>
      </c>
      <c r="M6617" t="s">
        <v>468</v>
      </c>
    </row>
    <row r="6618" spans="1:13" hidden="1">
      <c r="A6618" t="s">
        <v>298</v>
      </c>
      <c r="B6618" t="s">
        <v>423</v>
      </c>
      <c r="C6618" t="s">
        <v>281</v>
      </c>
      <c r="D6618">
        <v>1</v>
      </c>
      <c r="E6618">
        <v>1</v>
      </c>
      <c r="F6618">
        <v>1</v>
      </c>
      <c r="G6618">
        <v>1</v>
      </c>
      <c r="H6618">
        <v>1</v>
      </c>
      <c r="I6618">
        <v>1</v>
      </c>
      <c r="J6618">
        <v>1</v>
      </c>
      <c r="K6618">
        <v>1</v>
      </c>
      <c r="M6618" t="s">
        <v>468</v>
      </c>
    </row>
    <row r="6619" spans="1:13" hidden="1">
      <c r="A6619" t="s">
        <v>298</v>
      </c>
      <c r="B6619" t="s">
        <v>423</v>
      </c>
      <c r="C6619" t="s">
        <v>282</v>
      </c>
      <c r="D6619">
        <v>1</v>
      </c>
      <c r="E6619">
        <v>1</v>
      </c>
      <c r="F6619">
        <v>1</v>
      </c>
      <c r="G6619">
        <v>1</v>
      </c>
      <c r="H6619">
        <v>1</v>
      </c>
      <c r="I6619">
        <v>1</v>
      </c>
      <c r="J6619">
        <v>1</v>
      </c>
      <c r="K6619">
        <v>1</v>
      </c>
      <c r="M6619" t="s">
        <v>468</v>
      </c>
    </row>
    <row r="6620" spans="1:13" hidden="1">
      <c r="A6620" t="s">
        <v>298</v>
      </c>
      <c r="B6620" t="s">
        <v>423</v>
      </c>
      <c r="C6620" t="s">
        <v>283</v>
      </c>
      <c r="D6620">
        <v>1</v>
      </c>
      <c r="E6620">
        <v>1</v>
      </c>
      <c r="F6620">
        <v>1</v>
      </c>
      <c r="G6620">
        <v>1</v>
      </c>
      <c r="H6620">
        <v>1</v>
      </c>
      <c r="I6620">
        <v>1</v>
      </c>
      <c r="J6620">
        <v>1</v>
      </c>
      <c r="K6620">
        <v>1</v>
      </c>
      <c r="M6620" t="s">
        <v>468</v>
      </c>
    </row>
    <row r="6621" spans="1:13" hidden="1">
      <c r="A6621" t="s">
        <v>298</v>
      </c>
      <c r="B6621" t="s">
        <v>423</v>
      </c>
      <c r="C6621" t="s">
        <v>284</v>
      </c>
      <c r="D6621">
        <v>1</v>
      </c>
      <c r="E6621">
        <v>1</v>
      </c>
      <c r="F6621">
        <v>1</v>
      </c>
      <c r="G6621">
        <v>1</v>
      </c>
      <c r="H6621">
        <v>1</v>
      </c>
      <c r="I6621">
        <v>1</v>
      </c>
      <c r="J6621">
        <v>1</v>
      </c>
      <c r="K6621">
        <v>1</v>
      </c>
      <c r="M6621" t="s">
        <v>468</v>
      </c>
    </row>
    <row r="6622" spans="1:13" hidden="1">
      <c r="A6622" t="s">
        <v>298</v>
      </c>
      <c r="B6622" t="s">
        <v>423</v>
      </c>
      <c r="C6622" t="s">
        <v>285</v>
      </c>
      <c r="D6622">
        <v>1</v>
      </c>
      <c r="E6622">
        <v>1</v>
      </c>
      <c r="F6622">
        <v>1</v>
      </c>
      <c r="G6622">
        <v>1</v>
      </c>
      <c r="H6622">
        <v>1</v>
      </c>
      <c r="I6622">
        <v>1</v>
      </c>
      <c r="J6622">
        <v>1</v>
      </c>
      <c r="K6622">
        <v>1</v>
      </c>
      <c r="M6622" t="s">
        <v>468</v>
      </c>
    </row>
    <row r="6623" spans="1:13" hidden="1">
      <c r="A6623" t="s">
        <v>298</v>
      </c>
      <c r="B6623" t="s">
        <v>423</v>
      </c>
      <c r="C6623" t="s">
        <v>286</v>
      </c>
      <c r="D6623">
        <v>1</v>
      </c>
      <c r="E6623">
        <v>1</v>
      </c>
      <c r="F6623">
        <v>1</v>
      </c>
      <c r="G6623">
        <v>1</v>
      </c>
      <c r="H6623">
        <v>1</v>
      </c>
      <c r="I6623">
        <v>1</v>
      </c>
      <c r="J6623">
        <v>1</v>
      </c>
      <c r="K6623">
        <v>1</v>
      </c>
      <c r="M6623" t="s">
        <v>468</v>
      </c>
    </row>
    <row r="6624" spans="1:13" hidden="1">
      <c r="A6624" t="s">
        <v>298</v>
      </c>
      <c r="B6624" t="s">
        <v>423</v>
      </c>
      <c r="C6624" t="s">
        <v>287</v>
      </c>
      <c r="D6624">
        <v>1</v>
      </c>
      <c r="E6624">
        <v>1</v>
      </c>
      <c r="F6624">
        <v>1</v>
      </c>
      <c r="G6624">
        <v>1</v>
      </c>
      <c r="H6624">
        <v>1</v>
      </c>
      <c r="I6624">
        <v>1</v>
      </c>
      <c r="J6624">
        <v>1</v>
      </c>
      <c r="K6624">
        <v>1</v>
      </c>
      <c r="M6624" t="s">
        <v>468</v>
      </c>
    </row>
    <row r="6625" spans="1:13" hidden="1">
      <c r="A6625" t="s">
        <v>298</v>
      </c>
      <c r="B6625" t="s">
        <v>423</v>
      </c>
      <c r="C6625" t="s">
        <v>288</v>
      </c>
      <c r="D6625">
        <v>1</v>
      </c>
      <c r="E6625">
        <v>1</v>
      </c>
      <c r="F6625">
        <v>1</v>
      </c>
      <c r="G6625">
        <v>1</v>
      </c>
      <c r="H6625">
        <v>1</v>
      </c>
      <c r="I6625">
        <v>1</v>
      </c>
      <c r="J6625">
        <v>1</v>
      </c>
      <c r="K6625">
        <v>1</v>
      </c>
      <c r="M6625" t="s">
        <v>468</v>
      </c>
    </row>
    <row r="6626" spans="1:13" hidden="1">
      <c r="A6626" t="s">
        <v>298</v>
      </c>
      <c r="B6626" t="s">
        <v>423</v>
      </c>
      <c r="C6626" t="s">
        <v>289</v>
      </c>
      <c r="D6626">
        <v>1</v>
      </c>
      <c r="E6626">
        <v>1</v>
      </c>
      <c r="F6626">
        <v>1</v>
      </c>
      <c r="G6626">
        <v>1</v>
      </c>
      <c r="H6626">
        <v>1</v>
      </c>
      <c r="I6626">
        <v>1</v>
      </c>
      <c r="J6626">
        <v>1</v>
      </c>
      <c r="K6626">
        <v>1</v>
      </c>
      <c r="M6626" t="s">
        <v>468</v>
      </c>
    </row>
    <row r="6627" spans="1:13" hidden="1">
      <c r="A6627" t="s">
        <v>298</v>
      </c>
      <c r="B6627" t="s">
        <v>423</v>
      </c>
      <c r="C6627" t="s">
        <v>290</v>
      </c>
      <c r="D6627">
        <v>1</v>
      </c>
      <c r="E6627">
        <v>1</v>
      </c>
      <c r="F6627">
        <v>1</v>
      </c>
      <c r="G6627">
        <v>1</v>
      </c>
      <c r="H6627">
        <v>1</v>
      </c>
      <c r="I6627">
        <v>1</v>
      </c>
      <c r="J6627">
        <v>1</v>
      </c>
      <c r="K6627">
        <v>1</v>
      </c>
      <c r="M6627" t="s">
        <v>468</v>
      </c>
    </row>
    <row r="6628" spans="1:13" hidden="1">
      <c r="A6628" t="s">
        <v>298</v>
      </c>
      <c r="B6628" t="s">
        <v>423</v>
      </c>
      <c r="C6628" t="s">
        <v>291</v>
      </c>
      <c r="D6628">
        <v>1</v>
      </c>
      <c r="E6628">
        <v>1</v>
      </c>
      <c r="F6628">
        <v>1</v>
      </c>
      <c r="G6628">
        <v>1</v>
      </c>
      <c r="H6628">
        <v>1</v>
      </c>
      <c r="I6628">
        <v>1</v>
      </c>
      <c r="J6628">
        <v>1</v>
      </c>
      <c r="K6628">
        <v>1</v>
      </c>
      <c r="M6628" t="s">
        <v>468</v>
      </c>
    </row>
    <row r="6629" spans="1:13" hidden="1">
      <c r="A6629" t="s">
        <v>298</v>
      </c>
      <c r="B6629" t="s">
        <v>423</v>
      </c>
      <c r="C6629" t="s">
        <v>292</v>
      </c>
      <c r="D6629">
        <v>1</v>
      </c>
      <c r="E6629">
        <v>1</v>
      </c>
      <c r="F6629">
        <v>1</v>
      </c>
      <c r="G6629">
        <v>1</v>
      </c>
      <c r="H6629">
        <v>1</v>
      </c>
      <c r="I6629">
        <v>1</v>
      </c>
      <c r="J6629">
        <v>1</v>
      </c>
      <c r="K6629">
        <v>1</v>
      </c>
      <c r="M6629" t="s">
        <v>468</v>
      </c>
    </row>
    <row r="6630" spans="1:13" hidden="1">
      <c r="A6630" t="s">
        <v>298</v>
      </c>
      <c r="B6630" t="s">
        <v>348</v>
      </c>
      <c r="C6630" t="s">
        <v>278</v>
      </c>
      <c r="D6630">
        <v>1</v>
      </c>
      <c r="E6630">
        <v>1</v>
      </c>
      <c r="F6630">
        <v>1</v>
      </c>
      <c r="G6630">
        <v>1</v>
      </c>
      <c r="H6630">
        <v>1</v>
      </c>
      <c r="I6630">
        <v>1</v>
      </c>
      <c r="J6630">
        <v>1</v>
      </c>
      <c r="K6630">
        <v>1</v>
      </c>
      <c r="M6630" t="s">
        <v>468</v>
      </c>
    </row>
    <row r="6631" spans="1:13" hidden="1">
      <c r="A6631" t="s">
        <v>298</v>
      </c>
      <c r="B6631" t="s">
        <v>348</v>
      </c>
      <c r="C6631" t="s">
        <v>279</v>
      </c>
      <c r="D6631">
        <v>1</v>
      </c>
      <c r="E6631">
        <v>1</v>
      </c>
      <c r="F6631">
        <v>1</v>
      </c>
      <c r="G6631">
        <v>1</v>
      </c>
      <c r="H6631">
        <v>1</v>
      </c>
      <c r="I6631">
        <v>1</v>
      </c>
      <c r="J6631">
        <v>1</v>
      </c>
      <c r="K6631">
        <v>1</v>
      </c>
      <c r="M6631" t="s">
        <v>468</v>
      </c>
    </row>
    <row r="6632" spans="1:13" hidden="1">
      <c r="A6632" t="s">
        <v>298</v>
      </c>
      <c r="B6632" t="s">
        <v>348</v>
      </c>
      <c r="C6632" t="s">
        <v>280</v>
      </c>
      <c r="D6632">
        <v>1</v>
      </c>
      <c r="E6632">
        <v>1</v>
      </c>
      <c r="F6632">
        <v>1</v>
      </c>
      <c r="G6632">
        <v>1</v>
      </c>
      <c r="H6632">
        <v>1</v>
      </c>
      <c r="I6632">
        <v>1</v>
      </c>
      <c r="J6632">
        <v>1</v>
      </c>
      <c r="K6632">
        <v>1</v>
      </c>
      <c r="M6632" t="s">
        <v>468</v>
      </c>
    </row>
    <row r="6633" spans="1:13" hidden="1">
      <c r="A6633" t="s">
        <v>298</v>
      </c>
      <c r="B6633" t="s">
        <v>348</v>
      </c>
      <c r="C6633" t="s">
        <v>277</v>
      </c>
      <c r="D6633">
        <v>1</v>
      </c>
      <c r="E6633">
        <v>1</v>
      </c>
      <c r="F6633">
        <v>1</v>
      </c>
      <c r="G6633">
        <v>1</v>
      </c>
      <c r="H6633">
        <v>1</v>
      </c>
      <c r="I6633">
        <v>1</v>
      </c>
      <c r="J6633">
        <v>1</v>
      </c>
      <c r="K6633">
        <v>1</v>
      </c>
      <c r="M6633" t="s">
        <v>468</v>
      </c>
    </row>
    <row r="6634" spans="1:13" hidden="1">
      <c r="A6634" t="s">
        <v>298</v>
      </c>
      <c r="B6634" t="s">
        <v>348</v>
      </c>
      <c r="C6634" t="s">
        <v>281</v>
      </c>
      <c r="D6634">
        <v>1</v>
      </c>
      <c r="E6634">
        <v>1</v>
      </c>
      <c r="F6634">
        <v>1</v>
      </c>
      <c r="G6634">
        <v>1</v>
      </c>
      <c r="H6634">
        <v>1</v>
      </c>
      <c r="I6634">
        <v>1</v>
      </c>
      <c r="J6634">
        <v>1</v>
      </c>
      <c r="K6634">
        <v>1</v>
      </c>
      <c r="M6634" t="s">
        <v>468</v>
      </c>
    </row>
    <row r="6635" spans="1:13" hidden="1">
      <c r="A6635" t="s">
        <v>298</v>
      </c>
      <c r="B6635" t="s">
        <v>348</v>
      </c>
      <c r="C6635" t="s">
        <v>282</v>
      </c>
      <c r="D6635">
        <v>1</v>
      </c>
      <c r="E6635">
        <v>1</v>
      </c>
      <c r="F6635">
        <v>1</v>
      </c>
      <c r="G6635">
        <v>1</v>
      </c>
      <c r="H6635">
        <v>1</v>
      </c>
      <c r="I6635">
        <v>1</v>
      </c>
      <c r="J6635">
        <v>1</v>
      </c>
      <c r="K6635">
        <v>1</v>
      </c>
      <c r="M6635" t="s">
        <v>468</v>
      </c>
    </row>
    <row r="6636" spans="1:13" hidden="1">
      <c r="A6636" t="s">
        <v>298</v>
      </c>
      <c r="B6636" t="s">
        <v>348</v>
      </c>
      <c r="C6636" t="s">
        <v>283</v>
      </c>
      <c r="D6636">
        <v>1</v>
      </c>
      <c r="E6636">
        <v>1</v>
      </c>
      <c r="F6636">
        <v>1</v>
      </c>
      <c r="G6636">
        <v>1</v>
      </c>
      <c r="H6636">
        <v>1</v>
      </c>
      <c r="I6636">
        <v>1</v>
      </c>
      <c r="J6636">
        <v>1</v>
      </c>
      <c r="K6636">
        <v>1</v>
      </c>
      <c r="M6636" t="s">
        <v>468</v>
      </c>
    </row>
    <row r="6637" spans="1:13" hidden="1">
      <c r="A6637" t="s">
        <v>298</v>
      </c>
      <c r="B6637" t="s">
        <v>348</v>
      </c>
      <c r="C6637" t="s">
        <v>284</v>
      </c>
      <c r="D6637">
        <v>1</v>
      </c>
      <c r="E6637">
        <v>1</v>
      </c>
      <c r="F6637">
        <v>1</v>
      </c>
      <c r="G6637">
        <v>1</v>
      </c>
      <c r="H6637">
        <v>1</v>
      </c>
      <c r="I6637">
        <v>1</v>
      </c>
      <c r="J6637">
        <v>1</v>
      </c>
      <c r="K6637">
        <v>1</v>
      </c>
      <c r="M6637" t="s">
        <v>468</v>
      </c>
    </row>
    <row r="6638" spans="1:13" hidden="1">
      <c r="A6638" t="s">
        <v>298</v>
      </c>
      <c r="B6638" t="s">
        <v>348</v>
      </c>
      <c r="C6638" t="s">
        <v>285</v>
      </c>
      <c r="D6638">
        <v>1</v>
      </c>
      <c r="E6638">
        <v>1</v>
      </c>
      <c r="F6638">
        <v>1</v>
      </c>
      <c r="G6638">
        <v>1</v>
      </c>
      <c r="H6638">
        <v>1</v>
      </c>
      <c r="I6638">
        <v>1</v>
      </c>
      <c r="J6638">
        <v>1</v>
      </c>
      <c r="K6638">
        <v>1</v>
      </c>
      <c r="M6638" t="s">
        <v>468</v>
      </c>
    </row>
    <row r="6639" spans="1:13" hidden="1">
      <c r="A6639" t="s">
        <v>298</v>
      </c>
      <c r="B6639" t="s">
        <v>348</v>
      </c>
      <c r="C6639" t="s">
        <v>286</v>
      </c>
      <c r="D6639">
        <v>1</v>
      </c>
      <c r="E6639">
        <v>1</v>
      </c>
      <c r="F6639">
        <v>1</v>
      </c>
      <c r="G6639">
        <v>1</v>
      </c>
      <c r="H6639">
        <v>1</v>
      </c>
      <c r="I6639">
        <v>1</v>
      </c>
      <c r="J6639">
        <v>1</v>
      </c>
      <c r="K6639">
        <v>1</v>
      </c>
      <c r="M6639" t="s">
        <v>468</v>
      </c>
    </row>
    <row r="6640" spans="1:13" hidden="1">
      <c r="A6640" t="s">
        <v>298</v>
      </c>
      <c r="B6640" t="s">
        <v>348</v>
      </c>
      <c r="C6640" t="s">
        <v>287</v>
      </c>
      <c r="D6640">
        <v>1</v>
      </c>
      <c r="E6640">
        <v>1</v>
      </c>
      <c r="F6640">
        <v>1</v>
      </c>
      <c r="G6640">
        <v>1</v>
      </c>
      <c r="H6640">
        <v>1</v>
      </c>
      <c r="I6640">
        <v>1</v>
      </c>
      <c r="J6640">
        <v>1</v>
      </c>
      <c r="K6640">
        <v>1</v>
      </c>
      <c r="M6640" t="s">
        <v>468</v>
      </c>
    </row>
    <row r="6641" spans="1:13" hidden="1">
      <c r="A6641" t="s">
        <v>298</v>
      </c>
      <c r="B6641" t="s">
        <v>348</v>
      </c>
      <c r="C6641" t="s">
        <v>288</v>
      </c>
      <c r="D6641">
        <v>1</v>
      </c>
      <c r="E6641">
        <v>1</v>
      </c>
      <c r="F6641">
        <v>1</v>
      </c>
      <c r="G6641">
        <v>1</v>
      </c>
      <c r="H6641">
        <v>1</v>
      </c>
      <c r="I6641">
        <v>1</v>
      </c>
      <c r="J6641">
        <v>1</v>
      </c>
      <c r="K6641">
        <v>1</v>
      </c>
      <c r="M6641" t="s">
        <v>468</v>
      </c>
    </row>
    <row r="6642" spans="1:13" hidden="1">
      <c r="A6642" t="s">
        <v>298</v>
      </c>
      <c r="B6642" t="s">
        <v>348</v>
      </c>
      <c r="C6642" t="s">
        <v>289</v>
      </c>
      <c r="D6642">
        <v>1</v>
      </c>
      <c r="E6642">
        <v>1</v>
      </c>
      <c r="F6642">
        <v>1</v>
      </c>
      <c r="G6642">
        <v>1</v>
      </c>
      <c r="H6642">
        <v>1</v>
      </c>
      <c r="I6642">
        <v>1</v>
      </c>
      <c r="J6642">
        <v>1</v>
      </c>
      <c r="K6642">
        <v>1</v>
      </c>
      <c r="M6642" t="s">
        <v>468</v>
      </c>
    </row>
    <row r="6643" spans="1:13" hidden="1">
      <c r="A6643" t="s">
        <v>298</v>
      </c>
      <c r="B6643" t="s">
        <v>348</v>
      </c>
      <c r="C6643" t="s">
        <v>290</v>
      </c>
      <c r="D6643">
        <v>1</v>
      </c>
      <c r="E6643">
        <v>1</v>
      </c>
      <c r="F6643">
        <v>1</v>
      </c>
      <c r="G6643">
        <v>1</v>
      </c>
      <c r="H6643">
        <v>1</v>
      </c>
      <c r="I6643">
        <v>1</v>
      </c>
      <c r="J6643">
        <v>1</v>
      </c>
      <c r="K6643">
        <v>1</v>
      </c>
      <c r="M6643" t="s">
        <v>468</v>
      </c>
    </row>
    <row r="6644" spans="1:13" hidden="1">
      <c r="A6644" t="s">
        <v>298</v>
      </c>
      <c r="B6644" t="s">
        <v>348</v>
      </c>
      <c r="C6644" t="s">
        <v>291</v>
      </c>
      <c r="D6644">
        <v>1</v>
      </c>
      <c r="E6644">
        <v>1</v>
      </c>
      <c r="F6644">
        <v>1</v>
      </c>
      <c r="G6644">
        <v>1</v>
      </c>
      <c r="H6644">
        <v>1</v>
      </c>
      <c r="I6644">
        <v>1</v>
      </c>
      <c r="J6644">
        <v>1</v>
      </c>
      <c r="K6644">
        <v>1</v>
      </c>
      <c r="M6644" t="s">
        <v>468</v>
      </c>
    </row>
    <row r="6645" spans="1:13" hidden="1">
      <c r="A6645" t="s">
        <v>298</v>
      </c>
      <c r="B6645" t="s">
        <v>348</v>
      </c>
      <c r="C6645" t="s">
        <v>292</v>
      </c>
      <c r="D6645">
        <v>1</v>
      </c>
      <c r="E6645">
        <v>1</v>
      </c>
      <c r="F6645">
        <v>1</v>
      </c>
      <c r="G6645">
        <v>1</v>
      </c>
      <c r="H6645">
        <v>1</v>
      </c>
      <c r="I6645">
        <v>1</v>
      </c>
      <c r="J6645">
        <v>1</v>
      </c>
      <c r="K6645">
        <v>1</v>
      </c>
      <c r="M6645" t="s">
        <v>468</v>
      </c>
    </row>
    <row r="6646" spans="1:13" hidden="1">
      <c r="A6646" t="s">
        <v>298</v>
      </c>
      <c r="B6646" t="s">
        <v>351</v>
      </c>
      <c r="C6646" t="s">
        <v>278</v>
      </c>
      <c r="D6646">
        <v>1</v>
      </c>
      <c r="E6646">
        <v>1</v>
      </c>
      <c r="F6646">
        <v>1</v>
      </c>
      <c r="G6646">
        <v>1</v>
      </c>
      <c r="H6646">
        <v>1</v>
      </c>
      <c r="I6646">
        <v>1</v>
      </c>
      <c r="J6646">
        <v>1</v>
      </c>
      <c r="K6646">
        <v>1</v>
      </c>
      <c r="M6646" t="s">
        <v>468</v>
      </c>
    </row>
    <row r="6647" spans="1:13" hidden="1">
      <c r="A6647" t="s">
        <v>298</v>
      </c>
      <c r="B6647" t="s">
        <v>351</v>
      </c>
      <c r="C6647" t="s">
        <v>279</v>
      </c>
      <c r="D6647">
        <v>1</v>
      </c>
      <c r="E6647">
        <v>1</v>
      </c>
      <c r="F6647">
        <v>1</v>
      </c>
      <c r="G6647">
        <v>1</v>
      </c>
      <c r="H6647">
        <v>1</v>
      </c>
      <c r="I6647">
        <v>1</v>
      </c>
      <c r="J6647">
        <v>1</v>
      </c>
      <c r="K6647">
        <v>1</v>
      </c>
      <c r="M6647" t="s">
        <v>468</v>
      </c>
    </row>
    <row r="6648" spans="1:13" hidden="1">
      <c r="A6648" t="s">
        <v>298</v>
      </c>
      <c r="B6648" t="s">
        <v>351</v>
      </c>
      <c r="C6648" t="s">
        <v>280</v>
      </c>
      <c r="D6648">
        <v>1</v>
      </c>
      <c r="E6648">
        <v>1</v>
      </c>
      <c r="F6648">
        <v>1</v>
      </c>
      <c r="G6648">
        <v>1</v>
      </c>
      <c r="H6648">
        <v>1</v>
      </c>
      <c r="I6648">
        <v>1</v>
      </c>
      <c r="J6648">
        <v>1</v>
      </c>
      <c r="K6648">
        <v>1</v>
      </c>
      <c r="M6648" t="s">
        <v>468</v>
      </c>
    </row>
    <row r="6649" spans="1:13" hidden="1">
      <c r="A6649" t="s">
        <v>298</v>
      </c>
      <c r="B6649" t="s">
        <v>351</v>
      </c>
      <c r="C6649" t="s">
        <v>277</v>
      </c>
      <c r="D6649">
        <v>1</v>
      </c>
      <c r="E6649">
        <v>1</v>
      </c>
      <c r="F6649">
        <v>1</v>
      </c>
      <c r="G6649">
        <v>1</v>
      </c>
      <c r="H6649">
        <v>1</v>
      </c>
      <c r="I6649">
        <v>1</v>
      </c>
      <c r="J6649">
        <v>1</v>
      </c>
      <c r="K6649">
        <v>1</v>
      </c>
      <c r="M6649" t="s">
        <v>468</v>
      </c>
    </row>
    <row r="6650" spans="1:13" hidden="1">
      <c r="A6650" t="s">
        <v>298</v>
      </c>
      <c r="B6650" t="s">
        <v>351</v>
      </c>
      <c r="C6650" t="s">
        <v>281</v>
      </c>
      <c r="D6650">
        <v>1</v>
      </c>
      <c r="E6650">
        <v>1</v>
      </c>
      <c r="F6650">
        <v>1</v>
      </c>
      <c r="G6650">
        <v>1</v>
      </c>
      <c r="H6650">
        <v>1</v>
      </c>
      <c r="I6650">
        <v>1</v>
      </c>
      <c r="J6650">
        <v>1</v>
      </c>
      <c r="K6650">
        <v>1</v>
      </c>
      <c r="M6650" t="s">
        <v>468</v>
      </c>
    </row>
    <row r="6651" spans="1:13" hidden="1">
      <c r="A6651" t="s">
        <v>298</v>
      </c>
      <c r="B6651" t="s">
        <v>351</v>
      </c>
      <c r="C6651" t="s">
        <v>282</v>
      </c>
      <c r="D6651">
        <v>1</v>
      </c>
      <c r="E6651">
        <v>1</v>
      </c>
      <c r="F6651">
        <v>1</v>
      </c>
      <c r="G6651">
        <v>1</v>
      </c>
      <c r="H6651">
        <v>1</v>
      </c>
      <c r="I6651">
        <v>1</v>
      </c>
      <c r="J6651">
        <v>1</v>
      </c>
      <c r="K6651">
        <v>1</v>
      </c>
      <c r="M6651" t="s">
        <v>468</v>
      </c>
    </row>
    <row r="6652" spans="1:13" hidden="1">
      <c r="A6652" t="s">
        <v>298</v>
      </c>
      <c r="B6652" t="s">
        <v>351</v>
      </c>
      <c r="C6652" t="s">
        <v>283</v>
      </c>
      <c r="D6652">
        <v>1</v>
      </c>
      <c r="E6652">
        <v>1</v>
      </c>
      <c r="F6652">
        <v>1</v>
      </c>
      <c r="G6652">
        <v>1</v>
      </c>
      <c r="H6652">
        <v>1</v>
      </c>
      <c r="I6652">
        <v>1</v>
      </c>
      <c r="J6652">
        <v>1</v>
      </c>
      <c r="K6652">
        <v>1</v>
      </c>
      <c r="M6652" t="s">
        <v>468</v>
      </c>
    </row>
    <row r="6653" spans="1:13" hidden="1">
      <c r="A6653" t="s">
        <v>298</v>
      </c>
      <c r="B6653" t="s">
        <v>351</v>
      </c>
      <c r="C6653" t="s">
        <v>284</v>
      </c>
      <c r="D6653">
        <v>1</v>
      </c>
      <c r="E6653">
        <v>1</v>
      </c>
      <c r="F6653">
        <v>1</v>
      </c>
      <c r="G6653">
        <v>1</v>
      </c>
      <c r="H6653">
        <v>1</v>
      </c>
      <c r="I6653">
        <v>1</v>
      </c>
      <c r="J6653">
        <v>1</v>
      </c>
      <c r="K6653">
        <v>1</v>
      </c>
      <c r="M6653" t="s">
        <v>468</v>
      </c>
    </row>
    <row r="6654" spans="1:13" hidden="1">
      <c r="A6654" t="s">
        <v>298</v>
      </c>
      <c r="B6654" t="s">
        <v>351</v>
      </c>
      <c r="C6654" t="s">
        <v>285</v>
      </c>
      <c r="D6654">
        <v>1</v>
      </c>
      <c r="E6654">
        <v>1</v>
      </c>
      <c r="F6654">
        <v>1</v>
      </c>
      <c r="G6654">
        <v>1</v>
      </c>
      <c r="H6654">
        <v>1</v>
      </c>
      <c r="I6654">
        <v>1</v>
      </c>
      <c r="J6654">
        <v>1</v>
      </c>
      <c r="K6654">
        <v>1</v>
      </c>
      <c r="M6654" t="s">
        <v>468</v>
      </c>
    </row>
    <row r="6655" spans="1:13" hidden="1">
      <c r="A6655" t="s">
        <v>298</v>
      </c>
      <c r="B6655" t="s">
        <v>351</v>
      </c>
      <c r="C6655" t="s">
        <v>286</v>
      </c>
      <c r="D6655">
        <v>1</v>
      </c>
      <c r="E6655">
        <v>1</v>
      </c>
      <c r="F6655">
        <v>1</v>
      </c>
      <c r="G6655">
        <v>1</v>
      </c>
      <c r="H6655">
        <v>1</v>
      </c>
      <c r="I6655">
        <v>1</v>
      </c>
      <c r="J6655">
        <v>1</v>
      </c>
      <c r="K6655">
        <v>1</v>
      </c>
      <c r="M6655" t="s">
        <v>468</v>
      </c>
    </row>
    <row r="6656" spans="1:13" hidden="1">
      <c r="A6656" t="s">
        <v>298</v>
      </c>
      <c r="B6656" t="s">
        <v>351</v>
      </c>
      <c r="C6656" t="s">
        <v>287</v>
      </c>
      <c r="D6656">
        <v>1</v>
      </c>
      <c r="E6656">
        <v>1</v>
      </c>
      <c r="F6656">
        <v>1</v>
      </c>
      <c r="G6656">
        <v>1</v>
      </c>
      <c r="H6656">
        <v>1</v>
      </c>
      <c r="I6656">
        <v>1</v>
      </c>
      <c r="J6656">
        <v>1</v>
      </c>
      <c r="K6656">
        <v>1</v>
      </c>
      <c r="M6656" t="s">
        <v>468</v>
      </c>
    </row>
    <row r="6657" spans="1:13" hidden="1">
      <c r="A6657" t="s">
        <v>298</v>
      </c>
      <c r="B6657" t="s">
        <v>351</v>
      </c>
      <c r="C6657" t="s">
        <v>288</v>
      </c>
      <c r="D6657">
        <v>1</v>
      </c>
      <c r="E6657">
        <v>1</v>
      </c>
      <c r="F6657">
        <v>1</v>
      </c>
      <c r="G6657">
        <v>1</v>
      </c>
      <c r="H6657">
        <v>1</v>
      </c>
      <c r="I6657">
        <v>1</v>
      </c>
      <c r="J6657">
        <v>1</v>
      </c>
      <c r="K6657">
        <v>1</v>
      </c>
      <c r="M6657" t="s">
        <v>468</v>
      </c>
    </row>
    <row r="6658" spans="1:13" hidden="1">
      <c r="A6658" t="s">
        <v>298</v>
      </c>
      <c r="B6658" t="s">
        <v>351</v>
      </c>
      <c r="C6658" t="s">
        <v>289</v>
      </c>
      <c r="D6658">
        <v>1</v>
      </c>
      <c r="E6658">
        <v>1</v>
      </c>
      <c r="F6658">
        <v>1</v>
      </c>
      <c r="G6658">
        <v>1</v>
      </c>
      <c r="H6658">
        <v>1</v>
      </c>
      <c r="I6658">
        <v>1</v>
      </c>
      <c r="J6658">
        <v>1</v>
      </c>
      <c r="K6658">
        <v>1</v>
      </c>
      <c r="M6658" t="s">
        <v>468</v>
      </c>
    </row>
    <row r="6659" spans="1:13" hidden="1">
      <c r="A6659" t="s">
        <v>298</v>
      </c>
      <c r="B6659" t="s">
        <v>351</v>
      </c>
      <c r="C6659" t="s">
        <v>290</v>
      </c>
      <c r="D6659">
        <v>1</v>
      </c>
      <c r="E6659">
        <v>1</v>
      </c>
      <c r="F6659">
        <v>1</v>
      </c>
      <c r="G6659">
        <v>1</v>
      </c>
      <c r="H6659">
        <v>1</v>
      </c>
      <c r="I6659">
        <v>1</v>
      </c>
      <c r="J6659">
        <v>1</v>
      </c>
      <c r="K6659">
        <v>1</v>
      </c>
      <c r="M6659" t="s">
        <v>468</v>
      </c>
    </row>
    <row r="6660" spans="1:13" hidden="1">
      <c r="A6660" t="s">
        <v>298</v>
      </c>
      <c r="B6660" t="s">
        <v>351</v>
      </c>
      <c r="C6660" t="s">
        <v>291</v>
      </c>
      <c r="D6660">
        <v>1</v>
      </c>
      <c r="E6660">
        <v>1</v>
      </c>
      <c r="F6660">
        <v>1</v>
      </c>
      <c r="G6660">
        <v>1</v>
      </c>
      <c r="H6660">
        <v>1</v>
      </c>
      <c r="I6660">
        <v>1</v>
      </c>
      <c r="J6660">
        <v>1</v>
      </c>
      <c r="K6660">
        <v>1</v>
      </c>
      <c r="M6660" t="s">
        <v>468</v>
      </c>
    </row>
    <row r="6661" spans="1:13" hidden="1">
      <c r="A6661" t="s">
        <v>298</v>
      </c>
      <c r="B6661" t="s">
        <v>351</v>
      </c>
      <c r="C6661" t="s">
        <v>292</v>
      </c>
      <c r="D6661">
        <v>1</v>
      </c>
      <c r="E6661">
        <v>1</v>
      </c>
      <c r="F6661">
        <v>1</v>
      </c>
      <c r="G6661">
        <v>1</v>
      </c>
      <c r="H6661">
        <v>1</v>
      </c>
      <c r="I6661">
        <v>1</v>
      </c>
      <c r="J6661">
        <v>1</v>
      </c>
      <c r="K6661">
        <v>1</v>
      </c>
      <c r="M6661" t="s">
        <v>468</v>
      </c>
    </row>
    <row r="6662" spans="1:13" hidden="1">
      <c r="A6662" t="s">
        <v>298</v>
      </c>
      <c r="B6662" t="s">
        <v>352</v>
      </c>
      <c r="C6662" t="s">
        <v>278</v>
      </c>
      <c r="D6662">
        <v>1</v>
      </c>
      <c r="E6662">
        <v>1</v>
      </c>
      <c r="F6662">
        <v>1</v>
      </c>
      <c r="G6662">
        <v>1</v>
      </c>
      <c r="H6662">
        <v>1</v>
      </c>
      <c r="I6662">
        <v>1</v>
      </c>
      <c r="J6662">
        <v>1</v>
      </c>
      <c r="K6662">
        <v>1</v>
      </c>
      <c r="M6662" t="s">
        <v>468</v>
      </c>
    </row>
    <row r="6663" spans="1:13" hidden="1">
      <c r="A6663" t="s">
        <v>298</v>
      </c>
      <c r="B6663" t="s">
        <v>352</v>
      </c>
      <c r="C6663" t="s">
        <v>279</v>
      </c>
      <c r="D6663">
        <v>1</v>
      </c>
      <c r="E6663">
        <v>1</v>
      </c>
      <c r="F6663">
        <v>1</v>
      </c>
      <c r="G6663">
        <v>1</v>
      </c>
      <c r="H6663">
        <v>1</v>
      </c>
      <c r="I6663">
        <v>1</v>
      </c>
      <c r="J6663">
        <v>1</v>
      </c>
      <c r="K6663">
        <v>1</v>
      </c>
      <c r="M6663" t="s">
        <v>468</v>
      </c>
    </row>
    <row r="6664" spans="1:13" hidden="1">
      <c r="A6664" t="s">
        <v>298</v>
      </c>
      <c r="B6664" t="s">
        <v>352</v>
      </c>
      <c r="C6664" t="s">
        <v>280</v>
      </c>
      <c r="D6664">
        <v>1</v>
      </c>
      <c r="E6664">
        <v>1</v>
      </c>
      <c r="F6664">
        <v>1</v>
      </c>
      <c r="G6664">
        <v>1</v>
      </c>
      <c r="H6664">
        <v>1</v>
      </c>
      <c r="I6664">
        <v>1</v>
      </c>
      <c r="J6664">
        <v>1</v>
      </c>
      <c r="K6664">
        <v>1</v>
      </c>
      <c r="M6664" t="s">
        <v>468</v>
      </c>
    </row>
    <row r="6665" spans="1:13" hidden="1">
      <c r="A6665" t="s">
        <v>298</v>
      </c>
      <c r="B6665" t="s">
        <v>352</v>
      </c>
      <c r="C6665" t="s">
        <v>277</v>
      </c>
      <c r="D6665">
        <v>1</v>
      </c>
      <c r="E6665">
        <v>1</v>
      </c>
      <c r="F6665">
        <v>1</v>
      </c>
      <c r="G6665">
        <v>1</v>
      </c>
      <c r="H6665">
        <v>1</v>
      </c>
      <c r="I6665">
        <v>1</v>
      </c>
      <c r="J6665">
        <v>1</v>
      </c>
      <c r="K6665">
        <v>1</v>
      </c>
      <c r="M6665" t="s">
        <v>468</v>
      </c>
    </row>
    <row r="6666" spans="1:13" hidden="1">
      <c r="A6666" t="s">
        <v>298</v>
      </c>
      <c r="B6666" t="s">
        <v>352</v>
      </c>
      <c r="C6666" t="s">
        <v>281</v>
      </c>
      <c r="D6666">
        <v>1</v>
      </c>
      <c r="E6666">
        <v>1</v>
      </c>
      <c r="F6666">
        <v>1</v>
      </c>
      <c r="G6666">
        <v>1</v>
      </c>
      <c r="H6666">
        <v>1</v>
      </c>
      <c r="I6666">
        <v>1</v>
      </c>
      <c r="J6666">
        <v>1</v>
      </c>
      <c r="K6666">
        <v>1</v>
      </c>
      <c r="M6666" t="s">
        <v>468</v>
      </c>
    </row>
    <row r="6667" spans="1:13" hidden="1">
      <c r="A6667" t="s">
        <v>298</v>
      </c>
      <c r="B6667" t="s">
        <v>352</v>
      </c>
      <c r="C6667" t="s">
        <v>282</v>
      </c>
      <c r="D6667">
        <v>1</v>
      </c>
      <c r="E6667">
        <v>1</v>
      </c>
      <c r="F6667">
        <v>1</v>
      </c>
      <c r="G6667">
        <v>1</v>
      </c>
      <c r="H6667">
        <v>1</v>
      </c>
      <c r="I6667">
        <v>1</v>
      </c>
      <c r="J6667">
        <v>1</v>
      </c>
      <c r="K6667">
        <v>1</v>
      </c>
      <c r="M6667" t="s">
        <v>468</v>
      </c>
    </row>
    <row r="6668" spans="1:13" hidden="1">
      <c r="A6668" t="s">
        <v>298</v>
      </c>
      <c r="B6668" t="s">
        <v>352</v>
      </c>
      <c r="C6668" t="s">
        <v>283</v>
      </c>
      <c r="D6668">
        <v>1</v>
      </c>
      <c r="E6668">
        <v>1</v>
      </c>
      <c r="F6668">
        <v>1</v>
      </c>
      <c r="G6668">
        <v>1</v>
      </c>
      <c r="H6668">
        <v>1</v>
      </c>
      <c r="I6668">
        <v>1</v>
      </c>
      <c r="J6668">
        <v>1</v>
      </c>
      <c r="K6668">
        <v>1</v>
      </c>
      <c r="M6668" t="s">
        <v>468</v>
      </c>
    </row>
    <row r="6669" spans="1:13" hidden="1">
      <c r="A6669" t="s">
        <v>298</v>
      </c>
      <c r="B6669" t="s">
        <v>352</v>
      </c>
      <c r="C6669" t="s">
        <v>284</v>
      </c>
      <c r="D6669">
        <v>1</v>
      </c>
      <c r="E6669">
        <v>1</v>
      </c>
      <c r="F6669">
        <v>1</v>
      </c>
      <c r="G6669">
        <v>1</v>
      </c>
      <c r="H6669">
        <v>1</v>
      </c>
      <c r="I6669">
        <v>1</v>
      </c>
      <c r="J6669">
        <v>1</v>
      </c>
      <c r="K6669">
        <v>1</v>
      </c>
      <c r="M6669" t="s">
        <v>468</v>
      </c>
    </row>
    <row r="6670" spans="1:13" hidden="1">
      <c r="A6670" t="s">
        <v>298</v>
      </c>
      <c r="B6670" t="s">
        <v>352</v>
      </c>
      <c r="C6670" t="s">
        <v>285</v>
      </c>
      <c r="D6670">
        <v>1</v>
      </c>
      <c r="E6670">
        <v>1</v>
      </c>
      <c r="F6670">
        <v>1</v>
      </c>
      <c r="G6670">
        <v>1</v>
      </c>
      <c r="H6670">
        <v>1</v>
      </c>
      <c r="I6670">
        <v>1</v>
      </c>
      <c r="J6670">
        <v>1</v>
      </c>
      <c r="K6670">
        <v>1</v>
      </c>
      <c r="M6670" t="s">
        <v>468</v>
      </c>
    </row>
    <row r="6671" spans="1:13" hidden="1">
      <c r="A6671" t="s">
        <v>298</v>
      </c>
      <c r="B6671" t="s">
        <v>352</v>
      </c>
      <c r="C6671" t="s">
        <v>286</v>
      </c>
      <c r="D6671">
        <v>1</v>
      </c>
      <c r="E6671">
        <v>1</v>
      </c>
      <c r="F6671">
        <v>1</v>
      </c>
      <c r="G6671">
        <v>1</v>
      </c>
      <c r="H6671">
        <v>1</v>
      </c>
      <c r="I6671">
        <v>1</v>
      </c>
      <c r="J6671">
        <v>1</v>
      </c>
      <c r="K6671">
        <v>1</v>
      </c>
      <c r="M6671" t="s">
        <v>468</v>
      </c>
    </row>
    <row r="6672" spans="1:13" hidden="1">
      <c r="A6672" t="s">
        <v>298</v>
      </c>
      <c r="B6672" t="s">
        <v>352</v>
      </c>
      <c r="C6672" t="s">
        <v>287</v>
      </c>
      <c r="D6672">
        <v>1</v>
      </c>
      <c r="E6672">
        <v>1</v>
      </c>
      <c r="F6672">
        <v>1</v>
      </c>
      <c r="G6672">
        <v>1</v>
      </c>
      <c r="H6672">
        <v>1</v>
      </c>
      <c r="I6672">
        <v>1</v>
      </c>
      <c r="J6672">
        <v>1</v>
      </c>
      <c r="K6672">
        <v>1</v>
      </c>
      <c r="M6672" t="s">
        <v>468</v>
      </c>
    </row>
    <row r="6673" spans="1:13" hidden="1">
      <c r="A6673" t="s">
        <v>298</v>
      </c>
      <c r="B6673" t="s">
        <v>352</v>
      </c>
      <c r="C6673" t="s">
        <v>288</v>
      </c>
      <c r="D6673">
        <v>1</v>
      </c>
      <c r="E6673">
        <v>1</v>
      </c>
      <c r="F6673">
        <v>1</v>
      </c>
      <c r="G6673">
        <v>1</v>
      </c>
      <c r="H6673">
        <v>1</v>
      </c>
      <c r="I6673">
        <v>1</v>
      </c>
      <c r="J6673">
        <v>1</v>
      </c>
      <c r="K6673">
        <v>1</v>
      </c>
      <c r="M6673" t="s">
        <v>468</v>
      </c>
    </row>
    <row r="6674" spans="1:13" hidden="1">
      <c r="A6674" t="s">
        <v>298</v>
      </c>
      <c r="B6674" t="s">
        <v>352</v>
      </c>
      <c r="C6674" t="s">
        <v>289</v>
      </c>
      <c r="D6674">
        <v>1</v>
      </c>
      <c r="E6674">
        <v>1</v>
      </c>
      <c r="F6674">
        <v>1</v>
      </c>
      <c r="G6674">
        <v>1</v>
      </c>
      <c r="H6674">
        <v>1</v>
      </c>
      <c r="I6674">
        <v>1</v>
      </c>
      <c r="J6674">
        <v>1</v>
      </c>
      <c r="K6674">
        <v>1</v>
      </c>
      <c r="M6674" t="s">
        <v>468</v>
      </c>
    </row>
    <row r="6675" spans="1:13" hidden="1">
      <c r="A6675" t="s">
        <v>298</v>
      </c>
      <c r="B6675" t="s">
        <v>352</v>
      </c>
      <c r="C6675" t="s">
        <v>290</v>
      </c>
      <c r="D6675">
        <v>1</v>
      </c>
      <c r="E6675">
        <v>1</v>
      </c>
      <c r="F6675">
        <v>1</v>
      </c>
      <c r="G6675">
        <v>1</v>
      </c>
      <c r="H6675">
        <v>1</v>
      </c>
      <c r="I6675">
        <v>1</v>
      </c>
      <c r="J6675">
        <v>1</v>
      </c>
      <c r="K6675">
        <v>1</v>
      </c>
      <c r="M6675" t="s">
        <v>468</v>
      </c>
    </row>
    <row r="6676" spans="1:13" hidden="1">
      <c r="A6676" t="s">
        <v>298</v>
      </c>
      <c r="B6676" t="s">
        <v>352</v>
      </c>
      <c r="C6676" t="s">
        <v>291</v>
      </c>
      <c r="D6676">
        <v>1</v>
      </c>
      <c r="E6676">
        <v>1</v>
      </c>
      <c r="F6676">
        <v>1</v>
      </c>
      <c r="G6676">
        <v>1</v>
      </c>
      <c r="H6676">
        <v>1</v>
      </c>
      <c r="I6676">
        <v>1</v>
      </c>
      <c r="J6676">
        <v>1</v>
      </c>
      <c r="K6676">
        <v>1</v>
      </c>
      <c r="M6676" t="s">
        <v>468</v>
      </c>
    </row>
    <row r="6677" spans="1:13" hidden="1">
      <c r="A6677" t="s">
        <v>298</v>
      </c>
      <c r="B6677" t="s">
        <v>352</v>
      </c>
      <c r="C6677" t="s">
        <v>292</v>
      </c>
      <c r="D6677">
        <v>1</v>
      </c>
      <c r="E6677">
        <v>1</v>
      </c>
      <c r="F6677">
        <v>1</v>
      </c>
      <c r="G6677">
        <v>1</v>
      </c>
      <c r="H6677">
        <v>1</v>
      </c>
      <c r="I6677">
        <v>1</v>
      </c>
      <c r="J6677">
        <v>1</v>
      </c>
      <c r="K6677">
        <v>1</v>
      </c>
      <c r="M6677" t="s">
        <v>468</v>
      </c>
    </row>
    <row r="6678" spans="1:13" hidden="1">
      <c r="A6678" t="s">
        <v>298</v>
      </c>
      <c r="B6678" t="s">
        <v>353</v>
      </c>
      <c r="C6678" t="s">
        <v>278</v>
      </c>
      <c r="D6678">
        <v>1</v>
      </c>
      <c r="E6678">
        <v>1</v>
      </c>
      <c r="F6678">
        <v>1</v>
      </c>
      <c r="G6678">
        <v>1</v>
      </c>
      <c r="H6678">
        <v>1</v>
      </c>
      <c r="I6678">
        <v>1</v>
      </c>
      <c r="J6678">
        <v>1</v>
      </c>
      <c r="K6678">
        <v>1</v>
      </c>
      <c r="M6678" t="s">
        <v>468</v>
      </c>
    </row>
    <row r="6679" spans="1:13" hidden="1">
      <c r="A6679" t="s">
        <v>298</v>
      </c>
      <c r="B6679" t="s">
        <v>353</v>
      </c>
      <c r="C6679" t="s">
        <v>279</v>
      </c>
      <c r="D6679">
        <v>1</v>
      </c>
      <c r="E6679">
        <v>1</v>
      </c>
      <c r="F6679">
        <v>1</v>
      </c>
      <c r="G6679">
        <v>1</v>
      </c>
      <c r="H6679">
        <v>1</v>
      </c>
      <c r="I6679">
        <v>1</v>
      </c>
      <c r="J6679">
        <v>1</v>
      </c>
      <c r="K6679">
        <v>1</v>
      </c>
      <c r="M6679" t="s">
        <v>468</v>
      </c>
    </row>
    <row r="6680" spans="1:13" hidden="1">
      <c r="A6680" t="s">
        <v>298</v>
      </c>
      <c r="B6680" t="s">
        <v>353</v>
      </c>
      <c r="C6680" t="s">
        <v>280</v>
      </c>
      <c r="D6680">
        <v>1</v>
      </c>
      <c r="E6680">
        <v>1</v>
      </c>
      <c r="F6680">
        <v>1</v>
      </c>
      <c r="G6680">
        <v>1</v>
      </c>
      <c r="H6680">
        <v>1</v>
      </c>
      <c r="I6680">
        <v>1</v>
      </c>
      <c r="J6680">
        <v>1</v>
      </c>
      <c r="K6680">
        <v>1</v>
      </c>
      <c r="M6680" t="s">
        <v>468</v>
      </c>
    </row>
    <row r="6681" spans="1:13" hidden="1">
      <c r="A6681" t="s">
        <v>298</v>
      </c>
      <c r="B6681" t="s">
        <v>353</v>
      </c>
      <c r="C6681" t="s">
        <v>277</v>
      </c>
      <c r="D6681">
        <v>1</v>
      </c>
      <c r="E6681">
        <v>1</v>
      </c>
      <c r="F6681">
        <v>1</v>
      </c>
      <c r="G6681">
        <v>1</v>
      </c>
      <c r="H6681">
        <v>1</v>
      </c>
      <c r="I6681">
        <v>1</v>
      </c>
      <c r="J6681">
        <v>1</v>
      </c>
      <c r="K6681">
        <v>1</v>
      </c>
      <c r="M6681" t="s">
        <v>468</v>
      </c>
    </row>
    <row r="6682" spans="1:13" hidden="1">
      <c r="A6682" t="s">
        <v>298</v>
      </c>
      <c r="B6682" t="s">
        <v>353</v>
      </c>
      <c r="C6682" t="s">
        <v>281</v>
      </c>
      <c r="D6682">
        <v>1</v>
      </c>
      <c r="E6682">
        <v>1</v>
      </c>
      <c r="F6682">
        <v>1</v>
      </c>
      <c r="G6682">
        <v>1</v>
      </c>
      <c r="H6682">
        <v>1</v>
      </c>
      <c r="I6682">
        <v>1</v>
      </c>
      <c r="J6682">
        <v>1</v>
      </c>
      <c r="K6682">
        <v>1</v>
      </c>
      <c r="M6682" t="s">
        <v>468</v>
      </c>
    </row>
    <row r="6683" spans="1:13" hidden="1">
      <c r="A6683" t="s">
        <v>298</v>
      </c>
      <c r="B6683" t="s">
        <v>353</v>
      </c>
      <c r="C6683" t="s">
        <v>282</v>
      </c>
      <c r="D6683">
        <v>1</v>
      </c>
      <c r="E6683">
        <v>1</v>
      </c>
      <c r="F6683">
        <v>1</v>
      </c>
      <c r="G6683">
        <v>1</v>
      </c>
      <c r="H6683">
        <v>1</v>
      </c>
      <c r="I6683">
        <v>1</v>
      </c>
      <c r="J6683">
        <v>1</v>
      </c>
      <c r="K6683">
        <v>1</v>
      </c>
      <c r="M6683" t="s">
        <v>468</v>
      </c>
    </row>
    <row r="6684" spans="1:13" hidden="1">
      <c r="A6684" t="s">
        <v>298</v>
      </c>
      <c r="B6684" t="s">
        <v>353</v>
      </c>
      <c r="C6684" t="s">
        <v>283</v>
      </c>
      <c r="D6684">
        <v>1</v>
      </c>
      <c r="E6684">
        <v>1</v>
      </c>
      <c r="F6684">
        <v>1</v>
      </c>
      <c r="G6684">
        <v>1</v>
      </c>
      <c r="H6684">
        <v>1</v>
      </c>
      <c r="I6684">
        <v>1</v>
      </c>
      <c r="J6684">
        <v>1</v>
      </c>
      <c r="K6684">
        <v>1</v>
      </c>
      <c r="M6684" t="s">
        <v>468</v>
      </c>
    </row>
    <row r="6685" spans="1:13" hidden="1">
      <c r="A6685" t="s">
        <v>298</v>
      </c>
      <c r="B6685" t="s">
        <v>353</v>
      </c>
      <c r="C6685" t="s">
        <v>284</v>
      </c>
      <c r="D6685">
        <v>1</v>
      </c>
      <c r="E6685">
        <v>1</v>
      </c>
      <c r="F6685">
        <v>1</v>
      </c>
      <c r="G6685">
        <v>1</v>
      </c>
      <c r="H6685">
        <v>1</v>
      </c>
      <c r="I6685">
        <v>1</v>
      </c>
      <c r="J6685">
        <v>1</v>
      </c>
      <c r="K6685">
        <v>1</v>
      </c>
      <c r="M6685" t="s">
        <v>468</v>
      </c>
    </row>
    <row r="6686" spans="1:13" hidden="1">
      <c r="A6686" t="s">
        <v>298</v>
      </c>
      <c r="B6686" t="s">
        <v>353</v>
      </c>
      <c r="C6686" t="s">
        <v>285</v>
      </c>
      <c r="D6686">
        <v>1</v>
      </c>
      <c r="E6686">
        <v>1</v>
      </c>
      <c r="F6686">
        <v>1</v>
      </c>
      <c r="G6686">
        <v>1</v>
      </c>
      <c r="H6686">
        <v>1</v>
      </c>
      <c r="I6686">
        <v>1</v>
      </c>
      <c r="J6686">
        <v>1</v>
      </c>
      <c r="K6686">
        <v>1</v>
      </c>
      <c r="M6686" t="s">
        <v>468</v>
      </c>
    </row>
    <row r="6687" spans="1:13" hidden="1">
      <c r="A6687" t="s">
        <v>298</v>
      </c>
      <c r="B6687" t="s">
        <v>353</v>
      </c>
      <c r="C6687" t="s">
        <v>286</v>
      </c>
      <c r="D6687">
        <v>1</v>
      </c>
      <c r="E6687">
        <v>1</v>
      </c>
      <c r="F6687">
        <v>1</v>
      </c>
      <c r="G6687">
        <v>1</v>
      </c>
      <c r="H6687">
        <v>1</v>
      </c>
      <c r="I6687">
        <v>1</v>
      </c>
      <c r="J6687">
        <v>1</v>
      </c>
      <c r="K6687">
        <v>1</v>
      </c>
      <c r="M6687" t="s">
        <v>468</v>
      </c>
    </row>
    <row r="6688" spans="1:13" hidden="1">
      <c r="A6688" t="s">
        <v>298</v>
      </c>
      <c r="B6688" t="s">
        <v>353</v>
      </c>
      <c r="C6688" t="s">
        <v>287</v>
      </c>
      <c r="D6688">
        <v>1</v>
      </c>
      <c r="E6688">
        <v>1</v>
      </c>
      <c r="F6688">
        <v>1</v>
      </c>
      <c r="G6688">
        <v>1</v>
      </c>
      <c r="H6688">
        <v>1</v>
      </c>
      <c r="I6688">
        <v>1</v>
      </c>
      <c r="J6688">
        <v>1</v>
      </c>
      <c r="K6688">
        <v>1</v>
      </c>
      <c r="M6688" t="s">
        <v>468</v>
      </c>
    </row>
    <row r="6689" spans="1:13" hidden="1">
      <c r="A6689" t="s">
        <v>298</v>
      </c>
      <c r="B6689" t="s">
        <v>353</v>
      </c>
      <c r="C6689" t="s">
        <v>288</v>
      </c>
      <c r="D6689">
        <v>1</v>
      </c>
      <c r="E6689">
        <v>1</v>
      </c>
      <c r="F6689">
        <v>1</v>
      </c>
      <c r="G6689">
        <v>1</v>
      </c>
      <c r="H6689">
        <v>1</v>
      </c>
      <c r="I6689">
        <v>1</v>
      </c>
      <c r="J6689">
        <v>1</v>
      </c>
      <c r="K6689">
        <v>1</v>
      </c>
      <c r="M6689" t="s">
        <v>468</v>
      </c>
    </row>
    <row r="6690" spans="1:13" hidden="1">
      <c r="A6690" t="s">
        <v>298</v>
      </c>
      <c r="B6690" t="s">
        <v>353</v>
      </c>
      <c r="C6690" t="s">
        <v>289</v>
      </c>
      <c r="D6690">
        <v>1</v>
      </c>
      <c r="E6690">
        <v>1</v>
      </c>
      <c r="F6690">
        <v>1</v>
      </c>
      <c r="G6690">
        <v>1</v>
      </c>
      <c r="H6690">
        <v>1</v>
      </c>
      <c r="I6690">
        <v>1</v>
      </c>
      <c r="J6690">
        <v>1</v>
      </c>
      <c r="K6690">
        <v>1</v>
      </c>
      <c r="M6690" t="s">
        <v>468</v>
      </c>
    </row>
    <row r="6691" spans="1:13" hidden="1">
      <c r="A6691" t="s">
        <v>298</v>
      </c>
      <c r="B6691" t="s">
        <v>353</v>
      </c>
      <c r="C6691" t="s">
        <v>290</v>
      </c>
      <c r="D6691">
        <v>1</v>
      </c>
      <c r="E6691">
        <v>1</v>
      </c>
      <c r="F6691">
        <v>1</v>
      </c>
      <c r="G6691">
        <v>1</v>
      </c>
      <c r="H6691">
        <v>1</v>
      </c>
      <c r="I6691">
        <v>1</v>
      </c>
      <c r="J6691">
        <v>1</v>
      </c>
      <c r="K6691">
        <v>1</v>
      </c>
      <c r="M6691" t="s">
        <v>468</v>
      </c>
    </row>
    <row r="6692" spans="1:13" hidden="1">
      <c r="A6692" t="s">
        <v>298</v>
      </c>
      <c r="B6692" t="s">
        <v>353</v>
      </c>
      <c r="C6692" t="s">
        <v>291</v>
      </c>
      <c r="D6692">
        <v>1</v>
      </c>
      <c r="E6692">
        <v>1</v>
      </c>
      <c r="F6692">
        <v>1</v>
      </c>
      <c r="G6692">
        <v>1</v>
      </c>
      <c r="H6692">
        <v>1</v>
      </c>
      <c r="I6692">
        <v>1</v>
      </c>
      <c r="J6692">
        <v>1</v>
      </c>
      <c r="K6692">
        <v>1</v>
      </c>
      <c r="M6692" t="s">
        <v>468</v>
      </c>
    </row>
    <row r="6693" spans="1:13" hidden="1">
      <c r="A6693" t="s">
        <v>298</v>
      </c>
      <c r="B6693" t="s">
        <v>353</v>
      </c>
      <c r="C6693" t="s">
        <v>292</v>
      </c>
      <c r="D6693">
        <v>1</v>
      </c>
      <c r="E6693">
        <v>1</v>
      </c>
      <c r="F6693">
        <v>1</v>
      </c>
      <c r="G6693">
        <v>1</v>
      </c>
      <c r="H6693">
        <v>1</v>
      </c>
      <c r="I6693">
        <v>1</v>
      </c>
      <c r="J6693">
        <v>1</v>
      </c>
      <c r="K6693">
        <v>1</v>
      </c>
      <c r="M6693" t="s">
        <v>468</v>
      </c>
    </row>
    <row r="6694" spans="1:13" hidden="1">
      <c r="A6694" t="s">
        <v>298</v>
      </c>
      <c r="B6694" t="s">
        <v>355</v>
      </c>
      <c r="C6694" t="s">
        <v>278</v>
      </c>
      <c r="D6694">
        <v>1</v>
      </c>
      <c r="E6694">
        <v>1</v>
      </c>
      <c r="F6694">
        <v>1</v>
      </c>
      <c r="G6694">
        <v>1</v>
      </c>
      <c r="H6694">
        <v>1</v>
      </c>
      <c r="I6694">
        <v>1</v>
      </c>
      <c r="J6694">
        <v>1</v>
      </c>
      <c r="K6694">
        <v>1</v>
      </c>
      <c r="M6694" t="s">
        <v>468</v>
      </c>
    </row>
    <row r="6695" spans="1:13" hidden="1">
      <c r="A6695" t="s">
        <v>298</v>
      </c>
      <c r="B6695" t="s">
        <v>355</v>
      </c>
      <c r="C6695" t="s">
        <v>279</v>
      </c>
      <c r="D6695">
        <v>1</v>
      </c>
      <c r="E6695">
        <v>1</v>
      </c>
      <c r="F6695">
        <v>1</v>
      </c>
      <c r="G6695">
        <v>1</v>
      </c>
      <c r="H6695">
        <v>1</v>
      </c>
      <c r="I6695">
        <v>1</v>
      </c>
      <c r="J6695">
        <v>1</v>
      </c>
      <c r="K6695">
        <v>1</v>
      </c>
      <c r="M6695" t="s">
        <v>468</v>
      </c>
    </row>
    <row r="6696" spans="1:13" hidden="1">
      <c r="A6696" t="s">
        <v>298</v>
      </c>
      <c r="B6696" t="s">
        <v>355</v>
      </c>
      <c r="C6696" t="s">
        <v>280</v>
      </c>
      <c r="D6696">
        <v>1</v>
      </c>
      <c r="E6696">
        <v>1</v>
      </c>
      <c r="F6696">
        <v>1</v>
      </c>
      <c r="G6696">
        <v>1</v>
      </c>
      <c r="H6696">
        <v>1</v>
      </c>
      <c r="I6696">
        <v>1</v>
      </c>
      <c r="J6696">
        <v>1</v>
      </c>
      <c r="K6696">
        <v>1</v>
      </c>
      <c r="M6696" t="s">
        <v>468</v>
      </c>
    </row>
    <row r="6697" spans="1:13" hidden="1">
      <c r="A6697" t="s">
        <v>298</v>
      </c>
      <c r="B6697" t="s">
        <v>355</v>
      </c>
      <c r="C6697" t="s">
        <v>277</v>
      </c>
      <c r="D6697">
        <v>1</v>
      </c>
      <c r="E6697">
        <v>1</v>
      </c>
      <c r="F6697">
        <v>1</v>
      </c>
      <c r="G6697">
        <v>1</v>
      </c>
      <c r="H6697">
        <v>1</v>
      </c>
      <c r="I6697">
        <v>1</v>
      </c>
      <c r="J6697">
        <v>1</v>
      </c>
      <c r="K6697">
        <v>1</v>
      </c>
      <c r="M6697" t="s">
        <v>468</v>
      </c>
    </row>
    <row r="6698" spans="1:13" hidden="1">
      <c r="A6698" t="s">
        <v>298</v>
      </c>
      <c r="B6698" t="s">
        <v>355</v>
      </c>
      <c r="C6698" t="s">
        <v>281</v>
      </c>
      <c r="D6698">
        <v>1</v>
      </c>
      <c r="E6698">
        <v>1</v>
      </c>
      <c r="F6698">
        <v>1</v>
      </c>
      <c r="G6698">
        <v>1</v>
      </c>
      <c r="H6698">
        <v>1</v>
      </c>
      <c r="I6698">
        <v>1</v>
      </c>
      <c r="J6698">
        <v>1</v>
      </c>
      <c r="K6698">
        <v>1</v>
      </c>
      <c r="M6698" t="s">
        <v>468</v>
      </c>
    </row>
    <row r="6699" spans="1:13" hidden="1">
      <c r="A6699" t="s">
        <v>298</v>
      </c>
      <c r="B6699" t="s">
        <v>355</v>
      </c>
      <c r="C6699" t="s">
        <v>282</v>
      </c>
      <c r="D6699">
        <v>1</v>
      </c>
      <c r="E6699">
        <v>1</v>
      </c>
      <c r="F6699">
        <v>1</v>
      </c>
      <c r="G6699">
        <v>1</v>
      </c>
      <c r="H6699">
        <v>1</v>
      </c>
      <c r="I6699">
        <v>1</v>
      </c>
      <c r="J6699">
        <v>1</v>
      </c>
      <c r="K6699">
        <v>1</v>
      </c>
      <c r="M6699" t="s">
        <v>468</v>
      </c>
    </row>
    <row r="6700" spans="1:13" hidden="1">
      <c r="A6700" t="s">
        <v>298</v>
      </c>
      <c r="B6700" t="s">
        <v>355</v>
      </c>
      <c r="C6700" t="s">
        <v>283</v>
      </c>
      <c r="D6700">
        <v>1</v>
      </c>
      <c r="E6700">
        <v>1</v>
      </c>
      <c r="F6700">
        <v>1</v>
      </c>
      <c r="G6700">
        <v>1</v>
      </c>
      <c r="H6700">
        <v>1</v>
      </c>
      <c r="I6700">
        <v>1</v>
      </c>
      <c r="J6700">
        <v>1</v>
      </c>
      <c r="K6700">
        <v>1</v>
      </c>
      <c r="M6700" t="s">
        <v>468</v>
      </c>
    </row>
    <row r="6701" spans="1:13" hidden="1">
      <c r="A6701" t="s">
        <v>298</v>
      </c>
      <c r="B6701" t="s">
        <v>355</v>
      </c>
      <c r="C6701" t="s">
        <v>284</v>
      </c>
      <c r="D6701">
        <v>1</v>
      </c>
      <c r="E6701">
        <v>1</v>
      </c>
      <c r="F6701">
        <v>1</v>
      </c>
      <c r="G6701">
        <v>1</v>
      </c>
      <c r="H6701">
        <v>1</v>
      </c>
      <c r="I6701">
        <v>1</v>
      </c>
      <c r="J6701">
        <v>1</v>
      </c>
      <c r="K6701">
        <v>1</v>
      </c>
      <c r="M6701" t="s">
        <v>468</v>
      </c>
    </row>
    <row r="6702" spans="1:13" hidden="1">
      <c r="A6702" t="s">
        <v>298</v>
      </c>
      <c r="B6702" t="s">
        <v>355</v>
      </c>
      <c r="C6702" t="s">
        <v>285</v>
      </c>
      <c r="D6702">
        <v>1</v>
      </c>
      <c r="E6702">
        <v>1</v>
      </c>
      <c r="F6702">
        <v>1</v>
      </c>
      <c r="G6702">
        <v>1</v>
      </c>
      <c r="H6702">
        <v>1</v>
      </c>
      <c r="I6702">
        <v>1</v>
      </c>
      <c r="J6702">
        <v>1</v>
      </c>
      <c r="K6702">
        <v>1</v>
      </c>
      <c r="M6702" t="s">
        <v>468</v>
      </c>
    </row>
    <row r="6703" spans="1:13" hidden="1">
      <c r="A6703" t="s">
        <v>298</v>
      </c>
      <c r="B6703" t="s">
        <v>355</v>
      </c>
      <c r="C6703" t="s">
        <v>286</v>
      </c>
      <c r="D6703">
        <v>1</v>
      </c>
      <c r="E6703">
        <v>1</v>
      </c>
      <c r="F6703">
        <v>1</v>
      </c>
      <c r="G6703">
        <v>1</v>
      </c>
      <c r="H6703">
        <v>1</v>
      </c>
      <c r="I6703">
        <v>1</v>
      </c>
      <c r="J6703">
        <v>1</v>
      </c>
      <c r="K6703">
        <v>1</v>
      </c>
      <c r="M6703" t="s">
        <v>468</v>
      </c>
    </row>
    <row r="6704" spans="1:13" hidden="1">
      <c r="A6704" t="s">
        <v>298</v>
      </c>
      <c r="B6704" t="s">
        <v>355</v>
      </c>
      <c r="C6704" t="s">
        <v>287</v>
      </c>
      <c r="D6704">
        <v>1</v>
      </c>
      <c r="E6704">
        <v>1</v>
      </c>
      <c r="F6704">
        <v>1</v>
      </c>
      <c r="G6704">
        <v>1</v>
      </c>
      <c r="H6704">
        <v>1</v>
      </c>
      <c r="I6704">
        <v>1</v>
      </c>
      <c r="J6704">
        <v>1</v>
      </c>
      <c r="K6704">
        <v>1</v>
      </c>
      <c r="M6704" t="s">
        <v>468</v>
      </c>
    </row>
    <row r="6705" spans="1:13" hidden="1">
      <c r="A6705" t="s">
        <v>298</v>
      </c>
      <c r="B6705" t="s">
        <v>355</v>
      </c>
      <c r="C6705" t="s">
        <v>288</v>
      </c>
      <c r="D6705">
        <v>1</v>
      </c>
      <c r="E6705">
        <v>1</v>
      </c>
      <c r="F6705">
        <v>1</v>
      </c>
      <c r="G6705">
        <v>1</v>
      </c>
      <c r="H6705">
        <v>1</v>
      </c>
      <c r="I6705">
        <v>1</v>
      </c>
      <c r="J6705">
        <v>1</v>
      </c>
      <c r="K6705">
        <v>1</v>
      </c>
      <c r="M6705" t="s">
        <v>468</v>
      </c>
    </row>
    <row r="6706" spans="1:13" hidden="1">
      <c r="A6706" t="s">
        <v>298</v>
      </c>
      <c r="B6706" t="s">
        <v>355</v>
      </c>
      <c r="C6706" t="s">
        <v>289</v>
      </c>
      <c r="D6706">
        <v>1</v>
      </c>
      <c r="E6706">
        <v>1</v>
      </c>
      <c r="F6706">
        <v>1</v>
      </c>
      <c r="G6706">
        <v>1</v>
      </c>
      <c r="H6706">
        <v>1</v>
      </c>
      <c r="I6706">
        <v>1</v>
      </c>
      <c r="J6706">
        <v>1</v>
      </c>
      <c r="K6706">
        <v>1</v>
      </c>
      <c r="M6706" t="s">
        <v>468</v>
      </c>
    </row>
    <row r="6707" spans="1:13" hidden="1">
      <c r="A6707" t="s">
        <v>298</v>
      </c>
      <c r="B6707" t="s">
        <v>355</v>
      </c>
      <c r="C6707" t="s">
        <v>290</v>
      </c>
      <c r="D6707">
        <v>1</v>
      </c>
      <c r="E6707">
        <v>1</v>
      </c>
      <c r="F6707">
        <v>1</v>
      </c>
      <c r="G6707">
        <v>1</v>
      </c>
      <c r="H6707">
        <v>1</v>
      </c>
      <c r="I6707">
        <v>1</v>
      </c>
      <c r="J6707">
        <v>1</v>
      </c>
      <c r="K6707">
        <v>1</v>
      </c>
      <c r="M6707" t="s">
        <v>468</v>
      </c>
    </row>
    <row r="6708" spans="1:13" hidden="1">
      <c r="A6708" t="s">
        <v>298</v>
      </c>
      <c r="B6708" t="s">
        <v>355</v>
      </c>
      <c r="C6708" t="s">
        <v>291</v>
      </c>
      <c r="D6708">
        <v>1</v>
      </c>
      <c r="E6708">
        <v>1</v>
      </c>
      <c r="F6708">
        <v>1</v>
      </c>
      <c r="G6708">
        <v>1</v>
      </c>
      <c r="H6708">
        <v>1</v>
      </c>
      <c r="I6708">
        <v>1</v>
      </c>
      <c r="J6708">
        <v>1</v>
      </c>
      <c r="K6708">
        <v>1</v>
      </c>
      <c r="M6708" t="s">
        <v>468</v>
      </c>
    </row>
    <row r="6709" spans="1:13" hidden="1">
      <c r="A6709" t="s">
        <v>298</v>
      </c>
      <c r="B6709" t="s">
        <v>355</v>
      </c>
      <c r="C6709" t="s">
        <v>292</v>
      </c>
      <c r="D6709">
        <v>1</v>
      </c>
      <c r="E6709">
        <v>1</v>
      </c>
      <c r="F6709">
        <v>1</v>
      </c>
      <c r="G6709">
        <v>1</v>
      </c>
      <c r="H6709">
        <v>1</v>
      </c>
      <c r="I6709">
        <v>1</v>
      </c>
      <c r="J6709">
        <v>1</v>
      </c>
      <c r="K6709">
        <v>1</v>
      </c>
      <c r="M6709" t="s">
        <v>468</v>
      </c>
    </row>
    <row r="6710" spans="1:13" hidden="1">
      <c r="A6710" t="s">
        <v>298</v>
      </c>
      <c r="B6710" t="s">
        <v>356</v>
      </c>
      <c r="C6710" t="s">
        <v>278</v>
      </c>
      <c r="D6710">
        <v>1</v>
      </c>
      <c r="E6710">
        <v>1</v>
      </c>
      <c r="F6710">
        <v>1</v>
      </c>
      <c r="G6710">
        <v>1</v>
      </c>
      <c r="H6710">
        <v>1</v>
      </c>
      <c r="I6710">
        <v>1</v>
      </c>
      <c r="J6710">
        <v>1</v>
      </c>
      <c r="K6710">
        <v>1</v>
      </c>
      <c r="M6710" t="s">
        <v>468</v>
      </c>
    </row>
    <row r="6711" spans="1:13" hidden="1">
      <c r="A6711" t="s">
        <v>298</v>
      </c>
      <c r="B6711" t="s">
        <v>356</v>
      </c>
      <c r="C6711" t="s">
        <v>279</v>
      </c>
      <c r="D6711">
        <v>1</v>
      </c>
      <c r="E6711">
        <v>1</v>
      </c>
      <c r="F6711">
        <v>1</v>
      </c>
      <c r="G6711">
        <v>1</v>
      </c>
      <c r="H6711">
        <v>1</v>
      </c>
      <c r="I6711">
        <v>1</v>
      </c>
      <c r="J6711">
        <v>1</v>
      </c>
      <c r="K6711">
        <v>1</v>
      </c>
      <c r="M6711" t="s">
        <v>468</v>
      </c>
    </row>
    <row r="6712" spans="1:13" hidden="1">
      <c r="A6712" t="s">
        <v>298</v>
      </c>
      <c r="B6712" t="s">
        <v>356</v>
      </c>
      <c r="C6712" t="s">
        <v>280</v>
      </c>
      <c r="D6712">
        <v>1</v>
      </c>
      <c r="E6712">
        <v>1</v>
      </c>
      <c r="F6712">
        <v>1</v>
      </c>
      <c r="G6712">
        <v>1</v>
      </c>
      <c r="H6712">
        <v>1</v>
      </c>
      <c r="I6712">
        <v>1</v>
      </c>
      <c r="J6712">
        <v>1</v>
      </c>
      <c r="K6712">
        <v>1</v>
      </c>
      <c r="M6712" t="s">
        <v>468</v>
      </c>
    </row>
    <row r="6713" spans="1:13" hidden="1">
      <c r="A6713" t="s">
        <v>298</v>
      </c>
      <c r="B6713" t="s">
        <v>356</v>
      </c>
      <c r="C6713" t="s">
        <v>277</v>
      </c>
      <c r="D6713">
        <v>1</v>
      </c>
      <c r="E6713">
        <v>1</v>
      </c>
      <c r="F6713">
        <v>1</v>
      </c>
      <c r="G6713">
        <v>1</v>
      </c>
      <c r="H6713">
        <v>1</v>
      </c>
      <c r="I6713">
        <v>1</v>
      </c>
      <c r="J6713">
        <v>1</v>
      </c>
      <c r="K6713">
        <v>1</v>
      </c>
      <c r="M6713" t="s">
        <v>468</v>
      </c>
    </row>
    <row r="6714" spans="1:13" hidden="1">
      <c r="A6714" t="s">
        <v>298</v>
      </c>
      <c r="B6714" t="s">
        <v>356</v>
      </c>
      <c r="C6714" t="s">
        <v>281</v>
      </c>
      <c r="D6714">
        <v>1</v>
      </c>
      <c r="E6714">
        <v>1</v>
      </c>
      <c r="F6714">
        <v>1</v>
      </c>
      <c r="G6714">
        <v>1</v>
      </c>
      <c r="H6714">
        <v>1</v>
      </c>
      <c r="I6714">
        <v>1</v>
      </c>
      <c r="J6714">
        <v>1</v>
      </c>
      <c r="K6714">
        <v>1</v>
      </c>
      <c r="M6714" t="s">
        <v>468</v>
      </c>
    </row>
    <row r="6715" spans="1:13" hidden="1">
      <c r="A6715" t="s">
        <v>298</v>
      </c>
      <c r="B6715" t="s">
        <v>356</v>
      </c>
      <c r="C6715" t="s">
        <v>282</v>
      </c>
      <c r="D6715">
        <v>1</v>
      </c>
      <c r="E6715">
        <v>1</v>
      </c>
      <c r="F6715">
        <v>1</v>
      </c>
      <c r="G6715">
        <v>1</v>
      </c>
      <c r="H6715">
        <v>1</v>
      </c>
      <c r="I6715">
        <v>1</v>
      </c>
      <c r="J6715">
        <v>1</v>
      </c>
      <c r="K6715">
        <v>1</v>
      </c>
      <c r="M6715" t="s">
        <v>468</v>
      </c>
    </row>
    <row r="6716" spans="1:13" hidden="1">
      <c r="A6716" t="s">
        <v>298</v>
      </c>
      <c r="B6716" t="s">
        <v>356</v>
      </c>
      <c r="C6716" t="s">
        <v>283</v>
      </c>
      <c r="D6716">
        <v>1</v>
      </c>
      <c r="E6716">
        <v>1</v>
      </c>
      <c r="F6716">
        <v>1</v>
      </c>
      <c r="G6716">
        <v>1</v>
      </c>
      <c r="H6716">
        <v>1</v>
      </c>
      <c r="I6716">
        <v>1</v>
      </c>
      <c r="J6716">
        <v>1</v>
      </c>
      <c r="K6716">
        <v>1</v>
      </c>
      <c r="M6716" t="s">
        <v>468</v>
      </c>
    </row>
    <row r="6717" spans="1:13" hidden="1">
      <c r="A6717" t="s">
        <v>298</v>
      </c>
      <c r="B6717" t="s">
        <v>356</v>
      </c>
      <c r="C6717" t="s">
        <v>284</v>
      </c>
      <c r="D6717">
        <v>1</v>
      </c>
      <c r="E6717">
        <v>1</v>
      </c>
      <c r="F6717">
        <v>1</v>
      </c>
      <c r="G6717">
        <v>1</v>
      </c>
      <c r="H6717">
        <v>1</v>
      </c>
      <c r="I6717">
        <v>1</v>
      </c>
      <c r="J6717">
        <v>1</v>
      </c>
      <c r="K6717">
        <v>1</v>
      </c>
      <c r="M6717" t="s">
        <v>468</v>
      </c>
    </row>
    <row r="6718" spans="1:13" hidden="1">
      <c r="A6718" t="s">
        <v>298</v>
      </c>
      <c r="B6718" t="s">
        <v>356</v>
      </c>
      <c r="C6718" t="s">
        <v>285</v>
      </c>
      <c r="D6718">
        <v>1</v>
      </c>
      <c r="E6718">
        <v>1</v>
      </c>
      <c r="F6718">
        <v>1</v>
      </c>
      <c r="G6718">
        <v>1</v>
      </c>
      <c r="H6718">
        <v>1</v>
      </c>
      <c r="I6718">
        <v>1</v>
      </c>
      <c r="J6718">
        <v>1</v>
      </c>
      <c r="K6718">
        <v>1</v>
      </c>
      <c r="M6718" t="s">
        <v>468</v>
      </c>
    </row>
    <row r="6719" spans="1:13" hidden="1">
      <c r="A6719" t="s">
        <v>298</v>
      </c>
      <c r="B6719" t="s">
        <v>356</v>
      </c>
      <c r="C6719" t="s">
        <v>286</v>
      </c>
      <c r="D6719">
        <v>1</v>
      </c>
      <c r="E6719">
        <v>1</v>
      </c>
      <c r="F6719">
        <v>1</v>
      </c>
      <c r="G6719">
        <v>1</v>
      </c>
      <c r="H6719">
        <v>1</v>
      </c>
      <c r="I6719">
        <v>1</v>
      </c>
      <c r="J6719">
        <v>1</v>
      </c>
      <c r="K6719">
        <v>1</v>
      </c>
      <c r="M6719" t="s">
        <v>468</v>
      </c>
    </row>
    <row r="6720" spans="1:13" hidden="1">
      <c r="A6720" t="s">
        <v>298</v>
      </c>
      <c r="B6720" t="s">
        <v>356</v>
      </c>
      <c r="C6720" t="s">
        <v>287</v>
      </c>
      <c r="D6720">
        <v>1</v>
      </c>
      <c r="E6720">
        <v>1</v>
      </c>
      <c r="F6720">
        <v>1</v>
      </c>
      <c r="G6720">
        <v>1</v>
      </c>
      <c r="H6720">
        <v>1</v>
      </c>
      <c r="I6720">
        <v>1</v>
      </c>
      <c r="J6720">
        <v>1</v>
      </c>
      <c r="K6720">
        <v>1</v>
      </c>
      <c r="M6720" t="s">
        <v>468</v>
      </c>
    </row>
    <row r="6721" spans="1:13" hidden="1">
      <c r="A6721" t="s">
        <v>298</v>
      </c>
      <c r="B6721" t="s">
        <v>356</v>
      </c>
      <c r="C6721" t="s">
        <v>288</v>
      </c>
      <c r="D6721">
        <v>1</v>
      </c>
      <c r="E6721">
        <v>1</v>
      </c>
      <c r="F6721">
        <v>1</v>
      </c>
      <c r="G6721">
        <v>1</v>
      </c>
      <c r="H6721">
        <v>1</v>
      </c>
      <c r="I6721">
        <v>1</v>
      </c>
      <c r="J6721">
        <v>1</v>
      </c>
      <c r="K6721">
        <v>1</v>
      </c>
      <c r="M6721" t="s">
        <v>468</v>
      </c>
    </row>
    <row r="6722" spans="1:13" hidden="1">
      <c r="A6722" t="s">
        <v>298</v>
      </c>
      <c r="B6722" t="s">
        <v>356</v>
      </c>
      <c r="C6722" t="s">
        <v>289</v>
      </c>
      <c r="D6722">
        <v>1</v>
      </c>
      <c r="E6722">
        <v>1</v>
      </c>
      <c r="F6722">
        <v>1</v>
      </c>
      <c r="G6722">
        <v>1</v>
      </c>
      <c r="H6722">
        <v>1</v>
      </c>
      <c r="I6722">
        <v>1</v>
      </c>
      <c r="J6722">
        <v>1</v>
      </c>
      <c r="K6722">
        <v>1</v>
      </c>
      <c r="M6722" t="s">
        <v>468</v>
      </c>
    </row>
    <row r="6723" spans="1:13" hidden="1">
      <c r="A6723" t="s">
        <v>298</v>
      </c>
      <c r="B6723" t="s">
        <v>356</v>
      </c>
      <c r="C6723" t="s">
        <v>290</v>
      </c>
      <c r="D6723">
        <v>1</v>
      </c>
      <c r="E6723">
        <v>1</v>
      </c>
      <c r="F6723">
        <v>1</v>
      </c>
      <c r="G6723">
        <v>1</v>
      </c>
      <c r="H6723">
        <v>1</v>
      </c>
      <c r="I6723">
        <v>1</v>
      </c>
      <c r="J6723">
        <v>1</v>
      </c>
      <c r="K6723">
        <v>1</v>
      </c>
      <c r="M6723" t="s">
        <v>468</v>
      </c>
    </row>
    <row r="6724" spans="1:13" hidden="1">
      <c r="A6724" t="s">
        <v>298</v>
      </c>
      <c r="B6724" t="s">
        <v>356</v>
      </c>
      <c r="C6724" t="s">
        <v>291</v>
      </c>
      <c r="D6724">
        <v>1</v>
      </c>
      <c r="E6724">
        <v>1</v>
      </c>
      <c r="F6724">
        <v>1</v>
      </c>
      <c r="G6724">
        <v>1</v>
      </c>
      <c r="H6724">
        <v>1</v>
      </c>
      <c r="I6724">
        <v>1</v>
      </c>
      <c r="J6724">
        <v>1</v>
      </c>
      <c r="K6724">
        <v>1</v>
      </c>
      <c r="M6724" t="s">
        <v>468</v>
      </c>
    </row>
    <row r="6725" spans="1:13" hidden="1">
      <c r="A6725" t="s">
        <v>298</v>
      </c>
      <c r="B6725" t="s">
        <v>356</v>
      </c>
      <c r="C6725" t="s">
        <v>292</v>
      </c>
      <c r="D6725">
        <v>1</v>
      </c>
      <c r="E6725">
        <v>1</v>
      </c>
      <c r="F6725">
        <v>1</v>
      </c>
      <c r="G6725">
        <v>1</v>
      </c>
      <c r="H6725">
        <v>1</v>
      </c>
      <c r="I6725">
        <v>1</v>
      </c>
      <c r="J6725">
        <v>1</v>
      </c>
      <c r="K6725">
        <v>1</v>
      </c>
      <c r="M6725" t="s">
        <v>468</v>
      </c>
    </row>
    <row r="6726" spans="1:13" hidden="1">
      <c r="A6726" t="s">
        <v>298</v>
      </c>
      <c r="B6726" t="s">
        <v>422</v>
      </c>
      <c r="C6726" t="s">
        <v>278</v>
      </c>
      <c r="D6726">
        <v>1</v>
      </c>
      <c r="E6726">
        <v>1</v>
      </c>
      <c r="F6726">
        <v>1</v>
      </c>
      <c r="G6726">
        <v>1</v>
      </c>
      <c r="H6726">
        <v>1</v>
      </c>
      <c r="I6726">
        <v>1</v>
      </c>
      <c r="J6726">
        <v>1</v>
      </c>
      <c r="K6726">
        <v>1</v>
      </c>
      <c r="M6726" t="s">
        <v>468</v>
      </c>
    </row>
    <row r="6727" spans="1:13" hidden="1">
      <c r="A6727" t="s">
        <v>298</v>
      </c>
      <c r="B6727" t="s">
        <v>422</v>
      </c>
      <c r="C6727" t="s">
        <v>279</v>
      </c>
      <c r="D6727">
        <v>1</v>
      </c>
      <c r="E6727">
        <v>1</v>
      </c>
      <c r="F6727">
        <v>1</v>
      </c>
      <c r="G6727">
        <v>1</v>
      </c>
      <c r="H6727">
        <v>1</v>
      </c>
      <c r="I6727">
        <v>1</v>
      </c>
      <c r="J6727">
        <v>1</v>
      </c>
      <c r="K6727">
        <v>1</v>
      </c>
      <c r="M6727" t="s">
        <v>468</v>
      </c>
    </row>
    <row r="6728" spans="1:13" hidden="1">
      <c r="A6728" t="s">
        <v>298</v>
      </c>
      <c r="B6728" t="s">
        <v>422</v>
      </c>
      <c r="C6728" t="s">
        <v>280</v>
      </c>
      <c r="D6728">
        <v>1</v>
      </c>
      <c r="E6728">
        <v>1</v>
      </c>
      <c r="F6728">
        <v>1</v>
      </c>
      <c r="G6728">
        <v>1</v>
      </c>
      <c r="H6728">
        <v>1</v>
      </c>
      <c r="I6728">
        <v>1</v>
      </c>
      <c r="J6728">
        <v>1</v>
      </c>
      <c r="K6728">
        <v>1</v>
      </c>
      <c r="M6728" t="s">
        <v>468</v>
      </c>
    </row>
    <row r="6729" spans="1:13" hidden="1">
      <c r="A6729" t="s">
        <v>298</v>
      </c>
      <c r="B6729" t="s">
        <v>422</v>
      </c>
      <c r="C6729" t="s">
        <v>277</v>
      </c>
      <c r="D6729">
        <v>1</v>
      </c>
      <c r="E6729">
        <v>1</v>
      </c>
      <c r="F6729">
        <v>1</v>
      </c>
      <c r="G6729">
        <v>1</v>
      </c>
      <c r="H6729">
        <v>1</v>
      </c>
      <c r="I6729">
        <v>1</v>
      </c>
      <c r="J6729">
        <v>1</v>
      </c>
      <c r="K6729">
        <v>1</v>
      </c>
      <c r="M6729" t="s">
        <v>468</v>
      </c>
    </row>
    <row r="6730" spans="1:13" hidden="1">
      <c r="A6730" t="s">
        <v>298</v>
      </c>
      <c r="B6730" t="s">
        <v>422</v>
      </c>
      <c r="C6730" t="s">
        <v>281</v>
      </c>
      <c r="D6730">
        <v>1</v>
      </c>
      <c r="E6730">
        <v>1</v>
      </c>
      <c r="F6730">
        <v>1</v>
      </c>
      <c r="G6730">
        <v>1</v>
      </c>
      <c r="H6730">
        <v>1</v>
      </c>
      <c r="I6730">
        <v>1</v>
      </c>
      <c r="J6730">
        <v>1</v>
      </c>
      <c r="K6730">
        <v>1</v>
      </c>
      <c r="M6730" t="s">
        <v>468</v>
      </c>
    </row>
    <row r="6731" spans="1:13" hidden="1">
      <c r="A6731" t="s">
        <v>298</v>
      </c>
      <c r="B6731" t="s">
        <v>422</v>
      </c>
      <c r="C6731" t="s">
        <v>282</v>
      </c>
      <c r="D6731">
        <v>1</v>
      </c>
      <c r="E6731">
        <v>1</v>
      </c>
      <c r="F6731">
        <v>1</v>
      </c>
      <c r="G6731">
        <v>1</v>
      </c>
      <c r="H6731">
        <v>1</v>
      </c>
      <c r="I6731">
        <v>1</v>
      </c>
      <c r="J6731">
        <v>1</v>
      </c>
      <c r="K6731">
        <v>1</v>
      </c>
      <c r="M6731" t="s">
        <v>468</v>
      </c>
    </row>
    <row r="6732" spans="1:13" hidden="1">
      <c r="A6732" t="s">
        <v>298</v>
      </c>
      <c r="B6732" t="s">
        <v>422</v>
      </c>
      <c r="C6732" t="s">
        <v>283</v>
      </c>
      <c r="D6732">
        <v>1</v>
      </c>
      <c r="E6732">
        <v>1</v>
      </c>
      <c r="F6732">
        <v>1</v>
      </c>
      <c r="G6732">
        <v>1</v>
      </c>
      <c r="H6732">
        <v>1</v>
      </c>
      <c r="I6732">
        <v>1</v>
      </c>
      <c r="J6732">
        <v>1</v>
      </c>
      <c r="K6732">
        <v>1</v>
      </c>
      <c r="M6732" t="s">
        <v>468</v>
      </c>
    </row>
    <row r="6733" spans="1:13" hidden="1">
      <c r="A6733" t="s">
        <v>298</v>
      </c>
      <c r="B6733" t="s">
        <v>422</v>
      </c>
      <c r="C6733" t="s">
        <v>284</v>
      </c>
      <c r="D6733">
        <v>1</v>
      </c>
      <c r="E6733">
        <v>1</v>
      </c>
      <c r="F6733">
        <v>1</v>
      </c>
      <c r="G6733">
        <v>1</v>
      </c>
      <c r="H6733">
        <v>1</v>
      </c>
      <c r="I6733">
        <v>1</v>
      </c>
      <c r="J6733">
        <v>1</v>
      </c>
      <c r="K6733">
        <v>1</v>
      </c>
      <c r="M6733" t="s">
        <v>468</v>
      </c>
    </row>
    <row r="6734" spans="1:13" hidden="1">
      <c r="A6734" t="s">
        <v>298</v>
      </c>
      <c r="B6734" t="s">
        <v>422</v>
      </c>
      <c r="C6734" t="s">
        <v>285</v>
      </c>
      <c r="D6734">
        <v>1</v>
      </c>
      <c r="E6734">
        <v>1</v>
      </c>
      <c r="F6734">
        <v>1</v>
      </c>
      <c r="G6734">
        <v>1</v>
      </c>
      <c r="H6734">
        <v>1</v>
      </c>
      <c r="I6734">
        <v>1</v>
      </c>
      <c r="J6734">
        <v>1</v>
      </c>
      <c r="K6734">
        <v>1</v>
      </c>
      <c r="M6734" t="s">
        <v>468</v>
      </c>
    </row>
    <row r="6735" spans="1:13" hidden="1">
      <c r="A6735" t="s">
        <v>298</v>
      </c>
      <c r="B6735" t="s">
        <v>422</v>
      </c>
      <c r="C6735" t="s">
        <v>286</v>
      </c>
      <c r="D6735">
        <v>1</v>
      </c>
      <c r="E6735">
        <v>1</v>
      </c>
      <c r="F6735">
        <v>1</v>
      </c>
      <c r="G6735">
        <v>1</v>
      </c>
      <c r="H6735">
        <v>1</v>
      </c>
      <c r="I6735">
        <v>1</v>
      </c>
      <c r="J6735">
        <v>1</v>
      </c>
      <c r="K6735">
        <v>1</v>
      </c>
      <c r="M6735" t="s">
        <v>468</v>
      </c>
    </row>
    <row r="6736" spans="1:13" hidden="1">
      <c r="A6736" t="s">
        <v>298</v>
      </c>
      <c r="B6736" t="s">
        <v>422</v>
      </c>
      <c r="C6736" t="s">
        <v>287</v>
      </c>
      <c r="D6736">
        <v>1</v>
      </c>
      <c r="E6736">
        <v>1</v>
      </c>
      <c r="F6736">
        <v>1</v>
      </c>
      <c r="G6736">
        <v>1</v>
      </c>
      <c r="H6736">
        <v>1</v>
      </c>
      <c r="I6736">
        <v>1</v>
      </c>
      <c r="J6736">
        <v>1</v>
      </c>
      <c r="K6736">
        <v>1</v>
      </c>
      <c r="M6736" t="s">
        <v>468</v>
      </c>
    </row>
    <row r="6737" spans="1:13" hidden="1">
      <c r="A6737" t="s">
        <v>298</v>
      </c>
      <c r="B6737" t="s">
        <v>422</v>
      </c>
      <c r="C6737" t="s">
        <v>288</v>
      </c>
      <c r="D6737">
        <v>1</v>
      </c>
      <c r="E6737">
        <v>1</v>
      </c>
      <c r="F6737">
        <v>1</v>
      </c>
      <c r="G6737">
        <v>1</v>
      </c>
      <c r="H6737">
        <v>1</v>
      </c>
      <c r="I6737">
        <v>1</v>
      </c>
      <c r="J6737">
        <v>1</v>
      </c>
      <c r="K6737">
        <v>1</v>
      </c>
      <c r="M6737" t="s">
        <v>468</v>
      </c>
    </row>
    <row r="6738" spans="1:13" hidden="1">
      <c r="A6738" t="s">
        <v>298</v>
      </c>
      <c r="B6738" t="s">
        <v>422</v>
      </c>
      <c r="C6738" t="s">
        <v>289</v>
      </c>
      <c r="D6738">
        <v>1</v>
      </c>
      <c r="E6738">
        <v>1</v>
      </c>
      <c r="F6738">
        <v>1</v>
      </c>
      <c r="G6738">
        <v>1</v>
      </c>
      <c r="H6738">
        <v>1</v>
      </c>
      <c r="I6738">
        <v>1</v>
      </c>
      <c r="J6738">
        <v>1</v>
      </c>
      <c r="K6738">
        <v>1</v>
      </c>
      <c r="M6738" t="s">
        <v>468</v>
      </c>
    </row>
    <row r="6739" spans="1:13" hidden="1">
      <c r="A6739" t="s">
        <v>298</v>
      </c>
      <c r="B6739" t="s">
        <v>422</v>
      </c>
      <c r="C6739" t="s">
        <v>290</v>
      </c>
      <c r="D6739">
        <v>1</v>
      </c>
      <c r="E6739">
        <v>1</v>
      </c>
      <c r="F6739">
        <v>1</v>
      </c>
      <c r="G6739">
        <v>1</v>
      </c>
      <c r="H6739">
        <v>1</v>
      </c>
      <c r="I6739">
        <v>1</v>
      </c>
      <c r="J6739">
        <v>1</v>
      </c>
      <c r="K6739">
        <v>1</v>
      </c>
      <c r="M6739" t="s">
        <v>468</v>
      </c>
    </row>
    <row r="6740" spans="1:13" hidden="1">
      <c r="A6740" t="s">
        <v>298</v>
      </c>
      <c r="B6740" t="s">
        <v>422</v>
      </c>
      <c r="C6740" t="s">
        <v>291</v>
      </c>
      <c r="D6740">
        <v>1</v>
      </c>
      <c r="E6740">
        <v>1</v>
      </c>
      <c r="F6740">
        <v>1</v>
      </c>
      <c r="G6740">
        <v>1</v>
      </c>
      <c r="H6740">
        <v>1</v>
      </c>
      <c r="I6740">
        <v>1</v>
      </c>
      <c r="J6740">
        <v>1</v>
      </c>
      <c r="K6740">
        <v>1</v>
      </c>
      <c r="M6740" t="s">
        <v>468</v>
      </c>
    </row>
    <row r="6741" spans="1:13" hidden="1">
      <c r="A6741" t="s">
        <v>298</v>
      </c>
      <c r="B6741" t="s">
        <v>422</v>
      </c>
      <c r="C6741" t="s">
        <v>292</v>
      </c>
      <c r="D6741">
        <v>1</v>
      </c>
      <c r="E6741">
        <v>1</v>
      </c>
      <c r="F6741">
        <v>1</v>
      </c>
      <c r="G6741">
        <v>1</v>
      </c>
      <c r="H6741">
        <v>1</v>
      </c>
      <c r="I6741">
        <v>1</v>
      </c>
      <c r="J6741">
        <v>1</v>
      </c>
      <c r="K6741">
        <v>1</v>
      </c>
      <c r="M6741" t="s">
        <v>468</v>
      </c>
    </row>
    <row r="6742" spans="1:13" hidden="1">
      <c r="A6742" t="s">
        <v>298</v>
      </c>
      <c r="B6742" t="s">
        <v>354</v>
      </c>
      <c r="C6742" t="s">
        <v>278</v>
      </c>
      <c r="D6742">
        <v>1</v>
      </c>
      <c r="E6742">
        <v>1</v>
      </c>
      <c r="F6742">
        <v>1</v>
      </c>
      <c r="G6742">
        <v>1</v>
      </c>
      <c r="H6742">
        <v>1</v>
      </c>
      <c r="I6742">
        <v>1</v>
      </c>
      <c r="J6742">
        <v>1</v>
      </c>
      <c r="K6742">
        <v>1</v>
      </c>
      <c r="M6742" t="s">
        <v>468</v>
      </c>
    </row>
    <row r="6743" spans="1:13" hidden="1">
      <c r="A6743" t="s">
        <v>298</v>
      </c>
      <c r="B6743" t="s">
        <v>354</v>
      </c>
      <c r="C6743" t="s">
        <v>279</v>
      </c>
      <c r="D6743">
        <v>1</v>
      </c>
      <c r="E6743">
        <v>1</v>
      </c>
      <c r="F6743">
        <v>1</v>
      </c>
      <c r="G6743">
        <v>1</v>
      </c>
      <c r="H6743">
        <v>1</v>
      </c>
      <c r="I6743">
        <v>1</v>
      </c>
      <c r="J6743">
        <v>1</v>
      </c>
      <c r="K6743">
        <v>1</v>
      </c>
      <c r="M6743" t="s">
        <v>468</v>
      </c>
    </row>
    <row r="6744" spans="1:13" hidden="1">
      <c r="A6744" t="s">
        <v>298</v>
      </c>
      <c r="B6744" t="s">
        <v>354</v>
      </c>
      <c r="C6744" t="s">
        <v>280</v>
      </c>
      <c r="D6744">
        <v>1</v>
      </c>
      <c r="E6744">
        <v>1</v>
      </c>
      <c r="F6744">
        <v>1</v>
      </c>
      <c r="G6744">
        <v>1</v>
      </c>
      <c r="H6744">
        <v>1</v>
      </c>
      <c r="I6744">
        <v>1</v>
      </c>
      <c r="J6744">
        <v>1</v>
      </c>
      <c r="K6744">
        <v>1</v>
      </c>
      <c r="M6744" t="s">
        <v>468</v>
      </c>
    </row>
    <row r="6745" spans="1:13" hidden="1">
      <c r="A6745" t="s">
        <v>298</v>
      </c>
      <c r="B6745" t="s">
        <v>354</v>
      </c>
      <c r="C6745" t="s">
        <v>277</v>
      </c>
      <c r="D6745">
        <v>1</v>
      </c>
      <c r="E6745">
        <v>1</v>
      </c>
      <c r="F6745">
        <v>1</v>
      </c>
      <c r="G6745">
        <v>1</v>
      </c>
      <c r="H6745">
        <v>1</v>
      </c>
      <c r="I6745">
        <v>1</v>
      </c>
      <c r="J6745">
        <v>1</v>
      </c>
      <c r="K6745">
        <v>1</v>
      </c>
      <c r="M6745" t="s">
        <v>468</v>
      </c>
    </row>
    <row r="6746" spans="1:13" hidden="1">
      <c r="A6746" t="s">
        <v>298</v>
      </c>
      <c r="B6746" t="s">
        <v>354</v>
      </c>
      <c r="C6746" t="s">
        <v>281</v>
      </c>
      <c r="D6746">
        <v>1</v>
      </c>
      <c r="E6746">
        <v>1</v>
      </c>
      <c r="F6746">
        <v>1</v>
      </c>
      <c r="G6746">
        <v>1</v>
      </c>
      <c r="H6746">
        <v>1</v>
      </c>
      <c r="I6746">
        <v>1</v>
      </c>
      <c r="J6746">
        <v>1</v>
      </c>
      <c r="K6746">
        <v>1</v>
      </c>
      <c r="M6746" t="s">
        <v>468</v>
      </c>
    </row>
    <row r="6747" spans="1:13" hidden="1">
      <c r="A6747" t="s">
        <v>298</v>
      </c>
      <c r="B6747" t="s">
        <v>354</v>
      </c>
      <c r="C6747" t="s">
        <v>282</v>
      </c>
      <c r="D6747">
        <v>1</v>
      </c>
      <c r="E6747">
        <v>1</v>
      </c>
      <c r="F6747">
        <v>1</v>
      </c>
      <c r="G6747">
        <v>1</v>
      </c>
      <c r="H6747">
        <v>1</v>
      </c>
      <c r="I6747">
        <v>1</v>
      </c>
      <c r="J6747">
        <v>1</v>
      </c>
      <c r="K6747">
        <v>1</v>
      </c>
      <c r="M6747" t="s">
        <v>468</v>
      </c>
    </row>
    <row r="6748" spans="1:13" hidden="1">
      <c r="A6748" t="s">
        <v>298</v>
      </c>
      <c r="B6748" t="s">
        <v>354</v>
      </c>
      <c r="C6748" t="s">
        <v>283</v>
      </c>
      <c r="D6748">
        <v>1</v>
      </c>
      <c r="E6748">
        <v>1</v>
      </c>
      <c r="F6748">
        <v>1</v>
      </c>
      <c r="G6748">
        <v>1</v>
      </c>
      <c r="H6748">
        <v>1</v>
      </c>
      <c r="I6748">
        <v>1</v>
      </c>
      <c r="J6748">
        <v>1</v>
      </c>
      <c r="K6748">
        <v>1</v>
      </c>
      <c r="M6748" t="s">
        <v>468</v>
      </c>
    </row>
    <row r="6749" spans="1:13" hidden="1">
      <c r="A6749" t="s">
        <v>298</v>
      </c>
      <c r="B6749" t="s">
        <v>354</v>
      </c>
      <c r="C6749" t="s">
        <v>284</v>
      </c>
      <c r="D6749">
        <v>1</v>
      </c>
      <c r="E6749">
        <v>1</v>
      </c>
      <c r="F6749">
        <v>1</v>
      </c>
      <c r="G6749">
        <v>1</v>
      </c>
      <c r="H6749">
        <v>1</v>
      </c>
      <c r="I6749">
        <v>1</v>
      </c>
      <c r="J6749">
        <v>1</v>
      </c>
      <c r="K6749">
        <v>1</v>
      </c>
      <c r="M6749" t="s">
        <v>468</v>
      </c>
    </row>
    <row r="6750" spans="1:13" hidden="1">
      <c r="A6750" t="s">
        <v>298</v>
      </c>
      <c r="B6750" t="s">
        <v>354</v>
      </c>
      <c r="C6750" t="s">
        <v>285</v>
      </c>
      <c r="D6750">
        <v>1</v>
      </c>
      <c r="E6750">
        <v>1</v>
      </c>
      <c r="F6750">
        <v>1</v>
      </c>
      <c r="G6750">
        <v>1</v>
      </c>
      <c r="H6750">
        <v>1</v>
      </c>
      <c r="I6750">
        <v>1</v>
      </c>
      <c r="J6750">
        <v>1</v>
      </c>
      <c r="K6750">
        <v>1</v>
      </c>
      <c r="M6750" t="s">
        <v>468</v>
      </c>
    </row>
    <row r="6751" spans="1:13" hidden="1">
      <c r="A6751" t="s">
        <v>298</v>
      </c>
      <c r="B6751" t="s">
        <v>354</v>
      </c>
      <c r="C6751" t="s">
        <v>286</v>
      </c>
      <c r="D6751">
        <v>1</v>
      </c>
      <c r="E6751">
        <v>1</v>
      </c>
      <c r="F6751">
        <v>1</v>
      </c>
      <c r="G6751">
        <v>1</v>
      </c>
      <c r="H6751">
        <v>1</v>
      </c>
      <c r="I6751">
        <v>1</v>
      </c>
      <c r="J6751">
        <v>1</v>
      </c>
      <c r="K6751">
        <v>1</v>
      </c>
      <c r="M6751" t="s">
        <v>468</v>
      </c>
    </row>
    <row r="6752" spans="1:13" hidden="1">
      <c r="A6752" t="s">
        <v>298</v>
      </c>
      <c r="B6752" t="s">
        <v>354</v>
      </c>
      <c r="C6752" t="s">
        <v>287</v>
      </c>
      <c r="D6752">
        <v>1</v>
      </c>
      <c r="E6752">
        <v>1</v>
      </c>
      <c r="F6752">
        <v>1</v>
      </c>
      <c r="G6752">
        <v>1</v>
      </c>
      <c r="H6752">
        <v>1</v>
      </c>
      <c r="I6752">
        <v>1</v>
      </c>
      <c r="J6752">
        <v>1</v>
      </c>
      <c r="K6752">
        <v>1</v>
      </c>
      <c r="M6752" t="s">
        <v>468</v>
      </c>
    </row>
    <row r="6753" spans="1:13" hidden="1">
      <c r="A6753" t="s">
        <v>298</v>
      </c>
      <c r="B6753" t="s">
        <v>354</v>
      </c>
      <c r="C6753" t="s">
        <v>288</v>
      </c>
      <c r="D6753">
        <v>1</v>
      </c>
      <c r="E6753">
        <v>1</v>
      </c>
      <c r="F6753">
        <v>1</v>
      </c>
      <c r="G6753">
        <v>1</v>
      </c>
      <c r="H6753">
        <v>1</v>
      </c>
      <c r="I6753">
        <v>1</v>
      </c>
      <c r="J6753">
        <v>1</v>
      </c>
      <c r="K6753">
        <v>1</v>
      </c>
      <c r="M6753" t="s">
        <v>468</v>
      </c>
    </row>
    <row r="6754" spans="1:13" hidden="1">
      <c r="A6754" t="s">
        <v>298</v>
      </c>
      <c r="B6754" t="s">
        <v>354</v>
      </c>
      <c r="C6754" t="s">
        <v>289</v>
      </c>
      <c r="D6754">
        <v>1</v>
      </c>
      <c r="E6754">
        <v>1</v>
      </c>
      <c r="F6754">
        <v>1</v>
      </c>
      <c r="G6754">
        <v>1</v>
      </c>
      <c r="H6754">
        <v>1</v>
      </c>
      <c r="I6754">
        <v>1</v>
      </c>
      <c r="J6754">
        <v>1</v>
      </c>
      <c r="K6754">
        <v>1</v>
      </c>
      <c r="M6754" t="s">
        <v>468</v>
      </c>
    </row>
    <row r="6755" spans="1:13" hidden="1">
      <c r="A6755" t="s">
        <v>298</v>
      </c>
      <c r="B6755" t="s">
        <v>354</v>
      </c>
      <c r="C6755" t="s">
        <v>290</v>
      </c>
      <c r="D6755">
        <v>1</v>
      </c>
      <c r="E6755">
        <v>1</v>
      </c>
      <c r="F6755">
        <v>1</v>
      </c>
      <c r="G6755">
        <v>1</v>
      </c>
      <c r="H6755">
        <v>1</v>
      </c>
      <c r="I6755">
        <v>1</v>
      </c>
      <c r="J6755">
        <v>1</v>
      </c>
      <c r="K6755">
        <v>1</v>
      </c>
      <c r="M6755" t="s">
        <v>468</v>
      </c>
    </row>
    <row r="6756" spans="1:13" hidden="1">
      <c r="A6756" t="s">
        <v>298</v>
      </c>
      <c r="B6756" t="s">
        <v>354</v>
      </c>
      <c r="C6756" t="s">
        <v>291</v>
      </c>
      <c r="D6756">
        <v>1</v>
      </c>
      <c r="E6756">
        <v>1</v>
      </c>
      <c r="F6756">
        <v>1</v>
      </c>
      <c r="G6756">
        <v>1</v>
      </c>
      <c r="H6756">
        <v>1</v>
      </c>
      <c r="I6756">
        <v>1</v>
      </c>
      <c r="J6756">
        <v>1</v>
      </c>
      <c r="K6756">
        <v>1</v>
      </c>
      <c r="M6756" t="s">
        <v>468</v>
      </c>
    </row>
    <row r="6757" spans="1:13" hidden="1">
      <c r="A6757" t="s">
        <v>298</v>
      </c>
      <c r="B6757" t="s">
        <v>354</v>
      </c>
      <c r="C6757" t="s">
        <v>292</v>
      </c>
      <c r="D6757">
        <v>1</v>
      </c>
      <c r="E6757">
        <v>1</v>
      </c>
      <c r="F6757">
        <v>1</v>
      </c>
      <c r="G6757">
        <v>1</v>
      </c>
      <c r="H6757">
        <v>1</v>
      </c>
      <c r="I6757">
        <v>1</v>
      </c>
      <c r="J6757">
        <v>1</v>
      </c>
      <c r="K6757">
        <v>1</v>
      </c>
      <c r="M6757" t="s">
        <v>468</v>
      </c>
    </row>
    <row r="6758" spans="1:13" hidden="1">
      <c r="A6758" t="s">
        <v>298</v>
      </c>
      <c r="B6758" t="s">
        <v>357</v>
      </c>
      <c r="C6758" t="s">
        <v>278</v>
      </c>
      <c r="D6758">
        <v>1</v>
      </c>
      <c r="E6758">
        <v>1</v>
      </c>
      <c r="F6758">
        <v>1</v>
      </c>
      <c r="G6758">
        <v>1</v>
      </c>
      <c r="H6758">
        <v>1</v>
      </c>
      <c r="I6758">
        <v>1</v>
      </c>
      <c r="J6758">
        <v>1</v>
      </c>
      <c r="K6758">
        <v>1</v>
      </c>
      <c r="M6758" t="s">
        <v>468</v>
      </c>
    </row>
    <row r="6759" spans="1:13" hidden="1">
      <c r="A6759" t="s">
        <v>298</v>
      </c>
      <c r="B6759" t="s">
        <v>357</v>
      </c>
      <c r="C6759" t="s">
        <v>279</v>
      </c>
      <c r="D6759">
        <v>1</v>
      </c>
      <c r="E6759">
        <v>1</v>
      </c>
      <c r="F6759">
        <v>1</v>
      </c>
      <c r="G6759">
        <v>1</v>
      </c>
      <c r="H6759">
        <v>1</v>
      </c>
      <c r="I6759">
        <v>1</v>
      </c>
      <c r="J6759">
        <v>1</v>
      </c>
      <c r="K6759">
        <v>1</v>
      </c>
      <c r="M6759" t="s">
        <v>468</v>
      </c>
    </row>
    <row r="6760" spans="1:13" hidden="1">
      <c r="A6760" t="s">
        <v>298</v>
      </c>
      <c r="B6760" t="s">
        <v>357</v>
      </c>
      <c r="C6760" t="s">
        <v>280</v>
      </c>
      <c r="D6760">
        <v>1</v>
      </c>
      <c r="E6760">
        <v>1</v>
      </c>
      <c r="F6760">
        <v>1</v>
      </c>
      <c r="G6760">
        <v>1</v>
      </c>
      <c r="H6760">
        <v>1</v>
      </c>
      <c r="I6760">
        <v>1</v>
      </c>
      <c r="J6760">
        <v>1</v>
      </c>
      <c r="K6760">
        <v>1</v>
      </c>
      <c r="M6760" t="s">
        <v>468</v>
      </c>
    </row>
    <row r="6761" spans="1:13" hidden="1">
      <c r="A6761" t="s">
        <v>298</v>
      </c>
      <c r="B6761" t="s">
        <v>357</v>
      </c>
      <c r="C6761" t="s">
        <v>277</v>
      </c>
      <c r="D6761">
        <v>1</v>
      </c>
      <c r="E6761">
        <v>1</v>
      </c>
      <c r="F6761">
        <v>1</v>
      </c>
      <c r="G6761">
        <v>1</v>
      </c>
      <c r="H6761">
        <v>1</v>
      </c>
      <c r="I6761">
        <v>1</v>
      </c>
      <c r="J6761">
        <v>1</v>
      </c>
      <c r="K6761">
        <v>1</v>
      </c>
      <c r="M6761" t="s">
        <v>468</v>
      </c>
    </row>
    <row r="6762" spans="1:13" hidden="1">
      <c r="A6762" t="s">
        <v>298</v>
      </c>
      <c r="B6762" t="s">
        <v>357</v>
      </c>
      <c r="C6762" t="s">
        <v>281</v>
      </c>
      <c r="D6762">
        <v>1</v>
      </c>
      <c r="E6762">
        <v>1</v>
      </c>
      <c r="F6762">
        <v>1</v>
      </c>
      <c r="G6762">
        <v>1</v>
      </c>
      <c r="H6762">
        <v>1</v>
      </c>
      <c r="I6762">
        <v>1</v>
      </c>
      <c r="J6762">
        <v>1</v>
      </c>
      <c r="K6762">
        <v>1</v>
      </c>
      <c r="M6762" t="s">
        <v>468</v>
      </c>
    </row>
    <row r="6763" spans="1:13" hidden="1">
      <c r="A6763" t="s">
        <v>298</v>
      </c>
      <c r="B6763" t="s">
        <v>357</v>
      </c>
      <c r="C6763" t="s">
        <v>282</v>
      </c>
      <c r="D6763">
        <v>1</v>
      </c>
      <c r="E6763">
        <v>1</v>
      </c>
      <c r="F6763">
        <v>1</v>
      </c>
      <c r="G6763">
        <v>1</v>
      </c>
      <c r="H6763">
        <v>1</v>
      </c>
      <c r="I6763">
        <v>1</v>
      </c>
      <c r="J6763">
        <v>1</v>
      </c>
      <c r="K6763">
        <v>1</v>
      </c>
      <c r="M6763" t="s">
        <v>468</v>
      </c>
    </row>
    <row r="6764" spans="1:13" hidden="1">
      <c r="A6764" t="s">
        <v>298</v>
      </c>
      <c r="B6764" t="s">
        <v>357</v>
      </c>
      <c r="C6764" t="s">
        <v>283</v>
      </c>
      <c r="D6764">
        <v>1</v>
      </c>
      <c r="E6764">
        <v>1</v>
      </c>
      <c r="F6764">
        <v>1</v>
      </c>
      <c r="G6764">
        <v>1</v>
      </c>
      <c r="H6764">
        <v>1</v>
      </c>
      <c r="I6764">
        <v>1</v>
      </c>
      <c r="J6764">
        <v>1</v>
      </c>
      <c r="K6764">
        <v>1</v>
      </c>
      <c r="M6764" t="s">
        <v>468</v>
      </c>
    </row>
    <row r="6765" spans="1:13" hidden="1">
      <c r="A6765" t="s">
        <v>298</v>
      </c>
      <c r="B6765" t="s">
        <v>357</v>
      </c>
      <c r="C6765" t="s">
        <v>284</v>
      </c>
      <c r="D6765">
        <v>1</v>
      </c>
      <c r="E6765">
        <v>1</v>
      </c>
      <c r="F6765">
        <v>1</v>
      </c>
      <c r="G6765">
        <v>1</v>
      </c>
      <c r="H6765">
        <v>1</v>
      </c>
      <c r="I6765">
        <v>1</v>
      </c>
      <c r="J6765">
        <v>1</v>
      </c>
      <c r="K6765">
        <v>1</v>
      </c>
      <c r="M6765" t="s">
        <v>468</v>
      </c>
    </row>
    <row r="6766" spans="1:13" hidden="1">
      <c r="A6766" t="s">
        <v>298</v>
      </c>
      <c r="B6766" t="s">
        <v>357</v>
      </c>
      <c r="C6766" t="s">
        <v>285</v>
      </c>
      <c r="D6766">
        <v>1</v>
      </c>
      <c r="E6766">
        <v>1</v>
      </c>
      <c r="F6766">
        <v>1</v>
      </c>
      <c r="G6766">
        <v>1</v>
      </c>
      <c r="H6766">
        <v>1</v>
      </c>
      <c r="I6766">
        <v>1</v>
      </c>
      <c r="J6766">
        <v>1</v>
      </c>
      <c r="K6766">
        <v>1</v>
      </c>
      <c r="M6766" t="s">
        <v>468</v>
      </c>
    </row>
    <row r="6767" spans="1:13" hidden="1">
      <c r="A6767" t="s">
        <v>298</v>
      </c>
      <c r="B6767" t="s">
        <v>357</v>
      </c>
      <c r="C6767" t="s">
        <v>286</v>
      </c>
      <c r="D6767">
        <v>1</v>
      </c>
      <c r="E6767">
        <v>1</v>
      </c>
      <c r="F6767">
        <v>1</v>
      </c>
      <c r="G6767">
        <v>1</v>
      </c>
      <c r="H6767">
        <v>1</v>
      </c>
      <c r="I6767">
        <v>1</v>
      </c>
      <c r="J6767">
        <v>1</v>
      </c>
      <c r="K6767">
        <v>1</v>
      </c>
      <c r="M6767" t="s">
        <v>468</v>
      </c>
    </row>
    <row r="6768" spans="1:13" hidden="1">
      <c r="A6768" t="s">
        <v>298</v>
      </c>
      <c r="B6768" t="s">
        <v>357</v>
      </c>
      <c r="C6768" t="s">
        <v>287</v>
      </c>
      <c r="D6768">
        <v>1</v>
      </c>
      <c r="E6768">
        <v>1</v>
      </c>
      <c r="F6768">
        <v>1</v>
      </c>
      <c r="G6768">
        <v>1</v>
      </c>
      <c r="H6768">
        <v>1</v>
      </c>
      <c r="I6768">
        <v>1</v>
      </c>
      <c r="J6768">
        <v>1</v>
      </c>
      <c r="K6768">
        <v>1</v>
      </c>
      <c r="M6768" t="s">
        <v>468</v>
      </c>
    </row>
    <row r="6769" spans="1:13" hidden="1">
      <c r="A6769" t="s">
        <v>298</v>
      </c>
      <c r="B6769" t="s">
        <v>357</v>
      </c>
      <c r="C6769" t="s">
        <v>288</v>
      </c>
      <c r="D6769">
        <v>1</v>
      </c>
      <c r="E6769">
        <v>1</v>
      </c>
      <c r="F6769">
        <v>1</v>
      </c>
      <c r="G6769">
        <v>1</v>
      </c>
      <c r="H6769">
        <v>1</v>
      </c>
      <c r="I6769">
        <v>1</v>
      </c>
      <c r="J6769">
        <v>1</v>
      </c>
      <c r="K6769">
        <v>1</v>
      </c>
      <c r="M6769" t="s">
        <v>468</v>
      </c>
    </row>
    <row r="6770" spans="1:13" hidden="1">
      <c r="A6770" t="s">
        <v>298</v>
      </c>
      <c r="B6770" t="s">
        <v>357</v>
      </c>
      <c r="C6770" t="s">
        <v>289</v>
      </c>
      <c r="D6770">
        <v>1</v>
      </c>
      <c r="E6770">
        <v>1</v>
      </c>
      <c r="F6770">
        <v>1</v>
      </c>
      <c r="G6770">
        <v>1</v>
      </c>
      <c r="H6770">
        <v>1</v>
      </c>
      <c r="I6770">
        <v>1</v>
      </c>
      <c r="J6770">
        <v>1</v>
      </c>
      <c r="K6770">
        <v>1</v>
      </c>
      <c r="M6770" t="s">
        <v>468</v>
      </c>
    </row>
    <row r="6771" spans="1:13" hidden="1">
      <c r="A6771" t="s">
        <v>298</v>
      </c>
      <c r="B6771" t="s">
        <v>357</v>
      </c>
      <c r="C6771" t="s">
        <v>290</v>
      </c>
      <c r="D6771">
        <v>1</v>
      </c>
      <c r="E6771">
        <v>1</v>
      </c>
      <c r="F6771">
        <v>1</v>
      </c>
      <c r="G6771">
        <v>1</v>
      </c>
      <c r="H6771">
        <v>1</v>
      </c>
      <c r="I6771">
        <v>1</v>
      </c>
      <c r="J6771">
        <v>1</v>
      </c>
      <c r="K6771">
        <v>1</v>
      </c>
      <c r="M6771" t="s">
        <v>468</v>
      </c>
    </row>
    <row r="6772" spans="1:13" hidden="1">
      <c r="A6772" t="s">
        <v>298</v>
      </c>
      <c r="B6772" t="s">
        <v>357</v>
      </c>
      <c r="C6772" t="s">
        <v>291</v>
      </c>
      <c r="D6772">
        <v>1</v>
      </c>
      <c r="E6772">
        <v>1</v>
      </c>
      <c r="F6772">
        <v>1</v>
      </c>
      <c r="G6772">
        <v>1</v>
      </c>
      <c r="H6772">
        <v>1</v>
      </c>
      <c r="I6772">
        <v>1</v>
      </c>
      <c r="J6772">
        <v>1</v>
      </c>
      <c r="K6772">
        <v>1</v>
      </c>
      <c r="M6772" t="s">
        <v>468</v>
      </c>
    </row>
    <row r="6773" spans="1:13" hidden="1">
      <c r="A6773" t="s">
        <v>298</v>
      </c>
      <c r="B6773" t="s">
        <v>357</v>
      </c>
      <c r="C6773" t="s">
        <v>292</v>
      </c>
      <c r="D6773">
        <v>1</v>
      </c>
      <c r="E6773">
        <v>1</v>
      </c>
      <c r="F6773">
        <v>1</v>
      </c>
      <c r="G6773">
        <v>1</v>
      </c>
      <c r="H6773">
        <v>1</v>
      </c>
      <c r="I6773">
        <v>1</v>
      </c>
      <c r="J6773">
        <v>1</v>
      </c>
      <c r="K6773">
        <v>1</v>
      </c>
      <c r="M6773" t="s">
        <v>468</v>
      </c>
    </row>
    <row r="6774" spans="1:13" hidden="1">
      <c r="A6774" t="s">
        <v>298</v>
      </c>
      <c r="B6774" t="s">
        <v>338</v>
      </c>
      <c r="C6774" t="s">
        <v>278</v>
      </c>
      <c r="D6774">
        <v>1</v>
      </c>
      <c r="E6774">
        <v>1</v>
      </c>
      <c r="F6774">
        <v>1</v>
      </c>
      <c r="G6774">
        <v>1</v>
      </c>
      <c r="H6774">
        <v>1</v>
      </c>
      <c r="I6774">
        <v>1</v>
      </c>
      <c r="J6774">
        <v>1</v>
      </c>
      <c r="K6774">
        <v>1</v>
      </c>
      <c r="M6774" t="s">
        <v>407</v>
      </c>
    </row>
    <row r="6775" spans="1:13" hidden="1">
      <c r="A6775" t="s">
        <v>298</v>
      </c>
      <c r="B6775" t="s">
        <v>338</v>
      </c>
      <c r="C6775" t="s">
        <v>279</v>
      </c>
      <c r="D6775">
        <v>1</v>
      </c>
      <c r="E6775">
        <v>1</v>
      </c>
      <c r="F6775">
        <v>1</v>
      </c>
      <c r="G6775">
        <v>1</v>
      </c>
      <c r="H6775">
        <v>1</v>
      </c>
      <c r="I6775">
        <v>1</v>
      </c>
      <c r="J6775">
        <v>1</v>
      </c>
      <c r="K6775">
        <v>1</v>
      </c>
      <c r="M6775" t="s">
        <v>407</v>
      </c>
    </row>
    <row r="6776" spans="1:13" hidden="1">
      <c r="A6776" t="s">
        <v>298</v>
      </c>
      <c r="B6776" t="s">
        <v>338</v>
      </c>
      <c r="C6776" t="s">
        <v>280</v>
      </c>
      <c r="D6776">
        <v>1</v>
      </c>
      <c r="E6776">
        <v>1</v>
      </c>
      <c r="F6776">
        <v>1</v>
      </c>
      <c r="G6776">
        <v>1</v>
      </c>
      <c r="H6776">
        <v>1</v>
      </c>
      <c r="I6776">
        <v>1</v>
      </c>
      <c r="J6776">
        <v>1</v>
      </c>
      <c r="K6776">
        <v>1</v>
      </c>
      <c r="M6776" t="s">
        <v>407</v>
      </c>
    </row>
    <row r="6777" spans="1:13" hidden="1">
      <c r="A6777" t="s">
        <v>298</v>
      </c>
      <c r="B6777" t="s">
        <v>338</v>
      </c>
      <c r="C6777" t="s">
        <v>277</v>
      </c>
      <c r="D6777">
        <v>1</v>
      </c>
      <c r="E6777">
        <v>1</v>
      </c>
      <c r="F6777">
        <v>1</v>
      </c>
      <c r="G6777">
        <v>1</v>
      </c>
      <c r="H6777">
        <v>1</v>
      </c>
      <c r="I6777">
        <v>1</v>
      </c>
      <c r="J6777">
        <v>1</v>
      </c>
      <c r="K6777">
        <v>1</v>
      </c>
      <c r="M6777" t="s">
        <v>407</v>
      </c>
    </row>
    <row r="6778" spans="1:13" hidden="1">
      <c r="A6778" t="s">
        <v>298</v>
      </c>
      <c r="B6778" t="s">
        <v>338</v>
      </c>
      <c r="C6778" t="s">
        <v>281</v>
      </c>
      <c r="D6778">
        <v>1</v>
      </c>
      <c r="E6778">
        <v>1</v>
      </c>
      <c r="F6778">
        <v>1</v>
      </c>
      <c r="G6778">
        <v>1</v>
      </c>
      <c r="H6778">
        <v>1</v>
      </c>
      <c r="I6778">
        <v>1</v>
      </c>
      <c r="J6778">
        <v>1</v>
      </c>
      <c r="K6778">
        <v>1</v>
      </c>
      <c r="M6778" t="s">
        <v>407</v>
      </c>
    </row>
    <row r="6779" spans="1:13" hidden="1">
      <c r="A6779" t="s">
        <v>298</v>
      </c>
      <c r="B6779" t="s">
        <v>338</v>
      </c>
      <c r="C6779" t="s">
        <v>282</v>
      </c>
      <c r="D6779">
        <v>1</v>
      </c>
      <c r="E6779">
        <v>1</v>
      </c>
      <c r="F6779">
        <v>1</v>
      </c>
      <c r="G6779">
        <v>1</v>
      </c>
      <c r="H6779">
        <v>1</v>
      </c>
      <c r="I6779">
        <v>1</v>
      </c>
      <c r="J6779">
        <v>1</v>
      </c>
      <c r="K6779">
        <v>1</v>
      </c>
      <c r="M6779" t="s">
        <v>407</v>
      </c>
    </row>
    <row r="6780" spans="1:13" hidden="1">
      <c r="A6780" t="s">
        <v>298</v>
      </c>
      <c r="B6780" t="s">
        <v>338</v>
      </c>
      <c r="C6780" t="s">
        <v>283</v>
      </c>
      <c r="D6780">
        <v>1</v>
      </c>
      <c r="E6780">
        <v>1</v>
      </c>
      <c r="F6780">
        <v>1</v>
      </c>
      <c r="G6780">
        <v>1</v>
      </c>
      <c r="H6780">
        <v>1</v>
      </c>
      <c r="I6780">
        <v>1</v>
      </c>
      <c r="J6780">
        <v>1</v>
      </c>
      <c r="K6780">
        <v>1</v>
      </c>
      <c r="M6780" t="s">
        <v>407</v>
      </c>
    </row>
    <row r="6781" spans="1:13" hidden="1">
      <c r="A6781" t="s">
        <v>298</v>
      </c>
      <c r="B6781" t="s">
        <v>338</v>
      </c>
      <c r="C6781" t="s">
        <v>284</v>
      </c>
      <c r="D6781">
        <v>1</v>
      </c>
      <c r="E6781">
        <v>1</v>
      </c>
      <c r="F6781">
        <v>1</v>
      </c>
      <c r="G6781">
        <v>1</v>
      </c>
      <c r="H6781">
        <v>1</v>
      </c>
      <c r="I6781">
        <v>1</v>
      </c>
      <c r="J6781">
        <v>1</v>
      </c>
      <c r="K6781">
        <v>1</v>
      </c>
      <c r="M6781" t="s">
        <v>407</v>
      </c>
    </row>
    <row r="6782" spans="1:13" hidden="1">
      <c r="A6782" t="s">
        <v>298</v>
      </c>
      <c r="B6782" t="s">
        <v>338</v>
      </c>
      <c r="C6782" t="s">
        <v>285</v>
      </c>
      <c r="D6782">
        <v>1</v>
      </c>
      <c r="E6782">
        <v>1</v>
      </c>
      <c r="F6782">
        <v>1</v>
      </c>
      <c r="G6782">
        <v>1</v>
      </c>
      <c r="H6782">
        <v>1</v>
      </c>
      <c r="I6782">
        <v>1</v>
      </c>
      <c r="J6782">
        <v>1</v>
      </c>
      <c r="K6782">
        <v>1</v>
      </c>
      <c r="M6782" t="s">
        <v>407</v>
      </c>
    </row>
    <row r="6783" spans="1:13" hidden="1">
      <c r="A6783" t="s">
        <v>298</v>
      </c>
      <c r="B6783" t="s">
        <v>338</v>
      </c>
      <c r="C6783" t="s">
        <v>286</v>
      </c>
      <c r="D6783">
        <v>1</v>
      </c>
      <c r="E6783">
        <v>1</v>
      </c>
      <c r="F6783">
        <v>1</v>
      </c>
      <c r="G6783">
        <v>1</v>
      </c>
      <c r="H6783">
        <v>1</v>
      </c>
      <c r="I6783">
        <v>1</v>
      </c>
      <c r="J6783">
        <v>1</v>
      </c>
      <c r="K6783">
        <v>1</v>
      </c>
      <c r="M6783" t="s">
        <v>407</v>
      </c>
    </row>
    <row r="6784" spans="1:13" hidden="1">
      <c r="A6784" t="s">
        <v>298</v>
      </c>
      <c r="B6784" t="s">
        <v>338</v>
      </c>
      <c r="C6784" t="s">
        <v>287</v>
      </c>
      <c r="D6784">
        <v>1</v>
      </c>
      <c r="E6784">
        <v>1</v>
      </c>
      <c r="F6784">
        <v>1</v>
      </c>
      <c r="G6784">
        <v>1</v>
      </c>
      <c r="H6784">
        <v>1</v>
      </c>
      <c r="I6784">
        <v>1</v>
      </c>
      <c r="J6784">
        <v>1</v>
      </c>
      <c r="K6784">
        <v>1</v>
      </c>
      <c r="M6784" t="s">
        <v>407</v>
      </c>
    </row>
    <row r="6785" spans="1:13" hidden="1">
      <c r="A6785" t="s">
        <v>298</v>
      </c>
      <c r="B6785" t="s">
        <v>338</v>
      </c>
      <c r="C6785" t="s">
        <v>288</v>
      </c>
      <c r="D6785">
        <v>1</v>
      </c>
      <c r="E6785">
        <v>1</v>
      </c>
      <c r="F6785">
        <v>1</v>
      </c>
      <c r="G6785">
        <v>1</v>
      </c>
      <c r="H6785">
        <v>1</v>
      </c>
      <c r="I6785">
        <v>1</v>
      </c>
      <c r="J6785">
        <v>1</v>
      </c>
      <c r="K6785">
        <v>1</v>
      </c>
      <c r="M6785" t="s">
        <v>407</v>
      </c>
    </row>
    <row r="6786" spans="1:13" hidden="1">
      <c r="A6786" t="s">
        <v>298</v>
      </c>
      <c r="B6786" t="s">
        <v>338</v>
      </c>
      <c r="C6786" t="s">
        <v>289</v>
      </c>
      <c r="D6786">
        <v>1</v>
      </c>
      <c r="E6786">
        <v>1</v>
      </c>
      <c r="F6786">
        <v>1</v>
      </c>
      <c r="G6786">
        <v>1</v>
      </c>
      <c r="H6786">
        <v>1</v>
      </c>
      <c r="I6786">
        <v>1</v>
      </c>
      <c r="J6786">
        <v>1</v>
      </c>
      <c r="K6786">
        <v>1</v>
      </c>
      <c r="M6786" t="s">
        <v>407</v>
      </c>
    </row>
    <row r="6787" spans="1:13" hidden="1">
      <c r="A6787" t="s">
        <v>298</v>
      </c>
      <c r="B6787" t="s">
        <v>338</v>
      </c>
      <c r="C6787" t="s">
        <v>290</v>
      </c>
      <c r="D6787">
        <v>1</v>
      </c>
      <c r="E6787">
        <v>1</v>
      </c>
      <c r="F6787">
        <v>1</v>
      </c>
      <c r="G6787">
        <v>1</v>
      </c>
      <c r="H6787">
        <v>1</v>
      </c>
      <c r="I6787">
        <v>1</v>
      </c>
      <c r="J6787">
        <v>1</v>
      </c>
      <c r="K6787">
        <v>1</v>
      </c>
      <c r="M6787" t="s">
        <v>407</v>
      </c>
    </row>
    <row r="6788" spans="1:13" hidden="1">
      <c r="A6788" t="s">
        <v>298</v>
      </c>
      <c r="B6788" t="s">
        <v>338</v>
      </c>
      <c r="C6788" t="s">
        <v>291</v>
      </c>
      <c r="D6788">
        <v>1</v>
      </c>
      <c r="E6788">
        <v>1</v>
      </c>
      <c r="F6788">
        <v>1</v>
      </c>
      <c r="G6788">
        <v>1</v>
      </c>
      <c r="H6788">
        <v>1</v>
      </c>
      <c r="I6788">
        <v>1</v>
      </c>
      <c r="J6788">
        <v>1</v>
      </c>
      <c r="K6788">
        <v>1</v>
      </c>
      <c r="M6788" t="s">
        <v>407</v>
      </c>
    </row>
    <row r="6789" spans="1:13" hidden="1">
      <c r="A6789" t="s">
        <v>298</v>
      </c>
      <c r="B6789" t="s">
        <v>338</v>
      </c>
      <c r="C6789" t="s">
        <v>292</v>
      </c>
      <c r="D6789">
        <v>1</v>
      </c>
      <c r="E6789">
        <v>1</v>
      </c>
      <c r="F6789">
        <v>1</v>
      </c>
      <c r="G6789">
        <v>1</v>
      </c>
      <c r="H6789">
        <v>1</v>
      </c>
      <c r="I6789">
        <v>1</v>
      </c>
      <c r="J6789">
        <v>1</v>
      </c>
      <c r="K6789">
        <v>1</v>
      </c>
      <c r="M6789" t="s">
        <v>407</v>
      </c>
    </row>
    <row r="6790" spans="1:13" hidden="1">
      <c r="A6790" t="s">
        <v>298</v>
      </c>
      <c r="B6790" t="s">
        <v>335</v>
      </c>
      <c r="C6790" t="s">
        <v>278</v>
      </c>
      <c r="D6790" s="114">
        <v>1</v>
      </c>
      <c r="E6790" s="114">
        <v>1</v>
      </c>
      <c r="F6790" s="114">
        <v>1</v>
      </c>
      <c r="G6790" s="114">
        <v>1</v>
      </c>
      <c r="H6790" s="114">
        <v>1</v>
      </c>
      <c r="I6790" s="114">
        <v>1</v>
      </c>
      <c r="J6790" s="114">
        <v>1</v>
      </c>
      <c r="K6790" s="114">
        <v>1</v>
      </c>
      <c r="M6790" s="114"/>
    </row>
    <row r="6791" spans="1:13" hidden="1">
      <c r="A6791" t="s">
        <v>298</v>
      </c>
      <c r="B6791" t="s">
        <v>335</v>
      </c>
      <c r="C6791" t="s">
        <v>279</v>
      </c>
      <c r="D6791" s="114">
        <v>1</v>
      </c>
      <c r="E6791" s="114">
        <v>1</v>
      </c>
      <c r="F6791" s="114">
        <v>1</v>
      </c>
      <c r="G6791" s="114">
        <v>1</v>
      </c>
      <c r="H6791" s="114">
        <v>1</v>
      </c>
      <c r="I6791" s="114">
        <v>1</v>
      </c>
      <c r="J6791" s="114">
        <v>1</v>
      </c>
      <c r="K6791" s="114">
        <v>1</v>
      </c>
      <c r="M6791" s="114"/>
    </row>
    <row r="6792" spans="1:13" hidden="1">
      <c r="A6792" t="s">
        <v>298</v>
      </c>
      <c r="B6792" t="s">
        <v>335</v>
      </c>
      <c r="C6792" t="s">
        <v>280</v>
      </c>
      <c r="D6792" s="114">
        <v>1</v>
      </c>
      <c r="E6792" s="114">
        <v>1</v>
      </c>
      <c r="F6792" s="114">
        <v>1</v>
      </c>
      <c r="G6792" s="114">
        <v>1</v>
      </c>
      <c r="H6792" s="114">
        <v>1</v>
      </c>
      <c r="I6792" s="114">
        <v>1</v>
      </c>
      <c r="J6792" s="114">
        <v>1</v>
      </c>
      <c r="K6792" s="114">
        <v>1</v>
      </c>
      <c r="M6792" s="114"/>
    </row>
    <row r="6793" spans="1:13" hidden="1">
      <c r="A6793" t="s">
        <v>298</v>
      </c>
      <c r="B6793" t="s">
        <v>335</v>
      </c>
      <c r="C6793" t="s">
        <v>277</v>
      </c>
      <c r="D6793" s="114">
        <v>1</v>
      </c>
      <c r="E6793" s="114">
        <v>1</v>
      </c>
      <c r="F6793" s="114">
        <v>1</v>
      </c>
      <c r="G6793" s="114">
        <v>1</v>
      </c>
      <c r="H6793" s="114">
        <v>1</v>
      </c>
      <c r="I6793" s="114">
        <v>1</v>
      </c>
      <c r="J6793" s="114">
        <v>1</v>
      </c>
      <c r="K6793" s="114">
        <v>1</v>
      </c>
      <c r="M6793" s="114"/>
    </row>
    <row r="6794" spans="1:13" hidden="1">
      <c r="A6794" t="s">
        <v>298</v>
      </c>
      <c r="B6794" t="s">
        <v>335</v>
      </c>
      <c r="C6794" t="s">
        <v>281</v>
      </c>
      <c r="D6794" s="114">
        <v>1</v>
      </c>
      <c r="E6794" s="114">
        <v>1</v>
      </c>
      <c r="F6794" s="114">
        <v>1</v>
      </c>
      <c r="G6794" s="114">
        <v>1</v>
      </c>
      <c r="H6794" s="114">
        <v>1</v>
      </c>
      <c r="I6794" s="114">
        <v>1</v>
      </c>
      <c r="J6794" s="114">
        <v>1</v>
      </c>
      <c r="K6794" s="114">
        <v>1</v>
      </c>
      <c r="M6794" s="114"/>
    </row>
    <row r="6795" spans="1:13" hidden="1">
      <c r="A6795" t="s">
        <v>298</v>
      </c>
      <c r="B6795" t="s">
        <v>335</v>
      </c>
      <c r="C6795" t="s">
        <v>282</v>
      </c>
      <c r="D6795" s="114">
        <v>1</v>
      </c>
      <c r="E6795" s="114">
        <v>1</v>
      </c>
      <c r="F6795" s="114">
        <v>1</v>
      </c>
      <c r="G6795" s="114">
        <v>1</v>
      </c>
      <c r="H6795" s="114">
        <v>1</v>
      </c>
      <c r="I6795" s="114">
        <v>1</v>
      </c>
      <c r="J6795" s="114">
        <v>1</v>
      </c>
      <c r="K6795" s="114">
        <v>1</v>
      </c>
      <c r="M6795" s="114"/>
    </row>
    <row r="6796" spans="1:13" hidden="1">
      <c r="A6796" t="s">
        <v>298</v>
      </c>
      <c r="B6796" t="s">
        <v>335</v>
      </c>
      <c r="C6796" t="s">
        <v>283</v>
      </c>
      <c r="D6796" s="114">
        <v>1</v>
      </c>
      <c r="E6796" s="114">
        <v>1</v>
      </c>
      <c r="F6796" s="114">
        <v>1</v>
      </c>
      <c r="G6796" s="114">
        <v>1</v>
      </c>
      <c r="H6796" s="114">
        <v>1</v>
      </c>
      <c r="I6796" s="114">
        <v>1</v>
      </c>
      <c r="J6796" s="114">
        <v>1</v>
      </c>
      <c r="K6796" s="114">
        <v>1</v>
      </c>
      <c r="M6796" s="114"/>
    </row>
    <row r="6797" spans="1:13" hidden="1">
      <c r="A6797" t="s">
        <v>298</v>
      </c>
      <c r="B6797" t="s">
        <v>335</v>
      </c>
      <c r="C6797" t="s">
        <v>284</v>
      </c>
      <c r="D6797" s="114">
        <v>1</v>
      </c>
      <c r="E6797" s="114">
        <v>1</v>
      </c>
      <c r="F6797" s="114">
        <v>1</v>
      </c>
      <c r="G6797" s="114">
        <v>1</v>
      </c>
      <c r="H6797" s="114">
        <v>1</v>
      </c>
      <c r="I6797" s="114">
        <v>1</v>
      </c>
      <c r="J6797" s="114">
        <v>1</v>
      </c>
      <c r="K6797" s="114">
        <v>1</v>
      </c>
      <c r="M6797" s="114"/>
    </row>
    <row r="6798" spans="1:13" hidden="1">
      <c r="A6798" t="s">
        <v>298</v>
      </c>
      <c r="B6798" t="s">
        <v>335</v>
      </c>
      <c r="C6798" t="s">
        <v>285</v>
      </c>
      <c r="D6798" s="114">
        <v>1</v>
      </c>
      <c r="E6798" s="114">
        <v>1</v>
      </c>
      <c r="F6798" s="114">
        <v>1</v>
      </c>
      <c r="G6798" s="114">
        <v>1</v>
      </c>
      <c r="H6798" s="114">
        <v>1</v>
      </c>
      <c r="I6798" s="114">
        <v>1</v>
      </c>
      <c r="J6798" s="114">
        <v>1</v>
      </c>
      <c r="K6798" s="114">
        <v>1</v>
      </c>
      <c r="M6798" s="114"/>
    </row>
    <row r="6799" spans="1:13" hidden="1">
      <c r="A6799" t="s">
        <v>298</v>
      </c>
      <c r="B6799" t="s">
        <v>335</v>
      </c>
      <c r="C6799" t="s">
        <v>286</v>
      </c>
      <c r="D6799" s="114">
        <v>1</v>
      </c>
      <c r="E6799" s="114">
        <v>1</v>
      </c>
      <c r="F6799" s="114">
        <v>1</v>
      </c>
      <c r="G6799" s="114">
        <v>1</v>
      </c>
      <c r="H6799" s="114">
        <v>1</v>
      </c>
      <c r="I6799" s="114">
        <v>1</v>
      </c>
      <c r="J6799" s="114">
        <v>1</v>
      </c>
      <c r="K6799" s="114">
        <v>1</v>
      </c>
      <c r="M6799" s="114"/>
    </row>
    <row r="6800" spans="1:13" hidden="1">
      <c r="A6800" t="s">
        <v>298</v>
      </c>
      <c r="B6800" t="s">
        <v>335</v>
      </c>
      <c r="C6800" t="s">
        <v>287</v>
      </c>
      <c r="D6800" s="114">
        <v>1</v>
      </c>
      <c r="E6800" s="114">
        <v>1</v>
      </c>
      <c r="F6800" s="114">
        <v>1</v>
      </c>
      <c r="G6800" s="114">
        <v>1</v>
      </c>
      <c r="H6800" s="114">
        <v>1</v>
      </c>
      <c r="I6800" s="114">
        <v>1</v>
      </c>
      <c r="J6800" s="114">
        <v>1</v>
      </c>
      <c r="K6800" s="114">
        <v>1</v>
      </c>
      <c r="M6800" s="114"/>
    </row>
    <row r="6801" spans="1:13" hidden="1">
      <c r="A6801" t="s">
        <v>298</v>
      </c>
      <c r="B6801" t="s">
        <v>335</v>
      </c>
      <c r="C6801" t="s">
        <v>288</v>
      </c>
      <c r="D6801" s="114">
        <v>1</v>
      </c>
      <c r="E6801" s="114">
        <v>1</v>
      </c>
      <c r="F6801" s="114">
        <v>1</v>
      </c>
      <c r="G6801" s="114">
        <v>1</v>
      </c>
      <c r="H6801" s="114">
        <v>1</v>
      </c>
      <c r="I6801" s="114">
        <v>1</v>
      </c>
      <c r="J6801" s="114">
        <v>1</v>
      </c>
      <c r="K6801" s="114">
        <v>1</v>
      </c>
      <c r="M6801" s="114"/>
    </row>
    <row r="6802" spans="1:13" hidden="1">
      <c r="A6802" t="s">
        <v>298</v>
      </c>
      <c r="B6802" t="s">
        <v>335</v>
      </c>
      <c r="C6802" t="s">
        <v>289</v>
      </c>
      <c r="D6802" s="114">
        <v>1</v>
      </c>
      <c r="E6802" s="114">
        <v>1</v>
      </c>
      <c r="F6802" s="114">
        <v>1</v>
      </c>
      <c r="G6802" s="114">
        <v>1</v>
      </c>
      <c r="H6802" s="114">
        <v>1</v>
      </c>
      <c r="I6802" s="114">
        <v>1</v>
      </c>
      <c r="J6802" s="114">
        <v>1</v>
      </c>
      <c r="K6802" s="114">
        <v>1</v>
      </c>
      <c r="M6802" s="114"/>
    </row>
    <row r="6803" spans="1:13" hidden="1">
      <c r="A6803" t="s">
        <v>298</v>
      </c>
      <c r="B6803" t="s">
        <v>335</v>
      </c>
      <c r="C6803" t="s">
        <v>290</v>
      </c>
      <c r="D6803" s="114">
        <v>1</v>
      </c>
      <c r="E6803" s="114">
        <v>1</v>
      </c>
      <c r="F6803" s="114">
        <v>1</v>
      </c>
      <c r="G6803" s="114">
        <v>1</v>
      </c>
      <c r="H6803" s="114">
        <v>1</v>
      </c>
      <c r="I6803" s="114">
        <v>1</v>
      </c>
      <c r="J6803" s="114">
        <v>1</v>
      </c>
      <c r="K6803" s="114">
        <v>1</v>
      </c>
      <c r="M6803" s="114"/>
    </row>
    <row r="6804" spans="1:13" hidden="1">
      <c r="A6804" t="s">
        <v>298</v>
      </c>
      <c r="B6804" t="s">
        <v>335</v>
      </c>
      <c r="C6804" t="s">
        <v>291</v>
      </c>
      <c r="D6804" s="114">
        <v>1</v>
      </c>
      <c r="E6804" s="114">
        <v>1</v>
      </c>
      <c r="F6804" s="114">
        <v>1</v>
      </c>
      <c r="G6804" s="114">
        <v>1</v>
      </c>
      <c r="H6804" s="114">
        <v>1</v>
      </c>
      <c r="I6804" s="114">
        <v>1</v>
      </c>
      <c r="J6804" s="114">
        <v>1</v>
      </c>
      <c r="K6804" s="114">
        <v>1</v>
      </c>
      <c r="M6804" s="114"/>
    </row>
    <row r="6805" spans="1:13" hidden="1">
      <c r="A6805" t="s">
        <v>298</v>
      </c>
      <c r="B6805" t="s">
        <v>335</v>
      </c>
      <c r="C6805" t="s">
        <v>292</v>
      </c>
      <c r="D6805" s="114">
        <v>1</v>
      </c>
      <c r="E6805" s="114">
        <v>1</v>
      </c>
      <c r="F6805" s="114">
        <v>1</v>
      </c>
      <c r="G6805" s="114">
        <v>1</v>
      </c>
      <c r="H6805" s="114">
        <v>1</v>
      </c>
      <c r="I6805" s="114">
        <v>1</v>
      </c>
      <c r="J6805" s="114">
        <v>1</v>
      </c>
      <c r="K6805" s="114">
        <v>1</v>
      </c>
      <c r="M6805" s="114"/>
    </row>
    <row r="6806" spans="1:13" hidden="1">
      <c r="A6806" t="s">
        <v>298</v>
      </c>
      <c r="B6806" t="s">
        <v>336</v>
      </c>
      <c r="C6806" t="s">
        <v>278</v>
      </c>
      <c r="D6806" s="114">
        <v>1</v>
      </c>
      <c r="E6806" s="114">
        <v>1</v>
      </c>
      <c r="F6806" s="114">
        <v>1</v>
      </c>
      <c r="G6806" s="114">
        <v>1</v>
      </c>
      <c r="H6806" s="114">
        <v>1</v>
      </c>
      <c r="I6806" s="114">
        <v>1</v>
      </c>
      <c r="J6806" s="114">
        <v>1</v>
      </c>
      <c r="K6806" s="114">
        <v>1</v>
      </c>
      <c r="M6806" s="114"/>
    </row>
    <row r="6807" spans="1:13" hidden="1">
      <c r="A6807" t="s">
        <v>298</v>
      </c>
      <c r="B6807" t="s">
        <v>336</v>
      </c>
      <c r="C6807" t="s">
        <v>279</v>
      </c>
      <c r="D6807" s="114">
        <v>1</v>
      </c>
      <c r="E6807" s="114">
        <v>1</v>
      </c>
      <c r="F6807" s="114">
        <v>1</v>
      </c>
      <c r="G6807" s="114">
        <v>1</v>
      </c>
      <c r="H6807" s="114">
        <v>1</v>
      </c>
      <c r="I6807" s="114">
        <v>1</v>
      </c>
      <c r="J6807" s="114">
        <v>1</v>
      </c>
      <c r="K6807" s="114">
        <v>1</v>
      </c>
      <c r="M6807" s="114"/>
    </row>
    <row r="6808" spans="1:13" hidden="1">
      <c r="A6808" t="s">
        <v>298</v>
      </c>
      <c r="B6808" t="s">
        <v>336</v>
      </c>
      <c r="C6808" t="s">
        <v>280</v>
      </c>
      <c r="D6808" s="114">
        <v>1</v>
      </c>
      <c r="E6808" s="114">
        <v>1</v>
      </c>
      <c r="F6808" s="114">
        <v>1</v>
      </c>
      <c r="G6808" s="114">
        <v>1</v>
      </c>
      <c r="H6808" s="114">
        <v>1</v>
      </c>
      <c r="I6808" s="114">
        <v>1</v>
      </c>
      <c r="J6808" s="114">
        <v>1</v>
      </c>
      <c r="K6808" s="114">
        <v>1</v>
      </c>
      <c r="M6808" s="114"/>
    </row>
    <row r="6809" spans="1:13" hidden="1">
      <c r="A6809" t="s">
        <v>298</v>
      </c>
      <c r="B6809" t="s">
        <v>336</v>
      </c>
      <c r="C6809" t="s">
        <v>277</v>
      </c>
      <c r="D6809" s="114">
        <v>1</v>
      </c>
      <c r="E6809" s="114">
        <v>1</v>
      </c>
      <c r="F6809" s="114">
        <v>1</v>
      </c>
      <c r="G6809" s="114">
        <v>1</v>
      </c>
      <c r="H6809" s="114">
        <v>1</v>
      </c>
      <c r="I6809" s="114">
        <v>1</v>
      </c>
      <c r="J6809" s="114">
        <v>1</v>
      </c>
      <c r="K6809" s="114">
        <v>1</v>
      </c>
      <c r="M6809" s="114"/>
    </row>
    <row r="6810" spans="1:13" hidden="1">
      <c r="A6810" t="s">
        <v>298</v>
      </c>
      <c r="B6810" t="s">
        <v>336</v>
      </c>
      <c r="C6810" t="s">
        <v>281</v>
      </c>
      <c r="D6810" s="114">
        <v>1</v>
      </c>
      <c r="E6810" s="114">
        <v>1</v>
      </c>
      <c r="F6810" s="114">
        <v>1</v>
      </c>
      <c r="G6810" s="114">
        <v>1</v>
      </c>
      <c r="H6810" s="114">
        <v>1</v>
      </c>
      <c r="I6810" s="114">
        <v>1</v>
      </c>
      <c r="J6810" s="114">
        <v>1</v>
      </c>
      <c r="K6810" s="114">
        <v>1</v>
      </c>
      <c r="M6810" s="114"/>
    </row>
    <row r="6811" spans="1:13" hidden="1">
      <c r="A6811" t="s">
        <v>298</v>
      </c>
      <c r="B6811" t="s">
        <v>336</v>
      </c>
      <c r="C6811" t="s">
        <v>282</v>
      </c>
      <c r="D6811" s="114">
        <v>1</v>
      </c>
      <c r="E6811" s="114">
        <v>1</v>
      </c>
      <c r="F6811" s="114">
        <v>1</v>
      </c>
      <c r="G6811" s="114">
        <v>1</v>
      </c>
      <c r="H6811" s="114">
        <v>1</v>
      </c>
      <c r="I6811" s="114">
        <v>1</v>
      </c>
      <c r="J6811" s="114">
        <v>1</v>
      </c>
      <c r="K6811" s="114">
        <v>1</v>
      </c>
      <c r="M6811" s="114"/>
    </row>
    <row r="6812" spans="1:13" hidden="1">
      <c r="A6812" t="s">
        <v>298</v>
      </c>
      <c r="B6812" t="s">
        <v>336</v>
      </c>
      <c r="C6812" t="s">
        <v>283</v>
      </c>
      <c r="D6812" s="114">
        <v>1</v>
      </c>
      <c r="E6812" s="114">
        <v>1</v>
      </c>
      <c r="F6812" s="114">
        <v>1</v>
      </c>
      <c r="G6812" s="114">
        <v>1</v>
      </c>
      <c r="H6812" s="114">
        <v>1</v>
      </c>
      <c r="I6812" s="114">
        <v>1</v>
      </c>
      <c r="J6812" s="114">
        <v>1</v>
      </c>
      <c r="K6812" s="114">
        <v>1</v>
      </c>
      <c r="M6812" s="114"/>
    </row>
    <row r="6813" spans="1:13" hidden="1">
      <c r="A6813" t="s">
        <v>298</v>
      </c>
      <c r="B6813" t="s">
        <v>336</v>
      </c>
      <c r="C6813" t="s">
        <v>284</v>
      </c>
      <c r="D6813" s="114">
        <v>1</v>
      </c>
      <c r="E6813" s="114">
        <v>1</v>
      </c>
      <c r="F6813" s="114">
        <v>1</v>
      </c>
      <c r="G6813" s="114">
        <v>1</v>
      </c>
      <c r="H6813" s="114">
        <v>1</v>
      </c>
      <c r="I6813" s="114">
        <v>1</v>
      </c>
      <c r="J6813" s="114">
        <v>1</v>
      </c>
      <c r="K6813" s="114">
        <v>1</v>
      </c>
      <c r="M6813" s="114"/>
    </row>
    <row r="6814" spans="1:13" hidden="1">
      <c r="A6814" t="s">
        <v>298</v>
      </c>
      <c r="B6814" t="s">
        <v>336</v>
      </c>
      <c r="C6814" t="s">
        <v>285</v>
      </c>
      <c r="D6814" s="114">
        <v>1</v>
      </c>
      <c r="E6814" s="114">
        <v>1</v>
      </c>
      <c r="F6814" s="114">
        <v>1</v>
      </c>
      <c r="G6814" s="114">
        <v>1</v>
      </c>
      <c r="H6814" s="114">
        <v>1</v>
      </c>
      <c r="I6814" s="114">
        <v>1</v>
      </c>
      <c r="J6814" s="114">
        <v>1</v>
      </c>
      <c r="K6814" s="114">
        <v>1</v>
      </c>
      <c r="M6814" s="114"/>
    </row>
    <row r="6815" spans="1:13" hidden="1">
      <c r="A6815" t="s">
        <v>298</v>
      </c>
      <c r="B6815" t="s">
        <v>336</v>
      </c>
      <c r="C6815" t="s">
        <v>286</v>
      </c>
      <c r="D6815" s="114">
        <v>1</v>
      </c>
      <c r="E6815" s="114">
        <v>1</v>
      </c>
      <c r="F6815" s="114">
        <v>1</v>
      </c>
      <c r="G6815" s="114">
        <v>1</v>
      </c>
      <c r="H6815" s="114">
        <v>1</v>
      </c>
      <c r="I6815" s="114">
        <v>1</v>
      </c>
      <c r="J6815" s="114">
        <v>1</v>
      </c>
      <c r="K6815" s="114">
        <v>1</v>
      </c>
      <c r="M6815" s="114"/>
    </row>
    <row r="6816" spans="1:13" hidden="1">
      <c r="A6816" t="s">
        <v>298</v>
      </c>
      <c r="B6816" t="s">
        <v>336</v>
      </c>
      <c r="C6816" t="s">
        <v>287</v>
      </c>
      <c r="D6816" s="114">
        <v>1</v>
      </c>
      <c r="E6816" s="114">
        <v>1</v>
      </c>
      <c r="F6816" s="114">
        <v>1</v>
      </c>
      <c r="G6816" s="114">
        <v>1</v>
      </c>
      <c r="H6816" s="114">
        <v>1</v>
      </c>
      <c r="I6816" s="114">
        <v>1</v>
      </c>
      <c r="J6816" s="114">
        <v>1</v>
      </c>
      <c r="K6816" s="114">
        <v>1</v>
      </c>
      <c r="M6816" s="114"/>
    </row>
    <row r="6817" spans="1:13" hidden="1">
      <c r="A6817" t="s">
        <v>298</v>
      </c>
      <c r="B6817" t="s">
        <v>336</v>
      </c>
      <c r="C6817" t="s">
        <v>288</v>
      </c>
      <c r="D6817" s="114">
        <v>1</v>
      </c>
      <c r="E6817" s="114">
        <v>1</v>
      </c>
      <c r="F6817" s="114">
        <v>1</v>
      </c>
      <c r="G6817" s="114">
        <v>1</v>
      </c>
      <c r="H6817" s="114">
        <v>1</v>
      </c>
      <c r="I6817" s="114">
        <v>1</v>
      </c>
      <c r="J6817" s="114">
        <v>1</v>
      </c>
      <c r="K6817" s="114">
        <v>1</v>
      </c>
      <c r="M6817" s="114"/>
    </row>
    <row r="6818" spans="1:13" hidden="1">
      <c r="A6818" t="s">
        <v>298</v>
      </c>
      <c r="B6818" t="s">
        <v>336</v>
      </c>
      <c r="C6818" t="s">
        <v>289</v>
      </c>
      <c r="D6818" s="114">
        <v>1</v>
      </c>
      <c r="E6818" s="114">
        <v>1</v>
      </c>
      <c r="F6818" s="114">
        <v>1</v>
      </c>
      <c r="G6818" s="114">
        <v>1</v>
      </c>
      <c r="H6818" s="114">
        <v>1</v>
      </c>
      <c r="I6818" s="114">
        <v>1</v>
      </c>
      <c r="J6818" s="114">
        <v>1</v>
      </c>
      <c r="K6818" s="114">
        <v>1</v>
      </c>
      <c r="M6818" s="114"/>
    </row>
    <row r="6819" spans="1:13" hidden="1">
      <c r="A6819" t="s">
        <v>298</v>
      </c>
      <c r="B6819" t="s">
        <v>336</v>
      </c>
      <c r="C6819" t="s">
        <v>290</v>
      </c>
      <c r="D6819" s="114">
        <v>1</v>
      </c>
      <c r="E6819" s="114">
        <v>1</v>
      </c>
      <c r="F6819" s="114">
        <v>1</v>
      </c>
      <c r="G6819" s="114">
        <v>1</v>
      </c>
      <c r="H6819" s="114">
        <v>1</v>
      </c>
      <c r="I6819" s="114">
        <v>1</v>
      </c>
      <c r="J6819" s="114">
        <v>1</v>
      </c>
      <c r="K6819" s="114">
        <v>1</v>
      </c>
      <c r="M6819" s="114"/>
    </row>
    <row r="6820" spans="1:13" hidden="1">
      <c r="A6820" t="s">
        <v>298</v>
      </c>
      <c r="B6820" t="s">
        <v>336</v>
      </c>
      <c r="C6820" t="s">
        <v>291</v>
      </c>
      <c r="D6820" s="114">
        <v>1</v>
      </c>
      <c r="E6820" s="114">
        <v>1</v>
      </c>
      <c r="F6820" s="114">
        <v>1</v>
      </c>
      <c r="G6820" s="114">
        <v>1</v>
      </c>
      <c r="H6820" s="114">
        <v>1</v>
      </c>
      <c r="I6820" s="114">
        <v>1</v>
      </c>
      <c r="J6820" s="114">
        <v>1</v>
      </c>
      <c r="K6820" s="114">
        <v>1</v>
      </c>
      <c r="M6820" s="114"/>
    </row>
    <row r="6821" spans="1:13" hidden="1">
      <c r="A6821" t="s">
        <v>298</v>
      </c>
      <c r="B6821" t="s">
        <v>336</v>
      </c>
      <c r="C6821" t="s">
        <v>292</v>
      </c>
      <c r="D6821" s="114">
        <v>1</v>
      </c>
      <c r="E6821" s="114">
        <v>1</v>
      </c>
      <c r="F6821" s="114">
        <v>1</v>
      </c>
      <c r="G6821" s="114">
        <v>1</v>
      </c>
      <c r="H6821" s="114">
        <v>1</v>
      </c>
      <c r="I6821" s="114">
        <v>1</v>
      </c>
      <c r="J6821" s="114">
        <v>1</v>
      </c>
      <c r="K6821" s="114">
        <v>1</v>
      </c>
      <c r="M6821" s="114"/>
    </row>
    <row r="6822" spans="1:13" hidden="1">
      <c r="A6822" t="s">
        <v>298</v>
      </c>
      <c r="B6822" t="s">
        <v>337</v>
      </c>
      <c r="C6822" t="s">
        <v>278</v>
      </c>
      <c r="D6822">
        <v>1</v>
      </c>
      <c r="E6822">
        <v>1</v>
      </c>
      <c r="F6822">
        <v>1</v>
      </c>
      <c r="G6822">
        <v>1</v>
      </c>
      <c r="H6822">
        <v>1</v>
      </c>
      <c r="I6822">
        <v>1</v>
      </c>
      <c r="J6822">
        <v>1</v>
      </c>
      <c r="K6822">
        <v>1</v>
      </c>
      <c r="M6822" t="s">
        <v>407</v>
      </c>
    </row>
    <row r="6823" spans="1:13" hidden="1">
      <c r="A6823" t="s">
        <v>298</v>
      </c>
      <c r="B6823" t="s">
        <v>337</v>
      </c>
      <c r="C6823" t="s">
        <v>279</v>
      </c>
      <c r="D6823">
        <v>1</v>
      </c>
      <c r="E6823">
        <v>1</v>
      </c>
      <c r="F6823">
        <v>1</v>
      </c>
      <c r="G6823">
        <v>1</v>
      </c>
      <c r="H6823">
        <v>1</v>
      </c>
      <c r="I6823">
        <v>1</v>
      </c>
      <c r="J6823">
        <v>1</v>
      </c>
      <c r="K6823">
        <v>1</v>
      </c>
      <c r="M6823" t="s">
        <v>407</v>
      </c>
    </row>
    <row r="6824" spans="1:13" hidden="1">
      <c r="A6824" t="s">
        <v>298</v>
      </c>
      <c r="B6824" t="s">
        <v>337</v>
      </c>
      <c r="C6824" t="s">
        <v>280</v>
      </c>
      <c r="D6824">
        <v>1</v>
      </c>
      <c r="E6824">
        <v>1</v>
      </c>
      <c r="F6824">
        <v>1</v>
      </c>
      <c r="G6824">
        <v>1</v>
      </c>
      <c r="H6824">
        <v>1</v>
      </c>
      <c r="I6824">
        <v>1</v>
      </c>
      <c r="J6824">
        <v>1</v>
      </c>
      <c r="K6824">
        <v>1</v>
      </c>
      <c r="M6824" t="s">
        <v>407</v>
      </c>
    </row>
    <row r="6825" spans="1:13" hidden="1">
      <c r="A6825" t="s">
        <v>298</v>
      </c>
      <c r="B6825" t="s">
        <v>337</v>
      </c>
      <c r="C6825" t="s">
        <v>277</v>
      </c>
      <c r="D6825">
        <v>1</v>
      </c>
      <c r="E6825">
        <v>1</v>
      </c>
      <c r="F6825">
        <v>1</v>
      </c>
      <c r="G6825">
        <v>1</v>
      </c>
      <c r="H6825">
        <v>1</v>
      </c>
      <c r="I6825">
        <v>1</v>
      </c>
      <c r="J6825">
        <v>1</v>
      </c>
      <c r="K6825">
        <v>1</v>
      </c>
      <c r="M6825" t="s">
        <v>407</v>
      </c>
    </row>
    <row r="6826" spans="1:13" hidden="1">
      <c r="A6826" t="s">
        <v>298</v>
      </c>
      <c r="B6826" t="s">
        <v>337</v>
      </c>
      <c r="C6826" t="s">
        <v>281</v>
      </c>
      <c r="D6826">
        <v>1</v>
      </c>
      <c r="E6826">
        <v>1</v>
      </c>
      <c r="F6826">
        <v>1</v>
      </c>
      <c r="G6826">
        <v>1</v>
      </c>
      <c r="H6826">
        <v>1</v>
      </c>
      <c r="I6826">
        <v>1</v>
      </c>
      <c r="J6826">
        <v>1</v>
      </c>
      <c r="K6826">
        <v>1</v>
      </c>
      <c r="M6826" t="s">
        <v>407</v>
      </c>
    </row>
    <row r="6827" spans="1:13" hidden="1">
      <c r="A6827" t="s">
        <v>298</v>
      </c>
      <c r="B6827" t="s">
        <v>337</v>
      </c>
      <c r="C6827" t="s">
        <v>282</v>
      </c>
      <c r="D6827">
        <v>1</v>
      </c>
      <c r="E6827">
        <v>1</v>
      </c>
      <c r="F6827">
        <v>1</v>
      </c>
      <c r="G6827">
        <v>1</v>
      </c>
      <c r="H6827">
        <v>1</v>
      </c>
      <c r="I6827">
        <v>1</v>
      </c>
      <c r="J6827">
        <v>1</v>
      </c>
      <c r="K6827">
        <v>1</v>
      </c>
      <c r="M6827" t="s">
        <v>407</v>
      </c>
    </row>
    <row r="6828" spans="1:13" hidden="1">
      <c r="A6828" t="s">
        <v>298</v>
      </c>
      <c r="B6828" t="s">
        <v>337</v>
      </c>
      <c r="C6828" t="s">
        <v>283</v>
      </c>
      <c r="D6828">
        <v>1</v>
      </c>
      <c r="E6828">
        <v>1</v>
      </c>
      <c r="F6828">
        <v>1</v>
      </c>
      <c r="G6828">
        <v>1</v>
      </c>
      <c r="H6828">
        <v>1</v>
      </c>
      <c r="I6828">
        <v>1</v>
      </c>
      <c r="J6828">
        <v>1</v>
      </c>
      <c r="K6828">
        <v>1</v>
      </c>
      <c r="M6828" t="s">
        <v>407</v>
      </c>
    </row>
    <row r="6829" spans="1:13" hidden="1">
      <c r="A6829" t="s">
        <v>298</v>
      </c>
      <c r="B6829" t="s">
        <v>337</v>
      </c>
      <c r="C6829" t="s">
        <v>284</v>
      </c>
      <c r="D6829">
        <v>1</v>
      </c>
      <c r="E6829">
        <v>1</v>
      </c>
      <c r="F6829">
        <v>1</v>
      </c>
      <c r="G6829">
        <v>1</v>
      </c>
      <c r="H6829">
        <v>1</v>
      </c>
      <c r="I6829">
        <v>1</v>
      </c>
      <c r="J6829">
        <v>1</v>
      </c>
      <c r="K6829">
        <v>1</v>
      </c>
      <c r="M6829" t="s">
        <v>407</v>
      </c>
    </row>
    <row r="6830" spans="1:13" hidden="1">
      <c r="A6830" t="s">
        <v>298</v>
      </c>
      <c r="B6830" t="s">
        <v>337</v>
      </c>
      <c r="C6830" t="s">
        <v>285</v>
      </c>
      <c r="D6830">
        <v>1</v>
      </c>
      <c r="E6830">
        <v>1</v>
      </c>
      <c r="F6830">
        <v>1</v>
      </c>
      <c r="G6830">
        <v>1</v>
      </c>
      <c r="H6830">
        <v>1</v>
      </c>
      <c r="I6830">
        <v>1</v>
      </c>
      <c r="J6830">
        <v>1</v>
      </c>
      <c r="K6830">
        <v>1</v>
      </c>
      <c r="M6830" t="s">
        <v>407</v>
      </c>
    </row>
    <row r="6831" spans="1:13" hidden="1">
      <c r="A6831" t="s">
        <v>298</v>
      </c>
      <c r="B6831" t="s">
        <v>337</v>
      </c>
      <c r="C6831" t="s">
        <v>286</v>
      </c>
      <c r="D6831">
        <v>1</v>
      </c>
      <c r="E6831">
        <v>1</v>
      </c>
      <c r="F6831">
        <v>1</v>
      </c>
      <c r="G6831">
        <v>1</v>
      </c>
      <c r="H6831">
        <v>1</v>
      </c>
      <c r="I6831">
        <v>1</v>
      </c>
      <c r="J6831">
        <v>1</v>
      </c>
      <c r="K6831">
        <v>1</v>
      </c>
      <c r="M6831" t="s">
        <v>407</v>
      </c>
    </row>
    <row r="6832" spans="1:13" hidden="1">
      <c r="A6832" t="s">
        <v>298</v>
      </c>
      <c r="B6832" t="s">
        <v>337</v>
      </c>
      <c r="C6832" t="s">
        <v>287</v>
      </c>
      <c r="D6832">
        <v>1</v>
      </c>
      <c r="E6832">
        <v>1</v>
      </c>
      <c r="F6832">
        <v>1</v>
      </c>
      <c r="G6832">
        <v>1</v>
      </c>
      <c r="H6832">
        <v>1</v>
      </c>
      <c r="I6832">
        <v>1</v>
      </c>
      <c r="J6832">
        <v>1</v>
      </c>
      <c r="K6832">
        <v>1</v>
      </c>
      <c r="M6832" t="s">
        <v>407</v>
      </c>
    </row>
    <row r="6833" spans="1:13" hidden="1">
      <c r="A6833" t="s">
        <v>298</v>
      </c>
      <c r="B6833" t="s">
        <v>337</v>
      </c>
      <c r="C6833" t="s">
        <v>288</v>
      </c>
      <c r="D6833">
        <v>1</v>
      </c>
      <c r="E6833">
        <v>1</v>
      </c>
      <c r="F6833">
        <v>1</v>
      </c>
      <c r="G6833">
        <v>1</v>
      </c>
      <c r="H6833">
        <v>1</v>
      </c>
      <c r="I6833">
        <v>1</v>
      </c>
      <c r="J6833">
        <v>1</v>
      </c>
      <c r="K6833">
        <v>1</v>
      </c>
      <c r="M6833" t="s">
        <v>407</v>
      </c>
    </row>
    <row r="6834" spans="1:13" hidden="1">
      <c r="A6834" t="s">
        <v>298</v>
      </c>
      <c r="B6834" t="s">
        <v>337</v>
      </c>
      <c r="C6834" t="s">
        <v>289</v>
      </c>
      <c r="D6834">
        <v>1</v>
      </c>
      <c r="E6834">
        <v>1</v>
      </c>
      <c r="F6834">
        <v>1</v>
      </c>
      <c r="G6834">
        <v>1</v>
      </c>
      <c r="H6834">
        <v>1</v>
      </c>
      <c r="I6834">
        <v>1</v>
      </c>
      <c r="J6834">
        <v>1</v>
      </c>
      <c r="K6834">
        <v>1</v>
      </c>
      <c r="M6834" t="s">
        <v>407</v>
      </c>
    </row>
    <row r="6835" spans="1:13" hidden="1">
      <c r="A6835" t="s">
        <v>298</v>
      </c>
      <c r="B6835" t="s">
        <v>337</v>
      </c>
      <c r="C6835" t="s">
        <v>290</v>
      </c>
      <c r="D6835">
        <v>1</v>
      </c>
      <c r="E6835">
        <v>1</v>
      </c>
      <c r="F6835">
        <v>1</v>
      </c>
      <c r="G6835">
        <v>1</v>
      </c>
      <c r="H6835">
        <v>1</v>
      </c>
      <c r="I6835">
        <v>1</v>
      </c>
      <c r="J6835">
        <v>1</v>
      </c>
      <c r="K6835">
        <v>1</v>
      </c>
      <c r="M6835" t="s">
        <v>407</v>
      </c>
    </row>
    <row r="6836" spans="1:13" hidden="1">
      <c r="A6836" t="s">
        <v>298</v>
      </c>
      <c r="B6836" t="s">
        <v>337</v>
      </c>
      <c r="C6836" t="s">
        <v>291</v>
      </c>
      <c r="D6836">
        <v>1</v>
      </c>
      <c r="E6836">
        <v>1</v>
      </c>
      <c r="F6836">
        <v>1</v>
      </c>
      <c r="G6836">
        <v>1</v>
      </c>
      <c r="H6836">
        <v>1</v>
      </c>
      <c r="I6836">
        <v>1</v>
      </c>
      <c r="J6836">
        <v>1</v>
      </c>
      <c r="K6836">
        <v>1</v>
      </c>
      <c r="M6836" t="s">
        <v>407</v>
      </c>
    </row>
    <row r="6837" spans="1:13" hidden="1">
      <c r="A6837" t="s">
        <v>298</v>
      </c>
      <c r="B6837" t="s">
        <v>337</v>
      </c>
      <c r="C6837" t="s">
        <v>292</v>
      </c>
      <c r="D6837">
        <v>1</v>
      </c>
      <c r="E6837">
        <v>1</v>
      </c>
      <c r="F6837">
        <v>1</v>
      </c>
      <c r="G6837">
        <v>1</v>
      </c>
      <c r="H6837">
        <v>1</v>
      </c>
      <c r="I6837">
        <v>1</v>
      </c>
      <c r="J6837">
        <v>1</v>
      </c>
      <c r="K6837">
        <v>1</v>
      </c>
      <c r="M6837" t="s">
        <v>407</v>
      </c>
    </row>
    <row r="6838" spans="1:13" hidden="1">
      <c r="A6838" t="s">
        <v>298</v>
      </c>
      <c r="B6838" t="s">
        <v>374</v>
      </c>
      <c r="C6838" t="s">
        <v>278</v>
      </c>
      <c r="D6838" s="2">
        <v>1</v>
      </c>
      <c r="E6838" s="2">
        <v>1</v>
      </c>
      <c r="F6838" s="2">
        <v>1</v>
      </c>
      <c r="G6838" s="2">
        <v>1</v>
      </c>
      <c r="H6838" s="2">
        <v>1</v>
      </c>
      <c r="I6838" s="2">
        <v>1</v>
      </c>
      <c r="J6838" s="2">
        <v>1</v>
      </c>
      <c r="K6838" s="2">
        <v>1</v>
      </c>
    </row>
    <row r="6839" spans="1:13" hidden="1">
      <c r="A6839" t="s">
        <v>298</v>
      </c>
      <c r="B6839" t="s">
        <v>374</v>
      </c>
      <c r="C6839" t="s">
        <v>279</v>
      </c>
      <c r="D6839" s="2">
        <v>1</v>
      </c>
      <c r="E6839" s="2">
        <v>1</v>
      </c>
      <c r="F6839" s="2">
        <v>1</v>
      </c>
      <c r="G6839" s="2">
        <v>1</v>
      </c>
      <c r="H6839" s="2">
        <v>1</v>
      </c>
      <c r="I6839" s="2">
        <v>1</v>
      </c>
      <c r="J6839" s="2">
        <v>1</v>
      </c>
      <c r="K6839" s="2">
        <v>1</v>
      </c>
    </row>
    <row r="6840" spans="1:13" hidden="1">
      <c r="A6840" t="s">
        <v>298</v>
      </c>
      <c r="B6840" t="s">
        <v>374</v>
      </c>
      <c r="C6840" t="s">
        <v>280</v>
      </c>
      <c r="D6840" s="2">
        <v>1</v>
      </c>
      <c r="E6840" s="2">
        <v>1</v>
      </c>
      <c r="F6840" s="2">
        <v>1</v>
      </c>
      <c r="G6840" s="2">
        <v>1</v>
      </c>
      <c r="H6840" s="2">
        <v>1</v>
      </c>
      <c r="I6840" s="2">
        <v>1</v>
      </c>
      <c r="J6840" s="2">
        <v>1</v>
      </c>
      <c r="K6840" s="2">
        <v>1</v>
      </c>
    </row>
    <row r="6841" spans="1:13" hidden="1">
      <c r="A6841" t="s">
        <v>298</v>
      </c>
      <c r="B6841" t="s">
        <v>374</v>
      </c>
      <c r="C6841" t="s">
        <v>277</v>
      </c>
      <c r="D6841" s="2">
        <v>1</v>
      </c>
      <c r="E6841" s="2">
        <v>1</v>
      </c>
      <c r="F6841" s="2">
        <v>1</v>
      </c>
      <c r="G6841" s="2">
        <v>1</v>
      </c>
      <c r="H6841" s="2">
        <v>1</v>
      </c>
      <c r="I6841" s="2">
        <v>1</v>
      </c>
      <c r="J6841" s="2">
        <v>1</v>
      </c>
      <c r="K6841" s="2">
        <v>1</v>
      </c>
    </row>
    <row r="6842" spans="1:13" hidden="1">
      <c r="A6842" t="s">
        <v>298</v>
      </c>
      <c r="B6842" t="s">
        <v>374</v>
      </c>
      <c r="C6842" t="s">
        <v>281</v>
      </c>
      <c r="D6842" s="2">
        <v>1</v>
      </c>
      <c r="E6842" s="2">
        <v>1</v>
      </c>
      <c r="F6842" s="2">
        <v>1</v>
      </c>
      <c r="G6842" s="2">
        <v>1</v>
      </c>
      <c r="H6842" s="2">
        <v>1</v>
      </c>
      <c r="I6842" s="2">
        <v>1</v>
      </c>
      <c r="J6842" s="2">
        <v>1</v>
      </c>
      <c r="K6842" s="2">
        <v>1</v>
      </c>
    </row>
    <row r="6843" spans="1:13" hidden="1">
      <c r="A6843" t="s">
        <v>298</v>
      </c>
      <c r="B6843" t="s">
        <v>374</v>
      </c>
      <c r="C6843" t="s">
        <v>282</v>
      </c>
      <c r="D6843" s="2">
        <v>1</v>
      </c>
      <c r="E6843" s="2">
        <v>1</v>
      </c>
      <c r="F6843" s="2">
        <v>1</v>
      </c>
      <c r="G6843" s="2">
        <v>1</v>
      </c>
      <c r="H6843" s="2">
        <v>1</v>
      </c>
      <c r="I6843" s="2">
        <v>1</v>
      </c>
      <c r="J6843" s="2">
        <v>1</v>
      </c>
      <c r="K6843" s="2">
        <v>1</v>
      </c>
    </row>
    <row r="6844" spans="1:13" hidden="1">
      <c r="A6844" t="s">
        <v>298</v>
      </c>
      <c r="B6844" t="s">
        <v>374</v>
      </c>
      <c r="C6844" t="s">
        <v>283</v>
      </c>
      <c r="D6844" s="2">
        <v>1</v>
      </c>
      <c r="E6844" s="2">
        <v>1</v>
      </c>
      <c r="F6844" s="2">
        <v>1</v>
      </c>
      <c r="G6844" s="2">
        <v>1</v>
      </c>
      <c r="H6844" s="2">
        <v>1</v>
      </c>
      <c r="I6844" s="2">
        <v>1</v>
      </c>
      <c r="J6844" s="2">
        <v>1</v>
      </c>
      <c r="K6844" s="2">
        <v>1</v>
      </c>
    </row>
    <row r="6845" spans="1:13" hidden="1">
      <c r="A6845" t="s">
        <v>298</v>
      </c>
      <c r="B6845" t="s">
        <v>374</v>
      </c>
      <c r="C6845" t="s">
        <v>284</v>
      </c>
      <c r="D6845" s="2">
        <v>1</v>
      </c>
      <c r="E6845" s="2">
        <v>1</v>
      </c>
      <c r="F6845" s="2">
        <v>1</v>
      </c>
      <c r="G6845" s="2">
        <v>1</v>
      </c>
      <c r="H6845" s="2">
        <v>1</v>
      </c>
      <c r="I6845" s="2">
        <v>1</v>
      </c>
      <c r="J6845" s="2">
        <v>1</v>
      </c>
      <c r="K6845" s="2">
        <v>1</v>
      </c>
    </row>
    <row r="6846" spans="1:13" hidden="1">
      <c r="A6846" t="s">
        <v>298</v>
      </c>
      <c r="B6846" t="s">
        <v>374</v>
      </c>
      <c r="C6846" t="s">
        <v>285</v>
      </c>
      <c r="D6846" s="2">
        <v>1</v>
      </c>
      <c r="E6846" s="2">
        <v>1</v>
      </c>
      <c r="F6846" s="2">
        <v>1</v>
      </c>
      <c r="G6846" s="2">
        <v>1</v>
      </c>
      <c r="H6846" s="2">
        <v>1</v>
      </c>
      <c r="I6846" s="2">
        <v>1</v>
      </c>
      <c r="J6846" s="2">
        <v>1</v>
      </c>
      <c r="K6846" s="2">
        <v>1</v>
      </c>
    </row>
    <row r="6847" spans="1:13" hidden="1">
      <c r="A6847" t="s">
        <v>298</v>
      </c>
      <c r="B6847" t="s">
        <v>374</v>
      </c>
      <c r="C6847" t="s">
        <v>286</v>
      </c>
      <c r="D6847" s="2">
        <v>1</v>
      </c>
      <c r="E6847" s="2">
        <v>1</v>
      </c>
      <c r="F6847" s="2">
        <v>1</v>
      </c>
      <c r="G6847" s="2">
        <v>1</v>
      </c>
      <c r="H6847" s="2">
        <v>1</v>
      </c>
      <c r="I6847" s="2">
        <v>1</v>
      </c>
      <c r="J6847" s="2">
        <v>1</v>
      </c>
      <c r="K6847" s="2">
        <v>1</v>
      </c>
    </row>
    <row r="6848" spans="1:13" hidden="1">
      <c r="A6848" t="s">
        <v>298</v>
      </c>
      <c r="B6848" t="s">
        <v>374</v>
      </c>
      <c r="C6848" t="s">
        <v>287</v>
      </c>
      <c r="D6848" s="2">
        <v>1</v>
      </c>
      <c r="E6848" s="2">
        <v>1</v>
      </c>
      <c r="F6848" s="2">
        <v>1</v>
      </c>
      <c r="G6848" s="2">
        <v>1</v>
      </c>
      <c r="H6848" s="2">
        <v>1</v>
      </c>
      <c r="I6848" s="2">
        <v>1</v>
      </c>
      <c r="J6848" s="2">
        <v>1</v>
      </c>
      <c r="K6848" s="2">
        <v>1</v>
      </c>
    </row>
    <row r="6849" spans="1:11" hidden="1">
      <c r="A6849" t="s">
        <v>298</v>
      </c>
      <c r="B6849" t="s">
        <v>374</v>
      </c>
      <c r="C6849" t="s">
        <v>288</v>
      </c>
      <c r="D6849" s="2">
        <v>1</v>
      </c>
      <c r="E6849" s="2">
        <v>1</v>
      </c>
      <c r="F6849" s="2">
        <v>1</v>
      </c>
      <c r="G6849" s="2">
        <v>1</v>
      </c>
      <c r="H6849" s="2">
        <v>1</v>
      </c>
      <c r="I6849" s="2">
        <v>1</v>
      </c>
      <c r="J6849" s="2">
        <v>1</v>
      </c>
      <c r="K6849" s="2">
        <v>1</v>
      </c>
    </row>
    <row r="6850" spans="1:11" hidden="1">
      <c r="A6850" t="s">
        <v>298</v>
      </c>
      <c r="B6850" t="s">
        <v>374</v>
      </c>
      <c r="C6850" t="s">
        <v>289</v>
      </c>
      <c r="D6850" s="2">
        <v>1</v>
      </c>
      <c r="E6850" s="2">
        <v>1</v>
      </c>
      <c r="F6850" s="2">
        <v>1</v>
      </c>
      <c r="G6850" s="2">
        <v>1</v>
      </c>
      <c r="H6850" s="2">
        <v>1</v>
      </c>
      <c r="I6850" s="2">
        <v>1</v>
      </c>
      <c r="J6850" s="2">
        <v>1</v>
      </c>
      <c r="K6850" s="2">
        <v>1</v>
      </c>
    </row>
    <row r="6851" spans="1:11" hidden="1">
      <c r="A6851" t="s">
        <v>298</v>
      </c>
      <c r="B6851" t="s">
        <v>374</v>
      </c>
      <c r="C6851" t="s">
        <v>290</v>
      </c>
      <c r="D6851" s="2">
        <v>1</v>
      </c>
      <c r="E6851" s="2">
        <v>1</v>
      </c>
      <c r="F6851" s="2">
        <v>1</v>
      </c>
      <c r="G6851" s="2">
        <v>1</v>
      </c>
      <c r="H6851" s="2">
        <v>1</v>
      </c>
      <c r="I6851" s="2">
        <v>1</v>
      </c>
      <c r="J6851" s="2">
        <v>1</v>
      </c>
      <c r="K6851" s="2">
        <v>1</v>
      </c>
    </row>
    <row r="6852" spans="1:11" hidden="1">
      <c r="A6852" t="s">
        <v>298</v>
      </c>
      <c r="B6852" t="s">
        <v>374</v>
      </c>
      <c r="C6852" t="s">
        <v>291</v>
      </c>
      <c r="D6852" s="2">
        <v>1</v>
      </c>
      <c r="E6852" s="2">
        <v>1</v>
      </c>
      <c r="F6852" s="2">
        <v>1</v>
      </c>
      <c r="G6852" s="2">
        <v>1</v>
      </c>
      <c r="H6852" s="2">
        <v>1</v>
      </c>
      <c r="I6852" s="2">
        <v>1</v>
      </c>
      <c r="J6852" s="2">
        <v>1</v>
      </c>
      <c r="K6852" s="2">
        <v>1</v>
      </c>
    </row>
    <row r="6853" spans="1:11" hidden="1">
      <c r="A6853" t="s">
        <v>298</v>
      </c>
      <c r="B6853" t="s">
        <v>374</v>
      </c>
      <c r="C6853" t="s">
        <v>292</v>
      </c>
      <c r="D6853" s="2">
        <v>1</v>
      </c>
      <c r="E6853" s="2">
        <v>1</v>
      </c>
      <c r="F6853" s="2">
        <v>1</v>
      </c>
      <c r="G6853" s="2">
        <v>1</v>
      </c>
      <c r="H6853" s="2">
        <v>1</v>
      </c>
      <c r="I6853" s="2">
        <v>1</v>
      </c>
      <c r="J6853" s="2">
        <v>1</v>
      </c>
      <c r="K6853" s="2">
        <v>1</v>
      </c>
    </row>
    <row r="6854" spans="1:11" hidden="1">
      <c r="A6854" t="s">
        <v>298</v>
      </c>
      <c r="B6854" t="s">
        <v>375</v>
      </c>
      <c r="C6854" t="s">
        <v>278</v>
      </c>
      <c r="D6854" s="2">
        <v>1</v>
      </c>
      <c r="E6854" s="2">
        <v>1</v>
      </c>
      <c r="F6854" s="2">
        <v>1</v>
      </c>
      <c r="G6854" s="2">
        <v>1</v>
      </c>
      <c r="H6854" s="2">
        <v>1</v>
      </c>
      <c r="I6854" s="2">
        <v>1</v>
      </c>
      <c r="J6854" s="2">
        <v>1</v>
      </c>
      <c r="K6854" s="2">
        <v>1</v>
      </c>
    </row>
    <row r="6855" spans="1:11" hidden="1">
      <c r="A6855" t="s">
        <v>298</v>
      </c>
      <c r="B6855" t="s">
        <v>375</v>
      </c>
      <c r="C6855" t="s">
        <v>279</v>
      </c>
      <c r="D6855" s="2">
        <v>1</v>
      </c>
      <c r="E6855" s="2">
        <v>1</v>
      </c>
      <c r="F6855" s="2">
        <v>1</v>
      </c>
      <c r="G6855" s="2">
        <v>1</v>
      </c>
      <c r="H6855" s="2">
        <v>1</v>
      </c>
      <c r="I6855" s="2">
        <v>1</v>
      </c>
      <c r="J6855" s="2">
        <v>1</v>
      </c>
      <c r="K6855" s="2">
        <v>1</v>
      </c>
    </row>
    <row r="6856" spans="1:11" hidden="1">
      <c r="A6856" t="s">
        <v>298</v>
      </c>
      <c r="B6856" t="s">
        <v>375</v>
      </c>
      <c r="C6856" t="s">
        <v>280</v>
      </c>
      <c r="D6856" s="2">
        <v>1</v>
      </c>
      <c r="E6856" s="2">
        <v>1</v>
      </c>
      <c r="F6856" s="2">
        <v>1</v>
      </c>
      <c r="G6856" s="2">
        <v>1</v>
      </c>
      <c r="H6856" s="2">
        <v>1</v>
      </c>
      <c r="I6856" s="2">
        <v>1</v>
      </c>
      <c r="J6856" s="2">
        <v>1</v>
      </c>
      <c r="K6856" s="2">
        <v>1</v>
      </c>
    </row>
    <row r="6857" spans="1:11" hidden="1">
      <c r="A6857" t="s">
        <v>298</v>
      </c>
      <c r="B6857" t="s">
        <v>375</v>
      </c>
      <c r="C6857" t="s">
        <v>277</v>
      </c>
      <c r="D6857" s="2">
        <v>1</v>
      </c>
      <c r="E6857" s="2">
        <v>1</v>
      </c>
      <c r="F6857" s="2">
        <v>1</v>
      </c>
      <c r="G6857" s="2">
        <v>1</v>
      </c>
      <c r="H6857" s="2">
        <v>1</v>
      </c>
      <c r="I6857" s="2">
        <v>1</v>
      </c>
      <c r="J6857" s="2">
        <v>1</v>
      </c>
      <c r="K6857" s="2">
        <v>1</v>
      </c>
    </row>
    <row r="6858" spans="1:11" hidden="1">
      <c r="A6858" t="s">
        <v>298</v>
      </c>
      <c r="B6858" t="s">
        <v>375</v>
      </c>
      <c r="C6858" t="s">
        <v>281</v>
      </c>
      <c r="D6858" s="2">
        <v>1</v>
      </c>
      <c r="E6858" s="2">
        <v>1</v>
      </c>
      <c r="F6858" s="2">
        <v>1</v>
      </c>
      <c r="G6858" s="2">
        <v>1</v>
      </c>
      <c r="H6858" s="2">
        <v>1</v>
      </c>
      <c r="I6858" s="2">
        <v>1</v>
      </c>
      <c r="J6858" s="2">
        <v>1</v>
      </c>
      <c r="K6858" s="2">
        <v>1</v>
      </c>
    </row>
    <row r="6859" spans="1:11" hidden="1">
      <c r="A6859" t="s">
        <v>298</v>
      </c>
      <c r="B6859" t="s">
        <v>375</v>
      </c>
      <c r="C6859" t="s">
        <v>282</v>
      </c>
      <c r="D6859" s="2">
        <v>1</v>
      </c>
      <c r="E6859" s="2">
        <v>1</v>
      </c>
      <c r="F6859" s="2">
        <v>1</v>
      </c>
      <c r="G6859" s="2">
        <v>1</v>
      </c>
      <c r="H6859" s="2">
        <v>1</v>
      </c>
      <c r="I6859" s="2">
        <v>1</v>
      </c>
      <c r="J6859" s="2">
        <v>1</v>
      </c>
      <c r="K6859" s="2">
        <v>1</v>
      </c>
    </row>
    <row r="6860" spans="1:11" hidden="1">
      <c r="A6860" t="s">
        <v>298</v>
      </c>
      <c r="B6860" t="s">
        <v>375</v>
      </c>
      <c r="C6860" t="s">
        <v>283</v>
      </c>
      <c r="D6860" s="2">
        <v>1</v>
      </c>
      <c r="E6860" s="2">
        <v>1</v>
      </c>
      <c r="F6860" s="2">
        <v>1</v>
      </c>
      <c r="G6860" s="2">
        <v>1</v>
      </c>
      <c r="H6860" s="2">
        <v>1</v>
      </c>
      <c r="I6860" s="2">
        <v>1</v>
      </c>
      <c r="J6860" s="2">
        <v>1</v>
      </c>
      <c r="K6860" s="2">
        <v>1</v>
      </c>
    </row>
    <row r="6861" spans="1:11" hidden="1">
      <c r="A6861" t="s">
        <v>298</v>
      </c>
      <c r="B6861" t="s">
        <v>375</v>
      </c>
      <c r="C6861" t="s">
        <v>284</v>
      </c>
      <c r="D6861" s="2">
        <v>1</v>
      </c>
      <c r="E6861" s="2">
        <v>1</v>
      </c>
      <c r="F6861" s="2">
        <v>1</v>
      </c>
      <c r="G6861" s="2">
        <v>1</v>
      </c>
      <c r="H6861" s="2">
        <v>1</v>
      </c>
      <c r="I6861" s="2">
        <v>1</v>
      </c>
      <c r="J6861" s="2">
        <v>1</v>
      </c>
      <c r="K6861" s="2">
        <v>1</v>
      </c>
    </row>
    <row r="6862" spans="1:11" hidden="1">
      <c r="A6862" t="s">
        <v>298</v>
      </c>
      <c r="B6862" t="s">
        <v>375</v>
      </c>
      <c r="C6862" t="s">
        <v>285</v>
      </c>
      <c r="D6862" s="2">
        <v>1</v>
      </c>
      <c r="E6862" s="2">
        <v>1</v>
      </c>
      <c r="F6862" s="2">
        <v>1</v>
      </c>
      <c r="G6862" s="2">
        <v>1</v>
      </c>
      <c r="H6862" s="2">
        <v>1</v>
      </c>
      <c r="I6862" s="2">
        <v>1</v>
      </c>
      <c r="J6862" s="2">
        <v>1</v>
      </c>
      <c r="K6862" s="2">
        <v>1</v>
      </c>
    </row>
    <row r="6863" spans="1:11" hidden="1">
      <c r="A6863" t="s">
        <v>298</v>
      </c>
      <c r="B6863" t="s">
        <v>375</v>
      </c>
      <c r="C6863" t="s">
        <v>286</v>
      </c>
      <c r="D6863" s="2">
        <v>1</v>
      </c>
      <c r="E6863" s="2">
        <v>1</v>
      </c>
      <c r="F6863" s="2">
        <v>1</v>
      </c>
      <c r="G6863" s="2">
        <v>1</v>
      </c>
      <c r="H6863" s="2">
        <v>1</v>
      </c>
      <c r="I6863" s="2">
        <v>1</v>
      </c>
      <c r="J6863" s="2">
        <v>1</v>
      </c>
      <c r="K6863" s="2">
        <v>1</v>
      </c>
    </row>
    <row r="6864" spans="1:11" hidden="1">
      <c r="A6864" t="s">
        <v>298</v>
      </c>
      <c r="B6864" t="s">
        <v>375</v>
      </c>
      <c r="C6864" t="s">
        <v>287</v>
      </c>
      <c r="D6864" s="2">
        <v>1</v>
      </c>
      <c r="E6864" s="2">
        <v>1</v>
      </c>
      <c r="F6864" s="2">
        <v>1</v>
      </c>
      <c r="G6864" s="2">
        <v>1</v>
      </c>
      <c r="H6864" s="2">
        <v>1</v>
      </c>
      <c r="I6864" s="2">
        <v>1</v>
      </c>
      <c r="J6864" s="2">
        <v>1</v>
      </c>
      <c r="K6864" s="2">
        <v>1</v>
      </c>
    </row>
    <row r="6865" spans="1:11" hidden="1">
      <c r="A6865" t="s">
        <v>298</v>
      </c>
      <c r="B6865" t="s">
        <v>375</v>
      </c>
      <c r="C6865" t="s">
        <v>288</v>
      </c>
      <c r="D6865" s="2">
        <v>1</v>
      </c>
      <c r="E6865" s="2">
        <v>1</v>
      </c>
      <c r="F6865" s="2">
        <v>1</v>
      </c>
      <c r="G6865" s="2">
        <v>1</v>
      </c>
      <c r="H6865" s="2">
        <v>1</v>
      </c>
      <c r="I6865" s="2">
        <v>1</v>
      </c>
      <c r="J6865" s="2">
        <v>1</v>
      </c>
      <c r="K6865" s="2">
        <v>1</v>
      </c>
    </row>
    <row r="6866" spans="1:11" hidden="1">
      <c r="A6866" t="s">
        <v>298</v>
      </c>
      <c r="B6866" t="s">
        <v>375</v>
      </c>
      <c r="C6866" t="s">
        <v>289</v>
      </c>
      <c r="D6866" s="2">
        <v>1</v>
      </c>
      <c r="E6866" s="2">
        <v>1</v>
      </c>
      <c r="F6866" s="2">
        <v>1</v>
      </c>
      <c r="G6866" s="2">
        <v>1</v>
      </c>
      <c r="H6866" s="2">
        <v>1</v>
      </c>
      <c r="I6866" s="2">
        <v>1</v>
      </c>
      <c r="J6866" s="2">
        <v>1</v>
      </c>
      <c r="K6866" s="2">
        <v>1</v>
      </c>
    </row>
    <row r="6867" spans="1:11" hidden="1">
      <c r="A6867" t="s">
        <v>298</v>
      </c>
      <c r="B6867" t="s">
        <v>375</v>
      </c>
      <c r="C6867" t="s">
        <v>290</v>
      </c>
      <c r="D6867" s="2">
        <v>1</v>
      </c>
      <c r="E6867" s="2">
        <v>1</v>
      </c>
      <c r="F6867" s="2">
        <v>1</v>
      </c>
      <c r="G6867" s="2">
        <v>1</v>
      </c>
      <c r="H6867" s="2">
        <v>1</v>
      </c>
      <c r="I6867" s="2">
        <v>1</v>
      </c>
      <c r="J6867" s="2">
        <v>1</v>
      </c>
      <c r="K6867" s="2">
        <v>1</v>
      </c>
    </row>
    <row r="6868" spans="1:11" hidden="1">
      <c r="A6868" t="s">
        <v>298</v>
      </c>
      <c r="B6868" t="s">
        <v>375</v>
      </c>
      <c r="C6868" t="s">
        <v>291</v>
      </c>
      <c r="D6868" s="2">
        <v>1</v>
      </c>
      <c r="E6868" s="2">
        <v>1</v>
      </c>
      <c r="F6868" s="2">
        <v>1</v>
      </c>
      <c r="G6868" s="2">
        <v>1</v>
      </c>
      <c r="H6868" s="2">
        <v>1</v>
      </c>
      <c r="I6868" s="2">
        <v>1</v>
      </c>
      <c r="J6868" s="2">
        <v>1</v>
      </c>
      <c r="K6868" s="2">
        <v>1</v>
      </c>
    </row>
    <row r="6869" spans="1:11" hidden="1">
      <c r="A6869" t="s">
        <v>298</v>
      </c>
      <c r="B6869" t="s">
        <v>375</v>
      </c>
      <c r="C6869" t="s">
        <v>292</v>
      </c>
      <c r="D6869" s="2">
        <v>1</v>
      </c>
      <c r="E6869" s="2">
        <v>1</v>
      </c>
      <c r="F6869" s="2">
        <v>1</v>
      </c>
      <c r="G6869" s="2">
        <v>1</v>
      </c>
      <c r="H6869" s="2">
        <v>1</v>
      </c>
      <c r="I6869" s="2">
        <v>1</v>
      </c>
      <c r="J6869" s="2">
        <v>1</v>
      </c>
      <c r="K6869" s="2">
        <v>1</v>
      </c>
    </row>
    <row r="6870" spans="1:11" hidden="1">
      <c r="A6870" t="s">
        <v>298</v>
      </c>
      <c r="B6870" t="s">
        <v>389</v>
      </c>
      <c r="C6870" t="s">
        <v>278</v>
      </c>
      <c r="D6870" s="2">
        <v>1</v>
      </c>
      <c r="E6870" s="2">
        <v>1</v>
      </c>
      <c r="F6870" s="2">
        <v>1</v>
      </c>
      <c r="G6870" s="2">
        <v>1</v>
      </c>
      <c r="H6870" s="2">
        <v>1</v>
      </c>
      <c r="I6870" s="2">
        <v>1</v>
      </c>
      <c r="J6870" s="2">
        <v>1</v>
      </c>
      <c r="K6870" s="2">
        <v>1</v>
      </c>
    </row>
    <row r="6871" spans="1:11" hidden="1">
      <c r="A6871" t="s">
        <v>298</v>
      </c>
      <c r="B6871" t="s">
        <v>389</v>
      </c>
      <c r="C6871" t="s">
        <v>279</v>
      </c>
      <c r="D6871" s="2">
        <v>1</v>
      </c>
      <c r="E6871" s="2">
        <v>1</v>
      </c>
      <c r="F6871" s="2">
        <v>1</v>
      </c>
      <c r="G6871" s="2">
        <v>1</v>
      </c>
      <c r="H6871" s="2">
        <v>1</v>
      </c>
      <c r="I6871" s="2">
        <v>1</v>
      </c>
      <c r="J6871" s="2">
        <v>1</v>
      </c>
      <c r="K6871" s="2">
        <v>1</v>
      </c>
    </row>
    <row r="6872" spans="1:11" hidden="1">
      <c r="A6872" t="s">
        <v>298</v>
      </c>
      <c r="B6872" t="s">
        <v>389</v>
      </c>
      <c r="C6872" t="s">
        <v>280</v>
      </c>
      <c r="D6872" s="2">
        <v>1</v>
      </c>
      <c r="E6872" s="2">
        <v>1</v>
      </c>
      <c r="F6872" s="2">
        <v>1</v>
      </c>
      <c r="G6872" s="2">
        <v>1</v>
      </c>
      <c r="H6872" s="2">
        <v>1</v>
      </c>
      <c r="I6872" s="2">
        <v>1</v>
      </c>
      <c r="J6872" s="2">
        <v>1</v>
      </c>
      <c r="K6872" s="2">
        <v>1</v>
      </c>
    </row>
    <row r="6873" spans="1:11" hidden="1">
      <c r="A6873" t="s">
        <v>298</v>
      </c>
      <c r="B6873" t="s">
        <v>389</v>
      </c>
      <c r="C6873" t="s">
        <v>277</v>
      </c>
      <c r="D6873" s="2">
        <v>1</v>
      </c>
      <c r="E6873" s="2">
        <v>1</v>
      </c>
      <c r="F6873" s="2">
        <v>1</v>
      </c>
      <c r="G6873" s="2">
        <v>1</v>
      </c>
      <c r="H6873" s="2">
        <v>1</v>
      </c>
      <c r="I6873" s="2">
        <v>1</v>
      </c>
      <c r="J6873" s="2">
        <v>1</v>
      </c>
      <c r="K6873" s="2">
        <v>1</v>
      </c>
    </row>
    <row r="6874" spans="1:11" hidden="1">
      <c r="A6874" t="s">
        <v>298</v>
      </c>
      <c r="B6874" t="s">
        <v>389</v>
      </c>
      <c r="C6874" t="s">
        <v>281</v>
      </c>
      <c r="D6874" s="2">
        <v>1</v>
      </c>
      <c r="E6874" s="2">
        <v>1</v>
      </c>
      <c r="F6874" s="2">
        <v>1</v>
      </c>
      <c r="G6874" s="2">
        <v>1</v>
      </c>
      <c r="H6874" s="2">
        <v>1</v>
      </c>
      <c r="I6874" s="2">
        <v>1</v>
      </c>
      <c r="J6874" s="2">
        <v>1</v>
      </c>
      <c r="K6874" s="2">
        <v>1</v>
      </c>
    </row>
    <row r="6875" spans="1:11" hidden="1">
      <c r="A6875" t="s">
        <v>298</v>
      </c>
      <c r="B6875" t="s">
        <v>389</v>
      </c>
      <c r="C6875" t="s">
        <v>282</v>
      </c>
      <c r="D6875" s="2">
        <v>1</v>
      </c>
      <c r="E6875" s="2">
        <v>1</v>
      </c>
      <c r="F6875" s="2">
        <v>1</v>
      </c>
      <c r="G6875" s="2">
        <v>1</v>
      </c>
      <c r="H6875" s="2">
        <v>1</v>
      </c>
      <c r="I6875" s="2">
        <v>1</v>
      </c>
      <c r="J6875" s="2">
        <v>1</v>
      </c>
      <c r="K6875" s="2">
        <v>1</v>
      </c>
    </row>
    <row r="6876" spans="1:11" hidden="1">
      <c r="A6876" t="s">
        <v>298</v>
      </c>
      <c r="B6876" t="s">
        <v>389</v>
      </c>
      <c r="C6876" t="s">
        <v>283</v>
      </c>
      <c r="D6876" s="2">
        <v>1</v>
      </c>
      <c r="E6876" s="2">
        <v>1</v>
      </c>
      <c r="F6876" s="2">
        <v>1</v>
      </c>
      <c r="G6876" s="2">
        <v>1</v>
      </c>
      <c r="H6876" s="2">
        <v>1</v>
      </c>
      <c r="I6876" s="2">
        <v>1</v>
      </c>
      <c r="J6876" s="2">
        <v>1</v>
      </c>
      <c r="K6876" s="2">
        <v>1</v>
      </c>
    </row>
    <row r="6877" spans="1:11" hidden="1">
      <c r="A6877" t="s">
        <v>298</v>
      </c>
      <c r="B6877" t="s">
        <v>389</v>
      </c>
      <c r="C6877" t="s">
        <v>284</v>
      </c>
      <c r="D6877" s="2">
        <v>1</v>
      </c>
      <c r="E6877" s="2">
        <v>1</v>
      </c>
      <c r="F6877" s="2">
        <v>1</v>
      </c>
      <c r="G6877" s="2">
        <v>1</v>
      </c>
      <c r="H6877" s="2">
        <v>1</v>
      </c>
      <c r="I6877" s="2">
        <v>1</v>
      </c>
      <c r="J6877" s="2">
        <v>1</v>
      </c>
      <c r="K6877" s="2">
        <v>1</v>
      </c>
    </row>
    <row r="6878" spans="1:11" hidden="1">
      <c r="A6878" t="s">
        <v>298</v>
      </c>
      <c r="B6878" t="s">
        <v>389</v>
      </c>
      <c r="C6878" t="s">
        <v>285</v>
      </c>
      <c r="D6878" s="2">
        <v>1</v>
      </c>
      <c r="E6878" s="2">
        <v>1</v>
      </c>
      <c r="F6878" s="2">
        <v>1</v>
      </c>
      <c r="G6878" s="2">
        <v>1</v>
      </c>
      <c r="H6878" s="2">
        <v>1</v>
      </c>
      <c r="I6878" s="2">
        <v>1</v>
      </c>
      <c r="J6878" s="2">
        <v>1</v>
      </c>
      <c r="K6878" s="2">
        <v>1</v>
      </c>
    </row>
    <row r="6879" spans="1:11" hidden="1">
      <c r="A6879" t="s">
        <v>298</v>
      </c>
      <c r="B6879" t="s">
        <v>389</v>
      </c>
      <c r="C6879" t="s">
        <v>286</v>
      </c>
      <c r="D6879" s="2">
        <v>1</v>
      </c>
      <c r="E6879" s="2">
        <v>1</v>
      </c>
      <c r="F6879" s="2">
        <v>1</v>
      </c>
      <c r="G6879" s="2">
        <v>1</v>
      </c>
      <c r="H6879" s="2">
        <v>1</v>
      </c>
      <c r="I6879" s="2">
        <v>1</v>
      </c>
      <c r="J6879" s="2">
        <v>1</v>
      </c>
      <c r="K6879" s="2">
        <v>1</v>
      </c>
    </row>
    <row r="6880" spans="1:11" hidden="1">
      <c r="A6880" t="s">
        <v>298</v>
      </c>
      <c r="B6880" t="s">
        <v>389</v>
      </c>
      <c r="C6880" t="s">
        <v>287</v>
      </c>
      <c r="D6880" s="2">
        <v>1</v>
      </c>
      <c r="E6880" s="2">
        <v>1</v>
      </c>
      <c r="F6880" s="2">
        <v>1</v>
      </c>
      <c r="G6880" s="2">
        <v>1</v>
      </c>
      <c r="H6880" s="2">
        <v>1</v>
      </c>
      <c r="I6880" s="2">
        <v>1</v>
      </c>
      <c r="J6880" s="2">
        <v>1</v>
      </c>
      <c r="K6880" s="2">
        <v>1</v>
      </c>
    </row>
    <row r="6881" spans="1:11" hidden="1">
      <c r="A6881" t="s">
        <v>298</v>
      </c>
      <c r="B6881" t="s">
        <v>389</v>
      </c>
      <c r="C6881" t="s">
        <v>288</v>
      </c>
      <c r="D6881" s="2">
        <v>1</v>
      </c>
      <c r="E6881" s="2">
        <v>1</v>
      </c>
      <c r="F6881" s="2">
        <v>1</v>
      </c>
      <c r="G6881" s="2">
        <v>1</v>
      </c>
      <c r="H6881" s="2">
        <v>1</v>
      </c>
      <c r="I6881" s="2">
        <v>1</v>
      </c>
      <c r="J6881" s="2">
        <v>1</v>
      </c>
      <c r="K6881" s="2">
        <v>1</v>
      </c>
    </row>
    <row r="6882" spans="1:11" hidden="1">
      <c r="A6882" t="s">
        <v>298</v>
      </c>
      <c r="B6882" t="s">
        <v>389</v>
      </c>
      <c r="C6882" t="s">
        <v>289</v>
      </c>
      <c r="D6882" s="2">
        <v>1</v>
      </c>
      <c r="E6882" s="2">
        <v>1</v>
      </c>
      <c r="F6882" s="2">
        <v>1</v>
      </c>
      <c r="G6882" s="2">
        <v>1</v>
      </c>
      <c r="H6882" s="2">
        <v>1</v>
      </c>
      <c r="I6882" s="2">
        <v>1</v>
      </c>
      <c r="J6882" s="2">
        <v>1</v>
      </c>
      <c r="K6882" s="2">
        <v>1</v>
      </c>
    </row>
    <row r="6883" spans="1:11" hidden="1">
      <c r="A6883" t="s">
        <v>298</v>
      </c>
      <c r="B6883" t="s">
        <v>389</v>
      </c>
      <c r="C6883" t="s">
        <v>290</v>
      </c>
      <c r="D6883" s="2">
        <v>1</v>
      </c>
      <c r="E6883" s="2">
        <v>1</v>
      </c>
      <c r="F6883" s="2">
        <v>1</v>
      </c>
      <c r="G6883" s="2">
        <v>1</v>
      </c>
      <c r="H6883" s="2">
        <v>1</v>
      </c>
      <c r="I6883" s="2">
        <v>1</v>
      </c>
      <c r="J6883" s="2">
        <v>1</v>
      </c>
      <c r="K6883" s="2">
        <v>1</v>
      </c>
    </row>
    <row r="6884" spans="1:11" hidden="1">
      <c r="A6884" t="s">
        <v>298</v>
      </c>
      <c r="B6884" t="s">
        <v>389</v>
      </c>
      <c r="C6884" t="s">
        <v>291</v>
      </c>
      <c r="D6884" s="2">
        <v>1</v>
      </c>
      <c r="E6884" s="2">
        <v>1</v>
      </c>
      <c r="F6884" s="2">
        <v>1</v>
      </c>
      <c r="G6884" s="2">
        <v>1</v>
      </c>
      <c r="H6884" s="2">
        <v>1</v>
      </c>
      <c r="I6884" s="2">
        <v>1</v>
      </c>
      <c r="J6884" s="2">
        <v>1</v>
      </c>
      <c r="K6884" s="2">
        <v>1</v>
      </c>
    </row>
    <row r="6885" spans="1:11" hidden="1">
      <c r="A6885" t="s">
        <v>298</v>
      </c>
      <c r="B6885" t="s">
        <v>389</v>
      </c>
      <c r="C6885" t="s">
        <v>292</v>
      </c>
      <c r="D6885" s="2">
        <v>1</v>
      </c>
      <c r="E6885" s="2">
        <v>1</v>
      </c>
      <c r="F6885" s="2">
        <v>1</v>
      </c>
      <c r="G6885" s="2">
        <v>1</v>
      </c>
      <c r="H6885" s="2">
        <v>1</v>
      </c>
      <c r="I6885" s="2">
        <v>1</v>
      </c>
      <c r="J6885" s="2">
        <v>1</v>
      </c>
      <c r="K6885" s="2">
        <v>1</v>
      </c>
    </row>
    <row r="6886" spans="1:11" hidden="1">
      <c r="A6886" t="s">
        <v>298</v>
      </c>
      <c r="B6886" t="s">
        <v>390</v>
      </c>
      <c r="C6886" t="s">
        <v>278</v>
      </c>
      <c r="D6886" s="2">
        <v>1</v>
      </c>
      <c r="E6886" s="2">
        <v>1</v>
      </c>
      <c r="F6886" s="2">
        <v>1</v>
      </c>
      <c r="G6886" s="2">
        <v>1</v>
      </c>
      <c r="H6886" s="2">
        <v>1</v>
      </c>
      <c r="I6886" s="2">
        <v>1</v>
      </c>
      <c r="J6886" s="2">
        <v>1</v>
      </c>
      <c r="K6886" s="2">
        <v>1</v>
      </c>
    </row>
    <row r="6887" spans="1:11" hidden="1">
      <c r="A6887" t="s">
        <v>298</v>
      </c>
      <c r="B6887" t="s">
        <v>390</v>
      </c>
      <c r="C6887" t="s">
        <v>279</v>
      </c>
      <c r="D6887" s="2">
        <v>1</v>
      </c>
      <c r="E6887" s="2">
        <v>1</v>
      </c>
      <c r="F6887" s="2">
        <v>1</v>
      </c>
      <c r="G6887" s="2">
        <v>1</v>
      </c>
      <c r="H6887" s="2">
        <v>1</v>
      </c>
      <c r="I6887" s="2">
        <v>1</v>
      </c>
      <c r="J6887" s="2">
        <v>1</v>
      </c>
      <c r="K6887" s="2">
        <v>1</v>
      </c>
    </row>
    <row r="6888" spans="1:11" hidden="1">
      <c r="A6888" t="s">
        <v>298</v>
      </c>
      <c r="B6888" t="s">
        <v>390</v>
      </c>
      <c r="C6888" t="s">
        <v>280</v>
      </c>
      <c r="D6888" s="2">
        <v>1</v>
      </c>
      <c r="E6888" s="2">
        <v>1</v>
      </c>
      <c r="F6888" s="2">
        <v>1</v>
      </c>
      <c r="G6888" s="2">
        <v>1</v>
      </c>
      <c r="H6888" s="2">
        <v>1</v>
      </c>
      <c r="I6888" s="2">
        <v>1</v>
      </c>
      <c r="J6888" s="2">
        <v>1</v>
      </c>
      <c r="K6888" s="2">
        <v>1</v>
      </c>
    </row>
    <row r="6889" spans="1:11" hidden="1">
      <c r="A6889" t="s">
        <v>298</v>
      </c>
      <c r="B6889" t="s">
        <v>390</v>
      </c>
      <c r="C6889" t="s">
        <v>277</v>
      </c>
      <c r="D6889" s="2">
        <v>1</v>
      </c>
      <c r="E6889" s="2">
        <v>1</v>
      </c>
      <c r="F6889" s="2">
        <v>1</v>
      </c>
      <c r="G6889" s="2">
        <v>1</v>
      </c>
      <c r="H6889" s="2">
        <v>1</v>
      </c>
      <c r="I6889" s="2">
        <v>1</v>
      </c>
      <c r="J6889" s="2">
        <v>1</v>
      </c>
      <c r="K6889" s="2">
        <v>1</v>
      </c>
    </row>
    <row r="6890" spans="1:11" hidden="1">
      <c r="A6890" t="s">
        <v>298</v>
      </c>
      <c r="B6890" t="s">
        <v>390</v>
      </c>
      <c r="C6890" t="s">
        <v>281</v>
      </c>
      <c r="D6890" s="2">
        <v>1</v>
      </c>
      <c r="E6890" s="2">
        <v>1</v>
      </c>
      <c r="F6890" s="2">
        <v>1</v>
      </c>
      <c r="G6890" s="2">
        <v>1</v>
      </c>
      <c r="H6890" s="2">
        <v>1</v>
      </c>
      <c r="I6890" s="2">
        <v>1</v>
      </c>
      <c r="J6890" s="2">
        <v>1</v>
      </c>
      <c r="K6890" s="2">
        <v>1</v>
      </c>
    </row>
    <row r="6891" spans="1:11" hidden="1">
      <c r="A6891" t="s">
        <v>298</v>
      </c>
      <c r="B6891" t="s">
        <v>390</v>
      </c>
      <c r="C6891" t="s">
        <v>282</v>
      </c>
      <c r="D6891" s="2">
        <v>1</v>
      </c>
      <c r="E6891" s="2">
        <v>1</v>
      </c>
      <c r="F6891" s="2">
        <v>1</v>
      </c>
      <c r="G6891" s="2">
        <v>1</v>
      </c>
      <c r="H6891" s="2">
        <v>1</v>
      </c>
      <c r="I6891" s="2">
        <v>1</v>
      </c>
      <c r="J6891" s="2">
        <v>1</v>
      </c>
      <c r="K6891" s="2">
        <v>1</v>
      </c>
    </row>
    <row r="6892" spans="1:11" hidden="1">
      <c r="A6892" t="s">
        <v>298</v>
      </c>
      <c r="B6892" t="s">
        <v>390</v>
      </c>
      <c r="C6892" t="s">
        <v>283</v>
      </c>
      <c r="D6892" s="2">
        <v>1</v>
      </c>
      <c r="E6892" s="2">
        <v>1</v>
      </c>
      <c r="F6892" s="2">
        <v>1</v>
      </c>
      <c r="G6892" s="2">
        <v>1</v>
      </c>
      <c r="H6892" s="2">
        <v>1</v>
      </c>
      <c r="I6892" s="2">
        <v>1</v>
      </c>
      <c r="J6892" s="2">
        <v>1</v>
      </c>
      <c r="K6892" s="2">
        <v>1</v>
      </c>
    </row>
    <row r="6893" spans="1:11" hidden="1">
      <c r="A6893" t="s">
        <v>298</v>
      </c>
      <c r="B6893" t="s">
        <v>390</v>
      </c>
      <c r="C6893" t="s">
        <v>284</v>
      </c>
      <c r="D6893" s="2">
        <v>1</v>
      </c>
      <c r="E6893" s="2">
        <v>1</v>
      </c>
      <c r="F6893" s="2">
        <v>1</v>
      </c>
      <c r="G6893" s="2">
        <v>1</v>
      </c>
      <c r="H6893" s="2">
        <v>1</v>
      </c>
      <c r="I6893" s="2">
        <v>1</v>
      </c>
      <c r="J6893" s="2">
        <v>1</v>
      </c>
      <c r="K6893" s="2">
        <v>1</v>
      </c>
    </row>
    <row r="6894" spans="1:11" hidden="1">
      <c r="A6894" t="s">
        <v>298</v>
      </c>
      <c r="B6894" t="s">
        <v>390</v>
      </c>
      <c r="C6894" t="s">
        <v>285</v>
      </c>
      <c r="D6894" s="2">
        <v>1</v>
      </c>
      <c r="E6894" s="2">
        <v>1</v>
      </c>
      <c r="F6894" s="2">
        <v>1</v>
      </c>
      <c r="G6894" s="2">
        <v>1</v>
      </c>
      <c r="H6894" s="2">
        <v>1</v>
      </c>
      <c r="I6894" s="2">
        <v>1</v>
      </c>
      <c r="J6894" s="2">
        <v>1</v>
      </c>
      <c r="K6894" s="2">
        <v>1</v>
      </c>
    </row>
    <row r="6895" spans="1:11" hidden="1">
      <c r="A6895" t="s">
        <v>298</v>
      </c>
      <c r="B6895" t="s">
        <v>390</v>
      </c>
      <c r="C6895" t="s">
        <v>286</v>
      </c>
      <c r="D6895" s="2">
        <v>1</v>
      </c>
      <c r="E6895" s="2">
        <v>1</v>
      </c>
      <c r="F6895" s="2">
        <v>1</v>
      </c>
      <c r="G6895" s="2">
        <v>1</v>
      </c>
      <c r="H6895" s="2">
        <v>1</v>
      </c>
      <c r="I6895" s="2">
        <v>1</v>
      </c>
      <c r="J6895" s="2">
        <v>1</v>
      </c>
      <c r="K6895" s="2">
        <v>1</v>
      </c>
    </row>
    <row r="6896" spans="1:11" hidden="1">
      <c r="A6896" t="s">
        <v>298</v>
      </c>
      <c r="B6896" t="s">
        <v>390</v>
      </c>
      <c r="C6896" t="s">
        <v>287</v>
      </c>
      <c r="D6896" s="2">
        <v>1</v>
      </c>
      <c r="E6896" s="2">
        <v>1</v>
      </c>
      <c r="F6896" s="2">
        <v>1</v>
      </c>
      <c r="G6896" s="2">
        <v>1</v>
      </c>
      <c r="H6896" s="2">
        <v>1</v>
      </c>
      <c r="I6896" s="2">
        <v>1</v>
      </c>
      <c r="J6896" s="2">
        <v>1</v>
      </c>
      <c r="K6896" s="2">
        <v>1</v>
      </c>
    </row>
    <row r="6897" spans="1:11" hidden="1">
      <c r="A6897" t="s">
        <v>298</v>
      </c>
      <c r="B6897" t="s">
        <v>390</v>
      </c>
      <c r="C6897" t="s">
        <v>288</v>
      </c>
      <c r="D6897" s="2">
        <v>1</v>
      </c>
      <c r="E6897" s="2">
        <v>1</v>
      </c>
      <c r="F6897" s="2">
        <v>1</v>
      </c>
      <c r="G6897" s="2">
        <v>1</v>
      </c>
      <c r="H6897" s="2">
        <v>1</v>
      </c>
      <c r="I6897" s="2">
        <v>1</v>
      </c>
      <c r="J6897" s="2">
        <v>1</v>
      </c>
      <c r="K6897" s="2">
        <v>1</v>
      </c>
    </row>
    <row r="6898" spans="1:11" hidden="1">
      <c r="A6898" t="s">
        <v>298</v>
      </c>
      <c r="B6898" t="s">
        <v>390</v>
      </c>
      <c r="C6898" t="s">
        <v>289</v>
      </c>
      <c r="D6898" s="2">
        <v>1</v>
      </c>
      <c r="E6898" s="2">
        <v>1</v>
      </c>
      <c r="F6898" s="2">
        <v>1</v>
      </c>
      <c r="G6898" s="2">
        <v>1</v>
      </c>
      <c r="H6898" s="2">
        <v>1</v>
      </c>
      <c r="I6898" s="2">
        <v>1</v>
      </c>
      <c r="J6898" s="2">
        <v>1</v>
      </c>
      <c r="K6898" s="2">
        <v>1</v>
      </c>
    </row>
    <row r="6899" spans="1:11" hidden="1">
      <c r="A6899" t="s">
        <v>298</v>
      </c>
      <c r="B6899" t="s">
        <v>390</v>
      </c>
      <c r="C6899" t="s">
        <v>290</v>
      </c>
      <c r="D6899" s="2">
        <v>1</v>
      </c>
      <c r="E6899" s="2">
        <v>1</v>
      </c>
      <c r="F6899" s="2">
        <v>1</v>
      </c>
      <c r="G6899" s="2">
        <v>1</v>
      </c>
      <c r="H6899" s="2">
        <v>1</v>
      </c>
      <c r="I6899" s="2">
        <v>1</v>
      </c>
      <c r="J6899" s="2">
        <v>1</v>
      </c>
      <c r="K6899" s="2">
        <v>1</v>
      </c>
    </row>
    <row r="6900" spans="1:11" hidden="1">
      <c r="A6900" t="s">
        <v>298</v>
      </c>
      <c r="B6900" t="s">
        <v>390</v>
      </c>
      <c r="C6900" t="s">
        <v>291</v>
      </c>
      <c r="D6900" s="2">
        <v>1</v>
      </c>
      <c r="E6900" s="2">
        <v>1</v>
      </c>
      <c r="F6900" s="2">
        <v>1</v>
      </c>
      <c r="G6900" s="2">
        <v>1</v>
      </c>
      <c r="H6900" s="2">
        <v>1</v>
      </c>
      <c r="I6900" s="2">
        <v>1</v>
      </c>
      <c r="J6900" s="2">
        <v>1</v>
      </c>
      <c r="K6900" s="2">
        <v>1</v>
      </c>
    </row>
    <row r="6901" spans="1:11" hidden="1">
      <c r="A6901" t="s">
        <v>298</v>
      </c>
      <c r="B6901" t="s">
        <v>390</v>
      </c>
      <c r="C6901" t="s">
        <v>292</v>
      </c>
      <c r="D6901" s="2">
        <v>1</v>
      </c>
      <c r="E6901" s="2">
        <v>1</v>
      </c>
      <c r="F6901" s="2">
        <v>1</v>
      </c>
      <c r="G6901" s="2">
        <v>1</v>
      </c>
      <c r="H6901" s="2">
        <v>1</v>
      </c>
      <c r="I6901" s="2">
        <v>1</v>
      </c>
      <c r="J6901" s="2">
        <v>1</v>
      </c>
      <c r="K6901" s="2">
        <v>1</v>
      </c>
    </row>
    <row r="6902" spans="1:11" hidden="1">
      <c r="A6902" t="s">
        <v>298</v>
      </c>
      <c r="B6902" t="s">
        <v>376</v>
      </c>
      <c r="C6902" t="s">
        <v>278</v>
      </c>
      <c r="D6902" s="2">
        <v>1</v>
      </c>
      <c r="E6902" s="2">
        <v>1</v>
      </c>
      <c r="F6902" s="2">
        <v>1</v>
      </c>
      <c r="G6902" s="2">
        <v>1</v>
      </c>
      <c r="H6902" s="2">
        <v>1</v>
      </c>
      <c r="I6902" s="2">
        <v>1</v>
      </c>
      <c r="J6902" s="2">
        <v>1</v>
      </c>
      <c r="K6902" s="2">
        <v>1</v>
      </c>
    </row>
    <row r="6903" spans="1:11" hidden="1">
      <c r="A6903" t="s">
        <v>298</v>
      </c>
      <c r="B6903" t="s">
        <v>376</v>
      </c>
      <c r="C6903" t="s">
        <v>279</v>
      </c>
      <c r="D6903" s="2">
        <v>1</v>
      </c>
      <c r="E6903" s="2">
        <v>1</v>
      </c>
      <c r="F6903" s="2">
        <v>1</v>
      </c>
      <c r="G6903" s="2">
        <v>1</v>
      </c>
      <c r="H6903" s="2">
        <v>1</v>
      </c>
      <c r="I6903" s="2">
        <v>1</v>
      </c>
      <c r="J6903" s="2">
        <v>1</v>
      </c>
      <c r="K6903" s="2">
        <v>1</v>
      </c>
    </row>
    <row r="6904" spans="1:11" hidden="1">
      <c r="A6904" t="s">
        <v>298</v>
      </c>
      <c r="B6904" t="s">
        <v>376</v>
      </c>
      <c r="C6904" t="s">
        <v>280</v>
      </c>
      <c r="D6904" s="2">
        <v>1</v>
      </c>
      <c r="E6904" s="2">
        <v>1</v>
      </c>
      <c r="F6904" s="2">
        <v>1</v>
      </c>
      <c r="G6904" s="2">
        <v>1</v>
      </c>
      <c r="H6904" s="2">
        <v>1</v>
      </c>
      <c r="I6904" s="2">
        <v>1</v>
      </c>
      <c r="J6904" s="2">
        <v>1</v>
      </c>
      <c r="K6904" s="2">
        <v>1</v>
      </c>
    </row>
    <row r="6905" spans="1:11" hidden="1">
      <c r="A6905" t="s">
        <v>298</v>
      </c>
      <c r="B6905" t="s">
        <v>376</v>
      </c>
      <c r="C6905" t="s">
        <v>277</v>
      </c>
      <c r="D6905" s="2">
        <v>1</v>
      </c>
      <c r="E6905" s="2">
        <v>1</v>
      </c>
      <c r="F6905" s="2">
        <v>1</v>
      </c>
      <c r="G6905" s="2">
        <v>1</v>
      </c>
      <c r="H6905" s="2">
        <v>1</v>
      </c>
      <c r="I6905" s="2">
        <v>1</v>
      </c>
      <c r="J6905" s="2">
        <v>1</v>
      </c>
      <c r="K6905" s="2">
        <v>1</v>
      </c>
    </row>
    <row r="6906" spans="1:11" hidden="1">
      <c r="A6906" t="s">
        <v>298</v>
      </c>
      <c r="B6906" t="s">
        <v>376</v>
      </c>
      <c r="C6906" t="s">
        <v>281</v>
      </c>
      <c r="D6906" s="2">
        <v>1</v>
      </c>
      <c r="E6906" s="2">
        <v>1</v>
      </c>
      <c r="F6906" s="2">
        <v>1</v>
      </c>
      <c r="G6906" s="2">
        <v>1</v>
      </c>
      <c r="H6906" s="2">
        <v>1</v>
      </c>
      <c r="I6906" s="2">
        <v>1</v>
      </c>
      <c r="J6906" s="2">
        <v>1</v>
      </c>
      <c r="K6906" s="2">
        <v>1</v>
      </c>
    </row>
    <row r="6907" spans="1:11" hidden="1">
      <c r="A6907" t="s">
        <v>298</v>
      </c>
      <c r="B6907" t="s">
        <v>376</v>
      </c>
      <c r="C6907" t="s">
        <v>282</v>
      </c>
      <c r="D6907" s="2">
        <v>1</v>
      </c>
      <c r="E6907" s="2">
        <v>1</v>
      </c>
      <c r="F6907" s="2">
        <v>1</v>
      </c>
      <c r="G6907" s="2">
        <v>1</v>
      </c>
      <c r="H6907" s="2">
        <v>1</v>
      </c>
      <c r="I6907" s="2">
        <v>1</v>
      </c>
      <c r="J6907" s="2">
        <v>1</v>
      </c>
      <c r="K6907" s="2">
        <v>1</v>
      </c>
    </row>
    <row r="6908" spans="1:11" hidden="1">
      <c r="A6908" t="s">
        <v>298</v>
      </c>
      <c r="B6908" t="s">
        <v>376</v>
      </c>
      <c r="C6908" t="s">
        <v>283</v>
      </c>
      <c r="D6908" s="2">
        <v>1</v>
      </c>
      <c r="E6908" s="2">
        <v>1</v>
      </c>
      <c r="F6908" s="2">
        <v>1</v>
      </c>
      <c r="G6908" s="2">
        <v>1</v>
      </c>
      <c r="H6908" s="2">
        <v>1</v>
      </c>
      <c r="I6908" s="2">
        <v>1</v>
      </c>
      <c r="J6908" s="2">
        <v>1</v>
      </c>
      <c r="K6908" s="2">
        <v>1</v>
      </c>
    </row>
    <row r="6909" spans="1:11" hidden="1">
      <c r="A6909" t="s">
        <v>298</v>
      </c>
      <c r="B6909" t="s">
        <v>376</v>
      </c>
      <c r="C6909" t="s">
        <v>284</v>
      </c>
      <c r="D6909" s="2">
        <v>1</v>
      </c>
      <c r="E6909" s="2">
        <v>1</v>
      </c>
      <c r="F6909" s="2">
        <v>1</v>
      </c>
      <c r="G6909" s="2">
        <v>1</v>
      </c>
      <c r="H6909" s="2">
        <v>1</v>
      </c>
      <c r="I6909" s="2">
        <v>1</v>
      </c>
      <c r="J6909" s="2">
        <v>1</v>
      </c>
      <c r="K6909" s="2">
        <v>1</v>
      </c>
    </row>
    <row r="6910" spans="1:11" hidden="1">
      <c r="A6910" t="s">
        <v>298</v>
      </c>
      <c r="B6910" t="s">
        <v>376</v>
      </c>
      <c r="C6910" t="s">
        <v>285</v>
      </c>
      <c r="D6910" s="2">
        <v>1</v>
      </c>
      <c r="E6910" s="2">
        <v>1</v>
      </c>
      <c r="F6910" s="2">
        <v>1</v>
      </c>
      <c r="G6910" s="2">
        <v>1</v>
      </c>
      <c r="H6910" s="2">
        <v>1</v>
      </c>
      <c r="I6910" s="2">
        <v>1</v>
      </c>
      <c r="J6910" s="2">
        <v>1</v>
      </c>
      <c r="K6910" s="2">
        <v>1</v>
      </c>
    </row>
    <row r="6911" spans="1:11" hidden="1">
      <c r="A6911" t="s">
        <v>298</v>
      </c>
      <c r="B6911" t="s">
        <v>376</v>
      </c>
      <c r="C6911" t="s">
        <v>286</v>
      </c>
      <c r="D6911" s="2">
        <v>1</v>
      </c>
      <c r="E6911" s="2">
        <v>1</v>
      </c>
      <c r="F6911" s="2">
        <v>1</v>
      </c>
      <c r="G6911" s="2">
        <v>1</v>
      </c>
      <c r="H6911" s="2">
        <v>1</v>
      </c>
      <c r="I6911" s="2">
        <v>1</v>
      </c>
      <c r="J6911" s="2">
        <v>1</v>
      </c>
      <c r="K6911" s="2">
        <v>1</v>
      </c>
    </row>
    <row r="6912" spans="1:11" hidden="1">
      <c r="A6912" t="s">
        <v>298</v>
      </c>
      <c r="B6912" t="s">
        <v>376</v>
      </c>
      <c r="C6912" t="s">
        <v>287</v>
      </c>
      <c r="D6912" s="2">
        <v>1</v>
      </c>
      <c r="E6912" s="2">
        <v>1</v>
      </c>
      <c r="F6912" s="2">
        <v>1</v>
      </c>
      <c r="G6912" s="2">
        <v>1</v>
      </c>
      <c r="H6912" s="2">
        <v>1</v>
      </c>
      <c r="I6912" s="2">
        <v>1</v>
      </c>
      <c r="J6912" s="2">
        <v>1</v>
      </c>
      <c r="K6912" s="2">
        <v>1</v>
      </c>
    </row>
    <row r="6913" spans="1:11" hidden="1">
      <c r="A6913" t="s">
        <v>298</v>
      </c>
      <c r="B6913" t="s">
        <v>376</v>
      </c>
      <c r="C6913" t="s">
        <v>288</v>
      </c>
      <c r="D6913" s="2">
        <v>1</v>
      </c>
      <c r="E6913" s="2">
        <v>1</v>
      </c>
      <c r="F6913" s="2">
        <v>1</v>
      </c>
      <c r="G6913" s="2">
        <v>1</v>
      </c>
      <c r="H6913" s="2">
        <v>1</v>
      </c>
      <c r="I6913" s="2">
        <v>1</v>
      </c>
      <c r="J6913" s="2">
        <v>1</v>
      </c>
      <c r="K6913" s="2">
        <v>1</v>
      </c>
    </row>
    <row r="6914" spans="1:11" hidden="1">
      <c r="A6914" t="s">
        <v>298</v>
      </c>
      <c r="B6914" t="s">
        <v>376</v>
      </c>
      <c r="C6914" t="s">
        <v>289</v>
      </c>
      <c r="D6914" s="2">
        <v>1</v>
      </c>
      <c r="E6914" s="2">
        <v>1</v>
      </c>
      <c r="F6914" s="2">
        <v>1</v>
      </c>
      <c r="G6914" s="2">
        <v>1</v>
      </c>
      <c r="H6914" s="2">
        <v>1</v>
      </c>
      <c r="I6914" s="2">
        <v>1</v>
      </c>
      <c r="J6914" s="2">
        <v>1</v>
      </c>
      <c r="K6914" s="2">
        <v>1</v>
      </c>
    </row>
    <row r="6915" spans="1:11" hidden="1">
      <c r="A6915" t="s">
        <v>298</v>
      </c>
      <c r="B6915" t="s">
        <v>376</v>
      </c>
      <c r="C6915" t="s">
        <v>290</v>
      </c>
      <c r="D6915" s="2">
        <v>1</v>
      </c>
      <c r="E6915" s="2">
        <v>1</v>
      </c>
      <c r="F6915" s="2">
        <v>1</v>
      </c>
      <c r="G6915" s="2">
        <v>1</v>
      </c>
      <c r="H6915" s="2">
        <v>1</v>
      </c>
      <c r="I6915" s="2">
        <v>1</v>
      </c>
      <c r="J6915" s="2">
        <v>1</v>
      </c>
      <c r="K6915" s="2">
        <v>1</v>
      </c>
    </row>
    <row r="6916" spans="1:11" hidden="1">
      <c r="A6916" t="s">
        <v>298</v>
      </c>
      <c r="B6916" t="s">
        <v>376</v>
      </c>
      <c r="C6916" t="s">
        <v>291</v>
      </c>
      <c r="D6916" s="2">
        <v>1</v>
      </c>
      <c r="E6916" s="2">
        <v>1</v>
      </c>
      <c r="F6916" s="2">
        <v>1</v>
      </c>
      <c r="G6916" s="2">
        <v>1</v>
      </c>
      <c r="H6916" s="2">
        <v>1</v>
      </c>
      <c r="I6916" s="2">
        <v>1</v>
      </c>
      <c r="J6916" s="2">
        <v>1</v>
      </c>
      <c r="K6916" s="2">
        <v>1</v>
      </c>
    </row>
    <row r="6917" spans="1:11" hidden="1">
      <c r="A6917" t="s">
        <v>298</v>
      </c>
      <c r="B6917" t="s">
        <v>376</v>
      </c>
      <c r="C6917" t="s">
        <v>292</v>
      </c>
      <c r="D6917" s="2">
        <v>1</v>
      </c>
      <c r="E6917" s="2">
        <v>1</v>
      </c>
      <c r="F6917" s="2">
        <v>1</v>
      </c>
      <c r="G6917" s="2">
        <v>1</v>
      </c>
      <c r="H6917" s="2">
        <v>1</v>
      </c>
      <c r="I6917" s="2">
        <v>1</v>
      </c>
      <c r="J6917" s="2">
        <v>1</v>
      </c>
      <c r="K6917" s="2">
        <v>1</v>
      </c>
    </row>
    <row r="6918" spans="1:11" hidden="1">
      <c r="A6918" t="s">
        <v>298</v>
      </c>
      <c r="B6918" t="s">
        <v>373</v>
      </c>
      <c r="C6918" t="s">
        <v>278</v>
      </c>
      <c r="D6918" s="2">
        <v>1</v>
      </c>
      <c r="E6918" s="2">
        <v>1</v>
      </c>
      <c r="F6918" s="2">
        <v>1</v>
      </c>
      <c r="G6918" s="2">
        <v>1</v>
      </c>
      <c r="H6918" s="2">
        <v>1</v>
      </c>
      <c r="I6918" s="2">
        <v>1</v>
      </c>
      <c r="J6918" s="2">
        <v>1</v>
      </c>
      <c r="K6918" s="2">
        <v>1</v>
      </c>
    </row>
    <row r="6919" spans="1:11" hidden="1">
      <c r="A6919" t="s">
        <v>298</v>
      </c>
      <c r="B6919" t="s">
        <v>373</v>
      </c>
      <c r="C6919" t="s">
        <v>279</v>
      </c>
      <c r="D6919" s="2">
        <v>1</v>
      </c>
      <c r="E6919" s="2">
        <v>1</v>
      </c>
      <c r="F6919" s="2">
        <v>1</v>
      </c>
      <c r="G6919" s="2">
        <v>1</v>
      </c>
      <c r="H6919" s="2">
        <v>1</v>
      </c>
      <c r="I6919" s="2">
        <v>1</v>
      </c>
      <c r="J6919" s="2">
        <v>1</v>
      </c>
      <c r="K6919" s="2">
        <v>1</v>
      </c>
    </row>
    <row r="6920" spans="1:11" hidden="1">
      <c r="A6920" t="s">
        <v>298</v>
      </c>
      <c r="B6920" t="s">
        <v>373</v>
      </c>
      <c r="C6920" t="s">
        <v>280</v>
      </c>
      <c r="D6920" s="2">
        <v>1</v>
      </c>
      <c r="E6920" s="2">
        <v>1</v>
      </c>
      <c r="F6920" s="2">
        <v>1</v>
      </c>
      <c r="G6920" s="2">
        <v>1</v>
      </c>
      <c r="H6920" s="2">
        <v>1</v>
      </c>
      <c r="I6920" s="2">
        <v>1</v>
      </c>
      <c r="J6920" s="2">
        <v>1</v>
      </c>
      <c r="K6920" s="2">
        <v>1</v>
      </c>
    </row>
    <row r="6921" spans="1:11" hidden="1">
      <c r="A6921" t="s">
        <v>298</v>
      </c>
      <c r="B6921" t="s">
        <v>373</v>
      </c>
      <c r="C6921" t="s">
        <v>277</v>
      </c>
      <c r="D6921" s="2">
        <v>1</v>
      </c>
      <c r="E6921" s="2">
        <v>1</v>
      </c>
      <c r="F6921" s="2">
        <v>1</v>
      </c>
      <c r="G6921" s="2">
        <v>1</v>
      </c>
      <c r="H6921" s="2">
        <v>1</v>
      </c>
      <c r="I6921" s="2">
        <v>1</v>
      </c>
      <c r="J6921" s="2">
        <v>1</v>
      </c>
      <c r="K6921" s="2">
        <v>1</v>
      </c>
    </row>
    <row r="6922" spans="1:11" hidden="1">
      <c r="A6922" t="s">
        <v>298</v>
      </c>
      <c r="B6922" t="s">
        <v>373</v>
      </c>
      <c r="C6922" t="s">
        <v>281</v>
      </c>
      <c r="D6922" s="2">
        <v>1</v>
      </c>
      <c r="E6922" s="2">
        <v>1</v>
      </c>
      <c r="F6922" s="2">
        <v>1</v>
      </c>
      <c r="G6922" s="2">
        <v>1</v>
      </c>
      <c r="H6922" s="2">
        <v>1</v>
      </c>
      <c r="I6922" s="2">
        <v>1</v>
      </c>
      <c r="J6922" s="2">
        <v>1</v>
      </c>
      <c r="K6922" s="2">
        <v>1</v>
      </c>
    </row>
    <row r="6923" spans="1:11" hidden="1">
      <c r="A6923" t="s">
        <v>298</v>
      </c>
      <c r="B6923" t="s">
        <v>373</v>
      </c>
      <c r="C6923" t="s">
        <v>282</v>
      </c>
      <c r="D6923" s="2">
        <v>1</v>
      </c>
      <c r="E6923" s="2">
        <v>1</v>
      </c>
      <c r="F6923" s="2">
        <v>1</v>
      </c>
      <c r="G6923" s="2">
        <v>1</v>
      </c>
      <c r="H6923" s="2">
        <v>1</v>
      </c>
      <c r="I6923" s="2">
        <v>1</v>
      </c>
      <c r="J6923" s="2">
        <v>1</v>
      </c>
      <c r="K6923" s="2">
        <v>1</v>
      </c>
    </row>
    <row r="6924" spans="1:11" hidden="1">
      <c r="A6924" t="s">
        <v>298</v>
      </c>
      <c r="B6924" t="s">
        <v>373</v>
      </c>
      <c r="C6924" t="s">
        <v>283</v>
      </c>
      <c r="D6924" s="2">
        <v>1</v>
      </c>
      <c r="E6924" s="2">
        <v>1</v>
      </c>
      <c r="F6924" s="2">
        <v>1</v>
      </c>
      <c r="G6924" s="2">
        <v>1</v>
      </c>
      <c r="H6924" s="2">
        <v>1</v>
      </c>
      <c r="I6924" s="2">
        <v>1</v>
      </c>
      <c r="J6924" s="2">
        <v>1</v>
      </c>
      <c r="K6924" s="2">
        <v>1</v>
      </c>
    </row>
    <row r="6925" spans="1:11" hidden="1">
      <c r="A6925" t="s">
        <v>298</v>
      </c>
      <c r="B6925" t="s">
        <v>373</v>
      </c>
      <c r="C6925" t="s">
        <v>284</v>
      </c>
      <c r="D6925" s="2">
        <v>1</v>
      </c>
      <c r="E6925" s="2">
        <v>1</v>
      </c>
      <c r="F6925" s="2">
        <v>1</v>
      </c>
      <c r="G6925" s="2">
        <v>1</v>
      </c>
      <c r="H6925" s="2">
        <v>1</v>
      </c>
      <c r="I6925" s="2">
        <v>1</v>
      </c>
      <c r="J6925" s="2">
        <v>1</v>
      </c>
      <c r="K6925" s="2">
        <v>1</v>
      </c>
    </row>
    <row r="6926" spans="1:11" hidden="1">
      <c r="A6926" t="s">
        <v>298</v>
      </c>
      <c r="B6926" t="s">
        <v>373</v>
      </c>
      <c r="C6926" t="s">
        <v>285</v>
      </c>
      <c r="D6926" s="2">
        <v>1</v>
      </c>
      <c r="E6926" s="2">
        <v>1</v>
      </c>
      <c r="F6926" s="2">
        <v>1</v>
      </c>
      <c r="G6926" s="2">
        <v>1</v>
      </c>
      <c r="H6926" s="2">
        <v>1</v>
      </c>
      <c r="I6926" s="2">
        <v>1</v>
      </c>
      <c r="J6926" s="2">
        <v>1</v>
      </c>
      <c r="K6926" s="2">
        <v>1</v>
      </c>
    </row>
    <row r="6927" spans="1:11" hidden="1">
      <c r="A6927" t="s">
        <v>298</v>
      </c>
      <c r="B6927" t="s">
        <v>373</v>
      </c>
      <c r="C6927" t="s">
        <v>286</v>
      </c>
      <c r="D6927" s="2">
        <v>1</v>
      </c>
      <c r="E6927" s="2">
        <v>1</v>
      </c>
      <c r="F6927" s="2">
        <v>1</v>
      </c>
      <c r="G6927" s="2">
        <v>1</v>
      </c>
      <c r="H6927" s="2">
        <v>1</v>
      </c>
      <c r="I6927" s="2">
        <v>1</v>
      </c>
      <c r="J6927" s="2">
        <v>1</v>
      </c>
      <c r="K6927" s="2">
        <v>1</v>
      </c>
    </row>
    <row r="6928" spans="1:11" hidden="1">
      <c r="A6928" t="s">
        <v>298</v>
      </c>
      <c r="B6928" t="s">
        <v>373</v>
      </c>
      <c r="C6928" t="s">
        <v>287</v>
      </c>
      <c r="D6928" s="2">
        <v>1</v>
      </c>
      <c r="E6928" s="2">
        <v>1</v>
      </c>
      <c r="F6928" s="2">
        <v>1</v>
      </c>
      <c r="G6928" s="2">
        <v>1</v>
      </c>
      <c r="H6928" s="2">
        <v>1</v>
      </c>
      <c r="I6928" s="2">
        <v>1</v>
      </c>
      <c r="J6928" s="2">
        <v>1</v>
      </c>
      <c r="K6928" s="2">
        <v>1</v>
      </c>
    </row>
    <row r="6929" spans="1:11" hidden="1">
      <c r="A6929" t="s">
        <v>298</v>
      </c>
      <c r="B6929" t="s">
        <v>373</v>
      </c>
      <c r="C6929" t="s">
        <v>288</v>
      </c>
      <c r="D6929" s="2">
        <v>1</v>
      </c>
      <c r="E6929" s="2">
        <v>1</v>
      </c>
      <c r="F6929" s="2">
        <v>1</v>
      </c>
      <c r="G6929" s="2">
        <v>1</v>
      </c>
      <c r="H6929" s="2">
        <v>1</v>
      </c>
      <c r="I6929" s="2">
        <v>1</v>
      </c>
      <c r="J6929" s="2">
        <v>1</v>
      </c>
      <c r="K6929" s="2">
        <v>1</v>
      </c>
    </row>
    <row r="6930" spans="1:11" hidden="1">
      <c r="A6930" t="s">
        <v>298</v>
      </c>
      <c r="B6930" t="s">
        <v>373</v>
      </c>
      <c r="C6930" t="s">
        <v>289</v>
      </c>
      <c r="D6930" s="2">
        <v>1</v>
      </c>
      <c r="E6930" s="2">
        <v>1</v>
      </c>
      <c r="F6930" s="2">
        <v>1</v>
      </c>
      <c r="G6930" s="2">
        <v>1</v>
      </c>
      <c r="H6930" s="2">
        <v>1</v>
      </c>
      <c r="I6930" s="2">
        <v>1</v>
      </c>
      <c r="J6930" s="2">
        <v>1</v>
      </c>
      <c r="K6930" s="2">
        <v>1</v>
      </c>
    </row>
    <row r="6931" spans="1:11" hidden="1">
      <c r="A6931" t="s">
        <v>298</v>
      </c>
      <c r="B6931" t="s">
        <v>373</v>
      </c>
      <c r="C6931" t="s">
        <v>290</v>
      </c>
      <c r="D6931" s="2">
        <v>1</v>
      </c>
      <c r="E6931" s="2">
        <v>1</v>
      </c>
      <c r="F6931" s="2">
        <v>1</v>
      </c>
      <c r="G6931" s="2">
        <v>1</v>
      </c>
      <c r="H6931" s="2">
        <v>1</v>
      </c>
      <c r="I6931" s="2">
        <v>1</v>
      </c>
      <c r="J6931" s="2">
        <v>1</v>
      </c>
      <c r="K6931" s="2">
        <v>1</v>
      </c>
    </row>
    <row r="6932" spans="1:11" hidden="1">
      <c r="A6932" t="s">
        <v>298</v>
      </c>
      <c r="B6932" t="s">
        <v>373</v>
      </c>
      <c r="C6932" t="s">
        <v>291</v>
      </c>
      <c r="D6932" s="2">
        <v>1</v>
      </c>
      <c r="E6932" s="2">
        <v>1</v>
      </c>
      <c r="F6932" s="2">
        <v>1</v>
      </c>
      <c r="G6932" s="2">
        <v>1</v>
      </c>
      <c r="H6932" s="2">
        <v>1</v>
      </c>
      <c r="I6932" s="2">
        <v>1</v>
      </c>
      <c r="J6932" s="2">
        <v>1</v>
      </c>
      <c r="K6932" s="2">
        <v>1</v>
      </c>
    </row>
    <row r="6933" spans="1:11" hidden="1">
      <c r="A6933" t="s">
        <v>298</v>
      </c>
      <c r="B6933" t="s">
        <v>373</v>
      </c>
      <c r="C6933" t="s">
        <v>292</v>
      </c>
      <c r="D6933" s="2">
        <v>1</v>
      </c>
      <c r="E6933" s="2">
        <v>1</v>
      </c>
      <c r="F6933" s="2">
        <v>1</v>
      </c>
      <c r="G6933" s="2">
        <v>1</v>
      </c>
      <c r="H6933" s="2">
        <v>1</v>
      </c>
      <c r="I6933" s="2">
        <v>1</v>
      </c>
      <c r="J6933" s="2">
        <v>1</v>
      </c>
      <c r="K6933" s="2">
        <v>1</v>
      </c>
    </row>
    <row r="6934" spans="1:11" hidden="1">
      <c r="A6934" t="s">
        <v>298</v>
      </c>
      <c r="B6934" t="s">
        <v>377</v>
      </c>
      <c r="C6934" t="s">
        <v>278</v>
      </c>
      <c r="D6934" s="2">
        <v>1</v>
      </c>
      <c r="E6934" s="2">
        <v>1</v>
      </c>
      <c r="F6934" s="2">
        <v>1</v>
      </c>
      <c r="G6934" s="2">
        <v>1</v>
      </c>
      <c r="H6934" s="2">
        <v>1</v>
      </c>
      <c r="I6934" s="2">
        <v>1</v>
      </c>
      <c r="J6934" s="2">
        <v>1</v>
      </c>
      <c r="K6934" s="2">
        <v>1</v>
      </c>
    </row>
    <row r="6935" spans="1:11" hidden="1">
      <c r="A6935" t="s">
        <v>298</v>
      </c>
      <c r="B6935" t="s">
        <v>377</v>
      </c>
      <c r="C6935" t="s">
        <v>279</v>
      </c>
      <c r="D6935" s="2">
        <v>1</v>
      </c>
      <c r="E6935" s="2">
        <v>1</v>
      </c>
      <c r="F6935" s="2">
        <v>1</v>
      </c>
      <c r="G6935" s="2">
        <v>1</v>
      </c>
      <c r="H6935" s="2">
        <v>1</v>
      </c>
      <c r="I6935" s="2">
        <v>1</v>
      </c>
      <c r="J6935" s="2">
        <v>1</v>
      </c>
      <c r="K6935" s="2">
        <v>1</v>
      </c>
    </row>
    <row r="6936" spans="1:11" hidden="1">
      <c r="A6936" t="s">
        <v>298</v>
      </c>
      <c r="B6936" t="s">
        <v>377</v>
      </c>
      <c r="C6936" t="s">
        <v>280</v>
      </c>
      <c r="D6936" s="2">
        <v>1</v>
      </c>
      <c r="E6936" s="2">
        <v>1</v>
      </c>
      <c r="F6936" s="2">
        <v>1</v>
      </c>
      <c r="G6936" s="2">
        <v>1</v>
      </c>
      <c r="H6936" s="2">
        <v>1</v>
      </c>
      <c r="I6936" s="2">
        <v>1</v>
      </c>
      <c r="J6936" s="2">
        <v>1</v>
      </c>
      <c r="K6936" s="2">
        <v>1</v>
      </c>
    </row>
    <row r="6937" spans="1:11" hidden="1">
      <c r="A6937" t="s">
        <v>298</v>
      </c>
      <c r="B6937" t="s">
        <v>377</v>
      </c>
      <c r="C6937" t="s">
        <v>277</v>
      </c>
      <c r="D6937" s="2">
        <v>1</v>
      </c>
      <c r="E6937" s="2">
        <v>1</v>
      </c>
      <c r="F6937" s="2">
        <v>1</v>
      </c>
      <c r="G6937" s="2">
        <v>1</v>
      </c>
      <c r="H6937" s="2">
        <v>1</v>
      </c>
      <c r="I6937" s="2">
        <v>1</v>
      </c>
      <c r="J6937" s="2">
        <v>1</v>
      </c>
      <c r="K6937" s="2">
        <v>1</v>
      </c>
    </row>
    <row r="6938" spans="1:11" hidden="1">
      <c r="A6938" t="s">
        <v>298</v>
      </c>
      <c r="B6938" t="s">
        <v>377</v>
      </c>
      <c r="C6938" t="s">
        <v>281</v>
      </c>
      <c r="D6938" s="2">
        <v>1</v>
      </c>
      <c r="E6938" s="2">
        <v>1</v>
      </c>
      <c r="F6938" s="2">
        <v>1</v>
      </c>
      <c r="G6938" s="2">
        <v>1</v>
      </c>
      <c r="H6938" s="2">
        <v>1</v>
      </c>
      <c r="I6938" s="2">
        <v>1</v>
      </c>
      <c r="J6938" s="2">
        <v>1</v>
      </c>
      <c r="K6938" s="2">
        <v>1</v>
      </c>
    </row>
    <row r="6939" spans="1:11" hidden="1">
      <c r="A6939" t="s">
        <v>298</v>
      </c>
      <c r="B6939" t="s">
        <v>377</v>
      </c>
      <c r="C6939" t="s">
        <v>282</v>
      </c>
      <c r="D6939" s="2">
        <v>1</v>
      </c>
      <c r="E6939" s="2">
        <v>1</v>
      </c>
      <c r="F6939" s="2">
        <v>1</v>
      </c>
      <c r="G6939" s="2">
        <v>1</v>
      </c>
      <c r="H6939" s="2">
        <v>1</v>
      </c>
      <c r="I6939" s="2">
        <v>1</v>
      </c>
      <c r="J6939" s="2">
        <v>1</v>
      </c>
      <c r="K6939" s="2">
        <v>1</v>
      </c>
    </row>
    <row r="6940" spans="1:11" hidden="1">
      <c r="A6940" t="s">
        <v>298</v>
      </c>
      <c r="B6940" t="s">
        <v>377</v>
      </c>
      <c r="C6940" t="s">
        <v>283</v>
      </c>
      <c r="D6940" s="2">
        <v>1</v>
      </c>
      <c r="E6940" s="2">
        <v>1</v>
      </c>
      <c r="F6940" s="2">
        <v>1</v>
      </c>
      <c r="G6940" s="2">
        <v>1</v>
      </c>
      <c r="H6940" s="2">
        <v>1</v>
      </c>
      <c r="I6940" s="2">
        <v>1</v>
      </c>
      <c r="J6940" s="2">
        <v>1</v>
      </c>
      <c r="K6940" s="2">
        <v>1</v>
      </c>
    </row>
    <row r="6941" spans="1:11" hidden="1">
      <c r="A6941" t="s">
        <v>298</v>
      </c>
      <c r="B6941" t="s">
        <v>377</v>
      </c>
      <c r="C6941" t="s">
        <v>284</v>
      </c>
      <c r="D6941" s="2">
        <v>1</v>
      </c>
      <c r="E6941" s="2">
        <v>1</v>
      </c>
      <c r="F6941" s="2">
        <v>1</v>
      </c>
      <c r="G6941" s="2">
        <v>1</v>
      </c>
      <c r="H6941" s="2">
        <v>1</v>
      </c>
      <c r="I6941" s="2">
        <v>1</v>
      </c>
      <c r="J6941" s="2">
        <v>1</v>
      </c>
      <c r="K6941" s="2">
        <v>1</v>
      </c>
    </row>
    <row r="6942" spans="1:11" hidden="1">
      <c r="A6942" t="s">
        <v>298</v>
      </c>
      <c r="B6942" t="s">
        <v>377</v>
      </c>
      <c r="C6942" t="s">
        <v>285</v>
      </c>
      <c r="D6942" s="2">
        <v>1</v>
      </c>
      <c r="E6942" s="2">
        <v>1</v>
      </c>
      <c r="F6942" s="2">
        <v>1</v>
      </c>
      <c r="G6942" s="2">
        <v>1</v>
      </c>
      <c r="H6942" s="2">
        <v>1</v>
      </c>
      <c r="I6942" s="2">
        <v>1</v>
      </c>
      <c r="J6942" s="2">
        <v>1</v>
      </c>
      <c r="K6942" s="2">
        <v>1</v>
      </c>
    </row>
    <row r="6943" spans="1:11" hidden="1">
      <c r="A6943" t="s">
        <v>298</v>
      </c>
      <c r="B6943" t="s">
        <v>377</v>
      </c>
      <c r="C6943" t="s">
        <v>286</v>
      </c>
      <c r="D6943" s="2">
        <v>1</v>
      </c>
      <c r="E6943" s="2">
        <v>1</v>
      </c>
      <c r="F6943" s="2">
        <v>1</v>
      </c>
      <c r="G6943" s="2">
        <v>1</v>
      </c>
      <c r="H6943" s="2">
        <v>1</v>
      </c>
      <c r="I6943" s="2">
        <v>1</v>
      </c>
      <c r="J6943" s="2">
        <v>1</v>
      </c>
      <c r="K6943" s="2">
        <v>1</v>
      </c>
    </row>
    <row r="6944" spans="1:11" hidden="1">
      <c r="A6944" t="s">
        <v>298</v>
      </c>
      <c r="B6944" t="s">
        <v>377</v>
      </c>
      <c r="C6944" t="s">
        <v>287</v>
      </c>
      <c r="D6944" s="2">
        <v>1</v>
      </c>
      <c r="E6944" s="2">
        <v>1</v>
      </c>
      <c r="F6944" s="2">
        <v>1</v>
      </c>
      <c r="G6944" s="2">
        <v>1</v>
      </c>
      <c r="H6944" s="2">
        <v>1</v>
      </c>
      <c r="I6944" s="2">
        <v>1</v>
      </c>
      <c r="J6944" s="2">
        <v>1</v>
      </c>
      <c r="K6944" s="2">
        <v>1</v>
      </c>
    </row>
    <row r="6945" spans="1:11" hidden="1">
      <c r="A6945" t="s">
        <v>298</v>
      </c>
      <c r="B6945" t="s">
        <v>377</v>
      </c>
      <c r="C6945" t="s">
        <v>288</v>
      </c>
      <c r="D6945" s="2">
        <v>1</v>
      </c>
      <c r="E6945" s="2">
        <v>1</v>
      </c>
      <c r="F6945" s="2">
        <v>1</v>
      </c>
      <c r="G6945" s="2">
        <v>1</v>
      </c>
      <c r="H6945" s="2">
        <v>1</v>
      </c>
      <c r="I6945" s="2">
        <v>1</v>
      </c>
      <c r="J6945" s="2">
        <v>1</v>
      </c>
      <c r="K6945" s="2">
        <v>1</v>
      </c>
    </row>
    <row r="6946" spans="1:11" hidden="1">
      <c r="A6946" t="s">
        <v>298</v>
      </c>
      <c r="B6946" t="s">
        <v>377</v>
      </c>
      <c r="C6946" t="s">
        <v>289</v>
      </c>
      <c r="D6946" s="2">
        <v>1</v>
      </c>
      <c r="E6946" s="2">
        <v>1</v>
      </c>
      <c r="F6946" s="2">
        <v>1</v>
      </c>
      <c r="G6946" s="2">
        <v>1</v>
      </c>
      <c r="H6946" s="2">
        <v>1</v>
      </c>
      <c r="I6946" s="2">
        <v>1</v>
      </c>
      <c r="J6946" s="2">
        <v>1</v>
      </c>
      <c r="K6946" s="2">
        <v>1</v>
      </c>
    </row>
    <row r="6947" spans="1:11" hidden="1">
      <c r="A6947" t="s">
        <v>298</v>
      </c>
      <c r="B6947" t="s">
        <v>377</v>
      </c>
      <c r="C6947" t="s">
        <v>290</v>
      </c>
      <c r="D6947" s="2">
        <v>1</v>
      </c>
      <c r="E6947" s="2">
        <v>1</v>
      </c>
      <c r="F6947" s="2">
        <v>1</v>
      </c>
      <c r="G6947" s="2">
        <v>1</v>
      </c>
      <c r="H6947" s="2">
        <v>1</v>
      </c>
      <c r="I6947" s="2">
        <v>1</v>
      </c>
      <c r="J6947" s="2">
        <v>1</v>
      </c>
      <c r="K6947" s="2">
        <v>1</v>
      </c>
    </row>
    <row r="6948" spans="1:11" hidden="1">
      <c r="A6948" t="s">
        <v>298</v>
      </c>
      <c r="B6948" t="s">
        <v>377</v>
      </c>
      <c r="C6948" t="s">
        <v>291</v>
      </c>
      <c r="D6948" s="2">
        <v>1</v>
      </c>
      <c r="E6948" s="2">
        <v>1</v>
      </c>
      <c r="F6948" s="2">
        <v>1</v>
      </c>
      <c r="G6948" s="2">
        <v>1</v>
      </c>
      <c r="H6948" s="2">
        <v>1</v>
      </c>
      <c r="I6948" s="2">
        <v>1</v>
      </c>
      <c r="J6948" s="2">
        <v>1</v>
      </c>
      <c r="K6948" s="2">
        <v>1</v>
      </c>
    </row>
    <row r="6949" spans="1:11" hidden="1">
      <c r="A6949" t="s">
        <v>298</v>
      </c>
      <c r="B6949" t="s">
        <v>377</v>
      </c>
      <c r="C6949" t="s">
        <v>292</v>
      </c>
      <c r="D6949" s="2">
        <v>1</v>
      </c>
      <c r="E6949" s="2">
        <v>1</v>
      </c>
      <c r="F6949" s="2">
        <v>1</v>
      </c>
      <c r="G6949" s="2">
        <v>1</v>
      </c>
      <c r="H6949" s="2">
        <v>1</v>
      </c>
      <c r="I6949" s="2">
        <v>1</v>
      </c>
      <c r="J6949" s="2">
        <v>1</v>
      </c>
      <c r="K6949" s="2">
        <v>1</v>
      </c>
    </row>
    <row r="6950" spans="1:11" hidden="1">
      <c r="A6950" t="s">
        <v>298</v>
      </c>
      <c r="B6950" t="s">
        <v>368</v>
      </c>
      <c r="C6950" t="s">
        <v>278</v>
      </c>
      <c r="D6950">
        <v>1</v>
      </c>
      <c r="E6950">
        <v>1</v>
      </c>
      <c r="F6950">
        <v>1</v>
      </c>
      <c r="G6950">
        <v>1</v>
      </c>
      <c r="H6950">
        <v>1</v>
      </c>
      <c r="I6950">
        <v>1</v>
      </c>
      <c r="J6950">
        <v>1</v>
      </c>
      <c r="K6950">
        <v>1</v>
      </c>
    </row>
    <row r="6951" spans="1:11" hidden="1">
      <c r="A6951" t="s">
        <v>298</v>
      </c>
      <c r="B6951" t="s">
        <v>368</v>
      </c>
      <c r="C6951" t="s">
        <v>279</v>
      </c>
      <c r="D6951">
        <v>1</v>
      </c>
      <c r="E6951">
        <v>1</v>
      </c>
      <c r="F6951">
        <v>1</v>
      </c>
      <c r="G6951">
        <v>1</v>
      </c>
      <c r="H6951">
        <v>1</v>
      </c>
      <c r="I6951">
        <v>1</v>
      </c>
      <c r="J6951">
        <v>1</v>
      </c>
      <c r="K6951">
        <v>1</v>
      </c>
    </row>
    <row r="6952" spans="1:11" hidden="1">
      <c r="A6952" t="s">
        <v>298</v>
      </c>
      <c r="B6952" t="s">
        <v>368</v>
      </c>
      <c r="C6952" t="s">
        <v>280</v>
      </c>
      <c r="D6952">
        <v>1</v>
      </c>
      <c r="E6952">
        <v>1</v>
      </c>
      <c r="F6952">
        <v>1</v>
      </c>
      <c r="G6952">
        <v>1</v>
      </c>
      <c r="H6952">
        <v>1</v>
      </c>
      <c r="I6952">
        <v>1</v>
      </c>
      <c r="J6952">
        <v>1</v>
      </c>
      <c r="K6952">
        <v>1</v>
      </c>
    </row>
    <row r="6953" spans="1:11" hidden="1">
      <c r="A6953" t="s">
        <v>298</v>
      </c>
      <c r="B6953" t="s">
        <v>368</v>
      </c>
      <c r="C6953" t="s">
        <v>277</v>
      </c>
      <c r="D6953">
        <v>1</v>
      </c>
      <c r="E6953">
        <v>1</v>
      </c>
      <c r="F6953">
        <v>1</v>
      </c>
      <c r="G6953">
        <v>1</v>
      </c>
      <c r="H6953">
        <v>1</v>
      </c>
      <c r="I6953">
        <v>1</v>
      </c>
      <c r="J6953">
        <v>1</v>
      </c>
      <c r="K6953">
        <v>1</v>
      </c>
    </row>
    <row r="6954" spans="1:11" hidden="1">
      <c r="A6954" t="s">
        <v>298</v>
      </c>
      <c r="B6954" t="s">
        <v>368</v>
      </c>
      <c r="C6954" t="s">
        <v>281</v>
      </c>
      <c r="D6954">
        <v>1</v>
      </c>
      <c r="E6954">
        <v>1</v>
      </c>
      <c r="F6954">
        <v>1</v>
      </c>
      <c r="G6954">
        <v>1</v>
      </c>
      <c r="H6954">
        <v>1</v>
      </c>
      <c r="I6954">
        <v>1</v>
      </c>
      <c r="J6954">
        <v>1</v>
      </c>
      <c r="K6954">
        <v>1</v>
      </c>
    </row>
    <row r="6955" spans="1:11" hidden="1">
      <c r="A6955" t="s">
        <v>298</v>
      </c>
      <c r="B6955" t="s">
        <v>368</v>
      </c>
      <c r="C6955" t="s">
        <v>282</v>
      </c>
      <c r="D6955">
        <v>1</v>
      </c>
      <c r="E6955">
        <v>1</v>
      </c>
      <c r="F6955">
        <v>1</v>
      </c>
      <c r="G6955">
        <v>1</v>
      </c>
      <c r="H6955">
        <v>1</v>
      </c>
      <c r="I6955">
        <v>1</v>
      </c>
      <c r="J6955">
        <v>1</v>
      </c>
      <c r="K6955">
        <v>1</v>
      </c>
    </row>
    <row r="6956" spans="1:11" hidden="1">
      <c r="A6956" t="s">
        <v>298</v>
      </c>
      <c r="B6956" t="s">
        <v>368</v>
      </c>
      <c r="C6956" t="s">
        <v>283</v>
      </c>
      <c r="D6956">
        <v>1</v>
      </c>
      <c r="E6956">
        <v>1</v>
      </c>
      <c r="F6956">
        <v>1</v>
      </c>
      <c r="G6956">
        <v>1</v>
      </c>
      <c r="H6956">
        <v>1</v>
      </c>
      <c r="I6956">
        <v>1</v>
      </c>
      <c r="J6956">
        <v>1</v>
      </c>
      <c r="K6956">
        <v>1</v>
      </c>
    </row>
    <row r="6957" spans="1:11" hidden="1">
      <c r="A6957" t="s">
        <v>298</v>
      </c>
      <c r="B6957" t="s">
        <v>368</v>
      </c>
      <c r="C6957" t="s">
        <v>284</v>
      </c>
      <c r="D6957">
        <v>1</v>
      </c>
      <c r="E6957">
        <v>1</v>
      </c>
      <c r="F6957">
        <v>1</v>
      </c>
      <c r="G6957">
        <v>1</v>
      </c>
      <c r="H6957">
        <v>1</v>
      </c>
      <c r="I6957">
        <v>1</v>
      </c>
      <c r="J6957">
        <v>1</v>
      </c>
      <c r="K6957">
        <v>1</v>
      </c>
    </row>
    <row r="6958" spans="1:11" hidden="1">
      <c r="A6958" t="s">
        <v>298</v>
      </c>
      <c r="B6958" t="s">
        <v>368</v>
      </c>
      <c r="C6958" t="s">
        <v>285</v>
      </c>
      <c r="D6958">
        <v>1</v>
      </c>
      <c r="E6958">
        <v>1</v>
      </c>
      <c r="F6958">
        <v>1</v>
      </c>
      <c r="G6958">
        <v>1</v>
      </c>
      <c r="H6958">
        <v>1</v>
      </c>
      <c r="I6958">
        <v>1</v>
      </c>
      <c r="J6958">
        <v>1</v>
      </c>
      <c r="K6958">
        <v>1</v>
      </c>
    </row>
    <row r="6959" spans="1:11" hidden="1">
      <c r="A6959" t="s">
        <v>298</v>
      </c>
      <c r="B6959" t="s">
        <v>368</v>
      </c>
      <c r="C6959" t="s">
        <v>286</v>
      </c>
      <c r="D6959">
        <v>1</v>
      </c>
      <c r="E6959">
        <v>1</v>
      </c>
      <c r="F6959">
        <v>1</v>
      </c>
      <c r="G6959">
        <v>1</v>
      </c>
      <c r="H6959">
        <v>1</v>
      </c>
      <c r="I6959">
        <v>1</v>
      </c>
      <c r="J6959">
        <v>1</v>
      </c>
      <c r="K6959">
        <v>1</v>
      </c>
    </row>
    <row r="6960" spans="1:11" hidden="1">
      <c r="A6960" t="s">
        <v>298</v>
      </c>
      <c r="B6960" t="s">
        <v>368</v>
      </c>
      <c r="C6960" t="s">
        <v>287</v>
      </c>
      <c r="D6960">
        <v>1</v>
      </c>
      <c r="E6960">
        <v>1</v>
      </c>
      <c r="F6960">
        <v>1</v>
      </c>
      <c r="G6960">
        <v>1</v>
      </c>
      <c r="H6960">
        <v>1</v>
      </c>
      <c r="I6960">
        <v>1</v>
      </c>
      <c r="J6960">
        <v>1</v>
      </c>
      <c r="K6960">
        <v>1</v>
      </c>
    </row>
    <row r="6961" spans="1:11" hidden="1">
      <c r="A6961" t="s">
        <v>298</v>
      </c>
      <c r="B6961" t="s">
        <v>368</v>
      </c>
      <c r="C6961" t="s">
        <v>288</v>
      </c>
      <c r="D6961">
        <v>1</v>
      </c>
      <c r="E6961">
        <v>1</v>
      </c>
      <c r="F6961">
        <v>1</v>
      </c>
      <c r="G6961">
        <v>1</v>
      </c>
      <c r="H6961">
        <v>1</v>
      </c>
      <c r="I6961">
        <v>1</v>
      </c>
      <c r="J6961">
        <v>1</v>
      </c>
      <c r="K6961">
        <v>1</v>
      </c>
    </row>
    <row r="6962" spans="1:11" hidden="1">
      <c r="A6962" t="s">
        <v>298</v>
      </c>
      <c r="B6962" t="s">
        <v>368</v>
      </c>
      <c r="C6962" t="s">
        <v>289</v>
      </c>
      <c r="D6962">
        <v>1</v>
      </c>
      <c r="E6962">
        <v>1</v>
      </c>
      <c r="F6962">
        <v>1</v>
      </c>
      <c r="G6962">
        <v>1</v>
      </c>
      <c r="H6962">
        <v>1</v>
      </c>
      <c r="I6962">
        <v>1</v>
      </c>
      <c r="J6962">
        <v>1</v>
      </c>
      <c r="K6962">
        <v>1</v>
      </c>
    </row>
    <row r="6963" spans="1:11" hidden="1">
      <c r="A6963" t="s">
        <v>298</v>
      </c>
      <c r="B6963" t="s">
        <v>368</v>
      </c>
      <c r="C6963" t="s">
        <v>290</v>
      </c>
      <c r="D6963">
        <v>1</v>
      </c>
      <c r="E6963">
        <v>1</v>
      </c>
      <c r="F6963">
        <v>1</v>
      </c>
      <c r="G6963">
        <v>1</v>
      </c>
      <c r="H6963">
        <v>1</v>
      </c>
      <c r="I6963">
        <v>1</v>
      </c>
      <c r="J6963">
        <v>1</v>
      </c>
      <c r="K6963">
        <v>1</v>
      </c>
    </row>
    <row r="6964" spans="1:11" hidden="1">
      <c r="A6964" t="s">
        <v>298</v>
      </c>
      <c r="B6964" t="s">
        <v>368</v>
      </c>
      <c r="C6964" t="s">
        <v>291</v>
      </c>
      <c r="D6964">
        <v>1</v>
      </c>
      <c r="E6964">
        <v>1</v>
      </c>
      <c r="F6964">
        <v>1</v>
      </c>
      <c r="G6964">
        <v>1</v>
      </c>
      <c r="H6964">
        <v>1</v>
      </c>
      <c r="I6964">
        <v>1</v>
      </c>
      <c r="J6964">
        <v>1</v>
      </c>
      <c r="K6964">
        <v>1</v>
      </c>
    </row>
    <row r="6965" spans="1:11" hidden="1">
      <c r="A6965" t="s">
        <v>298</v>
      </c>
      <c r="B6965" t="s">
        <v>368</v>
      </c>
      <c r="C6965" t="s">
        <v>292</v>
      </c>
      <c r="D6965">
        <v>1</v>
      </c>
      <c r="E6965">
        <v>1</v>
      </c>
      <c r="F6965">
        <v>1</v>
      </c>
      <c r="G6965">
        <v>1</v>
      </c>
      <c r="H6965">
        <v>1</v>
      </c>
      <c r="I6965">
        <v>1</v>
      </c>
      <c r="J6965">
        <v>1</v>
      </c>
      <c r="K6965">
        <v>1</v>
      </c>
    </row>
    <row r="6966" spans="1:11" hidden="1">
      <c r="A6966" t="s">
        <v>298</v>
      </c>
      <c r="B6966" t="s">
        <v>369</v>
      </c>
      <c r="C6966" t="s">
        <v>278</v>
      </c>
      <c r="D6966">
        <v>1</v>
      </c>
      <c r="E6966">
        <v>1</v>
      </c>
      <c r="F6966">
        <v>1</v>
      </c>
      <c r="G6966">
        <v>1</v>
      </c>
      <c r="H6966">
        <v>1</v>
      </c>
      <c r="I6966">
        <v>1</v>
      </c>
      <c r="J6966">
        <v>1</v>
      </c>
      <c r="K6966">
        <v>1</v>
      </c>
    </row>
    <row r="6967" spans="1:11" hidden="1">
      <c r="A6967" t="s">
        <v>298</v>
      </c>
      <c r="B6967" t="s">
        <v>369</v>
      </c>
      <c r="C6967" t="s">
        <v>279</v>
      </c>
      <c r="D6967">
        <v>1</v>
      </c>
      <c r="E6967">
        <v>1</v>
      </c>
      <c r="F6967">
        <v>1</v>
      </c>
      <c r="G6967">
        <v>1</v>
      </c>
      <c r="H6967">
        <v>1</v>
      </c>
      <c r="I6967">
        <v>1</v>
      </c>
      <c r="J6967">
        <v>1</v>
      </c>
      <c r="K6967">
        <v>1</v>
      </c>
    </row>
    <row r="6968" spans="1:11" hidden="1">
      <c r="A6968" t="s">
        <v>298</v>
      </c>
      <c r="B6968" t="s">
        <v>369</v>
      </c>
      <c r="C6968" t="s">
        <v>280</v>
      </c>
      <c r="D6968">
        <v>1</v>
      </c>
      <c r="E6968">
        <v>1</v>
      </c>
      <c r="F6968">
        <v>1</v>
      </c>
      <c r="G6968">
        <v>1</v>
      </c>
      <c r="H6968">
        <v>1</v>
      </c>
      <c r="I6968">
        <v>1</v>
      </c>
      <c r="J6968">
        <v>1</v>
      </c>
      <c r="K6968">
        <v>1</v>
      </c>
    </row>
    <row r="6969" spans="1:11" hidden="1">
      <c r="A6969" t="s">
        <v>298</v>
      </c>
      <c r="B6969" t="s">
        <v>369</v>
      </c>
      <c r="C6969" t="s">
        <v>277</v>
      </c>
      <c r="D6969">
        <v>1</v>
      </c>
      <c r="E6969">
        <v>1</v>
      </c>
      <c r="F6969">
        <v>1</v>
      </c>
      <c r="G6969">
        <v>1</v>
      </c>
      <c r="H6969">
        <v>1</v>
      </c>
      <c r="I6969">
        <v>1</v>
      </c>
      <c r="J6969">
        <v>1</v>
      </c>
      <c r="K6969">
        <v>1</v>
      </c>
    </row>
    <row r="6970" spans="1:11" hidden="1">
      <c r="A6970" t="s">
        <v>298</v>
      </c>
      <c r="B6970" t="s">
        <v>369</v>
      </c>
      <c r="C6970" t="s">
        <v>281</v>
      </c>
      <c r="D6970">
        <v>1</v>
      </c>
      <c r="E6970">
        <v>1</v>
      </c>
      <c r="F6970">
        <v>1</v>
      </c>
      <c r="G6970">
        <v>1</v>
      </c>
      <c r="H6970">
        <v>1</v>
      </c>
      <c r="I6970">
        <v>1</v>
      </c>
      <c r="J6970">
        <v>1</v>
      </c>
      <c r="K6970">
        <v>1</v>
      </c>
    </row>
    <row r="6971" spans="1:11" hidden="1">
      <c r="A6971" t="s">
        <v>298</v>
      </c>
      <c r="B6971" t="s">
        <v>369</v>
      </c>
      <c r="C6971" t="s">
        <v>282</v>
      </c>
      <c r="D6971">
        <v>1</v>
      </c>
      <c r="E6971">
        <v>1</v>
      </c>
      <c r="F6971">
        <v>1</v>
      </c>
      <c r="G6971">
        <v>1</v>
      </c>
      <c r="H6971">
        <v>1</v>
      </c>
      <c r="I6971">
        <v>1</v>
      </c>
      <c r="J6971">
        <v>1</v>
      </c>
      <c r="K6971">
        <v>1</v>
      </c>
    </row>
    <row r="6972" spans="1:11" hidden="1">
      <c r="A6972" t="s">
        <v>298</v>
      </c>
      <c r="B6972" t="s">
        <v>369</v>
      </c>
      <c r="C6972" t="s">
        <v>283</v>
      </c>
      <c r="D6972">
        <v>1</v>
      </c>
      <c r="E6972">
        <v>1</v>
      </c>
      <c r="F6972">
        <v>1</v>
      </c>
      <c r="G6972">
        <v>1</v>
      </c>
      <c r="H6972">
        <v>1</v>
      </c>
      <c r="I6972">
        <v>1</v>
      </c>
      <c r="J6972">
        <v>1</v>
      </c>
      <c r="K6972">
        <v>1</v>
      </c>
    </row>
    <row r="6973" spans="1:11" hidden="1">
      <c r="A6973" t="s">
        <v>298</v>
      </c>
      <c r="B6973" t="s">
        <v>369</v>
      </c>
      <c r="C6973" t="s">
        <v>284</v>
      </c>
      <c r="D6973">
        <v>1</v>
      </c>
      <c r="E6973">
        <v>1</v>
      </c>
      <c r="F6973">
        <v>1</v>
      </c>
      <c r="G6973">
        <v>1</v>
      </c>
      <c r="H6973">
        <v>1</v>
      </c>
      <c r="I6973">
        <v>1</v>
      </c>
      <c r="J6973">
        <v>1</v>
      </c>
      <c r="K6973">
        <v>1</v>
      </c>
    </row>
    <row r="6974" spans="1:11" hidden="1">
      <c r="A6974" t="s">
        <v>298</v>
      </c>
      <c r="B6974" t="s">
        <v>369</v>
      </c>
      <c r="C6974" t="s">
        <v>285</v>
      </c>
      <c r="D6974">
        <v>1</v>
      </c>
      <c r="E6974">
        <v>1</v>
      </c>
      <c r="F6974">
        <v>1</v>
      </c>
      <c r="G6974">
        <v>1</v>
      </c>
      <c r="H6974">
        <v>1</v>
      </c>
      <c r="I6974">
        <v>1</v>
      </c>
      <c r="J6974">
        <v>1</v>
      </c>
      <c r="K6974">
        <v>1</v>
      </c>
    </row>
    <row r="6975" spans="1:11" hidden="1">
      <c r="A6975" t="s">
        <v>298</v>
      </c>
      <c r="B6975" t="s">
        <v>369</v>
      </c>
      <c r="C6975" t="s">
        <v>286</v>
      </c>
      <c r="D6975">
        <v>1</v>
      </c>
      <c r="E6975">
        <v>1</v>
      </c>
      <c r="F6975">
        <v>1</v>
      </c>
      <c r="G6975">
        <v>1</v>
      </c>
      <c r="H6975">
        <v>1</v>
      </c>
      <c r="I6975">
        <v>1</v>
      </c>
      <c r="J6975">
        <v>1</v>
      </c>
      <c r="K6975">
        <v>1</v>
      </c>
    </row>
    <row r="6976" spans="1:11" hidden="1">
      <c r="A6976" t="s">
        <v>298</v>
      </c>
      <c r="B6976" t="s">
        <v>369</v>
      </c>
      <c r="C6976" t="s">
        <v>287</v>
      </c>
      <c r="D6976">
        <v>1</v>
      </c>
      <c r="E6976">
        <v>1</v>
      </c>
      <c r="F6976">
        <v>1</v>
      </c>
      <c r="G6976">
        <v>1</v>
      </c>
      <c r="H6976">
        <v>1</v>
      </c>
      <c r="I6976">
        <v>1</v>
      </c>
      <c r="J6976">
        <v>1</v>
      </c>
      <c r="K6976">
        <v>1</v>
      </c>
    </row>
    <row r="6977" spans="1:11" hidden="1">
      <c r="A6977" t="s">
        <v>298</v>
      </c>
      <c r="B6977" t="s">
        <v>369</v>
      </c>
      <c r="C6977" t="s">
        <v>288</v>
      </c>
      <c r="D6977">
        <v>1</v>
      </c>
      <c r="E6977">
        <v>1</v>
      </c>
      <c r="F6977">
        <v>1</v>
      </c>
      <c r="G6977">
        <v>1</v>
      </c>
      <c r="H6977">
        <v>1</v>
      </c>
      <c r="I6977">
        <v>1</v>
      </c>
      <c r="J6977">
        <v>1</v>
      </c>
      <c r="K6977">
        <v>1</v>
      </c>
    </row>
    <row r="6978" spans="1:11" hidden="1">
      <c r="A6978" t="s">
        <v>298</v>
      </c>
      <c r="B6978" t="s">
        <v>369</v>
      </c>
      <c r="C6978" t="s">
        <v>289</v>
      </c>
      <c r="D6978">
        <v>1</v>
      </c>
      <c r="E6978">
        <v>1</v>
      </c>
      <c r="F6978">
        <v>1</v>
      </c>
      <c r="G6978">
        <v>1</v>
      </c>
      <c r="H6978">
        <v>1</v>
      </c>
      <c r="I6978">
        <v>1</v>
      </c>
      <c r="J6978">
        <v>1</v>
      </c>
      <c r="K6978">
        <v>1</v>
      </c>
    </row>
    <row r="6979" spans="1:11" hidden="1">
      <c r="A6979" t="s">
        <v>298</v>
      </c>
      <c r="B6979" t="s">
        <v>369</v>
      </c>
      <c r="C6979" t="s">
        <v>290</v>
      </c>
      <c r="D6979">
        <v>1</v>
      </c>
      <c r="E6979">
        <v>1</v>
      </c>
      <c r="F6979">
        <v>1</v>
      </c>
      <c r="G6979">
        <v>1</v>
      </c>
      <c r="H6979">
        <v>1</v>
      </c>
      <c r="I6979">
        <v>1</v>
      </c>
      <c r="J6979">
        <v>1</v>
      </c>
      <c r="K6979">
        <v>1</v>
      </c>
    </row>
    <row r="6980" spans="1:11" hidden="1">
      <c r="A6980" t="s">
        <v>298</v>
      </c>
      <c r="B6980" t="s">
        <v>369</v>
      </c>
      <c r="C6980" t="s">
        <v>291</v>
      </c>
      <c r="D6980">
        <v>1</v>
      </c>
      <c r="E6980">
        <v>1</v>
      </c>
      <c r="F6980">
        <v>1</v>
      </c>
      <c r="G6980">
        <v>1</v>
      </c>
      <c r="H6980">
        <v>1</v>
      </c>
      <c r="I6980">
        <v>1</v>
      </c>
      <c r="J6980">
        <v>1</v>
      </c>
      <c r="K6980">
        <v>1</v>
      </c>
    </row>
    <row r="6981" spans="1:11" hidden="1">
      <c r="A6981" t="s">
        <v>298</v>
      </c>
      <c r="B6981" t="s">
        <v>369</v>
      </c>
      <c r="C6981" t="s">
        <v>292</v>
      </c>
      <c r="D6981">
        <v>1</v>
      </c>
      <c r="E6981">
        <v>1</v>
      </c>
      <c r="F6981">
        <v>1</v>
      </c>
      <c r="G6981">
        <v>1</v>
      </c>
      <c r="H6981">
        <v>1</v>
      </c>
      <c r="I6981">
        <v>1</v>
      </c>
      <c r="J6981">
        <v>1</v>
      </c>
      <c r="K6981">
        <v>1</v>
      </c>
    </row>
    <row r="6982" spans="1:11" hidden="1">
      <c r="A6982" t="s">
        <v>298</v>
      </c>
      <c r="B6982" t="s">
        <v>363</v>
      </c>
      <c r="C6982" t="s">
        <v>278</v>
      </c>
      <c r="D6982">
        <v>1</v>
      </c>
      <c r="E6982">
        <v>1</v>
      </c>
      <c r="F6982">
        <v>1</v>
      </c>
      <c r="G6982">
        <v>1</v>
      </c>
      <c r="H6982">
        <v>1</v>
      </c>
      <c r="I6982">
        <v>1</v>
      </c>
      <c r="J6982">
        <v>1</v>
      </c>
      <c r="K6982">
        <v>1</v>
      </c>
    </row>
    <row r="6983" spans="1:11" hidden="1">
      <c r="A6983" t="s">
        <v>298</v>
      </c>
      <c r="B6983" t="s">
        <v>363</v>
      </c>
      <c r="C6983" t="s">
        <v>279</v>
      </c>
      <c r="D6983">
        <v>1</v>
      </c>
      <c r="E6983">
        <v>1</v>
      </c>
      <c r="F6983">
        <v>1</v>
      </c>
      <c r="G6983">
        <v>1</v>
      </c>
      <c r="H6983">
        <v>1</v>
      </c>
      <c r="I6983">
        <v>1</v>
      </c>
      <c r="J6983">
        <v>1</v>
      </c>
      <c r="K6983">
        <v>1</v>
      </c>
    </row>
    <row r="6984" spans="1:11" hidden="1">
      <c r="A6984" t="s">
        <v>298</v>
      </c>
      <c r="B6984" t="s">
        <v>363</v>
      </c>
      <c r="C6984" t="s">
        <v>280</v>
      </c>
      <c r="D6984">
        <v>1</v>
      </c>
      <c r="E6984">
        <v>1</v>
      </c>
      <c r="F6984">
        <v>1</v>
      </c>
      <c r="G6984">
        <v>1</v>
      </c>
      <c r="H6984">
        <v>1</v>
      </c>
      <c r="I6984">
        <v>1</v>
      </c>
      <c r="J6984">
        <v>1</v>
      </c>
      <c r="K6984">
        <v>1</v>
      </c>
    </row>
    <row r="6985" spans="1:11" hidden="1">
      <c r="A6985" t="s">
        <v>298</v>
      </c>
      <c r="B6985" t="s">
        <v>363</v>
      </c>
      <c r="C6985" t="s">
        <v>277</v>
      </c>
      <c r="D6985">
        <v>1</v>
      </c>
      <c r="E6985">
        <v>1</v>
      </c>
      <c r="F6985">
        <v>1</v>
      </c>
      <c r="G6985">
        <v>1</v>
      </c>
      <c r="H6985">
        <v>1</v>
      </c>
      <c r="I6985">
        <v>1</v>
      </c>
      <c r="J6985">
        <v>1</v>
      </c>
      <c r="K6985">
        <v>1</v>
      </c>
    </row>
    <row r="6986" spans="1:11" hidden="1">
      <c r="A6986" t="s">
        <v>298</v>
      </c>
      <c r="B6986" t="s">
        <v>363</v>
      </c>
      <c r="C6986" t="s">
        <v>281</v>
      </c>
      <c r="D6986">
        <v>1</v>
      </c>
      <c r="E6986">
        <v>1</v>
      </c>
      <c r="F6986">
        <v>1</v>
      </c>
      <c r="G6986">
        <v>1</v>
      </c>
      <c r="H6986">
        <v>1</v>
      </c>
      <c r="I6986">
        <v>1</v>
      </c>
      <c r="J6986">
        <v>1</v>
      </c>
      <c r="K6986">
        <v>1</v>
      </c>
    </row>
    <row r="6987" spans="1:11" hidden="1">
      <c r="A6987" t="s">
        <v>298</v>
      </c>
      <c r="B6987" t="s">
        <v>363</v>
      </c>
      <c r="C6987" t="s">
        <v>282</v>
      </c>
      <c r="D6987">
        <v>1</v>
      </c>
      <c r="E6987">
        <v>1</v>
      </c>
      <c r="F6987">
        <v>1</v>
      </c>
      <c r="G6987">
        <v>1</v>
      </c>
      <c r="H6987">
        <v>1</v>
      </c>
      <c r="I6987">
        <v>1</v>
      </c>
      <c r="J6987">
        <v>1</v>
      </c>
      <c r="K6987">
        <v>1</v>
      </c>
    </row>
    <row r="6988" spans="1:11" hidden="1">
      <c r="A6988" t="s">
        <v>298</v>
      </c>
      <c r="B6988" t="s">
        <v>363</v>
      </c>
      <c r="C6988" t="s">
        <v>283</v>
      </c>
      <c r="D6988">
        <v>1</v>
      </c>
      <c r="E6988">
        <v>1</v>
      </c>
      <c r="F6988">
        <v>1</v>
      </c>
      <c r="G6988">
        <v>1</v>
      </c>
      <c r="H6988">
        <v>1</v>
      </c>
      <c r="I6988">
        <v>1</v>
      </c>
      <c r="J6988">
        <v>1</v>
      </c>
      <c r="K6988">
        <v>1</v>
      </c>
    </row>
    <row r="6989" spans="1:11" hidden="1">
      <c r="A6989" t="s">
        <v>298</v>
      </c>
      <c r="B6989" t="s">
        <v>363</v>
      </c>
      <c r="C6989" t="s">
        <v>284</v>
      </c>
      <c r="D6989">
        <v>1</v>
      </c>
      <c r="E6989">
        <v>1</v>
      </c>
      <c r="F6989">
        <v>1</v>
      </c>
      <c r="G6989">
        <v>1</v>
      </c>
      <c r="H6989">
        <v>1</v>
      </c>
      <c r="I6989">
        <v>1</v>
      </c>
      <c r="J6989">
        <v>1</v>
      </c>
      <c r="K6989">
        <v>1</v>
      </c>
    </row>
    <row r="6990" spans="1:11" hidden="1">
      <c r="A6990" t="s">
        <v>298</v>
      </c>
      <c r="B6990" t="s">
        <v>363</v>
      </c>
      <c r="C6990" t="s">
        <v>285</v>
      </c>
      <c r="D6990">
        <v>1</v>
      </c>
      <c r="E6990">
        <v>1</v>
      </c>
      <c r="F6990">
        <v>1</v>
      </c>
      <c r="G6990">
        <v>1</v>
      </c>
      <c r="H6990">
        <v>1</v>
      </c>
      <c r="I6990">
        <v>1</v>
      </c>
      <c r="J6990">
        <v>1</v>
      </c>
      <c r="K6990">
        <v>1</v>
      </c>
    </row>
    <row r="6991" spans="1:11" hidden="1">
      <c r="A6991" t="s">
        <v>298</v>
      </c>
      <c r="B6991" t="s">
        <v>363</v>
      </c>
      <c r="C6991" t="s">
        <v>286</v>
      </c>
      <c r="D6991">
        <v>1</v>
      </c>
      <c r="E6991">
        <v>1</v>
      </c>
      <c r="F6991">
        <v>1</v>
      </c>
      <c r="G6991">
        <v>1</v>
      </c>
      <c r="H6991">
        <v>1</v>
      </c>
      <c r="I6991">
        <v>1</v>
      </c>
      <c r="J6991">
        <v>1</v>
      </c>
      <c r="K6991">
        <v>1</v>
      </c>
    </row>
    <row r="6992" spans="1:11" hidden="1">
      <c r="A6992" t="s">
        <v>298</v>
      </c>
      <c r="B6992" t="s">
        <v>363</v>
      </c>
      <c r="C6992" t="s">
        <v>287</v>
      </c>
      <c r="D6992">
        <v>1</v>
      </c>
      <c r="E6992">
        <v>1</v>
      </c>
      <c r="F6992">
        <v>1</v>
      </c>
      <c r="G6992">
        <v>1</v>
      </c>
      <c r="H6992">
        <v>1</v>
      </c>
      <c r="I6992">
        <v>1</v>
      </c>
      <c r="J6992">
        <v>1</v>
      </c>
      <c r="K6992">
        <v>1</v>
      </c>
    </row>
    <row r="6993" spans="1:11" hidden="1">
      <c r="A6993" t="s">
        <v>298</v>
      </c>
      <c r="B6993" t="s">
        <v>363</v>
      </c>
      <c r="C6993" t="s">
        <v>288</v>
      </c>
      <c r="D6993">
        <v>1</v>
      </c>
      <c r="E6993">
        <v>1</v>
      </c>
      <c r="F6993">
        <v>1</v>
      </c>
      <c r="G6993">
        <v>1</v>
      </c>
      <c r="H6993">
        <v>1</v>
      </c>
      <c r="I6993">
        <v>1</v>
      </c>
      <c r="J6993">
        <v>1</v>
      </c>
      <c r="K6993">
        <v>1</v>
      </c>
    </row>
    <row r="6994" spans="1:11" hidden="1">
      <c r="A6994" t="s">
        <v>298</v>
      </c>
      <c r="B6994" t="s">
        <v>363</v>
      </c>
      <c r="C6994" t="s">
        <v>289</v>
      </c>
      <c r="D6994">
        <v>1</v>
      </c>
      <c r="E6994">
        <v>1</v>
      </c>
      <c r="F6994">
        <v>1</v>
      </c>
      <c r="G6994">
        <v>1</v>
      </c>
      <c r="H6994">
        <v>1</v>
      </c>
      <c r="I6994">
        <v>1</v>
      </c>
      <c r="J6994">
        <v>1</v>
      </c>
      <c r="K6994">
        <v>1</v>
      </c>
    </row>
    <row r="6995" spans="1:11" hidden="1">
      <c r="A6995" t="s">
        <v>298</v>
      </c>
      <c r="B6995" t="s">
        <v>363</v>
      </c>
      <c r="C6995" t="s">
        <v>290</v>
      </c>
      <c r="D6995">
        <v>1</v>
      </c>
      <c r="E6995">
        <v>1</v>
      </c>
      <c r="F6995">
        <v>1</v>
      </c>
      <c r="G6995">
        <v>1</v>
      </c>
      <c r="H6995">
        <v>1</v>
      </c>
      <c r="I6995">
        <v>1</v>
      </c>
      <c r="J6995">
        <v>1</v>
      </c>
      <c r="K6995">
        <v>1</v>
      </c>
    </row>
    <row r="6996" spans="1:11" hidden="1">
      <c r="A6996" t="s">
        <v>298</v>
      </c>
      <c r="B6996" t="s">
        <v>363</v>
      </c>
      <c r="C6996" t="s">
        <v>291</v>
      </c>
      <c r="D6996">
        <v>1</v>
      </c>
      <c r="E6996">
        <v>1</v>
      </c>
      <c r="F6996">
        <v>1</v>
      </c>
      <c r="G6996">
        <v>1</v>
      </c>
      <c r="H6996">
        <v>1</v>
      </c>
      <c r="I6996">
        <v>1</v>
      </c>
      <c r="J6996">
        <v>1</v>
      </c>
      <c r="K6996">
        <v>1</v>
      </c>
    </row>
    <row r="6997" spans="1:11" hidden="1">
      <c r="A6997" t="s">
        <v>298</v>
      </c>
      <c r="B6997" t="s">
        <v>363</v>
      </c>
      <c r="C6997" t="s">
        <v>292</v>
      </c>
      <c r="D6997">
        <v>1</v>
      </c>
      <c r="E6997">
        <v>1</v>
      </c>
      <c r="F6997">
        <v>1</v>
      </c>
      <c r="G6997">
        <v>1</v>
      </c>
      <c r="H6997">
        <v>1</v>
      </c>
      <c r="I6997">
        <v>1</v>
      </c>
      <c r="J6997">
        <v>1</v>
      </c>
      <c r="K6997">
        <v>1</v>
      </c>
    </row>
    <row r="6998" spans="1:11" hidden="1">
      <c r="A6998" t="s">
        <v>298</v>
      </c>
      <c r="B6998" t="s">
        <v>240</v>
      </c>
      <c r="C6998" t="s">
        <v>278</v>
      </c>
      <c r="D6998">
        <v>1</v>
      </c>
      <c r="E6998">
        <v>1</v>
      </c>
      <c r="F6998">
        <v>1</v>
      </c>
      <c r="G6998">
        <v>1</v>
      </c>
      <c r="H6998">
        <v>1</v>
      </c>
      <c r="I6998">
        <v>1</v>
      </c>
      <c r="J6998">
        <v>1</v>
      </c>
      <c r="K6998">
        <v>1</v>
      </c>
    </row>
    <row r="6999" spans="1:11" hidden="1">
      <c r="A6999" t="s">
        <v>298</v>
      </c>
      <c r="B6999" t="s">
        <v>240</v>
      </c>
      <c r="C6999" t="s">
        <v>279</v>
      </c>
      <c r="D6999">
        <v>1</v>
      </c>
      <c r="E6999">
        <v>1</v>
      </c>
      <c r="F6999">
        <v>1</v>
      </c>
      <c r="G6999">
        <v>1</v>
      </c>
      <c r="H6999">
        <v>1</v>
      </c>
      <c r="I6999">
        <v>1</v>
      </c>
      <c r="J6999">
        <v>1</v>
      </c>
      <c r="K6999">
        <v>1</v>
      </c>
    </row>
    <row r="7000" spans="1:11" hidden="1">
      <c r="A7000" t="s">
        <v>298</v>
      </c>
      <c r="B7000" t="s">
        <v>240</v>
      </c>
      <c r="C7000" t="s">
        <v>280</v>
      </c>
      <c r="D7000">
        <v>1</v>
      </c>
      <c r="E7000">
        <v>1</v>
      </c>
      <c r="F7000">
        <v>1</v>
      </c>
      <c r="G7000">
        <v>1</v>
      </c>
      <c r="H7000">
        <v>1</v>
      </c>
      <c r="I7000">
        <v>1</v>
      </c>
      <c r="J7000">
        <v>1</v>
      </c>
      <c r="K7000">
        <v>1</v>
      </c>
    </row>
    <row r="7001" spans="1:11" hidden="1">
      <c r="A7001" t="s">
        <v>298</v>
      </c>
      <c r="B7001" t="s">
        <v>240</v>
      </c>
      <c r="C7001" t="s">
        <v>277</v>
      </c>
      <c r="D7001">
        <v>1</v>
      </c>
      <c r="E7001">
        <v>1</v>
      </c>
      <c r="F7001">
        <v>1</v>
      </c>
      <c r="G7001">
        <v>1</v>
      </c>
      <c r="H7001">
        <v>1</v>
      </c>
      <c r="I7001">
        <v>1</v>
      </c>
      <c r="J7001">
        <v>1</v>
      </c>
      <c r="K7001">
        <v>1</v>
      </c>
    </row>
    <row r="7002" spans="1:11" hidden="1">
      <c r="A7002" t="s">
        <v>298</v>
      </c>
      <c r="B7002" t="s">
        <v>240</v>
      </c>
      <c r="C7002" t="s">
        <v>281</v>
      </c>
      <c r="D7002">
        <v>1</v>
      </c>
      <c r="E7002">
        <v>1</v>
      </c>
      <c r="F7002">
        <v>1</v>
      </c>
      <c r="G7002">
        <v>1</v>
      </c>
      <c r="H7002">
        <v>1</v>
      </c>
      <c r="I7002">
        <v>1</v>
      </c>
      <c r="J7002">
        <v>1</v>
      </c>
      <c r="K7002">
        <v>1</v>
      </c>
    </row>
    <row r="7003" spans="1:11" hidden="1">
      <c r="A7003" t="s">
        <v>298</v>
      </c>
      <c r="B7003" t="s">
        <v>240</v>
      </c>
      <c r="C7003" t="s">
        <v>282</v>
      </c>
      <c r="D7003">
        <v>1</v>
      </c>
      <c r="E7003">
        <v>1</v>
      </c>
      <c r="F7003">
        <v>1</v>
      </c>
      <c r="G7003">
        <v>1</v>
      </c>
      <c r="H7003">
        <v>1</v>
      </c>
      <c r="I7003">
        <v>1</v>
      </c>
      <c r="J7003">
        <v>1</v>
      </c>
      <c r="K7003">
        <v>1</v>
      </c>
    </row>
    <row r="7004" spans="1:11" hidden="1">
      <c r="A7004" t="s">
        <v>298</v>
      </c>
      <c r="B7004" t="s">
        <v>240</v>
      </c>
      <c r="C7004" t="s">
        <v>283</v>
      </c>
      <c r="D7004">
        <v>1</v>
      </c>
      <c r="E7004">
        <v>1</v>
      </c>
      <c r="F7004">
        <v>1</v>
      </c>
      <c r="G7004">
        <v>1</v>
      </c>
      <c r="H7004">
        <v>1</v>
      </c>
      <c r="I7004">
        <v>1</v>
      </c>
      <c r="J7004">
        <v>1</v>
      </c>
      <c r="K7004">
        <v>1</v>
      </c>
    </row>
    <row r="7005" spans="1:11" hidden="1">
      <c r="A7005" t="s">
        <v>298</v>
      </c>
      <c r="B7005" t="s">
        <v>240</v>
      </c>
      <c r="C7005" t="s">
        <v>284</v>
      </c>
      <c r="D7005">
        <v>1</v>
      </c>
      <c r="E7005">
        <v>1</v>
      </c>
      <c r="F7005">
        <v>1</v>
      </c>
      <c r="G7005">
        <v>1</v>
      </c>
      <c r="H7005">
        <v>1</v>
      </c>
      <c r="I7005">
        <v>1</v>
      </c>
      <c r="J7005">
        <v>1</v>
      </c>
      <c r="K7005">
        <v>1</v>
      </c>
    </row>
    <row r="7006" spans="1:11" hidden="1">
      <c r="A7006" t="s">
        <v>298</v>
      </c>
      <c r="B7006" t="s">
        <v>240</v>
      </c>
      <c r="C7006" t="s">
        <v>285</v>
      </c>
      <c r="D7006">
        <v>1</v>
      </c>
      <c r="E7006">
        <v>1</v>
      </c>
      <c r="F7006">
        <v>1</v>
      </c>
      <c r="G7006">
        <v>1</v>
      </c>
      <c r="H7006">
        <v>1</v>
      </c>
      <c r="I7006">
        <v>1</v>
      </c>
      <c r="J7006">
        <v>1</v>
      </c>
      <c r="K7006">
        <v>1</v>
      </c>
    </row>
    <row r="7007" spans="1:11" hidden="1">
      <c r="A7007" t="s">
        <v>298</v>
      </c>
      <c r="B7007" t="s">
        <v>240</v>
      </c>
      <c r="C7007" t="s">
        <v>286</v>
      </c>
      <c r="D7007">
        <v>1</v>
      </c>
      <c r="E7007">
        <v>1</v>
      </c>
      <c r="F7007">
        <v>1</v>
      </c>
      <c r="G7007">
        <v>1</v>
      </c>
      <c r="H7007">
        <v>1</v>
      </c>
      <c r="I7007">
        <v>1</v>
      </c>
      <c r="J7007">
        <v>1</v>
      </c>
      <c r="K7007">
        <v>1</v>
      </c>
    </row>
    <row r="7008" spans="1:11" hidden="1">
      <c r="A7008" t="s">
        <v>298</v>
      </c>
      <c r="B7008" t="s">
        <v>240</v>
      </c>
      <c r="C7008" t="s">
        <v>287</v>
      </c>
      <c r="D7008">
        <v>1</v>
      </c>
      <c r="E7008">
        <v>1</v>
      </c>
      <c r="F7008">
        <v>1</v>
      </c>
      <c r="G7008">
        <v>1</v>
      </c>
      <c r="H7008">
        <v>1</v>
      </c>
      <c r="I7008">
        <v>1</v>
      </c>
      <c r="J7008">
        <v>1</v>
      </c>
      <c r="K7008">
        <v>1</v>
      </c>
    </row>
    <row r="7009" spans="1:11" hidden="1">
      <c r="A7009" t="s">
        <v>298</v>
      </c>
      <c r="B7009" t="s">
        <v>240</v>
      </c>
      <c r="C7009" t="s">
        <v>288</v>
      </c>
      <c r="D7009">
        <v>1</v>
      </c>
      <c r="E7009">
        <v>1</v>
      </c>
      <c r="F7009">
        <v>1</v>
      </c>
      <c r="G7009">
        <v>1</v>
      </c>
      <c r="H7009">
        <v>1</v>
      </c>
      <c r="I7009">
        <v>1</v>
      </c>
      <c r="J7009">
        <v>1</v>
      </c>
      <c r="K7009">
        <v>1</v>
      </c>
    </row>
    <row r="7010" spans="1:11" hidden="1">
      <c r="A7010" t="s">
        <v>298</v>
      </c>
      <c r="B7010" t="s">
        <v>240</v>
      </c>
      <c r="C7010" t="s">
        <v>289</v>
      </c>
      <c r="D7010">
        <v>1</v>
      </c>
      <c r="E7010">
        <v>1</v>
      </c>
      <c r="F7010">
        <v>1</v>
      </c>
      <c r="G7010">
        <v>1</v>
      </c>
      <c r="H7010">
        <v>1</v>
      </c>
      <c r="I7010">
        <v>1</v>
      </c>
      <c r="J7010">
        <v>1</v>
      </c>
      <c r="K7010">
        <v>1</v>
      </c>
    </row>
    <row r="7011" spans="1:11" hidden="1">
      <c r="A7011" t="s">
        <v>298</v>
      </c>
      <c r="B7011" t="s">
        <v>240</v>
      </c>
      <c r="C7011" t="s">
        <v>290</v>
      </c>
      <c r="D7011">
        <v>1</v>
      </c>
      <c r="E7011">
        <v>1</v>
      </c>
      <c r="F7011">
        <v>1</v>
      </c>
      <c r="G7011">
        <v>1</v>
      </c>
      <c r="H7011">
        <v>1</v>
      </c>
      <c r="I7011">
        <v>1</v>
      </c>
      <c r="J7011">
        <v>1</v>
      </c>
      <c r="K7011">
        <v>1</v>
      </c>
    </row>
    <row r="7012" spans="1:11" hidden="1">
      <c r="A7012" t="s">
        <v>298</v>
      </c>
      <c r="B7012" t="s">
        <v>240</v>
      </c>
      <c r="C7012" t="s">
        <v>291</v>
      </c>
      <c r="D7012">
        <v>1</v>
      </c>
      <c r="E7012">
        <v>1</v>
      </c>
      <c r="F7012">
        <v>1</v>
      </c>
      <c r="G7012">
        <v>1</v>
      </c>
      <c r="H7012">
        <v>1</v>
      </c>
      <c r="I7012">
        <v>1</v>
      </c>
      <c r="J7012">
        <v>1</v>
      </c>
      <c r="K7012">
        <v>1</v>
      </c>
    </row>
    <row r="7013" spans="1:11" hidden="1">
      <c r="A7013" t="s">
        <v>298</v>
      </c>
      <c r="B7013" t="s">
        <v>240</v>
      </c>
      <c r="C7013" t="s">
        <v>292</v>
      </c>
      <c r="D7013">
        <v>1</v>
      </c>
      <c r="E7013">
        <v>1</v>
      </c>
      <c r="F7013">
        <v>1</v>
      </c>
      <c r="G7013">
        <v>1</v>
      </c>
      <c r="H7013">
        <v>1</v>
      </c>
      <c r="I7013">
        <v>1</v>
      </c>
      <c r="J7013">
        <v>1</v>
      </c>
      <c r="K7013">
        <v>1</v>
      </c>
    </row>
    <row r="7014" spans="1:11" hidden="1">
      <c r="A7014" t="s">
        <v>298</v>
      </c>
      <c r="B7014" t="s">
        <v>364</v>
      </c>
      <c r="C7014" t="s">
        <v>278</v>
      </c>
      <c r="D7014">
        <v>1</v>
      </c>
      <c r="E7014">
        <v>1</v>
      </c>
      <c r="F7014">
        <v>1</v>
      </c>
      <c r="G7014">
        <v>1</v>
      </c>
      <c r="H7014">
        <v>1</v>
      </c>
      <c r="I7014">
        <v>1</v>
      </c>
      <c r="J7014">
        <v>1</v>
      </c>
      <c r="K7014">
        <v>1</v>
      </c>
    </row>
    <row r="7015" spans="1:11" hidden="1">
      <c r="A7015" t="s">
        <v>298</v>
      </c>
      <c r="B7015" t="s">
        <v>364</v>
      </c>
      <c r="C7015" t="s">
        <v>279</v>
      </c>
      <c r="D7015">
        <v>1</v>
      </c>
      <c r="E7015">
        <v>1</v>
      </c>
      <c r="F7015">
        <v>1</v>
      </c>
      <c r="G7015">
        <v>1</v>
      </c>
      <c r="H7015">
        <v>1</v>
      </c>
      <c r="I7015">
        <v>1</v>
      </c>
      <c r="J7015">
        <v>1</v>
      </c>
      <c r="K7015">
        <v>1</v>
      </c>
    </row>
    <row r="7016" spans="1:11" hidden="1">
      <c r="A7016" t="s">
        <v>298</v>
      </c>
      <c r="B7016" t="s">
        <v>364</v>
      </c>
      <c r="C7016" t="s">
        <v>280</v>
      </c>
      <c r="D7016">
        <v>1</v>
      </c>
      <c r="E7016">
        <v>1</v>
      </c>
      <c r="F7016">
        <v>1</v>
      </c>
      <c r="G7016">
        <v>1</v>
      </c>
      <c r="H7016">
        <v>1</v>
      </c>
      <c r="I7016">
        <v>1</v>
      </c>
      <c r="J7016">
        <v>1</v>
      </c>
      <c r="K7016">
        <v>1</v>
      </c>
    </row>
    <row r="7017" spans="1:11" hidden="1">
      <c r="A7017" t="s">
        <v>298</v>
      </c>
      <c r="B7017" t="s">
        <v>364</v>
      </c>
      <c r="C7017" t="s">
        <v>277</v>
      </c>
      <c r="D7017">
        <v>1</v>
      </c>
      <c r="E7017">
        <v>1</v>
      </c>
      <c r="F7017">
        <v>1</v>
      </c>
      <c r="G7017">
        <v>1</v>
      </c>
      <c r="H7017">
        <v>1</v>
      </c>
      <c r="I7017">
        <v>1</v>
      </c>
      <c r="J7017">
        <v>1</v>
      </c>
      <c r="K7017">
        <v>1</v>
      </c>
    </row>
    <row r="7018" spans="1:11" hidden="1">
      <c r="A7018" t="s">
        <v>298</v>
      </c>
      <c r="B7018" t="s">
        <v>364</v>
      </c>
      <c r="C7018" t="s">
        <v>281</v>
      </c>
      <c r="D7018">
        <v>1</v>
      </c>
      <c r="E7018">
        <v>1</v>
      </c>
      <c r="F7018">
        <v>1</v>
      </c>
      <c r="G7018">
        <v>1</v>
      </c>
      <c r="H7018">
        <v>1</v>
      </c>
      <c r="I7018">
        <v>1</v>
      </c>
      <c r="J7018">
        <v>1</v>
      </c>
      <c r="K7018">
        <v>1</v>
      </c>
    </row>
    <row r="7019" spans="1:11" hidden="1">
      <c r="A7019" t="s">
        <v>298</v>
      </c>
      <c r="B7019" t="s">
        <v>364</v>
      </c>
      <c r="C7019" t="s">
        <v>282</v>
      </c>
      <c r="D7019">
        <v>1</v>
      </c>
      <c r="E7019">
        <v>1</v>
      </c>
      <c r="F7019">
        <v>1</v>
      </c>
      <c r="G7019">
        <v>1</v>
      </c>
      <c r="H7019">
        <v>1</v>
      </c>
      <c r="I7019">
        <v>1</v>
      </c>
      <c r="J7019">
        <v>1</v>
      </c>
      <c r="K7019">
        <v>1</v>
      </c>
    </row>
    <row r="7020" spans="1:11" hidden="1">
      <c r="A7020" t="s">
        <v>298</v>
      </c>
      <c r="B7020" t="s">
        <v>364</v>
      </c>
      <c r="C7020" t="s">
        <v>283</v>
      </c>
      <c r="D7020">
        <v>1</v>
      </c>
      <c r="E7020">
        <v>1</v>
      </c>
      <c r="F7020">
        <v>1</v>
      </c>
      <c r="G7020">
        <v>1</v>
      </c>
      <c r="H7020">
        <v>1</v>
      </c>
      <c r="I7020">
        <v>1</v>
      </c>
      <c r="J7020">
        <v>1</v>
      </c>
      <c r="K7020">
        <v>1</v>
      </c>
    </row>
    <row r="7021" spans="1:11" hidden="1">
      <c r="A7021" t="s">
        <v>298</v>
      </c>
      <c r="B7021" t="s">
        <v>364</v>
      </c>
      <c r="C7021" t="s">
        <v>284</v>
      </c>
      <c r="D7021">
        <v>1</v>
      </c>
      <c r="E7021">
        <v>1</v>
      </c>
      <c r="F7021">
        <v>1</v>
      </c>
      <c r="G7021">
        <v>1</v>
      </c>
      <c r="H7021">
        <v>1</v>
      </c>
      <c r="I7021">
        <v>1</v>
      </c>
      <c r="J7021">
        <v>1</v>
      </c>
      <c r="K7021">
        <v>1</v>
      </c>
    </row>
    <row r="7022" spans="1:11" hidden="1">
      <c r="A7022" t="s">
        <v>298</v>
      </c>
      <c r="B7022" t="s">
        <v>364</v>
      </c>
      <c r="C7022" t="s">
        <v>285</v>
      </c>
      <c r="D7022">
        <v>1</v>
      </c>
      <c r="E7022">
        <v>1</v>
      </c>
      <c r="F7022">
        <v>1</v>
      </c>
      <c r="G7022">
        <v>1</v>
      </c>
      <c r="H7022">
        <v>1</v>
      </c>
      <c r="I7022">
        <v>1</v>
      </c>
      <c r="J7022">
        <v>1</v>
      </c>
      <c r="K7022">
        <v>1</v>
      </c>
    </row>
    <row r="7023" spans="1:11" hidden="1">
      <c r="A7023" t="s">
        <v>298</v>
      </c>
      <c r="B7023" t="s">
        <v>364</v>
      </c>
      <c r="C7023" t="s">
        <v>286</v>
      </c>
      <c r="D7023">
        <v>1</v>
      </c>
      <c r="E7023">
        <v>1</v>
      </c>
      <c r="F7023">
        <v>1</v>
      </c>
      <c r="G7023">
        <v>1</v>
      </c>
      <c r="H7023">
        <v>1</v>
      </c>
      <c r="I7023">
        <v>1</v>
      </c>
      <c r="J7023">
        <v>1</v>
      </c>
      <c r="K7023">
        <v>1</v>
      </c>
    </row>
    <row r="7024" spans="1:11" hidden="1">
      <c r="A7024" t="s">
        <v>298</v>
      </c>
      <c r="B7024" t="s">
        <v>364</v>
      </c>
      <c r="C7024" t="s">
        <v>287</v>
      </c>
      <c r="D7024">
        <v>1</v>
      </c>
      <c r="E7024">
        <v>1</v>
      </c>
      <c r="F7024">
        <v>1</v>
      </c>
      <c r="G7024">
        <v>1</v>
      </c>
      <c r="H7024">
        <v>1</v>
      </c>
      <c r="I7024">
        <v>1</v>
      </c>
      <c r="J7024">
        <v>1</v>
      </c>
      <c r="K7024">
        <v>1</v>
      </c>
    </row>
    <row r="7025" spans="1:11" hidden="1">
      <c r="A7025" t="s">
        <v>298</v>
      </c>
      <c r="B7025" t="s">
        <v>364</v>
      </c>
      <c r="C7025" t="s">
        <v>288</v>
      </c>
      <c r="D7025">
        <v>1</v>
      </c>
      <c r="E7025">
        <v>1</v>
      </c>
      <c r="F7025">
        <v>1</v>
      </c>
      <c r="G7025">
        <v>1</v>
      </c>
      <c r="H7025">
        <v>1</v>
      </c>
      <c r="I7025">
        <v>1</v>
      </c>
      <c r="J7025">
        <v>1</v>
      </c>
      <c r="K7025">
        <v>1</v>
      </c>
    </row>
    <row r="7026" spans="1:11" hidden="1">
      <c r="A7026" t="s">
        <v>298</v>
      </c>
      <c r="B7026" t="s">
        <v>364</v>
      </c>
      <c r="C7026" t="s">
        <v>289</v>
      </c>
      <c r="D7026">
        <v>1</v>
      </c>
      <c r="E7026">
        <v>1</v>
      </c>
      <c r="F7026">
        <v>1</v>
      </c>
      <c r="G7026">
        <v>1</v>
      </c>
      <c r="H7026">
        <v>1</v>
      </c>
      <c r="I7026">
        <v>1</v>
      </c>
      <c r="J7026">
        <v>1</v>
      </c>
      <c r="K7026">
        <v>1</v>
      </c>
    </row>
    <row r="7027" spans="1:11" hidden="1">
      <c r="A7027" t="s">
        <v>298</v>
      </c>
      <c r="B7027" t="s">
        <v>364</v>
      </c>
      <c r="C7027" t="s">
        <v>290</v>
      </c>
      <c r="D7027">
        <v>1</v>
      </c>
      <c r="E7027">
        <v>1</v>
      </c>
      <c r="F7027">
        <v>1</v>
      </c>
      <c r="G7027">
        <v>1</v>
      </c>
      <c r="H7027">
        <v>1</v>
      </c>
      <c r="I7027">
        <v>1</v>
      </c>
      <c r="J7027">
        <v>1</v>
      </c>
      <c r="K7027">
        <v>1</v>
      </c>
    </row>
    <row r="7028" spans="1:11" hidden="1">
      <c r="A7028" t="s">
        <v>298</v>
      </c>
      <c r="B7028" t="s">
        <v>364</v>
      </c>
      <c r="C7028" t="s">
        <v>291</v>
      </c>
      <c r="D7028">
        <v>1</v>
      </c>
      <c r="E7028">
        <v>1</v>
      </c>
      <c r="F7028">
        <v>1</v>
      </c>
      <c r="G7028">
        <v>1</v>
      </c>
      <c r="H7028">
        <v>1</v>
      </c>
      <c r="I7028">
        <v>1</v>
      </c>
      <c r="J7028">
        <v>1</v>
      </c>
      <c r="K7028">
        <v>1</v>
      </c>
    </row>
    <row r="7029" spans="1:11" hidden="1">
      <c r="A7029" t="s">
        <v>298</v>
      </c>
      <c r="B7029" t="s">
        <v>364</v>
      </c>
      <c r="C7029" t="s">
        <v>292</v>
      </c>
      <c r="D7029">
        <v>1</v>
      </c>
      <c r="E7029">
        <v>1</v>
      </c>
      <c r="F7029">
        <v>1</v>
      </c>
      <c r="G7029">
        <v>1</v>
      </c>
      <c r="H7029">
        <v>1</v>
      </c>
      <c r="I7029">
        <v>1</v>
      </c>
      <c r="J7029">
        <v>1</v>
      </c>
      <c r="K7029">
        <v>1</v>
      </c>
    </row>
    <row r="7030" spans="1:11" hidden="1">
      <c r="A7030" t="s">
        <v>298</v>
      </c>
      <c r="B7030" t="s">
        <v>365</v>
      </c>
      <c r="C7030" t="s">
        <v>278</v>
      </c>
      <c r="D7030">
        <v>1</v>
      </c>
      <c r="E7030">
        <v>1</v>
      </c>
      <c r="F7030">
        <v>1</v>
      </c>
      <c r="G7030">
        <v>1</v>
      </c>
      <c r="H7030">
        <v>1</v>
      </c>
      <c r="I7030">
        <v>1</v>
      </c>
      <c r="J7030">
        <v>1</v>
      </c>
      <c r="K7030">
        <v>1</v>
      </c>
    </row>
    <row r="7031" spans="1:11" hidden="1">
      <c r="A7031" t="s">
        <v>298</v>
      </c>
      <c r="B7031" t="s">
        <v>365</v>
      </c>
      <c r="C7031" t="s">
        <v>279</v>
      </c>
      <c r="D7031">
        <v>1</v>
      </c>
      <c r="E7031">
        <v>1</v>
      </c>
      <c r="F7031">
        <v>1</v>
      </c>
      <c r="G7031">
        <v>1</v>
      </c>
      <c r="H7031">
        <v>1</v>
      </c>
      <c r="I7031">
        <v>1</v>
      </c>
      <c r="J7031">
        <v>1</v>
      </c>
      <c r="K7031">
        <v>1</v>
      </c>
    </row>
    <row r="7032" spans="1:11" hidden="1">
      <c r="A7032" t="s">
        <v>298</v>
      </c>
      <c r="B7032" t="s">
        <v>365</v>
      </c>
      <c r="C7032" t="s">
        <v>280</v>
      </c>
      <c r="D7032">
        <v>1</v>
      </c>
      <c r="E7032">
        <v>1</v>
      </c>
      <c r="F7032">
        <v>1</v>
      </c>
      <c r="G7032">
        <v>1</v>
      </c>
      <c r="H7032">
        <v>1</v>
      </c>
      <c r="I7032">
        <v>1</v>
      </c>
      <c r="J7032">
        <v>1</v>
      </c>
      <c r="K7032">
        <v>1</v>
      </c>
    </row>
    <row r="7033" spans="1:11" hidden="1">
      <c r="A7033" t="s">
        <v>298</v>
      </c>
      <c r="B7033" t="s">
        <v>365</v>
      </c>
      <c r="C7033" t="s">
        <v>277</v>
      </c>
      <c r="D7033">
        <v>1</v>
      </c>
      <c r="E7033">
        <v>1</v>
      </c>
      <c r="F7033">
        <v>1</v>
      </c>
      <c r="G7033">
        <v>1</v>
      </c>
      <c r="H7033">
        <v>1</v>
      </c>
      <c r="I7033">
        <v>1</v>
      </c>
      <c r="J7033">
        <v>1</v>
      </c>
      <c r="K7033">
        <v>1</v>
      </c>
    </row>
    <row r="7034" spans="1:11" hidden="1">
      <c r="A7034" t="s">
        <v>298</v>
      </c>
      <c r="B7034" t="s">
        <v>365</v>
      </c>
      <c r="C7034" t="s">
        <v>281</v>
      </c>
      <c r="D7034">
        <v>1</v>
      </c>
      <c r="E7034">
        <v>1</v>
      </c>
      <c r="F7034">
        <v>1</v>
      </c>
      <c r="G7034">
        <v>1</v>
      </c>
      <c r="H7034">
        <v>1</v>
      </c>
      <c r="I7034">
        <v>1</v>
      </c>
      <c r="J7034">
        <v>1</v>
      </c>
      <c r="K7034">
        <v>1</v>
      </c>
    </row>
    <row r="7035" spans="1:11" hidden="1">
      <c r="A7035" t="s">
        <v>298</v>
      </c>
      <c r="B7035" t="s">
        <v>365</v>
      </c>
      <c r="C7035" t="s">
        <v>282</v>
      </c>
      <c r="D7035">
        <v>1</v>
      </c>
      <c r="E7035">
        <v>1</v>
      </c>
      <c r="F7035">
        <v>1</v>
      </c>
      <c r="G7035">
        <v>1</v>
      </c>
      <c r="H7035">
        <v>1</v>
      </c>
      <c r="I7035">
        <v>1</v>
      </c>
      <c r="J7035">
        <v>1</v>
      </c>
      <c r="K7035">
        <v>1</v>
      </c>
    </row>
    <row r="7036" spans="1:11" hidden="1">
      <c r="A7036" t="s">
        <v>298</v>
      </c>
      <c r="B7036" t="s">
        <v>365</v>
      </c>
      <c r="C7036" t="s">
        <v>283</v>
      </c>
      <c r="D7036">
        <v>1</v>
      </c>
      <c r="E7036">
        <v>1</v>
      </c>
      <c r="F7036">
        <v>1</v>
      </c>
      <c r="G7036">
        <v>1</v>
      </c>
      <c r="H7036">
        <v>1</v>
      </c>
      <c r="I7036">
        <v>1</v>
      </c>
      <c r="J7036">
        <v>1</v>
      </c>
      <c r="K7036">
        <v>1</v>
      </c>
    </row>
    <row r="7037" spans="1:11" hidden="1">
      <c r="A7037" t="s">
        <v>298</v>
      </c>
      <c r="B7037" t="s">
        <v>365</v>
      </c>
      <c r="C7037" t="s">
        <v>284</v>
      </c>
      <c r="D7037">
        <v>1</v>
      </c>
      <c r="E7037">
        <v>1</v>
      </c>
      <c r="F7037">
        <v>1</v>
      </c>
      <c r="G7037">
        <v>1</v>
      </c>
      <c r="H7037">
        <v>1</v>
      </c>
      <c r="I7037">
        <v>1</v>
      </c>
      <c r="J7037">
        <v>1</v>
      </c>
      <c r="K7037">
        <v>1</v>
      </c>
    </row>
    <row r="7038" spans="1:11" hidden="1">
      <c r="A7038" t="s">
        <v>298</v>
      </c>
      <c r="B7038" t="s">
        <v>365</v>
      </c>
      <c r="C7038" t="s">
        <v>285</v>
      </c>
      <c r="D7038">
        <v>1</v>
      </c>
      <c r="E7038">
        <v>1</v>
      </c>
      <c r="F7038">
        <v>1</v>
      </c>
      <c r="G7038">
        <v>1</v>
      </c>
      <c r="H7038">
        <v>1</v>
      </c>
      <c r="I7038">
        <v>1</v>
      </c>
      <c r="J7038">
        <v>1</v>
      </c>
      <c r="K7038">
        <v>1</v>
      </c>
    </row>
    <row r="7039" spans="1:11" hidden="1">
      <c r="A7039" t="s">
        <v>298</v>
      </c>
      <c r="B7039" t="s">
        <v>365</v>
      </c>
      <c r="C7039" t="s">
        <v>286</v>
      </c>
      <c r="D7039">
        <v>1</v>
      </c>
      <c r="E7039">
        <v>1</v>
      </c>
      <c r="F7039">
        <v>1</v>
      </c>
      <c r="G7039">
        <v>1</v>
      </c>
      <c r="H7039">
        <v>1</v>
      </c>
      <c r="I7039">
        <v>1</v>
      </c>
      <c r="J7039">
        <v>1</v>
      </c>
      <c r="K7039">
        <v>1</v>
      </c>
    </row>
    <row r="7040" spans="1:11" hidden="1">
      <c r="A7040" t="s">
        <v>298</v>
      </c>
      <c r="B7040" t="s">
        <v>365</v>
      </c>
      <c r="C7040" t="s">
        <v>287</v>
      </c>
      <c r="D7040">
        <v>1</v>
      </c>
      <c r="E7040">
        <v>1</v>
      </c>
      <c r="F7040">
        <v>1</v>
      </c>
      <c r="G7040">
        <v>1</v>
      </c>
      <c r="H7040">
        <v>1</v>
      </c>
      <c r="I7040">
        <v>1</v>
      </c>
      <c r="J7040">
        <v>1</v>
      </c>
      <c r="K7040">
        <v>1</v>
      </c>
    </row>
    <row r="7041" spans="1:11" hidden="1">
      <c r="A7041" t="s">
        <v>298</v>
      </c>
      <c r="B7041" t="s">
        <v>365</v>
      </c>
      <c r="C7041" t="s">
        <v>288</v>
      </c>
      <c r="D7041">
        <v>1</v>
      </c>
      <c r="E7041">
        <v>1</v>
      </c>
      <c r="F7041">
        <v>1</v>
      </c>
      <c r="G7041">
        <v>1</v>
      </c>
      <c r="H7041">
        <v>1</v>
      </c>
      <c r="I7041">
        <v>1</v>
      </c>
      <c r="J7041">
        <v>1</v>
      </c>
      <c r="K7041">
        <v>1</v>
      </c>
    </row>
    <row r="7042" spans="1:11" hidden="1">
      <c r="A7042" t="s">
        <v>298</v>
      </c>
      <c r="B7042" t="s">
        <v>365</v>
      </c>
      <c r="C7042" t="s">
        <v>289</v>
      </c>
      <c r="D7042">
        <v>1</v>
      </c>
      <c r="E7042">
        <v>1</v>
      </c>
      <c r="F7042">
        <v>1</v>
      </c>
      <c r="G7042">
        <v>1</v>
      </c>
      <c r="H7042">
        <v>1</v>
      </c>
      <c r="I7042">
        <v>1</v>
      </c>
      <c r="J7042">
        <v>1</v>
      </c>
      <c r="K7042">
        <v>1</v>
      </c>
    </row>
    <row r="7043" spans="1:11" hidden="1">
      <c r="A7043" t="s">
        <v>298</v>
      </c>
      <c r="B7043" t="s">
        <v>365</v>
      </c>
      <c r="C7043" t="s">
        <v>290</v>
      </c>
      <c r="D7043">
        <v>1</v>
      </c>
      <c r="E7043">
        <v>1</v>
      </c>
      <c r="F7043">
        <v>1</v>
      </c>
      <c r="G7043">
        <v>1</v>
      </c>
      <c r="H7043">
        <v>1</v>
      </c>
      <c r="I7043">
        <v>1</v>
      </c>
      <c r="J7043">
        <v>1</v>
      </c>
      <c r="K7043">
        <v>1</v>
      </c>
    </row>
    <row r="7044" spans="1:11" hidden="1">
      <c r="A7044" t="s">
        <v>298</v>
      </c>
      <c r="B7044" t="s">
        <v>365</v>
      </c>
      <c r="C7044" t="s">
        <v>291</v>
      </c>
      <c r="D7044">
        <v>1</v>
      </c>
      <c r="E7044">
        <v>1</v>
      </c>
      <c r="F7044">
        <v>1</v>
      </c>
      <c r="G7044">
        <v>1</v>
      </c>
      <c r="H7044">
        <v>1</v>
      </c>
      <c r="I7044">
        <v>1</v>
      </c>
      <c r="J7044">
        <v>1</v>
      </c>
      <c r="K7044">
        <v>1</v>
      </c>
    </row>
    <row r="7045" spans="1:11" hidden="1">
      <c r="A7045" t="s">
        <v>298</v>
      </c>
      <c r="B7045" t="s">
        <v>365</v>
      </c>
      <c r="C7045" t="s">
        <v>292</v>
      </c>
      <c r="D7045">
        <v>1</v>
      </c>
      <c r="E7045">
        <v>1</v>
      </c>
      <c r="F7045">
        <v>1</v>
      </c>
      <c r="G7045">
        <v>1</v>
      </c>
      <c r="H7045">
        <v>1</v>
      </c>
      <c r="I7045">
        <v>1</v>
      </c>
      <c r="J7045">
        <v>1</v>
      </c>
      <c r="K7045">
        <v>1</v>
      </c>
    </row>
    <row r="7046" spans="1:11" hidden="1">
      <c r="A7046" t="s">
        <v>298</v>
      </c>
      <c r="B7046" t="s">
        <v>239</v>
      </c>
      <c r="C7046" t="s">
        <v>278</v>
      </c>
      <c r="D7046">
        <v>1</v>
      </c>
      <c r="E7046">
        <v>1</v>
      </c>
      <c r="F7046">
        <v>1</v>
      </c>
      <c r="G7046">
        <v>1</v>
      </c>
      <c r="H7046">
        <v>1</v>
      </c>
      <c r="I7046">
        <v>1</v>
      </c>
      <c r="J7046">
        <v>1</v>
      </c>
      <c r="K7046">
        <v>1</v>
      </c>
    </row>
    <row r="7047" spans="1:11" hidden="1">
      <c r="A7047" t="s">
        <v>298</v>
      </c>
      <c r="B7047" t="s">
        <v>239</v>
      </c>
      <c r="C7047" t="s">
        <v>279</v>
      </c>
      <c r="D7047">
        <v>1</v>
      </c>
      <c r="E7047">
        <v>1</v>
      </c>
      <c r="F7047">
        <v>1</v>
      </c>
      <c r="G7047">
        <v>1</v>
      </c>
      <c r="H7047">
        <v>1</v>
      </c>
      <c r="I7047">
        <v>1</v>
      </c>
      <c r="J7047">
        <v>1</v>
      </c>
      <c r="K7047">
        <v>1</v>
      </c>
    </row>
    <row r="7048" spans="1:11" hidden="1">
      <c r="A7048" t="s">
        <v>298</v>
      </c>
      <c r="B7048" t="s">
        <v>239</v>
      </c>
      <c r="C7048" t="s">
        <v>280</v>
      </c>
      <c r="D7048">
        <v>1</v>
      </c>
      <c r="E7048">
        <v>1</v>
      </c>
      <c r="F7048">
        <v>1</v>
      </c>
      <c r="G7048">
        <v>1</v>
      </c>
      <c r="H7048">
        <v>1</v>
      </c>
      <c r="I7048">
        <v>1</v>
      </c>
      <c r="J7048">
        <v>1</v>
      </c>
      <c r="K7048">
        <v>1</v>
      </c>
    </row>
    <row r="7049" spans="1:11" hidden="1">
      <c r="A7049" t="s">
        <v>298</v>
      </c>
      <c r="B7049" t="s">
        <v>239</v>
      </c>
      <c r="C7049" t="s">
        <v>277</v>
      </c>
      <c r="D7049">
        <v>1</v>
      </c>
      <c r="E7049">
        <v>1</v>
      </c>
      <c r="F7049">
        <v>1</v>
      </c>
      <c r="G7049">
        <v>1</v>
      </c>
      <c r="H7049">
        <v>1</v>
      </c>
      <c r="I7049">
        <v>1</v>
      </c>
      <c r="J7049">
        <v>1</v>
      </c>
      <c r="K7049">
        <v>1</v>
      </c>
    </row>
    <row r="7050" spans="1:11" hidden="1">
      <c r="A7050" t="s">
        <v>298</v>
      </c>
      <c r="B7050" t="s">
        <v>239</v>
      </c>
      <c r="C7050" t="s">
        <v>281</v>
      </c>
      <c r="D7050">
        <v>1</v>
      </c>
      <c r="E7050">
        <v>1</v>
      </c>
      <c r="F7050">
        <v>1</v>
      </c>
      <c r="G7050">
        <v>1</v>
      </c>
      <c r="H7050">
        <v>1</v>
      </c>
      <c r="I7050">
        <v>1</v>
      </c>
      <c r="J7050">
        <v>1</v>
      </c>
      <c r="K7050">
        <v>1</v>
      </c>
    </row>
    <row r="7051" spans="1:11" hidden="1">
      <c r="A7051" t="s">
        <v>298</v>
      </c>
      <c r="B7051" t="s">
        <v>239</v>
      </c>
      <c r="C7051" t="s">
        <v>282</v>
      </c>
      <c r="D7051">
        <v>1</v>
      </c>
      <c r="E7051">
        <v>1</v>
      </c>
      <c r="F7051">
        <v>1</v>
      </c>
      <c r="G7051">
        <v>1</v>
      </c>
      <c r="H7051">
        <v>1</v>
      </c>
      <c r="I7051">
        <v>1</v>
      </c>
      <c r="J7051">
        <v>1</v>
      </c>
      <c r="K7051">
        <v>1</v>
      </c>
    </row>
    <row r="7052" spans="1:11" hidden="1">
      <c r="A7052" t="s">
        <v>298</v>
      </c>
      <c r="B7052" t="s">
        <v>239</v>
      </c>
      <c r="C7052" t="s">
        <v>283</v>
      </c>
      <c r="D7052">
        <v>1</v>
      </c>
      <c r="E7052">
        <v>1</v>
      </c>
      <c r="F7052">
        <v>1</v>
      </c>
      <c r="G7052">
        <v>1</v>
      </c>
      <c r="H7052">
        <v>1</v>
      </c>
      <c r="I7052">
        <v>1</v>
      </c>
      <c r="J7052">
        <v>1</v>
      </c>
      <c r="K7052">
        <v>1</v>
      </c>
    </row>
    <row r="7053" spans="1:11" hidden="1">
      <c r="A7053" t="s">
        <v>298</v>
      </c>
      <c r="B7053" t="s">
        <v>239</v>
      </c>
      <c r="C7053" t="s">
        <v>284</v>
      </c>
      <c r="D7053">
        <v>1</v>
      </c>
      <c r="E7053">
        <v>1</v>
      </c>
      <c r="F7053">
        <v>1</v>
      </c>
      <c r="G7053">
        <v>1</v>
      </c>
      <c r="H7053">
        <v>1</v>
      </c>
      <c r="I7053">
        <v>1</v>
      </c>
      <c r="J7053">
        <v>1</v>
      </c>
      <c r="K7053">
        <v>1</v>
      </c>
    </row>
    <row r="7054" spans="1:11" hidden="1">
      <c r="A7054" t="s">
        <v>298</v>
      </c>
      <c r="B7054" t="s">
        <v>239</v>
      </c>
      <c r="C7054" t="s">
        <v>285</v>
      </c>
      <c r="D7054">
        <v>1</v>
      </c>
      <c r="E7054">
        <v>1</v>
      </c>
      <c r="F7054">
        <v>1</v>
      </c>
      <c r="G7054">
        <v>1</v>
      </c>
      <c r="H7054">
        <v>1</v>
      </c>
      <c r="I7054">
        <v>1</v>
      </c>
      <c r="J7054">
        <v>1</v>
      </c>
      <c r="K7054">
        <v>1</v>
      </c>
    </row>
    <row r="7055" spans="1:11" hidden="1">
      <c r="A7055" t="s">
        <v>298</v>
      </c>
      <c r="B7055" t="s">
        <v>239</v>
      </c>
      <c r="C7055" t="s">
        <v>286</v>
      </c>
      <c r="D7055">
        <v>1</v>
      </c>
      <c r="E7055">
        <v>1</v>
      </c>
      <c r="F7055">
        <v>1</v>
      </c>
      <c r="G7055">
        <v>1</v>
      </c>
      <c r="H7055">
        <v>1</v>
      </c>
      <c r="I7055">
        <v>1</v>
      </c>
      <c r="J7055">
        <v>1</v>
      </c>
      <c r="K7055">
        <v>1</v>
      </c>
    </row>
    <row r="7056" spans="1:11" hidden="1">
      <c r="A7056" t="s">
        <v>298</v>
      </c>
      <c r="B7056" t="s">
        <v>239</v>
      </c>
      <c r="C7056" t="s">
        <v>287</v>
      </c>
      <c r="D7056">
        <v>1</v>
      </c>
      <c r="E7056">
        <v>1</v>
      </c>
      <c r="F7056">
        <v>1</v>
      </c>
      <c r="G7056">
        <v>1</v>
      </c>
      <c r="H7056">
        <v>1</v>
      </c>
      <c r="I7056">
        <v>1</v>
      </c>
      <c r="J7056">
        <v>1</v>
      </c>
      <c r="K7056">
        <v>1</v>
      </c>
    </row>
    <row r="7057" spans="1:11" hidden="1">
      <c r="A7057" t="s">
        <v>298</v>
      </c>
      <c r="B7057" t="s">
        <v>239</v>
      </c>
      <c r="C7057" t="s">
        <v>288</v>
      </c>
      <c r="D7057">
        <v>1</v>
      </c>
      <c r="E7057">
        <v>1</v>
      </c>
      <c r="F7057">
        <v>1</v>
      </c>
      <c r="G7057">
        <v>1</v>
      </c>
      <c r="H7057">
        <v>1</v>
      </c>
      <c r="I7057">
        <v>1</v>
      </c>
      <c r="J7057">
        <v>1</v>
      </c>
      <c r="K7057">
        <v>1</v>
      </c>
    </row>
    <row r="7058" spans="1:11" hidden="1">
      <c r="A7058" t="s">
        <v>298</v>
      </c>
      <c r="B7058" t="s">
        <v>239</v>
      </c>
      <c r="C7058" t="s">
        <v>289</v>
      </c>
      <c r="D7058">
        <v>1</v>
      </c>
      <c r="E7058">
        <v>1</v>
      </c>
      <c r="F7058">
        <v>1</v>
      </c>
      <c r="G7058">
        <v>1</v>
      </c>
      <c r="H7058">
        <v>1</v>
      </c>
      <c r="I7058">
        <v>1</v>
      </c>
      <c r="J7058">
        <v>1</v>
      </c>
      <c r="K7058">
        <v>1</v>
      </c>
    </row>
    <row r="7059" spans="1:11" hidden="1">
      <c r="A7059" t="s">
        <v>298</v>
      </c>
      <c r="B7059" t="s">
        <v>239</v>
      </c>
      <c r="C7059" t="s">
        <v>290</v>
      </c>
      <c r="D7059">
        <v>1</v>
      </c>
      <c r="E7059">
        <v>1</v>
      </c>
      <c r="F7059">
        <v>1</v>
      </c>
      <c r="G7059">
        <v>1</v>
      </c>
      <c r="H7059">
        <v>1</v>
      </c>
      <c r="I7059">
        <v>1</v>
      </c>
      <c r="J7059">
        <v>1</v>
      </c>
      <c r="K7059">
        <v>1</v>
      </c>
    </row>
    <row r="7060" spans="1:11" hidden="1">
      <c r="A7060" t="s">
        <v>298</v>
      </c>
      <c r="B7060" t="s">
        <v>239</v>
      </c>
      <c r="C7060" t="s">
        <v>291</v>
      </c>
      <c r="D7060">
        <v>1</v>
      </c>
      <c r="E7060">
        <v>1</v>
      </c>
      <c r="F7060">
        <v>1</v>
      </c>
      <c r="G7060">
        <v>1</v>
      </c>
      <c r="H7060">
        <v>1</v>
      </c>
      <c r="I7060">
        <v>1</v>
      </c>
      <c r="J7060">
        <v>1</v>
      </c>
      <c r="K7060">
        <v>1</v>
      </c>
    </row>
    <row r="7061" spans="1:11" hidden="1">
      <c r="A7061" t="s">
        <v>298</v>
      </c>
      <c r="B7061" t="s">
        <v>239</v>
      </c>
      <c r="C7061" t="s">
        <v>292</v>
      </c>
      <c r="D7061">
        <v>1</v>
      </c>
      <c r="E7061">
        <v>1</v>
      </c>
      <c r="F7061">
        <v>1</v>
      </c>
      <c r="G7061">
        <v>1</v>
      </c>
      <c r="H7061">
        <v>1</v>
      </c>
      <c r="I7061">
        <v>1</v>
      </c>
      <c r="J7061">
        <v>1</v>
      </c>
      <c r="K7061">
        <v>1</v>
      </c>
    </row>
    <row r="7062" spans="1:11" hidden="1">
      <c r="A7062" t="s">
        <v>298</v>
      </c>
      <c r="B7062" t="s">
        <v>238</v>
      </c>
      <c r="C7062" t="s">
        <v>278</v>
      </c>
      <c r="D7062">
        <v>1</v>
      </c>
      <c r="E7062">
        <v>1</v>
      </c>
      <c r="F7062">
        <v>1</v>
      </c>
      <c r="G7062">
        <v>1</v>
      </c>
      <c r="H7062">
        <v>1</v>
      </c>
      <c r="I7062">
        <v>1</v>
      </c>
      <c r="J7062">
        <v>1</v>
      </c>
      <c r="K7062">
        <v>1</v>
      </c>
    </row>
    <row r="7063" spans="1:11" hidden="1">
      <c r="A7063" t="s">
        <v>298</v>
      </c>
      <c r="B7063" t="s">
        <v>238</v>
      </c>
      <c r="C7063" t="s">
        <v>279</v>
      </c>
      <c r="D7063">
        <v>1</v>
      </c>
      <c r="E7063">
        <v>1</v>
      </c>
      <c r="F7063">
        <v>1</v>
      </c>
      <c r="G7063">
        <v>1</v>
      </c>
      <c r="H7063">
        <v>1</v>
      </c>
      <c r="I7063">
        <v>1</v>
      </c>
      <c r="J7063">
        <v>1</v>
      </c>
      <c r="K7063">
        <v>1</v>
      </c>
    </row>
    <row r="7064" spans="1:11" hidden="1">
      <c r="A7064" t="s">
        <v>298</v>
      </c>
      <c r="B7064" t="s">
        <v>238</v>
      </c>
      <c r="C7064" t="s">
        <v>280</v>
      </c>
      <c r="D7064">
        <v>1</v>
      </c>
      <c r="E7064">
        <v>1</v>
      </c>
      <c r="F7064">
        <v>1</v>
      </c>
      <c r="G7064">
        <v>1</v>
      </c>
      <c r="H7064">
        <v>1</v>
      </c>
      <c r="I7064">
        <v>1</v>
      </c>
      <c r="J7064">
        <v>1</v>
      </c>
      <c r="K7064">
        <v>1</v>
      </c>
    </row>
    <row r="7065" spans="1:11" hidden="1">
      <c r="A7065" t="s">
        <v>298</v>
      </c>
      <c r="B7065" t="s">
        <v>238</v>
      </c>
      <c r="C7065" t="s">
        <v>277</v>
      </c>
      <c r="D7065">
        <v>1</v>
      </c>
      <c r="E7065">
        <v>1</v>
      </c>
      <c r="F7065">
        <v>1</v>
      </c>
      <c r="G7065">
        <v>1</v>
      </c>
      <c r="H7065">
        <v>1</v>
      </c>
      <c r="I7065">
        <v>1</v>
      </c>
      <c r="J7065">
        <v>1</v>
      </c>
      <c r="K7065">
        <v>1</v>
      </c>
    </row>
    <row r="7066" spans="1:11" hidden="1">
      <c r="A7066" t="s">
        <v>298</v>
      </c>
      <c r="B7066" t="s">
        <v>238</v>
      </c>
      <c r="C7066" t="s">
        <v>281</v>
      </c>
      <c r="D7066">
        <v>1</v>
      </c>
      <c r="E7066">
        <v>1</v>
      </c>
      <c r="F7066">
        <v>1</v>
      </c>
      <c r="G7066">
        <v>1</v>
      </c>
      <c r="H7066">
        <v>1</v>
      </c>
      <c r="I7066">
        <v>1</v>
      </c>
      <c r="J7066">
        <v>1</v>
      </c>
      <c r="K7066">
        <v>1</v>
      </c>
    </row>
    <row r="7067" spans="1:11" hidden="1">
      <c r="A7067" t="s">
        <v>298</v>
      </c>
      <c r="B7067" t="s">
        <v>238</v>
      </c>
      <c r="C7067" t="s">
        <v>282</v>
      </c>
      <c r="D7067">
        <v>1</v>
      </c>
      <c r="E7067">
        <v>1</v>
      </c>
      <c r="F7067">
        <v>1</v>
      </c>
      <c r="G7067">
        <v>1</v>
      </c>
      <c r="H7067">
        <v>1</v>
      </c>
      <c r="I7067">
        <v>1</v>
      </c>
      <c r="J7067">
        <v>1</v>
      </c>
      <c r="K7067">
        <v>1</v>
      </c>
    </row>
    <row r="7068" spans="1:11" hidden="1">
      <c r="A7068" t="s">
        <v>298</v>
      </c>
      <c r="B7068" t="s">
        <v>238</v>
      </c>
      <c r="C7068" t="s">
        <v>283</v>
      </c>
      <c r="D7068">
        <v>1</v>
      </c>
      <c r="E7068">
        <v>1</v>
      </c>
      <c r="F7068">
        <v>1</v>
      </c>
      <c r="G7068">
        <v>1</v>
      </c>
      <c r="H7068">
        <v>1</v>
      </c>
      <c r="I7068">
        <v>1</v>
      </c>
      <c r="J7068">
        <v>1</v>
      </c>
      <c r="K7068">
        <v>1</v>
      </c>
    </row>
    <row r="7069" spans="1:11" hidden="1">
      <c r="A7069" t="s">
        <v>298</v>
      </c>
      <c r="B7069" t="s">
        <v>238</v>
      </c>
      <c r="C7069" t="s">
        <v>284</v>
      </c>
      <c r="D7069">
        <v>1</v>
      </c>
      <c r="E7069">
        <v>1</v>
      </c>
      <c r="F7069">
        <v>1</v>
      </c>
      <c r="G7069">
        <v>1</v>
      </c>
      <c r="H7069">
        <v>1</v>
      </c>
      <c r="I7069">
        <v>1</v>
      </c>
      <c r="J7069">
        <v>1</v>
      </c>
      <c r="K7069">
        <v>1</v>
      </c>
    </row>
    <row r="7070" spans="1:11" hidden="1">
      <c r="A7070" t="s">
        <v>298</v>
      </c>
      <c r="B7070" t="s">
        <v>238</v>
      </c>
      <c r="C7070" t="s">
        <v>285</v>
      </c>
      <c r="D7070">
        <v>1</v>
      </c>
      <c r="E7070">
        <v>1</v>
      </c>
      <c r="F7070">
        <v>1</v>
      </c>
      <c r="G7070">
        <v>1</v>
      </c>
      <c r="H7070">
        <v>1</v>
      </c>
      <c r="I7070">
        <v>1</v>
      </c>
      <c r="J7070">
        <v>1</v>
      </c>
      <c r="K7070">
        <v>1</v>
      </c>
    </row>
    <row r="7071" spans="1:11" hidden="1">
      <c r="A7071" t="s">
        <v>298</v>
      </c>
      <c r="B7071" t="s">
        <v>238</v>
      </c>
      <c r="C7071" t="s">
        <v>286</v>
      </c>
      <c r="D7071">
        <v>1</v>
      </c>
      <c r="E7071">
        <v>1</v>
      </c>
      <c r="F7071">
        <v>1</v>
      </c>
      <c r="G7071">
        <v>1</v>
      </c>
      <c r="H7071">
        <v>1</v>
      </c>
      <c r="I7071">
        <v>1</v>
      </c>
      <c r="J7071">
        <v>1</v>
      </c>
      <c r="K7071">
        <v>1</v>
      </c>
    </row>
    <row r="7072" spans="1:11" hidden="1">
      <c r="A7072" t="s">
        <v>298</v>
      </c>
      <c r="B7072" t="s">
        <v>238</v>
      </c>
      <c r="C7072" t="s">
        <v>287</v>
      </c>
      <c r="D7072">
        <v>1</v>
      </c>
      <c r="E7072">
        <v>1</v>
      </c>
      <c r="F7072">
        <v>1</v>
      </c>
      <c r="G7072">
        <v>1</v>
      </c>
      <c r="H7072">
        <v>1</v>
      </c>
      <c r="I7072">
        <v>1</v>
      </c>
      <c r="J7072">
        <v>1</v>
      </c>
      <c r="K7072">
        <v>1</v>
      </c>
    </row>
    <row r="7073" spans="1:11" hidden="1">
      <c r="A7073" t="s">
        <v>298</v>
      </c>
      <c r="B7073" t="s">
        <v>238</v>
      </c>
      <c r="C7073" t="s">
        <v>288</v>
      </c>
      <c r="D7073">
        <v>1</v>
      </c>
      <c r="E7073">
        <v>1</v>
      </c>
      <c r="F7073">
        <v>1</v>
      </c>
      <c r="G7073">
        <v>1</v>
      </c>
      <c r="H7073">
        <v>1</v>
      </c>
      <c r="I7073">
        <v>1</v>
      </c>
      <c r="J7073">
        <v>1</v>
      </c>
      <c r="K7073">
        <v>1</v>
      </c>
    </row>
    <row r="7074" spans="1:11" hidden="1">
      <c r="A7074" t="s">
        <v>298</v>
      </c>
      <c r="B7074" t="s">
        <v>238</v>
      </c>
      <c r="C7074" t="s">
        <v>289</v>
      </c>
      <c r="D7074">
        <v>1</v>
      </c>
      <c r="E7074">
        <v>1</v>
      </c>
      <c r="F7074">
        <v>1</v>
      </c>
      <c r="G7074">
        <v>1</v>
      </c>
      <c r="H7074">
        <v>1</v>
      </c>
      <c r="I7074">
        <v>1</v>
      </c>
      <c r="J7074">
        <v>1</v>
      </c>
      <c r="K7074">
        <v>1</v>
      </c>
    </row>
    <row r="7075" spans="1:11" hidden="1">
      <c r="A7075" t="s">
        <v>298</v>
      </c>
      <c r="B7075" t="s">
        <v>238</v>
      </c>
      <c r="C7075" t="s">
        <v>290</v>
      </c>
      <c r="D7075">
        <v>1</v>
      </c>
      <c r="E7075">
        <v>1</v>
      </c>
      <c r="F7075">
        <v>1</v>
      </c>
      <c r="G7075">
        <v>1</v>
      </c>
      <c r="H7075">
        <v>1</v>
      </c>
      <c r="I7075">
        <v>1</v>
      </c>
      <c r="J7075">
        <v>1</v>
      </c>
      <c r="K7075">
        <v>1</v>
      </c>
    </row>
    <row r="7076" spans="1:11" hidden="1">
      <c r="A7076" t="s">
        <v>298</v>
      </c>
      <c r="B7076" t="s">
        <v>238</v>
      </c>
      <c r="C7076" t="s">
        <v>291</v>
      </c>
      <c r="D7076">
        <v>1</v>
      </c>
      <c r="E7076">
        <v>1</v>
      </c>
      <c r="F7076">
        <v>1</v>
      </c>
      <c r="G7076">
        <v>1</v>
      </c>
      <c r="H7076">
        <v>1</v>
      </c>
      <c r="I7076">
        <v>1</v>
      </c>
      <c r="J7076">
        <v>1</v>
      </c>
      <c r="K7076">
        <v>1</v>
      </c>
    </row>
    <row r="7077" spans="1:11" hidden="1">
      <c r="A7077" t="s">
        <v>298</v>
      </c>
      <c r="B7077" t="s">
        <v>238</v>
      </c>
      <c r="C7077" t="s">
        <v>292</v>
      </c>
      <c r="D7077">
        <v>1</v>
      </c>
      <c r="E7077">
        <v>1</v>
      </c>
      <c r="F7077">
        <v>1</v>
      </c>
      <c r="G7077">
        <v>1</v>
      </c>
      <c r="H7077">
        <v>1</v>
      </c>
      <c r="I7077">
        <v>1</v>
      </c>
      <c r="J7077">
        <v>1</v>
      </c>
      <c r="K7077">
        <v>1</v>
      </c>
    </row>
    <row r="7078" spans="1:11" hidden="1">
      <c r="A7078" t="s">
        <v>298</v>
      </c>
      <c r="B7078" t="s">
        <v>516</v>
      </c>
      <c r="C7078" t="s">
        <v>278</v>
      </c>
      <c r="D7078">
        <v>1</v>
      </c>
      <c r="E7078">
        <v>1</v>
      </c>
      <c r="F7078">
        <v>1</v>
      </c>
      <c r="G7078">
        <v>1</v>
      </c>
      <c r="H7078">
        <v>1</v>
      </c>
      <c r="I7078">
        <v>1</v>
      </c>
      <c r="J7078">
        <v>1</v>
      </c>
      <c r="K7078">
        <v>1</v>
      </c>
    </row>
    <row r="7079" spans="1:11" hidden="1">
      <c r="A7079" t="s">
        <v>298</v>
      </c>
      <c r="B7079" t="s">
        <v>516</v>
      </c>
      <c r="C7079" t="s">
        <v>279</v>
      </c>
      <c r="D7079">
        <v>1</v>
      </c>
      <c r="E7079">
        <v>1</v>
      </c>
      <c r="F7079">
        <v>1</v>
      </c>
      <c r="G7079">
        <v>1</v>
      </c>
      <c r="H7079">
        <v>1</v>
      </c>
      <c r="I7079">
        <v>1</v>
      </c>
      <c r="J7079">
        <v>1</v>
      </c>
      <c r="K7079">
        <v>1</v>
      </c>
    </row>
    <row r="7080" spans="1:11" hidden="1">
      <c r="A7080" t="s">
        <v>298</v>
      </c>
      <c r="B7080" t="s">
        <v>516</v>
      </c>
      <c r="C7080" t="s">
        <v>280</v>
      </c>
      <c r="D7080">
        <v>1</v>
      </c>
      <c r="E7080">
        <v>1</v>
      </c>
      <c r="F7080">
        <v>1</v>
      </c>
      <c r="G7080">
        <v>1</v>
      </c>
      <c r="H7080">
        <v>1</v>
      </c>
      <c r="I7080">
        <v>1</v>
      </c>
      <c r="J7080">
        <v>1</v>
      </c>
      <c r="K7080">
        <v>1</v>
      </c>
    </row>
    <row r="7081" spans="1:11" hidden="1">
      <c r="A7081" t="s">
        <v>298</v>
      </c>
      <c r="B7081" t="s">
        <v>516</v>
      </c>
      <c r="C7081" t="s">
        <v>277</v>
      </c>
      <c r="D7081">
        <v>1</v>
      </c>
      <c r="E7081">
        <v>1</v>
      </c>
      <c r="F7081">
        <v>1</v>
      </c>
      <c r="G7081">
        <v>1</v>
      </c>
      <c r="H7081">
        <v>1</v>
      </c>
      <c r="I7081">
        <v>1</v>
      </c>
      <c r="J7081">
        <v>1</v>
      </c>
      <c r="K7081">
        <v>1</v>
      </c>
    </row>
    <row r="7082" spans="1:11" hidden="1">
      <c r="A7082" t="s">
        <v>298</v>
      </c>
      <c r="B7082" t="s">
        <v>516</v>
      </c>
      <c r="C7082" t="s">
        <v>281</v>
      </c>
      <c r="D7082">
        <v>1</v>
      </c>
      <c r="E7082">
        <v>1</v>
      </c>
      <c r="F7082">
        <v>1</v>
      </c>
      <c r="G7082">
        <v>1</v>
      </c>
      <c r="H7082">
        <v>1</v>
      </c>
      <c r="I7082">
        <v>1</v>
      </c>
      <c r="J7082">
        <v>1</v>
      </c>
      <c r="K7082">
        <v>1</v>
      </c>
    </row>
    <row r="7083" spans="1:11" hidden="1">
      <c r="A7083" t="s">
        <v>298</v>
      </c>
      <c r="B7083" t="s">
        <v>516</v>
      </c>
      <c r="C7083" t="s">
        <v>282</v>
      </c>
      <c r="D7083">
        <v>1</v>
      </c>
      <c r="E7083">
        <v>1</v>
      </c>
      <c r="F7083">
        <v>1</v>
      </c>
      <c r="G7083">
        <v>1</v>
      </c>
      <c r="H7083">
        <v>1</v>
      </c>
      <c r="I7083">
        <v>1</v>
      </c>
      <c r="J7083">
        <v>1</v>
      </c>
      <c r="K7083">
        <v>1</v>
      </c>
    </row>
    <row r="7084" spans="1:11" hidden="1">
      <c r="A7084" t="s">
        <v>298</v>
      </c>
      <c r="B7084" t="s">
        <v>516</v>
      </c>
      <c r="C7084" t="s">
        <v>283</v>
      </c>
      <c r="D7084">
        <v>1</v>
      </c>
      <c r="E7084">
        <v>1</v>
      </c>
      <c r="F7084">
        <v>1</v>
      </c>
      <c r="G7084">
        <v>1</v>
      </c>
      <c r="H7084">
        <v>1</v>
      </c>
      <c r="I7084">
        <v>1</v>
      </c>
      <c r="J7084">
        <v>1</v>
      </c>
      <c r="K7084">
        <v>1</v>
      </c>
    </row>
    <row r="7085" spans="1:11" hidden="1">
      <c r="A7085" t="s">
        <v>298</v>
      </c>
      <c r="B7085" t="s">
        <v>516</v>
      </c>
      <c r="C7085" t="s">
        <v>284</v>
      </c>
      <c r="D7085">
        <v>1</v>
      </c>
      <c r="E7085">
        <v>1</v>
      </c>
      <c r="F7085">
        <v>1</v>
      </c>
      <c r="G7085">
        <v>1</v>
      </c>
      <c r="H7085">
        <v>1</v>
      </c>
      <c r="I7085">
        <v>1</v>
      </c>
      <c r="J7085">
        <v>1</v>
      </c>
      <c r="K7085">
        <v>1</v>
      </c>
    </row>
    <row r="7086" spans="1:11" hidden="1">
      <c r="A7086" t="s">
        <v>298</v>
      </c>
      <c r="B7086" t="s">
        <v>516</v>
      </c>
      <c r="C7086" t="s">
        <v>285</v>
      </c>
      <c r="D7086">
        <v>1</v>
      </c>
      <c r="E7086">
        <v>1</v>
      </c>
      <c r="F7086">
        <v>1</v>
      </c>
      <c r="G7086">
        <v>1</v>
      </c>
      <c r="H7086">
        <v>1</v>
      </c>
      <c r="I7086">
        <v>1</v>
      </c>
      <c r="J7086">
        <v>1</v>
      </c>
      <c r="K7086">
        <v>1</v>
      </c>
    </row>
    <row r="7087" spans="1:11" hidden="1">
      <c r="A7087" t="s">
        <v>298</v>
      </c>
      <c r="B7087" t="s">
        <v>516</v>
      </c>
      <c r="C7087" t="s">
        <v>286</v>
      </c>
      <c r="D7087">
        <v>1</v>
      </c>
      <c r="E7087">
        <v>1</v>
      </c>
      <c r="F7087">
        <v>1</v>
      </c>
      <c r="G7087">
        <v>1</v>
      </c>
      <c r="H7087">
        <v>1</v>
      </c>
      <c r="I7087">
        <v>1</v>
      </c>
      <c r="J7087">
        <v>1</v>
      </c>
      <c r="K7087">
        <v>1</v>
      </c>
    </row>
    <row r="7088" spans="1:11" hidden="1">
      <c r="A7088" t="s">
        <v>298</v>
      </c>
      <c r="B7088" t="s">
        <v>516</v>
      </c>
      <c r="C7088" t="s">
        <v>287</v>
      </c>
      <c r="D7088">
        <v>1</v>
      </c>
      <c r="E7088">
        <v>1</v>
      </c>
      <c r="F7088">
        <v>1</v>
      </c>
      <c r="G7088">
        <v>1</v>
      </c>
      <c r="H7088">
        <v>1</v>
      </c>
      <c r="I7088">
        <v>1</v>
      </c>
      <c r="J7088">
        <v>1</v>
      </c>
      <c r="K7088">
        <v>1</v>
      </c>
    </row>
    <row r="7089" spans="1:11" hidden="1">
      <c r="A7089" t="s">
        <v>298</v>
      </c>
      <c r="B7089" t="s">
        <v>516</v>
      </c>
      <c r="C7089" t="s">
        <v>288</v>
      </c>
      <c r="D7089">
        <v>1</v>
      </c>
      <c r="E7089">
        <v>1</v>
      </c>
      <c r="F7089">
        <v>1</v>
      </c>
      <c r="G7089">
        <v>1</v>
      </c>
      <c r="H7089">
        <v>1</v>
      </c>
      <c r="I7089">
        <v>1</v>
      </c>
      <c r="J7089">
        <v>1</v>
      </c>
      <c r="K7089">
        <v>1</v>
      </c>
    </row>
    <row r="7090" spans="1:11" hidden="1">
      <c r="A7090" t="s">
        <v>298</v>
      </c>
      <c r="B7090" t="s">
        <v>516</v>
      </c>
      <c r="C7090" t="s">
        <v>289</v>
      </c>
      <c r="D7090">
        <v>1</v>
      </c>
      <c r="E7090">
        <v>1</v>
      </c>
      <c r="F7090">
        <v>1</v>
      </c>
      <c r="G7090">
        <v>1</v>
      </c>
      <c r="H7090">
        <v>1</v>
      </c>
      <c r="I7090">
        <v>1</v>
      </c>
      <c r="J7090">
        <v>1</v>
      </c>
      <c r="K7090">
        <v>1</v>
      </c>
    </row>
    <row r="7091" spans="1:11" hidden="1">
      <c r="A7091" t="s">
        <v>298</v>
      </c>
      <c r="B7091" t="s">
        <v>516</v>
      </c>
      <c r="C7091" t="s">
        <v>290</v>
      </c>
      <c r="D7091">
        <v>1</v>
      </c>
      <c r="E7091">
        <v>1</v>
      </c>
      <c r="F7091">
        <v>1</v>
      </c>
      <c r="G7091">
        <v>1</v>
      </c>
      <c r="H7091">
        <v>1</v>
      </c>
      <c r="I7091">
        <v>1</v>
      </c>
      <c r="J7091">
        <v>1</v>
      </c>
      <c r="K7091">
        <v>1</v>
      </c>
    </row>
    <row r="7092" spans="1:11" hidden="1">
      <c r="A7092" t="s">
        <v>298</v>
      </c>
      <c r="B7092" t="s">
        <v>516</v>
      </c>
      <c r="C7092" t="s">
        <v>291</v>
      </c>
      <c r="D7092">
        <v>1</v>
      </c>
      <c r="E7092">
        <v>1</v>
      </c>
      <c r="F7092">
        <v>1</v>
      </c>
      <c r="G7092">
        <v>1</v>
      </c>
      <c r="H7092">
        <v>1</v>
      </c>
      <c r="I7092">
        <v>1</v>
      </c>
      <c r="J7092">
        <v>1</v>
      </c>
      <c r="K7092">
        <v>1</v>
      </c>
    </row>
    <row r="7093" spans="1:11" hidden="1">
      <c r="A7093" t="s">
        <v>298</v>
      </c>
      <c r="B7093" t="s">
        <v>516</v>
      </c>
      <c r="C7093" t="s">
        <v>292</v>
      </c>
      <c r="D7093">
        <v>1</v>
      </c>
      <c r="E7093">
        <v>1</v>
      </c>
      <c r="F7093">
        <v>1</v>
      </c>
      <c r="G7093">
        <v>1</v>
      </c>
      <c r="H7093">
        <v>1</v>
      </c>
      <c r="I7093">
        <v>1</v>
      </c>
      <c r="J7093">
        <v>1</v>
      </c>
      <c r="K7093">
        <v>1</v>
      </c>
    </row>
    <row r="7094" spans="1:11" hidden="1">
      <c r="A7094" t="s">
        <v>298</v>
      </c>
      <c r="B7094" t="s">
        <v>371</v>
      </c>
      <c r="C7094" t="s">
        <v>278</v>
      </c>
      <c r="D7094">
        <v>1</v>
      </c>
      <c r="E7094">
        <v>1</v>
      </c>
      <c r="F7094">
        <v>1</v>
      </c>
      <c r="G7094">
        <v>1</v>
      </c>
      <c r="H7094">
        <v>1</v>
      </c>
      <c r="I7094">
        <v>1</v>
      </c>
      <c r="J7094">
        <v>1</v>
      </c>
      <c r="K7094">
        <v>1</v>
      </c>
    </row>
    <row r="7095" spans="1:11" hidden="1">
      <c r="A7095" t="s">
        <v>298</v>
      </c>
      <c r="B7095" t="s">
        <v>371</v>
      </c>
      <c r="C7095" t="s">
        <v>279</v>
      </c>
      <c r="D7095">
        <v>1</v>
      </c>
      <c r="E7095">
        <v>1</v>
      </c>
      <c r="F7095">
        <v>1</v>
      </c>
      <c r="G7095">
        <v>1</v>
      </c>
      <c r="H7095">
        <v>1</v>
      </c>
      <c r="I7095">
        <v>1</v>
      </c>
      <c r="J7095">
        <v>1</v>
      </c>
      <c r="K7095">
        <v>1</v>
      </c>
    </row>
    <row r="7096" spans="1:11" hidden="1">
      <c r="A7096" t="s">
        <v>298</v>
      </c>
      <c r="B7096" t="s">
        <v>371</v>
      </c>
      <c r="C7096" t="s">
        <v>280</v>
      </c>
      <c r="D7096">
        <v>1</v>
      </c>
      <c r="E7096">
        <v>1</v>
      </c>
      <c r="F7096">
        <v>1</v>
      </c>
      <c r="G7096">
        <v>1</v>
      </c>
      <c r="H7096">
        <v>1</v>
      </c>
      <c r="I7096">
        <v>1</v>
      </c>
      <c r="J7096">
        <v>1</v>
      </c>
      <c r="K7096">
        <v>1</v>
      </c>
    </row>
    <row r="7097" spans="1:11" hidden="1">
      <c r="A7097" t="s">
        <v>298</v>
      </c>
      <c r="B7097" t="s">
        <v>371</v>
      </c>
      <c r="C7097" t="s">
        <v>277</v>
      </c>
      <c r="D7097">
        <v>1</v>
      </c>
      <c r="E7097">
        <v>1</v>
      </c>
      <c r="F7097">
        <v>1</v>
      </c>
      <c r="G7097">
        <v>1</v>
      </c>
      <c r="H7097">
        <v>1</v>
      </c>
      <c r="I7097">
        <v>1</v>
      </c>
      <c r="J7097">
        <v>1</v>
      </c>
      <c r="K7097">
        <v>1</v>
      </c>
    </row>
    <row r="7098" spans="1:11" hidden="1">
      <c r="A7098" t="s">
        <v>298</v>
      </c>
      <c r="B7098" t="s">
        <v>371</v>
      </c>
      <c r="C7098" t="s">
        <v>281</v>
      </c>
      <c r="D7098">
        <v>1</v>
      </c>
      <c r="E7098">
        <v>1</v>
      </c>
      <c r="F7098">
        <v>1</v>
      </c>
      <c r="G7098">
        <v>1</v>
      </c>
      <c r="H7098">
        <v>1</v>
      </c>
      <c r="I7098">
        <v>1</v>
      </c>
      <c r="J7098">
        <v>1</v>
      </c>
      <c r="K7098">
        <v>1</v>
      </c>
    </row>
    <row r="7099" spans="1:11" hidden="1">
      <c r="A7099" t="s">
        <v>298</v>
      </c>
      <c r="B7099" t="s">
        <v>371</v>
      </c>
      <c r="C7099" t="s">
        <v>282</v>
      </c>
      <c r="D7099">
        <v>1</v>
      </c>
      <c r="E7099">
        <v>1</v>
      </c>
      <c r="F7099">
        <v>1</v>
      </c>
      <c r="G7099">
        <v>1</v>
      </c>
      <c r="H7099">
        <v>1</v>
      </c>
      <c r="I7099">
        <v>1</v>
      </c>
      <c r="J7099">
        <v>1</v>
      </c>
      <c r="K7099">
        <v>1</v>
      </c>
    </row>
    <row r="7100" spans="1:11" hidden="1">
      <c r="A7100" t="s">
        <v>298</v>
      </c>
      <c r="B7100" t="s">
        <v>371</v>
      </c>
      <c r="C7100" t="s">
        <v>283</v>
      </c>
      <c r="D7100">
        <v>1</v>
      </c>
      <c r="E7100">
        <v>1</v>
      </c>
      <c r="F7100">
        <v>1</v>
      </c>
      <c r="G7100">
        <v>1</v>
      </c>
      <c r="H7100">
        <v>1</v>
      </c>
      <c r="I7100">
        <v>1</v>
      </c>
      <c r="J7100">
        <v>1</v>
      </c>
      <c r="K7100">
        <v>1</v>
      </c>
    </row>
    <row r="7101" spans="1:11" hidden="1">
      <c r="A7101" t="s">
        <v>298</v>
      </c>
      <c r="B7101" t="s">
        <v>371</v>
      </c>
      <c r="C7101" t="s">
        <v>284</v>
      </c>
      <c r="D7101">
        <v>1</v>
      </c>
      <c r="E7101">
        <v>1</v>
      </c>
      <c r="F7101">
        <v>1</v>
      </c>
      <c r="G7101">
        <v>1</v>
      </c>
      <c r="H7101">
        <v>1</v>
      </c>
      <c r="I7101">
        <v>1</v>
      </c>
      <c r="J7101">
        <v>1</v>
      </c>
      <c r="K7101">
        <v>1</v>
      </c>
    </row>
    <row r="7102" spans="1:11" hidden="1">
      <c r="A7102" t="s">
        <v>298</v>
      </c>
      <c r="B7102" t="s">
        <v>371</v>
      </c>
      <c r="C7102" t="s">
        <v>285</v>
      </c>
      <c r="D7102">
        <v>1</v>
      </c>
      <c r="E7102">
        <v>1</v>
      </c>
      <c r="F7102">
        <v>1</v>
      </c>
      <c r="G7102">
        <v>1</v>
      </c>
      <c r="H7102">
        <v>1</v>
      </c>
      <c r="I7102">
        <v>1</v>
      </c>
      <c r="J7102">
        <v>1</v>
      </c>
      <c r="K7102">
        <v>1</v>
      </c>
    </row>
    <row r="7103" spans="1:11" hidden="1">
      <c r="A7103" t="s">
        <v>298</v>
      </c>
      <c r="B7103" t="s">
        <v>371</v>
      </c>
      <c r="C7103" t="s">
        <v>286</v>
      </c>
      <c r="D7103">
        <v>1</v>
      </c>
      <c r="E7103">
        <v>1</v>
      </c>
      <c r="F7103">
        <v>1</v>
      </c>
      <c r="G7103">
        <v>1</v>
      </c>
      <c r="H7103">
        <v>1</v>
      </c>
      <c r="I7103">
        <v>1</v>
      </c>
      <c r="J7103">
        <v>1</v>
      </c>
      <c r="K7103">
        <v>1</v>
      </c>
    </row>
    <row r="7104" spans="1:11" hidden="1">
      <c r="A7104" t="s">
        <v>298</v>
      </c>
      <c r="B7104" t="s">
        <v>371</v>
      </c>
      <c r="C7104" t="s">
        <v>287</v>
      </c>
      <c r="D7104">
        <v>1</v>
      </c>
      <c r="E7104">
        <v>1</v>
      </c>
      <c r="F7104">
        <v>1</v>
      </c>
      <c r="G7104">
        <v>1</v>
      </c>
      <c r="H7104">
        <v>1</v>
      </c>
      <c r="I7104">
        <v>1</v>
      </c>
      <c r="J7104">
        <v>1</v>
      </c>
      <c r="K7104">
        <v>1</v>
      </c>
    </row>
    <row r="7105" spans="1:11" hidden="1">
      <c r="A7105" t="s">
        <v>298</v>
      </c>
      <c r="B7105" t="s">
        <v>371</v>
      </c>
      <c r="C7105" t="s">
        <v>288</v>
      </c>
      <c r="D7105">
        <v>1</v>
      </c>
      <c r="E7105">
        <v>1</v>
      </c>
      <c r="F7105">
        <v>1</v>
      </c>
      <c r="G7105">
        <v>1</v>
      </c>
      <c r="H7105">
        <v>1</v>
      </c>
      <c r="I7105">
        <v>1</v>
      </c>
      <c r="J7105">
        <v>1</v>
      </c>
      <c r="K7105">
        <v>1</v>
      </c>
    </row>
    <row r="7106" spans="1:11" hidden="1">
      <c r="A7106" t="s">
        <v>298</v>
      </c>
      <c r="B7106" t="s">
        <v>371</v>
      </c>
      <c r="C7106" t="s">
        <v>289</v>
      </c>
      <c r="D7106">
        <v>1</v>
      </c>
      <c r="E7106">
        <v>1</v>
      </c>
      <c r="F7106">
        <v>1</v>
      </c>
      <c r="G7106">
        <v>1</v>
      </c>
      <c r="H7106">
        <v>1</v>
      </c>
      <c r="I7106">
        <v>1</v>
      </c>
      <c r="J7106">
        <v>1</v>
      </c>
      <c r="K7106">
        <v>1</v>
      </c>
    </row>
    <row r="7107" spans="1:11" hidden="1">
      <c r="A7107" t="s">
        <v>298</v>
      </c>
      <c r="B7107" t="s">
        <v>371</v>
      </c>
      <c r="C7107" t="s">
        <v>290</v>
      </c>
      <c r="D7107">
        <v>1</v>
      </c>
      <c r="E7107">
        <v>1</v>
      </c>
      <c r="F7107">
        <v>1</v>
      </c>
      <c r="G7107">
        <v>1</v>
      </c>
      <c r="H7107">
        <v>1</v>
      </c>
      <c r="I7107">
        <v>1</v>
      </c>
      <c r="J7107">
        <v>1</v>
      </c>
      <c r="K7107">
        <v>1</v>
      </c>
    </row>
    <row r="7108" spans="1:11" hidden="1">
      <c r="A7108" t="s">
        <v>298</v>
      </c>
      <c r="B7108" t="s">
        <v>371</v>
      </c>
      <c r="C7108" t="s">
        <v>291</v>
      </c>
      <c r="D7108">
        <v>1</v>
      </c>
      <c r="E7108">
        <v>1</v>
      </c>
      <c r="F7108">
        <v>1</v>
      </c>
      <c r="G7108">
        <v>1</v>
      </c>
      <c r="H7108">
        <v>1</v>
      </c>
      <c r="I7108">
        <v>1</v>
      </c>
      <c r="J7108">
        <v>1</v>
      </c>
      <c r="K7108">
        <v>1</v>
      </c>
    </row>
    <row r="7109" spans="1:11" hidden="1">
      <c r="A7109" t="s">
        <v>298</v>
      </c>
      <c r="B7109" t="s">
        <v>371</v>
      </c>
      <c r="C7109" t="s">
        <v>292</v>
      </c>
      <c r="D7109">
        <v>1</v>
      </c>
      <c r="E7109">
        <v>1</v>
      </c>
      <c r="F7109">
        <v>1</v>
      </c>
      <c r="G7109">
        <v>1</v>
      </c>
      <c r="H7109">
        <v>1</v>
      </c>
      <c r="I7109">
        <v>1</v>
      </c>
      <c r="J7109">
        <v>1</v>
      </c>
      <c r="K7109">
        <v>1</v>
      </c>
    </row>
    <row r="7110" spans="1:11" hidden="1">
      <c r="A7110" t="s">
        <v>298</v>
      </c>
      <c r="B7110" t="s">
        <v>241</v>
      </c>
      <c r="C7110" t="s">
        <v>278</v>
      </c>
      <c r="D7110">
        <v>1</v>
      </c>
      <c r="E7110">
        <v>1</v>
      </c>
      <c r="F7110">
        <v>1</v>
      </c>
      <c r="G7110">
        <v>1</v>
      </c>
      <c r="H7110">
        <v>1</v>
      </c>
      <c r="I7110">
        <v>1</v>
      </c>
      <c r="J7110">
        <v>1</v>
      </c>
      <c r="K7110">
        <v>1</v>
      </c>
    </row>
    <row r="7111" spans="1:11" hidden="1">
      <c r="A7111" t="s">
        <v>298</v>
      </c>
      <c r="B7111" t="s">
        <v>241</v>
      </c>
      <c r="C7111" t="s">
        <v>279</v>
      </c>
      <c r="D7111">
        <v>1</v>
      </c>
      <c r="E7111">
        <v>1</v>
      </c>
      <c r="F7111">
        <v>1</v>
      </c>
      <c r="G7111">
        <v>1</v>
      </c>
      <c r="H7111">
        <v>1</v>
      </c>
      <c r="I7111">
        <v>1</v>
      </c>
      <c r="J7111">
        <v>1</v>
      </c>
      <c r="K7111">
        <v>1</v>
      </c>
    </row>
    <row r="7112" spans="1:11" hidden="1">
      <c r="A7112" t="s">
        <v>298</v>
      </c>
      <c r="B7112" t="s">
        <v>241</v>
      </c>
      <c r="C7112" t="s">
        <v>280</v>
      </c>
      <c r="D7112">
        <v>1</v>
      </c>
      <c r="E7112">
        <v>1</v>
      </c>
      <c r="F7112">
        <v>1</v>
      </c>
      <c r="G7112">
        <v>1</v>
      </c>
      <c r="H7112">
        <v>1</v>
      </c>
      <c r="I7112">
        <v>1</v>
      </c>
      <c r="J7112">
        <v>1</v>
      </c>
      <c r="K7112">
        <v>1</v>
      </c>
    </row>
    <row r="7113" spans="1:11" hidden="1">
      <c r="A7113" t="s">
        <v>298</v>
      </c>
      <c r="B7113" t="s">
        <v>241</v>
      </c>
      <c r="C7113" t="s">
        <v>277</v>
      </c>
      <c r="D7113">
        <v>1</v>
      </c>
      <c r="E7113">
        <v>1</v>
      </c>
      <c r="F7113">
        <v>1</v>
      </c>
      <c r="G7113">
        <v>1</v>
      </c>
      <c r="H7113">
        <v>1</v>
      </c>
      <c r="I7113">
        <v>1</v>
      </c>
      <c r="J7113">
        <v>1</v>
      </c>
      <c r="K7113">
        <v>1</v>
      </c>
    </row>
    <row r="7114" spans="1:11" hidden="1">
      <c r="A7114" t="s">
        <v>298</v>
      </c>
      <c r="B7114" t="s">
        <v>241</v>
      </c>
      <c r="C7114" t="s">
        <v>281</v>
      </c>
      <c r="D7114">
        <v>1</v>
      </c>
      <c r="E7114">
        <v>1</v>
      </c>
      <c r="F7114">
        <v>1</v>
      </c>
      <c r="G7114">
        <v>1</v>
      </c>
      <c r="H7114">
        <v>1</v>
      </c>
      <c r="I7114">
        <v>1</v>
      </c>
      <c r="J7114">
        <v>1</v>
      </c>
      <c r="K7114">
        <v>1</v>
      </c>
    </row>
    <row r="7115" spans="1:11" hidden="1">
      <c r="A7115" t="s">
        <v>298</v>
      </c>
      <c r="B7115" t="s">
        <v>241</v>
      </c>
      <c r="C7115" t="s">
        <v>282</v>
      </c>
      <c r="D7115">
        <v>1</v>
      </c>
      <c r="E7115">
        <v>1</v>
      </c>
      <c r="F7115">
        <v>1</v>
      </c>
      <c r="G7115">
        <v>1</v>
      </c>
      <c r="H7115">
        <v>1</v>
      </c>
      <c r="I7115">
        <v>1</v>
      </c>
      <c r="J7115">
        <v>1</v>
      </c>
      <c r="K7115">
        <v>1</v>
      </c>
    </row>
    <row r="7116" spans="1:11" hidden="1">
      <c r="A7116" t="s">
        <v>298</v>
      </c>
      <c r="B7116" t="s">
        <v>241</v>
      </c>
      <c r="C7116" t="s">
        <v>283</v>
      </c>
      <c r="D7116">
        <v>1</v>
      </c>
      <c r="E7116">
        <v>1</v>
      </c>
      <c r="F7116">
        <v>1</v>
      </c>
      <c r="G7116">
        <v>1</v>
      </c>
      <c r="H7116">
        <v>1</v>
      </c>
      <c r="I7116">
        <v>1</v>
      </c>
      <c r="J7116">
        <v>1</v>
      </c>
      <c r="K7116">
        <v>1</v>
      </c>
    </row>
    <row r="7117" spans="1:11" hidden="1">
      <c r="A7117" t="s">
        <v>298</v>
      </c>
      <c r="B7117" t="s">
        <v>241</v>
      </c>
      <c r="C7117" t="s">
        <v>284</v>
      </c>
      <c r="D7117">
        <v>1</v>
      </c>
      <c r="E7117">
        <v>1</v>
      </c>
      <c r="F7117">
        <v>1</v>
      </c>
      <c r="G7117">
        <v>1</v>
      </c>
      <c r="H7117">
        <v>1</v>
      </c>
      <c r="I7117">
        <v>1</v>
      </c>
      <c r="J7117">
        <v>1</v>
      </c>
      <c r="K7117">
        <v>1</v>
      </c>
    </row>
    <row r="7118" spans="1:11" hidden="1">
      <c r="A7118" t="s">
        <v>298</v>
      </c>
      <c r="B7118" t="s">
        <v>241</v>
      </c>
      <c r="C7118" t="s">
        <v>285</v>
      </c>
      <c r="D7118">
        <v>1</v>
      </c>
      <c r="E7118">
        <v>1</v>
      </c>
      <c r="F7118">
        <v>1</v>
      </c>
      <c r="G7118">
        <v>1</v>
      </c>
      <c r="H7118">
        <v>1</v>
      </c>
      <c r="I7118">
        <v>1</v>
      </c>
      <c r="J7118">
        <v>1</v>
      </c>
      <c r="K7118">
        <v>1</v>
      </c>
    </row>
    <row r="7119" spans="1:11" hidden="1">
      <c r="A7119" t="s">
        <v>298</v>
      </c>
      <c r="B7119" t="s">
        <v>241</v>
      </c>
      <c r="C7119" t="s">
        <v>286</v>
      </c>
      <c r="D7119">
        <v>1</v>
      </c>
      <c r="E7119">
        <v>1</v>
      </c>
      <c r="F7119">
        <v>1</v>
      </c>
      <c r="G7119">
        <v>1</v>
      </c>
      <c r="H7119">
        <v>1</v>
      </c>
      <c r="I7119">
        <v>1</v>
      </c>
      <c r="J7119">
        <v>1</v>
      </c>
      <c r="K7119">
        <v>1</v>
      </c>
    </row>
    <row r="7120" spans="1:11" hidden="1">
      <c r="A7120" t="s">
        <v>298</v>
      </c>
      <c r="B7120" t="s">
        <v>241</v>
      </c>
      <c r="C7120" t="s">
        <v>287</v>
      </c>
      <c r="D7120">
        <v>1</v>
      </c>
      <c r="E7120">
        <v>1</v>
      </c>
      <c r="F7120">
        <v>1</v>
      </c>
      <c r="G7120">
        <v>1</v>
      </c>
      <c r="H7120">
        <v>1</v>
      </c>
      <c r="I7120">
        <v>1</v>
      </c>
      <c r="J7120">
        <v>1</v>
      </c>
      <c r="K7120">
        <v>1</v>
      </c>
    </row>
    <row r="7121" spans="1:11" hidden="1">
      <c r="A7121" t="s">
        <v>298</v>
      </c>
      <c r="B7121" t="s">
        <v>241</v>
      </c>
      <c r="C7121" t="s">
        <v>288</v>
      </c>
      <c r="D7121">
        <v>1</v>
      </c>
      <c r="E7121">
        <v>1</v>
      </c>
      <c r="F7121">
        <v>1</v>
      </c>
      <c r="G7121">
        <v>1</v>
      </c>
      <c r="H7121">
        <v>1</v>
      </c>
      <c r="I7121">
        <v>1</v>
      </c>
      <c r="J7121">
        <v>1</v>
      </c>
      <c r="K7121">
        <v>1</v>
      </c>
    </row>
    <row r="7122" spans="1:11" hidden="1">
      <c r="A7122" t="s">
        <v>298</v>
      </c>
      <c r="B7122" t="s">
        <v>241</v>
      </c>
      <c r="C7122" t="s">
        <v>289</v>
      </c>
      <c r="D7122">
        <v>1</v>
      </c>
      <c r="E7122">
        <v>1</v>
      </c>
      <c r="F7122">
        <v>1</v>
      </c>
      <c r="G7122">
        <v>1</v>
      </c>
      <c r="H7122">
        <v>1</v>
      </c>
      <c r="I7122">
        <v>1</v>
      </c>
      <c r="J7122">
        <v>1</v>
      </c>
      <c r="K7122">
        <v>1</v>
      </c>
    </row>
    <row r="7123" spans="1:11" hidden="1">
      <c r="A7123" t="s">
        <v>298</v>
      </c>
      <c r="B7123" t="s">
        <v>241</v>
      </c>
      <c r="C7123" t="s">
        <v>290</v>
      </c>
      <c r="D7123">
        <v>1</v>
      </c>
      <c r="E7123">
        <v>1</v>
      </c>
      <c r="F7123">
        <v>1</v>
      </c>
      <c r="G7123">
        <v>1</v>
      </c>
      <c r="H7123">
        <v>1</v>
      </c>
      <c r="I7123">
        <v>1</v>
      </c>
      <c r="J7123">
        <v>1</v>
      </c>
      <c r="K7123">
        <v>1</v>
      </c>
    </row>
    <row r="7124" spans="1:11" hidden="1">
      <c r="A7124" t="s">
        <v>298</v>
      </c>
      <c r="B7124" t="s">
        <v>241</v>
      </c>
      <c r="C7124" t="s">
        <v>291</v>
      </c>
      <c r="D7124">
        <v>1</v>
      </c>
      <c r="E7124">
        <v>1</v>
      </c>
      <c r="F7124">
        <v>1</v>
      </c>
      <c r="G7124">
        <v>1</v>
      </c>
      <c r="H7124">
        <v>1</v>
      </c>
      <c r="I7124">
        <v>1</v>
      </c>
      <c r="J7124">
        <v>1</v>
      </c>
      <c r="K7124">
        <v>1</v>
      </c>
    </row>
    <row r="7125" spans="1:11" hidden="1">
      <c r="A7125" t="s">
        <v>298</v>
      </c>
      <c r="B7125" t="s">
        <v>241</v>
      </c>
      <c r="C7125" t="s">
        <v>292</v>
      </c>
      <c r="D7125">
        <v>1</v>
      </c>
      <c r="E7125">
        <v>1</v>
      </c>
      <c r="F7125">
        <v>1</v>
      </c>
      <c r="G7125">
        <v>1</v>
      </c>
      <c r="H7125">
        <v>1</v>
      </c>
      <c r="I7125">
        <v>1</v>
      </c>
      <c r="J7125">
        <v>1</v>
      </c>
      <c r="K7125">
        <v>1</v>
      </c>
    </row>
    <row r="7126" spans="1:11" hidden="1">
      <c r="A7126" t="s">
        <v>298</v>
      </c>
      <c r="B7126" t="s">
        <v>372</v>
      </c>
      <c r="C7126" t="s">
        <v>278</v>
      </c>
      <c r="D7126">
        <v>1</v>
      </c>
      <c r="E7126">
        <v>1</v>
      </c>
      <c r="F7126">
        <v>1</v>
      </c>
      <c r="G7126">
        <v>1</v>
      </c>
      <c r="H7126">
        <v>1</v>
      </c>
      <c r="I7126">
        <v>1</v>
      </c>
      <c r="J7126">
        <v>1</v>
      </c>
      <c r="K7126">
        <v>1</v>
      </c>
    </row>
    <row r="7127" spans="1:11" hidden="1">
      <c r="A7127" t="s">
        <v>298</v>
      </c>
      <c r="B7127" t="s">
        <v>372</v>
      </c>
      <c r="C7127" t="s">
        <v>279</v>
      </c>
      <c r="D7127">
        <v>1</v>
      </c>
      <c r="E7127">
        <v>1</v>
      </c>
      <c r="F7127">
        <v>1</v>
      </c>
      <c r="G7127">
        <v>1</v>
      </c>
      <c r="H7127">
        <v>1</v>
      </c>
      <c r="I7127">
        <v>1</v>
      </c>
      <c r="J7127">
        <v>1</v>
      </c>
      <c r="K7127">
        <v>1</v>
      </c>
    </row>
    <row r="7128" spans="1:11" hidden="1">
      <c r="A7128" t="s">
        <v>298</v>
      </c>
      <c r="B7128" t="s">
        <v>372</v>
      </c>
      <c r="C7128" t="s">
        <v>280</v>
      </c>
      <c r="D7128">
        <v>1</v>
      </c>
      <c r="E7128">
        <v>1</v>
      </c>
      <c r="F7128">
        <v>1</v>
      </c>
      <c r="G7128">
        <v>1</v>
      </c>
      <c r="H7128">
        <v>1</v>
      </c>
      <c r="I7128">
        <v>1</v>
      </c>
      <c r="J7128">
        <v>1</v>
      </c>
      <c r="K7128">
        <v>1</v>
      </c>
    </row>
    <row r="7129" spans="1:11" hidden="1">
      <c r="A7129" t="s">
        <v>298</v>
      </c>
      <c r="B7129" t="s">
        <v>372</v>
      </c>
      <c r="C7129" t="s">
        <v>277</v>
      </c>
      <c r="D7129">
        <v>1</v>
      </c>
      <c r="E7129">
        <v>1</v>
      </c>
      <c r="F7129">
        <v>1</v>
      </c>
      <c r="G7129">
        <v>1</v>
      </c>
      <c r="H7129">
        <v>1</v>
      </c>
      <c r="I7129">
        <v>1</v>
      </c>
      <c r="J7129">
        <v>1</v>
      </c>
      <c r="K7129">
        <v>1</v>
      </c>
    </row>
    <row r="7130" spans="1:11" hidden="1">
      <c r="A7130" t="s">
        <v>298</v>
      </c>
      <c r="B7130" t="s">
        <v>372</v>
      </c>
      <c r="C7130" t="s">
        <v>281</v>
      </c>
      <c r="D7130">
        <v>1</v>
      </c>
      <c r="E7130">
        <v>1</v>
      </c>
      <c r="F7130">
        <v>1</v>
      </c>
      <c r="G7130">
        <v>1</v>
      </c>
      <c r="H7130">
        <v>1</v>
      </c>
      <c r="I7130">
        <v>1</v>
      </c>
      <c r="J7130">
        <v>1</v>
      </c>
      <c r="K7130">
        <v>1</v>
      </c>
    </row>
    <row r="7131" spans="1:11" hidden="1">
      <c r="A7131" t="s">
        <v>298</v>
      </c>
      <c r="B7131" t="s">
        <v>372</v>
      </c>
      <c r="C7131" t="s">
        <v>282</v>
      </c>
      <c r="D7131">
        <v>1</v>
      </c>
      <c r="E7131">
        <v>1</v>
      </c>
      <c r="F7131">
        <v>1</v>
      </c>
      <c r="G7131">
        <v>1</v>
      </c>
      <c r="H7131">
        <v>1</v>
      </c>
      <c r="I7131">
        <v>1</v>
      </c>
      <c r="J7131">
        <v>1</v>
      </c>
      <c r="K7131">
        <v>1</v>
      </c>
    </row>
    <row r="7132" spans="1:11" hidden="1">
      <c r="A7132" t="s">
        <v>298</v>
      </c>
      <c r="B7132" t="s">
        <v>372</v>
      </c>
      <c r="C7132" t="s">
        <v>283</v>
      </c>
      <c r="D7132">
        <v>1</v>
      </c>
      <c r="E7132">
        <v>1</v>
      </c>
      <c r="F7132">
        <v>1</v>
      </c>
      <c r="G7132">
        <v>1</v>
      </c>
      <c r="H7132">
        <v>1</v>
      </c>
      <c r="I7132">
        <v>1</v>
      </c>
      <c r="J7132">
        <v>1</v>
      </c>
      <c r="K7132">
        <v>1</v>
      </c>
    </row>
    <row r="7133" spans="1:11" hidden="1">
      <c r="A7133" t="s">
        <v>298</v>
      </c>
      <c r="B7133" t="s">
        <v>372</v>
      </c>
      <c r="C7133" t="s">
        <v>284</v>
      </c>
      <c r="D7133">
        <v>1</v>
      </c>
      <c r="E7133">
        <v>1</v>
      </c>
      <c r="F7133">
        <v>1</v>
      </c>
      <c r="G7133">
        <v>1</v>
      </c>
      <c r="H7133">
        <v>1</v>
      </c>
      <c r="I7133">
        <v>1</v>
      </c>
      <c r="J7133">
        <v>1</v>
      </c>
      <c r="K7133">
        <v>1</v>
      </c>
    </row>
    <row r="7134" spans="1:11" hidden="1">
      <c r="A7134" t="s">
        <v>298</v>
      </c>
      <c r="B7134" t="s">
        <v>372</v>
      </c>
      <c r="C7134" t="s">
        <v>285</v>
      </c>
      <c r="D7134">
        <v>1</v>
      </c>
      <c r="E7134">
        <v>1</v>
      </c>
      <c r="F7134">
        <v>1</v>
      </c>
      <c r="G7134">
        <v>1</v>
      </c>
      <c r="H7134">
        <v>1</v>
      </c>
      <c r="I7134">
        <v>1</v>
      </c>
      <c r="J7134">
        <v>1</v>
      </c>
      <c r="K7134">
        <v>1</v>
      </c>
    </row>
    <row r="7135" spans="1:11" hidden="1">
      <c r="A7135" t="s">
        <v>298</v>
      </c>
      <c r="B7135" t="s">
        <v>372</v>
      </c>
      <c r="C7135" t="s">
        <v>286</v>
      </c>
      <c r="D7135">
        <v>1</v>
      </c>
      <c r="E7135">
        <v>1</v>
      </c>
      <c r="F7135">
        <v>1</v>
      </c>
      <c r="G7135">
        <v>1</v>
      </c>
      <c r="H7135">
        <v>1</v>
      </c>
      <c r="I7135">
        <v>1</v>
      </c>
      <c r="J7135">
        <v>1</v>
      </c>
      <c r="K7135">
        <v>1</v>
      </c>
    </row>
    <row r="7136" spans="1:11" hidden="1">
      <c r="A7136" t="s">
        <v>298</v>
      </c>
      <c r="B7136" t="s">
        <v>372</v>
      </c>
      <c r="C7136" t="s">
        <v>287</v>
      </c>
      <c r="D7136">
        <v>1</v>
      </c>
      <c r="E7136">
        <v>1</v>
      </c>
      <c r="F7136">
        <v>1</v>
      </c>
      <c r="G7136">
        <v>1</v>
      </c>
      <c r="H7136">
        <v>1</v>
      </c>
      <c r="I7136">
        <v>1</v>
      </c>
      <c r="J7136">
        <v>1</v>
      </c>
      <c r="K7136">
        <v>1</v>
      </c>
    </row>
    <row r="7137" spans="1:11" hidden="1">
      <c r="A7137" t="s">
        <v>298</v>
      </c>
      <c r="B7137" t="s">
        <v>372</v>
      </c>
      <c r="C7137" t="s">
        <v>288</v>
      </c>
      <c r="D7137">
        <v>1</v>
      </c>
      <c r="E7137">
        <v>1</v>
      </c>
      <c r="F7137">
        <v>1</v>
      </c>
      <c r="G7137">
        <v>1</v>
      </c>
      <c r="H7137">
        <v>1</v>
      </c>
      <c r="I7137">
        <v>1</v>
      </c>
      <c r="J7137">
        <v>1</v>
      </c>
      <c r="K7137">
        <v>1</v>
      </c>
    </row>
    <row r="7138" spans="1:11" hidden="1">
      <c r="A7138" t="s">
        <v>298</v>
      </c>
      <c r="B7138" t="s">
        <v>372</v>
      </c>
      <c r="C7138" t="s">
        <v>289</v>
      </c>
      <c r="D7138">
        <v>1</v>
      </c>
      <c r="E7138">
        <v>1</v>
      </c>
      <c r="F7138">
        <v>1</v>
      </c>
      <c r="G7138">
        <v>1</v>
      </c>
      <c r="H7138">
        <v>1</v>
      </c>
      <c r="I7138">
        <v>1</v>
      </c>
      <c r="J7138">
        <v>1</v>
      </c>
      <c r="K7138">
        <v>1</v>
      </c>
    </row>
    <row r="7139" spans="1:11" hidden="1">
      <c r="A7139" t="s">
        <v>298</v>
      </c>
      <c r="B7139" t="s">
        <v>372</v>
      </c>
      <c r="C7139" t="s">
        <v>290</v>
      </c>
      <c r="D7139">
        <v>1</v>
      </c>
      <c r="E7139">
        <v>1</v>
      </c>
      <c r="F7139">
        <v>1</v>
      </c>
      <c r="G7139">
        <v>1</v>
      </c>
      <c r="H7139">
        <v>1</v>
      </c>
      <c r="I7139">
        <v>1</v>
      </c>
      <c r="J7139">
        <v>1</v>
      </c>
      <c r="K7139">
        <v>1</v>
      </c>
    </row>
    <row r="7140" spans="1:11" hidden="1">
      <c r="A7140" t="s">
        <v>298</v>
      </c>
      <c r="B7140" t="s">
        <v>372</v>
      </c>
      <c r="C7140" t="s">
        <v>291</v>
      </c>
      <c r="D7140">
        <v>1</v>
      </c>
      <c r="E7140">
        <v>1</v>
      </c>
      <c r="F7140">
        <v>1</v>
      </c>
      <c r="G7140">
        <v>1</v>
      </c>
      <c r="H7140">
        <v>1</v>
      </c>
      <c r="I7140">
        <v>1</v>
      </c>
      <c r="J7140">
        <v>1</v>
      </c>
      <c r="K7140">
        <v>1</v>
      </c>
    </row>
    <row r="7141" spans="1:11" hidden="1">
      <c r="A7141" t="s">
        <v>298</v>
      </c>
      <c r="B7141" t="s">
        <v>372</v>
      </c>
      <c r="C7141" t="s">
        <v>292</v>
      </c>
      <c r="D7141">
        <v>1</v>
      </c>
      <c r="E7141">
        <v>1</v>
      </c>
      <c r="F7141">
        <v>1</v>
      </c>
      <c r="G7141">
        <v>1</v>
      </c>
      <c r="H7141">
        <v>1</v>
      </c>
      <c r="I7141">
        <v>1</v>
      </c>
      <c r="J7141">
        <v>1</v>
      </c>
      <c r="K7141">
        <v>1</v>
      </c>
    </row>
    <row r="7142" spans="1:11" hidden="1">
      <c r="A7142" t="s">
        <v>298</v>
      </c>
      <c r="B7142" t="s">
        <v>366</v>
      </c>
      <c r="C7142" t="s">
        <v>278</v>
      </c>
      <c r="D7142">
        <v>1</v>
      </c>
      <c r="E7142">
        <v>1</v>
      </c>
      <c r="F7142">
        <v>1</v>
      </c>
      <c r="G7142">
        <v>1</v>
      </c>
      <c r="H7142">
        <v>1</v>
      </c>
      <c r="I7142">
        <v>1</v>
      </c>
      <c r="J7142">
        <v>1</v>
      </c>
      <c r="K7142">
        <v>1</v>
      </c>
    </row>
    <row r="7143" spans="1:11" hidden="1">
      <c r="A7143" t="s">
        <v>298</v>
      </c>
      <c r="B7143" t="s">
        <v>366</v>
      </c>
      <c r="C7143" t="s">
        <v>279</v>
      </c>
      <c r="D7143">
        <v>1</v>
      </c>
      <c r="E7143">
        <v>1</v>
      </c>
      <c r="F7143">
        <v>1</v>
      </c>
      <c r="G7143">
        <v>1</v>
      </c>
      <c r="H7143">
        <v>1</v>
      </c>
      <c r="I7143">
        <v>1</v>
      </c>
      <c r="J7143">
        <v>1</v>
      </c>
      <c r="K7143">
        <v>1</v>
      </c>
    </row>
    <row r="7144" spans="1:11" hidden="1">
      <c r="A7144" t="s">
        <v>298</v>
      </c>
      <c r="B7144" t="s">
        <v>366</v>
      </c>
      <c r="C7144" t="s">
        <v>280</v>
      </c>
      <c r="D7144">
        <v>1</v>
      </c>
      <c r="E7144">
        <v>1</v>
      </c>
      <c r="F7144">
        <v>1</v>
      </c>
      <c r="G7144">
        <v>1</v>
      </c>
      <c r="H7144">
        <v>1</v>
      </c>
      <c r="I7144">
        <v>1</v>
      </c>
      <c r="J7144">
        <v>1</v>
      </c>
      <c r="K7144">
        <v>1</v>
      </c>
    </row>
    <row r="7145" spans="1:11" hidden="1">
      <c r="A7145" t="s">
        <v>298</v>
      </c>
      <c r="B7145" t="s">
        <v>366</v>
      </c>
      <c r="C7145" t="s">
        <v>277</v>
      </c>
      <c r="D7145">
        <v>1</v>
      </c>
      <c r="E7145">
        <v>1</v>
      </c>
      <c r="F7145">
        <v>1</v>
      </c>
      <c r="G7145">
        <v>1</v>
      </c>
      <c r="H7145">
        <v>1</v>
      </c>
      <c r="I7145">
        <v>1</v>
      </c>
      <c r="J7145">
        <v>1</v>
      </c>
      <c r="K7145">
        <v>1</v>
      </c>
    </row>
    <row r="7146" spans="1:11" hidden="1">
      <c r="A7146" t="s">
        <v>298</v>
      </c>
      <c r="B7146" t="s">
        <v>366</v>
      </c>
      <c r="C7146" t="s">
        <v>281</v>
      </c>
      <c r="D7146">
        <v>1</v>
      </c>
      <c r="E7146">
        <v>1</v>
      </c>
      <c r="F7146">
        <v>1</v>
      </c>
      <c r="G7146">
        <v>1</v>
      </c>
      <c r="H7146">
        <v>1</v>
      </c>
      <c r="I7146">
        <v>1</v>
      </c>
      <c r="J7146">
        <v>1</v>
      </c>
      <c r="K7146">
        <v>1</v>
      </c>
    </row>
    <row r="7147" spans="1:11" hidden="1">
      <c r="A7147" t="s">
        <v>298</v>
      </c>
      <c r="B7147" t="s">
        <v>366</v>
      </c>
      <c r="C7147" t="s">
        <v>282</v>
      </c>
      <c r="D7147">
        <v>1</v>
      </c>
      <c r="E7147">
        <v>1</v>
      </c>
      <c r="F7147">
        <v>1</v>
      </c>
      <c r="G7147">
        <v>1</v>
      </c>
      <c r="H7147">
        <v>1</v>
      </c>
      <c r="I7147">
        <v>1</v>
      </c>
      <c r="J7147">
        <v>1</v>
      </c>
      <c r="K7147">
        <v>1</v>
      </c>
    </row>
    <row r="7148" spans="1:11" hidden="1">
      <c r="A7148" t="s">
        <v>298</v>
      </c>
      <c r="B7148" t="s">
        <v>366</v>
      </c>
      <c r="C7148" t="s">
        <v>283</v>
      </c>
      <c r="D7148">
        <v>1</v>
      </c>
      <c r="E7148">
        <v>1</v>
      </c>
      <c r="F7148">
        <v>1</v>
      </c>
      <c r="G7148">
        <v>1</v>
      </c>
      <c r="H7148">
        <v>1</v>
      </c>
      <c r="I7148">
        <v>1</v>
      </c>
      <c r="J7148">
        <v>1</v>
      </c>
      <c r="K7148">
        <v>1</v>
      </c>
    </row>
    <row r="7149" spans="1:11" hidden="1">
      <c r="A7149" t="s">
        <v>298</v>
      </c>
      <c r="B7149" t="s">
        <v>366</v>
      </c>
      <c r="C7149" t="s">
        <v>284</v>
      </c>
      <c r="D7149">
        <v>1</v>
      </c>
      <c r="E7149">
        <v>1</v>
      </c>
      <c r="F7149">
        <v>1</v>
      </c>
      <c r="G7149">
        <v>1</v>
      </c>
      <c r="H7149">
        <v>1</v>
      </c>
      <c r="I7149">
        <v>1</v>
      </c>
      <c r="J7149">
        <v>1</v>
      </c>
      <c r="K7149">
        <v>1</v>
      </c>
    </row>
    <row r="7150" spans="1:11" hidden="1">
      <c r="A7150" t="s">
        <v>298</v>
      </c>
      <c r="B7150" t="s">
        <v>366</v>
      </c>
      <c r="C7150" t="s">
        <v>285</v>
      </c>
      <c r="D7150">
        <v>1</v>
      </c>
      <c r="E7150">
        <v>1</v>
      </c>
      <c r="F7150">
        <v>1</v>
      </c>
      <c r="G7150">
        <v>1</v>
      </c>
      <c r="H7150">
        <v>1</v>
      </c>
      <c r="I7150">
        <v>1</v>
      </c>
      <c r="J7150">
        <v>1</v>
      </c>
      <c r="K7150">
        <v>1</v>
      </c>
    </row>
    <row r="7151" spans="1:11" hidden="1">
      <c r="A7151" t="s">
        <v>298</v>
      </c>
      <c r="B7151" t="s">
        <v>366</v>
      </c>
      <c r="C7151" t="s">
        <v>286</v>
      </c>
      <c r="D7151">
        <v>1</v>
      </c>
      <c r="E7151">
        <v>1</v>
      </c>
      <c r="F7151">
        <v>1</v>
      </c>
      <c r="G7151">
        <v>1</v>
      </c>
      <c r="H7151">
        <v>1</v>
      </c>
      <c r="I7151">
        <v>1</v>
      </c>
      <c r="J7151">
        <v>1</v>
      </c>
      <c r="K7151">
        <v>1</v>
      </c>
    </row>
    <row r="7152" spans="1:11" hidden="1">
      <c r="A7152" t="s">
        <v>298</v>
      </c>
      <c r="B7152" t="s">
        <v>366</v>
      </c>
      <c r="C7152" t="s">
        <v>287</v>
      </c>
      <c r="D7152">
        <v>1</v>
      </c>
      <c r="E7152">
        <v>1</v>
      </c>
      <c r="F7152">
        <v>1</v>
      </c>
      <c r="G7152">
        <v>1</v>
      </c>
      <c r="H7152">
        <v>1</v>
      </c>
      <c r="I7152">
        <v>1</v>
      </c>
      <c r="J7152">
        <v>1</v>
      </c>
      <c r="K7152">
        <v>1</v>
      </c>
    </row>
    <row r="7153" spans="1:11" hidden="1">
      <c r="A7153" t="s">
        <v>298</v>
      </c>
      <c r="B7153" t="s">
        <v>366</v>
      </c>
      <c r="C7153" t="s">
        <v>288</v>
      </c>
      <c r="D7153">
        <v>1</v>
      </c>
      <c r="E7153">
        <v>1</v>
      </c>
      <c r="F7153">
        <v>1</v>
      </c>
      <c r="G7153">
        <v>1</v>
      </c>
      <c r="H7153">
        <v>1</v>
      </c>
      <c r="I7153">
        <v>1</v>
      </c>
      <c r="J7153">
        <v>1</v>
      </c>
      <c r="K7153">
        <v>1</v>
      </c>
    </row>
    <row r="7154" spans="1:11" hidden="1">
      <c r="A7154" t="s">
        <v>298</v>
      </c>
      <c r="B7154" t="s">
        <v>366</v>
      </c>
      <c r="C7154" t="s">
        <v>289</v>
      </c>
      <c r="D7154">
        <v>1</v>
      </c>
      <c r="E7154">
        <v>1</v>
      </c>
      <c r="F7154">
        <v>1</v>
      </c>
      <c r="G7154">
        <v>1</v>
      </c>
      <c r="H7154">
        <v>1</v>
      </c>
      <c r="I7154">
        <v>1</v>
      </c>
      <c r="J7154">
        <v>1</v>
      </c>
      <c r="K7154">
        <v>1</v>
      </c>
    </row>
    <row r="7155" spans="1:11" hidden="1">
      <c r="A7155" t="s">
        <v>298</v>
      </c>
      <c r="B7155" t="s">
        <v>366</v>
      </c>
      <c r="C7155" t="s">
        <v>290</v>
      </c>
      <c r="D7155">
        <v>1</v>
      </c>
      <c r="E7155">
        <v>1</v>
      </c>
      <c r="F7155">
        <v>1</v>
      </c>
      <c r="G7155">
        <v>1</v>
      </c>
      <c r="H7155">
        <v>1</v>
      </c>
      <c r="I7155">
        <v>1</v>
      </c>
      <c r="J7155">
        <v>1</v>
      </c>
      <c r="K7155">
        <v>1</v>
      </c>
    </row>
    <row r="7156" spans="1:11" hidden="1">
      <c r="A7156" t="s">
        <v>298</v>
      </c>
      <c r="B7156" t="s">
        <v>366</v>
      </c>
      <c r="C7156" t="s">
        <v>291</v>
      </c>
      <c r="D7156">
        <v>1</v>
      </c>
      <c r="E7156">
        <v>1</v>
      </c>
      <c r="F7156">
        <v>1</v>
      </c>
      <c r="G7156">
        <v>1</v>
      </c>
      <c r="H7156">
        <v>1</v>
      </c>
      <c r="I7156">
        <v>1</v>
      </c>
      <c r="J7156">
        <v>1</v>
      </c>
      <c r="K7156">
        <v>1</v>
      </c>
    </row>
    <row r="7157" spans="1:11" hidden="1">
      <c r="A7157" t="s">
        <v>298</v>
      </c>
      <c r="B7157" t="s">
        <v>366</v>
      </c>
      <c r="C7157" t="s">
        <v>292</v>
      </c>
      <c r="D7157">
        <v>1</v>
      </c>
      <c r="E7157">
        <v>1</v>
      </c>
      <c r="F7157">
        <v>1</v>
      </c>
      <c r="G7157">
        <v>1</v>
      </c>
      <c r="H7157">
        <v>1</v>
      </c>
      <c r="I7157">
        <v>1</v>
      </c>
      <c r="J7157">
        <v>1</v>
      </c>
      <c r="K7157">
        <v>1</v>
      </c>
    </row>
    <row r="7158" spans="1:11" hidden="1">
      <c r="A7158" t="s">
        <v>298</v>
      </c>
      <c r="B7158" t="s">
        <v>367</v>
      </c>
      <c r="C7158" t="s">
        <v>278</v>
      </c>
      <c r="D7158">
        <v>1</v>
      </c>
      <c r="E7158">
        <v>1</v>
      </c>
      <c r="F7158">
        <v>1</v>
      </c>
      <c r="G7158">
        <v>1</v>
      </c>
      <c r="H7158">
        <v>1</v>
      </c>
      <c r="I7158">
        <v>1</v>
      </c>
      <c r="J7158">
        <v>1</v>
      </c>
      <c r="K7158">
        <v>1</v>
      </c>
    </row>
    <row r="7159" spans="1:11" hidden="1">
      <c r="A7159" t="s">
        <v>298</v>
      </c>
      <c r="B7159" t="s">
        <v>367</v>
      </c>
      <c r="C7159" t="s">
        <v>279</v>
      </c>
      <c r="D7159">
        <v>1</v>
      </c>
      <c r="E7159">
        <v>1</v>
      </c>
      <c r="F7159">
        <v>1</v>
      </c>
      <c r="G7159">
        <v>1</v>
      </c>
      <c r="H7159">
        <v>1</v>
      </c>
      <c r="I7159">
        <v>1</v>
      </c>
      <c r="J7159">
        <v>1</v>
      </c>
      <c r="K7159">
        <v>1</v>
      </c>
    </row>
    <row r="7160" spans="1:11" hidden="1">
      <c r="A7160" t="s">
        <v>298</v>
      </c>
      <c r="B7160" t="s">
        <v>367</v>
      </c>
      <c r="C7160" t="s">
        <v>280</v>
      </c>
      <c r="D7160">
        <v>1</v>
      </c>
      <c r="E7160">
        <v>1</v>
      </c>
      <c r="F7160">
        <v>1</v>
      </c>
      <c r="G7160">
        <v>1</v>
      </c>
      <c r="H7160">
        <v>1</v>
      </c>
      <c r="I7160">
        <v>1</v>
      </c>
      <c r="J7160">
        <v>1</v>
      </c>
      <c r="K7160">
        <v>1</v>
      </c>
    </row>
    <row r="7161" spans="1:11" hidden="1">
      <c r="A7161" t="s">
        <v>298</v>
      </c>
      <c r="B7161" t="s">
        <v>367</v>
      </c>
      <c r="C7161" t="s">
        <v>277</v>
      </c>
      <c r="D7161">
        <v>1</v>
      </c>
      <c r="E7161">
        <v>1</v>
      </c>
      <c r="F7161">
        <v>1</v>
      </c>
      <c r="G7161">
        <v>1</v>
      </c>
      <c r="H7161">
        <v>1</v>
      </c>
      <c r="I7161">
        <v>1</v>
      </c>
      <c r="J7161">
        <v>1</v>
      </c>
      <c r="K7161">
        <v>1</v>
      </c>
    </row>
    <row r="7162" spans="1:11" hidden="1">
      <c r="A7162" t="s">
        <v>298</v>
      </c>
      <c r="B7162" t="s">
        <v>367</v>
      </c>
      <c r="C7162" t="s">
        <v>281</v>
      </c>
      <c r="D7162">
        <v>1</v>
      </c>
      <c r="E7162">
        <v>1</v>
      </c>
      <c r="F7162">
        <v>1</v>
      </c>
      <c r="G7162">
        <v>1</v>
      </c>
      <c r="H7162">
        <v>1</v>
      </c>
      <c r="I7162">
        <v>1</v>
      </c>
      <c r="J7162">
        <v>1</v>
      </c>
      <c r="K7162">
        <v>1</v>
      </c>
    </row>
    <row r="7163" spans="1:11" hidden="1">
      <c r="A7163" t="s">
        <v>298</v>
      </c>
      <c r="B7163" t="s">
        <v>367</v>
      </c>
      <c r="C7163" t="s">
        <v>282</v>
      </c>
      <c r="D7163">
        <v>1</v>
      </c>
      <c r="E7163">
        <v>1</v>
      </c>
      <c r="F7163">
        <v>1</v>
      </c>
      <c r="G7163">
        <v>1</v>
      </c>
      <c r="H7163">
        <v>1</v>
      </c>
      <c r="I7163">
        <v>1</v>
      </c>
      <c r="J7163">
        <v>1</v>
      </c>
      <c r="K7163">
        <v>1</v>
      </c>
    </row>
    <row r="7164" spans="1:11" hidden="1">
      <c r="A7164" t="s">
        <v>298</v>
      </c>
      <c r="B7164" t="s">
        <v>367</v>
      </c>
      <c r="C7164" t="s">
        <v>283</v>
      </c>
      <c r="D7164">
        <v>1</v>
      </c>
      <c r="E7164">
        <v>1</v>
      </c>
      <c r="F7164">
        <v>1</v>
      </c>
      <c r="G7164">
        <v>1</v>
      </c>
      <c r="H7164">
        <v>1</v>
      </c>
      <c r="I7164">
        <v>1</v>
      </c>
      <c r="J7164">
        <v>1</v>
      </c>
      <c r="K7164">
        <v>1</v>
      </c>
    </row>
    <row r="7165" spans="1:11" hidden="1">
      <c r="A7165" t="s">
        <v>298</v>
      </c>
      <c r="B7165" t="s">
        <v>367</v>
      </c>
      <c r="C7165" t="s">
        <v>284</v>
      </c>
      <c r="D7165">
        <v>1</v>
      </c>
      <c r="E7165">
        <v>1</v>
      </c>
      <c r="F7165">
        <v>1</v>
      </c>
      <c r="G7165">
        <v>1</v>
      </c>
      <c r="H7165">
        <v>1</v>
      </c>
      <c r="I7165">
        <v>1</v>
      </c>
      <c r="J7165">
        <v>1</v>
      </c>
      <c r="K7165">
        <v>1</v>
      </c>
    </row>
    <row r="7166" spans="1:11" hidden="1">
      <c r="A7166" t="s">
        <v>298</v>
      </c>
      <c r="B7166" t="s">
        <v>367</v>
      </c>
      <c r="C7166" t="s">
        <v>285</v>
      </c>
      <c r="D7166">
        <v>1</v>
      </c>
      <c r="E7166">
        <v>1</v>
      </c>
      <c r="F7166">
        <v>1</v>
      </c>
      <c r="G7166">
        <v>1</v>
      </c>
      <c r="H7166">
        <v>1</v>
      </c>
      <c r="I7166">
        <v>1</v>
      </c>
      <c r="J7166">
        <v>1</v>
      </c>
      <c r="K7166">
        <v>1</v>
      </c>
    </row>
    <row r="7167" spans="1:11" hidden="1">
      <c r="A7167" t="s">
        <v>298</v>
      </c>
      <c r="B7167" t="s">
        <v>367</v>
      </c>
      <c r="C7167" t="s">
        <v>286</v>
      </c>
      <c r="D7167">
        <v>1</v>
      </c>
      <c r="E7167">
        <v>1</v>
      </c>
      <c r="F7167">
        <v>1</v>
      </c>
      <c r="G7167">
        <v>1</v>
      </c>
      <c r="H7167">
        <v>1</v>
      </c>
      <c r="I7167">
        <v>1</v>
      </c>
      <c r="J7167">
        <v>1</v>
      </c>
      <c r="K7167">
        <v>1</v>
      </c>
    </row>
    <row r="7168" spans="1:11" hidden="1">
      <c r="A7168" t="s">
        <v>298</v>
      </c>
      <c r="B7168" t="s">
        <v>367</v>
      </c>
      <c r="C7168" t="s">
        <v>287</v>
      </c>
      <c r="D7168">
        <v>1</v>
      </c>
      <c r="E7168">
        <v>1</v>
      </c>
      <c r="F7168">
        <v>1</v>
      </c>
      <c r="G7168">
        <v>1</v>
      </c>
      <c r="H7168">
        <v>1</v>
      </c>
      <c r="I7168">
        <v>1</v>
      </c>
      <c r="J7168">
        <v>1</v>
      </c>
      <c r="K7168">
        <v>1</v>
      </c>
    </row>
    <row r="7169" spans="1:11" hidden="1">
      <c r="A7169" t="s">
        <v>298</v>
      </c>
      <c r="B7169" t="s">
        <v>367</v>
      </c>
      <c r="C7169" t="s">
        <v>288</v>
      </c>
      <c r="D7169">
        <v>1</v>
      </c>
      <c r="E7169">
        <v>1</v>
      </c>
      <c r="F7169">
        <v>1</v>
      </c>
      <c r="G7169">
        <v>1</v>
      </c>
      <c r="H7169">
        <v>1</v>
      </c>
      <c r="I7169">
        <v>1</v>
      </c>
      <c r="J7169">
        <v>1</v>
      </c>
      <c r="K7169">
        <v>1</v>
      </c>
    </row>
    <row r="7170" spans="1:11" hidden="1">
      <c r="A7170" t="s">
        <v>298</v>
      </c>
      <c r="B7170" t="s">
        <v>367</v>
      </c>
      <c r="C7170" t="s">
        <v>289</v>
      </c>
      <c r="D7170">
        <v>1</v>
      </c>
      <c r="E7170">
        <v>1</v>
      </c>
      <c r="F7170">
        <v>1</v>
      </c>
      <c r="G7170">
        <v>1</v>
      </c>
      <c r="H7170">
        <v>1</v>
      </c>
      <c r="I7170">
        <v>1</v>
      </c>
      <c r="J7170">
        <v>1</v>
      </c>
      <c r="K7170">
        <v>1</v>
      </c>
    </row>
    <row r="7171" spans="1:11" hidden="1">
      <c r="A7171" t="s">
        <v>298</v>
      </c>
      <c r="B7171" t="s">
        <v>367</v>
      </c>
      <c r="C7171" t="s">
        <v>290</v>
      </c>
      <c r="D7171">
        <v>1</v>
      </c>
      <c r="E7171">
        <v>1</v>
      </c>
      <c r="F7171">
        <v>1</v>
      </c>
      <c r="G7171">
        <v>1</v>
      </c>
      <c r="H7171">
        <v>1</v>
      </c>
      <c r="I7171">
        <v>1</v>
      </c>
      <c r="J7171">
        <v>1</v>
      </c>
      <c r="K7171">
        <v>1</v>
      </c>
    </row>
    <row r="7172" spans="1:11" hidden="1">
      <c r="A7172" t="s">
        <v>298</v>
      </c>
      <c r="B7172" t="s">
        <v>367</v>
      </c>
      <c r="C7172" t="s">
        <v>291</v>
      </c>
      <c r="D7172">
        <v>1</v>
      </c>
      <c r="E7172">
        <v>1</v>
      </c>
      <c r="F7172">
        <v>1</v>
      </c>
      <c r="G7172">
        <v>1</v>
      </c>
      <c r="H7172">
        <v>1</v>
      </c>
      <c r="I7172">
        <v>1</v>
      </c>
      <c r="J7172">
        <v>1</v>
      </c>
      <c r="K7172">
        <v>1</v>
      </c>
    </row>
    <row r="7173" spans="1:11" hidden="1">
      <c r="A7173" t="s">
        <v>298</v>
      </c>
      <c r="B7173" t="s">
        <v>367</v>
      </c>
      <c r="C7173" t="s">
        <v>292</v>
      </c>
      <c r="D7173">
        <v>1</v>
      </c>
      <c r="E7173">
        <v>1</v>
      </c>
      <c r="F7173">
        <v>1</v>
      </c>
      <c r="G7173">
        <v>1</v>
      </c>
      <c r="H7173">
        <v>1</v>
      </c>
      <c r="I7173">
        <v>1</v>
      </c>
      <c r="J7173">
        <v>1</v>
      </c>
      <c r="K7173">
        <v>1</v>
      </c>
    </row>
    <row r="7174" spans="1:11" hidden="1">
      <c r="A7174" t="s">
        <v>298</v>
      </c>
      <c r="B7174" t="s">
        <v>243</v>
      </c>
      <c r="C7174" t="s">
        <v>278</v>
      </c>
      <c r="D7174">
        <v>1</v>
      </c>
      <c r="E7174">
        <v>1</v>
      </c>
      <c r="F7174">
        <v>1</v>
      </c>
      <c r="G7174">
        <v>1</v>
      </c>
      <c r="H7174">
        <v>1</v>
      </c>
      <c r="I7174">
        <v>1</v>
      </c>
      <c r="J7174">
        <v>1</v>
      </c>
      <c r="K7174">
        <v>1</v>
      </c>
    </row>
    <row r="7175" spans="1:11" hidden="1">
      <c r="A7175" t="s">
        <v>298</v>
      </c>
      <c r="B7175" t="s">
        <v>243</v>
      </c>
      <c r="C7175" t="s">
        <v>279</v>
      </c>
      <c r="D7175">
        <v>1</v>
      </c>
      <c r="E7175">
        <v>1</v>
      </c>
      <c r="F7175">
        <v>1</v>
      </c>
      <c r="G7175">
        <v>1</v>
      </c>
      <c r="H7175">
        <v>1</v>
      </c>
      <c r="I7175">
        <v>1</v>
      </c>
      <c r="J7175">
        <v>1</v>
      </c>
      <c r="K7175">
        <v>1</v>
      </c>
    </row>
    <row r="7176" spans="1:11" hidden="1">
      <c r="A7176" t="s">
        <v>298</v>
      </c>
      <c r="B7176" t="s">
        <v>243</v>
      </c>
      <c r="C7176" t="s">
        <v>280</v>
      </c>
      <c r="D7176">
        <v>1</v>
      </c>
      <c r="E7176">
        <v>1</v>
      </c>
      <c r="F7176">
        <v>1</v>
      </c>
      <c r="G7176">
        <v>1</v>
      </c>
      <c r="H7176">
        <v>1</v>
      </c>
      <c r="I7176">
        <v>1</v>
      </c>
      <c r="J7176">
        <v>1</v>
      </c>
      <c r="K7176">
        <v>1</v>
      </c>
    </row>
    <row r="7177" spans="1:11" hidden="1">
      <c r="A7177" t="s">
        <v>298</v>
      </c>
      <c r="B7177" t="s">
        <v>243</v>
      </c>
      <c r="C7177" t="s">
        <v>277</v>
      </c>
      <c r="D7177">
        <v>1</v>
      </c>
      <c r="E7177">
        <v>1</v>
      </c>
      <c r="F7177">
        <v>1</v>
      </c>
      <c r="G7177">
        <v>1</v>
      </c>
      <c r="H7177">
        <v>1</v>
      </c>
      <c r="I7177">
        <v>1</v>
      </c>
      <c r="J7177">
        <v>1</v>
      </c>
      <c r="K7177">
        <v>1</v>
      </c>
    </row>
    <row r="7178" spans="1:11" hidden="1">
      <c r="A7178" t="s">
        <v>298</v>
      </c>
      <c r="B7178" t="s">
        <v>243</v>
      </c>
      <c r="C7178" t="s">
        <v>281</v>
      </c>
      <c r="D7178">
        <v>1</v>
      </c>
      <c r="E7178">
        <v>1</v>
      </c>
      <c r="F7178">
        <v>1</v>
      </c>
      <c r="G7178">
        <v>1</v>
      </c>
      <c r="H7178">
        <v>1</v>
      </c>
      <c r="I7178">
        <v>1</v>
      </c>
      <c r="J7178">
        <v>1</v>
      </c>
      <c r="K7178">
        <v>1</v>
      </c>
    </row>
    <row r="7179" spans="1:11" hidden="1">
      <c r="A7179" t="s">
        <v>298</v>
      </c>
      <c r="B7179" t="s">
        <v>243</v>
      </c>
      <c r="C7179" t="s">
        <v>282</v>
      </c>
      <c r="D7179">
        <v>1</v>
      </c>
      <c r="E7179">
        <v>1</v>
      </c>
      <c r="F7179">
        <v>1</v>
      </c>
      <c r="G7179">
        <v>1</v>
      </c>
      <c r="H7179">
        <v>1</v>
      </c>
      <c r="I7179">
        <v>1</v>
      </c>
      <c r="J7179">
        <v>1</v>
      </c>
      <c r="K7179">
        <v>1</v>
      </c>
    </row>
    <row r="7180" spans="1:11" hidden="1">
      <c r="A7180" t="s">
        <v>298</v>
      </c>
      <c r="B7180" t="s">
        <v>243</v>
      </c>
      <c r="C7180" t="s">
        <v>283</v>
      </c>
      <c r="D7180">
        <v>1</v>
      </c>
      <c r="E7180">
        <v>1</v>
      </c>
      <c r="F7180">
        <v>1</v>
      </c>
      <c r="G7180">
        <v>1</v>
      </c>
      <c r="H7180">
        <v>1</v>
      </c>
      <c r="I7180">
        <v>1</v>
      </c>
      <c r="J7180">
        <v>1</v>
      </c>
      <c r="K7180">
        <v>1</v>
      </c>
    </row>
    <row r="7181" spans="1:11" hidden="1">
      <c r="A7181" t="s">
        <v>298</v>
      </c>
      <c r="B7181" t="s">
        <v>243</v>
      </c>
      <c r="C7181" t="s">
        <v>284</v>
      </c>
      <c r="D7181">
        <v>1</v>
      </c>
      <c r="E7181">
        <v>1</v>
      </c>
      <c r="F7181">
        <v>1</v>
      </c>
      <c r="G7181">
        <v>1</v>
      </c>
      <c r="H7181">
        <v>1</v>
      </c>
      <c r="I7181">
        <v>1</v>
      </c>
      <c r="J7181">
        <v>1</v>
      </c>
      <c r="K7181">
        <v>1</v>
      </c>
    </row>
    <row r="7182" spans="1:11" hidden="1">
      <c r="A7182" t="s">
        <v>298</v>
      </c>
      <c r="B7182" t="s">
        <v>243</v>
      </c>
      <c r="C7182" t="s">
        <v>285</v>
      </c>
      <c r="D7182">
        <v>1</v>
      </c>
      <c r="E7182">
        <v>1</v>
      </c>
      <c r="F7182">
        <v>1</v>
      </c>
      <c r="G7182">
        <v>1</v>
      </c>
      <c r="H7182">
        <v>1</v>
      </c>
      <c r="I7182">
        <v>1</v>
      </c>
      <c r="J7182">
        <v>1</v>
      </c>
      <c r="K7182">
        <v>1</v>
      </c>
    </row>
    <row r="7183" spans="1:11" hidden="1">
      <c r="A7183" t="s">
        <v>298</v>
      </c>
      <c r="B7183" t="s">
        <v>243</v>
      </c>
      <c r="C7183" t="s">
        <v>286</v>
      </c>
      <c r="D7183">
        <v>1</v>
      </c>
      <c r="E7183">
        <v>1</v>
      </c>
      <c r="F7183">
        <v>1</v>
      </c>
      <c r="G7183">
        <v>1</v>
      </c>
      <c r="H7183">
        <v>1</v>
      </c>
      <c r="I7183">
        <v>1</v>
      </c>
      <c r="J7183">
        <v>1</v>
      </c>
      <c r="K7183">
        <v>1</v>
      </c>
    </row>
    <row r="7184" spans="1:11" hidden="1">
      <c r="A7184" t="s">
        <v>298</v>
      </c>
      <c r="B7184" t="s">
        <v>243</v>
      </c>
      <c r="C7184" t="s">
        <v>287</v>
      </c>
      <c r="D7184">
        <v>1</v>
      </c>
      <c r="E7184">
        <v>1</v>
      </c>
      <c r="F7184">
        <v>1</v>
      </c>
      <c r="G7184">
        <v>1</v>
      </c>
      <c r="H7184">
        <v>1</v>
      </c>
      <c r="I7184">
        <v>1</v>
      </c>
      <c r="J7184">
        <v>1</v>
      </c>
      <c r="K7184">
        <v>1</v>
      </c>
    </row>
    <row r="7185" spans="1:11" hidden="1">
      <c r="A7185" t="s">
        <v>298</v>
      </c>
      <c r="B7185" t="s">
        <v>243</v>
      </c>
      <c r="C7185" t="s">
        <v>288</v>
      </c>
      <c r="D7185">
        <v>1</v>
      </c>
      <c r="E7185">
        <v>1</v>
      </c>
      <c r="F7185">
        <v>1</v>
      </c>
      <c r="G7185">
        <v>1</v>
      </c>
      <c r="H7185">
        <v>1</v>
      </c>
      <c r="I7185">
        <v>1</v>
      </c>
      <c r="J7185">
        <v>1</v>
      </c>
      <c r="K7185">
        <v>1</v>
      </c>
    </row>
    <row r="7186" spans="1:11" hidden="1">
      <c r="A7186" t="s">
        <v>298</v>
      </c>
      <c r="B7186" t="s">
        <v>243</v>
      </c>
      <c r="C7186" t="s">
        <v>289</v>
      </c>
      <c r="D7186">
        <v>1</v>
      </c>
      <c r="E7186">
        <v>1</v>
      </c>
      <c r="F7186">
        <v>1</v>
      </c>
      <c r="G7186">
        <v>1</v>
      </c>
      <c r="H7186">
        <v>1</v>
      </c>
      <c r="I7186">
        <v>1</v>
      </c>
      <c r="J7186">
        <v>1</v>
      </c>
      <c r="K7186">
        <v>1</v>
      </c>
    </row>
    <row r="7187" spans="1:11" hidden="1">
      <c r="A7187" t="s">
        <v>298</v>
      </c>
      <c r="B7187" t="s">
        <v>243</v>
      </c>
      <c r="C7187" t="s">
        <v>290</v>
      </c>
      <c r="D7187">
        <v>1</v>
      </c>
      <c r="E7187">
        <v>1</v>
      </c>
      <c r="F7187">
        <v>1</v>
      </c>
      <c r="G7187">
        <v>1</v>
      </c>
      <c r="H7187">
        <v>1</v>
      </c>
      <c r="I7187">
        <v>1</v>
      </c>
      <c r="J7187">
        <v>1</v>
      </c>
      <c r="K7187">
        <v>1</v>
      </c>
    </row>
    <row r="7188" spans="1:11" hidden="1">
      <c r="A7188" t="s">
        <v>298</v>
      </c>
      <c r="B7188" t="s">
        <v>243</v>
      </c>
      <c r="C7188" t="s">
        <v>291</v>
      </c>
      <c r="D7188">
        <v>1</v>
      </c>
      <c r="E7188">
        <v>1</v>
      </c>
      <c r="F7188">
        <v>1</v>
      </c>
      <c r="G7188">
        <v>1</v>
      </c>
      <c r="H7188">
        <v>1</v>
      </c>
      <c r="I7188">
        <v>1</v>
      </c>
      <c r="J7188">
        <v>1</v>
      </c>
      <c r="K7188">
        <v>1</v>
      </c>
    </row>
    <row r="7189" spans="1:11" hidden="1">
      <c r="A7189" t="s">
        <v>298</v>
      </c>
      <c r="B7189" t="s">
        <v>243</v>
      </c>
      <c r="C7189" t="s">
        <v>292</v>
      </c>
      <c r="D7189">
        <v>1</v>
      </c>
      <c r="E7189">
        <v>1</v>
      </c>
      <c r="F7189">
        <v>1</v>
      </c>
      <c r="G7189">
        <v>1</v>
      </c>
      <c r="H7189">
        <v>1</v>
      </c>
      <c r="I7189">
        <v>1</v>
      </c>
      <c r="J7189">
        <v>1</v>
      </c>
      <c r="K7189">
        <v>1</v>
      </c>
    </row>
    <row r="7190" spans="1:11" hidden="1">
      <c r="A7190" t="s">
        <v>298</v>
      </c>
      <c r="B7190" t="s">
        <v>361</v>
      </c>
      <c r="C7190" t="s">
        <v>278</v>
      </c>
      <c r="D7190">
        <v>1</v>
      </c>
      <c r="E7190">
        <v>1</v>
      </c>
      <c r="F7190">
        <v>1</v>
      </c>
      <c r="G7190">
        <v>1</v>
      </c>
      <c r="H7190">
        <v>1</v>
      </c>
      <c r="I7190">
        <v>1</v>
      </c>
      <c r="J7190">
        <v>1</v>
      </c>
      <c r="K7190">
        <v>1</v>
      </c>
    </row>
    <row r="7191" spans="1:11" hidden="1">
      <c r="A7191" t="s">
        <v>298</v>
      </c>
      <c r="B7191" t="s">
        <v>361</v>
      </c>
      <c r="C7191" t="s">
        <v>279</v>
      </c>
      <c r="D7191">
        <v>1</v>
      </c>
      <c r="E7191">
        <v>1</v>
      </c>
      <c r="F7191">
        <v>1</v>
      </c>
      <c r="G7191">
        <v>1</v>
      </c>
      <c r="H7191">
        <v>1</v>
      </c>
      <c r="I7191">
        <v>1</v>
      </c>
      <c r="J7191">
        <v>1</v>
      </c>
      <c r="K7191">
        <v>1</v>
      </c>
    </row>
    <row r="7192" spans="1:11" hidden="1">
      <c r="A7192" t="s">
        <v>298</v>
      </c>
      <c r="B7192" t="s">
        <v>361</v>
      </c>
      <c r="C7192" t="s">
        <v>280</v>
      </c>
      <c r="D7192">
        <v>1</v>
      </c>
      <c r="E7192">
        <v>1</v>
      </c>
      <c r="F7192">
        <v>1</v>
      </c>
      <c r="G7192">
        <v>1</v>
      </c>
      <c r="H7192">
        <v>1</v>
      </c>
      <c r="I7192">
        <v>1</v>
      </c>
      <c r="J7192">
        <v>1</v>
      </c>
      <c r="K7192">
        <v>1</v>
      </c>
    </row>
    <row r="7193" spans="1:11" hidden="1">
      <c r="A7193" t="s">
        <v>298</v>
      </c>
      <c r="B7193" t="s">
        <v>361</v>
      </c>
      <c r="C7193" t="s">
        <v>277</v>
      </c>
      <c r="D7193">
        <v>1</v>
      </c>
      <c r="E7193">
        <v>1</v>
      </c>
      <c r="F7193">
        <v>1</v>
      </c>
      <c r="G7193">
        <v>1</v>
      </c>
      <c r="H7193">
        <v>1</v>
      </c>
      <c r="I7193">
        <v>1</v>
      </c>
      <c r="J7193">
        <v>1</v>
      </c>
      <c r="K7193">
        <v>1</v>
      </c>
    </row>
    <row r="7194" spans="1:11" hidden="1">
      <c r="A7194" t="s">
        <v>298</v>
      </c>
      <c r="B7194" t="s">
        <v>361</v>
      </c>
      <c r="C7194" t="s">
        <v>281</v>
      </c>
      <c r="D7194">
        <v>1</v>
      </c>
      <c r="E7194">
        <v>1</v>
      </c>
      <c r="F7194">
        <v>1</v>
      </c>
      <c r="G7194">
        <v>1</v>
      </c>
      <c r="H7194">
        <v>1</v>
      </c>
      <c r="I7194">
        <v>1</v>
      </c>
      <c r="J7194">
        <v>1</v>
      </c>
      <c r="K7194">
        <v>1</v>
      </c>
    </row>
    <row r="7195" spans="1:11" hidden="1">
      <c r="A7195" t="s">
        <v>298</v>
      </c>
      <c r="B7195" t="s">
        <v>361</v>
      </c>
      <c r="C7195" t="s">
        <v>282</v>
      </c>
      <c r="D7195">
        <v>1</v>
      </c>
      <c r="E7195">
        <v>1</v>
      </c>
      <c r="F7195">
        <v>1</v>
      </c>
      <c r="G7195">
        <v>1</v>
      </c>
      <c r="H7195">
        <v>1</v>
      </c>
      <c r="I7195">
        <v>1</v>
      </c>
      <c r="J7195">
        <v>1</v>
      </c>
      <c r="K7195">
        <v>1</v>
      </c>
    </row>
    <row r="7196" spans="1:11" hidden="1">
      <c r="A7196" t="s">
        <v>298</v>
      </c>
      <c r="B7196" t="s">
        <v>361</v>
      </c>
      <c r="C7196" t="s">
        <v>283</v>
      </c>
      <c r="D7196">
        <v>1</v>
      </c>
      <c r="E7196">
        <v>1</v>
      </c>
      <c r="F7196">
        <v>1</v>
      </c>
      <c r="G7196">
        <v>1</v>
      </c>
      <c r="H7196">
        <v>1</v>
      </c>
      <c r="I7196">
        <v>1</v>
      </c>
      <c r="J7196">
        <v>1</v>
      </c>
      <c r="K7196">
        <v>1</v>
      </c>
    </row>
    <row r="7197" spans="1:11" hidden="1">
      <c r="A7197" t="s">
        <v>298</v>
      </c>
      <c r="B7197" t="s">
        <v>361</v>
      </c>
      <c r="C7197" t="s">
        <v>284</v>
      </c>
      <c r="D7197">
        <v>1</v>
      </c>
      <c r="E7197">
        <v>1</v>
      </c>
      <c r="F7197">
        <v>1</v>
      </c>
      <c r="G7197">
        <v>1</v>
      </c>
      <c r="H7197">
        <v>1</v>
      </c>
      <c r="I7197">
        <v>1</v>
      </c>
      <c r="J7197">
        <v>1</v>
      </c>
      <c r="K7197">
        <v>1</v>
      </c>
    </row>
    <row r="7198" spans="1:11" hidden="1">
      <c r="A7198" t="s">
        <v>298</v>
      </c>
      <c r="B7198" t="s">
        <v>361</v>
      </c>
      <c r="C7198" t="s">
        <v>285</v>
      </c>
      <c r="D7198">
        <v>1</v>
      </c>
      <c r="E7198">
        <v>1</v>
      </c>
      <c r="F7198">
        <v>1</v>
      </c>
      <c r="G7198">
        <v>1</v>
      </c>
      <c r="H7198">
        <v>1</v>
      </c>
      <c r="I7198">
        <v>1</v>
      </c>
      <c r="J7198">
        <v>1</v>
      </c>
      <c r="K7198">
        <v>1</v>
      </c>
    </row>
    <row r="7199" spans="1:11" hidden="1">
      <c r="A7199" t="s">
        <v>298</v>
      </c>
      <c r="B7199" t="s">
        <v>361</v>
      </c>
      <c r="C7199" t="s">
        <v>286</v>
      </c>
      <c r="D7199">
        <v>1</v>
      </c>
      <c r="E7199">
        <v>1</v>
      </c>
      <c r="F7199">
        <v>1</v>
      </c>
      <c r="G7199">
        <v>1</v>
      </c>
      <c r="H7199">
        <v>1</v>
      </c>
      <c r="I7199">
        <v>1</v>
      </c>
      <c r="J7199">
        <v>1</v>
      </c>
      <c r="K7199">
        <v>1</v>
      </c>
    </row>
    <row r="7200" spans="1:11" hidden="1">
      <c r="A7200" t="s">
        <v>298</v>
      </c>
      <c r="B7200" t="s">
        <v>361</v>
      </c>
      <c r="C7200" t="s">
        <v>287</v>
      </c>
      <c r="D7200">
        <v>1</v>
      </c>
      <c r="E7200">
        <v>1</v>
      </c>
      <c r="F7200">
        <v>1</v>
      </c>
      <c r="G7200">
        <v>1</v>
      </c>
      <c r="H7200">
        <v>1</v>
      </c>
      <c r="I7200">
        <v>1</v>
      </c>
      <c r="J7200">
        <v>1</v>
      </c>
      <c r="K7200">
        <v>1</v>
      </c>
    </row>
    <row r="7201" spans="1:11" hidden="1">
      <c r="A7201" t="s">
        <v>298</v>
      </c>
      <c r="B7201" t="s">
        <v>361</v>
      </c>
      <c r="C7201" t="s">
        <v>288</v>
      </c>
      <c r="D7201">
        <v>1</v>
      </c>
      <c r="E7201">
        <v>1</v>
      </c>
      <c r="F7201">
        <v>1</v>
      </c>
      <c r="G7201">
        <v>1</v>
      </c>
      <c r="H7201">
        <v>1</v>
      </c>
      <c r="I7201">
        <v>1</v>
      </c>
      <c r="J7201">
        <v>1</v>
      </c>
      <c r="K7201">
        <v>1</v>
      </c>
    </row>
    <row r="7202" spans="1:11" hidden="1">
      <c r="A7202" t="s">
        <v>298</v>
      </c>
      <c r="B7202" t="s">
        <v>361</v>
      </c>
      <c r="C7202" t="s">
        <v>289</v>
      </c>
      <c r="D7202">
        <v>1</v>
      </c>
      <c r="E7202">
        <v>1</v>
      </c>
      <c r="F7202">
        <v>1</v>
      </c>
      <c r="G7202">
        <v>1</v>
      </c>
      <c r="H7202">
        <v>1</v>
      </c>
      <c r="I7202">
        <v>1</v>
      </c>
      <c r="J7202">
        <v>1</v>
      </c>
      <c r="K7202">
        <v>1</v>
      </c>
    </row>
    <row r="7203" spans="1:11" hidden="1">
      <c r="A7203" t="s">
        <v>298</v>
      </c>
      <c r="B7203" t="s">
        <v>361</v>
      </c>
      <c r="C7203" t="s">
        <v>290</v>
      </c>
      <c r="D7203">
        <v>1</v>
      </c>
      <c r="E7203">
        <v>1</v>
      </c>
      <c r="F7203">
        <v>1</v>
      </c>
      <c r="G7203">
        <v>1</v>
      </c>
      <c r="H7203">
        <v>1</v>
      </c>
      <c r="I7203">
        <v>1</v>
      </c>
      <c r="J7203">
        <v>1</v>
      </c>
      <c r="K7203">
        <v>1</v>
      </c>
    </row>
    <row r="7204" spans="1:11" hidden="1">
      <c r="A7204" t="s">
        <v>298</v>
      </c>
      <c r="B7204" t="s">
        <v>361</v>
      </c>
      <c r="C7204" t="s">
        <v>291</v>
      </c>
      <c r="D7204">
        <v>1</v>
      </c>
      <c r="E7204">
        <v>1</v>
      </c>
      <c r="F7204">
        <v>1</v>
      </c>
      <c r="G7204">
        <v>1</v>
      </c>
      <c r="H7204">
        <v>1</v>
      </c>
      <c r="I7204">
        <v>1</v>
      </c>
      <c r="J7204">
        <v>1</v>
      </c>
      <c r="K7204">
        <v>1</v>
      </c>
    </row>
    <row r="7205" spans="1:11" hidden="1">
      <c r="A7205" t="s">
        <v>298</v>
      </c>
      <c r="B7205" t="s">
        <v>361</v>
      </c>
      <c r="C7205" t="s">
        <v>292</v>
      </c>
      <c r="D7205">
        <v>1</v>
      </c>
      <c r="E7205">
        <v>1</v>
      </c>
      <c r="F7205">
        <v>1</v>
      </c>
      <c r="G7205">
        <v>1</v>
      </c>
      <c r="H7205">
        <v>1</v>
      </c>
      <c r="I7205">
        <v>1</v>
      </c>
      <c r="J7205">
        <v>1</v>
      </c>
      <c r="K7205">
        <v>1</v>
      </c>
    </row>
    <row r="7206" spans="1:11" hidden="1">
      <c r="A7206" t="s">
        <v>298</v>
      </c>
      <c r="B7206" t="s">
        <v>242</v>
      </c>
      <c r="C7206" t="s">
        <v>278</v>
      </c>
      <c r="D7206">
        <v>1</v>
      </c>
      <c r="E7206">
        <v>1</v>
      </c>
      <c r="F7206">
        <v>1</v>
      </c>
      <c r="G7206">
        <v>1</v>
      </c>
      <c r="H7206">
        <v>1</v>
      </c>
      <c r="I7206">
        <v>1</v>
      </c>
      <c r="J7206">
        <v>1</v>
      </c>
      <c r="K7206">
        <v>1</v>
      </c>
    </row>
    <row r="7207" spans="1:11" hidden="1">
      <c r="A7207" t="s">
        <v>298</v>
      </c>
      <c r="B7207" t="s">
        <v>242</v>
      </c>
      <c r="C7207" t="s">
        <v>279</v>
      </c>
      <c r="D7207">
        <v>1</v>
      </c>
      <c r="E7207">
        <v>1</v>
      </c>
      <c r="F7207">
        <v>1</v>
      </c>
      <c r="G7207">
        <v>1</v>
      </c>
      <c r="H7207">
        <v>1</v>
      </c>
      <c r="I7207">
        <v>1</v>
      </c>
      <c r="J7207">
        <v>1</v>
      </c>
      <c r="K7207">
        <v>1</v>
      </c>
    </row>
    <row r="7208" spans="1:11" hidden="1">
      <c r="A7208" t="s">
        <v>298</v>
      </c>
      <c r="B7208" t="s">
        <v>242</v>
      </c>
      <c r="C7208" t="s">
        <v>280</v>
      </c>
      <c r="D7208">
        <v>1</v>
      </c>
      <c r="E7208">
        <v>1</v>
      </c>
      <c r="F7208">
        <v>1</v>
      </c>
      <c r="G7208">
        <v>1</v>
      </c>
      <c r="H7208">
        <v>1</v>
      </c>
      <c r="I7208">
        <v>1</v>
      </c>
      <c r="J7208">
        <v>1</v>
      </c>
      <c r="K7208">
        <v>1</v>
      </c>
    </row>
    <row r="7209" spans="1:11" hidden="1">
      <c r="A7209" t="s">
        <v>298</v>
      </c>
      <c r="B7209" t="s">
        <v>242</v>
      </c>
      <c r="C7209" t="s">
        <v>277</v>
      </c>
      <c r="D7209">
        <v>1</v>
      </c>
      <c r="E7209">
        <v>1</v>
      </c>
      <c r="F7209">
        <v>1</v>
      </c>
      <c r="G7209">
        <v>1</v>
      </c>
      <c r="H7209">
        <v>1</v>
      </c>
      <c r="I7209">
        <v>1</v>
      </c>
      <c r="J7209">
        <v>1</v>
      </c>
      <c r="K7209">
        <v>1</v>
      </c>
    </row>
    <row r="7210" spans="1:11" hidden="1">
      <c r="A7210" t="s">
        <v>298</v>
      </c>
      <c r="B7210" t="s">
        <v>242</v>
      </c>
      <c r="C7210" t="s">
        <v>281</v>
      </c>
      <c r="D7210">
        <v>1</v>
      </c>
      <c r="E7210">
        <v>1</v>
      </c>
      <c r="F7210">
        <v>1</v>
      </c>
      <c r="G7210">
        <v>1</v>
      </c>
      <c r="H7210">
        <v>1</v>
      </c>
      <c r="I7210">
        <v>1</v>
      </c>
      <c r="J7210">
        <v>1</v>
      </c>
      <c r="K7210">
        <v>1</v>
      </c>
    </row>
    <row r="7211" spans="1:11" hidden="1">
      <c r="A7211" t="s">
        <v>298</v>
      </c>
      <c r="B7211" t="s">
        <v>242</v>
      </c>
      <c r="C7211" t="s">
        <v>282</v>
      </c>
      <c r="D7211">
        <v>1</v>
      </c>
      <c r="E7211">
        <v>1</v>
      </c>
      <c r="F7211">
        <v>1</v>
      </c>
      <c r="G7211">
        <v>1</v>
      </c>
      <c r="H7211">
        <v>1</v>
      </c>
      <c r="I7211">
        <v>1</v>
      </c>
      <c r="J7211">
        <v>1</v>
      </c>
      <c r="K7211">
        <v>1</v>
      </c>
    </row>
    <row r="7212" spans="1:11" hidden="1">
      <c r="A7212" t="s">
        <v>298</v>
      </c>
      <c r="B7212" t="s">
        <v>242</v>
      </c>
      <c r="C7212" t="s">
        <v>283</v>
      </c>
      <c r="D7212">
        <v>1</v>
      </c>
      <c r="E7212">
        <v>1</v>
      </c>
      <c r="F7212">
        <v>1</v>
      </c>
      <c r="G7212">
        <v>1</v>
      </c>
      <c r="H7212">
        <v>1</v>
      </c>
      <c r="I7212">
        <v>1</v>
      </c>
      <c r="J7212">
        <v>1</v>
      </c>
      <c r="K7212">
        <v>1</v>
      </c>
    </row>
    <row r="7213" spans="1:11" hidden="1">
      <c r="A7213" t="s">
        <v>298</v>
      </c>
      <c r="B7213" t="s">
        <v>242</v>
      </c>
      <c r="C7213" t="s">
        <v>284</v>
      </c>
      <c r="D7213">
        <v>1</v>
      </c>
      <c r="E7213">
        <v>1</v>
      </c>
      <c r="F7213">
        <v>1</v>
      </c>
      <c r="G7213">
        <v>1</v>
      </c>
      <c r="H7213">
        <v>1</v>
      </c>
      <c r="I7213">
        <v>1</v>
      </c>
      <c r="J7213">
        <v>1</v>
      </c>
      <c r="K7213">
        <v>1</v>
      </c>
    </row>
    <row r="7214" spans="1:11" hidden="1">
      <c r="A7214" t="s">
        <v>298</v>
      </c>
      <c r="B7214" t="s">
        <v>242</v>
      </c>
      <c r="C7214" t="s">
        <v>285</v>
      </c>
      <c r="D7214">
        <v>1</v>
      </c>
      <c r="E7214">
        <v>1</v>
      </c>
      <c r="F7214">
        <v>1</v>
      </c>
      <c r="G7214">
        <v>1</v>
      </c>
      <c r="H7214">
        <v>1</v>
      </c>
      <c r="I7214">
        <v>1</v>
      </c>
      <c r="J7214">
        <v>1</v>
      </c>
      <c r="K7214">
        <v>1</v>
      </c>
    </row>
    <row r="7215" spans="1:11" hidden="1">
      <c r="A7215" t="s">
        <v>298</v>
      </c>
      <c r="B7215" t="s">
        <v>242</v>
      </c>
      <c r="C7215" t="s">
        <v>286</v>
      </c>
      <c r="D7215">
        <v>1</v>
      </c>
      <c r="E7215">
        <v>1</v>
      </c>
      <c r="F7215">
        <v>1</v>
      </c>
      <c r="G7215">
        <v>1</v>
      </c>
      <c r="H7215">
        <v>1</v>
      </c>
      <c r="I7215">
        <v>1</v>
      </c>
      <c r="J7215">
        <v>1</v>
      </c>
      <c r="K7215">
        <v>1</v>
      </c>
    </row>
    <row r="7216" spans="1:11" hidden="1">
      <c r="A7216" t="s">
        <v>298</v>
      </c>
      <c r="B7216" t="s">
        <v>242</v>
      </c>
      <c r="C7216" t="s">
        <v>287</v>
      </c>
      <c r="D7216">
        <v>1</v>
      </c>
      <c r="E7216">
        <v>1</v>
      </c>
      <c r="F7216">
        <v>1</v>
      </c>
      <c r="G7216">
        <v>1</v>
      </c>
      <c r="H7216">
        <v>1</v>
      </c>
      <c r="I7216">
        <v>1</v>
      </c>
      <c r="J7216">
        <v>1</v>
      </c>
      <c r="K7216">
        <v>1</v>
      </c>
    </row>
    <row r="7217" spans="1:11" hidden="1">
      <c r="A7217" t="s">
        <v>298</v>
      </c>
      <c r="B7217" t="s">
        <v>242</v>
      </c>
      <c r="C7217" t="s">
        <v>288</v>
      </c>
      <c r="D7217">
        <v>1</v>
      </c>
      <c r="E7217">
        <v>1</v>
      </c>
      <c r="F7217">
        <v>1</v>
      </c>
      <c r="G7217">
        <v>1</v>
      </c>
      <c r="H7217">
        <v>1</v>
      </c>
      <c r="I7217">
        <v>1</v>
      </c>
      <c r="J7217">
        <v>1</v>
      </c>
      <c r="K7217">
        <v>1</v>
      </c>
    </row>
    <row r="7218" spans="1:11" hidden="1">
      <c r="A7218" t="s">
        <v>298</v>
      </c>
      <c r="B7218" t="s">
        <v>242</v>
      </c>
      <c r="C7218" t="s">
        <v>289</v>
      </c>
      <c r="D7218">
        <v>1</v>
      </c>
      <c r="E7218">
        <v>1</v>
      </c>
      <c r="F7218">
        <v>1</v>
      </c>
      <c r="G7218">
        <v>1</v>
      </c>
      <c r="H7218">
        <v>1</v>
      </c>
      <c r="I7218">
        <v>1</v>
      </c>
      <c r="J7218">
        <v>1</v>
      </c>
      <c r="K7218">
        <v>1</v>
      </c>
    </row>
    <row r="7219" spans="1:11" hidden="1">
      <c r="A7219" t="s">
        <v>298</v>
      </c>
      <c r="B7219" t="s">
        <v>242</v>
      </c>
      <c r="C7219" t="s">
        <v>290</v>
      </c>
      <c r="D7219">
        <v>1</v>
      </c>
      <c r="E7219">
        <v>1</v>
      </c>
      <c r="F7219">
        <v>1</v>
      </c>
      <c r="G7219">
        <v>1</v>
      </c>
      <c r="H7219">
        <v>1</v>
      </c>
      <c r="I7219">
        <v>1</v>
      </c>
      <c r="J7219">
        <v>1</v>
      </c>
      <c r="K7219">
        <v>1</v>
      </c>
    </row>
    <row r="7220" spans="1:11" hidden="1">
      <c r="A7220" t="s">
        <v>298</v>
      </c>
      <c r="B7220" t="s">
        <v>242</v>
      </c>
      <c r="C7220" t="s">
        <v>291</v>
      </c>
      <c r="D7220">
        <v>1</v>
      </c>
      <c r="E7220">
        <v>1</v>
      </c>
      <c r="F7220">
        <v>1</v>
      </c>
      <c r="G7220">
        <v>1</v>
      </c>
      <c r="H7220">
        <v>1</v>
      </c>
      <c r="I7220">
        <v>1</v>
      </c>
      <c r="J7220">
        <v>1</v>
      </c>
      <c r="K7220">
        <v>1</v>
      </c>
    </row>
    <row r="7221" spans="1:11" hidden="1">
      <c r="A7221" t="s">
        <v>298</v>
      </c>
      <c r="B7221" t="s">
        <v>242</v>
      </c>
      <c r="C7221" t="s">
        <v>292</v>
      </c>
      <c r="D7221">
        <v>1</v>
      </c>
      <c r="E7221">
        <v>1</v>
      </c>
      <c r="F7221">
        <v>1</v>
      </c>
      <c r="G7221">
        <v>1</v>
      </c>
      <c r="H7221">
        <v>1</v>
      </c>
      <c r="I7221">
        <v>1</v>
      </c>
      <c r="J7221">
        <v>1</v>
      </c>
      <c r="K7221">
        <v>1</v>
      </c>
    </row>
    <row r="7222" spans="1:11" hidden="1">
      <c r="A7222" t="s">
        <v>298</v>
      </c>
      <c r="B7222" t="s">
        <v>362</v>
      </c>
      <c r="C7222" t="s">
        <v>278</v>
      </c>
      <c r="D7222">
        <v>1</v>
      </c>
      <c r="E7222">
        <v>1</v>
      </c>
      <c r="F7222">
        <v>1</v>
      </c>
      <c r="G7222">
        <v>1</v>
      </c>
      <c r="H7222">
        <v>1</v>
      </c>
      <c r="I7222">
        <v>1</v>
      </c>
      <c r="J7222">
        <v>1</v>
      </c>
      <c r="K7222">
        <v>1</v>
      </c>
    </row>
    <row r="7223" spans="1:11" hidden="1">
      <c r="A7223" t="s">
        <v>298</v>
      </c>
      <c r="B7223" t="s">
        <v>362</v>
      </c>
      <c r="C7223" t="s">
        <v>279</v>
      </c>
      <c r="D7223">
        <v>1</v>
      </c>
      <c r="E7223">
        <v>1</v>
      </c>
      <c r="F7223">
        <v>1</v>
      </c>
      <c r="G7223">
        <v>1</v>
      </c>
      <c r="H7223">
        <v>1</v>
      </c>
      <c r="I7223">
        <v>1</v>
      </c>
      <c r="J7223">
        <v>1</v>
      </c>
      <c r="K7223">
        <v>1</v>
      </c>
    </row>
    <row r="7224" spans="1:11" hidden="1">
      <c r="A7224" t="s">
        <v>298</v>
      </c>
      <c r="B7224" t="s">
        <v>362</v>
      </c>
      <c r="C7224" t="s">
        <v>280</v>
      </c>
      <c r="D7224">
        <v>1</v>
      </c>
      <c r="E7224">
        <v>1</v>
      </c>
      <c r="F7224">
        <v>1</v>
      </c>
      <c r="G7224">
        <v>1</v>
      </c>
      <c r="H7224">
        <v>1</v>
      </c>
      <c r="I7224">
        <v>1</v>
      </c>
      <c r="J7224">
        <v>1</v>
      </c>
      <c r="K7224">
        <v>1</v>
      </c>
    </row>
    <row r="7225" spans="1:11" hidden="1">
      <c r="A7225" t="s">
        <v>298</v>
      </c>
      <c r="B7225" t="s">
        <v>362</v>
      </c>
      <c r="C7225" t="s">
        <v>277</v>
      </c>
      <c r="D7225">
        <v>1</v>
      </c>
      <c r="E7225">
        <v>1</v>
      </c>
      <c r="F7225">
        <v>1</v>
      </c>
      <c r="G7225">
        <v>1</v>
      </c>
      <c r="H7225">
        <v>1</v>
      </c>
      <c r="I7225">
        <v>1</v>
      </c>
      <c r="J7225">
        <v>1</v>
      </c>
      <c r="K7225">
        <v>1</v>
      </c>
    </row>
    <row r="7226" spans="1:11" hidden="1">
      <c r="A7226" t="s">
        <v>298</v>
      </c>
      <c r="B7226" t="s">
        <v>362</v>
      </c>
      <c r="C7226" t="s">
        <v>281</v>
      </c>
      <c r="D7226">
        <v>1</v>
      </c>
      <c r="E7226">
        <v>1</v>
      </c>
      <c r="F7226">
        <v>1</v>
      </c>
      <c r="G7226">
        <v>1</v>
      </c>
      <c r="H7226">
        <v>1</v>
      </c>
      <c r="I7226">
        <v>1</v>
      </c>
      <c r="J7226">
        <v>1</v>
      </c>
      <c r="K7226">
        <v>1</v>
      </c>
    </row>
    <row r="7227" spans="1:11" hidden="1">
      <c r="A7227" t="s">
        <v>298</v>
      </c>
      <c r="B7227" t="s">
        <v>362</v>
      </c>
      <c r="C7227" t="s">
        <v>282</v>
      </c>
      <c r="D7227">
        <v>1</v>
      </c>
      <c r="E7227">
        <v>1</v>
      </c>
      <c r="F7227">
        <v>1</v>
      </c>
      <c r="G7227">
        <v>1</v>
      </c>
      <c r="H7227">
        <v>1</v>
      </c>
      <c r="I7227">
        <v>1</v>
      </c>
      <c r="J7227">
        <v>1</v>
      </c>
      <c r="K7227">
        <v>1</v>
      </c>
    </row>
    <row r="7228" spans="1:11" hidden="1">
      <c r="A7228" t="s">
        <v>298</v>
      </c>
      <c r="B7228" t="s">
        <v>362</v>
      </c>
      <c r="C7228" t="s">
        <v>283</v>
      </c>
      <c r="D7228">
        <v>1</v>
      </c>
      <c r="E7228">
        <v>1</v>
      </c>
      <c r="F7228">
        <v>1</v>
      </c>
      <c r="G7228">
        <v>1</v>
      </c>
      <c r="H7228">
        <v>1</v>
      </c>
      <c r="I7228">
        <v>1</v>
      </c>
      <c r="J7228">
        <v>1</v>
      </c>
      <c r="K7228">
        <v>1</v>
      </c>
    </row>
    <row r="7229" spans="1:11" hidden="1">
      <c r="A7229" t="s">
        <v>298</v>
      </c>
      <c r="B7229" t="s">
        <v>362</v>
      </c>
      <c r="C7229" t="s">
        <v>284</v>
      </c>
      <c r="D7229">
        <v>1</v>
      </c>
      <c r="E7229">
        <v>1</v>
      </c>
      <c r="F7229">
        <v>1</v>
      </c>
      <c r="G7229">
        <v>1</v>
      </c>
      <c r="H7229">
        <v>1</v>
      </c>
      <c r="I7229">
        <v>1</v>
      </c>
      <c r="J7229">
        <v>1</v>
      </c>
      <c r="K7229">
        <v>1</v>
      </c>
    </row>
    <row r="7230" spans="1:11" hidden="1">
      <c r="A7230" t="s">
        <v>298</v>
      </c>
      <c r="B7230" t="s">
        <v>362</v>
      </c>
      <c r="C7230" t="s">
        <v>285</v>
      </c>
      <c r="D7230">
        <v>1</v>
      </c>
      <c r="E7230">
        <v>1</v>
      </c>
      <c r="F7230">
        <v>1</v>
      </c>
      <c r="G7230">
        <v>1</v>
      </c>
      <c r="H7230">
        <v>1</v>
      </c>
      <c r="I7230">
        <v>1</v>
      </c>
      <c r="J7230">
        <v>1</v>
      </c>
      <c r="K7230">
        <v>1</v>
      </c>
    </row>
    <row r="7231" spans="1:11" hidden="1">
      <c r="A7231" t="s">
        <v>298</v>
      </c>
      <c r="B7231" t="s">
        <v>362</v>
      </c>
      <c r="C7231" t="s">
        <v>286</v>
      </c>
      <c r="D7231">
        <v>1</v>
      </c>
      <c r="E7231">
        <v>1</v>
      </c>
      <c r="F7231">
        <v>1</v>
      </c>
      <c r="G7231">
        <v>1</v>
      </c>
      <c r="H7231">
        <v>1</v>
      </c>
      <c r="I7231">
        <v>1</v>
      </c>
      <c r="J7231">
        <v>1</v>
      </c>
      <c r="K7231">
        <v>1</v>
      </c>
    </row>
    <row r="7232" spans="1:11" hidden="1">
      <c r="A7232" t="s">
        <v>298</v>
      </c>
      <c r="B7232" t="s">
        <v>362</v>
      </c>
      <c r="C7232" t="s">
        <v>287</v>
      </c>
      <c r="D7232">
        <v>1</v>
      </c>
      <c r="E7232">
        <v>1</v>
      </c>
      <c r="F7232">
        <v>1</v>
      </c>
      <c r="G7232">
        <v>1</v>
      </c>
      <c r="H7232">
        <v>1</v>
      </c>
      <c r="I7232">
        <v>1</v>
      </c>
      <c r="J7232">
        <v>1</v>
      </c>
      <c r="K7232">
        <v>1</v>
      </c>
    </row>
    <row r="7233" spans="1:13" hidden="1">
      <c r="A7233" t="s">
        <v>298</v>
      </c>
      <c r="B7233" t="s">
        <v>362</v>
      </c>
      <c r="C7233" t="s">
        <v>288</v>
      </c>
      <c r="D7233">
        <v>1</v>
      </c>
      <c r="E7233">
        <v>1</v>
      </c>
      <c r="F7233">
        <v>1</v>
      </c>
      <c r="G7233">
        <v>1</v>
      </c>
      <c r="H7233">
        <v>1</v>
      </c>
      <c r="I7233">
        <v>1</v>
      </c>
      <c r="J7233">
        <v>1</v>
      </c>
      <c r="K7233">
        <v>1</v>
      </c>
    </row>
    <row r="7234" spans="1:13" hidden="1">
      <c r="A7234" t="s">
        <v>298</v>
      </c>
      <c r="B7234" t="s">
        <v>362</v>
      </c>
      <c r="C7234" t="s">
        <v>289</v>
      </c>
      <c r="D7234">
        <v>1</v>
      </c>
      <c r="E7234">
        <v>1</v>
      </c>
      <c r="F7234">
        <v>1</v>
      </c>
      <c r="G7234">
        <v>1</v>
      </c>
      <c r="H7234">
        <v>1</v>
      </c>
      <c r="I7234">
        <v>1</v>
      </c>
      <c r="J7234">
        <v>1</v>
      </c>
      <c r="K7234">
        <v>1</v>
      </c>
    </row>
    <row r="7235" spans="1:13" hidden="1">
      <c r="A7235" t="s">
        <v>298</v>
      </c>
      <c r="B7235" t="s">
        <v>362</v>
      </c>
      <c r="C7235" t="s">
        <v>290</v>
      </c>
      <c r="D7235">
        <v>1</v>
      </c>
      <c r="E7235">
        <v>1</v>
      </c>
      <c r="F7235">
        <v>1</v>
      </c>
      <c r="G7235">
        <v>1</v>
      </c>
      <c r="H7235">
        <v>1</v>
      </c>
      <c r="I7235">
        <v>1</v>
      </c>
      <c r="J7235">
        <v>1</v>
      </c>
      <c r="K7235">
        <v>1</v>
      </c>
    </row>
    <row r="7236" spans="1:13" hidden="1">
      <c r="A7236" t="s">
        <v>298</v>
      </c>
      <c r="B7236" t="s">
        <v>362</v>
      </c>
      <c r="C7236" t="s">
        <v>291</v>
      </c>
      <c r="D7236">
        <v>1</v>
      </c>
      <c r="E7236">
        <v>1</v>
      </c>
      <c r="F7236">
        <v>1</v>
      </c>
      <c r="G7236">
        <v>1</v>
      </c>
      <c r="H7236">
        <v>1</v>
      </c>
      <c r="I7236">
        <v>1</v>
      </c>
      <c r="J7236">
        <v>1</v>
      </c>
      <c r="K7236">
        <v>1</v>
      </c>
    </row>
    <row r="7237" spans="1:13" hidden="1">
      <c r="A7237" t="s">
        <v>298</v>
      </c>
      <c r="B7237" t="s">
        <v>362</v>
      </c>
      <c r="C7237" t="s">
        <v>292</v>
      </c>
      <c r="D7237">
        <v>1</v>
      </c>
      <c r="E7237">
        <v>1</v>
      </c>
      <c r="F7237">
        <v>1</v>
      </c>
      <c r="G7237">
        <v>1</v>
      </c>
      <c r="H7237">
        <v>1</v>
      </c>
      <c r="I7237">
        <v>1</v>
      </c>
      <c r="J7237">
        <v>1</v>
      </c>
      <c r="K7237">
        <v>1</v>
      </c>
    </row>
    <row r="7238" spans="1:13" hidden="1">
      <c r="A7238" t="s">
        <v>298</v>
      </c>
      <c r="B7238" t="s">
        <v>359</v>
      </c>
      <c r="C7238" t="s">
        <v>278</v>
      </c>
      <c r="D7238">
        <v>1</v>
      </c>
      <c r="E7238">
        <v>1</v>
      </c>
      <c r="F7238">
        <v>1</v>
      </c>
      <c r="G7238">
        <v>1</v>
      </c>
      <c r="H7238">
        <v>1</v>
      </c>
      <c r="I7238">
        <v>1</v>
      </c>
      <c r="J7238">
        <v>1</v>
      </c>
      <c r="K7238">
        <v>1</v>
      </c>
      <c r="M7238" t="s">
        <v>468</v>
      </c>
    </row>
    <row r="7239" spans="1:13" hidden="1">
      <c r="A7239" t="s">
        <v>298</v>
      </c>
      <c r="B7239" t="s">
        <v>359</v>
      </c>
      <c r="C7239" t="s">
        <v>279</v>
      </c>
      <c r="D7239">
        <v>1</v>
      </c>
      <c r="E7239">
        <v>1</v>
      </c>
      <c r="F7239">
        <v>1</v>
      </c>
      <c r="G7239">
        <v>1</v>
      </c>
      <c r="H7239">
        <v>1</v>
      </c>
      <c r="I7239">
        <v>1</v>
      </c>
      <c r="J7239">
        <v>1</v>
      </c>
      <c r="K7239">
        <v>1</v>
      </c>
      <c r="M7239" t="s">
        <v>468</v>
      </c>
    </row>
    <row r="7240" spans="1:13" hidden="1">
      <c r="A7240" t="s">
        <v>298</v>
      </c>
      <c r="B7240" t="s">
        <v>359</v>
      </c>
      <c r="C7240" t="s">
        <v>280</v>
      </c>
      <c r="D7240">
        <v>1</v>
      </c>
      <c r="E7240">
        <v>1</v>
      </c>
      <c r="F7240">
        <v>1</v>
      </c>
      <c r="G7240">
        <v>1</v>
      </c>
      <c r="H7240">
        <v>1</v>
      </c>
      <c r="I7240">
        <v>1</v>
      </c>
      <c r="J7240">
        <v>1</v>
      </c>
      <c r="K7240">
        <v>1</v>
      </c>
      <c r="M7240" t="s">
        <v>468</v>
      </c>
    </row>
    <row r="7241" spans="1:13" hidden="1">
      <c r="A7241" t="s">
        <v>298</v>
      </c>
      <c r="B7241" t="s">
        <v>359</v>
      </c>
      <c r="C7241" t="s">
        <v>277</v>
      </c>
      <c r="D7241">
        <v>1</v>
      </c>
      <c r="E7241">
        <v>1</v>
      </c>
      <c r="F7241">
        <v>1</v>
      </c>
      <c r="G7241">
        <v>1</v>
      </c>
      <c r="H7241">
        <v>1</v>
      </c>
      <c r="I7241">
        <v>1</v>
      </c>
      <c r="J7241">
        <v>1</v>
      </c>
      <c r="K7241">
        <v>1</v>
      </c>
      <c r="M7241" t="s">
        <v>468</v>
      </c>
    </row>
    <row r="7242" spans="1:13" hidden="1">
      <c r="A7242" t="s">
        <v>298</v>
      </c>
      <c r="B7242" t="s">
        <v>359</v>
      </c>
      <c r="C7242" t="s">
        <v>281</v>
      </c>
      <c r="D7242">
        <v>1</v>
      </c>
      <c r="E7242">
        <v>1</v>
      </c>
      <c r="F7242">
        <v>1</v>
      </c>
      <c r="G7242">
        <v>1</v>
      </c>
      <c r="H7242">
        <v>1</v>
      </c>
      <c r="I7242">
        <v>1</v>
      </c>
      <c r="J7242">
        <v>1</v>
      </c>
      <c r="K7242">
        <v>1</v>
      </c>
      <c r="M7242" t="s">
        <v>468</v>
      </c>
    </row>
    <row r="7243" spans="1:13" hidden="1">
      <c r="A7243" t="s">
        <v>298</v>
      </c>
      <c r="B7243" t="s">
        <v>359</v>
      </c>
      <c r="C7243" t="s">
        <v>282</v>
      </c>
      <c r="D7243">
        <v>1</v>
      </c>
      <c r="E7243">
        <v>1</v>
      </c>
      <c r="F7243">
        <v>1</v>
      </c>
      <c r="G7243">
        <v>1</v>
      </c>
      <c r="H7243">
        <v>1</v>
      </c>
      <c r="I7243">
        <v>1</v>
      </c>
      <c r="J7243">
        <v>1</v>
      </c>
      <c r="K7243">
        <v>1</v>
      </c>
      <c r="M7243" t="s">
        <v>468</v>
      </c>
    </row>
    <row r="7244" spans="1:13" hidden="1">
      <c r="A7244" t="s">
        <v>298</v>
      </c>
      <c r="B7244" t="s">
        <v>359</v>
      </c>
      <c r="C7244" t="s">
        <v>283</v>
      </c>
      <c r="D7244">
        <v>1</v>
      </c>
      <c r="E7244">
        <v>1</v>
      </c>
      <c r="F7244">
        <v>1</v>
      </c>
      <c r="G7244">
        <v>1</v>
      </c>
      <c r="H7244">
        <v>1</v>
      </c>
      <c r="I7244">
        <v>1</v>
      </c>
      <c r="J7244">
        <v>1</v>
      </c>
      <c r="K7244">
        <v>1</v>
      </c>
      <c r="M7244" t="s">
        <v>468</v>
      </c>
    </row>
    <row r="7245" spans="1:13" hidden="1">
      <c r="A7245" t="s">
        <v>298</v>
      </c>
      <c r="B7245" t="s">
        <v>359</v>
      </c>
      <c r="C7245" t="s">
        <v>284</v>
      </c>
      <c r="D7245">
        <v>1</v>
      </c>
      <c r="E7245">
        <v>1</v>
      </c>
      <c r="F7245">
        <v>1</v>
      </c>
      <c r="G7245">
        <v>1</v>
      </c>
      <c r="H7245">
        <v>1</v>
      </c>
      <c r="I7245">
        <v>1</v>
      </c>
      <c r="J7245">
        <v>1</v>
      </c>
      <c r="K7245">
        <v>1</v>
      </c>
      <c r="M7245" t="s">
        <v>468</v>
      </c>
    </row>
    <row r="7246" spans="1:13" hidden="1">
      <c r="A7246" t="s">
        <v>298</v>
      </c>
      <c r="B7246" t="s">
        <v>359</v>
      </c>
      <c r="C7246" t="s">
        <v>285</v>
      </c>
      <c r="D7246">
        <v>1</v>
      </c>
      <c r="E7246">
        <v>1</v>
      </c>
      <c r="F7246">
        <v>1</v>
      </c>
      <c r="G7246">
        <v>1</v>
      </c>
      <c r="H7246">
        <v>1</v>
      </c>
      <c r="I7246">
        <v>1</v>
      </c>
      <c r="J7246">
        <v>1</v>
      </c>
      <c r="K7246">
        <v>1</v>
      </c>
      <c r="M7246" t="s">
        <v>468</v>
      </c>
    </row>
    <row r="7247" spans="1:13" hidden="1">
      <c r="A7247" t="s">
        <v>298</v>
      </c>
      <c r="B7247" t="s">
        <v>359</v>
      </c>
      <c r="C7247" t="s">
        <v>286</v>
      </c>
      <c r="D7247">
        <v>1</v>
      </c>
      <c r="E7247">
        <v>1</v>
      </c>
      <c r="F7247">
        <v>1</v>
      </c>
      <c r="G7247">
        <v>1</v>
      </c>
      <c r="H7247">
        <v>1</v>
      </c>
      <c r="I7247">
        <v>1</v>
      </c>
      <c r="J7247">
        <v>1</v>
      </c>
      <c r="K7247">
        <v>1</v>
      </c>
      <c r="M7247" t="s">
        <v>468</v>
      </c>
    </row>
    <row r="7248" spans="1:13" hidden="1">
      <c r="A7248" t="s">
        <v>298</v>
      </c>
      <c r="B7248" t="s">
        <v>359</v>
      </c>
      <c r="C7248" t="s">
        <v>287</v>
      </c>
      <c r="D7248">
        <v>1</v>
      </c>
      <c r="E7248">
        <v>1</v>
      </c>
      <c r="F7248">
        <v>1</v>
      </c>
      <c r="G7248">
        <v>1</v>
      </c>
      <c r="H7248">
        <v>1</v>
      </c>
      <c r="I7248">
        <v>1</v>
      </c>
      <c r="J7248">
        <v>1</v>
      </c>
      <c r="K7248">
        <v>1</v>
      </c>
      <c r="M7248" t="s">
        <v>468</v>
      </c>
    </row>
    <row r="7249" spans="1:13" hidden="1">
      <c r="A7249" t="s">
        <v>298</v>
      </c>
      <c r="B7249" t="s">
        <v>359</v>
      </c>
      <c r="C7249" t="s">
        <v>288</v>
      </c>
      <c r="D7249">
        <v>1</v>
      </c>
      <c r="E7249">
        <v>1</v>
      </c>
      <c r="F7249">
        <v>1</v>
      </c>
      <c r="G7249">
        <v>1</v>
      </c>
      <c r="H7249">
        <v>1</v>
      </c>
      <c r="I7249">
        <v>1</v>
      </c>
      <c r="J7249">
        <v>1</v>
      </c>
      <c r="K7249">
        <v>1</v>
      </c>
      <c r="M7249" t="s">
        <v>468</v>
      </c>
    </row>
    <row r="7250" spans="1:13" hidden="1">
      <c r="A7250" t="s">
        <v>298</v>
      </c>
      <c r="B7250" t="s">
        <v>359</v>
      </c>
      <c r="C7250" t="s">
        <v>289</v>
      </c>
      <c r="D7250">
        <v>1</v>
      </c>
      <c r="E7250">
        <v>1</v>
      </c>
      <c r="F7250">
        <v>1</v>
      </c>
      <c r="G7250">
        <v>1</v>
      </c>
      <c r="H7250">
        <v>1</v>
      </c>
      <c r="I7250">
        <v>1</v>
      </c>
      <c r="J7250">
        <v>1</v>
      </c>
      <c r="K7250">
        <v>1</v>
      </c>
      <c r="M7250" t="s">
        <v>468</v>
      </c>
    </row>
    <row r="7251" spans="1:13" hidden="1">
      <c r="A7251" t="s">
        <v>298</v>
      </c>
      <c r="B7251" t="s">
        <v>359</v>
      </c>
      <c r="C7251" t="s">
        <v>290</v>
      </c>
      <c r="D7251">
        <v>1</v>
      </c>
      <c r="E7251">
        <v>1</v>
      </c>
      <c r="F7251">
        <v>1</v>
      </c>
      <c r="G7251">
        <v>1</v>
      </c>
      <c r="H7251">
        <v>1</v>
      </c>
      <c r="I7251">
        <v>1</v>
      </c>
      <c r="J7251">
        <v>1</v>
      </c>
      <c r="K7251">
        <v>1</v>
      </c>
      <c r="M7251" t="s">
        <v>468</v>
      </c>
    </row>
    <row r="7252" spans="1:13" hidden="1">
      <c r="A7252" t="s">
        <v>298</v>
      </c>
      <c r="B7252" t="s">
        <v>359</v>
      </c>
      <c r="C7252" t="s">
        <v>291</v>
      </c>
      <c r="D7252">
        <v>1</v>
      </c>
      <c r="E7252">
        <v>1</v>
      </c>
      <c r="F7252">
        <v>1</v>
      </c>
      <c r="G7252">
        <v>1</v>
      </c>
      <c r="H7252">
        <v>1</v>
      </c>
      <c r="I7252">
        <v>1</v>
      </c>
      <c r="J7252">
        <v>1</v>
      </c>
      <c r="K7252">
        <v>1</v>
      </c>
      <c r="M7252" t="s">
        <v>468</v>
      </c>
    </row>
    <row r="7253" spans="1:13" hidden="1">
      <c r="A7253" t="s">
        <v>298</v>
      </c>
      <c r="B7253" t="s">
        <v>359</v>
      </c>
      <c r="C7253" t="s">
        <v>292</v>
      </c>
      <c r="D7253">
        <v>1</v>
      </c>
      <c r="E7253">
        <v>1</v>
      </c>
      <c r="F7253">
        <v>1</v>
      </c>
      <c r="G7253">
        <v>1</v>
      </c>
      <c r="H7253">
        <v>1</v>
      </c>
      <c r="I7253">
        <v>1</v>
      </c>
      <c r="J7253">
        <v>1</v>
      </c>
      <c r="K7253">
        <v>1</v>
      </c>
      <c r="M7253" t="s">
        <v>468</v>
      </c>
    </row>
    <row r="7254" spans="1:13" hidden="1">
      <c r="A7254" t="s">
        <v>298</v>
      </c>
      <c r="B7254" t="s">
        <v>360</v>
      </c>
      <c r="C7254" t="s">
        <v>278</v>
      </c>
      <c r="D7254">
        <v>1</v>
      </c>
      <c r="E7254">
        <v>1</v>
      </c>
      <c r="F7254">
        <v>1</v>
      </c>
      <c r="G7254">
        <v>1</v>
      </c>
      <c r="H7254">
        <v>1</v>
      </c>
      <c r="I7254">
        <v>1</v>
      </c>
      <c r="J7254">
        <v>1</v>
      </c>
      <c r="K7254">
        <v>1</v>
      </c>
      <c r="M7254" t="s">
        <v>468</v>
      </c>
    </row>
    <row r="7255" spans="1:13" hidden="1">
      <c r="A7255" t="s">
        <v>298</v>
      </c>
      <c r="B7255" t="s">
        <v>360</v>
      </c>
      <c r="C7255" t="s">
        <v>279</v>
      </c>
      <c r="D7255">
        <v>1</v>
      </c>
      <c r="E7255">
        <v>1</v>
      </c>
      <c r="F7255">
        <v>1</v>
      </c>
      <c r="G7255">
        <v>1</v>
      </c>
      <c r="H7255">
        <v>1</v>
      </c>
      <c r="I7255">
        <v>1</v>
      </c>
      <c r="J7255">
        <v>1</v>
      </c>
      <c r="K7255">
        <v>1</v>
      </c>
      <c r="M7255" t="s">
        <v>468</v>
      </c>
    </row>
    <row r="7256" spans="1:13" hidden="1">
      <c r="A7256" t="s">
        <v>298</v>
      </c>
      <c r="B7256" t="s">
        <v>360</v>
      </c>
      <c r="C7256" t="s">
        <v>280</v>
      </c>
      <c r="D7256">
        <v>1</v>
      </c>
      <c r="E7256">
        <v>1</v>
      </c>
      <c r="F7256">
        <v>1</v>
      </c>
      <c r="G7256">
        <v>1</v>
      </c>
      <c r="H7256">
        <v>1</v>
      </c>
      <c r="I7256">
        <v>1</v>
      </c>
      <c r="J7256">
        <v>1</v>
      </c>
      <c r="K7256">
        <v>1</v>
      </c>
      <c r="M7256" t="s">
        <v>468</v>
      </c>
    </row>
    <row r="7257" spans="1:13" hidden="1">
      <c r="A7257" t="s">
        <v>298</v>
      </c>
      <c r="B7257" t="s">
        <v>360</v>
      </c>
      <c r="C7257" t="s">
        <v>277</v>
      </c>
      <c r="D7257">
        <v>1</v>
      </c>
      <c r="E7257">
        <v>1</v>
      </c>
      <c r="F7257">
        <v>1</v>
      </c>
      <c r="G7257">
        <v>1</v>
      </c>
      <c r="H7257">
        <v>1</v>
      </c>
      <c r="I7257">
        <v>1</v>
      </c>
      <c r="J7257">
        <v>1</v>
      </c>
      <c r="K7257">
        <v>1</v>
      </c>
      <c r="M7257" t="s">
        <v>468</v>
      </c>
    </row>
    <row r="7258" spans="1:13" hidden="1">
      <c r="A7258" t="s">
        <v>298</v>
      </c>
      <c r="B7258" t="s">
        <v>360</v>
      </c>
      <c r="C7258" t="s">
        <v>281</v>
      </c>
      <c r="D7258">
        <v>1</v>
      </c>
      <c r="E7258">
        <v>1</v>
      </c>
      <c r="F7258">
        <v>1</v>
      </c>
      <c r="G7258">
        <v>1</v>
      </c>
      <c r="H7258">
        <v>1</v>
      </c>
      <c r="I7258">
        <v>1</v>
      </c>
      <c r="J7258">
        <v>1</v>
      </c>
      <c r="K7258">
        <v>1</v>
      </c>
      <c r="M7258" t="s">
        <v>468</v>
      </c>
    </row>
    <row r="7259" spans="1:13" hidden="1">
      <c r="A7259" t="s">
        <v>298</v>
      </c>
      <c r="B7259" t="s">
        <v>360</v>
      </c>
      <c r="C7259" t="s">
        <v>282</v>
      </c>
      <c r="D7259">
        <v>1</v>
      </c>
      <c r="E7259">
        <v>1</v>
      </c>
      <c r="F7259">
        <v>1</v>
      </c>
      <c r="G7259">
        <v>1</v>
      </c>
      <c r="H7259">
        <v>1</v>
      </c>
      <c r="I7259">
        <v>1</v>
      </c>
      <c r="J7259">
        <v>1</v>
      </c>
      <c r="K7259">
        <v>1</v>
      </c>
      <c r="M7259" t="s">
        <v>468</v>
      </c>
    </row>
    <row r="7260" spans="1:13" hidden="1">
      <c r="A7260" t="s">
        <v>298</v>
      </c>
      <c r="B7260" t="s">
        <v>360</v>
      </c>
      <c r="C7260" t="s">
        <v>283</v>
      </c>
      <c r="D7260">
        <v>1</v>
      </c>
      <c r="E7260">
        <v>1</v>
      </c>
      <c r="F7260">
        <v>1</v>
      </c>
      <c r="G7260">
        <v>1</v>
      </c>
      <c r="H7260">
        <v>1</v>
      </c>
      <c r="I7260">
        <v>1</v>
      </c>
      <c r="J7260">
        <v>1</v>
      </c>
      <c r="K7260">
        <v>1</v>
      </c>
      <c r="M7260" t="s">
        <v>468</v>
      </c>
    </row>
    <row r="7261" spans="1:13" hidden="1">
      <c r="A7261" t="s">
        <v>298</v>
      </c>
      <c r="B7261" t="s">
        <v>360</v>
      </c>
      <c r="C7261" t="s">
        <v>284</v>
      </c>
      <c r="D7261">
        <v>1</v>
      </c>
      <c r="E7261">
        <v>1</v>
      </c>
      <c r="F7261">
        <v>1</v>
      </c>
      <c r="G7261">
        <v>1</v>
      </c>
      <c r="H7261">
        <v>1</v>
      </c>
      <c r="I7261">
        <v>1</v>
      </c>
      <c r="J7261">
        <v>1</v>
      </c>
      <c r="K7261">
        <v>1</v>
      </c>
      <c r="M7261" t="s">
        <v>468</v>
      </c>
    </row>
    <row r="7262" spans="1:13" hidden="1">
      <c r="A7262" t="s">
        <v>298</v>
      </c>
      <c r="B7262" t="s">
        <v>360</v>
      </c>
      <c r="C7262" t="s">
        <v>285</v>
      </c>
      <c r="D7262">
        <v>1</v>
      </c>
      <c r="E7262">
        <v>1</v>
      </c>
      <c r="F7262">
        <v>1</v>
      </c>
      <c r="G7262">
        <v>1</v>
      </c>
      <c r="H7262">
        <v>1</v>
      </c>
      <c r="I7262">
        <v>1</v>
      </c>
      <c r="J7262">
        <v>1</v>
      </c>
      <c r="K7262">
        <v>1</v>
      </c>
      <c r="M7262" t="s">
        <v>468</v>
      </c>
    </row>
    <row r="7263" spans="1:13" hidden="1">
      <c r="A7263" t="s">
        <v>298</v>
      </c>
      <c r="B7263" t="s">
        <v>360</v>
      </c>
      <c r="C7263" t="s">
        <v>286</v>
      </c>
      <c r="D7263">
        <v>1</v>
      </c>
      <c r="E7263">
        <v>1</v>
      </c>
      <c r="F7263">
        <v>1</v>
      </c>
      <c r="G7263">
        <v>1</v>
      </c>
      <c r="H7263">
        <v>1</v>
      </c>
      <c r="I7263">
        <v>1</v>
      </c>
      <c r="J7263">
        <v>1</v>
      </c>
      <c r="K7263">
        <v>1</v>
      </c>
      <c r="M7263" t="s">
        <v>468</v>
      </c>
    </row>
    <row r="7264" spans="1:13" hidden="1">
      <c r="A7264" t="s">
        <v>298</v>
      </c>
      <c r="B7264" t="s">
        <v>360</v>
      </c>
      <c r="C7264" t="s">
        <v>287</v>
      </c>
      <c r="D7264">
        <v>1</v>
      </c>
      <c r="E7264">
        <v>1</v>
      </c>
      <c r="F7264">
        <v>1</v>
      </c>
      <c r="G7264">
        <v>1</v>
      </c>
      <c r="H7264">
        <v>1</v>
      </c>
      <c r="I7264">
        <v>1</v>
      </c>
      <c r="J7264">
        <v>1</v>
      </c>
      <c r="K7264">
        <v>1</v>
      </c>
      <c r="M7264" t="s">
        <v>468</v>
      </c>
    </row>
    <row r="7265" spans="1:13" hidden="1">
      <c r="A7265" t="s">
        <v>298</v>
      </c>
      <c r="B7265" t="s">
        <v>360</v>
      </c>
      <c r="C7265" t="s">
        <v>288</v>
      </c>
      <c r="D7265">
        <v>1</v>
      </c>
      <c r="E7265">
        <v>1</v>
      </c>
      <c r="F7265">
        <v>1</v>
      </c>
      <c r="G7265">
        <v>1</v>
      </c>
      <c r="H7265">
        <v>1</v>
      </c>
      <c r="I7265">
        <v>1</v>
      </c>
      <c r="J7265">
        <v>1</v>
      </c>
      <c r="K7265">
        <v>1</v>
      </c>
      <c r="M7265" t="s">
        <v>468</v>
      </c>
    </row>
    <row r="7266" spans="1:13" hidden="1">
      <c r="A7266" t="s">
        <v>298</v>
      </c>
      <c r="B7266" t="s">
        <v>360</v>
      </c>
      <c r="C7266" t="s">
        <v>289</v>
      </c>
      <c r="D7266">
        <v>1</v>
      </c>
      <c r="E7266">
        <v>1</v>
      </c>
      <c r="F7266">
        <v>1</v>
      </c>
      <c r="G7266">
        <v>1</v>
      </c>
      <c r="H7266">
        <v>1</v>
      </c>
      <c r="I7266">
        <v>1</v>
      </c>
      <c r="J7266">
        <v>1</v>
      </c>
      <c r="K7266">
        <v>1</v>
      </c>
      <c r="M7266" t="s">
        <v>468</v>
      </c>
    </row>
    <row r="7267" spans="1:13" hidden="1">
      <c r="A7267" t="s">
        <v>298</v>
      </c>
      <c r="B7267" t="s">
        <v>360</v>
      </c>
      <c r="C7267" t="s">
        <v>290</v>
      </c>
      <c r="D7267">
        <v>1</v>
      </c>
      <c r="E7267">
        <v>1</v>
      </c>
      <c r="F7267">
        <v>1</v>
      </c>
      <c r="G7267">
        <v>1</v>
      </c>
      <c r="H7267">
        <v>1</v>
      </c>
      <c r="I7267">
        <v>1</v>
      </c>
      <c r="J7267">
        <v>1</v>
      </c>
      <c r="K7267">
        <v>1</v>
      </c>
      <c r="M7267" t="s">
        <v>468</v>
      </c>
    </row>
    <row r="7268" spans="1:13" hidden="1">
      <c r="A7268" t="s">
        <v>298</v>
      </c>
      <c r="B7268" t="s">
        <v>360</v>
      </c>
      <c r="C7268" t="s">
        <v>291</v>
      </c>
      <c r="D7268">
        <v>1</v>
      </c>
      <c r="E7268">
        <v>1</v>
      </c>
      <c r="F7268">
        <v>1</v>
      </c>
      <c r="G7268">
        <v>1</v>
      </c>
      <c r="H7268">
        <v>1</v>
      </c>
      <c r="I7268">
        <v>1</v>
      </c>
      <c r="J7268">
        <v>1</v>
      </c>
      <c r="K7268">
        <v>1</v>
      </c>
      <c r="M7268" t="s">
        <v>468</v>
      </c>
    </row>
    <row r="7269" spans="1:13" hidden="1">
      <c r="A7269" t="s">
        <v>298</v>
      </c>
      <c r="B7269" t="s">
        <v>360</v>
      </c>
      <c r="C7269" t="s">
        <v>292</v>
      </c>
      <c r="D7269">
        <v>1</v>
      </c>
      <c r="E7269">
        <v>1</v>
      </c>
      <c r="F7269">
        <v>1</v>
      </c>
      <c r="G7269">
        <v>1</v>
      </c>
      <c r="H7269">
        <v>1</v>
      </c>
      <c r="I7269">
        <v>1</v>
      </c>
      <c r="J7269">
        <v>1</v>
      </c>
      <c r="K7269">
        <v>1</v>
      </c>
      <c r="M7269" t="s">
        <v>468</v>
      </c>
    </row>
    <row r="7270" spans="1:13" hidden="1">
      <c r="A7270" t="s">
        <v>298</v>
      </c>
      <c r="B7270" t="s">
        <v>435</v>
      </c>
      <c r="C7270" t="s">
        <v>278</v>
      </c>
      <c r="D7270">
        <v>1</v>
      </c>
      <c r="E7270">
        <v>1</v>
      </c>
      <c r="F7270">
        <v>1</v>
      </c>
      <c r="G7270">
        <v>1</v>
      </c>
      <c r="H7270">
        <v>1</v>
      </c>
      <c r="I7270">
        <v>1</v>
      </c>
      <c r="J7270">
        <v>1</v>
      </c>
      <c r="K7270">
        <v>1</v>
      </c>
      <c r="M7270" t="s">
        <v>468</v>
      </c>
    </row>
    <row r="7271" spans="1:13" hidden="1">
      <c r="A7271" t="s">
        <v>298</v>
      </c>
      <c r="B7271" t="s">
        <v>435</v>
      </c>
      <c r="C7271" t="s">
        <v>279</v>
      </c>
      <c r="D7271">
        <v>1</v>
      </c>
      <c r="E7271">
        <v>1</v>
      </c>
      <c r="F7271">
        <v>1</v>
      </c>
      <c r="G7271">
        <v>1</v>
      </c>
      <c r="H7271">
        <v>1</v>
      </c>
      <c r="I7271">
        <v>1</v>
      </c>
      <c r="J7271">
        <v>1</v>
      </c>
      <c r="K7271">
        <v>1</v>
      </c>
      <c r="M7271" t="s">
        <v>468</v>
      </c>
    </row>
    <row r="7272" spans="1:13" hidden="1">
      <c r="A7272" t="s">
        <v>298</v>
      </c>
      <c r="B7272" t="s">
        <v>435</v>
      </c>
      <c r="C7272" t="s">
        <v>280</v>
      </c>
      <c r="D7272">
        <v>1</v>
      </c>
      <c r="E7272">
        <v>1</v>
      </c>
      <c r="F7272">
        <v>1</v>
      </c>
      <c r="G7272">
        <v>1</v>
      </c>
      <c r="H7272">
        <v>1</v>
      </c>
      <c r="I7272">
        <v>1</v>
      </c>
      <c r="J7272">
        <v>1</v>
      </c>
      <c r="K7272">
        <v>1</v>
      </c>
      <c r="M7272" t="s">
        <v>468</v>
      </c>
    </row>
    <row r="7273" spans="1:13" hidden="1">
      <c r="A7273" t="s">
        <v>298</v>
      </c>
      <c r="B7273" t="s">
        <v>435</v>
      </c>
      <c r="C7273" t="s">
        <v>277</v>
      </c>
      <c r="D7273">
        <v>1</v>
      </c>
      <c r="E7273">
        <v>1</v>
      </c>
      <c r="F7273">
        <v>1</v>
      </c>
      <c r="G7273">
        <v>1</v>
      </c>
      <c r="H7273">
        <v>1</v>
      </c>
      <c r="I7273">
        <v>1</v>
      </c>
      <c r="J7273">
        <v>1</v>
      </c>
      <c r="K7273">
        <v>1</v>
      </c>
      <c r="M7273" t="s">
        <v>468</v>
      </c>
    </row>
    <row r="7274" spans="1:13" hidden="1">
      <c r="A7274" t="s">
        <v>298</v>
      </c>
      <c r="B7274" t="s">
        <v>435</v>
      </c>
      <c r="C7274" t="s">
        <v>281</v>
      </c>
      <c r="D7274">
        <v>1</v>
      </c>
      <c r="E7274">
        <v>1</v>
      </c>
      <c r="F7274">
        <v>1</v>
      </c>
      <c r="G7274">
        <v>1</v>
      </c>
      <c r="H7274">
        <v>1</v>
      </c>
      <c r="I7274">
        <v>1</v>
      </c>
      <c r="J7274">
        <v>1</v>
      </c>
      <c r="K7274">
        <v>1</v>
      </c>
      <c r="M7274" t="s">
        <v>468</v>
      </c>
    </row>
    <row r="7275" spans="1:13" hidden="1">
      <c r="A7275" t="s">
        <v>298</v>
      </c>
      <c r="B7275" t="s">
        <v>435</v>
      </c>
      <c r="C7275" t="s">
        <v>282</v>
      </c>
      <c r="D7275">
        <v>1</v>
      </c>
      <c r="E7275">
        <v>1</v>
      </c>
      <c r="F7275">
        <v>1</v>
      </c>
      <c r="G7275">
        <v>1</v>
      </c>
      <c r="H7275">
        <v>1</v>
      </c>
      <c r="I7275">
        <v>1</v>
      </c>
      <c r="J7275">
        <v>1</v>
      </c>
      <c r="K7275">
        <v>1</v>
      </c>
      <c r="M7275" t="s">
        <v>468</v>
      </c>
    </row>
    <row r="7276" spans="1:13" hidden="1">
      <c r="A7276" t="s">
        <v>298</v>
      </c>
      <c r="B7276" t="s">
        <v>435</v>
      </c>
      <c r="C7276" t="s">
        <v>283</v>
      </c>
      <c r="D7276">
        <v>1</v>
      </c>
      <c r="E7276">
        <v>1</v>
      </c>
      <c r="F7276">
        <v>1</v>
      </c>
      <c r="G7276">
        <v>1</v>
      </c>
      <c r="H7276">
        <v>1</v>
      </c>
      <c r="I7276">
        <v>1</v>
      </c>
      <c r="J7276">
        <v>1</v>
      </c>
      <c r="K7276">
        <v>1</v>
      </c>
      <c r="M7276" t="s">
        <v>468</v>
      </c>
    </row>
    <row r="7277" spans="1:13" hidden="1">
      <c r="A7277" t="s">
        <v>298</v>
      </c>
      <c r="B7277" t="s">
        <v>435</v>
      </c>
      <c r="C7277" t="s">
        <v>284</v>
      </c>
      <c r="D7277">
        <v>1</v>
      </c>
      <c r="E7277">
        <v>1</v>
      </c>
      <c r="F7277">
        <v>1</v>
      </c>
      <c r="G7277">
        <v>1</v>
      </c>
      <c r="H7277">
        <v>1</v>
      </c>
      <c r="I7277">
        <v>1</v>
      </c>
      <c r="J7277">
        <v>1</v>
      </c>
      <c r="K7277">
        <v>1</v>
      </c>
      <c r="M7277" t="s">
        <v>468</v>
      </c>
    </row>
    <row r="7278" spans="1:13" hidden="1">
      <c r="A7278" t="s">
        <v>298</v>
      </c>
      <c r="B7278" t="s">
        <v>435</v>
      </c>
      <c r="C7278" t="s">
        <v>285</v>
      </c>
      <c r="D7278">
        <v>1</v>
      </c>
      <c r="E7278">
        <v>1</v>
      </c>
      <c r="F7278">
        <v>1</v>
      </c>
      <c r="G7278">
        <v>1</v>
      </c>
      <c r="H7278">
        <v>1</v>
      </c>
      <c r="I7278">
        <v>1</v>
      </c>
      <c r="J7278">
        <v>1</v>
      </c>
      <c r="K7278">
        <v>1</v>
      </c>
      <c r="M7278" t="s">
        <v>468</v>
      </c>
    </row>
    <row r="7279" spans="1:13" hidden="1">
      <c r="A7279" t="s">
        <v>298</v>
      </c>
      <c r="B7279" t="s">
        <v>435</v>
      </c>
      <c r="C7279" t="s">
        <v>286</v>
      </c>
      <c r="D7279">
        <v>1</v>
      </c>
      <c r="E7279">
        <v>1</v>
      </c>
      <c r="F7279">
        <v>1</v>
      </c>
      <c r="G7279">
        <v>1</v>
      </c>
      <c r="H7279">
        <v>1</v>
      </c>
      <c r="I7279">
        <v>1</v>
      </c>
      <c r="J7279">
        <v>1</v>
      </c>
      <c r="K7279">
        <v>1</v>
      </c>
      <c r="M7279" t="s">
        <v>468</v>
      </c>
    </row>
    <row r="7280" spans="1:13" hidden="1">
      <c r="A7280" t="s">
        <v>298</v>
      </c>
      <c r="B7280" t="s">
        <v>435</v>
      </c>
      <c r="C7280" t="s">
        <v>287</v>
      </c>
      <c r="D7280">
        <v>1</v>
      </c>
      <c r="E7280">
        <v>1</v>
      </c>
      <c r="F7280">
        <v>1</v>
      </c>
      <c r="G7280">
        <v>1</v>
      </c>
      <c r="H7280">
        <v>1</v>
      </c>
      <c r="I7280">
        <v>1</v>
      </c>
      <c r="J7280">
        <v>1</v>
      </c>
      <c r="K7280">
        <v>1</v>
      </c>
      <c r="M7280" t="s">
        <v>468</v>
      </c>
    </row>
    <row r="7281" spans="1:15" hidden="1">
      <c r="A7281" t="s">
        <v>298</v>
      </c>
      <c r="B7281" t="s">
        <v>435</v>
      </c>
      <c r="C7281" t="s">
        <v>288</v>
      </c>
      <c r="D7281">
        <v>1</v>
      </c>
      <c r="E7281">
        <v>1</v>
      </c>
      <c r="F7281">
        <v>1</v>
      </c>
      <c r="G7281">
        <v>1</v>
      </c>
      <c r="H7281">
        <v>1</v>
      </c>
      <c r="I7281">
        <v>1</v>
      </c>
      <c r="J7281">
        <v>1</v>
      </c>
      <c r="K7281">
        <v>1</v>
      </c>
      <c r="M7281" t="s">
        <v>468</v>
      </c>
    </row>
    <row r="7282" spans="1:15" hidden="1">
      <c r="A7282" t="s">
        <v>298</v>
      </c>
      <c r="B7282" t="s">
        <v>435</v>
      </c>
      <c r="C7282" t="s">
        <v>289</v>
      </c>
      <c r="D7282">
        <v>1</v>
      </c>
      <c r="E7282">
        <v>1</v>
      </c>
      <c r="F7282">
        <v>1</v>
      </c>
      <c r="G7282">
        <v>1</v>
      </c>
      <c r="H7282">
        <v>1</v>
      </c>
      <c r="I7282">
        <v>1</v>
      </c>
      <c r="J7282">
        <v>1</v>
      </c>
      <c r="K7282">
        <v>1</v>
      </c>
      <c r="M7282" t="s">
        <v>468</v>
      </c>
    </row>
    <row r="7283" spans="1:15" hidden="1">
      <c r="A7283" t="s">
        <v>298</v>
      </c>
      <c r="B7283" t="s">
        <v>435</v>
      </c>
      <c r="C7283" t="s">
        <v>290</v>
      </c>
      <c r="D7283">
        <v>1</v>
      </c>
      <c r="E7283">
        <v>1</v>
      </c>
      <c r="F7283">
        <v>1</v>
      </c>
      <c r="G7283">
        <v>1</v>
      </c>
      <c r="H7283">
        <v>1</v>
      </c>
      <c r="I7283">
        <v>1</v>
      </c>
      <c r="J7283">
        <v>1</v>
      </c>
      <c r="K7283">
        <v>1</v>
      </c>
      <c r="M7283" t="s">
        <v>468</v>
      </c>
    </row>
    <row r="7284" spans="1:15" hidden="1">
      <c r="A7284" t="s">
        <v>298</v>
      </c>
      <c r="B7284" t="s">
        <v>435</v>
      </c>
      <c r="C7284" t="s">
        <v>291</v>
      </c>
      <c r="D7284">
        <v>1</v>
      </c>
      <c r="E7284">
        <v>1</v>
      </c>
      <c r="F7284">
        <v>1</v>
      </c>
      <c r="G7284">
        <v>1</v>
      </c>
      <c r="H7284">
        <v>1</v>
      </c>
      <c r="I7284">
        <v>1</v>
      </c>
      <c r="J7284">
        <v>1</v>
      </c>
      <c r="K7284">
        <v>1</v>
      </c>
      <c r="M7284" t="s">
        <v>468</v>
      </c>
    </row>
    <row r="7285" spans="1:15" hidden="1">
      <c r="A7285" t="s">
        <v>298</v>
      </c>
      <c r="B7285" t="s">
        <v>435</v>
      </c>
      <c r="C7285" t="s">
        <v>292</v>
      </c>
      <c r="D7285">
        <v>1</v>
      </c>
      <c r="E7285">
        <v>1</v>
      </c>
      <c r="F7285">
        <v>1</v>
      </c>
      <c r="G7285">
        <v>1</v>
      </c>
      <c r="H7285">
        <v>1</v>
      </c>
      <c r="I7285">
        <v>1</v>
      </c>
      <c r="J7285">
        <v>1</v>
      </c>
      <c r="K7285">
        <v>1</v>
      </c>
      <c r="M7285" t="s">
        <v>468</v>
      </c>
    </row>
    <row r="7286" spans="1:15" hidden="1">
      <c r="A7286" t="s">
        <v>298</v>
      </c>
      <c r="B7286" t="s">
        <v>507</v>
      </c>
      <c r="C7286" t="s">
        <v>278</v>
      </c>
      <c r="D7286" s="4">
        <v>9.0021223470661705E-3</v>
      </c>
      <c r="E7286">
        <f t="shared" ref="E7286:K7301" si="63">$D7286</f>
        <v>9.0021223470661705E-3</v>
      </c>
      <c r="F7286">
        <f t="shared" si="63"/>
        <v>9.0021223470661705E-3</v>
      </c>
      <c r="G7286">
        <f t="shared" si="63"/>
        <v>9.0021223470661705E-3</v>
      </c>
      <c r="H7286">
        <f t="shared" si="63"/>
        <v>9.0021223470661705E-3</v>
      </c>
      <c r="I7286">
        <f t="shared" si="63"/>
        <v>9.0021223470661705E-3</v>
      </c>
      <c r="J7286">
        <f t="shared" si="63"/>
        <v>9.0021223470661705E-3</v>
      </c>
      <c r="K7286">
        <f>$D7286</f>
        <v>9.0021223470661705E-3</v>
      </c>
      <c r="O7286" t="s">
        <v>473</v>
      </c>
    </row>
    <row r="7287" spans="1:15" hidden="1">
      <c r="A7287" t="s">
        <v>298</v>
      </c>
      <c r="B7287" t="s">
        <v>507</v>
      </c>
      <c r="C7287" t="s">
        <v>279</v>
      </c>
      <c r="D7287" s="4">
        <v>0.21606367041198499</v>
      </c>
      <c r="E7287">
        <f t="shared" si="63"/>
        <v>0.21606367041198499</v>
      </c>
      <c r="F7287">
        <f t="shared" si="63"/>
        <v>0.21606367041198499</v>
      </c>
      <c r="G7287">
        <f t="shared" si="63"/>
        <v>0.21606367041198499</v>
      </c>
      <c r="H7287">
        <f t="shared" si="63"/>
        <v>0.21606367041198499</v>
      </c>
      <c r="I7287">
        <f t="shared" si="63"/>
        <v>0.21606367041198499</v>
      </c>
      <c r="J7287">
        <f t="shared" si="63"/>
        <v>0.21606367041198499</v>
      </c>
      <c r="K7287">
        <f t="shared" si="63"/>
        <v>0.21606367041198499</v>
      </c>
      <c r="M7287" t="s">
        <v>470</v>
      </c>
    </row>
    <row r="7288" spans="1:15" hidden="1">
      <c r="A7288" t="s">
        <v>298</v>
      </c>
      <c r="B7288" t="s">
        <v>507</v>
      </c>
      <c r="C7288" t="s">
        <v>280</v>
      </c>
      <c r="D7288" s="4">
        <v>0.36499063670411958</v>
      </c>
      <c r="E7288">
        <f t="shared" si="63"/>
        <v>0.36499063670411958</v>
      </c>
      <c r="F7288">
        <f t="shared" si="63"/>
        <v>0.36499063670411958</v>
      </c>
      <c r="G7288">
        <f t="shared" si="63"/>
        <v>0.36499063670411958</v>
      </c>
      <c r="H7288">
        <f t="shared" si="63"/>
        <v>0.36499063670411958</v>
      </c>
      <c r="I7288">
        <f t="shared" si="63"/>
        <v>0.36499063670411958</v>
      </c>
      <c r="J7288">
        <f t="shared" si="63"/>
        <v>0.36499063670411958</v>
      </c>
      <c r="K7288">
        <f t="shared" si="63"/>
        <v>0.36499063670411958</v>
      </c>
      <c r="M7288" t="s">
        <v>470</v>
      </c>
    </row>
    <row r="7289" spans="1:15" hidden="1">
      <c r="A7289" t="s">
        <v>298</v>
      </c>
      <c r="B7289" t="s">
        <v>507</v>
      </c>
      <c r="C7289" t="s">
        <v>277</v>
      </c>
      <c r="D7289" s="4">
        <v>0.14491619850187271</v>
      </c>
      <c r="E7289">
        <f t="shared" si="63"/>
        <v>0.14491619850187271</v>
      </c>
      <c r="F7289">
        <f t="shared" si="63"/>
        <v>0.14491619850187271</v>
      </c>
      <c r="G7289">
        <f t="shared" si="63"/>
        <v>0.14491619850187271</v>
      </c>
      <c r="H7289">
        <f t="shared" si="63"/>
        <v>0.14491619850187271</v>
      </c>
      <c r="I7289">
        <f t="shared" si="63"/>
        <v>0.14491619850187271</v>
      </c>
      <c r="J7289">
        <f t="shared" si="63"/>
        <v>0.14491619850187271</v>
      </c>
      <c r="K7289">
        <f t="shared" si="63"/>
        <v>0.14491619850187271</v>
      </c>
      <c r="M7289" t="s">
        <v>470</v>
      </c>
    </row>
    <row r="7290" spans="1:15" hidden="1">
      <c r="A7290" t="s">
        <v>298</v>
      </c>
      <c r="B7290" t="s">
        <v>507</v>
      </c>
      <c r="C7290" t="s">
        <v>281</v>
      </c>
      <c r="D7290" s="4">
        <v>1.8159722222222195E-3</v>
      </c>
      <c r="E7290">
        <f t="shared" si="63"/>
        <v>1.8159722222222195E-3</v>
      </c>
      <c r="F7290">
        <f t="shared" si="63"/>
        <v>1.8159722222222195E-3</v>
      </c>
      <c r="G7290">
        <f t="shared" si="63"/>
        <v>1.8159722222222195E-3</v>
      </c>
      <c r="H7290">
        <f t="shared" si="63"/>
        <v>1.8159722222222195E-3</v>
      </c>
      <c r="I7290">
        <f t="shared" si="63"/>
        <v>1.8159722222222195E-3</v>
      </c>
      <c r="J7290">
        <f t="shared" si="63"/>
        <v>1.8159722222222195E-3</v>
      </c>
      <c r="K7290">
        <f t="shared" si="63"/>
        <v>1.8159722222222195E-3</v>
      </c>
      <c r="M7290" t="s">
        <v>470</v>
      </c>
    </row>
    <row r="7291" spans="1:15" hidden="1">
      <c r="A7291" t="s">
        <v>298</v>
      </c>
      <c r="B7291" t="s">
        <v>507</v>
      </c>
      <c r="C7291" t="s">
        <v>282</v>
      </c>
      <c r="D7291" s="4">
        <v>0.21243765432098763</v>
      </c>
      <c r="E7291">
        <f t="shared" si="63"/>
        <v>0.21243765432098763</v>
      </c>
      <c r="F7291">
        <f t="shared" si="63"/>
        <v>0.21243765432098763</v>
      </c>
      <c r="G7291">
        <f t="shared" si="63"/>
        <v>0.21243765432098763</v>
      </c>
      <c r="H7291">
        <f t="shared" si="63"/>
        <v>0.21243765432098763</v>
      </c>
      <c r="I7291">
        <f t="shared" si="63"/>
        <v>0.21243765432098763</v>
      </c>
      <c r="J7291">
        <f t="shared" si="63"/>
        <v>0.21243765432098763</v>
      </c>
      <c r="K7291">
        <f t="shared" si="63"/>
        <v>0.21243765432098763</v>
      </c>
      <c r="M7291" t="s">
        <v>470</v>
      </c>
    </row>
    <row r="7292" spans="1:15" hidden="1">
      <c r="A7292" t="s">
        <v>298</v>
      </c>
      <c r="B7292" t="s">
        <v>507</v>
      </c>
      <c r="C7292" t="s">
        <v>283</v>
      </c>
      <c r="D7292" s="4">
        <v>0.47700763888888864</v>
      </c>
      <c r="E7292">
        <f t="shared" si="63"/>
        <v>0.47700763888888864</v>
      </c>
      <c r="F7292">
        <f t="shared" si="63"/>
        <v>0.47700763888888864</v>
      </c>
      <c r="G7292">
        <f t="shared" si="63"/>
        <v>0.47700763888888864</v>
      </c>
      <c r="H7292">
        <f t="shared" si="63"/>
        <v>0.47700763888888864</v>
      </c>
      <c r="I7292">
        <f t="shared" si="63"/>
        <v>0.47700763888888864</v>
      </c>
      <c r="J7292">
        <f t="shared" si="63"/>
        <v>0.47700763888888864</v>
      </c>
      <c r="K7292">
        <f t="shared" si="63"/>
        <v>0.47700763888888864</v>
      </c>
      <c r="M7292" t="s">
        <v>470</v>
      </c>
    </row>
    <row r="7293" spans="1:15" hidden="1">
      <c r="A7293" t="s">
        <v>298</v>
      </c>
      <c r="B7293" t="s">
        <v>507</v>
      </c>
      <c r="C7293" t="s">
        <v>284</v>
      </c>
      <c r="D7293" s="4">
        <v>3.9422222222222247E-2</v>
      </c>
      <c r="E7293">
        <f t="shared" si="63"/>
        <v>3.9422222222222247E-2</v>
      </c>
      <c r="F7293">
        <f t="shared" si="63"/>
        <v>3.9422222222222247E-2</v>
      </c>
      <c r="G7293">
        <f t="shared" si="63"/>
        <v>3.9422222222222247E-2</v>
      </c>
      <c r="H7293">
        <f t="shared" si="63"/>
        <v>3.9422222222222247E-2</v>
      </c>
      <c r="I7293">
        <f t="shared" si="63"/>
        <v>3.9422222222222247E-2</v>
      </c>
      <c r="J7293">
        <f t="shared" si="63"/>
        <v>3.9422222222222247E-2</v>
      </c>
      <c r="K7293">
        <f t="shared" si="63"/>
        <v>3.9422222222222247E-2</v>
      </c>
      <c r="M7293" t="s">
        <v>470</v>
      </c>
    </row>
    <row r="7294" spans="1:15" hidden="1">
      <c r="A7294" t="s">
        <v>298</v>
      </c>
      <c r="B7294" t="s">
        <v>507</v>
      </c>
      <c r="C7294" t="s">
        <v>285</v>
      </c>
      <c r="D7294" s="4">
        <v>7.6998371998371982E-3</v>
      </c>
      <c r="E7294">
        <f t="shared" si="63"/>
        <v>7.6998371998371982E-3</v>
      </c>
      <c r="F7294">
        <f t="shared" si="63"/>
        <v>7.6998371998371982E-3</v>
      </c>
      <c r="G7294">
        <f t="shared" si="63"/>
        <v>7.6998371998371982E-3</v>
      </c>
      <c r="H7294">
        <f t="shared" si="63"/>
        <v>7.6998371998371982E-3</v>
      </c>
      <c r="I7294">
        <f t="shared" si="63"/>
        <v>7.6998371998371982E-3</v>
      </c>
      <c r="J7294">
        <f t="shared" si="63"/>
        <v>7.6998371998371982E-3</v>
      </c>
      <c r="K7294">
        <f t="shared" si="63"/>
        <v>7.6998371998371982E-3</v>
      </c>
      <c r="M7294" t="s">
        <v>470</v>
      </c>
    </row>
    <row r="7295" spans="1:15" hidden="1">
      <c r="A7295" t="s">
        <v>298</v>
      </c>
      <c r="B7295" t="s">
        <v>507</v>
      </c>
      <c r="C7295" t="s">
        <v>286</v>
      </c>
      <c r="D7295" s="4">
        <v>0.24031593406593416</v>
      </c>
      <c r="E7295">
        <f t="shared" si="63"/>
        <v>0.24031593406593416</v>
      </c>
      <c r="F7295">
        <f t="shared" si="63"/>
        <v>0.24031593406593416</v>
      </c>
      <c r="G7295">
        <f t="shared" si="63"/>
        <v>0.24031593406593416</v>
      </c>
      <c r="H7295">
        <f t="shared" si="63"/>
        <v>0.24031593406593416</v>
      </c>
      <c r="I7295">
        <f t="shared" si="63"/>
        <v>0.24031593406593416</v>
      </c>
      <c r="J7295">
        <f t="shared" si="63"/>
        <v>0.24031593406593416</v>
      </c>
      <c r="K7295">
        <f t="shared" si="63"/>
        <v>0.24031593406593416</v>
      </c>
      <c r="M7295" t="s">
        <v>470</v>
      </c>
    </row>
    <row r="7296" spans="1:15" hidden="1">
      <c r="A7296" t="s">
        <v>298</v>
      </c>
      <c r="B7296" t="s">
        <v>507</v>
      </c>
      <c r="C7296" t="s">
        <v>287</v>
      </c>
      <c r="D7296" s="4">
        <v>0.46752328623757083</v>
      </c>
      <c r="E7296">
        <f t="shared" si="63"/>
        <v>0.46752328623757083</v>
      </c>
      <c r="F7296">
        <f t="shared" si="63"/>
        <v>0.46752328623757083</v>
      </c>
      <c r="G7296">
        <f t="shared" si="63"/>
        <v>0.46752328623757083</v>
      </c>
      <c r="H7296">
        <f t="shared" si="63"/>
        <v>0.46752328623757083</v>
      </c>
      <c r="I7296">
        <f t="shared" si="63"/>
        <v>0.46752328623757083</v>
      </c>
      <c r="J7296">
        <f t="shared" si="63"/>
        <v>0.46752328623757083</v>
      </c>
      <c r="K7296">
        <f t="shared" si="63"/>
        <v>0.46752328623757083</v>
      </c>
      <c r="M7296" t="s">
        <v>470</v>
      </c>
    </row>
    <row r="7297" spans="1:15" hidden="1">
      <c r="A7297" t="s">
        <v>298</v>
      </c>
      <c r="B7297" t="s">
        <v>507</v>
      </c>
      <c r="C7297" t="s">
        <v>288</v>
      </c>
      <c r="D7297" s="4">
        <v>6.3683150183150211E-2</v>
      </c>
      <c r="E7297">
        <f t="shared" si="63"/>
        <v>6.3683150183150211E-2</v>
      </c>
      <c r="F7297">
        <f t="shared" si="63"/>
        <v>6.3683150183150211E-2</v>
      </c>
      <c r="G7297">
        <f t="shared" si="63"/>
        <v>6.3683150183150211E-2</v>
      </c>
      <c r="H7297">
        <f t="shared" si="63"/>
        <v>6.3683150183150211E-2</v>
      </c>
      <c r="I7297">
        <f t="shared" si="63"/>
        <v>6.3683150183150211E-2</v>
      </c>
      <c r="J7297">
        <f t="shared" si="63"/>
        <v>6.3683150183150211E-2</v>
      </c>
      <c r="K7297">
        <f t="shared" si="63"/>
        <v>6.3683150183150211E-2</v>
      </c>
      <c r="M7297" t="s">
        <v>470</v>
      </c>
    </row>
    <row r="7298" spans="1:15" hidden="1">
      <c r="A7298" t="s">
        <v>298</v>
      </c>
      <c r="B7298" t="s">
        <v>507</v>
      </c>
      <c r="C7298" t="s">
        <v>289</v>
      </c>
      <c r="D7298" s="4">
        <v>3.6375915750915758E-3</v>
      </c>
      <c r="E7298">
        <f t="shared" si="63"/>
        <v>3.6375915750915758E-3</v>
      </c>
      <c r="F7298">
        <f t="shared" si="63"/>
        <v>3.6375915750915758E-3</v>
      </c>
      <c r="G7298">
        <f t="shared" si="63"/>
        <v>3.6375915750915758E-3</v>
      </c>
      <c r="H7298">
        <f t="shared" si="63"/>
        <v>3.6375915750915758E-3</v>
      </c>
      <c r="I7298">
        <f t="shared" si="63"/>
        <v>3.6375915750915758E-3</v>
      </c>
      <c r="J7298">
        <f t="shared" si="63"/>
        <v>3.6375915750915758E-3</v>
      </c>
      <c r="K7298">
        <f t="shared" si="63"/>
        <v>3.6375915750915758E-3</v>
      </c>
      <c r="M7298" t="s">
        <v>470</v>
      </c>
    </row>
    <row r="7299" spans="1:15" hidden="1">
      <c r="A7299" t="s">
        <v>298</v>
      </c>
      <c r="B7299" t="s">
        <v>507</v>
      </c>
      <c r="C7299" t="s">
        <v>290</v>
      </c>
      <c r="D7299" s="4">
        <v>0.20112332112332099</v>
      </c>
      <c r="E7299">
        <f t="shared" si="63"/>
        <v>0.20112332112332099</v>
      </c>
      <c r="F7299">
        <f t="shared" si="63"/>
        <v>0.20112332112332099</v>
      </c>
      <c r="G7299">
        <f t="shared" si="63"/>
        <v>0.20112332112332099</v>
      </c>
      <c r="H7299">
        <f t="shared" si="63"/>
        <v>0.20112332112332099</v>
      </c>
      <c r="I7299">
        <f t="shared" si="63"/>
        <v>0.20112332112332099</v>
      </c>
      <c r="J7299">
        <f t="shared" si="63"/>
        <v>0.20112332112332099</v>
      </c>
      <c r="K7299">
        <f t="shared" si="63"/>
        <v>0.20112332112332099</v>
      </c>
      <c r="M7299" t="s">
        <v>470</v>
      </c>
    </row>
    <row r="7300" spans="1:15" hidden="1">
      <c r="A7300" t="s">
        <v>298</v>
      </c>
      <c r="B7300" t="s">
        <v>507</v>
      </c>
      <c r="C7300" t="s">
        <v>291</v>
      </c>
      <c r="D7300" s="4">
        <v>0.26154517704517705</v>
      </c>
      <c r="E7300">
        <f t="shared" si="63"/>
        <v>0.26154517704517705</v>
      </c>
      <c r="F7300">
        <f t="shared" si="63"/>
        <v>0.26154517704517705</v>
      </c>
      <c r="G7300">
        <f t="shared" si="63"/>
        <v>0.26154517704517705</v>
      </c>
      <c r="H7300">
        <f t="shared" si="63"/>
        <v>0.26154517704517705</v>
      </c>
      <c r="I7300">
        <f t="shared" si="63"/>
        <v>0.26154517704517705</v>
      </c>
      <c r="J7300">
        <f t="shared" si="63"/>
        <v>0.26154517704517705</v>
      </c>
      <c r="K7300">
        <f t="shared" si="63"/>
        <v>0.26154517704517705</v>
      </c>
      <c r="M7300" t="s">
        <v>470</v>
      </c>
    </row>
    <row r="7301" spans="1:15" hidden="1">
      <c r="A7301" t="s">
        <v>298</v>
      </c>
      <c r="B7301" t="s">
        <v>507</v>
      </c>
      <c r="C7301" t="s">
        <v>292</v>
      </c>
      <c r="D7301" s="4">
        <v>8.1126373626373649E-2</v>
      </c>
      <c r="E7301">
        <f t="shared" si="63"/>
        <v>8.1126373626373649E-2</v>
      </c>
      <c r="F7301">
        <f t="shared" si="63"/>
        <v>8.1126373626373649E-2</v>
      </c>
      <c r="G7301">
        <f t="shared" si="63"/>
        <v>8.1126373626373649E-2</v>
      </c>
      <c r="H7301">
        <f t="shared" si="63"/>
        <v>8.1126373626373649E-2</v>
      </c>
      <c r="I7301">
        <f t="shared" si="63"/>
        <v>8.1126373626373649E-2</v>
      </c>
      <c r="J7301">
        <f t="shared" si="63"/>
        <v>8.1126373626373649E-2</v>
      </c>
      <c r="K7301">
        <f t="shared" si="63"/>
        <v>8.1126373626373649E-2</v>
      </c>
      <c r="M7301" t="s">
        <v>470</v>
      </c>
    </row>
    <row r="7302" spans="1:15" hidden="1">
      <c r="A7302" t="s">
        <v>298</v>
      </c>
      <c r="B7302" t="s">
        <v>333</v>
      </c>
      <c r="C7302" t="s">
        <v>278</v>
      </c>
      <c r="D7302">
        <f>D7286</f>
        <v>9.0021223470661705E-3</v>
      </c>
      <c r="E7302">
        <f t="shared" ref="E7302:K7338" si="64">$D7302</f>
        <v>9.0021223470661705E-3</v>
      </c>
      <c r="F7302">
        <f t="shared" si="64"/>
        <v>9.0021223470661705E-3</v>
      </c>
      <c r="G7302">
        <f t="shared" si="64"/>
        <v>9.0021223470661705E-3</v>
      </c>
      <c r="H7302">
        <f t="shared" si="64"/>
        <v>9.0021223470661705E-3</v>
      </c>
      <c r="I7302">
        <f t="shared" si="64"/>
        <v>9.0021223470661705E-3</v>
      </c>
      <c r="J7302">
        <f t="shared" si="64"/>
        <v>9.0021223470661705E-3</v>
      </c>
      <c r="K7302">
        <f t="shared" si="64"/>
        <v>9.0021223470661705E-3</v>
      </c>
      <c r="O7302" t="s">
        <v>473</v>
      </c>
    </row>
    <row r="7303" spans="1:15" hidden="1">
      <c r="A7303" t="s">
        <v>298</v>
      </c>
      <c r="B7303" t="s">
        <v>333</v>
      </c>
      <c r="C7303" t="s">
        <v>279</v>
      </c>
      <c r="D7303">
        <f t="shared" ref="D7303:D7349" si="65">D7287</f>
        <v>0.21606367041198499</v>
      </c>
      <c r="E7303">
        <f t="shared" si="64"/>
        <v>0.21606367041198499</v>
      </c>
      <c r="F7303">
        <f t="shared" si="64"/>
        <v>0.21606367041198499</v>
      </c>
      <c r="G7303">
        <f t="shared" si="64"/>
        <v>0.21606367041198499</v>
      </c>
      <c r="H7303">
        <f t="shared" si="64"/>
        <v>0.21606367041198499</v>
      </c>
      <c r="I7303">
        <f t="shared" si="64"/>
        <v>0.21606367041198499</v>
      </c>
      <c r="J7303">
        <f t="shared" si="64"/>
        <v>0.21606367041198499</v>
      </c>
      <c r="K7303">
        <f t="shared" si="64"/>
        <v>0.21606367041198499</v>
      </c>
      <c r="M7303" t="s">
        <v>470</v>
      </c>
    </row>
    <row r="7304" spans="1:15" hidden="1">
      <c r="A7304" t="s">
        <v>298</v>
      </c>
      <c r="B7304" t="s">
        <v>333</v>
      </c>
      <c r="C7304" t="s">
        <v>280</v>
      </c>
      <c r="D7304">
        <f t="shared" si="65"/>
        <v>0.36499063670411958</v>
      </c>
      <c r="E7304">
        <f t="shared" si="64"/>
        <v>0.36499063670411958</v>
      </c>
      <c r="F7304">
        <f t="shared" si="64"/>
        <v>0.36499063670411958</v>
      </c>
      <c r="G7304">
        <f t="shared" si="64"/>
        <v>0.36499063670411958</v>
      </c>
      <c r="H7304">
        <f t="shared" si="64"/>
        <v>0.36499063670411958</v>
      </c>
      <c r="I7304">
        <f t="shared" si="64"/>
        <v>0.36499063670411958</v>
      </c>
      <c r="J7304">
        <f t="shared" si="64"/>
        <v>0.36499063670411958</v>
      </c>
      <c r="K7304">
        <f t="shared" si="64"/>
        <v>0.36499063670411958</v>
      </c>
      <c r="M7304" t="s">
        <v>470</v>
      </c>
    </row>
    <row r="7305" spans="1:15" hidden="1">
      <c r="A7305" t="s">
        <v>298</v>
      </c>
      <c r="B7305" t="s">
        <v>333</v>
      </c>
      <c r="C7305" t="s">
        <v>277</v>
      </c>
      <c r="D7305">
        <f t="shared" si="65"/>
        <v>0.14491619850187271</v>
      </c>
      <c r="E7305">
        <f t="shared" si="64"/>
        <v>0.14491619850187271</v>
      </c>
      <c r="F7305">
        <f t="shared" si="64"/>
        <v>0.14491619850187271</v>
      </c>
      <c r="G7305">
        <f t="shared" si="64"/>
        <v>0.14491619850187271</v>
      </c>
      <c r="H7305">
        <f t="shared" si="64"/>
        <v>0.14491619850187271</v>
      </c>
      <c r="I7305">
        <f t="shared" si="64"/>
        <v>0.14491619850187271</v>
      </c>
      <c r="J7305">
        <f t="shared" si="64"/>
        <v>0.14491619850187271</v>
      </c>
      <c r="K7305">
        <f t="shared" si="64"/>
        <v>0.14491619850187271</v>
      </c>
      <c r="M7305" t="s">
        <v>470</v>
      </c>
    </row>
    <row r="7306" spans="1:15" hidden="1">
      <c r="A7306" t="s">
        <v>298</v>
      </c>
      <c r="B7306" t="s">
        <v>333</v>
      </c>
      <c r="C7306" t="s">
        <v>281</v>
      </c>
      <c r="D7306">
        <f t="shared" si="65"/>
        <v>1.8159722222222195E-3</v>
      </c>
      <c r="E7306">
        <f t="shared" si="64"/>
        <v>1.8159722222222195E-3</v>
      </c>
      <c r="F7306">
        <f t="shared" si="64"/>
        <v>1.8159722222222195E-3</v>
      </c>
      <c r="G7306">
        <f t="shared" si="64"/>
        <v>1.8159722222222195E-3</v>
      </c>
      <c r="H7306">
        <f t="shared" si="64"/>
        <v>1.8159722222222195E-3</v>
      </c>
      <c r="I7306">
        <f t="shared" si="64"/>
        <v>1.8159722222222195E-3</v>
      </c>
      <c r="J7306">
        <f t="shared" si="64"/>
        <v>1.8159722222222195E-3</v>
      </c>
      <c r="K7306">
        <f t="shared" si="64"/>
        <v>1.8159722222222195E-3</v>
      </c>
      <c r="M7306" t="s">
        <v>470</v>
      </c>
    </row>
    <row r="7307" spans="1:15" hidden="1">
      <c r="A7307" t="s">
        <v>298</v>
      </c>
      <c r="B7307" t="s">
        <v>333</v>
      </c>
      <c r="C7307" t="s">
        <v>282</v>
      </c>
      <c r="D7307">
        <f t="shared" si="65"/>
        <v>0.21243765432098763</v>
      </c>
      <c r="E7307">
        <f t="shared" si="64"/>
        <v>0.21243765432098763</v>
      </c>
      <c r="F7307">
        <f t="shared" si="64"/>
        <v>0.21243765432098763</v>
      </c>
      <c r="G7307">
        <f t="shared" si="64"/>
        <v>0.21243765432098763</v>
      </c>
      <c r="H7307">
        <f t="shared" si="64"/>
        <v>0.21243765432098763</v>
      </c>
      <c r="I7307">
        <f t="shared" si="64"/>
        <v>0.21243765432098763</v>
      </c>
      <c r="J7307">
        <f t="shared" si="64"/>
        <v>0.21243765432098763</v>
      </c>
      <c r="K7307">
        <f t="shared" si="64"/>
        <v>0.21243765432098763</v>
      </c>
      <c r="M7307" t="s">
        <v>470</v>
      </c>
    </row>
    <row r="7308" spans="1:15" hidden="1">
      <c r="A7308" t="s">
        <v>298</v>
      </c>
      <c r="B7308" t="s">
        <v>333</v>
      </c>
      <c r="C7308" t="s">
        <v>283</v>
      </c>
      <c r="D7308">
        <f t="shared" si="65"/>
        <v>0.47700763888888864</v>
      </c>
      <c r="E7308">
        <f t="shared" si="64"/>
        <v>0.47700763888888864</v>
      </c>
      <c r="F7308">
        <f t="shared" si="64"/>
        <v>0.47700763888888864</v>
      </c>
      <c r="G7308">
        <f t="shared" si="64"/>
        <v>0.47700763888888864</v>
      </c>
      <c r="H7308">
        <f t="shared" si="64"/>
        <v>0.47700763888888864</v>
      </c>
      <c r="I7308">
        <f t="shared" si="64"/>
        <v>0.47700763888888864</v>
      </c>
      <c r="J7308">
        <f t="shared" si="64"/>
        <v>0.47700763888888864</v>
      </c>
      <c r="K7308">
        <f t="shared" si="64"/>
        <v>0.47700763888888864</v>
      </c>
      <c r="M7308" t="s">
        <v>470</v>
      </c>
    </row>
    <row r="7309" spans="1:15" hidden="1">
      <c r="A7309" t="s">
        <v>298</v>
      </c>
      <c r="B7309" t="s">
        <v>333</v>
      </c>
      <c r="C7309" t="s">
        <v>284</v>
      </c>
      <c r="D7309">
        <f t="shared" si="65"/>
        <v>3.9422222222222247E-2</v>
      </c>
      <c r="E7309">
        <f t="shared" si="64"/>
        <v>3.9422222222222247E-2</v>
      </c>
      <c r="F7309">
        <f t="shared" si="64"/>
        <v>3.9422222222222247E-2</v>
      </c>
      <c r="G7309">
        <f t="shared" si="64"/>
        <v>3.9422222222222247E-2</v>
      </c>
      <c r="H7309">
        <f t="shared" si="64"/>
        <v>3.9422222222222247E-2</v>
      </c>
      <c r="I7309">
        <f t="shared" si="64"/>
        <v>3.9422222222222247E-2</v>
      </c>
      <c r="J7309">
        <f t="shared" si="64"/>
        <v>3.9422222222222247E-2</v>
      </c>
      <c r="K7309">
        <f t="shared" si="64"/>
        <v>3.9422222222222247E-2</v>
      </c>
      <c r="M7309" t="s">
        <v>470</v>
      </c>
    </row>
    <row r="7310" spans="1:15" hidden="1">
      <c r="A7310" t="s">
        <v>298</v>
      </c>
      <c r="B7310" t="s">
        <v>333</v>
      </c>
      <c r="C7310" t="s">
        <v>285</v>
      </c>
      <c r="D7310">
        <f t="shared" si="65"/>
        <v>7.6998371998371982E-3</v>
      </c>
      <c r="E7310">
        <f t="shared" si="64"/>
        <v>7.6998371998371982E-3</v>
      </c>
      <c r="F7310">
        <f t="shared" si="64"/>
        <v>7.6998371998371982E-3</v>
      </c>
      <c r="G7310">
        <f t="shared" si="64"/>
        <v>7.6998371998371982E-3</v>
      </c>
      <c r="H7310">
        <f t="shared" si="64"/>
        <v>7.6998371998371982E-3</v>
      </c>
      <c r="I7310">
        <f t="shared" si="64"/>
        <v>7.6998371998371982E-3</v>
      </c>
      <c r="J7310">
        <f t="shared" si="64"/>
        <v>7.6998371998371982E-3</v>
      </c>
      <c r="K7310">
        <f t="shared" si="64"/>
        <v>7.6998371998371982E-3</v>
      </c>
      <c r="M7310" t="s">
        <v>470</v>
      </c>
    </row>
    <row r="7311" spans="1:15" hidden="1">
      <c r="A7311" t="s">
        <v>298</v>
      </c>
      <c r="B7311" t="s">
        <v>333</v>
      </c>
      <c r="C7311" t="s">
        <v>286</v>
      </c>
      <c r="D7311">
        <f t="shared" si="65"/>
        <v>0.24031593406593416</v>
      </c>
      <c r="E7311">
        <f t="shared" si="64"/>
        <v>0.24031593406593416</v>
      </c>
      <c r="F7311">
        <f t="shared" si="64"/>
        <v>0.24031593406593416</v>
      </c>
      <c r="G7311">
        <f t="shared" si="64"/>
        <v>0.24031593406593416</v>
      </c>
      <c r="H7311">
        <f t="shared" si="64"/>
        <v>0.24031593406593416</v>
      </c>
      <c r="I7311">
        <f t="shared" si="64"/>
        <v>0.24031593406593416</v>
      </c>
      <c r="J7311">
        <f t="shared" si="64"/>
        <v>0.24031593406593416</v>
      </c>
      <c r="K7311">
        <f t="shared" si="64"/>
        <v>0.24031593406593416</v>
      </c>
      <c r="M7311" t="s">
        <v>470</v>
      </c>
    </row>
    <row r="7312" spans="1:15" hidden="1">
      <c r="A7312" t="s">
        <v>298</v>
      </c>
      <c r="B7312" t="s">
        <v>333</v>
      </c>
      <c r="C7312" t="s">
        <v>287</v>
      </c>
      <c r="D7312">
        <f t="shared" si="65"/>
        <v>0.46752328623757083</v>
      </c>
      <c r="E7312">
        <f t="shared" si="64"/>
        <v>0.46752328623757083</v>
      </c>
      <c r="F7312">
        <f t="shared" si="64"/>
        <v>0.46752328623757083</v>
      </c>
      <c r="G7312">
        <f t="shared" si="64"/>
        <v>0.46752328623757083</v>
      </c>
      <c r="H7312">
        <f t="shared" si="64"/>
        <v>0.46752328623757083</v>
      </c>
      <c r="I7312">
        <f t="shared" si="64"/>
        <v>0.46752328623757083</v>
      </c>
      <c r="J7312">
        <f t="shared" si="64"/>
        <v>0.46752328623757083</v>
      </c>
      <c r="K7312">
        <f t="shared" si="64"/>
        <v>0.46752328623757083</v>
      </c>
      <c r="M7312" t="s">
        <v>470</v>
      </c>
    </row>
    <row r="7313" spans="1:15" hidden="1">
      <c r="A7313" t="s">
        <v>298</v>
      </c>
      <c r="B7313" t="s">
        <v>333</v>
      </c>
      <c r="C7313" t="s">
        <v>288</v>
      </c>
      <c r="D7313">
        <f t="shared" si="65"/>
        <v>6.3683150183150211E-2</v>
      </c>
      <c r="E7313">
        <f t="shared" si="64"/>
        <v>6.3683150183150211E-2</v>
      </c>
      <c r="F7313">
        <f t="shared" si="64"/>
        <v>6.3683150183150211E-2</v>
      </c>
      <c r="G7313">
        <f t="shared" si="64"/>
        <v>6.3683150183150211E-2</v>
      </c>
      <c r="H7313">
        <f t="shared" si="64"/>
        <v>6.3683150183150211E-2</v>
      </c>
      <c r="I7313">
        <f t="shared" si="64"/>
        <v>6.3683150183150211E-2</v>
      </c>
      <c r="J7313">
        <f t="shared" si="64"/>
        <v>6.3683150183150211E-2</v>
      </c>
      <c r="K7313">
        <f t="shared" si="64"/>
        <v>6.3683150183150211E-2</v>
      </c>
      <c r="M7313" t="s">
        <v>470</v>
      </c>
    </row>
    <row r="7314" spans="1:15" hidden="1">
      <c r="A7314" t="s">
        <v>298</v>
      </c>
      <c r="B7314" t="s">
        <v>333</v>
      </c>
      <c r="C7314" t="s">
        <v>289</v>
      </c>
      <c r="D7314">
        <f t="shared" si="65"/>
        <v>3.6375915750915758E-3</v>
      </c>
      <c r="E7314">
        <f t="shared" si="64"/>
        <v>3.6375915750915758E-3</v>
      </c>
      <c r="F7314">
        <f t="shared" si="64"/>
        <v>3.6375915750915758E-3</v>
      </c>
      <c r="G7314">
        <f t="shared" si="64"/>
        <v>3.6375915750915758E-3</v>
      </c>
      <c r="H7314">
        <f t="shared" si="64"/>
        <v>3.6375915750915758E-3</v>
      </c>
      <c r="I7314">
        <f t="shared" si="64"/>
        <v>3.6375915750915758E-3</v>
      </c>
      <c r="J7314">
        <f t="shared" si="64"/>
        <v>3.6375915750915758E-3</v>
      </c>
      <c r="K7314">
        <f t="shared" si="64"/>
        <v>3.6375915750915758E-3</v>
      </c>
      <c r="M7314" t="s">
        <v>470</v>
      </c>
    </row>
    <row r="7315" spans="1:15" hidden="1">
      <c r="A7315" t="s">
        <v>298</v>
      </c>
      <c r="B7315" t="s">
        <v>333</v>
      </c>
      <c r="C7315" t="s">
        <v>290</v>
      </c>
      <c r="D7315">
        <f t="shared" si="65"/>
        <v>0.20112332112332099</v>
      </c>
      <c r="E7315">
        <f t="shared" si="64"/>
        <v>0.20112332112332099</v>
      </c>
      <c r="F7315">
        <f t="shared" si="64"/>
        <v>0.20112332112332099</v>
      </c>
      <c r="G7315">
        <f t="shared" si="64"/>
        <v>0.20112332112332099</v>
      </c>
      <c r="H7315">
        <f t="shared" si="64"/>
        <v>0.20112332112332099</v>
      </c>
      <c r="I7315">
        <f t="shared" si="64"/>
        <v>0.20112332112332099</v>
      </c>
      <c r="J7315">
        <f t="shared" si="64"/>
        <v>0.20112332112332099</v>
      </c>
      <c r="K7315">
        <f t="shared" si="64"/>
        <v>0.20112332112332099</v>
      </c>
      <c r="M7315" t="s">
        <v>470</v>
      </c>
    </row>
    <row r="7316" spans="1:15" hidden="1">
      <c r="A7316" t="s">
        <v>298</v>
      </c>
      <c r="B7316" t="s">
        <v>333</v>
      </c>
      <c r="C7316" t="s">
        <v>291</v>
      </c>
      <c r="D7316">
        <f t="shared" si="65"/>
        <v>0.26154517704517705</v>
      </c>
      <c r="E7316">
        <f t="shared" si="64"/>
        <v>0.26154517704517705</v>
      </c>
      <c r="F7316">
        <f t="shared" si="64"/>
        <v>0.26154517704517705</v>
      </c>
      <c r="G7316">
        <f t="shared" si="64"/>
        <v>0.26154517704517705</v>
      </c>
      <c r="H7316">
        <f t="shared" si="64"/>
        <v>0.26154517704517705</v>
      </c>
      <c r="I7316">
        <f t="shared" si="64"/>
        <v>0.26154517704517705</v>
      </c>
      <c r="J7316">
        <f t="shared" si="64"/>
        <v>0.26154517704517705</v>
      </c>
      <c r="K7316">
        <f t="shared" si="64"/>
        <v>0.26154517704517705</v>
      </c>
      <c r="M7316" t="s">
        <v>470</v>
      </c>
    </row>
    <row r="7317" spans="1:15" hidden="1">
      <c r="A7317" t="s">
        <v>298</v>
      </c>
      <c r="B7317" t="s">
        <v>333</v>
      </c>
      <c r="C7317" t="s">
        <v>292</v>
      </c>
      <c r="D7317">
        <f t="shared" si="65"/>
        <v>8.1126373626373649E-2</v>
      </c>
      <c r="E7317">
        <f t="shared" si="64"/>
        <v>8.1126373626373649E-2</v>
      </c>
      <c r="F7317">
        <f t="shared" si="64"/>
        <v>8.1126373626373649E-2</v>
      </c>
      <c r="G7317">
        <f t="shared" si="64"/>
        <v>8.1126373626373649E-2</v>
      </c>
      <c r="H7317">
        <f t="shared" si="64"/>
        <v>8.1126373626373649E-2</v>
      </c>
      <c r="I7317">
        <f t="shared" si="64"/>
        <v>8.1126373626373649E-2</v>
      </c>
      <c r="J7317">
        <f t="shared" si="64"/>
        <v>8.1126373626373649E-2</v>
      </c>
      <c r="K7317">
        <f t="shared" si="64"/>
        <v>8.1126373626373649E-2</v>
      </c>
      <c r="M7317" t="s">
        <v>470</v>
      </c>
    </row>
    <row r="7318" spans="1:15" hidden="1">
      <c r="A7318" t="s">
        <v>298</v>
      </c>
      <c r="B7318" t="s">
        <v>334</v>
      </c>
      <c r="C7318" t="s">
        <v>278</v>
      </c>
      <c r="D7318">
        <f t="shared" si="65"/>
        <v>9.0021223470661705E-3</v>
      </c>
      <c r="E7318">
        <f t="shared" si="64"/>
        <v>9.0021223470661705E-3</v>
      </c>
      <c r="F7318">
        <f t="shared" si="64"/>
        <v>9.0021223470661705E-3</v>
      </c>
      <c r="G7318">
        <f t="shared" si="64"/>
        <v>9.0021223470661705E-3</v>
      </c>
      <c r="H7318">
        <f t="shared" si="64"/>
        <v>9.0021223470661705E-3</v>
      </c>
      <c r="I7318">
        <f t="shared" si="64"/>
        <v>9.0021223470661705E-3</v>
      </c>
      <c r="J7318">
        <f t="shared" si="64"/>
        <v>9.0021223470661705E-3</v>
      </c>
      <c r="K7318">
        <f t="shared" si="64"/>
        <v>9.0021223470661705E-3</v>
      </c>
      <c r="O7318" t="s">
        <v>473</v>
      </c>
    </row>
    <row r="7319" spans="1:15" hidden="1">
      <c r="A7319" t="s">
        <v>298</v>
      </c>
      <c r="B7319" t="s">
        <v>334</v>
      </c>
      <c r="C7319" t="s">
        <v>279</v>
      </c>
      <c r="D7319">
        <f t="shared" si="65"/>
        <v>0.21606367041198499</v>
      </c>
      <c r="E7319">
        <f t="shared" si="64"/>
        <v>0.21606367041198499</v>
      </c>
      <c r="F7319">
        <f t="shared" si="64"/>
        <v>0.21606367041198499</v>
      </c>
      <c r="G7319">
        <f t="shared" si="64"/>
        <v>0.21606367041198499</v>
      </c>
      <c r="H7319">
        <f t="shared" si="64"/>
        <v>0.21606367041198499</v>
      </c>
      <c r="I7319">
        <f t="shared" si="64"/>
        <v>0.21606367041198499</v>
      </c>
      <c r="J7319">
        <f t="shared" si="64"/>
        <v>0.21606367041198499</v>
      </c>
      <c r="K7319">
        <f t="shared" si="64"/>
        <v>0.21606367041198499</v>
      </c>
      <c r="M7319" t="s">
        <v>470</v>
      </c>
    </row>
    <row r="7320" spans="1:15" hidden="1">
      <c r="A7320" t="s">
        <v>298</v>
      </c>
      <c r="B7320" t="s">
        <v>334</v>
      </c>
      <c r="C7320" t="s">
        <v>280</v>
      </c>
      <c r="D7320">
        <f t="shared" si="65"/>
        <v>0.36499063670411958</v>
      </c>
      <c r="E7320">
        <f t="shared" si="64"/>
        <v>0.36499063670411958</v>
      </c>
      <c r="F7320">
        <f t="shared" si="64"/>
        <v>0.36499063670411958</v>
      </c>
      <c r="G7320">
        <f t="shared" si="64"/>
        <v>0.36499063670411958</v>
      </c>
      <c r="H7320">
        <f t="shared" si="64"/>
        <v>0.36499063670411958</v>
      </c>
      <c r="I7320">
        <f t="shared" si="64"/>
        <v>0.36499063670411958</v>
      </c>
      <c r="J7320">
        <f t="shared" si="64"/>
        <v>0.36499063670411958</v>
      </c>
      <c r="K7320">
        <f t="shared" si="64"/>
        <v>0.36499063670411958</v>
      </c>
      <c r="M7320" t="s">
        <v>470</v>
      </c>
    </row>
    <row r="7321" spans="1:15" hidden="1">
      <c r="A7321" t="s">
        <v>298</v>
      </c>
      <c r="B7321" t="s">
        <v>334</v>
      </c>
      <c r="C7321" t="s">
        <v>277</v>
      </c>
      <c r="D7321">
        <f t="shared" si="65"/>
        <v>0.14491619850187271</v>
      </c>
      <c r="E7321">
        <f t="shared" si="64"/>
        <v>0.14491619850187271</v>
      </c>
      <c r="F7321">
        <f t="shared" si="64"/>
        <v>0.14491619850187271</v>
      </c>
      <c r="G7321">
        <f t="shared" si="64"/>
        <v>0.14491619850187271</v>
      </c>
      <c r="H7321">
        <f t="shared" si="64"/>
        <v>0.14491619850187271</v>
      </c>
      <c r="I7321">
        <f t="shared" si="64"/>
        <v>0.14491619850187271</v>
      </c>
      <c r="J7321">
        <f t="shared" si="64"/>
        <v>0.14491619850187271</v>
      </c>
      <c r="K7321">
        <f t="shared" si="64"/>
        <v>0.14491619850187271</v>
      </c>
      <c r="M7321" t="s">
        <v>470</v>
      </c>
    </row>
    <row r="7322" spans="1:15" hidden="1">
      <c r="A7322" t="s">
        <v>298</v>
      </c>
      <c r="B7322" t="s">
        <v>334</v>
      </c>
      <c r="C7322" t="s">
        <v>281</v>
      </c>
      <c r="D7322">
        <f t="shared" si="65"/>
        <v>1.8159722222222195E-3</v>
      </c>
      <c r="E7322">
        <f t="shared" si="64"/>
        <v>1.8159722222222195E-3</v>
      </c>
      <c r="F7322">
        <f t="shared" si="64"/>
        <v>1.8159722222222195E-3</v>
      </c>
      <c r="G7322">
        <f t="shared" si="64"/>
        <v>1.8159722222222195E-3</v>
      </c>
      <c r="H7322">
        <f t="shared" si="64"/>
        <v>1.8159722222222195E-3</v>
      </c>
      <c r="I7322">
        <f t="shared" si="64"/>
        <v>1.8159722222222195E-3</v>
      </c>
      <c r="J7322">
        <f t="shared" si="64"/>
        <v>1.8159722222222195E-3</v>
      </c>
      <c r="K7322">
        <f t="shared" si="64"/>
        <v>1.8159722222222195E-3</v>
      </c>
      <c r="M7322" t="s">
        <v>470</v>
      </c>
    </row>
    <row r="7323" spans="1:15" hidden="1">
      <c r="A7323" t="s">
        <v>298</v>
      </c>
      <c r="B7323" t="s">
        <v>334</v>
      </c>
      <c r="C7323" t="s">
        <v>282</v>
      </c>
      <c r="D7323">
        <f t="shared" si="65"/>
        <v>0.21243765432098763</v>
      </c>
      <c r="E7323">
        <f t="shared" si="64"/>
        <v>0.21243765432098763</v>
      </c>
      <c r="F7323">
        <f t="shared" si="64"/>
        <v>0.21243765432098763</v>
      </c>
      <c r="G7323">
        <f t="shared" si="64"/>
        <v>0.21243765432098763</v>
      </c>
      <c r="H7323">
        <f t="shared" si="64"/>
        <v>0.21243765432098763</v>
      </c>
      <c r="I7323">
        <f t="shared" si="64"/>
        <v>0.21243765432098763</v>
      </c>
      <c r="J7323">
        <f t="shared" si="64"/>
        <v>0.21243765432098763</v>
      </c>
      <c r="K7323">
        <f t="shared" si="64"/>
        <v>0.21243765432098763</v>
      </c>
      <c r="M7323" t="s">
        <v>470</v>
      </c>
    </row>
    <row r="7324" spans="1:15" hidden="1">
      <c r="A7324" t="s">
        <v>298</v>
      </c>
      <c r="B7324" t="s">
        <v>334</v>
      </c>
      <c r="C7324" t="s">
        <v>283</v>
      </c>
      <c r="D7324">
        <f t="shared" si="65"/>
        <v>0.47700763888888864</v>
      </c>
      <c r="E7324">
        <f t="shared" si="64"/>
        <v>0.47700763888888864</v>
      </c>
      <c r="F7324">
        <f t="shared" si="64"/>
        <v>0.47700763888888864</v>
      </c>
      <c r="G7324">
        <f t="shared" si="64"/>
        <v>0.47700763888888864</v>
      </c>
      <c r="H7324">
        <f t="shared" si="64"/>
        <v>0.47700763888888864</v>
      </c>
      <c r="I7324">
        <f t="shared" si="64"/>
        <v>0.47700763888888864</v>
      </c>
      <c r="J7324">
        <f t="shared" si="64"/>
        <v>0.47700763888888864</v>
      </c>
      <c r="K7324">
        <f t="shared" si="64"/>
        <v>0.47700763888888864</v>
      </c>
      <c r="M7324" t="s">
        <v>470</v>
      </c>
    </row>
    <row r="7325" spans="1:15" hidden="1">
      <c r="A7325" t="s">
        <v>298</v>
      </c>
      <c r="B7325" t="s">
        <v>334</v>
      </c>
      <c r="C7325" t="s">
        <v>284</v>
      </c>
      <c r="D7325">
        <f t="shared" si="65"/>
        <v>3.9422222222222247E-2</v>
      </c>
      <c r="E7325">
        <f t="shared" si="64"/>
        <v>3.9422222222222247E-2</v>
      </c>
      <c r="F7325">
        <f t="shared" si="64"/>
        <v>3.9422222222222247E-2</v>
      </c>
      <c r="G7325">
        <f t="shared" si="64"/>
        <v>3.9422222222222247E-2</v>
      </c>
      <c r="H7325">
        <f t="shared" si="64"/>
        <v>3.9422222222222247E-2</v>
      </c>
      <c r="I7325">
        <f t="shared" si="64"/>
        <v>3.9422222222222247E-2</v>
      </c>
      <c r="J7325">
        <f t="shared" si="64"/>
        <v>3.9422222222222247E-2</v>
      </c>
      <c r="K7325">
        <f t="shared" si="64"/>
        <v>3.9422222222222247E-2</v>
      </c>
      <c r="M7325" t="s">
        <v>470</v>
      </c>
    </row>
    <row r="7326" spans="1:15" hidden="1">
      <c r="A7326" t="s">
        <v>298</v>
      </c>
      <c r="B7326" t="s">
        <v>334</v>
      </c>
      <c r="C7326" t="s">
        <v>285</v>
      </c>
      <c r="D7326">
        <f t="shared" si="65"/>
        <v>7.6998371998371982E-3</v>
      </c>
      <c r="E7326">
        <f t="shared" si="64"/>
        <v>7.6998371998371982E-3</v>
      </c>
      <c r="F7326">
        <f t="shared" si="64"/>
        <v>7.6998371998371982E-3</v>
      </c>
      <c r="G7326">
        <f t="shared" si="64"/>
        <v>7.6998371998371982E-3</v>
      </c>
      <c r="H7326">
        <f t="shared" si="64"/>
        <v>7.6998371998371982E-3</v>
      </c>
      <c r="I7326">
        <f t="shared" si="64"/>
        <v>7.6998371998371982E-3</v>
      </c>
      <c r="J7326">
        <f t="shared" si="64"/>
        <v>7.6998371998371982E-3</v>
      </c>
      <c r="K7326">
        <f t="shared" si="64"/>
        <v>7.6998371998371982E-3</v>
      </c>
      <c r="M7326" t="s">
        <v>470</v>
      </c>
    </row>
    <row r="7327" spans="1:15" hidden="1">
      <c r="A7327" t="s">
        <v>298</v>
      </c>
      <c r="B7327" t="s">
        <v>334</v>
      </c>
      <c r="C7327" t="s">
        <v>286</v>
      </c>
      <c r="D7327">
        <f t="shared" si="65"/>
        <v>0.24031593406593416</v>
      </c>
      <c r="E7327">
        <f t="shared" si="64"/>
        <v>0.24031593406593416</v>
      </c>
      <c r="F7327">
        <f t="shared" si="64"/>
        <v>0.24031593406593416</v>
      </c>
      <c r="G7327">
        <f t="shared" si="64"/>
        <v>0.24031593406593416</v>
      </c>
      <c r="H7327">
        <f t="shared" si="64"/>
        <v>0.24031593406593416</v>
      </c>
      <c r="I7327">
        <f t="shared" si="64"/>
        <v>0.24031593406593416</v>
      </c>
      <c r="J7327">
        <f t="shared" si="64"/>
        <v>0.24031593406593416</v>
      </c>
      <c r="K7327">
        <f t="shared" si="64"/>
        <v>0.24031593406593416</v>
      </c>
      <c r="M7327" t="s">
        <v>470</v>
      </c>
    </row>
    <row r="7328" spans="1:15" hidden="1">
      <c r="A7328" t="s">
        <v>298</v>
      </c>
      <c r="B7328" t="s">
        <v>334</v>
      </c>
      <c r="C7328" t="s">
        <v>287</v>
      </c>
      <c r="D7328">
        <f t="shared" si="65"/>
        <v>0.46752328623757083</v>
      </c>
      <c r="E7328">
        <f t="shared" si="64"/>
        <v>0.46752328623757083</v>
      </c>
      <c r="F7328">
        <f t="shared" si="64"/>
        <v>0.46752328623757083</v>
      </c>
      <c r="G7328">
        <f t="shared" si="64"/>
        <v>0.46752328623757083</v>
      </c>
      <c r="H7328">
        <f t="shared" si="64"/>
        <v>0.46752328623757083</v>
      </c>
      <c r="I7328">
        <f t="shared" si="64"/>
        <v>0.46752328623757083</v>
      </c>
      <c r="J7328">
        <f t="shared" si="64"/>
        <v>0.46752328623757083</v>
      </c>
      <c r="K7328">
        <f t="shared" si="64"/>
        <v>0.46752328623757083</v>
      </c>
      <c r="M7328" t="s">
        <v>470</v>
      </c>
    </row>
    <row r="7329" spans="1:15" hidden="1">
      <c r="A7329" t="s">
        <v>298</v>
      </c>
      <c r="B7329" t="s">
        <v>334</v>
      </c>
      <c r="C7329" t="s">
        <v>288</v>
      </c>
      <c r="D7329">
        <f t="shared" si="65"/>
        <v>6.3683150183150211E-2</v>
      </c>
      <c r="E7329">
        <f t="shared" si="64"/>
        <v>6.3683150183150211E-2</v>
      </c>
      <c r="F7329">
        <f t="shared" si="64"/>
        <v>6.3683150183150211E-2</v>
      </c>
      <c r="G7329">
        <f t="shared" si="64"/>
        <v>6.3683150183150211E-2</v>
      </c>
      <c r="H7329">
        <f t="shared" si="64"/>
        <v>6.3683150183150211E-2</v>
      </c>
      <c r="I7329">
        <f t="shared" si="64"/>
        <v>6.3683150183150211E-2</v>
      </c>
      <c r="J7329">
        <f t="shared" si="64"/>
        <v>6.3683150183150211E-2</v>
      </c>
      <c r="K7329">
        <f t="shared" si="64"/>
        <v>6.3683150183150211E-2</v>
      </c>
      <c r="M7329" t="s">
        <v>470</v>
      </c>
    </row>
    <row r="7330" spans="1:15" hidden="1">
      <c r="A7330" t="s">
        <v>298</v>
      </c>
      <c r="B7330" t="s">
        <v>334</v>
      </c>
      <c r="C7330" t="s">
        <v>289</v>
      </c>
      <c r="D7330">
        <f t="shared" si="65"/>
        <v>3.6375915750915758E-3</v>
      </c>
      <c r="E7330">
        <f t="shared" si="64"/>
        <v>3.6375915750915758E-3</v>
      </c>
      <c r="F7330">
        <f t="shared" si="64"/>
        <v>3.6375915750915758E-3</v>
      </c>
      <c r="G7330">
        <f t="shared" si="64"/>
        <v>3.6375915750915758E-3</v>
      </c>
      <c r="H7330">
        <f t="shared" si="64"/>
        <v>3.6375915750915758E-3</v>
      </c>
      <c r="I7330">
        <f t="shared" si="64"/>
        <v>3.6375915750915758E-3</v>
      </c>
      <c r="J7330">
        <f t="shared" si="64"/>
        <v>3.6375915750915758E-3</v>
      </c>
      <c r="K7330">
        <f t="shared" si="64"/>
        <v>3.6375915750915758E-3</v>
      </c>
      <c r="M7330" t="s">
        <v>470</v>
      </c>
    </row>
    <row r="7331" spans="1:15" hidden="1">
      <c r="A7331" t="s">
        <v>298</v>
      </c>
      <c r="B7331" t="s">
        <v>334</v>
      </c>
      <c r="C7331" t="s">
        <v>290</v>
      </c>
      <c r="D7331">
        <f t="shared" si="65"/>
        <v>0.20112332112332099</v>
      </c>
      <c r="E7331">
        <f t="shared" si="64"/>
        <v>0.20112332112332099</v>
      </c>
      <c r="F7331">
        <f t="shared" si="64"/>
        <v>0.20112332112332099</v>
      </c>
      <c r="G7331">
        <f t="shared" si="64"/>
        <v>0.20112332112332099</v>
      </c>
      <c r="H7331">
        <f t="shared" si="64"/>
        <v>0.20112332112332099</v>
      </c>
      <c r="I7331">
        <f t="shared" si="64"/>
        <v>0.20112332112332099</v>
      </c>
      <c r="J7331">
        <f t="shared" si="64"/>
        <v>0.20112332112332099</v>
      </c>
      <c r="K7331">
        <f t="shared" si="64"/>
        <v>0.20112332112332099</v>
      </c>
      <c r="M7331" t="s">
        <v>470</v>
      </c>
    </row>
    <row r="7332" spans="1:15" hidden="1">
      <c r="A7332" t="s">
        <v>298</v>
      </c>
      <c r="B7332" t="s">
        <v>334</v>
      </c>
      <c r="C7332" t="s">
        <v>291</v>
      </c>
      <c r="D7332">
        <f t="shared" si="65"/>
        <v>0.26154517704517705</v>
      </c>
      <c r="E7332">
        <f t="shared" si="64"/>
        <v>0.26154517704517705</v>
      </c>
      <c r="F7332">
        <f t="shared" si="64"/>
        <v>0.26154517704517705</v>
      </c>
      <c r="G7332">
        <f t="shared" si="64"/>
        <v>0.26154517704517705</v>
      </c>
      <c r="H7332">
        <f t="shared" si="64"/>
        <v>0.26154517704517705</v>
      </c>
      <c r="I7332">
        <f t="shared" si="64"/>
        <v>0.26154517704517705</v>
      </c>
      <c r="J7332">
        <f t="shared" si="64"/>
        <v>0.26154517704517705</v>
      </c>
      <c r="K7332">
        <f t="shared" si="64"/>
        <v>0.26154517704517705</v>
      </c>
      <c r="M7332" t="s">
        <v>470</v>
      </c>
    </row>
    <row r="7333" spans="1:15" hidden="1">
      <c r="A7333" t="s">
        <v>298</v>
      </c>
      <c r="B7333" t="s">
        <v>334</v>
      </c>
      <c r="C7333" t="s">
        <v>292</v>
      </c>
      <c r="D7333">
        <f t="shared" si="65"/>
        <v>8.1126373626373649E-2</v>
      </c>
      <c r="E7333">
        <f t="shared" si="64"/>
        <v>8.1126373626373649E-2</v>
      </c>
      <c r="F7333">
        <f t="shared" si="64"/>
        <v>8.1126373626373649E-2</v>
      </c>
      <c r="G7333">
        <f t="shared" si="64"/>
        <v>8.1126373626373649E-2</v>
      </c>
      <c r="H7333">
        <f t="shared" si="64"/>
        <v>8.1126373626373649E-2</v>
      </c>
      <c r="I7333">
        <f t="shared" si="64"/>
        <v>8.1126373626373649E-2</v>
      </c>
      <c r="J7333">
        <f t="shared" si="64"/>
        <v>8.1126373626373649E-2</v>
      </c>
      <c r="K7333">
        <f t="shared" si="64"/>
        <v>8.1126373626373649E-2</v>
      </c>
      <c r="M7333" t="s">
        <v>470</v>
      </c>
    </row>
    <row r="7334" spans="1:15" hidden="1">
      <c r="A7334" t="s">
        <v>298</v>
      </c>
      <c r="B7334" t="s">
        <v>505</v>
      </c>
      <c r="C7334" t="s">
        <v>278</v>
      </c>
      <c r="D7334">
        <f t="shared" si="65"/>
        <v>9.0021223470661705E-3</v>
      </c>
      <c r="E7334">
        <f t="shared" si="64"/>
        <v>9.0021223470661705E-3</v>
      </c>
      <c r="F7334">
        <f t="shared" si="64"/>
        <v>9.0021223470661705E-3</v>
      </c>
      <c r="G7334">
        <f t="shared" si="64"/>
        <v>9.0021223470661705E-3</v>
      </c>
      <c r="H7334">
        <f t="shared" si="64"/>
        <v>9.0021223470661705E-3</v>
      </c>
      <c r="I7334">
        <f t="shared" si="64"/>
        <v>9.0021223470661705E-3</v>
      </c>
      <c r="J7334">
        <f t="shared" si="64"/>
        <v>9.0021223470661705E-3</v>
      </c>
      <c r="K7334">
        <f t="shared" si="64"/>
        <v>9.0021223470661705E-3</v>
      </c>
    </row>
    <row r="7335" spans="1:15" hidden="1">
      <c r="A7335" t="s">
        <v>298</v>
      </c>
      <c r="B7335" t="s">
        <v>505</v>
      </c>
      <c r="C7335" t="s">
        <v>279</v>
      </c>
      <c r="D7335">
        <f t="shared" si="65"/>
        <v>0.21606367041198499</v>
      </c>
      <c r="E7335">
        <f t="shared" si="64"/>
        <v>0.21606367041198499</v>
      </c>
      <c r="F7335">
        <f t="shared" si="64"/>
        <v>0.21606367041198499</v>
      </c>
      <c r="G7335">
        <f t="shared" si="64"/>
        <v>0.21606367041198499</v>
      </c>
      <c r="H7335">
        <f t="shared" si="64"/>
        <v>0.21606367041198499</v>
      </c>
      <c r="I7335">
        <f t="shared" si="64"/>
        <v>0.21606367041198499</v>
      </c>
      <c r="J7335">
        <f t="shared" si="64"/>
        <v>0.21606367041198499</v>
      </c>
      <c r="K7335">
        <f t="shared" si="64"/>
        <v>0.21606367041198499</v>
      </c>
      <c r="M7335" t="s">
        <v>470</v>
      </c>
    </row>
    <row r="7336" spans="1:15" hidden="1">
      <c r="A7336" t="s">
        <v>298</v>
      </c>
      <c r="B7336" t="s">
        <v>505</v>
      </c>
      <c r="C7336" t="s">
        <v>280</v>
      </c>
      <c r="D7336">
        <f t="shared" si="65"/>
        <v>0.36499063670411958</v>
      </c>
      <c r="E7336">
        <f t="shared" si="64"/>
        <v>0.36499063670411958</v>
      </c>
      <c r="F7336">
        <f t="shared" si="64"/>
        <v>0.36499063670411958</v>
      </c>
      <c r="G7336">
        <f t="shared" si="64"/>
        <v>0.36499063670411958</v>
      </c>
      <c r="H7336">
        <f t="shared" si="64"/>
        <v>0.36499063670411958</v>
      </c>
      <c r="I7336">
        <f t="shared" si="64"/>
        <v>0.36499063670411958</v>
      </c>
      <c r="J7336">
        <f t="shared" si="64"/>
        <v>0.36499063670411958</v>
      </c>
      <c r="K7336">
        <f t="shared" si="64"/>
        <v>0.36499063670411958</v>
      </c>
      <c r="M7336" t="s">
        <v>470</v>
      </c>
    </row>
    <row r="7337" spans="1:15" hidden="1">
      <c r="A7337" t="s">
        <v>298</v>
      </c>
      <c r="B7337" t="s">
        <v>505</v>
      </c>
      <c r="C7337" t="s">
        <v>277</v>
      </c>
      <c r="D7337">
        <f t="shared" si="65"/>
        <v>0.14491619850187271</v>
      </c>
      <c r="E7337">
        <f t="shared" si="64"/>
        <v>0.14491619850187271</v>
      </c>
      <c r="F7337">
        <f t="shared" si="64"/>
        <v>0.14491619850187271</v>
      </c>
      <c r="G7337">
        <f t="shared" si="64"/>
        <v>0.14491619850187271</v>
      </c>
      <c r="H7337">
        <f t="shared" si="64"/>
        <v>0.14491619850187271</v>
      </c>
      <c r="I7337">
        <f t="shared" si="64"/>
        <v>0.14491619850187271</v>
      </c>
      <c r="J7337">
        <f t="shared" si="64"/>
        <v>0.14491619850187271</v>
      </c>
      <c r="K7337">
        <f t="shared" si="64"/>
        <v>0.14491619850187271</v>
      </c>
      <c r="M7337" t="s">
        <v>470</v>
      </c>
      <c r="O7337" t="s">
        <v>473</v>
      </c>
    </row>
    <row r="7338" spans="1:15" hidden="1">
      <c r="A7338" t="s">
        <v>298</v>
      </c>
      <c r="B7338" t="s">
        <v>505</v>
      </c>
      <c r="C7338" t="s">
        <v>281</v>
      </c>
      <c r="D7338">
        <f t="shared" si="65"/>
        <v>1.8159722222222195E-3</v>
      </c>
      <c r="E7338">
        <f t="shared" si="64"/>
        <v>1.8159722222222195E-3</v>
      </c>
      <c r="F7338">
        <f t="shared" si="64"/>
        <v>1.8159722222222195E-3</v>
      </c>
      <c r="G7338">
        <f t="shared" si="64"/>
        <v>1.8159722222222195E-3</v>
      </c>
      <c r="H7338">
        <f t="shared" ref="E7338:K7374" si="66">$D7338</f>
        <v>1.8159722222222195E-3</v>
      </c>
      <c r="I7338">
        <f t="shared" si="66"/>
        <v>1.8159722222222195E-3</v>
      </c>
      <c r="J7338">
        <f t="shared" si="66"/>
        <v>1.8159722222222195E-3</v>
      </c>
      <c r="K7338">
        <f t="shared" si="66"/>
        <v>1.8159722222222195E-3</v>
      </c>
      <c r="M7338" t="s">
        <v>470</v>
      </c>
    </row>
    <row r="7339" spans="1:15" hidden="1">
      <c r="A7339" t="s">
        <v>298</v>
      </c>
      <c r="B7339" t="s">
        <v>505</v>
      </c>
      <c r="C7339" t="s">
        <v>282</v>
      </c>
      <c r="D7339">
        <f t="shared" si="65"/>
        <v>0.21243765432098763</v>
      </c>
      <c r="E7339">
        <f t="shared" si="66"/>
        <v>0.21243765432098763</v>
      </c>
      <c r="F7339">
        <f t="shared" si="66"/>
        <v>0.21243765432098763</v>
      </c>
      <c r="G7339">
        <f t="shared" si="66"/>
        <v>0.21243765432098763</v>
      </c>
      <c r="H7339">
        <f t="shared" si="66"/>
        <v>0.21243765432098763</v>
      </c>
      <c r="I7339">
        <f t="shared" si="66"/>
        <v>0.21243765432098763</v>
      </c>
      <c r="J7339">
        <f t="shared" si="66"/>
        <v>0.21243765432098763</v>
      </c>
      <c r="K7339">
        <f t="shared" si="66"/>
        <v>0.21243765432098763</v>
      </c>
      <c r="M7339" t="s">
        <v>470</v>
      </c>
    </row>
    <row r="7340" spans="1:15" hidden="1">
      <c r="A7340" t="s">
        <v>298</v>
      </c>
      <c r="B7340" t="s">
        <v>505</v>
      </c>
      <c r="C7340" t="s">
        <v>283</v>
      </c>
      <c r="D7340">
        <f t="shared" si="65"/>
        <v>0.47700763888888864</v>
      </c>
      <c r="E7340">
        <f t="shared" si="66"/>
        <v>0.47700763888888864</v>
      </c>
      <c r="F7340">
        <f t="shared" si="66"/>
        <v>0.47700763888888864</v>
      </c>
      <c r="G7340">
        <f t="shared" si="66"/>
        <v>0.47700763888888864</v>
      </c>
      <c r="H7340">
        <f t="shared" si="66"/>
        <v>0.47700763888888864</v>
      </c>
      <c r="I7340">
        <f t="shared" si="66"/>
        <v>0.47700763888888864</v>
      </c>
      <c r="J7340">
        <f t="shared" si="66"/>
        <v>0.47700763888888864</v>
      </c>
      <c r="K7340">
        <f t="shared" si="66"/>
        <v>0.47700763888888864</v>
      </c>
      <c r="M7340" t="s">
        <v>470</v>
      </c>
    </row>
    <row r="7341" spans="1:15" hidden="1">
      <c r="A7341" t="s">
        <v>298</v>
      </c>
      <c r="B7341" t="s">
        <v>505</v>
      </c>
      <c r="C7341" t="s">
        <v>284</v>
      </c>
      <c r="D7341">
        <f t="shared" si="65"/>
        <v>3.9422222222222247E-2</v>
      </c>
      <c r="E7341">
        <f t="shared" si="66"/>
        <v>3.9422222222222247E-2</v>
      </c>
      <c r="F7341">
        <f t="shared" si="66"/>
        <v>3.9422222222222247E-2</v>
      </c>
      <c r="G7341">
        <f t="shared" si="66"/>
        <v>3.9422222222222247E-2</v>
      </c>
      <c r="H7341">
        <f t="shared" si="66"/>
        <v>3.9422222222222247E-2</v>
      </c>
      <c r="I7341">
        <f t="shared" si="66"/>
        <v>3.9422222222222247E-2</v>
      </c>
      <c r="J7341">
        <f t="shared" si="66"/>
        <v>3.9422222222222247E-2</v>
      </c>
      <c r="K7341">
        <f t="shared" si="66"/>
        <v>3.9422222222222247E-2</v>
      </c>
      <c r="M7341" t="s">
        <v>470</v>
      </c>
    </row>
    <row r="7342" spans="1:15" hidden="1">
      <c r="A7342" t="s">
        <v>298</v>
      </c>
      <c r="B7342" t="s">
        <v>505</v>
      </c>
      <c r="C7342" t="s">
        <v>285</v>
      </c>
      <c r="D7342">
        <f t="shared" si="65"/>
        <v>7.6998371998371982E-3</v>
      </c>
      <c r="E7342">
        <f t="shared" si="66"/>
        <v>7.6998371998371982E-3</v>
      </c>
      <c r="F7342">
        <f t="shared" si="66"/>
        <v>7.6998371998371982E-3</v>
      </c>
      <c r="G7342">
        <f t="shared" si="66"/>
        <v>7.6998371998371982E-3</v>
      </c>
      <c r="H7342">
        <f t="shared" si="66"/>
        <v>7.6998371998371982E-3</v>
      </c>
      <c r="I7342">
        <f t="shared" si="66"/>
        <v>7.6998371998371982E-3</v>
      </c>
      <c r="J7342">
        <f t="shared" si="66"/>
        <v>7.6998371998371982E-3</v>
      </c>
      <c r="K7342">
        <f t="shared" si="66"/>
        <v>7.6998371998371982E-3</v>
      </c>
      <c r="M7342" t="s">
        <v>470</v>
      </c>
    </row>
    <row r="7343" spans="1:15" hidden="1">
      <c r="A7343" t="s">
        <v>298</v>
      </c>
      <c r="B7343" t="s">
        <v>505</v>
      </c>
      <c r="C7343" t="s">
        <v>286</v>
      </c>
      <c r="D7343">
        <f t="shared" si="65"/>
        <v>0.24031593406593416</v>
      </c>
      <c r="E7343">
        <f t="shared" si="66"/>
        <v>0.24031593406593416</v>
      </c>
      <c r="F7343">
        <f t="shared" si="66"/>
        <v>0.24031593406593416</v>
      </c>
      <c r="G7343">
        <f t="shared" si="66"/>
        <v>0.24031593406593416</v>
      </c>
      <c r="H7343">
        <f t="shared" si="66"/>
        <v>0.24031593406593416</v>
      </c>
      <c r="I7343">
        <f t="shared" si="66"/>
        <v>0.24031593406593416</v>
      </c>
      <c r="J7343">
        <f t="shared" si="66"/>
        <v>0.24031593406593416</v>
      </c>
      <c r="K7343">
        <f t="shared" si="66"/>
        <v>0.24031593406593416</v>
      </c>
      <c r="M7343" t="s">
        <v>470</v>
      </c>
    </row>
    <row r="7344" spans="1:15" hidden="1">
      <c r="A7344" t="s">
        <v>298</v>
      </c>
      <c r="B7344" t="s">
        <v>505</v>
      </c>
      <c r="C7344" t="s">
        <v>287</v>
      </c>
      <c r="D7344">
        <f t="shared" si="65"/>
        <v>0.46752328623757083</v>
      </c>
      <c r="E7344">
        <f t="shared" si="66"/>
        <v>0.46752328623757083</v>
      </c>
      <c r="F7344">
        <f t="shared" si="66"/>
        <v>0.46752328623757083</v>
      </c>
      <c r="G7344">
        <f t="shared" si="66"/>
        <v>0.46752328623757083</v>
      </c>
      <c r="H7344">
        <f t="shared" si="66"/>
        <v>0.46752328623757083</v>
      </c>
      <c r="I7344">
        <f t="shared" si="66"/>
        <v>0.46752328623757083</v>
      </c>
      <c r="J7344">
        <f t="shared" si="66"/>
        <v>0.46752328623757083</v>
      </c>
      <c r="K7344">
        <f t="shared" si="66"/>
        <v>0.46752328623757083</v>
      </c>
      <c r="M7344" t="s">
        <v>470</v>
      </c>
    </row>
    <row r="7345" spans="1:13" hidden="1">
      <c r="A7345" t="s">
        <v>298</v>
      </c>
      <c r="B7345" t="s">
        <v>505</v>
      </c>
      <c r="C7345" t="s">
        <v>288</v>
      </c>
      <c r="D7345">
        <f t="shared" si="65"/>
        <v>6.3683150183150211E-2</v>
      </c>
      <c r="E7345">
        <f t="shared" si="66"/>
        <v>6.3683150183150211E-2</v>
      </c>
      <c r="F7345">
        <f t="shared" si="66"/>
        <v>6.3683150183150211E-2</v>
      </c>
      <c r="G7345">
        <f t="shared" si="66"/>
        <v>6.3683150183150211E-2</v>
      </c>
      <c r="H7345">
        <f t="shared" si="66"/>
        <v>6.3683150183150211E-2</v>
      </c>
      <c r="I7345">
        <f t="shared" si="66"/>
        <v>6.3683150183150211E-2</v>
      </c>
      <c r="J7345">
        <f t="shared" si="66"/>
        <v>6.3683150183150211E-2</v>
      </c>
      <c r="K7345">
        <f t="shared" si="66"/>
        <v>6.3683150183150211E-2</v>
      </c>
      <c r="M7345" t="s">
        <v>470</v>
      </c>
    </row>
    <row r="7346" spans="1:13" hidden="1">
      <c r="A7346" t="s">
        <v>298</v>
      </c>
      <c r="B7346" t="s">
        <v>505</v>
      </c>
      <c r="C7346" t="s">
        <v>289</v>
      </c>
      <c r="D7346">
        <f t="shared" si="65"/>
        <v>3.6375915750915758E-3</v>
      </c>
      <c r="E7346">
        <f t="shared" si="66"/>
        <v>3.6375915750915758E-3</v>
      </c>
      <c r="F7346">
        <f t="shared" si="66"/>
        <v>3.6375915750915758E-3</v>
      </c>
      <c r="G7346">
        <f t="shared" si="66"/>
        <v>3.6375915750915758E-3</v>
      </c>
      <c r="H7346">
        <f t="shared" si="66"/>
        <v>3.6375915750915758E-3</v>
      </c>
      <c r="I7346">
        <f t="shared" si="66"/>
        <v>3.6375915750915758E-3</v>
      </c>
      <c r="J7346">
        <f t="shared" si="66"/>
        <v>3.6375915750915758E-3</v>
      </c>
      <c r="K7346">
        <f t="shared" si="66"/>
        <v>3.6375915750915758E-3</v>
      </c>
      <c r="M7346" t="s">
        <v>470</v>
      </c>
    </row>
    <row r="7347" spans="1:13" hidden="1">
      <c r="A7347" t="s">
        <v>298</v>
      </c>
      <c r="B7347" t="s">
        <v>505</v>
      </c>
      <c r="C7347" t="s">
        <v>290</v>
      </c>
      <c r="D7347">
        <f t="shared" si="65"/>
        <v>0.20112332112332099</v>
      </c>
      <c r="E7347">
        <f t="shared" si="66"/>
        <v>0.20112332112332099</v>
      </c>
      <c r="F7347">
        <f t="shared" si="66"/>
        <v>0.20112332112332099</v>
      </c>
      <c r="G7347">
        <f t="shared" si="66"/>
        <v>0.20112332112332099</v>
      </c>
      <c r="H7347">
        <f t="shared" si="66"/>
        <v>0.20112332112332099</v>
      </c>
      <c r="I7347">
        <f t="shared" si="66"/>
        <v>0.20112332112332099</v>
      </c>
      <c r="J7347">
        <f t="shared" si="66"/>
        <v>0.20112332112332099</v>
      </c>
      <c r="K7347">
        <f t="shared" si="66"/>
        <v>0.20112332112332099</v>
      </c>
      <c r="M7347" t="s">
        <v>470</v>
      </c>
    </row>
    <row r="7348" spans="1:13" hidden="1">
      <c r="A7348" t="s">
        <v>298</v>
      </c>
      <c r="B7348" t="s">
        <v>505</v>
      </c>
      <c r="C7348" t="s">
        <v>291</v>
      </c>
      <c r="D7348">
        <f t="shared" si="65"/>
        <v>0.26154517704517705</v>
      </c>
      <c r="E7348">
        <f t="shared" si="66"/>
        <v>0.26154517704517705</v>
      </c>
      <c r="F7348">
        <f t="shared" si="66"/>
        <v>0.26154517704517705</v>
      </c>
      <c r="G7348">
        <f t="shared" si="66"/>
        <v>0.26154517704517705</v>
      </c>
      <c r="H7348">
        <f t="shared" si="66"/>
        <v>0.26154517704517705</v>
      </c>
      <c r="I7348">
        <f t="shared" si="66"/>
        <v>0.26154517704517705</v>
      </c>
      <c r="J7348">
        <f t="shared" si="66"/>
        <v>0.26154517704517705</v>
      </c>
      <c r="K7348">
        <f t="shared" si="66"/>
        <v>0.26154517704517705</v>
      </c>
      <c r="M7348" t="s">
        <v>470</v>
      </c>
    </row>
    <row r="7349" spans="1:13" hidden="1">
      <c r="A7349" t="s">
        <v>298</v>
      </c>
      <c r="B7349" t="s">
        <v>505</v>
      </c>
      <c r="C7349" t="s">
        <v>292</v>
      </c>
      <c r="D7349">
        <f t="shared" si="65"/>
        <v>8.1126373626373649E-2</v>
      </c>
      <c r="E7349">
        <f t="shared" si="66"/>
        <v>8.1126373626373649E-2</v>
      </c>
      <c r="F7349">
        <f t="shared" si="66"/>
        <v>8.1126373626373649E-2</v>
      </c>
      <c r="G7349">
        <f t="shared" si="66"/>
        <v>8.1126373626373649E-2</v>
      </c>
      <c r="H7349">
        <f t="shared" si="66"/>
        <v>8.1126373626373649E-2</v>
      </c>
      <c r="I7349">
        <f t="shared" si="66"/>
        <v>8.1126373626373649E-2</v>
      </c>
      <c r="J7349">
        <f t="shared" si="66"/>
        <v>8.1126373626373649E-2</v>
      </c>
      <c r="K7349">
        <f t="shared" si="66"/>
        <v>8.1126373626373649E-2</v>
      </c>
      <c r="M7349" t="s">
        <v>470</v>
      </c>
    </row>
    <row r="7350" spans="1:13" hidden="1">
      <c r="A7350" t="s">
        <v>298</v>
      </c>
      <c r="B7350" t="s">
        <v>327</v>
      </c>
      <c r="C7350" t="s">
        <v>278</v>
      </c>
      <c r="D7350">
        <v>7.5157894736841433E-3</v>
      </c>
      <c r="E7350">
        <f t="shared" si="66"/>
        <v>7.5157894736841433E-3</v>
      </c>
      <c r="F7350">
        <f t="shared" si="66"/>
        <v>7.5157894736841433E-3</v>
      </c>
      <c r="G7350">
        <f t="shared" si="66"/>
        <v>7.5157894736841433E-3</v>
      </c>
      <c r="H7350">
        <f t="shared" si="66"/>
        <v>7.5157894736841433E-3</v>
      </c>
      <c r="I7350">
        <f t="shared" si="66"/>
        <v>7.5157894736841433E-3</v>
      </c>
      <c r="J7350">
        <f t="shared" si="66"/>
        <v>7.5157894736841433E-3</v>
      </c>
      <c r="K7350">
        <f t="shared" si="66"/>
        <v>7.5157894736841433E-3</v>
      </c>
    </row>
    <row r="7351" spans="1:13" hidden="1">
      <c r="A7351" t="s">
        <v>298</v>
      </c>
      <c r="B7351" t="s">
        <v>327</v>
      </c>
      <c r="C7351" t="s">
        <v>279</v>
      </c>
      <c r="D7351">
        <v>0.17865824099723016</v>
      </c>
      <c r="E7351">
        <f t="shared" si="66"/>
        <v>0.17865824099723016</v>
      </c>
      <c r="F7351">
        <f t="shared" si="66"/>
        <v>0.17865824099723016</v>
      </c>
      <c r="G7351">
        <f t="shared" si="66"/>
        <v>0.17865824099723016</v>
      </c>
      <c r="H7351">
        <f t="shared" si="66"/>
        <v>0.17865824099723016</v>
      </c>
      <c r="I7351">
        <f t="shared" si="66"/>
        <v>0.17865824099723016</v>
      </c>
      <c r="J7351">
        <f t="shared" si="66"/>
        <v>0.17865824099723016</v>
      </c>
      <c r="K7351">
        <f t="shared" si="66"/>
        <v>0.17865824099723016</v>
      </c>
      <c r="M7351" t="s">
        <v>470</v>
      </c>
    </row>
    <row r="7352" spans="1:13" hidden="1">
      <c r="A7352" t="s">
        <v>298</v>
      </c>
      <c r="B7352" t="s">
        <v>327</v>
      </c>
      <c r="C7352" t="s">
        <v>280</v>
      </c>
      <c r="D7352">
        <v>0.30226817867036049</v>
      </c>
      <c r="E7352">
        <f t="shared" si="66"/>
        <v>0.30226817867036049</v>
      </c>
      <c r="F7352">
        <f t="shared" si="66"/>
        <v>0.30226817867036049</v>
      </c>
      <c r="G7352">
        <f t="shared" si="66"/>
        <v>0.30226817867036049</v>
      </c>
      <c r="H7352">
        <f t="shared" si="66"/>
        <v>0.30226817867036049</v>
      </c>
      <c r="I7352">
        <f t="shared" si="66"/>
        <v>0.30226817867036049</v>
      </c>
      <c r="J7352">
        <f t="shared" si="66"/>
        <v>0.30226817867036049</v>
      </c>
      <c r="K7352">
        <f t="shared" si="66"/>
        <v>0.30226817867036049</v>
      </c>
      <c r="M7352" t="s">
        <v>470</v>
      </c>
    </row>
    <row r="7353" spans="1:13" hidden="1">
      <c r="A7353" t="s">
        <v>298</v>
      </c>
      <c r="B7353" t="s">
        <v>327</v>
      </c>
      <c r="C7353" t="s">
        <v>277</v>
      </c>
      <c r="D7353">
        <v>0.11448952562326753</v>
      </c>
      <c r="E7353">
        <f t="shared" si="66"/>
        <v>0.11448952562326753</v>
      </c>
      <c r="F7353">
        <f t="shared" si="66"/>
        <v>0.11448952562326753</v>
      </c>
      <c r="G7353">
        <f t="shared" si="66"/>
        <v>0.11448952562326753</v>
      </c>
      <c r="H7353">
        <f t="shared" si="66"/>
        <v>0.11448952562326753</v>
      </c>
      <c r="I7353">
        <f t="shared" si="66"/>
        <v>0.11448952562326753</v>
      </c>
      <c r="J7353">
        <f t="shared" si="66"/>
        <v>0.11448952562326753</v>
      </c>
      <c r="K7353">
        <f t="shared" si="66"/>
        <v>0.11448952562326753</v>
      </c>
      <c r="M7353" t="s">
        <v>470</v>
      </c>
    </row>
    <row r="7354" spans="1:13" hidden="1">
      <c r="A7354" t="s">
        <v>298</v>
      </c>
      <c r="B7354" t="s">
        <v>327</v>
      </c>
      <c r="C7354" t="s">
        <v>281</v>
      </c>
      <c r="D7354">
        <v>3.4310611263736524E-3</v>
      </c>
      <c r="E7354">
        <f t="shared" si="66"/>
        <v>3.4310611263736524E-3</v>
      </c>
      <c r="F7354">
        <f t="shared" si="66"/>
        <v>3.4310611263736524E-3</v>
      </c>
      <c r="G7354">
        <f t="shared" si="66"/>
        <v>3.4310611263736524E-3</v>
      </c>
      <c r="H7354">
        <f t="shared" si="66"/>
        <v>3.4310611263736524E-3</v>
      </c>
      <c r="I7354">
        <f t="shared" si="66"/>
        <v>3.4310611263736524E-3</v>
      </c>
      <c r="J7354">
        <f t="shared" si="66"/>
        <v>3.4310611263736524E-3</v>
      </c>
      <c r="K7354">
        <f t="shared" si="66"/>
        <v>3.4310611263736524E-3</v>
      </c>
      <c r="M7354" t="s">
        <v>470</v>
      </c>
    </row>
    <row r="7355" spans="1:13" hidden="1">
      <c r="A7355" t="s">
        <v>298</v>
      </c>
      <c r="B7355" t="s">
        <v>327</v>
      </c>
      <c r="C7355" t="s">
        <v>282</v>
      </c>
      <c r="D7355">
        <v>0.2080447573260073</v>
      </c>
      <c r="E7355">
        <f t="shared" si="66"/>
        <v>0.2080447573260073</v>
      </c>
      <c r="F7355">
        <f t="shared" si="66"/>
        <v>0.2080447573260073</v>
      </c>
      <c r="G7355">
        <f t="shared" si="66"/>
        <v>0.2080447573260073</v>
      </c>
      <c r="H7355">
        <f t="shared" si="66"/>
        <v>0.2080447573260073</v>
      </c>
      <c r="I7355">
        <f t="shared" si="66"/>
        <v>0.2080447573260073</v>
      </c>
      <c r="J7355">
        <f t="shared" si="66"/>
        <v>0.2080447573260073</v>
      </c>
      <c r="K7355">
        <f t="shared" si="66"/>
        <v>0.2080447573260073</v>
      </c>
      <c r="M7355" t="s">
        <v>470</v>
      </c>
    </row>
    <row r="7356" spans="1:13" hidden="1">
      <c r="A7356" t="s">
        <v>298</v>
      </c>
      <c r="B7356" t="s">
        <v>327</v>
      </c>
      <c r="C7356" t="s">
        <v>283</v>
      </c>
      <c r="D7356">
        <v>0.44368543956043821</v>
      </c>
      <c r="E7356">
        <f t="shared" si="66"/>
        <v>0.44368543956043821</v>
      </c>
      <c r="F7356">
        <f t="shared" si="66"/>
        <v>0.44368543956043821</v>
      </c>
      <c r="G7356">
        <f t="shared" si="66"/>
        <v>0.44368543956043821</v>
      </c>
      <c r="H7356">
        <f t="shared" si="66"/>
        <v>0.44368543956043821</v>
      </c>
      <c r="I7356">
        <f t="shared" si="66"/>
        <v>0.44368543956043821</v>
      </c>
      <c r="J7356">
        <f t="shared" si="66"/>
        <v>0.44368543956043821</v>
      </c>
      <c r="K7356">
        <f t="shared" si="66"/>
        <v>0.44368543956043821</v>
      </c>
      <c r="M7356" t="s">
        <v>470</v>
      </c>
    </row>
    <row r="7357" spans="1:13" hidden="1">
      <c r="A7357" t="s">
        <v>298</v>
      </c>
      <c r="B7357" t="s">
        <v>327</v>
      </c>
      <c r="C7357" t="s">
        <v>284</v>
      </c>
      <c r="D7357">
        <v>4.3227747252746633E-2</v>
      </c>
      <c r="E7357">
        <f t="shared" si="66"/>
        <v>4.3227747252746633E-2</v>
      </c>
      <c r="F7357">
        <f t="shared" si="66"/>
        <v>4.3227747252746633E-2</v>
      </c>
      <c r="G7357">
        <f t="shared" si="66"/>
        <v>4.3227747252746633E-2</v>
      </c>
      <c r="H7357">
        <f t="shared" si="66"/>
        <v>4.3227747252746633E-2</v>
      </c>
      <c r="I7357">
        <f t="shared" si="66"/>
        <v>4.3227747252746633E-2</v>
      </c>
      <c r="J7357">
        <f t="shared" si="66"/>
        <v>4.3227747252746633E-2</v>
      </c>
      <c r="K7357">
        <f t="shared" si="66"/>
        <v>4.3227747252746633E-2</v>
      </c>
      <c r="M7357" t="s">
        <v>470</v>
      </c>
    </row>
    <row r="7358" spans="1:13" hidden="1">
      <c r="A7358" t="s">
        <v>298</v>
      </c>
      <c r="B7358" t="s">
        <v>327</v>
      </c>
      <c r="C7358" t="s">
        <v>285</v>
      </c>
      <c r="D7358">
        <v>1.020554045893717E-2</v>
      </c>
      <c r="E7358">
        <f t="shared" si="66"/>
        <v>1.020554045893717E-2</v>
      </c>
      <c r="F7358">
        <f t="shared" si="66"/>
        <v>1.020554045893717E-2</v>
      </c>
      <c r="G7358">
        <f t="shared" si="66"/>
        <v>1.020554045893717E-2</v>
      </c>
      <c r="H7358">
        <f t="shared" si="66"/>
        <v>1.020554045893717E-2</v>
      </c>
      <c r="I7358">
        <f t="shared" si="66"/>
        <v>1.020554045893717E-2</v>
      </c>
      <c r="J7358">
        <f t="shared" si="66"/>
        <v>1.020554045893717E-2</v>
      </c>
      <c r="K7358">
        <f t="shared" si="66"/>
        <v>1.020554045893717E-2</v>
      </c>
      <c r="M7358" t="s">
        <v>470</v>
      </c>
    </row>
    <row r="7359" spans="1:13" hidden="1">
      <c r="A7359" t="s">
        <v>298</v>
      </c>
      <c r="B7359" t="s">
        <v>327</v>
      </c>
      <c r="C7359" t="s">
        <v>286</v>
      </c>
      <c r="D7359">
        <v>0.23649999999999985</v>
      </c>
      <c r="E7359">
        <f t="shared" si="66"/>
        <v>0.23649999999999985</v>
      </c>
      <c r="F7359">
        <f t="shared" si="66"/>
        <v>0.23649999999999985</v>
      </c>
      <c r="G7359">
        <f t="shared" si="66"/>
        <v>0.23649999999999985</v>
      </c>
      <c r="H7359">
        <f t="shared" si="66"/>
        <v>0.23649999999999985</v>
      </c>
      <c r="I7359">
        <f t="shared" si="66"/>
        <v>0.23649999999999985</v>
      </c>
      <c r="J7359">
        <f t="shared" si="66"/>
        <v>0.23649999999999985</v>
      </c>
      <c r="K7359">
        <f t="shared" si="66"/>
        <v>0.23649999999999985</v>
      </c>
      <c r="M7359" t="s">
        <v>470</v>
      </c>
    </row>
    <row r="7360" spans="1:13" hidden="1">
      <c r="A7360" t="s">
        <v>298</v>
      </c>
      <c r="B7360" t="s">
        <v>327</v>
      </c>
      <c r="C7360" t="s">
        <v>287</v>
      </c>
      <c r="D7360">
        <v>0.45057336956521532</v>
      </c>
      <c r="E7360">
        <f t="shared" si="66"/>
        <v>0.45057336956521532</v>
      </c>
      <c r="F7360">
        <f t="shared" si="66"/>
        <v>0.45057336956521532</v>
      </c>
      <c r="G7360">
        <f t="shared" si="66"/>
        <v>0.45057336956521532</v>
      </c>
      <c r="H7360">
        <f t="shared" si="66"/>
        <v>0.45057336956521532</v>
      </c>
      <c r="I7360">
        <f t="shared" si="66"/>
        <v>0.45057336956521532</v>
      </c>
      <c r="J7360">
        <f t="shared" si="66"/>
        <v>0.45057336956521532</v>
      </c>
      <c r="K7360">
        <f t="shared" si="66"/>
        <v>0.45057336956521532</v>
      </c>
      <c r="M7360" t="s">
        <v>470</v>
      </c>
    </row>
    <row r="7361" spans="1:13" hidden="1">
      <c r="A7361" t="s">
        <v>298</v>
      </c>
      <c r="B7361" t="s">
        <v>327</v>
      </c>
      <c r="C7361" t="s">
        <v>288</v>
      </c>
      <c r="D7361">
        <v>6.6340806159419383E-2</v>
      </c>
      <c r="E7361">
        <f t="shared" si="66"/>
        <v>6.6340806159419383E-2</v>
      </c>
      <c r="F7361">
        <f t="shared" si="66"/>
        <v>6.6340806159419383E-2</v>
      </c>
      <c r="G7361">
        <f t="shared" si="66"/>
        <v>6.6340806159419383E-2</v>
      </c>
      <c r="H7361">
        <f t="shared" si="66"/>
        <v>6.6340806159419383E-2</v>
      </c>
      <c r="I7361">
        <f t="shared" si="66"/>
        <v>6.6340806159419383E-2</v>
      </c>
      <c r="J7361">
        <f t="shared" si="66"/>
        <v>6.6340806159419383E-2</v>
      </c>
      <c r="K7361">
        <f t="shared" si="66"/>
        <v>6.6340806159419383E-2</v>
      </c>
      <c r="M7361" t="s">
        <v>470</v>
      </c>
    </row>
    <row r="7362" spans="1:13" hidden="1">
      <c r="A7362" t="s">
        <v>298</v>
      </c>
      <c r="B7362" t="s">
        <v>327</v>
      </c>
      <c r="C7362" t="s">
        <v>289</v>
      </c>
      <c r="D7362">
        <v>3.4127462635869751E-3</v>
      </c>
      <c r="E7362">
        <f t="shared" si="66"/>
        <v>3.4127462635869751E-3</v>
      </c>
      <c r="F7362">
        <f t="shared" si="66"/>
        <v>3.4127462635869751E-3</v>
      </c>
      <c r="G7362">
        <f t="shared" si="66"/>
        <v>3.4127462635869751E-3</v>
      </c>
      <c r="H7362">
        <f t="shared" si="66"/>
        <v>3.4127462635869751E-3</v>
      </c>
      <c r="I7362">
        <f t="shared" si="66"/>
        <v>3.4127462635869751E-3</v>
      </c>
      <c r="J7362">
        <f t="shared" si="66"/>
        <v>3.4127462635869751E-3</v>
      </c>
      <c r="K7362">
        <f t="shared" si="66"/>
        <v>3.4127462635869751E-3</v>
      </c>
      <c r="M7362" t="s">
        <v>470</v>
      </c>
    </row>
    <row r="7363" spans="1:13" hidden="1">
      <c r="A7363" t="s">
        <v>298</v>
      </c>
      <c r="B7363" t="s">
        <v>327</v>
      </c>
      <c r="C7363" t="s">
        <v>290</v>
      </c>
      <c r="D7363">
        <v>0.18673992300724629</v>
      </c>
      <c r="E7363">
        <f t="shared" si="66"/>
        <v>0.18673992300724629</v>
      </c>
      <c r="F7363">
        <f t="shared" si="66"/>
        <v>0.18673992300724629</v>
      </c>
      <c r="G7363">
        <f t="shared" si="66"/>
        <v>0.18673992300724629</v>
      </c>
      <c r="H7363">
        <f t="shared" si="66"/>
        <v>0.18673992300724629</v>
      </c>
      <c r="I7363">
        <f t="shared" si="66"/>
        <v>0.18673992300724629</v>
      </c>
      <c r="J7363">
        <f t="shared" si="66"/>
        <v>0.18673992300724629</v>
      </c>
      <c r="K7363">
        <f t="shared" si="66"/>
        <v>0.18673992300724629</v>
      </c>
      <c r="M7363" t="s">
        <v>470</v>
      </c>
    </row>
    <row r="7364" spans="1:13" hidden="1">
      <c r="A7364" t="s">
        <v>298</v>
      </c>
      <c r="B7364" t="s">
        <v>327</v>
      </c>
      <c r="C7364" t="s">
        <v>291</v>
      </c>
      <c r="D7364">
        <v>0.23334239130434886</v>
      </c>
      <c r="E7364">
        <f t="shared" si="66"/>
        <v>0.23334239130434886</v>
      </c>
      <c r="F7364">
        <f t="shared" si="66"/>
        <v>0.23334239130434886</v>
      </c>
      <c r="G7364">
        <f t="shared" si="66"/>
        <v>0.23334239130434886</v>
      </c>
      <c r="H7364">
        <f t="shared" si="66"/>
        <v>0.23334239130434886</v>
      </c>
      <c r="I7364">
        <f t="shared" si="66"/>
        <v>0.23334239130434886</v>
      </c>
      <c r="J7364">
        <f t="shared" si="66"/>
        <v>0.23334239130434886</v>
      </c>
      <c r="K7364">
        <f t="shared" si="66"/>
        <v>0.23334239130434886</v>
      </c>
      <c r="M7364" t="s">
        <v>470</v>
      </c>
    </row>
    <row r="7365" spans="1:13" hidden="1">
      <c r="A7365" t="s">
        <v>298</v>
      </c>
      <c r="B7365" t="s">
        <v>327</v>
      </c>
      <c r="C7365" t="s">
        <v>292</v>
      </c>
      <c r="D7365">
        <v>6.9396569293477581E-2</v>
      </c>
      <c r="E7365">
        <f t="shared" si="66"/>
        <v>6.9396569293477581E-2</v>
      </c>
      <c r="F7365">
        <f t="shared" si="66"/>
        <v>6.9396569293477581E-2</v>
      </c>
      <c r="G7365">
        <f t="shared" si="66"/>
        <v>6.9396569293477581E-2</v>
      </c>
      <c r="H7365">
        <f t="shared" si="66"/>
        <v>6.9396569293477581E-2</v>
      </c>
      <c r="I7365">
        <f t="shared" si="66"/>
        <v>6.9396569293477581E-2</v>
      </c>
      <c r="J7365">
        <f t="shared" si="66"/>
        <v>6.9396569293477581E-2</v>
      </c>
      <c r="K7365">
        <f t="shared" si="66"/>
        <v>6.9396569293477581E-2</v>
      </c>
      <c r="M7365" t="s">
        <v>470</v>
      </c>
    </row>
    <row r="7366" spans="1:13" hidden="1">
      <c r="A7366" t="s">
        <v>298</v>
      </c>
      <c r="B7366" t="s">
        <v>326</v>
      </c>
      <c r="C7366" t="s">
        <v>278</v>
      </c>
      <c r="D7366" s="4">
        <v>6.8367041198501852E-3</v>
      </c>
      <c r="E7366">
        <f t="shared" si="66"/>
        <v>6.8367041198501852E-3</v>
      </c>
      <c r="F7366">
        <f t="shared" si="66"/>
        <v>6.8367041198501852E-3</v>
      </c>
      <c r="G7366">
        <f t="shared" si="66"/>
        <v>6.8367041198501852E-3</v>
      </c>
      <c r="H7366">
        <f t="shared" si="66"/>
        <v>6.8367041198501852E-3</v>
      </c>
      <c r="I7366">
        <f t="shared" si="66"/>
        <v>6.8367041198501852E-3</v>
      </c>
      <c r="J7366">
        <f t="shared" si="66"/>
        <v>6.8367041198501852E-3</v>
      </c>
      <c r="K7366">
        <f t="shared" si="66"/>
        <v>6.8367041198501852E-3</v>
      </c>
    </row>
    <row r="7367" spans="1:13" hidden="1">
      <c r="A7367" t="s">
        <v>298</v>
      </c>
      <c r="B7367" t="s">
        <v>326</v>
      </c>
      <c r="C7367" t="s">
        <v>279</v>
      </c>
      <c r="D7367" s="4">
        <v>0.17986891385767806</v>
      </c>
      <c r="E7367">
        <f t="shared" si="66"/>
        <v>0.17986891385767806</v>
      </c>
      <c r="F7367">
        <f t="shared" si="66"/>
        <v>0.17986891385767806</v>
      </c>
      <c r="G7367">
        <f t="shared" si="66"/>
        <v>0.17986891385767806</v>
      </c>
      <c r="H7367">
        <f t="shared" si="66"/>
        <v>0.17986891385767806</v>
      </c>
      <c r="I7367">
        <f t="shared" si="66"/>
        <v>0.17986891385767806</v>
      </c>
      <c r="J7367">
        <f t="shared" si="66"/>
        <v>0.17986891385767806</v>
      </c>
      <c r="K7367">
        <f t="shared" si="66"/>
        <v>0.17986891385767806</v>
      </c>
      <c r="M7367" t="s">
        <v>470</v>
      </c>
    </row>
    <row r="7368" spans="1:13" hidden="1">
      <c r="A7368" t="s">
        <v>298</v>
      </c>
      <c r="B7368" t="s">
        <v>326</v>
      </c>
      <c r="C7368" t="s">
        <v>280</v>
      </c>
      <c r="D7368" s="4">
        <v>0.32830898876404452</v>
      </c>
      <c r="E7368">
        <f t="shared" si="66"/>
        <v>0.32830898876404452</v>
      </c>
      <c r="F7368">
        <f t="shared" si="66"/>
        <v>0.32830898876404452</v>
      </c>
      <c r="G7368">
        <f t="shared" si="66"/>
        <v>0.32830898876404452</v>
      </c>
      <c r="H7368">
        <f t="shared" si="66"/>
        <v>0.32830898876404452</v>
      </c>
      <c r="I7368">
        <f t="shared" si="66"/>
        <v>0.32830898876404452</v>
      </c>
      <c r="J7368">
        <f t="shared" si="66"/>
        <v>0.32830898876404452</v>
      </c>
      <c r="K7368">
        <f t="shared" si="66"/>
        <v>0.32830898876404452</v>
      </c>
      <c r="M7368" t="s">
        <v>470</v>
      </c>
    </row>
    <row r="7369" spans="1:13" hidden="1">
      <c r="A7369" t="s">
        <v>298</v>
      </c>
      <c r="B7369" t="s">
        <v>326</v>
      </c>
      <c r="C7369" t="s">
        <v>277</v>
      </c>
      <c r="D7369" s="4">
        <v>0.12659082397003762</v>
      </c>
      <c r="E7369">
        <f t="shared" si="66"/>
        <v>0.12659082397003762</v>
      </c>
      <c r="F7369">
        <f t="shared" si="66"/>
        <v>0.12659082397003762</v>
      </c>
      <c r="G7369">
        <f t="shared" si="66"/>
        <v>0.12659082397003762</v>
      </c>
      <c r="H7369">
        <f t="shared" si="66"/>
        <v>0.12659082397003762</v>
      </c>
      <c r="I7369">
        <f t="shared" si="66"/>
        <v>0.12659082397003762</v>
      </c>
      <c r="J7369">
        <f t="shared" si="66"/>
        <v>0.12659082397003762</v>
      </c>
      <c r="K7369">
        <f t="shared" si="66"/>
        <v>0.12659082397003762</v>
      </c>
      <c r="M7369" t="s">
        <v>470</v>
      </c>
    </row>
    <row r="7370" spans="1:13" hidden="1">
      <c r="A7370" t="s">
        <v>298</v>
      </c>
      <c r="B7370" t="s">
        <v>326</v>
      </c>
      <c r="C7370" t="s">
        <v>281</v>
      </c>
      <c r="D7370" s="4">
        <v>2.3620370370370336E-3</v>
      </c>
      <c r="E7370">
        <f t="shared" si="66"/>
        <v>2.3620370370370336E-3</v>
      </c>
      <c r="F7370">
        <f t="shared" si="66"/>
        <v>2.3620370370370336E-3</v>
      </c>
      <c r="G7370">
        <f t="shared" si="66"/>
        <v>2.3620370370370336E-3</v>
      </c>
      <c r="H7370">
        <f t="shared" si="66"/>
        <v>2.3620370370370336E-3</v>
      </c>
      <c r="I7370">
        <f t="shared" si="66"/>
        <v>2.3620370370370336E-3</v>
      </c>
      <c r="J7370">
        <f t="shared" si="66"/>
        <v>2.3620370370370336E-3</v>
      </c>
      <c r="K7370">
        <f t="shared" si="66"/>
        <v>2.3620370370370336E-3</v>
      </c>
      <c r="M7370" t="s">
        <v>470</v>
      </c>
    </row>
    <row r="7371" spans="1:13" hidden="1">
      <c r="A7371" t="s">
        <v>298</v>
      </c>
      <c r="B7371" t="s">
        <v>326</v>
      </c>
      <c r="C7371" t="s">
        <v>282</v>
      </c>
      <c r="D7371" s="4">
        <v>0.21163950617283939</v>
      </c>
      <c r="E7371">
        <f t="shared" si="66"/>
        <v>0.21163950617283939</v>
      </c>
      <c r="F7371">
        <f t="shared" si="66"/>
        <v>0.21163950617283939</v>
      </c>
      <c r="G7371">
        <f t="shared" si="66"/>
        <v>0.21163950617283939</v>
      </c>
      <c r="H7371">
        <f t="shared" si="66"/>
        <v>0.21163950617283939</v>
      </c>
      <c r="I7371">
        <f t="shared" si="66"/>
        <v>0.21163950617283939</v>
      </c>
      <c r="J7371">
        <f t="shared" si="66"/>
        <v>0.21163950617283939</v>
      </c>
      <c r="K7371">
        <f t="shared" si="66"/>
        <v>0.21163950617283939</v>
      </c>
      <c r="M7371" t="s">
        <v>470</v>
      </c>
    </row>
    <row r="7372" spans="1:13" hidden="1">
      <c r="A7372" t="s">
        <v>298</v>
      </c>
      <c r="B7372" t="s">
        <v>326</v>
      </c>
      <c r="C7372" t="s">
        <v>283</v>
      </c>
      <c r="D7372" s="4">
        <v>0.45896805555555598</v>
      </c>
      <c r="E7372">
        <f t="shared" si="66"/>
        <v>0.45896805555555598</v>
      </c>
      <c r="F7372">
        <f t="shared" si="66"/>
        <v>0.45896805555555598</v>
      </c>
      <c r="G7372">
        <f t="shared" si="66"/>
        <v>0.45896805555555598</v>
      </c>
      <c r="H7372">
        <f t="shared" si="66"/>
        <v>0.45896805555555598</v>
      </c>
      <c r="I7372">
        <f t="shared" si="66"/>
        <v>0.45896805555555598</v>
      </c>
      <c r="J7372">
        <f t="shared" si="66"/>
        <v>0.45896805555555598</v>
      </c>
      <c r="K7372">
        <f t="shared" si="66"/>
        <v>0.45896805555555598</v>
      </c>
      <c r="M7372" t="s">
        <v>470</v>
      </c>
    </row>
    <row r="7373" spans="1:13" hidden="1">
      <c r="A7373" t="s">
        <v>298</v>
      </c>
      <c r="B7373" t="s">
        <v>326</v>
      </c>
      <c r="C7373" t="s">
        <v>284</v>
      </c>
      <c r="D7373" s="4">
        <v>3.9254074074074101E-2</v>
      </c>
      <c r="E7373">
        <f t="shared" si="66"/>
        <v>3.9254074074074101E-2</v>
      </c>
      <c r="F7373">
        <f t="shared" si="66"/>
        <v>3.9254074074074101E-2</v>
      </c>
      <c r="G7373">
        <f t="shared" si="66"/>
        <v>3.9254074074074101E-2</v>
      </c>
      <c r="H7373">
        <f t="shared" si="66"/>
        <v>3.9254074074074101E-2</v>
      </c>
      <c r="I7373">
        <f t="shared" si="66"/>
        <v>3.9254074074074101E-2</v>
      </c>
      <c r="J7373">
        <f t="shared" si="66"/>
        <v>3.9254074074074101E-2</v>
      </c>
      <c r="K7373">
        <f t="shared" si="66"/>
        <v>3.9254074074074101E-2</v>
      </c>
      <c r="M7373" t="s">
        <v>470</v>
      </c>
    </row>
    <row r="7374" spans="1:13" hidden="1">
      <c r="A7374" t="s">
        <v>298</v>
      </c>
      <c r="B7374" t="s">
        <v>326</v>
      </c>
      <c r="C7374" t="s">
        <v>285</v>
      </c>
      <c r="D7374" s="4">
        <v>8.5474155474155444E-3</v>
      </c>
      <c r="E7374">
        <f t="shared" si="66"/>
        <v>8.5474155474155444E-3</v>
      </c>
      <c r="F7374">
        <f t="shared" si="66"/>
        <v>8.5474155474155444E-3</v>
      </c>
      <c r="G7374">
        <f t="shared" si="66"/>
        <v>8.5474155474155444E-3</v>
      </c>
      <c r="H7374">
        <f t="shared" si="66"/>
        <v>8.5474155474155444E-3</v>
      </c>
      <c r="I7374">
        <f t="shared" si="66"/>
        <v>8.5474155474155444E-3</v>
      </c>
      <c r="J7374">
        <f t="shared" si="66"/>
        <v>8.5474155474155444E-3</v>
      </c>
      <c r="K7374">
        <f t="shared" ref="K7374:K7437" si="67">$D7374</f>
        <v>8.5474155474155444E-3</v>
      </c>
      <c r="M7374" t="s">
        <v>470</v>
      </c>
    </row>
    <row r="7375" spans="1:13" hidden="1">
      <c r="A7375" t="s">
        <v>298</v>
      </c>
      <c r="B7375" t="s">
        <v>326</v>
      </c>
      <c r="C7375" t="s">
        <v>286</v>
      </c>
      <c r="D7375" s="4">
        <v>0.24918131868131888</v>
      </c>
      <c r="E7375">
        <f t="shared" ref="E7375:J7417" si="68">$D7375</f>
        <v>0.24918131868131888</v>
      </c>
      <c r="F7375">
        <f t="shared" si="68"/>
        <v>0.24918131868131888</v>
      </c>
      <c r="G7375">
        <f t="shared" si="68"/>
        <v>0.24918131868131888</v>
      </c>
      <c r="H7375">
        <f t="shared" si="68"/>
        <v>0.24918131868131888</v>
      </c>
      <c r="I7375">
        <f t="shared" si="68"/>
        <v>0.24918131868131888</v>
      </c>
      <c r="J7375">
        <f t="shared" si="68"/>
        <v>0.24918131868131888</v>
      </c>
      <c r="K7375">
        <f t="shared" si="67"/>
        <v>0.24918131868131888</v>
      </c>
      <c r="M7375" t="s">
        <v>470</v>
      </c>
    </row>
    <row r="7376" spans="1:13" hidden="1">
      <c r="A7376" t="s">
        <v>298</v>
      </c>
      <c r="B7376" t="s">
        <v>326</v>
      </c>
      <c r="C7376" t="s">
        <v>287</v>
      </c>
      <c r="D7376" s="4">
        <v>0.47247776033490224</v>
      </c>
      <c r="E7376">
        <f t="shared" si="68"/>
        <v>0.47247776033490224</v>
      </c>
      <c r="F7376">
        <f t="shared" si="68"/>
        <v>0.47247776033490224</v>
      </c>
      <c r="G7376">
        <f t="shared" si="68"/>
        <v>0.47247776033490224</v>
      </c>
      <c r="H7376">
        <f t="shared" si="68"/>
        <v>0.47247776033490224</v>
      </c>
      <c r="I7376">
        <f t="shared" si="68"/>
        <v>0.47247776033490224</v>
      </c>
      <c r="J7376">
        <f t="shared" si="68"/>
        <v>0.47247776033490224</v>
      </c>
      <c r="K7376">
        <f t="shared" si="67"/>
        <v>0.47247776033490224</v>
      </c>
      <c r="M7376" t="s">
        <v>470</v>
      </c>
    </row>
    <row r="7377" spans="1:15" hidden="1">
      <c r="A7377" t="s">
        <v>298</v>
      </c>
      <c r="B7377" t="s">
        <v>326</v>
      </c>
      <c r="C7377" t="s">
        <v>288</v>
      </c>
      <c r="D7377" s="4">
        <v>6.4614774114774093E-2</v>
      </c>
      <c r="E7377">
        <f t="shared" si="68"/>
        <v>6.4614774114774093E-2</v>
      </c>
      <c r="F7377">
        <f t="shared" si="68"/>
        <v>6.4614774114774093E-2</v>
      </c>
      <c r="G7377">
        <f t="shared" si="68"/>
        <v>6.4614774114774093E-2</v>
      </c>
      <c r="H7377">
        <f t="shared" si="68"/>
        <v>6.4614774114774093E-2</v>
      </c>
      <c r="I7377">
        <f t="shared" si="68"/>
        <v>6.4614774114774093E-2</v>
      </c>
      <c r="J7377">
        <f t="shared" si="68"/>
        <v>6.4614774114774093E-2</v>
      </c>
      <c r="K7377">
        <f t="shared" si="67"/>
        <v>6.4614774114774093E-2</v>
      </c>
      <c r="M7377" t="s">
        <v>470</v>
      </c>
    </row>
    <row r="7378" spans="1:15" hidden="1">
      <c r="A7378" t="s">
        <v>298</v>
      </c>
      <c r="B7378" t="s">
        <v>326</v>
      </c>
      <c r="C7378" t="s">
        <v>289</v>
      </c>
      <c r="D7378" s="4">
        <v>3.1568223443223437E-3</v>
      </c>
      <c r="E7378">
        <f t="shared" si="68"/>
        <v>3.1568223443223437E-3</v>
      </c>
      <c r="F7378">
        <f t="shared" si="68"/>
        <v>3.1568223443223437E-3</v>
      </c>
      <c r="G7378">
        <f t="shared" si="68"/>
        <v>3.1568223443223437E-3</v>
      </c>
      <c r="H7378">
        <f t="shared" si="68"/>
        <v>3.1568223443223437E-3</v>
      </c>
      <c r="I7378">
        <f t="shared" si="68"/>
        <v>3.1568223443223437E-3</v>
      </c>
      <c r="J7378">
        <f t="shared" si="68"/>
        <v>3.1568223443223437E-3</v>
      </c>
      <c r="K7378">
        <f t="shared" si="67"/>
        <v>3.1568223443223437E-3</v>
      </c>
      <c r="M7378" t="s">
        <v>470</v>
      </c>
    </row>
    <row r="7379" spans="1:15" hidden="1">
      <c r="A7379" t="s">
        <v>298</v>
      </c>
      <c r="B7379" t="s">
        <v>326</v>
      </c>
      <c r="C7379" t="s">
        <v>290</v>
      </c>
      <c r="D7379" s="4">
        <v>0.18048717948717924</v>
      </c>
      <c r="E7379">
        <f t="shared" si="68"/>
        <v>0.18048717948717924</v>
      </c>
      <c r="F7379">
        <f t="shared" si="68"/>
        <v>0.18048717948717924</v>
      </c>
      <c r="G7379">
        <f t="shared" si="68"/>
        <v>0.18048717948717924</v>
      </c>
      <c r="H7379">
        <f t="shared" si="68"/>
        <v>0.18048717948717924</v>
      </c>
      <c r="I7379">
        <f t="shared" si="68"/>
        <v>0.18048717948717924</v>
      </c>
      <c r="J7379">
        <f t="shared" si="68"/>
        <v>0.18048717948717924</v>
      </c>
      <c r="K7379">
        <f t="shared" si="67"/>
        <v>0.18048717948717924</v>
      </c>
      <c r="M7379" t="s">
        <v>470</v>
      </c>
    </row>
    <row r="7380" spans="1:15" hidden="1">
      <c r="A7380" t="s">
        <v>298</v>
      </c>
      <c r="B7380" t="s">
        <v>326</v>
      </c>
      <c r="C7380" t="s">
        <v>291</v>
      </c>
      <c r="D7380" s="4">
        <v>0.23513186813186801</v>
      </c>
      <c r="E7380">
        <f t="shared" si="68"/>
        <v>0.23513186813186801</v>
      </c>
      <c r="F7380">
        <f t="shared" si="68"/>
        <v>0.23513186813186801</v>
      </c>
      <c r="G7380">
        <f t="shared" si="68"/>
        <v>0.23513186813186801</v>
      </c>
      <c r="H7380">
        <f t="shared" si="68"/>
        <v>0.23513186813186801</v>
      </c>
      <c r="I7380">
        <f t="shared" si="68"/>
        <v>0.23513186813186801</v>
      </c>
      <c r="J7380">
        <f t="shared" si="68"/>
        <v>0.23513186813186801</v>
      </c>
      <c r="K7380">
        <f t="shared" si="67"/>
        <v>0.23513186813186801</v>
      </c>
      <c r="M7380" t="s">
        <v>470</v>
      </c>
    </row>
    <row r="7381" spans="1:15" hidden="1">
      <c r="A7381" t="s">
        <v>298</v>
      </c>
      <c r="B7381" t="s">
        <v>326</v>
      </c>
      <c r="C7381" t="s">
        <v>292</v>
      </c>
      <c r="D7381" s="4">
        <v>6.5679487179487184E-2</v>
      </c>
      <c r="E7381">
        <f t="shared" si="68"/>
        <v>6.5679487179487184E-2</v>
      </c>
      <c r="F7381">
        <f t="shared" si="68"/>
        <v>6.5679487179487184E-2</v>
      </c>
      <c r="G7381">
        <f t="shared" si="68"/>
        <v>6.5679487179487184E-2</v>
      </c>
      <c r="H7381">
        <f t="shared" si="68"/>
        <v>6.5679487179487184E-2</v>
      </c>
      <c r="I7381">
        <f t="shared" si="68"/>
        <v>6.5679487179487184E-2</v>
      </c>
      <c r="J7381">
        <f t="shared" si="68"/>
        <v>6.5679487179487184E-2</v>
      </c>
      <c r="K7381">
        <f t="shared" si="67"/>
        <v>6.5679487179487184E-2</v>
      </c>
      <c r="M7381" t="s">
        <v>470</v>
      </c>
    </row>
    <row r="7382" spans="1:15" hidden="1">
      <c r="A7382" t="s">
        <v>298</v>
      </c>
      <c r="B7382" t="s">
        <v>328</v>
      </c>
      <c r="C7382" t="s">
        <v>278</v>
      </c>
      <c r="D7382">
        <v>1.1167540574282155E-2</v>
      </c>
      <c r="E7382">
        <f t="shared" si="68"/>
        <v>1.1167540574282155E-2</v>
      </c>
      <c r="F7382">
        <f t="shared" si="68"/>
        <v>1.1167540574282155E-2</v>
      </c>
      <c r="G7382">
        <f t="shared" si="68"/>
        <v>1.1167540574282155E-2</v>
      </c>
      <c r="H7382">
        <f t="shared" si="68"/>
        <v>1.1167540574282155E-2</v>
      </c>
      <c r="I7382">
        <f t="shared" si="68"/>
        <v>1.1167540574282155E-2</v>
      </c>
      <c r="J7382">
        <f t="shared" si="68"/>
        <v>1.1167540574282155E-2</v>
      </c>
      <c r="K7382">
        <f t="shared" si="67"/>
        <v>1.1167540574282155E-2</v>
      </c>
      <c r="O7382" t="s">
        <v>474</v>
      </c>
    </row>
    <row r="7383" spans="1:15" hidden="1">
      <c r="A7383" t="s">
        <v>298</v>
      </c>
      <c r="B7383" t="s">
        <v>328</v>
      </c>
      <c r="C7383" t="s">
        <v>279</v>
      </c>
      <c r="D7383">
        <v>0.25225842696629192</v>
      </c>
      <c r="E7383">
        <f t="shared" si="68"/>
        <v>0.25225842696629192</v>
      </c>
      <c r="F7383">
        <f t="shared" si="68"/>
        <v>0.25225842696629192</v>
      </c>
      <c r="G7383">
        <f t="shared" si="68"/>
        <v>0.25225842696629192</v>
      </c>
      <c r="H7383">
        <f t="shared" si="68"/>
        <v>0.25225842696629192</v>
      </c>
      <c r="I7383">
        <f t="shared" si="68"/>
        <v>0.25225842696629192</v>
      </c>
      <c r="J7383">
        <f t="shared" si="68"/>
        <v>0.25225842696629192</v>
      </c>
      <c r="K7383">
        <f t="shared" si="67"/>
        <v>0.25225842696629192</v>
      </c>
      <c r="M7383" t="s">
        <v>470</v>
      </c>
      <c r="O7383" t="s">
        <v>475</v>
      </c>
    </row>
    <row r="7384" spans="1:15" hidden="1">
      <c r="A7384" t="s">
        <v>298</v>
      </c>
      <c r="B7384" t="s">
        <v>328</v>
      </c>
      <c r="C7384" t="s">
        <v>280</v>
      </c>
      <c r="D7384">
        <v>0.40167228464419463</v>
      </c>
      <c r="E7384">
        <f t="shared" si="68"/>
        <v>0.40167228464419463</v>
      </c>
      <c r="F7384">
        <f t="shared" si="68"/>
        <v>0.40167228464419463</v>
      </c>
      <c r="G7384">
        <f t="shared" si="68"/>
        <v>0.40167228464419463</v>
      </c>
      <c r="H7384">
        <f t="shared" si="68"/>
        <v>0.40167228464419463</v>
      </c>
      <c r="I7384">
        <f t="shared" si="68"/>
        <v>0.40167228464419463</v>
      </c>
      <c r="J7384">
        <f t="shared" si="68"/>
        <v>0.40167228464419463</v>
      </c>
      <c r="K7384">
        <f t="shared" si="67"/>
        <v>0.40167228464419463</v>
      </c>
      <c r="M7384" t="s">
        <v>470</v>
      </c>
    </row>
    <row r="7385" spans="1:15" hidden="1">
      <c r="A7385" t="s">
        <v>298</v>
      </c>
      <c r="B7385" t="s">
        <v>328</v>
      </c>
      <c r="C7385" t="s">
        <v>277</v>
      </c>
      <c r="D7385">
        <v>0.16324157303370779</v>
      </c>
      <c r="E7385">
        <f t="shared" si="68"/>
        <v>0.16324157303370779</v>
      </c>
      <c r="F7385">
        <f t="shared" si="68"/>
        <v>0.16324157303370779</v>
      </c>
      <c r="G7385">
        <f t="shared" si="68"/>
        <v>0.16324157303370779</v>
      </c>
      <c r="H7385">
        <f t="shared" si="68"/>
        <v>0.16324157303370779</v>
      </c>
      <c r="I7385">
        <f t="shared" si="68"/>
        <v>0.16324157303370779</v>
      </c>
      <c r="J7385">
        <f t="shared" si="68"/>
        <v>0.16324157303370779</v>
      </c>
      <c r="K7385">
        <f t="shared" si="67"/>
        <v>0.16324157303370779</v>
      </c>
      <c r="M7385" t="s">
        <v>470</v>
      </c>
    </row>
    <row r="7386" spans="1:15" hidden="1">
      <c r="A7386" t="s">
        <v>298</v>
      </c>
      <c r="B7386" t="s">
        <v>328</v>
      </c>
      <c r="C7386" t="s">
        <v>281</v>
      </c>
      <c r="D7386">
        <v>1.2699074074074054E-3</v>
      </c>
      <c r="E7386">
        <f t="shared" si="68"/>
        <v>1.2699074074074054E-3</v>
      </c>
      <c r="F7386">
        <f t="shared" si="68"/>
        <v>1.2699074074074054E-3</v>
      </c>
      <c r="G7386">
        <f t="shared" si="68"/>
        <v>1.2699074074074054E-3</v>
      </c>
      <c r="H7386">
        <f t="shared" si="68"/>
        <v>1.2699074074074054E-3</v>
      </c>
      <c r="I7386">
        <f t="shared" si="68"/>
        <v>1.2699074074074054E-3</v>
      </c>
      <c r="J7386">
        <f t="shared" si="68"/>
        <v>1.2699074074074054E-3</v>
      </c>
      <c r="K7386">
        <f t="shared" si="67"/>
        <v>1.2699074074074054E-3</v>
      </c>
      <c r="M7386" t="s">
        <v>470</v>
      </c>
    </row>
    <row r="7387" spans="1:15" hidden="1">
      <c r="A7387" t="s">
        <v>298</v>
      </c>
      <c r="B7387" t="s">
        <v>328</v>
      </c>
      <c r="C7387" t="s">
        <v>282</v>
      </c>
      <c r="D7387">
        <v>0.21323580246913587</v>
      </c>
      <c r="E7387">
        <f t="shared" si="68"/>
        <v>0.21323580246913587</v>
      </c>
      <c r="F7387">
        <f t="shared" si="68"/>
        <v>0.21323580246913587</v>
      </c>
      <c r="G7387">
        <f t="shared" si="68"/>
        <v>0.21323580246913587</v>
      </c>
      <c r="H7387">
        <f t="shared" si="68"/>
        <v>0.21323580246913587</v>
      </c>
      <c r="I7387">
        <f t="shared" si="68"/>
        <v>0.21323580246913587</v>
      </c>
      <c r="J7387">
        <f t="shared" si="68"/>
        <v>0.21323580246913587</v>
      </c>
      <c r="K7387">
        <f t="shared" si="67"/>
        <v>0.21323580246913587</v>
      </c>
      <c r="M7387" t="s">
        <v>470</v>
      </c>
    </row>
    <row r="7388" spans="1:15" hidden="1">
      <c r="A7388" t="s">
        <v>298</v>
      </c>
      <c r="B7388" t="s">
        <v>328</v>
      </c>
      <c r="C7388" t="s">
        <v>283</v>
      </c>
      <c r="D7388">
        <v>0.49504722222222136</v>
      </c>
      <c r="E7388">
        <f t="shared" si="68"/>
        <v>0.49504722222222136</v>
      </c>
      <c r="F7388">
        <f t="shared" si="68"/>
        <v>0.49504722222222136</v>
      </c>
      <c r="G7388">
        <f t="shared" si="68"/>
        <v>0.49504722222222136</v>
      </c>
      <c r="H7388">
        <f t="shared" si="68"/>
        <v>0.49504722222222136</v>
      </c>
      <c r="I7388">
        <f t="shared" si="68"/>
        <v>0.49504722222222136</v>
      </c>
      <c r="J7388">
        <f t="shared" si="68"/>
        <v>0.49504722222222136</v>
      </c>
      <c r="K7388">
        <f t="shared" si="67"/>
        <v>0.49504722222222136</v>
      </c>
      <c r="M7388" t="s">
        <v>470</v>
      </c>
    </row>
    <row r="7389" spans="1:15" hidden="1">
      <c r="A7389" t="s">
        <v>298</v>
      </c>
      <c r="B7389" t="s">
        <v>328</v>
      </c>
      <c r="C7389" t="s">
        <v>284</v>
      </c>
      <c r="D7389">
        <v>3.9590370370370401E-2</v>
      </c>
      <c r="E7389">
        <f t="shared" si="68"/>
        <v>3.9590370370370401E-2</v>
      </c>
      <c r="F7389">
        <f t="shared" si="68"/>
        <v>3.9590370370370401E-2</v>
      </c>
      <c r="G7389">
        <f t="shared" si="68"/>
        <v>3.9590370370370401E-2</v>
      </c>
      <c r="H7389">
        <f t="shared" si="68"/>
        <v>3.9590370370370401E-2</v>
      </c>
      <c r="I7389">
        <f t="shared" si="68"/>
        <v>3.9590370370370401E-2</v>
      </c>
      <c r="J7389">
        <f t="shared" si="68"/>
        <v>3.9590370370370401E-2</v>
      </c>
      <c r="K7389">
        <f t="shared" si="67"/>
        <v>3.9590370370370401E-2</v>
      </c>
      <c r="M7389" t="s">
        <v>470</v>
      </c>
    </row>
    <row r="7390" spans="1:15" hidden="1">
      <c r="A7390" t="s">
        <v>298</v>
      </c>
      <c r="B7390" t="s">
        <v>328</v>
      </c>
      <c r="C7390" t="s">
        <v>285</v>
      </c>
      <c r="D7390">
        <v>6.852258852258852E-3</v>
      </c>
      <c r="E7390">
        <f t="shared" si="68"/>
        <v>6.852258852258852E-3</v>
      </c>
      <c r="F7390">
        <f t="shared" si="68"/>
        <v>6.852258852258852E-3</v>
      </c>
      <c r="G7390">
        <f t="shared" si="68"/>
        <v>6.852258852258852E-3</v>
      </c>
      <c r="H7390">
        <f t="shared" si="68"/>
        <v>6.852258852258852E-3</v>
      </c>
      <c r="I7390">
        <f t="shared" si="68"/>
        <v>6.852258852258852E-3</v>
      </c>
      <c r="J7390">
        <f t="shared" si="68"/>
        <v>6.852258852258852E-3</v>
      </c>
      <c r="K7390">
        <f t="shared" si="67"/>
        <v>6.852258852258852E-3</v>
      </c>
      <c r="M7390" t="s">
        <v>470</v>
      </c>
    </row>
    <row r="7391" spans="1:15" hidden="1">
      <c r="A7391" t="s">
        <v>298</v>
      </c>
      <c r="B7391" t="s">
        <v>328</v>
      </c>
      <c r="C7391" t="s">
        <v>286</v>
      </c>
      <c r="D7391">
        <v>0.23145054945054946</v>
      </c>
      <c r="E7391">
        <f t="shared" si="68"/>
        <v>0.23145054945054946</v>
      </c>
      <c r="F7391">
        <f t="shared" si="68"/>
        <v>0.23145054945054946</v>
      </c>
      <c r="G7391">
        <f t="shared" si="68"/>
        <v>0.23145054945054946</v>
      </c>
      <c r="H7391">
        <f t="shared" si="68"/>
        <v>0.23145054945054946</v>
      </c>
      <c r="I7391">
        <f t="shared" si="68"/>
        <v>0.23145054945054946</v>
      </c>
      <c r="J7391">
        <f t="shared" si="68"/>
        <v>0.23145054945054946</v>
      </c>
      <c r="K7391">
        <f t="shared" si="67"/>
        <v>0.23145054945054946</v>
      </c>
      <c r="M7391" t="s">
        <v>470</v>
      </c>
    </row>
    <row r="7392" spans="1:15" hidden="1">
      <c r="A7392" t="s">
        <v>298</v>
      </c>
      <c r="B7392" t="s">
        <v>328</v>
      </c>
      <c r="C7392" t="s">
        <v>287</v>
      </c>
      <c r="D7392">
        <v>0.46256881214023943</v>
      </c>
      <c r="E7392">
        <f t="shared" si="68"/>
        <v>0.46256881214023943</v>
      </c>
      <c r="F7392">
        <f t="shared" si="68"/>
        <v>0.46256881214023943</v>
      </c>
      <c r="G7392">
        <f t="shared" si="68"/>
        <v>0.46256881214023943</v>
      </c>
      <c r="H7392">
        <f t="shared" si="68"/>
        <v>0.46256881214023943</v>
      </c>
      <c r="I7392">
        <f t="shared" si="68"/>
        <v>0.46256881214023943</v>
      </c>
      <c r="J7392">
        <f t="shared" si="68"/>
        <v>0.46256881214023943</v>
      </c>
      <c r="K7392">
        <f t="shared" si="67"/>
        <v>0.46256881214023943</v>
      </c>
      <c r="M7392" t="s">
        <v>470</v>
      </c>
    </row>
    <row r="7393" spans="1:15" hidden="1">
      <c r="A7393" t="s">
        <v>298</v>
      </c>
      <c r="B7393" t="s">
        <v>328</v>
      </c>
      <c r="C7393" t="s">
        <v>288</v>
      </c>
      <c r="D7393">
        <v>6.2751526251526343E-2</v>
      </c>
      <c r="E7393">
        <f t="shared" si="68"/>
        <v>6.2751526251526343E-2</v>
      </c>
      <c r="F7393">
        <f t="shared" si="68"/>
        <v>6.2751526251526343E-2</v>
      </c>
      <c r="G7393">
        <f t="shared" si="68"/>
        <v>6.2751526251526343E-2</v>
      </c>
      <c r="H7393">
        <f t="shared" si="68"/>
        <v>6.2751526251526343E-2</v>
      </c>
      <c r="I7393">
        <f t="shared" si="68"/>
        <v>6.2751526251526343E-2</v>
      </c>
      <c r="J7393">
        <f t="shared" si="68"/>
        <v>6.2751526251526343E-2</v>
      </c>
      <c r="K7393">
        <f t="shared" si="67"/>
        <v>6.2751526251526343E-2</v>
      </c>
      <c r="M7393" t="s">
        <v>470</v>
      </c>
    </row>
    <row r="7394" spans="1:15" hidden="1">
      <c r="A7394" t="s">
        <v>298</v>
      </c>
      <c r="B7394" t="s">
        <v>328</v>
      </c>
      <c r="C7394" t="s">
        <v>289</v>
      </c>
      <c r="D7394">
        <v>4.1183608058608075E-3</v>
      </c>
      <c r="E7394">
        <f t="shared" si="68"/>
        <v>4.1183608058608075E-3</v>
      </c>
      <c r="F7394">
        <f t="shared" si="68"/>
        <v>4.1183608058608075E-3</v>
      </c>
      <c r="G7394">
        <f t="shared" si="68"/>
        <v>4.1183608058608075E-3</v>
      </c>
      <c r="H7394">
        <f t="shared" si="68"/>
        <v>4.1183608058608075E-3</v>
      </c>
      <c r="I7394">
        <f t="shared" si="68"/>
        <v>4.1183608058608075E-3</v>
      </c>
      <c r="J7394">
        <f t="shared" si="68"/>
        <v>4.1183608058608075E-3</v>
      </c>
      <c r="K7394">
        <f t="shared" si="67"/>
        <v>4.1183608058608075E-3</v>
      </c>
      <c r="M7394" t="s">
        <v>470</v>
      </c>
    </row>
    <row r="7395" spans="1:15" hidden="1">
      <c r="A7395" t="s">
        <v>298</v>
      </c>
      <c r="B7395" t="s">
        <v>328</v>
      </c>
      <c r="C7395" t="s">
        <v>290</v>
      </c>
      <c r="D7395">
        <v>0.22175946275946273</v>
      </c>
      <c r="E7395">
        <f t="shared" si="68"/>
        <v>0.22175946275946273</v>
      </c>
      <c r="F7395">
        <f t="shared" si="68"/>
        <v>0.22175946275946273</v>
      </c>
      <c r="G7395">
        <f t="shared" si="68"/>
        <v>0.22175946275946273</v>
      </c>
      <c r="H7395">
        <f t="shared" si="68"/>
        <v>0.22175946275946273</v>
      </c>
      <c r="I7395">
        <f t="shared" si="68"/>
        <v>0.22175946275946273</v>
      </c>
      <c r="J7395">
        <f t="shared" si="68"/>
        <v>0.22175946275946273</v>
      </c>
      <c r="K7395">
        <f t="shared" si="67"/>
        <v>0.22175946275946273</v>
      </c>
      <c r="M7395" t="s">
        <v>470</v>
      </c>
    </row>
    <row r="7396" spans="1:15" hidden="1">
      <c r="A7396" t="s">
        <v>298</v>
      </c>
      <c r="B7396" t="s">
        <v>328</v>
      </c>
      <c r="C7396" t="s">
        <v>291</v>
      </c>
      <c r="D7396">
        <v>0.28795848595848611</v>
      </c>
      <c r="E7396">
        <f t="shared" si="68"/>
        <v>0.28795848595848611</v>
      </c>
      <c r="F7396">
        <f t="shared" si="68"/>
        <v>0.28795848595848611</v>
      </c>
      <c r="G7396">
        <f t="shared" si="68"/>
        <v>0.28795848595848611</v>
      </c>
      <c r="H7396">
        <f t="shared" si="68"/>
        <v>0.28795848595848611</v>
      </c>
      <c r="I7396">
        <f t="shared" si="68"/>
        <v>0.28795848595848611</v>
      </c>
      <c r="J7396">
        <f t="shared" si="68"/>
        <v>0.28795848595848611</v>
      </c>
      <c r="K7396">
        <f t="shared" si="67"/>
        <v>0.28795848595848611</v>
      </c>
      <c r="M7396" t="s">
        <v>470</v>
      </c>
    </row>
    <row r="7397" spans="1:15" hidden="1">
      <c r="A7397" t="s">
        <v>298</v>
      </c>
      <c r="B7397" t="s">
        <v>328</v>
      </c>
      <c r="C7397" t="s">
        <v>292</v>
      </c>
      <c r="D7397">
        <v>9.6573260073260128E-2</v>
      </c>
      <c r="E7397">
        <f t="shared" si="68"/>
        <v>9.6573260073260128E-2</v>
      </c>
      <c r="F7397">
        <f t="shared" si="68"/>
        <v>9.6573260073260128E-2</v>
      </c>
      <c r="G7397">
        <f t="shared" si="68"/>
        <v>9.6573260073260128E-2</v>
      </c>
      <c r="H7397">
        <f t="shared" si="68"/>
        <v>9.6573260073260128E-2</v>
      </c>
      <c r="I7397">
        <f t="shared" si="68"/>
        <v>9.6573260073260128E-2</v>
      </c>
      <c r="J7397">
        <f t="shared" si="68"/>
        <v>9.6573260073260128E-2</v>
      </c>
      <c r="K7397">
        <f t="shared" si="67"/>
        <v>9.6573260073260128E-2</v>
      </c>
      <c r="M7397" t="s">
        <v>470</v>
      </c>
    </row>
    <row r="7398" spans="1:15" hidden="1">
      <c r="A7398" t="s">
        <v>298</v>
      </c>
      <c r="B7398" t="s">
        <v>330</v>
      </c>
      <c r="C7398" t="s">
        <v>278</v>
      </c>
      <c r="D7398" s="114">
        <v>0.29488464419475635</v>
      </c>
      <c r="E7398">
        <f>D7398</f>
        <v>0.29488464419475635</v>
      </c>
      <c r="F7398">
        <f t="shared" ref="F7398:K7398" si="69">E7398</f>
        <v>0.29488464419475635</v>
      </c>
      <c r="G7398">
        <f t="shared" si="69"/>
        <v>0.29488464419475635</v>
      </c>
      <c r="H7398">
        <f t="shared" si="69"/>
        <v>0.29488464419475635</v>
      </c>
      <c r="I7398">
        <f t="shared" si="69"/>
        <v>0.29488464419475635</v>
      </c>
      <c r="J7398">
        <f t="shared" si="69"/>
        <v>0.29488464419475635</v>
      </c>
      <c r="K7398">
        <f t="shared" si="69"/>
        <v>0.29488464419475635</v>
      </c>
      <c r="O7398" t="s">
        <v>471</v>
      </c>
    </row>
    <row r="7399" spans="1:15" hidden="1">
      <c r="A7399" t="s">
        <v>298</v>
      </c>
      <c r="B7399" t="s">
        <v>330</v>
      </c>
      <c r="C7399" t="s">
        <v>279</v>
      </c>
      <c r="D7399" s="114">
        <v>0.28068539325842701</v>
      </c>
      <c r="E7399">
        <f t="shared" ref="E7399:K7413" si="70">D7399</f>
        <v>0.28068539325842701</v>
      </c>
      <c r="F7399">
        <f t="shared" si="70"/>
        <v>0.28068539325842701</v>
      </c>
      <c r="G7399">
        <f t="shared" si="70"/>
        <v>0.28068539325842701</v>
      </c>
      <c r="H7399">
        <f t="shared" si="70"/>
        <v>0.28068539325842701</v>
      </c>
      <c r="I7399">
        <f t="shared" si="70"/>
        <v>0.28068539325842701</v>
      </c>
      <c r="J7399">
        <f t="shared" si="70"/>
        <v>0.28068539325842701</v>
      </c>
      <c r="K7399">
        <f t="shared" si="70"/>
        <v>0.28068539325842701</v>
      </c>
      <c r="M7399" t="s">
        <v>470</v>
      </c>
      <c r="O7399" t="s">
        <v>472</v>
      </c>
    </row>
    <row r="7400" spans="1:15" hidden="1">
      <c r="A7400" t="s">
        <v>298</v>
      </c>
      <c r="B7400" t="s">
        <v>330</v>
      </c>
      <c r="C7400" t="s">
        <v>280</v>
      </c>
      <c r="D7400" s="114">
        <v>0.29658426966292145</v>
      </c>
      <c r="E7400">
        <f t="shared" si="70"/>
        <v>0.29658426966292145</v>
      </c>
      <c r="F7400">
        <f t="shared" si="70"/>
        <v>0.29658426966292145</v>
      </c>
      <c r="G7400">
        <f t="shared" si="70"/>
        <v>0.29658426966292145</v>
      </c>
      <c r="H7400">
        <f t="shared" si="70"/>
        <v>0.29658426966292145</v>
      </c>
      <c r="I7400">
        <f t="shared" si="70"/>
        <v>0.29658426966292145</v>
      </c>
      <c r="J7400">
        <f t="shared" si="70"/>
        <v>0.29658426966292145</v>
      </c>
      <c r="K7400">
        <f t="shared" si="70"/>
        <v>0.29658426966292145</v>
      </c>
      <c r="M7400" t="s">
        <v>470</v>
      </c>
    </row>
    <row r="7401" spans="1:15" hidden="1">
      <c r="A7401" t="s">
        <v>298</v>
      </c>
      <c r="B7401" t="s">
        <v>330</v>
      </c>
      <c r="C7401" t="s">
        <v>277</v>
      </c>
      <c r="D7401" s="114">
        <v>0.2975028089887643</v>
      </c>
      <c r="E7401">
        <f t="shared" si="70"/>
        <v>0.2975028089887643</v>
      </c>
      <c r="F7401">
        <f t="shared" si="70"/>
        <v>0.2975028089887643</v>
      </c>
      <c r="G7401">
        <f t="shared" si="70"/>
        <v>0.2975028089887643</v>
      </c>
      <c r="H7401">
        <f t="shared" si="70"/>
        <v>0.2975028089887643</v>
      </c>
      <c r="I7401">
        <f t="shared" si="70"/>
        <v>0.2975028089887643</v>
      </c>
      <c r="J7401">
        <f t="shared" si="70"/>
        <v>0.2975028089887643</v>
      </c>
      <c r="K7401">
        <f t="shared" si="70"/>
        <v>0.2975028089887643</v>
      </c>
      <c r="M7401" t="s">
        <v>470</v>
      </c>
    </row>
    <row r="7402" spans="1:15" hidden="1">
      <c r="A7402" t="s">
        <v>298</v>
      </c>
      <c r="B7402" t="s">
        <v>330</v>
      </c>
      <c r="C7402" t="s">
        <v>281</v>
      </c>
      <c r="D7402" s="114">
        <v>0.21258749999999998</v>
      </c>
      <c r="E7402">
        <f t="shared" si="70"/>
        <v>0.21258749999999998</v>
      </c>
      <c r="F7402">
        <f t="shared" si="70"/>
        <v>0.21258749999999998</v>
      </c>
      <c r="G7402">
        <f t="shared" si="70"/>
        <v>0.21258749999999998</v>
      </c>
      <c r="H7402">
        <f t="shared" si="70"/>
        <v>0.21258749999999998</v>
      </c>
      <c r="I7402">
        <f t="shared" si="70"/>
        <v>0.21258749999999998</v>
      </c>
      <c r="J7402">
        <f t="shared" si="70"/>
        <v>0.21258749999999998</v>
      </c>
      <c r="K7402">
        <f t="shared" si="70"/>
        <v>0.21258749999999998</v>
      </c>
      <c r="M7402" t="s">
        <v>470</v>
      </c>
    </row>
    <row r="7403" spans="1:15" hidden="1">
      <c r="A7403" t="s">
        <v>298</v>
      </c>
      <c r="B7403" t="s">
        <v>330</v>
      </c>
      <c r="C7403" t="s">
        <v>282</v>
      </c>
      <c r="D7403" s="114">
        <v>0.15831111111111121</v>
      </c>
      <c r="E7403">
        <f t="shared" si="70"/>
        <v>0.15831111111111121</v>
      </c>
      <c r="F7403">
        <f t="shared" si="70"/>
        <v>0.15831111111111121</v>
      </c>
      <c r="G7403">
        <f t="shared" si="70"/>
        <v>0.15831111111111121</v>
      </c>
      <c r="H7403">
        <f t="shared" si="70"/>
        <v>0.15831111111111121</v>
      </c>
      <c r="I7403">
        <f t="shared" si="70"/>
        <v>0.15831111111111121</v>
      </c>
      <c r="J7403">
        <f t="shared" si="70"/>
        <v>0.15831111111111121</v>
      </c>
      <c r="K7403">
        <f t="shared" si="70"/>
        <v>0.15831111111111121</v>
      </c>
      <c r="M7403" t="s">
        <v>470</v>
      </c>
    </row>
    <row r="7404" spans="1:15" hidden="1">
      <c r="A7404" t="s">
        <v>298</v>
      </c>
      <c r="B7404" t="s">
        <v>330</v>
      </c>
      <c r="C7404" t="s">
        <v>283</v>
      </c>
      <c r="D7404" s="114">
        <v>0.205327777777778</v>
      </c>
      <c r="E7404">
        <f t="shared" si="70"/>
        <v>0.205327777777778</v>
      </c>
      <c r="F7404">
        <f t="shared" si="70"/>
        <v>0.205327777777778</v>
      </c>
      <c r="G7404">
        <f t="shared" si="70"/>
        <v>0.205327777777778</v>
      </c>
      <c r="H7404">
        <f t="shared" si="70"/>
        <v>0.205327777777778</v>
      </c>
      <c r="I7404">
        <f t="shared" si="70"/>
        <v>0.205327777777778</v>
      </c>
      <c r="J7404">
        <f t="shared" si="70"/>
        <v>0.205327777777778</v>
      </c>
      <c r="K7404">
        <f t="shared" si="70"/>
        <v>0.205327777777778</v>
      </c>
      <c r="M7404" t="s">
        <v>470</v>
      </c>
    </row>
    <row r="7405" spans="1:15" hidden="1">
      <c r="A7405" t="s">
        <v>298</v>
      </c>
      <c r="B7405" t="s">
        <v>330</v>
      </c>
      <c r="C7405" t="s">
        <v>284</v>
      </c>
      <c r="D7405" s="114">
        <v>0.21190444444444434</v>
      </c>
      <c r="E7405">
        <f t="shared" si="70"/>
        <v>0.21190444444444434</v>
      </c>
      <c r="F7405">
        <f t="shared" si="70"/>
        <v>0.21190444444444434</v>
      </c>
      <c r="G7405">
        <f t="shared" si="70"/>
        <v>0.21190444444444434</v>
      </c>
      <c r="H7405">
        <f t="shared" si="70"/>
        <v>0.21190444444444434</v>
      </c>
      <c r="I7405">
        <f t="shared" si="70"/>
        <v>0.21190444444444434</v>
      </c>
      <c r="J7405">
        <f t="shared" si="70"/>
        <v>0.21190444444444434</v>
      </c>
      <c r="K7405">
        <f t="shared" si="70"/>
        <v>0.21190444444444434</v>
      </c>
      <c r="M7405" t="s">
        <v>470</v>
      </c>
    </row>
    <row r="7406" spans="1:15" hidden="1">
      <c r="A7406" t="s">
        <v>298</v>
      </c>
      <c r="B7406" t="s">
        <v>330</v>
      </c>
      <c r="C7406" t="s">
        <v>285</v>
      </c>
      <c r="D7406" s="114">
        <v>0.19759462759462751</v>
      </c>
      <c r="E7406">
        <f t="shared" si="70"/>
        <v>0.19759462759462751</v>
      </c>
      <c r="F7406">
        <f t="shared" si="70"/>
        <v>0.19759462759462751</v>
      </c>
      <c r="G7406">
        <f t="shared" si="70"/>
        <v>0.19759462759462751</v>
      </c>
      <c r="H7406">
        <f t="shared" si="70"/>
        <v>0.19759462759462751</v>
      </c>
      <c r="I7406">
        <f t="shared" si="70"/>
        <v>0.19759462759462751</v>
      </c>
      <c r="J7406">
        <f t="shared" si="70"/>
        <v>0.19759462759462751</v>
      </c>
      <c r="K7406">
        <f t="shared" si="70"/>
        <v>0.19759462759462751</v>
      </c>
      <c r="M7406" t="s">
        <v>470</v>
      </c>
    </row>
    <row r="7407" spans="1:15" hidden="1">
      <c r="A7407" t="s">
        <v>298</v>
      </c>
      <c r="B7407" t="s">
        <v>330</v>
      </c>
      <c r="C7407" t="s">
        <v>286</v>
      </c>
      <c r="D7407" s="114">
        <v>0.16381868131868124</v>
      </c>
      <c r="E7407">
        <f t="shared" si="70"/>
        <v>0.16381868131868124</v>
      </c>
      <c r="F7407">
        <f t="shared" si="70"/>
        <v>0.16381868131868124</v>
      </c>
      <c r="G7407">
        <f t="shared" si="70"/>
        <v>0.16381868131868124</v>
      </c>
      <c r="H7407">
        <f t="shared" si="70"/>
        <v>0.16381868131868124</v>
      </c>
      <c r="I7407">
        <f t="shared" si="70"/>
        <v>0.16381868131868124</v>
      </c>
      <c r="J7407">
        <f t="shared" si="70"/>
        <v>0.16381868131868124</v>
      </c>
      <c r="K7407">
        <f t="shared" si="70"/>
        <v>0.16381868131868124</v>
      </c>
      <c r="M7407" t="s">
        <v>470</v>
      </c>
    </row>
    <row r="7408" spans="1:15" hidden="1">
      <c r="A7408" t="s">
        <v>298</v>
      </c>
      <c r="B7408" t="s">
        <v>330</v>
      </c>
      <c r="C7408" t="s">
        <v>287</v>
      </c>
      <c r="D7408" s="114">
        <v>0.20214285714285729</v>
      </c>
      <c r="E7408">
        <f t="shared" si="70"/>
        <v>0.20214285714285729</v>
      </c>
      <c r="F7408">
        <f t="shared" si="70"/>
        <v>0.20214285714285729</v>
      </c>
      <c r="G7408">
        <f t="shared" si="70"/>
        <v>0.20214285714285729</v>
      </c>
      <c r="H7408">
        <f t="shared" si="70"/>
        <v>0.20214285714285729</v>
      </c>
      <c r="I7408">
        <f t="shared" si="70"/>
        <v>0.20214285714285729</v>
      </c>
      <c r="J7408">
        <f t="shared" si="70"/>
        <v>0.20214285714285729</v>
      </c>
      <c r="K7408">
        <f t="shared" si="70"/>
        <v>0.20214285714285729</v>
      </c>
      <c r="M7408" t="s">
        <v>470</v>
      </c>
    </row>
    <row r="7409" spans="1:13" hidden="1">
      <c r="A7409" t="s">
        <v>298</v>
      </c>
      <c r="B7409" t="s">
        <v>330</v>
      </c>
      <c r="C7409" t="s">
        <v>288</v>
      </c>
      <c r="D7409" s="114">
        <v>0.19881684981684999</v>
      </c>
      <c r="E7409">
        <f t="shared" si="70"/>
        <v>0.19881684981684999</v>
      </c>
      <c r="F7409">
        <f t="shared" si="70"/>
        <v>0.19881684981684999</v>
      </c>
      <c r="G7409">
        <f t="shared" si="70"/>
        <v>0.19881684981684999</v>
      </c>
      <c r="H7409">
        <f t="shared" si="70"/>
        <v>0.19881684981684999</v>
      </c>
      <c r="I7409">
        <f t="shared" si="70"/>
        <v>0.19881684981684999</v>
      </c>
      <c r="J7409">
        <f t="shared" si="70"/>
        <v>0.19881684981684999</v>
      </c>
      <c r="K7409">
        <f t="shared" si="70"/>
        <v>0.19881684981684999</v>
      </c>
      <c r="M7409" t="s">
        <v>470</v>
      </c>
    </row>
    <row r="7410" spans="1:13" hidden="1">
      <c r="A7410" t="s">
        <v>298</v>
      </c>
      <c r="B7410" t="s">
        <v>330</v>
      </c>
      <c r="C7410" t="s">
        <v>289</v>
      </c>
      <c r="D7410" s="114">
        <v>0.26232417582417589</v>
      </c>
      <c r="E7410">
        <f t="shared" si="70"/>
        <v>0.26232417582417589</v>
      </c>
      <c r="F7410">
        <f t="shared" si="70"/>
        <v>0.26232417582417589</v>
      </c>
      <c r="G7410">
        <f t="shared" si="70"/>
        <v>0.26232417582417589</v>
      </c>
      <c r="H7410">
        <f t="shared" si="70"/>
        <v>0.26232417582417589</v>
      </c>
      <c r="I7410">
        <f t="shared" si="70"/>
        <v>0.26232417582417589</v>
      </c>
      <c r="J7410">
        <f t="shared" si="70"/>
        <v>0.26232417582417589</v>
      </c>
      <c r="K7410">
        <f t="shared" si="70"/>
        <v>0.26232417582417589</v>
      </c>
      <c r="M7410" t="s">
        <v>470</v>
      </c>
    </row>
    <row r="7411" spans="1:13" hidden="1">
      <c r="A7411" t="s">
        <v>298</v>
      </c>
      <c r="B7411" t="s">
        <v>330</v>
      </c>
      <c r="C7411" t="s">
        <v>290</v>
      </c>
      <c r="D7411" s="114">
        <v>0.23999267399267385</v>
      </c>
      <c r="E7411">
        <f t="shared" si="70"/>
        <v>0.23999267399267385</v>
      </c>
      <c r="F7411">
        <f t="shared" si="70"/>
        <v>0.23999267399267385</v>
      </c>
      <c r="G7411">
        <f t="shared" si="70"/>
        <v>0.23999267399267385</v>
      </c>
      <c r="H7411">
        <f t="shared" si="70"/>
        <v>0.23999267399267385</v>
      </c>
      <c r="I7411">
        <f t="shared" si="70"/>
        <v>0.23999267399267385</v>
      </c>
      <c r="J7411">
        <f t="shared" si="70"/>
        <v>0.23999267399267385</v>
      </c>
      <c r="K7411">
        <f t="shared" si="70"/>
        <v>0.23999267399267385</v>
      </c>
      <c r="M7411" t="s">
        <v>470</v>
      </c>
    </row>
    <row r="7412" spans="1:13" hidden="1">
      <c r="A7412" t="s">
        <v>298</v>
      </c>
      <c r="B7412" t="s">
        <v>330</v>
      </c>
      <c r="C7412" t="s">
        <v>291</v>
      </c>
      <c r="D7412" s="114">
        <v>0.2552051282051282</v>
      </c>
      <c r="E7412">
        <f t="shared" si="70"/>
        <v>0.2552051282051282</v>
      </c>
      <c r="F7412">
        <f t="shared" si="70"/>
        <v>0.2552051282051282</v>
      </c>
      <c r="G7412">
        <f t="shared" si="70"/>
        <v>0.2552051282051282</v>
      </c>
      <c r="H7412">
        <f t="shared" si="70"/>
        <v>0.2552051282051282</v>
      </c>
      <c r="I7412">
        <f t="shared" si="70"/>
        <v>0.2552051282051282</v>
      </c>
      <c r="J7412">
        <f t="shared" si="70"/>
        <v>0.2552051282051282</v>
      </c>
      <c r="K7412">
        <f t="shared" si="70"/>
        <v>0.2552051282051282</v>
      </c>
      <c r="M7412" t="s">
        <v>470</v>
      </c>
    </row>
    <row r="7413" spans="1:13" hidden="1">
      <c r="A7413" t="s">
        <v>298</v>
      </c>
      <c r="B7413" t="s">
        <v>330</v>
      </c>
      <c r="C7413" t="s">
        <v>292</v>
      </c>
      <c r="D7413" s="114">
        <v>0.27071978021978005</v>
      </c>
      <c r="E7413">
        <f t="shared" si="70"/>
        <v>0.27071978021978005</v>
      </c>
      <c r="F7413">
        <f t="shared" si="70"/>
        <v>0.27071978021978005</v>
      </c>
      <c r="G7413">
        <f t="shared" si="70"/>
        <v>0.27071978021978005</v>
      </c>
      <c r="H7413">
        <f t="shared" si="70"/>
        <v>0.27071978021978005</v>
      </c>
      <c r="I7413">
        <f t="shared" si="70"/>
        <v>0.27071978021978005</v>
      </c>
      <c r="J7413">
        <f t="shared" si="70"/>
        <v>0.27071978021978005</v>
      </c>
      <c r="K7413">
        <f t="shared" si="70"/>
        <v>0.27071978021978005</v>
      </c>
      <c r="M7413" t="s">
        <v>470</v>
      </c>
    </row>
    <row r="7414" spans="1:13" hidden="1">
      <c r="A7414" t="s">
        <v>298</v>
      </c>
      <c r="B7414" t="s">
        <v>329</v>
      </c>
      <c r="C7414" t="s">
        <v>278</v>
      </c>
      <c r="D7414" s="113">
        <v>0.27997453183520588</v>
      </c>
      <c r="E7414">
        <f t="shared" si="68"/>
        <v>0.27997453183520588</v>
      </c>
      <c r="F7414">
        <f t="shared" si="68"/>
        <v>0.27997453183520588</v>
      </c>
      <c r="G7414">
        <f t="shared" si="68"/>
        <v>0.27997453183520588</v>
      </c>
      <c r="H7414">
        <f t="shared" si="68"/>
        <v>0.27997453183520588</v>
      </c>
      <c r="I7414">
        <f t="shared" si="68"/>
        <v>0.27997453183520588</v>
      </c>
      <c r="J7414">
        <f t="shared" si="68"/>
        <v>0.27997453183520588</v>
      </c>
      <c r="K7414">
        <f t="shared" si="67"/>
        <v>0.27997453183520588</v>
      </c>
    </row>
    <row r="7415" spans="1:13" hidden="1">
      <c r="A7415" t="s">
        <v>298</v>
      </c>
      <c r="B7415" t="s">
        <v>329</v>
      </c>
      <c r="C7415" t="s">
        <v>279</v>
      </c>
      <c r="D7415" s="113">
        <v>0.24186516853932588</v>
      </c>
      <c r="E7415">
        <f t="shared" si="68"/>
        <v>0.24186516853932588</v>
      </c>
      <c r="F7415">
        <f t="shared" si="68"/>
        <v>0.24186516853932588</v>
      </c>
      <c r="G7415">
        <f t="shared" si="68"/>
        <v>0.24186516853932588</v>
      </c>
      <c r="H7415">
        <f t="shared" si="68"/>
        <v>0.24186516853932588</v>
      </c>
      <c r="I7415">
        <f t="shared" si="68"/>
        <v>0.24186516853932588</v>
      </c>
      <c r="J7415">
        <f t="shared" si="68"/>
        <v>0.24186516853932588</v>
      </c>
      <c r="K7415">
        <f t="shared" si="67"/>
        <v>0.24186516853932588</v>
      </c>
      <c r="M7415" t="s">
        <v>470</v>
      </c>
    </row>
    <row r="7416" spans="1:13" hidden="1">
      <c r="A7416" t="s">
        <v>298</v>
      </c>
      <c r="B7416" t="s">
        <v>329</v>
      </c>
      <c r="C7416" t="s">
        <v>280</v>
      </c>
      <c r="D7416" s="113">
        <v>0.25980337078651694</v>
      </c>
      <c r="E7416">
        <f t="shared" si="68"/>
        <v>0.25980337078651694</v>
      </c>
      <c r="F7416">
        <f t="shared" si="68"/>
        <v>0.25980337078651694</v>
      </c>
      <c r="G7416">
        <f t="shared" si="68"/>
        <v>0.25980337078651694</v>
      </c>
      <c r="H7416">
        <f t="shared" si="68"/>
        <v>0.25980337078651694</v>
      </c>
      <c r="I7416">
        <f t="shared" si="68"/>
        <v>0.25980337078651694</v>
      </c>
      <c r="J7416">
        <f t="shared" si="68"/>
        <v>0.25980337078651694</v>
      </c>
      <c r="K7416">
        <f t="shared" si="67"/>
        <v>0.25980337078651694</v>
      </c>
      <c r="M7416" t="s">
        <v>470</v>
      </c>
    </row>
    <row r="7417" spans="1:13" hidden="1">
      <c r="A7417" t="s">
        <v>298</v>
      </c>
      <c r="B7417" t="s">
        <v>329</v>
      </c>
      <c r="C7417" t="s">
        <v>277</v>
      </c>
      <c r="D7417" s="113">
        <v>0.27383988764044942</v>
      </c>
      <c r="E7417">
        <f t="shared" si="68"/>
        <v>0.27383988764044942</v>
      </c>
      <c r="F7417">
        <f t="shared" si="68"/>
        <v>0.27383988764044942</v>
      </c>
      <c r="G7417">
        <f t="shared" si="68"/>
        <v>0.27383988764044942</v>
      </c>
      <c r="H7417">
        <f t="shared" ref="E7417:K7445" si="71">$D7417</f>
        <v>0.27383988764044942</v>
      </c>
      <c r="I7417">
        <f t="shared" si="71"/>
        <v>0.27383988764044942</v>
      </c>
      <c r="J7417">
        <f t="shared" si="71"/>
        <v>0.27383988764044942</v>
      </c>
      <c r="K7417">
        <f t="shared" si="67"/>
        <v>0.27383988764044942</v>
      </c>
      <c r="M7417" t="s">
        <v>470</v>
      </c>
    </row>
    <row r="7418" spans="1:13" hidden="1">
      <c r="A7418" t="s">
        <v>298</v>
      </c>
      <c r="B7418" t="s">
        <v>329</v>
      </c>
      <c r="C7418" t="s">
        <v>281</v>
      </c>
      <c r="D7418" s="113">
        <v>0.17999027777777779</v>
      </c>
      <c r="E7418">
        <f t="shared" si="71"/>
        <v>0.17999027777777779</v>
      </c>
      <c r="F7418">
        <f t="shared" si="71"/>
        <v>0.17999027777777779</v>
      </c>
      <c r="G7418">
        <f t="shared" si="71"/>
        <v>0.17999027777777779</v>
      </c>
      <c r="H7418">
        <f t="shared" si="71"/>
        <v>0.17999027777777779</v>
      </c>
      <c r="I7418">
        <f t="shared" si="71"/>
        <v>0.17999027777777779</v>
      </c>
      <c r="J7418">
        <f t="shared" si="71"/>
        <v>0.17999027777777779</v>
      </c>
      <c r="K7418">
        <f t="shared" si="67"/>
        <v>0.17999027777777779</v>
      </c>
      <c r="M7418" t="s">
        <v>470</v>
      </c>
    </row>
    <row r="7419" spans="1:13" hidden="1">
      <c r="A7419" t="s">
        <v>298</v>
      </c>
      <c r="B7419" t="s">
        <v>329</v>
      </c>
      <c r="C7419" t="s">
        <v>282</v>
      </c>
      <c r="D7419" s="113">
        <v>0.12131851851851837</v>
      </c>
      <c r="E7419">
        <f t="shared" si="71"/>
        <v>0.12131851851851837</v>
      </c>
      <c r="F7419">
        <f t="shared" si="71"/>
        <v>0.12131851851851837</v>
      </c>
      <c r="G7419">
        <f t="shared" si="71"/>
        <v>0.12131851851851837</v>
      </c>
      <c r="H7419">
        <f t="shared" si="71"/>
        <v>0.12131851851851837</v>
      </c>
      <c r="I7419">
        <f t="shared" si="71"/>
        <v>0.12131851851851837</v>
      </c>
      <c r="J7419">
        <f t="shared" si="71"/>
        <v>0.12131851851851837</v>
      </c>
      <c r="K7419">
        <f t="shared" si="67"/>
        <v>0.12131851851851837</v>
      </c>
      <c r="M7419" t="s">
        <v>470</v>
      </c>
    </row>
    <row r="7420" spans="1:13" hidden="1">
      <c r="A7420" t="s">
        <v>298</v>
      </c>
      <c r="B7420" t="s">
        <v>329</v>
      </c>
      <c r="C7420" t="s">
        <v>283</v>
      </c>
      <c r="D7420" s="113">
        <v>0.14616250000000003</v>
      </c>
      <c r="E7420">
        <f t="shared" si="71"/>
        <v>0.14616250000000003</v>
      </c>
      <c r="F7420">
        <f t="shared" si="71"/>
        <v>0.14616250000000003</v>
      </c>
      <c r="G7420">
        <f t="shared" si="71"/>
        <v>0.14616250000000003</v>
      </c>
      <c r="H7420">
        <f t="shared" si="71"/>
        <v>0.14616250000000003</v>
      </c>
      <c r="I7420">
        <f t="shared" si="71"/>
        <v>0.14616250000000003</v>
      </c>
      <c r="J7420">
        <f t="shared" si="71"/>
        <v>0.14616250000000003</v>
      </c>
      <c r="K7420">
        <f t="shared" si="67"/>
        <v>0.14616250000000003</v>
      </c>
      <c r="M7420" t="s">
        <v>470</v>
      </c>
    </row>
    <row r="7421" spans="1:13" hidden="1">
      <c r="A7421" t="s">
        <v>298</v>
      </c>
      <c r="B7421" t="s">
        <v>329</v>
      </c>
      <c r="C7421" t="s">
        <v>284</v>
      </c>
      <c r="D7421" s="113">
        <v>0.15392444444444447</v>
      </c>
      <c r="E7421">
        <f t="shared" si="71"/>
        <v>0.15392444444444447</v>
      </c>
      <c r="F7421">
        <f t="shared" si="71"/>
        <v>0.15392444444444447</v>
      </c>
      <c r="G7421">
        <f t="shared" si="71"/>
        <v>0.15392444444444447</v>
      </c>
      <c r="H7421">
        <f t="shared" si="71"/>
        <v>0.15392444444444447</v>
      </c>
      <c r="I7421">
        <f t="shared" si="71"/>
        <v>0.15392444444444447</v>
      </c>
      <c r="J7421">
        <f t="shared" si="71"/>
        <v>0.15392444444444447</v>
      </c>
      <c r="K7421">
        <f t="shared" si="67"/>
        <v>0.15392444444444447</v>
      </c>
      <c r="M7421" t="s">
        <v>470</v>
      </c>
    </row>
    <row r="7422" spans="1:13" hidden="1">
      <c r="A7422" t="s">
        <v>298</v>
      </c>
      <c r="B7422" t="s">
        <v>329</v>
      </c>
      <c r="C7422" t="s">
        <v>285</v>
      </c>
      <c r="D7422" s="113">
        <v>0.14423076923076922</v>
      </c>
      <c r="E7422">
        <f t="shared" si="71"/>
        <v>0.14423076923076922</v>
      </c>
      <c r="F7422">
        <f t="shared" si="71"/>
        <v>0.14423076923076922</v>
      </c>
      <c r="G7422">
        <f t="shared" si="71"/>
        <v>0.14423076923076922</v>
      </c>
      <c r="H7422">
        <f t="shared" si="71"/>
        <v>0.14423076923076922</v>
      </c>
      <c r="I7422">
        <f t="shared" si="71"/>
        <v>0.14423076923076922</v>
      </c>
      <c r="J7422">
        <f t="shared" si="71"/>
        <v>0.14423076923076922</v>
      </c>
      <c r="K7422">
        <f t="shared" si="67"/>
        <v>0.14423076923076922</v>
      </c>
      <c r="M7422" t="s">
        <v>470</v>
      </c>
    </row>
    <row r="7423" spans="1:13" hidden="1">
      <c r="A7423" t="s">
        <v>298</v>
      </c>
      <c r="B7423" t="s">
        <v>329</v>
      </c>
      <c r="C7423" t="s">
        <v>286</v>
      </c>
      <c r="D7423" s="113">
        <v>8.3945054945054914E-2</v>
      </c>
      <c r="E7423">
        <f t="shared" si="71"/>
        <v>8.3945054945054914E-2</v>
      </c>
      <c r="F7423">
        <f t="shared" si="71"/>
        <v>8.3945054945054914E-2</v>
      </c>
      <c r="G7423">
        <f t="shared" si="71"/>
        <v>8.3945054945054914E-2</v>
      </c>
      <c r="H7423">
        <f t="shared" si="71"/>
        <v>8.3945054945054914E-2</v>
      </c>
      <c r="I7423">
        <f t="shared" si="71"/>
        <v>8.3945054945054914E-2</v>
      </c>
      <c r="J7423">
        <f t="shared" si="71"/>
        <v>8.3945054945054914E-2</v>
      </c>
      <c r="K7423">
        <f t="shared" si="67"/>
        <v>8.3945054945054914E-2</v>
      </c>
      <c r="M7423" t="s">
        <v>470</v>
      </c>
    </row>
    <row r="7424" spans="1:13" hidden="1">
      <c r="A7424" t="s">
        <v>298</v>
      </c>
      <c r="B7424" t="s">
        <v>329</v>
      </c>
      <c r="C7424" t="s">
        <v>287</v>
      </c>
      <c r="D7424" s="113">
        <v>0.11320722135007859</v>
      </c>
      <c r="E7424">
        <f t="shared" si="71"/>
        <v>0.11320722135007859</v>
      </c>
      <c r="F7424">
        <f t="shared" si="71"/>
        <v>0.11320722135007859</v>
      </c>
      <c r="G7424">
        <f t="shared" si="71"/>
        <v>0.11320722135007859</v>
      </c>
      <c r="H7424">
        <f t="shared" si="71"/>
        <v>0.11320722135007859</v>
      </c>
      <c r="I7424">
        <f t="shared" si="71"/>
        <v>0.11320722135007859</v>
      </c>
      <c r="J7424">
        <f t="shared" si="71"/>
        <v>0.11320722135007859</v>
      </c>
      <c r="K7424">
        <f t="shared" si="67"/>
        <v>0.11320722135007859</v>
      </c>
      <c r="M7424" t="s">
        <v>470</v>
      </c>
    </row>
    <row r="7425" spans="1:13" hidden="1">
      <c r="A7425" t="s">
        <v>298</v>
      </c>
      <c r="B7425" t="s">
        <v>329</v>
      </c>
      <c r="C7425" t="s">
        <v>288</v>
      </c>
      <c r="D7425" s="113">
        <v>0.13213919413919412</v>
      </c>
      <c r="E7425">
        <f t="shared" si="71"/>
        <v>0.13213919413919412</v>
      </c>
      <c r="F7425">
        <f t="shared" si="71"/>
        <v>0.13213919413919412</v>
      </c>
      <c r="G7425">
        <f t="shared" si="71"/>
        <v>0.13213919413919412</v>
      </c>
      <c r="H7425">
        <f t="shared" si="71"/>
        <v>0.13213919413919412</v>
      </c>
      <c r="I7425">
        <f t="shared" si="71"/>
        <v>0.13213919413919412</v>
      </c>
      <c r="J7425">
        <f t="shared" si="71"/>
        <v>0.13213919413919412</v>
      </c>
      <c r="K7425">
        <f t="shared" si="67"/>
        <v>0.13213919413919412</v>
      </c>
      <c r="M7425" t="s">
        <v>470</v>
      </c>
    </row>
    <row r="7426" spans="1:13" hidden="1">
      <c r="A7426" t="s">
        <v>298</v>
      </c>
      <c r="B7426" t="s">
        <v>329</v>
      </c>
      <c r="C7426" t="s">
        <v>289</v>
      </c>
      <c r="D7426" s="113">
        <v>0.18714697802197797</v>
      </c>
      <c r="E7426">
        <f t="shared" si="71"/>
        <v>0.18714697802197797</v>
      </c>
      <c r="F7426">
        <f t="shared" si="71"/>
        <v>0.18714697802197797</v>
      </c>
      <c r="G7426">
        <f t="shared" si="71"/>
        <v>0.18714697802197797</v>
      </c>
      <c r="H7426">
        <f t="shared" si="71"/>
        <v>0.18714697802197797</v>
      </c>
      <c r="I7426">
        <f t="shared" si="71"/>
        <v>0.18714697802197797</v>
      </c>
      <c r="J7426">
        <f t="shared" si="71"/>
        <v>0.18714697802197797</v>
      </c>
      <c r="K7426">
        <f t="shared" si="67"/>
        <v>0.18714697802197797</v>
      </c>
      <c r="M7426" t="s">
        <v>470</v>
      </c>
    </row>
    <row r="7427" spans="1:13" hidden="1">
      <c r="A7427" t="s">
        <v>298</v>
      </c>
      <c r="B7427" t="s">
        <v>329</v>
      </c>
      <c r="C7427" t="s">
        <v>290</v>
      </c>
      <c r="D7427" s="113">
        <v>0.17364468864468857</v>
      </c>
      <c r="E7427">
        <f t="shared" si="71"/>
        <v>0.17364468864468857</v>
      </c>
      <c r="F7427">
        <f t="shared" si="71"/>
        <v>0.17364468864468857</v>
      </c>
      <c r="G7427">
        <f t="shared" si="71"/>
        <v>0.17364468864468857</v>
      </c>
      <c r="H7427">
        <f t="shared" si="71"/>
        <v>0.17364468864468857</v>
      </c>
      <c r="I7427">
        <f t="shared" si="71"/>
        <v>0.17364468864468857</v>
      </c>
      <c r="J7427">
        <f t="shared" si="71"/>
        <v>0.17364468864468857</v>
      </c>
      <c r="K7427">
        <f t="shared" si="67"/>
        <v>0.17364468864468857</v>
      </c>
      <c r="M7427" t="s">
        <v>470</v>
      </c>
    </row>
    <row r="7428" spans="1:13" hidden="1">
      <c r="A7428" t="s">
        <v>298</v>
      </c>
      <c r="B7428" t="s">
        <v>329</v>
      </c>
      <c r="C7428" t="s">
        <v>291</v>
      </c>
      <c r="D7428" s="113">
        <v>0.17656043956043965</v>
      </c>
      <c r="E7428">
        <f t="shared" si="71"/>
        <v>0.17656043956043965</v>
      </c>
      <c r="F7428">
        <f t="shared" si="71"/>
        <v>0.17656043956043965</v>
      </c>
      <c r="G7428">
        <f t="shared" si="71"/>
        <v>0.17656043956043965</v>
      </c>
      <c r="H7428">
        <f t="shared" si="71"/>
        <v>0.17656043956043965</v>
      </c>
      <c r="I7428">
        <f t="shared" si="71"/>
        <v>0.17656043956043965</v>
      </c>
      <c r="J7428">
        <f t="shared" si="71"/>
        <v>0.17656043956043965</v>
      </c>
      <c r="K7428">
        <f t="shared" si="67"/>
        <v>0.17656043956043965</v>
      </c>
      <c r="M7428" t="s">
        <v>470</v>
      </c>
    </row>
    <row r="7429" spans="1:13" hidden="1">
      <c r="A7429" t="s">
        <v>298</v>
      </c>
      <c r="B7429" t="s">
        <v>329</v>
      </c>
      <c r="C7429" t="s">
        <v>292</v>
      </c>
      <c r="D7429" s="113">
        <v>0.17306043956043959</v>
      </c>
      <c r="E7429">
        <f t="shared" si="71"/>
        <v>0.17306043956043959</v>
      </c>
      <c r="F7429">
        <f t="shared" si="71"/>
        <v>0.17306043956043959</v>
      </c>
      <c r="G7429">
        <f t="shared" si="71"/>
        <v>0.17306043956043959</v>
      </c>
      <c r="H7429">
        <f t="shared" si="71"/>
        <v>0.17306043956043959</v>
      </c>
      <c r="I7429">
        <f t="shared" si="71"/>
        <v>0.17306043956043959</v>
      </c>
      <c r="J7429">
        <f t="shared" si="71"/>
        <v>0.17306043956043959</v>
      </c>
      <c r="K7429">
        <f t="shared" si="67"/>
        <v>0.17306043956043959</v>
      </c>
      <c r="M7429" t="s">
        <v>470</v>
      </c>
    </row>
    <row r="7430" spans="1:13" hidden="1">
      <c r="A7430" t="s">
        <v>298</v>
      </c>
      <c r="B7430" t="s">
        <v>331</v>
      </c>
      <c r="C7430" t="s">
        <v>278</v>
      </c>
      <c r="D7430" s="112">
        <v>0.3697940074906369</v>
      </c>
      <c r="E7430">
        <f>$D7430</f>
        <v>0.3697940074906369</v>
      </c>
      <c r="F7430">
        <f t="shared" si="71"/>
        <v>0.3697940074906369</v>
      </c>
      <c r="G7430">
        <f t="shared" si="71"/>
        <v>0.3697940074906369</v>
      </c>
      <c r="H7430">
        <f t="shared" si="71"/>
        <v>0.3697940074906369</v>
      </c>
      <c r="I7430">
        <f t="shared" si="71"/>
        <v>0.3697940074906369</v>
      </c>
      <c r="J7430">
        <f t="shared" si="71"/>
        <v>0.3697940074906369</v>
      </c>
      <c r="K7430">
        <f t="shared" si="67"/>
        <v>0.3697940074906369</v>
      </c>
    </row>
    <row r="7431" spans="1:13" hidden="1">
      <c r="A7431" t="s">
        <v>298</v>
      </c>
      <c r="B7431" t="s">
        <v>331</v>
      </c>
      <c r="C7431" t="s">
        <v>279</v>
      </c>
      <c r="D7431" s="112">
        <v>0.36575280898876394</v>
      </c>
      <c r="E7431">
        <f t="shared" si="71"/>
        <v>0.36575280898876394</v>
      </c>
      <c r="F7431">
        <f t="shared" si="71"/>
        <v>0.36575280898876394</v>
      </c>
      <c r="G7431">
        <f t="shared" si="71"/>
        <v>0.36575280898876394</v>
      </c>
      <c r="H7431">
        <f t="shared" si="71"/>
        <v>0.36575280898876394</v>
      </c>
      <c r="I7431">
        <f t="shared" si="71"/>
        <v>0.36575280898876394</v>
      </c>
      <c r="J7431">
        <f t="shared" si="71"/>
        <v>0.36575280898876394</v>
      </c>
      <c r="K7431">
        <f t="shared" si="67"/>
        <v>0.36575280898876394</v>
      </c>
      <c r="M7431" t="s">
        <v>470</v>
      </c>
    </row>
    <row r="7432" spans="1:13" hidden="1">
      <c r="A7432" t="s">
        <v>298</v>
      </c>
      <c r="B7432" t="s">
        <v>331</v>
      </c>
      <c r="C7432" t="s">
        <v>280</v>
      </c>
      <c r="D7432" s="112">
        <v>0.38333707865168515</v>
      </c>
      <c r="E7432">
        <f t="shared" si="71"/>
        <v>0.38333707865168515</v>
      </c>
      <c r="F7432">
        <f t="shared" si="71"/>
        <v>0.38333707865168515</v>
      </c>
      <c r="G7432">
        <f t="shared" si="71"/>
        <v>0.38333707865168515</v>
      </c>
      <c r="H7432">
        <f t="shared" si="71"/>
        <v>0.38333707865168515</v>
      </c>
      <c r="I7432">
        <f t="shared" si="71"/>
        <v>0.38333707865168515</v>
      </c>
      <c r="J7432">
        <f t="shared" si="71"/>
        <v>0.38333707865168515</v>
      </c>
      <c r="K7432">
        <f t="shared" si="67"/>
        <v>0.38333707865168515</v>
      </c>
      <c r="M7432" t="s">
        <v>470</v>
      </c>
    </row>
    <row r="7433" spans="1:13" hidden="1">
      <c r="A7433" t="s">
        <v>298</v>
      </c>
      <c r="B7433" t="s">
        <v>331</v>
      </c>
      <c r="C7433" t="s">
        <v>277</v>
      </c>
      <c r="D7433" s="112">
        <v>0.37634831460674162</v>
      </c>
      <c r="E7433">
        <f t="shared" si="71"/>
        <v>0.37634831460674162</v>
      </c>
      <c r="F7433">
        <f t="shared" si="71"/>
        <v>0.37634831460674162</v>
      </c>
      <c r="G7433">
        <f t="shared" si="71"/>
        <v>0.37634831460674162</v>
      </c>
      <c r="H7433">
        <f t="shared" si="71"/>
        <v>0.37634831460674162</v>
      </c>
      <c r="I7433">
        <f t="shared" si="71"/>
        <v>0.37634831460674162</v>
      </c>
      <c r="J7433">
        <f t="shared" si="71"/>
        <v>0.37634831460674162</v>
      </c>
      <c r="K7433">
        <f t="shared" si="67"/>
        <v>0.37634831460674162</v>
      </c>
      <c r="M7433" t="s">
        <v>470</v>
      </c>
    </row>
    <row r="7434" spans="1:13" hidden="1">
      <c r="A7434" t="s">
        <v>298</v>
      </c>
      <c r="B7434" t="s">
        <v>331</v>
      </c>
      <c r="C7434" t="s">
        <v>281</v>
      </c>
      <c r="D7434" s="112">
        <v>0.25620277777777783</v>
      </c>
      <c r="E7434">
        <f t="shared" si="71"/>
        <v>0.25620277777777783</v>
      </c>
      <c r="F7434">
        <f t="shared" si="71"/>
        <v>0.25620277777777783</v>
      </c>
      <c r="G7434">
        <f t="shared" si="71"/>
        <v>0.25620277777777783</v>
      </c>
      <c r="H7434">
        <f t="shared" si="71"/>
        <v>0.25620277777777783</v>
      </c>
      <c r="I7434">
        <f t="shared" si="71"/>
        <v>0.25620277777777783</v>
      </c>
      <c r="J7434">
        <f t="shared" si="71"/>
        <v>0.25620277777777783</v>
      </c>
      <c r="K7434">
        <f t="shared" si="67"/>
        <v>0.25620277777777783</v>
      </c>
      <c r="M7434" t="s">
        <v>470</v>
      </c>
    </row>
    <row r="7435" spans="1:13" hidden="1">
      <c r="A7435" t="s">
        <v>298</v>
      </c>
      <c r="B7435" t="s">
        <v>331</v>
      </c>
      <c r="C7435" t="s">
        <v>282</v>
      </c>
      <c r="D7435" s="112">
        <v>0.21064814814814814</v>
      </c>
      <c r="E7435">
        <f t="shared" si="71"/>
        <v>0.21064814814814814</v>
      </c>
      <c r="F7435">
        <f t="shared" si="71"/>
        <v>0.21064814814814814</v>
      </c>
      <c r="G7435">
        <f t="shared" si="71"/>
        <v>0.21064814814814814</v>
      </c>
      <c r="H7435">
        <f t="shared" si="71"/>
        <v>0.21064814814814814</v>
      </c>
      <c r="I7435">
        <f t="shared" si="71"/>
        <v>0.21064814814814814</v>
      </c>
      <c r="J7435">
        <f t="shared" si="71"/>
        <v>0.21064814814814814</v>
      </c>
      <c r="K7435">
        <f t="shared" si="67"/>
        <v>0.21064814814814814</v>
      </c>
      <c r="M7435" t="s">
        <v>470</v>
      </c>
    </row>
    <row r="7436" spans="1:13" hidden="1">
      <c r="A7436" t="s">
        <v>298</v>
      </c>
      <c r="B7436" t="s">
        <v>331</v>
      </c>
      <c r="C7436" t="s">
        <v>283</v>
      </c>
      <c r="D7436" s="112">
        <v>0.28395416666666645</v>
      </c>
      <c r="E7436">
        <f t="shared" si="71"/>
        <v>0.28395416666666645</v>
      </c>
      <c r="F7436">
        <f t="shared" si="71"/>
        <v>0.28395416666666645</v>
      </c>
      <c r="G7436">
        <f t="shared" si="71"/>
        <v>0.28395416666666645</v>
      </c>
      <c r="H7436">
        <f t="shared" si="71"/>
        <v>0.28395416666666645</v>
      </c>
      <c r="I7436">
        <f t="shared" si="71"/>
        <v>0.28395416666666645</v>
      </c>
      <c r="J7436">
        <f t="shared" si="71"/>
        <v>0.28395416666666645</v>
      </c>
      <c r="K7436">
        <f t="shared" si="67"/>
        <v>0.28395416666666645</v>
      </c>
      <c r="M7436" t="s">
        <v>470</v>
      </c>
    </row>
    <row r="7437" spans="1:13" hidden="1">
      <c r="A7437" t="s">
        <v>298</v>
      </c>
      <c r="B7437" t="s">
        <v>331</v>
      </c>
      <c r="C7437" t="s">
        <v>284</v>
      </c>
      <c r="D7437" s="112">
        <v>0.26049333333333335</v>
      </c>
      <c r="E7437">
        <f t="shared" si="71"/>
        <v>0.26049333333333335</v>
      </c>
      <c r="F7437">
        <f t="shared" si="71"/>
        <v>0.26049333333333335</v>
      </c>
      <c r="G7437">
        <f t="shared" si="71"/>
        <v>0.26049333333333335</v>
      </c>
      <c r="H7437">
        <f t="shared" si="71"/>
        <v>0.26049333333333335</v>
      </c>
      <c r="I7437">
        <f t="shared" si="71"/>
        <v>0.26049333333333335</v>
      </c>
      <c r="J7437">
        <f t="shared" si="71"/>
        <v>0.26049333333333335</v>
      </c>
      <c r="K7437">
        <f t="shared" si="67"/>
        <v>0.26049333333333335</v>
      </c>
      <c r="M7437" t="s">
        <v>470</v>
      </c>
    </row>
    <row r="7438" spans="1:13" hidden="1">
      <c r="A7438" t="s">
        <v>298</v>
      </c>
      <c r="B7438" t="s">
        <v>331</v>
      </c>
      <c r="C7438" t="s">
        <v>285</v>
      </c>
      <c r="D7438" s="112">
        <v>0.25890231990231988</v>
      </c>
      <c r="E7438">
        <f t="shared" si="71"/>
        <v>0.25890231990231988</v>
      </c>
      <c r="F7438">
        <f t="shared" si="71"/>
        <v>0.25890231990231988</v>
      </c>
      <c r="G7438">
        <f t="shared" si="71"/>
        <v>0.25890231990231988</v>
      </c>
      <c r="H7438">
        <f t="shared" si="71"/>
        <v>0.25890231990231988</v>
      </c>
      <c r="I7438">
        <f t="shared" si="71"/>
        <v>0.25890231990231988</v>
      </c>
      <c r="J7438">
        <f t="shared" si="71"/>
        <v>0.25890231990231988</v>
      </c>
      <c r="K7438">
        <f t="shared" si="71"/>
        <v>0.25890231990231988</v>
      </c>
      <c r="M7438" t="s">
        <v>470</v>
      </c>
    </row>
    <row r="7439" spans="1:13" hidden="1">
      <c r="A7439" t="s">
        <v>298</v>
      </c>
      <c r="B7439" t="s">
        <v>331</v>
      </c>
      <c r="C7439" t="s">
        <v>286</v>
      </c>
      <c r="D7439" s="112">
        <v>0.21444505494505489</v>
      </c>
      <c r="E7439">
        <f t="shared" si="71"/>
        <v>0.21444505494505489</v>
      </c>
      <c r="F7439">
        <f t="shared" si="71"/>
        <v>0.21444505494505489</v>
      </c>
      <c r="G7439">
        <f t="shared" si="71"/>
        <v>0.21444505494505489</v>
      </c>
      <c r="H7439">
        <f t="shared" si="71"/>
        <v>0.21444505494505489</v>
      </c>
      <c r="I7439">
        <f t="shared" si="71"/>
        <v>0.21444505494505489</v>
      </c>
      <c r="J7439">
        <f t="shared" si="71"/>
        <v>0.21444505494505489</v>
      </c>
      <c r="K7439">
        <f t="shared" si="71"/>
        <v>0.21444505494505489</v>
      </c>
      <c r="M7439" t="s">
        <v>470</v>
      </c>
    </row>
    <row r="7440" spans="1:13" hidden="1">
      <c r="A7440" t="s">
        <v>298</v>
      </c>
      <c r="B7440" t="s">
        <v>331</v>
      </c>
      <c r="C7440" t="s">
        <v>287</v>
      </c>
      <c r="D7440" s="112">
        <v>0.27449450549450555</v>
      </c>
      <c r="E7440">
        <f t="shared" si="71"/>
        <v>0.27449450549450555</v>
      </c>
      <c r="F7440">
        <f t="shared" si="71"/>
        <v>0.27449450549450555</v>
      </c>
      <c r="G7440">
        <f t="shared" si="71"/>
        <v>0.27449450549450555</v>
      </c>
      <c r="H7440">
        <f t="shared" si="71"/>
        <v>0.27449450549450555</v>
      </c>
      <c r="I7440">
        <f t="shared" si="71"/>
        <v>0.27449450549450555</v>
      </c>
      <c r="J7440">
        <f t="shared" si="71"/>
        <v>0.27449450549450555</v>
      </c>
      <c r="K7440">
        <f t="shared" si="71"/>
        <v>0.27449450549450555</v>
      </c>
      <c r="M7440" t="s">
        <v>470</v>
      </c>
    </row>
    <row r="7441" spans="1:13" hidden="1">
      <c r="A7441" t="s">
        <v>298</v>
      </c>
      <c r="B7441" t="s">
        <v>331</v>
      </c>
      <c r="C7441" t="s">
        <v>288</v>
      </c>
      <c r="D7441" s="112">
        <v>0.25718131868131872</v>
      </c>
      <c r="E7441">
        <f t="shared" si="71"/>
        <v>0.25718131868131872</v>
      </c>
      <c r="F7441">
        <f t="shared" si="71"/>
        <v>0.25718131868131872</v>
      </c>
      <c r="G7441">
        <f t="shared" si="71"/>
        <v>0.25718131868131872</v>
      </c>
      <c r="H7441">
        <f t="shared" si="71"/>
        <v>0.25718131868131872</v>
      </c>
      <c r="I7441">
        <f t="shared" si="71"/>
        <v>0.25718131868131872</v>
      </c>
      <c r="J7441">
        <f t="shared" si="71"/>
        <v>0.25718131868131872</v>
      </c>
      <c r="K7441">
        <f t="shared" si="71"/>
        <v>0.25718131868131872</v>
      </c>
      <c r="M7441" t="s">
        <v>470</v>
      </c>
    </row>
    <row r="7442" spans="1:13" hidden="1">
      <c r="A7442" t="s">
        <v>298</v>
      </c>
      <c r="B7442" t="s">
        <v>331</v>
      </c>
      <c r="C7442" t="s">
        <v>289</v>
      </c>
      <c r="D7442" s="112">
        <v>0.3170872252747251</v>
      </c>
      <c r="E7442">
        <f t="shared" si="71"/>
        <v>0.3170872252747251</v>
      </c>
      <c r="F7442">
        <f t="shared" si="71"/>
        <v>0.3170872252747251</v>
      </c>
      <c r="G7442">
        <f t="shared" si="71"/>
        <v>0.3170872252747251</v>
      </c>
      <c r="H7442">
        <f t="shared" si="71"/>
        <v>0.3170872252747251</v>
      </c>
      <c r="I7442">
        <f t="shared" si="71"/>
        <v>0.3170872252747251</v>
      </c>
      <c r="J7442">
        <f t="shared" si="71"/>
        <v>0.3170872252747251</v>
      </c>
      <c r="K7442">
        <f t="shared" si="71"/>
        <v>0.3170872252747251</v>
      </c>
      <c r="M7442" t="s">
        <v>470</v>
      </c>
    </row>
    <row r="7443" spans="1:13" hidden="1">
      <c r="A7443" t="s">
        <v>298</v>
      </c>
      <c r="B7443" t="s">
        <v>331</v>
      </c>
      <c r="C7443" t="s">
        <v>290</v>
      </c>
      <c r="D7443" s="112">
        <v>0.28980219780219785</v>
      </c>
      <c r="E7443">
        <f t="shared" si="71"/>
        <v>0.28980219780219785</v>
      </c>
      <c r="F7443">
        <f t="shared" si="71"/>
        <v>0.28980219780219785</v>
      </c>
      <c r="G7443">
        <f t="shared" si="71"/>
        <v>0.28980219780219785</v>
      </c>
      <c r="H7443">
        <f t="shared" si="71"/>
        <v>0.28980219780219785</v>
      </c>
      <c r="I7443">
        <f t="shared" si="71"/>
        <v>0.28980219780219785</v>
      </c>
      <c r="J7443">
        <f t="shared" si="71"/>
        <v>0.28980219780219785</v>
      </c>
      <c r="K7443">
        <f t="shared" si="71"/>
        <v>0.28980219780219785</v>
      </c>
      <c r="M7443" t="s">
        <v>470</v>
      </c>
    </row>
    <row r="7444" spans="1:13" hidden="1">
      <c r="A7444" t="s">
        <v>298</v>
      </c>
      <c r="B7444" t="s">
        <v>331</v>
      </c>
      <c r="C7444" t="s">
        <v>291</v>
      </c>
      <c r="D7444" s="112">
        <v>0.29717216117216133</v>
      </c>
      <c r="E7444">
        <f t="shared" si="71"/>
        <v>0.29717216117216133</v>
      </c>
      <c r="F7444">
        <f t="shared" si="71"/>
        <v>0.29717216117216133</v>
      </c>
      <c r="G7444">
        <f t="shared" si="71"/>
        <v>0.29717216117216133</v>
      </c>
      <c r="H7444">
        <f t="shared" si="71"/>
        <v>0.29717216117216133</v>
      </c>
      <c r="I7444">
        <f t="shared" si="71"/>
        <v>0.29717216117216133</v>
      </c>
      <c r="J7444">
        <f t="shared" si="71"/>
        <v>0.29717216117216133</v>
      </c>
      <c r="K7444">
        <f t="shared" si="71"/>
        <v>0.29717216117216133</v>
      </c>
      <c r="M7444" t="s">
        <v>470</v>
      </c>
    </row>
    <row r="7445" spans="1:13" hidden="1">
      <c r="A7445" t="s">
        <v>298</v>
      </c>
      <c r="B7445" t="s">
        <v>331</v>
      </c>
      <c r="C7445" t="s">
        <v>292</v>
      </c>
      <c r="D7445" s="112">
        <v>0.3081978021978023</v>
      </c>
      <c r="E7445">
        <f t="shared" si="71"/>
        <v>0.3081978021978023</v>
      </c>
      <c r="F7445">
        <f t="shared" si="71"/>
        <v>0.3081978021978023</v>
      </c>
      <c r="G7445">
        <f t="shared" si="71"/>
        <v>0.3081978021978023</v>
      </c>
      <c r="H7445">
        <f t="shared" si="71"/>
        <v>0.3081978021978023</v>
      </c>
      <c r="I7445">
        <f t="shared" si="71"/>
        <v>0.3081978021978023</v>
      </c>
      <c r="J7445">
        <f t="shared" si="71"/>
        <v>0.3081978021978023</v>
      </c>
      <c r="K7445">
        <f t="shared" si="71"/>
        <v>0.3081978021978023</v>
      </c>
      <c r="M7445" t="s">
        <v>470</v>
      </c>
    </row>
    <row r="7446" spans="1:13" hidden="1">
      <c r="A7446" t="s">
        <v>298</v>
      </c>
      <c r="B7446" t="s">
        <v>498</v>
      </c>
      <c r="C7446" t="s">
        <v>278</v>
      </c>
      <c r="D7446">
        <v>0.54426741573033754</v>
      </c>
      <c r="E7446">
        <v>0.19758938826466926</v>
      </c>
      <c r="F7446">
        <v>0.19758938826466926</v>
      </c>
      <c r="G7446">
        <v>0.19758938826466926</v>
      </c>
      <c r="H7446">
        <v>0.19758938826466926</v>
      </c>
      <c r="I7446">
        <v>0.19758938826466926</v>
      </c>
      <c r="J7446">
        <v>0.19758938826466926</v>
      </c>
      <c r="K7446">
        <v>0.19758938826466926</v>
      </c>
    </row>
    <row r="7447" spans="1:13" hidden="1">
      <c r="A7447" t="s">
        <v>298</v>
      </c>
      <c r="B7447" t="s">
        <v>498</v>
      </c>
      <c r="C7447" t="s">
        <v>279</v>
      </c>
      <c r="D7447">
        <v>0.5302247191011239</v>
      </c>
      <c r="E7447">
        <v>0.17055805243445699</v>
      </c>
      <c r="F7447">
        <v>0.17055805243445699</v>
      </c>
      <c r="G7447">
        <v>0.17055805243445699</v>
      </c>
      <c r="H7447">
        <v>0.17055805243445699</v>
      </c>
      <c r="I7447">
        <v>0.17055805243445699</v>
      </c>
      <c r="J7447">
        <v>0.17055805243445699</v>
      </c>
      <c r="K7447">
        <v>0.17055805243445699</v>
      </c>
      <c r="M7447" t="s">
        <v>470</v>
      </c>
    </row>
    <row r="7448" spans="1:13" hidden="1">
      <c r="A7448" t="s">
        <v>298</v>
      </c>
      <c r="B7448" t="s">
        <v>498</v>
      </c>
      <c r="C7448" t="s">
        <v>280</v>
      </c>
      <c r="D7448">
        <v>0.52868258426966275</v>
      </c>
      <c r="E7448">
        <v>0.18285908239700391</v>
      </c>
      <c r="F7448">
        <v>0.18285908239700391</v>
      </c>
      <c r="G7448">
        <v>0.18285908239700391</v>
      </c>
      <c r="H7448">
        <v>0.18285908239700391</v>
      </c>
      <c r="I7448">
        <v>0.18285908239700391</v>
      </c>
      <c r="J7448">
        <v>0.18285908239700391</v>
      </c>
      <c r="K7448">
        <v>0.18285908239700391</v>
      </c>
      <c r="M7448" t="s">
        <v>470</v>
      </c>
    </row>
    <row r="7449" spans="1:13" hidden="1">
      <c r="A7449" t="s">
        <v>298</v>
      </c>
      <c r="B7449" t="s">
        <v>498</v>
      </c>
      <c r="C7449" t="s">
        <v>277</v>
      </c>
      <c r="D7449">
        <v>0.5365898876404499</v>
      </c>
      <c r="E7449">
        <v>0.18241432584269665</v>
      </c>
      <c r="F7449">
        <v>0.18241432584269665</v>
      </c>
      <c r="G7449">
        <v>0.18241432584269665</v>
      </c>
      <c r="H7449">
        <v>0.18241432584269665</v>
      </c>
      <c r="I7449">
        <v>0.18241432584269665</v>
      </c>
      <c r="J7449">
        <v>0.18241432584269665</v>
      </c>
      <c r="K7449">
        <v>0.18241432584269665</v>
      </c>
      <c r="M7449" t="s">
        <v>470</v>
      </c>
    </row>
    <row r="7450" spans="1:13" hidden="1">
      <c r="A7450" t="s">
        <v>298</v>
      </c>
      <c r="B7450" t="s">
        <v>498</v>
      </c>
      <c r="C7450" t="s">
        <v>281</v>
      </c>
      <c r="D7450">
        <v>0.37690000000000007</v>
      </c>
      <c r="E7450">
        <v>0.13355578703703708</v>
      </c>
      <c r="F7450">
        <v>0.13355578703703708</v>
      </c>
      <c r="G7450">
        <v>0.13355578703703708</v>
      </c>
      <c r="H7450">
        <v>0.13355578703703708</v>
      </c>
      <c r="I7450">
        <v>0.13355578703703708</v>
      </c>
      <c r="J7450">
        <v>0.13355578703703708</v>
      </c>
      <c r="K7450">
        <v>0.13355578703703708</v>
      </c>
      <c r="M7450" t="s">
        <v>470</v>
      </c>
    </row>
    <row r="7451" spans="1:13" hidden="1">
      <c r="A7451" t="s">
        <v>298</v>
      </c>
      <c r="B7451" t="s">
        <v>498</v>
      </c>
      <c r="C7451" t="s">
        <v>282</v>
      </c>
      <c r="D7451">
        <v>0.33429629629629659</v>
      </c>
      <c r="E7451">
        <v>0.10321604938271609</v>
      </c>
      <c r="F7451">
        <v>0.10321604938271609</v>
      </c>
      <c r="G7451">
        <v>0.10321604938271609</v>
      </c>
      <c r="H7451">
        <v>0.10321604938271609</v>
      </c>
      <c r="I7451">
        <v>0.10321604938271609</v>
      </c>
      <c r="J7451">
        <v>0.10321604938271609</v>
      </c>
      <c r="K7451">
        <v>0.10321604938271609</v>
      </c>
      <c r="M7451" t="s">
        <v>470</v>
      </c>
    </row>
    <row r="7452" spans="1:13" hidden="1">
      <c r="A7452" t="s">
        <v>298</v>
      </c>
      <c r="B7452" t="s">
        <v>498</v>
      </c>
      <c r="C7452" t="s">
        <v>283</v>
      </c>
      <c r="D7452">
        <v>0.35085555555555548</v>
      </c>
      <c r="E7452">
        <v>0.13357962962962963</v>
      </c>
      <c r="F7452">
        <v>0.13357962962962963</v>
      </c>
      <c r="G7452">
        <v>0.13357962962962963</v>
      </c>
      <c r="H7452">
        <v>0.13357962962962963</v>
      </c>
      <c r="I7452">
        <v>0.13357962962962963</v>
      </c>
      <c r="J7452">
        <v>0.13357962962962963</v>
      </c>
      <c r="K7452">
        <v>0.13357962962962963</v>
      </c>
      <c r="M7452" t="s">
        <v>470</v>
      </c>
    </row>
    <row r="7453" spans="1:13" hidden="1">
      <c r="A7453" t="s">
        <v>298</v>
      </c>
      <c r="B7453" t="s">
        <v>498</v>
      </c>
      <c r="C7453" t="s">
        <v>284</v>
      </c>
      <c r="D7453">
        <v>0.37621111111111094</v>
      </c>
      <c r="E7453">
        <v>0.13067740740740752</v>
      </c>
      <c r="F7453">
        <v>0.13067740740740752</v>
      </c>
      <c r="G7453">
        <v>0.13067740740740752</v>
      </c>
      <c r="H7453">
        <v>0.13067740740740752</v>
      </c>
      <c r="I7453">
        <v>0.13067740740740752</v>
      </c>
      <c r="J7453">
        <v>0.13067740740740752</v>
      </c>
      <c r="K7453">
        <v>0.13067740740740752</v>
      </c>
      <c r="M7453" t="s">
        <v>470</v>
      </c>
    </row>
    <row r="7454" spans="1:13" hidden="1">
      <c r="A7454" t="s">
        <v>298</v>
      </c>
      <c r="B7454" t="s">
        <v>498</v>
      </c>
      <c r="C7454" t="s">
        <v>285</v>
      </c>
      <c r="D7454">
        <v>0.34098901098901097</v>
      </c>
      <c r="E7454">
        <v>0.11572262922262926</v>
      </c>
      <c r="F7454">
        <v>0.11572262922262926</v>
      </c>
      <c r="G7454">
        <v>0.11572262922262926</v>
      </c>
      <c r="H7454">
        <v>0.11572262922262926</v>
      </c>
      <c r="I7454">
        <v>0.11572262922262926</v>
      </c>
      <c r="J7454">
        <v>0.11572262922262926</v>
      </c>
      <c r="K7454">
        <v>0.11572262922262926</v>
      </c>
      <c r="M7454" t="s">
        <v>470</v>
      </c>
    </row>
    <row r="7455" spans="1:13" hidden="1">
      <c r="A7455" t="s">
        <v>298</v>
      </c>
      <c r="B7455" t="s">
        <v>498</v>
      </c>
      <c r="C7455" t="s">
        <v>286</v>
      </c>
      <c r="D7455">
        <v>0.3356923076923079</v>
      </c>
      <c r="E7455">
        <v>8.7879120879120878E-2</v>
      </c>
      <c r="F7455">
        <v>8.7879120879120878E-2</v>
      </c>
      <c r="G7455">
        <v>8.7879120879120878E-2</v>
      </c>
      <c r="H7455">
        <v>8.7879120879120878E-2</v>
      </c>
      <c r="I7455">
        <v>8.7879120879120878E-2</v>
      </c>
      <c r="J7455">
        <v>8.7879120879120878E-2</v>
      </c>
      <c r="K7455">
        <v>8.7879120879120878E-2</v>
      </c>
      <c r="M7455" t="s">
        <v>470</v>
      </c>
    </row>
    <row r="7456" spans="1:13" hidden="1">
      <c r="A7456" t="s">
        <v>298</v>
      </c>
      <c r="B7456" t="s">
        <v>498</v>
      </c>
      <c r="C7456" t="s">
        <v>287</v>
      </c>
      <c r="D7456">
        <v>0.36495918367346913</v>
      </c>
      <c r="E7456">
        <v>0.11492804814233379</v>
      </c>
      <c r="F7456">
        <v>0.11492804814233379</v>
      </c>
      <c r="G7456">
        <v>0.11492804814233379</v>
      </c>
      <c r="H7456">
        <v>0.11492804814233379</v>
      </c>
      <c r="I7456">
        <v>0.11492804814233379</v>
      </c>
      <c r="J7456">
        <v>0.11492804814233379</v>
      </c>
      <c r="K7456">
        <v>0.11492804814233379</v>
      </c>
      <c r="M7456" t="s">
        <v>470</v>
      </c>
    </row>
    <row r="7457" spans="1:13" hidden="1">
      <c r="A7457" t="s">
        <v>298</v>
      </c>
      <c r="B7457" t="s">
        <v>498</v>
      </c>
      <c r="C7457" t="s">
        <v>288</v>
      </c>
      <c r="D7457">
        <v>0.34675641025641007</v>
      </c>
      <c r="E7457">
        <v>0.11000885225885221</v>
      </c>
      <c r="F7457">
        <v>0.11000885225885221</v>
      </c>
      <c r="G7457">
        <v>0.11000885225885221</v>
      </c>
      <c r="H7457">
        <v>0.11000885225885221</v>
      </c>
      <c r="I7457">
        <v>0.11000885225885221</v>
      </c>
      <c r="J7457">
        <v>0.11000885225885221</v>
      </c>
      <c r="K7457">
        <v>0.11000885225885221</v>
      </c>
      <c r="M7457" t="s">
        <v>470</v>
      </c>
    </row>
    <row r="7458" spans="1:13" hidden="1">
      <c r="A7458" t="s">
        <v>298</v>
      </c>
      <c r="B7458" t="s">
        <v>498</v>
      </c>
      <c r="C7458" t="s">
        <v>289</v>
      </c>
      <c r="D7458">
        <v>0.50608585164835129</v>
      </c>
      <c r="E7458">
        <v>0.17239308608058618</v>
      </c>
      <c r="F7458">
        <v>0.17239308608058618</v>
      </c>
      <c r="G7458">
        <v>0.17239308608058618</v>
      </c>
      <c r="H7458">
        <v>0.17239308608058618</v>
      </c>
      <c r="I7458">
        <v>0.17239308608058618</v>
      </c>
      <c r="J7458">
        <v>0.17239308608058618</v>
      </c>
      <c r="K7458">
        <v>0.17239308608058618</v>
      </c>
      <c r="M7458" t="s">
        <v>470</v>
      </c>
    </row>
    <row r="7459" spans="1:13" hidden="1">
      <c r="A7459" t="s">
        <v>298</v>
      </c>
      <c r="B7459" t="s">
        <v>498</v>
      </c>
      <c r="C7459" t="s">
        <v>290</v>
      </c>
      <c r="D7459">
        <v>0.49409890109890126</v>
      </c>
      <c r="E7459">
        <v>0.15951587301587314</v>
      </c>
      <c r="F7459">
        <v>0.15951587301587314</v>
      </c>
      <c r="G7459">
        <v>0.15951587301587314</v>
      </c>
      <c r="H7459">
        <v>0.15951587301587314</v>
      </c>
      <c r="I7459">
        <v>0.15951587301587314</v>
      </c>
      <c r="J7459">
        <v>0.15951587301587314</v>
      </c>
      <c r="K7459">
        <v>0.15951587301587314</v>
      </c>
      <c r="M7459" t="s">
        <v>470</v>
      </c>
    </row>
    <row r="7460" spans="1:13" hidden="1">
      <c r="A7460" t="s">
        <v>298</v>
      </c>
      <c r="B7460" t="s">
        <v>498</v>
      </c>
      <c r="C7460" t="s">
        <v>291</v>
      </c>
      <c r="D7460">
        <v>0.48454578754578786</v>
      </c>
      <c r="E7460">
        <v>0.17052991452991462</v>
      </c>
      <c r="F7460">
        <v>0.17052991452991462</v>
      </c>
      <c r="G7460">
        <v>0.17052991452991462</v>
      </c>
      <c r="H7460">
        <v>0.17052991452991462</v>
      </c>
      <c r="I7460">
        <v>0.17052991452991462</v>
      </c>
      <c r="J7460">
        <v>0.17052991452991462</v>
      </c>
      <c r="K7460">
        <v>0.17052991452991462</v>
      </c>
      <c r="M7460" t="s">
        <v>470</v>
      </c>
    </row>
    <row r="7461" spans="1:13" hidden="1">
      <c r="A7461" t="s">
        <v>298</v>
      </c>
      <c r="B7461" t="s">
        <v>498</v>
      </c>
      <c r="C7461" t="s">
        <v>292</v>
      </c>
      <c r="D7461">
        <v>0.48941758241758249</v>
      </c>
      <c r="E7461">
        <v>0.16861355311355314</v>
      </c>
      <c r="F7461">
        <v>0.16861355311355314</v>
      </c>
      <c r="G7461">
        <v>0.16861355311355314</v>
      </c>
      <c r="H7461">
        <v>0.16861355311355314</v>
      </c>
      <c r="I7461">
        <v>0.16861355311355314</v>
      </c>
      <c r="J7461">
        <v>0.16861355311355314</v>
      </c>
      <c r="K7461">
        <v>0.16861355311355314</v>
      </c>
      <c r="M7461" t="s">
        <v>470</v>
      </c>
    </row>
    <row r="7462" spans="1:13" hidden="1">
      <c r="A7462" t="s">
        <v>298</v>
      </c>
      <c r="B7462" t="s">
        <v>499</v>
      </c>
      <c r="C7462" t="s">
        <v>278</v>
      </c>
      <c r="D7462">
        <v>0.41881154318296498</v>
      </c>
      <c r="E7462">
        <v>0.15026416978776513</v>
      </c>
      <c r="F7462">
        <v>0.15026416978776513</v>
      </c>
      <c r="G7462">
        <v>0.15026416978776513</v>
      </c>
      <c r="H7462">
        <v>0.15026416978776513</v>
      </c>
      <c r="I7462">
        <v>0.15026416978776513</v>
      </c>
      <c r="J7462">
        <v>0.15026416978776513</v>
      </c>
      <c r="K7462">
        <v>0.15026416978776513</v>
      </c>
      <c r="M7462" t="s">
        <v>470</v>
      </c>
    </row>
    <row r="7463" spans="1:13" hidden="1">
      <c r="A7463" t="s">
        <v>298</v>
      </c>
      <c r="B7463" t="s">
        <v>499</v>
      </c>
      <c r="C7463" t="s">
        <v>279</v>
      </c>
      <c r="D7463">
        <v>0.41726733060853766</v>
      </c>
      <c r="E7463">
        <v>0.12089138576779028</v>
      </c>
      <c r="F7463">
        <v>0.12089138576779028</v>
      </c>
      <c r="G7463">
        <v>0.12089138576779028</v>
      </c>
      <c r="H7463">
        <v>0.12089138576779028</v>
      </c>
      <c r="I7463">
        <v>0.12089138576779028</v>
      </c>
      <c r="J7463">
        <v>0.12089138576779028</v>
      </c>
      <c r="K7463">
        <v>0.12089138576779028</v>
      </c>
      <c r="M7463" t="s">
        <v>470</v>
      </c>
    </row>
    <row r="7464" spans="1:13" hidden="1">
      <c r="A7464" t="s">
        <v>298</v>
      </c>
      <c r="B7464" t="s">
        <v>499</v>
      </c>
      <c r="C7464" t="s">
        <v>280</v>
      </c>
      <c r="D7464">
        <v>0.41585582636996682</v>
      </c>
      <c r="E7464">
        <v>0.12666573033707895</v>
      </c>
      <c r="F7464">
        <v>0.12666573033707895</v>
      </c>
      <c r="G7464">
        <v>0.12666573033707895</v>
      </c>
      <c r="H7464">
        <v>0.12666573033707895</v>
      </c>
      <c r="I7464">
        <v>0.12666573033707895</v>
      </c>
      <c r="J7464">
        <v>0.12666573033707895</v>
      </c>
      <c r="K7464">
        <v>0.12666573033707895</v>
      </c>
      <c r="M7464" t="s">
        <v>470</v>
      </c>
    </row>
    <row r="7465" spans="1:13" hidden="1">
      <c r="A7465" t="s">
        <v>298</v>
      </c>
      <c r="B7465" t="s">
        <v>499</v>
      </c>
      <c r="C7465" t="s">
        <v>277</v>
      </c>
      <c r="D7465">
        <v>0.41879707954889461</v>
      </c>
      <c r="E7465">
        <v>0.11960580524344577</v>
      </c>
      <c r="F7465">
        <v>0.11960580524344577</v>
      </c>
      <c r="G7465">
        <v>0.11960580524344577</v>
      </c>
      <c r="H7465">
        <v>0.11960580524344577</v>
      </c>
      <c r="I7465">
        <v>0.11960580524344577</v>
      </c>
      <c r="J7465">
        <v>0.11960580524344577</v>
      </c>
      <c r="K7465">
        <v>0.11960580524344577</v>
      </c>
      <c r="M7465" t="s">
        <v>470</v>
      </c>
    </row>
    <row r="7466" spans="1:13" hidden="1">
      <c r="A7466" t="s">
        <v>298</v>
      </c>
      <c r="B7466" t="s">
        <v>499</v>
      </c>
      <c r="C7466" t="s">
        <v>281</v>
      </c>
      <c r="D7466">
        <v>0.24611905957207161</v>
      </c>
      <c r="E7466">
        <v>0.11802824074074073</v>
      </c>
      <c r="F7466">
        <v>0.11802824074074073</v>
      </c>
      <c r="G7466">
        <v>0.11802824074074073</v>
      </c>
      <c r="H7466">
        <v>0.11802824074074073</v>
      </c>
      <c r="I7466">
        <v>0.11802824074074073</v>
      </c>
      <c r="J7466">
        <v>0.11802824074074073</v>
      </c>
      <c r="K7466">
        <v>0.11802824074074073</v>
      </c>
      <c r="M7466" t="s">
        <v>470</v>
      </c>
    </row>
    <row r="7467" spans="1:13" hidden="1">
      <c r="A7467" t="s">
        <v>298</v>
      </c>
      <c r="B7467" t="s">
        <v>499</v>
      </c>
      <c r="C7467" t="s">
        <v>282</v>
      </c>
      <c r="D7467">
        <v>0.23120280410410493</v>
      </c>
      <c r="E7467">
        <v>8.0438271604938327E-2</v>
      </c>
      <c r="F7467">
        <v>8.0438271604938327E-2</v>
      </c>
      <c r="G7467">
        <v>8.0438271604938327E-2</v>
      </c>
      <c r="H7467">
        <v>8.0438271604938327E-2</v>
      </c>
      <c r="I7467">
        <v>8.0438271604938327E-2</v>
      </c>
      <c r="J7467">
        <v>8.0438271604938327E-2</v>
      </c>
      <c r="K7467">
        <v>8.0438271604938327E-2</v>
      </c>
      <c r="M7467" t="s">
        <v>470</v>
      </c>
    </row>
    <row r="7468" spans="1:13" hidden="1">
      <c r="A7468" t="s">
        <v>298</v>
      </c>
      <c r="B7468" t="s">
        <v>499</v>
      </c>
      <c r="C7468" t="s">
        <v>283</v>
      </c>
      <c r="D7468">
        <v>0.24372852954204194</v>
      </c>
      <c r="E7468">
        <v>0.10278796296296298</v>
      </c>
      <c r="F7468">
        <v>0.10278796296296298</v>
      </c>
      <c r="G7468">
        <v>0.10278796296296298</v>
      </c>
      <c r="H7468">
        <v>0.10278796296296298</v>
      </c>
      <c r="I7468">
        <v>0.10278796296296298</v>
      </c>
      <c r="J7468">
        <v>0.10278796296296298</v>
      </c>
      <c r="K7468">
        <v>0.10278796296296298</v>
      </c>
      <c r="M7468" t="s">
        <v>470</v>
      </c>
    </row>
    <row r="7469" spans="1:13" hidden="1">
      <c r="A7469" t="s">
        <v>298</v>
      </c>
      <c r="B7469" t="s">
        <v>499</v>
      </c>
      <c r="C7469" t="s">
        <v>284</v>
      </c>
      <c r="D7469">
        <v>0.25554582750750793</v>
      </c>
      <c r="E7469">
        <v>0.10684074074074096</v>
      </c>
      <c r="F7469">
        <v>0.10684074074074096</v>
      </c>
      <c r="G7469">
        <v>0.10684074074074096</v>
      </c>
      <c r="H7469">
        <v>0.10684074074074096</v>
      </c>
      <c r="I7469">
        <v>0.10684074074074096</v>
      </c>
      <c r="J7469">
        <v>0.10684074074074096</v>
      </c>
      <c r="K7469">
        <v>0.10684074074074096</v>
      </c>
      <c r="M7469" t="s">
        <v>470</v>
      </c>
    </row>
    <row r="7470" spans="1:13" hidden="1">
      <c r="A7470" t="s">
        <v>298</v>
      </c>
      <c r="B7470" t="s">
        <v>499</v>
      </c>
      <c r="C7470" t="s">
        <v>285</v>
      </c>
      <c r="D7470">
        <v>0.24594961290961348</v>
      </c>
      <c r="E7470">
        <v>9.2036223036223136E-2</v>
      </c>
      <c r="F7470">
        <v>9.2036223036223136E-2</v>
      </c>
      <c r="G7470">
        <v>9.2036223036223136E-2</v>
      </c>
      <c r="H7470">
        <v>9.2036223036223136E-2</v>
      </c>
      <c r="I7470">
        <v>9.2036223036223136E-2</v>
      </c>
      <c r="J7470">
        <v>9.2036223036223136E-2</v>
      </c>
      <c r="K7470">
        <v>9.2036223036223136E-2</v>
      </c>
      <c r="M7470" t="s">
        <v>470</v>
      </c>
    </row>
    <row r="7471" spans="1:13" hidden="1">
      <c r="A7471" t="s">
        <v>298</v>
      </c>
      <c r="B7471" t="s">
        <v>499</v>
      </c>
      <c r="C7471" t="s">
        <v>286</v>
      </c>
      <c r="D7471">
        <v>0.24227686352836403</v>
      </c>
      <c r="E7471">
        <v>6.2311355311355281E-2</v>
      </c>
      <c r="F7471">
        <v>6.2311355311355281E-2</v>
      </c>
      <c r="G7471">
        <v>6.2311355311355281E-2</v>
      </c>
      <c r="H7471">
        <v>6.2311355311355281E-2</v>
      </c>
      <c r="I7471">
        <v>6.2311355311355281E-2</v>
      </c>
      <c r="J7471">
        <v>6.2311355311355281E-2</v>
      </c>
      <c r="K7471">
        <v>6.2311355311355281E-2</v>
      </c>
      <c r="M7471" t="s">
        <v>470</v>
      </c>
    </row>
    <row r="7472" spans="1:13" hidden="1">
      <c r="A7472" t="s">
        <v>298</v>
      </c>
      <c r="B7472" t="s">
        <v>499</v>
      </c>
      <c r="C7472" t="s">
        <v>287</v>
      </c>
      <c r="D7472">
        <v>0.25339133221604576</v>
      </c>
      <c r="E7472">
        <v>7.9563055991627329E-2</v>
      </c>
      <c r="F7472">
        <v>7.9563055991627329E-2</v>
      </c>
      <c r="G7472">
        <v>7.9563055991627329E-2</v>
      </c>
      <c r="H7472">
        <v>7.9563055991627329E-2</v>
      </c>
      <c r="I7472">
        <v>7.9563055991627329E-2</v>
      </c>
      <c r="J7472">
        <v>7.9563055991627329E-2</v>
      </c>
      <c r="K7472">
        <v>7.9563055991627329E-2</v>
      </c>
      <c r="M7472" t="s">
        <v>470</v>
      </c>
    </row>
    <row r="7473" spans="1:13" hidden="1">
      <c r="A7473" t="s">
        <v>298</v>
      </c>
      <c r="B7473" t="s">
        <v>499</v>
      </c>
      <c r="C7473" t="s">
        <v>288</v>
      </c>
      <c r="D7473">
        <v>0.26075698401148434</v>
      </c>
      <c r="E7473">
        <v>8.2113553113553159E-2</v>
      </c>
      <c r="F7473">
        <v>8.2113553113553159E-2</v>
      </c>
      <c r="G7473">
        <v>8.2113553113553159E-2</v>
      </c>
      <c r="H7473">
        <v>8.2113553113553159E-2</v>
      </c>
      <c r="I7473">
        <v>8.2113553113553159E-2</v>
      </c>
      <c r="J7473">
        <v>8.2113553113553159E-2</v>
      </c>
      <c r="K7473">
        <v>8.2113553113553159E-2</v>
      </c>
      <c r="M7473" t="s">
        <v>470</v>
      </c>
    </row>
    <row r="7474" spans="1:13" hidden="1">
      <c r="A7474" t="s">
        <v>298</v>
      </c>
      <c r="B7474" t="s">
        <v>499</v>
      </c>
      <c r="C7474" t="s">
        <v>289</v>
      </c>
      <c r="D7474">
        <v>0.42049100005568824</v>
      </c>
      <c r="E7474">
        <v>0.13428296703296708</v>
      </c>
      <c r="F7474">
        <v>0.13428296703296708</v>
      </c>
      <c r="G7474">
        <v>0.13428296703296708</v>
      </c>
      <c r="H7474">
        <v>0.13428296703296708</v>
      </c>
      <c r="I7474">
        <v>0.13428296703296708</v>
      </c>
      <c r="J7474">
        <v>0.13428296703296708</v>
      </c>
      <c r="K7474">
        <v>0.13428296703296708</v>
      </c>
      <c r="M7474" t="s">
        <v>470</v>
      </c>
    </row>
    <row r="7475" spans="1:13" hidden="1">
      <c r="A7475" t="s">
        <v>298</v>
      </c>
      <c r="B7475" t="s">
        <v>499</v>
      </c>
      <c r="C7475" t="s">
        <v>290</v>
      </c>
      <c r="D7475">
        <v>0.42149366656766823</v>
      </c>
      <c r="E7475">
        <v>0.11553724053724058</v>
      </c>
      <c r="F7475">
        <v>0.11553724053724058</v>
      </c>
      <c r="G7475">
        <v>0.11553724053724058</v>
      </c>
      <c r="H7475">
        <v>0.11553724053724058</v>
      </c>
      <c r="I7475">
        <v>0.11553724053724058</v>
      </c>
      <c r="J7475">
        <v>0.11553724053724058</v>
      </c>
      <c r="K7475">
        <v>0.11553724053724058</v>
      </c>
      <c r="M7475" t="s">
        <v>470</v>
      </c>
    </row>
    <row r="7476" spans="1:13" hidden="1">
      <c r="A7476" t="s">
        <v>298</v>
      </c>
      <c r="B7476" t="s">
        <v>499</v>
      </c>
      <c r="C7476" t="s">
        <v>291</v>
      </c>
      <c r="D7476">
        <v>0.41756371101870998</v>
      </c>
      <c r="E7476">
        <v>0.12790109890109924</v>
      </c>
      <c r="F7476">
        <v>0.12790109890109924</v>
      </c>
      <c r="G7476">
        <v>0.12790109890109924</v>
      </c>
      <c r="H7476">
        <v>0.12790109890109924</v>
      </c>
      <c r="I7476">
        <v>0.12790109890109924</v>
      </c>
      <c r="J7476">
        <v>0.12790109890109924</v>
      </c>
      <c r="K7476">
        <v>0.12790109890109924</v>
      </c>
      <c r="M7476" t="s">
        <v>470</v>
      </c>
    </row>
    <row r="7477" spans="1:13" hidden="1">
      <c r="A7477" t="s">
        <v>298</v>
      </c>
      <c r="B7477" t="s">
        <v>499</v>
      </c>
      <c r="C7477" t="s">
        <v>292</v>
      </c>
      <c r="D7477">
        <v>0.42094935773685721</v>
      </c>
      <c r="E7477">
        <v>0.12777106227106225</v>
      </c>
      <c r="F7477">
        <v>0.12777106227106225</v>
      </c>
      <c r="G7477">
        <v>0.12777106227106225</v>
      </c>
      <c r="H7477">
        <v>0.12777106227106225</v>
      </c>
      <c r="I7477">
        <v>0.12777106227106225</v>
      </c>
      <c r="J7477">
        <v>0.12777106227106225</v>
      </c>
      <c r="K7477">
        <v>0.12777106227106225</v>
      </c>
      <c r="M7477" t="s">
        <v>470</v>
      </c>
    </row>
    <row r="7478" spans="1:13" hidden="1">
      <c r="A7478" t="s">
        <v>298</v>
      </c>
      <c r="B7478" t="s">
        <v>500</v>
      </c>
      <c r="C7478" t="s">
        <v>278</v>
      </c>
      <c r="D7478">
        <v>0.60948913857677944</v>
      </c>
      <c r="E7478">
        <v>0.24491460674157339</v>
      </c>
      <c r="F7478">
        <v>0.24491460674157339</v>
      </c>
      <c r="G7478">
        <v>0.24491460674157339</v>
      </c>
      <c r="H7478">
        <v>0.24491460674157339</v>
      </c>
      <c r="I7478">
        <v>0.24491460674157339</v>
      </c>
      <c r="J7478">
        <v>0.24491460674157339</v>
      </c>
      <c r="K7478">
        <v>0.24491460674157339</v>
      </c>
      <c r="M7478" t="s">
        <v>470</v>
      </c>
    </row>
    <row r="7479" spans="1:13" hidden="1">
      <c r="A7479" t="s">
        <v>298</v>
      </c>
      <c r="B7479" t="s">
        <v>500</v>
      </c>
      <c r="C7479" t="s">
        <v>279</v>
      </c>
      <c r="D7479">
        <v>0.60224719101123614</v>
      </c>
      <c r="E7479">
        <v>0.22022471910112368</v>
      </c>
      <c r="F7479">
        <v>0.22022471910112368</v>
      </c>
      <c r="G7479">
        <v>0.22022471910112368</v>
      </c>
      <c r="H7479">
        <v>0.22022471910112368</v>
      </c>
      <c r="I7479">
        <v>0.22022471910112368</v>
      </c>
      <c r="J7479">
        <v>0.22022471910112368</v>
      </c>
      <c r="K7479">
        <v>0.22022471910112368</v>
      </c>
      <c r="M7479" t="s">
        <v>470</v>
      </c>
    </row>
    <row r="7480" spans="1:13" hidden="1">
      <c r="A7480" t="s">
        <v>298</v>
      </c>
      <c r="B7480" t="s">
        <v>500</v>
      </c>
      <c r="C7480" t="s">
        <v>280</v>
      </c>
      <c r="D7480">
        <v>0.59691011235955049</v>
      </c>
      <c r="E7480">
        <v>0.23905243445692886</v>
      </c>
      <c r="F7480">
        <v>0.23905243445692886</v>
      </c>
      <c r="G7480">
        <v>0.23905243445692886</v>
      </c>
      <c r="H7480">
        <v>0.23905243445692886</v>
      </c>
      <c r="I7480">
        <v>0.23905243445692886</v>
      </c>
      <c r="J7480">
        <v>0.23905243445692886</v>
      </c>
      <c r="K7480">
        <v>0.23905243445692886</v>
      </c>
      <c r="M7480" t="s">
        <v>470</v>
      </c>
    </row>
    <row r="7481" spans="1:13" hidden="1">
      <c r="A7481" t="s">
        <v>298</v>
      </c>
      <c r="B7481" t="s">
        <v>500</v>
      </c>
      <c r="C7481" t="s">
        <v>277</v>
      </c>
      <c r="D7481">
        <v>0.60207303370786536</v>
      </c>
      <c r="E7481">
        <v>0.24522284644194753</v>
      </c>
      <c r="F7481">
        <v>0.24522284644194753</v>
      </c>
      <c r="G7481">
        <v>0.24522284644194753</v>
      </c>
      <c r="H7481">
        <v>0.24522284644194753</v>
      </c>
      <c r="I7481">
        <v>0.24522284644194753</v>
      </c>
      <c r="J7481">
        <v>0.24522284644194753</v>
      </c>
      <c r="K7481">
        <v>0.24522284644194753</v>
      </c>
      <c r="M7481" t="s">
        <v>470</v>
      </c>
    </row>
    <row r="7482" spans="1:13" hidden="1">
      <c r="A7482" t="s">
        <v>298</v>
      </c>
      <c r="B7482" t="s">
        <v>500</v>
      </c>
      <c r="C7482" t="s">
        <v>281</v>
      </c>
      <c r="D7482">
        <v>0.4083277777777779</v>
      </c>
      <c r="E7482">
        <v>0.14908333333333346</v>
      </c>
      <c r="F7482">
        <v>0.14908333333333346</v>
      </c>
      <c r="G7482">
        <v>0.14908333333333346</v>
      </c>
      <c r="H7482">
        <v>0.14908333333333346</v>
      </c>
      <c r="I7482">
        <v>0.14908333333333346</v>
      </c>
      <c r="J7482">
        <v>0.14908333333333346</v>
      </c>
      <c r="K7482">
        <v>0.14908333333333346</v>
      </c>
      <c r="M7482" t="s">
        <v>470</v>
      </c>
    </row>
    <row r="7483" spans="1:13" hidden="1">
      <c r="A7483" t="s">
        <v>298</v>
      </c>
      <c r="B7483" t="s">
        <v>500</v>
      </c>
      <c r="C7483" t="s">
        <v>282</v>
      </c>
      <c r="D7483">
        <v>0.37108888888888891</v>
      </c>
      <c r="E7483">
        <v>0.12599382716049384</v>
      </c>
      <c r="F7483">
        <v>0.12599382716049384</v>
      </c>
      <c r="G7483">
        <v>0.12599382716049384</v>
      </c>
      <c r="H7483">
        <v>0.12599382716049384</v>
      </c>
      <c r="I7483">
        <v>0.12599382716049384</v>
      </c>
      <c r="J7483">
        <v>0.12599382716049384</v>
      </c>
      <c r="K7483">
        <v>0.12599382716049384</v>
      </c>
      <c r="M7483" t="s">
        <v>470</v>
      </c>
    </row>
    <row r="7484" spans="1:13" hidden="1">
      <c r="A7484" t="s">
        <v>298</v>
      </c>
      <c r="B7484" t="s">
        <v>500</v>
      </c>
      <c r="C7484" t="s">
        <v>283</v>
      </c>
      <c r="D7484">
        <v>0.37745694444444422</v>
      </c>
      <c r="E7484">
        <v>0.16437129629629627</v>
      </c>
      <c r="F7484">
        <v>0.16437129629629627</v>
      </c>
      <c r="G7484">
        <v>0.16437129629629627</v>
      </c>
      <c r="H7484">
        <v>0.16437129629629627</v>
      </c>
      <c r="I7484">
        <v>0.16437129629629627</v>
      </c>
      <c r="J7484">
        <v>0.16437129629629627</v>
      </c>
      <c r="K7484">
        <v>0.16437129629629627</v>
      </c>
      <c r="M7484" t="s">
        <v>470</v>
      </c>
    </row>
    <row r="7485" spans="1:13" hidden="1">
      <c r="A7485" t="s">
        <v>298</v>
      </c>
      <c r="B7485" t="s">
        <v>500</v>
      </c>
      <c r="C7485" t="s">
        <v>284</v>
      </c>
      <c r="D7485">
        <v>0.40749111111111092</v>
      </c>
      <c r="E7485">
        <v>0.15451407407407411</v>
      </c>
      <c r="F7485">
        <v>0.15451407407407411</v>
      </c>
      <c r="G7485">
        <v>0.15451407407407411</v>
      </c>
      <c r="H7485">
        <v>0.15451407407407411</v>
      </c>
      <c r="I7485">
        <v>0.15451407407407411</v>
      </c>
      <c r="J7485">
        <v>0.15451407407407411</v>
      </c>
      <c r="K7485">
        <v>0.15451407407407411</v>
      </c>
      <c r="M7485" t="s">
        <v>470</v>
      </c>
    </row>
    <row r="7486" spans="1:13" hidden="1">
      <c r="A7486" t="s">
        <v>298</v>
      </c>
      <c r="B7486" t="s">
        <v>500</v>
      </c>
      <c r="C7486" t="s">
        <v>285</v>
      </c>
      <c r="D7486">
        <v>0.37787057387057382</v>
      </c>
      <c r="E7486">
        <v>0.13940903540903538</v>
      </c>
      <c r="F7486">
        <v>0.13940903540903538</v>
      </c>
      <c r="G7486">
        <v>0.13940903540903538</v>
      </c>
      <c r="H7486">
        <v>0.13940903540903538</v>
      </c>
      <c r="I7486">
        <v>0.13940903540903538</v>
      </c>
      <c r="J7486">
        <v>0.13940903540903538</v>
      </c>
      <c r="K7486">
        <v>0.13940903540903538</v>
      </c>
      <c r="M7486" t="s">
        <v>470</v>
      </c>
    </row>
    <row r="7487" spans="1:13" hidden="1">
      <c r="A7487" t="s">
        <v>298</v>
      </c>
      <c r="B7487" t="s">
        <v>500</v>
      </c>
      <c r="C7487" t="s">
        <v>286</v>
      </c>
      <c r="D7487">
        <v>0.38141208791208808</v>
      </c>
      <c r="E7487">
        <v>0.11344688644688648</v>
      </c>
      <c r="F7487">
        <v>0.11344688644688648</v>
      </c>
      <c r="G7487">
        <v>0.11344688644688648</v>
      </c>
      <c r="H7487">
        <v>0.11344688644688648</v>
      </c>
      <c r="I7487">
        <v>0.11344688644688648</v>
      </c>
      <c r="J7487">
        <v>0.11344688644688648</v>
      </c>
      <c r="K7487">
        <v>0.11344688644688648</v>
      </c>
      <c r="M7487" t="s">
        <v>470</v>
      </c>
    </row>
    <row r="7488" spans="1:13" hidden="1">
      <c r="A7488" t="s">
        <v>298</v>
      </c>
      <c r="B7488" t="s">
        <v>500</v>
      </c>
      <c r="C7488" t="s">
        <v>287</v>
      </c>
      <c r="D7488">
        <v>0.39347409733124011</v>
      </c>
      <c r="E7488">
        <v>0.15029304029304025</v>
      </c>
      <c r="F7488">
        <v>0.15029304029304025</v>
      </c>
      <c r="G7488">
        <v>0.15029304029304025</v>
      </c>
      <c r="H7488">
        <v>0.15029304029304025</v>
      </c>
      <c r="I7488">
        <v>0.15029304029304025</v>
      </c>
      <c r="J7488">
        <v>0.15029304029304025</v>
      </c>
      <c r="K7488">
        <v>0.15029304029304025</v>
      </c>
      <c r="M7488" t="s">
        <v>470</v>
      </c>
    </row>
    <row r="7489" spans="1:13" hidden="1">
      <c r="A7489" t="s">
        <v>298</v>
      </c>
      <c r="B7489" t="s">
        <v>500</v>
      </c>
      <c r="C7489" t="s">
        <v>288</v>
      </c>
      <c r="D7489">
        <v>0.38462820512820545</v>
      </c>
      <c r="E7489">
        <v>0.13790415140415127</v>
      </c>
      <c r="F7489">
        <v>0.13790415140415127</v>
      </c>
      <c r="G7489">
        <v>0.13790415140415127</v>
      </c>
      <c r="H7489">
        <v>0.13790415140415127</v>
      </c>
      <c r="I7489">
        <v>0.13790415140415127</v>
      </c>
      <c r="J7489">
        <v>0.13790415140415127</v>
      </c>
      <c r="K7489">
        <v>0.13790415140415127</v>
      </c>
      <c r="M7489" t="s">
        <v>470</v>
      </c>
    </row>
    <row r="7490" spans="1:13" hidden="1">
      <c r="A7490" t="s">
        <v>298</v>
      </c>
      <c r="B7490" t="s">
        <v>500</v>
      </c>
      <c r="C7490" t="s">
        <v>289</v>
      </c>
      <c r="D7490">
        <v>0.56474038461538423</v>
      </c>
      <c r="E7490">
        <v>0.21050320512820525</v>
      </c>
      <c r="F7490">
        <v>0.21050320512820525</v>
      </c>
      <c r="G7490">
        <v>0.21050320512820525</v>
      </c>
      <c r="H7490">
        <v>0.21050320512820525</v>
      </c>
      <c r="I7490">
        <v>0.21050320512820525</v>
      </c>
      <c r="J7490">
        <v>0.21050320512820525</v>
      </c>
      <c r="K7490">
        <v>0.21050320512820525</v>
      </c>
      <c r="M7490" t="s">
        <v>470</v>
      </c>
    </row>
    <row r="7491" spans="1:13" hidden="1">
      <c r="A7491" t="s">
        <v>298</v>
      </c>
      <c r="B7491" t="s">
        <v>500</v>
      </c>
      <c r="C7491" t="s">
        <v>290</v>
      </c>
      <c r="D7491">
        <v>0.56189010989010957</v>
      </c>
      <c r="E7491">
        <v>0.20349450549450571</v>
      </c>
      <c r="F7491">
        <v>0.20349450549450571</v>
      </c>
      <c r="G7491">
        <v>0.20349450549450571</v>
      </c>
      <c r="H7491">
        <v>0.20349450549450571</v>
      </c>
      <c r="I7491">
        <v>0.20349450549450571</v>
      </c>
      <c r="J7491">
        <v>0.20349450549450571</v>
      </c>
      <c r="K7491">
        <v>0.20349450549450571</v>
      </c>
      <c r="M7491" t="s">
        <v>470</v>
      </c>
    </row>
    <row r="7492" spans="1:13" hidden="1">
      <c r="A7492" t="s">
        <v>298</v>
      </c>
      <c r="B7492" t="s">
        <v>500</v>
      </c>
      <c r="C7492" t="s">
        <v>291</v>
      </c>
      <c r="D7492">
        <v>0.54993406593406602</v>
      </c>
      <c r="E7492">
        <v>0.21315873015872999</v>
      </c>
      <c r="F7492">
        <v>0.21315873015872999</v>
      </c>
      <c r="G7492">
        <v>0.21315873015872999</v>
      </c>
      <c r="H7492">
        <v>0.21315873015872999</v>
      </c>
      <c r="I7492">
        <v>0.21315873015872999</v>
      </c>
      <c r="J7492">
        <v>0.21315873015872999</v>
      </c>
      <c r="K7492">
        <v>0.21315873015872999</v>
      </c>
      <c r="M7492" t="s">
        <v>470</v>
      </c>
    </row>
    <row r="7493" spans="1:13" hidden="1">
      <c r="A7493" t="s">
        <v>298</v>
      </c>
      <c r="B7493" t="s">
        <v>500</v>
      </c>
      <c r="C7493" t="s">
        <v>292</v>
      </c>
      <c r="D7493">
        <v>0.55031318681318675</v>
      </c>
      <c r="E7493">
        <v>0.20945604395604406</v>
      </c>
      <c r="F7493">
        <v>0.20945604395604406</v>
      </c>
      <c r="G7493">
        <v>0.20945604395604406</v>
      </c>
      <c r="H7493">
        <v>0.20945604395604406</v>
      </c>
      <c r="I7493">
        <v>0.20945604395604406</v>
      </c>
      <c r="J7493">
        <v>0.20945604395604406</v>
      </c>
      <c r="K7493">
        <v>0.20945604395604406</v>
      </c>
      <c r="M7493" t="s">
        <v>470</v>
      </c>
    </row>
    <row r="7494" spans="1:13" hidden="1">
      <c r="A7494" t="s">
        <v>299</v>
      </c>
      <c r="B7494" t="s">
        <v>503</v>
      </c>
      <c r="C7494" t="s">
        <v>278</v>
      </c>
      <c r="D7494">
        <v>1</v>
      </c>
      <c r="E7494">
        <v>1</v>
      </c>
      <c r="F7494">
        <v>1</v>
      </c>
      <c r="G7494">
        <v>1</v>
      </c>
      <c r="H7494">
        <v>1</v>
      </c>
      <c r="I7494">
        <v>1</v>
      </c>
      <c r="J7494">
        <v>1</v>
      </c>
      <c r="K7494">
        <v>1</v>
      </c>
      <c r="M7494" t="s">
        <v>468</v>
      </c>
    </row>
    <row r="7495" spans="1:13" hidden="1">
      <c r="A7495" t="s">
        <v>299</v>
      </c>
      <c r="B7495" t="s">
        <v>503</v>
      </c>
      <c r="C7495" t="s">
        <v>279</v>
      </c>
      <c r="D7495">
        <v>1</v>
      </c>
      <c r="E7495">
        <v>1</v>
      </c>
      <c r="F7495">
        <v>1</v>
      </c>
      <c r="G7495">
        <v>1</v>
      </c>
      <c r="H7495">
        <v>1</v>
      </c>
      <c r="I7495">
        <v>1</v>
      </c>
      <c r="J7495">
        <v>1</v>
      </c>
      <c r="K7495">
        <v>1</v>
      </c>
      <c r="M7495" t="s">
        <v>468</v>
      </c>
    </row>
    <row r="7496" spans="1:13" hidden="1">
      <c r="A7496" t="s">
        <v>299</v>
      </c>
      <c r="B7496" t="s">
        <v>503</v>
      </c>
      <c r="C7496" t="s">
        <v>280</v>
      </c>
      <c r="D7496">
        <v>1</v>
      </c>
      <c r="E7496">
        <v>1</v>
      </c>
      <c r="F7496">
        <v>1</v>
      </c>
      <c r="G7496">
        <v>1</v>
      </c>
      <c r="H7496">
        <v>1</v>
      </c>
      <c r="I7496">
        <v>1</v>
      </c>
      <c r="J7496">
        <v>1</v>
      </c>
      <c r="K7496">
        <v>1</v>
      </c>
      <c r="M7496" t="s">
        <v>468</v>
      </c>
    </row>
    <row r="7497" spans="1:13" hidden="1">
      <c r="A7497" t="s">
        <v>299</v>
      </c>
      <c r="B7497" t="s">
        <v>503</v>
      </c>
      <c r="C7497" t="s">
        <v>277</v>
      </c>
      <c r="D7497">
        <v>1</v>
      </c>
      <c r="E7497">
        <v>1</v>
      </c>
      <c r="F7497">
        <v>1</v>
      </c>
      <c r="G7497">
        <v>1</v>
      </c>
      <c r="H7497">
        <v>1</v>
      </c>
      <c r="I7497">
        <v>1</v>
      </c>
      <c r="J7497">
        <v>1</v>
      </c>
      <c r="K7497">
        <v>1</v>
      </c>
      <c r="M7497" t="s">
        <v>468</v>
      </c>
    </row>
    <row r="7498" spans="1:13" hidden="1">
      <c r="A7498" t="s">
        <v>299</v>
      </c>
      <c r="B7498" t="s">
        <v>503</v>
      </c>
      <c r="C7498" t="s">
        <v>281</v>
      </c>
      <c r="D7498">
        <v>1</v>
      </c>
      <c r="E7498">
        <v>1</v>
      </c>
      <c r="F7498">
        <v>1</v>
      </c>
      <c r="G7498">
        <v>1</v>
      </c>
      <c r="H7498">
        <v>1</v>
      </c>
      <c r="I7498">
        <v>1</v>
      </c>
      <c r="J7498">
        <v>1</v>
      </c>
      <c r="K7498">
        <v>1</v>
      </c>
      <c r="M7498" t="s">
        <v>468</v>
      </c>
    </row>
    <row r="7499" spans="1:13" hidden="1">
      <c r="A7499" t="s">
        <v>299</v>
      </c>
      <c r="B7499" t="s">
        <v>503</v>
      </c>
      <c r="C7499" t="s">
        <v>282</v>
      </c>
      <c r="D7499">
        <v>1</v>
      </c>
      <c r="E7499">
        <v>1</v>
      </c>
      <c r="F7499">
        <v>1</v>
      </c>
      <c r="G7499">
        <v>1</v>
      </c>
      <c r="H7499">
        <v>1</v>
      </c>
      <c r="I7499">
        <v>1</v>
      </c>
      <c r="J7499">
        <v>1</v>
      </c>
      <c r="K7499">
        <v>1</v>
      </c>
      <c r="M7499" t="s">
        <v>468</v>
      </c>
    </row>
    <row r="7500" spans="1:13" hidden="1">
      <c r="A7500" t="s">
        <v>299</v>
      </c>
      <c r="B7500" t="s">
        <v>503</v>
      </c>
      <c r="C7500" t="s">
        <v>283</v>
      </c>
      <c r="D7500">
        <v>1</v>
      </c>
      <c r="E7500">
        <v>1</v>
      </c>
      <c r="F7500">
        <v>1</v>
      </c>
      <c r="G7500">
        <v>1</v>
      </c>
      <c r="H7500">
        <v>1</v>
      </c>
      <c r="I7500">
        <v>1</v>
      </c>
      <c r="J7500">
        <v>1</v>
      </c>
      <c r="K7500">
        <v>1</v>
      </c>
      <c r="M7500" t="s">
        <v>468</v>
      </c>
    </row>
    <row r="7501" spans="1:13" hidden="1">
      <c r="A7501" t="s">
        <v>299</v>
      </c>
      <c r="B7501" t="s">
        <v>503</v>
      </c>
      <c r="C7501" t="s">
        <v>284</v>
      </c>
      <c r="D7501">
        <v>1</v>
      </c>
      <c r="E7501">
        <v>1</v>
      </c>
      <c r="F7501">
        <v>1</v>
      </c>
      <c r="G7501">
        <v>1</v>
      </c>
      <c r="H7501">
        <v>1</v>
      </c>
      <c r="I7501">
        <v>1</v>
      </c>
      <c r="J7501">
        <v>1</v>
      </c>
      <c r="K7501">
        <v>1</v>
      </c>
      <c r="M7501" t="s">
        <v>468</v>
      </c>
    </row>
    <row r="7502" spans="1:13" hidden="1">
      <c r="A7502" t="s">
        <v>299</v>
      </c>
      <c r="B7502" t="s">
        <v>503</v>
      </c>
      <c r="C7502" t="s">
        <v>285</v>
      </c>
      <c r="D7502">
        <v>1</v>
      </c>
      <c r="E7502">
        <v>1</v>
      </c>
      <c r="F7502">
        <v>1</v>
      </c>
      <c r="G7502">
        <v>1</v>
      </c>
      <c r="H7502">
        <v>1</v>
      </c>
      <c r="I7502">
        <v>1</v>
      </c>
      <c r="J7502">
        <v>1</v>
      </c>
      <c r="K7502">
        <v>1</v>
      </c>
      <c r="M7502" t="s">
        <v>468</v>
      </c>
    </row>
    <row r="7503" spans="1:13" hidden="1">
      <c r="A7503" t="s">
        <v>299</v>
      </c>
      <c r="B7503" t="s">
        <v>503</v>
      </c>
      <c r="C7503" t="s">
        <v>286</v>
      </c>
      <c r="D7503">
        <v>1</v>
      </c>
      <c r="E7503">
        <v>1</v>
      </c>
      <c r="F7503">
        <v>1</v>
      </c>
      <c r="G7503">
        <v>1</v>
      </c>
      <c r="H7503">
        <v>1</v>
      </c>
      <c r="I7503">
        <v>1</v>
      </c>
      <c r="J7503">
        <v>1</v>
      </c>
      <c r="K7503">
        <v>1</v>
      </c>
      <c r="M7503" t="s">
        <v>468</v>
      </c>
    </row>
    <row r="7504" spans="1:13" hidden="1">
      <c r="A7504" t="s">
        <v>299</v>
      </c>
      <c r="B7504" t="s">
        <v>503</v>
      </c>
      <c r="C7504" t="s">
        <v>287</v>
      </c>
      <c r="D7504">
        <v>1</v>
      </c>
      <c r="E7504">
        <v>1</v>
      </c>
      <c r="F7504">
        <v>1</v>
      </c>
      <c r="G7504">
        <v>1</v>
      </c>
      <c r="H7504">
        <v>1</v>
      </c>
      <c r="I7504">
        <v>1</v>
      </c>
      <c r="J7504">
        <v>1</v>
      </c>
      <c r="K7504">
        <v>1</v>
      </c>
      <c r="M7504" t="s">
        <v>468</v>
      </c>
    </row>
    <row r="7505" spans="1:13" hidden="1">
      <c r="A7505" t="s">
        <v>299</v>
      </c>
      <c r="B7505" t="s">
        <v>503</v>
      </c>
      <c r="C7505" t="s">
        <v>288</v>
      </c>
      <c r="D7505">
        <v>1</v>
      </c>
      <c r="E7505">
        <v>1</v>
      </c>
      <c r="F7505">
        <v>1</v>
      </c>
      <c r="G7505">
        <v>1</v>
      </c>
      <c r="H7505">
        <v>1</v>
      </c>
      <c r="I7505">
        <v>1</v>
      </c>
      <c r="J7505">
        <v>1</v>
      </c>
      <c r="K7505">
        <v>1</v>
      </c>
      <c r="M7505" t="s">
        <v>468</v>
      </c>
    </row>
    <row r="7506" spans="1:13" hidden="1">
      <c r="A7506" t="s">
        <v>299</v>
      </c>
      <c r="B7506" t="s">
        <v>503</v>
      </c>
      <c r="C7506" t="s">
        <v>289</v>
      </c>
      <c r="D7506">
        <v>1</v>
      </c>
      <c r="E7506">
        <v>1</v>
      </c>
      <c r="F7506">
        <v>1</v>
      </c>
      <c r="G7506">
        <v>1</v>
      </c>
      <c r="H7506">
        <v>1</v>
      </c>
      <c r="I7506">
        <v>1</v>
      </c>
      <c r="J7506">
        <v>1</v>
      </c>
      <c r="K7506">
        <v>1</v>
      </c>
      <c r="M7506" t="s">
        <v>468</v>
      </c>
    </row>
    <row r="7507" spans="1:13" hidden="1">
      <c r="A7507" t="s">
        <v>299</v>
      </c>
      <c r="B7507" t="s">
        <v>503</v>
      </c>
      <c r="C7507" t="s">
        <v>290</v>
      </c>
      <c r="D7507">
        <v>1</v>
      </c>
      <c r="E7507">
        <v>1</v>
      </c>
      <c r="F7507">
        <v>1</v>
      </c>
      <c r="G7507">
        <v>1</v>
      </c>
      <c r="H7507">
        <v>1</v>
      </c>
      <c r="I7507">
        <v>1</v>
      </c>
      <c r="J7507">
        <v>1</v>
      </c>
      <c r="K7507">
        <v>1</v>
      </c>
      <c r="M7507" t="s">
        <v>468</v>
      </c>
    </row>
    <row r="7508" spans="1:13" hidden="1">
      <c r="A7508" t="s">
        <v>299</v>
      </c>
      <c r="B7508" t="s">
        <v>503</v>
      </c>
      <c r="C7508" t="s">
        <v>291</v>
      </c>
      <c r="D7508">
        <v>1</v>
      </c>
      <c r="E7508">
        <v>1</v>
      </c>
      <c r="F7508">
        <v>1</v>
      </c>
      <c r="G7508">
        <v>1</v>
      </c>
      <c r="H7508">
        <v>1</v>
      </c>
      <c r="I7508">
        <v>1</v>
      </c>
      <c r="J7508">
        <v>1</v>
      </c>
      <c r="K7508">
        <v>1</v>
      </c>
      <c r="M7508" t="s">
        <v>468</v>
      </c>
    </row>
    <row r="7509" spans="1:13" hidden="1">
      <c r="A7509" t="s">
        <v>299</v>
      </c>
      <c r="B7509" t="s">
        <v>503</v>
      </c>
      <c r="C7509" t="s">
        <v>292</v>
      </c>
      <c r="D7509">
        <v>1</v>
      </c>
      <c r="E7509">
        <v>1</v>
      </c>
      <c r="F7509">
        <v>1</v>
      </c>
      <c r="G7509">
        <v>1</v>
      </c>
      <c r="H7509">
        <v>1</v>
      </c>
      <c r="I7509">
        <v>1</v>
      </c>
      <c r="J7509">
        <v>1</v>
      </c>
      <c r="K7509">
        <v>1</v>
      </c>
      <c r="M7509" t="s">
        <v>468</v>
      </c>
    </row>
    <row r="7510" spans="1:13" hidden="1">
      <c r="A7510" t="s">
        <v>299</v>
      </c>
      <c r="B7510" t="s">
        <v>406</v>
      </c>
      <c r="C7510" t="s">
        <v>278</v>
      </c>
      <c r="D7510">
        <v>1</v>
      </c>
      <c r="E7510">
        <v>1</v>
      </c>
      <c r="F7510">
        <v>1</v>
      </c>
      <c r="G7510">
        <v>1</v>
      </c>
      <c r="H7510">
        <v>1</v>
      </c>
      <c r="I7510">
        <v>1</v>
      </c>
      <c r="J7510">
        <v>1</v>
      </c>
      <c r="K7510">
        <v>1</v>
      </c>
      <c r="M7510" t="s">
        <v>468</v>
      </c>
    </row>
    <row r="7511" spans="1:13" hidden="1">
      <c r="A7511" t="s">
        <v>299</v>
      </c>
      <c r="B7511" t="s">
        <v>406</v>
      </c>
      <c r="C7511" t="s">
        <v>279</v>
      </c>
      <c r="D7511">
        <v>1</v>
      </c>
      <c r="E7511">
        <v>1</v>
      </c>
      <c r="F7511">
        <v>1</v>
      </c>
      <c r="G7511">
        <v>1</v>
      </c>
      <c r="H7511">
        <v>1</v>
      </c>
      <c r="I7511">
        <v>1</v>
      </c>
      <c r="J7511">
        <v>1</v>
      </c>
      <c r="K7511">
        <v>1</v>
      </c>
      <c r="M7511" t="s">
        <v>468</v>
      </c>
    </row>
    <row r="7512" spans="1:13" hidden="1">
      <c r="A7512" t="s">
        <v>299</v>
      </c>
      <c r="B7512" t="s">
        <v>406</v>
      </c>
      <c r="C7512" t="s">
        <v>280</v>
      </c>
      <c r="D7512">
        <v>1</v>
      </c>
      <c r="E7512">
        <v>1</v>
      </c>
      <c r="F7512">
        <v>1</v>
      </c>
      <c r="G7512">
        <v>1</v>
      </c>
      <c r="H7512">
        <v>1</v>
      </c>
      <c r="I7512">
        <v>1</v>
      </c>
      <c r="J7512">
        <v>1</v>
      </c>
      <c r="K7512">
        <v>1</v>
      </c>
      <c r="M7512" t="s">
        <v>468</v>
      </c>
    </row>
    <row r="7513" spans="1:13" hidden="1">
      <c r="A7513" t="s">
        <v>299</v>
      </c>
      <c r="B7513" t="s">
        <v>406</v>
      </c>
      <c r="C7513" t="s">
        <v>277</v>
      </c>
      <c r="D7513">
        <v>1</v>
      </c>
      <c r="E7513">
        <v>1</v>
      </c>
      <c r="F7513">
        <v>1</v>
      </c>
      <c r="G7513">
        <v>1</v>
      </c>
      <c r="H7513">
        <v>1</v>
      </c>
      <c r="I7513">
        <v>1</v>
      </c>
      <c r="J7513">
        <v>1</v>
      </c>
      <c r="K7513">
        <v>1</v>
      </c>
      <c r="M7513" t="s">
        <v>468</v>
      </c>
    </row>
    <row r="7514" spans="1:13" hidden="1">
      <c r="A7514" t="s">
        <v>299</v>
      </c>
      <c r="B7514" t="s">
        <v>406</v>
      </c>
      <c r="C7514" t="s">
        <v>281</v>
      </c>
      <c r="D7514">
        <v>1</v>
      </c>
      <c r="E7514">
        <v>1</v>
      </c>
      <c r="F7514">
        <v>1</v>
      </c>
      <c r="G7514">
        <v>1</v>
      </c>
      <c r="H7514">
        <v>1</v>
      </c>
      <c r="I7514">
        <v>1</v>
      </c>
      <c r="J7514">
        <v>1</v>
      </c>
      <c r="K7514">
        <v>1</v>
      </c>
      <c r="M7514" t="s">
        <v>468</v>
      </c>
    </row>
    <row r="7515" spans="1:13" hidden="1">
      <c r="A7515" t="s">
        <v>299</v>
      </c>
      <c r="B7515" t="s">
        <v>406</v>
      </c>
      <c r="C7515" t="s">
        <v>282</v>
      </c>
      <c r="D7515">
        <v>1</v>
      </c>
      <c r="E7515">
        <v>1</v>
      </c>
      <c r="F7515">
        <v>1</v>
      </c>
      <c r="G7515">
        <v>1</v>
      </c>
      <c r="H7515">
        <v>1</v>
      </c>
      <c r="I7515">
        <v>1</v>
      </c>
      <c r="J7515">
        <v>1</v>
      </c>
      <c r="K7515">
        <v>1</v>
      </c>
      <c r="M7515" t="s">
        <v>468</v>
      </c>
    </row>
    <row r="7516" spans="1:13" hidden="1">
      <c r="A7516" t="s">
        <v>299</v>
      </c>
      <c r="B7516" t="s">
        <v>406</v>
      </c>
      <c r="C7516" t="s">
        <v>283</v>
      </c>
      <c r="D7516">
        <v>1</v>
      </c>
      <c r="E7516">
        <v>1</v>
      </c>
      <c r="F7516">
        <v>1</v>
      </c>
      <c r="G7516">
        <v>1</v>
      </c>
      <c r="H7516">
        <v>1</v>
      </c>
      <c r="I7516">
        <v>1</v>
      </c>
      <c r="J7516">
        <v>1</v>
      </c>
      <c r="K7516">
        <v>1</v>
      </c>
      <c r="M7516" t="s">
        <v>468</v>
      </c>
    </row>
    <row r="7517" spans="1:13" hidden="1">
      <c r="A7517" t="s">
        <v>299</v>
      </c>
      <c r="B7517" t="s">
        <v>406</v>
      </c>
      <c r="C7517" t="s">
        <v>284</v>
      </c>
      <c r="D7517">
        <v>1</v>
      </c>
      <c r="E7517">
        <v>1</v>
      </c>
      <c r="F7517">
        <v>1</v>
      </c>
      <c r="G7517">
        <v>1</v>
      </c>
      <c r="H7517">
        <v>1</v>
      </c>
      <c r="I7517">
        <v>1</v>
      </c>
      <c r="J7517">
        <v>1</v>
      </c>
      <c r="K7517">
        <v>1</v>
      </c>
      <c r="M7517" t="s">
        <v>468</v>
      </c>
    </row>
    <row r="7518" spans="1:13" hidden="1">
      <c r="A7518" t="s">
        <v>299</v>
      </c>
      <c r="B7518" t="s">
        <v>406</v>
      </c>
      <c r="C7518" t="s">
        <v>285</v>
      </c>
      <c r="D7518">
        <v>1</v>
      </c>
      <c r="E7518">
        <v>1</v>
      </c>
      <c r="F7518">
        <v>1</v>
      </c>
      <c r="G7518">
        <v>1</v>
      </c>
      <c r="H7518">
        <v>1</v>
      </c>
      <c r="I7518">
        <v>1</v>
      </c>
      <c r="J7518">
        <v>1</v>
      </c>
      <c r="K7518">
        <v>1</v>
      </c>
      <c r="M7518" t="s">
        <v>468</v>
      </c>
    </row>
    <row r="7519" spans="1:13" hidden="1">
      <c r="A7519" t="s">
        <v>299</v>
      </c>
      <c r="B7519" t="s">
        <v>406</v>
      </c>
      <c r="C7519" t="s">
        <v>286</v>
      </c>
      <c r="D7519">
        <v>1</v>
      </c>
      <c r="E7519">
        <v>1</v>
      </c>
      <c r="F7519">
        <v>1</v>
      </c>
      <c r="G7519">
        <v>1</v>
      </c>
      <c r="H7519">
        <v>1</v>
      </c>
      <c r="I7519">
        <v>1</v>
      </c>
      <c r="J7519">
        <v>1</v>
      </c>
      <c r="K7519">
        <v>1</v>
      </c>
      <c r="M7519" t="s">
        <v>468</v>
      </c>
    </row>
    <row r="7520" spans="1:13" hidden="1">
      <c r="A7520" t="s">
        <v>299</v>
      </c>
      <c r="B7520" t="s">
        <v>406</v>
      </c>
      <c r="C7520" t="s">
        <v>287</v>
      </c>
      <c r="D7520">
        <v>1</v>
      </c>
      <c r="E7520">
        <v>1</v>
      </c>
      <c r="F7520">
        <v>1</v>
      </c>
      <c r="G7520">
        <v>1</v>
      </c>
      <c r="H7520">
        <v>1</v>
      </c>
      <c r="I7520">
        <v>1</v>
      </c>
      <c r="J7520">
        <v>1</v>
      </c>
      <c r="K7520">
        <v>1</v>
      </c>
      <c r="M7520" t="s">
        <v>468</v>
      </c>
    </row>
    <row r="7521" spans="1:13" hidden="1">
      <c r="A7521" t="s">
        <v>299</v>
      </c>
      <c r="B7521" t="s">
        <v>406</v>
      </c>
      <c r="C7521" t="s">
        <v>288</v>
      </c>
      <c r="D7521">
        <v>1</v>
      </c>
      <c r="E7521">
        <v>1</v>
      </c>
      <c r="F7521">
        <v>1</v>
      </c>
      <c r="G7521">
        <v>1</v>
      </c>
      <c r="H7521">
        <v>1</v>
      </c>
      <c r="I7521">
        <v>1</v>
      </c>
      <c r="J7521">
        <v>1</v>
      </c>
      <c r="K7521">
        <v>1</v>
      </c>
      <c r="M7521" t="s">
        <v>468</v>
      </c>
    </row>
    <row r="7522" spans="1:13" hidden="1">
      <c r="A7522" t="s">
        <v>299</v>
      </c>
      <c r="B7522" t="s">
        <v>406</v>
      </c>
      <c r="C7522" t="s">
        <v>289</v>
      </c>
      <c r="D7522">
        <v>1</v>
      </c>
      <c r="E7522">
        <v>1</v>
      </c>
      <c r="F7522">
        <v>1</v>
      </c>
      <c r="G7522">
        <v>1</v>
      </c>
      <c r="H7522">
        <v>1</v>
      </c>
      <c r="I7522">
        <v>1</v>
      </c>
      <c r="J7522">
        <v>1</v>
      </c>
      <c r="K7522">
        <v>1</v>
      </c>
      <c r="M7522" t="s">
        <v>468</v>
      </c>
    </row>
    <row r="7523" spans="1:13" hidden="1">
      <c r="A7523" t="s">
        <v>299</v>
      </c>
      <c r="B7523" t="s">
        <v>406</v>
      </c>
      <c r="C7523" t="s">
        <v>290</v>
      </c>
      <c r="D7523">
        <v>1</v>
      </c>
      <c r="E7523">
        <v>1</v>
      </c>
      <c r="F7523">
        <v>1</v>
      </c>
      <c r="G7523">
        <v>1</v>
      </c>
      <c r="H7523">
        <v>1</v>
      </c>
      <c r="I7523">
        <v>1</v>
      </c>
      <c r="J7523">
        <v>1</v>
      </c>
      <c r="K7523">
        <v>1</v>
      </c>
      <c r="M7523" t="s">
        <v>468</v>
      </c>
    </row>
    <row r="7524" spans="1:13" hidden="1">
      <c r="A7524" t="s">
        <v>299</v>
      </c>
      <c r="B7524" t="s">
        <v>406</v>
      </c>
      <c r="C7524" t="s">
        <v>291</v>
      </c>
      <c r="D7524">
        <v>1</v>
      </c>
      <c r="E7524">
        <v>1</v>
      </c>
      <c r="F7524">
        <v>1</v>
      </c>
      <c r="G7524">
        <v>1</v>
      </c>
      <c r="H7524">
        <v>1</v>
      </c>
      <c r="I7524">
        <v>1</v>
      </c>
      <c r="J7524">
        <v>1</v>
      </c>
      <c r="K7524">
        <v>1</v>
      </c>
      <c r="M7524" t="s">
        <v>468</v>
      </c>
    </row>
    <row r="7525" spans="1:13" hidden="1">
      <c r="A7525" t="s">
        <v>299</v>
      </c>
      <c r="B7525" t="s">
        <v>406</v>
      </c>
      <c r="C7525" t="s">
        <v>292</v>
      </c>
      <c r="D7525">
        <v>1</v>
      </c>
      <c r="E7525">
        <v>1</v>
      </c>
      <c r="F7525">
        <v>1</v>
      </c>
      <c r="G7525">
        <v>1</v>
      </c>
      <c r="H7525">
        <v>1</v>
      </c>
      <c r="I7525">
        <v>1</v>
      </c>
      <c r="J7525">
        <v>1</v>
      </c>
      <c r="K7525">
        <v>1</v>
      </c>
      <c r="M7525" t="s">
        <v>468</v>
      </c>
    </row>
    <row r="7526" spans="1:13" hidden="1">
      <c r="A7526" t="s">
        <v>299</v>
      </c>
      <c r="B7526" t="s">
        <v>341</v>
      </c>
      <c r="C7526" t="s">
        <v>278</v>
      </c>
      <c r="D7526">
        <v>1</v>
      </c>
      <c r="E7526">
        <v>1</v>
      </c>
      <c r="F7526">
        <v>1</v>
      </c>
      <c r="G7526">
        <v>1</v>
      </c>
      <c r="H7526">
        <v>1</v>
      </c>
      <c r="I7526">
        <v>1</v>
      </c>
      <c r="J7526">
        <v>1</v>
      </c>
      <c r="K7526">
        <v>1</v>
      </c>
      <c r="M7526" t="s">
        <v>468</v>
      </c>
    </row>
    <row r="7527" spans="1:13" hidden="1">
      <c r="A7527" t="s">
        <v>299</v>
      </c>
      <c r="B7527" t="s">
        <v>341</v>
      </c>
      <c r="C7527" t="s">
        <v>279</v>
      </c>
      <c r="D7527">
        <v>1</v>
      </c>
      <c r="E7527">
        <v>1</v>
      </c>
      <c r="F7527">
        <v>1</v>
      </c>
      <c r="G7527">
        <v>1</v>
      </c>
      <c r="H7527">
        <v>1</v>
      </c>
      <c r="I7527">
        <v>1</v>
      </c>
      <c r="J7527">
        <v>1</v>
      </c>
      <c r="K7527">
        <v>1</v>
      </c>
      <c r="M7527" t="s">
        <v>468</v>
      </c>
    </row>
    <row r="7528" spans="1:13" hidden="1">
      <c r="A7528" t="s">
        <v>299</v>
      </c>
      <c r="B7528" t="s">
        <v>341</v>
      </c>
      <c r="C7528" t="s">
        <v>280</v>
      </c>
      <c r="D7528">
        <v>1</v>
      </c>
      <c r="E7528">
        <v>1</v>
      </c>
      <c r="F7528">
        <v>1</v>
      </c>
      <c r="G7528">
        <v>1</v>
      </c>
      <c r="H7528">
        <v>1</v>
      </c>
      <c r="I7528">
        <v>1</v>
      </c>
      <c r="J7528">
        <v>1</v>
      </c>
      <c r="K7528">
        <v>1</v>
      </c>
      <c r="M7528" t="s">
        <v>468</v>
      </c>
    </row>
    <row r="7529" spans="1:13" hidden="1">
      <c r="A7529" t="s">
        <v>299</v>
      </c>
      <c r="B7529" t="s">
        <v>341</v>
      </c>
      <c r="C7529" t="s">
        <v>277</v>
      </c>
      <c r="D7529">
        <v>1</v>
      </c>
      <c r="E7529">
        <v>1</v>
      </c>
      <c r="F7529">
        <v>1</v>
      </c>
      <c r="G7529">
        <v>1</v>
      </c>
      <c r="H7529">
        <v>1</v>
      </c>
      <c r="I7529">
        <v>1</v>
      </c>
      <c r="J7529">
        <v>1</v>
      </c>
      <c r="K7529">
        <v>1</v>
      </c>
      <c r="M7529" t="s">
        <v>468</v>
      </c>
    </row>
    <row r="7530" spans="1:13" hidden="1">
      <c r="A7530" t="s">
        <v>299</v>
      </c>
      <c r="B7530" t="s">
        <v>341</v>
      </c>
      <c r="C7530" t="s">
        <v>281</v>
      </c>
      <c r="D7530">
        <v>1</v>
      </c>
      <c r="E7530">
        <v>1</v>
      </c>
      <c r="F7530">
        <v>1</v>
      </c>
      <c r="G7530">
        <v>1</v>
      </c>
      <c r="H7530">
        <v>1</v>
      </c>
      <c r="I7530">
        <v>1</v>
      </c>
      <c r="J7530">
        <v>1</v>
      </c>
      <c r="K7530">
        <v>1</v>
      </c>
      <c r="M7530" t="s">
        <v>468</v>
      </c>
    </row>
    <row r="7531" spans="1:13" hidden="1">
      <c r="A7531" t="s">
        <v>299</v>
      </c>
      <c r="B7531" t="s">
        <v>341</v>
      </c>
      <c r="C7531" t="s">
        <v>282</v>
      </c>
      <c r="D7531">
        <v>1</v>
      </c>
      <c r="E7531">
        <v>1</v>
      </c>
      <c r="F7531">
        <v>1</v>
      </c>
      <c r="G7531">
        <v>1</v>
      </c>
      <c r="H7531">
        <v>1</v>
      </c>
      <c r="I7531">
        <v>1</v>
      </c>
      <c r="J7531">
        <v>1</v>
      </c>
      <c r="K7531">
        <v>1</v>
      </c>
      <c r="M7531" t="s">
        <v>468</v>
      </c>
    </row>
    <row r="7532" spans="1:13" hidden="1">
      <c r="A7532" t="s">
        <v>299</v>
      </c>
      <c r="B7532" t="s">
        <v>341</v>
      </c>
      <c r="C7532" t="s">
        <v>283</v>
      </c>
      <c r="D7532">
        <v>1</v>
      </c>
      <c r="E7532">
        <v>1</v>
      </c>
      <c r="F7532">
        <v>1</v>
      </c>
      <c r="G7532">
        <v>1</v>
      </c>
      <c r="H7532">
        <v>1</v>
      </c>
      <c r="I7532">
        <v>1</v>
      </c>
      <c r="J7532">
        <v>1</v>
      </c>
      <c r="K7532">
        <v>1</v>
      </c>
      <c r="M7532" t="s">
        <v>468</v>
      </c>
    </row>
    <row r="7533" spans="1:13" hidden="1">
      <c r="A7533" t="s">
        <v>299</v>
      </c>
      <c r="B7533" t="s">
        <v>341</v>
      </c>
      <c r="C7533" t="s">
        <v>284</v>
      </c>
      <c r="D7533">
        <v>1</v>
      </c>
      <c r="E7533">
        <v>1</v>
      </c>
      <c r="F7533">
        <v>1</v>
      </c>
      <c r="G7533">
        <v>1</v>
      </c>
      <c r="H7533">
        <v>1</v>
      </c>
      <c r="I7533">
        <v>1</v>
      </c>
      <c r="J7533">
        <v>1</v>
      </c>
      <c r="K7533">
        <v>1</v>
      </c>
      <c r="M7533" t="s">
        <v>468</v>
      </c>
    </row>
    <row r="7534" spans="1:13" hidden="1">
      <c r="A7534" t="s">
        <v>299</v>
      </c>
      <c r="B7534" t="s">
        <v>341</v>
      </c>
      <c r="C7534" t="s">
        <v>285</v>
      </c>
      <c r="D7534">
        <v>1</v>
      </c>
      <c r="E7534">
        <v>1</v>
      </c>
      <c r="F7534">
        <v>1</v>
      </c>
      <c r="G7534">
        <v>1</v>
      </c>
      <c r="H7534">
        <v>1</v>
      </c>
      <c r="I7534">
        <v>1</v>
      </c>
      <c r="J7534">
        <v>1</v>
      </c>
      <c r="K7534">
        <v>1</v>
      </c>
      <c r="M7534" t="s">
        <v>468</v>
      </c>
    </row>
    <row r="7535" spans="1:13" hidden="1">
      <c r="A7535" t="s">
        <v>299</v>
      </c>
      <c r="B7535" t="s">
        <v>341</v>
      </c>
      <c r="C7535" t="s">
        <v>286</v>
      </c>
      <c r="D7535">
        <v>1</v>
      </c>
      <c r="E7535">
        <v>1</v>
      </c>
      <c r="F7535">
        <v>1</v>
      </c>
      <c r="G7535">
        <v>1</v>
      </c>
      <c r="H7535">
        <v>1</v>
      </c>
      <c r="I7535">
        <v>1</v>
      </c>
      <c r="J7535">
        <v>1</v>
      </c>
      <c r="K7535">
        <v>1</v>
      </c>
      <c r="M7535" t="s">
        <v>468</v>
      </c>
    </row>
    <row r="7536" spans="1:13" hidden="1">
      <c r="A7536" t="s">
        <v>299</v>
      </c>
      <c r="B7536" t="s">
        <v>341</v>
      </c>
      <c r="C7536" t="s">
        <v>287</v>
      </c>
      <c r="D7536">
        <v>1</v>
      </c>
      <c r="E7536">
        <v>1</v>
      </c>
      <c r="F7536">
        <v>1</v>
      </c>
      <c r="G7536">
        <v>1</v>
      </c>
      <c r="H7536">
        <v>1</v>
      </c>
      <c r="I7536">
        <v>1</v>
      </c>
      <c r="J7536">
        <v>1</v>
      </c>
      <c r="K7536">
        <v>1</v>
      </c>
      <c r="M7536" t="s">
        <v>468</v>
      </c>
    </row>
    <row r="7537" spans="1:13" hidden="1">
      <c r="A7537" t="s">
        <v>299</v>
      </c>
      <c r="B7537" t="s">
        <v>341</v>
      </c>
      <c r="C7537" t="s">
        <v>288</v>
      </c>
      <c r="D7537">
        <v>1</v>
      </c>
      <c r="E7537">
        <v>1</v>
      </c>
      <c r="F7537">
        <v>1</v>
      </c>
      <c r="G7537">
        <v>1</v>
      </c>
      <c r="H7537">
        <v>1</v>
      </c>
      <c r="I7537">
        <v>1</v>
      </c>
      <c r="J7537">
        <v>1</v>
      </c>
      <c r="K7537">
        <v>1</v>
      </c>
      <c r="M7537" t="s">
        <v>468</v>
      </c>
    </row>
    <row r="7538" spans="1:13" hidden="1">
      <c r="A7538" t="s">
        <v>299</v>
      </c>
      <c r="B7538" t="s">
        <v>341</v>
      </c>
      <c r="C7538" t="s">
        <v>289</v>
      </c>
      <c r="D7538">
        <v>1</v>
      </c>
      <c r="E7538">
        <v>1</v>
      </c>
      <c r="F7538">
        <v>1</v>
      </c>
      <c r="G7538">
        <v>1</v>
      </c>
      <c r="H7538">
        <v>1</v>
      </c>
      <c r="I7538">
        <v>1</v>
      </c>
      <c r="J7538">
        <v>1</v>
      </c>
      <c r="K7538">
        <v>1</v>
      </c>
      <c r="M7538" t="s">
        <v>468</v>
      </c>
    </row>
    <row r="7539" spans="1:13" hidden="1">
      <c r="A7539" t="s">
        <v>299</v>
      </c>
      <c r="B7539" t="s">
        <v>341</v>
      </c>
      <c r="C7539" t="s">
        <v>290</v>
      </c>
      <c r="D7539">
        <v>1</v>
      </c>
      <c r="E7539">
        <v>1</v>
      </c>
      <c r="F7539">
        <v>1</v>
      </c>
      <c r="G7539">
        <v>1</v>
      </c>
      <c r="H7539">
        <v>1</v>
      </c>
      <c r="I7539">
        <v>1</v>
      </c>
      <c r="J7539">
        <v>1</v>
      </c>
      <c r="K7539">
        <v>1</v>
      </c>
      <c r="M7539" t="s">
        <v>468</v>
      </c>
    </row>
    <row r="7540" spans="1:13" hidden="1">
      <c r="A7540" t="s">
        <v>299</v>
      </c>
      <c r="B7540" t="s">
        <v>341</v>
      </c>
      <c r="C7540" t="s">
        <v>291</v>
      </c>
      <c r="D7540">
        <v>1</v>
      </c>
      <c r="E7540">
        <v>1</v>
      </c>
      <c r="F7540">
        <v>1</v>
      </c>
      <c r="G7540">
        <v>1</v>
      </c>
      <c r="H7540">
        <v>1</v>
      </c>
      <c r="I7540">
        <v>1</v>
      </c>
      <c r="J7540">
        <v>1</v>
      </c>
      <c r="K7540">
        <v>1</v>
      </c>
      <c r="M7540" t="s">
        <v>468</v>
      </c>
    </row>
    <row r="7541" spans="1:13" hidden="1">
      <c r="A7541" t="s">
        <v>299</v>
      </c>
      <c r="B7541" t="s">
        <v>341</v>
      </c>
      <c r="C7541" t="s">
        <v>292</v>
      </c>
      <c r="D7541">
        <v>1</v>
      </c>
      <c r="E7541">
        <v>1</v>
      </c>
      <c r="F7541">
        <v>1</v>
      </c>
      <c r="G7541">
        <v>1</v>
      </c>
      <c r="H7541">
        <v>1</v>
      </c>
      <c r="I7541">
        <v>1</v>
      </c>
      <c r="J7541">
        <v>1</v>
      </c>
      <c r="K7541">
        <v>1</v>
      </c>
      <c r="M7541" t="s">
        <v>468</v>
      </c>
    </row>
    <row r="7542" spans="1:13" hidden="1">
      <c r="A7542" t="s">
        <v>299</v>
      </c>
      <c r="B7542" t="s">
        <v>342</v>
      </c>
      <c r="C7542" t="s">
        <v>278</v>
      </c>
      <c r="D7542">
        <v>1</v>
      </c>
      <c r="E7542">
        <v>1</v>
      </c>
      <c r="F7542">
        <v>1</v>
      </c>
      <c r="G7542">
        <v>1</v>
      </c>
      <c r="H7542">
        <v>1</v>
      </c>
      <c r="I7542">
        <v>1</v>
      </c>
      <c r="J7542">
        <v>1</v>
      </c>
      <c r="K7542">
        <v>1</v>
      </c>
      <c r="M7542" t="s">
        <v>468</v>
      </c>
    </row>
    <row r="7543" spans="1:13" hidden="1">
      <c r="A7543" t="s">
        <v>299</v>
      </c>
      <c r="B7543" t="s">
        <v>342</v>
      </c>
      <c r="C7543" t="s">
        <v>279</v>
      </c>
      <c r="D7543">
        <v>1</v>
      </c>
      <c r="E7543">
        <v>1</v>
      </c>
      <c r="F7543">
        <v>1</v>
      </c>
      <c r="G7543">
        <v>1</v>
      </c>
      <c r="H7543">
        <v>1</v>
      </c>
      <c r="I7543">
        <v>1</v>
      </c>
      <c r="J7543">
        <v>1</v>
      </c>
      <c r="K7543">
        <v>1</v>
      </c>
      <c r="M7543" t="s">
        <v>468</v>
      </c>
    </row>
    <row r="7544" spans="1:13" hidden="1">
      <c r="A7544" t="s">
        <v>299</v>
      </c>
      <c r="B7544" t="s">
        <v>342</v>
      </c>
      <c r="C7544" t="s">
        <v>280</v>
      </c>
      <c r="D7544">
        <v>1</v>
      </c>
      <c r="E7544">
        <v>1</v>
      </c>
      <c r="F7544">
        <v>1</v>
      </c>
      <c r="G7544">
        <v>1</v>
      </c>
      <c r="H7544">
        <v>1</v>
      </c>
      <c r="I7544">
        <v>1</v>
      </c>
      <c r="J7544">
        <v>1</v>
      </c>
      <c r="K7544">
        <v>1</v>
      </c>
      <c r="M7544" t="s">
        <v>468</v>
      </c>
    </row>
    <row r="7545" spans="1:13" hidden="1">
      <c r="A7545" t="s">
        <v>299</v>
      </c>
      <c r="B7545" t="s">
        <v>342</v>
      </c>
      <c r="C7545" t="s">
        <v>277</v>
      </c>
      <c r="D7545">
        <v>1</v>
      </c>
      <c r="E7545">
        <v>1</v>
      </c>
      <c r="F7545">
        <v>1</v>
      </c>
      <c r="G7545">
        <v>1</v>
      </c>
      <c r="H7545">
        <v>1</v>
      </c>
      <c r="I7545">
        <v>1</v>
      </c>
      <c r="J7545">
        <v>1</v>
      </c>
      <c r="K7545">
        <v>1</v>
      </c>
      <c r="M7545" t="s">
        <v>468</v>
      </c>
    </row>
    <row r="7546" spans="1:13" hidden="1">
      <c r="A7546" t="s">
        <v>299</v>
      </c>
      <c r="B7546" t="s">
        <v>342</v>
      </c>
      <c r="C7546" t="s">
        <v>281</v>
      </c>
      <c r="D7546">
        <v>1</v>
      </c>
      <c r="E7546">
        <v>1</v>
      </c>
      <c r="F7546">
        <v>1</v>
      </c>
      <c r="G7546">
        <v>1</v>
      </c>
      <c r="H7546">
        <v>1</v>
      </c>
      <c r="I7546">
        <v>1</v>
      </c>
      <c r="J7546">
        <v>1</v>
      </c>
      <c r="K7546">
        <v>1</v>
      </c>
      <c r="M7546" t="s">
        <v>468</v>
      </c>
    </row>
    <row r="7547" spans="1:13" hidden="1">
      <c r="A7547" t="s">
        <v>299</v>
      </c>
      <c r="B7547" t="s">
        <v>342</v>
      </c>
      <c r="C7547" t="s">
        <v>282</v>
      </c>
      <c r="D7547">
        <v>1</v>
      </c>
      <c r="E7547">
        <v>1</v>
      </c>
      <c r="F7547">
        <v>1</v>
      </c>
      <c r="G7547">
        <v>1</v>
      </c>
      <c r="H7547">
        <v>1</v>
      </c>
      <c r="I7547">
        <v>1</v>
      </c>
      <c r="J7547">
        <v>1</v>
      </c>
      <c r="K7547">
        <v>1</v>
      </c>
      <c r="M7547" t="s">
        <v>468</v>
      </c>
    </row>
    <row r="7548" spans="1:13" hidden="1">
      <c r="A7548" t="s">
        <v>299</v>
      </c>
      <c r="B7548" t="s">
        <v>342</v>
      </c>
      <c r="C7548" t="s">
        <v>283</v>
      </c>
      <c r="D7548">
        <v>1</v>
      </c>
      <c r="E7548">
        <v>1</v>
      </c>
      <c r="F7548">
        <v>1</v>
      </c>
      <c r="G7548">
        <v>1</v>
      </c>
      <c r="H7548">
        <v>1</v>
      </c>
      <c r="I7548">
        <v>1</v>
      </c>
      <c r="J7548">
        <v>1</v>
      </c>
      <c r="K7548">
        <v>1</v>
      </c>
      <c r="M7548" t="s">
        <v>468</v>
      </c>
    </row>
    <row r="7549" spans="1:13" hidden="1">
      <c r="A7549" t="s">
        <v>299</v>
      </c>
      <c r="B7549" t="s">
        <v>342</v>
      </c>
      <c r="C7549" t="s">
        <v>284</v>
      </c>
      <c r="D7549">
        <v>1</v>
      </c>
      <c r="E7549">
        <v>1</v>
      </c>
      <c r="F7549">
        <v>1</v>
      </c>
      <c r="G7549">
        <v>1</v>
      </c>
      <c r="H7549">
        <v>1</v>
      </c>
      <c r="I7549">
        <v>1</v>
      </c>
      <c r="J7549">
        <v>1</v>
      </c>
      <c r="K7549">
        <v>1</v>
      </c>
      <c r="M7549" t="s">
        <v>468</v>
      </c>
    </row>
    <row r="7550" spans="1:13" hidden="1">
      <c r="A7550" t="s">
        <v>299</v>
      </c>
      <c r="B7550" t="s">
        <v>342</v>
      </c>
      <c r="C7550" t="s">
        <v>285</v>
      </c>
      <c r="D7550">
        <v>1</v>
      </c>
      <c r="E7550">
        <v>1</v>
      </c>
      <c r="F7550">
        <v>1</v>
      </c>
      <c r="G7550">
        <v>1</v>
      </c>
      <c r="H7550">
        <v>1</v>
      </c>
      <c r="I7550">
        <v>1</v>
      </c>
      <c r="J7550">
        <v>1</v>
      </c>
      <c r="K7550">
        <v>1</v>
      </c>
      <c r="M7550" t="s">
        <v>468</v>
      </c>
    </row>
    <row r="7551" spans="1:13" hidden="1">
      <c r="A7551" t="s">
        <v>299</v>
      </c>
      <c r="B7551" t="s">
        <v>342</v>
      </c>
      <c r="C7551" t="s">
        <v>286</v>
      </c>
      <c r="D7551">
        <v>1</v>
      </c>
      <c r="E7551">
        <v>1</v>
      </c>
      <c r="F7551">
        <v>1</v>
      </c>
      <c r="G7551">
        <v>1</v>
      </c>
      <c r="H7551">
        <v>1</v>
      </c>
      <c r="I7551">
        <v>1</v>
      </c>
      <c r="J7551">
        <v>1</v>
      </c>
      <c r="K7551">
        <v>1</v>
      </c>
      <c r="M7551" t="s">
        <v>468</v>
      </c>
    </row>
    <row r="7552" spans="1:13" hidden="1">
      <c r="A7552" t="s">
        <v>299</v>
      </c>
      <c r="B7552" t="s">
        <v>342</v>
      </c>
      <c r="C7552" t="s">
        <v>287</v>
      </c>
      <c r="D7552">
        <v>1</v>
      </c>
      <c r="E7552">
        <v>1</v>
      </c>
      <c r="F7552">
        <v>1</v>
      </c>
      <c r="G7552">
        <v>1</v>
      </c>
      <c r="H7552">
        <v>1</v>
      </c>
      <c r="I7552">
        <v>1</v>
      </c>
      <c r="J7552">
        <v>1</v>
      </c>
      <c r="K7552">
        <v>1</v>
      </c>
      <c r="M7552" t="s">
        <v>468</v>
      </c>
    </row>
    <row r="7553" spans="1:13" hidden="1">
      <c r="A7553" t="s">
        <v>299</v>
      </c>
      <c r="B7553" t="s">
        <v>342</v>
      </c>
      <c r="C7553" t="s">
        <v>288</v>
      </c>
      <c r="D7553">
        <v>1</v>
      </c>
      <c r="E7553">
        <v>1</v>
      </c>
      <c r="F7553">
        <v>1</v>
      </c>
      <c r="G7553">
        <v>1</v>
      </c>
      <c r="H7553">
        <v>1</v>
      </c>
      <c r="I7553">
        <v>1</v>
      </c>
      <c r="J7553">
        <v>1</v>
      </c>
      <c r="K7553">
        <v>1</v>
      </c>
      <c r="M7553" t="s">
        <v>468</v>
      </c>
    </row>
    <row r="7554" spans="1:13" hidden="1">
      <c r="A7554" t="s">
        <v>299</v>
      </c>
      <c r="B7554" t="s">
        <v>342</v>
      </c>
      <c r="C7554" t="s">
        <v>289</v>
      </c>
      <c r="D7554">
        <v>1</v>
      </c>
      <c r="E7554">
        <v>1</v>
      </c>
      <c r="F7554">
        <v>1</v>
      </c>
      <c r="G7554">
        <v>1</v>
      </c>
      <c r="H7554">
        <v>1</v>
      </c>
      <c r="I7554">
        <v>1</v>
      </c>
      <c r="J7554">
        <v>1</v>
      </c>
      <c r="K7554">
        <v>1</v>
      </c>
      <c r="M7554" t="s">
        <v>468</v>
      </c>
    </row>
    <row r="7555" spans="1:13" hidden="1">
      <c r="A7555" t="s">
        <v>299</v>
      </c>
      <c r="B7555" t="s">
        <v>342</v>
      </c>
      <c r="C7555" t="s">
        <v>290</v>
      </c>
      <c r="D7555">
        <v>1</v>
      </c>
      <c r="E7555">
        <v>1</v>
      </c>
      <c r="F7555">
        <v>1</v>
      </c>
      <c r="G7555">
        <v>1</v>
      </c>
      <c r="H7555">
        <v>1</v>
      </c>
      <c r="I7555">
        <v>1</v>
      </c>
      <c r="J7555">
        <v>1</v>
      </c>
      <c r="K7555">
        <v>1</v>
      </c>
      <c r="M7555" t="s">
        <v>468</v>
      </c>
    </row>
    <row r="7556" spans="1:13" hidden="1">
      <c r="A7556" t="s">
        <v>299</v>
      </c>
      <c r="B7556" t="s">
        <v>342</v>
      </c>
      <c r="C7556" t="s">
        <v>291</v>
      </c>
      <c r="D7556">
        <v>1</v>
      </c>
      <c r="E7556">
        <v>1</v>
      </c>
      <c r="F7556">
        <v>1</v>
      </c>
      <c r="G7556">
        <v>1</v>
      </c>
      <c r="H7556">
        <v>1</v>
      </c>
      <c r="I7556">
        <v>1</v>
      </c>
      <c r="J7556">
        <v>1</v>
      </c>
      <c r="K7556">
        <v>1</v>
      </c>
      <c r="M7556" t="s">
        <v>468</v>
      </c>
    </row>
    <row r="7557" spans="1:13" hidden="1">
      <c r="A7557" t="s">
        <v>299</v>
      </c>
      <c r="B7557" t="s">
        <v>342</v>
      </c>
      <c r="C7557" t="s">
        <v>292</v>
      </c>
      <c r="D7557">
        <v>1</v>
      </c>
      <c r="E7557">
        <v>1</v>
      </c>
      <c r="F7557">
        <v>1</v>
      </c>
      <c r="G7557">
        <v>1</v>
      </c>
      <c r="H7557">
        <v>1</v>
      </c>
      <c r="I7557">
        <v>1</v>
      </c>
      <c r="J7557">
        <v>1</v>
      </c>
      <c r="K7557">
        <v>1</v>
      </c>
      <c r="M7557" t="s">
        <v>468</v>
      </c>
    </row>
    <row r="7558" spans="1:13" hidden="1">
      <c r="A7558" t="s">
        <v>299</v>
      </c>
      <c r="B7558" t="s">
        <v>343</v>
      </c>
      <c r="C7558" t="s">
        <v>278</v>
      </c>
      <c r="D7558">
        <v>1</v>
      </c>
      <c r="E7558">
        <v>1</v>
      </c>
      <c r="F7558">
        <v>1</v>
      </c>
      <c r="G7558">
        <v>1</v>
      </c>
      <c r="H7558">
        <v>1</v>
      </c>
      <c r="I7558">
        <v>1</v>
      </c>
      <c r="J7558">
        <v>1</v>
      </c>
      <c r="K7558">
        <v>1</v>
      </c>
      <c r="M7558" t="s">
        <v>468</v>
      </c>
    </row>
    <row r="7559" spans="1:13" hidden="1">
      <c r="A7559" t="s">
        <v>299</v>
      </c>
      <c r="B7559" t="s">
        <v>343</v>
      </c>
      <c r="C7559" t="s">
        <v>279</v>
      </c>
      <c r="D7559">
        <v>1</v>
      </c>
      <c r="E7559">
        <v>1</v>
      </c>
      <c r="F7559">
        <v>1</v>
      </c>
      <c r="G7559">
        <v>1</v>
      </c>
      <c r="H7559">
        <v>1</v>
      </c>
      <c r="I7559">
        <v>1</v>
      </c>
      <c r="J7559">
        <v>1</v>
      </c>
      <c r="K7559">
        <v>1</v>
      </c>
      <c r="M7559" t="s">
        <v>468</v>
      </c>
    </row>
    <row r="7560" spans="1:13" hidden="1">
      <c r="A7560" t="s">
        <v>299</v>
      </c>
      <c r="B7560" t="s">
        <v>343</v>
      </c>
      <c r="C7560" t="s">
        <v>280</v>
      </c>
      <c r="D7560">
        <v>1</v>
      </c>
      <c r="E7560">
        <v>1</v>
      </c>
      <c r="F7560">
        <v>1</v>
      </c>
      <c r="G7560">
        <v>1</v>
      </c>
      <c r="H7560">
        <v>1</v>
      </c>
      <c r="I7560">
        <v>1</v>
      </c>
      <c r="J7560">
        <v>1</v>
      </c>
      <c r="K7560">
        <v>1</v>
      </c>
      <c r="M7560" t="s">
        <v>468</v>
      </c>
    </row>
    <row r="7561" spans="1:13" hidden="1">
      <c r="A7561" t="s">
        <v>299</v>
      </c>
      <c r="B7561" t="s">
        <v>343</v>
      </c>
      <c r="C7561" t="s">
        <v>277</v>
      </c>
      <c r="D7561">
        <v>1</v>
      </c>
      <c r="E7561">
        <v>1</v>
      </c>
      <c r="F7561">
        <v>1</v>
      </c>
      <c r="G7561">
        <v>1</v>
      </c>
      <c r="H7561">
        <v>1</v>
      </c>
      <c r="I7561">
        <v>1</v>
      </c>
      <c r="J7561">
        <v>1</v>
      </c>
      <c r="K7561">
        <v>1</v>
      </c>
      <c r="M7561" t="s">
        <v>468</v>
      </c>
    </row>
    <row r="7562" spans="1:13" hidden="1">
      <c r="A7562" t="s">
        <v>299</v>
      </c>
      <c r="B7562" t="s">
        <v>343</v>
      </c>
      <c r="C7562" t="s">
        <v>281</v>
      </c>
      <c r="D7562">
        <v>1</v>
      </c>
      <c r="E7562">
        <v>1</v>
      </c>
      <c r="F7562">
        <v>1</v>
      </c>
      <c r="G7562">
        <v>1</v>
      </c>
      <c r="H7562">
        <v>1</v>
      </c>
      <c r="I7562">
        <v>1</v>
      </c>
      <c r="J7562">
        <v>1</v>
      </c>
      <c r="K7562">
        <v>1</v>
      </c>
      <c r="M7562" t="s">
        <v>468</v>
      </c>
    </row>
    <row r="7563" spans="1:13" hidden="1">
      <c r="A7563" t="s">
        <v>299</v>
      </c>
      <c r="B7563" t="s">
        <v>343</v>
      </c>
      <c r="C7563" t="s">
        <v>282</v>
      </c>
      <c r="D7563">
        <v>1</v>
      </c>
      <c r="E7563">
        <v>1</v>
      </c>
      <c r="F7563">
        <v>1</v>
      </c>
      <c r="G7563">
        <v>1</v>
      </c>
      <c r="H7563">
        <v>1</v>
      </c>
      <c r="I7563">
        <v>1</v>
      </c>
      <c r="J7563">
        <v>1</v>
      </c>
      <c r="K7563">
        <v>1</v>
      </c>
      <c r="M7563" t="s">
        <v>468</v>
      </c>
    </row>
    <row r="7564" spans="1:13" hidden="1">
      <c r="A7564" t="s">
        <v>299</v>
      </c>
      <c r="B7564" t="s">
        <v>343</v>
      </c>
      <c r="C7564" t="s">
        <v>283</v>
      </c>
      <c r="D7564">
        <v>1</v>
      </c>
      <c r="E7564">
        <v>1</v>
      </c>
      <c r="F7564">
        <v>1</v>
      </c>
      <c r="G7564">
        <v>1</v>
      </c>
      <c r="H7564">
        <v>1</v>
      </c>
      <c r="I7564">
        <v>1</v>
      </c>
      <c r="J7564">
        <v>1</v>
      </c>
      <c r="K7564">
        <v>1</v>
      </c>
      <c r="M7564" t="s">
        <v>468</v>
      </c>
    </row>
    <row r="7565" spans="1:13" hidden="1">
      <c r="A7565" t="s">
        <v>299</v>
      </c>
      <c r="B7565" t="s">
        <v>343</v>
      </c>
      <c r="C7565" t="s">
        <v>284</v>
      </c>
      <c r="D7565">
        <v>1</v>
      </c>
      <c r="E7565">
        <v>1</v>
      </c>
      <c r="F7565">
        <v>1</v>
      </c>
      <c r="G7565">
        <v>1</v>
      </c>
      <c r="H7565">
        <v>1</v>
      </c>
      <c r="I7565">
        <v>1</v>
      </c>
      <c r="J7565">
        <v>1</v>
      </c>
      <c r="K7565">
        <v>1</v>
      </c>
      <c r="M7565" t="s">
        <v>468</v>
      </c>
    </row>
    <row r="7566" spans="1:13" hidden="1">
      <c r="A7566" t="s">
        <v>299</v>
      </c>
      <c r="B7566" t="s">
        <v>343</v>
      </c>
      <c r="C7566" t="s">
        <v>285</v>
      </c>
      <c r="D7566">
        <v>1</v>
      </c>
      <c r="E7566">
        <v>1</v>
      </c>
      <c r="F7566">
        <v>1</v>
      </c>
      <c r="G7566">
        <v>1</v>
      </c>
      <c r="H7566">
        <v>1</v>
      </c>
      <c r="I7566">
        <v>1</v>
      </c>
      <c r="J7566">
        <v>1</v>
      </c>
      <c r="K7566">
        <v>1</v>
      </c>
      <c r="M7566" t="s">
        <v>468</v>
      </c>
    </row>
    <row r="7567" spans="1:13" hidden="1">
      <c r="A7567" t="s">
        <v>299</v>
      </c>
      <c r="B7567" t="s">
        <v>343</v>
      </c>
      <c r="C7567" t="s">
        <v>286</v>
      </c>
      <c r="D7567">
        <v>1</v>
      </c>
      <c r="E7567">
        <v>1</v>
      </c>
      <c r="F7567">
        <v>1</v>
      </c>
      <c r="G7567">
        <v>1</v>
      </c>
      <c r="H7567">
        <v>1</v>
      </c>
      <c r="I7567">
        <v>1</v>
      </c>
      <c r="J7567">
        <v>1</v>
      </c>
      <c r="K7567">
        <v>1</v>
      </c>
      <c r="M7567" t="s">
        <v>468</v>
      </c>
    </row>
    <row r="7568" spans="1:13" hidden="1">
      <c r="A7568" t="s">
        <v>299</v>
      </c>
      <c r="B7568" t="s">
        <v>343</v>
      </c>
      <c r="C7568" t="s">
        <v>287</v>
      </c>
      <c r="D7568">
        <v>1</v>
      </c>
      <c r="E7568">
        <v>1</v>
      </c>
      <c r="F7568">
        <v>1</v>
      </c>
      <c r="G7568">
        <v>1</v>
      </c>
      <c r="H7568">
        <v>1</v>
      </c>
      <c r="I7568">
        <v>1</v>
      </c>
      <c r="J7568">
        <v>1</v>
      </c>
      <c r="K7568">
        <v>1</v>
      </c>
      <c r="M7568" t="s">
        <v>468</v>
      </c>
    </row>
    <row r="7569" spans="1:13" hidden="1">
      <c r="A7569" t="s">
        <v>299</v>
      </c>
      <c r="B7569" t="s">
        <v>343</v>
      </c>
      <c r="C7569" t="s">
        <v>288</v>
      </c>
      <c r="D7569">
        <v>1</v>
      </c>
      <c r="E7569">
        <v>1</v>
      </c>
      <c r="F7569">
        <v>1</v>
      </c>
      <c r="G7569">
        <v>1</v>
      </c>
      <c r="H7569">
        <v>1</v>
      </c>
      <c r="I7569">
        <v>1</v>
      </c>
      <c r="J7569">
        <v>1</v>
      </c>
      <c r="K7569">
        <v>1</v>
      </c>
      <c r="M7569" t="s">
        <v>468</v>
      </c>
    </row>
    <row r="7570" spans="1:13" hidden="1">
      <c r="A7570" t="s">
        <v>299</v>
      </c>
      <c r="B7570" t="s">
        <v>343</v>
      </c>
      <c r="C7570" t="s">
        <v>289</v>
      </c>
      <c r="D7570">
        <v>1</v>
      </c>
      <c r="E7570">
        <v>1</v>
      </c>
      <c r="F7570">
        <v>1</v>
      </c>
      <c r="G7570">
        <v>1</v>
      </c>
      <c r="H7570">
        <v>1</v>
      </c>
      <c r="I7570">
        <v>1</v>
      </c>
      <c r="J7570">
        <v>1</v>
      </c>
      <c r="K7570">
        <v>1</v>
      </c>
      <c r="M7570" t="s">
        <v>468</v>
      </c>
    </row>
    <row r="7571" spans="1:13" hidden="1">
      <c r="A7571" t="s">
        <v>299</v>
      </c>
      <c r="B7571" t="s">
        <v>343</v>
      </c>
      <c r="C7571" t="s">
        <v>290</v>
      </c>
      <c r="D7571">
        <v>1</v>
      </c>
      <c r="E7571">
        <v>1</v>
      </c>
      <c r="F7571">
        <v>1</v>
      </c>
      <c r="G7571">
        <v>1</v>
      </c>
      <c r="H7571">
        <v>1</v>
      </c>
      <c r="I7571">
        <v>1</v>
      </c>
      <c r="J7571">
        <v>1</v>
      </c>
      <c r="K7571">
        <v>1</v>
      </c>
      <c r="M7571" t="s">
        <v>468</v>
      </c>
    </row>
    <row r="7572" spans="1:13" hidden="1">
      <c r="A7572" t="s">
        <v>299</v>
      </c>
      <c r="B7572" t="s">
        <v>343</v>
      </c>
      <c r="C7572" t="s">
        <v>291</v>
      </c>
      <c r="D7572">
        <v>1</v>
      </c>
      <c r="E7572">
        <v>1</v>
      </c>
      <c r="F7572">
        <v>1</v>
      </c>
      <c r="G7572">
        <v>1</v>
      </c>
      <c r="H7572">
        <v>1</v>
      </c>
      <c r="I7572">
        <v>1</v>
      </c>
      <c r="J7572">
        <v>1</v>
      </c>
      <c r="K7572">
        <v>1</v>
      </c>
      <c r="M7572" t="s">
        <v>468</v>
      </c>
    </row>
    <row r="7573" spans="1:13" hidden="1">
      <c r="A7573" t="s">
        <v>299</v>
      </c>
      <c r="B7573" t="s">
        <v>343</v>
      </c>
      <c r="C7573" t="s">
        <v>292</v>
      </c>
      <c r="D7573">
        <v>1</v>
      </c>
      <c r="E7573">
        <v>1</v>
      </c>
      <c r="F7573">
        <v>1</v>
      </c>
      <c r="G7573">
        <v>1</v>
      </c>
      <c r="H7573">
        <v>1</v>
      </c>
      <c r="I7573">
        <v>1</v>
      </c>
      <c r="J7573">
        <v>1</v>
      </c>
      <c r="K7573">
        <v>1</v>
      </c>
      <c r="M7573" t="s">
        <v>468</v>
      </c>
    </row>
    <row r="7574" spans="1:13" hidden="1">
      <c r="A7574" t="s">
        <v>299</v>
      </c>
      <c r="B7574" t="s">
        <v>344</v>
      </c>
      <c r="C7574" t="s">
        <v>278</v>
      </c>
      <c r="D7574">
        <v>1</v>
      </c>
      <c r="E7574">
        <v>1</v>
      </c>
      <c r="F7574">
        <v>1</v>
      </c>
      <c r="G7574">
        <v>1</v>
      </c>
      <c r="H7574">
        <v>1</v>
      </c>
      <c r="I7574">
        <v>1</v>
      </c>
      <c r="J7574">
        <v>1</v>
      </c>
      <c r="K7574">
        <v>1</v>
      </c>
      <c r="M7574" t="s">
        <v>468</v>
      </c>
    </row>
    <row r="7575" spans="1:13" hidden="1">
      <c r="A7575" t="s">
        <v>299</v>
      </c>
      <c r="B7575" t="s">
        <v>344</v>
      </c>
      <c r="C7575" t="s">
        <v>279</v>
      </c>
      <c r="D7575">
        <v>1</v>
      </c>
      <c r="E7575">
        <v>1</v>
      </c>
      <c r="F7575">
        <v>1</v>
      </c>
      <c r="G7575">
        <v>1</v>
      </c>
      <c r="H7575">
        <v>1</v>
      </c>
      <c r="I7575">
        <v>1</v>
      </c>
      <c r="J7575">
        <v>1</v>
      </c>
      <c r="K7575">
        <v>1</v>
      </c>
      <c r="M7575" t="s">
        <v>468</v>
      </c>
    </row>
    <row r="7576" spans="1:13" hidden="1">
      <c r="A7576" t="s">
        <v>299</v>
      </c>
      <c r="B7576" t="s">
        <v>344</v>
      </c>
      <c r="C7576" t="s">
        <v>280</v>
      </c>
      <c r="D7576">
        <v>1</v>
      </c>
      <c r="E7576">
        <v>1</v>
      </c>
      <c r="F7576">
        <v>1</v>
      </c>
      <c r="G7576">
        <v>1</v>
      </c>
      <c r="H7576">
        <v>1</v>
      </c>
      <c r="I7576">
        <v>1</v>
      </c>
      <c r="J7576">
        <v>1</v>
      </c>
      <c r="K7576">
        <v>1</v>
      </c>
      <c r="M7576" t="s">
        <v>468</v>
      </c>
    </row>
    <row r="7577" spans="1:13" hidden="1">
      <c r="A7577" t="s">
        <v>299</v>
      </c>
      <c r="B7577" t="s">
        <v>344</v>
      </c>
      <c r="C7577" t="s">
        <v>277</v>
      </c>
      <c r="D7577">
        <v>1</v>
      </c>
      <c r="E7577">
        <v>1</v>
      </c>
      <c r="F7577">
        <v>1</v>
      </c>
      <c r="G7577">
        <v>1</v>
      </c>
      <c r="H7577">
        <v>1</v>
      </c>
      <c r="I7577">
        <v>1</v>
      </c>
      <c r="J7577">
        <v>1</v>
      </c>
      <c r="K7577">
        <v>1</v>
      </c>
      <c r="M7577" t="s">
        <v>468</v>
      </c>
    </row>
    <row r="7578" spans="1:13" hidden="1">
      <c r="A7578" t="s">
        <v>299</v>
      </c>
      <c r="B7578" t="s">
        <v>344</v>
      </c>
      <c r="C7578" t="s">
        <v>281</v>
      </c>
      <c r="D7578">
        <v>1</v>
      </c>
      <c r="E7578">
        <v>1</v>
      </c>
      <c r="F7578">
        <v>1</v>
      </c>
      <c r="G7578">
        <v>1</v>
      </c>
      <c r="H7578">
        <v>1</v>
      </c>
      <c r="I7578">
        <v>1</v>
      </c>
      <c r="J7578">
        <v>1</v>
      </c>
      <c r="K7578">
        <v>1</v>
      </c>
      <c r="M7578" t="s">
        <v>468</v>
      </c>
    </row>
    <row r="7579" spans="1:13" hidden="1">
      <c r="A7579" t="s">
        <v>299</v>
      </c>
      <c r="B7579" t="s">
        <v>344</v>
      </c>
      <c r="C7579" t="s">
        <v>282</v>
      </c>
      <c r="D7579">
        <v>1</v>
      </c>
      <c r="E7579">
        <v>1</v>
      </c>
      <c r="F7579">
        <v>1</v>
      </c>
      <c r="G7579">
        <v>1</v>
      </c>
      <c r="H7579">
        <v>1</v>
      </c>
      <c r="I7579">
        <v>1</v>
      </c>
      <c r="J7579">
        <v>1</v>
      </c>
      <c r="K7579">
        <v>1</v>
      </c>
      <c r="M7579" t="s">
        <v>468</v>
      </c>
    </row>
    <row r="7580" spans="1:13" hidden="1">
      <c r="A7580" t="s">
        <v>299</v>
      </c>
      <c r="B7580" t="s">
        <v>344</v>
      </c>
      <c r="C7580" t="s">
        <v>283</v>
      </c>
      <c r="D7580">
        <v>1</v>
      </c>
      <c r="E7580">
        <v>1</v>
      </c>
      <c r="F7580">
        <v>1</v>
      </c>
      <c r="G7580">
        <v>1</v>
      </c>
      <c r="H7580">
        <v>1</v>
      </c>
      <c r="I7580">
        <v>1</v>
      </c>
      <c r="J7580">
        <v>1</v>
      </c>
      <c r="K7580">
        <v>1</v>
      </c>
      <c r="M7580" t="s">
        <v>468</v>
      </c>
    </row>
    <row r="7581" spans="1:13" hidden="1">
      <c r="A7581" t="s">
        <v>299</v>
      </c>
      <c r="B7581" t="s">
        <v>344</v>
      </c>
      <c r="C7581" t="s">
        <v>284</v>
      </c>
      <c r="D7581">
        <v>1</v>
      </c>
      <c r="E7581">
        <v>1</v>
      </c>
      <c r="F7581">
        <v>1</v>
      </c>
      <c r="G7581">
        <v>1</v>
      </c>
      <c r="H7581">
        <v>1</v>
      </c>
      <c r="I7581">
        <v>1</v>
      </c>
      <c r="J7581">
        <v>1</v>
      </c>
      <c r="K7581">
        <v>1</v>
      </c>
      <c r="M7581" t="s">
        <v>468</v>
      </c>
    </row>
    <row r="7582" spans="1:13" hidden="1">
      <c r="A7582" t="s">
        <v>299</v>
      </c>
      <c r="B7582" t="s">
        <v>344</v>
      </c>
      <c r="C7582" t="s">
        <v>285</v>
      </c>
      <c r="D7582">
        <v>1</v>
      </c>
      <c r="E7582">
        <v>1</v>
      </c>
      <c r="F7582">
        <v>1</v>
      </c>
      <c r="G7582">
        <v>1</v>
      </c>
      <c r="H7582">
        <v>1</v>
      </c>
      <c r="I7582">
        <v>1</v>
      </c>
      <c r="J7582">
        <v>1</v>
      </c>
      <c r="K7582">
        <v>1</v>
      </c>
      <c r="M7582" t="s">
        <v>468</v>
      </c>
    </row>
    <row r="7583" spans="1:13" hidden="1">
      <c r="A7583" t="s">
        <v>299</v>
      </c>
      <c r="B7583" t="s">
        <v>344</v>
      </c>
      <c r="C7583" t="s">
        <v>286</v>
      </c>
      <c r="D7583">
        <v>1</v>
      </c>
      <c r="E7583">
        <v>1</v>
      </c>
      <c r="F7583">
        <v>1</v>
      </c>
      <c r="G7583">
        <v>1</v>
      </c>
      <c r="H7583">
        <v>1</v>
      </c>
      <c r="I7583">
        <v>1</v>
      </c>
      <c r="J7583">
        <v>1</v>
      </c>
      <c r="K7583">
        <v>1</v>
      </c>
      <c r="M7583" t="s">
        <v>468</v>
      </c>
    </row>
    <row r="7584" spans="1:13" hidden="1">
      <c r="A7584" t="s">
        <v>299</v>
      </c>
      <c r="B7584" t="s">
        <v>344</v>
      </c>
      <c r="C7584" t="s">
        <v>287</v>
      </c>
      <c r="D7584">
        <v>1</v>
      </c>
      <c r="E7584">
        <v>1</v>
      </c>
      <c r="F7584">
        <v>1</v>
      </c>
      <c r="G7584">
        <v>1</v>
      </c>
      <c r="H7584">
        <v>1</v>
      </c>
      <c r="I7584">
        <v>1</v>
      </c>
      <c r="J7584">
        <v>1</v>
      </c>
      <c r="K7584">
        <v>1</v>
      </c>
      <c r="M7584" t="s">
        <v>468</v>
      </c>
    </row>
    <row r="7585" spans="1:13" hidden="1">
      <c r="A7585" t="s">
        <v>299</v>
      </c>
      <c r="B7585" t="s">
        <v>344</v>
      </c>
      <c r="C7585" t="s">
        <v>288</v>
      </c>
      <c r="D7585">
        <v>1</v>
      </c>
      <c r="E7585">
        <v>1</v>
      </c>
      <c r="F7585">
        <v>1</v>
      </c>
      <c r="G7585">
        <v>1</v>
      </c>
      <c r="H7585">
        <v>1</v>
      </c>
      <c r="I7585">
        <v>1</v>
      </c>
      <c r="J7585">
        <v>1</v>
      </c>
      <c r="K7585">
        <v>1</v>
      </c>
      <c r="M7585" t="s">
        <v>468</v>
      </c>
    </row>
    <row r="7586" spans="1:13" hidden="1">
      <c r="A7586" t="s">
        <v>299</v>
      </c>
      <c r="B7586" t="s">
        <v>344</v>
      </c>
      <c r="C7586" t="s">
        <v>289</v>
      </c>
      <c r="D7586">
        <v>1</v>
      </c>
      <c r="E7586">
        <v>1</v>
      </c>
      <c r="F7586">
        <v>1</v>
      </c>
      <c r="G7586">
        <v>1</v>
      </c>
      <c r="H7586">
        <v>1</v>
      </c>
      <c r="I7586">
        <v>1</v>
      </c>
      <c r="J7586">
        <v>1</v>
      </c>
      <c r="K7586">
        <v>1</v>
      </c>
      <c r="M7586" t="s">
        <v>468</v>
      </c>
    </row>
    <row r="7587" spans="1:13" hidden="1">
      <c r="A7587" t="s">
        <v>299</v>
      </c>
      <c r="B7587" t="s">
        <v>344</v>
      </c>
      <c r="C7587" t="s">
        <v>290</v>
      </c>
      <c r="D7587">
        <v>1</v>
      </c>
      <c r="E7587">
        <v>1</v>
      </c>
      <c r="F7587">
        <v>1</v>
      </c>
      <c r="G7587">
        <v>1</v>
      </c>
      <c r="H7587">
        <v>1</v>
      </c>
      <c r="I7587">
        <v>1</v>
      </c>
      <c r="J7587">
        <v>1</v>
      </c>
      <c r="K7587">
        <v>1</v>
      </c>
      <c r="M7587" t="s">
        <v>468</v>
      </c>
    </row>
    <row r="7588" spans="1:13" hidden="1">
      <c r="A7588" t="s">
        <v>299</v>
      </c>
      <c r="B7588" t="s">
        <v>344</v>
      </c>
      <c r="C7588" t="s">
        <v>291</v>
      </c>
      <c r="D7588">
        <v>1</v>
      </c>
      <c r="E7588">
        <v>1</v>
      </c>
      <c r="F7588">
        <v>1</v>
      </c>
      <c r="G7588">
        <v>1</v>
      </c>
      <c r="H7588">
        <v>1</v>
      </c>
      <c r="I7588">
        <v>1</v>
      </c>
      <c r="J7588">
        <v>1</v>
      </c>
      <c r="K7588">
        <v>1</v>
      </c>
      <c r="M7588" t="s">
        <v>468</v>
      </c>
    </row>
    <row r="7589" spans="1:13" hidden="1">
      <c r="A7589" t="s">
        <v>299</v>
      </c>
      <c r="B7589" t="s">
        <v>344</v>
      </c>
      <c r="C7589" t="s">
        <v>292</v>
      </c>
      <c r="D7589">
        <v>1</v>
      </c>
      <c r="E7589">
        <v>1</v>
      </c>
      <c r="F7589">
        <v>1</v>
      </c>
      <c r="G7589">
        <v>1</v>
      </c>
      <c r="H7589">
        <v>1</v>
      </c>
      <c r="I7589">
        <v>1</v>
      </c>
      <c r="J7589">
        <v>1</v>
      </c>
      <c r="K7589">
        <v>1</v>
      </c>
      <c r="M7589" t="s">
        <v>468</v>
      </c>
    </row>
    <row r="7590" spans="1:13" hidden="1">
      <c r="A7590" t="s">
        <v>299</v>
      </c>
      <c r="B7590" t="s">
        <v>437</v>
      </c>
      <c r="C7590" t="s">
        <v>278</v>
      </c>
      <c r="D7590">
        <v>1</v>
      </c>
      <c r="E7590">
        <v>1</v>
      </c>
      <c r="F7590">
        <v>1</v>
      </c>
      <c r="G7590">
        <v>1</v>
      </c>
      <c r="H7590">
        <v>1</v>
      </c>
      <c r="I7590">
        <v>1</v>
      </c>
      <c r="J7590">
        <v>1</v>
      </c>
      <c r="K7590">
        <v>1</v>
      </c>
      <c r="M7590" t="s">
        <v>468</v>
      </c>
    </row>
    <row r="7591" spans="1:13" hidden="1">
      <c r="A7591" t="s">
        <v>299</v>
      </c>
      <c r="B7591" t="s">
        <v>437</v>
      </c>
      <c r="C7591" t="s">
        <v>279</v>
      </c>
      <c r="D7591">
        <v>1</v>
      </c>
      <c r="E7591">
        <v>1</v>
      </c>
      <c r="F7591">
        <v>1</v>
      </c>
      <c r="G7591">
        <v>1</v>
      </c>
      <c r="H7591">
        <v>1</v>
      </c>
      <c r="I7591">
        <v>1</v>
      </c>
      <c r="J7591">
        <v>1</v>
      </c>
      <c r="K7591">
        <v>1</v>
      </c>
      <c r="M7591" t="s">
        <v>468</v>
      </c>
    </row>
    <row r="7592" spans="1:13" hidden="1">
      <c r="A7592" t="s">
        <v>299</v>
      </c>
      <c r="B7592" t="s">
        <v>437</v>
      </c>
      <c r="C7592" t="s">
        <v>280</v>
      </c>
      <c r="D7592">
        <v>1</v>
      </c>
      <c r="E7592">
        <v>1</v>
      </c>
      <c r="F7592">
        <v>1</v>
      </c>
      <c r="G7592">
        <v>1</v>
      </c>
      <c r="H7592">
        <v>1</v>
      </c>
      <c r="I7592">
        <v>1</v>
      </c>
      <c r="J7592">
        <v>1</v>
      </c>
      <c r="K7592">
        <v>1</v>
      </c>
      <c r="M7592" t="s">
        <v>468</v>
      </c>
    </row>
    <row r="7593" spans="1:13" hidden="1">
      <c r="A7593" t="s">
        <v>299</v>
      </c>
      <c r="B7593" t="s">
        <v>437</v>
      </c>
      <c r="C7593" t="s">
        <v>277</v>
      </c>
      <c r="D7593">
        <v>1</v>
      </c>
      <c r="E7593">
        <v>1</v>
      </c>
      <c r="F7593">
        <v>1</v>
      </c>
      <c r="G7593">
        <v>1</v>
      </c>
      <c r="H7593">
        <v>1</v>
      </c>
      <c r="I7593">
        <v>1</v>
      </c>
      <c r="J7593">
        <v>1</v>
      </c>
      <c r="K7593">
        <v>1</v>
      </c>
      <c r="M7593" t="s">
        <v>468</v>
      </c>
    </row>
    <row r="7594" spans="1:13" hidden="1">
      <c r="A7594" t="s">
        <v>299</v>
      </c>
      <c r="B7594" t="s">
        <v>437</v>
      </c>
      <c r="C7594" t="s">
        <v>281</v>
      </c>
      <c r="D7594">
        <v>1</v>
      </c>
      <c r="E7594">
        <v>1</v>
      </c>
      <c r="F7594">
        <v>1</v>
      </c>
      <c r="G7594">
        <v>1</v>
      </c>
      <c r="H7594">
        <v>1</v>
      </c>
      <c r="I7594">
        <v>1</v>
      </c>
      <c r="J7594">
        <v>1</v>
      </c>
      <c r="K7594">
        <v>1</v>
      </c>
      <c r="M7594" t="s">
        <v>468</v>
      </c>
    </row>
    <row r="7595" spans="1:13" hidden="1">
      <c r="A7595" t="s">
        <v>299</v>
      </c>
      <c r="B7595" t="s">
        <v>437</v>
      </c>
      <c r="C7595" t="s">
        <v>282</v>
      </c>
      <c r="D7595">
        <v>1</v>
      </c>
      <c r="E7595">
        <v>1</v>
      </c>
      <c r="F7595">
        <v>1</v>
      </c>
      <c r="G7595">
        <v>1</v>
      </c>
      <c r="H7595">
        <v>1</v>
      </c>
      <c r="I7595">
        <v>1</v>
      </c>
      <c r="J7595">
        <v>1</v>
      </c>
      <c r="K7595">
        <v>1</v>
      </c>
      <c r="M7595" t="s">
        <v>468</v>
      </c>
    </row>
    <row r="7596" spans="1:13" hidden="1">
      <c r="A7596" t="s">
        <v>299</v>
      </c>
      <c r="B7596" t="s">
        <v>437</v>
      </c>
      <c r="C7596" t="s">
        <v>283</v>
      </c>
      <c r="D7596">
        <v>1</v>
      </c>
      <c r="E7596">
        <v>1</v>
      </c>
      <c r="F7596">
        <v>1</v>
      </c>
      <c r="G7596">
        <v>1</v>
      </c>
      <c r="H7596">
        <v>1</v>
      </c>
      <c r="I7596">
        <v>1</v>
      </c>
      <c r="J7596">
        <v>1</v>
      </c>
      <c r="K7596">
        <v>1</v>
      </c>
      <c r="M7596" t="s">
        <v>468</v>
      </c>
    </row>
    <row r="7597" spans="1:13" hidden="1">
      <c r="A7597" t="s">
        <v>299</v>
      </c>
      <c r="B7597" t="s">
        <v>437</v>
      </c>
      <c r="C7597" t="s">
        <v>284</v>
      </c>
      <c r="D7597">
        <v>1</v>
      </c>
      <c r="E7597">
        <v>1</v>
      </c>
      <c r="F7597">
        <v>1</v>
      </c>
      <c r="G7597">
        <v>1</v>
      </c>
      <c r="H7597">
        <v>1</v>
      </c>
      <c r="I7597">
        <v>1</v>
      </c>
      <c r="J7597">
        <v>1</v>
      </c>
      <c r="K7597">
        <v>1</v>
      </c>
      <c r="M7597" t="s">
        <v>468</v>
      </c>
    </row>
    <row r="7598" spans="1:13" hidden="1">
      <c r="A7598" t="s">
        <v>299</v>
      </c>
      <c r="B7598" t="s">
        <v>437</v>
      </c>
      <c r="C7598" t="s">
        <v>285</v>
      </c>
      <c r="D7598">
        <v>1</v>
      </c>
      <c r="E7598">
        <v>1</v>
      </c>
      <c r="F7598">
        <v>1</v>
      </c>
      <c r="G7598">
        <v>1</v>
      </c>
      <c r="H7598">
        <v>1</v>
      </c>
      <c r="I7598">
        <v>1</v>
      </c>
      <c r="J7598">
        <v>1</v>
      </c>
      <c r="K7598">
        <v>1</v>
      </c>
      <c r="M7598" t="s">
        <v>468</v>
      </c>
    </row>
    <row r="7599" spans="1:13" hidden="1">
      <c r="A7599" t="s">
        <v>299</v>
      </c>
      <c r="B7599" t="s">
        <v>437</v>
      </c>
      <c r="C7599" t="s">
        <v>286</v>
      </c>
      <c r="D7599">
        <v>1</v>
      </c>
      <c r="E7599">
        <v>1</v>
      </c>
      <c r="F7599">
        <v>1</v>
      </c>
      <c r="G7599">
        <v>1</v>
      </c>
      <c r="H7599">
        <v>1</v>
      </c>
      <c r="I7599">
        <v>1</v>
      </c>
      <c r="J7599">
        <v>1</v>
      </c>
      <c r="K7599">
        <v>1</v>
      </c>
      <c r="M7599" t="s">
        <v>468</v>
      </c>
    </row>
    <row r="7600" spans="1:13" hidden="1">
      <c r="A7600" t="s">
        <v>299</v>
      </c>
      <c r="B7600" t="s">
        <v>437</v>
      </c>
      <c r="C7600" t="s">
        <v>287</v>
      </c>
      <c r="D7600">
        <v>1</v>
      </c>
      <c r="E7600">
        <v>1</v>
      </c>
      <c r="F7600">
        <v>1</v>
      </c>
      <c r="G7600">
        <v>1</v>
      </c>
      <c r="H7600">
        <v>1</v>
      </c>
      <c r="I7600">
        <v>1</v>
      </c>
      <c r="J7600">
        <v>1</v>
      </c>
      <c r="K7600">
        <v>1</v>
      </c>
      <c r="M7600" t="s">
        <v>468</v>
      </c>
    </row>
    <row r="7601" spans="1:13" hidden="1">
      <c r="A7601" t="s">
        <v>299</v>
      </c>
      <c r="B7601" t="s">
        <v>437</v>
      </c>
      <c r="C7601" t="s">
        <v>288</v>
      </c>
      <c r="D7601">
        <v>1</v>
      </c>
      <c r="E7601">
        <v>1</v>
      </c>
      <c r="F7601">
        <v>1</v>
      </c>
      <c r="G7601">
        <v>1</v>
      </c>
      <c r="H7601">
        <v>1</v>
      </c>
      <c r="I7601">
        <v>1</v>
      </c>
      <c r="J7601">
        <v>1</v>
      </c>
      <c r="K7601">
        <v>1</v>
      </c>
      <c r="M7601" t="s">
        <v>468</v>
      </c>
    </row>
    <row r="7602" spans="1:13" hidden="1">
      <c r="A7602" t="s">
        <v>299</v>
      </c>
      <c r="B7602" t="s">
        <v>437</v>
      </c>
      <c r="C7602" t="s">
        <v>289</v>
      </c>
      <c r="D7602">
        <v>1</v>
      </c>
      <c r="E7602">
        <v>1</v>
      </c>
      <c r="F7602">
        <v>1</v>
      </c>
      <c r="G7602">
        <v>1</v>
      </c>
      <c r="H7602">
        <v>1</v>
      </c>
      <c r="I7602">
        <v>1</v>
      </c>
      <c r="J7602">
        <v>1</v>
      </c>
      <c r="K7602">
        <v>1</v>
      </c>
      <c r="M7602" t="s">
        <v>468</v>
      </c>
    </row>
    <row r="7603" spans="1:13" hidden="1">
      <c r="A7603" t="s">
        <v>299</v>
      </c>
      <c r="B7603" t="s">
        <v>437</v>
      </c>
      <c r="C7603" t="s">
        <v>290</v>
      </c>
      <c r="D7603">
        <v>1</v>
      </c>
      <c r="E7603">
        <v>1</v>
      </c>
      <c r="F7603">
        <v>1</v>
      </c>
      <c r="G7603">
        <v>1</v>
      </c>
      <c r="H7603">
        <v>1</v>
      </c>
      <c r="I7603">
        <v>1</v>
      </c>
      <c r="J7603">
        <v>1</v>
      </c>
      <c r="K7603">
        <v>1</v>
      </c>
      <c r="M7603" t="s">
        <v>468</v>
      </c>
    </row>
    <row r="7604" spans="1:13" hidden="1">
      <c r="A7604" t="s">
        <v>299</v>
      </c>
      <c r="B7604" t="s">
        <v>437</v>
      </c>
      <c r="C7604" t="s">
        <v>291</v>
      </c>
      <c r="D7604">
        <v>1</v>
      </c>
      <c r="E7604">
        <v>1</v>
      </c>
      <c r="F7604">
        <v>1</v>
      </c>
      <c r="G7604">
        <v>1</v>
      </c>
      <c r="H7604">
        <v>1</v>
      </c>
      <c r="I7604">
        <v>1</v>
      </c>
      <c r="J7604">
        <v>1</v>
      </c>
      <c r="K7604">
        <v>1</v>
      </c>
      <c r="M7604" t="s">
        <v>468</v>
      </c>
    </row>
    <row r="7605" spans="1:13" hidden="1">
      <c r="A7605" t="s">
        <v>299</v>
      </c>
      <c r="B7605" t="s">
        <v>437</v>
      </c>
      <c r="C7605" t="s">
        <v>292</v>
      </c>
      <c r="D7605">
        <v>1</v>
      </c>
      <c r="E7605">
        <v>1</v>
      </c>
      <c r="F7605">
        <v>1</v>
      </c>
      <c r="G7605">
        <v>1</v>
      </c>
      <c r="H7605">
        <v>1</v>
      </c>
      <c r="I7605">
        <v>1</v>
      </c>
      <c r="J7605">
        <v>1</v>
      </c>
      <c r="K7605">
        <v>1</v>
      </c>
      <c r="M7605" t="s">
        <v>468</v>
      </c>
    </row>
    <row r="7606" spans="1:13" hidden="1">
      <c r="A7606" t="s">
        <v>299</v>
      </c>
      <c r="B7606" t="s">
        <v>340</v>
      </c>
      <c r="C7606" t="s">
        <v>278</v>
      </c>
      <c r="D7606">
        <v>1</v>
      </c>
      <c r="E7606">
        <v>1</v>
      </c>
      <c r="F7606">
        <v>1</v>
      </c>
      <c r="G7606">
        <v>1</v>
      </c>
      <c r="H7606">
        <v>1</v>
      </c>
      <c r="I7606">
        <v>1</v>
      </c>
      <c r="J7606">
        <v>1</v>
      </c>
      <c r="K7606">
        <v>1</v>
      </c>
      <c r="M7606" t="s">
        <v>468</v>
      </c>
    </row>
    <row r="7607" spans="1:13" hidden="1">
      <c r="A7607" t="s">
        <v>299</v>
      </c>
      <c r="B7607" t="s">
        <v>340</v>
      </c>
      <c r="C7607" t="s">
        <v>279</v>
      </c>
      <c r="D7607">
        <v>1</v>
      </c>
      <c r="E7607">
        <v>1</v>
      </c>
      <c r="F7607">
        <v>1</v>
      </c>
      <c r="G7607">
        <v>1</v>
      </c>
      <c r="H7607">
        <v>1</v>
      </c>
      <c r="I7607">
        <v>1</v>
      </c>
      <c r="J7607">
        <v>1</v>
      </c>
      <c r="K7607">
        <v>1</v>
      </c>
      <c r="M7607" t="s">
        <v>468</v>
      </c>
    </row>
    <row r="7608" spans="1:13" hidden="1">
      <c r="A7608" t="s">
        <v>299</v>
      </c>
      <c r="B7608" t="s">
        <v>340</v>
      </c>
      <c r="C7608" t="s">
        <v>280</v>
      </c>
      <c r="D7608">
        <v>1</v>
      </c>
      <c r="E7608">
        <v>1</v>
      </c>
      <c r="F7608">
        <v>1</v>
      </c>
      <c r="G7608">
        <v>1</v>
      </c>
      <c r="H7608">
        <v>1</v>
      </c>
      <c r="I7608">
        <v>1</v>
      </c>
      <c r="J7608">
        <v>1</v>
      </c>
      <c r="K7608">
        <v>1</v>
      </c>
      <c r="M7608" t="s">
        <v>468</v>
      </c>
    </row>
    <row r="7609" spans="1:13" hidden="1">
      <c r="A7609" t="s">
        <v>299</v>
      </c>
      <c r="B7609" t="s">
        <v>340</v>
      </c>
      <c r="C7609" t="s">
        <v>277</v>
      </c>
      <c r="D7609">
        <v>1</v>
      </c>
      <c r="E7609">
        <v>1</v>
      </c>
      <c r="F7609">
        <v>1</v>
      </c>
      <c r="G7609">
        <v>1</v>
      </c>
      <c r="H7609">
        <v>1</v>
      </c>
      <c r="I7609">
        <v>1</v>
      </c>
      <c r="J7609">
        <v>1</v>
      </c>
      <c r="K7609">
        <v>1</v>
      </c>
      <c r="M7609" t="s">
        <v>468</v>
      </c>
    </row>
    <row r="7610" spans="1:13" hidden="1">
      <c r="A7610" t="s">
        <v>299</v>
      </c>
      <c r="B7610" t="s">
        <v>340</v>
      </c>
      <c r="C7610" t="s">
        <v>281</v>
      </c>
      <c r="D7610">
        <v>1</v>
      </c>
      <c r="E7610">
        <v>1</v>
      </c>
      <c r="F7610">
        <v>1</v>
      </c>
      <c r="G7610">
        <v>1</v>
      </c>
      <c r="H7610">
        <v>1</v>
      </c>
      <c r="I7610">
        <v>1</v>
      </c>
      <c r="J7610">
        <v>1</v>
      </c>
      <c r="K7610">
        <v>1</v>
      </c>
      <c r="M7610" t="s">
        <v>468</v>
      </c>
    </row>
    <row r="7611" spans="1:13" hidden="1">
      <c r="A7611" t="s">
        <v>299</v>
      </c>
      <c r="B7611" t="s">
        <v>340</v>
      </c>
      <c r="C7611" t="s">
        <v>282</v>
      </c>
      <c r="D7611">
        <v>1</v>
      </c>
      <c r="E7611">
        <v>1</v>
      </c>
      <c r="F7611">
        <v>1</v>
      </c>
      <c r="G7611">
        <v>1</v>
      </c>
      <c r="H7611">
        <v>1</v>
      </c>
      <c r="I7611">
        <v>1</v>
      </c>
      <c r="J7611">
        <v>1</v>
      </c>
      <c r="K7611">
        <v>1</v>
      </c>
      <c r="M7611" t="s">
        <v>468</v>
      </c>
    </row>
    <row r="7612" spans="1:13" hidden="1">
      <c r="A7612" t="s">
        <v>299</v>
      </c>
      <c r="B7612" t="s">
        <v>340</v>
      </c>
      <c r="C7612" t="s">
        <v>283</v>
      </c>
      <c r="D7612">
        <v>1</v>
      </c>
      <c r="E7612">
        <v>1</v>
      </c>
      <c r="F7612">
        <v>1</v>
      </c>
      <c r="G7612">
        <v>1</v>
      </c>
      <c r="H7612">
        <v>1</v>
      </c>
      <c r="I7612">
        <v>1</v>
      </c>
      <c r="J7612">
        <v>1</v>
      </c>
      <c r="K7612">
        <v>1</v>
      </c>
      <c r="M7612" t="s">
        <v>468</v>
      </c>
    </row>
    <row r="7613" spans="1:13" hidden="1">
      <c r="A7613" t="s">
        <v>299</v>
      </c>
      <c r="B7613" t="s">
        <v>340</v>
      </c>
      <c r="C7613" t="s">
        <v>284</v>
      </c>
      <c r="D7613">
        <v>1</v>
      </c>
      <c r="E7613">
        <v>1</v>
      </c>
      <c r="F7613">
        <v>1</v>
      </c>
      <c r="G7613">
        <v>1</v>
      </c>
      <c r="H7613">
        <v>1</v>
      </c>
      <c r="I7613">
        <v>1</v>
      </c>
      <c r="J7613">
        <v>1</v>
      </c>
      <c r="K7613">
        <v>1</v>
      </c>
      <c r="M7613" t="s">
        <v>468</v>
      </c>
    </row>
    <row r="7614" spans="1:13" hidden="1">
      <c r="A7614" t="s">
        <v>299</v>
      </c>
      <c r="B7614" t="s">
        <v>340</v>
      </c>
      <c r="C7614" t="s">
        <v>285</v>
      </c>
      <c r="D7614">
        <v>1</v>
      </c>
      <c r="E7614">
        <v>1</v>
      </c>
      <c r="F7614">
        <v>1</v>
      </c>
      <c r="G7614">
        <v>1</v>
      </c>
      <c r="H7614">
        <v>1</v>
      </c>
      <c r="I7614">
        <v>1</v>
      </c>
      <c r="J7614">
        <v>1</v>
      </c>
      <c r="K7614">
        <v>1</v>
      </c>
      <c r="M7614" t="s">
        <v>468</v>
      </c>
    </row>
    <row r="7615" spans="1:13" hidden="1">
      <c r="A7615" t="s">
        <v>299</v>
      </c>
      <c r="B7615" t="s">
        <v>340</v>
      </c>
      <c r="C7615" t="s">
        <v>286</v>
      </c>
      <c r="D7615">
        <v>1</v>
      </c>
      <c r="E7615">
        <v>1</v>
      </c>
      <c r="F7615">
        <v>1</v>
      </c>
      <c r="G7615">
        <v>1</v>
      </c>
      <c r="H7615">
        <v>1</v>
      </c>
      <c r="I7615">
        <v>1</v>
      </c>
      <c r="J7615">
        <v>1</v>
      </c>
      <c r="K7615">
        <v>1</v>
      </c>
      <c r="M7615" t="s">
        <v>468</v>
      </c>
    </row>
    <row r="7616" spans="1:13" hidden="1">
      <c r="A7616" t="s">
        <v>299</v>
      </c>
      <c r="B7616" t="s">
        <v>340</v>
      </c>
      <c r="C7616" t="s">
        <v>287</v>
      </c>
      <c r="D7616">
        <v>1</v>
      </c>
      <c r="E7616">
        <v>1</v>
      </c>
      <c r="F7616">
        <v>1</v>
      </c>
      <c r="G7616">
        <v>1</v>
      </c>
      <c r="H7616">
        <v>1</v>
      </c>
      <c r="I7616">
        <v>1</v>
      </c>
      <c r="J7616">
        <v>1</v>
      </c>
      <c r="K7616">
        <v>1</v>
      </c>
      <c r="M7616" t="s">
        <v>468</v>
      </c>
    </row>
    <row r="7617" spans="1:13" hidden="1">
      <c r="A7617" t="s">
        <v>299</v>
      </c>
      <c r="B7617" t="s">
        <v>340</v>
      </c>
      <c r="C7617" t="s">
        <v>288</v>
      </c>
      <c r="D7617">
        <v>1</v>
      </c>
      <c r="E7617">
        <v>1</v>
      </c>
      <c r="F7617">
        <v>1</v>
      </c>
      <c r="G7617">
        <v>1</v>
      </c>
      <c r="H7617">
        <v>1</v>
      </c>
      <c r="I7617">
        <v>1</v>
      </c>
      <c r="J7617">
        <v>1</v>
      </c>
      <c r="K7617">
        <v>1</v>
      </c>
      <c r="M7617" t="s">
        <v>468</v>
      </c>
    </row>
    <row r="7618" spans="1:13" hidden="1">
      <c r="A7618" t="s">
        <v>299</v>
      </c>
      <c r="B7618" t="s">
        <v>340</v>
      </c>
      <c r="C7618" t="s">
        <v>289</v>
      </c>
      <c r="D7618">
        <v>1</v>
      </c>
      <c r="E7618">
        <v>1</v>
      </c>
      <c r="F7618">
        <v>1</v>
      </c>
      <c r="G7618">
        <v>1</v>
      </c>
      <c r="H7618">
        <v>1</v>
      </c>
      <c r="I7618">
        <v>1</v>
      </c>
      <c r="J7618">
        <v>1</v>
      </c>
      <c r="K7618">
        <v>1</v>
      </c>
      <c r="M7618" t="s">
        <v>468</v>
      </c>
    </row>
    <row r="7619" spans="1:13" hidden="1">
      <c r="A7619" t="s">
        <v>299</v>
      </c>
      <c r="B7619" t="s">
        <v>340</v>
      </c>
      <c r="C7619" t="s">
        <v>290</v>
      </c>
      <c r="D7619">
        <v>1</v>
      </c>
      <c r="E7619">
        <v>1</v>
      </c>
      <c r="F7619">
        <v>1</v>
      </c>
      <c r="G7619">
        <v>1</v>
      </c>
      <c r="H7619">
        <v>1</v>
      </c>
      <c r="I7619">
        <v>1</v>
      </c>
      <c r="J7619">
        <v>1</v>
      </c>
      <c r="K7619">
        <v>1</v>
      </c>
      <c r="M7619" t="s">
        <v>468</v>
      </c>
    </row>
    <row r="7620" spans="1:13" hidden="1">
      <c r="A7620" t="s">
        <v>299</v>
      </c>
      <c r="B7620" t="s">
        <v>340</v>
      </c>
      <c r="C7620" t="s">
        <v>291</v>
      </c>
      <c r="D7620">
        <v>1</v>
      </c>
      <c r="E7620">
        <v>1</v>
      </c>
      <c r="F7620">
        <v>1</v>
      </c>
      <c r="G7620">
        <v>1</v>
      </c>
      <c r="H7620">
        <v>1</v>
      </c>
      <c r="I7620">
        <v>1</v>
      </c>
      <c r="J7620">
        <v>1</v>
      </c>
      <c r="K7620">
        <v>1</v>
      </c>
      <c r="M7620" t="s">
        <v>468</v>
      </c>
    </row>
    <row r="7621" spans="1:13" hidden="1">
      <c r="A7621" t="s">
        <v>299</v>
      </c>
      <c r="B7621" t="s">
        <v>340</v>
      </c>
      <c r="C7621" t="s">
        <v>292</v>
      </c>
      <c r="D7621">
        <v>1</v>
      </c>
      <c r="E7621">
        <v>1</v>
      </c>
      <c r="F7621">
        <v>1</v>
      </c>
      <c r="G7621">
        <v>1</v>
      </c>
      <c r="H7621">
        <v>1</v>
      </c>
      <c r="I7621">
        <v>1</v>
      </c>
      <c r="J7621">
        <v>1</v>
      </c>
      <c r="K7621">
        <v>1</v>
      </c>
      <c r="M7621" t="s">
        <v>468</v>
      </c>
    </row>
    <row r="7622" spans="1:13" hidden="1">
      <c r="A7622" t="s">
        <v>299</v>
      </c>
      <c r="B7622" t="s">
        <v>339</v>
      </c>
      <c r="C7622" t="s">
        <v>278</v>
      </c>
      <c r="D7622">
        <v>1</v>
      </c>
      <c r="E7622">
        <v>1</v>
      </c>
      <c r="F7622">
        <v>1</v>
      </c>
      <c r="G7622">
        <v>1</v>
      </c>
      <c r="H7622">
        <v>1</v>
      </c>
      <c r="I7622">
        <v>1</v>
      </c>
      <c r="J7622">
        <v>1</v>
      </c>
      <c r="K7622">
        <v>1</v>
      </c>
      <c r="M7622" t="s">
        <v>468</v>
      </c>
    </row>
    <row r="7623" spans="1:13" hidden="1">
      <c r="A7623" t="s">
        <v>299</v>
      </c>
      <c r="B7623" t="s">
        <v>339</v>
      </c>
      <c r="C7623" t="s">
        <v>279</v>
      </c>
      <c r="D7623">
        <v>1</v>
      </c>
      <c r="E7623">
        <v>1</v>
      </c>
      <c r="F7623">
        <v>1</v>
      </c>
      <c r="G7623">
        <v>1</v>
      </c>
      <c r="H7623">
        <v>1</v>
      </c>
      <c r="I7623">
        <v>1</v>
      </c>
      <c r="J7623">
        <v>1</v>
      </c>
      <c r="K7623">
        <v>1</v>
      </c>
      <c r="M7623" t="s">
        <v>468</v>
      </c>
    </row>
    <row r="7624" spans="1:13" hidden="1">
      <c r="A7624" t="s">
        <v>299</v>
      </c>
      <c r="B7624" t="s">
        <v>339</v>
      </c>
      <c r="C7624" t="s">
        <v>280</v>
      </c>
      <c r="D7624">
        <v>1</v>
      </c>
      <c r="E7624">
        <v>1</v>
      </c>
      <c r="F7624">
        <v>1</v>
      </c>
      <c r="G7624">
        <v>1</v>
      </c>
      <c r="H7624">
        <v>1</v>
      </c>
      <c r="I7624">
        <v>1</v>
      </c>
      <c r="J7624">
        <v>1</v>
      </c>
      <c r="K7624">
        <v>1</v>
      </c>
      <c r="M7624" t="s">
        <v>468</v>
      </c>
    </row>
    <row r="7625" spans="1:13" hidden="1">
      <c r="A7625" t="s">
        <v>299</v>
      </c>
      <c r="B7625" t="s">
        <v>339</v>
      </c>
      <c r="C7625" t="s">
        <v>277</v>
      </c>
      <c r="D7625">
        <v>1</v>
      </c>
      <c r="E7625">
        <v>1</v>
      </c>
      <c r="F7625">
        <v>1</v>
      </c>
      <c r="G7625">
        <v>1</v>
      </c>
      <c r="H7625">
        <v>1</v>
      </c>
      <c r="I7625">
        <v>1</v>
      </c>
      <c r="J7625">
        <v>1</v>
      </c>
      <c r="K7625">
        <v>1</v>
      </c>
      <c r="M7625" t="s">
        <v>468</v>
      </c>
    </row>
    <row r="7626" spans="1:13" hidden="1">
      <c r="A7626" t="s">
        <v>299</v>
      </c>
      <c r="B7626" t="s">
        <v>339</v>
      </c>
      <c r="C7626" t="s">
        <v>281</v>
      </c>
      <c r="D7626">
        <v>1</v>
      </c>
      <c r="E7626">
        <v>1</v>
      </c>
      <c r="F7626">
        <v>1</v>
      </c>
      <c r="G7626">
        <v>1</v>
      </c>
      <c r="H7626">
        <v>1</v>
      </c>
      <c r="I7626">
        <v>1</v>
      </c>
      <c r="J7626">
        <v>1</v>
      </c>
      <c r="K7626">
        <v>1</v>
      </c>
      <c r="M7626" t="s">
        <v>468</v>
      </c>
    </row>
    <row r="7627" spans="1:13" hidden="1">
      <c r="A7627" t="s">
        <v>299</v>
      </c>
      <c r="B7627" t="s">
        <v>339</v>
      </c>
      <c r="C7627" t="s">
        <v>282</v>
      </c>
      <c r="D7627">
        <v>1</v>
      </c>
      <c r="E7627">
        <v>1</v>
      </c>
      <c r="F7627">
        <v>1</v>
      </c>
      <c r="G7627">
        <v>1</v>
      </c>
      <c r="H7627">
        <v>1</v>
      </c>
      <c r="I7627">
        <v>1</v>
      </c>
      <c r="J7627">
        <v>1</v>
      </c>
      <c r="K7627">
        <v>1</v>
      </c>
      <c r="M7627" t="s">
        <v>468</v>
      </c>
    </row>
    <row r="7628" spans="1:13" hidden="1">
      <c r="A7628" t="s">
        <v>299</v>
      </c>
      <c r="B7628" t="s">
        <v>339</v>
      </c>
      <c r="C7628" t="s">
        <v>283</v>
      </c>
      <c r="D7628">
        <v>1</v>
      </c>
      <c r="E7628">
        <v>1</v>
      </c>
      <c r="F7628">
        <v>1</v>
      </c>
      <c r="G7628">
        <v>1</v>
      </c>
      <c r="H7628">
        <v>1</v>
      </c>
      <c r="I7628">
        <v>1</v>
      </c>
      <c r="J7628">
        <v>1</v>
      </c>
      <c r="K7628">
        <v>1</v>
      </c>
      <c r="M7628" t="s">
        <v>468</v>
      </c>
    </row>
    <row r="7629" spans="1:13" hidden="1">
      <c r="A7629" t="s">
        <v>299</v>
      </c>
      <c r="B7629" t="s">
        <v>339</v>
      </c>
      <c r="C7629" t="s">
        <v>284</v>
      </c>
      <c r="D7629">
        <v>1</v>
      </c>
      <c r="E7629">
        <v>1</v>
      </c>
      <c r="F7629">
        <v>1</v>
      </c>
      <c r="G7629">
        <v>1</v>
      </c>
      <c r="H7629">
        <v>1</v>
      </c>
      <c r="I7629">
        <v>1</v>
      </c>
      <c r="J7629">
        <v>1</v>
      </c>
      <c r="K7629">
        <v>1</v>
      </c>
      <c r="M7629" t="s">
        <v>468</v>
      </c>
    </row>
    <row r="7630" spans="1:13" hidden="1">
      <c r="A7630" t="s">
        <v>299</v>
      </c>
      <c r="B7630" t="s">
        <v>339</v>
      </c>
      <c r="C7630" t="s">
        <v>285</v>
      </c>
      <c r="D7630">
        <v>1</v>
      </c>
      <c r="E7630">
        <v>1</v>
      </c>
      <c r="F7630">
        <v>1</v>
      </c>
      <c r="G7630">
        <v>1</v>
      </c>
      <c r="H7630">
        <v>1</v>
      </c>
      <c r="I7630">
        <v>1</v>
      </c>
      <c r="J7630">
        <v>1</v>
      </c>
      <c r="K7630">
        <v>1</v>
      </c>
      <c r="M7630" t="s">
        <v>468</v>
      </c>
    </row>
    <row r="7631" spans="1:13" hidden="1">
      <c r="A7631" t="s">
        <v>299</v>
      </c>
      <c r="B7631" t="s">
        <v>339</v>
      </c>
      <c r="C7631" t="s">
        <v>286</v>
      </c>
      <c r="D7631">
        <v>1</v>
      </c>
      <c r="E7631">
        <v>1</v>
      </c>
      <c r="F7631">
        <v>1</v>
      </c>
      <c r="G7631">
        <v>1</v>
      </c>
      <c r="H7631">
        <v>1</v>
      </c>
      <c r="I7631">
        <v>1</v>
      </c>
      <c r="J7631">
        <v>1</v>
      </c>
      <c r="K7631">
        <v>1</v>
      </c>
      <c r="M7631" t="s">
        <v>468</v>
      </c>
    </row>
    <row r="7632" spans="1:13" hidden="1">
      <c r="A7632" t="s">
        <v>299</v>
      </c>
      <c r="B7632" t="s">
        <v>339</v>
      </c>
      <c r="C7632" t="s">
        <v>287</v>
      </c>
      <c r="D7632">
        <v>1</v>
      </c>
      <c r="E7632">
        <v>1</v>
      </c>
      <c r="F7632">
        <v>1</v>
      </c>
      <c r="G7632">
        <v>1</v>
      </c>
      <c r="H7632">
        <v>1</v>
      </c>
      <c r="I7632">
        <v>1</v>
      </c>
      <c r="J7632">
        <v>1</v>
      </c>
      <c r="K7632">
        <v>1</v>
      </c>
      <c r="M7632" t="s">
        <v>468</v>
      </c>
    </row>
    <row r="7633" spans="1:13" hidden="1">
      <c r="A7633" t="s">
        <v>299</v>
      </c>
      <c r="B7633" t="s">
        <v>339</v>
      </c>
      <c r="C7633" t="s">
        <v>288</v>
      </c>
      <c r="D7633">
        <v>1</v>
      </c>
      <c r="E7633">
        <v>1</v>
      </c>
      <c r="F7633">
        <v>1</v>
      </c>
      <c r="G7633">
        <v>1</v>
      </c>
      <c r="H7633">
        <v>1</v>
      </c>
      <c r="I7633">
        <v>1</v>
      </c>
      <c r="J7633">
        <v>1</v>
      </c>
      <c r="K7633">
        <v>1</v>
      </c>
      <c r="M7633" t="s">
        <v>468</v>
      </c>
    </row>
    <row r="7634" spans="1:13" hidden="1">
      <c r="A7634" t="s">
        <v>299</v>
      </c>
      <c r="B7634" t="s">
        <v>339</v>
      </c>
      <c r="C7634" t="s">
        <v>289</v>
      </c>
      <c r="D7634">
        <v>1</v>
      </c>
      <c r="E7634">
        <v>1</v>
      </c>
      <c r="F7634">
        <v>1</v>
      </c>
      <c r="G7634">
        <v>1</v>
      </c>
      <c r="H7634">
        <v>1</v>
      </c>
      <c r="I7634">
        <v>1</v>
      </c>
      <c r="J7634">
        <v>1</v>
      </c>
      <c r="K7634">
        <v>1</v>
      </c>
      <c r="M7634" t="s">
        <v>468</v>
      </c>
    </row>
    <row r="7635" spans="1:13" hidden="1">
      <c r="A7635" t="s">
        <v>299</v>
      </c>
      <c r="B7635" t="s">
        <v>339</v>
      </c>
      <c r="C7635" t="s">
        <v>290</v>
      </c>
      <c r="D7635">
        <v>1</v>
      </c>
      <c r="E7635">
        <v>1</v>
      </c>
      <c r="F7635">
        <v>1</v>
      </c>
      <c r="G7635">
        <v>1</v>
      </c>
      <c r="H7635">
        <v>1</v>
      </c>
      <c r="I7635">
        <v>1</v>
      </c>
      <c r="J7635">
        <v>1</v>
      </c>
      <c r="K7635">
        <v>1</v>
      </c>
      <c r="M7635" t="s">
        <v>468</v>
      </c>
    </row>
    <row r="7636" spans="1:13" hidden="1">
      <c r="A7636" t="s">
        <v>299</v>
      </c>
      <c r="B7636" t="s">
        <v>339</v>
      </c>
      <c r="C7636" t="s">
        <v>291</v>
      </c>
      <c r="D7636">
        <v>1</v>
      </c>
      <c r="E7636">
        <v>1</v>
      </c>
      <c r="F7636">
        <v>1</v>
      </c>
      <c r="G7636">
        <v>1</v>
      </c>
      <c r="H7636">
        <v>1</v>
      </c>
      <c r="I7636">
        <v>1</v>
      </c>
      <c r="J7636">
        <v>1</v>
      </c>
      <c r="K7636">
        <v>1</v>
      </c>
      <c r="M7636" t="s">
        <v>468</v>
      </c>
    </row>
    <row r="7637" spans="1:13" hidden="1">
      <c r="A7637" t="s">
        <v>299</v>
      </c>
      <c r="B7637" t="s">
        <v>339</v>
      </c>
      <c r="C7637" t="s">
        <v>292</v>
      </c>
      <c r="D7637">
        <v>1</v>
      </c>
      <c r="E7637">
        <v>1</v>
      </c>
      <c r="F7637">
        <v>1</v>
      </c>
      <c r="G7637">
        <v>1</v>
      </c>
      <c r="H7637">
        <v>1</v>
      </c>
      <c r="I7637">
        <v>1</v>
      </c>
      <c r="J7637">
        <v>1</v>
      </c>
      <c r="K7637">
        <v>1</v>
      </c>
      <c r="M7637" t="s">
        <v>468</v>
      </c>
    </row>
    <row r="7638" spans="1:13" hidden="1">
      <c r="A7638" t="s">
        <v>299</v>
      </c>
      <c r="B7638" t="s">
        <v>172</v>
      </c>
      <c r="C7638" t="s">
        <v>278</v>
      </c>
      <c r="D7638">
        <v>1</v>
      </c>
      <c r="E7638">
        <v>1</v>
      </c>
      <c r="F7638">
        <v>1</v>
      </c>
      <c r="G7638">
        <v>1</v>
      </c>
      <c r="H7638">
        <v>1</v>
      </c>
      <c r="I7638">
        <v>1</v>
      </c>
      <c r="J7638">
        <v>1</v>
      </c>
      <c r="K7638">
        <v>1</v>
      </c>
      <c r="M7638" t="s">
        <v>468</v>
      </c>
    </row>
    <row r="7639" spans="1:13" hidden="1">
      <c r="A7639" t="s">
        <v>299</v>
      </c>
      <c r="B7639" t="s">
        <v>172</v>
      </c>
      <c r="C7639" t="s">
        <v>279</v>
      </c>
      <c r="D7639">
        <v>1</v>
      </c>
      <c r="E7639">
        <v>1</v>
      </c>
      <c r="F7639">
        <v>1</v>
      </c>
      <c r="G7639">
        <v>1</v>
      </c>
      <c r="H7639">
        <v>1</v>
      </c>
      <c r="I7639">
        <v>1</v>
      </c>
      <c r="J7639">
        <v>1</v>
      </c>
      <c r="K7639">
        <v>1</v>
      </c>
      <c r="M7639" t="s">
        <v>468</v>
      </c>
    </row>
    <row r="7640" spans="1:13" hidden="1">
      <c r="A7640" t="s">
        <v>299</v>
      </c>
      <c r="B7640" t="s">
        <v>172</v>
      </c>
      <c r="C7640" t="s">
        <v>280</v>
      </c>
      <c r="D7640">
        <v>1</v>
      </c>
      <c r="E7640">
        <v>1</v>
      </c>
      <c r="F7640">
        <v>1</v>
      </c>
      <c r="G7640">
        <v>1</v>
      </c>
      <c r="H7640">
        <v>1</v>
      </c>
      <c r="I7640">
        <v>1</v>
      </c>
      <c r="J7640">
        <v>1</v>
      </c>
      <c r="K7640">
        <v>1</v>
      </c>
      <c r="M7640" t="s">
        <v>468</v>
      </c>
    </row>
    <row r="7641" spans="1:13" hidden="1">
      <c r="A7641" t="s">
        <v>299</v>
      </c>
      <c r="B7641" t="s">
        <v>172</v>
      </c>
      <c r="C7641" t="s">
        <v>277</v>
      </c>
      <c r="D7641">
        <v>1</v>
      </c>
      <c r="E7641">
        <v>1</v>
      </c>
      <c r="F7641">
        <v>1</v>
      </c>
      <c r="G7641">
        <v>1</v>
      </c>
      <c r="H7641">
        <v>1</v>
      </c>
      <c r="I7641">
        <v>1</v>
      </c>
      <c r="J7641">
        <v>1</v>
      </c>
      <c r="K7641">
        <v>1</v>
      </c>
      <c r="M7641" t="s">
        <v>468</v>
      </c>
    </row>
    <row r="7642" spans="1:13" hidden="1">
      <c r="A7642" t="s">
        <v>299</v>
      </c>
      <c r="B7642" t="s">
        <v>172</v>
      </c>
      <c r="C7642" t="s">
        <v>281</v>
      </c>
      <c r="D7642">
        <v>1</v>
      </c>
      <c r="E7642">
        <v>1</v>
      </c>
      <c r="F7642">
        <v>1</v>
      </c>
      <c r="G7642">
        <v>1</v>
      </c>
      <c r="H7642">
        <v>1</v>
      </c>
      <c r="I7642">
        <v>1</v>
      </c>
      <c r="J7642">
        <v>1</v>
      </c>
      <c r="K7642">
        <v>1</v>
      </c>
      <c r="M7642" t="s">
        <v>468</v>
      </c>
    </row>
    <row r="7643" spans="1:13" hidden="1">
      <c r="A7643" t="s">
        <v>299</v>
      </c>
      <c r="B7643" t="s">
        <v>172</v>
      </c>
      <c r="C7643" t="s">
        <v>282</v>
      </c>
      <c r="D7643">
        <v>1</v>
      </c>
      <c r="E7643">
        <v>1</v>
      </c>
      <c r="F7643">
        <v>1</v>
      </c>
      <c r="G7643">
        <v>1</v>
      </c>
      <c r="H7643">
        <v>1</v>
      </c>
      <c r="I7643">
        <v>1</v>
      </c>
      <c r="J7643">
        <v>1</v>
      </c>
      <c r="K7643">
        <v>1</v>
      </c>
      <c r="M7643" t="s">
        <v>468</v>
      </c>
    </row>
    <row r="7644" spans="1:13" hidden="1">
      <c r="A7644" t="s">
        <v>299</v>
      </c>
      <c r="B7644" t="s">
        <v>172</v>
      </c>
      <c r="C7644" t="s">
        <v>283</v>
      </c>
      <c r="D7644">
        <v>1</v>
      </c>
      <c r="E7644">
        <v>1</v>
      </c>
      <c r="F7644">
        <v>1</v>
      </c>
      <c r="G7644">
        <v>1</v>
      </c>
      <c r="H7644">
        <v>1</v>
      </c>
      <c r="I7644">
        <v>1</v>
      </c>
      <c r="J7644">
        <v>1</v>
      </c>
      <c r="K7644">
        <v>1</v>
      </c>
      <c r="M7644" t="s">
        <v>468</v>
      </c>
    </row>
    <row r="7645" spans="1:13" hidden="1">
      <c r="A7645" t="s">
        <v>299</v>
      </c>
      <c r="B7645" t="s">
        <v>172</v>
      </c>
      <c r="C7645" t="s">
        <v>284</v>
      </c>
      <c r="D7645">
        <v>1</v>
      </c>
      <c r="E7645">
        <v>1</v>
      </c>
      <c r="F7645">
        <v>1</v>
      </c>
      <c r="G7645">
        <v>1</v>
      </c>
      <c r="H7645">
        <v>1</v>
      </c>
      <c r="I7645">
        <v>1</v>
      </c>
      <c r="J7645">
        <v>1</v>
      </c>
      <c r="K7645">
        <v>1</v>
      </c>
      <c r="M7645" t="s">
        <v>468</v>
      </c>
    </row>
    <row r="7646" spans="1:13" hidden="1">
      <c r="A7646" t="s">
        <v>299</v>
      </c>
      <c r="B7646" t="s">
        <v>172</v>
      </c>
      <c r="C7646" t="s">
        <v>285</v>
      </c>
      <c r="D7646">
        <v>1</v>
      </c>
      <c r="E7646">
        <v>1</v>
      </c>
      <c r="F7646">
        <v>1</v>
      </c>
      <c r="G7646">
        <v>1</v>
      </c>
      <c r="H7646">
        <v>1</v>
      </c>
      <c r="I7646">
        <v>1</v>
      </c>
      <c r="J7646">
        <v>1</v>
      </c>
      <c r="K7646">
        <v>1</v>
      </c>
      <c r="M7646" t="s">
        <v>468</v>
      </c>
    </row>
    <row r="7647" spans="1:13" hidden="1">
      <c r="A7647" t="s">
        <v>299</v>
      </c>
      <c r="B7647" t="s">
        <v>172</v>
      </c>
      <c r="C7647" t="s">
        <v>286</v>
      </c>
      <c r="D7647">
        <v>1</v>
      </c>
      <c r="E7647">
        <v>1</v>
      </c>
      <c r="F7647">
        <v>1</v>
      </c>
      <c r="G7647">
        <v>1</v>
      </c>
      <c r="H7647">
        <v>1</v>
      </c>
      <c r="I7647">
        <v>1</v>
      </c>
      <c r="J7647">
        <v>1</v>
      </c>
      <c r="K7647">
        <v>1</v>
      </c>
      <c r="M7647" t="s">
        <v>468</v>
      </c>
    </row>
    <row r="7648" spans="1:13" hidden="1">
      <c r="A7648" t="s">
        <v>299</v>
      </c>
      <c r="B7648" t="s">
        <v>172</v>
      </c>
      <c r="C7648" t="s">
        <v>287</v>
      </c>
      <c r="D7648">
        <v>1</v>
      </c>
      <c r="E7648">
        <v>1</v>
      </c>
      <c r="F7648">
        <v>1</v>
      </c>
      <c r="G7648">
        <v>1</v>
      </c>
      <c r="H7648">
        <v>1</v>
      </c>
      <c r="I7648">
        <v>1</v>
      </c>
      <c r="J7648">
        <v>1</v>
      </c>
      <c r="K7648">
        <v>1</v>
      </c>
      <c r="M7648" t="s">
        <v>468</v>
      </c>
    </row>
    <row r="7649" spans="1:13" hidden="1">
      <c r="A7649" t="s">
        <v>299</v>
      </c>
      <c r="B7649" t="s">
        <v>172</v>
      </c>
      <c r="C7649" t="s">
        <v>288</v>
      </c>
      <c r="D7649">
        <v>1</v>
      </c>
      <c r="E7649">
        <v>1</v>
      </c>
      <c r="F7649">
        <v>1</v>
      </c>
      <c r="G7649">
        <v>1</v>
      </c>
      <c r="H7649">
        <v>1</v>
      </c>
      <c r="I7649">
        <v>1</v>
      </c>
      <c r="J7649">
        <v>1</v>
      </c>
      <c r="K7649">
        <v>1</v>
      </c>
      <c r="M7649" t="s">
        <v>468</v>
      </c>
    </row>
    <row r="7650" spans="1:13" hidden="1">
      <c r="A7650" t="s">
        <v>299</v>
      </c>
      <c r="B7650" t="s">
        <v>172</v>
      </c>
      <c r="C7650" t="s">
        <v>289</v>
      </c>
      <c r="D7650">
        <v>1</v>
      </c>
      <c r="E7650">
        <v>1</v>
      </c>
      <c r="F7650">
        <v>1</v>
      </c>
      <c r="G7650">
        <v>1</v>
      </c>
      <c r="H7650">
        <v>1</v>
      </c>
      <c r="I7650">
        <v>1</v>
      </c>
      <c r="J7650">
        <v>1</v>
      </c>
      <c r="K7650">
        <v>1</v>
      </c>
      <c r="M7650" t="s">
        <v>468</v>
      </c>
    </row>
    <row r="7651" spans="1:13" hidden="1">
      <c r="A7651" t="s">
        <v>299</v>
      </c>
      <c r="B7651" t="s">
        <v>172</v>
      </c>
      <c r="C7651" t="s">
        <v>290</v>
      </c>
      <c r="D7651">
        <v>1</v>
      </c>
      <c r="E7651">
        <v>1</v>
      </c>
      <c r="F7651">
        <v>1</v>
      </c>
      <c r="G7651">
        <v>1</v>
      </c>
      <c r="H7651">
        <v>1</v>
      </c>
      <c r="I7651">
        <v>1</v>
      </c>
      <c r="J7651">
        <v>1</v>
      </c>
      <c r="K7651">
        <v>1</v>
      </c>
      <c r="M7651" t="s">
        <v>468</v>
      </c>
    </row>
    <row r="7652" spans="1:13" hidden="1">
      <c r="A7652" t="s">
        <v>299</v>
      </c>
      <c r="B7652" t="s">
        <v>172</v>
      </c>
      <c r="C7652" t="s">
        <v>291</v>
      </c>
      <c r="D7652">
        <v>1</v>
      </c>
      <c r="E7652">
        <v>1</v>
      </c>
      <c r="F7652">
        <v>1</v>
      </c>
      <c r="G7652">
        <v>1</v>
      </c>
      <c r="H7652">
        <v>1</v>
      </c>
      <c r="I7652">
        <v>1</v>
      </c>
      <c r="J7652">
        <v>1</v>
      </c>
      <c r="K7652">
        <v>1</v>
      </c>
      <c r="M7652" t="s">
        <v>468</v>
      </c>
    </row>
    <row r="7653" spans="1:13" hidden="1">
      <c r="A7653" t="s">
        <v>299</v>
      </c>
      <c r="B7653" t="s">
        <v>172</v>
      </c>
      <c r="C7653" t="s">
        <v>292</v>
      </c>
      <c r="D7653">
        <v>1</v>
      </c>
      <c r="E7653">
        <v>1</v>
      </c>
      <c r="F7653">
        <v>1</v>
      </c>
      <c r="G7653">
        <v>1</v>
      </c>
      <c r="H7653">
        <v>1</v>
      </c>
      <c r="I7653">
        <v>1</v>
      </c>
      <c r="J7653">
        <v>1</v>
      </c>
      <c r="K7653">
        <v>1</v>
      </c>
      <c r="M7653" t="s">
        <v>468</v>
      </c>
    </row>
    <row r="7654" spans="1:13" hidden="1">
      <c r="A7654" t="s">
        <v>299</v>
      </c>
      <c r="B7654" t="s">
        <v>173</v>
      </c>
      <c r="C7654" t="s">
        <v>278</v>
      </c>
      <c r="D7654">
        <v>1</v>
      </c>
      <c r="E7654">
        <v>1</v>
      </c>
      <c r="F7654">
        <v>1</v>
      </c>
      <c r="G7654">
        <v>1</v>
      </c>
      <c r="H7654">
        <v>1</v>
      </c>
      <c r="I7654">
        <v>1</v>
      </c>
      <c r="J7654">
        <v>1</v>
      </c>
      <c r="K7654">
        <v>1</v>
      </c>
      <c r="M7654" t="s">
        <v>468</v>
      </c>
    </row>
    <row r="7655" spans="1:13" hidden="1">
      <c r="A7655" t="s">
        <v>299</v>
      </c>
      <c r="B7655" t="s">
        <v>173</v>
      </c>
      <c r="C7655" t="s">
        <v>279</v>
      </c>
      <c r="D7655">
        <v>1</v>
      </c>
      <c r="E7655">
        <v>1</v>
      </c>
      <c r="F7655">
        <v>1</v>
      </c>
      <c r="G7655">
        <v>1</v>
      </c>
      <c r="H7655">
        <v>1</v>
      </c>
      <c r="I7655">
        <v>1</v>
      </c>
      <c r="J7655">
        <v>1</v>
      </c>
      <c r="K7655">
        <v>1</v>
      </c>
      <c r="M7655" t="s">
        <v>468</v>
      </c>
    </row>
    <row r="7656" spans="1:13" hidden="1">
      <c r="A7656" t="s">
        <v>299</v>
      </c>
      <c r="B7656" t="s">
        <v>173</v>
      </c>
      <c r="C7656" t="s">
        <v>280</v>
      </c>
      <c r="D7656">
        <v>1</v>
      </c>
      <c r="E7656">
        <v>1</v>
      </c>
      <c r="F7656">
        <v>1</v>
      </c>
      <c r="G7656">
        <v>1</v>
      </c>
      <c r="H7656">
        <v>1</v>
      </c>
      <c r="I7656">
        <v>1</v>
      </c>
      <c r="J7656">
        <v>1</v>
      </c>
      <c r="K7656">
        <v>1</v>
      </c>
      <c r="M7656" t="s">
        <v>468</v>
      </c>
    </row>
    <row r="7657" spans="1:13" hidden="1">
      <c r="A7657" t="s">
        <v>299</v>
      </c>
      <c r="B7657" t="s">
        <v>173</v>
      </c>
      <c r="C7657" t="s">
        <v>277</v>
      </c>
      <c r="D7657">
        <v>1</v>
      </c>
      <c r="E7657">
        <v>1</v>
      </c>
      <c r="F7657">
        <v>1</v>
      </c>
      <c r="G7657">
        <v>1</v>
      </c>
      <c r="H7657">
        <v>1</v>
      </c>
      <c r="I7657">
        <v>1</v>
      </c>
      <c r="J7657">
        <v>1</v>
      </c>
      <c r="K7657">
        <v>1</v>
      </c>
      <c r="M7657" t="s">
        <v>468</v>
      </c>
    </row>
    <row r="7658" spans="1:13" hidden="1">
      <c r="A7658" t="s">
        <v>299</v>
      </c>
      <c r="B7658" t="s">
        <v>173</v>
      </c>
      <c r="C7658" t="s">
        <v>281</v>
      </c>
      <c r="D7658">
        <v>1</v>
      </c>
      <c r="E7658">
        <v>1</v>
      </c>
      <c r="F7658">
        <v>1</v>
      </c>
      <c r="G7658">
        <v>1</v>
      </c>
      <c r="H7658">
        <v>1</v>
      </c>
      <c r="I7658">
        <v>1</v>
      </c>
      <c r="J7658">
        <v>1</v>
      </c>
      <c r="K7658">
        <v>1</v>
      </c>
      <c r="M7658" t="s">
        <v>468</v>
      </c>
    </row>
    <row r="7659" spans="1:13" hidden="1">
      <c r="A7659" t="s">
        <v>299</v>
      </c>
      <c r="B7659" t="s">
        <v>173</v>
      </c>
      <c r="C7659" t="s">
        <v>282</v>
      </c>
      <c r="D7659">
        <v>1</v>
      </c>
      <c r="E7659">
        <v>1</v>
      </c>
      <c r="F7659">
        <v>1</v>
      </c>
      <c r="G7659">
        <v>1</v>
      </c>
      <c r="H7659">
        <v>1</v>
      </c>
      <c r="I7659">
        <v>1</v>
      </c>
      <c r="J7659">
        <v>1</v>
      </c>
      <c r="K7659">
        <v>1</v>
      </c>
      <c r="M7659" t="s">
        <v>468</v>
      </c>
    </row>
    <row r="7660" spans="1:13" hidden="1">
      <c r="A7660" t="s">
        <v>299</v>
      </c>
      <c r="B7660" t="s">
        <v>173</v>
      </c>
      <c r="C7660" t="s">
        <v>283</v>
      </c>
      <c r="D7660">
        <v>1</v>
      </c>
      <c r="E7660">
        <v>1</v>
      </c>
      <c r="F7660">
        <v>1</v>
      </c>
      <c r="G7660">
        <v>1</v>
      </c>
      <c r="H7660">
        <v>1</v>
      </c>
      <c r="I7660">
        <v>1</v>
      </c>
      <c r="J7660">
        <v>1</v>
      </c>
      <c r="K7660">
        <v>1</v>
      </c>
      <c r="M7660" t="s">
        <v>468</v>
      </c>
    </row>
    <row r="7661" spans="1:13" hidden="1">
      <c r="A7661" t="s">
        <v>299</v>
      </c>
      <c r="B7661" t="s">
        <v>173</v>
      </c>
      <c r="C7661" t="s">
        <v>284</v>
      </c>
      <c r="D7661">
        <v>1</v>
      </c>
      <c r="E7661">
        <v>1</v>
      </c>
      <c r="F7661">
        <v>1</v>
      </c>
      <c r="G7661">
        <v>1</v>
      </c>
      <c r="H7661">
        <v>1</v>
      </c>
      <c r="I7661">
        <v>1</v>
      </c>
      <c r="J7661">
        <v>1</v>
      </c>
      <c r="K7661">
        <v>1</v>
      </c>
      <c r="M7661" t="s">
        <v>468</v>
      </c>
    </row>
    <row r="7662" spans="1:13" hidden="1">
      <c r="A7662" t="s">
        <v>299</v>
      </c>
      <c r="B7662" t="s">
        <v>173</v>
      </c>
      <c r="C7662" t="s">
        <v>285</v>
      </c>
      <c r="D7662">
        <v>1</v>
      </c>
      <c r="E7662">
        <v>1</v>
      </c>
      <c r="F7662">
        <v>1</v>
      </c>
      <c r="G7662">
        <v>1</v>
      </c>
      <c r="H7662">
        <v>1</v>
      </c>
      <c r="I7662">
        <v>1</v>
      </c>
      <c r="J7662">
        <v>1</v>
      </c>
      <c r="K7662">
        <v>1</v>
      </c>
      <c r="M7662" t="s">
        <v>468</v>
      </c>
    </row>
    <row r="7663" spans="1:13" hidden="1">
      <c r="A7663" t="s">
        <v>299</v>
      </c>
      <c r="B7663" t="s">
        <v>173</v>
      </c>
      <c r="C7663" t="s">
        <v>286</v>
      </c>
      <c r="D7663">
        <v>1</v>
      </c>
      <c r="E7663">
        <v>1</v>
      </c>
      <c r="F7663">
        <v>1</v>
      </c>
      <c r="G7663">
        <v>1</v>
      </c>
      <c r="H7663">
        <v>1</v>
      </c>
      <c r="I7663">
        <v>1</v>
      </c>
      <c r="J7663">
        <v>1</v>
      </c>
      <c r="K7663">
        <v>1</v>
      </c>
      <c r="M7663" t="s">
        <v>468</v>
      </c>
    </row>
    <row r="7664" spans="1:13" hidden="1">
      <c r="A7664" t="s">
        <v>299</v>
      </c>
      <c r="B7664" t="s">
        <v>173</v>
      </c>
      <c r="C7664" t="s">
        <v>287</v>
      </c>
      <c r="D7664">
        <v>1</v>
      </c>
      <c r="E7664">
        <v>1</v>
      </c>
      <c r="F7664">
        <v>1</v>
      </c>
      <c r="G7664">
        <v>1</v>
      </c>
      <c r="H7664">
        <v>1</v>
      </c>
      <c r="I7664">
        <v>1</v>
      </c>
      <c r="J7664">
        <v>1</v>
      </c>
      <c r="K7664">
        <v>1</v>
      </c>
      <c r="M7664" t="s">
        <v>468</v>
      </c>
    </row>
    <row r="7665" spans="1:13" hidden="1">
      <c r="A7665" t="s">
        <v>299</v>
      </c>
      <c r="B7665" t="s">
        <v>173</v>
      </c>
      <c r="C7665" t="s">
        <v>288</v>
      </c>
      <c r="D7665">
        <v>1</v>
      </c>
      <c r="E7665">
        <v>1</v>
      </c>
      <c r="F7665">
        <v>1</v>
      </c>
      <c r="G7665">
        <v>1</v>
      </c>
      <c r="H7665">
        <v>1</v>
      </c>
      <c r="I7665">
        <v>1</v>
      </c>
      <c r="J7665">
        <v>1</v>
      </c>
      <c r="K7665">
        <v>1</v>
      </c>
      <c r="M7665" t="s">
        <v>468</v>
      </c>
    </row>
    <row r="7666" spans="1:13" hidden="1">
      <c r="A7666" t="s">
        <v>299</v>
      </c>
      <c r="B7666" t="s">
        <v>173</v>
      </c>
      <c r="C7666" t="s">
        <v>289</v>
      </c>
      <c r="D7666">
        <v>1</v>
      </c>
      <c r="E7666">
        <v>1</v>
      </c>
      <c r="F7666">
        <v>1</v>
      </c>
      <c r="G7666">
        <v>1</v>
      </c>
      <c r="H7666">
        <v>1</v>
      </c>
      <c r="I7666">
        <v>1</v>
      </c>
      <c r="J7666">
        <v>1</v>
      </c>
      <c r="K7666">
        <v>1</v>
      </c>
      <c r="M7666" t="s">
        <v>468</v>
      </c>
    </row>
    <row r="7667" spans="1:13" hidden="1">
      <c r="A7667" t="s">
        <v>299</v>
      </c>
      <c r="B7667" t="s">
        <v>173</v>
      </c>
      <c r="C7667" t="s">
        <v>290</v>
      </c>
      <c r="D7667">
        <v>1</v>
      </c>
      <c r="E7667">
        <v>1</v>
      </c>
      <c r="F7667">
        <v>1</v>
      </c>
      <c r="G7667">
        <v>1</v>
      </c>
      <c r="H7667">
        <v>1</v>
      </c>
      <c r="I7667">
        <v>1</v>
      </c>
      <c r="J7667">
        <v>1</v>
      </c>
      <c r="K7667">
        <v>1</v>
      </c>
      <c r="M7667" t="s">
        <v>468</v>
      </c>
    </row>
    <row r="7668" spans="1:13" hidden="1">
      <c r="A7668" t="s">
        <v>299</v>
      </c>
      <c r="B7668" t="s">
        <v>173</v>
      </c>
      <c r="C7668" t="s">
        <v>291</v>
      </c>
      <c r="D7668">
        <v>1</v>
      </c>
      <c r="E7668">
        <v>1</v>
      </c>
      <c r="F7668">
        <v>1</v>
      </c>
      <c r="G7668">
        <v>1</v>
      </c>
      <c r="H7668">
        <v>1</v>
      </c>
      <c r="I7668">
        <v>1</v>
      </c>
      <c r="J7668">
        <v>1</v>
      </c>
      <c r="K7668">
        <v>1</v>
      </c>
      <c r="M7668" t="s">
        <v>468</v>
      </c>
    </row>
    <row r="7669" spans="1:13" hidden="1">
      <c r="A7669" t="s">
        <v>299</v>
      </c>
      <c r="B7669" t="s">
        <v>173</v>
      </c>
      <c r="C7669" t="s">
        <v>292</v>
      </c>
      <c r="D7669">
        <v>1</v>
      </c>
      <c r="E7669">
        <v>1</v>
      </c>
      <c r="F7669">
        <v>1</v>
      </c>
      <c r="G7669">
        <v>1</v>
      </c>
      <c r="H7669">
        <v>1</v>
      </c>
      <c r="I7669">
        <v>1</v>
      </c>
      <c r="J7669">
        <v>1</v>
      </c>
      <c r="K7669">
        <v>1</v>
      </c>
      <c r="M7669" t="s">
        <v>468</v>
      </c>
    </row>
    <row r="7670" spans="1:13" hidden="1">
      <c r="A7670" t="s">
        <v>299</v>
      </c>
      <c r="B7670" t="s">
        <v>237</v>
      </c>
      <c r="C7670" t="s">
        <v>278</v>
      </c>
      <c r="D7670">
        <v>1</v>
      </c>
      <c r="E7670">
        <v>1</v>
      </c>
      <c r="F7670">
        <v>1</v>
      </c>
      <c r="G7670">
        <v>1</v>
      </c>
      <c r="H7670">
        <v>1</v>
      </c>
      <c r="I7670">
        <v>1</v>
      </c>
      <c r="J7670">
        <v>1</v>
      </c>
      <c r="K7670">
        <v>1</v>
      </c>
      <c r="M7670" t="s">
        <v>468</v>
      </c>
    </row>
    <row r="7671" spans="1:13" hidden="1">
      <c r="A7671" t="s">
        <v>299</v>
      </c>
      <c r="B7671" t="s">
        <v>237</v>
      </c>
      <c r="C7671" t="s">
        <v>279</v>
      </c>
      <c r="D7671">
        <v>1</v>
      </c>
      <c r="E7671">
        <v>1</v>
      </c>
      <c r="F7671">
        <v>1</v>
      </c>
      <c r="G7671">
        <v>1</v>
      </c>
      <c r="H7671">
        <v>1</v>
      </c>
      <c r="I7671">
        <v>1</v>
      </c>
      <c r="J7671">
        <v>1</v>
      </c>
      <c r="K7671">
        <v>1</v>
      </c>
      <c r="M7671" t="s">
        <v>468</v>
      </c>
    </row>
    <row r="7672" spans="1:13" hidden="1">
      <c r="A7672" t="s">
        <v>299</v>
      </c>
      <c r="B7672" t="s">
        <v>237</v>
      </c>
      <c r="C7672" t="s">
        <v>280</v>
      </c>
      <c r="D7672">
        <v>1</v>
      </c>
      <c r="E7672">
        <v>1</v>
      </c>
      <c r="F7672">
        <v>1</v>
      </c>
      <c r="G7672">
        <v>1</v>
      </c>
      <c r="H7672">
        <v>1</v>
      </c>
      <c r="I7672">
        <v>1</v>
      </c>
      <c r="J7672">
        <v>1</v>
      </c>
      <c r="K7672">
        <v>1</v>
      </c>
      <c r="M7672" t="s">
        <v>468</v>
      </c>
    </row>
    <row r="7673" spans="1:13" hidden="1">
      <c r="A7673" t="s">
        <v>299</v>
      </c>
      <c r="B7673" t="s">
        <v>237</v>
      </c>
      <c r="C7673" t="s">
        <v>277</v>
      </c>
      <c r="D7673">
        <v>1</v>
      </c>
      <c r="E7673">
        <v>1</v>
      </c>
      <c r="F7673">
        <v>1</v>
      </c>
      <c r="G7673">
        <v>1</v>
      </c>
      <c r="H7673">
        <v>1</v>
      </c>
      <c r="I7673">
        <v>1</v>
      </c>
      <c r="J7673">
        <v>1</v>
      </c>
      <c r="K7673">
        <v>1</v>
      </c>
      <c r="M7673" t="s">
        <v>468</v>
      </c>
    </row>
    <row r="7674" spans="1:13" hidden="1">
      <c r="A7674" t="s">
        <v>299</v>
      </c>
      <c r="B7674" t="s">
        <v>237</v>
      </c>
      <c r="C7674" t="s">
        <v>281</v>
      </c>
      <c r="D7674">
        <v>1</v>
      </c>
      <c r="E7674">
        <v>1</v>
      </c>
      <c r="F7674">
        <v>1</v>
      </c>
      <c r="G7674">
        <v>1</v>
      </c>
      <c r="H7674">
        <v>1</v>
      </c>
      <c r="I7674">
        <v>1</v>
      </c>
      <c r="J7674">
        <v>1</v>
      </c>
      <c r="K7674">
        <v>1</v>
      </c>
      <c r="M7674" t="s">
        <v>468</v>
      </c>
    </row>
    <row r="7675" spans="1:13" hidden="1">
      <c r="A7675" t="s">
        <v>299</v>
      </c>
      <c r="B7675" t="s">
        <v>237</v>
      </c>
      <c r="C7675" t="s">
        <v>282</v>
      </c>
      <c r="D7675">
        <v>1</v>
      </c>
      <c r="E7675">
        <v>1</v>
      </c>
      <c r="F7675">
        <v>1</v>
      </c>
      <c r="G7675">
        <v>1</v>
      </c>
      <c r="H7675">
        <v>1</v>
      </c>
      <c r="I7675">
        <v>1</v>
      </c>
      <c r="J7675">
        <v>1</v>
      </c>
      <c r="K7675">
        <v>1</v>
      </c>
      <c r="M7675" t="s">
        <v>468</v>
      </c>
    </row>
    <row r="7676" spans="1:13" hidden="1">
      <c r="A7676" t="s">
        <v>299</v>
      </c>
      <c r="B7676" t="s">
        <v>237</v>
      </c>
      <c r="C7676" t="s">
        <v>283</v>
      </c>
      <c r="D7676">
        <v>1</v>
      </c>
      <c r="E7676">
        <v>1</v>
      </c>
      <c r="F7676">
        <v>1</v>
      </c>
      <c r="G7676">
        <v>1</v>
      </c>
      <c r="H7676">
        <v>1</v>
      </c>
      <c r="I7676">
        <v>1</v>
      </c>
      <c r="J7676">
        <v>1</v>
      </c>
      <c r="K7676">
        <v>1</v>
      </c>
      <c r="M7676" t="s">
        <v>468</v>
      </c>
    </row>
    <row r="7677" spans="1:13" hidden="1">
      <c r="A7677" t="s">
        <v>299</v>
      </c>
      <c r="B7677" t="s">
        <v>237</v>
      </c>
      <c r="C7677" t="s">
        <v>284</v>
      </c>
      <c r="D7677">
        <v>1</v>
      </c>
      <c r="E7677">
        <v>1</v>
      </c>
      <c r="F7677">
        <v>1</v>
      </c>
      <c r="G7677">
        <v>1</v>
      </c>
      <c r="H7677">
        <v>1</v>
      </c>
      <c r="I7677">
        <v>1</v>
      </c>
      <c r="J7677">
        <v>1</v>
      </c>
      <c r="K7677">
        <v>1</v>
      </c>
      <c r="M7677" t="s">
        <v>468</v>
      </c>
    </row>
    <row r="7678" spans="1:13" hidden="1">
      <c r="A7678" t="s">
        <v>299</v>
      </c>
      <c r="B7678" t="s">
        <v>237</v>
      </c>
      <c r="C7678" t="s">
        <v>285</v>
      </c>
      <c r="D7678">
        <v>1</v>
      </c>
      <c r="E7678">
        <v>1</v>
      </c>
      <c r="F7678">
        <v>1</v>
      </c>
      <c r="G7678">
        <v>1</v>
      </c>
      <c r="H7678">
        <v>1</v>
      </c>
      <c r="I7678">
        <v>1</v>
      </c>
      <c r="J7678">
        <v>1</v>
      </c>
      <c r="K7678">
        <v>1</v>
      </c>
      <c r="M7678" t="s">
        <v>468</v>
      </c>
    </row>
    <row r="7679" spans="1:13" hidden="1">
      <c r="A7679" t="s">
        <v>299</v>
      </c>
      <c r="B7679" t="s">
        <v>237</v>
      </c>
      <c r="C7679" t="s">
        <v>286</v>
      </c>
      <c r="D7679">
        <v>1</v>
      </c>
      <c r="E7679">
        <v>1</v>
      </c>
      <c r="F7679">
        <v>1</v>
      </c>
      <c r="G7679">
        <v>1</v>
      </c>
      <c r="H7679">
        <v>1</v>
      </c>
      <c r="I7679">
        <v>1</v>
      </c>
      <c r="J7679">
        <v>1</v>
      </c>
      <c r="K7679">
        <v>1</v>
      </c>
      <c r="M7679" t="s">
        <v>468</v>
      </c>
    </row>
    <row r="7680" spans="1:13" hidden="1">
      <c r="A7680" t="s">
        <v>299</v>
      </c>
      <c r="B7680" t="s">
        <v>237</v>
      </c>
      <c r="C7680" t="s">
        <v>287</v>
      </c>
      <c r="D7680">
        <v>1</v>
      </c>
      <c r="E7680">
        <v>1</v>
      </c>
      <c r="F7680">
        <v>1</v>
      </c>
      <c r="G7680">
        <v>1</v>
      </c>
      <c r="H7680">
        <v>1</v>
      </c>
      <c r="I7680">
        <v>1</v>
      </c>
      <c r="J7680">
        <v>1</v>
      </c>
      <c r="K7680">
        <v>1</v>
      </c>
      <c r="M7680" t="s">
        <v>468</v>
      </c>
    </row>
    <row r="7681" spans="1:13" hidden="1">
      <c r="A7681" t="s">
        <v>299</v>
      </c>
      <c r="B7681" t="s">
        <v>237</v>
      </c>
      <c r="C7681" t="s">
        <v>288</v>
      </c>
      <c r="D7681">
        <v>1</v>
      </c>
      <c r="E7681">
        <v>1</v>
      </c>
      <c r="F7681">
        <v>1</v>
      </c>
      <c r="G7681">
        <v>1</v>
      </c>
      <c r="H7681">
        <v>1</v>
      </c>
      <c r="I7681">
        <v>1</v>
      </c>
      <c r="J7681">
        <v>1</v>
      </c>
      <c r="K7681">
        <v>1</v>
      </c>
      <c r="M7681" t="s">
        <v>468</v>
      </c>
    </row>
    <row r="7682" spans="1:13" hidden="1">
      <c r="A7682" t="s">
        <v>299</v>
      </c>
      <c r="B7682" t="s">
        <v>237</v>
      </c>
      <c r="C7682" t="s">
        <v>289</v>
      </c>
      <c r="D7682">
        <v>1</v>
      </c>
      <c r="E7682">
        <v>1</v>
      </c>
      <c r="F7682">
        <v>1</v>
      </c>
      <c r="G7682">
        <v>1</v>
      </c>
      <c r="H7682">
        <v>1</v>
      </c>
      <c r="I7682">
        <v>1</v>
      </c>
      <c r="J7682">
        <v>1</v>
      </c>
      <c r="K7682">
        <v>1</v>
      </c>
      <c r="M7682" t="s">
        <v>468</v>
      </c>
    </row>
    <row r="7683" spans="1:13" hidden="1">
      <c r="A7683" t="s">
        <v>299</v>
      </c>
      <c r="B7683" t="s">
        <v>237</v>
      </c>
      <c r="C7683" t="s">
        <v>290</v>
      </c>
      <c r="D7683">
        <v>1</v>
      </c>
      <c r="E7683">
        <v>1</v>
      </c>
      <c r="F7683">
        <v>1</v>
      </c>
      <c r="G7683">
        <v>1</v>
      </c>
      <c r="H7683">
        <v>1</v>
      </c>
      <c r="I7683">
        <v>1</v>
      </c>
      <c r="J7683">
        <v>1</v>
      </c>
      <c r="K7683">
        <v>1</v>
      </c>
      <c r="M7683" t="s">
        <v>468</v>
      </c>
    </row>
    <row r="7684" spans="1:13" hidden="1">
      <c r="A7684" t="s">
        <v>299</v>
      </c>
      <c r="B7684" t="s">
        <v>237</v>
      </c>
      <c r="C7684" t="s">
        <v>291</v>
      </c>
      <c r="D7684">
        <v>1</v>
      </c>
      <c r="E7684">
        <v>1</v>
      </c>
      <c r="F7684">
        <v>1</v>
      </c>
      <c r="G7684">
        <v>1</v>
      </c>
      <c r="H7684">
        <v>1</v>
      </c>
      <c r="I7684">
        <v>1</v>
      </c>
      <c r="J7684">
        <v>1</v>
      </c>
      <c r="K7684">
        <v>1</v>
      </c>
      <c r="M7684" t="s">
        <v>468</v>
      </c>
    </row>
    <row r="7685" spans="1:13" hidden="1">
      <c r="A7685" t="s">
        <v>299</v>
      </c>
      <c r="B7685" t="s">
        <v>237</v>
      </c>
      <c r="C7685" t="s">
        <v>292</v>
      </c>
      <c r="D7685">
        <v>1</v>
      </c>
      <c r="E7685">
        <v>1</v>
      </c>
      <c r="F7685">
        <v>1</v>
      </c>
      <c r="G7685">
        <v>1</v>
      </c>
      <c r="H7685">
        <v>1</v>
      </c>
      <c r="I7685">
        <v>1</v>
      </c>
      <c r="J7685">
        <v>1</v>
      </c>
      <c r="K7685">
        <v>1</v>
      </c>
      <c r="M7685" t="s">
        <v>468</v>
      </c>
    </row>
    <row r="7686" spans="1:13" hidden="1">
      <c r="A7686" t="s">
        <v>299</v>
      </c>
      <c r="B7686" t="s">
        <v>322</v>
      </c>
      <c r="C7686" t="s">
        <v>278</v>
      </c>
      <c r="D7686">
        <v>1</v>
      </c>
      <c r="E7686">
        <v>1</v>
      </c>
      <c r="F7686">
        <v>1</v>
      </c>
      <c r="G7686">
        <v>1</v>
      </c>
      <c r="H7686">
        <v>1</v>
      </c>
      <c r="I7686">
        <v>1</v>
      </c>
      <c r="J7686">
        <v>1</v>
      </c>
      <c r="K7686">
        <v>1</v>
      </c>
      <c r="M7686" t="s">
        <v>468</v>
      </c>
    </row>
    <row r="7687" spans="1:13" hidden="1">
      <c r="A7687" t="s">
        <v>299</v>
      </c>
      <c r="B7687" t="s">
        <v>322</v>
      </c>
      <c r="C7687" t="s">
        <v>279</v>
      </c>
      <c r="D7687">
        <v>1</v>
      </c>
      <c r="E7687">
        <v>1</v>
      </c>
      <c r="F7687">
        <v>1</v>
      </c>
      <c r="G7687">
        <v>1</v>
      </c>
      <c r="H7687">
        <v>1</v>
      </c>
      <c r="I7687">
        <v>1</v>
      </c>
      <c r="J7687">
        <v>1</v>
      </c>
      <c r="K7687">
        <v>1</v>
      </c>
      <c r="M7687" t="s">
        <v>468</v>
      </c>
    </row>
    <row r="7688" spans="1:13" hidden="1">
      <c r="A7688" t="s">
        <v>299</v>
      </c>
      <c r="B7688" t="s">
        <v>322</v>
      </c>
      <c r="C7688" t="s">
        <v>280</v>
      </c>
      <c r="D7688">
        <v>1</v>
      </c>
      <c r="E7688">
        <v>1</v>
      </c>
      <c r="F7688">
        <v>1</v>
      </c>
      <c r="G7688">
        <v>1</v>
      </c>
      <c r="H7688">
        <v>1</v>
      </c>
      <c r="I7688">
        <v>1</v>
      </c>
      <c r="J7688">
        <v>1</v>
      </c>
      <c r="K7688">
        <v>1</v>
      </c>
      <c r="M7688" t="s">
        <v>468</v>
      </c>
    </row>
    <row r="7689" spans="1:13" hidden="1">
      <c r="A7689" t="s">
        <v>299</v>
      </c>
      <c r="B7689" t="s">
        <v>322</v>
      </c>
      <c r="C7689" t="s">
        <v>277</v>
      </c>
      <c r="D7689">
        <v>1</v>
      </c>
      <c r="E7689">
        <v>1</v>
      </c>
      <c r="F7689">
        <v>1</v>
      </c>
      <c r="G7689">
        <v>1</v>
      </c>
      <c r="H7689">
        <v>1</v>
      </c>
      <c r="I7689">
        <v>1</v>
      </c>
      <c r="J7689">
        <v>1</v>
      </c>
      <c r="K7689">
        <v>1</v>
      </c>
      <c r="M7689" t="s">
        <v>468</v>
      </c>
    </row>
    <row r="7690" spans="1:13" hidden="1">
      <c r="A7690" t="s">
        <v>299</v>
      </c>
      <c r="B7690" t="s">
        <v>322</v>
      </c>
      <c r="C7690" t="s">
        <v>281</v>
      </c>
      <c r="D7690">
        <v>1</v>
      </c>
      <c r="E7690">
        <v>1</v>
      </c>
      <c r="F7690">
        <v>1</v>
      </c>
      <c r="G7690">
        <v>1</v>
      </c>
      <c r="H7690">
        <v>1</v>
      </c>
      <c r="I7690">
        <v>1</v>
      </c>
      <c r="J7690">
        <v>1</v>
      </c>
      <c r="K7690">
        <v>1</v>
      </c>
      <c r="M7690" t="s">
        <v>468</v>
      </c>
    </row>
    <row r="7691" spans="1:13" hidden="1">
      <c r="A7691" t="s">
        <v>299</v>
      </c>
      <c r="B7691" t="s">
        <v>322</v>
      </c>
      <c r="C7691" t="s">
        <v>282</v>
      </c>
      <c r="D7691">
        <v>1</v>
      </c>
      <c r="E7691">
        <v>1</v>
      </c>
      <c r="F7691">
        <v>1</v>
      </c>
      <c r="G7691">
        <v>1</v>
      </c>
      <c r="H7691">
        <v>1</v>
      </c>
      <c r="I7691">
        <v>1</v>
      </c>
      <c r="J7691">
        <v>1</v>
      </c>
      <c r="K7691">
        <v>1</v>
      </c>
      <c r="M7691" t="s">
        <v>468</v>
      </c>
    </row>
    <row r="7692" spans="1:13" hidden="1">
      <c r="A7692" t="s">
        <v>299</v>
      </c>
      <c r="B7692" t="s">
        <v>322</v>
      </c>
      <c r="C7692" t="s">
        <v>283</v>
      </c>
      <c r="D7692">
        <v>1</v>
      </c>
      <c r="E7692">
        <v>1</v>
      </c>
      <c r="F7692">
        <v>1</v>
      </c>
      <c r="G7692">
        <v>1</v>
      </c>
      <c r="H7692">
        <v>1</v>
      </c>
      <c r="I7692">
        <v>1</v>
      </c>
      <c r="J7692">
        <v>1</v>
      </c>
      <c r="K7692">
        <v>1</v>
      </c>
      <c r="M7692" t="s">
        <v>468</v>
      </c>
    </row>
    <row r="7693" spans="1:13" hidden="1">
      <c r="A7693" t="s">
        <v>299</v>
      </c>
      <c r="B7693" t="s">
        <v>322</v>
      </c>
      <c r="C7693" t="s">
        <v>284</v>
      </c>
      <c r="D7693">
        <v>1</v>
      </c>
      <c r="E7693">
        <v>1</v>
      </c>
      <c r="F7693">
        <v>1</v>
      </c>
      <c r="G7693">
        <v>1</v>
      </c>
      <c r="H7693">
        <v>1</v>
      </c>
      <c r="I7693">
        <v>1</v>
      </c>
      <c r="J7693">
        <v>1</v>
      </c>
      <c r="K7693">
        <v>1</v>
      </c>
      <c r="M7693" t="s">
        <v>468</v>
      </c>
    </row>
    <row r="7694" spans="1:13" hidden="1">
      <c r="A7694" t="s">
        <v>299</v>
      </c>
      <c r="B7694" t="s">
        <v>322</v>
      </c>
      <c r="C7694" t="s">
        <v>285</v>
      </c>
      <c r="D7694">
        <v>1</v>
      </c>
      <c r="E7694">
        <v>1</v>
      </c>
      <c r="F7694">
        <v>1</v>
      </c>
      <c r="G7694">
        <v>1</v>
      </c>
      <c r="H7694">
        <v>1</v>
      </c>
      <c r="I7694">
        <v>1</v>
      </c>
      <c r="J7694">
        <v>1</v>
      </c>
      <c r="K7694">
        <v>1</v>
      </c>
      <c r="M7694" t="s">
        <v>468</v>
      </c>
    </row>
    <row r="7695" spans="1:13" hidden="1">
      <c r="A7695" t="s">
        <v>299</v>
      </c>
      <c r="B7695" t="s">
        <v>322</v>
      </c>
      <c r="C7695" t="s">
        <v>286</v>
      </c>
      <c r="D7695">
        <v>1</v>
      </c>
      <c r="E7695">
        <v>1</v>
      </c>
      <c r="F7695">
        <v>1</v>
      </c>
      <c r="G7695">
        <v>1</v>
      </c>
      <c r="H7695">
        <v>1</v>
      </c>
      <c r="I7695">
        <v>1</v>
      </c>
      <c r="J7695">
        <v>1</v>
      </c>
      <c r="K7695">
        <v>1</v>
      </c>
      <c r="M7695" t="s">
        <v>468</v>
      </c>
    </row>
    <row r="7696" spans="1:13" hidden="1">
      <c r="A7696" t="s">
        <v>299</v>
      </c>
      <c r="B7696" t="s">
        <v>322</v>
      </c>
      <c r="C7696" t="s">
        <v>287</v>
      </c>
      <c r="D7696">
        <v>1</v>
      </c>
      <c r="E7696">
        <v>1</v>
      </c>
      <c r="F7696">
        <v>1</v>
      </c>
      <c r="G7696">
        <v>1</v>
      </c>
      <c r="H7696">
        <v>1</v>
      </c>
      <c r="I7696">
        <v>1</v>
      </c>
      <c r="J7696">
        <v>1</v>
      </c>
      <c r="K7696">
        <v>1</v>
      </c>
      <c r="M7696" t="s">
        <v>468</v>
      </c>
    </row>
    <row r="7697" spans="1:13" hidden="1">
      <c r="A7697" t="s">
        <v>299</v>
      </c>
      <c r="B7697" t="s">
        <v>322</v>
      </c>
      <c r="C7697" t="s">
        <v>288</v>
      </c>
      <c r="D7697">
        <v>1</v>
      </c>
      <c r="E7697">
        <v>1</v>
      </c>
      <c r="F7697">
        <v>1</v>
      </c>
      <c r="G7697">
        <v>1</v>
      </c>
      <c r="H7697">
        <v>1</v>
      </c>
      <c r="I7697">
        <v>1</v>
      </c>
      <c r="J7697">
        <v>1</v>
      </c>
      <c r="K7697">
        <v>1</v>
      </c>
      <c r="M7697" t="s">
        <v>468</v>
      </c>
    </row>
    <row r="7698" spans="1:13" hidden="1">
      <c r="A7698" t="s">
        <v>299</v>
      </c>
      <c r="B7698" t="s">
        <v>322</v>
      </c>
      <c r="C7698" t="s">
        <v>289</v>
      </c>
      <c r="D7698">
        <v>1</v>
      </c>
      <c r="E7698">
        <v>1</v>
      </c>
      <c r="F7698">
        <v>1</v>
      </c>
      <c r="G7698">
        <v>1</v>
      </c>
      <c r="H7698">
        <v>1</v>
      </c>
      <c r="I7698">
        <v>1</v>
      </c>
      <c r="J7698">
        <v>1</v>
      </c>
      <c r="K7698">
        <v>1</v>
      </c>
      <c r="M7698" t="s">
        <v>468</v>
      </c>
    </row>
    <row r="7699" spans="1:13" hidden="1">
      <c r="A7699" t="s">
        <v>299</v>
      </c>
      <c r="B7699" t="s">
        <v>322</v>
      </c>
      <c r="C7699" t="s">
        <v>290</v>
      </c>
      <c r="D7699">
        <v>1</v>
      </c>
      <c r="E7699">
        <v>1</v>
      </c>
      <c r="F7699">
        <v>1</v>
      </c>
      <c r="G7699">
        <v>1</v>
      </c>
      <c r="H7699">
        <v>1</v>
      </c>
      <c r="I7699">
        <v>1</v>
      </c>
      <c r="J7699">
        <v>1</v>
      </c>
      <c r="K7699">
        <v>1</v>
      </c>
      <c r="M7699" t="s">
        <v>468</v>
      </c>
    </row>
    <row r="7700" spans="1:13" hidden="1">
      <c r="A7700" t="s">
        <v>299</v>
      </c>
      <c r="B7700" t="s">
        <v>322</v>
      </c>
      <c r="C7700" t="s">
        <v>291</v>
      </c>
      <c r="D7700">
        <v>1</v>
      </c>
      <c r="E7700">
        <v>1</v>
      </c>
      <c r="F7700">
        <v>1</v>
      </c>
      <c r="G7700">
        <v>1</v>
      </c>
      <c r="H7700">
        <v>1</v>
      </c>
      <c r="I7700">
        <v>1</v>
      </c>
      <c r="J7700">
        <v>1</v>
      </c>
      <c r="K7700">
        <v>1</v>
      </c>
      <c r="M7700" t="s">
        <v>468</v>
      </c>
    </row>
    <row r="7701" spans="1:13" hidden="1">
      <c r="A7701" t="s">
        <v>299</v>
      </c>
      <c r="B7701" t="s">
        <v>322</v>
      </c>
      <c r="C7701" t="s">
        <v>292</v>
      </c>
      <c r="D7701">
        <v>1</v>
      </c>
      <c r="E7701">
        <v>1</v>
      </c>
      <c r="F7701">
        <v>1</v>
      </c>
      <c r="G7701">
        <v>1</v>
      </c>
      <c r="H7701">
        <v>1</v>
      </c>
      <c r="I7701">
        <v>1</v>
      </c>
      <c r="J7701">
        <v>1</v>
      </c>
      <c r="K7701">
        <v>1</v>
      </c>
      <c r="M7701" t="s">
        <v>468</v>
      </c>
    </row>
    <row r="7702" spans="1:13" hidden="1">
      <c r="A7702" t="s">
        <v>299</v>
      </c>
      <c r="B7702" t="s">
        <v>321</v>
      </c>
      <c r="C7702" t="s">
        <v>278</v>
      </c>
      <c r="D7702">
        <v>1</v>
      </c>
      <c r="E7702">
        <v>1</v>
      </c>
      <c r="F7702">
        <v>1</v>
      </c>
      <c r="G7702">
        <v>1</v>
      </c>
      <c r="H7702">
        <v>1</v>
      </c>
      <c r="I7702">
        <v>1</v>
      </c>
      <c r="J7702">
        <v>1</v>
      </c>
      <c r="K7702">
        <v>1</v>
      </c>
      <c r="M7702" t="s">
        <v>468</v>
      </c>
    </row>
    <row r="7703" spans="1:13" hidden="1">
      <c r="A7703" t="s">
        <v>299</v>
      </c>
      <c r="B7703" t="s">
        <v>321</v>
      </c>
      <c r="C7703" t="s">
        <v>279</v>
      </c>
      <c r="D7703">
        <v>1</v>
      </c>
      <c r="E7703">
        <v>1</v>
      </c>
      <c r="F7703">
        <v>1</v>
      </c>
      <c r="G7703">
        <v>1</v>
      </c>
      <c r="H7703">
        <v>1</v>
      </c>
      <c r="I7703">
        <v>1</v>
      </c>
      <c r="J7703">
        <v>1</v>
      </c>
      <c r="K7703">
        <v>1</v>
      </c>
      <c r="M7703" t="s">
        <v>468</v>
      </c>
    </row>
    <row r="7704" spans="1:13" hidden="1">
      <c r="A7704" t="s">
        <v>299</v>
      </c>
      <c r="B7704" t="s">
        <v>321</v>
      </c>
      <c r="C7704" t="s">
        <v>280</v>
      </c>
      <c r="D7704">
        <v>1</v>
      </c>
      <c r="E7704">
        <v>1</v>
      </c>
      <c r="F7704">
        <v>1</v>
      </c>
      <c r="G7704">
        <v>1</v>
      </c>
      <c r="H7704">
        <v>1</v>
      </c>
      <c r="I7704">
        <v>1</v>
      </c>
      <c r="J7704">
        <v>1</v>
      </c>
      <c r="K7704">
        <v>1</v>
      </c>
      <c r="M7704" t="s">
        <v>468</v>
      </c>
    </row>
    <row r="7705" spans="1:13" hidden="1">
      <c r="A7705" t="s">
        <v>299</v>
      </c>
      <c r="B7705" t="s">
        <v>321</v>
      </c>
      <c r="C7705" t="s">
        <v>277</v>
      </c>
      <c r="D7705">
        <v>1</v>
      </c>
      <c r="E7705">
        <v>1</v>
      </c>
      <c r="F7705">
        <v>1</v>
      </c>
      <c r="G7705">
        <v>1</v>
      </c>
      <c r="H7705">
        <v>1</v>
      </c>
      <c r="I7705">
        <v>1</v>
      </c>
      <c r="J7705">
        <v>1</v>
      </c>
      <c r="K7705">
        <v>1</v>
      </c>
      <c r="M7705" t="s">
        <v>468</v>
      </c>
    </row>
    <row r="7706" spans="1:13" hidden="1">
      <c r="A7706" t="s">
        <v>299</v>
      </c>
      <c r="B7706" t="s">
        <v>321</v>
      </c>
      <c r="C7706" t="s">
        <v>281</v>
      </c>
      <c r="D7706">
        <v>1</v>
      </c>
      <c r="E7706">
        <v>1</v>
      </c>
      <c r="F7706">
        <v>1</v>
      </c>
      <c r="G7706">
        <v>1</v>
      </c>
      <c r="H7706">
        <v>1</v>
      </c>
      <c r="I7706">
        <v>1</v>
      </c>
      <c r="J7706">
        <v>1</v>
      </c>
      <c r="K7706">
        <v>1</v>
      </c>
      <c r="M7706" t="s">
        <v>468</v>
      </c>
    </row>
    <row r="7707" spans="1:13" hidden="1">
      <c r="A7707" t="s">
        <v>299</v>
      </c>
      <c r="B7707" t="s">
        <v>321</v>
      </c>
      <c r="C7707" t="s">
        <v>282</v>
      </c>
      <c r="D7707">
        <v>1</v>
      </c>
      <c r="E7707">
        <v>1</v>
      </c>
      <c r="F7707">
        <v>1</v>
      </c>
      <c r="G7707">
        <v>1</v>
      </c>
      <c r="H7707">
        <v>1</v>
      </c>
      <c r="I7707">
        <v>1</v>
      </c>
      <c r="J7707">
        <v>1</v>
      </c>
      <c r="K7707">
        <v>1</v>
      </c>
      <c r="M7707" t="s">
        <v>468</v>
      </c>
    </row>
    <row r="7708" spans="1:13" hidden="1">
      <c r="A7708" t="s">
        <v>299</v>
      </c>
      <c r="B7708" t="s">
        <v>321</v>
      </c>
      <c r="C7708" t="s">
        <v>283</v>
      </c>
      <c r="D7708">
        <v>1</v>
      </c>
      <c r="E7708">
        <v>1</v>
      </c>
      <c r="F7708">
        <v>1</v>
      </c>
      <c r="G7708">
        <v>1</v>
      </c>
      <c r="H7708">
        <v>1</v>
      </c>
      <c r="I7708">
        <v>1</v>
      </c>
      <c r="J7708">
        <v>1</v>
      </c>
      <c r="K7708">
        <v>1</v>
      </c>
      <c r="M7708" t="s">
        <v>468</v>
      </c>
    </row>
    <row r="7709" spans="1:13" hidden="1">
      <c r="A7709" t="s">
        <v>299</v>
      </c>
      <c r="B7709" t="s">
        <v>321</v>
      </c>
      <c r="C7709" t="s">
        <v>284</v>
      </c>
      <c r="D7709">
        <v>1</v>
      </c>
      <c r="E7709">
        <v>1</v>
      </c>
      <c r="F7709">
        <v>1</v>
      </c>
      <c r="G7709">
        <v>1</v>
      </c>
      <c r="H7709">
        <v>1</v>
      </c>
      <c r="I7709">
        <v>1</v>
      </c>
      <c r="J7709">
        <v>1</v>
      </c>
      <c r="K7709">
        <v>1</v>
      </c>
      <c r="M7709" t="s">
        <v>468</v>
      </c>
    </row>
    <row r="7710" spans="1:13" hidden="1">
      <c r="A7710" t="s">
        <v>299</v>
      </c>
      <c r="B7710" t="s">
        <v>321</v>
      </c>
      <c r="C7710" t="s">
        <v>285</v>
      </c>
      <c r="D7710">
        <v>1</v>
      </c>
      <c r="E7710">
        <v>1</v>
      </c>
      <c r="F7710">
        <v>1</v>
      </c>
      <c r="G7710">
        <v>1</v>
      </c>
      <c r="H7710">
        <v>1</v>
      </c>
      <c r="I7710">
        <v>1</v>
      </c>
      <c r="J7710">
        <v>1</v>
      </c>
      <c r="K7710">
        <v>1</v>
      </c>
      <c r="M7710" t="s">
        <v>468</v>
      </c>
    </row>
    <row r="7711" spans="1:13" hidden="1">
      <c r="A7711" t="s">
        <v>299</v>
      </c>
      <c r="B7711" t="s">
        <v>321</v>
      </c>
      <c r="C7711" t="s">
        <v>286</v>
      </c>
      <c r="D7711">
        <v>1</v>
      </c>
      <c r="E7711">
        <v>1</v>
      </c>
      <c r="F7711">
        <v>1</v>
      </c>
      <c r="G7711">
        <v>1</v>
      </c>
      <c r="H7711">
        <v>1</v>
      </c>
      <c r="I7711">
        <v>1</v>
      </c>
      <c r="J7711">
        <v>1</v>
      </c>
      <c r="K7711">
        <v>1</v>
      </c>
      <c r="M7711" t="s">
        <v>468</v>
      </c>
    </row>
    <row r="7712" spans="1:13" hidden="1">
      <c r="A7712" t="s">
        <v>299</v>
      </c>
      <c r="B7712" t="s">
        <v>321</v>
      </c>
      <c r="C7712" t="s">
        <v>287</v>
      </c>
      <c r="D7712">
        <v>1</v>
      </c>
      <c r="E7712">
        <v>1</v>
      </c>
      <c r="F7712">
        <v>1</v>
      </c>
      <c r="G7712">
        <v>1</v>
      </c>
      <c r="H7712">
        <v>1</v>
      </c>
      <c r="I7712">
        <v>1</v>
      </c>
      <c r="J7712">
        <v>1</v>
      </c>
      <c r="K7712">
        <v>1</v>
      </c>
      <c r="M7712" t="s">
        <v>468</v>
      </c>
    </row>
    <row r="7713" spans="1:13" hidden="1">
      <c r="A7713" t="s">
        <v>299</v>
      </c>
      <c r="B7713" t="s">
        <v>321</v>
      </c>
      <c r="C7713" t="s">
        <v>288</v>
      </c>
      <c r="D7713">
        <v>1</v>
      </c>
      <c r="E7713">
        <v>1</v>
      </c>
      <c r="F7713">
        <v>1</v>
      </c>
      <c r="G7713">
        <v>1</v>
      </c>
      <c r="H7713">
        <v>1</v>
      </c>
      <c r="I7713">
        <v>1</v>
      </c>
      <c r="J7713">
        <v>1</v>
      </c>
      <c r="K7713">
        <v>1</v>
      </c>
      <c r="M7713" t="s">
        <v>468</v>
      </c>
    </row>
    <row r="7714" spans="1:13" hidden="1">
      <c r="A7714" t="s">
        <v>299</v>
      </c>
      <c r="B7714" t="s">
        <v>321</v>
      </c>
      <c r="C7714" t="s">
        <v>289</v>
      </c>
      <c r="D7714">
        <v>1</v>
      </c>
      <c r="E7714">
        <v>1</v>
      </c>
      <c r="F7714">
        <v>1</v>
      </c>
      <c r="G7714">
        <v>1</v>
      </c>
      <c r="H7714">
        <v>1</v>
      </c>
      <c r="I7714">
        <v>1</v>
      </c>
      <c r="J7714">
        <v>1</v>
      </c>
      <c r="K7714">
        <v>1</v>
      </c>
      <c r="M7714" t="s">
        <v>468</v>
      </c>
    </row>
    <row r="7715" spans="1:13" hidden="1">
      <c r="A7715" t="s">
        <v>299</v>
      </c>
      <c r="B7715" t="s">
        <v>321</v>
      </c>
      <c r="C7715" t="s">
        <v>290</v>
      </c>
      <c r="D7715">
        <v>1</v>
      </c>
      <c r="E7715">
        <v>1</v>
      </c>
      <c r="F7715">
        <v>1</v>
      </c>
      <c r="G7715">
        <v>1</v>
      </c>
      <c r="H7715">
        <v>1</v>
      </c>
      <c r="I7715">
        <v>1</v>
      </c>
      <c r="J7715">
        <v>1</v>
      </c>
      <c r="K7715">
        <v>1</v>
      </c>
      <c r="M7715" t="s">
        <v>468</v>
      </c>
    </row>
    <row r="7716" spans="1:13" hidden="1">
      <c r="A7716" t="s">
        <v>299</v>
      </c>
      <c r="B7716" t="s">
        <v>321</v>
      </c>
      <c r="C7716" t="s">
        <v>291</v>
      </c>
      <c r="D7716">
        <v>1</v>
      </c>
      <c r="E7716">
        <v>1</v>
      </c>
      <c r="F7716">
        <v>1</v>
      </c>
      <c r="G7716">
        <v>1</v>
      </c>
      <c r="H7716">
        <v>1</v>
      </c>
      <c r="I7716">
        <v>1</v>
      </c>
      <c r="J7716">
        <v>1</v>
      </c>
      <c r="K7716">
        <v>1</v>
      </c>
      <c r="M7716" t="s">
        <v>468</v>
      </c>
    </row>
    <row r="7717" spans="1:13" hidden="1">
      <c r="A7717" t="s">
        <v>299</v>
      </c>
      <c r="B7717" t="s">
        <v>321</v>
      </c>
      <c r="C7717" t="s">
        <v>292</v>
      </c>
      <c r="D7717">
        <v>1</v>
      </c>
      <c r="E7717">
        <v>1</v>
      </c>
      <c r="F7717">
        <v>1</v>
      </c>
      <c r="G7717">
        <v>1</v>
      </c>
      <c r="H7717">
        <v>1</v>
      </c>
      <c r="I7717">
        <v>1</v>
      </c>
      <c r="J7717">
        <v>1</v>
      </c>
      <c r="K7717">
        <v>1</v>
      </c>
      <c r="M7717" t="s">
        <v>468</v>
      </c>
    </row>
    <row r="7718" spans="1:13" hidden="1">
      <c r="A7718" t="s">
        <v>299</v>
      </c>
      <c r="B7718" t="s">
        <v>320</v>
      </c>
      <c r="C7718" t="s">
        <v>278</v>
      </c>
      <c r="D7718">
        <v>1</v>
      </c>
      <c r="E7718">
        <v>1</v>
      </c>
      <c r="F7718">
        <v>1</v>
      </c>
      <c r="G7718">
        <v>1</v>
      </c>
      <c r="H7718">
        <v>1</v>
      </c>
      <c r="I7718">
        <v>1</v>
      </c>
      <c r="J7718">
        <v>1</v>
      </c>
      <c r="K7718">
        <v>1</v>
      </c>
      <c r="M7718" t="s">
        <v>468</v>
      </c>
    </row>
    <row r="7719" spans="1:13" hidden="1">
      <c r="A7719" t="s">
        <v>299</v>
      </c>
      <c r="B7719" t="s">
        <v>320</v>
      </c>
      <c r="C7719" t="s">
        <v>279</v>
      </c>
      <c r="D7719">
        <v>1</v>
      </c>
      <c r="E7719">
        <v>1</v>
      </c>
      <c r="F7719">
        <v>1</v>
      </c>
      <c r="G7719">
        <v>1</v>
      </c>
      <c r="H7719">
        <v>1</v>
      </c>
      <c r="I7719">
        <v>1</v>
      </c>
      <c r="J7719">
        <v>1</v>
      </c>
      <c r="K7719">
        <v>1</v>
      </c>
      <c r="M7719" t="s">
        <v>468</v>
      </c>
    </row>
    <row r="7720" spans="1:13" hidden="1">
      <c r="A7720" t="s">
        <v>299</v>
      </c>
      <c r="B7720" t="s">
        <v>320</v>
      </c>
      <c r="C7720" t="s">
        <v>280</v>
      </c>
      <c r="D7720">
        <v>1</v>
      </c>
      <c r="E7720">
        <v>1</v>
      </c>
      <c r="F7720">
        <v>1</v>
      </c>
      <c r="G7720">
        <v>1</v>
      </c>
      <c r="H7720">
        <v>1</v>
      </c>
      <c r="I7720">
        <v>1</v>
      </c>
      <c r="J7720">
        <v>1</v>
      </c>
      <c r="K7720">
        <v>1</v>
      </c>
      <c r="M7720" t="s">
        <v>468</v>
      </c>
    </row>
    <row r="7721" spans="1:13" hidden="1">
      <c r="A7721" t="s">
        <v>299</v>
      </c>
      <c r="B7721" t="s">
        <v>320</v>
      </c>
      <c r="C7721" t="s">
        <v>277</v>
      </c>
      <c r="D7721">
        <v>1</v>
      </c>
      <c r="E7721">
        <v>1</v>
      </c>
      <c r="F7721">
        <v>1</v>
      </c>
      <c r="G7721">
        <v>1</v>
      </c>
      <c r="H7721">
        <v>1</v>
      </c>
      <c r="I7721">
        <v>1</v>
      </c>
      <c r="J7721">
        <v>1</v>
      </c>
      <c r="K7721">
        <v>1</v>
      </c>
      <c r="M7721" t="s">
        <v>468</v>
      </c>
    </row>
    <row r="7722" spans="1:13" hidden="1">
      <c r="A7722" t="s">
        <v>299</v>
      </c>
      <c r="B7722" t="s">
        <v>320</v>
      </c>
      <c r="C7722" t="s">
        <v>281</v>
      </c>
      <c r="D7722">
        <v>1</v>
      </c>
      <c r="E7722">
        <v>1</v>
      </c>
      <c r="F7722">
        <v>1</v>
      </c>
      <c r="G7722">
        <v>1</v>
      </c>
      <c r="H7722">
        <v>1</v>
      </c>
      <c r="I7722">
        <v>1</v>
      </c>
      <c r="J7722">
        <v>1</v>
      </c>
      <c r="K7722">
        <v>1</v>
      </c>
      <c r="M7722" t="s">
        <v>468</v>
      </c>
    </row>
    <row r="7723" spans="1:13" hidden="1">
      <c r="A7723" t="s">
        <v>299</v>
      </c>
      <c r="B7723" t="s">
        <v>320</v>
      </c>
      <c r="C7723" t="s">
        <v>282</v>
      </c>
      <c r="D7723">
        <v>1</v>
      </c>
      <c r="E7723">
        <v>1</v>
      </c>
      <c r="F7723">
        <v>1</v>
      </c>
      <c r="G7723">
        <v>1</v>
      </c>
      <c r="H7723">
        <v>1</v>
      </c>
      <c r="I7723">
        <v>1</v>
      </c>
      <c r="J7723">
        <v>1</v>
      </c>
      <c r="K7723">
        <v>1</v>
      </c>
      <c r="M7723" t="s">
        <v>468</v>
      </c>
    </row>
    <row r="7724" spans="1:13" hidden="1">
      <c r="A7724" t="s">
        <v>299</v>
      </c>
      <c r="B7724" t="s">
        <v>320</v>
      </c>
      <c r="C7724" t="s">
        <v>283</v>
      </c>
      <c r="D7724">
        <v>1</v>
      </c>
      <c r="E7724">
        <v>1</v>
      </c>
      <c r="F7724">
        <v>1</v>
      </c>
      <c r="G7724">
        <v>1</v>
      </c>
      <c r="H7724">
        <v>1</v>
      </c>
      <c r="I7724">
        <v>1</v>
      </c>
      <c r="J7724">
        <v>1</v>
      </c>
      <c r="K7724">
        <v>1</v>
      </c>
      <c r="M7724" t="s">
        <v>468</v>
      </c>
    </row>
    <row r="7725" spans="1:13" hidden="1">
      <c r="A7725" t="s">
        <v>299</v>
      </c>
      <c r="B7725" t="s">
        <v>320</v>
      </c>
      <c r="C7725" t="s">
        <v>284</v>
      </c>
      <c r="D7725">
        <v>1</v>
      </c>
      <c r="E7725">
        <v>1</v>
      </c>
      <c r="F7725">
        <v>1</v>
      </c>
      <c r="G7725">
        <v>1</v>
      </c>
      <c r="H7725">
        <v>1</v>
      </c>
      <c r="I7725">
        <v>1</v>
      </c>
      <c r="J7725">
        <v>1</v>
      </c>
      <c r="K7725">
        <v>1</v>
      </c>
      <c r="M7725" t="s">
        <v>468</v>
      </c>
    </row>
    <row r="7726" spans="1:13" hidden="1">
      <c r="A7726" t="s">
        <v>299</v>
      </c>
      <c r="B7726" t="s">
        <v>320</v>
      </c>
      <c r="C7726" t="s">
        <v>285</v>
      </c>
      <c r="D7726">
        <v>1</v>
      </c>
      <c r="E7726">
        <v>1</v>
      </c>
      <c r="F7726">
        <v>1</v>
      </c>
      <c r="G7726">
        <v>1</v>
      </c>
      <c r="H7726">
        <v>1</v>
      </c>
      <c r="I7726">
        <v>1</v>
      </c>
      <c r="J7726">
        <v>1</v>
      </c>
      <c r="K7726">
        <v>1</v>
      </c>
      <c r="M7726" t="s">
        <v>468</v>
      </c>
    </row>
    <row r="7727" spans="1:13" hidden="1">
      <c r="A7727" t="s">
        <v>299</v>
      </c>
      <c r="B7727" t="s">
        <v>320</v>
      </c>
      <c r="C7727" t="s">
        <v>286</v>
      </c>
      <c r="D7727">
        <v>1</v>
      </c>
      <c r="E7727">
        <v>1</v>
      </c>
      <c r="F7727">
        <v>1</v>
      </c>
      <c r="G7727">
        <v>1</v>
      </c>
      <c r="H7727">
        <v>1</v>
      </c>
      <c r="I7727">
        <v>1</v>
      </c>
      <c r="J7727">
        <v>1</v>
      </c>
      <c r="K7727">
        <v>1</v>
      </c>
      <c r="M7727" t="s">
        <v>468</v>
      </c>
    </row>
    <row r="7728" spans="1:13" hidden="1">
      <c r="A7728" t="s">
        <v>299</v>
      </c>
      <c r="B7728" t="s">
        <v>320</v>
      </c>
      <c r="C7728" t="s">
        <v>287</v>
      </c>
      <c r="D7728">
        <v>1</v>
      </c>
      <c r="E7728">
        <v>1</v>
      </c>
      <c r="F7728">
        <v>1</v>
      </c>
      <c r="G7728">
        <v>1</v>
      </c>
      <c r="H7728">
        <v>1</v>
      </c>
      <c r="I7728">
        <v>1</v>
      </c>
      <c r="J7728">
        <v>1</v>
      </c>
      <c r="K7728">
        <v>1</v>
      </c>
      <c r="M7728" t="s">
        <v>468</v>
      </c>
    </row>
    <row r="7729" spans="1:13" hidden="1">
      <c r="A7729" t="s">
        <v>299</v>
      </c>
      <c r="B7729" t="s">
        <v>320</v>
      </c>
      <c r="C7729" t="s">
        <v>288</v>
      </c>
      <c r="D7729">
        <v>1</v>
      </c>
      <c r="E7729">
        <v>1</v>
      </c>
      <c r="F7729">
        <v>1</v>
      </c>
      <c r="G7729">
        <v>1</v>
      </c>
      <c r="H7729">
        <v>1</v>
      </c>
      <c r="I7729">
        <v>1</v>
      </c>
      <c r="J7729">
        <v>1</v>
      </c>
      <c r="K7729">
        <v>1</v>
      </c>
      <c r="M7729" t="s">
        <v>468</v>
      </c>
    </row>
    <row r="7730" spans="1:13" hidden="1">
      <c r="A7730" t="s">
        <v>299</v>
      </c>
      <c r="B7730" t="s">
        <v>320</v>
      </c>
      <c r="C7730" t="s">
        <v>289</v>
      </c>
      <c r="D7730">
        <v>1</v>
      </c>
      <c r="E7730">
        <v>1</v>
      </c>
      <c r="F7730">
        <v>1</v>
      </c>
      <c r="G7730">
        <v>1</v>
      </c>
      <c r="H7730">
        <v>1</v>
      </c>
      <c r="I7730">
        <v>1</v>
      </c>
      <c r="J7730">
        <v>1</v>
      </c>
      <c r="K7730">
        <v>1</v>
      </c>
      <c r="M7730" t="s">
        <v>468</v>
      </c>
    </row>
    <row r="7731" spans="1:13" hidden="1">
      <c r="A7731" t="s">
        <v>299</v>
      </c>
      <c r="B7731" t="s">
        <v>320</v>
      </c>
      <c r="C7731" t="s">
        <v>290</v>
      </c>
      <c r="D7731">
        <v>1</v>
      </c>
      <c r="E7731">
        <v>1</v>
      </c>
      <c r="F7731">
        <v>1</v>
      </c>
      <c r="G7731">
        <v>1</v>
      </c>
      <c r="H7731">
        <v>1</v>
      </c>
      <c r="I7731">
        <v>1</v>
      </c>
      <c r="J7731">
        <v>1</v>
      </c>
      <c r="K7731">
        <v>1</v>
      </c>
      <c r="M7731" t="s">
        <v>468</v>
      </c>
    </row>
    <row r="7732" spans="1:13" hidden="1">
      <c r="A7732" t="s">
        <v>299</v>
      </c>
      <c r="B7732" t="s">
        <v>320</v>
      </c>
      <c r="C7732" t="s">
        <v>291</v>
      </c>
      <c r="D7732">
        <v>1</v>
      </c>
      <c r="E7732">
        <v>1</v>
      </c>
      <c r="F7732">
        <v>1</v>
      </c>
      <c r="G7732">
        <v>1</v>
      </c>
      <c r="H7732">
        <v>1</v>
      </c>
      <c r="I7732">
        <v>1</v>
      </c>
      <c r="J7732">
        <v>1</v>
      </c>
      <c r="K7732">
        <v>1</v>
      </c>
      <c r="M7732" t="s">
        <v>468</v>
      </c>
    </row>
    <row r="7733" spans="1:13" hidden="1">
      <c r="A7733" t="s">
        <v>299</v>
      </c>
      <c r="B7733" t="s">
        <v>320</v>
      </c>
      <c r="C7733" t="s">
        <v>292</v>
      </c>
      <c r="D7733">
        <v>1</v>
      </c>
      <c r="E7733">
        <v>1</v>
      </c>
      <c r="F7733">
        <v>1</v>
      </c>
      <c r="G7733">
        <v>1</v>
      </c>
      <c r="H7733">
        <v>1</v>
      </c>
      <c r="I7733">
        <v>1</v>
      </c>
      <c r="J7733">
        <v>1</v>
      </c>
      <c r="K7733">
        <v>1</v>
      </c>
      <c r="M7733" t="s">
        <v>468</v>
      </c>
    </row>
    <row r="7734" spans="1:13" hidden="1">
      <c r="A7734" t="s">
        <v>299</v>
      </c>
      <c r="B7734" t="s">
        <v>323</v>
      </c>
      <c r="C7734" t="s">
        <v>278</v>
      </c>
      <c r="D7734">
        <v>1</v>
      </c>
      <c r="E7734">
        <v>1</v>
      </c>
      <c r="F7734">
        <v>1</v>
      </c>
      <c r="G7734">
        <v>1</v>
      </c>
      <c r="H7734">
        <v>1</v>
      </c>
      <c r="I7734">
        <v>1</v>
      </c>
      <c r="J7734">
        <v>1</v>
      </c>
      <c r="K7734">
        <v>1</v>
      </c>
      <c r="M7734" t="s">
        <v>468</v>
      </c>
    </row>
    <row r="7735" spans="1:13" hidden="1">
      <c r="A7735" t="s">
        <v>299</v>
      </c>
      <c r="B7735" t="s">
        <v>323</v>
      </c>
      <c r="C7735" t="s">
        <v>279</v>
      </c>
      <c r="D7735">
        <v>1</v>
      </c>
      <c r="E7735">
        <v>1</v>
      </c>
      <c r="F7735">
        <v>1</v>
      </c>
      <c r="G7735">
        <v>1</v>
      </c>
      <c r="H7735">
        <v>1</v>
      </c>
      <c r="I7735">
        <v>1</v>
      </c>
      <c r="J7735">
        <v>1</v>
      </c>
      <c r="K7735">
        <v>1</v>
      </c>
      <c r="M7735" t="s">
        <v>468</v>
      </c>
    </row>
    <row r="7736" spans="1:13" hidden="1">
      <c r="A7736" t="s">
        <v>299</v>
      </c>
      <c r="B7736" t="s">
        <v>323</v>
      </c>
      <c r="C7736" t="s">
        <v>280</v>
      </c>
      <c r="D7736">
        <v>1</v>
      </c>
      <c r="E7736">
        <v>1</v>
      </c>
      <c r="F7736">
        <v>1</v>
      </c>
      <c r="G7736">
        <v>1</v>
      </c>
      <c r="H7736">
        <v>1</v>
      </c>
      <c r="I7736">
        <v>1</v>
      </c>
      <c r="J7736">
        <v>1</v>
      </c>
      <c r="K7736">
        <v>1</v>
      </c>
      <c r="M7736" t="s">
        <v>468</v>
      </c>
    </row>
    <row r="7737" spans="1:13" hidden="1">
      <c r="A7737" t="s">
        <v>299</v>
      </c>
      <c r="B7737" t="s">
        <v>323</v>
      </c>
      <c r="C7737" t="s">
        <v>277</v>
      </c>
      <c r="D7737">
        <v>1</v>
      </c>
      <c r="E7737">
        <v>1</v>
      </c>
      <c r="F7737">
        <v>1</v>
      </c>
      <c r="G7737">
        <v>1</v>
      </c>
      <c r="H7737">
        <v>1</v>
      </c>
      <c r="I7737">
        <v>1</v>
      </c>
      <c r="J7737">
        <v>1</v>
      </c>
      <c r="K7737">
        <v>1</v>
      </c>
      <c r="M7737" t="s">
        <v>468</v>
      </c>
    </row>
    <row r="7738" spans="1:13" hidden="1">
      <c r="A7738" t="s">
        <v>299</v>
      </c>
      <c r="B7738" t="s">
        <v>323</v>
      </c>
      <c r="C7738" t="s">
        <v>281</v>
      </c>
      <c r="D7738">
        <v>1</v>
      </c>
      <c r="E7738">
        <v>1</v>
      </c>
      <c r="F7738">
        <v>1</v>
      </c>
      <c r="G7738">
        <v>1</v>
      </c>
      <c r="H7738">
        <v>1</v>
      </c>
      <c r="I7738">
        <v>1</v>
      </c>
      <c r="J7738">
        <v>1</v>
      </c>
      <c r="K7738">
        <v>1</v>
      </c>
      <c r="M7738" t="s">
        <v>468</v>
      </c>
    </row>
    <row r="7739" spans="1:13" hidden="1">
      <c r="A7739" t="s">
        <v>299</v>
      </c>
      <c r="B7739" t="s">
        <v>323</v>
      </c>
      <c r="C7739" t="s">
        <v>282</v>
      </c>
      <c r="D7739">
        <v>1</v>
      </c>
      <c r="E7739">
        <v>1</v>
      </c>
      <c r="F7739">
        <v>1</v>
      </c>
      <c r="G7739">
        <v>1</v>
      </c>
      <c r="H7739">
        <v>1</v>
      </c>
      <c r="I7739">
        <v>1</v>
      </c>
      <c r="J7739">
        <v>1</v>
      </c>
      <c r="K7739">
        <v>1</v>
      </c>
      <c r="M7739" t="s">
        <v>468</v>
      </c>
    </row>
    <row r="7740" spans="1:13" hidden="1">
      <c r="A7740" t="s">
        <v>299</v>
      </c>
      <c r="B7740" t="s">
        <v>323</v>
      </c>
      <c r="C7740" t="s">
        <v>283</v>
      </c>
      <c r="D7740">
        <v>1</v>
      </c>
      <c r="E7740">
        <v>1</v>
      </c>
      <c r="F7740">
        <v>1</v>
      </c>
      <c r="G7740">
        <v>1</v>
      </c>
      <c r="H7740">
        <v>1</v>
      </c>
      <c r="I7740">
        <v>1</v>
      </c>
      <c r="J7740">
        <v>1</v>
      </c>
      <c r="K7740">
        <v>1</v>
      </c>
      <c r="M7740" t="s">
        <v>468</v>
      </c>
    </row>
    <row r="7741" spans="1:13" hidden="1">
      <c r="A7741" t="s">
        <v>299</v>
      </c>
      <c r="B7741" t="s">
        <v>323</v>
      </c>
      <c r="C7741" t="s">
        <v>284</v>
      </c>
      <c r="D7741">
        <v>1</v>
      </c>
      <c r="E7741">
        <v>1</v>
      </c>
      <c r="F7741">
        <v>1</v>
      </c>
      <c r="G7741">
        <v>1</v>
      </c>
      <c r="H7741">
        <v>1</v>
      </c>
      <c r="I7741">
        <v>1</v>
      </c>
      <c r="J7741">
        <v>1</v>
      </c>
      <c r="K7741">
        <v>1</v>
      </c>
      <c r="M7741" t="s">
        <v>468</v>
      </c>
    </row>
    <row r="7742" spans="1:13" hidden="1">
      <c r="A7742" t="s">
        <v>299</v>
      </c>
      <c r="B7742" t="s">
        <v>323</v>
      </c>
      <c r="C7742" t="s">
        <v>285</v>
      </c>
      <c r="D7742">
        <v>1</v>
      </c>
      <c r="E7742">
        <v>1</v>
      </c>
      <c r="F7742">
        <v>1</v>
      </c>
      <c r="G7742">
        <v>1</v>
      </c>
      <c r="H7742">
        <v>1</v>
      </c>
      <c r="I7742">
        <v>1</v>
      </c>
      <c r="J7742">
        <v>1</v>
      </c>
      <c r="K7742">
        <v>1</v>
      </c>
      <c r="M7742" t="s">
        <v>468</v>
      </c>
    </row>
    <row r="7743" spans="1:13" hidden="1">
      <c r="A7743" t="s">
        <v>299</v>
      </c>
      <c r="B7743" t="s">
        <v>323</v>
      </c>
      <c r="C7743" t="s">
        <v>286</v>
      </c>
      <c r="D7743">
        <v>1</v>
      </c>
      <c r="E7743">
        <v>1</v>
      </c>
      <c r="F7743">
        <v>1</v>
      </c>
      <c r="G7743">
        <v>1</v>
      </c>
      <c r="H7743">
        <v>1</v>
      </c>
      <c r="I7743">
        <v>1</v>
      </c>
      <c r="J7743">
        <v>1</v>
      </c>
      <c r="K7743">
        <v>1</v>
      </c>
      <c r="M7743" t="s">
        <v>468</v>
      </c>
    </row>
    <row r="7744" spans="1:13" hidden="1">
      <c r="A7744" t="s">
        <v>299</v>
      </c>
      <c r="B7744" t="s">
        <v>323</v>
      </c>
      <c r="C7744" t="s">
        <v>287</v>
      </c>
      <c r="D7744">
        <v>1</v>
      </c>
      <c r="E7744">
        <v>1</v>
      </c>
      <c r="F7744">
        <v>1</v>
      </c>
      <c r="G7744">
        <v>1</v>
      </c>
      <c r="H7744">
        <v>1</v>
      </c>
      <c r="I7744">
        <v>1</v>
      </c>
      <c r="J7744">
        <v>1</v>
      </c>
      <c r="K7744">
        <v>1</v>
      </c>
      <c r="M7744" t="s">
        <v>468</v>
      </c>
    </row>
    <row r="7745" spans="1:13" hidden="1">
      <c r="A7745" t="s">
        <v>299</v>
      </c>
      <c r="B7745" t="s">
        <v>323</v>
      </c>
      <c r="C7745" t="s">
        <v>288</v>
      </c>
      <c r="D7745">
        <v>1</v>
      </c>
      <c r="E7745">
        <v>1</v>
      </c>
      <c r="F7745">
        <v>1</v>
      </c>
      <c r="G7745">
        <v>1</v>
      </c>
      <c r="H7745">
        <v>1</v>
      </c>
      <c r="I7745">
        <v>1</v>
      </c>
      <c r="J7745">
        <v>1</v>
      </c>
      <c r="K7745">
        <v>1</v>
      </c>
      <c r="M7745" t="s">
        <v>468</v>
      </c>
    </row>
    <row r="7746" spans="1:13" hidden="1">
      <c r="A7746" t="s">
        <v>299</v>
      </c>
      <c r="B7746" t="s">
        <v>323</v>
      </c>
      <c r="C7746" t="s">
        <v>289</v>
      </c>
      <c r="D7746">
        <v>1</v>
      </c>
      <c r="E7746">
        <v>1</v>
      </c>
      <c r="F7746">
        <v>1</v>
      </c>
      <c r="G7746">
        <v>1</v>
      </c>
      <c r="H7746">
        <v>1</v>
      </c>
      <c r="I7746">
        <v>1</v>
      </c>
      <c r="J7746">
        <v>1</v>
      </c>
      <c r="K7746">
        <v>1</v>
      </c>
      <c r="M7746" t="s">
        <v>468</v>
      </c>
    </row>
    <row r="7747" spans="1:13" hidden="1">
      <c r="A7747" t="s">
        <v>299</v>
      </c>
      <c r="B7747" t="s">
        <v>323</v>
      </c>
      <c r="C7747" t="s">
        <v>290</v>
      </c>
      <c r="D7747">
        <v>1</v>
      </c>
      <c r="E7747">
        <v>1</v>
      </c>
      <c r="F7747">
        <v>1</v>
      </c>
      <c r="G7747">
        <v>1</v>
      </c>
      <c r="H7747">
        <v>1</v>
      </c>
      <c r="I7747">
        <v>1</v>
      </c>
      <c r="J7747">
        <v>1</v>
      </c>
      <c r="K7747">
        <v>1</v>
      </c>
      <c r="M7747" t="s">
        <v>468</v>
      </c>
    </row>
    <row r="7748" spans="1:13" hidden="1">
      <c r="A7748" t="s">
        <v>299</v>
      </c>
      <c r="B7748" t="s">
        <v>323</v>
      </c>
      <c r="C7748" t="s">
        <v>291</v>
      </c>
      <c r="D7748">
        <v>1</v>
      </c>
      <c r="E7748">
        <v>1</v>
      </c>
      <c r="F7748">
        <v>1</v>
      </c>
      <c r="G7748">
        <v>1</v>
      </c>
      <c r="H7748">
        <v>1</v>
      </c>
      <c r="I7748">
        <v>1</v>
      </c>
      <c r="J7748">
        <v>1</v>
      </c>
      <c r="K7748">
        <v>1</v>
      </c>
      <c r="M7748" t="s">
        <v>468</v>
      </c>
    </row>
    <row r="7749" spans="1:13" hidden="1">
      <c r="A7749" t="s">
        <v>299</v>
      </c>
      <c r="B7749" t="s">
        <v>323</v>
      </c>
      <c r="C7749" t="s">
        <v>292</v>
      </c>
      <c r="D7749">
        <v>1</v>
      </c>
      <c r="E7749">
        <v>1</v>
      </c>
      <c r="F7749">
        <v>1</v>
      </c>
      <c r="G7749">
        <v>1</v>
      </c>
      <c r="H7749">
        <v>1</v>
      </c>
      <c r="I7749">
        <v>1</v>
      </c>
      <c r="J7749">
        <v>1</v>
      </c>
      <c r="K7749">
        <v>1</v>
      </c>
      <c r="M7749" t="s">
        <v>468</v>
      </c>
    </row>
    <row r="7750" spans="1:13" hidden="1">
      <c r="A7750" t="s">
        <v>299</v>
      </c>
      <c r="B7750" t="s">
        <v>324</v>
      </c>
      <c r="C7750" t="s">
        <v>278</v>
      </c>
      <c r="D7750">
        <v>1</v>
      </c>
      <c r="E7750">
        <v>1</v>
      </c>
      <c r="F7750">
        <v>1</v>
      </c>
      <c r="G7750">
        <v>1</v>
      </c>
      <c r="H7750">
        <v>1</v>
      </c>
      <c r="I7750">
        <v>1</v>
      </c>
      <c r="J7750">
        <v>1</v>
      </c>
      <c r="K7750">
        <v>1</v>
      </c>
      <c r="M7750" t="s">
        <v>468</v>
      </c>
    </row>
    <row r="7751" spans="1:13" hidden="1">
      <c r="A7751" t="s">
        <v>299</v>
      </c>
      <c r="B7751" t="s">
        <v>324</v>
      </c>
      <c r="C7751" t="s">
        <v>279</v>
      </c>
      <c r="D7751">
        <v>1</v>
      </c>
      <c r="E7751">
        <v>1</v>
      </c>
      <c r="F7751">
        <v>1</v>
      </c>
      <c r="G7751">
        <v>1</v>
      </c>
      <c r="H7751">
        <v>1</v>
      </c>
      <c r="I7751">
        <v>1</v>
      </c>
      <c r="J7751">
        <v>1</v>
      </c>
      <c r="K7751">
        <v>1</v>
      </c>
      <c r="M7751" t="s">
        <v>468</v>
      </c>
    </row>
    <row r="7752" spans="1:13" hidden="1">
      <c r="A7752" t="s">
        <v>299</v>
      </c>
      <c r="B7752" t="s">
        <v>324</v>
      </c>
      <c r="C7752" t="s">
        <v>280</v>
      </c>
      <c r="D7752">
        <v>1</v>
      </c>
      <c r="E7752">
        <v>1</v>
      </c>
      <c r="F7752">
        <v>1</v>
      </c>
      <c r="G7752">
        <v>1</v>
      </c>
      <c r="H7752">
        <v>1</v>
      </c>
      <c r="I7752">
        <v>1</v>
      </c>
      <c r="J7752">
        <v>1</v>
      </c>
      <c r="K7752">
        <v>1</v>
      </c>
      <c r="M7752" t="s">
        <v>468</v>
      </c>
    </row>
    <row r="7753" spans="1:13" hidden="1">
      <c r="A7753" t="s">
        <v>299</v>
      </c>
      <c r="B7753" t="s">
        <v>324</v>
      </c>
      <c r="C7753" t="s">
        <v>277</v>
      </c>
      <c r="D7753">
        <v>1</v>
      </c>
      <c r="E7753">
        <v>1</v>
      </c>
      <c r="F7753">
        <v>1</v>
      </c>
      <c r="G7753">
        <v>1</v>
      </c>
      <c r="H7753">
        <v>1</v>
      </c>
      <c r="I7753">
        <v>1</v>
      </c>
      <c r="J7753">
        <v>1</v>
      </c>
      <c r="K7753">
        <v>1</v>
      </c>
      <c r="M7753" t="s">
        <v>468</v>
      </c>
    </row>
    <row r="7754" spans="1:13" hidden="1">
      <c r="A7754" t="s">
        <v>299</v>
      </c>
      <c r="B7754" t="s">
        <v>324</v>
      </c>
      <c r="C7754" t="s">
        <v>281</v>
      </c>
      <c r="D7754">
        <v>1</v>
      </c>
      <c r="E7754">
        <v>1</v>
      </c>
      <c r="F7754">
        <v>1</v>
      </c>
      <c r="G7754">
        <v>1</v>
      </c>
      <c r="H7754">
        <v>1</v>
      </c>
      <c r="I7754">
        <v>1</v>
      </c>
      <c r="J7754">
        <v>1</v>
      </c>
      <c r="K7754">
        <v>1</v>
      </c>
      <c r="M7754" t="s">
        <v>468</v>
      </c>
    </row>
    <row r="7755" spans="1:13" hidden="1">
      <c r="A7755" t="s">
        <v>299</v>
      </c>
      <c r="B7755" t="s">
        <v>324</v>
      </c>
      <c r="C7755" t="s">
        <v>282</v>
      </c>
      <c r="D7755">
        <v>1</v>
      </c>
      <c r="E7755">
        <v>1</v>
      </c>
      <c r="F7755">
        <v>1</v>
      </c>
      <c r="G7755">
        <v>1</v>
      </c>
      <c r="H7755">
        <v>1</v>
      </c>
      <c r="I7755">
        <v>1</v>
      </c>
      <c r="J7755">
        <v>1</v>
      </c>
      <c r="K7755">
        <v>1</v>
      </c>
      <c r="M7755" t="s">
        <v>468</v>
      </c>
    </row>
    <row r="7756" spans="1:13" hidden="1">
      <c r="A7756" t="s">
        <v>299</v>
      </c>
      <c r="B7756" t="s">
        <v>324</v>
      </c>
      <c r="C7756" t="s">
        <v>283</v>
      </c>
      <c r="D7756">
        <v>1</v>
      </c>
      <c r="E7756">
        <v>1</v>
      </c>
      <c r="F7756">
        <v>1</v>
      </c>
      <c r="G7756">
        <v>1</v>
      </c>
      <c r="H7756">
        <v>1</v>
      </c>
      <c r="I7756">
        <v>1</v>
      </c>
      <c r="J7756">
        <v>1</v>
      </c>
      <c r="K7756">
        <v>1</v>
      </c>
      <c r="M7756" t="s">
        <v>468</v>
      </c>
    </row>
    <row r="7757" spans="1:13" hidden="1">
      <c r="A7757" t="s">
        <v>299</v>
      </c>
      <c r="B7757" t="s">
        <v>324</v>
      </c>
      <c r="C7757" t="s">
        <v>284</v>
      </c>
      <c r="D7757">
        <v>1</v>
      </c>
      <c r="E7757">
        <v>1</v>
      </c>
      <c r="F7757">
        <v>1</v>
      </c>
      <c r="G7757">
        <v>1</v>
      </c>
      <c r="H7757">
        <v>1</v>
      </c>
      <c r="I7757">
        <v>1</v>
      </c>
      <c r="J7757">
        <v>1</v>
      </c>
      <c r="K7757">
        <v>1</v>
      </c>
      <c r="M7757" t="s">
        <v>468</v>
      </c>
    </row>
    <row r="7758" spans="1:13" hidden="1">
      <c r="A7758" t="s">
        <v>299</v>
      </c>
      <c r="B7758" t="s">
        <v>324</v>
      </c>
      <c r="C7758" t="s">
        <v>285</v>
      </c>
      <c r="D7758">
        <v>1</v>
      </c>
      <c r="E7758">
        <v>1</v>
      </c>
      <c r="F7758">
        <v>1</v>
      </c>
      <c r="G7758">
        <v>1</v>
      </c>
      <c r="H7758">
        <v>1</v>
      </c>
      <c r="I7758">
        <v>1</v>
      </c>
      <c r="J7758">
        <v>1</v>
      </c>
      <c r="K7758">
        <v>1</v>
      </c>
      <c r="M7758" t="s">
        <v>468</v>
      </c>
    </row>
    <row r="7759" spans="1:13" hidden="1">
      <c r="A7759" t="s">
        <v>299</v>
      </c>
      <c r="B7759" t="s">
        <v>324</v>
      </c>
      <c r="C7759" t="s">
        <v>286</v>
      </c>
      <c r="D7759">
        <v>1</v>
      </c>
      <c r="E7759">
        <v>1</v>
      </c>
      <c r="F7759">
        <v>1</v>
      </c>
      <c r="G7759">
        <v>1</v>
      </c>
      <c r="H7759">
        <v>1</v>
      </c>
      <c r="I7759">
        <v>1</v>
      </c>
      <c r="J7759">
        <v>1</v>
      </c>
      <c r="K7759">
        <v>1</v>
      </c>
      <c r="M7759" t="s">
        <v>468</v>
      </c>
    </row>
    <row r="7760" spans="1:13" hidden="1">
      <c r="A7760" t="s">
        <v>299</v>
      </c>
      <c r="B7760" t="s">
        <v>324</v>
      </c>
      <c r="C7760" t="s">
        <v>287</v>
      </c>
      <c r="D7760">
        <v>1</v>
      </c>
      <c r="E7760">
        <v>1</v>
      </c>
      <c r="F7760">
        <v>1</v>
      </c>
      <c r="G7760">
        <v>1</v>
      </c>
      <c r="H7760">
        <v>1</v>
      </c>
      <c r="I7760">
        <v>1</v>
      </c>
      <c r="J7760">
        <v>1</v>
      </c>
      <c r="K7760">
        <v>1</v>
      </c>
      <c r="M7760" t="s">
        <v>468</v>
      </c>
    </row>
    <row r="7761" spans="1:13" hidden="1">
      <c r="A7761" t="s">
        <v>299</v>
      </c>
      <c r="B7761" t="s">
        <v>324</v>
      </c>
      <c r="C7761" t="s">
        <v>288</v>
      </c>
      <c r="D7761">
        <v>1</v>
      </c>
      <c r="E7761">
        <v>1</v>
      </c>
      <c r="F7761">
        <v>1</v>
      </c>
      <c r="G7761">
        <v>1</v>
      </c>
      <c r="H7761">
        <v>1</v>
      </c>
      <c r="I7761">
        <v>1</v>
      </c>
      <c r="J7761">
        <v>1</v>
      </c>
      <c r="K7761">
        <v>1</v>
      </c>
      <c r="M7761" t="s">
        <v>468</v>
      </c>
    </row>
    <row r="7762" spans="1:13" hidden="1">
      <c r="A7762" t="s">
        <v>299</v>
      </c>
      <c r="B7762" t="s">
        <v>324</v>
      </c>
      <c r="C7762" t="s">
        <v>289</v>
      </c>
      <c r="D7762">
        <v>1</v>
      </c>
      <c r="E7762">
        <v>1</v>
      </c>
      <c r="F7762">
        <v>1</v>
      </c>
      <c r="G7762">
        <v>1</v>
      </c>
      <c r="H7762">
        <v>1</v>
      </c>
      <c r="I7762">
        <v>1</v>
      </c>
      <c r="J7762">
        <v>1</v>
      </c>
      <c r="K7762">
        <v>1</v>
      </c>
      <c r="M7762" t="s">
        <v>468</v>
      </c>
    </row>
    <row r="7763" spans="1:13" hidden="1">
      <c r="A7763" t="s">
        <v>299</v>
      </c>
      <c r="B7763" t="s">
        <v>324</v>
      </c>
      <c r="C7763" t="s">
        <v>290</v>
      </c>
      <c r="D7763">
        <v>1</v>
      </c>
      <c r="E7763">
        <v>1</v>
      </c>
      <c r="F7763">
        <v>1</v>
      </c>
      <c r="G7763">
        <v>1</v>
      </c>
      <c r="H7763">
        <v>1</v>
      </c>
      <c r="I7763">
        <v>1</v>
      </c>
      <c r="J7763">
        <v>1</v>
      </c>
      <c r="K7763">
        <v>1</v>
      </c>
      <c r="M7763" t="s">
        <v>468</v>
      </c>
    </row>
    <row r="7764" spans="1:13" hidden="1">
      <c r="A7764" t="s">
        <v>299</v>
      </c>
      <c r="B7764" t="s">
        <v>324</v>
      </c>
      <c r="C7764" t="s">
        <v>291</v>
      </c>
      <c r="D7764">
        <v>1</v>
      </c>
      <c r="E7764">
        <v>1</v>
      </c>
      <c r="F7764">
        <v>1</v>
      </c>
      <c r="G7764">
        <v>1</v>
      </c>
      <c r="H7764">
        <v>1</v>
      </c>
      <c r="I7764">
        <v>1</v>
      </c>
      <c r="J7764">
        <v>1</v>
      </c>
      <c r="K7764">
        <v>1</v>
      </c>
      <c r="M7764" t="s">
        <v>468</v>
      </c>
    </row>
    <row r="7765" spans="1:13" hidden="1">
      <c r="A7765" t="s">
        <v>299</v>
      </c>
      <c r="B7765" t="s">
        <v>324</v>
      </c>
      <c r="C7765" t="s">
        <v>292</v>
      </c>
      <c r="D7765">
        <v>1</v>
      </c>
      <c r="E7765">
        <v>1</v>
      </c>
      <c r="F7765">
        <v>1</v>
      </c>
      <c r="G7765">
        <v>1</v>
      </c>
      <c r="H7765">
        <v>1</v>
      </c>
      <c r="I7765">
        <v>1</v>
      </c>
      <c r="J7765">
        <v>1</v>
      </c>
      <c r="K7765">
        <v>1</v>
      </c>
      <c r="M7765" t="s">
        <v>468</v>
      </c>
    </row>
    <row r="7766" spans="1:13" hidden="1">
      <c r="A7766" t="s">
        <v>299</v>
      </c>
      <c r="B7766" t="s">
        <v>395</v>
      </c>
      <c r="C7766" t="s">
        <v>278</v>
      </c>
      <c r="D7766" s="2">
        <v>1</v>
      </c>
      <c r="E7766" s="2">
        <v>1</v>
      </c>
      <c r="F7766" s="2">
        <v>1</v>
      </c>
      <c r="G7766" s="2">
        <v>1</v>
      </c>
      <c r="H7766" s="2">
        <v>1</v>
      </c>
      <c r="I7766" s="2">
        <v>1</v>
      </c>
      <c r="J7766" s="2">
        <v>1</v>
      </c>
      <c r="K7766" s="2">
        <v>1</v>
      </c>
    </row>
    <row r="7767" spans="1:13" hidden="1">
      <c r="A7767" t="s">
        <v>299</v>
      </c>
      <c r="B7767" t="s">
        <v>395</v>
      </c>
      <c r="C7767" t="s">
        <v>279</v>
      </c>
      <c r="D7767" s="2">
        <v>1</v>
      </c>
      <c r="E7767" s="2">
        <v>1</v>
      </c>
      <c r="F7767" s="2">
        <v>1</v>
      </c>
      <c r="G7767" s="2">
        <v>1</v>
      </c>
      <c r="H7767" s="2">
        <v>1</v>
      </c>
      <c r="I7767" s="2">
        <v>1</v>
      </c>
      <c r="J7767" s="2">
        <v>1</v>
      </c>
      <c r="K7767" s="2">
        <v>1</v>
      </c>
    </row>
    <row r="7768" spans="1:13" hidden="1">
      <c r="A7768" t="s">
        <v>299</v>
      </c>
      <c r="B7768" t="s">
        <v>395</v>
      </c>
      <c r="C7768" t="s">
        <v>280</v>
      </c>
      <c r="D7768" s="2">
        <v>1</v>
      </c>
      <c r="E7768" s="2">
        <v>1</v>
      </c>
      <c r="F7768" s="2">
        <v>1</v>
      </c>
      <c r="G7768" s="2">
        <v>1</v>
      </c>
      <c r="H7768" s="2">
        <v>1</v>
      </c>
      <c r="I7768" s="2">
        <v>1</v>
      </c>
      <c r="J7768" s="2">
        <v>1</v>
      </c>
      <c r="K7768" s="2">
        <v>1</v>
      </c>
    </row>
    <row r="7769" spans="1:13" hidden="1">
      <c r="A7769" t="s">
        <v>299</v>
      </c>
      <c r="B7769" t="s">
        <v>395</v>
      </c>
      <c r="C7769" t="s">
        <v>277</v>
      </c>
      <c r="D7769" s="2">
        <v>1</v>
      </c>
      <c r="E7769" s="2">
        <v>1</v>
      </c>
      <c r="F7769" s="2">
        <v>1</v>
      </c>
      <c r="G7769" s="2">
        <v>1</v>
      </c>
      <c r="H7769" s="2">
        <v>1</v>
      </c>
      <c r="I7769" s="2">
        <v>1</v>
      </c>
      <c r="J7769" s="2">
        <v>1</v>
      </c>
      <c r="K7769" s="2">
        <v>1</v>
      </c>
    </row>
    <row r="7770" spans="1:13" hidden="1">
      <c r="A7770" t="s">
        <v>299</v>
      </c>
      <c r="B7770" t="s">
        <v>395</v>
      </c>
      <c r="C7770" t="s">
        <v>281</v>
      </c>
      <c r="D7770" s="2">
        <v>1</v>
      </c>
      <c r="E7770" s="2">
        <v>1</v>
      </c>
      <c r="F7770" s="2">
        <v>1</v>
      </c>
      <c r="G7770" s="2">
        <v>1</v>
      </c>
      <c r="H7770" s="2">
        <v>1</v>
      </c>
      <c r="I7770" s="2">
        <v>1</v>
      </c>
      <c r="J7770" s="2">
        <v>1</v>
      </c>
      <c r="K7770" s="2">
        <v>1</v>
      </c>
    </row>
    <row r="7771" spans="1:13" hidden="1">
      <c r="A7771" t="s">
        <v>299</v>
      </c>
      <c r="B7771" t="s">
        <v>395</v>
      </c>
      <c r="C7771" t="s">
        <v>282</v>
      </c>
      <c r="D7771" s="2">
        <v>1</v>
      </c>
      <c r="E7771" s="2">
        <v>1</v>
      </c>
      <c r="F7771" s="2">
        <v>1</v>
      </c>
      <c r="G7771" s="2">
        <v>1</v>
      </c>
      <c r="H7771" s="2">
        <v>1</v>
      </c>
      <c r="I7771" s="2">
        <v>1</v>
      </c>
      <c r="J7771" s="2">
        <v>1</v>
      </c>
      <c r="K7771" s="2">
        <v>1</v>
      </c>
    </row>
    <row r="7772" spans="1:13" hidden="1">
      <c r="A7772" t="s">
        <v>299</v>
      </c>
      <c r="B7772" t="s">
        <v>395</v>
      </c>
      <c r="C7772" t="s">
        <v>283</v>
      </c>
      <c r="D7772" s="2">
        <v>1</v>
      </c>
      <c r="E7772" s="2">
        <v>1</v>
      </c>
      <c r="F7772" s="2">
        <v>1</v>
      </c>
      <c r="G7772" s="2">
        <v>1</v>
      </c>
      <c r="H7772" s="2">
        <v>1</v>
      </c>
      <c r="I7772" s="2">
        <v>1</v>
      </c>
      <c r="J7772" s="2">
        <v>1</v>
      </c>
      <c r="K7772" s="2">
        <v>1</v>
      </c>
    </row>
    <row r="7773" spans="1:13" hidden="1">
      <c r="A7773" t="s">
        <v>299</v>
      </c>
      <c r="B7773" t="s">
        <v>395</v>
      </c>
      <c r="C7773" t="s">
        <v>284</v>
      </c>
      <c r="D7773" s="2">
        <v>1</v>
      </c>
      <c r="E7773" s="2">
        <v>1</v>
      </c>
      <c r="F7773" s="2">
        <v>1</v>
      </c>
      <c r="G7773" s="2">
        <v>1</v>
      </c>
      <c r="H7773" s="2">
        <v>1</v>
      </c>
      <c r="I7773" s="2">
        <v>1</v>
      </c>
      <c r="J7773" s="2">
        <v>1</v>
      </c>
      <c r="K7773" s="2">
        <v>1</v>
      </c>
    </row>
    <row r="7774" spans="1:13" hidden="1">
      <c r="A7774" t="s">
        <v>299</v>
      </c>
      <c r="B7774" t="s">
        <v>395</v>
      </c>
      <c r="C7774" t="s">
        <v>285</v>
      </c>
      <c r="D7774" s="2">
        <v>1</v>
      </c>
      <c r="E7774" s="2">
        <v>1</v>
      </c>
      <c r="F7774" s="2">
        <v>1</v>
      </c>
      <c r="G7774" s="2">
        <v>1</v>
      </c>
      <c r="H7774" s="2">
        <v>1</v>
      </c>
      <c r="I7774" s="2">
        <v>1</v>
      </c>
      <c r="J7774" s="2">
        <v>1</v>
      </c>
      <c r="K7774" s="2">
        <v>1</v>
      </c>
    </row>
    <row r="7775" spans="1:13" hidden="1">
      <c r="A7775" t="s">
        <v>299</v>
      </c>
      <c r="B7775" t="s">
        <v>395</v>
      </c>
      <c r="C7775" t="s">
        <v>286</v>
      </c>
      <c r="D7775" s="2">
        <v>1</v>
      </c>
      <c r="E7775" s="2">
        <v>1</v>
      </c>
      <c r="F7775" s="2">
        <v>1</v>
      </c>
      <c r="G7775" s="2">
        <v>1</v>
      </c>
      <c r="H7775" s="2">
        <v>1</v>
      </c>
      <c r="I7775" s="2">
        <v>1</v>
      </c>
      <c r="J7775" s="2">
        <v>1</v>
      </c>
      <c r="K7775" s="2">
        <v>1</v>
      </c>
    </row>
    <row r="7776" spans="1:13" hidden="1">
      <c r="A7776" t="s">
        <v>299</v>
      </c>
      <c r="B7776" t="s">
        <v>395</v>
      </c>
      <c r="C7776" t="s">
        <v>287</v>
      </c>
      <c r="D7776" s="2">
        <v>1</v>
      </c>
      <c r="E7776" s="2">
        <v>1</v>
      </c>
      <c r="F7776" s="2">
        <v>1</v>
      </c>
      <c r="G7776" s="2">
        <v>1</v>
      </c>
      <c r="H7776" s="2">
        <v>1</v>
      </c>
      <c r="I7776" s="2">
        <v>1</v>
      </c>
      <c r="J7776" s="2">
        <v>1</v>
      </c>
      <c r="K7776" s="2">
        <v>1</v>
      </c>
    </row>
    <row r="7777" spans="1:13" hidden="1">
      <c r="A7777" t="s">
        <v>299</v>
      </c>
      <c r="B7777" t="s">
        <v>395</v>
      </c>
      <c r="C7777" t="s">
        <v>288</v>
      </c>
      <c r="D7777" s="2">
        <v>1</v>
      </c>
      <c r="E7777" s="2">
        <v>1</v>
      </c>
      <c r="F7777" s="2">
        <v>1</v>
      </c>
      <c r="G7777" s="2">
        <v>1</v>
      </c>
      <c r="H7777" s="2">
        <v>1</v>
      </c>
      <c r="I7777" s="2">
        <v>1</v>
      </c>
      <c r="J7777" s="2">
        <v>1</v>
      </c>
      <c r="K7777" s="2">
        <v>1</v>
      </c>
    </row>
    <row r="7778" spans="1:13" hidden="1">
      <c r="A7778" t="s">
        <v>299</v>
      </c>
      <c r="B7778" t="s">
        <v>395</v>
      </c>
      <c r="C7778" t="s">
        <v>289</v>
      </c>
      <c r="D7778" s="2">
        <v>1</v>
      </c>
      <c r="E7778" s="2">
        <v>1</v>
      </c>
      <c r="F7778" s="2">
        <v>1</v>
      </c>
      <c r="G7778" s="2">
        <v>1</v>
      </c>
      <c r="H7778" s="2">
        <v>1</v>
      </c>
      <c r="I7778" s="2">
        <v>1</v>
      </c>
      <c r="J7778" s="2">
        <v>1</v>
      </c>
      <c r="K7778" s="2">
        <v>1</v>
      </c>
    </row>
    <row r="7779" spans="1:13" hidden="1">
      <c r="A7779" t="s">
        <v>299</v>
      </c>
      <c r="B7779" t="s">
        <v>395</v>
      </c>
      <c r="C7779" t="s">
        <v>290</v>
      </c>
      <c r="D7779" s="2">
        <v>1</v>
      </c>
      <c r="E7779" s="2">
        <v>1</v>
      </c>
      <c r="F7779" s="2">
        <v>1</v>
      </c>
      <c r="G7779" s="2">
        <v>1</v>
      </c>
      <c r="H7779" s="2">
        <v>1</v>
      </c>
      <c r="I7779" s="2">
        <v>1</v>
      </c>
      <c r="J7779" s="2">
        <v>1</v>
      </c>
      <c r="K7779" s="2">
        <v>1</v>
      </c>
    </row>
    <row r="7780" spans="1:13" hidden="1">
      <c r="A7780" t="s">
        <v>299</v>
      </c>
      <c r="B7780" t="s">
        <v>395</v>
      </c>
      <c r="C7780" t="s">
        <v>291</v>
      </c>
      <c r="D7780" s="2">
        <v>1</v>
      </c>
      <c r="E7780" s="2">
        <v>1</v>
      </c>
      <c r="F7780" s="2">
        <v>1</v>
      </c>
      <c r="G7780" s="2">
        <v>1</v>
      </c>
      <c r="H7780" s="2">
        <v>1</v>
      </c>
      <c r="I7780" s="2">
        <v>1</v>
      </c>
      <c r="J7780" s="2">
        <v>1</v>
      </c>
      <c r="K7780" s="2">
        <v>1</v>
      </c>
    </row>
    <row r="7781" spans="1:13" hidden="1">
      <c r="A7781" t="s">
        <v>299</v>
      </c>
      <c r="B7781" t="s">
        <v>395</v>
      </c>
      <c r="C7781" t="s">
        <v>292</v>
      </c>
      <c r="D7781" s="2">
        <v>1</v>
      </c>
      <c r="E7781" s="2">
        <v>1</v>
      </c>
      <c r="F7781" s="2">
        <v>1</v>
      </c>
      <c r="G7781" s="2">
        <v>1</v>
      </c>
      <c r="H7781" s="2">
        <v>1</v>
      </c>
      <c r="I7781" s="2">
        <v>1</v>
      </c>
      <c r="J7781" s="2">
        <v>1</v>
      </c>
      <c r="K7781" s="2">
        <v>1</v>
      </c>
    </row>
    <row r="7782" spans="1:13" hidden="1">
      <c r="A7782" t="s">
        <v>299</v>
      </c>
      <c r="B7782" t="s">
        <v>345</v>
      </c>
      <c r="C7782" t="s">
        <v>278</v>
      </c>
      <c r="D7782">
        <v>1</v>
      </c>
      <c r="E7782">
        <v>1</v>
      </c>
      <c r="F7782">
        <v>1</v>
      </c>
      <c r="G7782">
        <v>1</v>
      </c>
      <c r="H7782">
        <v>1</v>
      </c>
      <c r="I7782">
        <v>1</v>
      </c>
      <c r="J7782">
        <v>1</v>
      </c>
      <c r="K7782">
        <v>1</v>
      </c>
      <c r="M7782" t="s">
        <v>468</v>
      </c>
    </row>
    <row r="7783" spans="1:13" hidden="1">
      <c r="A7783" t="s">
        <v>299</v>
      </c>
      <c r="B7783" t="s">
        <v>345</v>
      </c>
      <c r="C7783" t="s">
        <v>279</v>
      </c>
      <c r="D7783">
        <v>1</v>
      </c>
      <c r="E7783">
        <v>1</v>
      </c>
      <c r="F7783">
        <v>1</v>
      </c>
      <c r="G7783">
        <v>1</v>
      </c>
      <c r="H7783">
        <v>1</v>
      </c>
      <c r="I7783">
        <v>1</v>
      </c>
      <c r="J7783">
        <v>1</v>
      </c>
      <c r="K7783">
        <v>1</v>
      </c>
      <c r="M7783" t="s">
        <v>468</v>
      </c>
    </row>
    <row r="7784" spans="1:13" hidden="1">
      <c r="A7784" t="s">
        <v>299</v>
      </c>
      <c r="B7784" t="s">
        <v>345</v>
      </c>
      <c r="C7784" t="s">
        <v>280</v>
      </c>
      <c r="D7784">
        <v>1</v>
      </c>
      <c r="E7784">
        <v>1</v>
      </c>
      <c r="F7784">
        <v>1</v>
      </c>
      <c r="G7784">
        <v>1</v>
      </c>
      <c r="H7784">
        <v>1</v>
      </c>
      <c r="I7784">
        <v>1</v>
      </c>
      <c r="J7784">
        <v>1</v>
      </c>
      <c r="K7784">
        <v>1</v>
      </c>
      <c r="M7784" t="s">
        <v>468</v>
      </c>
    </row>
    <row r="7785" spans="1:13" hidden="1">
      <c r="A7785" t="s">
        <v>299</v>
      </c>
      <c r="B7785" t="s">
        <v>345</v>
      </c>
      <c r="C7785" t="s">
        <v>277</v>
      </c>
      <c r="D7785">
        <v>1</v>
      </c>
      <c r="E7785">
        <v>1</v>
      </c>
      <c r="F7785">
        <v>1</v>
      </c>
      <c r="G7785">
        <v>1</v>
      </c>
      <c r="H7785">
        <v>1</v>
      </c>
      <c r="I7785">
        <v>1</v>
      </c>
      <c r="J7785">
        <v>1</v>
      </c>
      <c r="K7785">
        <v>1</v>
      </c>
      <c r="M7785" t="s">
        <v>468</v>
      </c>
    </row>
    <row r="7786" spans="1:13" hidden="1">
      <c r="A7786" t="s">
        <v>299</v>
      </c>
      <c r="B7786" t="s">
        <v>345</v>
      </c>
      <c r="C7786" t="s">
        <v>281</v>
      </c>
      <c r="D7786">
        <v>1</v>
      </c>
      <c r="E7786">
        <v>1</v>
      </c>
      <c r="F7786">
        <v>1</v>
      </c>
      <c r="G7786">
        <v>1</v>
      </c>
      <c r="H7786">
        <v>1</v>
      </c>
      <c r="I7786">
        <v>1</v>
      </c>
      <c r="J7786">
        <v>1</v>
      </c>
      <c r="K7786">
        <v>1</v>
      </c>
      <c r="M7786" t="s">
        <v>468</v>
      </c>
    </row>
    <row r="7787" spans="1:13" hidden="1">
      <c r="A7787" t="s">
        <v>299</v>
      </c>
      <c r="B7787" t="s">
        <v>345</v>
      </c>
      <c r="C7787" t="s">
        <v>282</v>
      </c>
      <c r="D7787">
        <v>1</v>
      </c>
      <c r="E7787">
        <v>1</v>
      </c>
      <c r="F7787">
        <v>1</v>
      </c>
      <c r="G7787">
        <v>1</v>
      </c>
      <c r="H7787">
        <v>1</v>
      </c>
      <c r="I7787">
        <v>1</v>
      </c>
      <c r="J7787">
        <v>1</v>
      </c>
      <c r="K7787">
        <v>1</v>
      </c>
      <c r="M7787" t="s">
        <v>468</v>
      </c>
    </row>
    <row r="7788" spans="1:13" hidden="1">
      <c r="A7788" t="s">
        <v>299</v>
      </c>
      <c r="B7788" t="s">
        <v>345</v>
      </c>
      <c r="C7788" t="s">
        <v>283</v>
      </c>
      <c r="D7788">
        <v>1</v>
      </c>
      <c r="E7788">
        <v>1</v>
      </c>
      <c r="F7788">
        <v>1</v>
      </c>
      <c r="G7788">
        <v>1</v>
      </c>
      <c r="H7788">
        <v>1</v>
      </c>
      <c r="I7788">
        <v>1</v>
      </c>
      <c r="J7788">
        <v>1</v>
      </c>
      <c r="K7788">
        <v>1</v>
      </c>
      <c r="M7788" t="s">
        <v>468</v>
      </c>
    </row>
    <row r="7789" spans="1:13" hidden="1">
      <c r="A7789" t="s">
        <v>299</v>
      </c>
      <c r="B7789" t="s">
        <v>345</v>
      </c>
      <c r="C7789" t="s">
        <v>284</v>
      </c>
      <c r="D7789">
        <v>1</v>
      </c>
      <c r="E7789">
        <v>1</v>
      </c>
      <c r="F7789">
        <v>1</v>
      </c>
      <c r="G7789">
        <v>1</v>
      </c>
      <c r="H7789">
        <v>1</v>
      </c>
      <c r="I7789">
        <v>1</v>
      </c>
      <c r="J7789">
        <v>1</v>
      </c>
      <c r="K7789">
        <v>1</v>
      </c>
      <c r="M7789" t="s">
        <v>468</v>
      </c>
    </row>
    <row r="7790" spans="1:13" hidden="1">
      <c r="A7790" t="s">
        <v>299</v>
      </c>
      <c r="B7790" t="s">
        <v>345</v>
      </c>
      <c r="C7790" t="s">
        <v>285</v>
      </c>
      <c r="D7790">
        <v>1</v>
      </c>
      <c r="E7790">
        <v>1</v>
      </c>
      <c r="F7790">
        <v>1</v>
      </c>
      <c r="G7790">
        <v>1</v>
      </c>
      <c r="H7790">
        <v>1</v>
      </c>
      <c r="I7790">
        <v>1</v>
      </c>
      <c r="J7790">
        <v>1</v>
      </c>
      <c r="K7790">
        <v>1</v>
      </c>
      <c r="M7790" t="s">
        <v>468</v>
      </c>
    </row>
    <row r="7791" spans="1:13" hidden="1">
      <c r="A7791" t="s">
        <v>299</v>
      </c>
      <c r="B7791" t="s">
        <v>345</v>
      </c>
      <c r="C7791" t="s">
        <v>286</v>
      </c>
      <c r="D7791">
        <v>1</v>
      </c>
      <c r="E7791">
        <v>1</v>
      </c>
      <c r="F7791">
        <v>1</v>
      </c>
      <c r="G7791">
        <v>1</v>
      </c>
      <c r="H7791">
        <v>1</v>
      </c>
      <c r="I7791">
        <v>1</v>
      </c>
      <c r="J7791">
        <v>1</v>
      </c>
      <c r="K7791">
        <v>1</v>
      </c>
      <c r="M7791" t="s">
        <v>468</v>
      </c>
    </row>
    <row r="7792" spans="1:13" hidden="1">
      <c r="A7792" t="s">
        <v>299</v>
      </c>
      <c r="B7792" t="s">
        <v>345</v>
      </c>
      <c r="C7792" t="s">
        <v>287</v>
      </c>
      <c r="D7792">
        <v>1</v>
      </c>
      <c r="E7792">
        <v>1</v>
      </c>
      <c r="F7792">
        <v>1</v>
      </c>
      <c r="G7792">
        <v>1</v>
      </c>
      <c r="H7792">
        <v>1</v>
      </c>
      <c r="I7792">
        <v>1</v>
      </c>
      <c r="J7792">
        <v>1</v>
      </c>
      <c r="K7792">
        <v>1</v>
      </c>
      <c r="M7792" t="s">
        <v>468</v>
      </c>
    </row>
    <row r="7793" spans="1:13" hidden="1">
      <c r="A7793" t="s">
        <v>299</v>
      </c>
      <c r="B7793" t="s">
        <v>345</v>
      </c>
      <c r="C7793" t="s">
        <v>288</v>
      </c>
      <c r="D7793">
        <v>1</v>
      </c>
      <c r="E7793">
        <v>1</v>
      </c>
      <c r="F7793">
        <v>1</v>
      </c>
      <c r="G7793">
        <v>1</v>
      </c>
      <c r="H7793">
        <v>1</v>
      </c>
      <c r="I7793">
        <v>1</v>
      </c>
      <c r="J7793">
        <v>1</v>
      </c>
      <c r="K7793">
        <v>1</v>
      </c>
      <c r="M7793" t="s">
        <v>468</v>
      </c>
    </row>
    <row r="7794" spans="1:13" hidden="1">
      <c r="A7794" t="s">
        <v>299</v>
      </c>
      <c r="B7794" t="s">
        <v>345</v>
      </c>
      <c r="C7794" t="s">
        <v>289</v>
      </c>
      <c r="D7794">
        <v>1</v>
      </c>
      <c r="E7794">
        <v>1</v>
      </c>
      <c r="F7794">
        <v>1</v>
      </c>
      <c r="G7794">
        <v>1</v>
      </c>
      <c r="H7794">
        <v>1</v>
      </c>
      <c r="I7794">
        <v>1</v>
      </c>
      <c r="J7794">
        <v>1</v>
      </c>
      <c r="K7794">
        <v>1</v>
      </c>
      <c r="M7794" t="s">
        <v>468</v>
      </c>
    </row>
    <row r="7795" spans="1:13" hidden="1">
      <c r="A7795" t="s">
        <v>299</v>
      </c>
      <c r="B7795" t="s">
        <v>345</v>
      </c>
      <c r="C7795" t="s">
        <v>290</v>
      </c>
      <c r="D7795">
        <v>1</v>
      </c>
      <c r="E7795">
        <v>1</v>
      </c>
      <c r="F7795">
        <v>1</v>
      </c>
      <c r="G7795">
        <v>1</v>
      </c>
      <c r="H7795">
        <v>1</v>
      </c>
      <c r="I7795">
        <v>1</v>
      </c>
      <c r="J7795">
        <v>1</v>
      </c>
      <c r="K7795">
        <v>1</v>
      </c>
      <c r="M7795" t="s">
        <v>468</v>
      </c>
    </row>
    <row r="7796" spans="1:13" hidden="1">
      <c r="A7796" t="s">
        <v>299</v>
      </c>
      <c r="B7796" t="s">
        <v>345</v>
      </c>
      <c r="C7796" t="s">
        <v>291</v>
      </c>
      <c r="D7796">
        <v>1</v>
      </c>
      <c r="E7796">
        <v>1</v>
      </c>
      <c r="F7796">
        <v>1</v>
      </c>
      <c r="G7796">
        <v>1</v>
      </c>
      <c r="H7796">
        <v>1</v>
      </c>
      <c r="I7796">
        <v>1</v>
      </c>
      <c r="J7796">
        <v>1</v>
      </c>
      <c r="K7796">
        <v>1</v>
      </c>
      <c r="M7796" t="s">
        <v>468</v>
      </c>
    </row>
    <row r="7797" spans="1:13" hidden="1">
      <c r="A7797" t="s">
        <v>299</v>
      </c>
      <c r="B7797" t="s">
        <v>345</v>
      </c>
      <c r="C7797" t="s">
        <v>292</v>
      </c>
      <c r="D7797">
        <v>1</v>
      </c>
      <c r="E7797">
        <v>1</v>
      </c>
      <c r="F7797">
        <v>1</v>
      </c>
      <c r="G7797">
        <v>1</v>
      </c>
      <c r="H7797">
        <v>1</v>
      </c>
      <c r="I7797">
        <v>1</v>
      </c>
      <c r="J7797">
        <v>1</v>
      </c>
      <c r="K7797">
        <v>1</v>
      </c>
      <c r="M7797" t="s">
        <v>468</v>
      </c>
    </row>
    <row r="7798" spans="1:13" hidden="1">
      <c r="A7798" t="s">
        <v>299</v>
      </c>
      <c r="B7798" t="s">
        <v>346</v>
      </c>
      <c r="C7798" t="s">
        <v>278</v>
      </c>
      <c r="D7798">
        <v>1</v>
      </c>
      <c r="E7798">
        <v>1</v>
      </c>
      <c r="F7798">
        <v>1</v>
      </c>
      <c r="G7798">
        <v>1</v>
      </c>
      <c r="H7798">
        <v>1</v>
      </c>
      <c r="I7798">
        <v>1</v>
      </c>
      <c r="J7798">
        <v>1</v>
      </c>
      <c r="K7798">
        <v>1</v>
      </c>
      <c r="M7798" t="s">
        <v>468</v>
      </c>
    </row>
    <row r="7799" spans="1:13" hidden="1">
      <c r="A7799" t="s">
        <v>299</v>
      </c>
      <c r="B7799" t="s">
        <v>346</v>
      </c>
      <c r="C7799" t="s">
        <v>279</v>
      </c>
      <c r="D7799">
        <v>1</v>
      </c>
      <c r="E7799">
        <v>1</v>
      </c>
      <c r="F7799">
        <v>1</v>
      </c>
      <c r="G7799">
        <v>1</v>
      </c>
      <c r="H7799">
        <v>1</v>
      </c>
      <c r="I7799">
        <v>1</v>
      </c>
      <c r="J7799">
        <v>1</v>
      </c>
      <c r="K7799">
        <v>1</v>
      </c>
      <c r="M7799" t="s">
        <v>468</v>
      </c>
    </row>
    <row r="7800" spans="1:13" hidden="1">
      <c r="A7800" t="s">
        <v>299</v>
      </c>
      <c r="B7800" t="s">
        <v>346</v>
      </c>
      <c r="C7800" t="s">
        <v>280</v>
      </c>
      <c r="D7800">
        <v>1</v>
      </c>
      <c r="E7800">
        <v>1</v>
      </c>
      <c r="F7800">
        <v>1</v>
      </c>
      <c r="G7800">
        <v>1</v>
      </c>
      <c r="H7800">
        <v>1</v>
      </c>
      <c r="I7800">
        <v>1</v>
      </c>
      <c r="J7800">
        <v>1</v>
      </c>
      <c r="K7800">
        <v>1</v>
      </c>
      <c r="M7800" t="s">
        <v>468</v>
      </c>
    </row>
    <row r="7801" spans="1:13" hidden="1">
      <c r="A7801" t="s">
        <v>299</v>
      </c>
      <c r="B7801" t="s">
        <v>346</v>
      </c>
      <c r="C7801" t="s">
        <v>277</v>
      </c>
      <c r="D7801">
        <v>1</v>
      </c>
      <c r="E7801">
        <v>1</v>
      </c>
      <c r="F7801">
        <v>1</v>
      </c>
      <c r="G7801">
        <v>1</v>
      </c>
      <c r="H7801">
        <v>1</v>
      </c>
      <c r="I7801">
        <v>1</v>
      </c>
      <c r="J7801">
        <v>1</v>
      </c>
      <c r="K7801">
        <v>1</v>
      </c>
      <c r="M7801" t="s">
        <v>468</v>
      </c>
    </row>
    <row r="7802" spans="1:13" hidden="1">
      <c r="A7802" t="s">
        <v>299</v>
      </c>
      <c r="B7802" t="s">
        <v>346</v>
      </c>
      <c r="C7802" t="s">
        <v>281</v>
      </c>
      <c r="D7802">
        <v>1</v>
      </c>
      <c r="E7802">
        <v>1</v>
      </c>
      <c r="F7802">
        <v>1</v>
      </c>
      <c r="G7802">
        <v>1</v>
      </c>
      <c r="H7802">
        <v>1</v>
      </c>
      <c r="I7802">
        <v>1</v>
      </c>
      <c r="J7802">
        <v>1</v>
      </c>
      <c r="K7802">
        <v>1</v>
      </c>
      <c r="M7802" t="s">
        <v>468</v>
      </c>
    </row>
    <row r="7803" spans="1:13" hidden="1">
      <c r="A7803" t="s">
        <v>299</v>
      </c>
      <c r="B7803" t="s">
        <v>346</v>
      </c>
      <c r="C7803" t="s">
        <v>282</v>
      </c>
      <c r="D7803">
        <v>1</v>
      </c>
      <c r="E7803">
        <v>1</v>
      </c>
      <c r="F7803">
        <v>1</v>
      </c>
      <c r="G7803">
        <v>1</v>
      </c>
      <c r="H7803">
        <v>1</v>
      </c>
      <c r="I7803">
        <v>1</v>
      </c>
      <c r="J7803">
        <v>1</v>
      </c>
      <c r="K7803">
        <v>1</v>
      </c>
      <c r="M7803" t="s">
        <v>468</v>
      </c>
    </row>
    <row r="7804" spans="1:13" hidden="1">
      <c r="A7804" t="s">
        <v>299</v>
      </c>
      <c r="B7804" t="s">
        <v>346</v>
      </c>
      <c r="C7804" t="s">
        <v>283</v>
      </c>
      <c r="D7804">
        <v>1</v>
      </c>
      <c r="E7804">
        <v>1</v>
      </c>
      <c r="F7804">
        <v>1</v>
      </c>
      <c r="G7804">
        <v>1</v>
      </c>
      <c r="H7804">
        <v>1</v>
      </c>
      <c r="I7804">
        <v>1</v>
      </c>
      <c r="J7804">
        <v>1</v>
      </c>
      <c r="K7804">
        <v>1</v>
      </c>
      <c r="M7804" t="s">
        <v>468</v>
      </c>
    </row>
    <row r="7805" spans="1:13" hidden="1">
      <c r="A7805" t="s">
        <v>299</v>
      </c>
      <c r="B7805" t="s">
        <v>346</v>
      </c>
      <c r="C7805" t="s">
        <v>284</v>
      </c>
      <c r="D7805">
        <v>1</v>
      </c>
      <c r="E7805">
        <v>1</v>
      </c>
      <c r="F7805">
        <v>1</v>
      </c>
      <c r="G7805">
        <v>1</v>
      </c>
      <c r="H7805">
        <v>1</v>
      </c>
      <c r="I7805">
        <v>1</v>
      </c>
      <c r="J7805">
        <v>1</v>
      </c>
      <c r="K7805">
        <v>1</v>
      </c>
      <c r="M7805" t="s">
        <v>468</v>
      </c>
    </row>
    <row r="7806" spans="1:13" hidden="1">
      <c r="A7806" t="s">
        <v>299</v>
      </c>
      <c r="B7806" t="s">
        <v>346</v>
      </c>
      <c r="C7806" t="s">
        <v>285</v>
      </c>
      <c r="D7806">
        <v>1</v>
      </c>
      <c r="E7806">
        <v>1</v>
      </c>
      <c r="F7806">
        <v>1</v>
      </c>
      <c r="G7806">
        <v>1</v>
      </c>
      <c r="H7806">
        <v>1</v>
      </c>
      <c r="I7806">
        <v>1</v>
      </c>
      <c r="J7806">
        <v>1</v>
      </c>
      <c r="K7806">
        <v>1</v>
      </c>
      <c r="M7806" t="s">
        <v>468</v>
      </c>
    </row>
    <row r="7807" spans="1:13" hidden="1">
      <c r="A7807" t="s">
        <v>299</v>
      </c>
      <c r="B7807" t="s">
        <v>346</v>
      </c>
      <c r="C7807" t="s">
        <v>286</v>
      </c>
      <c r="D7807">
        <v>1</v>
      </c>
      <c r="E7807">
        <v>1</v>
      </c>
      <c r="F7807">
        <v>1</v>
      </c>
      <c r="G7807">
        <v>1</v>
      </c>
      <c r="H7807">
        <v>1</v>
      </c>
      <c r="I7807">
        <v>1</v>
      </c>
      <c r="J7807">
        <v>1</v>
      </c>
      <c r="K7807">
        <v>1</v>
      </c>
      <c r="M7807" t="s">
        <v>468</v>
      </c>
    </row>
    <row r="7808" spans="1:13" hidden="1">
      <c r="A7808" t="s">
        <v>299</v>
      </c>
      <c r="B7808" t="s">
        <v>346</v>
      </c>
      <c r="C7808" t="s">
        <v>287</v>
      </c>
      <c r="D7808">
        <v>1</v>
      </c>
      <c r="E7808">
        <v>1</v>
      </c>
      <c r="F7808">
        <v>1</v>
      </c>
      <c r="G7808">
        <v>1</v>
      </c>
      <c r="H7808">
        <v>1</v>
      </c>
      <c r="I7808">
        <v>1</v>
      </c>
      <c r="J7808">
        <v>1</v>
      </c>
      <c r="K7808">
        <v>1</v>
      </c>
      <c r="M7808" t="s">
        <v>468</v>
      </c>
    </row>
    <row r="7809" spans="1:13" hidden="1">
      <c r="A7809" t="s">
        <v>299</v>
      </c>
      <c r="B7809" t="s">
        <v>346</v>
      </c>
      <c r="C7809" t="s">
        <v>288</v>
      </c>
      <c r="D7809">
        <v>1</v>
      </c>
      <c r="E7809">
        <v>1</v>
      </c>
      <c r="F7809">
        <v>1</v>
      </c>
      <c r="G7809">
        <v>1</v>
      </c>
      <c r="H7809">
        <v>1</v>
      </c>
      <c r="I7809">
        <v>1</v>
      </c>
      <c r="J7809">
        <v>1</v>
      </c>
      <c r="K7809">
        <v>1</v>
      </c>
      <c r="M7809" t="s">
        <v>468</v>
      </c>
    </row>
    <row r="7810" spans="1:13" hidden="1">
      <c r="A7810" t="s">
        <v>299</v>
      </c>
      <c r="B7810" t="s">
        <v>346</v>
      </c>
      <c r="C7810" t="s">
        <v>289</v>
      </c>
      <c r="D7810">
        <v>1</v>
      </c>
      <c r="E7810">
        <v>1</v>
      </c>
      <c r="F7810">
        <v>1</v>
      </c>
      <c r="G7810">
        <v>1</v>
      </c>
      <c r="H7810">
        <v>1</v>
      </c>
      <c r="I7810">
        <v>1</v>
      </c>
      <c r="J7810">
        <v>1</v>
      </c>
      <c r="K7810">
        <v>1</v>
      </c>
      <c r="M7810" t="s">
        <v>468</v>
      </c>
    </row>
    <row r="7811" spans="1:13" hidden="1">
      <c r="A7811" t="s">
        <v>299</v>
      </c>
      <c r="B7811" t="s">
        <v>346</v>
      </c>
      <c r="C7811" t="s">
        <v>290</v>
      </c>
      <c r="D7811">
        <v>1</v>
      </c>
      <c r="E7811">
        <v>1</v>
      </c>
      <c r="F7811">
        <v>1</v>
      </c>
      <c r="G7811">
        <v>1</v>
      </c>
      <c r="H7811">
        <v>1</v>
      </c>
      <c r="I7811">
        <v>1</v>
      </c>
      <c r="J7811">
        <v>1</v>
      </c>
      <c r="K7811">
        <v>1</v>
      </c>
      <c r="M7811" t="s">
        <v>468</v>
      </c>
    </row>
    <row r="7812" spans="1:13" hidden="1">
      <c r="A7812" t="s">
        <v>299</v>
      </c>
      <c r="B7812" t="s">
        <v>346</v>
      </c>
      <c r="C7812" t="s">
        <v>291</v>
      </c>
      <c r="D7812">
        <v>1</v>
      </c>
      <c r="E7812">
        <v>1</v>
      </c>
      <c r="F7812">
        <v>1</v>
      </c>
      <c r="G7812">
        <v>1</v>
      </c>
      <c r="H7812">
        <v>1</v>
      </c>
      <c r="I7812">
        <v>1</v>
      </c>
      <c r="J7812">
        <v>1</v>
      </c>
      <c r="K7812">
        <v>1</v>
      </c>
      <c r="M7812" t="s">
        <v>468</v>
      </c>
    </row>
    <row r="7813" spans="1:13" hidden="1">
      <c r="A7813" t="s">
        <v>299</v>
      </c>
      <c r="B7813" t="s">
        <v>346</v>
      </c>
      <c r="C7813" t="s">
        <v>292</v>
      </c>
      <c r="D7813">
        <v>1</v>
      </c>
      <c r="E7813">
        <v>1</v>
      </c>
      <c r="F7813">
        <v>1</v>
      </c>
      <c r="G7813">
        <v>1</v>
      </c>
      <c r="H7813">
        <v>1</v>
      </c>
      <c r="I7813">
        <v>1</v>
      </c>
      <c r="J7813">
        <v>1</v>
      </c>
      <c r="K7813">
        <v>1</v>
      </c>
      <c r="M7813" t="s">
        <v>468</v>
      </c>
    </row>
    <row r="7814" spans="1:13" hidden="1">
      <c r="A7814" t="s">
        <v>299</v>
      </c>
      <c r="B7814" t="s">
        <v>347</v>
      </c>
      <c r="C7814" t="s">
        <v>278</v>
      </c>
      <c r="D7814">
        <v>1</v>
      </c>
      <c r="E7814">
        <v>1</v>
      </c>
      <c r="F7814">
        <v>1</v>
      </c>
      <c r="G7814">
        <v>1</v>
      </c>
      <c r="H7814">
        <v>1</v>
      </c>
      <c r="I7814">
        <v>1</v>
      </c>
      <c r="J7814">
        <v>1</v>
      </c>
      <c r="K7814">
        <v>1</v>
      </c>
      <c r="M7814" t="s">
        <v>468</v>
      </c>
    </row>
    <row r="7815" spans="1:13" hidden="1">
      <c r="A7815" t="s">
        <v>299</v>
      </c>
      <c r="B7815" t="s">
        <v>347</v>
      </c>
      <c r="C7815" t="s">
        <v>279</v>
      </c>
      <c r="D7815">
        <v>1</v>
      </c>
      <c r="E7815">
        <v>1</v>
      </c>
      <c r="F7815">
        <v>1</v>
      </c>
      <c r="G7815">
        <v>1</v>
      </c>
      <c r="H7815">
        <v>1</v>
      </c>
      <c r="I7815">
        <v>1</v>
      </c>
      <c r="J7815">
        <v>1</v>
      </c>
      <c r="K7815">
        <v>1</v>
      </c>
      <c r="M7815" t="s">
        <v>468</v>
      </c>
    </row>
    <row r="7816" spans="1:13" hidden="1">
      <c r="A7816" t="s">
        <v>299</v>
      </c>
      <c r="B7816" t="s">
        <v>347</v>
      </c>
      <c r="C7816" t="s">
        <v>280</v>
      </c>
      <c r="D7816">
        <v>1</v>
      </c>
      <c r="E7816">
        <v>1</v>
      </c>
      <c r="F7816">
        <v>1</v>
      </c>
      <c r="G7816">
        <v>1</v>
      </c>
      <c r="H7816">
        <v>1</v>
      </c>
      <c r="I7816">
        <v>1</v>
      </c>
      <c r="J7816">
        <v>1</v>
      </c>
      <c r="K7816">
        <v>1</v>
      </c>
      <c r="M7816" t="s">
        <v>468</v>
      </c>
    </row>
    <row r="7817" spans="1:13" hidden="1">
      <c r="A7817" t="s">
        <v>299</v>
      </c>
      <c r="B7817" t="s">
        <v>347</v>
      </c>
      <c r="C7817" t="s">
        <v>277</v>
      </c>
      <c r="D7817">
        <v>1</v>
      </c>
      <c r="E7817">
        <v>1</v>
      </c>
      <c r="F7817">
        <v>1</v>
      </c>
      <c r="G7817">
        <v>1</v>
      </c>
      <c r="H7817">
        <v>1</v>
      </c>
      <c r="I7817">
        <v>1</v>
      </c>
      <c r="J7817">
        <v>1</v>
      </c>
      <c r="K7817">
        <v>1</v>
      </c>
      <c r="M7817" t="s">
        <v>468</v>
      </c>
    </row>
    <row r="7818" spans="1:13" hidden="1">
      <c r="A7818" t="s">
        <v>299</v>
      </c>
      <c r="B7818" t="s">
        <v>347</v>
      </c>
      <c r="C7818" t="s">
        <v>281</v>
      </c>
      <c r="D7818">
        <v>1</v>
      </c>
      <c r="E7818">
        <v>1</v>
      </c>
      <c r="F7818">
        <v>1</v>
      </c>
      <c r="G7818">
        <v>1</v>
      </c>
      <c r="H7818">
        <v>1</v>
      </c>
      <c r="I7818">
        <v>1</v>
      </c>
      <c r="J7818">
        <v>1</v>
      </c>
      <c r="K7818">
        <v>1</v>
      </c>
      <c r="M7818" t="s">
        <v>468</v>
      </c>
    </row>
    <row r="7819" spans="1:13" hidden="1">
      <c r="A7819" t="s">
        <v>299</v>
      </c>
      <c r="B7819" t="s">
        <v>347</v>
      </c>
      <c r="C7819" t="s">
        <v>282</v>
      </c>
      <c r="D7819">
        <v>1</v>
      </c>
      <c r="E7819">
        <v>1</v>
      </c>
      <c r="F7819">
        <v>1</v>
      </c>
      <c r="G7819">
        <v>1</v>
      </c>
      <c r="H7819">
        <v>1</v>
      </c>
      <c r="I7819">
        <v>1</v>
      </c>
      <c r="J7819">
        <v>1</v>
      </c>
      <c r="K7819">
        <v>1</v>
      </c>
      <c r="M7819" t="s">
        <v>468</v>
      </c>
    </row>
    <row r="7820" spans="1:13" hidden="1">
      <c r="A7820" t="s">
        <v>299</v>
      </c>
      <c r="B7820" t="s">
        <v>347</v>
      </c>
      <c r="C7820" t="s">
        <v>283</v>
      </c>
      <c r="D7820">
        <v>1</v>
      </c>
      <c r="E7820">
        <v>1</v>
      </c>
      <c r="F7820">
        <v>1</v>
      </c>
      <c r="G7820">
        <v>1</v>
      </c>
      <c r="H7820">
        <v>1</v>
      </c>
      <c r="I7820">
        <v>1</v>
      </c>
      <c r="J7820">
        <v>1</v>
      </c>
      <c r="K7820">
        <v>1</v>
      </c>
      <c r="M7820" t="s">
        <v>468</v>
      </c>
    </row>
    <row r="7821" spans="1:13" hidden="1">
      <c r="A7821" t="s">
        <v>299</v>
      </c>
      <c r="B7821" t="s">
        <v>347</v>
      </c>
      <c r="C7821" t="s">
        <v>284</v>
      </c>
      <c r="D7821">
        <v>1</v>
      </c>
      <c r="E7821">
        <v>1</v>
      </c>
      <c r="F7821">
        <v>1</v>
      </c>
      <c r="G7821">
        <v>1</v>
      </c>
      <c r="H7821">
        <v>1</v>
      </c>
      <c r="I7821">
        <v>1</v>
      </c>
      <c r="J7821">
        <v>1</v>
      </c>
      <c r="K7821">
        <v>1</v>
      </c>
      <c r="M7821" t="s">
        <v>468</v>
      </c>
    </row>
    <row r="7822" spans="1:13" hidden="1">
      <c r="A7822" t="s">
        <v>299</v>
      </c>
      <c r="B7822" t="s">
        <v>347</v>
      </c>
      <c r="C7822" t="s">
        <v>285</v>
      </c>
      <c r="D7822">
        <v>1</v>
      </c>
      <c r="E7822">
        <v>1</v>
      </c>
      <c r="F7822">
        <v>1</v>
      </c>
      <c r="G7822">
        <v>1</v>
      </c>
      <c r="H7822">
        <v>1</v>
      </c>
      <c r="I7822">
        <v>1</v>
      </c>
      <c r="J7822">
        <v>1</v>
      </c>
      <c r="K7822">
        <v>1</v>
      </c>
      <c r="M7822" t="s">
        <v>468</v>
      </c>
    </row>
    <row r="7823" spans="1:13" hidden="1">
      <c r="A7823" t="s">
        <v>299</v>
      </c>
      <c r="B7823" t="s">
        <v>347</v>
      </c>
      <c r="C7823" t="s">
        <v>286</v>
      </c>
      <c r="D7823">
        <v>1</v>
      </c>
      <c r="E7823">
        <v>1</v>
      </c>
      <c r="F7823">
        <v>1</v>
      </c>
      <c r="G7823">
        <v>1</v>
      </c>
      <c r="H7823">
        <v>1</v>
      </c>
      <c r="I7823">
        <v>1</v>
      </c>
      <c r="J7823">
        <v>1</v>
      </c>
      <c r="K7823">
        <v>1</v>
      </c>
      <c r="M7823" t="s">
        <v>468</v>
      </c>
    </row>
    <row r="7824" spans="1:13" hidden="1">
      <c r="A7824" t="s">
        <v>299</v>
      </c>
      <c r="B7824" t="s">
        <v>347</v>
      </c>
      <c r="C7824" t="s">
        <v>287</v>
      </c>
      <c r="D7824">
        <v>1</v>
      </c>
      <c r="E7824">
        <v>1</v>
      </c>
      <c r="F7824">
        <v>1</v>
      </c>
      <c r="G7824">
        <v>1</v>
      </c>
      <c r="H7824">
        <v>1</v>
      </c>
      <c r="I7824">
        <v>1</v>
      </c>
      <c r="J7824">
        <v>1</v>
      </c>
      <c r="K7824">
        <v>1</v>
      </c>
      <c r="M7824" t="s">
        <v>468</v>
      </c>
    </row>
    <row r="7825" spans="1:13" hidden="1">
      <c r="A7825" t="s">
        <v>299</v>
      </c>
      <c r="B7825" t="s">
        <v>347</v>
      </c>
      <c r="C7825" t="s">
        <v>288</v>
      </c>
      <c r="D7825">
        <v>1</v>
      </c>
      <c r="E7825">
        <v>1</v>
      </c>
      <c r="F7825">
        <v>1</v>
      </c>
      <c r="G7825">
        <v>1</v>
      </c>
      <c r="H7825">
        <v>1</v>
      </c>
      <c r="I7825">
        <v>1</v>
      </c>
      <c r="J7825">
        <v>1</v>
      </c>
      <c r="K7825">
        <v>1</v>
      </c>
      <c r="M7825" t="s">
        <v>468</v>
      </c>
    </row>
    <row r="7826" spans="1:13" hidden="1">
      <c r="A7826" t="s">
        <v>299</v>
      </c>
      <c r="B7826" t="s">
        <v>347</v>
      </c>
      <c r="C7826" t="s">
        <v>289</v>
      </c>
      <c r="D7826">
        <v>1</v>
      </c>
      <c r="E7826">
        <v>1</v>
      </c>
      <c r="F7826">
        <v>1</v>
      </c>
      <c r="G7826">
        <v>1</v>
      </c>
      <c r="H7826">
        <v>1</v>
      </c>
      <c r="I7826">
        <v>1</v>
      </c>
      <c r="J7826">
        <v>1</v>
      </c>
      <c r="K7826">
        <v>1</v>
      </c>
      <c r="M7826" t="s">
        <v>468</v>
      </c>
    </row>
    <row r="7827" spans="1:13" hidden="1">
      <c r="A7827" t="s">
        <v>299</v>
      </c>
      <c r="B7827" t="s">
        <v>347</v>
      </c>
      <c r="C7827" t="s">
        <v>290</v>
      </c>
      <c r="D7827">
        <v>1</v>
      </c>
      <c r="E7827">
        <v>1</v>
      </c>
      <c r="F7827">
        <v>1</v>
      </c>
      <c r="G7827">
        <v>1</v>
      </c>
      <c r="H7827">
        <v>1</v>
      </c>
      <c r="I7827">
        <v>1</v>
      </c>
      <c r="J7827">
        <v>1</v>
      </c>
      <c r="K7827">
        <v>1</v>
      </c>
      <c r="M7827" t="s">
        <v>468</v>
      </c>
    </row>
    <row r="7828" spans="1:13" hidden="1">
      <c r="A7828" t="s">
        <v>299</v>
      </c>
      <c r="B7828" t="s">
        <v>347</v>
      </c>
      <c r="C7828" t="s">
        <v>291</v>
      </c>
      <c r="D7828">
        <v>1</v>
      </c>
      <c r="E7828">
        <v>1</v>
      </c>
      <c r="F7828">
        <v>1</v>
      </c>
      <c r="G7828">
        <v>1</v>
      </c>
      <c r="H7828">
        <v>1</v>
      </c>
      <c r="I7828">
        <v>1</v>
      </c>
      <c r="J7828">
        <v>1</v>
      </c>
      <c r="K7828">
        <v>1</v>
      </c>
      <c r="M7828" t="s">
        <v>468</v>
      </c>
    </row>
    <row r="7829" spans="1:13" hidden="1">
      <c r="A7829" t="s">
        <v>299</v>
      </c>
      <c r="B7829" t="s">
        <v>347</v>
      </c>
      <c r="C7829" t="s">
        <v>292</v>
      </c>
      <c r="D7829">
        <v>1</v>
      </c>
      <c r="E7829">
        <v>1</v>
      </c>
      <c r="F7829">
        <v>1</v>
      </c>
      <c r="G7829">
        <v>1</v>
      </c>
      <c r="H7829">
        <v>1</v>
      </c>
      <c r="I7829">
        <v>1</v>
      </c>
      <c r="J7829">
        <v>1</v>
      </c>
      <c r="K7829">
        <v>1</v>
      </c>
      <c r="M7829" t="s">
        <v>468</v>
      </c>
    </row>
    <row r="7830" spans="1:13" hidden="1">
      <c r="A7830" t="s">
        <v>299</v>
      </c>
      <c r="B7830" t="s">
        <v>349</v>
      </c>
      <c r="C7830" t="s">
        <v>278</v>
      </c>
      <c r="D7830">
        <v>1</v>
      </c>
      <c r="E7830">
        <v>1</v>
      </c>
      <c r="F7830">
        <v>1</v>
      </c>
      <c r="G7830">
        <v>1</v>
      </c>
      <c r="H7830">
        <v>1</v>
      </c>
      <c r="I7830">
        <v>1</v>
      </c>
      <c r="J7830">
        <v>1</v>
      </c>
      <c r="K7830">
        <v>1</v>
      </c>
      <c r="M7830" t="s">
        <v>468</v>
      </c>
    </row>
    <row r="7831" spans="1:13" hidden="1">
      <c r="A7831" t="s">
        <v>299</v>
      </c>
      <c r="B7831" t="s">
        <v>349</v>
      </c>
      <c r="C7831" t="s">
        <v>279</v>
      </c>
      <c r="D7831">
        <v>1</v>
      </c>
      <c r="E7831">
        <v>1</v>
      </c>
      <c r="F7831">
        <v>1</v>
      </c>
      <c r="G7831">
        <v>1</v>
      </c>
      <c r="H7831">
        <v>1</v>
      </c>
      <c r="I7831">
        <v>1</v>
      </c>
      <c r="J7831">
        <v>1</v>
      </c>
      <c r="K7831">
        <v>1</v>
      </c>
      <c r="M7831" t="s">
        <v>468</v>
      </c>
    </row>
    <row r="7832" spans="1:13" hidden="1">
      <c r="A7832" t="s">
        <v>299</v>
      </c>
      <c r="B7832" t="s">
        <v>349</v>
      </c>
      <c r="C7832" t="s">
        <v>280</v>
      </c>
      <c r="D7832">
        <v>1</v>
      </c>
      <c r="E7832">
        <v>1</v>
      </c>
      <c r="F7832">
        <v>1</v>
      </c>
      <c r="G7832">
        <v>1</v>
      </c>
      <c r="H7832">
        <v>1</v>
      </c>
      <c r="I7832">
        <v>1</v>
      </c>
      <c r="J7832">
        <v>1</v>
      </c>
      <c r="K7832">
        <v>1</v>
      </c>
      <c r="M7832" t="s">
        <v>468</v>
      </c>
    </row>
    <row r="7833" spans="1:13" hidden="1">
      <c r="A7833" t="s">
        <v>299</v>
      </c>
      <c r="B7833" t="s">
        <v>349</v>
      </c>
      <c r="C7833" t="s">
        <v>277</v>
      </c>
      <c r="D7833">
        <v>1</v>
      </c>
      <c r="E7833">
        <v>1</v>
      </c>
      <c r="F7833">
        <v>1</v>
      </c>
      <c r="G7833">
        <v>1</v>
      </c>
      <c r="H7833">
        <v>1</v>
      </c>
      <c r="I7833">
        <v>1</v>
      </c>
      <c r="J7833">
        <v>1</v>
      </c>
      <c r="K7833">
        <v>1</v>
      </c>
      <c r="M7833" t="s">
        <v>468</v>
      </c>
    </row>
    <row r="7834" spans="1:13" hidden="1">
      <c r="A7834" t="s">
        <v>299</v>
      </c>
      <c r="B7834" t="s">
        <v>349</v>
      </c>
      <c r="C7834" t="s">
        <v>281</v>
      </c>
      <c r="D7834">
        <v>1</v>
      </c>
      <c r="E7834">
        <v>1</v>
      </c>
      <c r="F7834">
        <v>1</v>
      </c>
      <c r="G7834">
        <v>1</v>
      </c>
      <c r="H7834">
        <v>1</v>
      </c>
      <c r="I7834">
        <v>1</v>
      </c>
      <c r="J7834">
        <v>1</v>
      </c>
      <c r="K7834">
        <v>1</v>
      </c>
      <c r="M7834" t="s">
        <v>468</v>
      </c>
    </row>
    <row r="7835" spans="1:13" hidden="1">
      <c r="A7835" t="s">
        <v>299</v>
      </c>
      <c r="B7835" t="s">
        <v>349</v>
      </c>
      <c r="C7835" t="s">
        <v>282</v>
      </c>
      <c r="D7835">
        <v>1</v>
      </c>
      <c r="E7835">
        <v>1</v>
      </c>
      <c r="F7835">
        <v>1</v>
      </c>
      <c r="G7835">
        <v>1</v>
      </c>
      <c r="H7835">
        <v>1</v>
      </c>
      <c r="I7835">
        <v>1</v>
      </c>
      <c r="J7835">
        <v>1</v>
      </c>
      <c r="K7835">
        <v>1</v>
      </c>
      <c r="M7835" t="s">
        <v>468</v>
      </c>
    </row>
    <row r="7836" spans="1:13" hidden="1">
      <c r="A7836" t="s">
        <v>299</v>
      </c>
      <c r="B7836" t="s">
        <v>349</v>
      </c>
      <c r="C7836" t="s">
        <v>283</v>
      </c>
      <c r="D7836">
        <v>1</v>
      </c>
      <c r="E7836">
        <v>1</v>
      </c>
      <c r="F7836">
        <v>1</v>
      </c>
      <c r="G7836">
        <v>1</v>
      </c>
      <c r="H7836">
        <v>1</v>
      </c>
      <c r="I7836">
        <v>1</v>
      </c>
      <c r="J7836">
        <v>1</v>
      </c>
      <c r="K7836">
        <v>1</v>
      </c>
      <c r="M7836" t="s">
        <v>468</v>
      </c>
    </row>
    <row r="7837" spans="1:13" hidden="1">
      <c r="A7837" t="s">
        <v>299</v>
      </c>
      <c r="B7837" t="s">
        <v>349</v>
      </c>
      <c r="C7837" t="s">
        <v>284</v>
      </c>
      <c r="D7837">
        <v>1</v>
      </c>
      <c r="E7837">
        <v>1</v>
      </c>
      <c r="F7837">
        <v>1</v>
      </c>
      <c r="G7837">
        <v>1</v>
      </c>
      <c r="H7837">
        <v>1</v>
      </c>
      <c r="I7837">
        <v>1</v>
      </c>
      <c r="J7837">
        <v>1</v>
      </c>
      <c r="K7837">
        <v>1</v>
      </c>
      <c r="M7837" t="s">
        <v>468</v>
      </c>
    </row>
    <row r="7838" spans="1:13" hidden="1">
      <c r="A7838" t="s">
        <v>299</v>
      </c>
      <c r="B7838" t="s">
        <v>349</v>
      </c>
      <c r="C7838" t="s">
        <v>285</v>
      </c>
      <c r="D7838">
        <v>1</v>
      </c>
      <c r="E7838">
        <v>1</v>
      </c>
      <c r="F7838">
        <v>1</v>
      </c>
      <c r="G7838">
        <v>1</v>
      </c>
      <c r="H7838">
        <v>1</v>
      </c>
      <c r="I7838">
        <v>1</v>
      </c>
      <c r="J7838">
        <v>1</v>
      </c>
      <c r="K7838">
        <v>1</v>
      </c>
      <c r="M7838" t="s">
        <v>468</v>
      </c>
    </row>
    <row r="7839" spans="1:13" hidden="1">
      <c r="A7839" t="s">
        <v>299</v>
      </c>
      <c r="B7839" t="s">
        <v>349</v>
      </c>
      <c r="C7839" t="s">
        <v>286</v>
      </c>
      <c r="D7839">
        <v>1</v>
      </c>
      <c r="E7839">
        <v>1</v>
      </c>
      <c r="F7839">
        <v>1</v>
      </c>
      <c r="G7839">
        <v>1</v>
      </c>
      <c r="H7839">
        <v>1</v>
      </c>
      <c r="I7839">
        <v>1</v>
      </c>
      <c r="J7839">
        <v>1</v>
      </c>
      <c r="K7839">
        <v>1</v>
      </c>
      <c r="M7839" t="s">
        <v>468</v>
      </c>
    </row>
    <row r="7840" spans="1:13" hidden="1">
      <c r="A7840" t="s">
        <v>299</v>
      </c>
      <c r="B7840" t="s">
        <v>349</v>
      </c>
      <c r="C7840" t="s">
        <v>287</v>
      </c>
      <c r="D7840">
        <v>1</v>
      </c>
      <c r="E7840">
        <v>1</v>
      </c>
      <c r="F7840">
        <v>1</v>
      </c>
      <c r="G7840">
        <v>1</v>
      </c>
      <c r="H7840">
        <v>1</v>
      </c>
      <c r="I7840">
        <v>1</v>
      </c>
      <c r="J7840">
        <v>1</v>
      </c>
      <c r="K7840">
        <v>1</v>
      </c>
      <c r="M7840" t="s">
        <v>468</v>
      </c>
    </row>
    <row r="7841" spans="1:13" hidden="1">
      <c r="A7841" t="s">
        <v>299</v>
      </c>
      <c r="B7841" t="s">
        <v>349</v>
      </c>
      <c r="C7841" t="s">
        <v>288</v>
      </c>
      <c r="D7841">
        <v>1</v>
      </c>
      <c r="E7841">
        <v>1</v>
      </c>
      <c r="F7841">
        <v>1</v>
      </c>
      <c r="G7841">
        <v>1</v>
      </c>
      <c r="H7841">
        <v>1</v>
      </c>
      <c r="I7841">
        <v>1</v>
      </c>
      <c r="J7841">
        <v>1</v>
      </c>
      <c r="K7841">
        <v>1</v>
      </c>
      <c r="M7841" t="s">
        <v>468</v>
      </c>
    </row>
    <row r="7842" spans="1:13" hidden="1">
      <c r="A7842" t="s">
        <v>299</v>
      </c>
      <c r="B7842" t="s">
        <v>349</v>
      </c>
      <c r="C7842" t="s">
        <v>289</v>
      </c>
      <c r="D7842">
        <v>1</v>
      </c>
      <c r="E7842">
        <v>1</v>
      </c>
      <c r="F7842">
        <v>1</v>
      </c>
      <c r="G7842">
        <v>1</v>
      </c>
      <c r="H7842">
        <v>1</v>
      </c>
      <c r="I7842">
        <v>1</v>
      </c>
      <c r="J7842">
        <v>1</v>
      </c>
      <c r="K7842">
        <v>1</v>
      </c>
      <c r="M7842" t="s">
        <v>468</v>
      </c>
    </row>
    <row r="7843" spans="1:13" hidden="1">
      <c r="A7843" t="s">
        <v>299</v>
      </c>
      <c r="B7843" t="s">
        <v>349</v>
      </c>
      <c r="C7843" t="s">
        <v>290</v>
      </c>
      <c r="D7843">
        <v>1</v>
      </c>
      <c r="E7843">
        <v>1</v>
      </c>
      <c r="F7843">
        <v>1</v>
      </c>
      <c r="G7843">
        <v>1</v>
      </c>
      <c r="H7843">
        <v>1</v>
      </c>
      <c r="I7843">
        <v>1</v>
      </c>
      <c r="J7843">
        <v>1</v>
      </c>
      <c r="K7843">
        <v>1</v>
      </c>
      <c r="M7843" t="s">
        <v>468</v>
      </c>
    </row>
    <row r="7844" spans="1:13" hidden="1">
      <c r="A7844" t="s">
        <v>299</v>
      </c>
      <c r="B7844" t="s">
        <v>349</v>
      </c>
      <c r="C7844" t="s">
        <v>291</v>
      </c>
      <c r="D7844">
        <v>1</v>
      </c>
      <c r="E7844">
        <v>1</v>
      </c>
      <c r="F7844">
        <v>1</v>
      </c>
      <c r="G7844">
        <v>1</v>
      </c>
      <c r="H7844">
        <v>1</v>
      </c>
      <c r="I7844">
        <v>1</v>
      </c>
      <c r="J7844">
        <v>1</v>
      </c>
      <c r="K7844">
        <v>1</v>
      </c>
      <c r="M7844" t="s">
        <v>468</v>
      </c>
    </row>
    <row r="7845" spans="1:13" hidden="1">
      <c r="A7845" t="s">
        <v>299</v>
      </c>
      <c r="B7845" t="s">
        <v>349</v>
      </c>
      <c r="C7845" t="s">
        <v>292</v>
      </c>
      <c r="D7845">
        <v>1</v>
      </c>
      <c r="E7845">
        <v>1</v>
      </c>
      <c r="F7845">
        <v>1</v>
      </c>
      <c r="G7845">
        <v>1</v>
      </c>
      <c r="H7845">
        <v>1</v>
      </c>
      <c r="I7845">
        <v>1</v>
      </c>
      <c r="J7845">
        <v>1</v>
      </c>
      <c r="K7845">
        <v>1</v>
      </c>
      <c r="M7845" t="s">
        <v>468</v>
      </c>
    </row>
    <row r="7846" spans="1:13" hidden="1">
      <c r="A7846" t="s">
        <v>299</v>
      </c>
      <c r="B7846" t="s">
        <v>350</v>
      </c>
      <c r="C7846" t="s">
        <v>278</v>
      </c>
      <c r="D7846">
        <v>1</v>
      </c>
      <c r="E7846">
        <v>1</v>
      </c>
      <c r="F7846">
        <v>1</v>
      </c>
      <c r="G7846">
        <v>1</v>
      </c>
      <c r="H7846">
        <v>1</v>
      </c>
      <c r="I7846">
        <v>1</v>
      </c>
      <c r="J7846">
        <v>1</v>
      </c>
      <c r="K7846">
        <v>1</v>
      </c>
      <c r="M7846" t="s">
        <v>468</v>
      </c>
    </row>
    <row r="7847" spans="1:13" hidden="1">
      <c r="A7847" t="s">
        <v>299</v>
      </c>
      <c r="B7847" t="s">
        <v>350</v>
      </c>
      <c r="C7847" t="s">
        <v>279</v>
      </c>
      <c r="D7847">
        <v>1</v>
      </c>
      <c r="E7847">
        <v>1</v>
      </c>
      <c r="F7847">
        <v>1</v>
      </c>
      <c r="G7847">
        <v>1</v>
      </c>
      <c r="H7847">
        <v>1</v>
      </c>
      <c r="I7847">
        <v>1</v>
      </c>
      <c r="J7847">
        <v>1</v>
      </c>
      <c r="K7847">
        <v>1</v>
      </c>
      <c r="M7847" t="s">
        <v>468</v>
      </c>
    </row>
    <row r="7848" spans="1:13" hidden="1">
      <c r="A7848" t="s">
        <v>299</v>
      </c>
      <c r="B7848" t="s">
        <v>350</v>
      </c>
      <c r="C7848" t="s">
        <v>280</v>
      </c>
      <c r="D7848">
        <v>1</v>
      </c>
      <c r="E7848">
        <v>1</v>
      </c>
      <c r="F7848">
        <v>1</v>
      </c>
      <c r="G7848">
        <v>1</v>
      </c>
      <c r="H7848">
        <v>1</v>
      </c>
      <c r="I7848">
        <v>1</v>
      </c>
      <c r="J7848">
        <v>1</v>
      </c>
      <c r="K7848">
        <v>1</v>
      </c>
      <c r="M7848" t="s">
        <v>468</v>
      </c>
    </row>
    <row r="7849" spans="1:13" hidden="1">
      <c r="A7849" t="s">
        <v>299</v>
      </c>
      <c r="B7849" t="s">
        <v>350</v>
      </c>
      <c r="C7849" t="s">
        <v>277</v>
      </c>
      <c r="D7849">
        <v>1</v>
      </c>
      <c r="E7849">
        <v>1</v>
      </c>
      <c r="F7849">
        <v>1</v>
      </c>
      <c r="G7849">
        <v>1</v>
      </c>
      <c r="H7849">
        <v>1</v>
      </c>
      <c r="I7849">
        <v>1</v>
      </c>
      <c r="J7849">
        <v>1</v>
      </c>
      <c r="K7849">
        <v>1</v>
      </c>
      <c r="M7849" t="s">
        <v>468</v>
      </c>
    </row>
    <row r="7850" spans="1:13" hidden="1">
      <c r="A7850" t="s">
        <v>299</v>
      </c>
      <c r="B7850" t="s">
        <v>350</v>
      </c>
      <c r="C7850" t="s">
        <v>281</v>
      </c>
      <c r="D7850">
        <v>1</v>
      </c>
      <c r="E7850">
        <v>1</v>
      </c>
      <c r="F7850">
        <v>1</v>
      </c>
      <c r="G7850">
        <v>1</v>
      </c>
      <c r="H7850">
        <v>1</v>
      </c>
      <c r="I7850">
        <v>1</v>
      </c>
      <c r="J7850">
        <v>1</v>
      </c>
      <c r="K7850">
        <v>1</v>
      </c>
      <c r="M7850" t="s">
        <v>468</v>
      </c>
    </row>
    <row r="7851" spans="1:13" hidden="1">
      <c r="A7851" t="s">
        <v>299</v>
      </c>
      <c r="B7851" t="s">
        <v>350</v>
      </c>
      <c r="C7851" t="s">
        <v>282</v>
      </c>
      <c r="D7851">
        <v>1</v>
      </c>
      <c r="E7851">
        <v>1</v>
      </c>
      <c r="F7851">
        <v>1</v>
      </c>
      <c r="G7851">
        <v>1</v>
      </c>
      <c r="H7851">
        <v>1</v>
      </c>
      <c r="I7851">
        <v>1</v>
      </c>
      <c r="J7851">
        <v>1</v>
      </c>
      <c r="K7851">
        <v>1</v>
      </c>
      <c r="M7851" t="s">
        <v>468</v>
      </c>
    </row>
    <row r="7852" spans="1:13" hidden="1">
      <c r="A7852" t="s">
        <v>299</v>
      </c>
      <c r="B7852" t="s">
        <v>350</v>
      </c>
      <c r="C7852" t="s">
        <v>283</v>
      </c>
      <c r="D7852">
        <v>1</v>
      </c>
      <c r="E7852">
        <v>1</v>
      </c>
      <c r="F7852">
        <v>1</v>
      </c>
      <c r="G7852">
        <v>1</v>
      </c>
      <c r="H7852">
        <v>1</v>
      </c>
      <c r="I7852">
        <v>1</v>
      </c>
      <c r="J7852">
        <v>1</v>
      </c>
      <c r="K7852">
        <v>1</v>
      </c>
      <c r="M7852" t="s">
        <v>468</v>
      </c>
    </row>
    <row r="7853" spans="1:13" hidden="1">
      <c r="A7853" t="s">
        <v>299</v>
      </c>
      <c r="B7853" t="s">
        <v>350</v>
      </c>
      <c r="C7853" t="s">
        <v>284</v>
      </c>
      <c r="D7853">
        <v>1</v>
      </c>
      <c r="E7853">
        <v>1</v>
      </c>
      <c r="F7853">
        <v>1</v>
      </c>
      <c r="G7853">
        <v>1</v>
      </c>
      <c r="H7853">
        <v>1</v>
      </c>
      <c r="I7853">
        <v>1</v>
      </c>
      <c r="J7853">
        <v>1</v>
      </c>
      <c r="K7853">
        <v>1</v>
      </c>
      <c r="M7853" t="s">
        <v>468</v>
      </c>
    </row>
    <row r="7854" spans="1:13" hidden="1">
      <c r="A7854" t="s">
        <v>299</v>
      </c>
      <c r="B7854" t="s">
        <v>350</v>
      </c>
      <c r="C7854" t="s">
        <v>285</v>
      </c>
      <c r="D7854">
        <v>1</v>
      </c>
      <c r="E7854">
        <v>1</v>
      </c>
      <c r="F7854">
        <v>1</v>
      </c>
      <c r="G7854">
        <v>1</v>
      </c>
      <c r="H7854">
        <v>1</v>
      </c>
      <c r="I7854">
        <v>1</v>
      </c>
      <c r="J7854">
        <v>1</v>
      </c>
      <c r="K7854">
        <v>1</v>
      </c>
      <c r="M7854" t="s">
        <v>468</v>
      </c>
    </row>
    <row r="7855" spans="1:13" hidden="1">
      <c r="A7855" t="s">
        <v>299</v>
      </c>
      <c r="B7855" t="s">
        <v>350</v>
      </c>
      <c r="C7855" t="s">
        <v>286</v>
      </c>
      <c r="D7855">
        <v>1</v>
      </c>
      <c r="E7855">
        <v>1</v>
      </c>
      <c r="F7855">
        <v>1</v>
      </c>
      <c r="G7855">
        <v>1</v>
      </c>
      <c r="H7855">
        <v>1</v>
      </c>
      <c r="I7855">
        <v>1</v>
      </c>
      <c r="J7855">
        <v>1</v>
      </c>
      <c r="K7855">
        <v>1</v>
      </c>
      <c r="M7855" t="s">
        <v>468</v>
      </c>
    </row>
    <row r="7856" spans="1:13" hidden="1">
      <c r="A7856" t="s">
        <v>299</v>
      </c>
      <c r="B7856" t="s">
        <v>350</v>
      </c>
      <c r="C7856" t="s">
        <v>287</v>
      </c>
      <c r="D7856">
        <v>1</v>
      </c>
      <c r="E7856">
        <v>1</v>
      </c>
      <c r="F7856">
        <v>1</v>
      </c>
      <c r="G7856">
        <v>1</v>
      </c>
      <c r="H7856">
        <v>1</v>
      </c>
      <c r="I7856">
        <v>1</v>
      </c>
      <c r="J7856">
        <v>1</v>
      </c>
      <c r="K7856">
        <v>1</v>
      </c>
      <c r="M7856" t="s">
        <v>468</v>
      </c>
    </row>
    <row r="7857" spans="1:13" hidden="1">
      <c r="A7857" t="s">
        <v>299</v>
      </c>
      <c r="B7857" t="s">
        <v>350</v>
      </c>
      <c r="C7857" t="s">
        <v>288</v>
      </c>
      <c r="D7857">
        <v>1</v>
      </c>
      <c r="E7857">
        <v>1</v>
      </c>
      <c r="F7857">
        <v>1</v>
      </c>
      <c r="G7857">
        <v>1</v>
      </c>
      <c r="H7857">
        <v>1</v>
      </c>
      <c r="I7857">
        <v>1</v>
      </c>
      <c r="J7857">
        <v>1</v>
      </c>
      <c r="K7857">
        <v>1</v>
      </c>
      <c r="M7857" t="s">
        <v>468</v>
      </c>
    </row>
    <row r="7858" spans="1:13" hidden="1">
      <c r="A7858" t="s">
        <v>299</v>
      </c>
      <c r="B7858" t="s">
        <v>350</v>
      </c>
      <c r="C7858" t="s">
        <v>289</v>
      </c>
      <c r="D7858">
        <v>1</v>
      </c>
      <c r="E7858">
        <v>1</v>
      </c>
      <c r="F7858">
        <v>1</v>
      </c>
      <c r="G7858">
        <v>1</v>
      </c>
      <c r="H7858">
        <v>1</v>
      </c>
      <c r="I7858">
        <v>1</v>
      </c>
      <c r="J7858">
        <v>1</v>
      </c>
      <c r="K7858">
        <v>1</v>
      </c>
      <c r="M7858" t="s">
        <v>468</v>
      </c>
    </row>
    <row r="7859" spans="1:13" hidden="1">
      <c r="A7859" t="s">
        <v>299</v>
      </c>
      <c r="B7859" t="s">
        <v>350</v>
      </c>
      <c r="C7859" t="s">
        <v>290</v>
      </c>
      <c r="D7859">
        <v>1</v>
      </c>
      <c r="E7859">
        <v>1</v>
      </c>
      <c r="F7859">
        <v>1</v>
      </c>
      <c r="G7859">
        <v>1</v>
      </c>
      <c r="H7859">
        <v>1</v>
      </c>
      <c r="I7859">
        <v>1</v>
      </c>
      <c r="J7859">
        <v>1</v>
      </c>
      <c r="K7859">
        <v>1</v>
      </c>
      <c r="M7859" t="s">
        <v>468</v>
      </c>
    </row>
    <row r="7860" spans="1:13" hidden="1">
      <c r="A7860" t="s">
        <v>299</v>
      </c>
      <c r="B7860" t="s">
        <v>350</v>
      </c>
      <c r="C7860" t="s">
        <v>291</v>
      </c>
      <c r="D7860">
        <v>1</v>
      </c>
      <c r="E7860">
        <v>1</v>
      </c>
      <c r="F7860">
        <v>1</v>
      </c>
      <c r="G7860">
        <v>1</v>
      </c>
      <c r="H7860">
        <v>1</v>
      </c>
      <c r="I7860">
        <v>1</v>
      </c>
      <c r="J7860">
        <v>1</v>
      </c>
      <c r="K7860">
        <v>1</v>
      </c>
      <c r="M7860" t="s">
        <v>468</v>
      </c>
    </row>
    <row r="7861" spans="1:13" hidden="1">
      <c r="A7861" t="s">
        <v>299</v>
      </c>
      <c r="B7861" t="s">
        <v>350</v>
      </c>
      <c r="C7861" t="s">
        <v>292</v>
      </c>
      <c r="D7861">
        <v>1</v>
      </c>
      <c r="E7861">
        <v>1</v>
      </c>
      <c r="F7861">
        <v>1</v>
      </c>
      <c r="G7861">
        <v>1</v>
      </c>
      <c r="H7861">
        <v>1</v>
      </c>
      <c r="I7861">
        <v>1</v>
      </c>
      <c r="J7861">
        <v>1</v>
      </c>
      <c r="K7861">
        <v>1</v>
      </c>
      <c r="M7861" t="s">
        <v>468</v>
      </c>
    </row>
    <row r="7862" spans="1:13" hidden="1">
      <c r="A7862" t="s">
        <v>299</v>
      </c>
      <c r="B7862" t="s">
        <v>423</v>
      </c>
      <c r="C7862" t="s">
        <v>278</v>
      </c>
      <c r="D7862">
        <v>1</v>
      </c>
      <c r="E7862">
        <v>1</v>
      </c>
      <c r="F7862">
        <v>1</v>
      </c>
      <c r="G7862">
        <v>1</v>
      </c>
      <c r="H7862">
        <v>1</v>
      </c>
      <c r="I7862">
        <v>1</v>
      </c>
      <c r="J7862">
        <v>1</v>
      </c>
      <c r="K7862">
        <v>1</v>
      </c>
      <c r="M7862" t="s">
        <v>468</v>
      </c>
    </row>
    <row r="7863" spans="1:13" hidden="1">
      <c r="A7863" t="s">
        <v>299</v>
      </c>
      <c r="B7863" t="s">
        <v>423</v>
      </c>
      <c r="C7863" t="s">
        <v>279</v>
      </c>
      <c r="D7863">
        <v>1</v>
      </c>
      <c r="E7863">
        <v>1</v>
      </c>
      <c r="F7863">
        <v>1</v>
      </c>
      <c r="G7863">
        <v>1</v>
      </c>
      <c r="H7863">
        <v>1</v>
      </c>
      <c r="I7863">
        <v>1</v>
      </c>
      <c r="J7863">
        <v>1</v>
      </c>
      <c r="K7863">
        <v>1</v>
      </c>
      <c r="M7863" t="s">
        <v>468</v>
      </c>
    </row>
    <row r="7864" spans="1:13" hidden="1">
      <c r="A7864" t="s">
        <v>299</v>
      </c>
      <c r="B7864" t="s">
        <v>423</v>
      </c>
      <c r="C7864" t="s">
        <v>280</v>
      </c>
      <c r="D7864">
        <v>1</v>
      </c>
      <c r="E7864">
        <v>1</v>
      </c>
      <c r="F7864">
        <v>1</v>
      </c>
      <c r="G7864">
        <v>1</v>
      </c>
      <c r="H7864">
        <v>1</v>
      </c>
      <c r="I7864">
        <v>1</v>
      </c>
      <c r="J7864">
        <v>1</v>
      </c>
      <c r="K7864">
        <v>1</v>
      </c>
      <c r="M7864" t="s">
        <v>468</v>
      </c>
    </row>
    <row r="7865" spans="1:13" hidden="1">
      <c r="A7865" t="s">
        <v>299</v>
      </c>
      <c r="B7865" t="s">
        <v>423</v>
      </c>
      <c r="C7865" t="s">
        <v>277</v>
      </c>
      <c r="D7865">
        <v>1</v>
      </c>
      <c r="E7865">
        <v>1</v>
      </c>
      <c r="F7865">
        <v>1</v>
      </c>
      <c r="G7865">
        <v>1</v>
      </c>
      <c r="H7865">
        <v>1</v>
      </c>
      <c r="I7865">
        <v>1</v>
      </c>
      <c r="J7865">
        <v>1</v>
      </c>
      <c r="K7865">
        <v>1</v>
      </c>
      <c r="M7865" t="s">
        <v>468</v>
      </c>
    </row>
    <row r="7866" spans="1:13" hidden="1">
      <c r="A7866" t="s">
        <v>299</v>
      </c>
      <c r="B7866" t="s">
        <v>423</v>
      </c>
      <c r="C7866" t="s">
        <v>281</v>
      </c>
      <c r="D7866">
        <v>1</v>
      </c>
      <c r="E7866">
        <v>1</v>
      </c>
      <c r="F7866">
        <v>1</v>
      </c>
      <c r="G7866">
        <v>1</v>
      </c>
      <c r="H7866">
        <v>1</v>
      </c>
      <c r="I7866">
        <v>1</v>
      </c>
      <c r="J7866">
        <v>1</v>
      </c>
      <c r="K7866">
        <v>1</v>
      </c>
      <c r="M7866" t="s">
        <v>468</v>
      </c>
    </row>
    <row r="7867" spans="1:13" hidden="1">
      <c r="A7867" t="s">
        <v>299</v>
      </c>
      <c r="B7867" t="s">
        <v>423</v>
      </c>
      <c r="C7867" t="s">
        <v>282</v>
      </c>
      <c r="D7867">
        <v>1</v>
      </c>
      <c r="E7867">
        <v>1</v>
      </c>
      <c r="F7867">
        <v>1</v>
      </c>
      <c r="G7867">
        <v>1</v>
      </c>
      <c r="H7867">
        <v>1</v>
      </c>
      <c r="I7867">
        <v>1</v>
      </c>
      <c r="J7867">
        <v>1</v>
      </c>
      <c r="K7867">
        <v>1</v>
      </c>
      <c r="M7867" t="s">
        <v>468</v>
      </c>
    </row>
    <row r="7868" spans="1:13" hidden="1">
      <c r="A7868" t="s">
        <v>299</v>
      </c>
      <c r="B7868" t="s">
        <v>423</v>
      </c>
      <c r="C7868" t="s">
        <v>283</v>
      </c>
      <c r="D7868">
        <v>1</v>
      </c>
      <c r="E7868">
        <v>1</v>
      </c>
      <c r="F7868">
        <v>1</v>
      </c>
      <c r="G7868">
        <v>1</v>
      </c>
      <c r="H7868">
        <v>1</v>
      </c>
      <c r="I7868">
        <v>1</v>
      </c>
      <c r="J7868">
        <v>1</v>
      </c>
      <c r="K7868">
        <v>1</v>
      </c>
      <c r="M7868" t="s">
        <v>468</v>
      </c>
    </row>
    <row r="7869" spans="1:13" hidden="1">
      <c r="A7869" t="s">
        <v>299</v>
      </c>
      <c r="B7869" t="s">
        <v>423</v>
      </c>
      <c r="C7869" t="s">
        <v>284</v>
      </c>
      <c r="D7869">
        <v>1</v>
      </c>
      <c r="E7869">
        <v>1</v>
      </c>
      <c r="F7869">
        <v>1</v>
      </c>
      <c r="G7869">
        <v>1</v>
      </c>
      <c r="H7869">
        <v>1</v>
      </c>
      <c r="I7869">
        <v>1</v>
      </c>
      <c r="J7869">
        <v>1</v>
      </c>
      <c r="K7869">
        <v>1</v>
      </c>
      <c r="M7869" t="s">
        <v>468</v>
      </c>
    </row>
    <row r="7870" spans="1:13" hidden="1">
      <c r="A7870" t="s">
        <v>299</v>
      </c>
      <c r="B7870" t="s">
        <v>423</v>
      </c>
      <c r="C7870" t="s">
        <v>285</v>
      </c>
      <c r="D7870">
        <v>1</v>
      </c>
      <c r="E7870">
        <v>1</v>
      </c>
      <c r="F7870">
        <v>1</v>
      </c>
      <c r="G7870">
        <v>1</v>
      </c>
      <c r="H7870">
        <v>1</v>
      </c>
      <c r="I7870">
        <v>1</v>
      </c>
      <c r="J7870">
        <v>1</v>
      </c>
      <c r="K7870">
        <v>1</v>
      </c>
      <c r="M7870" t="s">
        <v>468</v>
      </c>
    </row>
    <row r="7871" spans="1:13" hidden="1">
      <c r="A7871" t="s">
        <v>299</v>
      </c>
      <c r="B7871" t="s">
        <v>423</v>
      </c>
      <c r="C7871" t="s">
        <v>286</v>
      </c>
      <c r="D7871">
        <v>1</v>
      </c>
      <c r="E7871">
        <v>1</v>
      </c>
      <c r="F7871">
        <v>1</v>
      </c>
      <c r="G7871">
        <v>1</v>
      </c>
      <c r="H7871">
        <v>1</v>
      </c>
      <c r="I7871">
        <v>1</v>
      </c>
      <c r="J7871">
        <v>1</v>
      </c>
      <c r="K7871">
        <v>1</v>
      </c>
      <c r="M7871" t="s">
        <v>468</v>
      </c>
    </row>
    <row r="7872" spans="1:13" hidden="1">
      <c r="A7872" t="s">
        <v>299</v>
      </c>
      <c r="B7872" t="s">
        <v>423</v>
      </c>
      <c r="C7872" t="s">
        <v>287</v>
      </c>
      <c r="D7872">
        <v>1</v>
      </c>
      <c r="E7872">
        <v>1</v>
      </c>
      <c r="F7872">
        <v>1</v>
      </c>
      <c r="G7872">
        <v>1</v>
      </c>
      <c r="H7872">
        <v>1</v>
      </c>
      <c r="I7872">
        <v>1</v>
      </c>
      <c r="J7872">
        <v>1</v>
      </c>
      <c r="K7872">
        <v>1</v>
      </c>
      <c r="M7872" t="s">
        <v>468</v>
      </c>
    </row>
    <row r="7873" spans="1:13" hidden="1">
      <c r="A7873" t="s">
        <v>299</v>
      </c>
      <c r="B7873" t="s">
        <v>423</v>
      </c>
      <c r="C7873" t="s">
        <v>288</v>
      </c>
      <c r="D7873">
        <v>1</v>
      </c>
      <c r="E7873">
        <v>1</v>
      </c>
      <c r="F7873">
        <v>1</v>
      </c>
      <c r="G7873">
        <v>1</v>
      </c>
      <c r="H7873">
        <v>1</v>
      </c>
      <c r="I7873">
        <v>1</v>
      </c>
      <c r="J7873">
        <v>1</v>
      </c>
      <c r="K7873">
        <v>1</v>
      </c>
      <c r="M7873" t="s">
        <v>468</v>
      </c>
    </row>
    <row r="7874" spans="1:13" hidden="1">
      <c r="A7874" t="s">
        <v>299</v>
      </c>
      <c r="B7874" t="s">
        <v>423</v>
      </c>
      <c r="C7874" t="s">
        <v>289</v>
      </c>
      <c r="D7874">
        <v>1</v>
      </c>
      <c r="E7874">
        <v>1</v>
      </c>
      <c r="F7874">
        <v>1</v>
      </c>
      <c r="G7874">
        <v>1</v>
      </c>
      <c r="H7874">
        <v>1</v>
      </c>
      <c r="I7874">
        <v>1</v>
      </c>
      <c r="J7874">
        <v>1</v>
      </c>
      <c r="K7874">
        <v>1</v>
      </c>
      <c r="M7874" t="s">
        <v>468</v>
      </c>
    </row>
    <row r="7875" spans="1:13" hidden="1">
      <c r="A7875" t="s">
        <v>299</v>
      </c>
      <c r="B7875" t="s">
        <v>423</v>
      </c>
      <c r="C7875" t="s">
        <v>290</v>
      </c>
      <c r="D7875">
        <v>1</v>
      </c>
      <c r="E7875">
        <v>1</v>
      </c>
      <c r="F7875">
        <v>1</v>
      </c>
      <c r="G7875">
        <v>1</v>
      </c>
      <c r="H7875">
        <v>1</v>
      </c>
      <c r="I7875">
        <v>1</v>
      </c>
      <c r="J7875">
        <v>1</v>
      </c>
      <c r="K7875">
        <v>1</v>
      </c>
      <c r="M7875" t="s">
        <v>468</v>
      </c>
    </row>
    <row r="7876" spans="1:13" hidden="1">
      <c r="A7876" t="s">
        <v>299</v>
      </c>
      <c r="B7876" t="s">
        <v>423</v>
      </c>
      <c r="C7876" t="s">
        <v>291</v>
      </c>
      <c r="D7876">
        <v>1</v>
      </c>
      <c r="E7876">
        <v>1</v>
      </c>
      <c r="F7876">
        <v>1</v>
      </c>
      <c r="G7876">
        <v>1</v>
      </c>
      <c r="H7876">
        <v>1</v>
      </c>
      <c r="I7876">
        <v>1</v>
      </c>
      <c r="J7876">
        <v>1</v>
      </c>
      <c r="K7876">
        <v>1</v>
      </c>
      <c r="M7876" t="s">
        <v>468</v>
      </c>
    </row>
    <row r="7877" spans="1:13" hidden="1">
      <c r="A7877" t="s">
        <v>299</v>
      </c>
      <c r="B7877" t="s">
        <v>423</v>
      </c>
      <c r="C7877" t="s">
        <v>292</v>
      </c>
      <c r="D7877">
        <v>1</v>
      </c>
      <c r="E7877">
        <v>1</v>
      </c>
      <c r="F7877">
        <v>1</v>
      </c>
      <c r="G7877">
        <v>1</v>
      </c>
      <c r="H7877">
        <v>1</v>
      </c>
      <c r="I7877">
        <v>1</v>
      </c>
      <c r="J7877">
        <v>1</v>
      </c>
      <c r="K7877">
        <v>1</v>
      </c>
      <c r="M7877" t="s">
        <v>468</v>
      </c>
    </row>
    <row r="7878" spans="1:13" hidden="1">
      <c r="A7878" t="s">
        <v>299</v>
      </c>
      <c r="B7878" t="s">
        <v>348</v>
      </c>
      <c r="C7878" t="s">
        <v>278</v>
      </c>
      <c r="D7878">
        <v>1</v>
      </c>
      <c r="E7878">
        <v>1</v>
      </c>
      <c r="F7878">
        <v>1</v>
      </c>
      <c r="G7878">
        <v>1</v>
      </c>
      <c r="H7878">
        <v>1</v>
      </c>
      <c r="I7878">
        <v>1</v>
      </c>
      <c r="J7878">
        <v>1</v>
      </c>
      <c r="K7878">
        <v>1</v>
      </c>
      <c r="M7878" t="s">
        <v>468</v>
      </c>
    </row>
    <row r="7879" spans="1:13" hidden="1">
      <c r="A7879" t="s">
        <v>299</v>
      </c>
      <c r="B7879" t="s">
        <v>348</v>
      </c>
      <c r="C7879" t="s">
        <v>279</v>
      </c>
      <c r="D7879">
        <v>1</v>
      </c>
      <c r="E7879">
        <v>1</v>
      </c>
      <c r="F7879">
        <v>1</v>
      </c>
      <c r="G7879">
        <v>1</v>
      </c>
      <c r="H7879">
        <v>1</v>
      </c>
      <c r="I7879">
        <v>1</v>
      </c>
      <c r="J7879">
        <v>1</v>
      </c>
      <c r="K7879">
        <v>1</v>
      </c>
      <c r="M7879" t="s">
        <v>468</v>
      </c>
    </row>
    <row r="7880" spans="1:13" hidden="1">
      <c r="A7880" t="s">
        <v>299</v>
      </c>
      <c r="B7880" t="s">
        <v>348</v>
      </c>
      <c r="C7880" t="s">
        <v>280</v>
      </c>
      <c r="D7880">
        <v>1</v>
      </c>
      <c r="E7880">
        <v>1</v>
      </c>
      <c r="F7880">
        <v>1</v>
      </c>
      <c r="G7880">
        <v>1</v>
      </c>
      <c r="H7880">
        <v>1</v>
      </c>
      <c r="I7880">
        <v>1</v>
      </c>
      <c r="J7880">
        <v>1</v>
      </c>
      <c r="K7880">
        <v>1</v>
      </c>
      <c r="M7880" t="s">
        <v>468</v>
      </c>
    </row>
    <row r="7881" spans="1:13" hidden="1">
      <c r="A7881" t="s">
        <v>299</v>
      </c>
      <c r="B7881" t="s">
        <v>348</v>
      </c>
      <c r="C7881" t="s">
        <v>277</v>
      </c>
      <c r="D7881">
        <v>1</v>
      </c>
      <c r="E7881">
        <v>1</v>
      </c>
      <c r="F7881">
        <v>1</v>
      </c>
      <c r="G7881">
        <v>1</v>
      </c>
      <c r="H7881">
        <v>1</v>
      </c>
      <c r="I7881">
        <v>1</v>
      </c>
      <c r="J7881">
        <v>1</v>
      </c>
      <c r="K7881">
        <v>1</v>
      </c>
      <c r="M7881" t="s">
        <v>468</v>
      </c>
    </row>
    <row r="7882" spans="1:13" hidden="1">
      <c r="A7882" t="s">
        <v>299</v>
      </c>
      <c r="B7882" t="s">
        <v>348</v>
      </c>
      <c r="C7882" t="s">
        <v>281</v>
      </c>
      <c r="D7882">
        <v>1</v>
      </c>
      <c r="E7882">
        <v>1</v>
      </c>
      <c r="F7882">
        <v>1</v>
      </c>
      <c r="G7882">
        <v>1</v>
      </c>
      <c r="H7882">
        <v>1</v>
      </c>
      <c r="I7882">
        <v>1</v>
      </c>
      <c r="J7882">
        <v>1</v>
      </c>
      <c r="K7882">
        <v>1</v>
      </c>
      <c r="M7882" t="s">
        <v>468</v>
      </c>
    </row>
    <row r="7883" spans="1:13" hidden="1">
      <c r="A7883" t="s">
        <v>299</v>
      </c>
      <c r="B7883" t="s">
        <v>348</v>
      </c>
      <c r="C7883" t="s">
        <v>282</v>
      </c>
      <c r="D7883">
        <v>1</v>
      </c>
      <c r="E7883">
        <v>1</v>
      </c>
      <c r="F7883">
        <v>1</v>
      </c>
      <c r="G7883">
        <v>1</v>
      </c>
      <c r="H7883">
        <v>1</v>
      </c>
      <c r="I7883">
        <v>1</v>
      </c>
      <c r="J7883">
        <v>1</v>
      </c>
      <c r="K7883">
        <v>1</v>
      </c>
      <c r="M7883" t="s">
        <v>468</v>
      </c>
    </row>
    <row r="7884" spans="1:13" hidden="1">
      <c r="A7884" t="s">
        <v>299</v>
      </c>
      <c r="B7884" t="s">
        <v>348</v>
      </c>
      <c r="C7884" t="s">
        <v>283</v>
      </c>
      <c r="D7884">
        <v>1</v>
      </c>
      <c r="E7884">
        <v>1</v>
      </c>
      <c r="F7884">
        <v>1</v>
      </c>
      <c r="G7884">
        <v>1</v>
      </c>
      <c r="H7884">
        <v>1</v>
      </c>
      <c r="I7884">
        <v>1</v>
      </c>
      <c r="J7884">
        <v>1</v>
      </c>
      <c r="K7884">
        <v>1</v>
      </c>
      <c r="M7884" t="s">
        <v>468</v>
      </c>
    </row>
    <row r="7885" spans="1:13" hidden="1">
      <c r="A7885" t="s">
        <v>299</v>
      </c>
      <c r="B7885" t="s">
        <v>348</v>
      </c>
      <c r="C7885" t="s">
        <v>284</v>
      </c>
      <c r="D7885">
        <v>1</v>
      </c>
      <c r="E7885">
        <v>1</v>
      </c>
      <c r="F7885">
        <v>1</v>
      </c>
      <c r="G7885">
        <v>1</v>
      </c>
      <c r="H7885">
        <v>1</v>
      </c>
      <c r="I7885">
        <v>1</v>
      </c>
      <c r="J7885">
        <v>1</v>
      </c>
      <c r="K7885">
        <v>1</v>
      </c>
      <c r="M7885" t="s">
        <v>468</v>
      </c>
    </row>
    <row r="7886" spans="1:13" hidden="1">
      <c r="A7886" t="s">
        <v>299</v>
      </c>
      <c r="B7886" t="s">
        <v>348</v>
      </c>
      <c r="C7886" t="s">
        <v>285</v>
      </c>
      <c r="D7886">
        <v>1</v>
      </c>
      <c r="E7886">
        <v>1</v>
      </c>
      <c r="F7886">
        <v>1</v>
      </c>
      <c r="G7886">
        <v>1</v>
      </c>
      <c r="H7886">
        <v>1</v>
      </c>
      <c r="I7886">
        <v>1</v>
      </c>
      <c r="J7886">
        <v>1</v>
      </c>
      <c r="K7886">
        <v>1</v>
      </c>
      <c r="M7886" t="s">
        <v>468</v>
      </c>
    </row>
    <row r="7887" spans="1:13" hidden="1">
      <c r="A7887" t="s">
        <v>299</v>
      </c>
      <c r="B7887" t="s">
        <v>348</v>
      </c>
      <c r="C7887" t="s">
        <v>286</v>
      </c>
      <c r="D7887">
        <v>1</v>
      </c>
      <c r="E7887">
        <v>1</v>
      </c>
      <c r="F7887">
        <v>1</v>
      </c>
      <c r="G7887">
        <v>1</v>
      </c>
      <c r="H7887">
        <v>1</v>
      </c>
      <c r="I7887">
        <v>1</v>
      </c>
      <c r="J7887">
        <v>1</v>
      </c>
      <c r="K7887">
        <v>1</v>
      </c>
      <c r="M7887" t="s">
        <v>468</v>
      </c>
    </row>
    <row r="7888" spans="1:13" hidden="1">
      <c r="A7888" t="s">
        <v>299</v>
      </c>
      <c r="B7888" t="s">
        <v>348</v>
      </c>
      <c r="C7888" t="s">
        <v>287</v>
      </c>
      <c r="D7888">
        <v>1</v>
      </c>
      <c r="E7888">
        <v>1</v>
      </c>
      <c r="F7888">
        <v>1</v>
      </c>
      <c r="G7888">
        <v>1</v>
      </c>
      <c r="H7888">
        <v>1</v>
      </c>
      <c r="I7888">
        <v>1</v>
      </c>
      <c r="J7888">
        <v>1</v>
      </c>
      <c r="K7888">
        <v>1</v>
      </c>
      <c r="M7888" t="s">
        <v>468</v>
      </c>
    </row>
    <row r="7889" spans="1:13" hidden="1">
      <c r="A7889" t="s">
        <v>299</v>
      </c>
      <c r="B7889" t="s">
        <v>348</v>
      </c>
      <c r="C7889" t="s">
        <v>288</v>
      </c>
      <c r="D7889">
        <v>1</v>
      </c>
      <c r="E7889">
        <v>1</v>
      </c>
      <c r="F7889">
        <v>1</v>
      </c>
      <c r="G7889">
        <v>1</v>
      </c>
      <c r="H7889">
        <v>1</v>
      </c>
      <c r="I7889">
        <v>1</v>
      </c>
      <c r="J7889">
        <v>1</v>
      </c>
      <c r="K7889">
        <v>1</v>
      </c>
      <c r="M7889" t="s">
        <v>468</v>
      </c>
    </row>
    <row r="7890" spans="1:13" hidden="1">
      <c r="A7890" t="s">
        <v>299</v>
      </c>
      <c r="B7890" t="s">
        <v>348</v>
      </c>
      <c r="C7890" t="s">
        <v>289</v>
      </c>
      <c r="D7890">
        <v>1</v>
      </c>
      <c r="E7890">
        <v>1</v>
      </c>
      <c r="F7890">
        <v>1</v>
      </c>
      <c r="G7890">
        <v>1</v>
      </c>
      <c r="H7890">
        <v>1</v>
      </c>
      <c r="I7890">
        <v>1</v>
      </c>
      <c r="J7890">
        <v>1</v>
      </c>
      <c r="K7890">
        <v>1</v>
      </c>
      <c r="M7890" t="s">
        <v>468</v>
      </c>
    </row>
    <row r="7891" spans="1:13" hidden="1">
      <c r="A7891" t="s">
        <v>299</v>
      </c>
      <c r="B7891" t="s">
        <v>348</v>
      </c>
      <c r="C7891" t="s">
        <v>290</v>
      </c>
      <c r="D7891">
        <v>1</v>
      </c>
      <c r="E7891">
        <v>1</v>
      </c>
      <c r="F7891">
        <v>1</v>
      </c>
      <c r="G7891">
        <v>1</v>
      </c>
      <c r="H7891">
        <v>1</v>
      </c>
      <c r="I7891">
        <v>1</v>
      </c>
      <c r="J7891">
        <v>1</v>
      </c>
      <c r="K7891">
        <v>1</v>
      </c>
      <c r="M7891" t="s">
        <v>468</v>
      </c>
    </row>
    <row r="7892" spans="1:13" hidden="1">
      <c r="A7892" t="s">
        <v>299</v>
      </c>
      <c r="B7892" t="s">
        <v>348</v>
      </c>
      <c r="C7892" t="s">
        <v>291</v>
      </c>
      <c r="D7892">
        <v>1</v>
      </c>
      <c r="E7892">
        <v>1</v>
      </c>
      <c r="F7892">
        <v>1</v>
      </c>
      <c r="G7892">
        <v>1</v>
      </c>
      <c r="H7892">
        <v>1</v>
      </c>
      <c r="I7892">
        <v>1</v>
      </c>
      <c r="J7892">
        <v>1</v>
      </c>
      <c r="K7892">
        <v>1</v>
      </c>
      <c r="M7892" t="s">
        <v>468</v>
      </c>
    </row>
    <row r="7893" spans="1:13" hidden="1">
      <c r="A7893" t="s">
        <v>299</v>
      </c>
      <c r="B7893" t="s">
        <v>348</v>
      </c>
      <c r="C7893" t="s">
        <v>292</v>
      </c>
      <c r="D7893">
        <v>1</v>
      </c>
      <c r="E7893">
        <v>1</v>
      </c>
      <c r="F7893">
        <v>1</v>
      </c>
      <c r="G7893">
        <v>1</v>
      </c>
      <c r="H7893">
        <v>1</v>
      </c>
      <c r="I7893">
        <v>1</v>
      </c>
      <c r="J7893">
        <v>1</v>
      </c>
      <c r="K7893">
        <v>1</v>
      </c>
      <c r="M7893" t="s">
        <v>468</v>
      </c>
    </row>
    <row r="7894" spans="1:13" hidden="1">
      <c r="A7894" t="s">
        <v>299</v>
      </c>
      <c r="B7894" t="s">
        <v>351</v>
      </c>
      <c r="C7894" t="s">
        <v>278</v>
      </c>
      <c r="D7894">
        <v>1</v>
      </c>
      <c r="E7894">
        <v>1</v>
      </c>
      <c r="F7894">
        <v>1</v>
      </c>
      <c r="G7894">
        <v>1</v>
      </c>
      <c r="H7894">
        <v>1</v>
      </c>
      <c r="I7894">
        <v>1</v>
      </c>
      <c r="J7894">
        <v>1</v>
      </c>
      <c r="K7894">
        <v>1</v>
      </c>
      <c r="M7894" t="s">
        <v>468</v>
      </c>
    </row>
    <row r="7895" spans="1:13" hidden="1">
      <c r="A7895" t="s">
        <v>299</v>
      </c>
      <c r="B7895" t="s">
        <v>351</v>
      </c>
      <c r="C7895" t="s">
        <v>279</v>
      </c>
      <c r="D7895">
        <v>1</v>
      </c>
      <c r="E7895">
        <v>1</v>
      </c>
      <c r="F7895">
        <v>1</v>
      </c>
      <c r="G7895">
        <v>1</v>
      </c>
      <c r="H7895">
        <v>1</v>
      </c>
      <c r="I7895">
        <v>1</v>
      </c>
      <c r="J7895">
        <v>1</v>
      </c>
      <c r="K7895">
        <v>1</v>
      </c>
      <c r="M7895" t="s">
        <v>468</v>
      </c>
    </row>
    <row r="7896" spans="1:13" hidden="1">
      <c r="A7896" t="s">
        <v>299</v>
      </c>
      <c r="B7896" t="s">
        <v>351</v>
      </c>
      <c r="C7896" t="s">
        <v>280</v>
      </c>
      <c r="D7896">
        <v>1</v>
      </c>
      <c r="E7896">
        <v>1</v>
      </c>
      <c r="F7896">
        <v>1</v>
      </c>
      <c r="G7896">
        <v>1</v>
      </c>
      <c r="H7896">
        <v>1</v>
      </c>
      <c r="I7896">
        <v>1</v>
      </c>
      <c r="J7896">
        <v>1</v>
      </c>
      <c r="K7896">
        <v>1</v>
      </c>
      <c r="M7896" t="s">
        <v>468</v>
      </c>
    </row>
    <row r="7897" spans="1:13" hidden="1">
      <c r="A7897" t="s">
        <v>299</v>
      </c>
      <c r="B7897" t="s">
        <v>351</v>
      </c>
      <c r="C7897" t="s">
        <v>277</v>
      </c>
      <c r="D7897">
        <v>1</v>
      </c>
      <c r="E7897">
        <v>1</v>
      </c>
      <c r="F7897">
        <v>1</v>
      </c>
      <c r="G7897">
        <v>1</v>
      </c>
      <c r="H7897">
        <v>1</v>
      </c>
      <c r="I7897">
        <v>1</v>
      </c>
      <c r="J7897">
        <v>1</v>
      </c>
      <c r="K7897">
        <v>1</v>
      </c>
      <c r="M7897" t="s">
        <v>468</v>
      </c>
    </row>
    <row r="7898" spans="1:13" hidden="1">
      <c r="A7898" t="s">
        <v>299</v>
      </c>
      <c r="B7898" t="s">
        <v>351</v>
      </c>
      <c r="C7898" t="s">
        <v>281</v>
      </c>
      <c r="D7898">
        <v>1</v>
      </c>
      <c r="E7898">
        <v>1</v>
      </c>
      <c r="F7898">
        <v>1</v>
      </c>
      <c r="G7898">
        <v>1</v>
      </c>
      <c r="H7898">
        <v>1</v>
      </c>
      <c r="I7898">
        <v>1</v>
      </c>
      <c r="J7898">
        <v>1</v>
      </c>
      <c r="K7898">
        <v>1</v>
      </c>
      <c r="M7898" t="s">
        <v>468</v>
      </c>
    </row>
    <row r="7899" spans="1:13" hidden="1">
      <c r="A7899" t="s">
        <v>299</v>
      </c>
      <c r="B7899" t="s">
        <v>351</v>
      </c>
      <c r="C7899" t="s">
        <v>282</v>
      </c>
      <c r="D7899">
        <v>1</v>
      </c>
      <c r="E7899">
        <v>1</v>
      </c>
      <c r="F7899">
        <v>1</v>
      </c>
      <c r="G7899">
        <v>1</v>
      </c>
      <c r="H7899">
        <v>1</v>
      </c>
      <c r="I7899">
        <v>1</v>
      </c>
      <c r="J7899">
        <v>1</v>
      </c>
      <c r="K7899">
        <v>1</v>
      </c>
      <c r="M7899" t="s">
        <v>468</v>
      </c>
    </row>
    <row r="7900" spans="1:13" hidden="1">
      <c r="A7900" t="s">
        <v>299</v>
      </c>
      <c r="B7900" t="s">
        <v>351</v>
      </c>
      <c r="C7900" t="s">
        <v>283</v>
      </c>
      <c r="D7900">
        <v>1</v>
      </c>
      <c r="E7900">
        <v>1</v>
      </c>
      <c r="F7900">
        <v>1</v>
      </c>
      <c r="G7900">
        <v>1</v>
      </c>
      <c r="H7900">
        <v>1</v>
      </c>
      <c r="I7900">
        <v>1</v>
      </c>
      <c r="J7900">
        <v>1</v>
      </c>
      <c r="K7900">
        <v>1</v>
      </c>
      <c r="M7900" t="s">
        <v>468</v>
      </c>
    </row>
    <row r="7901" spans="1:13" hidden="1">
      <c r="A7901" t="s">
        <v>299</v>
      </c>
      <c r="B7901" t="s">
        <v>351</v>
      </c>
      <c r="C7901" t="s">
        <v>284</v>
      </c>
      <c r="D7901">
        <v>1</v>
      </c>
      <c r="E7901">
        <v>1</v>
      </c>
      <c r="F7901">
        <v>1</v>
      </c>
      <c r="G7901">
        <v>1</v>
      </c>
      <c r="H7901">
        <v>1</v>
      </c>
      <c r="I7901">
        <v>1</v>
      </c>
      <c r="J7901">
        <v>1</v>
      </c>
      <c r="K7901">
        <v>1</v>
      </c>
      <c r="M7901" t="s">
        <v>468</v>
      </c>
    </row>
    <row r="7902" spans="1:13" hidden="1">
      <c r="A7902" t="s">
        <v>299</v>
      </c>
      <c r="B7902" t="s">
        <v>351</v>
      </c>
      <c r="C7902" t="s">
        <v>285</v>
      </c>
      <c r="D7902">
        <v>1</v>
      </c>
      <c r="E7902">
        <v>1</v>
      </c>
      <c r="F7902">
        <v>1</v>
      </c>
      <c r="G7902">
        <v>1</v>
      </c>
      <c r="H7902">
        <v>1</v>
      </c>
      <c r="I7902">
        <v>1</v>
      </c>
      <c r="J7902">
        <v>1</v>
      </c>
      <c r="K7902">
        <v>1</v>
      </c>
      <c r="M7902" t="s">
        <v>468</v>
      </c>
    </row>
    <row r="7903" spans="1:13" hidden="1">
      <c r="A7903" t="s">
        <v>299</v>
      </c>
      <c r="B7903" t="s">
        <v>351</v>
      </c>
      <c r="C7903" t="s">
        <v>286</v>
      </c>
      <c r="D7903">
        <v>1</v>
      </c>
      <c r="E7903">
        <v>1</v>
      </c>
      <c r="F7903">
        <v>1</v>
      </c>
      <c r="G7903">
        <v>1</v>
      </c>
      <c r="H7903">
        <v>1</v>
      </c>
      <c r="I7903">
        <v>1</v>
      </c>
      <c r="J7903">
        <v>1</v>
      </c>
      <c r="K7903">
        <v>1</v>
      </c>
      <c r="M7903" t="s">
        <v>468</v>
      </c>
    </row>
    <row r="7904" spans="1:13" hidden="1">
      <c r="A7904" t="s">
        <v>299</v>
      </c>
      <c r="B7904" t="s">
        <v>351</v>
      </c>
      <c r="C7904" t="s">
        <v>287</v>
      </c>
      <c r="D7904">
        <v>1</v>
      </c>
      <c r="E7904">
        <v>1</v>
      </c>
      <c r="F7904">
        <v>1</v>
      </c>
      <c r="G7904">
        <v>1</v>
      </c>
      <c r="H7904">
        <v>1</v>
      </c>
      <c r="I7904">
        <v>1</v>
      </c>
      <c r="J7904">
        <v>1</v>
      </c>
      <c r="K7904">
        <v>1</v>
      </c>
      <c r="M7904" t="s">
        <v>468</v>
      </c>
    </row>
    <row r="7905" spans="1:13" hidden="1">
      <c r="A7905" t="s">
        <v>299</v>
      </c>
      <c r="B7905" t="s">
        <v>351</v>
      </c>
      <c r="C7905" t="s">
        <v>288</v>
      </c>
      <c r="D7905">
        <v>1</v>
      </c>
      <c r="E7905">
        <v>1</v>
      </c>
      <c r="F7905">
        <v>1</v>
      </c>
      <c r="G7905">
        <v>1</v>
      </c>
      <c r="H7905">
        <v>1</v>
      </c>
      <c r="I7905">
        <v>1</v>
      </c>
      <c r="J7905">
        <v>1</v>
      </c>
      <c r="K7905">
        <v>1</v>
      </c>
      <c r="M7905" t="s">
        <v>468</v>
      </c>
    </row>
    <row r="7906" spans="1:13" hidden="1">
      <c r="A7906" t="s">
        <v>299</v>
      </c>
      <c r="B7906" t="s">
        <v>351</v>
      </c>
      <c r="C7906" t="s">
        <v>289</v>
      </c>
      <c r="D7906">
        <v>1</v>
      </c>
      <c r="E7906">
        <v>1</v>
      </c>
      <c r="F7906">
        <v>1</v>
      </c>
      <c r="G7906">
        <v>1</v>
      </c>
      <c r="H7906">
        <v>1</v>
      </c>
      <c r="I7906">
        <v>1</v>
      </c>
      <c r="J7906">
        <v>1</v>
      </c>
      <c r="K7906">
        <v>1</v>
      </c>
      <c r="M7906" t="s">
        <v>468</v>
      </c>
    </row>
    <row r="7907" spans="1:13" hidden="1">
      <c r="A7907" t="s">
        <v>299</v>
      </c>
      <c r="B7907" t="s">
        <v>351</v>
      </c>
      <c r="C7907" t="s">
        <v>290</v>
      </c>
      <c r="D7907">
        <v>1</v>
      </c>
      <c r="E7907">
        <v>1</v>
      </c>
      <c r="F7907">
        <v>1</v>
      </c>
      <c r="G7907">
        <v>1</v>
      </c>
      <c r="H7907">
        <v>1</v>
      </c>
      <c r="I7907">
        <v>1</v>
      </c>
      <c r="J7907">
        <v>1</v>
      </c>
      <c r="K7907">
        <v>1</v>
      </c>
      <c r="M7907" t="s">
        <v>468</v>
      </c>
    </row>
    <row r="7908" spans="1:13" hidden="1">
      <c r="A7908" t="s">
        <v>299</v>
      </c>
      <c r="B7908" t="s">
        <v>351</v>
      </c>
      <c r="C7908" t="s">
        <v>291</v>
      </c>
      <c r="D7908">
        <v>1</v>
      </c>
      <c r="E7908">
        <v>1</v>
      </c>
      <c r="F7908">
        <v>1</v>
      </c>
      <c r="G7908">
        <v>1</v>
      </c>
      <c r="H7908">
        <v>1</v>
      </c>
      <c r="I7908">
        <v>1</v>
      </c>
      <c r="J7908">
        <v>1</v>
      </c>
      <c r="K7908">
        <v>1</v>
      </c>
      <c r="M7908" t="s">
        <v>468</v>
      </c>
    </row>
    <row r="7909" spans="1:13" hidden="1">
      <c r="A7909" t="s">
        <v>299</v>
      </c>
      <c r="B7909" t="s">
        <v>351</v>
      </c>
      <c r="C7909" t="s">
        <v>292</v>
      </c>
      <c r="D7909">
        <v>1</v>
      </c>
      <c r="E7909">
        <v>1</v>
      </c>
      <c r="F7909">
        <v>1</v>
      </c>
      <c r="G7909">
        <v>1</v>
      </c>
      <c r="H7909">
        <v>1</v>
      </c>
      <c r="I7909">
        <v>1</v>
      </c>
      <c r="J7909">
        <v>1</v>
      </c>
      <c r="K7909">
        <v>1</v>
      </c>
      <c r="M7909" t="s">
        <v>468</v>
      </c>
    </row>
    <row r="7910" spans="1:13" hidden="1">
      <c r="A7910" t="s">
        <v>299</v>
      </c>
      <c r="B7910" t="s">
        <v>352</v>
      </c>
      <c r="C7910" t="s">
        <v>278</v>
      </c>
      <c r="D7910">
        <v>1</v>
      </c>
      <c r="E7910">
        <v>1</v>
      </c>
      <c r="F7910">
        <v>1</v>
      </c>
      <c r="G7910">
        <v>1</v>
      </c>
      <c r="H7910">
        <v>1</v>
      </c>
      <c r="I7910">
        <v>1</v>
      </c>
      <c r="J7910">
        <v>1</v>
      </c>
      <c r="K7910">
        <v>1</v>
      </c>
      <c r="M7910" t="s">
        <v>468</v>
      </c>
    </row>
    <row r="7911" spans="1:13" hidden="1">
      <c r="A7911" t="s">
        <v>299</v>
      </c>
      <c r="B7911" t="s">
        <v>352</v>
      </c>
      <c r="C7911" t="s">
        <v>279</v>
      </c>
      <c r="D7911">
        <v>1</v>
      </c>
      <c r="E7911">
        <v>1</v>
      </c>
      <c r="F7911">
        <v>1</v>
      </c>
      <c r="G7911">
        <v>1</v>
      </c>
      <c r="H7911">
        <v>1</v>
      </c>
      <c r="I7911">
        <v>1</v>
      </c>
      <c r="J7911">
        <v>1</v>
      </c>
      <c r="K7911">
        <v>1</v>
      </c>
      <c r="M7911" t="s">
        <v>468</v>
      </c>
    </row>
    <row r="7912" spans="1:13" hidden="1">
      <c r="A7912" t="s">
        <v>299</v>
      </c>
      <c r="B7912" t="s">
        <v>352</v>
      </c>
      <c r="C7912" t="s">
        <v>280</v>
      </c>
      <c r="D7912">
        <v>1</v>
      </c>
      <c r="E7912">
        <v>1</v>
      </c>
      <c r="F7912">
        <v>1</v>
      </c>
      <c r="G7912">
        <v>1</v>
      </c>
      <c r="H7912">
        <v>1</v>
      </c>
      <c r="I7912">
        <v>1</v>
      </c>
      <c r="J7912">
        <v>1</v>
      </c>
      <c r="K7912">
        <v>1</v>
      </c>
      <c r="M7912" t="s">
        <v>468</v>
      </c>
    </row>
    <row r="7913" spans="1:13" hidden="1">
      <c r="A7913" t="s">
        <v>299</v>
      </c>
      <c r="B7913" t="s">
        <v>352</v>
      </c>
      <c r="C7913" t="s">
        <v>277</v>
      </c>
      <c r="D7913">
        <v>1</v>
      </c>
      <c r="E7913">
        <v>1</v>
      </c>
      <c r="F7913">
        <v>1</v>
      </c>
      <c r="G7913">
        <v>1</v>
      </c>
      <c r="H7913">
        <v>1</v>
      </c>
      <c r="I7913">
        <v>1</v>
      </c>
      <c r="J7913">
        <v>1</v>
      </c>
      <c r="K7913">
        <v>1</v>
      </c>
      <c r="M7913" t="s">
        <v>468</v>
      </c>
    </row>
    <row r="7914" spans="1:13" hidden="1">
      <c r="A7914" t="s">
        <v>299</v>
      </c>
      <c r="B7914" t="s">
        <v>352</v>
      </c>
      <c r="C7914" t="s">
        <v>281</v>
      </c>
      <c r="D7914">
        <v>1</v>
      </c>
      <c r="E7914">
        <v>1</v>
      </c>
      <c r="F7914">
        <v>1</v>
      </c>
      <c r="G7914">
        <v>1</v>
      </c>
      <c r="H7914">
        <v>1</v>
      </c>
      <c r="I7914">
        <v>1</v>
      </c>
      <c r="J7914">
        <v>1</v>
      </c>
      <c r="K7914">
        <v>1</v>
      </c>
      <c r="M7914" t="s">
        <v>468</v>
      </c>
    </row>
    <row r="7915" spans="1:13" hidden="1">
      <c r="A7915" t="s">
        <v>299</v>
      </c>
      <c r="B7915" t="s">
        <v>352</v>
      </c>
      <c r="C7915" t="s">
        <v>282</v>
      </c>
      <c r="D7915">
        <v>1</v>
      </c>
      <c r="E7915">
        <v>1</v>
      </c>
      <c r="F7915">
        <v>1</v>
      </c>
      <c r="G7915">
        <v>1</v>
      </c>
      <c r="H7915">
        <v>1</v>
      </c>
      <c r="I7915">
        <v>1</v>
      </c>
      <c r="J7915">
        <v>1</v>
      </c>
      <c r="K7915">
        <v>1</v>
      </c>
      <c r="M7915" t="s">
        <v>468</v>
      </c>
    </row>
    <row r="7916" spans="1:13" hidden="1">
      <c r="A7916" t="s">
        <v>299</v>
      </c>
      <c r="B7916" t="s">
        <v>352</v>
      </c>
      <c r="C7916" t="s">
        <v>283</v>
      </c>
      <c r="D7916">
        <v>1</v>
      </c>
      <c r="E7916">
        <v>1</v>
      </c>
      <c r="F7916">
        <v>1</v>
      </c>
      <c r="G7916">
        <v>1</v>
      </c>
      <c r="H7916">
        <v>1</v>
      </c>
      <c r="I7916">
        <v>1</v>
      </c>
      <c r="J7916">
        <v>1</v>
      </c>
      <c r="K7916">
        <v>1</v>
      </c>
      <c r="M7916" t="s">
        <v>468</v>
      </c>
    </row>
    <row r="7917" spans="1:13" hidden="1">
      <c r="A7917" t="s">
        <v>299</v>
      </c>
      <c r="B7917" t="s">
        <v>352</v>
      </c>
      <c r="C7917" t="s">
        <v>284</v>
      </c>
      <c r="D7917">
        <v>1</v>
      </c>
      <c r="E7917">
        <v>1</v>
      </c>
      <c r="F7917">
        <v>1</v>
      </c>
      <c r="G7917">
        <v>1</v>
      </c>
      <c r="H7917">
        <v>1</v>
      </c>
      <c r="I7917">
        <v>1</v>
      </c>
      <c r="J7917">
        <v>1</v>
      </c>
      <c r="K7917">
        <v>1</v>
      </c>
      <c r="M7917" t="s">
        <v>468</v>
      </c>
    </row>
    <row r="7918" spans="1:13" hidden="1">
      <c r="A7918" t="s">
        <v>299</v>
      </c>
      <c r="B7918" t="s">
        <v>352</v>
      </c>
      <c r="C7918" t="s">
        <v>285</v>
      </c>
      <c r="D7918">
        <v>1</v>
      </c>
      <c r="E7918">
        <v>1</v>
      </c>
      <c r="F7918">
        <v>1</v>
      </c>
      <c r="G7918">
        <v>1</v>
      </c>
      <c r="H7918">
        <v>1</v>
      </c>
      <c r="I7918">
        <v>1</v>
      </c>
      <c r="J7918">
        <v>1</v>
      </c>
      <c r="K7918">
        <v>1</v>
      </c>
      <c r="M7918" t="s">
        <v>468</v>
      </c>
    </row>
    <row r="7919" spans="1:13" hidden="1">
      <c r="A7919" t="s">
        <v>299</v>
      </c>
      <c r="B7919" t="s">
        <v>352</v>
      </c>
      <c r="C7919" t="s">
        <v>286</v>
      </c>
      <c r="D7919">
        <v>1</v>
      </c>
      <c r="E7919">
        <v>1</v>
      </c>
      <c r="F7919">
        <v>1</v>
      </c>
      <c r="G7919">
        <v>1</v>
      </c>
      <c r="H7919">
        <v>1</v>
      </c>
      <c r="I7919">
        <v>1</v>
      </c>
      <c r="J7919">
        <v>1</v>
      </c>
      <c r="K7919">
        <v>1</v>
      </c>
      <c r="M7919" t="s">
        <v>468</v>
      </c>
    </row>
    <row r="7920" spans="1:13" hidden="1">
      <c r="A7920" t="s">
        <v>299</v>
      </c>
      <c r="B7920" t="s">
        <v>352</v>
      </c>
      <c r="C7920" t="s">
        <v>287</v>
      </c>
      <c r="D7920">
        <v>1</v>
      </c>
      <c r="E7920">
        <v>1</v>
      </c>
      <c r="F7920">
        <v>1</v>
      </c>
      <c r="G7920">
        <v>1</v>
      </c>
      <c r="H7920">
        <v>1</v>
      </c>
      <c r="I7920">
        <v>1</v>
      </c>
      <c r="J7920">
        <v>1</v>
      </c>
      <c r="K7920">
        <v>1</v>
      </c>
      <c r="M7920" t="s">
        <v>468</v>
      </c>
    </row>
    <row r="7921" spans="1:13" hidden="1">
      <c r="A7921" t="s">
        <v>299</v>
      </c>
      <c r="B7921" t="s">
        <v>352</v>
      </c>
      <c r="C7921" t="s">
        <v>288</v>
      </c>
      <c r="D7921">
        <v>1</v>
      </c>
      <c r="E7921">
        <v>1</v>
      </c>
      <c r="F7921">
        <v>1</v>
      </c>
      <c r="G7921">
        <v>1</v>
      </c>
      <c r="H7921">
        <v>1</v>
      </c>
      <c r="I7921">
        <v>1</v>
      </c>
      <c r="J7921">
        <v>1</v>
      </c>
      <c r="K7921">
        <v>1</v>
      </c>
      <c r="M7921" t="s">
        <v>468</v>
      </c>
    </row>
    <row r="7922" spans="1:13" hidden="1">
      <c r="A7922" t="s">
        <v>299</v>
      </c>
      <c r="B7922" t="s">
        <v>352</v>
      </c>
      <c r="C7922" t="s">
        <v>289</v>
      </c>
      <c r="D7922">
        <v>1</v>
      </c>
      <c r="E7922">
        <v>1</v>
      </c>
      <c r="F7922">
        <v>1</v>
      </c>
      <c r="G7922">
        <v>1</v>
      </c>
      <c r="H7922">
        <v>1</v>
      </c>
      <c r="I7922">
        <v>1</v>
      </c>
      <c r="J7922">
        <v>1</v>
      </c>
      <c r="K7922">
        <v>1</v>
      </c>
      <c r="M7922" t="s">
        <v>468</v>
      </c>
    </row>
    <row r="7923" spans="1:13" hidden="1">
      <c r="A7923" t="s">
        <v>299</v>
      </c>
      <c r="B7923" t="s">
        <v>352</v>
      </c>
      <c r="C7923" t="s">
        <v>290</v>
      </c>
      <c r="D7923">
        <v>1</v>
      </c>
      <c r="E7923">
        <v>1</v>
      </c>
      <c r="F7923">
        <v>1</v>
      </c>
      <c r="G7923">
        <v>1</v>
      </c>
      <c r="H7923">
        <v>1</v>
      </c>
      <c r="I7923">
        <v>1</v>
      </c>
      <c r="J7923">
        <v>1</v>
      </c>
      <c r="K7923">
        <v>1</v>
      </c>
      <c r="M7923" t="s">
        <v>468</v>
      </c>
    </row>
    <row r="7924" spans="1:13" hidden="1">
      <c r="A7924" t="s">
        <v>299</v>
      </c>
      <c r="B7924" t="s">
        <v>352</v>
      </c>
      <c r="C7924" t="s">
        <v>291</v>
      </c>
      <c r="D7924">
        <v>1</v>
      </c>
      <c r="E7924">
        <v>1</v>
      </c>
      <c r="F7924">
        <v>1</v>
      </c>
      <c r="G7924">
        <v>1</v>
      </c>
      <c r="H7924">
        <v>1</v>
      </c>
      <c r="I7924">
        <v>1</v>
      </c>
      <c r="J7924">
        <v>1</v>
      </c>
      <c r="K7924">
        <v>1</v>
      </c>
      <c r="M7924" t="s">
        <v>468</v>
      </c>
    </row>
    <row r="7925" spans="1:13" hidden="1">
      <c r="A7925" t="s">
        <v>299</v>
      </c>
      <c r="B7925" t="s">
        <v>352</v>
      </c>
      <c r="C7925" t="s">
        <v>292</v>
      </c>
      <c r="D7925">
        <v>1</v>
      </c>
      <c r="E7925">
        <v>1</v>
      </c>
      <c r="F7925">
        <v>1</v>
      </c>
      <c r="G7925">
        <v>1</v>
      </c>
      <c r="H7925">
        <v>1</v>
      </c>
      <c r="I7925">
        <v>1</v>
      </c>
      <c r="J7925">
        <v>1</v>
      </c>
      <c r="K7925">
        <v>1</v>
      </c>
      <c r="M7925" t="s">
        <v>468</v>
      </c>
    </row>
    <row r="7926" spans="1:13" hidden="1">
      <c r="A7926" t="s">
        <v>299</v>
      </c>
      <c r="B7926" t="s">
        <v>353</v>
      </c>
      <c r="C7926" t="s">
        <v>278</v>
      </c>
      <c r="D7926">
        <v>1</v>
      </c>
      <c r="E7926">
        <v>1</v>
      </c>
      <c r="F7926">
        <v>1</v>
      </c>
      <c r="G7926">
        <v>1</v>
      </c>
      <c r="H7926">
        <v>1</v>
      </c>
      <c r="I7926">
        <v>1</v>
      </c>
      <c r="J7926">
        <v>1</v>
      </c>
      <c r="K7926">
        <v>1</v>
      </c>
      <c r="M7926" t="s">
        <v>468</v>
      </c>
    </row>
    <row r="7927" spans="1:13" hidden="1">
      <c r="A7927" t="s">
        <v>299</v>
      </c>
      <c r="B7927" t="s">
        <v>353</v>
      </c>
      <c r="C7927" t="s">
        <v>279</v>
      </c>
      <c r="D7927">
        <v>1</v>
      </c>
      <c r="E7927">
        <v>1</v>
      </c>
      <c r="F7927">
        <v>1</v>
      </c>
      <c r="G7927">
        <v>1</v>
      </c>
      <c r="H7927">
        <v>1</v>
      </c>
      <c r="I7927">
        <v>1</v>
      </c>
      <c r="J7927">
        <v>1</v>
      </c>
      <c r="K7927">
        <v>1</v>
      </c>
      <c r="M7927" t="s">
        <v>468</v>
      </c>
    </row>
    <row r="7928" spans="1:13" hidden="1">
      <c r="A7928" t="s">
        <v>299</v>
      </c>
      <c r="B7928" t="s">
        <v>353</v>
      </c>
      <c r="C7928" t="s">
        <v>280</v>
      </c>
      <c r="D7928">
        <v>1</v>
      </c>
      <c r="E7928">
        <v>1</v>
      </c>
      <c r="F7928">
        <v>1</v>
      </c>
      <c r="G7928">
        <v>1</v>
      </c>
      <c r="H7928">
        <v>1</v>
      </c>
      <c r="I7928">
        <v>1</v>
      </c>
      <c r="J7928">
        <v>1</v>
      </c>
      <c r="K7928">
        <v>1</v>
      </c>
      <c r="M7928" t="s">
        <v>468</v>
      </c>
    </row>
    <row r="7929" spans="1:13" hidden="1">
      <c r="A7929" t="s">
        <v>299</v>
      </c>
      <c r="B7929" t="s">
        <v>353</v>
      </c>
      <c r="C7929" t="s">
        <v>277</v>
      </c>
      <c r="D7929">
        <v>1</v>
      </c>
      <c r="E7929">
        <v>1</v>
      </c>
      <c r="F7929">
        <v>1</v>
      </c>
      <c r="G7929">
        <v>1</v>
      </c>
      <c r="H7929">
        <v>1</v>
      </c>
      <c r="I7929">
        <v>1</v>
      </c>
      <c r="J7929">
        <v>1</v>
      </c>
      <c r="K7929">
        <v>1</v>
      </c>
      <c r="M7929" t="s">
        <v>468</v>
      </c>
    </row>
    <row r="7930" spans="1:13" hidden="1">
      <c r="A7930" t="s">
        <v>299</v>
      </c>
      <c r="B7930" t="s">
        <v>353</v>
      </c>
      <c r="C7930" t="s">
        <v>281</v>
      </c>
      <c r="D7930">
        <v>1</v>
      </c>
      <c r="E7930">
        <v>1</v>
      </c>
      <c r="F7930">
        <v>1</v>
      </c>
      <c r="G7930">
        <v>1</v>
      </c>
      <c r="H7930">
        <v>1</v>
      </c>
      <c r="I7930">
        <v>1</v>
      </c>
      <c r="J7930">
        <v>1</v>
      </c>
      <c r="K7930">
        <v>1</v>
      </c>
      <c r="M7930" t="s">
        <v>468</v>
      </c>
    </row>
    <row r="7931" spans="1:13" hidden="1">
      <c r="A7931" t="s">
        <v>299</v>
      </c>
      <c r="B7931" t="s">
        <v>353</v>
      </c>
      <c r="C7931" t="s">
        <v>282</v>
      </c>
      <c r="D7931">
        <v>1</v>
      </c>
      <c r="E7931">
        <v>1</v>
      </c>
      <c r="F7931">
        <v>1</v>
      </c>
      <c r="G7931">
        <v>1</v>
      </c>
      <c r="H7931">
        <v>1</v>
      </c>
      <c r="I7931">
        <v>1</v>
      </c>
      <c r="J7931">
        <v>1</v>
      </c>
      <c r="K7931">
        <v>1</v>
      </c>
      <c r="M7931" t="s">
        <v>468</v>
      </c>
    </row>
    <row r="7932" spans="1:13" hidden="1">
      <c r="A7932" t="s">
        <v>299</v>
      </c>
      <c r="B7932" t="s">
        <v>353</v>
      </c>
      <c r="C7932" t="s">
        <v>283</v>
      </c>
      <c r="D7932">
        <v>1</v>
      </c>
      <c r="E7932">
        <v>1</v>
      </c>
      <c r="F7932">
        <v>1</v>
      </c>
      <c r="G7932">
        <v>1</v>
      </c>
      <c r="H7932">
        <v>1</v>
      </c>
      <c r="I7932">
        <v>1</v>
      </c>
      <c r="J7932">
        <v>1</v>
      </c>
      <c r="K7932">
        <v>1</v>
      </c>
      <c r="M7932" t="s">
        <v>468</v>
      </c>
    </row>
    <row r="7933" spans="1:13" hidden="1">
      <c r="A7933" t="s">
        <v>299</v>
      </c>
      <c r="B7933" t="s">
        <v>353</v>
      </c>
      <c r="C7933" t="s">
        <v>284</v>
      </c>
      <c r="D7933">
        <v>1</v>
      </c>
      <c r="E7933">
        <v>1</v>
      </c>
      <c r="F7933">
        <v>1</v>
      </c>
      <c r="G7933">
        <v>1</v>
      </c>
      <c r="H7933">
        <v>1</v>
      </c>
      <c r="I7933">
        <v>1</v>
      </c>
      <c r="J7933">
        <v>1</v>
      </c>
      <c r="K7933">
        <v>1</v>
      </c>
      <c r="M7933" t="s">
        <v>468</v>
      </c>
    </row>
    <row r="7934" spans="1:13" hidden="1">
      <c r="A7934" t="s">
        <v>299</v>
      </c>
      <c r="B7934" t="s">
        <v>353</v>
      </c>
      <c r="C7934" t="s">
        <v>285</v>
      </c>
      <c r="D7934">
        <v>1</v>
      </c>
      <c r="E7934">
        <v>1</v>
      </c>
      <c r="F7934">
        <v>1</v>
      </c>
      <c r="G7934">
        <v>1</v>
      </c>
      <c r="H7934">
        <v>1</v>
      </c>
      <c r="I7934">
        <v>1</v>
      </c>
      <c r="J7934">
        <v>1</v>
      </c>
      <c r="K7934">
        <v>1</v>
      </c>
      <c r="M7934" t="s">
        <v>468</v>
      </c>
    </row>
    <row r="7935" spans="1:13" hidden="1">
      <c r="A7935" t="s">
        <v>299</v>
      </c>
      <c r="B7935" t="s">
        <v>353</v>
      </c>
      <c r="C7935" t="s">
        <v>286</v>
      </c>
      <c r="D7935">
        <v>1</v>
      </c>
      <c r="E7935">
        <v>1</v>
      </c>
      <c r="F7935">
        <v>1</v>
      </c>
      <c r="G7935">
        <v>1</v>
      </c>
      <c r="H7935">
        <v>1</v>
      </c>
      <c r="I7935">
        <v>1</v>
      </c>
      <c r="J7935">
        <v>1</v>
      </c>
      <c r="K7935">
        <v>1</v>
      </c>
      <c r="M7935" t="s">
        <v>468</v>
      </c>
    </row>
    <row r="7936" spans="1:13" hidden="1">
      <c r="A7936" t="s">
        <v>299</v>
      </c>
      <c r="B7936" t="s">
        <v>353</v>
      </c>
      <c r="C7936" t="s">
        <v>287</v>
      </c>
      <c r="D7936">
        <v>1</v>
      </c>
      <c r="E7936">
        <v>1</v>
      </c>
      <c r="F7936">
        <v>1</v>
      </c>
      <c r="G7936">
        <v>1</v>
      </c>
      <c r="H7936">
        <v>1</v>
      </c>
      <c r="I7936">
        <v>1</v>
      </c>
      <c r="J7936">
        <v>1</v>
      </c>
      <c r="K7936">
        <v>1</v>
      </c>
      <c r="M7936" t="s">
        <v>468</v>
      </c>
    </row>
    <row r="7937" spans="1:13" hidden="1">
      <c r="A7937" t="s">
        <v>299</v>
      </c>
      <c r="B7937" t="s">
        <v>353</v>
      </c>
      <c r="C7937" t="s">
        <v>288</v>
      </c>
      <c r="D7937">
        <v>1</v>
      </c>
      <c r="E7937">
        <v>1</v>
      </c>
      <c r="F7937">
        <v>1</v>
      </c>
      <c r="G7937">
        <v>1</v>
      </c>
      <c r="H7937">
        <v>1</v>
      </c>
      <c r="I7937">
        <v>1</v>
      </c>
      <c r="J7937">
        <v>1</v>
      </c>
      <c r="K7937">
        <v>1</v>
      </c>
      <c r="M7937" t="s">
        <v>468</v>
      </c>
    </row>
    <row r="7938" spans="1:13" hidden="1">
      <c r="A7938" t="s">
        <v>299</v>
      </c>
      <c r="B7938" t="s">
        <v>353</v>
      </c>
      <c r="C7938" t="s">
        <v>289</v>
      </c>
      <c r="D7938">
        <v>1</v>
      </c>
      <c r="E7938">
        <v>1</v>
      </c>
      <c r="F7938">
        <v>1</v>
      </c>
      <c r="G7938">
        <v>1</v>
      </c>
      <c r="H7938">
        <v>1</v>
      </c>
      <c r="I7938">
        <v>1</v>
      </c>
      <c r="J7938">
        <v>1</v>
      </c>
      <c r="K7938">
        <v>1</v>
      </c>
      <c r="M7938" t="s">
        <v>468</v>
      </c>
    </row>
    <row r="7939" spans="1:13" hidden="1">
      <c r="A7939" t="s">
        <v>299</v>
      </c>
      <c r="B7939" t="s">
        <v>353</v>
      </c>
      <c r="C7939" t="s">
        <v>290</v>
      </c>
      <c r="D7939">
        <v>1</v>
      </c>
      <c r="E7939">
        <v>1</v>
      </c>
      <c r="F7939">
        <v>1</v>
      </c>
      <c r="G7939">
        <v>1</v>
      </c>
      <c r="H7939">
        <v>1</v>
      </c>
      <c r="I7939">
        <v>1</v>
      </c>
      <c r="J7939">
        <v>1</v>
      </c>
      <c r="K7939">
        <v>1</v>
      </c>
      <c r="M7939" t="s">
        <v>468</v>
      </c>
    </row>
    <row r="7940" spans="1:13" hidden="1">
      <c r="A7940" t="s">
        <v>299</v>
      </c>
      <c r="B7940" t="s">
        <v>353</v>
      </c>
      <c r="C7940" t="s">
        <v>291</v>
      </c>
      <c r="D7940">
        <v>1</v>
      </c>
      <c r="E7940">
        <v>1</v>
      </c>
      <c r="F7940">
        <v>1</v>
      </c>
      <c r="G7940">
        <v>1</v>
      </c>
      <c r="H7940">
        <v>1</v>
      </c>
      <c r="I7940">
        <v>1</v>
      </c>
      <c r="J7940">
        <v>1</v>
      </c>
      <c r="K7940">
        <v>1</v>
      </c>
      <c r="M7940" t="s">
        <v>468</v>
      </c>
    </row>
    <row r="7941" spans="1:13" hidden="1">
      <c r="A7941" t="s">
        <v>299</v>
      </c>
      <c r="B7941" t="s">
        <v>353</v>
      </c>
      <c r="C7941" t="s">
        <v>292</v>
      </c>
      <c r="D7941">
        <v>1</v>
      </c>
      <c r="E7941">
        <v>1</v>
      </c>
      <c r="F7941">
        <v>1</v>
      </c>
      <c r="G7941">
        <v>1</v>
      </c>
      <c r="H7941">
        <v>1</v>
      </c>
      <c r="I7941">
        <v>1</v>
      </c>
      <c r="J7941">
        <v>1</v>
      </c>
      <c r="K7941">
        <v>1</v>
      </c>
      <c r="M7941" t="s">
        <v>468</v>
      </c>
    </row>
    <row r="7942" spans="1:13" hidden="1">
      <c r="A7942" t="s">
        <v>299</v>
      </c>
      <c r="B7942" t="s">
        <v>355</v>
      </c>
      <c r="C7942" t="s">
        <v>278</v>
      </c>
      <c r="D7942">
        <v>1</v>
      </c>
      <c r="E7942">
        <v>1</v>
      </c>
      <c r="F7942">
        <v>1</v>
      </c>
      <c r="G7942">
        <v>1</v>
      </c>
      <c r="H7942">
        <v>1</v>
      </c>
      <c r="I7942">
        <v>1</v>
      </c>
      <c r="J7942">
        <v>1</v>
      </c>
      <c r="K7942">
        <v>1</v>
      </c>
      <c r="M7942" t="s">
        <v>468</v>
      </c>
    </row>
    <row r="7943" spans="1:13" hidden="1">
      <c r="A7943" t="s">
        <v>299</v>
      </c>
      <c r="B7943" t="s">
        <v>355</v>
      </c>
      <c r="C7943" t="s">
        <v>279</v>
      </c>
      <c r="D7943">
        <v>1</v>
      </c>
      <c r="E7943">
        <v>1</v>
      </c>
      <c r="F7943">
        <v>1</v>
      </c>
      <c r="G7943">
        <v>1</v>
      </c>
      <c r="H7943">
        <v>1</v>
      </c>
      <c r="I7943">
        <v>1</v>
      </c>
      <c r="J7943">
        <v>1</v>
      </c>
      <c r="K7943">
        <v>1</v>
      </c>
      <c r="M7943" t="s">
        <v>468</v>
      </c>
    </row>
    <row r="7944" spans="1:13" hidden="1">
      <c r="A7944" t="s">
        <v>299</v>
      </c>
      <c r="B7944" t="s">
        <v>355</v>
      </c>
      <c r="C7944" t="s">
        <v>280</v>
      </c>
      <c r="D7944">
        <v>1</v>
      </c>
      <c r="E7944">
        <v>1</v>
      </c>
      <c r="F7944">
        <v>1</v>
      </c>
      <c r="G7944">
        <v>1</v>
      </c>
      <c r="H7944">
        <v>1</v>
      </c>
      <c r="I7944">
        <v>1</v>
      </c>
      <c r="J7944">
        <v>1</v>
      </c>
      <c r="K7944">
        <v>1</v>
      </c>
      <c r="M7944" t="s">
        <v>468</v>
      </c>
    </row>
    <row r="7945" spans="1:13" hidden="1">
      <c r="A7945" t="s">
        <v>299</v>
      </c>
      <c r="B7945" t="s">
        <v>355</v>
      </c>
      <c r="C7945" t="s">
        <v>277</v>
      </c>
      <c r="D7945">
        <v>1</v>
      </c>
      <c r="E7945">
        <v>1</v>
      </c>
      <c r="F7945">
        <v>1</v>
      </c>
      <c r="G7945">
        <v>1</v>
      </c>
      <c r="H7945">
        <v>1</v>
      </c>
      <c r="I7945">
        <v>1</v>
      </c>
      <c r="J7945">
        <v>1</v>
      </c>
      <c r="K7945">
        <v>1</v>
      </c>
      <c r="M7945" t="s">
        <v>468</v>
      </c>
    </row>
    <row r="7946" spans="1:13" hidden="1">
      <c r="A7946" t="s">
        <v>299</v>
      </c>
      <c r="B7946" t="s">
        <v>355</v>
      </c>
      <c r="C7946" t="s">
        <v>281</v>
      </c>
      <c r="D7946">
        <v>1</v>
      </c>
      <c r="E7946">
        <v>1</v>
      </c>
      <c r="F7946">
        <v>1</v>
      </c>
      <c r="G7946">
        <v>1</v>
      </c>
      <c r="H7946">
        <v>1</v>
      </c>
      <c r="I7946">
        <v>1</v>
      </c>
      <c r="J7946">
        <v>1</v>
      </c>
      <c r="K7946">
        <v>1</v>
      </c>
      <c r="M7946" t="s">
        <v>468</v>
      </c>
    </row>
    <row r="7947" spans="1:13" hidden="1">
      <c r="A7947" t="s">
        <v>299</v>
      </c>
      <c r="B7947" t="s">
        <v>355</v>
      </c>
      <c r="C7947" t="s">
        <v>282</v>
      </c>
      <c r="D7947">
        <v>1</v>
      </c>
      <c r="E7947">
        <v>1</v>
      </c>
      <c r="F7947">
        <v>1</v>
      </c>
      <c r="G7947">
        <v>1</v>
      </c>
      <c r="H7947">
        <v>1</v>
      </c>
      <c r="I7947">
        <v>1</v>
      </c>
      <c r="J7947">
        <v>1</v>
      </c>
      <c r="K7947">
        <v>1</v>
      </c>
      <c r="M7947" t="s">
        <v>468</v>
      </c>
    </row>
    <row r="7948" spans="1:13" hidden="1">
      <c r="A7948" t="s">
        <v>299</v>
      </c>
      <c r="B7948" t="s">
        <v>355</v>
      </c>
      <c r="C7948" t="s">
        <v>283</v>
      </c>
      <c r="D7948">
        <v>1</v>
      </c>
      <c r="E7948">
        <v>1</v>
      </c>
      <c r="F7948">
        <v>1</v>
      </c>
      <c r="G7948">
        <v>1</v>
      </c>
      <c r="H7948">
        <v>1</v>
      </c>
      <c r="I7948">
        <v>1</v>
      </c>
      <c r="J7948">
        <v>1</v>
      </c>
      <c r="K7948">
        <v>1</v>
      </c>
      <c r="M7948" t="s">
        <v>468</v>
      </c>
    </row>
    <row r="7949" spans="1:13" hidden="1">
      <c r="A7949" t="s">
        <v>299</v>
      </c>
      <c r="B7949" t="s">
        <v>355</v>
      </c>
      <c r="C7949" t="s">
        <v>284</v>
      </c>
      <c r="D7949">
        <v>1</v>
      </c>
      <c r="E7949">
        <v>1</v>
      </c>
      <c r="F7949">
        <v>1</v>
      </c>
      <c r="G7949">
        <v>1</v>
      </c>
      <c r="H7949">
        <v>1</v>
      </c>
      <c r="I7949">
        <v>1</v>
      </c>
      <c r="J7949">
        <v>1</v>
      </c>
      <c r="K7949">
        <v>1</v>
      </c>
      <c r="M7949" t="s">
        <v>468</v>
      </c>
    </row>
    <row r="7950" spans="1:13" hidden="1">
      <c r="A7950" t="s">
        <v>299</v>
      </c>
      <c r="B7950" t="s">
        <v>355</v>
      </c>
      <c r="C7950" t="s">
        <v>285</v>
      </c>
      <c r="D7950">
        <v>1</v>
      </c>
      <c r="E7950">
        <v>1</v>
      </c>
      <c r="F7950">
        <v>1</v>
      </c>
      <c r="G7950">
        <v>1</v>
      </c>
      <c r="H7950">
        <v>1</v>
      </c>
      <c r="I7950">
        <v>1</v>
      </c>
      <c r="J7950">
        <v>1</v>
      </c>
      <c r="K7950">
        <v>1</v>
      </c>
      <c r="M7950" t="s">
        <v>468</v>
      </c>
    </row>
    <row r="7951" spans="1:13" hidden="1">
      <c r="A7951" t="s">
        <v>299</v>
      </c>
      <c r="B7951" t="s">
        <v>355</v>
      </c>
      <c r="C7951" t="s">
        <v>286</v>
      </c>
      <c r="D7951">
        <v>1</v>
      </c>
      <c r="E7951">
        <v>1</v>
      </c>
      <c r="F7951">
        <v>1</v>
      </c>
      <c r="G7951">
        <v>1</v>
      </c>
      <c r="H7951">
        <v>1</v>
      </c>
      <c r="I7951">
        <v>1</v>
      </c>
      <c r="J7951">
        <v>1</v>
      </c>
      <c r="K7951">
        <v>1</v>
      </c>
      <c r="M7951" t="s">
        <v>468</v>
      </c>
    </row>
    <row r="7952" spans="1:13" hidden="1">
      <c r="A7952" t="s">
        <v>299</v>
      </c>
      <c r="B7952" t="s">
        <v>355</v>
      </c>
      <c r="C7952" t="s">
        <v>287</v>
      </c>
      <c r="D7952">
        <v>1</v>
      </c>
      <c r="E7952">
        <v>1</v>
      </c>
      <c r="F7952">
        <v>1</v>
      </c>
      <c r="G7952">
        <v>1</v>
      </c>
      <c r="H7952">
        <v>1</v>
      </c>
      <c r="I7952">
        <v>1</v>
      </c>
      <c r="J7952">
        <v>1</v>
      </c>
      <c r="K7952">
        <v>1</v>
      </c>
      <c r="M7952" t="s">
        <v>468</v>
      </c>
    </row>
    <row r="7953" spans="1:13" hidden="1">
      <c r="A7953" t="s">
        <v>299</v>
      </c>
      <c r="B7953" t="s">
        <v>355</v>
      </c>
      <c r="C7953" t="s">
        <v>288</v>
      </c>
      <c r="D7953">
        <v>1</v>
      </c>
      <c r="E7953">
        <v>1</v>
      </c>
      <c r="F7953">
        <v>1</v>
      </c>
      <c r="G7953">
        <v>1</v>
      </c>
      <c r="H7953">
        <v>1</v>
      </c>
      <c r="I7953">
        <v>1</v>
      </c>
      <c r="J7953">
        <v>1</v>
      </c>
      <c r="K7953">
        <v>1</v>
      </c>
      <c r="M7953" t="s">
        <v>468</v>
      </c>
    </row>
    <row r="7954" spans="1:13" hidden="1">
      <c r="A7954" t="s">
        <v>299</v>
      </c>
      <c r="B7954" t="s">
        <v>355</v>
      </c>
      <c r="C7954" t="s">
        <v>289</v>
      </c>
      <c r="D7954">
        <v>1</v>
      </c>
      <c r="E7954">
        <v>1</v>
      </c>
      <c r="F7954">
        <v>1</v>
      </c>
      <c r="G7954">
        <v>1</v>
      </c>
      <c r="H7954">
        <v>1</v>
      </c>
      <c r="I7954">
        <v>1</v>
      </c>
      <c r="J7954">
        <v>1</v>
      </c>
      <c r="K7954">
        <v>1</v>
      </c>
      <c r="M7954" t="s">
        <v>468</v>
      </c>
    </row>
    <row r="7955" spans="1:13" hidden="1">
      <c r="A7955" t="s">
        <v>299</v>
      </c>
      <c r="B7955" t="s">
        <v>355</v>
      </c>
      <c r="C7955" t="s">
        <v>290</v>
      </c>
      <c r="D7955">
        <v>1</v>
      </c>
      <c r="E7955">
        <v>1</v>
      </c>
      <c r="F7955">
        <v>1</v>
      </c>
      <c r="G7955">
        <v>1</v>
      </c>
      <c r="H7955">
        <v>1</v>
      </c>
      <c r="I7955">
        <v>1</v>
      </c>
      <c r="J7955">
        <v>1</v>
      </c>
      <c r="K7955">
        <v>1</v>
      </c>
      <c r="M7955" t="s">
        <v>468</v>
      </c>
    </row>
    <row r="7956" spans="1:13" hidden="1">
      <c r="A7956" t="s">
        <v>299</v>
      </c>
      <c r="B7956" t="s">
        <v>355</v>
      </c>
      <c r="C7956" t="s">
        <v>291</v>
      </c>
      <c r="D7956">
        <v>1</v>
      </c>
      <c r="E7956">
        <v>1</v>
      </c>
      <c r="F7956">
        <v>1</v>
      </c>
      <c r="G7956">
        <v>1</v>
      </c>
      <c r="H7956">
        <v>1</v>
      </c>
      <c r="I7956">
        <v>1</v>
      </c>
      <c r="J7956">
        <v>1</v>
      </c>
      <c r="K7956">
        <v>1</v>
      </c>
      <c r="M7956" t="s">
        <v>468</v>
      </c>
    </row>
    <row r="7957" spans="1:13" hidden="1">
      <c r="A7957" t="s">
        <v>299</v>
      </c>
      <c r="B7957" t="s">
        <v>355</v>
      </c>
      <c r="C7957" t="s">
        <v>292</v>
      </c>
      <c r="D7957">
        <v>1</v>
      </c>
      <c r="E7957">
        <v>1</v>
      </c>
      <c r="F7957">
        <v>1</v>
      </c>
      <c r="G7957">
        <v>1</v>
      </c>
      <c r="H7957">
        <v>1</v>
      </c>
      <c r="I7957">
        <v>1</v>
      </c>
      <c r="J7957">
        <v>1</v>
      </c>
      <c r="K7957">
        <v>1</v>
      </c>
      <c r="M7957" t="s">
        <v>468</v>
      </c>
    </row>
    <row r="7958" spans="1:13" hidden="1">
      <c r="A7958" t="s">
        <v>299</v>
      </c>
      <c r="B7958" t="s">
        <v>356</v>
      </c>
      <c r="C7958" t="s">
        <v>278</v>
      </c>
      <c r="D7958">
        <v>1</v>
      </c>
      <c r="E7958">
        <v>1</v>
      </c>
      <c r="F7958">
        <v>1</v>
      </c>
      <c r="G7958">
        <v>1</v>
      </c>
      <c r="H7958">
        <v>1</v>
      </c>
      <c r="I7958">
        <v>1</v>
      </c>
      <c r="J7958">
        <v>1</v>
      </c>
      <c r="K7958">
        <v>1</v>
      </c>
      <c r="M7958" t="s">
        <v>468</v>
      </c>
    </row>
    <row r="7959" spans="1:13" hidden="1">
      <c r="A7959" t="s">
        <v>299</v>
      </c>
      <c r="B7959" t="s">
        <v>356</v>
      </c>
      <c r="C7959" t="s">
        <v>279</v>
      </c>
      <c r="D7959">
        <v>1</v>
      </c>
      <c r="E7959">
        <v>1</v>
      </c>
      <c r="F7959">
        <v>1</v>
      </c>
      <c r="G7959">
        <v>1</v>
      </c>
      <c r="H7959">
        <v>1</v>
      </c>
      <c r="I7959">
        <v>1</v>
      </c>
      <c r="J7959">
        <v>1</v>
      </c>
      <c r="K7959">
        <v>1</v>
      </c>
      <c r="M7959" t="s">
        <v>468</v>
      </c>
    </row>
    <row r="7960" spans="1:13" hidden="1">
      <c r="A7960" t="s">
        <v>299</v>
      </c>
      <c r="B7960" t="s">
        <v>356</v>
      </c>
      <c r="C7960" t="s">
        <v>280</v>
      </c>
      <c r="D7960">
        <v>1</v>
      </c>
      <c r="E7960">
        <v>1</v>
      </c>
      <c r="F7960">
        <v>1</v>
      </c>
      <c r="G7960">
        <v>1</v>
      </c>
      <c r="H7960">
        <v>1</v>
      </c>
      <c r="I7960">
        <v>1</v>
      </c>
      <c r="J7960">
        <v>1</v>
      </c>
      <c r="K7960">
        <v>1</v>
      </c>
      <c r="M7960" t="s">
        <v>468</v>
      </c>
    </row>
    <row r="7961" spans="1:13" hidden="1">
      <c r="A7961" t="s">
        <v>299</v>
      </c>
      <c r="B7961" t="s">
        <v>356</v>
      </c>
      <c r="C7961" t="s">
        <v>277</v>
      </c>
      <c r="D7961">
        <v>1</v>
      </c>
      <c r="E7961">
        <v>1</v>
      </c>
      <c r="F7961">
        <v>1</v>
      </c>
      <c r="G7961">
        <v>1</v>
      </c>
      <c r="H7961">
        <v>1</v>
      </c>
      <c r="I7961">
        <v>1</v>
      </c>
      <c r="J7961">
        <v>1</v>
      </c>
      <c r="K7961">
        <v>1</v>
      </c>
      <c r="M7961" t="s">
        <v>468</v>
      </c>
    </row>
    <row r="7962" spans="1:13" hidden="1">
      <c r="A7962" t="s">
        <v>299</v>
      </c>
      <c r="B7962" t="s">
        <v>356</v>
      </c>
      <c r="C7962" t="s">
        <v>281</v>
      </c>
      <c r="D7962">
        <v>1</v>
      </c>
      <c r="E7962">
        <v>1</v>
      </c>
      <c r="F7962">
        <v>1</v>
      </c>
      <c r="G7962">
        <v>1</v>
      </c>
      <c r="H7962">
        <v>1</v>
      </c>
      <c r="I7962">
        <v>1</v>
      </c>
      <c r="J7962">
        <v>1</v>
      </c>
      <c r="K7962">
        <v>1</v>
      </c>
      <c r="M7962" t="s">
        <v>468</v>
      </c>
    </row>
    <row r="7963" spans="1:13" hidden="1">
      <c r="A7963" t="s">
        <v>299</v>
      </c>
      <c r="B7963" t="s">
        <v>356</v>
      </c>
      <c r="C7963" t="s">
        <v>282</v>
      </c>
      <c r="D7963">
        <v>1</v>
      </c>
      <c r="E7963">
        <v>1</v>
      </c>
      <c r="F7963">
        <v>1</v>
      </c>
      <c r="G7963">
        <v>1</v>
      </c>
      <c r="H7963">
        <v>1</v>
      </c>
      <c r="I7963">
        <v>1</v>
      </c>
      <c r="J7963">
        <v>1</v>
      </c>
      <c r="K7963">
        <v>1</v>
      </c>
      <c r="M7963" t="s">
        <v>468</v>
      </c>
    </row>
    <row r="7964" spans="1:13" hidden="1">
      <c r="A7964" t="s">
        <v>299</v>
      </c>
      <c r="B7964" t="s">
        <v>356</v>
      </c>
      <c r="C7964" t="s">
        <v>283</v>
      </c>
      <c r="D7964">
        <v>1</v>
      </c>
      <c r="E7964">
        <v>1</v>
      </c>
      <c r="F7964">
        <v>1</v>
      </c>
      <c r="G7964">
        <v>1</v>
      </c>
      <c r="H7964">
        <v>1</v>
      </c>
      <c r="I7964">
        <v>1</v>
      </c>
      <c r="J7964">
        <v>1</v>
      </c>
      <c r="K7964">
        <v>1</v>
      </c>
      <c r="M7964" t="s">
        <v>468</v>
      </c>
    </row>
    <row r="7965" spans="1:13" hidden="1">
      <c r="A7965" t="s">
        <v>299</v>
      </c>
      <c r="B7965" t="s">
        <v>356</v>
      </c>
      <c r="C7965" t="s">
        <v>284</v>
      </c>
      <c r="D7965">
        <v>1</v>
      </c>
      <c r="E7965">
        <v>1</v>
      </c>
      <c r="F7965">
        <v>1</v>
      </c>
      <c r="G7965">
        <v>1</v>
      </c>
      <c r="H7965">
        <v>1</v>
      </c>
      <c r="I7965">
        <v>1</v>
      </c>
      <c r="J7965">
        <v>1</v>
      </c>
      <c r="K7965">
        <v>1</v>
      </c>
      <c r="M7965" t="s">
        <v>468</v>
      </c>
    </row>
    <row r="7966" spans="1:13" hidden="1">
      <c r="A7966" t="s">
        <v>299</v>
      </c>
      <c r="B7966" t="s">
        <v>356</v>
      </c>
      <c r="C7966" t="s">
        <v>285</v>
      </c>
      <c r="D7966">
        <v>1</v>
      </c>
      <c r="E7966">
        <v>1</v>
      </c>
      <c r="F7966">
        <v>1</v>
      </c>
      <c r="G7966">
        <v>1</v>
      </c>
      <c r="H7966">
        <v>1</v>
      </c>
      <c r="I7966">
        <v>1</v>
      </c>
      <c r="J7966">
        <v>1</v>
      </c>
      <c r="K7966">
        <v>1</v>
      </c>
      <c r="M7966" t="s">
        <v>468</v>
      </c>
    </row>
    <row r="7967" spans="1:13" hidden="1">
      <c r="A7967" t="s">
        <v>299</v>
      </c>
      <c r="B7967" t="s">
        <v>356</v>
      </c>
      <c r="C7967" t="s">
        <v>286</v>
      </c>
      <c r="D7967">
        <v>1</v>
      </c>
      <c r="E7967">
        <v>1</v>
      </c>
      <c r="F7967">
        <v>1</v>
      </c>
      <c r="G7967">
        <v>1</v>
      </c>
      <c r="H7967">
        <v>1</v>
      </c>
      <c r="I7967">
        <v>1</v>
      </c>
      <c r="J7967">
        <v>1</v>
      </c>
      <c r="K7967">
        <v>1</v>
      </c>
      <c r="M7967" t="s">
        <v>468</v>
      </c>
    </row>
    <row r="7968" spans="1:13" hidden="1">
      <c r="A7968" t="s">
        <v>299</v>
      </c>
      <c r="B7968" t="s">
        <v>356</v>
      </c>
      <c r="C7968" t="s">
        <v>287</v>
      </c>
      <c r="D7968">
        <v>1</v>
      </c>
      <c r="E7968">
        <v>1</v>
      </c>
      <c r="F7968">
        <v>1</v>
      </c>
      <c r="G7968">
        <v>1</v>
      </c>
      <c r="H7968">
        <v>1</v>
      </c>
      <c r="I7968">
        <v>1</v>
      </c>
      <c r="J7968">
        <v>1</v>
      </c>
      <c r="K7968">
        <v>1</v>
      </c>
      <c r="M7968" t="s">
        <v>468</v>
      </c>
    </row>
    <row r="7969" spans="1:13" hidden="1">
      <c r="A7969" t="s">
        <v>299</v>
      </c>
      <c r="B7969" t="s">
        <v>356</v>
      </c>
      <c r="C7969" t="s">
        <v>288</v>
      </c>
      <c r="D7969">
        <v>1</v>
      </c>
      <c r="E7969">
        <v>1</v>
      </c>
      <c r="F7969">
        <v>1</v>
      </c>
      <c r="G7969">
        <v>1</v>
      </c>
      <c r="H7969">
        <v>1</v>
      </c>
      <c r="I7969">
        <v>1</v>
      </c>
      <c r="J7969">
        <v>1</v>
      </c>
      <c r="K7969">
        <v>1</v>
      </c>
      <c r="M7969" t="s">
        <v>468</v>
      </c>
    </row>
    <row r="7970" spans="1:13" hidden="1">
      <c r="A7970" t="s">
        <v>299</v>
      </c>
      <c r="B7970" t="s">
        <v>356</v>
      </c>
      <c r="C7970" t="s">
        <v>289</v>
      </c>
      <c r="D7970">
        <v>1</v>
      </c>
      <c r="E7970">
        <v>1</v>
      </c>
      <c r="F7970">
        <v>1</v>
      </c>
      <c r="G7970">
        <v>1</v>
      </c>
      <c r="H7970">
        <v>1</v>
      </c>
      <c r="I7970">
        <v>1</v>
      </c>
      <c r="J7970">
        <v>1</v>
      </c>
      <c r="K7970">
        <v>1</v>
      </c>
      <c r="M7970" t="s">
        <v>468</v>
      </c>
    </row>
    <row r="7971" spans="1:13" hidden="1">
      <c r="A7971" t="s">
        <v>299</v>
      </c>
      <c r="B7971" t="s">
        <v>356</v>
      </c>
      <c r="C7971" t="s">
        <v>290</v>
      </c>
      <c r="D7971">
        <v>1</v>
      </c>
      <c r="E7971">
        <v>1</v>
      </c>
      <c r="F7971">
        <v>1</v>
      </c>
      <c r="G7971">
        <v>1</v>
      </c>
      <c r="H7971">
        <v>1</v>
      </c>
      <c r="I7971">
        <v>1</v>
      </c>
      <c r="J7971">
        <v>1</v>
      </c>
      <c r="K7971">
        <v>1</v>
      </c>
      <c r="M7971" t="s">
        <v>468</v>
      </c>
    </row>
    <row r="7972" spans="1:13" hidden="1">
      <c r="A7972" t="s">
        <v>299</v>
      </c>
      <c r="B7972" t="s">
        <v>356</v>
      </c>
      <c r="C7972" t="s">
        <v>291</v>
      </c>
      <c r="D7972">
        <v>1</v>
      </c>
      <c r="E7972">
        <v>1</v>
      </c>
      <c r="F7972">
        <v>1</v>
      </c>
      <c r="G7972">
        <v>1</v>
      </c>
      <c r="H7972">
        <v>1</v>
      </c>
      <c r="I7972">
        <v>1</v>
      </c>
      <c r="J7972">
        <v>1</v>
      </c>
      <c r="K7972">
        <v>1</v>
      </c>
      <c r="M7972" t="s">
        <v>468</v>
      </c>
    </row>
    <row r="7973" spans="1:13" hidden="1">
      <c r="A7973" t="s">
        <v>299</v>
      </c>
      <c r="B7973" t="s">
        <v>356</v>
      </c>
      <c r="C7973" t="s">
        <v>292</v>
      </c>
      <c r="D7973">
        <v>1</v>
      </c>
      <c r="E7973">
        <v>1</v>
      </c>
      <c r="F7973">
        <v>1</v>
      </c>
      <c r="G7973">
        <v>1</v>
      </c>
      <c r="H7973">
        <v>1</v>
      </c>
      <c r="I7973">
        <v>1</v>
      </c>
      <c r="J7973">
        <v>1</v>
      </c>
      <c r="K7973">
        <v>1</v>
      </c>
      <c r="M7973" t="s">
        <v>468</v>
      </c>
    </row>
    <row r="7974" spans="1:13" hidden="1">
      <c r="A7974" t="s">
        <v>299</v>
      </c>
      <c r="B7974" t="s">
        <v>422</v>
      </c>
      <c r="C7974" t="s">
        <v>278</v>
      </c>
      <c r="D7974">
        <v>1</v>
      </c>
      <c r="E7974">
        <v>1</v>
      </c>
      <c r="F7974">
        <v>1</v>
      </c>
      <c r="G7974">
        <v>1</v>
      </c>
      <c r="H7974">
        <v>1</v>
      </c>
      <c r="I7974">
        <v>1</v>
      </c>
      <c r="J7974">
        <v>1</v>
      </c>
      <c r="K7974">
        <v>1</v>
      </c>
      <c r="M7974" t="s">
        <v>468</v>
      </c>
    </row>
    <row r="7975" spans="1:13" hidden="1">
      <c r="A7975" t="s">
        <v>299</v>
      </c>
      <c r="B7975" t="s">
        <v>422</v>
      </c>
      <c r="C7975" t="s">
        <v>279</v>
      </c>
      <c r="D7975">
        <v>1</v>
      </c>
      <c r="E7975">
        <v>1</v>
      </c>
      <c r="F7975">
        <v>1</v>
      </c>
      <c r="G7975">
        <v>1</v>
      </c>
      <c r="H7975">
        <v>1</v>
      </c>
      <c r="I7975">
        <v>1</v>
      </c>
      <c r="J7975">
        <v>1</v>
      </c>
      <c r="K7975">
        <v>1</v>
      </c>
      <c r="M7975" t="s">
        <v>468</v>
      </c>
    </row>
    <row r="7976" spans="1:13" hidden="1">
      <c r="A7976" t="s">
        <v>299</v>
      </c>
      <c r="B7976" t="s">
        <v>422</v>
      </c>
      <c r="C7976" t="s">
        <v>280</v>
      </c>
      <c r="D7976">
        <v>1</v>
      </c>
      <c r="E7976">
        <v>1</v>
      </c>
      <c r="F7976">
        <v>1</v>
      </c>
      <c r="G7976">
        <v>1</v>
      </c>
      <c r="H7976">
        <v>1</v>
      </c>
      <c r="I7976">
        <v>1</v>
      </c>
      <c r="J7976">
        <v>1</v>
      </c>
      <c r="K7976">
        <v>1</v>
      </c>
      <c r="M7976" t="s">
        <v>468</v>
      </c>
    </row>
    <row r="7977" spans="1:13" hidden="1">
      <c r="A7977" t="s">
        <v>299</v>
      </c>
      <c r="B7977" t="s">
        <v>422</v>
      </c>
      <c r="C7977" t="s">
        <v>277</v>
      </c>
      <c r="D7977">
        <v>1</v>
      </c>
      <c r="E7977">
        <v>1</v>
      </c>
      <c r="F7977">
        <v>1</v>
      </c>
      <c r="G7977">
        <v>1</v>
      </c>
      <c r="H7977">
        <v>1</v>
      </c>
      <c r="I7977">
        <v>1</v>
      </c>
      <c r="J7977">
        <v>1</v>
      </c>
      <c r="K7977">
        <v>1</v>
      </c>
      <c r="M7977" t="s">
        <v>468</v>
      </c>
    </row>
    <row r="7978" spans="1:13" hidden="1">
      <c r="A7978" t="s">
        <v>299</v>
      </c>
      <c r="B7978" t="s">
        <v>422</v>
      </c>
      <c r="C7978" t="s">
        <v>281</v>
      </c>
      <c r="D7978">
        <v>1</v>
      </c>
      <c r="E7978">
        <v>1</v>
      </c>
      <c r="F7978">
        <v>1</v>
      </c>
      <c r="G7978">
        <v>1</v>
      </c>
      <c r="H7978">
        <v>1</v>
      </c>
      <c r="I7978">
        <v>1</v>
      </c>
      <c r="J7978">
        <v>1</v>
      </c>
      <c r="K7978">
        <v>1</v>
      </c>
      <c r="M7978" t="s">
        <v>468</v>
      </c>
    </row>
    <row r="7979" spans="1:13" hidden="1">
      <c r="A7979" t="s">
        <v>299</v>
      </c>
      <c r="B7979" t="s">
        <v>422</v>
      </c>
      <c r="C7979" t="s">
        <v>282</v>
      </c>
      <c r="D7979">
        <v>1</v>
      </c>
      <c r="E7979">
        <v>1</v>
      </c>
      <c r="F7979">
        <v>1</v>
      </c>
      <c r="G7979">
        <v>1</v>
      </c>
      <c r="H7979">
        <v>1</v>
      </c>
      <c r="I7979">
        <v>1</v>
      </c>
      <c r="J7979">
        <v>1</v>
      </c>
      <c r="K7979">
        <v>1</v>
      </c>
      <c r="M7979" t="s">
        <v>468</v>
      </c>
    </row>
    <row r="7980" spans="1:13" hidden="1">
      <c r="A7980" t="s">
        <v>299</v>
      </c>
      <c r="B7980" t="s">
        <v>422</v>
      </c>
      <c r="C7980" t="s">
        <v>283</v>
      </c>
      <c r="D7980">
        <v>1</v>
      </c>
      <c r="E7980">
        <v>1</v>
      </c>
      <c r="F7980">
        <v>1</v>
      </c>
      <c r="G7980">
        <v>1</v>
      </c>
      <c r="H7980">
        <v>1</v>
      </c>
      <c r="I7980">
        <v>1</v>
      </c>
      <c r="J7980">
        <v>1</v>
      </c>
      <c r="K7980">
        <v>1</v>
      </c>
      <c r="M7980" t="s">
        <v>468</v>
      </c>
    </row>
    <row r="7981" spans="1:13" hidden="1">
      <c r="A7981" t="s">
        <v>299</v>
      </c>
      <c r="B7981" t="s">
        <v>422</v>
      </c>
      <c r="C7981" t="s">
        <v>284</v>
      </c>
      <c r="D7981">
        <v>1</v>
      </c>
      <c r="E7981">
        <v>1</v>
      </c>
      <c r="F7981">
        <v>1</v>
      </c>
      <c r="G7981">
        <v>1</v>
      </c>
      <c r="H7981">
        <v>1</v>
      </c>
      <c r="I7981">
        <v>1</v>
      </c>
      <c r="J7981">
        <v>1</v>
      </c>
      <c r="K7981">
        <v>1</v>
      </c>
      <c r="M7981" t="s">
        <v>468</v>
      </c>
    </row>
    <row r="7982" spans="1:13" hidden="1">
      <c r="A7982" t="s">
        <v>299</v>
      </c>
      <c r="B7982" t="s">
        <v>422</v>
      </c>
      <c r="C7982" t="s">
        <v>285</v>
      </c>
      <c r="D7982">
        <v>1</v>
      </c>
      <c r="E7982">
        <v>1</v>
      </c>
      <c r="F7982">
        <v>1</v>
      </c>
      <c r="G7982">
        <v>1</v>
      </c>
      <c r="H7982">
        <v>1</v>
      </c>
      <c r="I7982">
        <v>1</v>
      </c>
      <c r="J7982">
        <v>1</v>
      </c>
      <c r="K7982">
        <v>1</v>
      </c>
      <c r="M7982" t="s">
        <v>468</v>
      </c>
    </row>
    <row r="7983" spans="1:13" hidden="1">
      <c r="A7983" t="s">
        <v>299</v>
      </c>
      <c r="B7983" t="s">
        <v>422</v>
      </c>
      <c r="C7983" t="s">
        <v>286</v>
      </c>
      <c r="D7983">
        <v>1</v>
      </c>
      <c r="E7983">
        <v>1</v>
      </c>
      <c r="F7983">
        <v>1</v>
      </c>
      <c r="G7983">
        <v>1</v>
      </c>
      <c r="H7983">
        <v>1</v>
      </c>
      <c r="I7983">
        <v>1</v>
      </c>
      <c r="J7983">
        <v>1</v>
      </c>
      <c r="K7983">
        <v>1</v>
      </c>
      <c r="M7983" t="s">
        <v>468</v>
      </c>
    </row>
    <row r="7984" spans="1:13" hidden="1">
      <c r="A7984" t="s">
        <v>299</v>
      </c>
      <c r="B7984" t="s">
        <v>422</v>
      </c>
      <c r="C7984" t="s">
        <v>287</v>
      </c>
      <c r="D7984">
        <v>1</v>
      </c>
      <c r="E7984">
        <v>1</v>
      </c>
      <c r="F7984">
        <v>1</v>
      </c>
      <c r="G7984">
        <v>1</v>
      </c>
      <c r="H7984">
        <v>1</v>
      </c>
      <c r="I7984">
        <v>1</v>
      </c>
      <c r="J7984">
        <v>1</v>
      </c>
      <c r="K7984">
        <v>1</v>
      </c>
      <c r="M7984" t="s">
        <v>468</v>
      </c>
    </row>
    <row r="7985" spans="1:13" hidden="1">
      <c r="A7985" t="s">
        <v>299</v>
      </c>
      <c r="B7985" t="s">
        <v>422</v>
      </c>
      <c r="C7985" t="s">
        <v>288</v>
      </c>
      <c r="D7985">
        <v>1</v>
      </c>
      <c r="E7985">
        <v>1</v>
      </c>
      <c r="F7985">
        <v>1</v>
      </c>
      <c r="G7985">
        <v>1</v>
      </c>
      <c r="H7985">
        <v>1</v>
      </c>
      <c r="I7985">
        <v>1</v>
      </c>
      <c r="J7985">
        <v>1</v>
      </c>
      <c r="K7985">
        <v>1</v>
      </c>
      <c r="M7985" t="s">
        <v>468</v>
      </c>
    </row>
    <row r="7986" spans="1:13" hidden="1">
      <c r="A7986" t="s">
        <v>299</v>
      </c>
      <c r="B7986" t="s">
        <v>422</v>
      </c>
      <c r="C7986" t="s">
        <v>289</v>
      </c>
      <c r="D7986">
        <v>1</v>
      </c>
      <c r="E7986">
        <v>1</v>
      </c>
      <c r="F7986">
        <v>1</v>
      </c>
      <c r="G7986">
        <v>1</v>
      </c>
      <c r="H7986">
        <v>1</v>
      </c>
      <c r="I7986">
        <v>1</v>
      </c>
      <c r="J7986">
        <v>1</v>
      </c>
      <c r="K7986">
        <v>1</v>
      </c>
      <c r="M7986" t="s">
        <v>468</v>
      </c>
    </row>
    <row r="7987" spans="1:13" hidden="1">
      <c r="A7987" t="s">
        <v>299</v>
      </c>
      <c r="B7987" t="s">
        <v>422</v>
      </c>
      <c r="C7987" t="s">
        <v>290</v>
      </c>
      <c r="D7987">
        <v>1</v>
      </c>
      <c r="E7987">
        <v>1</v>
      </c>
      <c r="F7987">
        <v>1</v>
      </c>
      <c r="G7987">
        <v>1</v>
      </c>
      <c r="H7987">
        <v>1</v>
      </c>
      <c r="I7987">
        <v>1</v>
      </c>
      <c r="J7987">
        <v>1</v>
      </c>
      <c r="K7987">
        <v>1</v>
      </c>
      <c r="M7987" t="s">
        <v>468</v>
      </c>
    </row>
    <row r="7988" spans="1:13" hidden="1">
      <c r="A7988" t="s">
        <v>299</v>
      </c>
      <c r="B7988" t="s">
        <v>422</v>
      </c>
      <c r="C7988" t="s">
        <v>291</v>
      </c>
      <c r="D7988">
        <v>1</v>
      </c>
      <c r="E7988">
        <v>1</v>
      </c>
      <c r="F7988">
        <v>1</v>
      </c>
      <c r="G7988">
        <v>1</v>
      </c>
      <c r="H7988">
        <v>1</v>
      </c>
      <c r="I7988">
        <v>1</v>
      </c>
      <c r="J7988">
        <v>1</v>
      </c>
      <c r="K7988">
        <v>1</v>
      </c>
      <c r="M7988" t="s">
        <v>468</v>
      </c>
    </row>
    <row r="7989" spans="1:13" hidden="1">
      <c r="A7989" t="s">
        <v>299</v>
      </c>
      <c r="B7989" t="s">
        <v>422</v>
      </c>
      <c r="C7989" t="s">
        <v>292</v>
      </c>
      <c r="D7989">
        <v>1</v>
      </c>
      <c r="E7989">
        <v>1</v>
      </c>
      <c r="F7989">
        <v>1</v>
      </c>
      <c r="G7989">
        <v>1</v>
      </c>
      <c r="H7989">
        <v>1</v>
      </c>
      <c r="I7989">
        <v>1</v>
      </c>
      <c r="J7989">
        <v>1</v>
      </c>
      <c r="K7989">
        <v>1</v>
      </c>
      <c r="M7989" t="s">
        <v>468</v>
      </c>
    </row>
    <row r="7990" spans="1:13" hidden="1">
      <c r="A7990" t="s">
        <v>299</v>
      </c>
      <c r="B7990" t="s">
        <v>354</v>
      </c>
      <c r="C7990" t="s">
        <v>278</v>
      </c>
      <c r="D7990">
        <v>1</v>
      </c>
      <c r="E7990">
        <v>1</v>
      </c>
      <c r="F7990">
        <v>1</v>
      </c>
      <c r="G7990">
        <v>1</v>
      </c>
      <c r="H7990">
        <v>1</v>
      </c>
      <c r="I7990">
        <v>1</v>
      </c>
      <c r="J7990">
        <v>1</v>
      </c>
      <c r="K7990">
        <v>1</v>
      </c>
      <c r="M7990" t="s">
        <v>468</v>
      </c>
    </row>
    <row r="7991" spans="1:13" hidden="1">
      <c r="A7991" t="s">
        <v>299</v>
      </c>
      <c r="B7991" t="s">
        <v>354</v>
      </c>
      <c r="C7991" t="s">
        <v>279</v>
      </c>
      <c r="D7991">
        <v>1</v>
      </c>
      <c r="E7991">
        <v>1</v>
      </c>
      <c r="F7991">
        <v>1</v>
      </c>
      <c r="G7991">
        <v>1</v>
      </c>
      <c r="H7991">
        <v>1</v>
      </c>
      <c r="I7991">
        <v>1</v>
      </c>
      <c r="J7991">
        <v>1</v>
      </c>
      <c r="K7991">
        <v>1</v>
      </c>
      <c r="M7991" t="s">
        <v>468</v>
      </c>
    </row>
    <row r="7992" spans="1:13" hidden="1">
      <c r="A7992" t="s">
        <v>299</v>
      </c>
      <c r="B7992" t="s">
        <v>354</v>
      </c>
      <c r="C7992" t="s">
        <v>280</v>
      </c>
      <c r="D7992">
        <v>1</v>
      </c>
      <c r="E7992">
        <v>1</v>
      </c>
      <c r="F7992">
        <v>1</v>
      </c>
      <c r="G7992">
        <v>1</v>
      </c>
      <c r="H7992">
        <v>1</v>
      </c>
      <c r="I7992">
        <v>1</v>
      </c>
      <c r="J7992">
        <v>1</v>
      </c>
      <c r="K7992">
        <v>1</v>
      </c>
      <c r="M7992" t="s">
        <v>468</v>
      </c>
    </row>
    <row r="7993" spans="1:13" hidden="1">
      <c r="A7993" t="s">
        <v>299</v>
      </c>
      <c r="B7993" t="s">
        <v>354</v>
      </c>
      <c r="C7993" t="s">
        <v>277</v>
      </c>
      <c r="D7993">
        <v>1</v>
      </c>
      <c r="E7993">
        <v>1</v>
      </c>
      <c r="F7993">
        <v>1</v>
      </c>
      <c r="G7993">
        <v>1</v>
      </c>
      <c r="H7993">
        <v>1</v>
      </c>
      <c r="I7993">
        <v>1</v>
      </c>
      <c r="J7993">
        <v>1</v>
      </c>
      <c r="K7993">
        <v>1</v>
      </c>
      <c r="M7993" t="s">
        <v>468</v>
      </c>
    </row>
    <row r="7994" spans="1:13" hidden="1">
      <c r="A7994" t="s">
        <v>299</v>
      </c>
      <c r="B7994" t="s">
        <v>354</v>
      </c>
      <c r="C7994" t="s">
        <v>281</v>
      </c>
      <c r="D7994">
        <v>1</v>
      </c>
      <c r="E7994">
        <v>1</v>
      </c>
      <c r="F7994">
        <v>1</v>
      </c>
      <c r="G7994">
        <v>1</v>
      </c>
      <c r="H7994">
        <v>1</v>
      </c>
      <c r="I7994">
        <v>1</v>
      </c>
      <c r="J7994">
        <v>1</v>
      </c>
      <c r="K7994">
        <v>1</v>
      </c>
      <c r="M7994" t="s">
        <v>468</v>
      </c>
    </row>
    <row r="7995" spans="1:13" hidden="1">
      <c r="A7995" t="s">
        <v>299</v>
      </c>
      <c r="B7995" t="s">
        <v>354</v>
      </c>
      <c r="C7995" t="s">
        <v>282</v>
      </c>
      <c r="D7995">
        <v>1</v>
      </c>
      <c r="E7995">
        <v>1</v>
      </c>
      <c r="F7995">
        <v>1</v>
      </c>
      <c r="G7995">
        <v>1</v>
      </c>
      <c r="H7995">
        <v>1</v>
      </c>
      <c r="I7995">
        <v>1</v>
      </c>
      <c r="J7995">
        <v>1</v>
      </c>
      <c r="K7995">
        <v>1</v>
      </c>
      <c r="M7995" t="s">
        <v>468</v>
      </c>
    </row>
    <row r="7996" spans="1:13" hidden="1">
      <c r="A7996" t="s">
        <v>299</v>
      </c>
      <c r="B7996" t="s">
        <v>354</v>
      </c>
      <c r="C7996" t="s">
        <v>283</v>
      </c>
      <c r="D7996">
        <v>1</v>
      </c>
      <c r="E7996">
        <v>1</v>
      </c>
      <c r="F7996">
        <v>1</v>
      </c>
      <c r="G7996">
        <v>1</v>
      </c>
      <c r="H7996">
        <v>1</v>
      </c>
      <c r="I7996">
        <v>1</v>
      </c>
      <c r="J7996">
        <v>1</v>
      </c>
      <c r="K7996">
        <v>1</v>
      </c>
      <c r="M7996" t="s">
        <v>468</v>
      </c>
    </row>
    <row r="7997" spans="1:13" hidden="1">
      <c r="A7997" t="s">
        <v>299</v>
      </c>
      <c r="B7997" t="s">
        <v>354</v>
      </c>
      <c r="C7997" t="s">
        <v>284</v>
      </c>
      <c r="D7997">
        <v>1</v>
      </c>
      <c r="E7997">
        <v>1</v>
      </c>
      <c r="F7997">
        <v>1</v>
      </c>
      <c r="G7997">
        <v>1</v>
      </c>
      <c r="H7997">
        <v>1</v>
      </c>
      <c r="I7997">
        <v>1</v>
      </c>
      <c r="J7997">
        <v>1</v>
      </c>
      <c r="K7997">
        <v>1</v>
      </c>
      <c r="M7997" t="s">
        <v>468</v>
      </c>
    </row>
    <row r="7998" spans="1:13" hidden="1">
      <c r="A7998" t="s">
        <v>299</v>
      </c>
      <c r="B7998" t="s">
        <v>354</v>
      </c>
      <c r="C7998" t="s">
        <v>285</v>
      </c>
      <c r="D7998">
        <v>1</v>
      </c>
      <c r="E7998">
        <v>1</v>
      </c>
      <c r="F7998">
        <v>1</v>
      </c>
      <c r="G7998">
        <v>1</v>
      </c>
      <c r="H7998">
        <v>1</v>
      </c>
      <c r="I7998">
        <v>1</v>
      </c>
      <c r="J7998">
        <v>1</v>
      </c>
      <c r="K7998">
        <v>1</v>
      </c>
      <c r="M7998" t="s">
        <v>468</v>
      </c>
    </row>
    <row r="7999" spans="1:13" hidden="1">
      <c r="A7999" t="s">
        <v>299</v>
      </c>
      <c r="B7999" t="s">
        <v>354</v>
      </c>
      <c r="C7999" t="s">
        <v>286</v>
      </c>
      <c r="D7999">
        <v>1</v>
      </c>
      <c r="E7999">
        <v>1</v>
      </c>
      <c r="F7999">
        <v>1</v>
      </c>
      <c r="G7999">
        <v>1</v>
      </c>
      <c r="H7999">
        <v>1</v>
      </c>
      <c r="I7999">
        <v>1</v>
      </c>
      <c r="J7999">
        <v>1</v>
      </c>
      <c r="K7999">
        <v>1</v>
      </c>
      <c r="M7999" t="s">
        <v>468</v>
      </c>
    </row>
    <row r="8000" spans="1:13" hidden="1">
      <c r="A8000" t="s">
        <v>299</v>
      </c>
      <c r="B8000" t="s">
        <v>354</v>
      </c>
      <c r="C8000" t="s">
        <v>287</v>
      </c>
      <c r="D8000">
        <v>1</v>
      </c>
      <c r="E8000">
        <v>1</v>
      </c>
      <c r="F8000">
        <v>1</v>
      </c>
      <c r="G8000">
        <v>1</v>
      </c>
      <c r="H8000">
        <v>1</v>
      </c>
      <c r="I8000">
        <v>1</v>
      </c>
      <c r="J8000">
        <v>1</v>
      </c>
      <c r="K8000">
        <v>1</v>
      </c>
      <c r="M8000" t="s">
        <v>468</v>
      </c>
    </row>
    <row r="8001" spans="1:13" hidden="1">
      <c r="A8001" t="s">
        <v>299</v>
      </c>
      <c r="B8001" t="s">
        <v>354</v>
      </c>
      <c r="C8001" t="s">
        <v>288</v>
      </c>
      <c r="D8001">
        <v>1</v>
      </c>
      <c r="E8001">
        <v>1</v>
      </c>
      <c r="F8001">
        <v>1</v>
      </c>
      <c r="G8001">
        <v>1</v>
      </c>
      <c r="H8001">
        <v>1</v>
      </c>
      <c r="I8001">
        <v>1</v>
      </c>
      <c r="J8001">
        <v>1</v>
      </c>
      <c r="K8001">
        <v>1</v>
      </c>
      <c r="M8001" t="s">
        <v>468</v>
      </c>
    </row>
    <row r="8002" spans="1:13" hidden="1">
      <c r="A8002" t="s">
        <v>299</v>
      </c>
      <c r="B8002" t="s">
        <v>354</v>
      </c>
      <c r="C8002" t="s">
        <v>289</v>
      </c>
      <c r="D8002">
        <v>1</v>
      </c>
      <c r="E8002">
        <v>1</v>
      </c>
      <c r="F8002">
        <v>1</v>
      </c>
      <c r="G8002">
        <v>1</v>
      </c>
      <c r="H8002">
        <v>1</v>
      </c>
      <c r="I8002">
        <v>1</v>
      </c>
      <c r="J8002">
        <v>1</v>
      </c>
      <c r="K8002">
        <v>1</v>
      </c>
      <c r="M8002" t="s">
        <v>468</v>
      </c>
    </row>
    <row r="8003" spans="1:13" hidden="1">
      <c r="A8003" t="s">
        <v>299</v>
      </c>
      <c r="B8003" t="s">
        <v>354</v>
      </c>
      <c r="C8003" t="s">
        <v>290</v>
      </c>
      <c r="D8003">
        <v>1</v>
      </c>
      <c r="E8003">
        <v>1</v>
      </c>
      <c r="F8003">
        <v>1</v>
      </c>
      <c r="G8003">
        <v>1</v>
      </c>
      <c r="H8003">
        <v>1</v>
      </c>
      <c r="I8003">
        <v>1</v>
      </c>
      <c r="J8003">
        <v>1</v>
      </c>
      <c r="K8003">
        <v>1</v>
      </c>
      <c r="M8003" t="s">
        <v>468</v>
      </c>
    </row>
    <row r="8004" spans="1:13" hidden="1">
      <c r="A8004" t="s">
        <v>299</v>
      </c>
      <c r="B8004" t="s">
        <v>354</v>
      </c>
      <c r="C8004" t="s">
        <v>291</v>
      </c>
      <c r="D8004">
        <v>1</v>
      </c>
      <c r="E8004">
        <v>1</v>
      </c>
      <c r="F8004">
        <v>1</v>
      </c>
      <c r="G8004">
        <v>1</v>
      </c>
      <c r="H8004">
        <v>1</v>
      </c>
      <c r="I8004">
        <v>1</v>
      </c>
      <c r="J8004">
        <v>1</v>
      </c>
      <c r="K8004">
        <v>1</v>
      </c>
      <c r="M8004" t="s">
        <v>468</v>
      </c>
    </row>
    <row r="8005" spans="1:13" hidden="1">
      <c r="A8005" t="s">
        <v>299</v>
      </c>
      <c r="B8005" t="s">
        <v>354</v>
      </c>
      <c r="C8005" t="s">
        <v>292</v>
      </c>
      <c r="D8005">
        <v>1</v>
      </c>
      <c r="E8005">
        <v>1</v>
      </c>
      <c r="F8005">
        <v>1</v>
      </c>
      <c r="G8005">
        <v>1</v>
      </c>
      <c r="H8005">
        <v>1</v>
      </c>
      <c r="I8005">
        <v>1</v>
      </c>
      <c r="J8005">
        <v>1</v>
      </c>
      <c r="K8005">
        <v>1</v>
      </c>
      <c r="M8005" t="s">
        <v>468</v>
      </c>
    </row>
    <row r="8006" spans="1:13" hidden="1">
      <c r="A8006" t="s">
        <v>299</v>
      </c>
      <c r="B8006" t="s">
        <v>357</v>
      </c>
      <c r="C8006" t="s">
        <v>278</v>
      </c>
      <c r="D8006">
        <v>1</v>
      </c>
      <c r="E8006">
        <v>1</v>
      </c>
      <c r="F8006">
        <v>1</v>
      </c>
      <c r="G8006">
        <v>1</v>
      </c>
      <c r="H8006">
        <v>1</v>
      </c>
      <c r="I8006">
        <v>1</v>
      </c>
      <c r="J8006">
        <v>1</v>
      </c>
      <c r="K8006">
        <v>1</v>
      </c>
      <c r="M8006" t="s">
        <v>468</v>
      </c>
    </row>
    <row r="8007" spans="1:13" hidden="1">
      <c r="A8007" t="s">
        <v>299</v>
      </c>
      <c r="B8007" t="s">
        <v>357</v>
      </c>
      <c r="C8007" t="s">
        <v>279</v>
      </c>
      <c r="D8007">
        <v>1</v>
      </c>
      <c r="E8007">
        <v>1</v>
      </c>
      <c r="F8007">
        <v>1</v>
      </c>
      <c r="G8007">
        <v>1</v>
      </c>
      <c r="H8007">
        <v>1</v>
      </c>
      <c r="I8007">
        <v>1</v>
      </c>
      <c r="J8007">
        <v>1</v>
      </c>
      <c r="K8007">
        <v>1</v>
      </c>
      <c r="M8007" t="s">
        <v>468</v>
      </c>
    </row>
    <row r="8008" spans="1:13" hidden="1">
      <c r="A8008" t="s">
        <v>299</v>
      </c>
      <c r="B8008" t="s">
        <v>357</v>
      </c>
      <c r="C8008" t="s">
        <v>280</v>
      </c>
      <c r="D8008">
        <v>1</v>
      </c>
      <c r="E8008">
        <v>1</v>
      </c>
      <c r="F8008">
        <v>1</v>
      </c>
      <c r="G8008">
        <v>1</v>
      </c>
      <c r="H8008">
        <v>1</v>
      </c>
      <c r="I8008">
        <v>1</v>
      </c>
      <c r="J8008">
        <v>1</v>
      </c>
      <c r="K8008">
        <v>1</v>
      </c>
      <c r="M8008" t="s">
        <v>468</v>
      </c>
    </row>
    <row r="8009" spans="1:13" hidden="1">
      <c r="A8009" t="s">
        <v>299</v>
      </c>
      <c r="B8009" t="s">
        <v>357</v>
      </c>
      <c r="C8009" t="s">
        <v>277</v>
      </c>
      <c r="D8009">
        <v>1</v>
      </c>
      <c r="E8009">
        <v>1</v>
      </c>
      <c r="F8009">
        <v>1</v>
      </c>
      <c r="G8009">
        <v>1</v>
      </c>
      <c r="H8009">
        <v>1</v>
      </c>
      <c r="I8009">
        <v>1</v>
      </c>
      <c r="J8009">
        <v>1</v>
      </c>
      <c r="K8009">
        <v>1</v>
      </c>
      <c r="M8009" t="s">
        <v>468</v>
      </c>
    </row>
    <row r="8010" spans="1:13" hidden="1">
      <c r="A8010" t="s">
        <v>299</v>
      </c>
      <c r="B8010" t="s">
        <v>357</v>
      </c>
      <c r="C8010" t="s">
        <v>281</v>
      </c>
      <c r="D8010">
        <v>1</v>
      </c>
      <c r="E8010">
        <v>1</v>
      </c>
      <c r="F8010">
        <v>1</v>
      </c>
      <c r="G8010">
        <v>1</v>
      </c>
      <c r="H8010">
        <v>1</v>
      </c>
      <c r="I8010">
        <v>1</v>
      </c>
      <c r="J8010">
        <v>1</v>
      </c>
      <c r="K8010">
        <v>1</v>
      </c>
      <c r="M8010" t="s">
        <v>468</v>
      </c>
    </row>
    <row r="8011" spans="1:13" hidden="1">
      <c r="A8011" t="s">
        <v>299</v>
      </c>
      <c r="B8011" t="s">
        <v>357</v>
      </c>
      <c r="C8011" t="s">
        <v>282</v>
      </c>
      <c r="D8011">
        <v>1</v>
      </c>
      <c r="E8011">
        <v>1</v>
      </c>
      <c r="F8011">
        <v>1</v>
      </c>
      <c r="G8011">
        <v>1</v>
      </c>
      <c r="H8011">
        <v>1</v>
      </c>
      <c r="I8011">
        <v>1</v>
      </c>
      <c r="J8011">
        <v>1</v>
      </c>
      <c r="K8011">
        <v>1</v>
      </c>
      <c r="M8011" t="s">
        <v>468</v>
      </c>
    </row>
    <row r="8012" spans="1:13" hidden="1">
      <c r="A8012" t="s">
        <v>299</v>
      </c>
      <c r="B8012" t="s">
        <v>357</v>
      </c>
      <c r="C8012" t="s">
        <v>283</v>
      </c>
      <c r="D8012">
        <v>1</v>
      </c>
      <c r="E8012">
        <v>1</v>
      </c>
      <c r="F8012">
        <v>1</v>
      </c>
      <c r="G8012">
        <v>1</v>
      </c>
      <c r="H8012">
        <v>1</v>
      </c>
      <c r="I8012">
        <v>1</v>
      </c>
      <c r="J8012">
        <v>1</v>
      </c>
      <c r="K8012">
        <v>1</v>
      </c>
      <c r="M8012" t="s">
        <v>468</v>
      </c>
    </row>
    <row r="8013" spans="1:13" hidden="1">
      <c r="A8013" t="s">
        <v>299</v>
      </c>
      <c r="B8013" t="s">
        <v>357</v>
      </c>
      <c r="C8013" t="s">
        <v>284</v>
      </c>
      <c r="D8013">
        <v>1</v>
      </c>
      <c r="E8013">
        <v>1</v>
      </c>
      <c r="F8013">
        <v>1</v>
      </c>
      <c r="G8013">
        <v>1</v>
      </c>
      <c r="H8013">
        <v>1</v>
      </c>
      <c r="I8013">
        <v>1</v>
      </c>
      <c r="J8013">
        <v>1</v>
      </c>
      <c r="K8013">
        <v>1</v>
      </c>
      <c r="M8013" t="s">
        <v>468</v>
      </c>
    </row>
    <row r="8014" spans="1:13" hidden="1">
      <c r="A8014" t="s">
        <v>299</v>
      </c>
      <c r="B8014" t="s">
        <v>357</v>
      </c>
      <c r="C8014" t="s">
        <v>285</v>
      </c>
      <c r="D8014">
        <v>1</v>
      </c>
      <c r="E8014">
        <v>1</v>
      </c>
      <c r="F8014">
        <v>1</v>
      </c>
      <c r="G8014">
        <v>1</v>
      </c>
      <c r="H8014">
        <v>1</v>
      </c>
      <c r="I8014">
        <v>1</v>
      </c>
      <c r="J8014">
        <v>1</v>
      </c>
      <c r="K8014">
        <v>1</v>
      </c>
      <c r="M8014" t="s">
        <v>468</v>
      </c>
    </row>
    <row r="8015" spans="1:13" hidden="1">
      <c r="A8015" t="s">
        <v>299</v>
      </c>
      <c r="B8015" t="s">
        <v>357</v>
      </c>
      <c r="C8015" t="s">
        <v>286</v>
      </c>
      <c r="D8015">
        <v>1</v>
      </c>
      <c r="E8015">
        <v>1</v>
      </c>
      <c r="F8015">
        <v>1</v>
      </c>
      <c r="G8015">
        <v>1</v>
      </c>
      <c r="H8015">
        <v>1</v>
      </c>
      <c r="I8015">
        <v>1</v>
      </c>
      <c r="J8015">
        <v>1</v>
      </c>
      <c r="K8015">
        <v>1</v>
      </c>
      <c r="M8015" t="s">
        <v>468</v>
      </c>
    </row>
    <row r="8016" spans="1:13" hidden="1">
      <c r="A8016" t="s">
        <v>299</v>
      </c>
      <c r="B8016" t="s">
        <v>357</v>
      </c>
      <c r="C8016" t="s">
        <v>287</v>
      </c>
      <c r="D8016">
        <v>1</v>
      </c>
      <c r="E8016">
        <v>1</v>
      </c>
      <c r="F8016">
        <v>1</v>
      </c>
      <c r="G8016">
        <v>1</v>
      </c>
      <c r="H8016">
        <v>1</v>
      </c>
      <c r="I8016">
        <v>1</v>
      </c>
      <c r="J8016">
        <v>1</v>
      </c>
      <c r="K8016">
        <v>1</v>
      </c>
      <c r="M8016" t="s">
        <v>468</v>
      </c>
    </row>
    <row r="8017" spans="1:13" hidden="1">
      <c r="A8017" t="s">
        <v>299</v>
      </c>
      <c r="B8017" t="s">
        <v>357</v>
      </c>
      <c r="C8017" t="s">
        <v>288</v>
      </c>
      <c r="D8017">
        <v>1</v>
      </c>
      <c r="E8017">
        <v>1</v>
      </c>
      <c r="F8017">
        <v>1</v>
      </c>
      <c r="G8017">
        <v>1</v>
      </c>
      <c r="H8017">
        <v>1</v>
      </c>
      <c r="I8017">
        <v>1</v>
      </c>
      <c r="J8017">
        <v>1</v>
      </c>
      <c r="K8017">
        <v>1</v>
      </c>
      <c r="M8017" t="s">
        <v>468</v>
      </c>
    </row>
    <row r="8018" spans="1:13" hidden="1">
      <c r="A8018" t="s">
        <v>299</v>
      </c>
      <c r="B8018" t="s">
        <v>357</v>
      </c>
      <c r="C8018" t="s">
        <v>289</v>
      </c>
      <c r="D8018">
        <v>1</v>
      </c>
      <c r="E8018">
        <v>1</v>
      </c>
      <c r="F8018">
        <v>1</v>
      </c>
      <c r="G8018">
        <v>1</v>
      </c>
      <c r="H8018">
        <v>1</v>
      </c>
      <c r="I8018">
        <v>1</v>
      </c>
      <c r="J8018">
        <v>1</v>
      </c>
      <c r="K8018">
        <v>1</v>
      </c>
      <c r="M8018" t="s">
        <v>468</v>
      </c>
    </row>
    <row r="8019" spans="1:13" hidden="1">
      <c r="A8019" t="s">
        <v>299</v>
      </c>
      <c r="B8019" t="s">
        <v>357</v>
      </c>
      <c r="C8019" t="s">
        <v>290</v>
      </c>
      <c r="D8019">
        <v>1</v>
      </c>
      <c r="E8019">
        <v>1</v>
      </c>
      <c r="F8019">
        <v>1</v>
      </c>
      <c r="G8019">
        <v>1</v>
      </c>
      <c r="H8019">
        <v>1</v>
      </c>
      <c r="I8019">
        <v>1</v>
      </c>
      <c r="J8019">
        <v>1</v>
      </c>
      <c r="K8019">
        <v>1</v>
      </c>
      <c r="M8019" t="s">
        <v>468</v>
      </c>
    </row>
    <row r="8020" spans="1:13" hidden="1">
      <c r="A8020" t="s">
        <v>299</v>
      </c>
      <c r="B8020" t="s">
        <v>357</v>
      </c>
      <c r="C8020" t="s">
        <v>291</v>
      </c>
      <c r="D8020">
        <v>1</v>
      </c>
      <c r="E8020">
        <v>1</v>
      </c>
      <c r="F8020">
        <v>1</v>
      </c>
      <c r="G8020">
        <v>1</v>
      </c>
      <c r="H8020">
        <v>1</v>
      </c>
      <c r="I8020">
        <v>1</v>
      </c>
      <c r="J8020">
        <v>1</v>
      </c>
      <c r="K8020">
        <v>1</v>
      </c>
      <c r="M8020" t="s">
        <v>468</v>
      </c>
    </row>
    <row r="8021" spans="1:13" hidden="1">
      <c r="A8021" t="s">
        <v>299</v>
      </c>
      <c r="B8021" t="s">
        <v>357</v>
      </c>
      <c r="C8021" t="s">
        <v>292</v>
      </c>
      <c r="D8021">
        <v>1</v>
      </c>
      <c r="E8021">
        <v>1</v>
      </c>
      <c r="F8021">
        <v>1</v>
      </c>
      <c r="G8021">
        <v>1</v>
      </c>
      <c r="H8021">
        <v>1</v>
      </c>
      <c r="I8021">
        <v>1</v>
      </c>
      <c r="J8021">
        <v>1</v>
      </c>
      <c r="K8021">
        <v>1</v>
      </c>
      <c r="M8021" t="s">
        <v>468</v>
      </c>
    </row>
    <row r="8022" spans="1:13" hidden="1">
      <c r="A8022" t="s">
        <v>299</v>
      </c>
      <c r="B8022" t="s">
        <v>338</v>
      </c>
      <c r="C8022" t="s">
        <v>278</v>
      </c>
      <c r="D8022">
        <v>1</v>
      </c>
      <c r="E8022">
        <v>1</v>
      </c>
      <c r="F8022">
        <v>1</v>
      </c>
      <c r="G8022">
        <v>1</v>
      </c>
      <c r="H8022">
        <v>1</v>
      </c>
      <c r="I8022">
        <v>1</v>
      </c>
      <c r="J8022">
        <v>1</v>
      </c>
      <c r="K8022">
        <v>1</v>
      </c>
      <c r="M8022" t="s">
        <v>407</v>
      </c>
    </row>
    <row r="8023" spans="1:13" hidden="1">
      <c r="A8023" t="s">
        <v>299</v>
      </c>
      <c r="B8023" t="s">
        <v>338</v>
      </c>
      <c r="C8023" t="s">
        <v>279</v>
      </c>
      <c r="D8023">
        <v>1</v>
      </c>
      <c r="E8023">
        <v>1</v>
      </c>
      <c r="F8023">
        <v>1</v>
      </c>
      <c r="G8023">
        <v>1</v>
      </c>
      <c r="H8023">
        <v>1</v>
      </c>
      <c r="I8023">
        <v>1</v>
      </c>
      <c r="J8023">
        <v>1</v>
      </c>
      <c r="K8023">
        <v>1</v>
      </c>
      <c r="M8023" t="s">
        <v>407</v>
      </c>
    </row>
    <row r="8024" spans="1:13" hidden="1">
      <c r="A8024" t="s">
        <v>299</v>
      </c>
      <c r="B8024" t="s">
        <v>338</v>
      </c>
      <c r="C8024" t="s">
        <v>280</v>
      </c>
      <c r="D8024">
        <v>1</v>
      </c>
      <c r="E8024">
        <v>1</v>
      </c>
      <c r="F8024">
        <v>1</v>
      </c>
      <c r="G8024">
        <v>1</v>
      </c>
      <c r="H8024">
        <v>1</v>
      </c>
      <c r="I8024">
        <v>1</v>
      </c>
      <c r="J8024">
        <v>1</v>
      </c>
      <c r="K8024">
        <v>1</v>
      </c>
      <c r="M8024" t="s">
        <v>407</v>
      </c>
    </row>
    <row r="8025" spans="1:13" hidden="1">
      <c r="A8025" t="s">
        <v>299</v>
      </c>
      <c r="B8025" t="s">
        <v>338</v>
      </c>
      <c r="C8025" t="s">
        <v>277</v>
      </c>
      <c r="D8025">
        <v>1</v>
      </c>
      <c r="E8025">
        <v>1</v>
      </c>
      <c r="F8025">
        <v>1</v>
      </c>
      <c r="G8025">
        <v>1</v>
      </c>
      <c r="H8025">
        <v>1</v>
      </c>
      <c r="I8025">
        <v>1</v>
      </c>
      <c r="J8025">
        <v>1</v>
      </c>
      <c r="K8025">
        <v>1</v>
      </c>
      <c r="M8025" t="s">
        <v>407</v>
      </c>
    </row>
    <row r="8026" spans="1:13" hidden="1">
      <c r="A8026" t="s">
        <v>299</v>
      </c>
      <c r="B8026" t="s">
        <v>338</v>
      </c>
      <c r="C8026" t="s">
        <v>281</v>
      </c>
      <c r="D8026">
        <v>1</v>
      </c>
      <c r="E8026">
        <v>1</v>
      </c>
      <c r="F8026">
        <v>1</v>
      </c>
      <c r="G8026">
        <v>1</v>
      </c>
      <c r="H8026">
        <v>1</v>
      </c>
      <c r="I8026">
        <v>1</v>
      </c>
      <c r="J8026">
        <v>1</v>
      </c>
      <c r="K8026">
        <v>1</v>
      </c>
      <c r="M8026" t="s">
        <v>407</v>
      </c>
    </row>
    <row r="8027" spans="1:13" hidden="1">
      <c r="A8027" t="s">
        <v>299</v>
      </c>
      <c r="B8027" t="s">
        <v>338</v>
      </c>
      <c r="C8027" t="s">
        <v>282</v>
      </c>
      <c r="D8027">
        <v>1</v>
      </c>
      <c r="E8027">
        <v>1</v>
      </c>
      <c r="F8027">
        <v>1</v>
      </c>
      <c r="G8027">
        <v>1</v>
      </c>
      <c r="H8027">
        <v>1</v>
      </c>
      <c r="I8027">
        <v>1</v>
      </c>
      <c r="J8027">
        <v>1</v>
      </c>
      <c r="K8027">
        <v>1</v>
      </c>
      <c r="M8027" t="s">
        <v>407</v>
      </c>
    </row>
    <row r="8028" spans="1:13" hidden="1">
      <c r="A8028" t="s">
        <v>299</v>
      </c>
      <c r="B8028" t="s">
        <v>338</v>
      </c>
      <c r="C8028" t="s">
        <v>283</v>
      </c>
      <c r="D8028">
        <v>1</v>
      </c>
      <c r="E8028">
        <v>1</v>
      </c>
      <c r="F8028">
        <v>1</v>
      </c>
      <c r="G8028">
        <v>1</v>
      </c>
      <c r="H8028">
        <v>1</v>
      </c>
      <c r="I8028">
        <v>1</v>
      </c>
      <c r="J8028">
        <v>1</v>
      </c>
      <c r="K8028">
        <v>1</v>
      </c>
      <c r="M8028" t="s">
        <v>407</v>
      </c>
    </row>
    <row r="8029" spans="1:13" hidden="1">
      <c r="A8029" t="s">
        <v>299</v>
      </c>
      <c r="B8029" t="s">
        <v>338</v>
      </c>
      <c r="C8029" t="s">
        <v>284</v>
      </c>
      <c r="D8029">
        <v>1</v>
      </c>
      <c r="E8029">
        <v>1</v>
      </c>
      <c r="F8029">
        <v>1</v>
      </c>
      <c r="G8029">
        <v>1</v>
      </c>
      <c r="H8029">
        <v>1</v>
      </c>
      <c r="I8029">
        <v>1</v>
      </c>
      <c r="J8029">
        <v>1</v>
      </c>
      <c r="K8029">
        <v>1</v>
      </c>
      <c r="M8029" t="s">
        <v>407</v>
      </c>
    </row>
    <row r="8030" spans="1:13" hidden="1">
      <c r="A8030" t="s">
        <v>299</v>
      </c>
      <c r="B8030" t="s">
        <v>338</v>
      </c>
      <c r="C8030" t="s">
        <v>285</v>
      </c>
      <c r="D8030">
        <v>1</v>
      </c>
      <c r="E8030">
        <v>1</v>
      </c>
      <c r="F8030">
        <v>1</v>
      </c>
      <c r="G8030">
        <v>1</v>
      </c>
      <c r="H8030">
        <v>1</v>
      </c>
      <c r="I8030">
        <v>1</v>
      </c>
      <c r="J8030">
        <v>1</v>
      </c>
      <c r="K8030">
        <v>1</v>
      </c>
      <c r="M8030" t="s">
        <v>407</v>
      </c>
    </row>
    <row r="8031" spans="1:13" hidden="1">
      <c r="A8031" t="s">
        <v>299</v>
      </c>
      <c r="B8031" t="s">
        <v>338</v>
      </c>
      <c r="C8031" t="s">
        <v>286</v>
      </c>
      <c r="D8031">
        <v>1</v>
      </c>
      <c r="E8031">
        <v>1</v>
      </c>
      <c r="F8031">
        <v>1</v>
      </c>
      <c r="G8031">
        <v>1</v>
      </c>
      <c r="H8031">
        <v>1</v>
      </c>
      <c r="I8031">
        <v>1</v>
      </c>
      <c r="J8031">
        <v>1</v>
      </c>
      <c r="K8031">
        <v>1</v>
      </c>
      <c r="M8031" t="s">
        <v>407</v>
      </c>
    </row>
    <row r="8032" spans="1:13" hidden="1">
      <c r="A8032" t="s">
        <v>299</v>
      </c>
      <c r="B8032" t="s">
        <v>338</v>
      </c>
      <c r="C8032" t="s">
        <v>287</v>
      </c>
      <c r="D8032">
        <v>1</v>
      </c>
      <c r="E8032">
        <v>1</v>
      </c>
      <c r="F8032">
        <v>1</v>
      </c>
      <c r="G8032">
        <v>1</v>
      </c>
      <c r="H8032">
        <v>1</v>
      </c>
      <c r="I8032">
        <v>1</v>
      </c>
      <c r="J8032">
        <v>1</v>
      </c>
      <c r="K8032">
        <v>1</v>
      </c>
      <c r="M8032" t="s">
        <v>407</v>
      </c>
    </row>
    <row r="8033" spans="1:13" hidden="1">
      <c r="A8033" t="s">
        <v>299</v>
      </c>
      <c r="B8033" t="s">
        <v>338</v>
      </c>
      <c r="C8033" t="s">
        <v>288</v>
      </c>
      <c r="D8033">
        <v>1</v>
      </c>
      <c r="E8033">
        <v>1</v>
      </c>
      <c r="F8033">
        <v>1</v>
      </c>
      <c r="G8033">
        <v>1</v>
      </c>
      <c r="H8033">
        <v>1</v>
      </c>
      <c r="I8033">
        <v>1</v>
      </c>
      <c r="J8033">
        <v>1</v>
      </c>
      <c r="K8033">
        <v>1</v>
      </c>
      <c r="M8033" t="s">
        <v>407</v>
      </c>
    </row>
    <row r="8034" spans="1:13" hidden="1">
      <c r="A8034" t="s">
        <v>299</v>
      </c>
      <c r="B8034" t="s">
        <v>338</v>
      </c>
      <c r="C8034" t="s">
        <v>289</v>
      </c>
      <c r="D8034">
        <v>1</v>
      </c>
      <c r="E8034">
        <v>1</v>
      </c>
      <c r="F8034">
        <v>1</v>
      </c>
      <c r="G8034">
        <v>1</v>
      </c>
      <c r="H8034">
        <v>1</v>
      </c>
      <c r="I8034">
        <v>1</v>
      </c>
      <c r="J8034">
        <v>1</v>
      </c>
      <c r="K8034">
        <v>1</v>
      </c>
      <c r="M8034" t="s">
        <v>407</v>
      </c>
    </row>
    <row r="8035" spans="1:13" hidden="1">
      <c r="A8035" t="s">
        <v>299</v>
      </c>
      <c r="B8035" t="s">
        <v>338</v>
      </c>
      <c r="C8035" t="s">
        <v>290</v>
      </c>
      <c r="D8035">
        <v>1</v>
      </c>
      <c r="E8035">
        <v>1</v>
      </c>
      <c r="F8035">
        <v>1</v>
      </c>
      <c r="G8035">
        <v>1</v>
      </c>
      <c r="H8035">
        <v>1</v>
      </c>
      <c r="I8035">
        <v>1</v>
      </c>
      <c r="J8035">
        <v>1</v>
      </c>
      <c r="K8035">
        <v>1</v>
      </c>
      <c r="M8035" t="s">
        <v>407</v>
      </c>
    </row>
    <row r="8036" spans="1:13" hidden="1">
      <c r="A8036" t="s">
        <v>299</v>
      </c>
      <c r="B8036" t="s">
        <v>338</v>
      </c>
      <c r="C8036" t="s">
        <v>291</v>
      </c>
      <c r="D8036">
        <v>1</v>
      </c>
      <c r="E8036">
        <v>1</v>
      </c>
      <c r="F8036">
        <v>1</v>
      </c>
      <c r="G8036">
        <v>1</v>
      </c>
      <c r="H8036">
        <v>1</v>
      </c>
      <c r="I8036">
        <v>1</v>
      </c>
      <c r="J8036">
        <v>1</v>
      </c>
      <c r="K8036">
        <v>1</v>
      </c>
      <c r="M8036" t="s">
        <v>407</v>
      </c>
    </row>
    <row r="8037" spans="1:13" hidden="1">
      <c r="A8037" t="s">
        <v>299</v>
      </c>
      <c r="B8037" t="s">
        <v>338</v>
      </c>
      <c r="C8037" t="s">
        <v>292</v>
      </c>
      <c r="D8037">
        <v>1</v>
      </c>
      <c r="E8037">
        <v>1</v>
      </c>
      <c r="F8037">
        <v>1</v>
      </c>
      <c r="G8037">
        <v>1</v>
      </c>
      <c r="H8037">
        <v>1</v>
      </c>
      <c r="I8037">
        <v>1</v>
      </c>
      <c r="J8037">
        <v>1</v>
      </c>
      <c r="K8037">
        <v>1</v>
      </c>
      <c r="M8037" t="s">
        <v>407</v>
      </c>
    </row>
    <row r="8038" spans="1:13" hidden="1">
      <c r="A8038" t="s">
        <v>299</v>
      </c>
      <c r="B8038" t="s">
        <v>335</v>
      </c>
      <c r="C8038" t="s">
        <v>278</v>
      </c>
      <c r="D8038" s="114">
        <v>1</v>
      </c>
      <c r="E8038" s="114">
        <v>1</v>
      </c>
      <c r="F8038" s="114">
        <v>1</v>
      </c>
      <c r="G8038" s="114">
        <v>1</v>
      </c>
      <c r="H8038" s="114">
        <v>1</v>
      </c>
      <c r="I8038" s="114">
        <v>1</v>
      </c>
      <c r="J8038" s="114">
        <v>1</v>
      </c>
      <c r="K8038" s="114">
        <v>1</v>
      </c>
      <c r="M8038" s="114"/>
    </row>
    <row r="8039" spans="1:13" hidden="1">
      <c r="A8039" t="s">
        <v>299</v>
      </c>
      <c r="B8039" t="s">
        <v>335</v>
      </c>
      <c r="C8039" t="s">
        <v>279</v>
      </c>
      <c r="D8039" s="114">
        <v>1</v>
      </c>
      <c r="E8039" s="114">
        <v>1</v>
      </c>
      <c r="F8039" s="114">
        <v>1</v>
      </c>
      <c r="G8039" s="114">
        <v>1</v>
      </c>
      <c r="H8039" s="114">
        <v>1</v>
      </c>
      <c r="I8039" s="114">
        <v>1</v>
      </c>
      <c r="J8039" s="114">
        <v>1</v>
      </c>
      <c r="K8039" s="114">
        <v>1</v>
      </c>
      <c r="M8039" s="114"/>
    </row>
    <row r="8040" spans="1:13" hidden="1">
      <c r="A8040" t="s">
        <v>299</v>
      </c>
      <c r="B8040" t="s">
        <v>335</v>
      </c>
      <c r="C8040" t="s">
        <v>280</v>
      </c>
      <c r="D8040" s="114">
        <v>1</v>
      </c>
      <c r="E8040" s="114">
        <v>1</v>
      </c>
      <c r="F8040" s="114">
        <v>1</v>
      </c>
      <c r="G8040" s="114">
        <v>1</v>
      </c>
      <c r="H8040" s="114">
        <v>1</v>
      </c>
      <c r="I8040" s="114">
        <v>1</v>
      </c>
      <c r="J8040" s="114">
        <v>1</v>
      </c>
      <c r="K8040" s="114">
        <v>1</v>
      </c>
      <c r="M8040" s="114"/>
    </row>
    <row r="8041" spans="1:13" hidden="1">
      <c r="A8041" t="s">
        <v>299</v>
      </c>
      <c r="B8041" t="s">
        <v>335</v>
      </c>
      <c r="C8041" t="s">
        <v>277</v>
      </c>
      <c r="D8041" s="114">
        <v>1</v>
      </c>
      <c r="E8041" s="114">
        <v>1</v>
      </c>
      <c r="F8041" s="114">
        <v>1</v>
      </c>
      <c r="G8041" s="114">
        <v>1</v>
      </c>
      <c r="H8041" s="114">
        <v>1</v>
      </c>
      <c r="I8041" s="114">
        <v>1</v>
      </c>
      <c r="J8041" s="114">
        <v>1</v>
      </c>
      <c r="K8041" s="114">
        <v>1</v>
      </c>
      <c r="M8041" s="114"/>
    </row>
    <row r="8042" spans="1:13" hidden="1">
      <c r="A8042" t="s">
        <v>299</v>
      </c>
      <c r="B8042" t="s">
        <v>335</v>
      </c>
      <c r="C8042" t="s">
        <v>281</v>
      </c>
      <c r="D8042" s="114">
        <v>1</v>
      </c>
      <c r="E8042" s="114">
        <v>1</v>
      </c>
      <c r="F8042" s="114">
        <v>1</v>
      </c>
      <c r="G8042" s="114">
        <v>1</v>
      </c>
      <c r="H8042" s="114">
        <v>1</v>
      </c>
      <c r="I8042" s="114">
        <v>1</v>
      </c>
      <c r="J8042" s="114">
        <v>1</v>
      </c>
      <c r="K8042" s="114">
        <v>1</v>
      </c>
      <c r="M8042" s="114"/>
    </row>
    <row r="8043" spans="1:13" hidden="1">
      <c r="A8043" t="s">
        <v>299</v>
      </c>
      <c r="B8043" t="s">
        <v>335</v>
      </c>
      <c r="C8043" t="s">
        <v>282</v>
      </c>
      <c r="D8043" s="114">
        <v>1</v>
      </c>
      <c r="E8043" s="114">
        <v>1</v>
      </c>
      <c r="F8043" s="114">
        <v>1</v>
      </c>
      <c r="G8043" s="114">
        <v>1</v>
      </c>
      <c r="H8043" s="114">
        <v>1</v>
      </c>
      <c r="I8043" s="114">
        <v>1</v>
      </c>
      <c r="J8043" s="114">
        <v>1</v>
      </c>
      <c r="K8043" s="114">
        <v>1</v>
      </c>
      <c r="M8043" s="114"/>
    </row>
    <row r="8044" spans="1:13" hidden="1">
      <c r="A8044" t="s">
        <v>299</v>
      </c>
      <c r="B8044" t="s">
        <v>335</v>
      </c>
      <c r="C8044" t="s">
        <v>283</v>
      </c>
      <c r="D8044" s="114">
        <v>1</v>
      </c>
      <c r="E8044" s="114">
        <v>1</v>
      </c>
      <c r="F8044" s="114">
        <v>1</v>
      </c>
      <c r="G8044" s="114">
        <v>1</v>
      </c>
      <c r="H8044" s="114">
        <v>1</v>
      </c>
      <c r="I8044" s="114">
        <v>1</v>
      </c>
      <c r="J8044" s="114">
        <v>1</v>
      </c>
      <c r="K8044" s="114">
        <v>1</v>
      </c>
      <c r="M8044" s="114"/>
    </row>
    <row r="8045" spans="1:13" hidden="1">
      <c r="A8045" t="s">
        <v>299</v>
      </c>
      <c r="B8045" t="s">
        <v>335</v>
      </c>
      <c r="C8045" t="s">
        <v>284</v>
      </c>
      <c r="D8045" s="114">
        <v>1</v>
      </c>
      <c r="E8045" s="114">
        <v>1</v>
      </c>
      <c r="F8045" s="114">
        <v>1</v>
      </c>
      <c r="G8045" s="114">
        <v>1</v>
      </c>
      <c r="H8045" s="114">
        <v>1</v>
      </c>
      <c r="I8045" s="114">
        <v>1</v>
      </c>
      <c r="J8045" s="114">
        <v>1</v>
      </c>
      <c r="K8045" s="114">
        <v>1</v>
      </c>
      <c r="M8045" s="114"/>
    </row>
    <row r="8046" spans="1:13" hidden="1">
      <c r="A8046" t="s">
        <v>299</v>
      </c>
      <c r="B8046" t="s">
        <v>335</v>
      </c>
      <c r="C8046" t="s">
        <v>285</v>
      </c>
      <c r="D8046" s="114">
        <v>1</v>
      </c>
      <c r="E8046" s="114">
        <v>1</v>
      </c>
      <c r="F8046" s="114">
        <v>1</v>
      </c>
      <c r="G8046" s="114">
        <v>1</v>
      </c>
      <c r="H8046" s="114">
        <v>1</v>
      </c>
      <c r="I8046" s="114">
        <v>1</v>
      </c>
      <c r="J8046" s="114">
        <v>1</v>
      </c>
      <c r="K8046" s="114">
        <v>1</v>
      </c>
      <c r="M8046" s="114"/>
    </row>
    <row r="8047" spans="1:13" hidden="1">
      <c r="A8047" t="s">
        <v>299</v>
      </c>
      <c r="B8047" t="s">
        <v>335</v>
      </c>
      <c r="C8047" t="s">
        <v>286</v>
      </c>
      <c r="D8047" s="114">
        <v>1</v>
      </c>
      <c r="E8047" s="114">
        <v>1</v>
      </c>
      <c r="F8047" s="114">
        <v>1</v>
      </c>
      <c r="G8047" s="114">
        <v>1</v>
      </c>
      <c r="H8047" s="114">
        <v>1</v>
      </c>
      <c r="I8047" s="114">
        <v>1</v>
      </c>
      <c r="J8047" s="114">
        <v>1</v>
      </c>
      <c r="K8047" s="114">
        <v>1</v>
      </c>
      <c r="M8047" s="114"/>
    </row>
    <row r="8048" spans="1:13" hidden="1">
      <c r="A8048" t="s">
        <v>299</v>
      </c>
      <c r="B8048" t="s">
        <v>335</v>
      </c>
      <c r="C8048" t="s">
        <v>287</v>
      </c>
      <c r="D8048" s="114">
        <v>1</v>
      </c>
      <c r="E8048" s="114">
        <v>1</v>
      </c>
      <c r="F8048" s="114">
        <v>1</v>
      </c>
      <c r="G8048" s="114">
        <v>1</v>
      </c>
      <c r="H8048" s="114">
        <v>1</v>
      </c>
      <c r="I8048" s="114">
        <v>1</v>
      </c>
      <c r="J8048" s="114">
        <v>1</v>
      </c>
      <c r="K8048" s="114">
        <v>1</v>
      </c>
      <c r="M8048" s="114"/>
    </row>
    <row r="8049" spans="1:13" hidden="1">
      <c r="A8049" t="s">
        <v>299</v>
      </c>
      <c r="B8049" t="s">
        <v>335</v>
      </c>
      <c r="C8049" t="s">
        <v>288</v>
      </c>
      <c r="D8049" s="114">
        <v>1</v>
      </c>
      <c r="E8049" s="114">
        <v>1</v>
      </c>
      <c r="F8049" s="114">
        <v>1</v>
      </c>
      <c r="G8049" s="114">
        <v>1</v>
      </c>
      <c r="H8049" s="114">
        <v>1</v>
      </c>
      <c r="I8049" s="114">
        <v>1</v>
      </c>
      <c r="J8049" s="114">
        <v>1</v>
      </c>
      <c r="K8049" s="114">
        <v>1</v>
      </c>
      <c r="M8049" s="114"/>
    </row>
    <row r="8050" spans="1:13" hidden="1">
      <c r="A8050" t="s">
        <v>299</v>
      </c>
      <c r="B8050" t="s">
        <v>335</v>
      </c>
      <c r="C8050" t="s">
        <v>289</v>
      </c>
      <c r="D8050" s="114">
        <v>1</v>
      </c>
      <c r="E8050" s="114">
        <v>1</v>
      </c>
      <c r="F8050" s="114">
        <v>1</v>
      </c>
      <c r="G8050" s="114">
        <v>1</v>
      </c>
      <c r="H8050" s="114">
        <v>1</v>
      </c>
      <c r="I8050" s="114">
        <v>1</v>
      </c>
      <c r="J8050" s="114">
        <v>1</v>
      </c>
      <c r="K8050" s="114">
        <v>1</v>
      </c>
      <c r="M8050" s="114"/>
    </row>
    <row r="8051" spans="1:13" hidden="1">
      <c r="A8051" t="s">
        <v>299</v>
      </c>
      <c r="B8051" t="s">
        <v>335</v>
      </c>
      <c r="C8051" t="s">
        <v>290</v>
      </c>
      <c r="D8051" s="114">
        <v>1</v>
      </c>
      <c r="E8051" s="114">
        <v>1</v>
      </c>
      <c r="F8051" s="114">
        <v>1</v>
      </c>
      <c r="G8051" s="114">
        <v>1</v>
      </c>
      <c r="H8051" s="114">
        <v>1</v>
      </c>
      <c r="I8051" s="114">
        <v>1</v>
      </c>
      <c r="J8051" s="114">
        <v>1</v>
      </c>
      <c r="K8051" s="114">
        <v>1</v>
      </c>
      <c r="M8051" s="114"/>
    </row>
    <row r="8052" spans="1:13" hidden="1">
      <c r="A8052" t="s">
        <v>299</v>
      </c>
      <c r="B8052" t="s">
        <v>335</v>
      </c>
      <c r="C8052" t="s">
        <v>291</v>
      </c>
      <c r="D8052" s="114">
        <v>1</v>
      </c>
      <c r="E8052" s="114">
        <v>1</v>
      </c>
      <c r="F8052" s="114">
        <v>1</v>
      </c>
      <c r="G8052" s="114">
        <v>1</v>
      </c>
      <c r="H8052" s="114">
        <v>1</v>
      </c>
      <c r="I8052" s="114">
        <v>1</v>
      </c>
      <c r="J8052" s="114">
        <v>1</v>
      </c>
      <c r="K8052" s="114">
        <v>1</v>
      </c>
      <c r="M8052" s="114"/>
    </row>
    <row r="8053" spans="1:13" hidden="1">
      <c r="A8053" t="s">
        <v>299</v>
      </c>
      <c r="B8053" t="s">
        <v>335</v>
      </c>
      <c r="C8053" t="s">
        <v>292</v>
      </c>
      <c r="D8053" s="114">
        <v>1</v>
      </c>
      <c r="E8053" s="114">
        <v>1</v>
      </c>
      <c r="F8053" s="114">
        <v>1</v>
      </c>
      <c r="G8053" s="114">
        <v>1</v>
      </c>
      <c r="H8053" s="114">
        <v>1</v>
      </c>
      <c r="I8053" s="114">
        <v>1</v>
      </c>
      <c r="J8053" s="114">
        <v>1</v>
      </c>
      <c r="K8053" s="114">
        <v>1</v>
      </c>
      <c r="M8053" s="114"/>
    </row>
    <row r="8054" spans="1:13" hidden="1">
      <c r="A8054" t="s">
        <v>299</v>
      </c>
      <c r="B8054" t="s">
        <v>336</v>
      </c>
      <c r="C8054" t="s">
        <v>278</v>
      </c>
      <c r="D8054" s="114">
        <v>1</v>
      </c>
      <c r="E8054" s="114">
        <v>1</v>
      </c>
      <c r="F8054" s="114">
        <v>1</v>
      </c>
      <c r="G8054" s="114">
        <v>1</v>
      </c>
      <c r="H8054" s="114">
        <v>1</v>
      </c>
      <c r="I8054" s="114">
        <v>1</v>
      </c>
      <c r="J8054" s="114">
        <v>1</v>
      </c>
      <c r="K8054" s="114">
        <v>1</v>
      </c>
      <c r="M8054" s="114"/>
    </row>
    <row r="8055" spans="1:13" hidden="1">
      <c r="A8055" t="s">
        <v>299</v>
      </c>
      <c r="B8055" t="s">
        <v>336</v>
      </c>
      <c r="C8055" t="s">
        <v>279</v>
      </c>
      <c r="D8055" s="114">
        <v>1</v>
      </c>
      <c r="E8055" s="114">
        <v>1</v>
      </c>
      <c r="F8055" s="114">
        <v>1</v>
      </c>
      <c r="G8055" s="114">
        <v>1</v>
      </c>
      <c r="H8055" s="114">
        <v>1</v>
      </c>
      <c r="I8055" s="114">
        <v>1</v>
      </c>
      <c r="J8055" s="114">
        <v>1</v>
      </c>
      <c r="K8055" s="114">
        <v>1</v>
      </c>
      <c r="M8055" s="114"/>
    </row>
    <row r="8056" spans="1:13" hidden="1">
      <c r="A8056" t="s">
        <v>299</v>
      </c>
      <c r="B8056" t="s">
        <v>336</v>
      </c>
      <c r="C8056" t="s">
        <v>280</v>
      </c>
      <c r="D8056" s="114">
        <v>1</v>
      </c>
      <c r="E8056" s="114">
        <v>1</v>
      </c>
      <c r="F8056" s="114">
        <v>1</v>
      </c>
      <c r="G8056" s="114">
        <v>1</v>
      </c>
      <c r="H8056" s="114">
        <v>1</v>
      </c>
      <c r="I8056" s="114">
        <v>1</v>
      </c>
      <c r="J8056" s="114">
        <v>1</v>
      </c>
      <c r="K8056" s="114">
        <v>1</v>
      </c>
      <c r="M8056" s="114"/>
    </row>
    <row r="8057" spans="1:13" hidden="1">
      <c r="A8057" t="s">
        <v>299</v>
      </c>
      <c r="B8057" t="s">
        <v>336</v>
      </c>
      <c r="C8057" t="s">
        <v>277</v>
      </c>
      <c r="D8057" s="114">
        <v>1</v>
      </c>
      <c r="E8057" s="114">
        <v>1</v>
      </c>
      <c r="F8057" s="114">
        <v>1</v>
      </c>
      <c r="G8057" s="114">
        <v>1</v>
      </c>
      <c r="H8057" s="114">
        <v>1</v>
      </c>
      <c r="I8057" s="114">
        <v>1</v>
      </c>
      <c r="J8057" s="114">
        <v>1</v>
      </c>
      <c r="K8057" s="114">
        <v>1</v>
      </c>
      <c r="M8057" s="114"/>
    </row>
    <row r="8058" spans="1:13" hidden="1">
      <c r="A8058" t="s">
        <v>299</v>
      </c>
      <c r="B8058" t="s">
        <v>336</v>
      </c>
      <c r="C8058" t="s">
        <v>281</v>
      </c>
      <c r="D8058" s="114">
        <v>1</v>
      </c>
      <c r="E8058" s="114">
        <v>1</v>
      </c>
      <c r="F8058" s="114">
        <v>1</v>
      </c>
      <c r="G8058" s="114">
        <v>1</v>
      </c>
      <c r="H8058" s="114">
        <v>1</v>
      </c>
      <c r="I8058" s="114">
        <v>1</v>
      </c>
      <c r="J8058" s="114">
        <v>1</v>
      </c>
      <c r="K8058" s="114">
        <v>1</v>
      </c>
      <c r="M8058" s="114"/>
    </row>
    <row r="8059" spans="1:13" hidden="1">
      <c r="A8059" t="s">
        <v>299</v>
      </c>
      <c r="B8059" t="s">
        <v>336</v>
      </c>
      <c r="C8059" t="s">
        <v>282</v>
      </c>
      <c r="D8059" s="114">
        <v>1</v>
      </c>
      <c r="E8059" s="114">
        <v>1</v>
      </c>
      <c r="F8059" s="114">
        <v>1</v>
      </c>
      <c r="G8059" s="114">
        <v>1</v>
      </c>
      <c r="H8059" s="114">
        <v>1</v>
      </c>
      <c r="I8059" s="114">
        <v>1</v>
      </c>
      <c r="J8059" s="114">
        <v>1</v>
      </c>
      <c r="K8059" s="114">
        <v>1</v>
      </c>
      <c r="M8059" s="114"/>
    </row>
    <row r="8060" spans="1:13" hidden="1">
      <c r="A8060" t="s">
        <v>299</v>
      </c>
      <c r="B8060" t="s">
        <v>336</v>
      </c>
      <c r="C8060" t="s">
        <v>283</v>
      </c>
      <c r="D8060" s="114">
        <v>1</v>
      </c>
      <c r="E8060" s="114">
        <v>1</v>
      </c>
      <c r="F8060" s="114">
        <v>1</v>
      </c>
      <c r="G8060" s="114">
        <v>1</v>
      </c>
      <c r="H8060" s="114">
        <v>1</v>
      </c>
      <c r="I8060" s="114">
        <v>1</v>
      </c>
      <c r="J8060" s="114">
        <v>1</v>
      </c>
      <c r="K8060" s="114">
        <v>1</v>
      </c>
      <c r="M8060" s="114"/>
    </row>
    <row r="8061" spans="1:13" hidden="1">
      <c r="A8061" t="s">
        <v>299</v>
      </c>
      <c r="B8061" t="s">
        <v>336</v>
      </c>
      <c r="C8061" t="s">
        <v>284</v>
      </c>
      <c r="D8061" s="114">
        <v>1</v>
      </c>
      <c r="E8061" s="114">
        <v>1</v>
      </c>
      <c r="F8061" s="114">
        <v>1</v>
      </c>
      <c r="G8061" s="114">
        <v>1</v>
      </c>
      <c r="H8061" s="114">
        <v>1</v>
      </c>
      <c r="I8061" s="114">
        <v>1</v>
      </c>
      <c r="J8061" s="114">
        <v>1</v>
      </c>
      <c r="K8061" s="114">
        <v>1</v>
      </c>
      <c r="M8061" s="114"/>
    </row>
    <row r="8062" spans="1:13" hidden="1">
      <c r="A8062" t="s">
        <v>299</v>
      </c>
      <c r="B8062" t="s">
        <v>336</v>
      </c>
      <c r="C8062" t="s">
        <v>285</v>
      </c>
      <c r="D8062" s="114">
        <v>1</v>
      </c>
      <c r="E8062" s="114">
        <v>1</v>
      </c>
      <c r="F8062" s="114">
        <v>1</v>
      </c>
      <c r="G8062" s="114">
        <v>1</v>
      </c>
      <c r="H8062" s="114">
        <v>1</v>
      </c>
      <c r="I8062" s="114">
        <v>1</v>
      </c>
      <c r="J8062" s="114">
        <v>1</v>
      </c>
      <c r="K8062" s="114">
        <v>1</v>
      </c>
      <c r="M8062" s="114"/>
    </row>
    <row r="8063" spans="1:13" hidden="1">
      <c r="A8063" t="s">
        <v>299</v>
      </c>
      <c r="B8063" t="s">
        <v>336</v>
      </c>
      <c r="C8063" t="s">
        <v>286</v>
      </c>
      <c r="D8063" s="114">
        <v>1</v>
      </c>
      <c r="E8063" s="114">
        <v>1</v>
      </c>
      <c r="F8063" s="114">
        <v>1</v>
      </c>
      <c r="G8063" s="114">
        <v>1</v>
      </c>
      <c r="H8063" s="114">
        <v>1</v>
      </c>
      <c r="I8063" s="114">
        <v>1</v>
      </c>
      <c r="J8063" s="114">
        <v>1</v>
      </c>
      <c r="K8063" s="114">
        <v>1</v>
      </c>
      <c r="M8063" s="114"/>
    </row>
    <row r="8064" spans="1:13" hidden="1">
      <c r="A8064" t="s">
        <v>299</v>
      </c>
      <c r="B8064" t="s">
        <v>336</v>
      </c>
      <c r="C8064" t="s">
        <v>287</v>
      </c>
      <c r="D8064" s="114">
        <v>1</v>
      </c>
      <c r="E8064" s="114">
        <v>1</v>
      </c>
      <c r="F8064" s="114">
        <v>1</v>
      </c>
      <c r="G8064" s="114">
        <v>1</v>
      </c>
      <c r="H8064" s="114">
        <v>1</v>
      </c>
      <c r="I8064" s="114">
        <v>1</v>
      </c>
      <c r="J8064" s="114">
        <v>1</v>
      </c>
      <c r="K8064" s="114">
        <v>1</v>
      </c>
      <c r="M8064" s="114"/>
    </row>
    <row r="8065" spans="1:13" hidden="1">
      <c r="A8065" t="s">
        <v>299</v>
      </c>
      <c r="B8065" t="s">
        <v>336</v>
      </c>
      <c r="C8065" t="s">
        <v>288</v>
      </c>
      <c r="D8065" s="114">
        <v>1</v>
      </c>
      <c r="E8065" s="114">
        <v>1</v>
      </c>
      <c r="F8065" s="114">
        <v>1</v>
      </c>
      <c r="G8065" s="114">
        <v>1</v>
      </c>
      <c r="H8065" s="114">
        <v>1</v>
      </c>
      <c r="I8065" s="114">
        <v>1</v>
      </c>
      <c r="J8065" s="114">
        <v>1</v>
      </c>
      <c r="K8065" s="114">
        <v>1</v>
      </c>
      <c r="M8065" s="114"/>
    </row>
    <row r="8066" spans="1:13" hidden="1">
      <c r="A8066" t="s">
        <v>299</v>
      </c>
      <c r="B8066" t="s">
        <v>336</v>
      </c>
      <c r="C8066" t="s">
        <v>289</v>
      </c>
      <c r="D8066" s="114">
        <v>1</v>
      </c>
      <c r="E8066" s="114">
        <v>1</v>
      </c>
      <c r="F8066" s="114">
        <v>1</v>
      </c>
      <c r="G8066" s="114">
        <v>1</v>
      </c>
      <c r="H8066" s="114">
        <v>1</v>
      </c>
      <c r="I8066" s="114">
        <v>1</v>
      </c>
      <c r="J8066" s="114">
        <v>1</v>
      </c>
      <c r="K8066" s="114">
        <v>1</v>
      </c>
      <c r="M8066" s="114"/>
    </row>
    <row r="8067" spans="1:13" hidden="1">
      <c r="A8067" t="s">
        <v>299</v>
      </c>
      <c r="B8067" t="s">
        <v>336</v>
      </c>
      <c r="C8067" t="s">
        <v>290</v>
      </c>
      <c r="D8067" s="114">
        <v>1</v>
      </c>
      <c r="E8067" s="114">
        <v>1</v>
      </c>
      <c r="F8067" s="114">
        <v>1</v>
      </c>
      <c r="G8067" s="114">
        <v>1</v>
      </c>
      <c r="H8067" s="114">
        <v>1</v>
      </c>
      <c r="I8067" s="114">
        <v>1</v>
      </c>
      <c r="J8067" s="114">
        <v>1</v>
      </c>
      <c r="K8067" s="114">
        <v>1</v>
      </c>
      <c r="M8067" s="114"/>
    </row>
    <row r="8068" spans="1:13" hidden="1">
      <c r="A8068" t="s">
        <v>299</v>
      </c>
      <c r="B8068" t="s">
        <v>336</v>
      </c>
      <c r="C8068" t="s">
        <v>291</v>
      </c>
      <c r="D8068" s="114">
        <v>1</v>
      </c>
      <c r="E8068" s="114">
        <v>1</v>
      </c>
      <c r="F8068" s="114">
        <v>1</v>
      </c>
      <c r="G8068" s="114">
        <v>1</v>
      </c>
      <c r="H8068" s="114">
        <v>1</v>
      </c>
      <c r="I8068" s="114">
        <v>1</v>
      </c>
      <c r="J8068" s="114">
        <v>1</v>
      </c>
      <c r="K8068" s="114">
        <v>1</v>
      </c>
      <c r="M8068" s="114"/>
    </row>
    <row r="8069" spans="1:13" hidden="1">
      <c r="A8069" t="s">
        <v>299</v>
      </c>
      <c r="B8069" t="s">
        <v>336</v>
      </c>
      <c r="C8069" t="s">
        <v>292</v>
      </c>
      <c r="D8069" s="114">
        <v>1</v>
      </c>
      <c r="E8069" s="114">
        <v>1</v>
      </c>
      <c r="F8069" s="114">
        <v>1</v>
      </c>
      <c r="G8069" s="114">
        <v>1</v>
      </c>
      <c r="H8069" s="114">
        <v>1</v>
      </c>
      <c r="I8069" s="114">
        <v>1</v>
      </c>
      <c r="J8069" s="114">
        <v>1</v>
      </c>
      <c r="K8069" s="114">
        <v>1</v>
      </c>
      <c r="M8069" s="114"/>
    </row>
    <row r="8070" spans="1:13" hidden="1">
      <c r="A8070" t="s">
        <v>299</v>
      </c>
      <c r="B8070" t="s">
        <v>337</v>
      </c>
      <c r="C8070" t="s">
        <v>278</v>
      </c>
      <c r="D8070">
        <v>1</v>
      </c>
      <c r="E8070">
        <v>1</v>
      </c>
      <c r="F8070">
        <v>1</v>
      </c>
      <c r="G8070">
        <v>1</v>
      </c>
      <c r="H8070">
        <v>1</v>
      </c>
      <c r="I8070">
        <v>1</v>
      </c>
      <c r="J8070">
        <v>1</v>
      </c>
      <c r="K8070">
        <v>1</v>
      </c>
      <c r="M8070" t="s">
        <v>407</v>
      </c>
    </row>
    <row r="8071" spans="1:13" hidden="1">
      <c r="A8071" t="s">
        <v>299</v>
      </c>
      <c r="B8071" t="s">
        <v>337</v>
      </c>
      <c r="C8071" t="s">
        <v>279</v>
      </c>
      <c r="D8071">
        <v>1</v>
      </c>
      <c r="E8071">
        <v>1</v>
      </c>
      <c r="F8071">
        <v>1</v>
      </c>
      <c r="G8071">
        <v>1</v>
      </c>
      <c r="H8071">
        <v>1</v>
      </c>
      <c r="I8071">
        <v>1</v>
      </c>
      <c r="J8071">
        <v>1</v>
      </c>
      <c r="K8071">
        <v>1</v>
      </c>
      <c r="M8071" t="s">
        <v>407</v>
      </c>
    </row>
    <row r="8072" spans="1:13" hidden="1">
      <c r="A8072" t="s">
        <v>299</v>
      </c>
      <c r="B8072" t="s">
        <v>337</v>
      </c>
      <c r="C8072" t="s">
        <v>280</v>
      </c>
      <c r="D8072">
        <v>1</v>
      </c>
      <c r="E8072">
        <v>1</v>
      </c>
      <c r="F8072">
        <v>1</v>
      </c>
      <c r="G8072">
        <v>1</v>
      </c>
      <c r="H8072">
        <v>1</v>
      </c>
      <c r="I8072">
        <v>1</v>
      </c>
      <c r="J8072">
        <v>1</v>
      </c>
      <c r="K8072">
        <v>1</v>
      </c>
      <c r="M8072" t="s">
        <v>407</v>
      </c>
    </row>
    <row r="8073" spans="1:13" hidden="1">
      <c r="A8073" t="s">
        <v>299</v>
      </c>
      <c r="B8073" t="s">
        <v>337</v>
      </c>
      <c r="C8073" t="s">
        <v>277</v>
      </c>
      <c r="D8073">
        <v>1</v>
      </c>
      <c r="E8073">
        <v>1</v>
      </c>
      <c r="F8073">
        <v>1</v>
      </c>
      <c r="G8073">
        <v>1</v>
      </c>
      <c r="H8073">
        <v>1</v>
      </c>
      <c r="I8073">
        <v>1</v>
      </c>
      <c r="J8073">
        <v>1</v>
      </c>
      <c r="K8073">
        <v>1</v>
      </c>
      <c r="M8073" t="s">
        <v>407</v>
      </c>
    </row>
    <row r="8074" spans="1:13" hidden="1">
      <c r="A8074" t="s">
        <v>299</v>
      </c>
      <c r="B8074" t="s">
        <v>337</v>
      </c>
      <c r="C8074" t="s">
        <v>281</v>
      </c>
      <c r="D8074">
        <v>1</v>
      </c>
      <c r="E8074">
        <v>1</v>
      </c>
      <c r="F8074">
        <v>1</v>
      </c>
      <c r="G8074">
        <v>1</v>
      </c>
      <c r="H8074">
        <v>1</v>
      </c>
      <c r="I8074">
        <v>1</v>
      </c>
      <c r="J8074">
        <v>1</v>
      </c>
      <c r="K8074">
        <v>1</v>
      </c>
      <c r="M8074" t="s">
        <v>407</v>
      </c>
    </row>
    <row r="8075" spans="1:13" hidden="1">
      <c r="A8075" t="s">
        <v>299</v>
      </c>
      <c r="B8075" t="s">
        <v>337</v>
      </c>
      <c r="C8075" t="s">
        <v>282</v>
      </c>
      <c r="D8075">
        <v>1</v>
      </c>
      <c r="E8075">
        <v>1</v>
      </c>
      <c r="F8075">
        <v>1</v>
      </c>
      <c r="G8075">
        <v>1</v>
      </c>
      <c r="H8075">
        <v>1</v>
      </c>
      <c r="I8075">
        <v>1</v>
      </c>
      <c r="J8075">
        <v>1</v>
      </c>
      <c r="K8075">
        <v>1</v>
      </c>
      <c r="M8075" t="s">
        <v>407</v>
      </c>
    </row>
    <row r="8076" spans="1:13" hidden="1">
      <c r="A8076" t="s">
        <v>299</v>
      </c>
      <c r="B8076" t="s">
        <v>337</v>
      </c>
      <c r="C8076" t="s">
        <v>283</v>
      </c>
      <c r="D8076">
        <v>1</v>
      </c>
      <c r="E8076">
        <v>1</v>
      </c>
      <c r="F8076">
        <v>1</v>
      </c>
      <c r="G8076">
        <v>1</v>
      </c>
      <c r="H8076">
        <v>1</v>
      </c>
      <c r="I8076">
        <v>1</v>
      </c>
      <c r="J8076">
        <v>1</v>
      </c>
      <c r="K8076">
        <v>1</v>
      </c>
      <c r="M8076" t="s">
        <v>407</v>
      </c>
    </row>
    <row r="8077" spans="1:13" hidden="1">
      <c r="A8077" t="s">
        <v>299</v>
      </c>
      <c r="B8077" t="s">
        <v>337</v>
      </c>
      <c r="C8077" t="s">
        <v>284</v>
      </c>
      <c r="D8077">
        <v>1</v>
      </c>
      <c r="E8077">
        <v>1</v>
      </c>
      <c r="F8077">
        <v>1</v>
      </c>
      <c r="G8077">
        <v>1</v>
      </c>
      <c r="H8077">
        <v>1</v>
      </c>
      <c r="I8077">
        <v>1</v>
      </c>
      <c r="J8077">
        <v>1</v>
      </c>
      <c r="K8077">
        <v>1</v>
      </c>
      <c r="M8077" t="s">
        <v>407</v>
      </c>
    </row>
    <row r="8078" spans="1:13" hidden="1">
      <c r="A8078" t="s">
        <v>299</v>
      </c>
      <c r="B8078" t="s">
        <v>337</v>
      </c>
      <c r="C8078" t="s">
        <v>285</v>
      </c>
      <c r="D8078">
        <v>1</v>
      </c>
      <c r="E8078">
        <v>1</v>
      </c>
      <c r="F8078">
        <v>1</v>
      </c>
      <c r="G8078">
        <v>1</v>
      </c>
      <c r="H8078">
        <v>1</v>
      </c>
      <c r="I8078">
        <v>1</v>
      </c>
      <c r="J8078">
        <v>1</v>
      </c>
      <c r="K8078">
        <v>1</v>
      </c>
      <c r="M8078" t="s">
        <v>407</v>
      </c>
    </row>
    <row r="8079" spans="1:13" hidden="1">
      <c r="A8079" t="s">
        <v>299</v>
      </c>
      <c r="B8079" t="s">
        <v>337</v>
      </c>
      <c r="C8079" t="s">
        <v>286</v>
      </c>
      <c r="D8079">
        <v>1</v>
      </c>
      <c r="E8079">
        <v>1</v>
      </c>
      <c r="F8079">
        <v>1</v>
      </c>
      <c r="G8079">
        <v>1</v>
      </c>
      <c r="H8079">
        <v>1</v>
      </c>
      <c r="I8079">
        <v>1</v>
      </c>
      <c r="J8079">
        <v>1</v>
      </c>
      <c r="K8079">
        <v>1</v>
      </c>
      <c r="M8079" t="s">
        <v>407</v>
      </c>
    </row>
    <row r="8080" spans="1:13" hidden="1">
      <c r="A8080" t="s">
        <v>299</v>
      </c>
      <c r="B8080" t="s">
        <v>337</v>
      </c>
      <c r="C8080" t="s">
        <v>287</v>
      </c>
      <c r="D8080">
        <v>1</v>
      </c>
      <c r="E8080">
        <v>1</v>
      </c>
      <c r="F8080">
        <v>1</v>
      </c>
      <c r="G8080">
        <v>1</v>
      </c>
      <c r="H8080">
        <v>1</v>
      </c>
      <c r="I8080">
        <v>1</v>
      </c>
      <c r="J8080">
        <v>1</v>
      </c>
      <c r="K8080">
        <v>1</v>
      </c>
      <c r="M8080" t="s">
        <v>407</v>
      </c>
    </row>
    <row r="8081" spans="1:13" hidden="1">
      <c r="A8081" t="s">
        <v>299</v>
      </c>
      <c r="B8081" t="s">
        <v>337</v>
      </c>
      <c r="C8081" t="s">
        <v>288</v>
      </c>
      <c r="D8081">
        <v>1</v>
      </c>
      <c r="E8081">
        <v>1</v>
      </c>
      <c r="F8081">
        <v>1</v>
      </c>
      <c r="G8081">
        <v>1</v>
      </c>
      <c r="H8081">
        <v>1</v>
      </c>
      <c r="I8081">
        <v>1</v>
      </c>
      <c r="J8081">
        <v>1</v>
      </c>
      <c r="K8081">
        <v>1</v>
      </c>
      <c r="M8081" t="s">
        <v>407</v>
      </c>
    </row>
    <row r="8082" spans="1:13" hidden="1">
      <c r="A8082" t="s">
        <v>299</v>
      </c>
      <c r="B8082" t="s">
        <v>337</v>
      </c>
      <c r="C8082" t="s">
        <v>289</v>
      </c>
      <c r="D8082">
        <v>1</v>
      </c>
      <c r="E8082">
        <v>1</v>
      </c>
      <c r="F8082">
        <v>1</v>
      </c>
      <c r="G8082">
        <v>1</v>
      </c>
      <c r="H8082">
        <v>1</v>
      </c>
      <c r="I8082">
        <v>1</v>
      </c>
      <c r="J8082">
        <v>1</v>
      </c>
      <c r="K8082">
        <v>1</v>
      </c>
      <c r="M8082" t="s">
        <v>407</v>
      </c>
    </row>
    <row r="8083" spans="1:13" hidden="1">
      <c r="A8083" t="s">
        <v>299</v>
      </c>
      <c r="B8083" t="s">
        <v>337</v>
      </c>
      <c r="C8083" t="s">
        <v>290</v>
      </c>
      <c r="D8083">
        <v>1</v>
      </c>
      <c r="E8083">
        <v>1</v>
      </c>
      <c r="F8083">
        <v>1</v>
      </c>
      <c r="G8083">
        <v>1</v>
      </c>
      <c r="H8083">
        <v>1</v>
      </c>
      <c r="I8083">
        <v>1</v>
      </c>
      <c r="J8083">
        <v>1</v>
      </c>
      <c r="K8083">
        <v>1</v>
      </c>
      <c r="M8083" t="s">
        <v>407</v>
      </c>
    </row>
    <row r="8084" spans="1:13" hidden="1">
      <c r="A8084" t="s">
        <v>299</v>
      </c>
      <c r="B8084" t="s">
        <v>337</v>
      </c>
      <c r="C8084" t="s">
        <v>291</v>
      </c>
      <c r="D8084">
        <v>1</v>
      </c>
      <c r="E8084">
        <v>1</v>
      </c>
      <c r="F8084">
        <v>1</v>
      </c>
      <c r="G8084">
        <v>1</v>
      </c>
      <c r="H8084">
        <v>1</v>
      </c>
      <c r="I8084">
        <v>1</v>
      </c>
      <c r="J8084">
        <v>1</v>
      </c>
      <c r="K8084">
        <v>1</v>
      </c>
      <c r="M8084" t="s">
        <v>407</v>
      </c>
    </row>
    <row r="8085" spans="1:13" hidden="1">
      <c r="A8085" t="s">
        <v>299</v>
      </c>
      <c r="B8085" t="s">
        <v>337</v>
      </c>
      <c r="C8085" t="s">
        <v>292</v>
      </c>
      <c r="D8085">
        <v>1</v>
      </c>
      <c r="E8085">
        <v>1</v>
      </c>
      <c r="F8085">
        <v>1</v>
      </c>
      <c r="G8085">
        <v>1</v>
      </c>
      <c r="H8085">
        <v>1</v>
      </c>
      <c r="I8085">
        <v>1</v>
      </c>
      <c r="J8085">
        <v>1</v>
      </c>
      <c r="K8085">
        <v>1</v>
      </c>
      <c r="M8085" t="s">
        <v>407</v>
      </c>
    </row>
    <row r="8086" spans="1:13" hidden="1">
      <c r="A8086" t="s">
        <v>299</v>
      </c>
      <c r="B8086" t="s">
        <v>374</v>
      </c>
      <c r="C8086" t="s">
        <v>278</v>
      </c>
      <c r="D8086" s="2">
        <v>1</v>
      </c>
      <c r="E8086" s="2">
        <v>1</v>
      </c>
      <c r="F8086" s="2">
        <v>1</v>
      </c>
      <c r="G8086" s="2">
        <v>1</v>
      </c>
      <c r="H8086" s="2">
        <v>1</v>
      </c>
      <c r="I8086" s="2">
        <v>1</v>
      </c>
      <c r="J8086" s="2">
        <v>1</v>
      </c>
      <c r="K8086" s="2">
        <v>1</v>
      </c>
    </row>
    <row r="8087" spans="1:13" hidden="1">
      <c r="A8087" t="s">
        <v>299</v>
      </c>
      <c r="B8087" t="s">
        <v>374</v>
      </c>
      <c r="C8087" t="s">
        <v>279</v>
      </c>
      <c r="D8087" s="2">
        <v>1</v>
      </c>
      <c r="E8087" s="2">
        <v>1</v>
      </c>
      <c r="F8087" s="2">
        <v>1</v>
      </c>
      <c r="G8087" s="2">
        <v>1</v>
      </c>
      <c r="H8087" s="2">
        <v>1</v>
      </c>
      <c r="I8087" s="2">
        <v>1</v>
      </c>
      <c r="J8087" s="2">
        <v>1</v>
      </c>
      <c r="K8087" s="2">
        <v>1</v>
      </c>
    </row>
    <row r="8088" spans="1:13" hidden="1">
      <c r="A8088" t="s">
        <v>299</v>
      </c>
      <c r="B8088" t="s">
        <v>374</v>
      </c>
      <c r="C8088" t="s">
        <v>280</v>
      </c>
      <c r="D8088" s="2">
        <v>1</v>
      </c>
      <c r="E8088" s="2">
        <v>1</v>
      </c>
      <c r="F8088" s="2">
        <v>1</v>
      </c>
      <c r="G8088" s="2">
        <v>1</v>
      </c>
      <c r="H8088" s="2">
        <v>1</v>
      </c>
      <c r="I8088" s="2">
        <v>1</v>
      </c>
      <c r="J8088" s="2">
        <v>1</v>
      </c>
      <c r="K8088" s="2">
        <v>1</v>
      </c>
    </row>
    <row r="8089" spans="1:13" hidden="1">
      <c r="A8089" t="s">
        <v>299</v>
      </c>
      <c r="B8089" t="s">
        <v>374</v>
      </c>
      <c r="C8089" t="s">
        <v>277</v>
      </c>
      <c r="D8089" s="2">
        <v>1</v>
      </c>
      <c r="E8089" s="2">
        <v>1</v>
      </c>
      <c r="F8089" s="2">
        <v>1</v>
      </c>
      <c r="G8089" s="2">
        <v>1</v>
      </c>
      <c r="H8089" s="2">
        <v>1</v>
      </c>
      <c r="I8089" s="2">
        <v>1</v>
      </c>
      <c r="J8089" s="2">
        <v>1</v>
      </c>
      <c r="K8089" s="2">
        <v>1</v>
      </c>
    </row>
    <row r="8090" spans="1:13" hidden="1">
      <c r="A8090" t="s">
        <v>299</v>
      </c>
      <c r="B8090" t="s">
        <v>374</v>
      </c>
      <c r="C8090" t="s">
        <v>281</v>
      </c>
      <c r="D8090" s="2">
        <v>1</v>
      </c>
      <c r="E8090" s="2">
        <v>1</v>
      </c>
      <c r="F8090" s="2">
        <v>1</v>
      </c>
      <c r="G8090" s="2">
        <v>1</v>
      </c>
      <c r="H8090" s="2">
        <v>1</v>
      </c>
      <c r="I8090" s="2">
        <v>1</v>
      </c>
      <c r="J8090" s="2">
        <v>1</v>
      </c>
      <c r="K8090" s="2">
        <v>1</v>
      </c>
    </row>
    <row r="8091" spans="1:13" hidden="1">
      <c r="A8091" t="s">
        <v>299</v>
      </c>
      <c r="B8091" t="s">
        <v>374</v>
      </c>
      <c r="C8091" t="s">
        <v>282</v>
      </c>
      <c r="D8091" s="2">
        <v>1</v>
      </c>
      <c r="E8091" s="2">
        <v>1</v>
      </c>
      <c r="F8091" s="2">
        <v>1</v>
      </c>
      <c r="G8091" s="2">
        <v>1</v>
      </c>
      <c r="H8091" s="2">
        <v>1</v>
      </c>
      <c r="I8091" s="2">
        <v>1</v>
      </c>
      <c r="J8091" s="2">
        <v>1</v>
      </c>
      <c r="K8091" s="2">
        <v>1</v>
      </c>
    </row>
    <row r="8092" spans="1:13" hidden="1">
      <c r="A8092" t="s">
        <v>299</v>
      </c>
      <c r="B8092" t="s">
        <v>374</v>
      </c>
      <c r="C8092" t="s">
        <v>283</v>
      </c>
      <c r="D8092" s="2">
        <v>1</v>
      </c>
      <c r="E8092" s="2">
        <v>1</v>
      </c>
      <c r="F8092" s="2">
        <v>1</v>
      </c>
      <c r="G8092" s="2">
        <v>1</v>
      </c>
      <c r="H8092" s="2">
        <v>1</v>
      </c>
      <c r="I8092" s="2">
        <v>1</v>
      </c>
      <c r="J8092" s="2">
        <v>1</v>
      </c>
      <c r="K8092" s="2">
        <v>1</v>
      </c>
    </row>
    <row r="8093" spans="1:13" hidden="1">
      <c r="A8093" t="s">
        <v>299</v>
      </c>
      <c r="B8093" t="s">
        <v>374</v>
      </c>
      <c r="C8093" t="s">
        <v>284</v>
      </c>
      <c r="D8093" s="2">
        <v>1</v>
      </c>
      <c r="E8093" s="2">
        <v>1</v>
      </c>
      <c r="F8093" s="2">
        <v>1</v>
      </c>
      <c r="G8093" s="2">
        <v>1</v>
      </c>
      <c r="H8093" s="2">
        <v>1</v>
      </c>
      <c r="I8093" s="2">
        <v>1</v>
      </c>
      <c r="J8093" s="2">
        <v>1</v>
      </c>
      <c r="K8093" s="2">
        <v>1</v>
      </c>
    </row>
    <row r="8094" spans="1:13" hidden="1">
      <c r="A8094" t="s">
        <v>299</v>
      </c>
      <c r="B8094" t="s">
        <v>374</v>
      </c>
      <c r="C8094" t="s">
        <v>285</v>
      </c>
      <c r="D8094" s="2">
        <v>1</v>
      </c>
      <c r="E8094" s="2">
        <v>1</v>
      </c>
      <c r="F8094" s="2">
        <v>1</v>
      </c>
      <c r="G8094" s="2">
        <v>1</v>
      </c>
      <c r="H8094" s="2">
        <v>1</v>
      </c>
      <c r="I8094" s="2">
        <v>1</v>
      </c>
      <c r="J8094" s="2">
        <v>1</v>
      </c>
      <c r="K8094" s="2">
        <v>1</v>
      </c>
    </row>
    <row r="8095" spans="1:13" hidden="1">
      <c r="A8095" t="s">
        <v>299</v>
      </c>
      <c r="B8095" t="s">
        <v>374</v>
      </c>
      <c r="C8095" t="s">
        <v>286</v>
      </c>
      <c r="D8095" s="2">
        <v>1</v>
      </c>
      <c r="E8095" s="2">
        <v>1</v>
      </c>
      <c r="F8095" s="2">
        <v>1</v>
      </c>
      <c r="G8095" s="2">
        <v>1</v>
      </c>
      <c r="H8095" s="2">
        <v>1</v>
      </c>
      <c r="I8095" s="2">
        <v>1</v>
      </c>
      <c r="J8095" s="2">
        <v>1</v>
      </c>
      <c r="K8095" s="2">
        <v>1</v>
      </c>
    </row>
    <row r="8096" spans="1:13" hidden="1">
      <c r="A8096" t="s">
        <v>299</v>
      </c>
      <c r="B8096" t="s">
        <v>374</v>
      </c>
      <c r="C8096" t="s">
        <v>287</v>
      </c>
      <c r="D8096" s="2">
        <v>1</v>
      </c>
      <c r="E8096" s="2">
        <v>1</v>
      </c>
      <c r="F8096" s="2">
        <v>1</v>
      </c>
      <c r="G8096" s="2">
        <v>1</v>
      </c>
      <c r="H8096" s="2">
        <v>1</v>
      </c>
      <c r="I8096" s="2">
        <v>1</v>
      </c>
      <c r="J8096" s="2">
        <v>1</v>
      </c>
      <c r="K8096" s="2">
        <v>1</v>
      </c>
    </row>
    <row r="8097" spans="1:11" hidden="1">
      <c r="A8097" t="s">
        <v>299</v>
      </c>
      <c r="B8097" t="s">
        <v>374</v>
      </c>
      <c r="C8097" t="s">
        <v>288</v>
      </c>
      <c r="D8097" s="2">
        <v>1</v>
      </c>
      <c r="E8097" s="2">
        <v>1</v>
      </c>
      <c r="F8097" s="2">
        <v>1</v>
      </c>
      <c r="G8097" s="2">
        <v>1</v>
      </c>
      <c r="H8097" s="2">
        <v>1</v>
      </c>
      <c r="I8097" s="2">
        <v>1</v>
      </c>
      <c r="J8097" s="2">
        <v>1</v>
      </c>
      <c r="K8097" s="2">
        <v>1</v>
      </c>
    </row>
    <row r="8098" spans="1:11" hidden="1">
      <c r="A8098" t="s">
        <v>299</v>
      </c>
      <c r="B8098" t="s">
        <v>374</v>
      </c>
      <c r="C8098" t="s">
        <v>289</v>
      </c>
      <c r="D8098" s="2">
        <v>1</v>
      </c>
      <c r="E8098" s="2">
        <v>1</v>
      </c>
      <c r="F8098" s="2">
        <v>1</v>
      </c>
      <c r="G8098" s="2">
        <v>1</v>
      </c>
      <c r="H8098" s="2">
        <v>1</v>
      </c>
      <c r="I8098" s="2">
        <v>1</v>
      </c>
      <c r="J8098" s="2">
        <v>1</v>
      </c>
      <c r="K8098" s="2">
        <v>1</v>
      </c>
    </row>
    <row r="8099" spans="1:11" hidden="1">
      <c r="A8099" t="s">
        <v>299</v>
      </c>
      <c r="B8099" t="s">
        <v>374</v>
      </c>
      <c r="C8099" t="s">
        <v>290</v>
      </c>
      <c r="D8099" s="2">
        <v>1</v>
      </c>
      <c r="E8099" s="2">
        <v>1</v>
      </c>
      <c r="F8099" s="2">
        <v>1</v>
      </c>
      <c r="G8099" s="2">
        <v>1</v>
      </c>
      <c r="H8099" s="2">
        <v>1</v>
      </c>
      <c r="I8099" s="2">
        <v>1</v>
      </c>
      <c r="J8099" s="2">
        <v>1</v>
      </c>
      <c r="K8099" s="2">
        <v>1</v>
      </c>
    </row>
    <row r="8100" spans="1:11" hidden="1">
      <c r="A8100" t="s">
        <v>299</v>
      </c>
      <c r="B8100" t="s">
        <v>374</v>
      </c>
      <c r="C8100" t="s">
        <v>291</v>
      </c>
      <c r="D8100" s="2">
        <v>1</v>
      </c>
      <c r="E8100" s="2">
        <v>1</v>
      </c>
      <c r="F8100" s="2">
        <v>1</v>
      </c>
      <c r="G8100" s="2">
        <v>1</v>
      </c>
      <c r="H8100" s="2">
        <v>1</v>
      </c>
      <c r="I8100" s="2">
        <v>1</v>
      </c>
      <c r="J8100" s="2">
        <v>1</v>
      </c>
      <c r="K8100" s="2">
        <v>1</v>
      </c>
    </row>
    <row r="8101" spans="1:11" hidden="1">
      <c r="A8101" t="s">
        <v>299</v>
      </c>
      <c r="B8101" t="s">
        <v>374</v>
      </c>
      <c r="C8101" t="s">
        <v>292</v>
      </c>
      <c r="D8101" s="2">
        <v>1</v>
      </c>
      <c r="E8101" s="2">
        <v>1</v>
      </c>
      <c r="F8101" s="2">
        <v>1</v>
      </c>
      <c r="G8101" s="2">
        <v>1</v>
      </c>
      <c r="H8101" s="2">
        <v>1</v>
      </c>
      <c r="I8101" s="2">
        <v>1</v>
      </c>
      <c r="J8101" s="2">
        <v>1</v>
      </c>
      <c r="K8101" s="2">
        <v>1</v>
      </c>
    </row>
    <row r="8102" spans="1:11" hidden="1">
      <c r="A8102" t="s">
        <v>299</v>
      </c>
      <c r="B8102" t="s">
        <v>375</v>
      </c>
      <c r="C8102" t="s">
        <v>278</v>
      </c>
      <c r="D8102" s="2">
        <v>1</v>
      </c>
      <c r="E8102" s="2">
        <v>1</v>
      </c>
      <c r="F8102" s="2">
        <v>1</v>
      </c>
      <c r="G8102" s="2">
        <v>1</v>
      </c>
      <c r="H8102" s="2">
        <v>1</v>
      </c>
      <c r="I8102" s="2">
        <v>1</v>
      </c>
      <c r="J8102" s="2">
        <v>1</v>
      </c>
      <c r="K8102" s="2">
        <v>1</v>
      </c>
    </row>
    <row r="8103" spans="1:11" hidden="1">
      <c r="A8103" t="s">
        <v>299</v>
      </c>
      <c r="B8103" t="s">
        <v>375</v>
      </c>
      <c r="C8103" t="s">
        <v>279</v>
      </c>
      <c r="D8103" s="2">
        <v>1</v>
      </c>
      <c r="E8103" s="2">
        <v>1</v>
      </c>
      <c r="F8103" s="2">
        <v>1</v>
      </c>
      <c r="G8103" s="2">
        <v>1</v>
      </c>
      <c r="H8103" s="2">
        <v>1</v>
      </c>
      <c r="I8103" s="2">
        <v>1</v>
      </c>
      <c r="J8103" s="2">
        <v>1</v>
      </c>
      <c r="K8103" s="2">
        <v>1</v>
      </c>
    </row>
    <row r="8104" spans="1:11" hidden="1">
      <c r="A8104" t="s">
        <v>299</v>
      </c>
      <c r="B8104" t="s">
        <v>375</v>
      </c>
      <c r="C8104" t="s">
        <v>280</v>
      </c>
      <c r="D8104" s="2">
        <v>1</v>
      </c>
      <c r="E8104" s="2">
        <v>1</v>
      </c>
      <c r="F8104" s="2">
        <v>1</v>
      </c>
      <c r="G8104" s="2">
        <v>1</v>
      </c>
      <c r="H8104" s="2">
        <v>1</v>
      </c>
      <c r="I8104" s="2">
        <v>1</v>
      </c>
      <c r="J8104" s="2">
        <v>1</v>
      </c>
      <c r="K8104" s="2">
        <v>1</v>
      </c>
    </row>
    <row r="8105" spans="1:11" hidden="1">
      <c r="A8105" t="s">
        <v>299</v>
      </c>
      <c r="B8105" t="s">
        <v>375</v>
      </c>
      <c r="C8105" t="s">
        <v>277</v>
      </c>
      <c r="D8105" s="2">
        <v>1</v>
      </c>
      <c r="E8105" s="2">
        <v>1</v>
      </c>
      <c r="F8105" s="2">
        <v>1</v>
      </c>
      <c r="G8105" s="2">
        <v>1</v>
      </c>
      <c r="H8105" s="2">
        <v>1</v>
      </c>
      <c r="I8105" s="2">
        <v>1</v>
      </c>
      <c r="J8105" s="2">
        <v>1</v>
      </c>
      <c r="K8105" s="2">
        <v>1</v>
      </c>
    </row>
    <row r="8106" spans="1:11" hidden="1">
      <c r="A8106" t="s">
        <v>299</v>
      </c>
      <c r="B8106" t="s">
        <v>375</v>
      </c>
      <c r="C8106" t="s">
        <v>281</v>
      </c>
      <c r="D8106" s="2">
        <v>1</v>
      </c>
      <c r="E8106" s="2">
        <v>1</v>
      </c>
      <c r="F8106" s="2">
        <v>1</v>
      </c>
      <c r="G8106" s="2">
        <v>1</v>
      </c>
      <c r="H8106" s="2">
        <v>1</v>
      </c>
      <c r="I8106" s="2">
        <v>1</v>
      </c>
      <c r="J8106" s="2">
        <v>1</v>
      </c>
      <c r="K8106" s="2">
        <v>1</v>
      </c>
    </row>
    <row r="8107" spans="1:11" hidden="1">
      <c r="A8107" t="s">
        <v>299</v>
      </c>
      <c r="B8107" t="s">
        <v>375</v>
      </c>
      <c r="C8107" t="s">
        <v>282</v>
      </c>
      <c r="D8107" s="2">
        <v>1</v>
      </c>
      <c r="E8107" s="2">
        <v>1</v>
      </c>
      <c r="F8107" s="2">
        <v>1</v>
      </c>
      <c r="G8107" s="2">
        <v>1</v>
      </c>
      <c r="H8107" s="2">
        <v>1</v>
      </c>
      <c r="I8107" s="2">
        <v>1</v>
      </c>
      <c r="J8107" s="2">
        <v>1</v>
      </c>
      <c r="K8107" s="2">
        <v>1</v>
      </c>
    </row>
    <row r="8108" spans="1:11" hidden="1">
      <c r="A8108" t="s">
        <v>299</v>
      </c>
      <c r="B8108" t="s">
        <v>375</v>
      </c>
      <c r="C8108" t="s">
        <v>283</v>
      </c>
      <c r="D8108" s="2">
        <v>1</v>
      </c>
      <c r="E8108" s="2">
        <v>1</v>
      </c>
      <c r="F8108" s="2">
        <v>1</v>
      </c>
      <c r="G8108" s="2">
        <v>1</v>
      </c>
      <c r="H8108" s="2">
        <v>1</v>
      </c>
      <c r="I8108" s="2">
        <v>1</v>
      </c>
      <c r="J8108" s="2">
        <v>1</v>
      </c>
      <c r="K8108" s="2">
        <v>1</v>
      </c>
    </row>
    <row r="8109" spans="1:11" hidden="1">
      <c r="A8109" t="s">
        <v>299</v>
      </c>
      <c r="B8109" t="s">
        <v>375</v>
      </c>
      <c r="C8109" t="s">
        <v>284</v>
      </c>
      <c r="D8109" s="2">
        <v>1</v>
      </c>
      <c r="E8109" s="2">
        <v>1</v>
      </c>
      <c r="F8109" s="2">
        <v>1</v>
      </c>
      <c r="G8109" s="2">
        <v>1</v>
      </c>
      <c r="H8109" s="2">
        <v>1</v>
      </c>
      <c r="I8109" s="2">
        <v>1</v>
      </c>
      <c r="J8109" s="2">
        <v>1</v>
      </c>
      <c r="K8109" s="2">
        <v>1</v>
      </c>
    </row>
    <row r="8110" spans="1:11" hidden="1">
      <c r="A8110" t="s">
        <v>299</v>
      </c>
      <c r="B8110" t="s">
        <v>375</v>
      </c>
      <c r="C8110" t="s">
        <v>285</v>
      </c>
      <c r="D8110" s="2">
        <v>1</v>
      </c>
      <c r="E8110" s="2">
        <v>1</v>
      </c>
      <c r="F8110" s="2">
        <v>1</v>
      </c>
      <c r="G8110" s="2">
        <v>1</v>
      </c>
      <c r="H8110" s="2">
        <v>1</v>
      </c>
      <c r="I8110" s="2">
        <v>1</v>
      </c>
      <c r="J8110" s="2">
        <v>1</v>
      </c>
      <c r="K8110" s="2">
        <v>1</v>
      </c>
    </row>
    <row r="8111" spans="1:11" hidden="1">
      <c r="A8111" t="s">
        <v>299</v>
      </c>
      <c r="B8111" t="s">
        <v>375</v>
      </c>
      <c r="C8111" t="s">
        <v>286</v>
      </c>
      <c r="D8111" s="2">
        <v>1</v>
      </c>
      <c r="E8111" s="2">
        <v>1</v>
      </c>
      <c r="F8111" s="2">
        <v>1</v>
      </c>
      <c r="G8111" s="2">
        <v>1</v>
      </c>
      <c r="H8111" s="2">
        <v>1</v>
      </c>
      <c r="I8111" s="2">
        <v>1</v>
      </c>
      <c r="J8111" s="2">
        <v>1</v>
      </c>
      <c r="K8111" s="2">
        <v>1</v>
      </c>
    </row>
    <row r="8112" spans="1:11" hidden="1">
      <c r="A8112" t="s">
        <v>299</v>
      </c>
      <c r="B8112" t="s">
        <v>375</v>
      </c>
      <c r="C8112" t="s">
        <v>287</v>
      </c>
      <c r="D8112" s="2">
        <v>1</v>
      </c>
      <c r="E8112" s="2">
        <v>1</v>
      </c>
      <c r="F8112" s="2">
        <v>1</v>
      </c>
      <c r="G8112" s="2">
        <v>1</v>
      </c>
      <c r="H8112" s="2">
        <v>1</v>
      </c>
      <c r="I8112" s="2">
        <v>1</v>
      </c>
      <c r="J8112" s="2">
        <v>1</v>
      </c>
      <c r="K8112" s="2">
        <v>1</v>
      </c>
    </row>
    <row r="8113" spans="1:11" hidden="1">
      <c r="A8113" t="s">
        <v>299</v>
      </c>
      <c r="B8113" t="s">
        <v>375</v>
      </c>
      <c r="C8113" t="s">
        <v>288</v>
      </c>
      <c r="D8113" s="2">
        <v>1</v>
      </c>
      <c r="E8113" s="2">
        <v>1</v>
      </c>
      <c r="F8113" s="2">
        <v>1</v>
      </c>
      <c r="G8113" s="2">
        <v>1</v>
      </c>
      <c r="H8113" s="2">
        <v>1</v>
      </c>
      <c r="I8113" s="2">
        <v>1</v>
      </c>
      <c r="J8113" s="2">
        <v>1</v>
      </c>
      <c r="K8113" s="2">
        <v>1</v>
      </c>
    </row>
    <row r="8114" spans="1:11" hidden="1">
      <c r="A8114" t="s">
        <v>299</v>
      </c>
      <c r="B8114" t="s">
        <v>375</v>
      </c>
      <c r="C8114" t="s">
        <v>289</v>
      </c>
      <c r="D8114" s="2">
        <v>1</v>
      </c>
      <c r="E8114" s="2">
        <v>1</v>
      </c>
      <c r="F8114" s="2">
        <v>1</v>
      </c>
      <c r="G8114" s="2">
        <v>1</v>
      </c>
      <c r="H8114" s="2">
        <v>1</v>
      </c>
      <c r="I8114" s="2">
        <v>1</v>
      </c>
      <c r="J8114" s="2">
        <v>1</v>
      </c>
      <c r="K8114" s="2">
        <v>1</v>
      </c>
    </row>
    <row r="8115" spans="1:11" hidden="1">
      <c r="A8115" t="s">
        <v>299</v>
      </c>
      <c r="B8115" t="s">
        <v>375</v>
      </c>
      <c r="C8115" t="s">
        <v>290</v>
      </c>
      <c r="D8115" s="2">
        <v>1</v>
      </c>
      <c r="E8115" s="2">
        <v>1</v>
      </c>
      <c r="F8115" s="2">
        <v>1</v>
      </c>
      <c r="G8115" s="2">
        <v>1</v>
      </c>
      <c r="H8115" s="2">
        <v>1</v>
      </c>
      <c r="I8115" s="2">
        <v>1</v>
      </c>
      <c r="J8115" s="2">
        <v>1</v>
      </c>
      <c r="K8115" s="2">
        <v>1</v>
      </c>
    </row>
    <row r="8116" spans="1:11" hidden="1">
      <c r="A8116" t="s">
        <v>299</v>
      </c>
      <c r="B8116" t="s">
        <v>375</v>
      </c>
      <c r="C8116" t="s">
        <v>291</v>
      </c>
      <c r="D8116" s="2">
        <v>1</v>
      </c>
      <c r="E8116" s="2">
        <v>1</v>
      </c>
      <c r="F8116" s="2">
        <v>1</v>
      </c>
      <c r="G8116" s="2">
        <v>1</v>
      </c>
      <c r="H8116" s="2">
        <v>1</v>
      </c>
      <c r="I8116" s="2">
        <v>1</v>
      </c>
      <c r="J8116" s="2">
        <v>1</v>
      </c>
      <c r="K8116" s="2">
        <v>1</v>
      </c>
    </row>
    <row r="8117" spans="1:11" hidden="1">
      <c r="A8117" t="s">
        <v>299</v>
      </c>
      <c r="B8117" t="s">
        <v>375</v>
      </c>
      <c r="C8117" t="s">
        <v>292</v>
      </c>
      <c r="D8117" s="2">
        <v>1</v>
      </c>
      <c r="E8117" s="2">
        <v>1</v>
      </c>
      <c r="F8117" s="2">
        <v>1</v>
      </c>
      <c r="G8117" s="2">
        <v>1</v>
      </c>
      <c r="H8117" s="2">
        <v>1</v>
      </c>
      <c r="I8117" s="2">
        <v>1</v>
      </c>
      <c r="J8117" s="2">
        <v>1</v>
      </c>
      <c r="K8117" s="2">
        <v>1</v>
      </c>
    </row>
    <row r="8118" spans="1:11" hidden="1">
      <c r="A8118" t="s">
        <v>299</v>
      </c>
      <c r="B8118" t="s">
        <v>389</v>
      </c>
      <c r="C8118" t="s">
        <v>278</v>
      </c>
      <c r="D8118" s="2">
        <v>1</v>
      </c>
      <c r="E8118" s="2">
        <v>1</v>
      </c>
      <c r="F8118" s="2">
        <v>1</v>
      </c>
      <c r="G8118" s="2">
        <v>1</v>
      </c>
      <c r="H8118" s="2">
        <v>1</v>
      </c>
      <c r="I8118" s="2">
        <v>1</v>
      </c>
      <c r="J8118" s="2">
        <v>1</v>
      </c>
      <c r="K8118" s="2">
        <v>1</v>
      </c>
    </row>
    <row r="8119" spans="1:11" hidden="1">
      <c r="A8119" t="s">
        <v>299</v>
      </c>
      <c r="B8119" t="s">
        <v>389</v>
      </c>
      <c r="C8119" t="s">
        <v>279</v>
      </c>
      <c r="D8119" s="2">
        <v>1</v>
      </c>
      <c r="E8119" s="2">
        <v>1</v>
      </c>
      <c r="F8119" s="2">
        <v>1</v>
      </c>
      <c r="G8119" s="2">
        <v>1</v>
      </c>
      <c r="H8119" s="2">
        <v>1</v>
      </c>
      <c r="I8119" s="2">
        <v>1</v>
      </c>
      <c r="J8119" s="2">
        <v>1</v>
      </c>
      <c r="K8119" s="2">
        <v>1</v>
      </c>
    </row>
    <row r="8120" spans="1:11" hidden="1">
      <c r="A8120" t="s">
        <v>299</v>
      </c>
      <c r="B8120" t="s">
        <v>389</v>
      </c>
      <c r="C8120" t="s">
        <v>280</v>
      </c>
      <c r="D8120" s="2">
        <v>1</v>
      </c>
      <c r="E8120" s="2">
        <v>1</v>
      </c>
      <c r="F8120" s="2">
        <v>1</v>
      </c>
      <c r="G8120" s="2">
        <v>1</v>
      </c>
      <c r="H8120" s="2">
        <v>1</v>
      </c>
      <c r="I8120" s="2">
        <v>1</v>
      </c>
      <c r="J8120" s="2">
        <v>1</v>
      </c>
      <c r="K8120" s="2">
        <v>1</v>
      </c>
    </row>
    <row r="8121" spans="1:11" hidden="1">
      <c r="A8121" t="s">
        <v>299</v>
      </c>
      <c r="B8121" t="s">
        <v>389</v>
      </c>
      <c r="C8121" t="s">
        <v>277</v>
      </c>
      <c r="D8121" s="2">
        <v>1</v>
      </c>
      <c r="E8121" s="2">
        <v>1</v>
      </c>
      <c r="F8121" s="2">
        <v>1</v>
      </c>
      <c r="G8121" s="2">
        <v>1</v>
      </c>
      <c r="H8121" s="2">
        <v>1</v>
      </c>
      <c r="I8121" s="2">
        <v>1</v>
      </c>
      <c r="J8121" s="2">
        <v>1</v>
      </c>
      <c r="K8121" s="2">
        <v>1</v>
      </c>
    </row>
    <row r="8122" spans="1:11" hidden="1">
      <c r="A8122" t="s">
        <v>299</v>
      </c>
      <c r="B8122" t="s">
        <v>389</v>
      </c>
      <c r="C8122" t="s">
        <v>281</v>
      </c>
      <c r="D8122" s="2">
        <v>1</v>
      </c>
      <c r="E8122" s="2">
        <v>1</v>
      </c>
      <c r="F8122" s="2">
        <v>1</v>
      </c>
      <c r="G8122" s="2">
        <v>1</v>
      </c>
      <c r="H8122" s="2">
        <v>1</v>
      </c>
      <c r="I8122" s="2">
        <v>1</v>
      </c>
      <c r="J8122" s="2">
        <v>1</v>
      </c>
      <c r="K8122" s="2">
        <v>1</v>
      </c>
    </row>
    <row r="8123" spans="1:11" hidden="1">
      <c r="A8123" t="s">
        <v>299</v>
      </c>
      <c r="B8123" t="s">
        <v>389</v>
      </c>
      <c r="C8123" t="s">
        <v>282</v>
      </c>
      <c r="D8123" s="2">
        <v>1</v>
      </c>
      <c r="E8123" s="2">
        <v>1</v>
      </c>
      <c r="F8123" s="2">
        <v>1</v>
      </c>
      <c r="G8123" s="2">
        <v>1</v>
      </c>
      <c r="H8123" s="2">
        <v>1</v>
      </c>
      <c r="I8123" s="2">
        <v>1</v>
      </c>
      <c r="J8123" s="2">
        <v>1</v>
      </c>
      <c r="K8123" s="2">
        <v>1</v>
      </c>
    </row>
    <row r="8124" spans="1:11" hidden="1">
      <c r="A8124" t="s">
        <v>299</v>
      </c>
      <c r="B8124" t="s">
        <v>389</v>
      </c>
      <c r="C8124" t="s">
        <v>283</v>
      </c>
      <c r="D8124" s="2">
        <v>1</v>
      </c>
      <c r="E8124" s="2">
        <v>1</v>
      </c>
      <c r="F8124" s="2">
        <v>1</v>
      </c>
      <c r="G8124" s="2">
        <v>1</v>
      </c>
      <c r="H8124" s="2">
        <v>1</v>
      </c>
      <c r="I8124" s="2">
        <v>1</v>
      </c>
      <c r="J8124" s="2">
        <v>1</v>
      </c>
      <c r="K8124" s="2">
        <v>1</v>
      </c>
    </row>
    <row r="8125" spans="1:11" hidden="1">
      <c r="A8125" t="s">
        <v>299</v>
      </c>
      <c r="B8125" t="s">
        <v>389</v>
      </c>
      <c r="C8125" t="s">
        <v>284</v>
      </c>
      <c r="D8125" s="2">
        <v>1</v>
      </c>
      <c r="E8125" s="2">
        <v>1</v>
      </c>
      <c r="F8125" s="2">
        <v>1</v>
      </c>
      <c r="G8125" s="2">
        <v>1</v>
      </c>
      <c r="H8125" s="2">
        <v>1</v>
      </c>
      <c r="I8125" s="2">
        <v>1</v>
      </c>
      <c r="J8125" s="2">
        <v>1</v>
      </c>
      <c r="K8125" s="2">
        <v>1</v>
      </c>
    </row>
    <row r="8126" spans="1:11" hidden="1">
      <c r="A8126" t="s">
        <v>299</v>
      </c>
      <c r="B8126" t="s">
        <v>389</v>
      </c>
      <c r="C8126" t="s">
        <v>285</v>
      </c>
      <c r="D8126" s="2">
        <v>1</v>
      </c>
      <c r="E8126" s="2">
        <v>1</v>
      </c>
      <c r="F8126" s="2">
        <v>1</v>
      </c>
      <c r="G8126" s="2">
        <v>1</v>
      </c>
      <c r="H8126" s="2">
        <v>1</v>
      </c>
      <c r="I8126" s="2">
        <v>1</v>
      </c>
      <c r="J8126" s="2">
        <v>1</v>
      </c>
      <c r="K8126" s="2">
        <v>1</v>
      </c>
    </row>
    <row r="8127" spans="1:11" hidden="1">
      <c r="A8127" t="s">
        <v>299</v>
      </c>
      <c r="B8127" t="s">
        <v>389</v>
      </c>
      <c r="C8127" t="s">
        <v>286</v>
      </c>
      <c r="D8127" s="2">
        <v>1</v>
      </c>
      <c r="E8127" s="2">
        <v>1</v>
      </c>
      <c r="F8127" s="2">
        <v>1</v>
      </c>
      <c r="G8127" s="2">
        <v>1</v>
      </c>
      <c r="H8127" s="2">
        <v>1</v>
      </c>
      <c r="I8127" s="2">
        <v>1</v>
      </c>
      <c r="J8127" s="2">
        <v>1</v>
      </c>
      <c r="K8127" s="2">
        <v>1</v>
      </c>
    </row>
    <row r="8128" spans="1:11" hidden="1">
      <c r="A8128" t="s">
        <v>299</v>
      </c>
      <c r="B8128" t="s">
        <v>389</v>
      </c>
      <c r="C8128" t="s">
        <v>287</v>
      </c>
      <c r="D8128" s="2">
        <v>1</v>
      </c>
      <c r="E8128" s="2">
        <v>1</v>
      </c>
      <c r="F8128" s="2">
        <v>1</v>
      </c>
      <c r="G8128" s="2">
        <v>1</v>
      </c>
      <c r="H8128" s="2">
        <v>1</v>
      </c>
      <c r="I8128" s="2">
        <v>1</v>
      </c>
      <c r="J8128" s="2">
        <v>1</v>
      </c>
      <c r="K8128" s="2">
        <v>1</v>
      </c>
    </row>
    <row r="8129" spans="1:11" hidden="1">
      <c r="A8129" t="s">
        <v>299</v>
      </c>
      <c r="B8129" t="s">
        <v>389</v>
      </c>
      <c r="C8129" t="s">
        <v>288</v>
      </c>
      <c r="D8129" s="2">
        <v>1</v>
      </c>
      <c r="E8129" s="2">
        <v>1</v>
      </c>
      <c r="F8129" s="2">
        <v>1</v>
      </c>
      <c r="G8129" s="2">
        <v>1</v>
      </c>
      <c r="H8129" s="2">
        <v>1</v>
      </c>
      <c r="I8129" s="2">
        <v>1</v>
      </c>
      <c r="J8129" s="2">
        <v>1</v>
      </c>
      <c r="K8129" s="2">
        <v>1</v>
      </c>
    </row>
    <row r="8130" spans="1:11" hidden="1">
      <c r="A8130" t="s">
        <v>299</v>
      </c>
      <c r="B8130" t="s">
        <v>389</v>
      </c>
      <c r="C8130" t="s">
        <v>289</v>
      </c>
      <c r="D8130" s="2">
        <v>1</v>
      </c>
      <c r="E8130" s="2">
        <v>1</v>
      </c>
      <c r="F8130" s="2">
        <v>1</v>
      </c>
      <c r="G8130" s="2">
        <v>1</v>
      </c>
      <c r="H8130" s="2">
        <v>1</v>
      </c>
      <c r="I8130" s="2">
        <v>1</v>
      </c>
      <c r="J8130" s="2">
        <v>1</v>
      </c>
      <c r="K8130" s="2">
        <v>1</v>
      </c>
    </row>
    <row r="8131" spans="1:11" hidden="1">
      <c r="A8131" t="s">
        <v>299</v>
      </c>
      <c r="B8131" t="s">
        <v>389</v>
      </c>
      <c r="C8131" t="s">
        <v>290</v>
      </c>
      <c r="D8131" s="2">
        <v>1</v>
      </c>
      <c r="E8131" s="2">
        <v>1</v>
      </c>
      <c r="F8131" s="2">
        <v>1</v>
      </c>
      <c r="G8131" s="2">
        <v>1</v>
      </c>
      <c r="H8131" s="2">
        <v>1</v>
      </c>
      <c r="I8131" s="2">
        <v>1</v>
      </c>
      <c r="J8131" s="2">
        <v>1</v>
      </c>
      <c r="K8131" s="2">
        <v>1</v>
      </c>
    </row>
    <row r="8132" spans="1:11" hidden="1">
      <c r="A8132" t="s">
        <v>299</v>
      </c>
      <c r="B8132" t="s">
        <v>389</v>
      </c>
      <c r="C8132" t="s">
        <v>291</v>
      </c>
      <c r="D8132" s="2">
        <v>1</v>
      </c>
      <c r="E8132" s="2">
        <v>1</v>
      </c>
      <c r="F8132" s="2">
        <v>1</v>
      </c>
      <c r="G8132" s="2">
        <v>1</v>
      </c>
      <c r="H8132" s="2">
        <v>1</v>
      </c>
      <c r="I8132" s="2">
        <v>1</v>
      </c>
      <c r="J8132" s="2">
        <v>1</v>
      </c>
      <c r="K8132" s="2">
        <v>1</v>
      </c>
    </row>
    <row r="8133" spans="1:11" hidden="1">
      <c r="A8133" t="s">
        <v>299</v>
      </c>
      <c r="B8133" t="s">
        <v>389</v>
      </c>
      <c r="C8133" t="s">
        <v>292</v>
      </c>
      <c r="D8133" s="2">
        <v>1</v>
      </c>
      <c r="E8133" s="2">
        <v>1</v>
      </c>
      <c r="F8133" s="2">
        <v>1</v>
      </c>
      <c r="G8133" s="2">
        <v>1</v>
      </c>
      <c r="H8133" s="2">
        <v>1</v>
      </c>
      <c r="I8133" s="2">
        <v>1</v>
      </c>
      <c r="J8133" s="2">
        <v>1</v>
      </c>
      <c r="K8133" s="2">
        <v>1</v>
      </c>
    </row>
    <row r="8134" spans="1:11" hidden="1">
      <c r="A8134" t="s">
        <v>299</v>
      </c>
      <c r="B8134" t="s">
        <v>390</v>
      </c>
      <c r="C8134" t="s">
        <v>278</v>
      </c>
      <c r="D8134" s="2">
        <v>1</v>
      </c>
      <c r="E8134" s="2">
        <v>1</v>
      </c>
      <c r="F8134" s="2">
        <v>1</v>
      </c>
      <c r="G8134" s="2">
        <v>1</v>
      </c>
      <c r="H8134" s="2">
        <v>1</v>
      </c>
      <c r="I8134" s="2">
        <v>1</v>
      </c>
      <c r="J8134" s="2">
        <v>1</v>
      </c>
      <c r="K8134" s="2">
        <v>1</v>
      </c>
    </row>
    <row r="8135" spans="1:11" hidden="1">
      <c r="A8135" t="s">
        <v>299</v>
      </c>
      <c r="B8135" t="s">
        <v>390</v>
      </c>
      <c r="C8135" t="s">
        <v>279</v>
      </c>
      <c r="D8135" s="2">
        <v>1</v>
      </c>
      <c r="E8135" s="2">
        <v>1</v>
      </c>
      <c r="F8135" s="2">
        <v>1</v>
      </c>
      <c r="G8135" s="2">
        <v>1</v>
      </c>
      <c r="H8135" s="2">
        <v>1</v>
      </c>
      <c r="I8135" s="2">
        <v>1</v>
      </c>
      <c r="J8135" s="2">
        <v>1</v>
      </c>
      <c r="K8135" s="2">
        <v>1</v>
      </c>
    </row>
    <row r="8136" spans="1:11" hidden="1">
      <c r="A8136" t="s">
        <v>299</v>
      </c>
      <c r="B8136" t="s">
        <v>390</v>
      </c>
      <c r="C8136" t="s">
        <v>280</v>
      </c>
      <c r="D8136" s="2">
        <v>1</v>
      </c>
      <c r="E8136" s="2">
        <v>1</v>
      </c>
      <c r="F8136" s="2">
        <v>1</v>
      </c>
      <c r="G8136" s="2">
        <v>1</v>
      </c>
      <c r="H8136" s="2">
        <v>1</v>
      </c>
      <c r="I8136" s="2">
        <v>1</v>
      </c>
      <c r="J8136" s="2">
        <v>1</v>
      </c>
      <c r="K8136" s="2">
        <v>1</v>
      </c>
    </row>
    <row r="8137" spans="1:11" hidden="1">
      <c r="A8137" t="s">
        <v>299</v>
      </c>
      <c r="B8137" t="s">
        <v>390</v>
      </c>
      <c r="C8137" t="s">
        <v>277</v>
      </c>
      <c r="D8137" s="2">
        <v>1</v>
      </c>
      <c r="E8137" s="2">
        <v>1</v>
      </c>
      <c r="F8137" s="2">
        <v>1</v>
      </c>
      <c r="G8137" s="2">
        <v>1</v>
      </c>
      <c r="H8137" s="2">
        <v>1</v>
      </c>
      <c r="I8137" s="2">
        <v>1</v>
      </c>
      <c r="J8137" s="2">
        <v>1</v>
      </c>
      <c r="K8137" s="2">
        <v>1</v>
      </c>
    </row>
    <row r="8138" spans="1:11" hidden="1">
      <c r="A8138" t="s">
        <v>299</v>
      </c>
      <c r="B8138" t="s">
        <v>390</v>
      </c>
      <c r="C8138" t="s">
        <v>281</v>
      </c>
      <c r="D8138" s="2">
        <v>1</v>
      </c>
      <c r="E8138" s="2">
        <v>1</v>
      </c>
      <c r="F8138" s="2">
        <v>1</v>
      </c>
      <c r="G8138" s="2">
        <v>1</v>
      </c>
      <c r="H8138" s="2">
        <v>1</v>
      </c>
      <c r="I8138" s="2">
        <v>1</v>
      </c>
      <c r="J8138" s="2">
        <v>1</v>
      </c>
      <c r="K8138" s="2">
        <v>1</v>
      </c>
    </row>
    <row r="8139" spans="1:11" hidden="1">
      <c r="A8139" t="s">
        <v>299</v>
      </c>
      <c r="B8139" t="s">
        <v>390</v>
      </c>
      <c r="C8139" t="s">
        <v>282</v>
      </c>
      <c r="D8139" s="2">
        <v>1</v>
      </c>
      <c r="E8139" s="2">
        <v>1</v>
      </c>
      <c r="F8139" s="2">
        <v>1</v>
      </c>
      <c r="G8139" s="2">
        <v>1</v>
      </c>
      <c r="H8139" s="2">
        <v>1</v>
      </c>
      <c r="I8139" s="2">
        <v>1</v>
      </c>
      <c r="J8139" s="2">
        <v>1</v>
      </c>
      <c r="K8139" s="2">
        <v>1</v>
      </c>
    </row>
    <row r="8140" spans="1:11" hidden="1">
      <c r="A8140" t="s">
        <v>299</v>
      </c>
      <c r="B8140" t="s">
        <v>390</v>
      </c>
      <c r="C8140" t="s">
        <v>283</v>
      </c>
      <c r="D8140" s="2">
        <v>1</v>
      </c>
      <c r="E8140" s="2">
        <v>1</v>
      </c>
      <c r="F8140" s="2">
        <v>1</v>
      </c>
      <c r="G8140" s="2">
        <v>1</v>
      </c>
      <c r="H8140" s="2">
        <v>1</v>
      </c>
      <c r="I8140" s="2">
        <v>1</v>
      </c>
      <c r="J8140" s="2">
        <v>1</v>
      </c>
      <c r="K8140" s="2">
        <v>1</v>
      </c>
    </row>
    <row r="8141" spans="1:11" hidden="1">
      <c r="A8141" t="s">
        <v>299</v>
      </c>
      <c r="B8141" t="s">
        <v>390</v>
      </c>
      <c r="C8141" t="s">
        <v>284</v>
      </c>
      <c r="D8141" s="2">
        <v>1</v>
      </c>
      <c r="E8141" s="2">
        <v>1</v>
      </c>
      <c r="F8141" s="2">
        <v>1</v>
      </c>
      <c r="G8141" s="2">
        <v>1</v>
      </c>
      <c r="H8141" s="2">
        <v>1</v>
      </c>
      <c r="I8141" s="2">
        <v>1</v>
      </c>
      <c r="J8141" s="2">
        <v>1</v>
      </c>
      <c r="K8141" s="2">
        <v>1</v>
      </c>
    </row>
    <row r="8142" spans="1:11" hidden="1">
      <c r="A8142" t="s">
        <v>299</v>
      </c>
      <c r="B8142" t="s">
        <v>390</v>
      </c>
      <c r="C8142" t="s">
        <v>285</v>
      </c>
      <c r="D8142" s="2">
        <v>1</v>
      </c>
      <c r="E8142" s="2">
        <v>1</v>
      </c>
      <c r="F8142" s="2">
        <v>1</v>
      </c>
      <c r="G8142" s="2">
        <v>1</v>
      </c>
      <c r="H8142" s="2">
        <v>1</v>
      </c>
      <c r="I8142" s="2">
        <v>1</v>
      </c>
      <c r="J8142" s="2">
        <v>1</v>
      </c>
      <c r="K8142" s="2">
        <v>1</v>
      </c>
    </row>
    <row r="8143" spans="1:11" hidden="1">
      <c r="A8143" t="s">
        <v>299</v>
      </c>
      <c r="B8143" t="s">
        <v>390</v>
      </c>
      <c r="C8143" t="s">
        <v>286</v>
      </c>
      <c r="D8143" s="2">
        <v>1</v>
      </c>
      <c r="E8143" s="2">
        <v>1</v>
      </c>
      <c r="F8143" s="2">
        <v>1</v>
      </c>
      <c r="G8143" s="2">
        <v>1</v>
      </c>
      <c r="H8143" s="2">
        <v>1</v>
      </c>
      <c r="I8143" s="2">
        <v>1</v>
      </c>
      <c r="J8143" s="2">
        <v>1</v>
      </c>
      <c r="K8143" s="2">
        <v>1</v>
      </c>
    </row>
    <row r="8144" spans="1:11" hidden="1">
      <c r="A8144" t="s">
        <v>299</v>
      </c>
      <c r="B8144" t="s">
        <v>390</v>
      </c>
      <c r="C8144" t="s">
        <v>287</v>
      </c>
      <c r="D8144" s="2">
        <v>1</v>
      </c>
      <c r="E8144" s="2">
        <v>1</v>
      </c>
      <c r="F8144" s="2">
        <v>1</v>
      </c>
      <c r="G8144" s="2">
        <v>1</v>
      </c>
      <c r="H8144" s="2">
        <v>1</v>
      </c>
      <c r="I8144" s="2">
        <v>1</v>
      </c>
      <c r="J8144" s="2">
        <v>1</v>
      </c>
      <c r="K8144" s="2">
        <v>1</v>
      </c>
    </row>
    <row r="8145" spans="1:11" hidden="1">
      <c r="A8145" t="s">
        <v>299</v>
      </c>
      <c r="B8145" t="s">
        <v>390</v>
      </c>
      <c r="C8145" t="s">
        <v>288</v>
      </c>
      <c r="D8145" s="2">
        <v>1</v>
      </c>
      <c r="E8145" s="2">
        <v>1</v>
      </c>
      <c r="F8145" s="2">
        <v>1</v>
      </c>
      <c r="G8145" s="2">
        <v>1</v>
      </c>
      <c r="H8145" s="2">
        <v>1</v>
      </c>
      <c r="I8145" s="2">
        <v>1</v>
      </c>
      <c r="J8145" s="2">
        <v>1</v>
      </c>
      <c r="K8145" s="2">
        <v>1</v>
      </c>
    </row>
    <row r="8146" spans="1:11" hidden="1">
      <c r="A8146" t="s">
        <v>299</v>
      </c>
      <c r="B8146" t="s">
        <v>390</v>
      </c>
      <c r="C8146" t="s">
        <v>289</v>
      </c>
      <c r="D8146" s="2">
        <v>1</v>
      </c>
      <c r="E8146" s="2">
        <v>1</v>
      </c>
      <c r="F8146" s="2">
        <v>1</v>
      </c>
      <c r="G8146" s="2">
        <v>1</v>
      </c>
      <c r="H8146" s="2">
        <v>1</v>
      </c>
      <c r="I8146" s="2">
        <v>1</v>
      </c>
      <c r="J8146" s="2">
        <v>1</v>
      </c>
      <c r="K8146" s="2">
        <v>1</v>
      </c>
    </row>
    <row r="8147" spans="1:11" hidden="1">
      <c r="A8147" t="s">
        <v>299</v>
      </c>
      <c r="B8147" t="s">
        <v>390</v>
      </c>
      <c r="C8147" t="s">
        <v>290</v>
      </c>
      <c r="D8147" s="2">
        <v>1</v>
      </c>
      <c r="E8147" s="2">
        <v>1</v>
      </c>
      <c r="F8147" s="2">
        <v>1</v>
      </c>
      <c r="G8147" s="2">
        <v>1</v>
      </c>
      <c r="H8147" s="2">
        <v>1</v>
      </c>
      <c r="I8147" s="2">
        <v>1</v>
      </c>
      <c r="J8147" s="2">
        <v>1</v>
      </c>
      <c r="K8147" s="2">
        <v>1</v>
      </c>
    </row>
    <row r="8148" spans="1:11" hidden="1">
      <c r="A8148" t="s">
        <v>299</v>
      </c>
      <c r="B8148" t="s">
        <v>390</v>
      </c>
      <c r="C8148" t="s">
        <v>291</v>
      </c>
      <c r="D8148" s="2">
        <v>1</v>
      </c>
      <c r="E8148" s="2">
        <v>1</v>
      </c>
      <c r="F8148" s="2">
        <v>1</v>
      </c>
      <c r="G8148" s="2">
        <v>1</v>
      </c>
      <c r="H8148" s="2">
        <v>1</v>
      </c>
      <c r="I8148" s="2">
        <v>1</v>
      </c>
      <c r="J8148" s="2">
        <v>1</v>
      </c>
      <c r="K8148" s="2">
        <v>1</v>
      </c>
    </row>
    <row r="8149" spans="1:11" hidden="1">
      <c r="A8149" t="s">
        <v>299</v>
      </c>
      <c r="B8149" t="s">
        <v>390</v>
      </c>
      <c r="C8149" t="s">
        <v>292</v>
      </c>
      <c r="D8149" s="2">
        <v>1</v>
      </c>
      <c r="E8149" s="2">
        <v>1</v>
      </c>
      <c r="F8149" s="2">
        <v>1</v>
      </c>
      <c r="G8149" s="2">
        <v>1</v>
      </c>
      <c r="H8149" s="2">
        <v>1</v>
      </c>
      <c r="I8149" s="2">
        <v>1</v>
      </c>
      <c r="J8149" s="2">
        <v>1</v>
      </c>
      <c r="K8149" s="2">
        <v>1</v>
      </c>
    </row>
    <row r="8150" spans="1:11" hidden="1">
      <c r="A8150" t="s">
        <v>299</v>
      </c>
      <c r="B8150" t="s">
        <v>376</v>
      </c>
      <c r="C8150" t="s">
        <v>278</v>
      </c>
      <c r="D8150" s="2">
        <v>1</v>
      </c>
      <c r="E8150" s="2">
        <v>1</v>
      </c>
      <c r="F8150" s="2">
        <v>1</v>
      </c>
      <c r="G8150" s="2">
        <v>1</v>
      </c>
      <c r="H8150" s="2">
        <v>1</v>
      </c>
      <c r="I8150" s="2">
        <v>1</v>
      </c>
      <c r="J8150" s="2">
        <v>1</v>
      </c>
      <c r="K8150" s="2">
        <v>1</v>
      </c>
    </row>
    <row r="8151" spans="1:11" hidden="1">
      <c r="A8151" t="s">
        <v>299</v>
      </c>
      <c r="B8151" t="s">
        <v>376</v>
      </c>
      <c r="C8151" t="s">
        <v>279</v>
      </c>
      <c r="D8151" s="2">
        <v>1</v>
      </c>
      <c r="E8151" s="2">
        <v>1</v>
      </c>
      <c r="F8151" s="2">
        <v>1</v>
      </c>
      <c r="G8151" s="2">
        <v>1</v>
      </c>
      <c r="H8151" s="2">
        <v>1</v>
      </c>
      <c r="I8151" s="2">
        <v>1</v>
      </c>
      <c r="J8151" s="2">
        <v>1</v>
      </c>
      <c r="K8151" s="2">
        <v>1</v>
      </c>
    </row>
    <row r="8152" spans="1:11" hidden="1">
      <c r="A8152" t="s">
        <v>299</v>
      </c>
      <c r="B8152" t="s">
        <v>376</v>
      </c>
      <c r="C8152" t="s">
        <v>280</v>
      </c>
      <c r="D8152" s="2">
        <v>1</v>
      </c>
      <c r="E8152" s="2">
        <v>1</v>
      </c>
      <c r="F8152" s="2">
        <v>1</v>
      </c>
      <c r="G8152" s="2">
        <v>1</v>
      </c>
      <c r="H8152" s="2">
        <v>1</v>
      </c>
      <c r="I8152" s="2">
        <v>1</v>
      </c>
      <c r="J8152" s="2">
        <v>1</v>
      </c>
      <c r="K8152" s="2">
        <v>1</v>
      </c>
    </row>
    <row r="8153" spans="1:11" hidden="1">
      <c r="A8153" t="s">
        <v>299</v>
      </c>
      <c r="B8153" t="s">
        <v>376</v>
      </c>
      <c r="C8153" t="s">
        <v>277</v>
      </c>
      <c r="D8153" s="2">
        <v>1</v>
      </c>
      <c r="E8153" s="2">
        <v>1</v>
      </c>
      <c r="F8153" s="2">
        <v>1</v>
      </c>
      <c r="G8153" s="2">
        <v>1</v>
      </c>
      <c r="H8153" s="2">
        <v>1</v>
      </c>
      <c r="I8153" s="2">
        <v>1</v>
      </c>
      <c r="J8153" s="2">
        <v>1</v>
      </c>
      <c r="K8153" s="2">
        <v>1</v>
      </c>
    </row>
    <row r="8154" spans="1:11" hidden="1">
      <c r="A8154" t="s">
        <v>299</v>
      </c>
      <c r="B8154" t="s">
        <v>376</v>
      </c>
      <c r="C8154" t="s">
        <v>281</v>
      </c>
      <c r="D8154" s="2">
        <v>1</v>
      </c>
      <c r="E8154" s="2">
        <v>1</v>
      </c>
      <c r="F8154" s="2">
        <v>1</v>
      </c>
      <c r="G8154" s="2">
        <v>1</v>
      </c>
      <c r="H8154" s="2">
        <v>1</v>
      </c>
      <c r="I8154" s="2">
        <v>1</v>
      </c>
      <c r="J8154" s="2">
        <v>1</v>
      </c>
      <c r="K8154" s="2">
        <v>1</v>
      </c>
    </row>
    <row r="8155" spans="1:11" hidden="1">
      <c r="A8155" t="s">
        <v>299</v>
      </c>
      <c r="B8155" t="s">
        <v>376</v>
      </c>
      <c r="C8155" t="s">
        <v>282</v>
      </c>
      <c r="D8155" s="2">
        <v>1</v>
      </c>
      <c r="E8155" s="2">
        <v>1</v>
      </c>
      <c r="F8155" s="2">
        <v>1</v>
      </c>
      <c r="G8155" s="2">
        <v>1</v>
      </c>
      <c r="H8155" s="2">
        <v>1</v>
      </c>
      <c r="I8155" s="2">
        <v>1</v>
      </c>
      <c r="J8155" s="2">
        <v>1</v>
      </c>
      <c r="K8155" s="2">
        <v>1</v>
      </c>
    </row>
    <row r="8156" spans="1:11" hidden="1">
      <c r="A8156" t="s">
        <v>299</v>
      </c>
      <c r="B8156" t="s">
        <v>376</v>
      </c>
      <c r="C8156" t="s">
        <v>283</v>
      </c>
      <c r="D8156" s="2">
        <v>1</v>
      </c>
      <c r="E8156" s="2">
        <v>1</v>
      </c>
      <c r="F8156" s="2">
        <v>1</v>
      </c>
      <c r="G8156" s="2">
        <v>1</v>
      </c>
      <c r="H8156" s="2">
        <v>1</v>
      </c>
      <c r="I8156" s="2">
        <v>1</v>
      </c>
      <c r="J8156" s="2">
        <v>1</v>
      </c>
      <c r="K8156" s="2">
        <v>1</v>
      </c>
    </row>
    <row r="8157" spans="1:11" hidden="1">
      <c r="A8157" t="s">
        <v>299</v>
      </c>
      <c r="B8157" t="s">
        <v>376</v>
      </c>
      <c r="C8157" t="s">
        <v>284</v>
      </c>
      <c r="D8157" s="2">
        <v>1</v>
      </c>
      <c r="E8157" s="2">
        <v>1</v>
      </c>
      <c r="F8157" s="2">
        <v>1</v>
      </c>
      <c r="G8157" s="2">
        <v>1</v>
      </c>
      <c r="H8157" s="2">
        <v>1</v>
      </c>
      <c r="I8157" s="2">
        <v>1</v>
      </c>
      <c r="J8157" s="2">
        <v>1</v>
      </c>
      <c r="K8157" s="2">
        <v>1</v>
      </c>
    </row>
    <row r="8158" spans="1:11" hidden="1">
      <c r="A8158" t="s">
        <v>299</v>
      </c>
      <c r="B8158" t="s">
        <v>376</v>
      </c>
      <c r="C8158" t="s">
        <v>285</v>
      </c>
      <c r="D8158" s="2">
        <v>1</v>
      </c>
      <c r="E8158" s="2">
        <v>1</v>
      </c>
      <c r="F8158" s="2">
        <v>1</v>
      </c>
      <c r="G8158" s="2">
        <v>1</v>
      </c>
      <c r="H8158" s="2">
        <v>1</v>
      </c>
      <c r="I8158" s="2">
        <v>1</v>
      </c>
      <c r="J8158" s="2">
        <v>1</v>
      </c>
      <c r="K8158" s="2">
        <v>1</v>
      </c>
    </row>
    <row r="8159" spans="1:11" hidden="1">
      <c r="A8159" t="s">
        <v>299</v>
      </c>
      <c r="B8159" t="s">
        <v>376</v>
      </c>
      <c r="C8159" t="s">
        <v>286</v>
      </c>
      <c r="D8159" s="2">
        <v>1</v>
      </c>
      <c r="E8159" s="2">
        <v>1</v>
      </c>
      <c r="F8159" s="2">
        <v>1</v>
      </c>
      <c r="G8159" s="2">
        <v>1</v>
      </c>
      <c r="H8159" s="2">
        <v>1</v>
      </c>
      <c r="I8159" s="2">
        <v>1</v>
      </c>
      <c r="J8159" s="2">
        <v>1</v>
      </c>
      <c r="K8159" s="2">
        <v>1</v>
      </c>
    </row>
    <row r="8160" spans="1:11" hidden="1">
      <c r="A8160" t="s">
        <v>299</v>
      </c>
      <c r="B8160" t="s">
        <v>376</v>
      </c>
      <c r="C8160" t="s">
        <v>287</v>
      </c>
      <c r="D8160" s="2">
        <v>1</v>
      </c>
      <c r="E8160" s="2">
        <v>1</v>
      </c>
      <c r="F8160" s="2">
        <v>1</v>
      </c>
      <c r="G8160" s="2">
        <v>1</v>
      </c>
      <c r="H8160" s="2">
        <v>1</v>
      </c>
      <c r="I8160" s="2">
        <v>1</v>
      </c>
      <c r="J8160" s="2">
        <v>1</v>
      </c>
      <c r="K8160" s="2">
        <v>1</v>
      </c>
    </row>
    <row r="8161" spans="1:11" hidden="1">
      <c r="A8161" t="s">
        <v>299</v>
      </c>
      <c r="B8161" t="s">
        <v>376</v>
      </c>
      <c r="C8161" t="s">
        <v>288</v>
      </c>
      <c r="D8161" s="2">
        <v>1</v>
      </c>
      <c r="E8161" s="2">
        <v>1</v>
      </c>
      <c r="F8161" s="2">
        <v>1</v>
      </c>
      <c r="G8161" s="2">
        <v>1</v>
      </c>
      <c r="H8161" s="2">
        <v>1</v>
      </c>
      <c r="I8161" s="2">
        <v>1</v>
      </c>
      <c r="J8161" s="2">
        <v>1</v>
      </c>
      <c r="K8161" s="2">
        <v>1</v>
      </c>
    </row>
    <row r="8162" spans="1:11" hidden="1">
      <c r="A8162" t="s">
        <v>299</v>
      </c>
      <c r="B8162" t="s">
        <v>376</v>
      </c>
      <c r="C8162" t="s">
        <v>289</v>
      </c>
      <c r="D8162" s="2">
        <v>1</v>
      </c>
      <c r="E8162" s="2">
        <v>1</v>
      </c>
      <c r="F8162" s="2">
        <v>1</v>
      </c>
      <c r="G8162" s="2">
        <v>1</v>
      </c>
      <c r="H8162" s="2">
        <v>1</v>
      </c>
      <c r="I8162" s="2">
        <v>1</v>
      </c>
      <c r="J8162" s="2">
        <v>1</v>
      </c>
      <c r="K8162" s="2">
        <v>1</v>
      </c>
    </row>
    <row r="8163" spans="1:11" hidden="1">
      <c r="A8163" t="s">
        <v>299</v>
      </c>
      <c r="B8163" t="s">
        <v>376</v>
      </c>
      <c r="C8163" t="s">
        <v>290</v>
      </c>
      <c r="D8163" s="2">
        <v>1</v>
      </c>
      <c r="E8163" s="2">
        <v>1</v>
      </c>
      <c r="F8163" s="2">
        <v>1</v>
      </c>
      <c r="G8163" s="2">
        <v>1</v>
      </c>
      <c r="H8163" s="2">
        <v>1</v>
      </c>
      <c r="I8163" s="2">
        <v>1</v>
      </c>
      <c r="J8163" s="2">
        <v>1</v>
      </c>
      <c r="K8163" s="2">
        <v>1</v>
      </c>
    </row>
    <row r="8164" spans="1:11" hidden="1">
      <c r="A8164" t="s">
        <v>299</v>
      </c>
      <c r="B8164" t="s">
        <v>376</v>
      </c>
      <c r="C8164" t="s">
        <v>291</v>
      </c>
      <c r="D8164" s="2">
        <v>1</v>
      </c>
      <c r="E8164" s="2">
        <v>1</v>
      </c>
      <c r="F8164" s="2">
        <v>1</v>
      </c>
      <c r="G8164" s="2">
        <v>1</v>
      </c>
      <c r="H8164" s="2">
        <v>1</v>
      </c>
      <c r="I8164" s="2">
        <v>1</v>
      </c>
      <c r="J8164" s="2">
        <v>1</v>
      </c>
      <c r="K8164" s="2">
        <v>1</v>
      </c>
    </row>
    <row r="8165" spans="1:11" hidden="1">
      <c r="A8165" t="s">
        <v>299</v>
      </c>
      <c r="B8165" t="s">
        <v>376</v>
      </c>
      <c r="C8165" t="s">
        <v>292</v>
      </c>
      <c r="D8165" s="2">
        <v>1</v>
      </c>
      <c r="E8165" s="2">
        <v>1</v>
      </c>
      <c r="F8165" s="2">
        <v>1</v>
      </c>
      <c r="G8165" s="2">
        <v>1</v>
      </c>
      <c r="H8165" s="2">
        <v>1</v>
      </c>
      <c r="I8165" s="2">
        <v>1</v>
      </c>
      <c r="J8165" s="2">
        <v>1</v>
      </c>
      <c r="K8165" s="2">
        <v>1</v>
      </c>
    </row>
    <row r="8166" spans="1:11" hidden="1">
      <c r="A8166" t="s">
        <v>299</v>
      </c>
      <c r="B8166" t="s">
        <v>373</v>
      </c>
      <c r="C8166" t="s">
        <v>278</v>
      </c>
      <c r="D8166" s="2">
        <v>1</v>
      </c>
      <c r="E8166" s="2">
        <v>1</v>
      </c>
      <c r="F8166" s="2">
        <v>1</v>
      </c>
      <c r="G8166" s="2">
        <v>1</v>
      </c>
      <c r="H8166" s="2">
        <v>1</v>
      </c>
      <c r="I8166" s="2">
        <v>1</v>
      </c>
      <c r="J8166" s="2">
        <v>1</v>
      </c>
      <c r="K8166" s="2">
        <v>1</v>
      </c>
    </row>
    <row r="8167" spans="1:11" hidden="1">
      <c r="A8167" t="s">
        <v>299</v>
      </c>
      <c r="B8167" t="s">
        <v>373</v>
      </c>
      <c r="C8167" t="s">
        <v>279</v>
      </c>
      <c r="D8167" s="2">
        <v>1</v>
      </c>
      <c r="E8167" s="2">
        <v>1</v>
      </c>
      <c r="F8167" s="2">
        <v>1</v>
      </c>
      <c r="G8167" s="2">
        <v>1</v>
      </c>
      <c r="H8167" s="2">
        <v>1</v>
      </c>
      <c r="I8167" s="2">
        <v>1</v>
      </c>
      <c r="J8167" s="2">
        <v>1</v>
      </c>
      <c r="K8167" s="2">
        <v>1</v>
      </c>
    </row>
    <row r="8168" spans="1:11" hidden="1">
      <c r="A8168" t="s">
        <v>299</v>
      </c>
      <c r="B8168" t="s">
        <v>373</v>
      </c>
      <c r="C8168" t="s">
        <v>280</v>
      </c>
      <c r="D8168" s="2">
        <v>1</v>
      </c>
      <c r="E8168" s="2">
        <v>1</v>
      </c>
      <c r="F8168" s="2">
        <v>1</v>
      </c>
      <c r="G8168" s="2">
        <v>1</v>
      </c>
      <c r="H8168" s="2">
        <v>1</v>
      </c>
      <c r="I8168" s="2">
        <v>1</v>
      </c>
      <c r="J8168" s="2">
        <v>1</v>
      </c>
      <c r="K8168" s="2">
        <v>1</v>
      </c>
    </row>
    <row r="8169" spans="1:11" hidden="1">
      <c r="A8169" t="s">
        <v>299</v>
      </c>
      <c r="B8169" t="s">
        <v>373</v>
      </c>
      <c r="C8169" t="s">
        <v>277</v>
      </c>
      <c r="D8169" s="2">
        <v>1</v>
      </c>
      <c r="E8169" s="2">
        <v>1</v>
      </c>
      <c r="F8169" s="2">
        <v>1</v>
      </c>
      <c r="G8169" s="2">
        <v>1</v>
      </c>
      <c r="H8169" s="2">
        <v>1</v>
      </c>
      <c r="I8169" s="2">
        <v>1</v>
      </c>
      <c r="J8169" s="2">
        <v>1</v>
      </c>
      <c r="K8169" s="2">
        <v>1</v>
      </c>
    </row>
    <row r="8170" spans="1:11" hidden="1">
      <c r="A8170" t="s">
        <v>299</v>
      </c>
      <c r="B8170" t="s">
        <v>373</v>
      </c>
      <c r="C8170" t="s">
        <v>281</v>
      </c>
      <c r="D8170" s="2">
        <v>1</v>
      </c>
      <c r="E8170" s="2">
        <v>1</v>
      </c>
      <c r="F8170" s="2">
        <v>1</v>
      </c>
      <c r="G8170" s="2">
        <v>1</v>
      </c>
      <c r="H8170" s="2">
        <v>1</v>
      </c>
      <c r="I8170" s="2">
        <v>1</v>
      </c>
      <c r="J8170" s="2">
        <v>1</v>
      </c>
      <c r="K8170" s="2">
        <v>1</v>
      </c>
    </row>
    <row r="8171" spans="1:11" hidden="1">
      <c r="A8171" t="s">
        <v>299</v>
      </c>
      <c r="B8171" t="s">
        <v>373</v>
      </c>
      <c r="C8171" t="s">
        <v>282</v>
      </c>
      <c r="D8171" s="2">
        <v>1</v>
      </c>
      <c r="E8171" s="2">
        <v>1</v>
      </c>
      <c r="F8171" s="2">
        <v>1</v>
      </c>
      <c r="G8171" s="2">
        <v>1</v>
      </c>
      <c r="H8171" s="2">
        <v>1</v>
      </c>
      <c r="I8171" s="2">
        <v>1</v>
      </c>
      <c r="J8171" s="2">
        <v>1</v>
      </c>
      <c r="K8171" s="2">
        <v>1</v>
      </c>
    </row>
    <row r="8172" spans="1:11" hidden="1">
      <c r="A8172" t="s">
        <v>299</v>
      </c>
      <c r="B8172" t="s">
        <v>373</v>
      </c>
      <c r="C8172" t="s">
        <v>283</v>
      </c>
      <c r="D8172" s="2">
        <v>1</v>
      </c>
      <c r="E8172" s="2">
        <v>1</v>
      </c>
      <c r="F8172" s="2">
        <v>1</v>
      </c>
      <c r="G8172" s="2">
        <v>1</v>
      </c>
      <c r="H8172" s="2">
        <v>1</v>
      </c>
      <c r="I8172" s="2">
        <v>1</v>
      </c>
      <c r="J8172" s="2">
        <v>1</v>
      </c>
      <c r="K8172" s="2">
        <v>1</v>
      </c>
    </row>
    <row r="8173" spans="1:11" hidden="1">
      <c r="A8173" t="s">
        <v>299</v>
      </c>
      <c r="B8173" t="s">
        <v>373</v>
      </c>
      <c r="C8173" t="s">
        <v>284</v>
      </c>
      <c r="D8173" s="2">
        <v>1</v>
      </c>
      <c r="E8173" s="2">
        <v>1</v>
      </c>
      <c r="F8173" s="2">
        <v>1</v>
      </c>
      <c r="G8173" s="2">
        <v>1</v>
      </c>
      <c r="H8173" s="2">
        <v>1</v>
      </c>
      <c r="I8173" s="2">
        <v>1</v>
      </c>
      <c r="J8173" s="2">
        <v>1</v>
      </c>
      <c r="K8173" s="2">
        <v>1</v>
      </c>
    </row>
    <row r="8174" spans="1:11" hidden="1">
      <c r="A8174" t="s">
        <v>299</v>
      </c>
      <c r="B8174" t="s">
        <v>373</v>
      </c>
      <c r="C8174" t="s">
        <v>285</v>
      </c>
      <c r="D8174" s="2">
        <v>1</v>
      </c>
      <c r="E8174" s="2">
        <v>1</v>
      </c>
      <c r="F8174" s="2">
        <v>1</v>
      </c>
      <c r="G8174" s="2">
        <v>1</v>
      </c>
      <c r="H8174" s="2">
        <v>1</v>
      </c>
      <c r="I8174" s="2">
        <v>1</v>
      </c>
      <c r="J8174" s="2">
        <v>1</v>
      </c>
      <c r="K8174" s="2">
        <v>1</v>
      </c>
    </row>
    <row r="8175" spans="1:11" hidden="1">
      <c r="A8175" t="s">
        <v>299</v>
      </c>
      <c r="B8175" t="s">
        <v>373</v>
      </c>
      <c r="C8175" t="s">
        <v>286</v>
      </c>
      <c r="D8175" s="2">
        <v>1</v>
      </c>
      <c r="E8175" s="2">
        <v>1</v>
      </c>
      <c r="F8175" s="2">
        <v>1</v>
      </c>
      <c r="G8175" s="2">
        <v>1</v>
      </c>
      <c r="H8175" s="2">
        <v>1</v>
      </c>
      <c r="I8175" s="2">
        <v>1</v>
      </c>
      <c r="J8175" s="2">
        <v>1</v>
      </c>
      <c r="K8175" s="2">
        <v>1</v>
      </c>
    </row>
    <row r="8176" spans="1:11" hidden="1">
      <c r="A8176" t="s">
        <v>299</v>
      </c>
      <c r="B8176" t="s">
        <v>373</v>
      </c>
      <c r="C8176" t="s">
        <v>287</v>
      </c>
      <c r="D8176" s="2">
        <v>1</v>
      </c>
      <c r="E8176" s="2">
        <v>1</v>
      </c>
      <c r="F8176" s="2">
        <v>1</v>
      </c>
      <c r="G8176" s="2">
        <v>1</v>
      </c>
      <c r="H8176" s="2">
        <v>1</v>
      </c>
      <c r="I8176" s="2">
        <v>1</v>
      </c>
      <c r="J8176" s="2">
        <v>1</v>
      </c>
      <c r="K8176" s="2">
        <v>1</v>
      </c>
    </row>
    <row r="8177" spans="1:11" hidden="1">
      <c r="A8177" t="s">
        <v>299</v>
      </c>
      <c r="B8177" t="s">
        <v>373</v>
      </c>
      <c r="C8177" t="s">
        <v>288</v>
      </c>
      <c r="D8177" s="2">
        <v>1</v>
      </c>
      <c r="E8177" s="2">
        <v>1</v>
      </c>
      <c r="F8177" s="2">
        <v>1</v>
      </c>
      <c r="G8177" s="2">
        <v>1</v>
      </c>
      <c r="H8177" s="2">
        <v>1</v>
      </c>
      <c r="I8177" s="2">
        <v>1</v>
      </c>
      <c r="J8177" s="2">
        <v>1</v>
      </c>
      <c r="K8177" s="2">
        <v>1</v>
      </c>
    </row>
    <row r="8178" spans="1:11" hidden="1">
      <c r="A8178" t="s">
        <v>299</v>
      </c>
      <c r="B8178" t="s">
        <v>373</v>
      </c>
      <c r="C8178" t="s">
        <v>289</v>
      </c>
      <c r="D8178" s="2">
        <v>1</v>
      </c>
      <c r="E8178" s="2">
        <v>1</v>
      </c>
      <c r="F8178" s="2">
        <v>1</v>
      </c>
      <c r="G8178" s="2">
        <v>1</v>
      </c>
      <c r="H8178" s="2">
        <v>1</v>
      </c>
      <c r="I8178" s="2">
        <v>1</v>
      </c>
      <c r="J8178" s="2">
        <v>1</v>
      </c>
      <c r="K8178" s="2">
        <v>1</v>
      </c>
    </row>
    <row r="8179" spans="1:11" hidden="1">
      <c r="A8179" t="s">
        <v>299</v>
      </c>
      <c r="B8179" t="s">
        <v>373</v>
      </c>
      <c r="C8179" t="s">
        <v>290</v>
      </c>
      <c r="D8179" s="2">
        <v>1</v>
      </c>
      <c r="E8179" s="2">
        <v>1</v>
      </c>
      <c r="F8179" s="2">
        <v>1</v>
      </c>
      <c r="G8179" s="2">
        <v>1</v>
      </c>
      <c r="H8179" s="2">
        <v>1</v>
      </c>
      <c r="I8179" s="2">
        <v>1</v>
      </c>
      <c r="J8179" s="2">
        <v>1</v>
      </c>
      <c r="K8179" s="2">
        <v>1</v>
      </c>
    </row>
    <row r="8180" spans="1:11" hidden="1">
      <c r="A8180" t="s">
        <v>299</v>
      </c>
      <c r="B8180" t="s">
        <v>373</v>
      </c>
      <c r="C8180" t="s">
        <v>291</v>
      </c>
      <c r="D8180" s="2">
        <v>1</v>
      </c>
      <c r="E8180" s="2">
        <v>1</v>
      </c>
      <c r="F8180" s="2">
        <v>1</v>
      </c>
      <c r="G8180" s="2">
        <v>1</v>
      </c>
      <c r="H8180" s="2">
        <v>1</v>
      </c>
      <c r="I8180" s="2">
        <v>1</v>
      </c>
      <c r="J8180" s="2">
        <v>1</v>
      </c>
      <c r="K8180" s="2">
        <v>1</v>
      </c>
    </row>
    <row r="8181" spans="1:11" hidden="1">
      <c r="A8181" t="s">
        <v>299</v>
      </c>
      <c r="B8181" t="s">
        <v>373</v>
      </c>
      <c r="C8181" t="s">
        <v>292</v>
      </c>
      <c r="D8181" s="2">
        <v>1</v>
      </c>
      <c r="E8181" s="2">
        <v>1</v>
      </c>
      <c r="F8181" s="2">
        <v>1</v>
      </c>
      <c r="G8181" s="2">
        <v>1</v>
      </c>
      <c r="H8181" s="2">
        <v>1</v>
      </c>
      <c r="I8181" s="2">
        <v>1</v>
      </c>
      <c r="J8181" s="2">
        <v>1</v>
      </c>
      <c r="K8181" s="2">
        <v>1</v>
      </c>
    </row>
    <row r="8182" spans="1:11" hidden="1">
      <c r="A8182" t="s">
        <v>299</v>
      </c>
      <c r="B8182" t="s">
        <v>377</v>
      </c>
      <c r="C8182" t="s">
        <v>278</v>
      </c>
      <c r="D8182" s="2">
        <v>1</v>
      </c>
      <c r="E8182" s="2">
        <v>1</v>
      </c>
      <c r="F8182" s="2">
        <v>1</v>
      </c>
      <c r="G8182" s="2">
        <v>1</v>
      </c>
      <c r="H8182" s="2">
        <v>1</v>
      </c>
      <c r="I8182" s="2">
        <v>1</v>
      </c>
      <c r="J8182" s="2">
        <v>1</v>
      </c>
      <c r="K8182" s="2">
        <v>1</v>
      </c>
    </row>
    <row r="8183" spans="1:11" hidden="1">
      <c r="A8183" t="s">
        <v>299</v>
      </c>
      <c r="B8183" t="s">
        <v>377</v>
      </c>
      <c r="C8183" t="s">
        <v>279</v>
      </c>
      <c r="D8183" s="2">
        <v>1</v>
      </c>
      <c r="E8183" s="2">
        <v>1</v>
      </c>
      <c r="F8183" s="2">
        <v>1</v>
      </c>
      <c r="G8183" s="2">
        <v>1</v>
      </c>
      <c r="H8183" s="2">
        <v>1</v>
      </c>
      <c r="I8183" s="2">
        <v>1</v>
      </c>
      <c r="J8183" s="2">
        <v>1</v>
      </c>
      <c r="K8183" s="2">
        <v>1</v>
      </c>
    </row>
    <row r="8184" spans="1:11" hidden="1">
      <c r="A8184" t="s">
        <v>299</v>
      </c>
      <c r="B8184" t="s">
        <v>377</v>
      </c>
      <c r="C8184" t="s">
        <v>280</v>
      </c>
      <c r="D8184" s="2">
        <v>1</v>
      </c>
      <c r="E8184" s="2">
        <v>1</v>
      </c>
      <c r="F8184" s="2">
        <v>1</v>
      </c>
      <c r="G8184" s="2">
        <v>1</v>
      </c>
      <c r="H8184" s="2">
        <v>1</v>
      </c>
      <c r="I8184" s="2">
        <v>1</v>
      </c>
      <c r="J8184" s="2">
        <v>1</v>
      </c>
      <c r="K8184" s="2">
        <v>1</v>
      </c>
    </row>
    <row r="8185" spans="1:11" hidden="1">
      <c r="A8185" t="s">
        <v>299</v>
      </c>
      <c r="B8185" t="s">
        <v>377</v>
      </c>
      <c r="C8185" t="s">
        <v>277</v>
      </c>
      <c r="D8185" s="2">
        <v>1</v>
      </c>
      <c r="E8185" s="2">
        <v>1</v>
      </c>
      <c r="F8185" s="2">
        <v>1</v>
      </c>
      <c r="G8185" s="2">
        <v>1</v>
      </c>
      <c r="H8185" s="2">
        <v>1</v>
      </c>
      <c r="I8185" s="2">
        <v>1</v>
      </c>
      <c r="J8185" s="2">
        <v>1</v>
      </c>
      <c r="K8185" s="2">
        <v>1</v>
      </c>
    </row>
    <row r="8186" spans="1:11" hidden="1">
      <c r="A8186" t="s">
        <v>299</v>
      </c>
      <c r="B8186" t="s">
        <v>377</v>
      </c>
      <c r="C8186" t="s">
        <v>281</v>
      </c>
      <c r="D8186" s="2">
        <v>1</v>
      </c>
      <c r="E8186" s="2">
        <v>1</v>
      </c>
      <c r="F8186" s="2">
        <v>1</v>
      </c>
      <c r="G8186" s="2">
        <v>1</v>
      </c>
      <c r="H8186" s="2">
        <v>1</v>
      </c>
      <c r="I8186" s="2">
        <v>1</v>
      </c>
      <c r="J8186" s="2">
        <v>1</v>
      </c>
      <c r="K8186" s="2">
        <v>1</v>
      </c>
    </row>
    <row r="8187" spans="1:11" hidden="1">
      <c r="A8187" t="s">
        <v>299</v>
      </c>
      <c r="B8187" t="s">
        <v>377</v>
      </c>
      <c r="C8187" t="s">
        <v>282</v>
      </c>
      <c r="D8187" s="2">
        <v>1</v>
      </c>
      <c r="E8187" s="2">
        <v>1</v>
      </c>
      <c r="F8187" s="2">
        <v>1</v>
      </c>
      <c r="G8187" s="2">
        <v>1</v>
      </c>
      <c r="H8187" s="2">
        <v>1</v>
      </c>
      <c r="I8187" s="2">
        <v>1</v>
      </c>
      <c r="J8187" s="2">
        <v>1</v>
      </c>
      <c r="K8187" s="2">
        <v>1</v>
      </c>
    </row>
    <row r="8188" spans="1:11" hidden="1">
      <c r="A8188" t="s">
        <v>299</v>
      </c>
      <c r="B8188" t="s">
        <v>377</v>
      </c>
      <c r="C8188" t="s">
        <v>283</v>
      </c>
      <c r="D8188" s="2">
        <v>1</v>
      </c>
      <c r="E8188" s="2">
        <v>1</v>
      </c>
      <c r="F8188" s="2">
        <v>1</v>
      </c>
      <c r="G8188" s="2">
        <v>1</v>
      </c>
      <c r="H8188" s="2">
        <v>1</v>
      </c>
      <c r="I8188" s="2">
        <v>1</v>
      </c>
      <c r="J8188" s="2">
        <v>1</v>
      </c>
      <c r="K8188" s="2">
        <v>1</v>
      </c>
    </row>
    <row r="8189" spans="1:11" hidden="1">
      <c r="A8189" t="s">
        <v>299</v>
      </c>
      <c r="B8189" t="s">
        <v>377</v>
      </c>
      <c r="C8189" t="s">
        <v>284</v>
      </c>
      <c r="D8189" s="2">
        <v>1</v>
      </c>
      <c r="E8189" s="2">
        <v>1</v>
      </c>
      <c r="F8189" s="2">
        <v>1</v>
      </c>
      <c r="G8189" s="2">
        <v>1</v>
      </c>
      <c r="H8189" s="2">
        <v>1</v>
      </c>
      <c r="I8189" s="2">
        <v>1</v>
      </c>
      <c r="J8189" s="2">
        <v>1</v>
      </c>
      <c r="K8189" s="2">
        <v>1</v>
      </c>
    </row>
    <row r="8190" spans="1:11" hidden="1">
      <c r="A8190" t="s">
        <v>299</v>
      </c>
      <c r="B8190" t="s">
        <v>377</v>
      </c>
      <c r="C8190" t="s">
        <v>285</v>
      </c>
      <c r="D8190" s="2">
        <v>1</v>
      </c>
      <c r="E8190" s="2">
        <v>1</v>
      </c>
      <c r="F8190" s="2">
        <v>1</v>
      </c>
      <c r="G8190" s="2">
        <v>1</v>
      </c>
      <c r="H8190" s="2">
        <v>1</v>
      </c>
      <c r="I8190" s="2">
        <v>1</v>
      </c>
      <c r="J8190" s="2">
        <v>1</v>
      </c>
      <c r="K8190" s="2">
        <v>1</v>
      </c>
    </row>
    <row r="8191" spans="1:11" hidden="1">
      <c r="A8191" t="s">
        <v>299</v>
      </c>
      <c r="B8191" t="s">
        <v>377</v>
      </c>
      <c r="C8191" t="s">
        <v>286</v>
      </c>
      <c r="D8191" s="2">
        <v>1</v>
      </c>
      <c r="E8191" s="2">
        <v>1</v>
      </c>
      <c r="F8191" s="2">
        <v>1</v>
      </c>
      <c r="G8191" s="2">
        <v>1</v>
      </c>
      <c r="H8191" s="2">
        <v>1</v>
      </c>
      <c r="I8191" s="2">
        <v>1</v>
      </c>
      <c r="J8191" s="2">
        <v>1</v>
      </c>
      <c r="K8191" s="2">
        <v>1</v>
      </c>
    </row>
    <row r="8192" spans="1:11" hidden="1">
      <c r="A8192" t="s">
        <v>299</v>
      </c>
      <c r="B8192" t="s">
        <v>377</v>
      </c>
      <c r="C8192" t="s">
        <v>287</v>
      </c>
      <c r="D8192" s="2">
        <v>1</v>
      </c>
      <c r="E8192" s="2">
        <v>1</v>
      </c>
      <c r="F8192" s="2">
        <v>1</v>
      </c>
      <c r="G8192" s="2">
        <v>1</v>
      </c>
      <c r="H8192" s="2">
        <v>1</v>
      </c>
      <c r="I8192" s="2">
        <v>1</v>
      </c>
      <c r="J8192" s="2">
        <v>1</v>
      </c>
      <c r="K8192" s="2">
        <v>1</v>
      </c>
    </row>
    <row r="8193" spans="1:11" hidden="1">
      <c r="A8193" t="s">
        <v>299</v>
      </c>
      <c r="B8193" t="s">
        <v>377</v>
      </c>
      <c r="C8193" t="s">
        <v>288</v>
      </c>
      <c r="D8193" s="2">
        <v>1</v>
      </c>
      <c r="E8193" s="2">
        <v>1</v>
      </c>
      <c r="F8193" s="2">
        <v>1</v>
      </c>
      <c r="G8193" s="2">
        <v>1</v>
      </c>
      <c r="H8193" s="2">
        <v>1</v>
      </c>
      <c r="I8193" s="2">
        <v>1</v>
      </c>
      <c r="J8193" s="2">
        <v>1</v>
      </c>
      <c r="K8193" s="2">
        <v>1</v>
      </c>
    </row>
    <row r="8194" spans="1:11" hidden="1">
      <c r="A8194" t="s">
        <v>299</v>
      </c>
      <c r="B8194" t="s">
        <v>377</v>
      </c>
      <c r="C8194" t="s">
        <v>289</v>
      </c>
      <c r="D8194" s="2">
        <v>1</v>
      </c>
      <c r="E8194" s="2">
        <v>1</v>
      </c>
      <c r="F8194" s="2">
        <v>1</v>
      </c>
      <c r="G8194" s="2">
        <v>1</v>
      </c>
      <c r="H8194" s="2">
        <v>1</v>
      </c>
      <c r="I8194" s="2">
        <v>1</v>
      </c>
      <c r="J8194" s="2">
        <v>1</v>
      </c>
      <c r="K8194" s="2">
        <v>1</v>
      </c>
    </row>
    <row r="8195" spans="1:11" hidden="1">
      <c r="A8195" t="s">
        <v>299</v>
      </c>
      <c r="B8195" t="s">
        <v>377</v>
      </c>
      <c r="C8195" t="s">
        <v>290</v>
      </c>
      <c r="D8195" s="2">
        <v>1</v>
      </c>
      <c r="E8195" s="2">
        <v>1</v>
      </c>
      <c r="F8195" s="2">
        <v>1</v>
      </c>
      <c r="G8195" s="2">
        <v>1</v>
      </c>
      <c r="H8195" s="2">
        <v>1</v>
      </c>
      <c r="I8195" s="2">
        <v>1</v>
      </c>
      <c r="J8195" s="2">
        <v>1</v>
      </c>
      <c r="K8195" s="2">
        <v>1</v>
      </c>
    </row>
    <row r="8196" spans="1:11" hidden="1">
      <c r="A8196" t="s">
        <v>299</v>
      </c>
      <c r="B8196" t="s">
        <v>377</v>
      </c>
      <c r="C8196" t="s">
        <v>291</v>
      </c>
      <c r="D8196" s="2">
        <v>1</v>
      </c>
      <c r="E8196" s="2">
        <v>1</v>
      </c>
      <c r="F8196" s="2">
        <v>1</v>
      </c>
      <c r="G8196" s="2">
        <v>1</v>
      </c>
      <c r="H8196" s="2">
        <v>1</v>
      </c>
      <c r="I8196" s="2">
        <v>1</v>
      </c>
      <c r="J8196" s="2">
        <v>1</v>
      </c>
      <c r="K8196" s="2">
        <v>1</v>
      </c>
    </row>
    <row r="8197" spans="1:11" hidden="1">
      <c r="A8197" t="s">
        <v>299</v>
      </c>
      <c r="B8197" t="s">
        <v>377</v>
      </c>
      <c r="C8197" t="s">
        <v>292</v>
      </c>
      <c r="D8197" s="2">
        <v>1</v>
      </c>
      <c r="E8197" s="2">
        <v>1</v>
      </c>
      <c r="F8197" s="2">
        <v>1</v>
      </c>
      <c r="G8197" s="2">
        <v>1</v>
      </c>
      <c r="H8197" s="2">
        <v>1</v>
      </c>
      <c r="I8197" s="2">
        <v>1</v>
      </c>
      <c r="J8197" s="2">
        <v>1</v>
      </c>
      <c r="K8197" s="2">
        <v>1</v>
      </c>
    </row>
    <row r="8198" spans="1:11" hidden="1">
      <c r="A8198" t="s">
        <v>299</v>
      </c>
      <c r="B8198" t="s">
        <v>368</v>
      </c>
      <c r="C8198" t="s">
        <v>278</v>
      </c>
      <c r="D8198">
        <v>1</v>
      </c>
      <c r="E8198">
        <v>1</v>
      </c>
      <c r="F8198">
        <v>1</v>
      </c>
      <c r="G8198">
        <v>1</v>
      </c>
      <c r="H8198">
        <v>1</v>
      </c>
      <c r="I8198">
        <v>1</v>
      </c>
      <c r="J8198">
        <v>1</v>
      </c>
      <c r="K8198">
        <v>1</v>
      </c>
    </row>
    <row r="8199" spans="1:11" hidden="1">
      <c r="A8199" t="s">
        <v>299</v>
      </c>
      <c r="B8199" t="s">
        <v>368</v>
      </c>
      <c r="C8199" t="s">
        <v>279</v>
      </c>
      <c r="D8199">
        <v>1</v>
      </c>
      <c r="E8199">
        <v>1</v>
      </c>
      <c r="F8199">
        <v>1</v>
      </c>
      <c r="G8199">
        <v>1</v>
      </c>
      <c r="H8199">
        <v>1</v>
      </c>
      <c r="I8199">
        <v>1</v>
      </c>
      <c r="J8199">
        <v>1</v>
      </c>
      <c r="K8199">
        <v>1</v>
      </c>
    </row>
    <row r="8200" spans="1:11" hidden="1">
      <c r="A8200" t="s">
        <v>299</v>
      </c>
      <c r="B8200" t="s">
        <v>368</v>
      </c>
      <c r="C8200" t="s">
        <v>280</v>
      </c>
      <c r="D8200">
        <v>1</v>
      </c>
      <c r="E8200">
        <v>1</v>
      </c>
      <c r="F8200">
        <v>1</v>
      </c>
      <c r="G8200">
        <v>1</v>
      </c>
      <c r="H8200">
        <v>1</v>
      </c>
      <c r="I8200">
        <v>1</v>
      </c>
      <c r="J8200">
        <v>1</v>
      </c>
      <c r="K8200">
        <v>1</v>
      </c>
    </row>
    <row r="8201" spans="1:11" hidden="1">
      <c r="A8201" t="s">
        <v>299</v>
      </c>
      <c r="B8201" t="s">
        <v>368</v>
      </c>
      <c r="C8201" t="s">
        <v>277</v>
      </c>
      <c r="D8201">
        <v>1</v>
      </c>
      <c r="E8201">
        <v>1</v>
      </c>
      <c r="F8201">
        <v>1</v>
      </c>
      <c r="G8201">
        <v>1</v>
      </c>
      <c r="H8201">
        <v>1</v>
      </c>
      <c r="I8201">
        <v>1</v>
      </c>
      <c r="J8201">
        <v>1</v>
      </c>
      <c r="K8201">
        <v>1</v>
      </c>
    </row>
    <row r="8202" spans="1:11" hidden="1">
      <c r="A8202" t="s">
        <v>299</v>
      </c>
      <c r="B8202" t="s">
        <v>368</v>
      </c>
      <c r="C8202" t="s">
        <v>281</v>
      </c>
      <c r="D8202">
        <v>1</v>
      </c>
      <c r="E8202">
        <v>1</v>
      </c>
      <c r="F8202">
        <v>1</v>
      </c>
      <c r="G8202">
        <v>1</v>
      </c>
      <c r="H8202">
        <v>1</v>
      </c>
      <c r="I8202">
        <v>1</v>
      </c>
      <c r="J8202">
        <v>1</v>
      </c>
      <c r="K8202">
        <v>1</v>
      </c>
    </row>
    <row r="8203" spans="1:11" hidden="1">
      <c r="A8203" t="s">
        <v>299</v>
      </c>
      <c r="B8203" t="s">
        <v>368</v>
      </c>
      <c r="C8203" t="s">
        <v>282</v>
      </c>
      <c r="D8203">
        <v>1</v>
      </c>
      <c r="E8203">
        <v>1</v>
      </c>
      <c r="F8203">
        <v>1</v>
      </c>
      <c r="G8203">
        <v>1</v>
      </c>
      <c r="H8203">
        <v>1</v>
      </c>
      <c r="I8203">
        <v>1</v>
      </c>
      <c r="J8203">
        <v>1</v>
      </c>
      <c r="K8203">
        <v>1</v>
      </c>
    </row>
    <row r="8204" spans="1:11" hidden="1">
      <c r="A8204" t="s">
        <v>299</v>
      </c>
      <c r="B8204" t="s">
        <v>368</v>
      </c>
      <c r="C8204" t="s">
        <v>283</v>
      </c>
      <c r="D8204">
        <v>1</v>
      </c>
      <c r="E8204">
        <v>1</v>
      </c>
      <c r="F8204">
        <v>1</v>
      </c>
      <c r="G8204">
        <v>1</v>
      </c>
      <c r="H8204">
        <v>1</v>
      </c>
      <c r="I8204">
        <v>1</v>
      </c>
      <c r="J8204">
        <v>1</v>
      </c>
      <c r="K8204">
        <v>1</v>
      </c>
    </row>
    <row r="8205" spans="1:11" hidden="1">
      <c r="A8205" t="s">
        <v>299</v>
      </c>
      <c r="B8205" t="s">
        <v>368</v>
      </c>
      <c r="C8205" t="s">
        <v>284</v>
      </c>
      <c r="D8205">
        <v>1</v>
      </c>
      <c r="E8205">
        <v>1</v>
      </c>
      <c r="F8205">
        <v>1</v>
      </c>
      <c r="G8205">
        <v>1</v>
      </c>
      <c r="H8205">
        <v>1</v>
      </c>
      <c r="I8205">
        <v>1</v>
      </c>
      <c r="J8205">
        <v>1</v>
      </c>
      <c r="K8205">
        <v>1</v>
      </c>
    </row>
    <row r="8206" spans="1:11" hidden="1">
      <c r="A8206" t="s">
        <v>299</v>
      </c>
      <c r="B8206" t="s">
        <v>368</v>
      </c>
      <c r="C8206" t="s">
        <v>285</v>
      </c>
      <c r="D8206">
        <v>1</v>
      </c>
      <c r="E8206">
        <v>1</v>
      </c>
      <c r="F8206">
        <v>1</v>
      </c>
      <c r="G8206">
        <v>1</v>
      </c>
      <c r="H8206">
        <v>1</v>
      </c>
      <c r="I8206">
        <v>1</v>
      </c>
      <c r="J8206">
        <v>1</v>
      </c>
      <c r="K8206">
        <v>1</v>
      </c>
    </row>
    <row r="8207" spans="1:11" hidden="1">
      <c r="A8207" t="s">
        <v>299</v>
      </c>
      <c r="B8207" t="s">
        <v>368</v>
      </c>
      <c r="C8207" t="s">
        <v>286</v>
      </c>
      <c r="D8207">
        <v>1</v>
      </c>
      <c r="E8207">
        <v>1</v>
      </c>
      <c r="F8207">
        <v>1</v>
      </c>
      <c r="G8207">
        <v>1</v>
      </c>
      <c r="H8207">
        <v>1</v>
      </c>
      <c r="I8207">
        <v>1</v>
      </c>
      <c r="J8207">
        <v>1</v>
      </c>
      <c r="K8207">
        <v>1</v>
      </c>
    </row>
    <row r="8208" spans="1:11" hidden="1">
      <c r="A8208" t="s">
        <v>299</v>
      </c>
      <c r="B8208" t="s">
        <v>368</v>
      </c>
      <c r="C8208" t="s">
        <v>287</v>
      </c>
      <c r="D8208">
        <v>1</v>
      </c>
      <c r="E8208">
        <v>1</v>
      </c>
      <c r="F8208">
        <v>1</v>
      </c>
      <c r="G8208">
        <v>1</v>
      </c>
      <c r="H8208">
        <v>1</v>
      </c>
      <c r="I8208">
        <v>1</v>
      </c>
      <c r="J8208">
        <v>1</v>
      </c>
      <c r="K8208">
        <v>1</v>
      </c>
    </row>
    <row r="8209" spans="1:11" hidden="1">
      <c r="A8209" t="s">
        <v>299</v>
      </c>
      <c r="B8209" t="s">
        <v>368</v>
      </c>
      <c r="C8209" t="s">
        <v>288</v>
      </c>
      <c r="D8209">
        <v>1</v>
      </c>
      <c r="E8209">
        <v>1</v>
      </c>
      <c r="F8209">
        <v>1</v>
      </c>
      <c r="G8209">
        <v>1</v>
      </c>
      <c r="H8209">
        <v>1</v>
      </c>
      <c r="I8209">
        <v>1</v>
      </c>
      <c r="J8209">
        <v>1</v>
      </c>
      <c r="K8209">
        <v>1</v>
      </c>
    </row>
    <row r="8210" spans="1:11" hidden="1">
      <c r="A8210" t="s">
        <v>299</v>
      </c>
      <c r="B8210" t="s">
        <v>368</v>
      </c>
      <c r="C8210" t="s">
        <v>289</v>
      </c>
      <c r="D8210">
        <v>1</v>
      </c>
      <c r="E8210">
        <v>1</v>
      </c>
      <c r="F8210">
        <v>1</v>
      </c>
      <c r="G8210">
        <v>1</v>
      </c>
      <c r="H8210">
        <v>1</v>
      </c>
      <c r="I8210">
        <v>1</v>
      </c>
      <c r="J8210">
        <v>1</v>
      </c>
      <c r="K8210">
        <v>1</v>
      </c>
    </row>
    <row r="8211" spans="1:11" hidden="1">
      <c r="A8211" t="s">
        <v>299</v>
      </c>
      <c r="B8211" t="s">
        <v>368</v>
      </c>
      <c r="C8211" t="s">
        <v>290</v>
      </c>
      <c r="D8211">
        <v>1</v>
      </c>
      <c r="E8211">
        <v>1</v>
      </c>
      <c r="F8211">
        <v>1</v>
      </c>
      <c r="G8211">
        <v>1</v>
      </c>
      <c r="H8211">
        <v>1</v>
      </c>
      <c r="I8211">
        <v>1</v>
      </c>
      <c r="J8211">
        <v>1</v>
      </c>
      <c r="K8211">
        <v>1</v>
      </c>
    </row>
    <row r="8212" spans="1:11" hidden="1">
      <c r="A8212" t="s">
        <v>299</v>
      </c>
      <c r="B8212" t="s">
        <v>368</v>
      </c>
      <c r="C8212" t="s">
        <v>291</v>
      </c>
      <c r="D8212">
        <v>1</v>
      </c>
      <c r="E8212">
        <v>1</v>
      </c>
      <c r="F8212">
        <v>1</v>
      </c>
      <c r="G8212">
        <v>1</v>
      </c>
      <c r="H8212">
        <v>1</v>
      </c>
      <c r="I8212">
        <v>1</v>
      </c>
      <c r="J8212">
        <v>1</v>
      </c>
      <c r="K8212">
        <v>1</v>
      </c>
    </row>
    <row r="8213" spans="1:11" hidden="1">
      <c r="A8213" t="s">
        <v>299</v>
      </c>
      <c r="B8213" t="s">
        <v>368</v>
      </c>
      <c r="C8213" t="s">
        <v>292</v>
      </c>
      <c r="D8213">
        <v>1</v>
      </c>
      <c r="E8213">
        <v>1</v>
      </c>
      <c r="F8213">
        <v>1</v>
      </c>
      <c r="G8213">
        <v>1</v>
      </c>
      <c r="H8213">
        <v>1</v>
      </c>
      <c r="I8213">
        <v>1</v>
      </c>
      <c r="J8213">
        <v>1</v>
      </c>
      <c r="K8213">
        <v>1</v>
      </c>
    </row>
    <row r="8214" spans="1:11" hidden="1">
      <c r="A8214" t="s">
        <v>299</v>
      </c>
      <c r="B8214" t="s">
        <v>369</v>
      </c>
      <c r="C8214" t="s">
        <v>278</v>
      </c>
      <c r="D8214">
        <v>1</v>
      </c>
      <c r="E8214">
        <v>1</v>
      </c>
      <c r="F8214">
        <v>1</v>
      </c>
      <c r="G8214">
        <v>1</v>
      </c>
      <c r="H8214">
        <v>1</v>
      </c>
      <c r="I8214">
        <v>1</v>
      </c>
      <c r="J8214">
        <v>1</v>
      </c>
      <c r="K8214">
        <v>1</v>
      </c>
    </row>
    <row r="8215" spans="1:11" hidden="1">
      <c r="A8215" t="s">
        <v>299</v>
      </c>
      <c r="B8215" t="s">
        <v>369</v>
      </c>
      <c r="C8215" t="s">
        <v>279</v>
      </c>
      <c r="D8215">
        <v>1</v>
      </c>
      <c r="E8215">
        <v>1</v>
      </c>
      <c r="F8215">
        <v>1</v>
      </c>
      <c r="G8215">
        <v>1</v>
      </c>
      <c r="H8215">
        <v>1</v>
      </c>
      <c r="I8215">
        <v>1</v>
      </c>
      <c r="J8215">
        <v>1</v>
      </c>
      <c r="K8215">
        <v>1</v>
      </c>
    </row>
    <row r="8216" spans="1:11" hidden="1">
      <c r="A8216" t="s">
        <v>299</v>
      </c>
      <c r="B8216" t="s">
        <v>369</v>
      </c>
      <c r="C8216" t="s">
        <v>280</v>
      </c>
      <c r="D8216">
        <v>1</v>
      </c>
      <c r="E8216">
        <v>1</v>
      </c>
      <c r="F8216">
        <v>1</v>
      </c>
      <c r="G8216">
        <v>1</v>
      </c>
      <c r="H8216">
        <v>1</v>
      </c>
      <c r="I8216">
        <v>1</v>
      </c>
      <c r="J8216">
        <v>1</v>
      </c>
      <c r="K8216">
        <v>1</v>
      </c>
    </row>
    <row r="8217" spans="1:11" hidden="1">
      <c r="A8217" t="s">
        <v>299</v>
      </c>
      <c r="B8217" t="s">
        <v>369</v>
      </c>
      <c r="C8217" t="s">
        <v>277</v>
      </c>
      <c r="D8217">
        <v>1</v>
      </c>
      <c r="E8217">
        <v>1</v>
      </c>
      <c r="F8217">
        <v>1</v>
      </c>
      <c r="G8217">
        <v>1</v>
      </c>
      <c r="H8217">
        <v>1</v>
      </c>
      <c r="I8217">
        <v>1</v>
      </c>
      <c r="J8217">
        <v>1</v>
      </c>
      <c r="K8217">
        <v>1</v>
      </c>
    </row>
    <row r="8218" spans="1:11" hidden="1">
      <c r="A8218" t="s">
        <v>299</v>
      </c>
      <c r="B8218" t="s">
        <v>369</v>
      </c>
      <c r="C8218" t="s">
        <v>281</v>
      </c>
      <c r="D8218">
        <v>1</v>
      </c>
      <c r="E8218">
        <v>1</v>
      </c>
      <c r="F8218">
        <v>1</v>
      </c>
      <c r="G8218">
        <v>1</v>
      </c>
      <c r="H8218">
        <v>1</v>
      </c>
      <c r="I8218">
        <v>1</v>
      </c>
      <c r="J8218">
        <v>1</v>
      </c>
      <c r="K8218">
        <v>1</v>
      </c>
    </row>
    <row r="8219" spans="1:11" hidden="1">
      <c r="A8219" t="s">
        <v>299</v>
      </c>
      <c r="B8219" t="s">
        <v>369</v>
      </c>
      <c r="C8219" t="s">
        <v>282</v>
      </c>
      <c r="D8219">
        <v>1</v>
      </c>
      <c r="E8219">
        <v>1</v>
      </c>
      <c r="F8219">
        <v>1</v>
      </c>
      <c r="G8219">
        <v>1</v>
      </c>
      <c r="H8219">
        <v>1</v>
      </c>
      <c r="I8219">
        <v>1</v>
      </c>
      <c r="J8219">
        <v>1</v>
      </c>
      <c r="K8219">
        <v>1</v>
      </c>
    </row>
    <row r="8220" spans="1:11" hidden="1">
      <c r="A8220" t="s">
        <v>299</v>
      </c>
      <c r="B8220" t="s">
        <v>369</v>
      </c>
      <c r="C8220" t="s">
        <v>283</v>
      </c>
      <c r="D8220">
        <v>1</v>
      </c>
      <c r="E8220">
        <v>1</v>
      </c>
      <c r="F8220">
        <v>1</v>
      </c>
      <c r="G8220">
        <v>1</v>
      </c>
      <c r="H8220">
        <v>1</v>
      </c>
      <c r="I8220">
        <v>1</v>
      </c>
      <c r="J8220">
        <v>1</v>
      </c>
      <c r="K8220">
        <v>1</v>
      </c>
    </row>
    <row r="8221" spans="1:11" hidden="1">
      <c r="A8221" t="s">
        <v>299</v>
      </c>
      <c r="B8221" t="s">
        <v>369</v>
      </c>
      <c r="C8221" t="s">
        <v>284</v>
      </c>
      <c r="D8221">
        <v>1</v>
      </c>
      <c r="E8221">
        <v>1</v>
      </c>
      <c r="F8221">
        <v>1</v>
      </c>
      <c r="G8221">
        <v>1</v>
      </c>
      <c r="H8221">
        <v>1</v>
      </c>
      <c r="I8221">
        <v>1</v>
      </c>
      <c r="J8221">
        <v>1</v>
      </c>
      <c r="K8221">
        <v>1</v>
      </c>
    </row>
    <row r="8222" spans="1:11" hidden="1">
      <c r="A8222" t="s">
        <v>299</v>
      </c>
      <c r="B8222" t="s">
        <v>369</v>
      </c>
      <c r="C8222" t="s">
        <v>285</v>
      </c>
      <c r="D8222">
        <v>1</v>
      </c>
      <c r="E8222">
        <v>1</v>
      </c>
      <c r="F8222">
        <v>1</v>
      </c>
      <c r="G8222">
        <v>1</v>
      </c>
      <c r="H8222">
        <v>1</v>
      </c>
      <c r="I8222">
        <v>1</v>
      </c>
      <c r="J8222">
        <v>1</v>
      </c>
      <c r="K8222">
        <v>1</v>
      </c>
    </row>
    <row r="8223" spans="1:11" hidden="1">
      <c r="A8223" t="s">
        <v>299</v>
      </c>
      <c r="B8223" t="s">
        <v>369</v>
      </c>
      <c r="C8223" t="s">
        <v>286</v>
      </c>
      <c r="D8223">
        <v>1</v>
      </c>
      <c r="E8223">
        <v>1</v>
      </c>
      <c r="F8223">
        <v>1</v>
      </c>
      <c r="G8223">
        <v>1</v>
      </c>
      <c r="H8223">
        <v>1</v>
      </c>
      <c r="I8223">
        <v>1</v>
      </c>
      <c r="J8223">
        <v>1</v>
      </c>
      <c r="K8223">
        <v>1</v>
      </c>
    </row>
    <row r="8224" spans="1:11" hidden="1">
      <c r="A8224" t="s">
        <v>299</v>
      </c>
      <c r="B8224" t="s">
        <v>369</v>
      </c>
      <c r="C8224" t="s">
        <v>287</v>
      </c>
      <c r="D8224">
        <v>1</v>
      </c>
      <c r="E8224">
        <v>1</v>
      </c>
      <c r="F8224">
        <v>1</v>
      </c>
      <c r="G8224">
        <v>1</v>
      </c>
      <c r="H8224">
        <v>1</v>
      </c>
      <c r="I8224">
        <v>1</v>
      </c>
      <c r="J8224">
        <v>1</v>
      </c>
      <c r="K8224">
        <v>1</v>
      </c>
    </row>
    <row r="8225" spans="1:11" hidden="1">
      <c r="A8225" t="s">
        <v>299</v>
      </c>
      <c r="B8225" t="s">
        <v>369</v>
      </c>
      <c r="C8225" t="s">
        <v>288</v>
      </c>
      <c r="D8225">
        <v>1</v>
      </c>
      <c r="E8225">
        <v>1</v>
      </c>
      <c r="F8225">
        <v>1</v>
      </c>
      <c r="G8225">
        <v>1</v>
      </c>
      <c r="H8225">
        <v>1</v>
      </c>
      <c r="I8225">
        <v>1</v>
      </c>
      <c r="J8225">
        <v>1</v>
      </c>
      <c r="K8225">
        <v>1</v>
      </c>
    </row>
    <row r="8226" spans="1:11" hidden="1">
      <c r="A8226" t="s">
        <v>299</v>
      </c>
      <c r="B8226" t="s">
        <v>369</v>
      </c>
      <c r="C8226" t="s">
        <v>289</v>
      </c>
      <c r="D8226">
        <v>1</v>
      </c>
      <c r="E8226">
        <v>1</v>
      </c>
      <c r="F8226">
        <v>1</v>
      </c>
      <c r="G8226">
        <v>1</v>
      </c>
      <c r="H8226">
        <v>1</v>
      </c>
      <c r="I8226">
        <v>1</v>
      </c>
      <c r="J8226">
        <v>1</v>
      </c>
      <c r="K8226">
        <v>1</v>
      </c>
    </row>
    <row r="8227" spans="1:11" hidden="1">
      <c r="A8227" t="s">
        <v>299</v>
      </c>
      <c r="B8227" t="s">
        <v>369</v>
      </c>
      <c r="C8227" t="s">
        <v>290</v>
      </c>
      <c r="D8227">
        <v>1</v>
      </c>
      <c r="E8227">
        <v>1</v>
      </c>
      <c r="F8227">
        <v>1</v>
      </c>
      <c r="G8227">
        <v>1</v>
      </c>
      <c r="H8227">
        <v>1</v>
      </c>
      <c r="I8227">
        <v>1</v>
      </c>
      <c r="J8227">
        <v>1</v>
      </c>
      <c r="K8227">
        <v>1</v>
      </c>
    </row>
    <row r="8228" spans="1:11" hidden="1">
      <c r="A8228" t="s">
        <v>299</v>
      </c>
      <c r="B8228" t="s">
        <v>369</v>
      </c>
      <c r="C8228" t="s">
        <v>291</v>
      </c>
      <c r="D8228">
        <v>1</v>
      </c>
      <c r="E8228">
        <v>1</v>
      </c>
      <c r="F8228">
        <v>1</v>
      </c>
      <c r="G8228">
        <v>1</v>
      </c>
      <c r="H8228">
        <v>1</v>
      </c>
      <c r="I8228">
        <v>1</v>
      </c>
      <c r="J8228">
        <v>1</v>
      </c>
      <c r="K8228">
        <v>1</v>
      </c>
    </row>
    <row r="8229" spans="1:11" hidden="1">
      <c r="A8229" t="s">
        <v>299</v>
      </c>
      <c r="B8229" t="s">
        <v>369</v>
      </c>
      <c r="C8229" t="s">
        <v>292</v>
      </c>
      <c r="D8229">
        <v>1</v>
      </c>
      <c r="E8229">
        <v>1</v>
      </c>
      <c r="F8229">
        <v>1</v>
      </c>
      <c r="G8229">
        <v>1</v>
      </c>
      <c r="H8229">
        <v>1</v>
      </c>
      <c r="I8229">
        <v>1</v>
      </c>
      <c r="J8229">
        <v>1</v>
      </c>
      <c r="K8229">
        <v>1</v>
      </c>
    </row>
    <row r="8230" spans="1:11" hidden="1">
      <c r="A8230" t="s">
        <v>299</v>
      </c>
      <c r="B8230" t="s">
        <v>363</v>
      </c>
      <c r="C8230" t="s">
        <v>278</v>
      </c>
      <c r="D8230">
        <v>1</v>
      </c>
      <c r="E8230">
        <v>1</v>
      </c>
      <c r="F8230">
        <v>1</v>
      </c>
      <c r="G8230">
        <v>1</v>
      </c>
      <c r="H8230">
        <v>1</v>
      </c>
      <c r="I8230">
        <v>1</v>
      </c>
      <c r="J8230">
        <v>1</v>
      </c>
      <c r="K8230">
        <v>1</v>
      </c>
    </row>
    <row r="8231" spans="1:11" hidden="1">
      <c r="A8231" t="s">
        <v>299</v>
      </c>
      <c r="B8231" t="s">
        <v>363</v>
      </c>
      <c r="C8231" t="s">
        <v>279</v>
      </c>
      <c r="D8231">
        <v>1</v>
      </c>
      <c r="E8231">
        <v>1</v>
      </c>
      <c r="F8231">
        <v>1</v>
      </c>
      <c r="G8231">
        <v>1</v>
      </c>
      <c r="H8231">
        <v>1</v>
      </c>
      <c r="I8231">
        <v>1</v>
      </c>
      <c r="J8231">
        <v>1</v>
      </c>
      <c r="K8231">
        <v>1</v>
      </c>
    </row>
    <row r="8232" spans="1:11" hidden="1">
      <c r="A8232" t="s">
        <v>299</v>
      </c>
      <c r="B8232" t="s">
        <v>363</v>
      </c>
      <c r="C8232" t="s">
        <v>280</v>
      </c>
      <c r="D8232">
        <v>1</v>
      </c>
      <c r="E8232">
        <v>1</v>
      </c>
      <c r="F8232">
        <v>1</v>
      </c>
      <c r="G8232">
        <v>1</v>
      </c>
      <c r="H8232">
        <v>1</v>
      </c>
      <c r="I8232">
        <v>1</v>
      </c>
      <c r="J8232">
        <v>1</v>
      </c>
      <c r="K8232">
        <v>1</v>
      </c>
    </row>
    <row r="8233" spans="1:11" hidden="1">
      <c r="A8233" t="s">
        <v>299</v>
      </c>
      <c r="B8233" t="s">
        <v>363</v>
      </c>
      <c r="C8233" t="s">
        <v>277</v>
      </c>
      <c r="D8233">
        <v>1</v>
      </c>
      <c r="E8233">
        <v>1</v>
      </c>
      <c r="F8233">
        <v>1</v>
      </c>
      <c r="G8233">
        <v>1</v>
      </c>
      <c r="H8233">
        <v>1</v>
      </c>
      <c r="I8233">
        <v>1</v>
      </c>
      <c r="J8233">
        <v>1</v>
      </c>
      <c r="K8233">
        <v>1</v>
      </c>
    </row>
    <row r="8234" spans="1:11" hidden="1">
      <c r="A8234" t="s">
        <v>299</v>
      </c>
      <c r="B8234" t="s">
        <v>363</v>
      </c>
      <c r="C8234" t="s">
        <v>281</v>
      </c>
      <c r="D8234">
        <v>1</v>
      </c>
      <c r="E8234">
        <v>1</v>
      </c>
      <c r="F8234">
        <v>1</v>
      </c>
      <c r="G8234">
        <v>1</v>
      </c>
      <c r="H8234">
        <v>1</v>
      </c>
      <c r="I8234">
        <v>1</v>
      </c>
      <c r="J8234">
        <v>1</v>
      </c>
      <c r="K8234">
        <v>1</v>
      </c>
    </row>
    <row r="8235" spans="1:11" hidden="1">
      <c r="A8235" t="s">
        <v>299</v>
      </c>
      <c r="B8235" t="s">
        <v>363</v>
      </c>
      <c r="C8235" t="s">
        <v>282</v>
      </c>
      <c r="D8235">
        <v>1</v>
      </c>
      <c r="E8235">
        <v>1</v>
      </c>
      <c r="F8235">
        <v>1</v>
      </c>
      <c r="G8235">
        <v>1</v>
      </c>
      <c r="H8235">
        <v>1</v>
      </c>
      <c r="I8235">
        <v>1</v>
      </c>
      <c r="J8235">
        <v>1</v>
      </c>
      <c r="K8235">
        <v>1</v>
      </c>
    </row>
    <row r="8236" spans="1:11" hidden="1">
      <c r="A8236" t="s">
        <v>299</v>
      </c>
      <c r="B8236" t="s">
        <v>363</v>
      </c>
      <c r="C8236" t="s">
        <v>283</v>
      </c>
      <c r="D8236">
        <v>1</v>
      </c>
      <c r="E8236">
        <v>1</v>
      </c>
      <c r="F8236">
        <v>1</v>
      </c>
      <c r="G8236">
        <v>1</v>
      </c>
      <c r="H8236">
        <v>1</v>
      </c>
      <c r="I8236">
        <v>1</v>
      </c>
      <c r="J8236">
        <v>1</v>
      </c>
      <c r="K8236">
        <v>1</v>
      </c>
    </row>
    <row r="8237" spans="1:11" hidden="1">
      <c r="A8237" t="s">
        <v>299</v>
      </c>
      <c r="B8237" t="s">
        <v>363</v>
      </c>
      <c r="C8237" t="s">
        <v>284</v>
      </c>
      <c r="D8237">
        <v>1</v>
      </c>
      <c r="E8237">
        <v>1</v>
      </c>
      <c r="F8237">
        <v>1</v>
      </c>
      <c r="G8237">
        <v>1</v>
      </c>
      <c r="H8237">
        <v>1</v>
      </c>
      <c r="I8237">
        <v>1</v>
      </c>
      <c r="J8237">
        <v>1</v>
      </c>
      <c r="K8237">
        <v>1</v>
      </c>
    </row>
    <row r="8238" spans="1:11" hidden="1">
      <c r="A8238" t="s">
        <v>299</v>
      </c>
      <c r="B8238" t="s">
        <v>363</v>
      </c>
      <c r="C8238" t="s">
        <v>285</v>
      </c>
      <c r="D8238">
        <v>1</v>
      </c>
      <c r="E8238">
        <v>1</v>
      </c>
      <c r="F8238">
        <v>1</v>
      </c>
      <c r="G8238">
        <v>1</v>
      </c>
      <c r="H8238">
        <v>1</v>
      </c>
      <c r="I8238">
        <v>1</v>
      </c>
      <c r="J8238">
        <v>1</v>
      </c>
      <c r="K8238">
        <v>1</v>
      </c>
    </row>
    <row r="8239" spans="1:11" hidden="1">
      <c r="A8239" t="s">
        <v>299</v>
      </c>
      <c r="B8239" t="s">
        <v>363</v>
      </c>
      <c r="C8239" t="s">
        <v>286</v>
      </c>
      <c r="D8239">
        <v>1</v>
      </c>
      <c r="E8239">
        <v>1</v>
      </c>
      <c r="F8239">
        <v>1</v>
      </c>
      <c r="G8239">
        <v>1</v>
      </c>
      <c r="H8239">
        <v>1</v>
      </c>
      <c r="I8239">
        <v>1</v>
      </c>
      <c r="J8239">
        <v>1</v>
      </c>
      <c r="K8239">
        <v>1</v>
      </c>
    </row>
    <row r="8240" spans="1:11" hidden="1">
      <c r="A8240" t="s">
        <v>299</v>
      </c>
      <c r="B8240" t="s">
        <v>363</v>
      </c>
      <c r="C8240" t="s">
        <v>287</v>
      </c>
      <c r="D8240">
        <v>1</v>
      </c>
      <c r="E8240">
        <v>1</v>
      </c>
      <c r="F8240">
        <v>1</v>
      </c>
      <c r="G8240">
        <v>1</v>
      </c>
      <c r="H8240">
        <v>1</v>
      </c>
      <c r="I8240">
        <v>1</v>
      </c>
      <c r="J8240">
        <v>1</v>
      </c>
      <c r="K8240">
        <v>1</v>
      </c>
    </row>
    <row r="8241" spans="1:11" hidden="1">
      <c r="A8241" t="s">
        <v>299</v>
      </c>
      <c r="B8241" t="s">
        <v>363</v>
      </c>
      <c r="C8241" t="s">
        <v>288</v>
      </c>
      <c r="D8241">
        <v>1</v>
      </c>
      <c r="E8241">
        <v>1</v>
      </c>
      <c r="F8241">
        <v>1</v>
      </c>
      <c r="G8241">
        <v>1</v>
      </c>
      <c r="H8241">
        <v>1</v>
      </c>
      <c r="I8241">
        <v>1</v>
      </c>
      <c r="J8241">
        <v>1</v>
      </c>
      <c r="K8241">
        <v>1</v>
      </c>
    </row>
    <row r="8242" spans="1:11" hidden="1">
      <c r="A8242" t="s">
        <v>299</v>
      </c>
      <c r="B8242" t="s">
        <v>363</v>
      </c>
      <c r="C8242" t="s">
        <v>289</v>
      </c>
      <c r="D8242">
        <v>1</v>
      </c>
      <c r="E8242">
        <v>1</v>
      </c>
      <c r="F8242">
        <v>1</v>
      </c>
      <c r="G8242">
        <v>1</v>
      </c>
      <c r="H8242">
        <v>1</v>
      </c>
      <c r="I8242">
        <v>1</v>
      </c>
      <c r="J8242">
        <v>1</v>
      </c>
      <c r="K8242">
        <v>1</v>
      </c>
    </row>
    <row r="8243" spans="1:11" hidden="1">
      <c r="A8243" t="s">
        <v>299</v>
      </c>
      <c r="B8243" t="s">
        <v>363</v>
      </c>
      <c r="C8243" t="s">
        <v>290</v>
      </c>
      <c r="D8243">
        <v>1</v>
      </c>
      <c r="E8243">
        <v>1</v>
      </c>
      <c r="F8243">
        <v>1</v>
      </c>
      <c r="G8243">
        <v>1</v>
      </c>
      <c r="H8243">
        <v>1</v>
      </c>
      <c r="I8243">
        <v>1</v>
      </c>
      <c r="J8243">
        <v>1</v>
      </c>
      <c r="K8243">
        <v>1</v>
      </c>
    </row>
    <row r="8244" spans="1:11" hidden="1">
      <c r="A8244" t="s">
        <v>299</v>
      </c>
      <c r="B8244" t="s">
        <v>363</v>
      </c>
      <c r="C8244" t="s">
        <v>291</v>
      </c>
      <c r="D8244">
        <v>1</v>
      </c>
      <c r="E8244">
        <v>1</v>
      </c>
      <c r="F8244">
        <v>1</v>
      </c>
      <c r="G8244">
        <v>1</v>
      </c>
      <c r="H8244">
        <v>1</v>
      </c>
      <c r="I8244">
        <v>1</v>
      </c>
      <c r="J8244">
        <v>1</v>
      </c>
      <c r="K8244">
        <v>1</v>
      </c>
    </row>
    <row r="8245" spans="1:11" hidden="1">
      <c r="A8245" t="s">
        <v>299</v>
      </c>
      <c r="B8245" t="s">
        <v>363</v>
      </c>
      <c r="C8245" t="s">
        <v>292</v>
      </c>
      <c r="D8245">
        <v>1</v>
      </c>
      <c r="E8245">
        <v>1</v>
      </c>
      <c r="F8245">
        <v>1</v>
      </c>
      <c r="G8245">
        <v>1</v>
      </c>
      <c r="H8245">
        <v>1</v>
      </c>
      <c r="I8245">
        <v>1</v>
      </c>
      <c r="J8245">
        <v>1</v>
      </c>
      <c r="K8245">
        <v>1</v>
      </c>
    </row>
    <row r="8246" spans="1:11" hidden="1">
      <c r="A8246" t="s">
        <v>299</v>
      </c>
      <c r="B8246" t="s">
        <v>240</v>
      </c>
      <c r="C8246" t="s">
        <v>278</v>
      </c>
      <c r="D8246">
        <v>1</v>
      </c>
      <c r="E8246">
        <v>1</v>
      </c>
      <c r="F8246">
        <v>1</v>
      </c>
      <c r="G8246">
        <v>1</v>
      </c>
      <c r="H8246">
        <v>1</v>
      </c>
      <c r="I8246">
        <v>1</v>
      </c>
      <c r="J8246">
        <v>1</v>
      </c>
      <c r="K8246">
        <v>1</v>
      </c>
    </row>
    <row r="8247" spans="1:11" hidden="1">
      <c r="A8247" t="s">
        <v>299</v>
      </c>
      <c r="B8247" t="s">
        <v>240</v>
      </c>
      <c r="C8247" t="s">
        <v>279</v>
      </c>
      <c r="D8247">
        <v>1</v>
      </c>
      <c r="E8247">
        <v>1</v>
      </c>
      <c r="F8247">
        <v>1</v>
      </c>
      <c r="G8247">
        <v>1</v>
      </c>
      <c r="H8247">
        <v>1</v>
      </c>
      <c r="I8247">
        <v>1</v>
      </c>
      <c r="J8247">
        <v>1</v>
      </c>
      <c r="K8247">
        <v>1</v>
      </c>
    </row>
    <row r="8248" spans="1:11" hidden="1">
      <c r="A8248" t="s">
        <v>299</v>
      </c>
      <c r="B8248" t="s">
        <v>240</v>
      </c>
      <c r="C8248" t="s">
        <v>280</v>
      </c>
      <c r="D8248">
        <v>1</v>
      </c>
      <c r="E8248">
        <v>1</v>
      </c>
      <c r="F8248">
        <v>1</v>
      </c>
      <c r="G8248">
        <v>1</v>
      </c>
      <c r="H8248">
        <v>1</v>
      </c>
      <c r="I8248">
        <v>1</v>
      </c>
      <c r="J8248">
        <v>1</v>
      </c>
      <c r="K8248">
        <v>1</v>
      </c>
    </row>
    <row r="8249" spans="1:11" hidden="1">
      <c r="A8249" t="s">
        <v>299</v>
      </c>
      <c r="B8249" t="s">
        <v>240</v>
      </c>
      <c r="C8249" t="s">
        <v>277</v>
      </c>
      <c r="D8249">
        <v>1</v>
      </c>
      <c r="E8249">
        <v>1</v>
      </c>
      <c r="F8249">
        <v>1</v>
      </c>
      <c r="G8249">
        <v>1</v>
      </c>
      <c r="H8249">
        <v>1</v>
      </c>
      <c r="I8249">
        <v>1</v>
      </c>
      <c r="J8249">
        <v>1</v>
      </c>
      <c r="K8249">
        <v>1</v>
      </c>
    </row>
    <row r="8250" spans="1:11" hidden="1">
      <c r="A8250" t="s">
        <v>299</v>
      </c>
      <c r="B8250" t="s">
        <v>240</v>
      </c>
      <c r="C8250" t="s">
        <v>281</v>
      </c>
      <c r="D8250">
        <v>1</v>
      </c>
      <c r="E8250">
        <v>1</v>
      </c>
      <c r="F8250">
        <v>1</v>
      </c>
      <c r="G8250">
        <v>1</v>
      </c>
      <c r="H8250">
        <v>1</v>
      </c>
      <c r="I8250">
        <v>1</v>
      </c>
      <c r="J8250">
        <v>1</v>
      </c>
      <c r="K8250">
        <v>1</v>
      </c>
    </row>
    <row r="8251" spans="1:11" hidden="1">
      <c r="A8251" t="s">
        <v>299</v>
      </c>
      <c r="B8251" t="s">
        <v>240</v>
      </c>
      <c r="C8251" t="s">
        <v>282</v>
      </c>
      <c r="D8251">
        <v>1</v>
      </c>
      <c r="E8251">
        <v>1</v>
      </c>
      <c r="F8251">
        <v>1</v>
      </c>
      <c r="G8251">
        <v>1</v>
      </c>
      <c r="H8251">
        <v>1</v>
      </c>
      <c r="I8251">
        <v>1</v>
      </c>
      <c r="J8251">
        <v>1</v>
      </c>
      <c r="K8251">
        <v>1</v>
      </c>
    </row>
    <row r="8252" spans="1:11" hidden="1">
      <c r="A8252" t="s">
        <v>299</v>
      </c>
      <c r="B8252" t="s">
        <v>240</v>
      </c>
      <c r="C8252" t="s">
        <v>283</v>
      </c>
      <c r="D8252">
        <v>1</v>
      </c>
      <c r="E8252">
        <v>1</v>
      </c>
      <c r="F8252">
        <v>1</v>
      </c>
      <c r="G8252">
        <v>1</v>
      </c>
      <c r="H8252">
        <v>1</v>
      </c>
      <c r="I8252">
        <v>1</v>
      </c>
      <c r="J8252">
        <v>1</v>
      </c>
      <c r="K8252">
        <v>1</v>
      </c>
    </row>
    <row r="8253" spans="1:11" hidden="1">
      <c r="A8253" t="s">
        <v>299</v>
      </c>
      <c r="B8253" t="s">
        <v>240</v>
      </c>
      <c r="C8253" t="s">
        <v>284</v>
      </c>
      <c r="D8253">
        <v>1</v>
      </c>
      <c r="E8253">
        <v>1</v>
      </c>
      <c r="F8253">
        <v>1</v>
      </c>
      <c r="G8253">
        <v>1</v>
      </c>
      <c r="H8253">
        <v>1</v>
      </c>
      <c r="I8253">
        <v>1</v>
      </c>
      <c r="J8253">
        <v>1</v>
      </c>
      <c r="K8253">
        <v>1</v>
      </c>
    </row>
    <row r="8254" spans="1:11" hidden="1">
      <c r="A8254" t="s">
        <v>299</v>
      </c>
      <c r="B8254" t="s">
        <v>240</v>
      </c>
      <c r="C8254" t="s">
        <v>285</v>
      </c>
      <c r="D8254">
        <v>1</v>
      </c>
      <c r="E8254">
        <v>1</v>
      </c>
      <c r="F8254">
        <v>1</v>
      </c>
      <c r="G8254">
        <v>1</v>
      </c>
      <c r="H8254">
        <v>1</v>
      </c>
      <c r="I8254">
        <v>1</v>
      </c>
      <c r="J8254">
        <v>1</v>
      </c>
      <c r="K8254">
        <v>1</v>
      </c>
    </row>
    <row r="8255" spans="1:11" hidden="1">
      <c r="A8255" t="s">
        <v>299</v>
      </c>
      <c r="B8255" t="s">
        <v>240</v>
      </c>
      <c r="C8255" t="s">
        <v>286</v>
      </c>
      <c r="D8255">
        <v>1</v>
      </c>
      <c r="E8255">
        <v>1</v>
      </c>
      <c r="F8255">
        <v>1</v>
      </c>
      <c r="G8255">
        <v>1</v>
      </c>
      <c r="H8255">
        <v>1</v>
      </c>
      <c r="I8255">
        <v>1</v>
      </c>
      <c r="J8255">
        <v>1</v>
      </c>
      <c r="K8255">
        <v>1</v>
      </c>
    </row>
    <row r="8256" spans="1:11" hidden="1">
      <c r="A8256" t="s">
        <v>299</v>
      </c>
      <c r="B8256" t="s">
        <v>240</v>
      </c>
      <c r="C8256" t="s">
        <v>287</v>
      </c>
      <c r="D8256">
        <v>1</v>
      </c>
      <c r="E8256">
        <v>1</v>
      </c>
      <c r="F8256">
        <v>1</v>
      </c>
      <c r="G8256">
        <v>1</v>
      </c>
      <c r="H8256">
        <v>1</v>
      </c>
      <c r="I8256">
        <v>1</v>
      </c>
      <c r="J8256">
        <v>1</v>
      </c>
      <c r="K8256">
        <v>1</v>
      </c>
    </row>
    <row r="8257" spans="1:11" hidden="1">
      <c r="A8257" t="s">
        <v>299</v>
      </c>
      <c r="B8257" t="s">
        <v>240</v>
      </c>
      <c r="C8257" t="s">
        <v>288</v>
      </c>
      <c r="D8257">
        <v>1</v>
      </c>
      <c r="E8257">
        <v>1</v>
      </c>
      <c r="F8257">
        <v>1</v>
      </c>
      <c r="G8257">
        <v>1</v>
      </c>
      <c r="H8257">
        <v>1</v>
      </c>
      <c r="I8257">
        <v>1</v>
      </c>
      <c r="J8257">
        <v>1</v>
      </c>
      <c r="K8257">
        <v>1</v>
      </c>
    </row>
    <row r="8258" spans="1:11" hidden="1">
      <c r="A8258" t="s">
        <v>299</v>
      </c>
      <c r="B8258" t="s">
        <v>240</v>
      </c>
      <c r="C8258" t="s">
        <v>289</v>
      </c>
      <c r="D8258">
        <v>1</v>
      </c>
      <c r="E8258">
        <v>1</v>
      </c>
      <c r="F8258">
        <v>1</v>
      </c>
      <c r="G8258">
        <v>1</v>
      </c>
      <c r="H8258">
        <v>1</v>
      </c>
      <c r="I8258">
        <v>1</v>
      </c>
      <c r="J8258">
        <v>1</v>
      </c>
      <c r="K8258">
        <v>1</v>
      </c>
    </row>
    <row r="8259" spans="1:11" hidden="1">
      <c r="A8259" t="s">
        <v>299</v>
      </c>
      <c r="B8259" t="s">
        <v>240</v>
      </c>
      <c r="C8259" t="s">
        <v>290</v>
      </c>
      <c r="D8259">
        <v>1</v>
      </c>
      <c r="E8259">
        <v>1</v>
      </c>
      <c r="F8259">
        <v>1</v>
      </c>
      <c r="G8259">
        <v>1</v>
      </c>
      <c r="H8259">
        <v>1</v>
      </c>
      <c r="I8259">
        <v>1</v>
      </c>
      <c r="J8259">
        <v>1</v>
      </c>
      <c r="K8259">
        <v>1</v>
      </c>
    </row>
    <row r="8260" spans="1:11" hidden="1">
      <c r="A8260" t="s">
        <v>299</v>
      </c>
      <c r="B8260" t="s">
        <v>240</v>
      </c>
      <c r="C8260" t="s">
        <v>291</v>
      </c>
      <c r="D8260">
        <v>1</v>
      </c>
      <c r="E8260">
        <v>1</v>
      </c>
      <c r="F8260">
        <v>1</v>
      </c>
      <c r="G8260">
        <v>1</v>
      </c>
      <c r="H8260">
        <v>1</v>
      </c>
      <c r="I8260">
        <v>1</v>
      </c>
      <c r="J8260">
        <v>1</v>
      </c>
      <c r="K8260">
        <v>1</v>
      </c>
    </row>
    <row r="8261" spans="1:11" hidden="1">
      <c r="A8261" t="s">
        <v>299</v>
      </c>
      <c r="B8261" t="s">
        <v>240</v>
      </c>
      <c r="C8261" t="s">
        <v>292</v>
      </c>
      <c r="D8261">
        <v>1</v>
      </c>
      <c r="E8261">
        <v>1</v>
      </c>
      <c r="F8261">
        <v>1</v>
      </c>
      <c r="G8261">
        <v>1</v>
      </c>
      <c r="H8261">
        <v>1</v>
      </c>
      <c r="I8261">
        <v>1</v>
      </c>
      <c r="J8261">
        <v>1</v>
      </c>
      <c r="K8261">
        <v>1</v>
      </c>
    </row>
    <row r="8262" spans="1:11" hidden="1">
      <c r="A8262" t="s">
        <v>299</v>
      </c>
      <c r="B8262" t="s">
        <v>364</v>
      </c>
      <c r="C8262" t="s">
        <v>278</v>
      </c>
      <c r="D8262">
        <v>1</v>
      </c>
      <c r="E8262">
        <v>1</v>
      </c>
      <c r="F8262">
        <v>1</v>
      </c>
      <c r="G8262">
        <v>1</v>
      </c>
      <c r="H8262">
        <v>1</v>
      </c>
      <c r="I8262">
        <v>1</v>
      </c>
      <c r="J8262">
        <v>1</v>
      </c>
      <c r="K8262">
        <v>1</v>
      </c>
    </row>
    <row r="8263" spans="1:11" hidden="1">
      <c r="A8263" t="s">
        <v>299</v>
      </c>
      <c r="B8263" t="s">
        <v>364</v>
      </c>
      <c r="C8263" t="s">
        <v>279</v>
      </c>
      <c r="D8263">
        <v>1</v>
      </c>
      <c r="E8263">
        <v>1</v>
      </c>
      <c r="F8263">
        <v>1</v>
      </c>
      <c r="G8263">
        <v>1</v>
      </c>
      <c r="H8263">
        <v>1</v>
      </c>
      <c r="I8263">
        <v>1</v>
      </c>
      <c r="J8263">
        <v>1</v>
      </c>
      <c r="K8263">
        <v>1</v>
      </c>
    </row>
    <row r="8264" spans="1:11" hidden="1">
      <c r="A8264" t="s">
        <v>299</v>
      </c>
      <c r="B8264" t="s">
        <v>364</v>
      </c>
      <c r="C8264" t="s">
        <v>280</v>
      </c>
      <c r="D8264">
        <v>1</v>
      </c>
      <c r="E8264">
        <v>1</v>
      </c>
      <c r="F8264">
        <v>1</v>
      </c>
      <c r="G8264">
        <v>1</v>
      </c>
      <c r="H8264">
        <v>1</v>
      </c>
      <c r="I8264">
        <v>1</v>
      </c>
      <c r="J8264">
        <v>1</v>
      </c>
      <c r="K8264">
        <v>1</v>
      </c>
    </row>
    <row r="8265" spans="1:11" hidden="1">
      <c r="A8265" t="s">
        <v>299</v>
      </c>
      <c r="B8265" t="s">
        <v>364</v>
      </c>
      <c r="C8265" t="s">
        <v>277</v>
      </c>
      <c r="D8265">
        <v>1</v>
      </c>
      <c r="E8265">
        <v>1</v>
      </c>
      <c r="F8265">
        <v>1</v>
      </c>
      <c r="G8265">
        <v>1</v>
      </c>
      <c r="H8265">
        <v>1</v>
      </c>
      <c r="I8265">
        <v>1</v>
      </c>
      <c r="J8265">
        <v>1</v>
      </c>
      <c r="K8265">
        <v>1</v>
      </c>
    </row>
    <row r="8266" spans="1:11" hidden="1">
      <c r="A8266" t="s">
        <v>299</v>
      </c>
      <c r="B8266" t="s">
        <v>364</v>
      </c>
      <c r="C8266" t="s">
        <v>281</v>
      </c>
      <c r="D8266">
        <v>1</v>
      </c>
      <c r="E8266">
        <v>1</v>
      </c>
      <c r="F8266">
        <v>1</v>
      </c>
      <c r="G8266">
        <v>1</v>
      </c>
      <c r="H8266">
        <v>1</v>
      </c>
      <c r="I8266">
        <v>1</v>
      </c>
      <c r="J8266">
        <v>1</v>
      </c>
      <c r="K8266">
        <v>1</v>
      </c>
    </row>
    <row r="8267" spans="1:11" hidden="1">
      <c r="A8267" t="s">
        <v>299</v>
      </c>
      <c r="B8267" t="s">
        <v>364</v>
      </c>
      <c r="C8267" t="s">
        <v>282</v>
      </c>
      <c r="D8267">
        <v>1</v>
      </c>
      <c r="E8267">
        <v>1</v>
      </c>
      <c r="F8267">
        <v>1</v>
      </c>
      <c r="G8267">
        <v>1</v>
      </c>
      <c r="H8267">
        <v>1</v>
      </c>
      <c r="I8267">
        <v>1</v>
      </c>
      <c r="J8267">
        <v>1</v>
      </c>
      <c r="K8267">
        <v>1</v>
      </c>
    </row>
    <row r="8268" spans="1:11" hidden="1">
      <c r="A8268" t="s">
        <v>299</v>
      </c>
      <c r="B8268" t="s">
        <v>364</v>
      </c>
      <c r="C8268" t="s">
        <v>283</v>
      </c>
      <c r="D8268">
        <v>1</v>
      </c>
      <c r="E8268">
        <v>1</v>
      </c>
      <c r="F8268">
        <v>1</v>
      </c>
      <c r="G8268">
        <v>1</v>
      </c>
      <c r="H8268">
        <v>1</v>
      </c>
      <c r="I8268">
        <v>1</v>
      </c>
      <c r="J8268">
        <v>1</v>
      </c>
      <c r="K8268">
        <v>1</v>
      </c>
    </row>
    <row r="8269" spans="1:11" hidden="1">
      <c r="A8269" t="s">
        <v>299</v>
      </c>
      <c r="B8269" t="s">
        <v>364</v>
      </c>
      <c r="C8269" t="s">
        <v>284</v>
      </c>
      <c r="D8269">
        <v>1</v>
      </c>
      <c r="E8269">
        <v>1</v>
      </c>
      <c r="F8269">
        <v>1</v>
      </c>
      <c r="G8269">
        <v>1</v>
      </c>
      <c r="H8269">
        <v>1</v>
      </c>
      <c r="I8269">
        <v>1</v>
      </c>
      <c r="J8269">
        <v>1</v>
      </c>
      <c r="K8269">
        <v>1</v>
      </c>
    </row>
    <row r="8270" spans="1:11" hidden="1">
      <c r="A8270" t="s">
        <v>299</v>
      </c>
      <c r="B8270" t="s">
        <v>364</v>
      </c>
      <c r="C8270" t="s">
        <v>285</v>
      </c>
      <c r="D8270">
        <v>1</v>
      </c>
      <c r="E8270">
        <v>1</v>
      </c>
      <c r="F8270">
        <v>1</v>
      </c>
      <c r="G8270">
        <v>1</v>
      </c>
      <c r="H8270">
        <v>1</v>
      </c>
      <c r="I8270">
        <v>1</v>
      </c>
      <c r="J8270">
        <v>1</v>
      </c>
      <c r="K8270">
        <v>1</v>
      </c>
    </row>
    <row r="8271" spans="1:11" hidden="1">
      <c r="A8271" t="s">
        <v>299</v>
      </c>
      <c r="B8271" t="s">
        <v>364</v>
      </c>
      <c r="C8271" t="s">
        <v>286</v>
      </c>
      <c r="D8271">
        <v>1</v>
      </c>
      <c r="E8271">
        <v>1</v>
      </c>
      <c r="F8271">
        <v>1</v>
      </c>
      <c r="G8271">
        <v>1</v>
      </c>
      <c r="H8271">
        <v>1</v>
      </c>
      <c r="I8271">
        <v>1</v>
      </c>
      <c r="J8271">
        <v>1</v>
      </c>
      <c r="K8271">
        <v>1</v>
      </c>
    </row>
    <row r="8272" spans="1:11" hidden="1">
      <c r="A8272" t="s">
        <v>299</v>
      </c>
      <c r="B8272" t="s">
        <v>364</v>
      </c>
      <c r="C8272" t="s">
        <v>287</v>
      </c>
      <c r="D8272">
        <v>1</v>
      </c>
      <c r="E8272">
        <v>1</v>
      </c>
      <c r="F8272">
        <v>1</v>
      </c>
      <c r="G8272">
        <v>1</v>
      </c>
      <c r="H8272">
        <v>1</v>
      </c>
      <c r="I8272">
        <v>1</v>
      </c>
      <c r="J8272">
        <v>1</v>
      </c>
      <c r="K8272">
        <v>1</v>
      </c>
    </row>
    <row r="8273" spans="1:11" hidden="1">
      <c r="A8273" t="s">
        <v>299</v>
      </c>
      <c r="B8273" t="s">
        <v>364</v>
      </c>
      <c r="C8273" t="s">
        <v>288</v>
      </c>
      <c r="D8273">
        <v>1</v>
      </c>
      <c r="E8273">
        <v>1</v>
      </c>
      <c r="F8273">
        <v>1</v>
      </c>
      <c r="G8273">
        <v>1</v>
      </c>
      <c r="H8273">
        <v>1</v>
      </c>
      <c r="I8273">
        <v>1</v>
      </c>
      <c r="J8273">
        <v>1</v>
      </c>
      <c r="K8273">
        <v>1</v>
      </c>
    </row>
    <row r="8274" spans="1:11" hidden="1">
      <c r="A8274" t="s">
        <v>299</v>
      </c>
      <c r="B8274" t="s">
        <v>364</v>
      </c>
      <c r="C8274" t="s">
        <v>289</v>
      </c>
      <c r="D8274">
        <v>1</v>
      </c>
      <c r="E8274">
        <v>1</v>
      </c>
      <c r="F8274">
        <v>1</v>
      </c>
      <c r="G8274">
        <v>1</v>
      </c>
      <c r="H8274">
        <v>1</v>
      </c>
      <c r="I8274">
        <v>1</v>
      </c>
      <c r="J8274">
        <v>1</v>
      </c>
      <c r="K8274">
        <v>1</v>
      </c>
    </row>
    <row r="8275" spans="1:11" hidden="1">
      <c r="A8275" t="s">
        <v>299</v>
      </c>
      <c r="B8275" t="s">
        <v>364</v>
      </c>
      <c r="C8275" t="s">
        <v>290</v>
      </c>
      <c r="D8275">
        <v>1</v>
      </c>
      <c r="E8275">
        <v>1</v>
      </c>
      <c r="F8275">
        <v>1</v>
      </c>
      <c r="G8275">
        <v>1</v>
      </c>
      <c r="H8275">
        <v>1</v>
      </c>
      <c r="I8275">
        <v>1</v>
      </c>
      <c r="J8275">
        <v>1</v>
      </c>
      <c r="K8275">
        <v>1</v>
      </c>
    </row>
    <row r="8276" spans="1:11" hidden="1">
      <c r="A8276" t="s">
        <v>299</v>
      </c>
      <c r="B8276" t="s">
        <v>364</v>
      </c>
      <c r="C8276" t="s">
        <v>291</v>
      </c>
      <c r="D8276">
        <v>1</v>
      </c>
      <c r="E8276">
        <v>1</v>
      </c>
      <c r="F8276">
        <v>1</v>
      </c>
      <c r="G8276">
        <v>1</v>
      </c>
      <c r="H8276">
        <v>1</v>
      </c>
      <c r="I8276">
        <v>1</v>
      </c>
      <c r="J8276">
        <v>1</v>
      </c>
      <c r="K8276">
        <v>1</v>
      </c>
    </row>
    <row r="8277" spans="1:11" hidden="1">
      <c r="A8277" t="s">
        <v>299</v>
      </c>
      <c r="B8277" t="s">
        <v>364</v>
      </c>
      <c r="C8277" t="s">
        <v>292</v>
      </c>
      <c r="D8277">
        <v>1</v>
      </c>
      <c r="E8277">
        <v>1</v>
      </c>
      <c r="F8277">
        <v>1</v>
      </c>
      <c r="G8277">
        <v>1</v>
      </c>
      <c r="H8277">
        <v>1</v>
      </c>
      <c r="I8277">
        <v>1</v>
      </c>
      <c r="J8277">
        <v>1</v>
      </c>
      <c r="K8277">
        <v>1</v>
      </c>
    </row>
    <row r="8278" spans="1:11" hidden="1">
      <c r="A8278" t="s">
        <v>299</v>
      </c>
      <c r="B8278" t="s">
        <v>365</v>
      </c>
      <c r="C8278" t="s">
        <v>278</v>
      </c>
      <c r="D8278">
        <v>1</v>
      </c>
      <c r="E8278">
        <v>1</v>
      </c>
      <c r="F8278">
        <v>1</v>
      </c>
      <c r="G8278">
        <v>1</v>
      </c>
      <c r="H8278">
        <v>1</v>
      </c>
      <c r="I8278">
        <v>1</v>
      </c>
      <c r="J8278">
        <v>1</v>
      </c>
      <c r="K8278">
        <v>1</v>
      </c>
    </row>
    <row r="8279" spans="1:11" hidden="1">
      <c r="A8279" t="s">
        <v>299</v>
      </c>
      <c r="B8279" t="s">
        <v>365</v>
      </c>
      <c r="C8279" t="s">
        <v>279</v>
      </c>
      <c r="D8279">
        <v>1</v>
      </c>
      <c r="E8279">
        <v>1</v>
      </c>
      <c r="F8279">
        <v>1</v>
      </c>
      <c r="G8279">
        <v>1</v>
      </c>
      <c r="H8279">
        <v>1</v>
      </c>
      <c r="I8279">
        <v>1</v>
      </c>
      <c r="J8279">
        <v>1</v>
      </c>
      <c r="K8279">
        <v>1</v>
      </c>
    </row>
    <row r="8280" spans="1:11" hidden="1">
      <c r="A8280" t="s">
        <v>299</v>
      </c>
      <c r="B8280" t="s">
        <v>365</v>
      </c>
      <c r="C8280" t="s">
        <v>280</v>
      </c>
      <c r="D8280">
        <v>1</v>
      </c>
      <c r="E8280">
        <v>1</v>
      </c>
      <c r="F8280">
        <v>1</v>
      </c>
      <c r="G8280">
        <v>1</v>
      </c>
      <c r="H8280">
        <v>1</v>
      </c>
      <c r="I8280">
        <v>1</v>
      </c>
      <c r="J8280">
        <v>1</v>
      </c>
      <c r="K8280">
        <v>1</v>
      </c>
    </row>
    <row r="8281" spans="1:11" hidden="1">
      <c r="A8281" t="s">
        <v>299</v>
      </c>
      <c r="B8281" t="s">
        <v>365</v>
      </c>
      <c r="C8281" t="s">
        <v>277</v>
      </c>
      <c r="D8281">
        <v>1</v>
      </c>
      <c r="E8281">
        <v>1</v>
      </c>
      <c r="F8281">
        <v>1</v>
      </c>
      <c r="G8281">
        <v>1</v>
      </c>
      <c r="H8281">
        <v>1</v>
      </c>
      <c r="I8281">
        <v>1</v>
      </c>
      <c r="J8281">
        <v>1</v>
      </c>
      <c r="K8281">
        <v>1</v>
      </c>
    </row>
    <row r="8282" spans="1:11" hidden="1">
      <c r="A8282" t="s">
        <v>299</v>
      </c>
      <c r="B8282" t="s">
        <v>365</v>
      </c>
      <c r="C8282" t="s">
        <v>281</v>
      </c>
      <c r="D8282">
        <v>1</v>
      </c>
      <c r="E8282">
        <v>1</v>
      </c>
      <c r="F8282">
        <v>1</v>
      </c>
      <c r="G8282">
        <v>1</v>
      </c>
      <c r="H8282">
        <v>1</v>
      </c>
      <c r="I8282">
        <v>1</v>
      </c>
      <c r="J8282">
        <v>1</v>
      </c>
      <c r="K8282">
        <v>1</v>
      </c>
    </row>
    <row r="8283" spans="1:11" hidden="1">
      <c r="A8283" t="s">
        <v>299</v>
      </c>
      <c r="B8283" t="s">
        <v>365</v>
      </c>
      <c r="C8283" t="s">
        <v>282</v>
      </c>
      <c r="D8283">
        <v>1</v>
      </c>
      <c r="E8283">
        <v>1</v>
      </c>
      <c r="F8283">
        <v>1</v>
      </c>
      <c r="G8283">
        <v>1</v>
      </c>
      <c r="H8283">
        <v>1</v>
      </c>
      <c r="I8283">
        <v>1</v>
      </c>
      <c r="J8283">
        <v>1</v>
      </c>
      <c r="K8283">
        <v>1</v>
      </c>
    </row>
    <row r="8284" spans="1:11" hidden="1">
      <c r="A8284" t="s">
        <v>299</v>
      </c>
      <c r="B8284" t="s">
        <v>365</v>
      </c>
      <c r="C8284" t="s">
        <v>283</v>
      </c>
      <c r="D8284">
        <v>1</v>
      </c>
      <c r="E8284">
        <v>1</v>
      </c>
      <c r="F8284">
        <v>1</v>
      </c>
      <c r="G8284">
        <v>1</v>
      </c>
      <c r="H8284">
        <v>1</v>
      </c>
      <c r="I8284">
        <v>1</v>
      </c>
      <c r="J8284">
        <v>1</v>
      </c>
      <c r="K8284">
        <v>1</v>
      </c>
    </row>
    <row r="8285" spans="1:11" hidden="1">
      <c r="A8285" t="s">
        <v>299</v>
      </c>
      <c r="B8285" t="s">
        <v>365</v>
      </c>
      <c r="C8285" t="s">
        <v>284</v>
      </c>
      <c r="D8285">
        <v>1</v>
      </c>
      <c r="E8285">
        <v>1</v>
      </c>
      <c r="F8285">
        <v>1</v>
      </c>
      <c r="G8285">
        <v>1</v>
      </c>
      <c r="H8285">
        <v>1</v>
      </c>
      <c r="I8285">
        <v>1</v>
      </c>
      <c r="J8285">
        <v>1</v>
      </c>
      <c r="K8285">
        <v>1</v>
      </c>
    </row>
    <row r="8286" spans="1:11" hidden="1">
      <c r="A8286" t="s">
        <v>299</v>
      </c>
      <c r="B8286" t="s">
        <v>365</v>
      </c>
      <c r="C8286" t="s">
        <v>285</v>
      </c>
      <c r="D8286">
        <v>1</v>
      </c>
      <c r="E8286">
        <v>1</v>
      </c>
      <c r="F8286">
        <v>1</v>
      </c>
      <c r="G8286">
        <v>1</v>
      </c>
      <c r="H8286">
        <v>1</v>
      </c>
      <c r="I8286">
        <v>1</v>
      </c>
      <c r="J8286">
        <v>1</v>
      </c>
      <c r="K8286">
        <v>1</v>
      </c>
    </row>
    <row r="8287" spans="1:11" hidden="1">
      <c r="A8287" t="s">
        <v>299</v>
      </c>
      <c r="B8287" t="s">
        <v>365</v>
      </c>
      <c r="C8287" t="s">
        <v>286</v>
      </c>
      <c r="D8287">
        <v>1</v>
      </c>
      <c r="E8287">
        <v>1</v>
      </c>
      <c r="F8287">
        <v>1</v>
      </c>
      <c r="G8287">
        <v>1</v>
      </c>
      <c r="H8287">
        <v>1</v>
      </c>
      <c r="I8287">
        <v>1</v>
      </c>
      <c r="J8287">
        <v>1</v>
      </c>
      <c r="K8287">
        <v>1</v>
      </c>
    </row>
    <row r="8288" spans="1:11" hidden="1">
      <c r="A8288" t="s">
        <v>299</v>
      </c>
      <c r="B8288" t="s">
        <v>365</v>
      </c>
      <c r="C8288" t="s">
        <v>287</v>
      </c>
      <c r="D8288">
        <v>1</v>
      </c>
      <c r="E8288">
        <v>1</v>
      </c>
      <c r="F8288">
        <v>1</v>
      </c>
      <c r="G8288">
        <v>1</v>
      </c>
      <c r="H8288">
        <v>1</v>
      </c>
      <c r="I8288">
        <v>1</v>
      </c>
      <c r="J8288">
        <v>1</v>
      </c>
      <c r="K8288">
        <v>1</v>
      </c>
    </row>
    <row r="8289" spans="1:11" hidden="1">
      <c r="A8289" t="s">
        <v>299</v>
      </c>
      <c r="B8289" t="s">
        <v>365</v>
      </c>
      <c r="C8289" t="s">
        <v>288</v>
      </c>
      <c r="D8289">
        <v>1</v>
      </c>
      <c r="E8289">
        <v>1</v>
      </c>
      <c r="F8289">
        <v>1</v>
      </c>
      <c r="G8289">
        <v>1</v>
      </c>
      <c r="H8289">
        <v>1</v>
      </c>
      <c r="I8289">
        <v>1</v>
      </c>
      <c r="J8289">
        <v>1</v>
      </c>
      <c r="K8289">
        <v>1</v>
      </c>
    </row>
    <row r="8290" spans="1:11" hidden="1">
      <c r="A8290" t="s">
        <v>299</v>
      </c>
      <c r="B8290" t="s">
        <v>365</v>
      </c>
      <c r="C8290" t="s">
        <v>289</v>
      </c>
      <c r="D8290">
        <v>1</v>
      </c>
      <c r="E8290">
        <v>1</v>
      </c>
      <c r="F8290">
        <v>1</v>
      </c>
      <c r="G8290">
        <v>1</v>
      </c>
      <c r="H8290">
        <v>1</v>
      </c>
      <c r="I8290">
        <v>1</v>
      </c>
      <c r="J8290">
        <v>1</v>
      </c>
      <c r="K8290">
        <v>1</v>
      </c>
    </row>
    <row r="8291" spans="1:11" hidden="1">
      <c r="A8291" t="s">
        <v>299</v>
      </c>
      <c r="B8291" t="s">
        <v>365</v>
      </c>
      <c r="C8291" t="s">
        <v>290</v>
      </c>
      <c r="D8291">
        <v>1</v>
      </c>
      <c r="E8291">
        <v>1</v>
      </c>
      <c r="F8291">
        <v>1</v>
      </c>
      <c r="G8291">
        <v>1</v>
      </c>
      <c r="H8291">
        <v>1</v>
      </c>
      <c r="I8291">
        <v>1</v>
      </c>
      <c r="J8291">
        <v>1</v>
      </c>
      <c r="K8291">
        <v>1</v>
      </c>
    </row>
    <row r="8292" spans="1:11" hidden="1">
      <c r="A8292" t="s">
        <v>299</v>
      </c>
      <c r="B8292" t="s">
        <v>365</v>
      </c>
      <c r="C8292" t="s">
        <v>291</v>
      </c>
      <c r="D8292">
        <v>1</v>
      </c>
      <c r="E8292">
        <v>1</v>
      </c>
      <c r="F8292">
        <v>1</v>
      </c>
      <c r="G8292">
        <v>1</v>
      </c>
      <c r="H8292">
        <v>1</v>
      </c>
      <c r="I8292">
        <v>1</v>
      </c>
      <c r="J8292">
        <v>1</v>
      </c>
      <c r="K8292">
        <v>1</v>
      </c>
    </row>
    <row r="8293" spans="1:11" hidden="1">
      <c r="A8293" t="s">
        <v>299</v>
      </c>
      <c r="B8293" t="s">
        <v>365</v>
      </c>
      <c r="C8293" t="s">
        <v>292</v>
      </c>
      <c r="D8293">
        <v>1</v>
      </c>
      <c r="E8293">
        <v>1</v>
      </c>
      <c r="F8293">
        <v>1</v>
      </c>
      <c r="G8293">
        <v>1</v>
      </c>
      <c r="H8293">
        <v>1</v>
      </c>
      <c r="I8293">
        <v>1</v>
      </c>
      <c r="J8293">
        <v>1</v>
      </c>
      <c r="K8293">
        <v>1</v>
      </c>
    </row>
    <row r="8294" spans="1:11" hidden="1">
      <c r="A8294" t="s">
        <v>299</v>
      </c>
      <c r="B8294" t="s">
        <v>239</v>
      </c>
      <c r="C8294" t="s">
        <v>278</v>
      </c>
      <c r="D8294">
        <v>1</v>
      </c>
      <c r="E8294">
        <v>1</v>
      </c>
      <c r="F8294">
        <v>1</v>
      </c>
      <c r="G8294">
        <v>1</v>
      </c>
      <c r="H8294">
        <v>1</v>
      </c>
      <c r="I8294">
        <v>1</v>
      </c>
      <c r="J8294">
        <v>1</v>
      </c>
      <c r="K8294">
        <v>1</v>
      </c>
    </row>
    <row r="8295" spans="1:11" hidden="1">
      <c r="A8295" t="s">
        <v>299</v>
      </c>
      <c r="B8295" t="s">
        <v>239</v>
      </c>
      <c r="C8295" t="s">
        <v>279</v>
      </c>
      <c r="D8295">
        <v>1</v>
      </c>
      <c r="E8295">
        <v>1</v>
      </c>
      <c r="F8295">
        <v>1</v>
      </c>
      <c r="G8295">
        <v>1</v>
      </c>
      <c r="H8295">
        <v>1</v>
      </c>
      <c r="I8295">
        <v>1</v>
      </c>
      <c r="J8295">
        <v>1</v>
      </c>
      <c r="K8295">
        <v>1</v>
      </c>
    </row>
    <row r="8296" spans="1:11" hidden="1">
      <c r="A8296" t="s">
        <v>299</v>
      </c>
      <c r="B8296" t="s">
        <v>239</v>
      </c>
      <c r="C8296" t="s">
        <v>280</v>
      </c>
      <c r="D8296">
        <v>1</v>
      </c>
      <c r="E8296">
        <v>1</v>
      </c>
      <c r="F8296">
        <v>1</v>
      </c>
      <c r="G8296">
        <v>1</v>
      </c>
      <c r="H8296">
        <v>1</v>
      </c>
      <c r="I8296">
        <v>1</v>
      </c>
      <c r="J8296">
        <v>1</v>
      </c>
      <c r="K8296">
        <v>1</v>
      </c>
    </row>
    <row r="8297" spans="1:11" hidden="1">
      <c r="A8297" t="s">
        <v>299</v>
      </c>
      <c r="B8297" t="s">
        <v>239</v>
      </c>
      <c r="C8297" t="s">
        <v>277</v>
      </c>
      <c r="D8297">
        <v>1</v>
      </c>
      <c r="E8297">
        <v>1</v>
      </c>
      <c r="F8297">
        <v>1</v>
      </c>
      <c r="G8297">
        <v>1</v>
      </c>
      <c r="H8297">
        <v>1</v>
      </c>
      <c r="I8297">
        <v>1</v>
      </c>
      <c r="J8297">
        <v>1</v>
      </c>
      <c r="K8297">
        <v>1</v>
      </c>
    </row>
    <row r="8298" spans="1:11" hidden="1">
      <c r="A8298" t="s">
        <v>299</v>
      </c>
      <c r="B8298" t="s">
        <v>239</v>
      </c>
      <c r="C8298" t="s">
        <v>281</v>
      </c>
      <c r="D8298">
        <v>1</v>
      </c>
      <c r="E8298">
        <v>1</v>
      </c>
      <c r="F8298">
        <v>1</v>
      </c>
      <c r="G8298">
        <v>1</v>
      </c>
      <c r="H8298">
        <v>1</v>
      </c>
      <c r="I8298">
        <v>1</v>
      </c>
      <c r="J8298">
        <v>1</v>
      </c>
      <c r="K8298">
        <v>1</v>
      </c>
    </row>
    <row r="8299" spans="1:11" hidden="1">
      <c r="A8299" t="s">
        <v>299</v>
      </c>
      <c r="B8299" t="s">
        <v>239</v>
      </c>
      <c r="C8299" t="s">
        <v>282</v>
      </c>
      <c r="D8299">
        <v>1</v>
      </c>
      <c r="E8299">
        <v>1</v>
      </c>
      <c r="F8299">
        <v>1</v>
      </c>
      <c r="G8299">
        <v>1</v>
      </c>
      <c r="H8299">
        <v>1</v>
      </c>
      <c r="I8299">
        <v>1</v>
      </c>
      <c r="J8299">
        <v>1</v>
      </c>
      <c r="K8299">
        <v>1</v>
      </c>
    </row>
    <row r="8300" spans="1:11" hidden="1">
      <c r="A8300" t="s">
        <v>299</v>
      </c>
      <c r="B8300" t="s">
        <v>239</v>
      </c>
      <c r="C8300" t="s">
        <v>283</v>
      </c>
      <c r="D8300">
        <v>1</v>
      </c>
      <c r="E8300">
        <v>1</v>
      </c>
      <c r="F8300">
        <v>1</v>
      </c>
      <c r="G8300">
        <v>1</v>
      </c>
      <c r="H8300">
        <v>1</v>
      </c>
      <c r="I8300">
        <v>1</v>
      </c>
      <c r="J8300">
        <v>1</v>
      </c>
      <c r="K8300">
        <v>1</v>
      </c>
    </row>
    <row r="8301" spans="1:11" hidden="1">
      <c r="A8301" t="s">
        <v>299</v>
      </c>
      <c r="B8301" t="s">
        <v>239</v>
      </c>
      <c r="C8301" t="s">
        <v>284</v>
      </c>
      <c r="D8301">
        <v>1</v>
      </c>
      <c r="E8301">
        <v>1</v>
      </c>
      <c r="F8301">
        <v>1</v>
      </c>
      <c r="G8301">
        <v>1</v>
      </c>
      <c r="H8301">
        <v>1</v>
      </c>
      <c r="I8301">
        <v>1</v>
      </c>
      <c r="J8301">
        <v>1</v>
      </c>
      <c r="K8301">
        <v>1</v>
      </c>
    </row>
    <row r="8302" spans="1:11" hidden="1">
      <c r="A8302" t="s">
        <v>299</v>
      </c>
      <c r="B8302" t="s">
        <v>239</v>
      </c>
      <c r="C8302" t="s">
        <v>285</v>
      </c>
      <c r="D8302">
        <v>1</v>
      </c>
      <c r="E8302">
        <v>1</v>
      </c>
      <c r="F8302">
        <v>1</v>
      </c>
      <c r="G8302">
        <v>1</v>
      </c>
      <c r="H8302">
        <v>1</v>
      </c>
      <c r="I8302">
        <v>1</v>
      </c>
      <c r="J8302">
        <v>1</v>
      </c>
      <c r="K8302">
        <v>1</v>
      </c>
    </row>
    <row r="8303" spans="1:11" hidden="1">
      <c r="A8303" t="s">
        <v>299</v>
      </c>
      <c r="B8303" t="s">
        <v>239</v>
      </c>
      <c r="C8303" t="s">
        <v>286</v>
      </c>
      <c r="D8303">
        <v>1</v>
      </c>
      <c r="E8303">
        <v>1</v>
      </c>
      <c r="F8303">
        <v>1</v>
      </c>
      <c r="G8303">
        <v>1</v>
      </c>
      <c r="H8303">
        <v>1</v>
      </c>
      <c r="I8303">
        <v>1</v>
      </c>
      <c r="J8303">
        <v>1</v>
      </c>
      <c r="K8303">
        <v>1</v>
      </c>
    </row>
    <row r="8304" spans="1:11" hidden="1">
      <c r="A8304" t="s">
        <v>299</v>
      </c>
      <c r="B8304" t="s">
        <v>239</v>
      </c>
      <c r="C8304" t="s">
        <v>287</v>
      </c>
      <c r="D8304">
        <v>1</v>
      </c>
      <c r="E8304">
        <v>1</v>
      </c>
      <c r="F8304">
        <v>1</v>
      </c>
      <c r="G8304">
        <v>1</v>
      </c>
      <c r="H8304">
        <v>1</v>
      </c>
      <c r="I8304">
        <v>1</v>
      </c>
      <c r="J8304">
        <v>1</v>
      </c>
      <c r="K8304">
        <v>1</v>
      </c>
    </row>
    <row r="8305" spans="1:11" hidden="1">
      <c r="A8305" t="s">
        <v>299</v>
      </c>
      <c r="B8305" t="s">
        <v>239</v>
      </c>
      <c r="C8305" t="s">
        <v>288</v>
      </c>
      <c r="D8305">
        <v>1</v>
      </c>
      <c r="E8305">
        <v>1</v>
      </c>
      <c r="F8305">
        <v>1</v>
      </c>
      <c r="G8305">
        <v>1</v>
      </c>
      <c r="H8305">
        <v>1</v>
      </c>
      <c r="I8305">
        <v>1</v>
      </c>
      <c r="J8305">
        <v>1</v>
      </c>
      <c r="K8305">
        <v>1</v>
      </c>
    </row>
    <row r="8306" spans="1:11" hidden="1">
      <c r="A8306" t="s">
        <v>299</v>
      </c>
      <c r="B8306" t="s">
        <v>239</v>
      </c>
      <c r="C8306" t="s">
        <v>289</v>
      </c>
      <c r="D8306">
        <v>1</v>
      </c>
      <c r="E8306">
        <v>1</v>
      </c>
      <c r="F8306">
        <v>1</v>
      </c>
      <c r="G8306">
        <v>1</v>
      </c>
      <c r="H8306">
        <v>1</v>
      </c>
      <c r="I8306">
        <v>1</v>
      </c>
      <c r="J8306">
        <v>1</v>
      </c>
      <c r="K8306">
        <v>1</v>
      </c>
    </row>
    <row r="8307" spans="1:11" hidden="1">
      <c r="A8307" t="s">
        <v>299</v>
      </c>
      <c r="B8307" t="s">
        <v>239</v>
      </c>
      <c r="C8307" t="s">
        <v>290</v>
      </c>
      <c r="D8307">
        <v>1</v>
      </c>
      <c r="E8307">
        <v>1</v>
      </c>
      <c r="F8307">
        <v>1</v>
      </c>
      <c r="G8307">
        <v>1</v>
      </c>
      <c r="H8307">
        <v>1</v>
      </c>
      <c r="I8307">
        <v>1</v>
      </c>
      <c r="J8307">
        <v>1</v>
      </c>
      <c r="K8307">
        <v>1</v>
      </c>
    </row>
    <row r="8308" spans="1:11" hidden="1">
      <c r="A8308" t="s">
        <v>299</v>
      </c>
      <c r="B8308" t="s">
        <v>239</v>
      </c>
      <c r="C8308" t="s">
        <v>291</v>
      </c>
      <c r="D8308">
        <v>1</v>
      </c>
      <c r="E8308">
        <v>1</v>
      </c>
      <c r="F8308">
        <v>1</v>
      </c>
      <c r="G8308">
        <v>1</v>
      </c>
      <c r="H8308">
        <v>1</v>
      </c>
      <c r="I8308">
        <v>1</v>
      </c>
      <c r="J8308">
        <v>1</v>
      </c>
      <c r="K8308">
        <v>1</v>
      </c>
    </row>
    <row r="8309" spans="1:11" hidden="1">
      <c r="A8309" t="s">
        <v>299</v>
      </c>
      <c r="B8309" t="s">
        <v>239</v>
      </c>
      <c r="C8309" t="s">
        <v>292</v>
      </c>
      <c r="D8309">
        <v>1</v>
      </c>
      <c r="E8309">
        <v>1</v>
      </c>
      <c r="F8309">
        <v>1</v>
      </c>
      <c r="G8309">
        <v>1</v>
      </c>
      <c r="H8309">
        <v>1</v>
      </c>
      <c r="I8309">
        <v>1</v>
      </c>
      <c r="J8309">
        <v>1</v>
      </c>
      <c r="K8309">
        <v>1</v>
      </c>
    </row>
    <row r="8310" spans="1:11" hidden="1">
      <c r="A8310" t="s">
        <v>299</v>
      </c>
      <c r="B8310" t="s">
        <v>238</v>
      </c>
      <c r="C8310" t="s">
        <v>278</v>
      </c>
      <c r="D8310">
        <v>1</v>
      </c>
      <c r="E8310">
        <v>1</v>
      </c>
      <c r="F8310">
        <v>1</v>
      </c>
      <c r="G8310">
        <v>1</v>
      </c>
      <c r="H8310">
        <v>1</v>
      </c>
      <c r="I8310">
        <v>1</v>
      </c>
      <c r="J8310">
        <v>1</v>
      </c>
      <c r="K8310">
        <v>1</v>
      </c>
    </row>
    <row r="8311" spans="1:11" hidden="1">
      <c r="A8311" t="s">
        <v>299</v>
      </c>
      <c r="B8311" t="s">
        <v>238</v>
      </c>
      <c r="C8311" t="s">
        <v>279</v>
      </c>
      <c r="D8311">
        <v>1</v>
      </c>
      <c r="E8311">
        <v>1</v>
      </c>
      <c r="F8311">
        <v>1</v>
      </c>
      <c r="G8311">
        <v>1</v>
      </c>
      <c r="H8311">
        <v>1</v>
      </c>
      <c r="I8311">
        <v>1</v>
      </c>
      <c r="J8311">
        <v>1</v>
      </c>
      <c r="K8311">
        <v>1</v>
      </c>
    </row>
    <row r="8312" spans="1:11" hidden="1">
      <c r="A8312" t="s">
        <v>299</v>
      </c>
      <c r="B8312" t="s">
        <v>238</v>
      </c>
      <c r="C8312" t="s">
        <v>280</v>
      </c>
      <c r="D8312">
        <v>1</v>
      </c>
      <c r="E8312">
        <v>1</v>
      </c>
      <c r="F8312">
        <v>1</v>
      </c>
      <c r="G8312">
        <v>1</v>
      </c>
      <c r="H8312">
        <v>1</v>
      </c>
      <c r="I8312">
        <v>1</v>
      </c>
      <c r="J8312">
        <v>1</v>
      </c>
      <c r="K8312">
        <v>1</v>
      </c>
    </row>
    <row r="8313" spans="1:11" hidden="1">
      <c r="A8313" t="s">
        <v>299</v>
      </c>
      <c r="B8313" t="s">
        <v>238</v>
      </c>
      <c r="C8313" t="s">
        <v>277</v>
      </c>
      <c r="D8313">
        <v>1</v>
      </c>
      <c r="E8313">
        <v>1</v>
      </c>
      <c r="F8313">
        <v>1</v>
      </c>
      <c r="G8313">
        <v>1</v>
      </c>
      <c r="H8313">
        <v>1</v>
      </c>
      <c r="I8313">
        <v>1</v>
      </c>
      <c r="J8313">
        <v>1</v>
      </c>
      <c r="K8313">
        <v>1</v>
      </c>
    </row>
    <row r="8314" spans="1:11" hidden="1">
      <c r="A8314" t="s">
        <v>299</v>
      </c>
      <c r="B8314" t="s">
        <v>238</v>
      </c>
      <c r="C8314" t="s">
        <v>281</v>
      </c>
      <c r="D8314">
        <v>1</v>
      </c>
      <c r="E8314">
        <v>1</v>
      </c>
      <c r="F8314">
        <v>1</v>
      </c>
      <c r="G8314">
        <v>1</v>
      </c>
      <c r="H8314">
        <v>1</v>
      </c>
      <c r="I8314">
        <v>1</v>
      </c>
      <c r="J8314">
        <v>1</v>
      </c>
      <c r="K8314">
        <v>1</v>
      </c>
    </row>
    <row r="8315" spans="1:11" hidden="1">
      <c r="A8315" t="s">
        <v>299</v>
      </c>
      <c r="B8315" t="s">
        <v>238</v>
      </c>
      <c r="C8315" t="s">
        <v>282</v>
      </c>
      <c r="D8315">
        <v>1</v>
      </c>
      <c r="E8315">
        <v>1</v>
      </c>
      <c r="F8315">
        <v>1</v>
      </c>
      <c r="G8315">
        <v>1</v>
      </c>
      <c r="H8315">
        <v>1</v>
      </c>
      <c r="I8315">
        <v>1</v>
      </c>
      <c r="J8315">
        <v>1</v>
      </c>
      <c r="K8315">
        <v>1</v>
      </c>
    </row>
    <row r="8316" spans="1:11" hidden="1">
      <c r="A8316" t="s">
        <v>299</v>
      </c>
      <c r="B8316" t="s">
        <v>238</v>
      </c>
      <c r="C8316" t="s">
        <v>283</v>
      </c>
      <c r="D8316">
        <v>1</v>
      </c>
      <c r="E8316">
        <v>1</v>
      </c>
      <c r="F8316">
        <v>1</v>
      </c>
      <c r="G8316">
        <v>1</v>
      </c>
      <c r="H8316">
        <v>1</v>
      </c>
      <c r="I8316">
        <v>1</v>
      </c>
      <c r="J8316">
        <v>1</v>
      </c>
      <c r="K8316">
        <v>1</v>
      </c>
    </row>
    <row r="8317" spans="1:11" hidden="1">
      <c r="A8317" t="s">
        <v>299</v>
      </c>
      <c r="B8317" t="s">
        <v>238</v>
      </c>
      <c r="C8317" t="s">
        <v>284</v>
      </c>
      <c r="D8317">
        <v>1</v>
      </c>
      <c r="E8317">
        <v>1</v>
      </c>
      <c r="F8317">
        <v>1</v>
      </c>
      <c r="G8317">
        <v>1</v>
      </c>
      <c r="H8317">
        <v>1</v>
      </c>
      <c r="I8317">
        <v>1</v>
      </c>
      <c r="J8317">
        <v>1</v>
      </c>
      <c r="K8317">
        <v>1</v>
      </c>
    </row>
    <row r="8318" spans="1:11" hidden="1">
      <c r="A8318" t="s">
        <v>299</v>
      </c>
      <c r="B8318" t="s">
        <v>238</v>
      </c>
      <c r="C8318" t="s">
        <v>285</v>
      </c>
      <c r="D8318">
        <v>1</v>
      </c>
      <c r="E8318">
        <v>1</v>
      </c>
      <c r="F8318">
        <v>1</v>
      </c>
      <c r="G8318">
        <v>1</v>
      </c>
      <c r="H8318">
        <v>1</v>
      </c>
      <c r="I8318">
        <v>1</v>
      </c>
      <c r="J8318">
        <v>1</v>
      </c>
      <c r="K8318">
        <v>1</v>
      </c>
    </row>
    <row r="8319" spans="1:11" hidden="1">
      <c r="A8319" t="s">
        <v>299</v>
      </c>
      <c r="B8319" t="s">
        <v>238</v>
      </c>
      <c r="C8319" t="s">
        <v>286</v>
      </c>
      <c r="D8319">
        <v>1</v>
      </c>
      <c r="E8319">
        <v>1</v>
      </c>
      <c r="F8319">
        <v>1</v>
      </c>
      <c r="G8319">
        <v>1</v>
      </c>
      <c r="H8319">
        <v>1</v>
      </c>
      <c r="I8319">
        <v>1</v>
      </c>
      <c r="J8319">
        <v>1</v>
      </c>
      <c r="K8319">
        <v>1</v>
      </c>
    </row>
    <row r="8320" spans="1:11" hidden="1">
      <c r="A8320" t="s">
        <v>299</v>
      </c>
      <c r="B8320" t="s">
        <v>238</v>
      </c>
      <c r="C8320" t="s">
        <v>287</v>
      </c>
      <c r="D8320">
        <v>1</v>
      </c>
      <c r="E8320">
        <v>1</v>
      </c>
      <c r="F8320">
        <v>1</v>
      </c>
      <c r="G8320">
        <v>1</v>
      </c>
      <c r="H8320">
        <v>1</v>
      </c>
      <c r="I8320">
        <v>1</v>
      </c>
      <c r="J8320">
        <v>1</v>
      </c>
      <c r="K8320">
        <v>1</v>
      </c>
    </row>
    <row r="8321" spans="1:11" hidden="1">
      <c r="A8321" t="s">
        <v>299</v>
      </c>
      <c r="B8321" t="s">
        <v>238</v>
      </c>
      <c r="C8321" t="s">
        <v>288</v>
      </c>
      <c r="D8321">
        <v>1</v>
      </c>
      <c r="E8321">
        <v>1</v>
      </c>
      <c r="F8321">
        <v>1</v>
      </c>
      <c r="G8321">
        <v>1</v>
      </c>
      <c r="H8321">
        <v>1</v>
      </c>
      <c r="I8321">
        <v>1</v>
      </c>
      <c r="J8321">
        <v>1</v>
      </c>
      <c r="K8321">
        <v>1</v>
      </c>
    </row>
    <row r="8322" spans="1:11" hidden="1">
      <c r="A8322" t="s">
        <v>299</v>
      </c>
      <c r="B8322" t="s">
        <v>238</v>
      </c>
      <c r="C8322" t="s">
        <v>289</v>
      </c>
      <c r="D8322">
        <v>1</v>
      </c>
      <c r="E8322">
        <v>1</v>
      </c>
      <c r="F8322">
        <v>1</v>
      </c>
      <c r="G8322">
        <v>1</v>
      </c>
      <c r="H8322">
        <v>1</v>
      </c>
      <c r="I8322">
        <v>1</v>
      </c>
      <c r="J8322">
        <v>1</v>
      </c>
      <c r="K8322">
        <v>1</v>
      </c>
    </row>
    <row r="8323" spans="1:11" hidden="1">
      <c r="A8323" t="s">
        <v>299</v>
      </c>
      <c r="B8323" t="s">
        <v>238</v>
      </c>
      <c r="C8323" t="s">
        <v>290</v>
      </c>
      <c r="D8323">
        <v>1</v>
      </c>
      <c r="E8323">
        <v>1</v>
      </c>
      <c r="F8323">
        <v>1</v>
      </c>
      <c r="G8323">
        <v>1</v>
      </c>
      <c r="H8323">
        <v>1</v>
      </c>
      <c r="I8323">
        <v>1</v>
      </c>
      <c r="J8323">
        <v>1</v>
      </c>
      <c r="K8323">
        <v>1</v>
      </c>
    </row>
    <row r="8324" spans="1:11" hidden="1">
      <c r="A8324" t="s">
        <v>299</v>
      </c>
      <c r="B8324" t="s">
        <v>238</v>
      </c>
      <c r="C8324" t="s">
        <v>291</v>
      </c>
      <c r="D8324">
        <v>1</v>
      </c>
      <c r="E8324">
        <v>1</v>
      </c>
      <c r="F8324">
        <v>1</v>
      </c>
      <c r="G8324">
        <v>1</v>
      </c>
      <c r="H8324">
        <v>1</v>
      </c>
      <c r="I8324">
        <v>1</v>
      </c>
      <c r="J8324">
        <v>1</v>
      </c>
      <c r="K8324">
        <v>1</v>
      </c>
    </row>
    <row r="8325" spans="1:11" hidden="1">
      <c r="A8325" t="s">
        <v>299</v>
      </c>
      <c r="B8325" t="s">
        <v>238</v>
      </c>
      <c r="C8325" t="s">
        <v>292</v>
      </c>
      <c r="D8325">
        <v>1</v>
      </c>
      <c r="E8325">
        <v>1</v>
      </c>
      <c r="F8325">
        <v>1</v>
      </c>
      <c r="G8325">
        <v>1</v>
      </c>
      <c r="H8325">
        <v>1</v>
      </c>
      <c r="I8325">
        <v>1</v>
      </c>
      <c r="J8325">
        <v>1</v>
      </c>
      <c r="K8325">
        <v>1</v>
      </c>
    </row>
    <row r="8326" spans="1:11" hidden="1">
      <c r="A8326" t="s">
        <v>299</v>
      </c>
      <c r="B8326" t="s">
        <v>516</v>
      </c>
      <c r="C8326" t="s">
        <v>278</v>
      </c>
      <c r="D8326">
        <v>1</v>
      </c>
      <c r="E8326">
        <v>1</v>
      </c>
      <c r="F8326">
        <v>1</v>
      </c>
      <c r="G8326">
        <v>1</v>
      </c>
      <c r="H8326">
        <v>1</v>
      </c>
      <c r="I8326">
        <v>1</v>
      </c>
      <c r="J8326">
        <v>1</v>
      </c>
      <c r="K8326">
        <v>1</v>
      </c>
    </row>
    <row r="8327" spans="1:11" hidden="1">
      <c r="A8327" t="s">
        <v>299</v>
      </c>
      <c r="B8327" t="s">
        <v>516</v>
      </c>
      <c r="C8327" t="s">
        <v>279</v>
      </c>
      <c r="D8327">
        <v>1</v>
      </c>
      <c r="E8327">
        <v>1</v>
      </c>
      <c r="F8327">
        <v>1</v>
      </c>
      <c r="G8327">
        <v>1</v>
      </c>
      <c r="H8327">
        <v>1</v>
      </c>
      <c r="I8327">
        <v>1</v>
      </c>
      <c r="J8327">
        <v>1</v>
      </c>
      <c r="K8327">
        <v>1</v>
      </c>
    </row>
    <row r="8328" spans="1:11" hidden="1">
      <c r="A8328" t="s">
        <v>299</v>
      </c>
      <c r="B8328" t="s">
        <v>516</v>
      </c>
      <c r="C8328" t="s">
        <v>280</v>
      </c>
      <c r="D8328">
        <v>1</v>
      </c>
      <c r="E8328">
        <v>1</v>
      </c>
      <c r="F8328">
        <v>1</v>
      </c>
      <c r="G8328">
        <v>1</v>
      </c>
      <c r="H8328">
        <v>1</v>
      </c>
      <c r="I8328">
        <v>1</v>
      </c>
      <c r="J8328">
        <v>1</v>
      </c>
      <c r="K8328">
        <v>1</v>
      </c>
    </row>
    <row r="8329" spans="1:11" hidden="1">
      <c r="A8329" t="s">
        <v>299</v>
      </c>
      <c r="B8329" t="s">
        <v>516</v>
      </c>
      <c r="C8329" t="s">
        <v>277</v>
      </c>
      <c r="D8329">
        <v>1</v>
      </c>
      <c r="E8329">
        <v>1</v>
      </c>
      <c r="F8329">
        <v>1</v>
      </c>
      <c r="G8329">
        <v>1</v>
      </c>
      <c r="H8329">
        <v>1</v>
      </c>
      <c r="I8329">
        <v>1</v>
      </c>
      <c r="J8329">
        <v>1</v>
      </c>
      <c r="K8329">
        <v>1</v>
      </c>
    </row>
    <row r="8330" spans="1:11" hidden="1">
      <c r="A8330" t="s">
        <v>299</v>
      </c>
      <c r="B8330" t="s">
        <v>516</v>
      </c>
      <c r="C8330" t="s">
        <v>281</v>
      </c>
      <c r="D8330">
        <v>1</v>
      </c>
      <c r="E8330">
        <v>1</v>
      </c>
      <c r="F8330">
        <v>1</v>
      </c>
      <c r="G8330">
        <v>1</v>
      </c>
      <c r="H8330">
        <v>1</v>
      </c>
      <c r="I8330">
        <v>1</v>
      </c>
      <c r="J8330">
        <v>1</v>
      </c>
      <c r="K8330">
        <v>1</v>
      </c>
    </row>
    <row r="8331" spans="1:11" hidden="1">
      <c r="A8331" t="s">
        <v>299</v>
      </c>
      <c r="B8331" t="s">
        <v>516</v>
      </c>
      <c r="C8331" t="s">
        <v>282</v>
      </c>
      <c r="D8331">
        <v>1</v>
      </c>
      <c r="E8331">
        <v>1</v>
      </c>
      <c r="F8331">
        <v>1</v>
      </c>
      <c r="G8331">
        <v>1</v>
      </c>
      <c r="H8331">
        <v>1</v>
      </c>
      <c r="I8331">
        <v>1</v>
      </c>
      <c r="J8331">
        <v>1</v>
      </c>
      <c r="K8331">
        <v>1</v>
      </c>
    </row>
    <row r="8332" spans="1:11" hidden="1">
      <c r="A8332" t="s">
        <v>299</v>
      </c>
      <c r="B8332" t="s">
        <v>516</v>
      </c>
      <c r="C8332" t="s">
        <v>283</v>
      </c>
      <c r="D8332">
        <v>1</v>
      </c>
      <c r="E8332">
        <v>1</v>
      </c>
      <c r="F8332">
        <v>1</v>
      </c>
      <c r="G8332">
        <v>1</v>
      </c>
      <c r="H8332">
        <v>1</v>
      </c>
      <c r="I8332">
        <v>1</v>
      </c>
      <c r="J8332">
        <v>1</v>
      </c>
      <c r="K8332">
        <v>1</v>
      </c>
    </row>
    <row r="8333" spans="1:11" hidden="1">
      <c r="A8333" t="s">
        <v>299</v>
      </c>
      <c r="B8333" t="s">
        <v>516</v>
      </c>
      <c r="C8333" t="s">
        <v>284</v>
      </c>
      <c r="D8333">
        <v>1</v>
      </c>
      <c r="E8333">
        <v>1</v>
      </c>
      <c r="F8333">
        <v>1</v>
      </c>
      <c r="G8333">
        <v>1</v>
      </c>
      <c r="H8333">
        <v>1</v>
      </c>
      <c r="I8333">
        <v>1</v>
      </c>
      <c r="J8333">
        <v>1</v>
      </c>
      <c r="K8333">
        <v>1</v>
      </c>
    </row>
    <row r="8334" spans="1:11" hidden="1">
      <c r="A8334" t="s">
        <v>299</v>
      </c>
      <c r="B8334" t="s">
        <v>516</v>
      </c>
      <c r="C8334" t="s">
        <v>285</v>
      </c>
      <c r="D8334">
        <v>1</v>
      </c>
      <c r="E8334">
        <v>1</v>
      </c>
      <c r="F8334">
        <v>1</v>
      </c>
      <c r="G8334">
        <v>1</v>
      </c>
      <c r="H8334">
        <v>1</v>
      </c>
      <c r="I8334">
        <v>1</v>
      </c>
      <c r="J8334">
        <v>1</v>
      </c>
      <c r="K8334">
        <v>1</v>
      </c>
    </row>
    <row r="8335" spans="1:11" hidden="1">
      <c r="A8335" t="s">
        <v>299</v>
      </c>
      <c r="B8335" t="s">
        <v>516</v>
      </c>
      <c r="C8335" t="s">
        <v>286</v>
      </c>
      <c r="D8335">
        <v>1</v>
      </c>
      <c r="E8335">
        <v>1</v>
      </c>
      <c r="F8335">
        <v>1</v>
      </c>
      <c r="G8335">
        <v>1</v>
      </c>
      <c r="H8335">
        <v>1</v>
      </c>
      <c r="I8335">
        <v>1</v>
      </c>
      <c r="J8335">
        <v>1</v>
      </c>
      <c r="K8335">
        <v>1</v>
      </c>
    </row>
    <row r="8336" spans="1:11" hidden="1">
      <c r="A8336" t="s">
        <v>299</v>
      </c>
      <c r="B8336" t="s">
        <v>516</v>
      </c>
      <c r="C8336" t="s">
        <v>287</v>
      </c>
      <c r="D8336">
        <v>1</v>
      </c>
      <c r="E8336">
        <v>1</v>
      </c>
      <c r="F8336">
        <v>1</v>
      </c>
      <c r="G8336">
        <v>1</v>
      </c>
      <c r="H8336">
        <v>1</v>
      </c>
      <c r="I8336">
        <v>1</v>
      </c>
      <c r="J8336">
        <v>1</v>
      </c>
      <c r="K8336">
        <v>1</v>
      </c>
    </row>
    <row r="8337" spans="1:11" hidden="1">
      <c r="A8337" t="s">
        <v>299</v>
      </c>
      <c r="B8337" t="s">
        <v>516</v>
      </c>
      <c r="C8337" t="s">
        <v>288</v>
      </c>
      <c r="D8337">
        <v>1</v>
      </c>
      <c r="E8337">
        <v>1</v>
      </c>
      <c r="F8337">
        <v>1</v>
      </c>
      <c r="G8337">
        <v>1</v>
      </c>
      <c r="H8337">
        <v>1</v>
      </c>
      <c r="I8337">
        <v>1</v>
      </c>
      <c r="J8337">
        <v>1</v>
      </c>
      <c r="K8337">
        <v>1</v>
      </c>
    </row>
    <row r="8338" spans="1:11" hidden="1">
      <c r="A8338" t="s">
        <v>299</v>
      </c>
      <c r="B8338" t="s">
        <v>516</v>
      </c>
      <c r="C8338" t="s">
        <v>289</v>
      </c>
      <c r="D8338">
        <v>1</v>
      </c>
      <c r="E8338">
        <v>1</v>
      </c>
      <c r="F8338">
        <v>1</v>
      </c>
      <c r="G8338">
        <v>1</v>
      </c>
      <c r="H8338">
        <v>1</v>
      </c>
      <c r="I8338">
        <v>1</v>
      </c>
      <c r="J8338">
        <v>1</v>
      </c>
      <c r="K8338">
        <v>1</v>
      </c>
    </row>
    <row r="8339" spans="1:11" hidden="1">
      <c r="A8339" t="s">
        <v>299</v>
      </c>
      <c r="B8339" t="s">
        <v>516</v>
      </c>
      <c r="C8339" t="s">
        <v>290</v>
      </c>
      <c r="D8339">
        <v>1</v>
      </c>
      <c r="E8339">
        <v>1</v>
      </c>
      <c r="F8339">
        <v>1</v>
      </c>
      <c r="G8339">
        <v>1</v>
      </c>
      <c r="H8339">
        <v>1</v>
      </c>
      <c r="I8339">
        <v>1</v>
      </c>
      <c r="J8339">
        <v>1</v>
      </c>
      <c r="K8339">
        <v>1</v>
      </c>
    </row>
    <row r="8340" spans="1:11" hidden="1">
      <c r="A8340" t="s">
        <v>299</v>
      </c>
      <c r="B8340" t="s">
        <v>516</v>
      </c>
      <c r="C8340" t="s">
        <v>291</v>
      </c>
      <c r="D8340">
        <v>1</v>
      </c>
      <c r="E8340">
        <v>1</v>
      </c>
      <c r="F8340">
        <v>1</v>
      </c>
      <c r="G8340">
        <v>1</v>
      </c>
      <c r="H8340">
        <v>1</v>
      </c>
      <c r="I8340">
        <v>1</v>
      </c>
      <c r="J8340">
        <v>1</v>
      </c>
      <c r="K8340">
        <v>1</v>
      </c>
    </row>
    <row r="8341" spans="1:11" hidden="1">
      <c r="A8341" t="s">
        <v>299</v>
      </c>
      <c r="B8341" t="s">
        <v>516</v>
      </c>
      <c r="C8341" t="s">
        <v>292</v>
      </c>
      <c r="D8341">
        <v>1</v>
      </c>
      <c r="E8341">
        <v>1</v>
      </c>
      <c r="F8341">
        <v>1</v>
      </c>
      <c r="G8341">
        <v>1</v>
      </c>
      <c r="H8341">
        <v>1</v>
      </c>
      <c r="I8341">
        <v>1</v>
      </c>
      <c r="J8341">
        <v>1</v>
      </c>
      <c r="K8341">
        <v>1</v>
      </c>
    </row>
    <row r="8342" spans="1:11" hidden="1">
      <c r="A8342" t="s">
        <v>299</v>
      </c>
      <c r="B8342" t="s">
        <v>371</v>
      </c>
      <c r="C8342" t="s">
        <v>278</v>
      </c>
      <c r="D8342">
        <v>1</v>
      </c>
      <c r="E8342">
        <v>1</v>
      </c>
      <c r="F8342">
        <v>1</v>
      </c>
      <c r="G8342">
        <v>1</v>
      </c>
      <c r="H8342">
        <v>1</v>
      </c>
      <c r="I8342">
        <v>1</v>
      </c>
      <c r="J8342">
        <v>1</v>
      </c>
      <c r="K8342">
        <v>1</v>
      </c>
    </row>
    <row r="8343" spans="1:11" hidden="1">
      <c r="A8343" t="s">
        <v>299</v>
      </c>
      <c r="B8343" t="s">
        <v>371</v>
      </c>
      <c r="C8343" t="s">
        <v>279</v>
      </c>
      <c r="D8343">
        <v>1</v>
      </c>
      <c r="E8343">
        <v>1</v>
      </c>
      <c r="F8343">
        <v>1</v>
      </c>
      <c r="G8343">
        <v>1</v>
      </c>
      <c r="H8343">
        <v>1</v>
      </c>
      <c r="I8343">
        <v>1</v>
      </c>
      <c r="J8343">
        <v>1</v>
      </c>
      <c r="K8343">
        <v>1</v>
      </c>
    </row>
    <row r="8344" spans="1:11" hidden="1">
      <c r="A8344" t="s">
        <v>299</v>
      </c>
      <c r="B8344" t="s">
        <v>371</v>
      </c>
      <c r="C8344" t="s">
        <v>280</v>
      </c>
      <c r="D8344">
        <v>1</v>
      </c>
      <c r="E8344">
        <v>1</v>
      </c>
      <c r="F8344">
        <v>1</v>
      </c>
      <c r="G8344">
        <v>1</v>
      </c>
      <c r="H8344">
        <v>1</v>
      </c>
      <c r="I8344">
        <v>1</v>
      </c>
      <c r="J8344">
        <v>1</v>
      </c>
      <c r="K8344">
        <v>1</v>
      </c>
    </row>
    <row r="8345" spans="1:11" hidden="1">
      <c r="A8345" t="s">
        <v>299</v>
      </c>
      <c r="B8345" t="s">
        <v>371</v>
      </c>
      <c r="C8345" t="s">
        <v>277</v>
      </c>
      <c r="D8345">
        <v>1</v>
      </c>
      <c r="E8345">
        <v>1</v>
      </c>
      <c r="F8345">
        <v>1</v>
      </c>
      <c r="G8345">
        <v>1</v>
      </c>
      <c r="H8345">
        <v>1</v>
      </c>
      <c r="I8345">
        <v>1</v>
      </c>
      <c r="J8345">
        <v>1</v>
      </c>
      <c r="K8345">
        <v>1</v>
      </c>
    </row>
    <row r="8346" spans="1:11" hidden="1">
      <c r="A8346" t="s">
        <v>299</v>
      </c>
      <c r="B8346" t="s">
        <v>371</v>
      </c>
      <c r="C8346" t="s">
        <v>281</v>
      </c>
      <c r="D8346">
        <v>1</v>
      </c>
      <c r="E8346">
        <v>1</v>
      </c>
      <c r="F8346">
        <v>1</v>
      </c>
      <c r="G8346">
        <v>1</v>
      </c>
      <c r="H8346">
        <v>1</v>
      </c>
      <c r="I8346">
        <v>1</v>
      </c>
      <c r="J8346">
        <v>1</v>
      </c>
      <c r="K8346">
        <v>1</v>
      </c>
    </row>
    <row r="8347" spans="1:11" hidden="1">
      <c r="A8347" t="s">
        <v>299</v>
      </c>
      <c r="B8347" t="s">
        <v>371</v>
      </c>
      <c r="C8347" t="s">
        <v>282</v>
      </c>
      <c r="D8347">
        <v>1</v>
      </c>
      <c r="E8347">
        <v>1</v>
      </c>
      <c r="F8347">
        <v>1</v>
      </c>
      <c r="G8347">
        <v>1</v>
      </c>
      <c r="H8347">
        <v>1</v>
      </c>
      <c r="I8347">
        <v>1</v>
      </c>
      <c r="J8347">
        <v>1</v>
      </c>
      <c r="K8347">
        <v>1</v>
      </c>
    </row>
    <row r="8348" spans="1:11" hidden="1">
      <c r="A8348" t="s">
        <v>299</v>
      </c>
      <c r="B8348" t="s">
        <v>371</v>
      </c>
      <c r="C8348" t="s">
        <v>283</v>
      </c>
      <c r="D8348">
        <v>1</v>
      </c>
      <c r="E8348">
        <v>1</v>
      </c>
      <c r="F8348">
        <v>1</v>
      </c>
      <c r="G8348">
        <v>1</v>
      </c>
      <c r="H8348">
        <v>1</v>
      </c>
      <c r="I8348">
        <v>1</v>
      </c>
      <c r="J8348">
        <v>1</v>
      </c>
      <c r="K8348">
        <v>1</v>
      </c>
    </row>
    <row r="8349" spans="1:11" hidden="1">
      <c r="A8349" t="s">
        <v>299</v>
      </c>
      <c r="B8349" t="s">
        <v>371</v>
      </c>
      <c r="C8349" t="s">
        <v>284</v>
      </c>
      <c r="D8349">
        <v>1</v>
      </c>
      <c r="E8349">
        <v>1</v>
      </c>
      <c r="F8349">
        <v>1</v>
      </c>
      <c r="G8349">
        <v>1</v>
      </c>
      <c r="H8349">
        <v>1</v>
      </c>
      <c r="I8349">
        <v>1</v>
      </c>
      <c r="J8349">
        <v>1</v>
      </c>
      <c r="K8349">
        <v>1</v>
      </c>
    </row>
    <row r="8350" spans="1:11" hidden="1">
      <c r="A8350" t="s">
        <v>299</v>
      </c>
      <c r="B8350" t="s">
        <v>371</v>
      </c>
      <c r="C8350" t="s">
        <v>285</v>
      </c>
      <c r="D8350">
        <v>1</v>
      </c>
      <c r="E8350">
        <v>1</v>
      </c>
      <c r="F8350">
        <v>1</v>
      </c>
      <c r="G8350">
        <v>1</v>
      </c>
      <c r="H8350">
        <v>1</v>
      </c>
      <c r="I8350">
        <v>1</v>
      </c>
      <c r="J8350">
        <v>1</v>
      </c>
      <c r="K8350">
        <v>1</v>
      </c>
    </row>
    <row r="8351" spans="1:11" hidden="1">
      <c r="A8351" t="s">
        <v>299</v>
      </c>
      <c r="B8351" t="s">
        <v>371</v>
      </c>
      <c r="C8351" t="s">
        <v>286</v>
      </c>
      <c r="D8351">
        <v>1</v>
      </c>
      <c r="E8351">
        <v>1</v>
      </c>
      <c r="F8351">
        <v>1</v>
      </c>
      <c r="G8351">
        <v>1</v>
      </c>
      <c r="H8351">
        <v>1</v>
      </c>
      <c r="I8351">
        <v>1</v>
      </c>
      <c r="J8351">
        <v>1</v>
      </c>
      <c r="K8351">
        <v>1</v>
      </c>
    </row>
    <row r="8352" spans="1:11" hidden="1">
      <c r="A8352" t="s">
        <v>299</v>
      </c>
      <c r="B8352" t="s">
        <v>371</v>
      </c>
      <c r="C8352" t="s">
        <v>287</v>
      </c>
      <c r="D8352">
        <v>1</v>
      </c>
      <c r="E8352">
        <v>1</v>
      </c>
      <c r="F8352">
        <v>1</v>
      </c>
      <c r="G8352">
        <v>1</v>
      </c>
      <c r="H8352">
        <v>1</v>
      </c>
      <c r="I8352">
        <v>1</v>
      </c>
      <c r="J8352">
        <v>1</v>
      </c>
      <c r="K8352">
        <v>1</v>
      </c>
    </row>
    <row r="8353" spans="1:11" hidden="1">
      <c r="A8353" t="s">
        <v>299</v>
      </c>
      <c r="B8353" t="s">
        <v>371</v>
      </c>
      <c r="C8353" t="s">
        <v>288</v>
      </c>
      <c r="D8353">
        <v>1</v>
      </c>
      <c r="E8353">
        <v>1</v>
      </c>
      <c r="F8353">
        <v>1</v>
      </c>
      <c r="G8353">
        <v>1</v>
      </c>
      <c r="H8353">
        <v>1</v>
      </c>
      <c r="I8353">
        <v>1</v>
      </c>
      <c r="J8353">
        <v>1</v>
      </c>
      <c r="K8353">
        <v>1</v>
      </c>
    </row>
    <row r="8354" spans="1:11" hidden="1">
      <c r="A8354" t="s">
        <v>299</v>
      </c>
      <c r="B8354" t="s">
        <v>371</v>
      </c>
      <c r="C8354" t="s">
        <v>289</v>
      </c>
      <c r="D8354">
        <v>1</v>
      </c>
      <c r="E8354">
        <v>1</v>
      </c>
      <c r="F8354">
        <v>1</v>
      </c>
      <c r="G8354">
        <v>1</v>
      </c>
      <c r="H8354">
        <v>1</v>
      </c>
      <c r="I8354">
        <v>1</v>
      </c>
      <c r="J8354">
        <v>1</v>
      </c>
      <c r="K8354">
        <v>1</v>
      </c>
    </row>
    <row r="8355" spans="1:11" hidden="1">
      <c r="A8355" t="s">
        <v>299</v>
      </c>
      <c r="B8355" t="s">
        <v>371</v>
      </c>
      <c r="C8355" t="s">
        <v>290</v>
      </c>
      <c r="D8355">
        <v>1</v>
      </c>
      <c r="E8355">
        <v>1</v>
      </c>
      <c r="F8355">
        <v>1</v>
      </c>
      <c r="G8355">
        <v>1</v>
      </c>
      <c r="H8355">
        <v>1</v>
      </c>
      <c r="I8355">
        <v>1</v>
      </c>
      <c r="J8355">
        <v>1</v>
      </c>
      <c r="K8355">
        <v>1</v>
      </c>
    </row>
    <row r="8356" spans="1:11" hidden="1">
      <c r="A8356" t="s">
        <v>299</v>
      </c>
      <c r="B8356" t="s">
        <v>371</v>
      </c>
      <c r="C8356" t="s">
        <v>291</v>
      </c>
      <c r="D8356">
        <v>1</v>
      </c>
      <c r="E8356">
        <v>1</v>
      </c>
      <c r="F8356">
        <v>1</v>
      </c>
      <c r="G8356">
        <v>1</v>
      </c>
      <c r="H8356">
        <v>1</v>
      </c>
      <c r="I8356">
        <v>1</v>
      </c>
      <c r="J8356">
        <v>1</v>
      </c>
      <c r="K8356">
        <v>1</v>
      </c>
    </row>
    <row r="8357" spans="1:11" hidden="1">
      <c r="A8357" t="s">
        <v>299</v>
      </c>
      <c r="B8357" t="s">
        <v>371</v>
      </c>
      <c r="C8357" t="s">
        <v>292</v>
      </c>
      <c r="D8357">
        <v>1</v>
      </c>
      <c r="E8357">
        <v>1</v>
      </c>
      <c r="F8357">
        <v>1</v>
      </c>
      <c r="G8357">
        <v>1</v>
      </c>
      <c r="H8357">
        <v>1</v>
      </c>
      <c r="I8357">
        <v>1</v>
      </c>
      <c r="J8357">
        <v>1</v>
      </c>
      <c r="K8357">
        <v>1</v>
      </c>
    </row>
    <row r="8358" spans="1:11" hidden="1">
      <c r="A8358" t="s">
        <v>299</v>
      </c>
      <c r="B8358" t="s">
        <v>241</v>
      </c>
      <c r="C8358" t="s">
        <v>278</v>
      </c>
      <c r="D8358">
        <v>1</v>
      </c>
      <c r="E8358">
        <v>1</v>
      </c>
      <c r="F8358">
        <v>1</v>
      </c>
      <c r="G8358">
        <v>1</v>
      </c>
      <c r="H8358">
        <v>1</v>
      </c>
      <c r="I8358">
        <v>1</v>
      </c>
      <c r="J8358">
        <v>1</v>
      </c>
      <c r="K8358">
        <v>1</v>
      </c>
    </row>
    <row r="8359" spans="1:11" hidden="1">
      <c r="A8359" t="s">
        <v>299</v>
      </c>
      <c r="B8359" t="s">
        <v>241</v>
      </c>
      <c r="C8359" t="s">
        <v>279</v>
      </c>
      <c r="D8359">
        <v>1</v>
      </c>
      <c r="E8359">
        <v>1</v>
      </c>
      <c r="F8359">
        <v>1</v>
      </c>
      <c r="G8359">
        <v>1</v>
      </c>
      <c r="H8359">
        <v>1</v>
      </c>
      <c r="I8359">
        <v>1</v>
      </c>
      <c r="J8359">
        <v>1</v>
      </c>
      <c r="K8359">
        <v>1</v>
      </c>
    </row>
    <row r="8360" spans="1:11" hidden="1">
      <c r="A8360" t="s">
        <v>299</v>
      </c>
      <c r="B8360" t="s">
        <v>241</v>
      </c>
      <c r="C8360" t="s">
        <v>280</v>
      </c>
      <c r="D8360">
        <v>1</v>
      </c>
      <c r="E8360">
        <v>1</v>
      </c>
      <c r="F8360">
        <v>1</v>
      </c>
      <c r="G8360">
        <v>1</v>
      </c>
      <c r="H8360">
        <v>1</v>
      </c>
      <c r="I8360">
        <v>1</v>
      </c>
      <c r="J8360">
        <v>1</v>
      </c>
      <c r="K8360">
        <v>1</v>
      </c>
    </row>
    <row r="8361" spans="1:11" hidden="1">
      <c r="A8361" t="s">
        <v>299</v>
      </c>
      <c r="B8361" t="s">
        <v>241</v>
      </c>
      <c r="C8361" t="s">
        <v>277</v>
      </c>
      <c r="D8361">
        <v>1</v>
      </c>
      <c r="E8361">
        <v>1</v>
      </c>
      <c r="F8361">
        <v>1</v>
      </c>
      <c r="G8361">
        <v>1</v>
      </c>
      <c r="H8361">
        <v>1</v>
      </c>
      <c r="I8361">
        <v>1</v>
      </c>
      <c r="J8361">
        <v>1</v>
      </c>
      <c r="K8361">
        <v>1</v>
      </c>
    </row>
    <row r="8362" spans="1:11" hidden="1">
      <c r="A8362" t="s">
        <v>299</v>
      </c>
      <c r="B8362" t="s">
        <v>241</v>
      </c>
      <c r="C8362" t="s">
        <v>281</v>
      </c>
      <c r="D8362">
        <v>1</v>
      </c>
      <c r="E8362">
        <v>1</v>
      </c>
      <c r="F8362">
        <v>1</v>
      </c>
      <c r="G8362">
        <v>1</v>
      </c>
      <c r="H8362">
        <v>1</v>
      </c>
      <c r="I8362">
        <v>1</v>
      </c>
      <c r="J8362">
        <v>1</v>
      </c>
      <c r="K8362">
        <v>1</v>
      </c>
    </row>
    <row r="8363" spans="1:11" hidden="1">
      <c r="A8363" t="s">
        <v>299</v>
      </c>
      <c r="B8363" t="s">
        <v>241</v>
      </c>
      <c r="C8363" t="s">
        <v>282</v>
      </c>
      <c r="D8363">
        <v>1</v>
      </c>
      <c r="E8363">
        <v>1</v>
      </c>
      <c r="F8363">
        <v>1</v>
      </c>
      <c r="G8363">
        <v>1</v>
      </c>
      <c r="H8363">
        <v>1</v>
      </c>
      <c r="I8363">
        <v>1</v>
      </c>
      <c r="J8363">
        <v>1</v>
      </c>
      <c r="K8363">
        <v>1</v>
      </c>
    </row>
    <row r="8364" spans="1:11" hidden="1">
      <c r="A8364" t="s">
        <v>299</v>
      </c>
      <c r="B8364" t="s">
        <v>241</v>
      </c>
      <c r="C8364" t="s">
        <v>283</v>
      </c>
      <c r="D8364">
        <v>1</v>
      </c>
      <c r="E8364">
        <v>1</v>
      </c>
      <c r="F8364">
        <v>1</v>
      </c>
      <c r="G8364">
        <v>1</v>
      </c>
      <c r="H8364">
        <v>1</v>
      </c>
      <c r="I8364">
        <v>1</v>
      </c>
      <c r="J8364">
        <v>1</v>
      </c>
      <c r="K8364">
        <v>1</v>
      </c>
    </row>
    <row r="8365" spans="1:11" hidden="1">
      <c r="A8365" t="s">
        <v>299</v>
      </c>
      <c r="B8365" t="s">
        <v>241</v>
      </c>
      <c r="C8365" t="s">
        <v>284</v>
      </c>
      <c r="D8365">
        <v>1</v>
      </c>
      <c r="E8365">
        <v>1</v>
      </c>
      <c r="F8365">
        <v>1</v>
      </c>
      <c r="G8365">
        <v>1</v>
      </c>
      <c r="H8365">
        <v>1</v>
      </c>
      <c r="I8365">
        <v>1</v>
      </c>
      <c r="J8365">
        <v>1</v>
      </c>
      <c r="K8365">
        <v>1</v>
      </c>
    </row>
    <row r="8366" spans="1:11" hidden="1">
      <c r="A8366" t="s">
        <v>299</v>
      </c>
      <c r="B8366" t="s">
        <v>241</v>
      </c>
      <c r="C8366" t="s">
        <v>285</v>
      </c>
      <c r="D8366">
        <v>1</v>
      </c>
      <c r="E8366">
        <v>1</v>
      </c>
      <c r="F8366">
        <v>1</v>
      </c>
      <c r="G8366">
        <v>1</v>
      </c>
      <c r="H8366">
        <v>1</v>
      </c>
      <c r="I8366">
        <v>1</v>
      </c>
      <c r="J8366">
        <v>1</v>
      </c>
      <c r="K8366">
        <v>1</v>
      </c>
    </row>
    <row r="8367" spans="1:11" hidden="1">
      <c r="A8367" t="s">
        <v>299</v>
      </c>
      <c r="B8367" t="s">
        <v>241</v>
      </c>
      <c r="C8367" t="s">
        <v>286</v>
      </c>
      <c r="D8367">
        <v>1</v>
      </c>
      <c r="E8367">
        <v>1</v>
      </c>
      <c r="F8367">
        <v>1</v>
      </c>
      <c r="G8367">
        <v>1</v>
      </c>
      <c r="H8367">
        <v>1</v>
      </c>
      <c r="I8367">
        <v>1</v>
      </c>
      <c r="J8367">
        <v>1</v>
      </c>
      <c r="K8367">
        <v>1</v>
      </c>
    </row>
    <row r="8368" spans="1:11" hidden="1">
      <c r="A8368" t="s">
        <v>299</v>
      </c>
      <c r="B8368" t="s">
        <v>241</v>
      </c>
      <c r="C8368" t="s">
        <v>287</v>
      </c>
      <c r="D8368">
        <v>1</v>
      </c>
      <c r="E8368">
        <v>1</v>
      </c>
      <c r="F8368">
        <v>1</v>
      </c>
      <c r="G8368">
        <v>1</v>
      </c>
      <c r="H8368">
        <v>1</v>
      </c>
      <c r="I8368">
        <v>1</v>
      </c>
      <c r="J8368">
        <v>1</v>
      </c>
      <c r="K8368">
        <v>1</v>
      </c>
    </row>
    <row r="8369" spans="1:11" hidden="1">
      <c r="A8369" t="s">
        <v>299</v>
      </c>
      <c r="B8369" t="s">
        <v>241</v>
      </c>
      <c r="C8369" t="s">
        <v>288</v>
      </c>
      <c r="D8369">
        <v>1</v>
      </c>
      <c r="E8369">
        <v>1</v>
      </c>
      <c r="F8369">
        <v>1</v>
      </c>
      <c r="G8369">
        <v>1</v>
      </c>
      <c r="H8369">
        <v>1</v>
      </c>
      <c r="I8369">
        <v>1</v>
      </c>
      <c r="J8369">
        <v>1</v>
      </c>
      <c r="K8369">
        <v>1</v>
      </c>
    </row>
    <row r="8370" spans="1:11" hidden="1">
      <c r="A8370" t="s">
        <v>299</v>
      </c>
      <c r="B8370" t="s">
        <v>241</v>
      </c>
      <c r="C8370" t="s">
        <v>289</v>
      </c>
      <c r="D8370">
        <v>1</v>
      </c>
      <c r="E8370">
        <v>1</v>
      </c>
      <c r="F8370">
        <v>1</v>
      </c>
      <c r="G8370">
        <v>1</v>
      </c>
      <c r="H8370">
        <v>1</v>
      </c>
      <c r="I8370">
        <v>1</v>
      </c>
      <c r="J8370">
        <v>1</v>
      </c>
      <c r="K8370">
        <v>1</v>
      </c>
    </row>
    <row r="8371" spans="1:11" hidden="1">
      <c r="A8371" t="s">
        <v>299</v>
      </c>
      <c r="B8371" t="s">
        <v>241</v>
      </c>
      <c r="C8371" t="s">
        <v>290</v>
      </c>
      <c r="D8371">
        <v>1</v>
      </c>
      <c r="E8371">
        <v>1</v>
      </c>
      <c r="F8371">
        <v>1</v>
      </c>
      <c r="G8371">
        <v>1</v>
      </c>
      <c r="H8371">
        <v>1</v>
      </c>
      <c r="I8371">
        <v>1</v>
      </c>
      <c r="J8371">
        <v>1</v>
      </c>
      <c r="K8371">
        <v>1</v>
      </c>
    </row>
    <row r="8372" spans="1:11" hidden="1">
      <c r="A8372" t="s">
        <v>299</v>
      </c>
      <c r="B8372" t="s">
        <v>241</v>
      </c>
      <c r="C8372" t="s">
        <v>291</v>
      </c>
      <c r="D8372">
        <v>1</v>
      </c>
      <c r="E8372">
        <v>1</v>
      </c>
      <c r="F8372">
        <v>1</v>
      </c>
      <c r="G8372">
        <v>1</v>
      </c>
      <c r="H8372">
        <v>1</v>
      </c>
      <c r="I8372">
        <v>1</v>
      </c>
      <c r="J8372">
        <v>1</v>
      </c>
      <c r="K8372">
        <v>1</v>
      </c>
    </row>
    <row r="8373" spans="1:11" hidden="1">
      <c r="A8373" t="s">
        <v>299</v>
      </c>
      <c r="B8373" t="s">
        <v>241</v>
      </c>
      <c r="C8373" t="s">
        <v>292</v>
      </c>
      <c r="D8373">
        <v>1</v>
      </c>
      <c r="E8373">
        <v>1</v>
      </c>
      <c r="F8373">
        <v>1</v>
      </c>
      <c r="G8373">
        <v>1</v>
      </c>
      <c r="H8373">
        <v>1</v>
      </c>
      <c r="I8373">
        <v>1</v>
      </c>
      <c r="J8373">
        <v>1</v>
      </c>
      <c r="K8373">
        <v>1</v>
      </c>
    </row>
    <row r="8374" spans="1:11" hidden="1">
      <c r="A8374" t="s">
        <v>299</v>
      </c>
      <c r="B8374" t="s">
        <v>372</v>
      </c>
      <c r="C8374" t="s">
        <v>278</v>
      </c>
      <c r="D8374">
        <v>1</v>
      </c>
      <c r="E8374">
        <v>1</v>
      </c>
      <c r="F8374">
        <v>1</v>
      </c>
      <c r="G8374">
        <v>1</v>
      </c>
      <c r="H8374">
        <v>1</v>
      </c>
      <c r="I8374">
        <v>1</v>
      </c>
      <c r="J8374">
        <v>1</v>
      </c>
      <c r="K8374">
        <v>1</v>
      </c>
    </row>
    <row r="8375" spans="1:11" hidden="1">
      <c r="A8375" t="s">
        <v>299</v>
      </c>
      <c r="B8375" t="s">
        <v>372</v>
      </c>
      <c r="C8375" t="s">
        <v>279</v>
      </c>
      <c r="D8375">
        <v>1</v>
      </c>
      <c r="E8375">
        <v>1</v>
      </c>
      <c r="F8375">
        <v>1</v>
      </c>
      <c r="G8375">
        <v>1</v>
      </c>
      <c r="H8375">
        <v>1</v>
      </c>
      <c r="I8375">
        <v>1</v>
      </c>
      <c r="J8375">
        <v>1</v>
      </c>
      <c r="K8375">
        <v>1</v>
      </c>
    </row>
    <row r="8376" spans="1:11" hidden="1">
      <c r="A8376" t="s">
        <v>299</v>
      </c>
      <c r="B8376" t="s">
        <v>372</v>
      </c>
      <c r="C8376" t="s">
        <v>280</v>
      </c>
      <c r="D8376">
        <v>1</v>
      </c>
      <c r="E8376">
        <v>1</v>
      </c>
      <c r="F8376">
        <v>1</v>
      </c>
      <c r="G8376">
        <v>1</v>
      </c>
      <c r="H8376">
        <v>1</v>
      </c>
      <c r="I8376">
        <v>1</v>
      </c>
      <c r="J8376">
        <v>1</v>
      </c>
      <c r="K8376">
        <v>1</v>
      </c>
    </row>
    <row r="8377" spans="1:11" hidden="1">
      <c r="A8377" t="s">
        <v>299</v>
      </c>
      <c r="B8377" t="s">
        <v>372</v>
      </c>
      <c r="C8377" t="s">
        <v>277</v>
      </c>
      <c r="D8377">
        <v>1</v>
      </c>
      <c r="E8377">
        <v>1</v>
      </c>
      <c r="F8377">
        <v>1</v>
      </c>
      <c r="G8377">
        <v>1</v>
      </c>
      <c r="H8377">
        <v>1</v>
      </c>
      <c r="I8377">
        <v>1</v>
      </c>
      <c r="J8377">
        <v>1</v>
      </c>
      <c r="K8377">
        <v>1</v>
      </c>
    </row>
    <row r="8378" spans="1:11" hidden="1">
      <c r="A8378" t="s">
        <v>299</v>
      </c>
      <c r="B8378" t="s">
        <v>372</v>
      </c>
      <c r="C8378" t="s">
        <v>281</v>
      </c>
      <c r="D8378">
        <v>1</v>
      </c>
      <c r="E8378">
        <v>1</v>
      </c>
      <c r="F8378">
        <v>1</v>
      </c>
      <c r="G8378">
        <v>1</v>
      </c>
      <c r="H8378">
        <v>1</v>
      </c>
      <c r="I8378">
        <v>1</v>
      </c>
      <c r="J8378">
        <v>1</v>
      </c>
      <c r="K8378">
        <v>1</v>
      </c>
    </row>
    <row r="8379" spans="1:11" hidden="1">
      <c r="A8379" t="s">
        <v>299</v>
      </c>
      <c r="B8379" t="s">
        <v>372</v>
      </c>
      <c r="C8379" t="s">
        <v>282</v>
      </c>
      <c r="D8379">
        <v>1</v>
      </c>
      <c r="E8379">
        <v>1</v>
      </c>
      <c r="F8379">
        <v>1</v>
      </c>
      <c r="G8379">
        <v>1</v>
      </c>
      <c r="H8379">
        <v>1</v>
      </c>
      <c r="I8379">
        <v>1</v>
      </c>
      <c r="J8379">
        <v>1</v>
      </c>
      <c r="K8379">
        <v>1</v>
      </c>
    </row>
    <row r="8380" spans="1:11" hidden="1">
      <c r="A8380" t="s">
        <v>299</v>
      </c>
      <c r="B8380" t="s">
        <v>372</v>
      </c>
      <c r="C8380" t="s">
        <v>283</v>
      </c>
      <c r="D8380">
        <v>1</v>
      </c>
      <c r="E8380">
        <v>1</v>
      </c>
      <c r="F8380">
        <v>1</v>
      </c>
      <c r="G8380">
        <v>1</v>
      </c>
      <c r="H8380">
        <v>1</v>
      </c>
      <c r="I8380">
        <v>1</v>
      </c>
      <c r="J8380">
        <v>1</v>
      </c>
      <c r="K8380">
        <v>1</v>
      </c>
    </row>
    <row r="8381" spans="1:11" hidden="1">
      <c r="A8381" t="s">
        <v>299</v>
      </c>
      <c r="B8381" t="s">
        <v>372</v>
      </c>
      <c r="C8381" t="s">
        <v>284</v>
      </c>
      <c r="D8381">
        <v>1</v>
      </c>
      <c r="E8381">
        <v>1</v>
      </c>
      <c r="F8381">
        <v>1</v>
      </c>
      <c r="G8381">
        <v>1</v>
      </c>
      <c r="H8381">
        <v>1</v>
      </c>
      <c r="I8381">
        <v>1</v>
      </c>
      <c r="J8381">
        <v>1</v>
      </c>
      <c r="K8381">
        <v>1</v>
      </c>
    </row>
    <row r="8382" spans="1:11" hidden="1">
      <c r="A8382" t="s">
        <v>299</v>
      </c>
      <c r="B8382" t="s">
        <v>372</v>
      </c>
      <c r="C8382" t="s">
        <v>285</v>
      </c>
      <c r="D8382">
        <v>1</v>
      </c>
      <c r="E8382">
        <v>1</v>
      </c>
      <c r="F8382">
        <v>1</v>
      </c>
      <c r="G8382">
        <v>1</v>
      </c>
      <c r="H8382">
        <v>1</v>
      </c>
      <c r="I8382">
        <v>1</v>
      </c>
      <c r="J8382">
        <v>1</v>
      </c>
      <c r="K8382">
        <v>1</v>
      </c>
    </row>
    <row r="8383" spans="1:11" hidden="1">
      <c r="A8383" t="s">
        <v>299</v>
      </c>
      <c r="B8383" t="s">
        <v>372</v>
      </c>
      <c r="C8383" t="s">
        <v>286</v>
      </c>
      <c r="D8383">
        <v>1</v>
      </c>
      <c r="E8383">
        <v>1</v>
      </c>
      <c r="F8383">
        <v>1</v>
      </c>
      <c r="G8383">
        <v>1</v>
      </c>
      <c r="H8383">
        <v>1</v>
      </c>
      <c r="I8383">
        <v>1</v>
      </c>
      <c r="J8383">
        <v>1</v>
      </c>
      <c r="K8383">
        <v>1</v>
      </c>
    </row>
    <row r="8384" spans="1:11" hidden="1">
      <c r="A8384" t="s">
        <v>299</v>
      </c>
      <c r="B8384" t="s">
        <v>372</v>
      </c>
      <c r="C8384" t="s">
        <v>287</v>
      </c>
      <c r="D8384">
        <v>1</v>
      </c>
      <c r="E8384">
        <v>1</v>
      </c>
      <c r="F8384">
        <v>1</v>
      </c>
      <c r="G8384">
        <v>1</v>
      </c>
      <c r="H8384">
        <v>1</v>
      </c>
      <c r="I8384">
        <v>1</v>
      </c>
      <c r="J8384">
        <v>1</v>
      </c>
      <c r="K8384">
        <v>1</v>
      </c>
    </row>
    <row r="8385" spans="1:11" hidden="1">
      <c r="A8385" t="s">
        <v>299</v>
      </c>
      <c r="B8385" t="s">
        <v>372</v>
      </c>
      <c r="C8385" t="s">
        <v>288</v>
      </c>
      <c r="D8385">
        <v>1</v>
      </c>
      <c r="E8385">
        <v>1</v>
      </c>
      <c r="F8385">
        <v>1</v>
      </c>
      <c r="G8385">
        <v>1</v>
      </c>
      <c r="H8385">
        <v>1</v>
      </c>
      <c r="I8385">
        <v>1</v>
      </c>
      <c r="J8385">
        <v>1</v>
      </c>
      <c r="K8385">
        <v>1</v>
      </c>
    </row>
    <row r="8386" spans="1:11" hidden="1">
      <c r="A8386" t="s">
        <v>299</v>
      </c>
      <c r="B8386" t="s">
        <v>372</v>
      </c>
      <c r="C8386" t="s">
        <v>289</v>
      </c>
      <c r="D8386">
        <v>1</v>
      </c>
      <c r="E8386">
        <v>1</v>
      </c>
      <c r="F8386">
        <v>1</v>
      </c>
      <c r="G8386">
        <v>1</v>
      </c>
      <c r="H8386">
        <v>1</v>
      </c>
      <c r="I8386">
        <v>1</v>
      </c>
      <c r="J8386">
        <v>1</v>
      </c>
      <c r="K8386">
        <v>1</v>
      </c>
    </row>
    <row r="8387" spans="1:11" hidden="1">
      <c r="A8387" t="s">
        <v>299</v>
      </c>
      <c r="B8387" t="s">
        <v>372</v>
      </c>
      <c r="C8387" t="s">
        <v>290</v>
      </c>
      <c r="D8387">
        <v>1</v>
      </c>
      <c r="E8387">
        <v>1</v>
      </c>
      <c r="F8387">
        <v>1</v>
      </c>
      <c r="G8387">
        <v>1</v>
      </c>
      <c r="H8387">
        <v>1</v>
      </c>
      <c r="I8387">
        <v>1</v>
      </c>
      <c r="J8387">
        <v>1</v>
      </c>
      <c r="K8387">
        <v>1</v>
      </c>
    </row>
    <row r="8388" spans="1:11" hidden="1">
      <c r="A8388" t="s">
        <v>299</v>
      </c>
      <c r="B8388" t="s">
        <v>372</v>
      </c>
      <c r="C8388" t="s">
        <v>291</v>
      </c>
      <c r="D8388">
        <v>1</v>
      </c>
      <c r="E8388">
        <v>1</v>
      </c>
      <c r="F8388">
        <v>1</v>
      </c>
      <c r="G8388">
        <v>1</v>
      </c>
      <c r="H8388">
        <v>1</v>
      </c>
      <c r="I8388">
        <v>1</v>
      </c>
      <c r="J8388">
        <v>1</v>
      </c>
      <c r="K8388">
        <v>1</v>
      </c>
    </row>
    <row r="8389" spans="1:11" hidden="1">
      <c r="A8389" t="s">
        <v>299</v>
      </c>
      <c r="B8389" t="s">
        <v>372</v>
      </c>
      <c r="C8389" t="s">
        <v>292</v>
      </c>
      <c r="D8389">
        <v>1</v>
      </c>
      <c r="E8389">
        <v>1</v>
      </c>
      <c r="F8389">
        <v>1</v>
      </c>
      <c r="G8389">
        <v>1</v>
      </c>
      <c r="H8389">
        <v>1</v>
      </c>
      <c r="I8389">
        <v>1</v>
      </c>
      <c r="J8389">
        <v>1</v>
      </c>
      <c r="K8389">
        <v>1</v>
      </c>
    </row>
    <row r="8390" spans="1:11" hidden="1">
      <c r="A8390" t="s">
        <v>299</v>
      </c>
      <c r="B8390" t="s">
        <v>366</v>
      </c>
      <c r="C8390" t="s">
        <v>278</v>
      </c>
      <c r="D8390">
        <v>1</v>
      </c>
      <c r="E8390">
        <v>1</v>
      </c>
      <c r="F8390">
        <v>1</v>
      </c>
      <c r="G8390">
        <v>1</v>
      </c>
      <c r="H8390">
        <v>1</v>
      </c>
      <c r="I8390">
        <v>1</v>
      </c>
      <c r="J8390">
        <v>1</v>
      </c>
      <c r="K8390">
        <v>1</v>
      </c>
    </row>
    <row r="8391" spans="1:11" hidden="1">
      <c r="A8391" t="s">
        <v>299</v>
      </c>
      <c r="B8391" t="s">
        <v>366</v>
      </c>
      <c r="C8391" t="s">
        <v>279</v>
      </c>
      <c r="D8391">
        <v>1</v>
      </c>
      <c r="E8391">
        <v>1</v>
      </c>
      <c r="F8391">
        <v>1</v>
      </c>
      <c r="G8391">
        <v>1</v>
      </c>
      <c r="H8391">
        <v>1</v>
      </c>
      <c r="I8391">
        <v>1</v>
      </c>
      <c r="J8391">
        <v>1</v>
      </c>
      <c r="K8391">
        <v>1</v>
      </c>
    </row>
    <row r="8392" spans="1:11" hidden="1">
      <c r="A8392" t="s">
        <v>299</v>
      </c>
      <c r="B8392" t="s">
        <v>366</v>
      </c>
      <c r="C8392" t="s">
        <v>280</v>
      </c>
      <c r="D8392">
        <v>1</v>
      </c>
      <c r="E8392">
        <v>1</v>
      </c>
      <c r="F8392">
        <v>1</v>
      </c>
      <c r="G8392">
        <v>1</v>
      </c>
      <c r="H8392">
        <v>1</v>
      </c>
      <c r="I8392">
        <v>1</v>
      </c>
      <c r="J8392">
        <v>1</v>
      </c>
      <c r="K8392">
        <v>1</v>
      </c>
    </row>
    <row r="8393" spans="1:11" hidden="1">
      <c r="A8393" t="s">
        <v>299</v>
      </c>
      <c r="B8393" t="s">
        <v>366</v>
      </c>
      <c r="C8393" t="s">
        <v>277</v>
      </c>
      <c r="D8393">
        <v>1</v>
      </c>
      <c r="E8393">
        <v>1</v>
      </c>
      <c r="F8393">
        <v>1</v>
      </c>
      <c r="G8393">
        <v>1</v>
      </c>
      <c r="H8393">
        <v>1</v>
      </c>
      <c r="I8393">
        <v>1</v>
      </c>
      <c r="J8393">
        <v>1</v>
      </c>
      <c r="K8393">
        <v>1</v>
      </c>
    </row>
    <row r="8394" spans="1:11" hidden="1">
      <c r="A8394" t="s">
        <v>299</v>
      </c>
      <c r="B8394" t="s">
        <v>366</v>
      </c>
      <c r="C8394" t="s">
        <v>281</v>
      </c>
      <c r="D8394">
        <v>1</v>
      </c>
      <c r="E8394">
        <v>1</v>
      </c>
      <c r="F8394">
        <v>1</v>
      </c>
      <c r="G8394">
        <v>1</v>
      </c>
      <c r="H8394">
        <v>1</v>
      </c>
      <c r="I8394">
        <v>1</v>
      </c>
      <c r="J8394">
        <v>1</v>
      </c>
      <c r="K8394">
        <v>1</v>
      </c>
    </row>
    <row r="8395" spans="1:11" hidden="1">
      <c r="A8395" t="s">
        <v>299</v>
      </c>
      <c r="B8395" t="s">
        <v>366</v>
      </c>
      <c r="C8395" t="s">
        <v>282</v>
      </c>
      <c r="D8395">
        <v>1</v>
      </c>
      <c r="E8395">
        <v>1</v>
      </c>
      <c r="F8395">
        <v>1</v>
      </c>
      <c r="G8395">
        <v>1</v>
      </c>
      <c r="H8395">
        <v>1</v>
      </c>
      <c r="I8395">
        <v>1</v>
      </c>
      <c r="J8395">
        <v>1</v>
      </c>
      <c r="K8395">
        <v>1</v>
      </c>
    </row>
    <row r="8396" spans="1:11" hidden="1">
      <c r="A8396" t="s">
        <v>299</v>
      </c>
      <c r="B8396" t="s">
        <v>366</v>
      </c>
      <c r="C8396" t="s">
        <v>283</v>
      </c>
      <c r="D8396">
        <v>1</v>
      </c>
      <c r="E8396">
        <v>1</v>
      </c>
      <c r="F8396">
        <v>1</v>
      </c>
      <c r="G8396">
        <v>1</v>
      </c>
      <c r="H8396">
        <v>1</v>
      </c>
      <c r="I8396">
        <v>1</v>
      </c>
      <c r="J8396">
        <v>1</v>
      </c>
      <c r="K8396">
        <v>1</v>
      </c>
    </row>
    <row r="8397" spans="1:11" hidden="1">
      <c r="A8397" t="s">
        <v>299</v>
      </c>
      <c r="B8397" t="s">
        <v>366</v>
      </c>
      <c r="C8397" t="s">
        <v>284</v>
      </c>
      <c r="D8397">
        <v>1</v>
      </c>
      <c r="E8397">
        <v>1</v>
      </c>
      <c r="F8397">
        <v>1</v>
      </c>
      <c r="G8397">
        <v>1</v>
      </c>
      <c r="H8397">
        <v>1</v>
      </c>
      <c r="I8397">
        <v>1</v>
      </c>
      <c r="J8397">
        <v>1</v>
      </c>
      <c r="K8397">
        <v>1</v>
      </c>
    </row>
    <row r="8398" spans="1:11" hidden="1">
      <c r="A8398" t="s">
        <v>299</v>
      </c>
      <c r="B8398" t="s">
        <v>366</v>
      </c>
      <c r="C8398" t="s">
        <v>285</v>
      </c>
      <c r="D8398">
        <v>1</v>
      </c>
      <c r="E8398">
        <v>1</v>
      </c>
      <c r="F8398">
        <v>1</v>
      </c>
      <c r="G8398">
        <v>1</v>
      </c>
      <c r="H8398">
        <v>1</v>
      </c>
      <c r="I8398">
        <v>1</v>
      </c>
      <c r="J8398">
        <v>1</v>
      </c>
      <c r="K8398">
        <v>1</v>
      </c>
    </row>
    <row r="8399" spans="1:11" hidden="1">
      <c r="A8399" t="s">
        <v>299</v>
      </c>
      <c r="B8399" t="s">
        <v>366</v>
      </c>
      <c r="C8399" t="s">
        <v>286</v>
      </c>
      <c r="D8399">
        <v>1</v>
      </c>
      <c r="E8399">
        <v>1</v>
      </c>
      <c r="F8399">
        <v>1</v>
      </c>
      <c r="G8399">
        <v>1</v>
      </c>
      <c r="H8399">
        <v>1</v>
      </c>
      <c r="I8399">
        <v>1</v>
      </c>
      <c r="J8399">
        <v>1</v>
      </c>
      <c r="K8399">
        <v>1</v>
      </c>
    </row>
    <row r="8400" spans="1:11" hidden="1">
      <c r="A8400" t="s">
        <v>299</v>
      </c>
      <c r="B8400" t="s">
        <v>366</v>
      </c>
      <c r="C8400" t="s">
        <v>287</v>
      </c>
      <c r="D8400">
        <v>1</v>
      </c>
      <c r="E8400">
        <v>1</v>
      </c>
      <c r="F8400">
        <v>1</v>
      </c>
      <c r="G8400">
        <v>1</v>
      </c>
      <c r="H8400">
        <v>1</v>
      </c>
      <c r="I8400">
        <v>1</v>
      </c>
      <c r="J8400">
        <v>1</v>
      </c>
      <c r="K8400">
        <v>1</v>
      </c>
    </row>
    <row r="8401" spans="1:11" hidden="1">
      <c r="A8401" t="s">
        <v>299</v>
      </c>
      <c r="B8401" t="s">
        <v>366</v>
      </c>
      <c r="C8401" t="s">
        <v>288</v>
      </c>
      <c r="D8401">
        <v>1</v>
      </c>
      <c r="E8401">
        <v>1</v>
      </c>
      <c r="F8401">
        <v>1</v>
      </c>
      <c r="G8401">
        <v>1</v>
      </c>
      <c r="H8401">
        <v>1</v>
      </c>
      <c r="I8401">
        <v>1</v>
      </c>
      <c r="J8401">
        <v>1</v>
      </c>
      <c r="K8401">
        <v>1</v>
      </c>
    </row>
    <row r="8402" spans="1:11" hidden="1">
      <c r="A8402" t="s">
        <v>299</v>
      </c>
      <c r="B8402" t="s">
        <v>366</v>
      </c>
      <c r="C8402" t="s">
        <v>289</v>
      </c>
      <c r="D8402">
        <v>1</v>
      </c>
      <c r="E8402">
        <v>1</v>
      </c>
      <c r="F8402">
        <v>1</v>
      </c>
      <c r="G8402">
        <v>1</v>
      </c>
      <c r="H8402">
        <v>1</v>
      </c>
      <c r="I8402">
        <v>1</v>
      </c>
      <c r="J8402">
        <v>1</v>
      </c>
      <c r="K8402">
        <v>1</v>
      </c>
    </row>
    <row r="8403" spans="1:11" hidden="1">
      <c r="A8403" t="s">
        <v>299</v>
      </c>
      <c r="B8403" t="s">
        <v>366</v>
      </c>
      <c r="C8403" t="s">
        <v>290</v>
      </c>
      <c r="D8403">
        <v>1</v>
      </c>
      <c r="E8403">
        <v>1</v>
      </c>
      <c r="F8403">
        <v>1</v>
      </c>
      <c r="G8403">
        <v>1</v>
      </c>
      <c r="H8403">
        <v>1</v>
      </c>
      <c r="I8403">
        <v>1</v>
      </c>
      <c r="J8403">
        <v>1</v>
      </c>
      <c r="K8403">
        <v>1</v>
      </c>
    </row>
    <row r="8404" spans="1:11" hidden="1">
      <c r="A8404" t="s">
        <v>299</v>
      </c>
      <c r="B8404" t="s">
        <v>366</v>
      </c>
      <c r="C8404" t="s">
        <v>291</v>
      </c>
      <c r="D8404">
        <v>1</v>
      </c>
      <c r="E8404">
        <v>1</v>
      </c>
      <c r="F8404">
        <v>1</v>
      </c>
      <c r="G8404">
        <v>1</v>
      </c>
      <c r="H8404">
        <v>1</v>
      </c>
      <c r="I8404">
        <v>1</v>
      </c>
      <c r="J8404">
        <v>1</v>
      </c>
      <c r="K8404">
        <v>1</v>
      </c>
    </row>
    <row r="8405" spans="1:11" hidden="1">
      <c r="A8405" t="s">
        <v>299</v>
      </c>
      <c r="B8405" t="s">
        <v>366</v>
      </c>
      <c r="C8405" t="s">
        <v>292</v>
      </c>
      <c r="D8405">
        <v>1</v>
      </c>
      <c r="E8405">
        <v>1</v>
      </c>
      <c r="F8405">
        <v>1</v>
      </c>
      <c r="G8405">
        <v>1</v>
      </c>
      <c r="H8405">
        <v>1</v>
      </c>
      <c r="I8405">
        <v>1</v>
      </c>
      <c r="J8405">
        <v>1</v>
      </c>
      <c r="K8405">
        <v>1</v>
      </c>
    </row>
    <row r="8406" spans="1:11" hidden="1">
      <c r="A8406" t="s">
        <v>299</v>
      </c>
      <c r="B8406" t="s">
        <v>367</v>
      </c>
      <c r="C8406" t="s">
        <v>278</v>
      </c>
      <c r="D8406">
        <v>1</v>
      </c>
      <c r="E8406">
        <v>1</v>
      </c>
      <c r="F8406">
        <v>1</v>
      </c>
      <c r="G8406">
        <v>1</v>
      </c>
      <c r="H8406">
        <v>1</v>
      </c>
      <c r="I8406">
        <v>1</v>
      </c>
      <c r="J8406">
        <v>1</v>
      </c>
      <c r="K8406">
        <v>1</v>
      </c>
    </row>
    <row r="8407" spans="1:11" hidden="1">
      <c r="A8407" t="s">
        <v>299</v>
      </c>
      <c r="B8407" t="s">
        <v>367</v>
      </c>
      <c r="C8407" t="s">
        <v>279</v>
      </c>
      <c r="D8407">
        <v>1</v>
      </c>
      <c r="E8407">
        <v>1</v>
      </c>
      <c r="F8407">
        <v>1</v>
      </c>
      <c r="G8407">
        <v>1</v>
      </c>
      <c r="H8407">
        <v>1</v>
      </c>
      <c r="I8407">
        <v>1</v>
      </c>
      <c r="J8407">
        <v>1</v>
      </c>
      <c r="K8407">
        <v>1</v>
      </c>
    </row>
    <row r="8408" spans="1:11" hidden="1">
      <c r="A8408" t="s">
        <v>299</v>
      </c>
      <c r="B8408" t="s">
        <v>367</v>
      </c>
      <c r="C8408" t="s">
        <v>280</v>
      </c>
      <c r="D8408">
        <v>1</v>
      </c>
      <c r="E8408">
        <v>1</v>
      </c>
      <c r="F8408">
        <v>1</v>
      </c>
      <c r="G8408">
        <v>1</v>
      </c>
      <c r="H8408">
        <v>1</v>
      </c>
      <c r="I8408">
        <v>1</v>
      </c>
      <c r="J8408">
        <v>1</v>
      </c>
      <c r="K8408">
        <v>1</v>
      </c>
    </row>
    <row r="8409" spans="1:11" hidden="1">
      <c r="A8409" t="s">
        <v>299</v>
      </c>
      <c r="B8409" t="s">
        <v>367</v>
      </c>
      <c r="C8409" t="s">
        <v>277</v>
      </c>
      <c r="D8409">
        <v>1</v>
      </c>
      <c r="E8409">
        <v>1</v>
      </c>
      <c r="F8409">
        <v>1</v>
      </c>
      <c r="G8409">
        <v>1</v>
      </c>
      <c r="H8409">
        <v>1</v>
      </c>
      <c r="I8409">
        <v>1</v>
      </c>
      <c r="J8409">
        <v>1</v>
      </c>
      <c r="K8409">
        <v>1</v>
      </c>
    </row>
    <row r="8410" spans="1:11" hidden="1">
      <c r="A8410" t="s">
        <v>299</v>
      </c>
      <c r="B8410" t="s">
        <v>367</v>
      </c>
      <c r="C8410" t="s">
        <v>281</v>
      </c>
      <c r="D8410">
        <v>1</v>
      </c>
      <c r="E8410">
        <v>1</v>
      </c>
      <c r="F8410">
        <v>1</v>
      </c>
      <c r="G8410">
        <v>1</v>
      </c>
      <c r="H8410">
        <v>1</v>
      </c>
      <c r="I8410">
        <v>1</v>
      </c>
      <c r="J8410">
        <v>1</v>
      </c>
      <c r="K8410">
        <v>1</v>
      </c>
    </row>
    <row r="8411" spans="1:11" hidden="1">
      <c r="A8411" t="s">
        <v>299</v>
      </c>
      <c r="B8411" t="s">
        <v>367</v>
      </c>
      <c r="C8411" t="s">
        <v>282</v>
      </c>
      <c r="D8411">
        <v>1</v>
      </c>
      <c r="E8411">
        <v>1</v>
      </c>
      <c r="F8411">
        <v>1</v>
      </c>
      <c r="G8411">
        <v>1</v>
      </c>
      <c r="H8411">
        <v>1</v>
      </c>
      <c r="I8411">
        <v>1</v>
      </c>
      <c r="J8411">
        <v>1</v>
      </c>
      <c r="K8411">
        <v>1</v>
      </c>
    </row>
    <row r="8412" spans="1:11" hidden="1">
      <c r="A8412" t="s">
        <v>299</v>
      </c>
      <c r="B8412" t="s">
        <v>367</v>
      </c>
      <c r="C8412" t="s">
        <v>283</v>
      </c>
      <c r="D8412">
        <v>1</v>
      </c>
      <c r="E8412">
        <v>1</v>
      </c>
      <c r="F8412">
        <v>1</v>
      </c>
      <c r="G8412">
        <v>1</v>
      </c>
      <c r="H8412">
        <v>1</v>
      </c>
      <c r="I8412">
        <v>1</v>
      </c>
      <c r="J8412">
        <v>1</v>
      </c>
      <c r="K8412">
        <v>1</v>
      </c>
    </row>
    <row r="8413" spans="1:11" hidden="1">
      <c r="A8413" t="s">
        <v>299</v>
      </c>
      <c r="B8413" t="s">
        <v>367</v>
      </c>
      <c r="C8413" t="s">
        <v>284</v>
      </c>
      <c r="D8413">
        <v>1</v>
      </c>
      <c r="E8413">
        <v>1</v>
      </c>
      <c r="F8413">
        <v>1</v>
      </c>
      <c r="G8413">
        <v>1</v>
      </c>
      <c r="H8413">
        <v>1</v>
      </c>
      <c r="I8413">
        <v>1</v>
      </c>
      <c r="J8413">
        <v>1</v>
      </c>
      <c r="K8413">
        <v>1</v>
      </c>
    </row>
    <row r="8414" spans="1:11" hidden="1">
      <c r="A8414" t="s">
        <v>299</v>
      </c>
      <c r="B8414" t="s">
        <v>367</v>
      </c>
      <c r="C8414" t="s">
        <v>285</v>
      </c>
      <c r="D8414">
        <v>1</v>
      </c>
      <c r="E8414">
        <v>1</v>
      </c>
      <c r="F8414">
        <v>1</v>
      </c>
      <c r="G8414">
        <v>1</v>
      </c>
      <c r="H8414">
        <v>1</v>
      </c>
      <c r="I8414">
        <v>1</v>
      </c>
      <c r="J8414">
        <v>1</v>
      </c>
      <c r="K8414">
        <v>1</v>
      </c>
    </row>
    <row r="8415" spans="1:11" hidden="1">
      <c r="A8415" t="s">
        <v>299</v>
      </c>
      <c r="B8415" t="s">
        <v>367</v>
      </c>
      <c r="C8415" t="s">
        <v>286</v>
      </c>
      <c r="D8415">
        <v>1</v>
      </c>
      <c r="E8415">
        <v>1</v>
      </c>
      <c r="F8415">
        <v>1</v>
      </c>
      <c r="G8415">
        <v>1</v>
      </c>
      <c r="H8415">
        <v>1</v>
      </c>
      <c r="I8415">
        <v>1</v>
      </c>
      <c r="J8415">
        <v>1</v>
      </c>
      <c r="K8415">
        <v>1</v>
      </c>
    </row>
    <row r="8416" spans="1:11" hidden="1">
      <c r="A8416" t="s">
        <v>299</v>
      </c>
      <c r="B8416" t="s">
        <v>367</v>
      </c>
      <c r="C8416" t="s">
        <v>287</v>
      </c>
      <c r="D8416">
        <v>1</v>
      </c>
      <c r="E8416">
        <v>1</v>
      </c>
      <c r="F8416">
        <v>1</v>
      </c>
      <c r="G8416">
        <v>1</v>
      </c>
      <c r="H8416">
        <v>1</v>
      </c>
      <c r="I8416">
        <v>1</v>
      </c>
      <c r="J8416">
        <v>1</v>
      </c>
      <c r="K8416">
        <v>1</v>
      </c>
    </row>
    <row r="8417" spans="1:11" hidden="1">
      <c r="A8417" t="s">
        <v>299</v>
      </c>
      <c r="B8417" t="s">
        <v>367</v>
      </c>
      <c r="C8417" t="s">
        <v>288</v>
      </c>
      <c r="D8417">
        <v>1</v>
      </c>
      <c r="E8417">
        <v>1</v>
      </c>
      <c r="F8417">
        <v>1</v>
      </c>
      <c r="G8417">
        <v>1</v>
      </c>
      <c r="H8417">
        <v>1</v>
      </c>
      <c r="I8417">
        <v>1</v>
      </c>
      <c r="J8417">
        <v>1</v>
      </c>
      <c r="K8417">
        <v>1</v>
      </c>
    </row>
    <row r="8418" spans="1:11" hidden="1">
      <c r="A8418" t="s">
        <v>299</v>
      </c>
      <c r="B8418" t="s">
        <v>367</v>
      </c>
      <c r="C8418" t="s">
        <v>289</v>
      </c>
      <c r="D8418">
        <v>1</v>
      </c>
      <c r="E8418">
        <v>1</v>
      </c>
      <c r="F8418">
        <v>1</v>
      </c>
      <c r="G8418">
        <v>1</v>
      </c>
      <c r="H8418">
        <v>1</v>
      </c>
      <c r="I8418">
        <v>1</v>
      </c>
      <c r="J8418">
        <v>1</v>
      </c>
      <c r="K8418">
        <v>1</v>
      </c>
    </row>
    <row r="8419" spans="1:11" hidden="1">
      <c r="A8419" t="s">
        <v>299</v>
      </c>
      <c r="B8419" t="s">
        <v>367</v>
      </c>
      <c r="C8419" t="s">
        <v>290</v>
      </c>
      <c r="D8419">
        <v>1</v>
      </c>
      <c r="E8419">
        <v>1</v>
      </c>
      <c r="F8419">
        <v>1</v>
      </c>
      <c r="G8419">
        <v>1</v>
      </c>
      <c r="H8419">
        <v>1</v>
      </c>
      <c r="I8419">
        <v>1</v>
      </c>
      <c r="J8419">
        <v>1</v>
      </c>
      <c r="K8419">
        <v>1</v>
      </c>
    </row>
    <row r="8420" spans="1:11" hidden="1">
      <c r="A8420" t="s">
        <v>299</v>
      </c>
      <c r="B8420" t="s">
        <v>367</v>
      </c>
      <c r="C8420" t="s">
        <v>291</v>
      </c>
      <c r="D8420">
        <v>1</v>
      </c>
      <c r="E8420">
        <v>1</v>
      </c>
      <c r="F8420">
        <v>1</v>
      </c>
      <c r="G8420">
        <v>1</v>
      </c>
      <c r="H8420">
        <v>1</v>
      </c>
      <c r="I8420">
        <v>1</v>
      </c>
      <c r="J8420">
        <v>1</v>
      </c>
      <c r="K8420">
        <v>1</v>
      </c>
    </row>
    <row r="8421" spans="1:11" hidden="1">
      <c r="A8421" t="s">
        <v>299</v>
      </c>
      <c r="B8421" t="s">
        <v>367</v>
      </c>
      <c r="C8421" t="s">
        <v>292</v>
      </c>
      <c r="D8421">
        <v>1</v>
      </c>
      <c r="E8421">
        <v>1</v>
      </c>
      <c r="F8421">
        <v>1</v>
      </c>
      <c r="G8421">
        <v>1</v>
      </c>
      <c r="H8421">
        <v>1</v>
      </c>
      <c r="I8421">
        <v>1</v>
      </c>
      <c r="J8421">
        <v>1</v>
      </c>
      <c r="K8421">
        <v>1</v>
      </c>
    </row>
    <row r="8422" spans="1:11" hidden="1">
      <c r="A8422" t="s">
        <v>299</v>
      </c>
      <c r="B8422" t="s">
        <v>243</v>
      </c>
      <c r="C8422" t="s">
        <v>278</v>
      </c>
      <c r="D8422">
        <v>1</v>
      </c>
      <c r="E8422">
        <v>1</v>
      </c>
      <c r="F8422">
        <v>1</v>
      </c>
      <c r="G8422">
        <v>1</v>
      </c>
      <c r="H8422">
        <v>1</v>
      </c>
      <c r="I8422">
        <v>1</v>
      </c>
      <c r="J8422">
        <v>1</v>
      </c>
      <c r="K8422">
        <v>1</v>
      </c>
    </row>
    <row r="8423" spans="1:11" hidden="1">
      <c r="A8423" t="s">
        <v>299</v>
      </c>
      <c r="B8423" t="s">
        <v>243</v>
      </c>
      <c r="C8423" t="s">
        <v>279</v>
      </c>
      <c r="D8423">
        <v>1</v>
      </c>
      <c r="E8423">
        <v>1</v>
      </c>
      <c r="F8423">
        <v>1</v>
      </c>
      <c r="G8423">
        <v>1</v>
      </c>
      <c r="H8423">
        <v>1</v>
      </c>
      <c r="I8423">
        <v>1</v>
      </c>
      <c r="J8423">
        <v>1</v>
      </c>
      <c r="K8423">
        <v>1</v>
      </c>
    </row>
    <row r="8424" spans="1:11" hidden="1">
      <c r="A8424" t="s">
        <v>299</v>
      </c>
      <c r="B8424" t="s">
        <v>243</v>
      </c>
      <c r="C8424" t="s">
        <v>280</v>
      </c>
      <c r="D8424">
        <v>1</v>
      </c>
      <c r="E8424">
        <v>1</v>
      </c>
      <c r="F8424">
        <v>1</v>
      </c>
      <c r="G8424">
        <v>1</v>
      </c>
      <c r="H8424">
        <v>1</v>
      </c>
      <c r="I8424">
        <v>1</v>
      </c>
      <c r="J8424">
        <v>1</v>
      </c>
      <c r="K8424">
        <v>1</v>
      </c>
    </row>
    <row r="8425" spans="1:11" hidden="1">
      <c r="A8425" t="s">
        <v>299</v>
      </c>
      <c r="B8425" t="s">
        <v>243</v>
      </c>
      <c r="C8425" t="s">
        <v>277</v>
      </c>
      <c r="D8425">
        <v>1</v>
      </c>
      <c r="E8425">
        <v>1</v>
      </c>
      <c r="F8425">
        <v>1</v>
      </c>
      <c r="G8425">
        <v>1</v>
      </c>
      <c r="H8425">
        <v>1</v>
      </c>
      <c r="I8425">
        <v>1</v>
      </c>
      <c r="J8425">
        <v>1</v>
      </c>
      <c r="K8425">
        <v>1</v>
      </c>
    </row>
    <row r="8426" spans="1:11" hidden="1">
      <c r="A8426" t="s">
        <v>299</v>
      </c>
      <c r="B8426" t="s">
        <v>243</v>
      </c>
      <c r="C8426" t="s">
        <v>281</v>
      </c>
      <c r="D8426">
        <v>1</v>
      </c>
      <c r="E8426">
        <v>1</v>
      </c>
      <c r="F8426">
        <v>1</v>
      </c>
      <c r="G8426">
        <v>1</v>
      </c>
      <c r="H8426">
        <v>1</v>
      </c>
      <c r="I8426">
        <v>1</v>
      </c>
      <c r="J8426">
        <v>1</v>
      </c>
      <c r="K8426">
        <v>1</v>
      </c>
    </row>
    <row r="8427" spans="1:11" hidden="1">
      <c r="A8427" t="s">
        <v>299</v>
      </c>
      <c r="B8427" t="s">
        <v>243</v>
      </c>
      <c r="C8427" t="s">
        <v>282</v>
      </c>
      <c r="D8427">
        <v>1</v>
      </c>
      <c r="E8427">
        <v>1</v>
      </c>
      <c r="F8427">
        <v>1</v>
      </c>
      <c r="G8427">
        <v>1</v>
      </c>
      <c r="H8427">
        <v>1</v>
      </c>
      <c r="I8427">
        <v>1</v>
      </c>
      <c r="J8427">
        <v>1</v>
      </c>
      <c r="K8427">
        <v>1</v>
      </c>
    </row>
    <row r="8428" spans="1:11" hidden="1">
      <c r="A8428" t="s">
        <v>299</v>
      </c>
      <c r="B8428" t="s">
        <v>243</v>
      </c>
      <c r="C8428" t="s">
        <v>283</v>
      </c>
      <c r="D8428">
        <v>1</v>
      </c>
      <c r="E8428">
        <v>1</v>
      </c>
      <c r="F8428">
        <v>1</v>
      </c>
      <c r="G8428">
        <v>1</v>
      </c>
      <c r="H8428">
        <v>1</v>
      </c>
      <c r="I8428">
        <v>1</v>
      </c>
      <c r="J8428">
        <v>1</v>
      </c>
      <c r="K8428">
        <v>1</v>
      </c>
    </row>
    <row r="8429" spans="1:11" hidden="1">
      <c r="A8429" t="s">
        <v>299</v>
      </c>
      <c r="B8429" t="s">
        <v>243</v>
      </c>
      <c r="C8429" t="s">
        <v>284</v>
      </c>
      <c r="D8429">
        <v>1</v>
      </c>
      <c r="E8429">
        <v>1</v>
      </c>
      <c r="F8429">
        <v>1</v>
      </c>
      <c r="G8429">
        <v>1</v>
      </c>
      <c r="H8429">
        <v>1</v>
      </c>
      <c r="I8429">
        <v>1</v>
      </c>
      <c r="J8429">
        <v>1</v>
      </c>
      <c r="K8429">
        <v>1</v>
      </c>
    </row>
    <row r="8430" spans="1:11" hidden="1">
      <c r="A8430" t="s">
        <v>299</v>
      </c>
      <c r="B8430" t="s">
        <v>243</v>
      </c>
      <c r="C8430" t="s">
        <v>285</v>
      </c>
      <c r="D8430">
        <v>1</v>
      </c>
      <c r="E8430">
        <v>1</v>
      </c>
      <c r="F8430">
        <v>1</v>
      </c>
      <c r="G8430">
        <v>1</v>
      </c>
      <c r="H8430">
        <v>1</v>
      </c>
      <c r="I8430">
        <v>1</v>
      </c>
      <c r="J8430">
        <v>1</v>
      </c>
      <c r="K8430">
        <v>1</v>
      </c>
    </row>
    <row r="8431" spans="1:11" hidden="1">
      <c r="A8431" t="s">
        <v>299</v>
      </c>
      <c r="B8431" t="s">
        <v>243</v>
      </c>
      <c r="C8431" t="s">
        <v>286</v>
      </c>
      <c r="D8431">
        <v>1</v>
      </c>
      <c r="E8431">
        <v>1</v>
      </c>
      <c r="F8431">
        <v>1</v>
      </c>
      <c r="G8431">
        <v>1</v>
      </c>
      <c r="H8431">
        <v>1</v>
      </c>
      <c r="I8431">
        <v>1</v>
      </c>
      <c r="J8431">
        <v>1</v>
      </c>
      <c r="K8431">
        <v>1</v>
      </c>
    </row>
    <row r="8432" spans="1:11" hidden="1">
      <c r="A8432" t="s">
        <v>299</v>
      </c>
      <c r="B8432" t="s">
        <v>243</v>
      </c>
      <c r="C8432" t="s">
        <v>287</v>
      </c>
      <c r="D8432">
        <v>1</v>
      </c>
      <c r="E8432">
        <v>1</v>
      </c>
      <c r="F8432">
        <v>1</v>
      </c>
      <c r="G8432">
        <v>1</v>
      </c>
      <c r="H8432">
        <v>1</v>
      </c>
      <c r="I8432">
        <v>1</v>
      </c>
      <c r="J8432">
        <v>1</v>
      </c>
      <c r="K8432">
        <v>1</v>
      </c>
    </row>
    <row r="8433" spans="1:11" hidden="1">
      <c r="A8433" t="s">
        <v>299</v>
      </c>
      <c r="B8433" t="s">
        <v>243</v>
      </c>
      <c r="C8433" t="s">
        <v>288</v>
      </c>
      <c r="D8433">
        <v>1</v>
      </c>
      <c r="E8433">
        <v>1</v>
      </c>
      <c r="F8433">
        <v>1</v>
      </c>
      <c r="G8433">
        <v>1</v>
      </c>
      <c r="H8433">
        <v>1</v>
      </c>
      <c r="I8433">
        <v>1</v>
      </c>
      <c r="J8433">
        <v>1</v>
      </c>
      <c r="K8433">
        <v>1</v>
      </c>
    </row>
    <row r="8434" spans="1:11" hidden="1">
      <c r="A8434" t="s">
        <v>299</v>
      </c>
      <c r="B8434" t="s">
        <v>243</v>
      </c>
      <c r="C8434" t="s">
        <v>289</v>
      </c>
      <c r="D8434">
        <v>1</v>
      </c>
      <c r="E8434">
        <v>1</v>
      </c>
      <c r="F8434">
        <v>1</v>
      </c>
      <c r="G8434">
        <v>1</v>
      </c>
      <c r="H8434">
        <v>1</v>
      </c>
      <c r="I8434">
        <v>1</v>
      </c>
      <c r="J8434">
        <v>1</v>
      </c>
      <c r="K8434">
        <v>1</v>
      </c>
    </row>
    <row r="8435" spans="1:11" hidden="1">
      <c r="A8435" t="s">
        <v>299</v>
      </c>
      <c r="B8435" t="s">
        <v>243</v>
      </c>
      <c r="C8435" t="s">
        <v>290</v>
      </c>
      <c r="D8435">
        <v>1</v>
      </c>
      <c r="E8435">
        <v>1</v>
      </c>
      <c r="F8435">
        <v>1</v>
      </c>
      <c r="G8435">
        <v>1</v>
      </c>
      <c r="H8435">
        <v>1</v>
      </c>
      <c r="I8435">
        <v>1</v>
      </c>
      <c r="J8435">
        <v>1</v>
      </c>
      <c r="K8435">
        <v>1</v>
      </c>
    </row>
    <row r="8436" spans="1:11" hidden="1">
      <c r="A8436" t="s">
        <v>299</v>
      </c>
      <c r="B8436" t="s">
        <v>243</v>
      </c>
      <c r="C8436" t="s">
        <v>291</v>
      </c>
      <c r="D8436">
        <v>1</v>
      </c>
      <c r="E8436">
        <v>1</v>
      </c>
      <c r="F8436">
        <v>1</v>
      </c>
      <c r="G8436">
        <v>1</v>
      </c>
      <c r="H8436">
        <v>1</v>
      </c>
      <c r="I8436">
        <v>1</v>
      </c>
      <c r="J8436">
        <v>1</v>
      </c>
      <c r="K8436">
        <v>1</v>
      </c>
    </row>
    <row r="8437" spans="1:11" hidden="1">
      <c r="A8437" t="s">
        <v>299</v>
      </c>
      <c r="B8437" t="s">
        <v>243</v>
      </c>
      <c r="C8437" t="s">
        <v>292</v>
      </c>
      <c r="D8437">
        <v>1</v>
      </c>
      <c r="E8437">
        <v>1</v>
      </c>
      <c r="F8437">
        <v>1</v>
      </c>
      <c r="G8437">
        <v>1</v>
      </c>
      <c r="H8437">
        <v>1</v>
      </c>
      <c r="I8437">
        <v>1</v>
      </c>
      <c r="J8437">
        <v>1</v>
      </c>
      <c r="K8437">
        <v>1</v>
      </c>
    </row>
    <row r="8438" spans="1:11" hidden="1">
      <c r="A8438" t="s">
        <v>299</v>
      </c>
      <c r="B8438" t="s">
        <v>361</v>
      </c>
      <c r="C8438" t="s">
        <v>278</v>
      </c>
      <c r="D8438">
        <v>1</v>
      </c>
      <c r="E8438">
        <v>1</v>
      </c>
      <c r="F8438">
        <v>1</v>
      </c>
      <c r="G8438">
        <v>1</v>
      </c>
      <c r="H8438">
        <v>1</v>
      </c>
      <c r="I8438">
        <v>1</v>
      </c>
      <c r="J8438">
        <v>1</v>
      </c>
      <c r="K8438">
        <v>1</v>
      </c>
    </row>
    <row r="8439" spans="1:11" hidden="1">
      <c r="A8439" t="s">
        <v>299</v>
      </c>
      <c r="B8439" t="s">
        <v>361</v>
      </c>
      <c r="C8439" t="s">
        <v>279</v>
      </c>
      <c r="D8439">
        <v>1</v>
      </c>
      <c r="E8439">
        <v>1</v>
      </c>
      <c r="F8439">
        <v>1</v>
      </c>
      <c r="G8439">
        <v>1</v>
      </c>
      <c r="H8439">
        <v>1</v>
      </c>
      <c r="I8439">
        <v>1</v>
      </c>
      <c r="J8439">
        <v>1</v>
      </c>
      <c r="K8439">
        <v>1</v>
      </c>
    </row>
    <row r="8440" spans="1:11" hidden="1">
      <c r="A8440" t="s">
        <v>299</v>
      </c>
      <c r="B8440" t="s">
        <v>361</v>
      </c>
      <c r="C8440" t="s">
        <v>280</v>
      </c>
      <c r="D8440">
        <v>1</v>
      </c>
      <c r="E8440">
        <v>1</v>
      </c>
      <c r="F8440">
        <v>1</v>
      </c>
      <c r="G8440">
        <v>1</v>
      </c>
      <c r="H8440">
        <v>1</v>
      </c>
      <c r="I8440">
        <v>1</v>
      </c>
      <c r="J8440">
        <v>1</v>
      </c>
      <c r="K8440">
        <v>1</v>
      </c>
    </row>
    <row r="8441" spans="1:11" hidden="1">
      <c r="A8441" t="s">
        <v>299</v>
      </c>
      <c r="B8441" t="s">
        <v>361</v>
      </c>
      <c r="C8441" t="s">
        <v>277</v>
      </c>
      <c r="D8441">
        <v>1</v>
      </c>
      <c r="E8441">
        <v>1</v>
      </c>
      <c r="F8441">
        <v>1</v>
      </c>
      <c r="G8441">
        <v>1</v>
      </c>
      <c r="H8441">
        <v>1</v>
      </c>
      <c r="I8441">
        <v>1</v>
      </c>
      <c r="J8441">
        <v>1</v>
      </c>
      <c r="K8441">
        <v>1</v>
      </c>
    </row>
    <row r="8442" spans="1:11" hidden="1">
      <c r="A8442" t="s">
        <v>299</v>
      </c>
      <c r="B8442" t="s">
        <v>361</v>
      </c>
      <c r="C8442" t="s">
        <v>281</v>
      </c>
      <c r="D8442">
        <v>1</v>
      </c>
      <c r="E8442">
        <v>1</v>
      </c>
      <c r="F8442">
        <v>1</v>
      </c>
      <c r="G8442">
        <v>1</v>
      </c>
      <c r="H8442">
        <v>1</v>
      </c>
      <c r="I8442">
        <v>1</v>
      </c>
      <c r="J8442">
        <v>1</v>
      </c>
      <c r="K8442">
        <v>1</v>
      </c>
    </row>
    <row r="8443" spans="1:11" hidden="1">
      <c r="A8443" t="s">
        <v>299</v>
      </c>
      <c r="B8443" t="s">
        <v>361</v>
      </c>
      <c r="C8443" t="s">
        <v>282</v>
      </c>
      <c r="D8443">
        <v>1</v>
      </c>
      <c r="E8443">
        <v>1</v>
      </c>
      <c r="F8443">
        <v>1</v>
      </c>
      <c r="G8443">
        <v>1</v>
      </c>
      <c r="H8443">
        <v>1</v>
      </c>
      <c r="I8443">
        <v>1</v>
      </c>
      <c r="J8443">
        <v>1</v>
      </c>
      <c r="K8443">
        <v>1</v>
      </c>
    </row>
    <row r="8444" spans="1:11" hidden="1">
      <c r="A8444" t="s">
        <v>299</v>
      </c>
      <c r="B8444" t="s">
        <v>361</v>
      </c>
      <c r="C8444" t="s">
        <v>283</v>
      </c>
      <c r="D8444">
        <v>1</v>
      </c>
      <c r="E8444">
        <v>1</v>
      </c>
      <c r="F8444">
        <v>1</v>
      </c>
      <c r="G8444">
        <v>1</v>
      </c>
      <c r="H8444">
        <v>1</v>
      </c>
      <c r="I8444">
        <v>1</v>
      </c>
      <c r="J8444">
        <v>1</v>
      </c>
      <c r="K8444">
        <v>1</v>
      </c>
    </row>
    <row r="8445" spans="1:11" hidden="1">
      <c r="A8445" t="s">
        <v>299</v>
      </c>
      <c r="B8445" t="s">
        <v>361</v>
      </c>
      <c r="C8445" t="s">
        <v>284</v>
      </c>
      <c r="D8445">
        <v>1</v>
      </c>
      <c r="E8445">
        <v>1</v>
      </c>
      <c r="F8445">
        <v>1</v>
      </c>
      <c r="G8445">
        <v>1</v>
      </c>
      <c r="H8445">
        <v>1</v>
      </c>
      <c r="I8445">
        <v>1</v>
      </c>
      <c r="J8445">
        <v>1</v>
      </c>
      <c r="K8445">
        <v>1</v>
      </c>
    </row>
    <row r="8446" spans="1:11" hidden="1">
      <c r="A8446" t="s">
        <v>299</v>
      </c>
      <c r="B8446" t="s">
        <v>361</v>
      </c>
      <c r="C8446" t="s">
        <v>285</v>
      </c>
      <c r="D8446">
        <v>1</v>
      </c>
      <c r="E8446">
        <v>1</v>
      </c>
      <c r="F8446">
        <v>1</v>
      </c>
      <c r="G8446">
        <v>1</v>
      </c>
      <c r="H8446">
        <v>1</v>
      </c>
      <c r="I8446">
        <v>1</v>
      </c>
      <c r="J8446">
        <v>1</v>
      </c>
      <c r="K8446">
        <v>1</v>
      </c>
    </row>
    <row r="8447" spans="1:11" hidden="1">
      <c r="A8447" t="s">
        <v>299</v>
      </c>
      <c r="B8447" t="s">
        <v>361</v>
      </c>
      <c r="C8447" t="s">
        <v>286</v>
      </c>
      <c r="D8447">
        <v>1</v>
      </c>
      <c r="E8447">
        <v>1</v>
      </c>
      <c r="F8447">
        <v>1</v>
      </c>
      <c r="G8447">
        <v>1</v>
      </c>
      <c r="H8447">
        <v>1</v>
      </c>
      <c r="I8447">
        <v>1</v>
      </c>
      <c r="J8447">
        <v>1</v>
      </c>
      <c r="K8447">
        <v>1</v>
      </c>
    </row>
    <row r="8448" spans="1:11" hidden="1">
      <c r="A8448" t="s">
        <v>299</v>
      </c>
      <c r="B8448" t="s">
        <v>361</v>
      </c>
      <c r="C8448" t="s">
        <v>287</v>
      </c>
      <c r="D8448">
        <v>1</v>
      </c>
      <c r="E8448">
        <v>1</v>
      </c>
      <c r="F8448">
        <v>1</v>
      </c>
      <c r="G8448">
        <v>1</v>
      </c>
      <c r="H8448">
        <v>1</v>
      </c>
      <c r="I8448">
        <v>1</v>
      </c>
      <c r="J8448">
        <v>1</v>
      </c>
      <c r="K8448">
        <v>1</v>
      </c>
    </row>
    <row r="8449" spans="1:11" hidden="1">
      <c r="A8449" t="s">
        <v>299</v>
      </c>
      <c r="B8449" t="s">
        <v>361</v>
      </c>
      <c r="C8449" t="s">
        <v>288</v>
      </c>
      <c r="D8449">
        <v>1</v>
      </c>
      <c r="E8449">
        <v>1</v>
      </c>
      <c r="F8449">
        <v>1</v>
      </c>
      <c r="G8449">
        <v>1</v>
      </c>
      <c r="H8449">
        <v>1</v>
      </c>
      <c r="I8449">
        <v>1</v>
      </c>
      <c r="J8449">
        <v>1</v>
      </c>
      <c r="K8449">
        <v>1</v>
      </c>
    </row>
    <row r="8450" spans="1:11" hidden="1">
      <c r="A8450" t="s">
        <v>299</v>
      </c>
      <c r="B8450" t="s">
        <v>361</v>
      </c>
      <c r="C8450" t="s">
        <v>289</v>
      </c>
      <c r="D8450">
        <v>1</v>
      </c>
      <c r="E8450">
        <v>1</v>
      </c>
      <c r="F8450">
        <v>1</v>
      </c>
      <c r="G8450">
        <v>1</v>
      </c>
      <c r="H8450">
        <v>1</v>
      </c>
      <c r="I8450">
        <v>1</v>
      </c>
      <c r="J8450">
        <v>1</v>
      </c>
      <c r="K8450">
        <v>1</v>
      </c>
    </row>
    <row r="8451" spans="1:11" hidden="1">
      <c r="A8451" t="s">
        <v>299</v>
      </c>
      <c r="B8451" t="s">
        <v>361</v>
      </c>
      <c r="C8451" t="s">
        <v>290</v>
      </c>
      <c r="D8451">
        <v>1</v>
      </c>
      <c r="E8451">
        <v>1</v>
      </c>
      <c r="F8451">
        <v>1</v>
      </c>
      <c r="G8451">
        <v>1</v>
      </c>
      <c r="H8451">
        <v>1</v>
      </c>
      <c r="I8451">
        <v>1</v>
      </c>
      <c r="J8451">
        <v>1</v>
      </c>
      <c r="K8451">
        <v>1</v>
      </c>
    </row>
    <row r="8452" spans="1:11" hidden="1">
      <c r="A8452" t="s">
        <v>299</v>
      </c>
      <c r="B8452" t="s">
        <v>361</v>
      </c>
      <c r="C8452" t="s">
        <v>291</v>
      </c>
      <c r="D8452">
        <v>1</v>
      </c>
      <c r="E8452">
        <v>1</v>
      </c>
      <c r="F8452">
        <v>1</v>
      </c>
      <c r="G8452">
        <v>1</v>
      </c>
      <c r="H8452">
        <v>1</v>
      </c>
      <c r="I8452">
        <v>1</v>
      </c>
      <c r="J8452">
        <v>1</v>
      </c>
      <c r="K8452">
        <v>1</v>
      </c>
    </row>
    <row r="8453" spans="1:11" hidden="1">
      <c r="A8453" t="s">
        <v>299</v>
      </c>
      <c r="B8453" t="s">
        <v>361</v>
      </c>
      <c r="C8453" t="s">
        <v>292</v>
      </c>
      <c r="D8453">
        <v>1</v>
      </c>
      <c r="E8453">
        <v>1</v>
      </c>
      <c r="F8453">
        <v>1</v>
      </c>
      <c r="G8453">
        <v>1</v>
      </c>
      <c r="H8453">
        <v>1</v>
      </c>
      <c r="I8453">
        <v>1</v>
      </c>
      <c r="J8453">
        <v>1</v>
      </c>
      <c r="K8453">
        <v>1</v>
      </c>
    </row>
    <row r="8454" spans="1:11" hidden="1">
      <c r="A8454" t="s">
        <v>299</v>
      </c>
      <c r="B8454" t="s">
        <v>242</v>
      </c>
      <c r="C8454" t="s">
        <v>278</v>
      </c>
      <c r="D8454">
        <v>1</v>
      </c>
      <c r="E8454">
        <v>1</v>
      </c>
      <c r="F8454">
        <v>1</v>
      </c>
      <c r="G8454">
        <v>1</v>
      </c>
      <c r="H8454">
        <v>1</v>
      </c>
      <c r="I8454">
        <v>1</v>
      </c>
      <c r="J8454">
        <v>1</v>
      </c>
      <c r="K8454">
        <v>1</v>
      </c>
    </row>
    <row r="8455" spans="1:11" hidden="1">
      <c r="A8455" t="s">
        <v>299</v>
      </c>
      <c r="B8455" t="s">
        <v>242</v>
      </c>
      <c r="C8455" t="s">
        <v>279</v>
      </c>
      <c r="D8455">
        <v>1</v>
      </c>
      <c r="E8455">
        <v>1</v>
      </c>
      <c r="F8455">
        <v>1</v>
      </c>
      <c r="G8455">
        <v>1</v>
      </c>
      <c r="H8455">
        <v>1</v>
      </c>
      <c r="I8455">
        <v>1</v>
      </c>
      <c r="J8455">
        <v>1</v>
      </c>
      <c r="K8455">
        <v>1</v>
      </c>
    </row>
    <row r="8456" spans="1:11" hidden="1">
      <c r="A8456" t="s">
        <v>299</v>
      </c>
      <c r="B8456" t="s">
        <v>242</v>
      </c>
      <c r="C8456" t="s">
        <v>280</v>
      </c>
      <c r="D8456">
        <v>1</v>
      </c>
      <c r="E8456">
        <v>1</v>
      </c>
      <c r="F8456">
        <v>1</v>
      </c>
      <c r="G8456">
        <v>1</v>
      </c>
      <c r="H8456">
        <v>1</v>
      </c>
      <c r="I8456">
        <v>1</v>
      </c>
      <c r="J8456">
        <v>1</v>
      </c>
      <c r="K8456">
        <v>1</v>
      </c>
    </row>
    <row r="8457" spans="1:11" hidden="1">
      <c r="A8457" t="s">
        <v>299</v>
      </c>
      <c r="B8457" t="s">
        <v>242</v>
      </c>
      <c r="C8457" t="s">
        <v>277</v>
      </c>
      <c r="D8457">
        <v>1</v>
      </c>
      <c r="E8457">
        <v>1</v>
      </c>
      <c r="F8457">
        <v>1</v>
      </c>
      <c r="G8457">
        <v>1</v>
      </c>
      <c r="H8457">
        <v>1</v>
      </c>
      <c r="I8457">
        <v>1</v>
      </c>
      <c r="J8457">
        <v>1</v>
      </c>
      <c r="K8457">
        <v>1</v>
      </c>
    </row>
    <row r="8458" spans="1:11" hidden="1">
      <c r="A8458" t="s">
        <v>299</v>
      </c>
      <c r="B8458" t="s">
        <v>242</v>
      </c>
      <c r="C8458" t="s">
        <v>281</v>
      </c>
      <c r="D8458">
        <v>1</v>
      </c>
      <c r="E8458">
        <v>1</v>
      </c>
      <c r="F8458">
        <v>1</v>
      </c>
      <c r="G8458">
        <v>1</v>
      </c>
      <c r="H8458">
        <v>1</v>
      </c>
      <c r="I8458">
        <v>1</v>
      </c>
      <c r="J8458">
        <v>1</v>
      </c>
      <c r="K8458">
        <v>1</v>
      </c>
    </row>
    <row r="8459" spans="1:11" hidden="1">
      <c r="A8459" t="s">
        <v>299</v>
      </c>
      <c r="B8459" t="s">
        <v>242</v>
      </c>
      <c r="C8459" t="s">
        <v>282</v>
      </c>
      <c r="D8459">
        <v>1</v>
      </c>
      <c r="E8459">
        <v>1</v>
      </c>
      <c r="F8459">
        <v>1</v>
      </c>
      <c r="G8459">
        <v>1</v>
      </c>
      <c r="H8459">
        <v>1</v>
      </c>
      <c r="I8459">
        <v>1</v>
      </c>
      <c r="J8459">
        <v>1</v>
      </c>
      <c r="K8459">
        <v>1</v>
      </c>
    </row>
    <row r="8460" spans="1:11" hidden="1">
      <c r="A8460" t="s">
        <v>299</v>
      </c>
      <c r="B8460" t="s">
        <v>242</v>
      </c>
      <c r="C8460" t="s">
        <v>283</v>
      </c>
      <c r="D8460">
        <v>1</v>
      </c>
      <c r="E8460">
        <v>1</v>
      </c>
      <c r="F8460">
        <v>1</v>
      </c>
      <c r="G8460">
        <v>1</v>
      </c>
      <c r="H8460">
        <v>1</v>
      </c>
      <c r="I8460">
        <v>1</v>
      </c>
      <c r="J8460">
        <v>1</v>
      </c>
      <c r="K8460">
        <v>1</v>
      </c>
    </row>
    <row r="8461" spans="1:11" hidden="1">
      <c r="A8461" t="s">
        <v>299</v>
      </c>
      <c r="B8461" t="s">
        <v>242</v>
      </c>
      <c r="C8461" t="s">
        <v>284</v>
      </c>
      <c r="D8461">
        <v>1</v>
      </c>
      <c r="E8461">
        <v>1</v>
      </c>
      <c r="F8461">
        <v>1</v>
      </c>
      <c r="G8461">
        <v>1</v>
      </c>
      <c r="H8461">
        <v>1</v>
      </c>
      <c r="I8461">
        <v>1</v>
      </c>
      <c r="J8461">
        <v>1</v>
      </c>
      <c r="K8461">
        <v>1</v>
      </c>
    </row>
    <row r="8462" spans="1:11" hidden="1">
      <c r="A8462" t="s">
        <v>299</v>
      </c>
      <c r="B8462" t="s">
        <v>242</v>
      </c>
      <c r="C8462" t="s">
        <v>285</v>
      </c>
      <c r="D8462">
        <v>1</v>
      </c>
      <c r="E8462">
        <v>1</v>
      </c>
      <c r="F8462">
        <v>1</v>
      </c>
      <c r="G8462">
        <v>1</v>
      </c>
      <c r="H8462">
        <v>1</v>
      </c>
      <c r="I8462">
        <v>1</v>
      </c>
      <c r="J8462">
        <v>1</v>
      </c>
      <c r="K8462">
        <v>1</v>
      </c>
    </row>
    <row r="8463" spans="1:11" hidden="1">
      <c r="A8463" t="s">
        <v>299</v>
      </c>
      <c r="B8463" t="s">
        <v>242</v>
      </c>
      <c r="C8463" t="s">
        <v>286</v>
      </c>
      <c r="D8463">
        <v>1</v>
      </c>
      <c r="E8463">
        <v>1</v>
      </c>
      <c r="F8463">
        <v>1</v>
      </c>
      <c r="G8463">
        <v>1</v>
      </c>
      <c r="H8463">
        <v>1</v>
      </c>
      <c r="I8463">
        <v>1</v>
      </c>
      <c r="J8463">
        <v>1</v>
      </c>
      <c r="K8463">
        <v>1</v>
      </c>
    </row>
    <row r="8464" spans="1:11" hidden="1">
      <c r="A8464" t="s">
        <v>299</v>
      </c>
      <c r="B8464" t="s">
        <v>242</v>
      </c>
      <c r="C8464" t="s">
        <v>287</v>
      </c>
      <c r="D8464">
        <v>1</v>
      </c>
      <c r="E8464">
        <v>1</v>
      </c>
      <c r="F8464">
        <v>1</v>
      </c>
      <c r="G8464">
        <v>1</v>
      </c>
      <c r="H8464">
        <v>1</v>
      </c>
      <c r="I8464">
        <v>1</v>
      </c>
      <c r="J8464">
        <v>1</v>
      </c>
      <c r="K8464">
        <v>1</v>
      </c>
    </row>
    <row r="8465" spans="1:11" hidden="1">
      <c r="A8465" t="s">
        <v>299</v>
      </c>
      <c r="B8465" t="s">
        <v>242</v>
      </c>
      <c r="C8465" t="s">
        <v>288</v>
      </c>
      <c r="D8465">
        <v>1</v>
      </c>
      <c r="E8465">
        <v>1</v>
      </c>
      <c r="F8465">
        <v>1</v>
      </c>
      <c r="G8465">
        <v>1</v>
      </c>
      <c r="H8465">
        <v>1</v>
      </c>
      <c r="I8465">
        <v>1</v>
      </c>
      <c r="J8465">
        <v>1</v>
      </c>
      <c r="K8465">
        <v>1</v>
      </c>
    </row>
    <row r="8466" spans="1:11" hidden="1">
      <c r="A8466" t="s">
        <v>299</v>
      </c>
      <c r="B8466" t="s">
        <v>242</v>
      </c>
      <c r="C8466" t="s">
        <v>289</v>
      </c>
      <c r="D8466">
        <v>1</v>
      </c>
      <c r="E8466">
        <v>1</v>
      </c>
      <c r="F8466">
        <v>1</v>
      </c>
      <c r="G8466">
        <v>1</v>
      </c>
      <c r="H8466">
        <v>1</v>
      </c>
      <c r="I8466">
        <v>1</v>
      </c>
      <c r="J8466">
        <v>1</v>
      </c>
      <c r="K8466">
        <v>1</v>
      </c>
    </row>
    <row r="8467" spans="1:11" hidden="1">
      <c r="A8467" t="s">
        <v>299</v>
      </c>
      <c r="B8467" t="s">
        <v>242</v>
      </c>
      <c r="C8467" t="s">
        <v>290</v>
      </c>
      <c r="D8467">
        <v>1</v>
      </c>
      <c r="E8467">
        <v>1</v>
      </c>
      <c r="F8467">
        <v>1</v>
      </c>
      <c r="G8467">
        <v>1</v>
      </c>
      <c r="H8467">
        <v>1</v>
      </c>
      <c r="I8467">
        <v>1</v>
      </c>
      <c r="J8467">
        <v>1</v>
      </c>
      <c r="K8467">
        <v>1</v>
      </c>
    </row>
    <row r="8468" spans="1:11" hidden="1">
      <c r="A8468" t="s">
        <v>299</v>
      </c>
      <c r="B8468" t="s">
        <v>242</v>
      </c>
      <c r="C8468" t="s">
        <v>291</v>
      </c>
      <c r="D8468">
        <v>1</v>
      </c>
      <c r="E8468">
        <v>1</v>
      </c>
      <c r="F8468">
        <v>1</v>
      </c>
      <c r="G8468">
        <v>1</v>
      </c>
      <c r="H8468">
        <v>1</v>
      </c>
      <c r="I8468">
        <v>1</v>
      </c>
      <c r="J8468">
        <v>1</v>
      </c>
      <c r="K8468">
        <v>1</v>
      </c>
    </row>
    <row r="8469" spans="1:11" hidden="1">
      <c r="A8469" t="s">
        <v>299</v>
      </c>
      <c r="B8469" t="s">
        <v>242</v>
      </c>
      <c r="C8469" t="s">
        <v>292</v>
      </c>
      <c r="D8469">
        <v>1</v>
      </c>
      <c r="E8469">
        <v>1</v>
      </c>
      <c r="F8469">
        <v>1</v>
      </c>
      <c r="G8469">
        <v>1</v>
      </c>
      <c r="H8469">
        <v>1</v>
      </c>
      <c r="I8469">
        <v>1</v>
      </c>
      <c r="J8469">
        <v>1</v>
      </c>
      <c r="K8469">
        <v>1</v>
      </c>
    </row>
    <row r="8470" spans="1:11" hidden="1">
      <c r="A8470" t="s">
        <v>299</v>
      </c>
      <c r="B8470" t="s">
        <v>362</v>
      </c>
      <c r="C8470" t="s">
        <v>278</v>
      </c>
      <c r="D8470">
        <v>1</v>
      </c>
      <c r="E8470">
        <v>1</v>
      </c>
      <c r="F8470">
        <v>1</v>
      </c>
      <c r="G8470">
        <v>1</v>
      </c>
      <c r="H8470">
        <v>1</v>
      </c>
      <c r="I8470">
        <v>1</v>
      </c>
      <c r="J8470">
        <v>1</v>
      </c>
      <c r="K8470">
        <v>1</v>
      </c>
    </row>
    <row r="8471" spans="1:11" hidden="1">
      <c r="A8471" t="s">
        <v>299</v>
      </c>
      <c r="B8471" t="s">
        <v>362</v>
      </c>
      <c r="C8471" t="s">
        <v>279</v>
      </c>
      <c r="D8471">
        <v>1</v>
      </c>
      <c r="E8471">
        <v>1</v>
      </c>
      <c r="F8471">
        <v>1</v>
      </c>
      <c r="G8471">
        <v>1</v>
      </c>
      <c r="H8471">
        <v>1</v>
      </c>
      <c r="I8471">
        <v>1</v>
      </c>
      <c r="J8471">
        <v>1</v>
      </c>
      <c r="K8471">
        <v>1</v>
      </c>
    </row>
    <row r="8472" spans="1:11" hidden="1">
      <c r="A8472" t="s">
        <v>299</v>
      </c>
      <c r="B8472" t="s">
        <v>362</v>
      </c>
      <c r="C8472" t="s">
        <v>280</v>
      </c>
      <c r="D8472">
        <v>1</v>
      </c>
      <c r="E8472">
        <v>1</v>
      </c>
      <c r="F8472">
        <v>1</v>
      </c>
      <c r="G8472">
        <v>1</v>
      </c>
      <c r="H8472">
        <v>1</v>
      </c>
      <c r="I8472">
        <v>1</v>
      </c>
      <c r="J8472">
        <v>1</v>
      </c>
      <c r="K8472">
        <v>1</v>
      </c>
    </row>
    <row r="8473" spans="1:11" hidden="1">
      <c r="A8473" t="s">
        <v>299</v>
      </c>
      <c r="B8473" t="s">
        <v>362</v>
      </c>
      <c r="C8473" t="s">
        <v>277</v>
      </c>
      <c r="D8473">
        <v>1</v>
      </c>
      <c r="E8473">
        <v>1</v>
      </c>
      <c r="F8473">
        <v>1</v>
      </c>
      <c r="G8473">
        <v>1</v>
      </c>
      <c r="H8473">
        <v>1</v>
      </c>
      <c r="I8473">
        <v>1</v>
      </c>
      <c r="J8473">
        <v>1</v>
      </c>
      <c r="K8473">
        <v>1</v>
      </c>
    </row>
    <row r="8474" spans="1:11" hidden="1">
      <c r="A8474" t="s">
        <v>299</v>
      </c>
      <c r="B8474" t="s">
        <v>362</v>
      </c>
      <c r="C8474" t="s">
        <v>281</v>
      </c>
      <c r="D8474">
        <v>1</v>
      </c>
      <c r="E8474">
        <v>1</v>
      </c>
      <c r="F8474">
        <v>1</v>
      </c>
      <c r="G8474">
        <v>1</v>
      </c>
      <c r="H8474">
        <v>1</v>
      </c>
      <c r="I8474">
        <v>1</v>
      </c>
      <c r="J8474">
        <v>1</v>
      </c>
      <c r="K8474">
        <v>1</v>
      </c>
    </row>
    <row r="8475" spans="1:11" hidden="1">
      <c r="A8475" t="s">
        <v>299</v>
      </c>
      <c r="B8475" t="s">
        <v>362</v>
      </c>
      <c r="C8475" t="s">
        <v>282</v>
      </c>
      <c r="D8475">
        <v>1</v>
      </c>
      <c r="E8475">
        <v>1</v>
      </c>
      <c r="F8475">
        <v>1</v>
      </c>
      <c r="G8475">
        <v>1</v>
      </c>
      <c r="H8475">
        <v>1</v>
      </c>
      <c r="I8475">
        <v>1</v>
      </c>
      <c r="J8475">
        <v>1</v>
      </c>
      <c r="K8475">
        <v>1</v>
      </c>
    </row>
    <row r="8476" spans="1:11" hidden="1">
      <c r="A8476" t="s">
        <v>299</v>
      </c>
      <c r="B8476" t="s">
        <v>362</v>
      </c>
      <c r="C8476" t="s">
        <v>283</v>
      </c>
      <c r="D8476">
        <v>1</v>
      </c>
      <c r="E8476">
        <v>1</v>
      </c>
      <c r="F8476">
        <v>1</v>
      </c>
      <c r="G8476">
        <v>1</v>
      </c>
      <c r="H8476">
        <v>1</v>
      </c>
      <c r="I8476">
        <v>1</v>
      </c>
      <c r="J8476">
        <v>1</v>
      </c>
      <c r="K8476">
        <v>1</v>
      </c>
    </row>
    <row r="8477" spans="1:11" hidden="1">
      <c r="A8477" t="s">
        <v>299</v>
      </c>
      <c r="B8477" t="s">
        <v>362</v>
      </c>
      <c r="C8477" t="s">
        <v>284</v>
      </c>
      <c r="D8477">
        <v>1</v>
      </c>
      <c r="E8477">
        <v>1</v>
      </c>
      <c r="F8477">
        <v>1</v>
      </c>
      <c r="G8477">
        <v>1</v>
      </c>
      <c r="H8477">
        <v>1</v>
      </c>
      <c r="I8477">
        <v>1</v>
      </c>
      <c r="J8477">
        <v>1</v>
      </c>
      <c r="K8477">
        <v>1</v>
      </c>
    </row>
    <row r="8478" spans="1:11" hidden="1">
      <c r="A8478" t="s">
        <v>299</v>
      </c>
      <c r="B8478" t="s">
        <v>362</v>
      </c>
      <c r="C8478" t="s">
        <v>285</v>
      </c>
      <c r="D8478">
        <v>1</v>
      </c>
      <c r="E8478">
        <v>1</v>
      </c>
      <c r="F8478">
        <v>1</v>
      </c>
      <c r="G8478">
        <v>1</v>
      </c>
      <c r="H8478">
        <v>1</v>
      </c>
      <c r="I8478">
        <v>1</v>
      </c>
      <c r="J8478">
        <v>1</v>
      </c>
      <c r="K8478">
        <v>1</v>
      </c>
    </row>
    <row r="8479" spans="1:11" hidden="1">
      <c r="A8479" t="s">
        <v>299</v>
      </c>
      <c r="B8479" t="s">
        <v>362</v>
      </c>
      <c r="C8479" t="s">
        <v>286</v>
      </c>
      <c r="D8479">
        <v>1</v>
      </c>
      <c r="E8479">
        <v>1</v>
      </c>
      <c r="F8479">
        <v>1</v>
      </c>
      <c r="G8479">
        <v>1</v>
      </c>
      <c r="H8479">
        <v>1</v>
      </c>
      <c r="I8479">
        <v>1</v>
      </c>
      <c r="J8479">
        <v>1</v>
      </c>
      <c r="K8479">
        <v>1</v>
      </c>
    </row>
    <row r="8480" spans="1:11" hidden="1">
      <c r="A8480" t="s">
        <v>299</v>
      </c>
      <c r="B8480" t="s">
        <v>362</v>
      </c>
      <c r="C8480" t="s">
        <v>287</v>
      </c>
      <c r="D8480">
        <v>1</v>
      </c>
      <c r="E8480">
        <v>1</v>
      </c>
      <c r="F8480">
        <v>1</v>
      </c>
      <c r="G8480">
        <v>1</v>
      </c>
      <c r="H8480">
        <v>1</v>
      </c>
      <c r="I8480">
        <v>1</v>
      </c>
      <c r="J8480">
        <v>1</v>
      </c>
      <c r="K8480">
        <v>1</v>
      </c>
    </row>
    <row r="8481" spans="1:13" hidden="1">
      <c r="A8481" t="s">
        <v>299</v>
      </c>
      <c r="B8481" t="s">
        <v>362</v>
      </c>
      <c r="C8481" t="s">
        <v>288</v>
      </c>
      <c r="D8481">
        <v>1</v>
      </c>
      <c r="E8481">
        <v>1</v>
      </c>
      <c r="F8481">
        <v>1</v>
      </c>
      <c r="G8481">
        <v>1</v>
      </c>
      <c r="H8481">
        <v>1</v>
      </c>
      <c r="I8481">
        <v>1</v>
      </c>
      <c r="J8481">
        <v>1</v>
      </c>
      <c r="K8481">
        <v>1</v>
      </c>
    </row>
    <row r="8482" spans="1:13" hidden="1">
      <c r="A8482" t="s">
        <v>299</v>
      </c>
      <c r="B8482" t="s">
        <v>362</v>
      </c>
      <c r="C8482" t="s">
        <v>289</v>
      </c>
      <c r="D8482">
        <v>1</v>
      </c>
      <c r="E8482">
        <v>1</v>
      </c>
      <c r="F8482">
        <v>1</v>
      </c>
      <c r="G8482">
        <v>1</v>
      </c>
      <c r="H8482">
        <v>1</v>
      </c>
      <c r="I8482">
        <v>1</v>
      </c>
      <c r="J8482">
        <v>1</v>
      </c>
      <c r="K8482">
        <v>1</v>
      </c>
    </row>
    <row r="8483" spans="1:13" hidden="1">
      <c r="A8483" t="s">
        <v>299</v>
      </c>
      <c r="B8483" t="s">
        <v>362</v>
      </c>
      <c r="C8483" t="s">
        <v>290</v>
      </c>
      <c r="D8483">
        <v>1</v>
      </c>
      <c r="E8483">
        <v>1</v>
      </c>
      <c r="F8483">
        <v>1</v>
      </c>
      <c r="G8483">
        <v>1</v>
      </c>
      <c r="H8483">
        <v>1</v>
      </c>
      <c r="I8483">
        <v>1</v>
      </c>
      <c r="J8483">
        <v>1</v>
      </c>
      <c r="K8483">
        <v>1</v>
      </c>
    </row>
    <row r="8484" spans="1:13" hidden="1">
      <c r="A8484" t="s">
        <v>299</v>
      </c>
      <c r="B8484" t="s">
        <v>362</v>
      </c>
      <c r="C8484" t="s">
        <v>291</v>
      </c>
      <c r="D8484">
        <v>1</v>
      </c>
      <c r="E8484">
        <v>1</v>
      </c>
      <c r="F8484">
        <v>1</v>
      </c>
      <c r="G8484">
        <v>1</v>
      </c>
      <c r="H8484">
        <v>1</v>
      </c>
      <c r="I8484">
        <v>1</v>
      </c>
      <c r="J8484">
        <v>1</v>
      </c>
      <c r="K8484">
        <v>1</v>
      </c>
    </row>
    <row r="8485" spans="1:13" hidden="1">
      <c r="A8485" t="s">
        <v>299</v>
      </c>
      <c r="B8485" t="s">
        <v>362</v>
      </c>
      <c r="C8485" t="s">
        <v>292</v>
      </c>
      <c r="D8485">
        <v>1</v>
      </c>
      <c r="E8485">
        <v>1</v>
      </c>
      <c r="F8485">
        <v>1</v>
      </c>
      <c r="G8485">
        <v>1</v>
      </c>
      <c r="H8485">
        <v>1</v>
      </c>
      <c r="I8485">
        <v>1</v>
      </c>
      <c r="J8485">
        <v>1</v>
      </c>
      <c r="K8485">
        <v>1</v>
      </c>
    </row>
    <row r="8486" spans="1:13" hidden="1">
      <c r="A8486" t="s">
        <v>299</v>
      </c>
      <c r="B8486" t="s">
        <v>359</v>
      </c>
      <c r="C8486" t="s">
        <v>278</v>
      </c>
      <c r="D8486">
        <v>1</v>
      </c>
      <c r="E8486">
        <v>1</v>
      </c>
      <c r="F8486">
        <v>1</v>
      </c>
      <c r="G8486">
        <v>1</v>
      </c>
      <c r="H8486">
        <v>1</v>
      </c>
      <c r="I8486">
        <v>1</v>
      </c>
      <c r="J8486">
        <v>1</v>
      </c>
      <c r="K8486">
        <v>1</v>
      </c>
      <c r="M8486" t="s">
        <v>468</v>
      </c>
    </row>
    <row r="8487" spans="1:13" hidden="1">
      <c r="A8487" t="s">
        <v>299</v>
      </c>
      <c r="B8487" t="s">
        <v>359</v>
      </c>
      <c r="C8487" t="s">
        <v>279</v>
      </c>
      <c r="D8487">
        <v>1</v>
      </c>
      <c r="E8487">
        <v>1</v>
      </c>
      <c r="F8487">
        <v>1</v>
      </c>
      <c r="G8487">
        <v>1</v>
      </c>
      <c r="H8487">
        <v>1</v>
      </c>
      <c r="I8487">
        <v>1</v>
      </c>
      <c r="J8487">
        <v>1</v>
      </c>
      <c r="K8487">
        <v>1</v>
      </c>
      <c r="M8487" t="s">
        <v>468</v>
      </c>
    </row>
    <row r="8488" spans="1:13" hidden="1">
      <c r="A8488" t="s">
        <v>299</v>
      </c>
      <c r="B8488" t="s">
        <v>359</v>
      </c>
      <c r="C8488" t="s">
        <v>280</v>
      </c>
      <c r="D8488">
        <v>1</v>
      </c>
      <c r="E8488">
        <v>1</v>
      </c>
      <c r="F8488">
        <v>1</v>
      </c>
      <c r="G8488">
        <v>1</v>
      </c>
      <c r="H8488">
        <v>1</v>
      </c>
      <c r="I8488">
        <v>1</v>
      </c>
      <c r="J8488">
        <v>1</v>
      </c>
      <c r="K8488">
        <v>1</v>
      </c>
      <c r="M8488" t="s">
        <v>468</v>
      </c>
    </row>
    <row r="8489" spans="1:13" hidden="1">
      <c r="A8489" t="s">
        <v>299</v>
      </c>
      <c r="B8489" t="s">
        <v>359</v>
      </c>
      <c r="C8489" t="s">
        <v>277</v>
      </c>
      <c r="D8489">
        <v>1</v>
      </c>
      <c r="E8489">
        <v>1</v>
      </c>
      <c r="F8489">
        <v>1</v>
      </c>
      <c r="G8489">
        <v>1</v>
      </c>
      <c r="H8489">
        <v>1</v>
      </c>
      <c r="I8489">
        <v>1</v>
      </c>
      <c r="J8489">
        <v>1</v>
      </c>
      <c r="K8489">
        <v>1</v>
      </c>
      <c r="M8489" t="s">
        <v>468</v>
      </c>
    </row>
    <row r="8490" spans="1:13" hidden="1">
      <c r="A8490" t="s">
        <v>299</v>
      </c>
      <c r="B8490" t="s">
        <v>359</v>
      </c>
      <c r="C8490" t="s">
        <v>281</v>
      </c>
      <c r="D8490">
        <v>1</v>
      </c>
      <c r="E8490">
        <v>1</v>
      </c>
      <c r="F8490">
        <v>1</v>
      </c>
      <c r="G8490">
        <v>1</v>
      </c>
      <c r="H8490">
        <v>1</v>
      </c>
      <c r="I8490">
        <v>1</v>
      </c>
      <c r="J8490">
        <v>1</v>
      </c>
      <c r="K8490">
        <v>1</v>
      </c>
      <c r="M8490" t="s">
        <v>468</v>
      </c>
    </row>
    <row r="8491" spans="1:13" hidden="1">
      <c r="A8491" t="s">
        <v>299</v>
      </c>
      <c r="B8491" t="s">
        <v>359</v>
      </c>
      <c r="C8491" t="s">
        <v>282</v>
      </c>
      <c r="D8491">
        <v>1</v>
      </c>
      <c r="E8491">
        <v>1</v>
      </c>
      <c r="F8491">
        <v>1</v>
      </c>
      <c r="G8491">
        <v>1</v>
      </c>
      <c r="H8491">
        <v>1</v>
      </c>
      <c r="I8491">
        <v>1</v>
      </c>
      <c r="J8491">
        <v>1</v>
      </c>
      <c r="K8491">
        <v>1</v>
      </c>
      <c r="M8491" t="s">
        <v>468</v>
      </c>
    </row>
    <row r="8492" spans="1:13" hidden="1">
      <c r="A8492" t="s">
        <v>299</v>
      </c>
      <c r="B8492" t="s">
        <v>359</v>
      </c>
      <c r="C8492" t="s">
        <v>283</v>
      </c>
      <c r="D8492">
        <v>1</v>
      </c>
      <c r="E8492">
        <v>1</v>
      </c>
      <c r="F8492">
        <v>1</v>
      </c>
      <c r="G8492">
        <v>1</v>
      </c>
      <c r="H8492">
        <v>1</v>
      </c>
      <c r="I8492">
        <v>1</v>
      </c>
      <c r="J8492">
        <v>1</v>
      </c>
      <c r="K8492">
        <v>1</v>
      </c>
      <c r="M8492" t="s">
        <v>468</v>
      </c>
    </row>
    <row r="8493" spans="1:13" hidden="1">
      <c r="A8493" t="s">
        <v>299</v>
      </c>
      <c r="B8493" t="s">
        <v>359</v>
      </c>
      <c r="C8493" t="s">
        <v>284</v>
      </c>
      <c r="D8493">
        <v>1</v>
      </c>
      <c r="E8493">
        <v>1</v>
      </c>
      <c r="F8493">
        <v>1</v>
      </c>
      <c r="G8493">
        <v>1</v>
      </c>
      <c r="H8493">
        <v>1</v>
      </c>
      <c r="I8493">
        <v>1</v>
      </c>
      <c r="J8493">
        <v>1</v>
      </c>
      <c r="K8493">
        <v>1</v>
      </c>
      <c r="M8493" t="s">
        <v>468</v>
      </c>
    </row>
    <row r="8494" spans="1:13" hidden="1">
      <c r="A8494" t="s">
        <v>299</v>
      </c>
      <c r="B8494" t="s">
        <v>359</v>
      </c>
      <c r="C8494" t="s">
        <v>285</v>
      </c>
      <c r="D8494">
        <v>1</v>
      </c>
      <c r="E8494">
        <v>1</v>
      </c>
      <c r="F8494">
        <v>1</v>
      </c>
      <c r="G8494">
        <v>1</v>
      </c>
      <c r="H8494">
        <v>1</v>
      </c>
      <c r="I8494">
        <v>1</v>
      </c>
      <c r="J8494">
        <v>1</v>
      </c>
      <c r="K8494">
        <v>1</v>
      </c>
      <c r="M8494" t="s">
        <v>468</v>
      </c>
    </row>
    <row r="8495" spans="1:13" hidden="1">
      <c r="A8495" t="s">
        <v>299</v>
      </c>
      <c r="B8495" t="s">
        <v>359</v>
      </c>
      <c r="C8495" t="s">
        <v>286</v>
      </c>
      <c r="D8495">
        <v>1</v>
      </c>
      <c r="E8495">
        <v>1</v>
      </c>
      <c r="F8495">
        <v>1</v>
      </c>
      <c r="G8495">
        <v>1</v>
      </c>
      <c r="H8495">
        <v>1</v>
      </c>
      <c r="I8495">
        <v>1</v>
      </c>
      <c r="J8495">
        <v>1</v>
      </c>
      <c r="K8495">
        <v>1</v>
      </c>
      <c r="M8495" t="s">
        <v>468</v>
      </c>
    </row>
    <row r="8496" spans="1:13" hidden="1">
      <c r="A8496" t="s">
        <v>299</v>
      </c>
      <c r="B8496" t="s">
        <v>359</v>
      </c>
      <c r="C8496" t="s">
        <v>287</v>
      </c>
      <c r="D8496">
        <v>1</v>
      </c>
      <c r="E8496">
        <v>1</v>
      </c>
      <c r="F8496">
        <v>1</v>
      </c>
      <c r="G8496">
        <v>1</v>
      </c>
      <c r="H8496">
        <v>1</v>
      </c>
      <c r="I8496">
        <v>1</v>
      </c>
      <c r="J8496">
        <v>1</v>
      </c>
      <c r="K8496">
        <v>1</v>
      </c>
      <c r="M8496" t="s">
        <v>468</v>
      </c>
    </row>
    <row r="8497" spans="1:13" hidden="1">
      <c r="A8497" t="s">
        <v>299</v>
      </c>
      <c r="B8497" t="s">
        <v>359</v>
      </c>
      <c r="C8497" t="s">
        <v>288</v>
      </c>
      <c r="D8497">
        <v>1</v>
      </c>
      <c r="E8497">
        <v>1</v>
      </c>
      <c r="F8497">
        <v>1</v>
      </c>
      <c r="G8497">
        <v>1</v>
      </c>
      <c r="H8497">
        <v>1</v>
      </c>
      <c r="I8497">
        <v>1</v>
      </c>
      <c r="J8497">
        <v>1</v>
      </c>
      <c r="K8497">
        <v>1</v>
      </c>
      <c r="M8497" t="s">
        <v>468</v>
      </c>
    </row>
    <row r="8498" spans="1:13" hidden="1">
      <c r="A8498" t="s">
        <v>299</v>
      </c>
      <c r="B8498" t="s">
        <v>359</v>
      </c>
      <c r="C8498" t="s">
        <v>289</v>
      </c>
      <c r="D8498">
        <v>1</v>
      </c>
      <c r="E8498">
        <v>1</v>
      </c>
      <c r="F8498">
        <v>1</v>
      </c>
      <c r="G8498">
        <v>1</v>
      </c>
      <c r="H8498">
        <v>1</v>
      </c>
      <c r="I8498">
        <v>1</v>
      </c>
      <c r="J8498">
        <v>1</v>
      </c>
      <c r="K8498">
        <v>1</v>
      </c>
      <c r="M8498" t="s">
        <v>468</v>
      </c>
    </row>
    <row r="8499" spans="1:13" hidden="1">
      <c r="A8499" t="s">
        <v>299</v>
      </c>
      <c r="B8499" t="s">
        <v>359</v>
      </c>
      <c r="C8499" t="s">
        <v>290</v>
      </c>
      <c r="D8499">
        <v>1</v>
      </c>
      <c r="E8499">
        <v>1</v>
      </c>
      <c r="F8499">
        <v>1</v>
      </c>
      <c r="G8499">
        <v>1</v>
      </c>
      <c r="H8499">
        <v>1</v>
      </c>
      <c r="I8499">
        <v>1</v>
      </c>
      <c r="J8499">
        <v>1</v>
      </c>
      <c r="K8499">
        <v>1</v>
      </c>
      <c r="M8499" t="s">
        <v>468</v>
      </c>
    </row>
    <row r="8500" spans="1:13" hidden="1">
      <c r="A8500" t="s">
        <v>299</v>
      </c>
      <c r="B8500" t="s">
        <v>359</v>
      </c>
      <c r="C8500" t="s">
        <v>291</v>
      </c>
      <c r="D8500">
        <v>1</v>
      </c>
      <c r="E8500">
        <v>1</v>
      </c>
      <c r="F8500">
        <v>1</v>
      </c>
      <c r="G8500">
        <v>1</v>
      </c>
      <c r="H8500">
        <v>1</v>
      </c>
      <c r="I8500">
        <v>1</v>
      </c>
      <c r="J8500">
        <v>1</v>
      </c>
      <c r="K8500">
        <v>1</v>
      </c>
      <c r="M8500" t="s">
        <v>468</v>
      </c>
    </row>
    <row r="8501" spans="1:13" hidden="1">
      <c r="A8501" t="s">
        <v>299</v>
      </c>
      <c r="B8501" t="s">
        <v>359</v>
      </c>
      <c r="C8501" t="s">
        <v>292</v>
      </c>
      <c r="D8501">
        <v>1</v>
      </c>
      <c r="E8501">
        <v>1</v>
      </c>
      <c r="F8501">
        <v>1</v>
      </c>
      <c r="G8501">
        <v>1</v>
      </c>
      <c r="H8501">
        <v>1</v>
      </c>
      <c r="I8501">
        <v>1</v>
      </c>
      <c r="J8501">
        <v>1</v>
      </c>
      <c r="K8501">
        <v>1</v>
      </c>
      <c r="M8501" t="s">
        <v>468</v>
      </c>
    </row>
    <row r="8502" spans="1:13" hidden="1">
      <c r="A8502" t="s">
        <v>299</v>
      </c>
      <c r="B8502" t="s">
        <v>360</v>
      </c>
      <c r="C8502" t="s">
        <v>278</v>
      </c>
      <c r="D8502">
        <v>1</v>
      </c>
      <c r="E8502">
        <v>1</v>
      </c>
      <c r="F8502">
        <v>1</v>
      </c>
      <c r="G8502">
        <v>1</v>
      </c>
      <c r="H8502">
        <v>1</v>
      </c>
      <c r="I8502">
        <v>1</v>
      </c>
      <c r="J8502">
        <v>1</v>
      </c>
      <c r="K8502">
        <v>1</v>
      </c>
      <c r="M8502" t="s">
        <v>468</v>
      </c>
    </row>
    <row r="8503" spans="1:13" hidden="1">
      <c r="A8503" t="s">
        <v>299</v>
      </c>
      <c r="B8503" t="s">
        <v>360</v>
      </c>
      <c r="C8503" t="s">
        <v>279</v>
      </c>
      <c r="D8503">
        <v>1</v>
      </c>
      <c r="E8503">
        <v>1</v>
      </c>
      <c r="F8503">
        <v>1</v>
      </c>
      <c r="G8503">
        <v>1</v>
      </c>
      <c r="H8503">
        <v>1</v>
      </c>
      <c r="I8503">
        <v>1</v>
      </c>
      <c r="J8503">
        <v>1</v>
      </c>
      <c r="K8503">
        <v>1</v>
      </c>
      <c r="M8503" t="s">
        <v>468</v>
      </c>
    </row>
    <row r="8504" spans="1:13" hidden="1">
      <c r="A8504" t="s">
        <v>299</v>
      </c>
      <c r="B8504" t="s">
        <v>360</v>
      </c>
      <c r="C8504" t="s">
        <v>280</v>
      </c>
      <c r="D8504">
        <v>1</v>
      </c>
      <c r="E8504">
        <v>1</v>
      </c>
      <c r="F8504">
        <v>1</v>
      </c>
      <c r="G8504">
        <v>1</v>
      </c>
      <c r="H8504">
        <v>1</v>
      </c>
      <c r="I8504">
        <v>1</v>
      </c>
      <c r="J8504">
        <v>1</v>
      </c>
      <c r="K8504">
        <v>1</v>
      </c>
      <c r="M8504" t="s">
        <v>468</v>
      </c>
    </row>
    <row r="8505" spans="1:13" hidden="1">
      <c r="A8505" t="s">
        <v>299</v>
      </c>
      <c r="B8505" t="s">
        <v>360</v>
      </c>
      <c r="C8505" t="s">
        <v>277</v>
      </c>
      <c r="D8505">
        <v>1</v>
      </c>
      <c r="E8505">
        <v>1</v>
      </c>
      <c r="F8505">
        <v>1</v>
      </c>
      <c r="G8505">
        <v>1</v>
      </c>
      <c r="H8505">
        <v>1</v>
      </c>
      <c r="I8505">
        <v>1</v>
      </c>
      <c r="J8505">
        <v>1</v>
      </c>
      <c r="K8505">
        <v>1</v>
      </c>
      <c r="M8505" t="s">
        <v>468</v>
      </c>
    </row>
    <row r="8506" spans="1:13" hidden="1">
      <c r="A8506" t="s">
        <v>299</v>
      </c>
      <c r="B8506" t="s">
        <v>360</v>
      </c>
      <c r="C8506" t="s">
        <v>281</v>
      </c>
      <c r="D8506">
        <v>1</v>
      </c>
      <c r="E8506">
        <v>1</v>
      </c>
      <c r="F8506">
        <v>1</v>
      </c>
      <c r="G8506">
        <v>1</v>
      </c>
      <c r="H8506">
        <v>1</v>
      </c>
      <c r="I8506">
        <v>1</v>
      </c>
      <c r="J8506">
        <v>1</v>
      </c>
      <c r="K8506">
        <v>1</v>
      </c>
      <c r="M8506" t="s">
        <v>468</v>
      </c>
    </row>
    <row r="8507" spans="1:13" hidden="1">
      <c r="A8507" t="s">
        <v>299</v>
      </c>
      <c r="B8507" t="s">
        <v>360</v>
      </c>
      <c r="C8507" t="s">
        <v>282</v>
      </c>
      <c r="D8507">
        <v>1</v>
      </c>
      <c r="E8507">
        <v>1</v>
      </c>
      <c r="F8507">
        <v>1</v>
      </c>
      <c r="G8507">
        <v>1</v>
      </c>
      <c r="H8507">
        <v>1</v>
      </c>
      <c r="I8507">
        <v>1</v>
      </c>
      <c r="J8507">
        <v>1</v>
      </c>
      <c r="K8507">
        <v>1</v>
      </c>
      <c r="M8507" t="s">
        <v>468</v>
      </c>
    </row>
    <row r="8508" spans="1:13" hidden="1">
      <c r="A8508" t="s">
        <v>299</v>
      </c>
      <c r="B8508" t="s">
        <v>360</v>
      </c>
      <c r="C8508" t="s">
        <v>283</v>
      </c>
      <c r="D8508">
        <v>1</v>
      </c>
      <c r="E8508">
        <v>1</v>
      </c>
      <c r="F8508">
        <v>1</v>
      </c>
      <c r="G8508">
        <v>1</v>
      </c>
      <c r="H8508">
        <v>1</v>
      </c>
      <c r="I8508">
        <v>1</v>
      </c>
      <c r="J8508">
        <v>1</v>
      </c>
      <c r="K8508">
        <v>1</v>
      </c>
      <c r="M8508" t="s">
        <v>468</v>
      </c>
    </row>
    <row r="8509" spans="1:13" hidden="1">
      <c r="A8509" t="s">
        <v>299</v>
      </c>
      <c r="B8509" t="s">
        <v>360</v>
      </c>
      <c r="C8509" t="s">
        <v>284</v>
      </c>
      <c r="D8509">
        <v>1</v>
      </c>
      <c r="E8509">
        <v>1</v>
      </c>
      <c r="F8509">
        <v>1</v>
      </c>
      <c r="G8509">
        <v>1</v>
      </c>
      <c r="H8509">
        <v>1</v>
      </c>
      <c r="I8509">
        <v>1</v>
      </c>
      <c r="J8509">
        <v>1</v>
      </c>
      <c r="K8509">
        <v>1</v>
      </c>
      <c r="M8509" t="s">
        <v>468</v>
      </c>
    </row>
    <row r="8510" spans="1:13" hidden="1">
      <c r="A8510" t="s">
        <v>299</v>
      </c>
      <c r="B8510" t="s">
        <v>360</v>
      </c>
      <c r="C8510" t="s">
        <v>285</v>
      </c>
      <c r="D8510">
        <v>1</v>
      </c>
      <c r="E8510">
        <v>1</v>
      </c>
      <c r="F8510">
        <v>1</v>
      </c>
      <c r="G8510">
        <v>1</v>
      </c>
      <c r="H8510">
        <v>1</v>
      </c>
      <c r="I8510">
        <v>1</v>
      </c>
      <c r="J8510">
        <v>1</v>
      </c>
      <c r="K8510">
        <v>1</v>
      </c>
      <c r="M8510" t="s">
        <v>468</v>
      </c>
    </row>
    <row r="8511" spans="1:13" hidden="1">
      <c r="A8511" t="s">
        <v>299</v>
      </c>
      <c r="B8511" t="s">
        <v>360</v>
      </c>
      <c r="C8511" t="s">
        <v>286</v>
      </c>
      <c r="D8511">
        <v>1</v>
      </c>
      <c r="E8511">
        <v>1</v>
      </c>
      <c r="F8511">
        <v>1</v>
      </c>
      <c r="G8511">
        <v>1</v>
      </c>
      <c r="H8511">
        <v>1</v>
      </c>
      <c r="I8511">
        <v>1</v>
      </c>
      <c r="J8511">
        <v>1</v>
      </c>
      <c r="K8511">
        <v>1</v>
      </c>
      <c r="M8511" t="s">
        <v>468</v>
      </c>
    </row>
    <row r="8512" spans="1:13" hidden="1">
      <c r="A8512" t="s">
        <v>299</v>
      </c>
      <c r="B8512" t="s">
        <v>360</v>
      </c>
      <c r="C8512" t="s">
        <v>287</v>
      </c>
      <c r="D8512">
        <v>1</v>
      </c>
      <c r="E8512">
        <v>1</v>
      </c>
      <c r="F8512">
        <v>1</v>
      </c>
      <c r="G8512">
        <v>1</v>
      </c>
      <c r="H8512">
        <v>1</v>
      </c>
      <c r="I8512">
        <v>1</v>
      </c>
      <c r="J8512">
        <v>1</v>
      </c>
      <c r="K8512">
        <v>1</v>
      </c>
      <c r="M8512" t="s">
        <v>468</v>
      </c>
    </row>
    <row r="8513" spans="1:13" hidden="1">
      <c r="A8513" t="s">
        <v>299</v>
      </c>
      <c r="B8513" t="s">
        <v>360</v>
      </c>
      <c r="C8513" t="s">
        <v>288</v>
      </c>
      <c r="D8513">
        <v>1</v>
      </c>
      <c r="E8513">
        <v>1</v>
      </c>
      <c r="F8513">
        <v>1</v>
      </c>
      <c r="G8513">
        <v>1</v>
      </c>
      <c r="H8513">
        <v>1</v>
      </c>
      <c r="I8513">
        <v>1</v>
      </c>
      <c r="J8513">
        <v>1</v>
      </c>
      <c r="K8513">
        <v>1</v>
      </c>
      <c r="M8513" t="s">
        <v>468</v>
      </c>
    </row>
    <row r="8514" spans="1:13" hidden="1">
      <c r="A8514" t="s">
        <v>299</v>
      </c>
      <c r="B8514" t="s">
        <v>360</v>
      </c>
      <c r="C8514" t="s">
        <v>289</v>
      </c>
      <c r="D8514">
        <v>1</v>
      </c>
      <c r="E8514">
        <v>1</v>
      </c>
      <c r="F8514">
        <v>1</v>
      </c>
      <c r="G8514">
        <v>1</v>
      </c>
      <c r="H8514">
        <v>1</v>
      </c>
      <c r="I8514">
        <v>1</v>
      </c>
      <c r="J8514">
        <v>1</v>
      </c>
      <c r="K8514">
        <v>1</v>
      </c>
      <c r="M8514" t="s">
        <v>468</v>
      </c>
    </row>
    <row r="8515" spans="1:13" hidden="1">
      <c r="A8515" t="s">
        <v>299</v>
      </c>
      <c r="B8515" t="s">
        <v>360</v>
      </c>
      <c r="C8515" t="s">
        <v>290</v>
      </c>
      <c r="D8515">
        <v>1</v>
      </c>
      <c r="E8515">
        <v>1</v>
      </c>
      <c r="F8515">
        <v>1</v>
      </c>
      <c r="G8515">
        <v>1</v>
      </c>
      <c r="H8515">
        <v>1</v>
      </c>
      <c r="I8515">
        <v>1</v>
      </c>
      <c r="J8515">
        <v>1</v>
      </c>
      <c r="K8515">
        <v>1</v>
      </c>
      <c r="M8515" t="s">
        <v>468</v>
      </c>
    </row>
    <row r="8516" spans="1:13" hidden="1">
      <c r="A8516" t="s">
        <v>299</v>
      </c>
      <c r="B8516" t="s">
        <v>360</v>
      </c>
      <c r="C8516" t="s">
        <v>291</v>
      </c>
      <c r="D8516">
        <v>1</v>
      </c>
      <c r="E8516">
        <v>1</v>
      </c>
      <c r="F8516">
        <v>1</v>
      </c>
      <c r="G8516">
        <v>1</v>
      </c>
      <c r="H8516">
        <v>1</v>
      </c>
      <c r="I8516">
        <v>1</v>
      </c>
      <c r="J8516">
        <v>1</v>
      </c>
      <c r="K8516">
        <v>1</v>
      </c>
      <c r="M8516" t="s">
        <v>468</v>
      </c>
    </row>
    <row r="8517" spans="1:13" hidden="1">
      <c r="A8517" t="s">
        <v>299</v>
      </c>
      <c r="B8517" t="s">
        <v>360</v>
      </c>
      <c r="C8517" t="s">
        <v>292</v>
      </c>
      <c r="D8517">
        <v>1</v>
      </c>
      <c r="E8517">
        <v>1</v>
      </c>
      <c r="F8517">
        <v>1</v>
      </c>
      <c r="G8517">
        <v>1</v>
      </c>
      <c r="H8517">
        <v>1</v>
      </c>
      <c r="I8517">
        <v>1</v>
      </c>
      <c r="J8517">
        <v>1</v>
      </c>
      <c r="K8517">
        <v>1</v>
      </c>
      <c r="M8517" t="s">
        <v>468</v>
      </c>
    </row>
    <row r="8518" spans="1:13" hidden="1">
      <c r="A8518" t="s">
        <v>299</v>
      </c>
      <c r="B8518" t="s">
        <v>435</v>
      </c>
      <c r="C8518" t="s">
        <v>278</v>
      </c>
      <c r="D8518">
        <v>1</v>
      </c>
      <c r="E8518">
        <v>1</v>
      </c>
      <c r="F8518">
        <v>1</v>
      </c>
      <c r="G8518">
        <v>1</v>
      </c>
      <c r="H8518">
        <v>1</v>
      </c>
      <c r="I8518">
        <v>1</v>
      </c>
      <c r="J8518">
        <v>1</v>
      </c>
      <c r="K8518">
        <v>1</v>
      </c>
      <c r="M8518" t="s">
        <v>468</v>
      </c>
    </row>
    <row r="8519" spans="1:13" hidden="1">
      <c r="A8519" t="s">
        <v>299</v>
      </c>
      <c r="B8519" t="s">
        <v>435</v>
      </c>
      <c r="C8519" t="s">
        <v>279</v>
      </c>
      <c r="D8519">
        <v>1</v>
      </c>
      <c r="E8519">
        <v>1</v>
      </c>
      <c r="F8519">
        <v>1</v>
      </c>
      <c r="G8519">
        <v>1</v>
      </c>
      <c r="H8519">
        <v>1</v>
      </c>
      <c r="I8519">
        <v>1</v>
      </c>
      <c r="J8519">
        <v>1</v>
      </c>
      <c r="K8519">
        <v>1</v>
      </c>
      <c r="M8519" t="s">
        <v>468</v>
      </c>
    </row>
    <row r="8520" spans="1:13" hidden="1">
      <c r="A8520" t="s">
        <v>299</v>
      </c>
      <c r="B8520" t="s">
        <v>435</v>
      </c>
      <c r="C8520" t="s">
        <v>280</v>
      </c>
      <c r="D8520">
        <v>1</v>
      </c>
      <c r="E8520">
        <v>1</v>
      </c>
      <c r="F8520">
        <v>1</v>
      </c>
      <c r="G8520">
        <v>1</v>
      </c>
      <c r="H8520">
        <v>1</v>
      </c>
      <c r="I8520">
        <v>1</v>
      </c>
      <c r="J8520">
        <v>1</v>
      </c>
      <c r="K8520">
        <v>1</v>
      </c>
      <c r="M8520" t="s">
        <v>468</v>
      </c>
    </row>
    <row r="8521" spans="1:13" hidden="1">
      <c r="A8521" t="s">
        <v>299</v>
      </c>
      <c r="B8521" t="s">
        <v>435</v>
      </c>
      <c r="C8521" t="s">
        <v>277</v>
      </c>
      <c r="D8521">
        <v>1</v>
      </c>
      <c r="E8521">
        <v>1</v>
      </c>
      <c r="F8521">
        <v>1</v>
      </c>
      <c r="G8521">
        <v>1</v>
      </c>
      <c r="H8521">
        <v>1</v>
      </c>
      <c r="I8521">
        <v>1</v>
      </c>
      <c r="J8521">
        <v>1</v>
      </c>
      <c r="K8521">
        <v>1</v>
      </c>
      <c r="M8521" t="s">
        <v>468</v>
      </c>
    </row>
    <row r="8522" spans="1:13" hidden="1">
      <c r="A8522" t="s">
        <v>299</v>
      </c>
      <c r="B8522" t="s">
        <v>435</v>
      </c>
      <c r="C8522" t="s">
        <v>281</v>
      </c>
      <c r="D8522">
        <v>1</v>
      </c>
      <c r="E8522">
        <v>1</v>
      </c>
      <c r="F8522">
        <v>1</v>
      </c>
      <c r="G8522">
        <v>1</v>
      </c>
      <c r="H8522">
        <v>1</v>
      </c>
      <c r="I8522">
        <v>1</v>
      </c>
      <c r="J8522">
        <v>1</v>
      </c>
      <c r="K8522">
        <v>1</v>
      </c>
      <c r="M8522" t="s">
        <v>468</v>
      </c>
    </row>
    <row r="8523" spans="1:13" hidden="1">
      <c r="A8523" t="s">
        <v>299</v>
      </c>
      <c r="B8523" t="s">
        <v>435</v>
      </c>
      <c r="C8523" t="s">
        <v>282</v>
      </c>
      <c r="D8523">
        <v>1</v>
      </c>
      <c r="E8523">
        <v>1</v>
      </c>
      <c r="F8523">
        <v>1</v>
      </c>
      <c r="G8523">
        <v>1</v>
      </c>
      <c r="H8523">
        <v>1</v>
      </c>
      <c r="I8523">
        <v>1</v>
      </c>
      <c r="J8523">
        <v>1</v>
      </c>
      <c r="K8523">
        <v>1</v>
      </c>
      <c r="M8523" t="s">
        <v>468</v>
      </c>
    </row>
    <row r="8524" spans="1:13" hidden="1">
      <c r="A8524" t="s">
        <v>299</v>
      </c>
      <c r="B8524" t="s">
        <v>435</v>
      </c>
      <c r="C8524" t="s">
        <v>283</v>
      </c>
      <c r="D8524">
        <v>1</v>
      </c>
      <c r="E8524">
        <v>1</v>
      </c>
      <c r="F8524">
        <v>1</v>
      </c>
      <c r="G8524">
        <v>1</v>
      </c>
      <c r="H8524">
        <v>1</v>
      </c>
      <c r="I8524">
        <v>1</v>
      </c>
      <c r="J8524">
        <v>1</v>
      </c>
      <c r="K8524">
        <v>1</v>
      </c>
      <c r="M8524" t="s">
        <v>468</v>
      </c>
    </row>
    <row r="8525" spans="1:13" hidden="1">
      <c r="A8525" t="s">
        <v>299</v>
      </c>
      <c r="B8525" t="s">
        <v>435</v>
      </c>
      <c r="C8525" t="s">
        <v>284</v>
      </c>
      <c r="D8525">
        <v>1</v>
      </c>
      <c r="E8525">
        <v>1</v>
      </c>
      <c r="F8525">
        <v>1</v>
      </c>
      <c r="G8525">
        <v>1</v>
      </c>
      <c r="H8525">
        <v>1</v>
      </c>
      <c r="I8525">
        <v>1</v>
      </c>
      <c r="J8525">
        <v>1</v>
      </c>
      <c r="K8525">
        <v>1</v>
      </c>
      <c r="M8525" t="s">
        <v>468</v>
      </c>
    </row>
    <row r="8526" spans="1:13" hidden="1">
      <c r="A8526" t="s">
        <v>299</v>
      </c>
      <c r="B8526" t="s">
        <v>435</v>
      </c>
      <c r="C8526" t="s">
        <v>285</v>
      </c>
      <c r="D8526">
        <v>1</v>
      </c>
      <c r="E8526">
        <v>1</v>
      </c>
      <c r="F8526">
        <v>1</v>
      </c>
      <c r="G8526">
        <v>1</v>
      </c>
      <c r="H8526">
        <v>1</v>
      </c>
      <c r="I8526">
        <v>1</v>
      </c>
      <c r="J8526">
        <v>1</v>
      </c>
      <c r="K8526">
        <v>1</v>
      </c>
      <c r="M8526" t="s">
        <v>468</v>
      </c>
    </row>
    <row r="8527" spans="1:13" hidden="1">
      <c r="A8527" t="s">
        <v>299</v>
      </c>
      <c r="B8527" t="s">
        <v>435</v>
      </c>
      <c r="C8527" t="s">
        <v>286</v>
      </c>
      <c r="D8527">
        <v>1</v>
      </c>
      <c r="E8527">
        <v>1</v>
      </c>
      <c r="F8527">
        <v>1</v>
      </c>
      <c r="G8527">
        <v>1</v>
      </c>
      <c r="H8527">
        <v>1</v>
      </c>
      <c r="I8527">
        <v>1</v>
      </c>
      <c r="J8527">
        <v>1</v>
      </c>
      <c r="K8527">
        <v>1</v>
      </c>
      <c r="M8527" t="s">
        <v>468</v>
      </c>
    </row>
    <row r="8528" spans="1:13" hidden="1">
      <c r="A8528" t="s">
        <v>299</v>
      </c>
      <c r="B8528" t="s">
        <v>435</v>
      </c>
      <c r="C8528" t="s">
        <v>287</v>
      </c>
      <c r="D8528">
        <v>1</v>
      </c>
      <c r="E8528">
        <v>1</v>
      </c>
      <c r="F8528">
        <v>1</v>
      </c>
      <c r="G8528">
        <v>1</v>
      </c>
      <c r="H8528">
        <v>1</v>
      </c>
      <c r="I8528">
        <v>1</v>
      </c>
      <c r="J8528">
        <v>1</v>
      </c>
      <c r="K8528">
        <v>1</v>
      </c>
      <c r="M8528" t="s">
        <v>468</v>
      </c>
    </row>
    <row r="8529" spans="1:13" hidden="1">
      <c r="A8529" t="s">
        <v>299</v>
      </c>
      <c r="B8529" t="s">
        <v>435</v>
      </c>
      <c r="C8529" t="s">
        <v>288</v>
      </c>
      <c r="D8529">
        <v>1</v>
      </c>
      <c r="E8529">
        <v>1</v>
      </c>
      <c r="F8529">
        <v>1</v>
      </c>
      <c r="G8529">
        <v>1</v>
      </c>
      <c r="H8529">
        <v>1</v>
      </c>
      <c r="I8529">
        <v>1</v>
      </c>
      <c r="J8529">
        <v>1</v>
      </c>
      <c r="K8529">
        <v>1</v>
      </c>
      <c r="M8529" t="s">
        <v>468</v>
      </c>
    </row>
    <row r="8530" spans="1:13" hidden="1">
      <c r="A8530" t="s">
        <v>299</v>
      </c>
      <c r="B8530" t="s">
        <v>435</v>
      </c>
      <c r="C8530" t="s">
        <v>289</v>
      </c>
      <c r="D8530">
        <v>1</v>
      </c>
      <c r="E8530">
        <v>1</v>
      </c>
      <c r="F8530">
        <v>1</v>
      </c>
      <c r="G8530">
        <v>1</v>
      </c>
      <c r="H8530">
        <v>1</v>
      </c>
      <c r="I8530">
        <v>1</v>
      </c>
      <c r="J8530">
        <v>1</v>
      </c>
      <c r="K8530">
        <v>1</v>
      </c>
      <c r="M8530" t="s">
        <v>468</v>
      </c>
    </row>
    <row r="8531" spans="1:13" hidden="1">
      <c r="A8531" t="s">
        <v>299</v>
      </c>
      <c r="B8531" t="s">
        <v>435</v>
      </c>
      <c r="C8531" t="s">
        <v>290</v>
      </c>
      <c r="D8531">
        <v>1</v>
      </c>
      <c r="E8531">
        <v>1</v>
      </c>
      <c r="F8531">
        <v>1</v>
      </c>
      <c r="G8531">
        <v>1</v>
      </c>
      <c r="H8531">
        <v>1</v>
      </c>
      <c r="I8531">
        <v>1</v>
      </c>
      <c r="J8531">
        <v>1</v>
      </c>
      <c r="K8531">
        <v>1</v>
      </c>
      <c r="M8531" t="s">
        <v>468</v>
      </c>
    </row>
    <row r="8532" spans="1:13" hidden="1">
      <c r="A8532" t="s">
        <v>299</v>
      </c>
      <c r="B8532" t="s">
        <v>435</v>
      </c>
      <c r="C8532" t="s">
        <v>291</v>
      </c>
      <c r="D8532">
        <v>1</v>
      </c>
      <c r="E8532">
        <v>1</v>
      </c>
      <c r="F8532">
        <v>1</v>
      </c>
      <c r="G8532">
        <v>1</v>
      </c>
      <c r="H8532">
        <v>1</v>
      </c>
      <c r="I8532">
        <v>1</v>
      </c>
      <c r="J8532">
        <v>1</v>
      </c>
      <c r="K8532">
        <v>1</v>
      </c>
      <c r="M8532" t="s">
        <v>468</v>
      </c>
    </row>
    <row r="8533" spans="1:13" hidden="1">
      <c r="A8533" t="s">
        <v>299</v>
      </c>
      <c r="B8533" t="s">
        <v>435</v>
      </c>
      <c r="C8533" t="s">
        <v>292</v>
      </c>
      <c r="D8533">
        <v>1</v>
      </c>
      <c r="E8533">
        <v>1</v>
      </c>
      <c r="F8533">
        <v>1</v>
      </c>
      <c r="G8533">
        <v>1</v>
      </c>
      <c r="H8533">
        <v>1</v>
      </c>
      <c r="I8533">
        <v>1</v>
      </c>
      <c r="J8533">
        <v>1</v>
      </c>
      <c r="K8533">
        <v>1</v>
      </c>
      <c r="M8533" t="s">
        <v>468</v>
      </c>
    </row>
    <row r="8534" spans="1:13" hidden="1">
      <c r="A8534" t="s">
        <v>299</v>
      </c>
      <c r="B8534" t="s">
        <v>507</v>
      </c>
      <c r="C8534" t="s">
        <v>278</v>
      </c>
      <c r="D8534" s="4">
        <v>4.5622971285892624E-3</v>
      </c>
      <c r="E8534">
        <f t="shared" ref="E8534:K8549" si="72">$D8534</f>
        <v>4.5622971285892624E-3</v>
      </c>
      <c r="F8534">
        <f t="shared" si="72"/>
        <v>4.5622971285892624E-3</v>
      </c>
      <c r="G8534">
        <f t="shared" si="72"/>
        <v>4.5622971285892624E-3</v>
      </c>
      <c r="H8534">
        <f t="shared" si="72"/>
        <v>4.5622971285892624E-3</v>
      </c>
      <c r="I8534">
        <f t="shared" si="72"/>
        <v>4.5622971285892624E-3</v>
      </c>
      <c r="J8534">
        <f t="shared" si="72"/>
        <v>4.5622971285892624E-3</v>
      </c>
      <c r="K8534">
        <f>$D8534</f>
        <v>4.5622971285892624E-3</v>
      </c>
    </row>
    <row r="8535" spans="1:13" hidden="1">
      <c r="A8535" t="s">
        <v>299</v>
      </c>
      <c r="B8535" t="s">
        <v>507</v>
      </c>
      <c r="C8535" t="s">
        <v>279</v>
      </c>
      <c r="D8535" s="4">
        <v>0.12043071161048689</v>
      </c>
      <c r="E8535">
        <f t="shared" si="72"/>
        <v>0.12043071161048689</v>
      </c>
      <c r="F8535">
        <f t="shared" si="72"/>
        <v>0.12043071161048689</v>
      </c>
      <c r="G8535">
        <f t="shared" si="72"/>
        <v>0.12043071161048689</v>
      </c>
      <c r="H8535">
        <f t="shared" si="72"/>
        <v>0.12043071161048689</v>
      </c>
      <c r="I8535">
        <f t="shared" si="72"/>
        <v>0.12043071161048689</v>
      </c>
      <c r="J8535">
        <f t="shared" si="72"/>
        <v>0.12043071161048689</v>
      </c>
      <c r="K8535">
        <f t="shared" si="72"/>
        <v>0.12043071161048689</v>
      </c>
      <c r="M8535" t="s">
        <v>470</v>
      </c>
    </row>
    <row r="8536" spans="1:13" hidden="1">
      <c r="A8536" t="s">
        <v>299</v>
      </c>
      <c r="B8536" t="s">
        <v>507</v>
      </c>
      <c r="C8536" t="s">
        <v>280</v>
      </c>
      <c r="D8536" s="4">
        <v>0.23004119850187277</v>
      </c>
      <c r="E8536">
        <f t="shared" si="72"/>
        <v>0.23004119850187277</v>
      </c>
      <c r="F8536">
        <f t="shared" si="72"/>
        <v>0.23004119850187277</v>
      </c>
      <c r="G8536">
        <f t="shared" si="72"/>
        <v>0.23004119850187277</v>
      </c>
      <c r="H8536">
        <f t="shared" si="72"/>
        <v>0.23004119850187277</v>
      </c>
      <c r="I8536">
        <f t="shared" si="72"/>
        <v>0.23004119850187277</v>
      </c>
      <c r="J8536">
        <f t="shared" si="72"/>
        <v>0.23004119850187277</v>
      </c>
      <c r="K8536">
        <f t="shared" si="72"/>
        <v>0.23004119850187277</v>
      </c>
      <c r="M8536" t="s">
        <v>470</v>
      </c>
    </row>
    <row r="8537" spans="1:13" hidden="1">
      <c r="A8537" t="s">
        <v>299</v>
      </c>
      <c r="B8537" t="s">
        <v>507</v>
      </c>
      <c r="C8537" t="s">
        <v>277</v>
      </c>
      <c r="D8537" s="4">
        <v>9.0218164794007558E-2</v>
      </c>
      <c r="E8537">
        <f t="shared" si="72"/>
        <v>9.0218164794007558E-2</v>
      </c>
      <c r="F8537">
        <f t="shared" si="72"/>
        <v>9.0218164794007558E-2</v>
      </c>
      <c r="G8537">
        <f t="shared" si="72"/>
        <v>9.0218164794007558E-2</v>
      </c>
      <c r="H8537">
        <f t="shared" si="72"/>
        <v>9.0218164794007558E-2</v>
      </c>
      <c r="I8537">
        <f t="shared" si="72"/>
        <v>9.0218164794007558E-2</v>
      </c>
      <c r="J8537">
        <f t="shared" si="72"/>
        <v>9.0218164794007558E-2</v>
      </c>
      <c r="K8537">
        <f t="shared" si="72"/>
        <v>9.0218164794007558E-2</v>
      </c>
      <c r="M8537" t="s">
        <v>470</v>
      </c>
    </row>
    <row r="8538" spans="1:13" hidden="1">
      <c r="A8538" t="s">
        <v>299</v>
      </c>
      <c r="B8538" t="s">
        <v>507</v>
      </c>
      <c r="C8538" t="s">
        <v>281</v>
      </c>
      <c r="D8538" s="4">
        <v>2.7231481481481434E-3</v>
      </c>
      <c r="E8538">
        <f t="shared" si="72"/>
        <v>2.7231481481481434E-3</v>
      </c>
      <c r="F8538">
        <f t="shared" si="72"/>
        <v>2.7231481481481434E-3</v>
      </c>
      <c r="G8538">
        <f t="shared" si="72"/>
        <v>2.7231481481481434E-3</v>
      </c>
      <c r="H8538">
        <f t="shared" si="72"/>
        <v>2.7231481481481434E-3</v>
      </c>
      <c r="I8538">
        <f t="shared" si="72"/>
        <v>2.7231481481481434E-3</v>
      </c>
      <c r="J8538">
        <f t="shared" si="72"/>
        <v>2.7231481481481434E-3</v>
      </c>
      <c r="K8538">
        <f t="shared" si="72"/>
        <v>2.7231481481481434E-3</v>
      </c>
      <c r="M8538" t="s">
        <v>470</v>
      </c>
    </row>
    <row r="8539" spans="1:13" hidden="1">
      <c r="A8539" t="s">
        <v>299</v>
      </c>
      <c r="B8539" t="s">
        <v>507</v>
      </c>
      <c r="C8539" t="s">
        <v>282</v>
      </c>
      <c r="D8539" s="4">
        <v>0.21509259259259259</v>
      </c>
      <c r="E8539">
        <f t="shared" si="72"/>
        <v>0.21509259259259259</v>
      </c>
      <c r="F8539">
        <f t="shared" si="72"/>
        <v>0.21509259259259259</v>
      </c>
      <c r="G8539">
        <f t="shared" si="72"/>
        <v>0.21509259259259259</v>
      </c>
      <c r="H8539">
        <f t="shared" si="72"/>
        <v>0.21509259259259259</v>
      </c>
      <c r="I8539">
        <f t="shared" si="72"/>
        <v>0.21509259259259259</v>
      </c>
      <c r="J8539">
        <f t="shared" si="72"/>
        <v>0.21509259259259259</v>
      </c>
      <c r="K8539">
        <f t="shared" si="72"/>
        <v>0.21509259259259259</v>
      </c>
      <c r="M8539" t="s">
        <v>470</v>
      </c>
    </row>
    <row r="8540" spans="1:13" hidden="1">
      <c r="A8540" t="s">
        <v>299</v>
      </c>
      <c r="B8540" t="s">
        <v>507</v>
      </c>
      <c r="C8540" t="s">
        <v>283</v>
      </c>
      <c r="D8540" s="4">
        <v>0.47505787037037056</v>
      </c>
      <c r="E8540">
        <f t="shared" si="72"/>
        <v>0.47505787037037056</v>
      </c>
      <c r="F8540">
        <f t="shared" si="72"/>
        <v>0.47505787037037056</v>
      </c>
      <c r="G8540">
        <f t="shared" si="72"/>
        <v>0.47505787037037056</v>
      </c>
      <c r="H8540">
        <f t="shared" si="72"/>
        <v>0.47505787037037056</v>
      </c>
      <c r="I8540">
        <f t="shared" si="72"/>
        <v>0.47505787037037056</v>
      </c>
      <c r="J8540">
        <f t="shared" si="72"/>
        <v>0.47505787037037056</v>
      </c>
      <c r="K8540">
        <f t="shared" si="72"/>
        <v>0.47505787037037056</v>
      </c>
      <c r="M8540" t="s">
        <v>470</v>
      </c>
    </row>
    <row r="8541" spans="1:13" hidden="1">
      <c r="A8541" t="s">
        <v>299</v>
      </c>
      <c r="B8541" t="s">
        <v>507</v>
      </c>
      <c r="C8541" t="s">
        <v>284</v>
      </c>
      <c r="D8541" s="4">
        <v>4.7634074074074106E-2</v>
      </c>
      <c r="E8541">
        <f t="shared" si="72"/>
        <v>4.7634074074074106E-2</v>
      </c>
      <c r="F8541">
        <f t="shared" si="72"/>
        <v>4.7634074074074106E-2</v>
      </c>
      <c r="G8541">
        <f t="shared" si="72"/>
        <v>4.7634074074074106E-2</v>
      </c>
      <c r="H8541">
        <f t="shared" si="72"/>
        <v>4.7634074074074106E-2</v>
      </c>
      <c r="I8541">
        <f t="shared" si="72"/>
        <v>4.7634074074074106E-2</v>
      </c>
      <c r="J8541">
        <f t="shared" si="72"/>
        <v>4.7634074074074106E-2</v>
      </c>
      <c r="K8541">
        <f t="shared" si="72"/>
        <v>4.7634074074074106E-2</v>
      </c>
      <c r="M8541" t="s">
        <v>470</v>
      </c>
    </row>
    <row r="8542" spans="1:13" hidden="1">
      <c r="A8542" t="s">
        <v>299</v>
      </c>
      <c r="B8542" t="s">
        <v>507</v>
      </c>
      <c r="C8542" t="s">
        <v>285</v>
      </c>
      <c r="D8542" s="4">
        <v>8.8473748473748646E-3</v>
      </c>
      <c r="E8542">
        <f t="shared" si="72"/>
        <v>8.8473748473748646E-3</v>
      </c>
      <c r="F8542">
        <f t="shared" si="72"/>
        <v>8.8473748473748646E-3</v>
      </c>
      <c r="G8542">
        <f t="shared" si="72"/>
        <v>8.8473748473748646E-3</v>
      </c>
      <c r="H8542">
        <f t="shared" si="72"/>
        <v>8.8473748473748646E-3</v>
      </c>
      <c r="I8542">
        <f t="shared" si="72"/>
        <v>8.8473748473748646E-3</v>
      </c>
      <c r="J8542">
        <f t="shared" si="72"/>
        <v>8.8473748473748646E-3</v>
      </c>
      <c r="K8542">
        <f t="shared" si="72"/>
        <v>8.8473748473748646E-3</v>
      </c>
      <c r="M8542" t="s">
        <v>470</v>
      </c>
    </row>
    <row r="8543" spans="1:13" hidden="1">
      <c r="A8543" t="s">
        <v>299</v>
      </c>
      <c r="B8543" t="s">
        <v>507</v>
      </c>
      <c r="C8543" t="s">
        <v>286</v>
      </c>
      <c r="D8543" s="4">
        <v>0.23972710622710616</v>
      </c>
      <c r="E8543">
        <f t="shared" si="72"/>
        <v>0.23972710622710616</v>
      </c>
      <c r="F8543">
        <f t="shared" si="72"/>
        <v>0.23972710622710616</v>
      </c>
      <c r="G8543">
        <f t="shared" si="72"/>
        <v>0.23972710622710616</v>
      </c>
      <c r="H8543">
        <f t="shared" si="72"/>
        <v>0.23972710622710616</v>
      </c>
      <c r="I8543">
        <f t="shared" si="72"/>
        <v>0.23972710622710616</v>
      </c>
      <c r="J8543">
        <f t="shared" si="72"/>
        <v>0.23972710622710616</v>
      </c>
      <c r="K8543">
        <f t="shared" si="72"/>
        <v>0.23972710622710616</v>
      </c>
      <c r="M8543" t="s">
        <v>470</v>
      </c>
    </row>
    <row r="8544" spans="1:13" hidden="1">
      <c r="A8544" t="s">
        <v>299</v>
      </c>
      <c r="B8544" t="s">
        <v>507</v>
      </c>
      <c r="C8544" t="s">
        <v>287</v>
      </c>
      <c r="D8544" s="4">
        <v>0.46774149659863917</v>
      </c>
      <c r="E8544">
        <f t="shared" si="72"/>
        <v>0.46774149659863917</v>
      </c>
      <c r="F8544">
        <f t="shared" si="72"/>
        <v>0.46774149659863917</v>
      </c>
      <c r="G8544">
        <f t="shared" si="72"/>
        <v>0.46774149659863917</v>
      </c>
      <c r="H8544">
        <f t="shared" si="72"/>
        <v>0.46774149659863917</v>
      </c>
      <c r="I8544">
        <f t="shared" si="72"/>
        <v>0.46774149659863917</v>
      </c>
      <c r="J8544">
        <f t="shared" si="72"/>
        <v>0.46774149659863917</v>
      </c>
      <c r="K8544">
        <f t="shared" si="72"/>
        <v>0.46774149659863917</v>
      </c>
      <c r="M8544" t="s">
        <v>470</v>
      </c>
    </row>
    <row r="8545" spans="1:13" hidden="1">
      <c r="A8545" t="s">
        <v>299</v>
      </c>
      <c r="B8545" t="s">
        <v>507</v>
      </c>
      <c r="C8545" t="s">
        <v>288</v>
      </c>
      <c r="D8545" s="4">
        <v>7.2661782661782637E-2</v>
      </c>
      <c r="E8545">
        <f t="shared" si="72"/>
        <v>7.2661782661782637E-2</v>
      </c>
      <c r="F8545">
        <f t="shared" si="72"/>
        <v>7.2661782661782637E-2</v>
      </c>
      <c r="G8545">
        <f t="shared" si="72"/>
        <v>7.2661782661782637E-2</v>
      </c>
      <c r="H8545">
        <f t="shared" si="72"/>
        <v>7.2661782661782637E-2</v>
      </c>
      <c r="I8545">
        <f t="shared" si="72"/>
        <v>7.2661782661782637E-2</v>
      </c>
      <c r="J8545">
        <f t="shared" si="72"/>
        <v>7.2661782661782637E-2</v>
      </c>
      <c r="K8545">
        <f t="shared" si="72"/>
        <v>7.2661782661782637E-2</v>
      </c>
      <c r="M8545" t="s">
        <v>470</v>
      </c>
    </row>
    <row r="8546" spans="1:13" hidden="1">
      <c r="A8546" t="s">
        <v>299</v>
      </c>
      <c r="B8546" t="s">
        <v>507</v>
      </c>
      <c r="C8546" t="s">
        <v>289</v>
      </c>
      <c r="D8546" s="4">
        <v>2.2573260073260066E-3</v>
      </c>
      <c r="E8546">
        <f t="shared" si="72"/>
        <v>2.2573260073260066E-3</v>
      </c>
      <c r="F8546">
        <f t="shared" si="72"/>
        <v>2.2573260073260066E-3</v>
      </c>
      <c r="G8546">
        <f t="shared" si="72"/>
        <v>2.2573260073260066E-3</v>
      </c>
      <c r="H8546">
        <f t="shared" si="72"/>
        <v>2.2573260073260066E-3</v>
      </c>
      <c r="I8546">
        <f t="shared" si="72"/>
        <v>2.2573260073260066E-3</v>
      </c>
      <c r="J8546">
        <f t="shared" si="72"/>
        <v>2.2573260073260066E-3</v>
      </c>
      <c r="K8546">
        <f t="shared" si="72"/>
        <v>2.2573260073260066E-3</v>
      </c>
      <c r="M8546" t="s">
        <v>470</v>
      </c>
    </row>
    <row r="8547" spans="1:13" hidden="1">
      <c r="A8547" t="s">
        <v>299</v>
      </c>
      <c r="B8547" t="s">
        <v>507</v>
      </c>
      <c r="C8547" t="s">
        <v>290</v>
      </c>
      <c r="D8547" s="4">
        <v>0.13258241758241762</v>
      </c>
      <c r="E8547">
        <f t="shared" si="72"/>
        <v>0.13258241758241762</v>
      </c>
      <c r="F8547">
        <f t="shared" si="72"/>
        <v>0.13258241758241762</v>
      </c>
      <c r="G8547">
        <f t="shared" si="72"/>
        <v>0.13258241758241762</v>
      </c>
      <c r="H8547">
        <f t="shared" si="72"/>
        <v>0.13258241758241762</v>
      </c>
      <c r="I8547">
        <f t="shared" si="72"/>
        <v>0.13258241758241762</v>
      </c>
      <c r="J8547">
        <f t="shared" si="72"/>
        <v>0.13258241758241762</v>
      </c>
      <c r="K8547">
        <f t="shared" si="72"/>
        <v>0.13258241758241762</v>
      </c>
      <c r="M8547" t="s">
        <v>470</v>
      </c>
    </row>
    <row r="8548" spans="1:13" hidden="1">
      <c r="A8548" t="s">
        <v>299</v>
      </c>
      <c r="B8548" t="s">
        <v>507</v>
      </c>
      <c r="C8548" t="s">
        <v>291</v>
      </c>
      <c r="D8548" s="4">
        <v>0.17165811965811936</v>
      </c>
      <c r="E8548">
        <f t="shared" si="72"/>
        <v>0.17165811965811936</v>
      </c>
      <c r="F8548">
        <f t="shared" si="72"/>
        <v>0.17165811965811936</v>
      </c>
      <c r="G8548">
        <f t="shared" si="72"/>
        <v>0.17165811965811936</v>
      </c>
      <c r="H8548">
        <f t="shared" si="72"/>
        <v>0.17165811965811936</v>
      </c>
      <c r="I8548">
        <f t="shared" si="72"/>
        <v>0.17165811965811936</v>
      </c>
      <c r="J8548">
        <f t="shared" si="72"/>
        <v>0.17165811965811936</v>
      </c>
      <c r="K8548">
        <f t="shared" si="72"/>
        <v>0.17165811965811936</v>
      </c>
      <c r="M8548" t="s">
        <v>470</v>
      </c>
    </row>
    <row r="8549" spans="1:13" hidden="1">
      <c r="A8549" t="s">
        <v>299</v>
      </c>
      <c r="B8549" t="s">
        <v>507</v>
      </c>
      <c r="C8549" t="s">
        <v>292</v>
      </c>
      <c r="D8549" s="4">
        <v>4.1809523809523824E-2</v>
      </c>
      <c r="E8549">
        <f t="shared" si="72"/>
        <v>4.1809523809523824E-2</v>
      </c>
      <c r="F8549">
        <f t="shared" si="72"/>
        <v>4.1809523809523824E-2</v>
      </c>
      <c r="G8549">
        <f t="shared" si="72"/>
        <v>4.1809523809523824E-2</v>
      </c>
      <c r="H8549">
        <f t="shared" si="72"/>
        <v>4.1809523809523824E-2</v>
      </c>
      <c r="I8549">
        <f t="shared" si="72"/>
        <v>4.1809523809523824E-2</v>
      </c>
      <c r="J8549">
        <f t="shared" si="72"/>
        <v>4.1809523809523824E-2</v>
      </c>
      <c r="K8549">
        <f t="shared" si="72"/>
        <v>4.1809523809523824E-2</v>
      </c>
      <c r="M8549" t="s">
        <v>470</v>
      </c>
    </row>
    <row r="8550" spans="1:13" hidden="1">
      <c r="A8550" t="s">
        <v>299</v>
      </c>
      <c r="B8550" t="s">
        <v>333</v>
      </c>
      <c r="C8550" t="s">
        <v>278</v>
      </c>
      <c r="D8550">
        <f>D8534</f>
        <v>4.5622971285892624E-3</v>
      </c>
      <c r="E8550">
        <f t="shared" ref="E8550:K8586" si="73">$D8550</f>
        <v>4.5622971285892624E-3</v>
      </c>
      <c r="F8550">
        <f t="shared" si="73"/>
        <v>4.5622971285892624E-3</v>
      </c>
      <c r="G8550">
        <f t="shared" si="73"/>
        <v>4.5622971285892624E-3</v>
      </c>
      <c r="H8550">
        <f t="shared" si="73"/>
        <v>4.5622971285892624E-3</v>
      </c>
      <c r="I8550">
        <f t="shared" si="73"/>
        <v>4.5622971285892624E-3</v>
      </c>
      <c r="J8550">
        <f t="shared" si="73"/>
        <v>4.5622971285892624E-3</v>
      </c>
      <c r="K8550">
        <f t="shared" si="73"/>
        <v>4.5622971285892624E-3</v>
      </c>
    </row>
    <row r="8551" spans="1:13" hidden="1">
      <c r="A8551" t="s">
        <v>299</v>
      </c>
      <c r="B8551" t="s">
        <v>333</v>
      </c>
      <c r="C8551" t="s">
        <v>279</v>
      </c>
      <c r="D8551">
        <f t="shared" ref="D8551:D8614" si="74">D8535</f>
        <v>0.12043071161048689</v>
      </c>
      <c r="E8551">
        <f t="shared" si="73"/>
        <v>0.12043071161048689</v>
      </c>
      <c r="F8551">
        <f t="shared" si="73"/>
        <v>0.12043071161048689</v>
      </c>
      <c r="G8551">
        <f t="shared" si="73"/>
        <v>0.12043071161048689</v>
      </c>
      <c r="H8551">
        <f t="shared" si="73"/>
        <v>0.12043071161048689</v>
      </c>
      <c r="I8551">
        <f t="shared" si="73"/>
        <v>0.12043071161048689</v>
      </c>
      <c r="J8551">
        <f t="shared" si="73"/>
        <v>0.12043071161048689</v>
      </c>
      <c r="K8551">
        <f t="shared" si="73"/>
        <v>0.12043071161048689</v>
      </c>
      <c r="M8551" t="s">
        <v>470</v>
      </c>
    </row>
    <row r="8552" spans="1:13" hidden="1">
      <c r="A8552" t="s">
        <v>299</v>
      </c>
      <c r="B8552" t="s">
        <v>333</v>
      </c>
      <c r="C8552" t="s">
        <v>280</v>
      </c>
      <c r="D8552">
        <f t="shared" si="74"/>
        <v>0.23004119850187277</v>
      </c>
      <c r="E8552">
        <f t="shared" si="73"/>
        <v>0.23004119850187277</v>
      </c>
      <c r="F8552">
        <f t="shared" si="73"/>
        <v>0.23004119850187277</v>
      </c>
      <c r="G8552">
        <f t="shared" si="73"/>
        <v>0.23004119850187277</v>
      </c>
      <c r="H8552">
        <f t="shared" si="73"/>
        <v>0.23004119850187277</v>
      </c>
      <c r="I8552">
        <f t="shared" si="73"/>
        <v>0.23004119850187277</v>
      </c>
      <c r="J8552">
        <f t="shared" si="73"/>
        <v>0.23004119850187277</v>
      </c>
      <c r="K8552">
        <f t="shared" si="73"/>
        <v>0.23004119850187277</v>
      </c>
      <c r="M8552" t="s">
        <v>470</v>
      </c>
    </row>
    <row r="8553" spans="1:13" hidden="1">
      <c r="A8553" t="s">
        <v>299</v>
      </c>
      <c r="B8553" t="s">
        <v>333</v>
      </c>
      <c r="C8553" t="s">
        <v>277</v>
      </c>
      <c r="D8553">
        <f t="shared" si="74"/>
        <v>9.0218164794007558E-2</v>
      </c>
      <c r="E8553">
        <f t="shared" si="73"/>
        <v>9.0218164794007558E-2</v>
      </c>
      <c r="F8553">
        <f t="shared" si="73"/>
        <v>9.0218164794007558E-2</v>
      </c>
      <c r="G8553">
        <f t="shared" si="73"/>
        <v>9.0218164794007558E-2</v>
      </c>
      <c r="H8553">
        <f t="shared" si="73"/>
        <v>9.0218164794007558E-2</v>
      </c>
      <c r="I8553">
        <f t="shared" si="73"/>
        <v>9.0218164794007558E-2</v>
      </c>
      <c r="J8553">
        <f t="shared" si="73"/>
        <v>9.0218164794007558E-2</v>
      </c>
      <c r="K8553">
        <f t="shared" si="73"/>
        <v>9.0218164794007558E-2</v>
      </c>
      <c r="M8553" t="s">
        <v>470</v>
      </c>
    </row>
    <row r="8554" spans="1:13" hidden="1">
      <c r="A8554" t="s">
        <v>299</v>
      </c>
      <c r="B8554" t="s">
        <v>333</v>
      </c>
      <c r="C8554" t="s">
        <v>281</v>
      </c>
      <c r="D8554">
        <f t="shared" si="74"/>
        <v>2.7231481481481434E-3</v>
      </c>
      <c r="E8554">
        <f t="shared" si="73"/>
        <v>2.7231481481481434E-3</v>
      </c>
      <c r="F8554">
        <f t="shared" si="73"/>
        <v>2.7231481481481434E-3</v>
      </c>
      <c r="G8554">
        <f t="shared" si="73"/>
        <v>2.7231481481481434E-3</v>
      </c>
      <c r="H8554">
        <f t="shared" si="73"/>
        <v>2.7231481481481434E-3</v>
      </c>
      <c r="I8554">
        <f t="shared" si="73"/>
        <v>2.7231481481481434E-3</v>
      </c>
      <c r="J8554">
        <f t="shared" si="73"/>
        <v>2.7231481481481434E-3</v>
      </c>
      <c r="K8554">
        <f t="shared" si="73"/>
        <v>2.7231481481481434E-3</v>
      </c>
      <c r="M8554" t="s">
        <v>470</v>
      </c>
    </row>
    <row r="8555" spans="1:13" hidden="1">
      <c r="A8555" t="s">
        <v>299</v>
      </c>
      <c r="B8555" t="s">
        <v>333</v>
      </c>
      <c r="C8555" t="s">
        <v>282</v>
      </c>
      <c r="D8555">
        <f t="shared" si="74"/>
        <v>0.21509259259259259</v>
      </c>
      <c r="E8555">
        <f t="shared" si="73"/>
        <v>0.21509259259259259</v>
      </c>
      <c r="F8555">
        <f t="shared" si="73"/>
        <v>0.21509259259259259</v>
      </c>
      <c r="G8555">
        <f t="shared" si="73"/>
        <v>0.21509259259259259</v>
      </c>
      <c r="H8555">
        <f t="shared" si="73"/>
        <v>0.21509259259259259</v>
      </c>
      <c r="I8555">
        <f t="shared" si="73"/>
        <v>0.21509259259259259</v>
      </c>
      <c r="J8555">
        <f t="shared" si="73"/>
        <v>0.21509259259259259</v>
      </c>
      <c r="K8555">
        <f t="shared" si="73"/>
        <v>0.21509259259259259</v>
      </c>
      <c r="M8555" t="s">
        <v>470</v>
      </c>
    </row>
    <row r="8556" spans="1:13" hidden="1">
      <c r="A8556" t="s">
        <v>299</v>
      </c>
      <c r="B8556" t="s">
        <v>333</v>
      </c>
      <c r="C8556" t="s">
        <v>283</v>
      </c>
      <c r="D8556">
        <f t="shared" si="74"/>
        <v>0.47505787037037056</v>
      </c>
      <c r="E8556">
        <f t="shared" si="73"/>
        <v>0.47505787037037056</v>
      </c>
      <c r="F8556">
        <f t="shared" si="73"/>
        <v>0.47505787037037056</v>
      </c>
      <c r="G8556">
        <f t="shared" si="73"/>
        <v>0.47505787037037056</v>
      </c>
      <c r="H8556">
        <f t="shared" si="73"/>
        <v>0.47505787037037056</v>
      </c>
      <c r="I8556">
        <f t="shared" si="73"/>
        <v>0.47505787037037056</v>
      </c>
      <c r="J8556">
        <f t="shared" si="73"/>
        <v>0.47505787037037056</v>
      </c>
      <c r="K8556">
        <f t="shared" si="73"/>
        <v>0.47505787037037056</v>
      </c>
      <c r="M8556" t="s">
        <v>470</v>
      </c>
    </row>
    <row r="8557" spans="1:13" hidden="1">
      <c r="A8557" t="s">
        <v>299</v>
      </c>
      <c r="B8557" t="s">
        <v>333</v>
      </c>
      <c r="C8557" t="s">
        <v>284</v>
      </c>
      <c r="D8557">
        <f t="shared" si="74"/>
        <v>4.7634074074074106E-2</v>
      </c>
      <c r="E8557">
        <f t="shared" si="73"/>
        <v>4.7634074074074106E-2</v>
      </c>
      <c r="F8557">
        <f t="shared" si="73"/>
        <v>4.7634074074074106E-2</v>
      </c>
      <c r="G8557">
        <f t="shared" si="73"/>
        <v>4.7634074074074106E-2</v>
      </c>
      <c r="H8557">
        <f t="shared" si="73"/>
        <v>4.7634074074074106E-2</v>
      </c>
      <c r="I8557">
        <f t="shared" si="73"/>
        <v>4.7634074074074106E-2</v>
      </c>
      <c r="J8557">
        <f t="shared" si="73"/>
        <v>4.7634074074074106E-2</v>
      </c>
      <c r="K8557">
        <f t="shared" si="73"/>
        <v>4.7634074074074106E-2</v>
      </c>
      <c r="M8557" t="s">
        <v>470</v>
      </c>
    </row>
    <row r="8558" spans="1:13" hidden="1">
      <c r="A8558" t="s">
        <v>299</v>
      </c>
      <c r="B8558" t="s">
        <v>333</v>
      </c>
      <c r="C8558" t="s">
        <v>285</v>
      </c>
      <c r="D8558">
        <f t="shared" si="74"/>
        <v>8.8473748473748646E-3</v>
      </c>
      <c r="E8558">
        <f t="shared" si="73"/>
        <v>8.8473748473748646E-3</v>
      </c>
      <c r="F8558">
        <f t="shared" si="73"/>
        <v>8.8473748473748646E-3</v>
      </c>
      <c r="G8558">
        <f t="shared" si="73"/>
        <v>8.8473748473748646E-3</v>
      </c>
      <c r="H8558">
        <f t="shared" si="73"/>
        <v>8.8473748473748646E-3</v>
      </c>
      <c r="I8558">
        <f t="shared" si="73"/>
        <v>8.8473748473748646E-3</v>
      </c>
      <c r="J8558">
        <f t="shared" si="73"/>
        <v>8.8473748473748646E-3</v>
      </c>
      <c r="K8558">
        <f t="shared" si="73"/>
        <v>8.8473748473748646E-3</v>
      </c>
      <c r="M8558" t="s">
        <v>470</v>
      </c>
    </row>
    <row r="8559" spans="1:13" hidden="1">
      <c r="A8559" t="s">
        <v>299</v>
      </c>
      <c r="B8559" t="s">
        <v>333</v>
      </c>
      <c r="C8559" t="s">
        <v>286</v>
      </c>
      <c r="D8559">
        <f t="shared" si="74"/>
        <v>0.23972710622710616</v>
      </c>
      <c r="E8559">
        <f t="shared" si="73"/>
        <v>0.23972710622710616</v>
      </c>
      <c r="F8559">
        <f t="shared" si="73"/>
        <v>0.23972710622710616</v>
      </c>
      <c r="G8559">
        <f t="shared" si="73"/>
        <v>0.23972710622710616</v>
      </c>
      <c r="H8559">
        <f t="shared" si="73"/>
        <v>0.23972710622710616</v>
      </c>
      <c r="I8559">
        <f t="shared" si="73"/>
        <v>0.23972710622710616</v>
      </c>
      <c r="J8559">
        <f t="shared" si="73"/>
        <v>0.23972710622710616</v>
      </c>
      <c r="K8559">
        <f t="shared" si="73"/>
        <v>0.23972710622710616</v>
      </c>
      <c r="M8559" t="s">
        <v>470</v>
      </c>
    </row>
    <row r="8560" spans="1:13" hidden="1">
      <c r="A8560" t="s">
        <v>299</v>
      </c>
      <c r="B8560" t="s">
        <v>333</v>
      </c>
      <c r="C8560" t="s">
        <v>287</v>
      </c>
      <c r="D8560">
        <f t="shared" si="74"/>
        <v>0.46774149659863917</v>
      </c>
      <c r="E8560">
        <f t="shared" si="73"/>
        <v>0.46774149659863917</v>
      </c>
      <c r="F8560">
        <f t="shared" si="73"/>
        <v>0.46774149659863917</v>
      </c>
      <c r="G8560">
        <f t="shared" si="73"/>
        <v>0.46774149659863917</v>
      </c>
      <c r="H8560">
        <f t="shared" si="73"/>
        <v>0.46774149659863917</v>
      </c>
      <c r="I8560">
        <f t="shared" si="73"/>
        <v>0.46774149659863917</v>
      </c>
      <c r="J8560">
        <f t="shared" si="73"/>
        <v>0.46774149659863917</v>
      </c>
      <c r="K8560">
        <f t="shared" si="73"/>
        <v>0.46774149659863917</v>
      </c>
      <c r="M8560" t="s">
        <v>470</v>
      </c>
    </row>
    <row r="8561" spans="1:13" hidden="1">
      <c r="A8561" t="s">
        <v>299</v>
      </c>
      <c r="B8561" t="s">
        <v>333</v>
      </c>
      <c r="C8561" t="s">
        <v>288</v>
      </c>
      <c r="D8561">
        <f t="shared" si="74"/>
        <v>7.2661782661782637E-2</v>
      </c>
      <c r="E8561">
        <f t="shared" si="73"/>
        <v>7.2661782661782637E-2</v>
      </c>
      <c r="F8561">
        <f t="shared" si="73"/>
        <v>7.2661782661782637E-2</v>
      </c>
      <c r="G8561">
        <f t="shared" si="73"/>
        <v>7.2661782661782637E-2</v>
      </c>
      <c r="H8561">
        <f t="shared" si="73"/>
        <v>7.2661782661782637E-2</v>
      </c>
      <c r="I8561">
        <f t="shared" si="73"/>
        <v>7.2661782661782637E-2</v>
      </c>
      <c r="J8561">
        <f t="shared" si="73"/>
        <v>7.2661782661782637E-2</v>
      </c>
      <c r="K8561">
        <f t="shared" si="73"/>
        <v>7.2661782661782637E-2</v>
      </c>
      <c r="M8561" t="s">
        <v>470</v>
      </c>
    </row>
    <row r="8562" spans="1:13" hidden="1">
      <c r="A8562" t="s">
        <v>299</v>
      </c>
      <c r="B8562" t="s">
        <v>333</v>
      </c>
      <c r="C8562" t="s">
        <v>289</v>
      </c>
      <c r="D8562">
        <f t="shared" si="74"/>
        <v>2.2573260073260066E-3</v>
      </c>
      <c r="E8562">
        <f t="shared" si="73"/>
        <v>2.2573260073260066E-3</v>
      </c>
      <c r="F8562">
        <f t="shared" si="73"/>
        <v>2.2573260073260066E-3</v>
      </c>
      <c r="G8562">
        <f t="shared" si="73"/>
        <v>2.2573260073260066E-3</v>
      </c>
      <c r="H8562">
        <f t="shared" si="73"/>
        <v>2.2573260073260066E-3</v>
      </c>
      <c r="I8562">
        <f t="shared" si="73"/>
        <v>2.2573260073260066E-3</v>
      </c>
      <c r="J8562">
        <f t="shared" si="73"/>
        <v>2.2573260073260066E-3</v>
      </c>
      <c r="K8562">
        <f t="shared" si="73"/>
        <v>2.2573260073260066E-3</v>
      </c>
      <c r="M8562" t="s">
        <v>470</v>
      </c>
    </row>
    <row r="8563" spans="1:13" hidden="1">
      <c r="A8563" t="s">
        <v>299</v>
      </c>
      <c r="B8563" t="s">
        <v>333</v>
      </c>
      <c r="C8563" t="s">
        <v>290</v>
      </c>
      <c r="D8563">
        <f t="shared" si="74"/>
        <v>0.13258241758241762</v>
      </c>
      <c r="E8563">
        <f t="shared" si="73"/>
        <v>0.13258241758241762</v>
      </c>
      <c r="F8563">
        <f t="shared" si="73"/>
        <v>0.13258241758241762</v>
      </c>
      <c r="G8563">
        <f t="shared" si="73"/>
        <v>0.13258241758241762</v>
      </c>
      <c r="H8563">
        <f t="shared" si="73"/>
        <v>0.13258241758241762</v>
      </c>
      <c r="I8563">
        <f t="shared" si="73"/>
        <v>0.13258241758241762</v>
      </c>
      <c r="J8563">
        <f t="shared" si="73"/>
        <v>0.13258241758241762</v>
      </c>
      <c r="K8563">
        <f t="shared" si="73"/>
        <v>0.13258241758241762</v>
      </c>
      <c r="M8563" t="s">
        <v>470</v>
      </c>
    </row>
    <row r="8564" spans="1:13" hidden="1">
      <c r="A8564" t="s">
        <v>299</v>
      </c>
      <c r="B8564" t="s">
        <v>333</v>
      </c>
      <c r="C8564" t="s">
        <v>291</v>
      </c>
      <c r="D8564">
        <f t="shared" si="74"/>
        <v>0.17165811965811936</v>
      </c>
      <c r="E8564">
        <f t="shared" si="73"/>
        <v>0.17165811965811936</v>
      </c>
      <c r="F8564">
        <f t="shared" si="73"/>
        <v>0.17165811965811936</v>
      </c>
      <c r="G8564">
        <f t="shared" si="73"/>
        <v>0.17165811965811936</v>
      </c>
      <c r="H8564">
        <f t="shared" si="73"/>
        <v>0.17165811965811936</v>
      </c>
      <c r="I8564">
        <f t="shared" si="73"/>
        <v>0.17165811965811936</v>
      </c>
      <c r="J8564">
        <f t="shared" si="73"/>
        <v>0.17165811965811936</v>
      </c>
      <c r="K8564">
        <f t="shared" si="73"/>
        <v>0.17165811965811936</v>
      </c>
      <c r="M8564" t="s">
        <v>470</v>
      </c>
    </row>
    <row r="8565" spans="1:13" hidden="1">
      <c r="A8565" t="s">
        <v>299</v>
      </c>
      <c r="B8565" t="s">
        <v>333</v>
      </c>
      <c r="C8565" t="s">
        <v>292</v>
      </c>
      <c r="D8565">
        <f t="shared" si="74"/>
        <v>4.1809523809523824E-2</v>
      </c>
      <c r="E8565">
        <f t="shared" si="73"/>
        <v>4.1809523809523824E-2</v>
      </c>
      <c r="F8565">
        <f t="shared" si="73"/>
        <v>4.1809523809523824E-2</v>
      </c>
      <c r="G8565">
        <f t="shared" si="73"/>
        <v>4.1809523809523824E-2</v>
      </c>
      <c r="H8565">
        <f t="shared" si="73"/>
        <v>4.1809523809523824E-2</v>
      </c>
      <c r="I8565">
        <f t="shared" si="73"/>
        <v>4.1809523809523824E-2</v>
      </c>
      <c r="J8565">
        <f t="shared" si="73"/>
        <v>4.1809523809523824E-2</v>
      </c>
      <c r="K8565">
        <f t="shared" si="73"/>
        <v>4.1809523809523824E-2</v>
      </c>
      <c r="M8565" t="s">
        <v>470</v>
      </c>
    </row>
    <row r="8566" spans="1:13" hidden="1">
      <c r="A8566" t="s">
        <v>299</v>
      </c>
      <c r="B8566" t="s">
        <v>334</v>
      </c>
      <c r="C8566" t="s">
        <v>278</v>
      </c>
      <c r="D8566">
        <f t="shared" si="74"/>
        <v>4.5622971285892624E-3</v>
      </c>
      <c r="E8566">
        <f t="shared" si="73"/>
        <v>4.5622971285892624E-3</v>
      </c>
      <c r="F8566">
        <f t="shared" si="73"/>
        <v>4.5622971285892624E-3</v>
      </c>
      <c r="G8566">
        <f t="shared" si="73"/>
        <v>4.5622971285892624E-3</v>
      </c>
      <c r="H8566">
        <f t="shared" si="73"/>
        <v>4.5622971285892624E-3</v>
      </c>
      <c r="I8566">
        <f t="shared" si="73"/>
        <v>4.5622971285892624E-3</v>
      </c>
      <c r="J8566">
        <f t="shared" si="73"/>
        <v>4.5622971285892624E-3</v>
      </c>
      <c r="K8566">
        <f t="shared" si="73"/>
        <v>4.5622971285892624E-3</v>
      </c>
    </row>
    <row r="8567" spans="1:13" hidden="1">
      <c r="A8567" t="s">
        <v>299</v>
      </c>
      <c r="B8567" t="s">
        <v>334</v>
      </c>
      <c r="C8567" t="s">
        <v>279</v>
      </c>
      <c r="D8567">
        <f t="shared" si="74"/>
        <v>0.12043071161048689</v>
      </c>
      <c r="E8567">
        <f t="shared" si="73"/>
        <v>0.12043071161048689</v>
      </c>
      <c r="F8567">
        <f t="shared" si="73"/>
        <v>0.12043071161048689</v>
      </c>
      <c r="G8567">
        <f t="shared" si="73"/>
        <v>0.12043071161048689</v>
      </c>
      <c r="H8567">
        <f t="shared" si="73"/>
        <v>0.12043071161048689</v>
      </c>
      <c r="I8567">
        <f t="shared" si="73"/>
        <v>0.12043071161048689</v>
      </c>
      <c r="J8567">
        <f t="shared" si="73"/>
        <v>0.12043071161048689</v>
      </c>
      <c r="K8567">
        <f t="shared" si="73"/>
        <v>0.12043071161048689</v>
      </c>
      <c r="M8567" t="s">
        <v>470</v>
      </c>
    </row>
    <row r="8568" spans="1:13" hidden="1">
      <c r="A8568" t="s">
        <v>299</v>
      </c>
      <c r="B8568" t="s">
        <v>334</v>
      </c>
      <c r="C8568" t="s">
        <v>280</v>
      </c>
      <c r="D8568">
        <f t="shared" si="74"/>
        <v>0.23004119850187277</v>
      </c>
      <c r="E8568">
        <f t="shared" si="73"/>
        <v>0.23004119850187277</v>
      </c>
      <c r="F8568">
        <f t="shared" si="73"/>
        <v>0.23004119850187277</v>
      </c>
      <c r="G8568">
        <f t="shared" si="73"/>
        <v>0.23004119850187277</v>
      </c>
      <c r="H8568">
        <f t="shared" si="73"/>
        <v>0.23004119850187277</v>
      </c>
      <c r="I8568">
        <f t="shared" si="73"/>
        <v>0.23004119850187277</v>
      </c>
      <c r="J8568">
        <f t="shared" si="73"/>
        <v>0.23004119850187277</v>
      </c>
      <c r="K8568">
        <f t="shared" si="73"/>
        <v>0.23004119850187277</v>
      </c>
      <c r="M8568" t="s">
        <v>470</v>
      </c>
    </row>
    <row r="8569" spans="1:13" hidden="1">
      <c r="A8569" t="s">
        <v>299</v>
      </c>
      <c r="B8569" t="s">
        <v>334</v>
      </c>
      <c r="C8569" t="s">
        <v>277</v>
      </c>
      <c r="D8569">
        <f t="shared" si="74"/>
        <v>9.0218164794007558E-2</v>
      </c>
      <c r="E8569">
        <f t="shared" si="73"/>
        <v>9.0218164794007558E-2</v>
      </c>
      <c r="F8569">
        <f t="shared" si="73"/>
        <v>9.0218164794007558E-2</v>
      </c>
      <c r="G8569">
        <f t="shared" si="73"/>
        <v>9.0218164794007558E-2</v>
      </c>
      <c r="H8569">
        <f t="shared" si="73"/>
        <v>9.0218164794007558E-2</v>
      </c>
      <c r="I8569">
        <f t="shared" si="73"/>
        <v>9.0218164794007558E-2</v>
      </c>
      <c r="J8569">
        <f t="shared" si="73"/>
        <v>9.0218164794007558E-2</v>
      </c>
      <c r="K8569">
        <f t="shared" si="73"/>
        <v>9.0218164794007558E-2</v>
      </c>
      <c r="M8569" t="s">
        <v>470</v>
      </c>
    </row>
    <row r="8570" spans="1:13" hidden="1">
      <c r="A8570" t="s">
        <v>299</v>
      </c>
      <c r="B8570" t="s">
        <v>334</v>
      </c>
      <c r="C8570" t="s">
        <v>281</v>
      </c>
      <c r="D8570">
        <f t="shared" si="74"/>
        <v>2.7231481481481434E-3</v>
      </c>
      <c r="E8570">
        <f t="shared" si="73"/>
        <v>2.7231481481481434E-3</v>
      </c>
      <c r="F8570">
        <f t="shared" si="73"/>
        <v>2.7231481481481434E-3</v>
      </c>
      <c r="G8570">
        <f t="shared" si="73"/>
        <v>2.7231481481481434E-3</v>
      </c>
      <c r="H8570">
        <f t="shared" si="73"/>
        <v>2.7231481481481434E-3</v>
      </c>
      <c r="I8570">
        <f t="shared" si="73"/>
        <v>2.7231481481481434E-3</v>
      </c>
      <c r="J8570">
        <f t="shared" si="73"/>
        <v>2.7231481481481434E-3</v>
      </c>
      <c r="K8570">
        <f t="shared" si="73"/>
        <v>2.7231481481481434E-3</v>
      </c>
      <c r="M8570" t="s">
        <v>470</v>
      </c>
    </row>
    <row r="8571" spans="1:13" hidden="1">
      <c r="A8571" t="s">
        <v>299</v>
      </c>
      <c r="B8571" t="s">
        <v>334</v>
      </c>
      <c r="C8571" t="s">
        <v>282</v>
      </c>
      <c r="D8571">
        <f t="shared" si="74"/>
        <v>0.21509259259259259</v>
      </c>
      <c r="E8571">
        <f t="shared" si="73"/>
        <v>0.21509259259259259</v>
      </c>
      <c r="F8571">
        <f t="shared" si="73"/>
        <v>0.21509259259259259</v>
      </c>
      <c r="G8571">
        <f t="shared" si="73"/>
        <v>0.21509259259259259</v>
      </c>
      <c r="H8571">
        <f t="shared" si="73"/>
        <v>0.21509259259259259</v>
      </c>
      <c r="I8571">
        <f t="shared" si="73"/>
        <v>0.21509259259259259</v>
      </c>
      <c r="J8571">
        <f t="shared" si="73"/>
        <v>0.21509259259259259</v>
      </c>
      <c r="K8571">
        <f t="shared" si="73"/>
        <v>0.21509259259259259</v>
      </c>
      <c r="M8571" t="s">
        <v>470</v>
      </c>
    </row>
    <row r="8572" spans="1:13" hidden="1">
      <c r="A8572" t="s">
        <v>299</v>
      </c>
      <c r="B8572" t="s">
        <v>334</v>
      </c>
      <c r="C8572" t="s">
        <v>283</v>
      </c>
      <c r="D8572">
        <f t="shared" si="74"/>
        <v>0.47505787037037056</v>
      </c>
      <c r="E8572">
        <f t="shared" si="73"/>
        <v>0.47505787037037056</v>
      </c>
      <c r="F8572">
        <f t="shared" si="73"/>
        <v>0.47505787037037056</v>
      </c>
      <c r="G8572">
        <f t="shared" si="73"/>
        <v>0.47505787037037056</v>
      </c>
      <c r="H8572">
        <f t="shared" si="73"/>
        <v>0.47505787037037056</v>
      </c>
      <c r="I8572">
        <f t="shared" si="73"/>
        <v>0.47505787037037056</v>
      </c>
      <c r="J8572">
        <f t="shared" si="73"/>
        <v>0.47505787037037056</v>
      </c>
      <c r="K8572">
        <f t="shared" si="73"/>
        <v>0.47505787037037056</v>
      </c>
      <c r="M8572" t="s">
        <v>470</v>
      </c>
    </row>
    <row r="8573" spans="1:13" hidden="1">
      <c r="A8573" t="s">
        <v>299</v>
      </c>
      <c r="B8573" t="s">
        <v>334</v>
      </c>
      <c r="C8573" t="s">
        <v>284</v>
      </c>
      <c r="D8573">
        <f t="shared" si="74"/>
        <v>4.7634074074074106E-2</v>
      </c>
      <c r="E8573">
        <f t="shared" si="73"/>
        <v>4.7634074074074106E-2</v>
      </c>
      <c r="F8573">
        <f t="shared" si="73"/>
        <v>4.7634074074074106E-2</v>
      </c>
      <c r="G8573">
        <f t="shared" si="73"/>
        <v>4.7634074074074106E-2</v>
      </c>
      <c r="H8573">
        <f t="shared" si="73"/>
        <v>4.7634074074074106E-2</v>
      </c>
      <c r="I8573">
        <f t="shared" si="73"/>
        <v>4.7634074074074106E-2</v>
      </c>
      <c r="J8573">
        <f t="shared" si="73"/>
        <v>4.7634074074074106E-2</v>
      </c>
      <c r="K8573">
        <f t="shared" si="73"/>
        <v>4.7634074074074106E-2</v>
      </c>
      <c r="M8573" t="s">
        <v>470</v>
      </c>
    </row>
    <row r="8574" spans="1:13" hidden="1">
      <c r="A8574" t="s">
        <v>299</v>
      </c>
      <c r="B8574" t="s">
        <v>334</v>
      </c>
      <c r="C8574" t="s">
        <v>285</v>
      </c>
      <c r="D8574">
        <f t="shared" si="74"/>
        <v>8.8473748473748646E-3</v>
      </c>
      <c r="E8574">
        <f t="shared" si="73"/>
        <v>8.8473748473748646E-3</v>
      </c>
      <c r="F8574">
        <f t="shared" si="73"/>
        <v>8.8473748473748646E-3</v>
      </c>
      <c r="G8574">
        <f t="shared" si="73"/>
        <v>8.8473748473748646E-3</v>
      </c>
      <c r="H8574">
        <f t="shared" si="73"/>
        <v>8.8473748473748646E-3</v>
      </c>
      <c r="I8574">
        <f t="shared" si="73"/>
        <v>8.8473748473748646E-3</v>
      </c>
      <c r="J8574">
        <f t="shared" si="73"/>
        <v>8.8473748473748646E-3</v>
      </c>
      <c r="K8574">
        <f t="shared" si="73"/>
        <v>8.8473748473748646E-3</v>
      </c>
      <c r="M8574" t="s">
        <v>470</v>
      </c>
    </row>
    <row r="8575" spans="1:13" hidden="1">
      <c r="A8575" t="s">
        <v>299</v>
      </c>
      <c r="B8575" t="s">
        <v>334</v>
      </c>
      <c r="C8575" t="s">
        <v>286</v>
      </c>
      <c r="D8575">
        <f t="shared" si="74"/>
        <v>0.23972710622710616</v>
      </c>
      <c r="E8575">
        <f t="shared" si="73"/>
        <v>0.23972710622710616</v>
      </c>
      <c r="F8575">
        <f t="shared" si="73"/>
        <v>0.23972710622710616</v>
      </c>
      <c r="G8575">
        <f t="shared" si="73"/>
        <v>0.23972710622710616</v>
      </c>
      <c r="H8575">
        <f t="shared" si="73"/>
        <v>0.23972710622710616</v>
      </c>
      <c r="I8575">
        <f t="shared" si="73"/>
        <v>0.23972710622710616</v>
      </c>
      <c r="J8575">
        <f t="shared" si="73"/>
        <v>0.23972710622710616</v>
      </c>
      <c r="K8575">
        <f t="shared" si="73"/>
        <v>0.23972710622710616</v>
      </c>
      <c r="M8575" t="s">
        <v>470</v>
      </c>
    </row>
    <row r="8576" spans="1:13" hidden="1">
      <c r="A8576" t="s">
        <v>299</v>
      </c>
      <c r="B8576" t="s">
        <v>334</v>
      </c>
      <c r="C8576" t="s">
        <v>287</v>
      </c>
      <c r="D8576">
        <f t="shared" si="74"/>
        <v>0.46774149659863917</v>
      </c>
      <c r="E8576">
        <f t="shared" si="73"/>
        <v>0.46774149659863917</v>
      </c>
      <c r="F8576">
        <f t="shared" si="73"/>
        <v>0.46774149659863917</v>
      </c>
      <c r="G8576">
        <f t="shared" si="73"/>
        <v>0.46774149659863917</v>
      </c>
      <c r="H8576">
        <f t="shared" si="73"/>
        <v>0.46774149659863917</v>
      </c>
      <c r="I8576">
        <f t="shared" si="73"/>
        <v>0.46774149659863917</v>
      </c>
      <c r="J8576">
        <f t="shared" si="73"/>
        <v>0.46774149659863917</v>
      </c>
      <c r="K8576">
        <f t="shared" si="73"/>
        <v>0.46774149659863917</v>
      </c>
      <c r="M8576" t="s">
        <v>470</v>
      </c>
    </row>
    <row r="8577" spans="1:13" hidden="1">
      <c r="A8577" t="s">
        <v>299</v>
      </c>
      <c r="B8577" t="s">
        <v>334</v>
      </c>
      <c r="C8577" t="s">
        <v>288</v>
      </c>
      <c r="D8577">
        <f t="shared" si="74"/>
        <v>7.2661782661782637E-2</v>
      </c>
      <c r="E8577">
        <f t="shared" si="73"/>
        <v>7.2661782661782637E-2</v>
      </c>
      <c r="F8577">
        <f t="shared" si="73"/>
        <v>7.2661782661782637E-2</v>
      </c>
      <c r="G8577">
        <f t="shared" si="73"/>
        <v>7.2661782661782637E-2</v>
      </c>
      <c r="H8577">
        <f t="shared" si="73"/>
        <v>7.2661782661782637E-2</v>
      </c>
      <c r="I8577">
        <f t="shared" si="73"/>
        <v>7.2661782661782637E-2</v>
      </c>
      <c r="J8577">
        <f t="shared" si="73"/>
        <v>7.2661782661782637E-2</v>
      </c>
      <c r="K8577">
        <f t="shared" si="73"/>
        <v>7.2661782661782637E-2</v>
      </c>
      <c r="M8577" t="s">
        <v>470</v>
      </c>
    </row>
    <row r="8578" spans="1:13" hidden="1">
      <c r="A8578" t="s">
        <v>299</v>
      </c>
      <c r="B8578" t="s">
        <v>334</v>
      </c>
      <c r="C8578" t="s">
        <v>289</v>
      </c>
      <c r="D8578">
        <f t="shared" si="74"/>
        <v>2.2573260073260066E-3</v>
      </c>
      <c r="E8578">
        <f t="shared" si="73"/>
        <v>2.2573260073260066E-3</v>
      </c>
      <c r="F8578">
        <f t="shared" si="73"/>
        <v>2.2573260073260066E-3</v>
      </c>
      <c r="G8578">
        <f t="shared" si="73"/>
        <v>2.2573260073260066E-3</v>
      </c>
      <c r="H8578">
        <f t="shared" si="73"/>
        <v>2.2573260073260066E-3</v>
      </c>
      <c r="I8578">
        <f t="shared" si="73"/>
        <v>2.2573260073260066E-3</v>
      </c>
      <c r="J8578">
        <f t="shared" si="73"/>
        <v>2.2573260073260066E-3</v>
      </c>
      <c r="K8578">
        <f t="shared" si="73"/>
        <v>2.2573260073260066E-3</v>
      </c>
      <c r="M8578" t="s">
        <v>470</v>
      </c>
    </row>
    <row r="8579" spans="1:13" hidden="1">
      <c r="A8579" t="s">
        <v>299</v>
      </c>
      <c r="B8579" t="s">
        <v>334</v>
      </c>
      <c r="C8579" t="s">
        <v>290</v>
      </c>
      <c r="D8579">
        <f t="shared" si="74"/>
        <v>0.13258241758241762</v>
      </c>
      <c r="E8579">
        <f t="shared" si="73"/>
        <v>0.13258241758241762</v>
      </c>
      <c r="F8579">
        <f t="shared" si="73"/>
        <v>0.13258241758241762</v>
      </c>
      <c r="G8579">
        <f t="shared" si="73"/>
        <v>0.13258241758241762</v>
      </c>
      <c r="H8579">
        <f t="shared" si="73"/>
        <v>0.13258241758241762</v>
      </c>
      <c r="I8579">
        <f t="shared" si="73"/>
        <v>0.13258241758241762</v>
      </c>
      <c r="J8579">
        <f t="shared" si="73"/>
        <v>0.13258241758241762</v>
      </c>
      <c r="K8579">
        <f t="shared" si="73"/>
        <v>0.13258241758241762</v>
      </c>
      <c r="M8579" t="s">
        <v>470</v>
      </c>
    </row>
    <row r="8580" spans="1:13" hidden="1">
      <c r="A8580" t="s">
        <v>299</v>
      </c>
      <c r="B8580" t="s">
        <v>334</v>
      </c>
      <c r="C8580" t="s">
        <v>291</v>
      </c>
      <c r="D8580">
        <f t="shared" si="74"/>
        <v>0.17165811965811936</v>
      </c>
      <c r="E8580">
        <f t="shared" si="73"/>
        <v>0.17165811965811936</v>
      </c>
      <c r="F8580">
        <f t="shared" si="73"/>
        <v>0.17165811965811936</v>
      </c>
      <c r="G8580">
        <f t="shared" si="73"/>
        <v>0.17165811965811936</v>
      </c>
      <c r="H8580">
        <f t="shared" si="73"/>
        <v>0.17165811965811936</v>
      </c>
      <c r="I8580">
        <f t="shared" si="73"/>
        <v>0.17165811965811936</v>
      </c>
      <c r="J8580">
        <f t="shared" si="73"/>
        <v>0.17165811965811936</v>
      </c>
      <c r="K8580">
        <f t="shared" si="73"/>
        <v>0.17165811965811936</v>
      </c>
      <c r="M8580" t="s">
        <v>470</v>
      </c>
    </row>
    <row r="8581" spans="1:13" hidden="1">
      <c r="A8581" t="s">
        <v>299</v>
      </c>
      <c r="B8581" t="s">
        <v>334</v>
      </c>
      <c r="C8581" t="s">
        <v>292</v>
      </c>
      <c r="D8581">
        <f t="shared" si="74"/>
        <v>4.1809523809523824E-2</v>
      </c>
      <c r="E8581">
        <f t="shared" si="73"/>
        <v>4.1809523809523824E-2</v>
      </c>
      <c r="F8581">
        <f t="shared" si="73"/>
        <v>4.1809523809523824E-2</v>
      </c>
      <c r="G8581">
        <f t="shared" si="73"/>
        <v>4.1809523809523824E-2</v>
      </c>
      <c r="H8581">
        <f t="shared" si="73"/>
        <v>4.1809523809523824E-2</v>
      </c>
      <c r="I8581">
        <f t="shared" si="73"/>
        <v>4.1809523809523824E-2</v>
      </c>
      <c r="J8581">
        <f t="shared" si="73"/>
        <v>4.1809523809523824E-2</v>
      </c>
      <c r="K8581">
        <f t="shared" si="73"/>
        <v>4.1809523809523824E-2</v>
      </c>
      <c r="M8581" t="s">
        <v>470</v>
      </c>
    </row>
    <row r="8582" spans="1:13" hidden="1">
      <c r="A8582" t="s">
        <v>299</v>
      </c>
      <c r="B8582" t="s">
        <v>505</v>
      </c>
      <c r="C8582" t="s">
        <v>278</v>
      </c>
      <c r="D8582">
        <f t="shared" si="74"/>
        <v>4.5622971285892624E-3</v>
      </c>
      <c r="E8582">
        <f t="shared" si="73"/>
        <v>4.5622971285892624E-3</v>
      </c>
      <c r="F8582">
        <f t="shared" si="73"/>
        <v>4.5622971285892624E-3</v>
      </c>
      <c r="G8582">
        <f t="shared" si="73"/>
        <v>4.5622971285892624E-3</v>
      </c>
      <c r="H8582">
        <f t="shared" si="73"/>
        <v>4.5622971285892624E-3</v>
      </c>
      <c r="I8582">
        <f t="shared" si="73"/>
        <v>4.5622971285892624E-3</v>
      </c>
      <c r="J8582">
        <f t="shared" si="73"/>
        <v>4.5622971285892624E-3</v>
      </c>
      <c r="K8582">
        <f t="shared" si="73"/>
        <v>4.5622971285892624E-3</v>
      </c>
    </row>
    <row r="8583" spans="1:13" hidden="1">
      <c r="A8583" t="s">
        <v>299</v>
      </c>
      <c r="B8583" t="s">
        <v>505</v>
      </c>
      <c r="C8583" t="s">
        <v>279</v>
      </c>
      <c r="D8583">
        <f t="shared" si="74"/>
        <v>0.12043071161048689</v>
      </c>
      <c r="E8583">
        <f t="shared" si="73"/>
        <v>0.12043071161048689</v>
      </c>
      <c r="F8583">
        <f t="shared" si="73"/>
        <v>0.12043071161048689</v>
      </c>
      <c r="G8583">
        <f t="shared" si="73"/>
        <v>0.12043071161048689</v>
      </c>
      <c r="H8583">
        <f t="shared" si="73"/>
        <v>0.12043071161048689</v>
      </c>
      <c r="I8583">
        <f t="shared" si="73"/>
        <v>0.12043071161048689</v>
      </c>
      <c r="J8583">
        <f t="shared" si="73"/>
        <v>0.12043071161048689</v>
      </c>
      <c r="K8583">
        <f t="shared" si="73"/>
        <v>0.12043071161048689</v>
      </c>
      <c r="M8583" t="s">
        <v>470</v>
      </c>
    </row>
    <row r="8584" spans="1:13" hidden="1">
      <c r="A8584" t="s">
        <v>299</v>
      </c>
      <c r="B8584" t="s">
        <v>505</v>
      </c>
      <c r="C8584" t="s">
        <v>280</v>
      </c>
      <c r="D8584">
        <f t="shared" si="74"/>
        <v>0.23004119850187277</v>
      </c>
      <c r="E8584">
        <f t="shared" si="73"/>
        <v>0.23004119850187277</v>
      </c>
      <c r="F8584">
        <f t="shared" si="73"/>
        <v>0.23004119850187277</v>
      </c>
      <c r="G8584">
        <f t="shared" si="73"/>
        <v>0.23004119850187277</v>
      </c>
      <c r="H8584">
        <f t="shared" si="73"/>
        <v>0.23004119850187277</v>
      </c>
      <c r="I8584">
        <f t="shared" si="73"/>
        <v>0.23004119850187277</v>
      </c>
      <c r="J8584">
        <f t="shared" si="73"/>
        <v>0.23004119850187277</v>
      </c>
      <c r="K8584">
        <f t="shared" si="73"/>
        <v>0.23004119850187277</v>
      </c>
      <c r="M8584" t="s">
        <v>470</v>
      </c>
    </row>
    <row r="8585" spans="1:13" hidden="1">
      <c r="A8585" t="s">
        <v>299</v>
      </c>
      <c r="B8585" t="s">
        <v>505</v>
      </c>
      <c r="C8585" t="s">
        <v>277</v>
      </c>
      <c r="D8585">
        <f t="shared" si="74"/>
        <v>9.0218164794007558E-2</v>
      </c>
      <c r="E8585">
        <f t="shared" si="73"/>
        <v>9.0218164794007558E-2</v>
      </c>
      <c r="F8585">
        <f t="shared" si="73"/>
        <v>9.0218164794007558E-2</v>
      </c>
      <c r="G8585">
        <f t="shared" si="73"/>
        <v>9.0218164794007558E-2</v>
      </c>
      <c r="H8585">
        <f t="shared" si="73"/>
        <v>9.0218164794007558E-2</v>
      </c>
      <c r="I8585">
        <f t="shared" si="73"/>
        <v>9.0218164794007558E-2</v>
      </c>
      <c r="J8585">
        <f t="shared" si="73"/>
        <v>9.0218164794007558E-2</v>
      </c>
      <c r="K8585">
        <f t="shared" si="73"/>
        <v>9.0218164794007558E-2</v>
      </c>
      <c r="M8585" t="s">
        <v>470</v>
      </c>
    </row>
    <row r="8586" spans="1:13" hidden="1">
      <c r="A8586" t="s">
        <v>299</v>
      </c>
      <c r="B8586" t="s">
        <v>505</v>
      </c>
      <c r="C8586" t="s">
        <v>281</v>
      </c>
      <c r="D8586">
        <f t="shared" si="74"/>
        <v>2.7231481481481434E-3</v>
      </c>
      <c r="E8586">
        <f t="shared" si="73"/>
        <v>2.7231481481481434E-3</v>
      </c>
      <c r="F8586">
        <f t="shared" si="73"/>
        <v>2.7231481481481434E-3</v>
      </c>
      <c r="G8586">
        <f t="shared" si="73"/>
        <v>2.7231481481481434E-3</v>
      </c>
      <c r="H8586">
        <f t="shared" ref="E8586:K8622" si="75">$D8586</f>
        <v>2.7231481481481434E-3</v>
      </c>
      <c r="I8586">
        <f t="shared" si="75"/>
        <v>2.7231481481481434E-3</v>
      </c>
      <c r="J8586">
        <f t="shared" si="75"/>
        <v>2.7231481481481434E-3</v>
      </c>
      <c r="K8586">
        <f t="shared" si="75"/>
        <v>2.7231481481481434E-3</v>
      </c>
      <c r="M8586" t="s">
        <v>470</v>
      </c>
    </row>
    <row r="8587" spans="1:13" hidden="1">
      <c r="A8587" t="s">
        <v>299</v>
      </c>
      <c r="B8587" t="s">
        <v>505</v>
      </c>
      <c r="C8587" t="s">
        <v>282</v>
      </c>
      <c r="D8587">
        <f t="shared" si="74"/>
        <v>0.21509259259259259</v>
      </c>
      <c r="E8587">
        <f t="shared" si="75"/>
        <v>0.21509259259259259</v>
      </c>
      <c r="F8587">
        <f t="shared" si="75"/>
        <v>0.21509259259259259</v>
      </c>
      <c r="G8587">
        <f t="shared" si="75"/>
        <v>0.21509259259259259</v>
      </c>
      <c r="H8587">
        <f t="shared" si="75"/>
        <v>0.21509259259259259</v>
      </c>
      <c r="I8587">
        <f t="shared" si="75"/>
        <v>0.21509259259259259</v>
      </c>
      <c r="J8587">
        <f t="shared" si="75"/>
        <v>0.21509259259259259</v>
      </c>
      <c r="K8587">
        <f t="shared" si="75"/>
        <v>0.21509259259259259</v>
      </c>
      <c r="M8587" t="s">
        <v>470</v>
      </c>
    </row>
    <row r="8588" spans="1:13" hidden="1">
      <c r="A8588" t="s">
        <v>299</v>
      </c>
      <c r="B8588" t="s">
        <v>505</v>
      </c>
      <c r="C8588" t="s">
        <v>283</v>
      </c>
      <c r="D8588">
        <f t="shared" si="74"/>
        <v>0.47505787037037056</v>
      </c>
      <c r="E8588">
        <f t="shared" si="75"/>
        <v>0.47505787037037056</v>
      </c>
      <c r="F8588">
        <f t="shared" si="75"/>
        <v>0.47505787037037056</v>
      </c>
      <c r="G8588">
        <f t="shared" si="75"/>
        <v>0.47505787037037056</v>
      </c>
      <c r="H8588">
        <f t="shared" si="75"/>
        <v>0.47505787037037056</v>
      </c>
      <c r="I8588">
        <f t="shared" si="75"/>
        <v>0.47505787037037056</v>
      </c>
      <c r="J8588">
        <f t="shared" si="75"/>
        <v>0.47505787037037056</v>
      </c>
      <c r="K8588">
        <f t="shared" si="75"/>
        <v>0.47505787037037056</v>
      </c>
      <c r="M8588" t="s">
        <v>470</v>
      </c>
    </row>
    <row r="8589" spans="1:13" hidden="1">
      <c r="A8589" t="s">
        <v>299</v>
      </c>
      <c r="B8589" t="s">
        <v>505</v>
      </c>
      <c r="C8589" t="s">
        <v>284</v>
      </c>
      <c r="D8589">
        <f t="shared" si="74"/>
        <v>4.7634074074074106E-2</v>
      </c>
      <c r="E8589">
        <f t="shared" si="75"/>
        <v>4.7634074074074106E-2</v>
      </c>
      <c r="F8589">
        <f t="shared" si="75"/>
        <v>4.7634074074074106E-2</v>
      </c>
      <c r="G8589">
        <f t="shared" si="75"/>
        <v>4.7634074074074106E-2</v>
      </c>
      <c r="H8589">
        <f t="shared" si="75"/>
        <v>4.7634074074074106E-2</v>
      </c>
      <c r="I8589">
        <f t="shared" si="75"/>
        <v>4.7634074074074106E-2</v>
      </c>
      <c r="J8589">
        <f t="shared" si="75"/>
        <v>4.7634074074074106E-2</v>
      </c>
      <c r="K8589">
        <f t="shared" si="75"/>
        <v>4.7634074074074106E-2</v>
      </c>
      <c r="M8589" t="s">
        <v>470</v>
      </c>
    </row>
    <row r="8590" spans="1:13" hidden="1">
      <c r="A8590" t="s">
        <v>299</v>
      </c>
      <c r="B8590" t="s">
        <v>505</v>
      </c>
      <c r="C8590" t="s">
        <v>285</v>
      </c>
      <c r="D8590">
        <f t="shared" si="74"/>
        <v>8.8473748473748646E-3</v>
      </c>
      <c r="E8590">
        <f t="shared" si="75"/>
        <v>8.8473748473748646E-3</v>
      </c>
      <c r="F8590">
        <f t="shared" si="75"/>
        <v>8.8473748473748646E-3</v>
      </c>
      <c r="G8590">
        <f t="shared" si="75"/>
        <v>8.8473748473748646E-3</v>
      </c>
      <c r="H8590">
        <f t="shared" si="75"/>
        <v>8.8473748473748646E-3</v>
      </c>
      <c r="I8590">
        <f t="shared" si="75"/>
        <v>8.8473748473748646E-3</v>
      </c>
      <c r="J8590">
        <f t="shared" si="75"/>
        <v>8.8473748473748646E-3</v>
      </c>
      <c r="K8590">
        <f t="shared" si="75"/>
        <v>8.8473748473748646E-3</v>
      </c>
      <c r="M8590" t="s">
        <v>470</v>
      </c>
    </row>
    <row r="8591" spans="1:13" hidden="1">
      <c r="A8591" t="s">
        <v>299</v>
      </c>
      <c r="B8591" t="s">
        <v>505</v>
      </c>
      <c r="C8591" t="s">
        <v>286</v>
      </c>
      <c r="D8591">
        <f t="shared" si="74"/>
        <v>0.23972710622710616</v>
      </c>
      <c r="E8591">
        <f t="shared" si="75"/>
        <v>0.23972710622710616</v>
      </c>
      <c r="F8591">
        <f t="shared" si="75"/>
        <v>0.23972710622710616</v>
      </c>
      <c r="G8591">
        <f t="shared" si="75"/>
        <v>0.23972710622710616</v>
      </c>
      <c r="H8591">
        <f t="shared" si="75"/>
        <v>0.23972710622710616</v>
      </c>
      <c r="I8591">
        <f t="shared" si="75"/>
        <v>0.23972710622710616</v>
      </c>
      <c r="J8591">
        <f t="shared" si="75"/>
        <v>0.23972710622710616</v>
      </c>
      <c r="K8591">
        <f t="shared" si="75"/>
        <v>0.23972710622710616</v>
      </c>
      <c r="M8591" t="s">
        <v>470</v>
      </c>
    </row>
    <row r="8592" spans="1:13" hidden="1">
      <c r="A8592" t="s">
        <v>299</v>
      </c>
      <c r="B8592" t="s">
        <v>505</v>
      </c>
      <c r="C8592" t="s">
        <v>287</v>
      </c>
      <c r="D8592">
        <f t="shared" si="74"/>
        <v>0.46774149659863917</v>
      </c>
      <c r="E8592">
        <f t="shared" si="75"/>
        <v>0.46774149659863917</v>
      </c>
      <c r="F8592">
        <f t="shared" si="75"/>
        <v>0.46774149659863917</v>
      </c>
      <c r="G8592">
        <f t="shared" si="75"/>
        <v>0.46774149659863917</v>
      </c>
      <c r="H8592">
        <f t="shared" si="75"/>
        <v>0.46774149659863917</v>
      </c>
      <c r="I8592">
        <f t="shared" si="75"/>
        <v>0.46774149659863917</v>
      </c>
      <c r="J8592">
        <f t="shared" si="75"/>
        <v>0.46774149659863917</v>
      </c>
      <c r="K8592">
        <f t="shared" si="75"/>
        <v>0.46774149659863917</v>
      </c>
      <c r="M8592" t="s">
        <v>470</v>
      </c>
    </row>
    <row r="8593" spans="1:13" hidden="1">
      <c r="A8593" t="s">
        <v>299</v>
      </c>
      <c r="B8593" t="s">
        <v>505</v>
      </c>
      <c r="C8593" t="s">
        <v>288</v>
      </c>
      <c r="D8593">
        <f t="shared" si="74"/>
        <v>7.2661782661782637E-2</v>
      </c>
      <c r="E8593">
        <f t="shared" si="75"/>
        <v>7.2661782661782637E-2</v>
      </c>
      <c r="F8593">
        <f t="shared" si="75"/>
        <v>7.2661782661782637E-2</v>
      </c>
      <c r="G8593">
        <f t="shared" si="75"/>
        <v>7.2661782661782637E-2</v>
      </c>
      <c r="H8593">
        <f t="shared" si="75"/>
        <v>7.2661782661782637E-2</v>
      </c>
      <c r="I8593">
        <f t="shared" si="75"/>
        <v>7.2661782661782637E-2</v>
      </c>
      <c r="J8593">
        <f t="shared" si="75"/>
        <v>7.2661782661782637E-2</v>
      </c>
      <c r="K8593">
        <f t="shared" si="75"/>
        <v>7.2661782661782637E-2</v>
      </c>
      <c r="M8593" t="s">
        <v>470</v>
      </c>
    </row>
    <row r="8594" spans="1:13" hidden="1">
      <c r="A8594" t="s">
        <v>299</v>
      </c>
      <c r="B8594" t="s">
        <v>505</v>
      </c>
      <c r="C8594" t="s">
        <v>289</v>
      </c>
      <c r="D8594">
        <f t="shared" si="74"/>
        <v>2.2573260073260066E-3</v>
      </c>
      <c r="E8594">
        <f t="shared" si="75"/>
        <v>2.2573260073260066E-3</v>
      </c>
      <c r="F8594">
        <f t="shared" si="75"/>
        <v>2.2573260073260066E-3</v>
      </c>
      <c r="G8594">
        <f t="shared" si="75"/>
        <v>2.2573260073260066E-3</v>
      </c>
      <c r="H8594">
        <f t="shared" si="75"/>
        <v>2.2573260073260066E-3</v>
      </c>
      <c r="I8594">
        <f t="shared" si="75"/>
        <v>2.2573260073260066E-3</v>
      </c>
      <c r="J8594">
        <f t="shared" si="75"/>
        <v>2.2573260073260066E-3</v>
      </c>
      <c r="K8594">
        <f t="shared" si="75"/>
        <v>2.2573260073260066E-3</v>
      </c>
      <c r="M8594" t="s">
        <v>470</v>
      </c>
    </row>
    <row r="8595" spans="1:13" hidden="1">
      <c r="A8595" t="s">
        <v>299</v>
      </c>
      <c r="B8595" t="s">
        <v>505</v>
      </c>
      <c r="C8595" t="s">
        <v>290</v>
      </c>
      <c r="D8595">
        <f t="shared" si="74"/>
        <v>0.13258241758241762</v>
      </c>
      <c r="E8595">
        <f t="shared" si="75"/>
        <v>0.13258241758241762</v>
      </c>
      <c r="F8595">
        <f t="shared" si="75"/>
        <v>0.13258241758241762</v>
      </c>
      <c r="G8595">
        <f t="shared" si="75"/>
        <v>0.13258241758241762</v>
      </c>
      <c r="H8595">
        <f t="shared" si="75"/>
        <v>0.13258241758241762</v>
      </c>
      <c r="I8595">
        <f t="shared" si="75"/>
        <v>0.13258241758241762</v>
      </c>
      <c r="J8595">
        <f t="shared" si="75"/>
        <v>0.13258241758241762</v>
      </c>
      <c r="K8595">
        <f t="shared" si="75"/>
        <v>0.13258241758241762</v>
      </c>
      <c r="M8595" t="s">
        <v>470</v>
      </c>
    </row>
    <row r="8596" spans="1:13" hidden="1">
      <c r="A8596" t="s">
        <v>299</v>
      </c>
      <c r="B8596" t="s">
        <v>505</v>
      </c>
      <c r="C8596" t="s">
        <v>291</v>
      </c>
      <c r="D8596">
        <f t="shared" si="74"/>
        <v>0.17165811965811936</v>
      </c>
      <c r="E8596">
        <f t="shared" si="75"/>
        <v>0.17165811965811936</v>
      </c>
      <c r="F8596">
        <f t="shared" si="75"/>
        <v>0.17165811965811936</v>
      </c>
      <c r="G8596">
        <f t="shared" si="75"/>
        <v>0.17165811965811936</v>
      </c>
      <c r="H8596">
        <f t="shared" si="75"/>
        <v>0.17165811965811936</v>
      </c>
      <c r="I8596">
        <f t="shared" si="75"/>
        <v>0.17165811965811936</v>
      </c>
      <c r="J8596">
        <f t="shared" si="75"/>
        <v>0.17165811965811936</v>
      </c>
      <c r="K8596">
        <f t="shared" si="75"/>
        <v>0.17165811965811936</v>
      </c>
      <c r="M8596" t="s">
        <v>470</v>
      </c>
    </row>
    <row r="8597" spans="1:13" hidden="1">
      <c r="A8597" t="s">
        <v>299</v>
      </c>
      <c r="B8597" t="s">
        <v>505</v>
      </c>
      <c r="C8597" t="s">
        <v>292</v>
      </c>
      <c r="D8597">
        <f t="shared" si="74"/>
        <v>4.1809523809523824E-2</v>
      </c>
      <c r="E8597">
        <f t="shared" si="75"/>
        <v>4.1809523809523824E-2</v>
      </c>
      <c r="F8597">
        <f t="shared" si="75"/>
        <v>4.1809523809523824E-2</v>
      </c>
      <c r="G8597">
        <f t="shared" si="75"/>
        <v>4.1809523809523824E-2</v>
      </c>
      <c r="H8597">
        <f t="shared" si="75"/>
        <v>4.1809523809523824E-2</v>
      </c>
      <c r="I8597">
        <f t="shared" si="75"/>
        <v>4.1809523809523824E-2</v>
      </c>
      <c r="J8597">
        <f t="shared" si="75"/>
        <v>4.1809523809523824E-2</v>
      </c>
      <c r="K8597">
        <f t="shared" si="75"/>
        <v>4.1809523809523824E-2</v>
      </c>
      <c r="M8597" t="s">
        <v>470</v>
      </c>
    </row>
    <row r="8598" spans="1:13" hidden="1">
      <c r="A8598" t="s">
        <v>299</v>
      </c>
      <c r="B8598" t="s">
        <v>327</v>
      </c>
      <c r="C8598" t="s">
        <v>278</v>
      </c>
      <c r="D8598">
        <v>6.1346029547552734E-3</v>
      </c>
      <c r="E8598">
        <f t="shared" si="75"/>
        <v>6.1346029547552734E-3</v>
      </c>
      <c r="F8598">
        <f t="shared" si="75"/>
        <v>6.1346029547552734E-3</v>
      </c>
      <c r="G8598">
        <f t="shared" si="75"/>
        <v>6.1346029547552734E-3</v>
      </c>
      <c r="H8598">
        <f t="shared" si="75"/>
        <v>6.1346029547552734E-3</v>
      </c>
      <c r="I8598">
        <f t="shared" si="75"/>
        <v>6.1346029547552734E-3</v>
      </c>
      <c r="J8598">
        <f t="shared" si="75"/>
        <v>6.1346029547552734E-3</v>
      </c>
      <c r="K8598">
        <f t="shared" si="75"/>
        <v>6.1346029547552734E-3</v>
      </c>
    </row>
    <row r="8599" spans="1:13" hidden="1">
      <c r="A8599" t="s">
        <v>299</v>
      </c>
      <c r="B8599" t="s">
        <v>327</v>
      </c>
      <c r="C8599" t="s">
        <v>279</v>
      </c>
      <c r="D8599">
        <v>0.14105644044321303</v>
      </c>
      <c r="E8599">
        <f t="shared" si="75"/>
        <v>0.14105644044321303</v>
      </c>
      <c r="F8599">
        <f t="shared" si="75"/>
        <v>0.14105644044321303</v>
      </c>
      <c r="G8599">
        <f t="shared" si="75"/>
        <v>0.14105644044321303</v>
      </c>
      <c r="H8599">
        <f t="shared" si="75"/>
        <v>0.14105644044321303</v>
      </c>
      <c r="I8599">
        <f t="shared" si="75"/>
        <v>0.14105644044321303</v>
      </c>
      <c r="J8599">
        <f t="shared" si="75"/>
        <v>0.14105644044321303</v>
      </c>
      <c r="K8599">
        <f t="shared" si="75"/>
        <v>0.14105644044321303</v>
      </c>
      <c r="M8599" t="s">
        <v>470</v>
      </c>
    </row>
    <row r="8600" spans="1:13" hidden="1">
      <c r="A8600" t="s">
        <v>299</v>
      </c>
      <c r="B8600" t="s">
        <v>327</v>
      </c>
      <c r="C8600" t="s">
        <v>280</v>
      </c>
      <c r="D8600">
        <v>0.2346333102493067</v>
      </c>
      <c r="E8600">
        <f t="shared" si="75"/>
        <v>0.2346333102493067</v>
      </c>
      <c r="F8600">
        <f t="shared" si="75"/>
        <v>0.2346333102493067</v>
      </c>
      <c r="G8600">
        <f t="shared" si="75"/>
        <v>0.2346333102493067</v>
      </c>
      <c r="H8600">
        <f t="shared" si="75"/>
        <v>0.2346333102493067</v>
      </c>
      <c r="I8600">
        <f t="shared" si="75"/>
        <v>0.2346333102493067</v>
      </c>
      <c r="J8600">
        <f t="shared" si="75"/>
        <v>0.2346333102493067</v>
      </c>
      <c r="K8600">
        <f t="shared" si="75"/>
        <v>0.2346333102493067</v>
      </c>
      <c r="M8600" t="s">
        <v>470</v>
      </c>
    </row>
    <row r="8601" spans="1:13" hidden="1">
      <c r="A8601" t="s">
        <v>299</v>
      </c>
      <c r="B8601" t="s">
        <v>327</v>
      </c>
      <c r="C8601" t="s">
        <v>277</v>
      </c>
      <c r="D8601">
        <v>7.9972731994458909E-2</v>
      </c>
      <c r="E8601">
        <f t="shared" si="75"/>
        <v>7.9972731994458909E-2</v>
      </c>
      <c r="F8601">
        <f t="shared" si="75"/>
        <v>7.9972731994458909E-2</v>
      </c>
      <c r="G8601">
        <f t="shared" si="75"/>
        <v>7.9972731994458909E-2</v>
      </c>
      <c r="H8601">
        <f t="shared" si="75"/>
        <v>7.9972731994458909E-2</v>
      </c>
      <c r="I8601">
        <f t="shared" si="75"/>
        <v>7.9972731994458909E-2</v>
      </c>
      <c r="J8601">
        <f t="shared" si="75"/>
        <v>7.9972731994458909E-2</v>
      </c>
      <c r="K8601">
        <f t="shared" si="75"/>
        <v>7.9972731994458909E-2</v>
      </c>
      <c r="M8601" t="s">
        <v>470</v>
      </c>
    </row>
    <row r="8602" spans="1:13" hidden="1">
      <c r="A8602" t="s">
        <v>299</v>
      </c>
      <c r="B8602" t="s">
        <v>327</v>
      </c>
      <c r="C8602" t="s">
        <v>281</v>
      </c>
      <c r="D8602">
        <v>6.4172390109890195E-3</v>
      </c>
      <c r="E8602">
        <f t="shared" si="75"/>
        <v>6.4172390109890195E-3</v>
      </c>
      <c r="F8602">
        <f t="shared" si="75"/>
        <v>6.4172390109890195E-3</v>
      </c>
      <c r="G8602">
        <f t="shared" si="75"/>
        <v>6.4172390109890195E-3</v>
      </c>
      <c r="H8602">
        <f t="shared" si="75"/>
        <v>6.4172390109890195E-3</v>
      </c>
      <c r="I8602">
        <f t="shared" si="75"/>
        <v>6.4172390109890195E-3</v>
      </c>
      <c r="J8602">
        <f t="shared" si="75"/>
        <v>6.4172390109890195E-3</v>
      </c>
      <c r="K8602">
        <f t="shared" si="75"/>
        <v>6.4172390109890195E-3</v>
      </c>
      <c r="M8602" t="s">
        <v>470</v>
      </c>
    </row>
    <row r="8603" spans="1:13" hidden="1">
      <c r="A8603" t="s">
        <v>299</v>
      </c>
      <c r="B8603" t="s">
        <v>327</v>
      </c>
      <c r="C8603" t="s">
        <v>282</v>
      </c>
      <c r="D8603">
        <v>0.23056398809523843</v>
      </c>
      <c r="E8603">
        <f t="shared" si="75"/>
        <v>0.23056398809523843</v>
      </c>
      <c r="F8603">
        <f t="shared" si="75"/>
        <v>0.23056398809523843</v>
      </c>
      <c r="G8603">
        <f t="shared" si="75"/>
        <v>0.23056398809523843</v>
      </c>
      <c r="H8603">
        <f t="shared" si="75"/>
        <v>0.23056398809523843</v>
      </c>
      <c r="I8603">
        <f t="shared" si="75"/>
        <v>0.23056398809523843</v>
      </c>
      <c r="J8603">
        <f t="shared" si="75"/>
        <v>0.23056398809523843</v>
      </c>
      <c r="K8603">
        <f t="shared" si="75"/>
        <v>0.23056398809523843</v>
      </c>
      <c r="M8603" t="s">
        <v>470</v>
      </c>
    </row>
    <row r="8604" spans="1:13" hidden="1">
      <c r="A8604" t="s">
        <v>299</v>
      </c>
      <c r="B8604" t="s">
        <v>327</v>
      </c>
      <c r="C8604" t="s">
        <v>283</v>
      </c>
      <c r="D8604">
        <v>0.42494883241758297</v>
      </c>
      <c r="E8604">
        <f t="shared" si="75"/>
        <v>0.42494883241758297</v>
      </c>
      <c r="F8604">
        <f t="shared" si="75"/>
        <v>0.42494883241758297</v>
      </c>
      <c r="G8604">
        <f t="shared" si="75"/>
        <v>0.42494883241758297</v>
      </c>
      <c r="H8604">
        <f t="shared" si="75"/>
        <v>0.42494883241758297</v>
      </c>
      <c r="I8604">
        <f t="shared" si="75"/>
        <v>0.42494883241758297</v>
      </c>
      <c r="J8604">
        <f t="shared" si="75"/>
        <v>0.42494883241758297</v>
      </c>
      <c r="K8604">
        <f t="shared" si="75"/>
        <v>0.42494883241758297</v>
      </c>
      <c r="M8604" t="s">
        <v>470</v>
      </c>
    </row>
    <row r="8605" spans="1:13" hidden="1">
      <c r="A8605" t="s">
        <v>299</v>
      </c>
      <c r="B8605" t="s">
        <v>327</v>
      </c>
      <c r="C8605" t="s">
        <v>284</v>
      </c>
      <c r="D8605">
        <v>3.9995054945054287E-2</v>
      </c>
      <c r="E8605">
        <f t="shared" si="75"/>
        <v>3.9995054945054287E-2</v>
      </c>
      <c r="F8605">
        <f t="shared" si="75"/>
        <v>3.9995054945054287E-2</v>
      </c>
      <c r="G8605">
        <f t="shared" si="75"/>
        <v>3.9995054945054287E-2</v>
      </c>
      <c r="H8605">
        <f t="shared" si="75"/>
        <v>3.9995054945054287E-2</v>
      </c>
      <c r="I8605">
        <f t="shared" si="75"/>
        <v>3.9995054945054287E-2</v>
      </c>
      <c r="J8605">
        <f t="shared" si="75"/>
        <v>3.9995054945054287E-2</v>
      </c>
      <c r="K8605">
        <f t="shared" si="75"/>
        <v>3.9995054945054287E-2</v>
      </c>
      <c r="M8605" t="s">
        <v>470</v>
      </c>
    </row>
    <row r="8606" spans="1:13" hidden="1">
      <c r="A8606" t="s">
        <v>299</v>
      </c>
      <c r="B8606" t="s">
        <v>327</v>
      </c>
      <c r="C8606" t="s">
        <v>285</v>
      </c>
      <c r="D8606">
        <v>1.4086579106280077E-2</v>
      </c>
      <c r="E8606">
        <f t="shared" si="75"/>
        <v>1.4086579106280077E-2</v>
      </c>
      <c r="F8606">
        <f t="shared" si="75"/>
        <v>1.4086579106280077E-2</v>
      </c>
      <c r="G8606">
        <f t="shared" si="75"/>
        <v>1.4086579106280077E-2</v>
      </c>
      <c r="H8606">
        <f t="shared" si="75"/>
        <v>1.4086579106280077E-2</v>
      </c>
      <c r="I8606">
        <f t="shared" si="75"/>
        <v>1.4086579106280077E-2</v>
      </c>
      <c r="J8606">
        <f t="shared" si="75"/>
        <v>1.4086579106280077E-2</v>
      </c>
      <c r="K8606">
        <f t="shared" si="75"/>
        <v>1.4086579106280077E-2</v>
      </c>
      <c r="M8606" t="s">
        <v>470</v>
      </c>
    </row>
    <row r="8607" spans="1:13" hidden="1">
      <c r="A8607" t="s">
        <v>299</v>
      </c>
      <c r="B8607" t="s">
        <v>327</v>
      </c>
      <c r="C8607" t="s">
        <v>286</v>
      </c>
      <c r="D8607">
        <v>0.25192391304347839</v>
      </c>
      <c r="E8607">
        <f t="shared" si="75"/>
        <v>0.25192391304347839</v>
      </c>
      <c r="F8607">
        <f t="shared" si="75"/>
        <v>0.25192391304347839</v>
      </c>
      <c r="G8607">
        <f t="shared" si="75"/>
        <v>0.25192391304347839</v>
      </c>
      <c r="H8607">
        <f t="shared" si="75"/>
        <v>0.25192391304347839</v>
      </c>
      <c r="I8607">
        <f t="shared" si="75"/>
        <v>0.25192391304347839</v>
      </c>
      <c r="J8607">
        <f t="shared" si="75"/>
        <v>0.25192391304347839</v>
      </c>
      <c r="K8607">
        <f t="shared" si="75"/>
        <v>0.25192391304347839</v>
      </c>
      <c r="M8607" t="s">
        <v>470</v>
      </c>
    </row>
    <row r="8608" spans="1:13" hidden="1">
      <c r="A8608" t="s">
        <v>299</v>
      </c>
      <c r="B8608" t="s">
        <v>327</v>
      </c>
      <c r="C8608" t="s">
        <v>287</v>
      </c>
      <c r="D8608">
        <v>0.42165042701863598</v>
      </c>
      <c r="E8608">
        <f t="shared" si="75"/>
        <v>0.42165042701863598</v>
      </c>
      <c r="F8608">
        <f t="shared" si="75"/>
        <v>0.42165042701863598</v>
      </c>
      <c r="G8608">
        <f t="shared" si="75"/>
        <v>0.42165042701863598</v>
      </c>
      <c r="H8608">
        <f t="shared" si="75"/>
        <v>0.42165042701863598</v>
      </c>
      <c r="I8608">
        <f t="shared" si="75"/>
        <v>0.42165042701863598</v>
      </c>
      <c r="J8608">
        <f t="shared" si="75"/>
        <v>0.42165042701863598</v>
      </c>
      <c r="K8608">
        <f t="shared" si="75"/>
        <v>0.42165042701863598</v>
      </c>
      <c r="M8608" t="s">
        <v>470</v>
      </c>
    </row>
    <row r="8609" spans="1:13" hidden="1">
      <c r="A8609" t="s">
        <v>299</v>
      </c>
      <c r="B8609" t="s">
        <v>327</v>
      </c>
      <c r="C8609" t="s">
        <v>288</v>
      </c>
      <c r="D8609">
        <v>5.7461843297100461E-2</v>
      </c>
      <c r="E8609">
        <f t="shared" si="75"/>
        <v>5.7461843297100461E-2</v>
      </c>
      <c r="F8609">
        <f t="shared" si="75"/>
        <v>5.7461843297100461E-2</v>
      </c>
      <c r="G8609">
        <f t="shared" si="75"/>
        <v>5.7461843297100461E-2</v>
      </c>
      <c r="H8609">
        <f t="shared" si="75"/>
        <v>5.7461843297100461E-2</v>
      </c>
      <c r="I8609">
        <f t="shared" si="75"/>
        <v>5.7461843297100461E-2</v>
      </c>
      <c r="J8609">
        <f t="shared" si="75"/>
        <v>5.7461843297100461E-2</v>
      </c>
      <c r="K8609">
        <f t="shared" si="75"/>
        <v>5.7461843297100461E-2</v>
      </c>
      <c r="M8609" t="s">
        <v>470</v>
      </c>
    </row>
    <row r="8610" spans="1:13" hidden="1">
      <c r="A8610" t="s">
        <v>299</v>
      </c>
      <c r="B8610" t="s">
        <v>327</v>
      </c>
      <c r="C8610" t="s">
        <v>289</v>
      </c>
      <c r="D8610">
        <v>2.6411769701087055E-3</v>
      </c>
      <c r="E8610">
        <f t="shared" si="75"/>
        <v>2.6411769701087055E-3</v>
      </c>
      <c r="F8610">
        <f t="shared" si="75"/>
        <v>2.6411769701087055E-3</v>
      </c>
      <c r="G8610">
        <f t="shared" si="75"/>
        <v>2.6411769701087055E-3</v>
      </c>
      <c r="H8610">
        <f t="shared" si="75"/>
        <v>2.6411769701087055E-3</v>
      </c>
      <c r="I8610">
        <f t="shared" si="75"/>
        <v>2.6411769701087055E-3</v>
      </c>
      <c r="J8610">
        <f t="shared" si="75"/>
        <v>2.6411769701087055E-3</v>
      </c>
      <c r="K8610">
        <f t="shared" si="75"/>
        <v>2.6411769701087055E-3</v>
      </c>
      <c r="M8610" t="s">
        <v>470</v>
      </c>
    </row>
    <row r="8611" spans="1:13" hidden="1">
      <c r="A8611" t="s">
        <v>299</v>
      </c>
      <c r="B8611" t="s">
        <v>327</v>
      </c>
      <c r="C8611" t="s">
        <v>290</v>
      </c>
      <c r="D8611">
        <v>0.13982484148550706</v>
      </c>
      <c r="E8611">
        <f t="shared" si="75"/>
        <v>0.13982484148550706</v>
      </c>
      <c r="F8611">
        <f t="shared" si="75"/>
        <v>0.13982484148550706</v>
      </c>
      <c r="G8611">
        <f t="shared" si="75"/>
        <v>0.13982484148550706</v>
      </c>
      <c r="H8611">
        <f t="shared" si="75"/>
        <v>0.13982484148550706</v>
      </c>
      <c r="I8611">
        <f t="shared" si="75"/>
        <v>0.13982484148550706</v>
      </c>
      <c r="J8611">
        <f t="shared" si="75"/>
        <v>0.13982484148550706</v>
      </c>
      <c r="K8611">
        <f t="shared" si="75"/>
        <v>0.13982484148550706</v>
      </c>
      <c r="M8611" t="s">
        <v>470</v>
      </c>
    </row>
    <row r="8612" spans="1:13" hidden="1">
      <c r="A8612" t="s">
        <v>299</v>
      </c>
      <c r="B8612" t="s">
        <v>327</v>
      </c>
      <c r="C8612" t="s">
        <v>291</v>
      </c>
      <c r="D8612">
        <v>0.15997871376811576</v>
      </c>
      <c r="E8612">
        <f t="shared" si="75"/>
        <v>0.15997871376811576</v>
      </c>
      <c r="F8612">
        <f t="shared" si="75"/>
        <v>0.15997871376811576</v>
      </c>
      <c r="G8612">
        <f t="shared" si="75"/>
        <v>0.15997871376811576</v>
      </c>
      <c r="H8612">
        <f t="shared" si="75"/>
        <v>0.15997871376811576</v>
      </c>
      <c r="I8612">
        <f t="shared" si="75"/>
        <v>0.15997871376811576</v>
      </c>
      <c r="J8612">
        <f t="shared" si="75"/>
        <v>0.15997871376811576</v>
      </c>
      <c r="K8612">
        <f t="shared" si="75"/>
        <v>0.15997871376811576</v>
      </c>
      <c r="M8612" t="s">
        <v>470</v>
      </c>
    </row>
    <row r="8613" spans="1:13" hidden="1">
      <c r="A8613" t="s">
        <v>299</v>
      </c>
      <c r="B8613" t="s">
        <v>327</v>
      </c>
      <c r="C8613" t="s">
        <v>292</v>
      </c>
      <c r="D8613">
        <v>3.8382302989130368E-2</v>
      </c>
      <c r="E8613">
        <f t="shared" si="75"/>
        <v>3.8382302989130368E-2</v>
      </c>
      <c r="F8613">
        <f t="shared" si="75"/>
        <v>3.8382302989130368E-2</v>
      </c>
      <c r="G8613">
        <f t="shared" si="75"/>
        <v>3.8382302989130368E-2</v>
      </c>
      <c r="H8613">
        <f t="shared" si="75"/>
        <v>3.8382302989130368E-2</v>
      </c>
      <c r="I8613">
        <f t="shared" si="75"/>
        <v>3.8382302989130368E-2</v>
      </c>
      <c r="J8613">
        <f t="shared" si="75"/>
        <v>3.8382302989130368E-2</v>
      </c>
      <c r="K8613">
        <f t="shared" si="75"/>
        <v>3.8382302989130368E-2</v>
      </c>
      <c r="M8613" t="s">
        <v>470</v>
      </c>
    </row>
    <row r="8614" spans="1:13" hidden="1">
      <c r="A8614" t="s">
        <v>299</v>
      </c>
      <c r="B8614" t="s">
        <v>326</v>
      </c>
      <c r="C8614" t="s">
        <v>278</v>
      </c>
      <c r="D8614">
        <f t="shared" si="74"/>
        <v>6.1346029547552734E-3</v>
      </c>
      <c r="E8614">
        <f t="shared" si="75"/>
        <v>6.1346029547552734E-3</v>
      </c>
      <c r="F8614">
        <f t="shared" si="75"/>
        <v>6.1346029547552734E-3</v>
      </c>
      <c r="G8614">
        <f t="shared" si="75"/>
        <v>6.1346029547552734E-3</v>
      </c>
      <c r="H8614">
        <f t="shared" si="75"/>
        <v>6.1346029547552734E-3</v>
      </c>
      <c r="I8614">
        <f t="shared" si="75"/>
        <v>6.1346029547552734E-3</v>
      </c>
      <c r="J8614">
        <f t="shared" si="75"/>
        <v>6.1346029547552734E-3</v>
      </c>
      <c r="K8614">
        <f t="shared" si="75"/>
        <v>6.1346029547552734E-3</v>
      </c>
    </row>
    <row r="8615" spans="1:13" hidden="1">
      <c r="A8615" t="s">
        <v>299</v>
      </c>
      <c r="B8615" t="s">
        <v>326</v>
      </c>
      <c r="C8615" t="s">
        <v>279</v>
      </c>
      <c r="D8615">
        <f t="shared" ref="D8615:D8645" si="76">D8599</f>
        <v>0.14105644044321303</v>
      </c>
      <c r="E8615">
        <f t="shared" si="75"/>
        <v>0.14105644044321303</v>
      </c>
      <c r="F8615">
        <f t="shared" si="75"/>
        <v>0.14105644044321303</v>
      </c>
      <c r="G8615">
        <f t="shared" si="75"/>
        <v>0.14105644044321303</v>
      </c>
      <c r="H8615">
        <f t="shared" si="75"/>
        <v>0.14105644044321303</v>
      </c>
      <c r="I8615">
        <f t="shared" si="75"/>
        <v>0.14105644044321303</v>
      </c>
      <c r="J8615">
        <f t="shared" si="75"/>
        <v>0.14105644044321303</v>
      </c>
      <c r="K8615">
        <f t="shared" si="75"/>
        <v>0.14105644044321303</v>
      </c>
      <c r="M8615" t="s">
        <v>470</v>
      </c>
    </row>
    <row r="8616" spans="1:13" hidden="1">
      <c r="A8616" t="s">
        <v>299</v>
      </c>
      <c r="B8616" t="s">
        <v>326</v>
      </c>
      <c r="C8616" t="s">
        <v>280</v>
      </c>
      <c r="D8616">
        <f t="shared" si="76"/>
        <v>0.2346333102493067</v>
      </c>
      <c r="E8616">
        <f t="shared" si="75"/>
        <v>0.2346333102493067</v>
      </c>
      <c r="F8616">
        <f t="shared" si="75"/>
        <v>0.2346333102493067</v>
      </c>
      <c r="G8616">
        <f t="shared" si="75"/>
        <v>0.2346333102493067</v>
      </c>
      <c r="H8616">
        <f t="shared" si="75"/>
        <v>0.2346333102493067</v>
      </c>
      <c r="I8616">
        <f t="shared" si="75"/>
        <v>0.2346333102493067</v>
      </c>
      <c r="J8616">
        <f t="shared" si="75"/>
        <v>0.2346333102493067</v>
      </c>
      <c r="K8616">
        <f t="shared" si="75"/>
        <v>0.2346333102493067</v>
      </c>
      <c r="M8616" t="s">
        <v>470</v>
      </c>
    </row>
    <row r="8617" spans="1:13" hidden="1">
      <c r="A8617" t="s">
        <v>299</v>
      </c>
      <c r="B8617" t="s">
        <v>326</v>
      </c>
      <c r="C8617" t="s">
        <v>277</v>
      </c>
      <c r="D8617">
        <f t="shared" si="76"/>
        <v>7.9972731994458909E-2</v>
      </c>
      <c r="E8617">
        <f t="shared" si="75"/>
        <v>7.9972731994458909E-2</v>
      </c>
      <c r="F8617">
        <f t="shared" si="75"/>
        <v>7.9972731994458909E-2</v>
      </c>
      <c r="G8617">
        <f t="shared" si="75"/>
        <v>7.9972731994458909E-2</v>
      </c>
      <c r="H8617">
        <f t="shared" si="75"/>
        <v>7.9972731994458909E-2</v>
      </c>
      <c r="I8617">
        <f t="shared" si="75"/>
        <v>7.9972731994458909E-2</v>
      </c>
      <c r="J8617">
        <f t="shared" si="75"/>
        <v>7.9972731994458909E-2</v>
      </c>
      <c r="K8617">
        <f t="shared" si="75"/>
        <v>7.9972731994458909E-2</v>
      </c>
      <c r="M8617" t="s">
        <v>470</v>
      </c>
    </row>
    <row r="8618" spans="1:13" hidden="1">
      <c r="A8618" t="s">
        <v>299</v>
      </c>
      <c r="B8618" t="s">
        <v>326</v>
      </c>
      <c r="C8618" t="s">
        <v>281</v>
      </c>
      <c r="D8618">
        <f t="shared" si="76"/>
        <v>6.4172390109890195E-3</v>
      </c>
      <c r="E8618">
        <f t="shared" si="75"/>
        <v>6.4172390109890195E-3</v>
      </c>
      <c r="F8618">
        <f t="shared" si="75"/>
        <v>6.4172390109890195E-3</v>
      </c>
      <c r="G8618">
        <f t="shared" si="75"/>
        <v>6.4172390109890195E-3</v>
      </c>
      <c r="H8618">
        <f t="shared" si="75"/>
        <v>6.4172390109890195E-3</v>
      </c>
      <c r="I8618">
        <f t="shared" si="75"/>
        <v>6.4172390109890195E-3</v>
      </c>
      <c r="J8618">
        <f t="shared" si="75"/>
        <v>6.4172390109890195E-3</v>
      </c>
      <c r="K8618">
        <f t="shared" si="75"/>
        <v>6.4172390109890195E-3</v>
      </c>
      <c r="M8618" t="s">
        <v>470</v>
      </c>
    </row>
    <row r="8619" spans="1:13" hidden="1">
      <c r="A8619" t="s">
        <v>299</v>
      </c>
      <c r="B8619" t="s">
        <v>326</v>
      </c>
      <c r="C8619" t="s">
        <v>282</v>
      </c>
      <c r="D8619">
        <f t="shared" si="76"/>
        <v>0.23056398809523843</v>
      </c>
      <c r="E8619">
        <f t="shared" si="75"/>
        <v>0.23056398809523843</v>
      </c>
      <c r="F8619">
        <f t="shared" si="75"/>
        <v>0.23056398809523843</v>
      </c>
      <c r="G8619">
        <f t="shared" si="75"/>
        <v>0.23056398809523843</v>
      </c>
      <c r="H8619">
        <f t="shared" si="75"/>
        <v>0.23056398809523843</v>
      </c>
      <c r="I8619">
        <f t="shared" si="75"/>
        <v>0.23056398809523843</v>
      </c>
      <c r="J8619">
        <f t="shared" si="75"/>
        <v>0.23056398809523843</v>
      </c>
      <c r="K8619">
        <f t="shared" si="75"/>
        <v>0.23056398809523843</v>
      </c>
      <c r="M8619" t="s">
        <v>470</v>
      </c>
    </row>
    <row r="8620" spans="1:13" hidden="1">
      <c r="A8620" t="s">
        <v>299</v>
      </c>
      <c r="B8620" t="s">
        <v>326</v>
      </c>
      <c r="C8620" t="s">
        <v>283</v>
      </c>
      <c r="D8620">
        <f t="shared" si="76"/>
        <v>0.42494883241758297</v>
      </c>
      <c r="E8620">
        <f t="shared" si="75"/>
        <v>0.42494883241758297</v>
      </c>
      <c r="F8620">
        <f t="shared" si="75"/>
        <v>0.42494883241758297</v>
      </c>
      <c r="G8620">
        <f t="shared" si="75"/>
        <v>0.42494883241758297</v>
      </c>
      <c r="H8620">
        <f t="shared" si="75"/>
        <v>0.42494883241758297</v>
      </c>
      <c r="I8620">
        <f t="shared" si="75"/>
        <v>0.42494883241758297</v>
      </c>
      <c r="J8620">
        <f t="shared" si="75"/>
        <v>0.42494883241758297</v>
      </c>
      <c r="K8620">
        <f t="shared" si="75"/>
        <v>0.42494883241758297</v>
      </c>
      <c r="M8620" t="s">
        <v>470</v>
      </c>
    </row>
    <row r="8621" spans="1:13" hidden="1">
      <c r="A8621" t="s">
        <v>299</v>
      </c>
      <c r="B8621" t="s">
        <v>326</v>
      </c>
      <c r="C8621" t="s">
        <v>284</v>
      </c>
      <c r="D8621">
        <f t="shared" si="76"/>
        <v>3.9995054945054287E-2</v>
      </c>
      <c r="E8621">
        <f t="shared" si="75"/>
        <v>3.9995054945054287E-2</v>
      </c>
      <c r="F8621">
        <f t="shared" si="75"/>
        <v>3.9995054945054287E-2</v>
      </c>
      <c r="G8621">
        <f t="shared" si="75"/>
        <v>3.9995054945054287E-2</v>
      </c>
      <c r="H8621">
        <f t="shared" si="75"/>
        <v>3.9995054945054287E-2</v>
      </c>
      <c r="I8621">
        <f t="shared" si="75"/>
        <v>3.9995054945054287E-2</v>
      </c>
      <c r="J8621">
        <f t="shared" si="75"/>
        <v>3.9995054945054287E-2</v>
      </c>
      <c r="K8621">
        <f t="shared" si="75"/>
        <v>3.9995054945054287E-2</v>
      </c>
      <c r="M8621" t="s">
        <v>470</v>
      </c>
    </row>
    <row r="8622" spans="1:13" hidden="1">
      <c r="A8622" t="s">
        <v>299</v>
      </c>
      <c r="B8622" t="s">
        <v>326</v>
      </c>
      <c r="C8622" t="s">
        <v>285</v>
      </c>
      <c r="D8622">
        <f t="shared" si="76"/>
        <v>1.4086579106280077E-2</v>
      </c>
      <c r="E8622">
        <f t="shared" si="75"/>
        <v>1.4086579106280077E-2</v>
      </c>
      <c r="F8622">
        <f t="shared" si="75"/>
        <v>1.4086579106280077E-2</v>
      </c>
      <c r="G8622">
        <f t="shared" si="75"/>
        <v>1.4086579106280077E-2</v>
      </c>
      <c r="H8622">
        <f t="shared" si="75"/>
        <v>1.4086579106280077E-2</v>
      </c>
      <c r="I8622">
        <f t="shared" si="75"/>
        <v>1.4086579106280077E-2</v>
      </c>
      <c r="J8622">
        <f t="shared" si="75"/>
        <v>1.4086579106280077E-2</v>
      </c>
      <c r="K8622">
        <f t="shared" ref="K8622:K8685" si="77">$D8622</f>
        <v>1.4086579106280077E-2</v>
      </c>
      <c r="M8622" t="s">
        <v>470</v>
      </c>
    </row>
    <row r="8623" spans="1:13" hidden="1">
      <c r="A8623" t="s">
        <v>299</v>
      </c>
      <c r="B8623" t="s">
        <v>326</v>
      </c>
      <c r="C8623" t="s">
        <v>286</v>
      </c>
      <c r="D8623">
        <f t="shared" si="76"/>
        <v>0.25192391304347839</v>
      </c>
      <c r="E8623">
        <f t="shared" ref="E8623:J8665" si="78">$D8623</f>
        <v>0.25192391304347839</v>
      </c>
      <c r="F8623">
        <f t="shared" si="78"/>
        <v>0.25192391304347839</v>
      </c>
      <c r="G8623">
        <f t="shared" si="78"/>
        <v>0.25192391304347839</v>
      </c>
      <c r="H8623">
        <f t="shared" si="78"/>
        <v>0.25192391304347839</v>
      </c>
      <c r="I8623">
        <f t="shared" si="78"/>
        <v>0.25192391304347839</v>
      </c>
      <c r="J8623">
        <f t="shared" si="78"/>
        <v>0.25192391304347839</v>
      </c>
      <c r="K8623">
        <f t="shared" si="77"/>
        <v>0.25192391304347839</v>
      </c>
      <c r="M8623" t="s">
        <v>470</v>
      </c>
    </row>
    <row r="8624" spans="1:13" hidden="1">
      <c r="A8624" t="s">
        <v>299</v>
      </c>
      <c r="B8624" t="s">
        <v>326</v>
      </c>
      <c r="C8624" t="s">
        <v>287</v>
      </c>
      <c r="D8624">
        <f t="shared" si="76"/>
        <v>0.42165042701863598</v>
      </c>
      <c r="E8624">
        <f t="shared" si="78"/>
        <v>0.42165042701863598</v>
      </c>
      <c r="F8624">
        <f t="shared" si="78"/>
        <v>0.42165042701863598</v>
      </c>
      <c r="G8624">
        <f t="shared" si="78"/>
        <v>0.42165042701863598</v>
      </c>
      <c r="H8624">
        <f t="shared" si="78"/>
        <v>0.42165042701863598</v>
      </c>
      <c r="I8624">
        <f t="shared" si="78"/>
        <v>0.42165042701863598</v>
      </c>
      <c r="J8624">
        <f t="shared" si="78"/>
        <v>0.42165042701863598</v>
      </c>
      <c r="K8624">
        <f t="shared" si="77"/>
        <v>0.42165042701863598</v>
      </c>
      <c r="M8624" t="s">
        <v>470</v>
      </c>
    </row>
    <row r="8625" spans="1:13" hidden="1">
      <c r="A8625" t="s">
        <v>299</v>
      </c>
      <c r="B8625" t="s">
        <v>326</v>
      </c>
      <c r="C8625" t="s">
        <v>288</v>
      </c>
      <c r="D8625">
        <f t="shared" si="76"/>
        <v>5.7461843297100461E-2</v>
      </c>
      <c r="E8625">
        <f t="shared" si="78"/>
        <v>5.7461843297100461E-2</v>
      </c>
      <c r="F8625">
        <f t="shared" si="78"/>
        <v>5.7461843297100461E-2</v>
      </c>
      <c r="G8625">
        <f t="shared" si="78"/>
        <v>5.7461843297100461E-2</v>
      </c>
      <c r="H8625">
        <f t="shared" si="78"/>
        <v>5.7461843297100461E-2</v>
      </c>
      <c r="I8625">
        <f t="shared" si="78"/>
        <v>5.7461843297100461E-2</v>
      </c>
      <c r="J8625">
        <f t="shared" si="78"/>
        <v>5.7461843297100461E-2</v>
      </c>
      <c r="K8625">
        <f t="shared" si="77"/>
        <v>5.7461843297100461E-2</v>
      </c>
      <c r="M8625" t="s">
        <v>470</v>
      </c>
    </row>
    <row r="8626" spans="1:13" hidden="1">
      <c r="A8626" t="s">
        <v>299</v>
      </c>
      <c r="B8626" t="s">
        <v>326</v>
      </c>
      <c r="C8626" t="s">
        <v>289</v>
      </c>
      <c r="D8626">
        <f t="shared" si="76"/>
        <v>2.6411769701087055E-3</v>
      </c>
      <c r="E8626">
        <f t="shared" si="78"/>
        <v>2.6411769701087055E-3</v>
      </c>
      <c r="F8626">
        <f t="shared" si="78"/>
        <v>2.6411769701087055E-3</v>
      </c>
      <c r="G8626">
        <f t="shared" si="78"/>
        <v>2.6411769701087055E-3</v>
      </c>
      <c r="H8626">
        <f t="shared" si="78"/>
        <v>2.6411769701087055E-3</v>
      </c>
      <c r="I8626">
        <f t="shared" si="78"/>
        <v>2.6411769701087055E-3</v>
      </c>
      <c r="J8626">
        <f t="shared" si="78"/>
        <v>2.6411769701087055E-3</v>
      </c>
      <c r="K8626">
        <f t="shared" si="77"/>
        <v>2.6411769701087055E-3</v>
      </c>
      <c r="M8626" t="s">
        <v>470</v>
      </c>
    </row>
    <row r="8627" spans="1:13" hidden="1">
      <c r="A8627" t="s">
        <v>299</v>
      </c>
      <c r="B8627" t="s">
        <v>326</v>
      </c>
      <c r="C8627" t="s">
        <v>290</v>
      </c>
      <c r="D8627">
        <f t="shared" si="76"/>
        <v>0.13982484148550706</v>
      </c>
      <c r="E8627">
        <f t="shared" si="78"/>
        <v>0.13982484148550706</v>
      </c>
      <c r="F8627">
        <f t="shared" si="78"/>
        <v>0.13982484148550706</v>
      </c>
      <c r="G8627">
        <f t="shared" si="78"/>
        <v>0.13982484148550706</v>
      </c>
      <c r="H8627">
        <f t="shared" si="78"/>
        <v>0.13982484148550706</v>
      </c>
      <c r="I8627">
        <f t="shared" si="78"/>
        <v>0.13982484148550706</v>
      </c>
      <c r="J8627">
        <f t="shared" si="78"/>
        <v>0.13982484148550706</v>
      </c>
      <c r="K8627">
        <f t="shared" si="77"/>
        <v>0.13982484148550706</v>
      </c>
      <c r="M8627" t="s">
        <v>470</v>
      </c>
    </row>
    <row r="8628" spans="1:13" hidden="1">
      <c r="A8628" t="s">
        <v>299</v>
      </c>
      <c r="B8628" t="s">
        <v>326</v>
      </c>
      <c r="C8628" t="s">
        <v>291</v>
      </c>
      <c r="D8628">
        <f t="shared" si="76"/>
        <v>0.15997871376811576</v>
      </c>
      <c r="E8628">
        <f t="shared" si="78"/>
        <v>0.15997871376811576</v>
      </c>
      <c r="F8628">
        <f t="shared" si="78"/>
        <v>0.15997871376811576</v>
      </c>
      <c r="G8628">
        <f t="shared" si="78"/>
        <v>0.15997871376811576</v>
      </c>
      <c r="H8628">
        <f t="shared" si="78"/>
        <v>0.15997871376811576</v>
      </c>
      <c r="I8628">
        <f t="shared" si="78"/>
        <v>0.15997871376811576</v>
      </c>
      <c r="J8628">
        <f t="shared" si="78"/>
        <v>0.15997871376811576</v>
      </c>
      <c r="K8628">
        <f t="shared" si="77"/>
        <v>0.15997871376811576</v>
      </c>
      <c r="M8628" t="s">
        <v>470</v>
      </c>
    </row>
    <row r="8629" spans="1:13" hidden="1">
      <c r="A8629" t="s">
        <v>299</v>
      </c>
      <c r="B8629" t="s">
        <v>326</v>
      </c>
      <c r="C8629" t="s">
        <v>292</v>
      </c>
      <c r="D8629">
        <f t="shared" si="76"/>
        <v>3.8382302989130368E-2</v>
      </c>
      <c r="E8629">
        <f t="shared" si="78"/>
        <v>3.8382302989130368E-2</v>
      </c>
      <c r="F8629">
        <f t="shared" si="78"/>
        <v>3.8382302989130368E-2</v>
      </c>
      <c r="G8629">
        <f t="shared" si="78"/>
        <v>3.8382302989130368E-2</v>
      </c>
      <c r="H8629">
        <f t="shared" si="78"/>
        <v>3.8382302989130368E-2</v>
      </c>
      <c r="I8629">
        <f t="shared" si="78"/>
        <v>3.8382302989130368E-2</v>
      </c>
      <c r="J8629">
        <f t="shared" si="78"/>
        <v>3.8382302989130368E-2</v>
      </c>
      <c r="K8629">
        <f t="shared" si="77"/>
        <v>3.8382302989130368E-2</v>
      </c>
      <c r="M8629" t="s">
        <v>470</v>
      </c>
    </row>
    <row r="8630" spans="1:13" hidden="1">
      <c r="A8630" t="s">
        <v>299</v>
      </c>
      <c r="B8630" t="s">
        <v>328</v>
      </c>
      <c r="C8630" t="s">
        <v>278</v>
      </c>
      <c r="D8630">
        <f t="shared" si="76"/>
        <v>6.1346029547552734E-3</v>
      </c>
      <c r="E8630">
        <f t="shared" si="78"/>
        <v>6.1346029547552734E-3</v>
      </c>
      <c r="F8630">
        <f t="shared" si="78"/>
        <v>6.1346029547552734E-3</v>
      </c>
      <c r="G8630">
        <f t="shared" si="78"/>
        <v>6.1346029547552734E-3</v>
      </c>
      <c r="H8630">
        <f t="shared" si="78"/>
        <v>6.1346029547552734E-3</v>
      </c>
      <c r="I8630">
        <f t="shared" si="78"/>
        <v>6.1346029547552734E-3</v>
      </c>
      <c r="J8630">
        <f t="shared" si="78"/>
        <v>6.1346029547552734E-3</v>
      </c>
      <c r="K8630">
        <f t="shared" si="77"/>
        <v>6.1346029547552734E-3</v>
      </c>
    </row>
    <row r="8631" spans="1:13" hidden="1">
      <c r="A8631" t="s">
        <v>299</v>
      </c>
      <c r="B8631" t="s">
        <v>328</v>
      </c>
      <c r="C8631" t="s">
        <v>279</v>
      </c>
      <c r="D8631">
        <f t="shared" si="76"/>
        <v>0.14105644044321303</v>
      </c>
      <c r="E8631">
        <f t="shared" si="78"/>
        <v>0.14105644044321303</v>
      </c>
      <c r="F8631">
        <f t="shared" si="78"/>
        <v>0.14105644044321303</v>
      </c>
      <c r="G8631">
        <f t="shared" si="78"/>
        <v>0.14105644044321303</v>
      </c>
      <c r="H8631">
        <f t="shared" si="78"/>
        <v>0.14105644044321303</v>
      </c>
      <c r="I8631">
        <f t="shared" si="78"/>
        <v>0.14105644044321303</v>
      </c>
      <c r="J8631">
        <f t="shared" si="78"/>
        <v>0.14105644044321303</v>
      </c>
      <c r="K8631">
        <f t="shared" si="77"/>
        <v>0.14105644044321303</v>
      </c>
      <c r="M8631" t="s">
        <v>470</v>
      </c>
    </row>
    <row r="8632" spans="1:13" hidden="1">
      <c r="A8632" t="s">
        <v>299</v>
      </c>
      <c r="B8632" t="s">
        <v>328</v>
      </c>
      <c r="C8632" t="s">
        <v>280</v>
      </c>
      <c r="D8632">
        <f t="shared" si="76"/>
        <v>0.2346333102493067</v>
      </c>
      <c r="E8632">
        <f t="shared" si="78"/>
        <v>0.2346333102493067</v>
      </c>
      <c r="F8632">
        <f t="shared" si="78"/>
        <v>0.2346333102493067</v>
      </c>
      <c r="G8632">
        <f t="shared" si="78"/>
        <v>0.2346333102493067</v>
      </c>
      <c r="H8632">
        <f t="shared" si="78"/>
        <v>0.2346333102493067</v>
      </c>
      <c r="I8632">
        <f t="shared" si="78"/>
        <v>0.2346333102493067</v>
      </c>
      <c r="J8632">
        <f t="shared" si="78"/>
        <v>0.2346333102493067</v>
      </c>
      <c r="K8632">
        <f t="shared" si="77"/>
        <v>0.2346333102493067</v>
      </c>
      <c r="M8632" t="s">
        <v>470</v>
      </c>
    </row>
    <row r="8633" spans="1:13" hidden="1">
      <c r="A8633" t="s">
        <v>299</v>
      </c>
      <c r="B8633" t="s">
        <v>328</v>
      </c>
      <c r="C8633" t="s">
        <v>277</v>
      </c>
      <c r="D8633">
        <f t="shared" si="76"/>
        <v>7.9972731994458909E-2</v>
      </c>
      <c r="E8633">
        <f t="shared" si="78"/>
        <v>7.9972731994458909E-2</v>
      </c>
      <c r="F8633">
        <f t="shared" si="78"/>
        <v>7.9972731994458909E-2</v>
      </c>
      <c r="G8633">
        <f t="shared" si="78"/>
        <v>7.9972731994458909E-2</v>
      </c>
      <c r="H8633">
        <f t="shared" si="78"/>
        <v>7.9972731994458909E-2</v>
      </c>
      <c r="I8633">
        <f t="shared" si="78"/>
        <v>7.9972731994458909E-2</v>
      </c>
      <c r="J8633">
        <f t="shared" si="78"/>
        <v>7.9972731994458909E-2</v>
      </c>
      <c r="K8633">
        <f t="shared" si="77"/>
        <v>7.9972731994458909E-2</v>
      </c>
      <c r="M8633" t="s">
        <v>470</v>
      </c>
    </row>
    <row r="8634" spans="1:13" hidden="1">
      <c r="A8634" t="s">
        <v>299</v>
      </c>
      <c r="B8634" t="s">
        <v>328</v>
      </c>
      <c r="C8634" t="s">
        <v>281</v>
      </c>
      <c r="D8634">
        <f t="shared" si="76"/>
        <v>6.4172390109890195E-3</v>
      </c>
      <c r="E8634">
        <f t="shared" si="78"/>
        <v>6.4172390109890195E-3</v>
      </c>
      <c r="F8634">
        <f t="shared" si="78"/>
        <v>6.4172390109890195E-3</v>
      </c>
      <c r="G8634">
        <f t="shared" si="78"/>
        <v>6.4172390109890195E-3</v>
      </c>
      <c r="H8634">
        <f t="shared" si="78"/>
        <v>6.4172390109890195E-3</v>
      </c>
      <c r="I8634">
        <f t="shared" si="78"/>
        <v>6.4172390109890195E-3</v>
      </c>
      <c r="J8634">
        <f t="shared" si="78"/>
        <v>6.4172390109890195E-3</v>
      </c>
      <c r="K8634">
        <f t="shared" si="77"/>
        <v>6.4172390109890195E-3</v>
      </c>
      <c r="M8634" t="s">
        <v>470</v>
      </c>
    </row>
    <row r="8635" spans="1:13" hidden="1">
      <c r="A8635" t="s">
        <v>299</v>
      </c>
      <c r="B8635" t="s">
        <v>328</v>
      </c>
      <c r="C8635" t="s">
        <v>282</v>
      </c>
      <c r="D8635">
        <f t="shared" si="76"/>
        <v>0.23056398809523843</v>
      </c>
      <c r="E8635">
        <f t="shared" si="78"/>
        <v>0.23056398809523843</v>
      </c>
      <c r="F8635">
        <f t="shared" si="78"/>
        <v>0.23056398809523843</v>
      </c>
      <c r="G8635">
        <f t="shared" si="78"/>
        <v>0.23056398809523843</v>
      </c>
      <c r="H8635">
        <f t="shared" si="78"/>
        <v>0.23056398809523843</v>
      </c>
      <c r="I8635">
        <f t="shared" si="78"/>
        <v>0.23056398809523843</v>
      </c>
      <c r="J8635">
        <f t="shared" si="78"/>
        <v>0.23056398809523843</v>
      </c>
      <c r="K8635">
        <f t="shared" si="77"/>
        <v>0.23056398809523843</v>
      </c>
      <c r="M8635" t="s">
        <v>470</v>
      </c>
    </row>
    <row r="8636" spans="1:13" hidden="1">
      <c r="A8636" t="s">
        <v>299</v>
      </c>
      <c r="B8636" t="s">
        <v>328</v>
      </c>
      <c r="C8636" t="s">
        <v>283</v>
      </c>
      <c r="D8636">
        <f t="shared" si="76"/>
        <v>0.42494883241758297</v>
      </c>
      <c r="E8636">
        <f t="shared" si="78"/>
        <v>0.42494883241758297</v>
      </c>
      <c r="F8636">
        <f t="shared" si="78"/>
        <v>0.42494883241758297</v>
      </c>
      <c r="G8636">
        <f t="shared" si="78"/>
        <v>0.42494883241758297</v>
      </c>
      <c r="H8636">
        <f t="shared" si="78"/>
        <v>0.42494883241758297</v>
      </c>
      <c r="I8636">
        <f t="shared" si="78"/>
        <v>0.42494883241758297</v>
      </c>
      <c r="J8636">
        <f t="shared" si="78"/>
        <v>0.42494883241758297</v>
      </c>
      <c r="K8636">
        <f t="shared" si="77"/>
        <v>0.42494883241758297</v>
      </c>
      <c r="M8636" t="s">
        <v>470</v>
      </c>
    </row>
    <row r="8637" spans="1:13" hidden="1">
      <c r="A8637" t="s">
        <v>299</v>
      </c>
      <c r="B8637" t="s">
        <v>328</v>
      </c>
      <c r="C8637" t="s">
        <v>284</v>
      </c>
      <c r="D8637">
        <f t="shared" si="76"/>
        <v>3.9995054945054287E-2</v>
      </c>
      <c r="E8637">
        <f t="shared" si="78"/>
        <v>3.9995054945054287E-2</v>
      </c>
      <c r="F8637">
        <f t="shared" si="78"/>
        <v>3.9995054945054287E-2</v>
      </c>
      <c r="G8637">
        <f t="shared" si="78"/>
        <v>3.9995054945054287E-2</v>
      </c>
      <c r="H8637">
        <f t="shared" si="78"/>
        <v>3.9995054945054287E-2</v>
      </c>
      <c r="I8637">
        <f t="shared" si="78"/>
        <v>3.9995054945054287E-2</v>
      </c>
      <c r="J8637">
        <f t="shared" si="78"/>
        <v>3.9995054945054287E-2</v>
      </c>
      <c r="K8637">
        <f t="shared" si="77"/>
        <v>3.9995054945054287E-2</v>
      </c>
      <c r="M8637" t="s">
        <v>470</v>
      </c>
    </row>
    <row r="8638" spans="1:13" hidden="1">
      <c r="A8638" t="s">
        <v>299</v>
      </c>
      <c r="B8638" t="s">
        <v>328</v>
      </c>
      <c r="C8638" t="s">
        <v>285</v>
      </c>
      <c r="D8638">
        <f t="shared" si="76"/>
        <v>1.4086579106280077E-2</v>
      </c>
      <c r="E8638">
        <f t="shared" si="78"/>
        <v>1.4086579106280077E-2</v>
      </c>
      <c r="F8638">
        <f t="shared" si="78"/>
        <v>1.4086579106280077E-2</v>
      </c>
      <c r="G8638">
        <f t="shared" si="78"/>
        <v>1.4086579106280077E-2</v>
      </c>
      <c r="H8638">
        <f t="shared" si="78"/>
        <v>1.4086579106280077E-2</v>
      </c>
      <c r="I8638">
        <f t="shared" si="78"/>
        <v>1.4086579106280077E-2</v>
      </c>
      <c r="J8638">
        <f t="shared" si="78"/>
        <v>1.4086579106280077E-2</v>
      </c>
      <c r="K8638">
        <f t="shared" si="77"/>
        <v>1.4086579106280077E-2</v>
      </c>
      <c r="M8638" t="s">
        <v>470</v>
      </c>
    </row>
    <row r="8639" spans="1:13" hidden="1">
      <c r="A8639" t="s">
        <v>299</v>
      </c>
      <c r="B8639" t="s">
        <v>328</v>
      </c>
      <c r="C8639" t="s">
        <v>286</v>
      </c>
      <c r="D8639">
        <f t="shared" si="76"/>
        <v>0.25192391304347839</v>
      </c>
      <c r="E8639">
        <f t="shared" si="78"/>
        <v>0.25192391304347839</v>
      </c>
      <c r="F8639">
        <f t="shared" si="78"/>
        <v>0.25192391304347839</v>
      </c>
      <c r="G8639">
        <f t="shared" si="78"/>
        <v>0.25192391304347839</v>
      </c>
      <c r="H8639">
        <f t="shared" si="78"/>
        <v>0.25192391304347839</v>
      </c>
      <c r="I8639">
        <f t="shared" si="78"/>
        <v>0.25192391304347839</v>
      </c>
      <c r="J8639">
        <f t="shared" si="78"/>
        <v>0.25192391304347839</v>
      </c>
      <c r="K8639">
        <f t="shared" si="77"/>
        <v>0.25192391304347839</v>
      </c>
      <c r="M8639" t="s">
        <v>470</v>
      </c>
    </row>
    <row r="8640" spans="1:13" hidden="1">
      <c r="A8640" t="s">
        <v>299</v>
      </c>
      <c r="B8640" t="s">
        <v>328</v>
      </c>
      <c r="C8640" t="s">
        <v>287</v>
      </c>
      <c r="D8640">
        <f t="shared" si="76"/>
        <v>0.42165042701863598</v>
      </c>
      <c r="E8640">
        <f t="shared" si="78"/>
        <v>0.42165042701863598</v>
      </c>
      <c r="F8640">
        <f t="shared" si="78"/>
        <v>0.42165042701863598</v>
      </c>
      <c r="G8640">
        <f t="shared" si="78"/>
        <v>0.42165042701863598</v>
      </c>
      <c r="H8640">
        <f t="shared" si="78"/>
        <v>0.42165042701863598</v>
      </c>
      <c r="I8640">
        <f t="shared" si="78"/>
        <v>0.42165042701863598</v>
      </c>
      <c r="J8640">
        <f t="shared" si="78"/>
        <v>0.42165042701863598</v>
      </c>
      <c r="K8640">
        <f t="shared" si="77"/>
        <v>0.42165042701863598</v>
      </c>
      <c r="M8640" t="s">
        <v>470</v>
      </c>
    </row>
    <row r="8641" spans="1:13" hidden="1">
      <c r="A8641" t="s">
        <v>299</v>
      </c>
      <c r="B8641" t="s">
        <v>328</v>
      </c>
      <c r="C8641" t="s">
        <v>288</v>
      </c>
      <c r="D8641">
        <f t="shared" si="76"/>
        <v>5.7461843297100461E-2</v>
      </c>
      <c r="E8641">
        <f t="shared" si="78"/>
        <v>5.7461843297100461E-2</v>
      </c>
      <c r="F8641">
        <f t="shared" si="78"/>
        <v>5.7461843297100461E-2</v>
      </c>
      <c r="G8641">
        <f t="shared" si="78"/>
        <v>5.7461843297100461E-2</v>
      </c>
      <c r="H8641">
        <f t="shared" si="78"/>
        <v>5.7461843297100461E-2</v>
      </c>
      <c r="I8641">
        <f t="shared" si="78"/>
        <v>5.7461843297100461E-2</v>
      </c>
      <c r="J8641">
        <f t="shared" si="78"/>
        <v>5.7461843297100461E-2</v>
      </c>
      <c r="K8641">
        <f t="shared" si="77"/>
        <v>5.7461843297100461E-2</v>
      </c>
      <c r="M8641" t="s">
        <v>470</v>
      </c>
    </row>
    <row r="8642" spans="1:13" hidden="1">
      <c r="A8642" t="s">
        <v>299</v>
      </c>
      <c r="B8642" t="s">
        <v>328</v>
      </c>
      <c r="C8642" t="s">
        <v>289</v>
      </c>
      <c r="D8642">
        <f t="shared" si="76"/>
        <v>2.6411769701087055E-3</v>
      </c>
      <c r="E8642">
        <f t="shared" si="78"/>
        <v>2.6411769701087055E-3</v>
      </c>
      <c r="F8642">
        <f t="shared" si="78"/>
        <v>2.6411769701087055E-3</v>
      </c>
      <c r="G8642">
        <f t="shared" si="78"/>
        <v>2.6411769701087055E-3</v>
      </c>
      <c r="H8642">
        <f t="shared" si="78"/>
        <v>2.6411769701087055E-3</v>
      </c>
      <c r="I8642">
        <f t="shared" si="78"/>
        <v>2.6411769701087055E-3</v>
      </c>
      <c r="J8642">
        <f t="shared" si="78"/>
        <v>2.6411769701087055E-3</v>
      </c>
      <c r="K8642">
        <f t="shared" si="77"/>
        <v>2.6411769701087055E-3</v>
      </c>
      <c r="M8642" t="s">
        <v>470</v>
      </c>
    </row>
    <row r="8643" spans="1:13" hidden="1">
      <c r="A8643" t="s">
        <v>299</v>
      </c>
      <c r="B8643" t="s">
        <v>328</v>
      </c>
      <c r="C8643" t="s">
        <v>290</v>
      </c>
      <c r="D8643">
        <f t="shared" si="76"/>
        <v>0.13982484148550706</v>
      </c>
      <c r="E8643">
        <f t="shared" si="78"/>
        <v>0.13982484148550706</v>
      </c>
      <c r="F8643">
        <f t="shared" si="78"/>
        <v>0.13982484148550706</v>
      </c>
      <c r="G8643">
        <f t="shared" si="78"/>
        <v>0.13982484148550706</v>
      </c>
      <c r="H8643">
        <f t="shared" si="78"/>
        <v>0.13982484148550706</v>
      </c>
      <c r="I8643">
        <f t="shared" si="78"/>
        <v>0.13982484148550706</v>
      </c>
      <c r="J8643">
        <f t="shared" si="78"/>
        <v>0.13982484148550706</v>
      </c>
      <c r="K8643">
        <f t="shared" si="77"/>
        <v>0.13982484148550706</v>
      </c>
      <c r="M8643" t="s">
        <v>470</v>
      </c>
    </row>
    <row r="8644" spans="1:13" hidden="1">
      <c r="A8644" t="s">
        <v>299</v>
      </c>
      <c r="B8644" t="s">
        <v>328</v>
      </c>
      <c r="C8644" t="s">
        <v>291</v>
      </c>
      <c r="D8644">
        <f t="shared" si="76"/>
        <v>0.15997871376811576</v>
      </c>
      <c r="E8644">
        <f t="shared" si="78"/>
        <v>0.15997871376811576</v>
      </c>
      <c r="F8644">
        <f t="shared" si="78"/>
        <v>0.15997871376811576</v>
      </c>
      <c r="G8644">
        <f t="shared" si="78"/>
        <v>0.15997871376811576</v>
      </c>
      <c r="H8644">
        <f t="shared" si="78"/>
        <v>0.15997871376811576</v>
      </c>
      <c r="I8644">
        <f t="shared" si="78"/>
        <v>0.15997871376811576</v>
      </c>
      <c r="J8644">
        <f t="shared" si="78"/>
        <v>0.15997871376811576</v>
      </c>
      <c r="K8644">
        <f t="shared" si="77"/>
        <v>0.15997871376811576</v>
      </c>
      <c r="M8644" t="s">
        <v>470</v>
      </c>
    </row>
    <row r="8645" spans="1:13" hidden="1">
      <c r="A8645" t="s">
        <v>299</v>
      </c>
      <c r="B8645" t="s">
        <v>328</v>
      </c>
      <c r="C8645" t="s">
        <v>292</v>
      </c>
      <c r="D8645">
        <f t="shared" si="76"/>
        <v>3.8382302989130368E-2</v>
      </c>
      <c r="E8645">
        <f t="shared" si="78"/>
        <v>3.8382302989130368E-2</v>
      </c>
      <c r="F8645">
        <f t="shared" si="78"/>
        <v>3.8382302989130368E-2</v>
      </c>
      <c r="G8645">
        <f t="shared" si="78"/>
        <v>3.8382302989130368E-2</v>
      </c>
      <c r="H8645">
        <f t="shared" si="78"/>
        <v>3.8382302989130368E-2</v>
      </c>
      <c r="I8645">
        <f t="shared" si="78"/>
        <v>3.8382302989130368E-2</v>
      </c>
      <c r="J8645">
        <f t="shared" si="78"/>
        <v>3.8382302989130368E-2</v>
      </c>
      <c r="K8645">
        <f t="shared" si="77"/>
        <v>3.8382302989130368E-2</v>
      </c>
      <c r="M8645" t="s">
        <v>470</v>
      </c>
    </row>
    <row r="8646" spans="1:13" hidden="1">
      <c r="A8646" t="s">
        <v>299</v>
      </c>
      <c r="B8646" t="s">
        <v>330</v>
      </c>
      <c r="C8646" t="s">
        <v>278</v>
      </c>
      <c r="D8646" s="3">
        <v>0.38124845948753361</v>
      </c>
      <c r="E8646">
        <f t="shared" si="78"/>
        <v>0.38124845948753361</v>
      </c>
      <c r="F8646">
        <f t="shared" si="78"/>
        <v>0.38124845948753361</v>
      </c>
      <c r="G8646">
        <f t="shared" si="78"/>
        <v>0.38124845948753361</v>
      </c>
      <c r="H8646">
        <f t="shared" si="78"/>
        <v>0.38124845948753361</v>
      </c>
      <c r="I8646">
        <f t="shared" si="78"/>
        <v>0.38124845948753361</v>
      </c>
      <c r="J8646">
        <f t="shared" si="78"/>
        <v>0.38124845948753361</v>
      </c>
      <c r="K8646">
        <f t="shared" si="77"/>
        <v>0.38124845948753361</v>
      </c>
    </row>
    <row r="8647" spans="1:13" hidden="1">
      <c r="A8647" t="s">
        <v>299</v>
      </c>
      <c r="B8647" t="s">
        <v>330</v>
      </c>
      <c r="C8647" t="s">
        <v>279</v>
      </c>
      <c r="D8647" s="3">
        <v>0.38032969321329607</v>
      </c>
      <c r="E8647">
        <f t="shared" si="78"/>
        <v>0.38032969321329607</v>
      </c>
      <c r="F8647">
        <f t="shared" si="78"/>
        <v>0.38032969321329607</v>
      </c>
      <c r="G8647">
        <f t="shared" si="78"/>
        <v>0.38032969321329607</v>
      </c>
      <c r="H8647">
        <f t="shared" si="78"/>
        <v>0.38032969321329607</v>
      </c>
      <c r="I8647">
        <f t="shared" si="78"/>
        <v>0.38032969321329607</v>
      </c>
      <c r="J8647">
        <f t="shared" si="78"/>
        <v>0.38032969321329607</v>
      </c>
      <c r="K8647">
        <f t="shared" si="77"/>
        <v>0.38032969321329607</v>
      </c>
      <c r="M8647" t="s">
        <v>470</v>
      </c>
    </row>
    <row r="8648" spans="1:13" hidden="1">
      <c r="A8648" t="s">
        <v>299</v>
      </c>
      <c r="B8648" t="s">
        <v>330</v>
      </c>
      <c r="C8648" t="s">
        <v>280</v>
      </c>
      <c r="D8648" s="3">
        <v>0.38760139049515108</v>
      </c>
      <c r="E8648">
        <f t="shared" si="78"/>
        <v>0.38760139049515108</v>
      </c>
      <c r="F8648">
        <f t="shared" si="78"/>
        <v>0.38760139049515108</v>
      </c>
      <c r="G8648">
        <f t="shared" si="78"/>
        <v>0.38760139049515108</v>
      </c>
      <c r="H8648">
        <f t="shared" si="78"/>
        <v>0.38760139049515108</v>
      </c>
      <c r="I8648">
        <f t="shared" si="78"/>
        <v>0.38760139049515108</v>
      </c>
      <c r="J8648">
        <f t="shared" si="78"/>
        <v>0.38760139049515108</v>
      </c>
      <c r="K8648">
        <f t="shared" si="77"/>
        <v>0.38760139049515108</v>
      </c>
      <c r="M8648" t="s">
        <v>470</v>
      </c>
    </row>
    <row r="8649" spans="1:13" hidden="1">
      <c r="A8649" t="s">
        <v>299</v>
      </c>
      <c r="B8649" t="s">
        <v>330</v>
      </c>
      <c r="C8649" t="s">
        <v>277</v>
      </c>
      <c r="D8649" s="3">
        <v>0.39347664871883731</v>
      </c>
      <c r="E8649">
        <f t="shared" si="78"/>
        <v>0.39347664871883731</v>
      </c>
      <c r="F8649">
        <f t="shared" si="78"/>
        <v>0.39347664871883731</v>
      </c>
      <c r="G8649">
        <f t="shared" si="78"/>
        <v>0.39347664871883731</v>
      </c>
      <c r="H8649">
        <f t="shared" si="78"/>
        <v>0.39347664871883731</v>
      </c>
      <c r="I8649">
        <f t="shared" si="78"/>
        <v>0.39347664871883731</v>
      </c>
      <c r="J8649">
        <f t="shared" si="78"/>
        <v>0.39347664871883731</v>
      </c>
      <c r="K8649">
        <f t="shared" si="77"/>
        <v>0.39347664871883731</v>
      </c>
      <c r="M8649" t="s">
        <v>470</v>
      </c>
    </row>
    <row r="8650" spans="1:13" hidden="1">
      <c r="A8650" t="s">
        <v>299</v>
      </c>
      <c r="B8650" t="s">
        <v>330</v>
      </c>
      <c r="C8650" t="s">
        <v>281</v>
      </c>
      <c r="D8650" s="3">
        <v>0.23563430962396939</v>
      </c>
      <c r="E8650">
        <f t="shared" si="78"/>
        <v>0.23563430962396939</v>
      </c>
      <c r="F8650">
        <f t="shared" si="78"/>
        <v>0.23563430962396939</v>
      </c>
      <c r="G8650">
        <f t="shared" si="78"/>
        <v>0.23563430962396939</v>
      </c>
      <c r="H8650">
        <f t="shared" si="78"/>
        <v>0.23563430962396939</v>
      </c>
      <c r="I8650">
        <f t="shared" si="78"/>
        <v>0.23563430962396939</v>
      </c>
      <c r="J8650">
        <f t="shared" si="78"/>
        <v>0.23563430962396939</v>
      </c>
      <c r="K8650">
        <f t="shared" si="77"/>
        <v>0.23563430962396939</v>
      </c>
      <c r="M8650" t="s">
        <v>470</v>
      </c>
    </row>
    <row r="8651" spans="1:13" hidden="1">
      <c r="A8651" t="s">
        <v>299</v>
      </c>
      <c r="B8651" t="s">
        <v>330</v>
      </c>
      <c r="C8651" t="s">
        <v>282</v>
      </c>
      <c r="D8651" s="3">
        <v>0.22000946062271054</v>
      </c>
      <c r="E8651">
        <f t="shared" si="78"/>
        <v>0.22000946062271054</v>
      </c>
      <c r="F8651">
        <f t="shared" si="78"/>
        <v>0.22000946062271054</v>
      </c>
      <c r="G8651">
        <f t="shared" si="78"/>
        <v>0.22000946062271054</v>
      </c>
      <c r="H8651">
        <f t="shared" si="78"/>
        <v>0.22000946062271054</v>
      </c>
      <c r="I8651">
        <f t="shared" si="78"/>
        <v>0.22000946062271054</v>
      </c>
      <c r="J8651">
        <f t="shared" si="78"/>
        <v>0.22000946062271054</v>
      </c>
      <c r="K8651">
        <f t="shared" si="77"/>
        <v>0.22000946062271054</v>
      </c>
      <c r="M8651" t="s">
        <v>470</v>
      </c>
    </row>
    <row r="8652" spans="1:13" hidden="1">
      <c r="A8652" t="s">
        <v>299</v>
      </c>
      <c r="B8652" t="s">
        <v>330</v>
      </c>
      <c r="C8652" t="s">
        <v>283</v>
      </c>
      <c r="D8652" s="3">
        <v>0.26130061984890141</v>
      </c>
      <c r="E8652">
        <f t="shared" si="78"/>
        <v>0.26130061984890141</v>
      </c>
      <c r="F8652">
        <f t="shared" si="78"/>
        <v>0.26130061984890141</v>
      </c>
      <c r="G8652">
        <f t="shared" si="78"/>
        <v>0.26130061984890141</v>
      </c>
      <c r="H8652">
        <f t="shared" si="78"/>
        <v>0.26130061984890141</v>
      </c>
      <c r="I8652">
        <f t="shared" si="78"/>
        <v>0.26130061984890141</v>
      </c>
      <c r="J8652">
        <f t="shared" si="78"/>
        <v>0.26130061984890141</v>
      </c>
      <c r="K8652">
        <f t="shared" si="77"/>
        <v>0.26130061984890141</v>
      </c>
      <c r="M8652" t="s">
        <v>470</v>
      </c>
    </row>
    <row r="8653" spans="1:13" hidden="1">
      <c r="A8653" t="s">
        <v>299</v>
      </c>
      <c r="B8653" t="s">
        <v>330</v>
      </c>
      <c r="C8653" t="s">
        <v>284</v>
      </c>
      <c r="D8653" s="3">
        <v>0.25428120109890079</v>
      </c>
      <c r="E8653">
        <f t="shared" si="78"/>
        <v>0.25428120109890079</v>
      </c>
      <c r="F8653">
        <f t="shared" si="78"/>
        <v>0.25428120109890079</v>
      </c>
      <c r="G8653">
        <f t="shared" si="78"/>
        <v>0.25428120109890079</v>
      </c>
      <c r="H8653">
        <f t="shared" si="78"/>
        <v>0.25428120109890079</v>
      </c>
      <c r="I8653">
        <f t="shared" si="78"/>
        <v>0.25428120109890079</v>
      </c>
      <c r="J8653">
        <f t="shared" si="78"/>
        <v>0.25428120109890079</v>
      </c>
      <c r="K8653">
        <f t="shared" si="77"/>
        <v>0.25428120109890079</v>
      </c>
      <c r="M8653" t="s">
        <v>470</v>
      </c>
    </row>
    <row r="8654" spans="1:13" hidden="1">
      <c r="A8654" t="s">
        <v>299</v>
      </c>
      <c r="B8654" t="s">
        <v>330</v>
      </c>
      <c r="C8654" t="s">
        <v>285</v>
      </c>
      <c r="D8654" s="3">
        <v>0.24739220572916662</v>
      </c>
      <c r="E8654">
        <f t="shared" si="78"/>
        <v>0.24739220572916662</v>
      </c>
      <c r="F8654">
        <f t="shared" si="78"/>
        <v>0.24739220572916662</v>
      </c>
      <c r="G8654">
        <f t="shared" si="78"/>
        <v>0.24739220572916662</v>
      </c>
      <c r="H8654">
        <f t="shared" si="78"/>
        <v>0.24739220572916662</v>
      </c>
      <c r="I8654">
        <f t="shared" si="78"/>
        <v>0.24739220572916662</v>
      </c>
      <c r="J8654">
        <f t="shared" si="78"/>
        <v>0.24739220572916662</v>
      </c>
      <c r="K8654">
        <f t="shared" si="77"/>
        <v>0.24739220572916662</v>
      </c>
      <c r="M8654" t="s">
        <v>470</v>
      </c>
    </row>
    <row r="8655" spans="1:13" hidden="1">
      <c r="A8655" t="s">
        <v>299</v>
      </c>
      <c r="B8655" t="s">
        <v>330</v>
      </c>
      <c r="C8655" t="s">
        <v>286</v>
      </c>
      <c r="D8655" s="3">
        <v>0.23793014385190275</v>
      </c>
      <c r="E8655">
        <f t="shared" si="78"/>
        <v>0.23793014385190275</v>
      </c>
      <c r="F8655">
        <f t="shared" si="78"/>
        <v>0.23793014385190275</v>
      </c>
      <c r="G8655">
        <f t="shared" si="78"/>
        <v>0.23793014385190275</v>
      </c>
      <c r="H8655">
        <f t="shared" si="78"/>
        <v>0.23793014385190275</v>
      </c>
      <c r="I8655">
        <f t="shared" si="78"/>
        <v>0.23793014385190275</v>
      </c>
      <c r="J8655">
        <f t="shared" si="78"/>
        <v>0.23793014385190275</v>
      </c>
      <c r="K8655">
        <f t="shared" si="77"/>
        <v>0.23793014385190275</v>
      </c>
      <c r="M8655" t="s">
        <v>470</v>
      </c>
    </row>
    <row r="8656" spans="1:13" hidden="1">
      <c r="A8656" t="s">
        <v>299</v>
      </c>
      <c r="B8656" t="s">
        <v>330</v>
      </c>
      <c r="C8656" t="s">
        <v>287</v>
      </c>
      <c r="D8656" s="3">
        <v>0.27017281866265547</v>
      </c>
      <c r="E8656">
        <f t="shared" si="78"/>
        <v>0.27017281866265547</v>
      </c>
      <c r="F8656">
        <f t="shared" si="78"/>
        <v>0.27017281866265547</v>
      </c>
      <c r="G8656">
        <f t="shared" si="78"/>
        <v>0.27017281866265547</v>
      </c>
      <c r="H8656">
        <f t="shared" si="78"/>
        <v>0.27017281866265547</v>
      </c>
      <c r="I8656">
        <f t="shared" si="78"/>
        <v>0.27017281866265547</v>
      </c>
      <c r="J8656">
        <f t="shared" si="78"/>
        <v>0.27017281866265547</v>
      </c>
      <c r="K8656">
        <f t="shared" si="77"/>
        <v>0.27017281866265547</v>
      </c>
      <c r="M8656" t="s">
        <v>470</v>
      </c>
    </row>
    <row r="8657" spans="1:13" hidden="1">
      <c r="A8657" t="s">
        <v>299</v>
      </c>
      <c r="B8657" t="s">
        <v>330</v>
      </c>
      <c r="C8657" t="s">
        <v>288</v>
      </c>
      <c r="D8657" s="3">
        <v>0.27314660937499941</v>
      </c>
      <c r="E8657">
        <f t="shared" si="78"/>
        <v>0.27314660937499941</v>
      </c>
      <c r="F8657">
        <f t="shared" si="78"/>
        <v>0.27314660937499941</v>
      </c>
      <c r="G8657">
        <f t="shared" si="78"/>
        <v>0.27314660937499941</v>
      </c>
      <c r="H8657">
        <f t="shared" si="78"/>
        <v>0.27314660937499941</v>
      </c>
      <c r="I8657">
        <f t="shared" si="78"/>
        <v>0.27314660937499941</v>
      </c>
      <c r="J8657">
        <f t="shared" si="78"/>
        <v>0.27314660937499941</v>
      </c>
      <c r="K8657">
        <f t="shared" si="77"/>
        <v>0.27314660937499941</v>
      </c>
      <c r="M8657" t="s">
        <v>470</v>
      </c>
    </row>
    <row r="8658" spans="1:13" hidden="1">
      <c r="A8658" t="s">
        <v>299</v>
      </c>
      <c r="B8658" t="s">
        <v>330</v>
      </c>
      <c r="C8658" t="s">
        <v>289</v>
      </c>
      <c r="D8658" s="3">
        <v>0.37781900978685284</v>
      </c>
      <c r="E8658">
        <f t="shared" si="78"/>
        <v>0.37781900978685284</v>
      </c>
      <c r="F8658">
        <f t="shared" si="78"/>
        <v>0.37781900978685284</v>
      </c>
      <c r="G8658">
        <f t="shared" si="78"/>
        <v>0.37781900978685284</v>
      </c>
      <c r="H8658">
        <f t="shared" si="78"/>
        <v>0.37781900978685284</v>
      </c>
      <c r="I8658">
        <f t="shared" si="78"/>
        <v>0.37781900978685284</v>
      </c>
      <c r="J8658">
        <f t="shared" si="78"/>
        <v>0.37781900978685284</v>
      </c>
      <c r="K8658">
        <f t="shared" si="77"/>
        <v>0.37781900978685284</v>
      </c>
      <c r="M8658" t="s">
        <v>470</v>
      </c>
    </row>
    <row r="8659" spans="1:13" hidden="1">
      <c r="A8659" t="s">
        <v>299</v>
      </c>
      <c r="B8659" t="s">
        <v>330</v>
      </c>
      <c r="C8659" t="s">
        <v>290</v>
      </c>
      <c r="D8659" s="3">
        <v>0.37143597158061342</v>
      </c>
      <c r="E8659">
        <f t="shared" si="78"/>
        <v>0.37143597158061342</v>
      </c>
      <c r="F8659">
        <f t="shared" si="78"/>
        <v>0.37143597158061342</v>
      </c>
      <c r="G8659">
        <f t="shared" si="78"/>
        <v>0.37143597158061342</v>
      </c>
      <c r="H8659">
        <f t="shared" si="78"/>
        <v>0.37143597158061342</v>
      </c>
      <c r="I8659">
        <f t="shared" si="78"/>
        <v>0.37143597158061342</v>
      </c>
      <c r="J8659">
        <f t="shared" si="78"/>
        <v>0.37143597158061342</v>
      </c>
      <c r="K8659">
        <f t="shared" si="77"/>
        <v>0.37143597158061342</v>
      </c>
      <c r="M8659" t="s">
        <v>470</v>
      </c>
    </row>
    <row r="8660" spans="1:13" hidden="1">
      <c r="A8660" t="s">
        <v>299</v>
      </c>
      <c r="B8660" t="s">
        <v>330</v>
      </c>
      <c r="C8660" t="s">
        <v>291</v>
      </c>
      <c r="D8660" s="3">
        <v>0.37201817300724721</v>
      </c>
      <c r="E8660">
        <f t="shared" si="78"/>
        <v>0.37201817300724721</v>
      </c>
      <c r="F8660">
        <f t="shared" si="78"/>
        <v>0.37201817300724721</v>
      </c>
      <c r="G8660">
        <f t="shared" si="78"/>
        <v>0.37201817300724721</v>
      </c>
      <c r="H8660">
        <f t="shared" si="78"/>
        <v>0.37201817300724721</v>
      </c>
      <c r="I8660">
        <f t="shared" si="78"/>
        <v>0.37201817300724721</v>
      </c>
      <c r="J8660">
        <f t="shared" si="78"/>
        <v>0.37201817300724721</v>
      </c>
      <c r="K8660">
        <f t="shared" si="77"/>
        <v>0.37201817300724721</v>
      </c>
      <c r="M8660" t="s">
        <v>470</v>
      </c>
    </row>
    <row r="8661" spans="1:13" hidden="1">
      <c r="A8661" t="s">
        <v>299</v>
      </c>
      <c r="B8661" t="s">
        <v>330</v>
      </c>
      <c r="C8661" t="s">
        <v>292</v>
      </c>
      <c r="D8661" s="3">
        <v>0.37805796790081519</v>
      </c>
      <c r="E8661">
        <f t="shared" si="78"/>
        <v>0.37805796790081519</v>
      </c>
      <c r="F8661">
        <f t="shared" si="78"/>
        <v>0.37805796790081519</v>
      </c>
      <c r="G8661">
        <f t="shared" si="78"/>
        <v>0.37805796790081519</v>
      </c>
      <c r="H8661">
        <f t="shared" si="78"/>
        <v>0.37805796790081519</v>
      </c>
      <c r="I8661">
        <f t="shared" si="78"/>
        <v>0.37805796790081519</v>
      </c>
      <c r="J8661">
        <f t="shared" si="78"/>
        <v>0.37805796790081519</v>
      </c>
      <c r="K8661">
        <f t="shared" si="77"/>
        <v>0.37805796790081519</v>
      </c>
      <c r="M8661" t="s">
        <v>470</v>
      </c>
    </row>
    <row r="8662" spans="1:13" hidden="1">
      <c r="A8662" t="s">
        <v>299</v>
      </c>
      <c r="B8662" t="s">
        <v>329</v>
      </c>
      <c r="C8662" t="s">
        <v>278</v>
      </c>
      <c r="D8662">
        <f>D8646</f>
        <v>0.38124845948753361</v>
      </c>
      <c r="E8662">
        <f t="shared" si="78"/>
        <v>0.38124845948753361</v>
      </c>
      <c r="F8662">
        <f t="shared" si="78"/>
        <v>0.38124845948753361</v>
      </c>
      <c r="G8662">
        <f t="shared" si="78"/>
        <v>0.38124845948753361</v>
      </c>
      <c r="H8662">
        <f t="shared" si="78"/>
        <v>0.38124845948753361</v>
      </c>
      <c r="I8662">
        <f t="shared" si="78"/>
        <v>0.38124845948753361</v>
      </c>
      <c r="J8662">
        <f t="shared" si="78"/>
        <v>0.38124845948753361</v>
      </c>
      <c r="K8662">
        <f t="shared" si="77"/>
        <v>0.38124845948753361</v>
      </c>
    </row>
    <row r="8663" spans="1:13" hidden="1">
      <c r="A8663" t="s">
        <v>299</v>
      </c>
      <c r="B8663" t="s">
        <v>329</v>
      </c>
      <c r="C8663" t="s">
        <v>279</v>
      </c>
      <c r="D8663">
        <f t="shared" ref="D8663:D8693" si="79">D8647</f>
        <v>0.38032969321329607</v>
      </c>
      <c r="E8663">
        <f t="shared" si="78"/>
        <v>0.38032969321329607</v>
      </c>
      <c r="F8663">
        <f t="shared" si="78"/>
        <v>0.38032969321329607</v>
      </c>
      <c r="G8663">
        <f t="shared" si="78"/>
        <v>0.38032969321329607</v>
      </c>
      <c r="H8663">
        <f t="shared" si="78"/>
        <v>0.38032969321329607</v>
      </c>
      <c r="I8663">
        <f t="shared" si="78"/>
        <v>0.38032969321329607</v>
      </c>
      <c r="J8663">
        <f t="shared" si="78"/>
        <v>0.38032969321329607</v>
      </c>
      <c r="K8663">
        <f t="shared" si="77"/>
        <v>0.38032969321329607</v>
      </c>
      <c r="M8663" t="s">
        <v>470</v>
      </c>
    </row>
    <row r="8664" spans="1:13" hidden="1">
      <c r="A8664" t="s">
        <v>299</v>
      </c>
      <c r="B8664" t="s">
        <v>329</v>
      </c>
      <c r="C8664" t="s">
        <v>280</v>
      </c>
      <c r="D8664">
        <f t="shared" si="79"/>
        <v>0.38760139049515108</v>
      </c>
      <c r="E8664">
        <f t="shared" si="78"/>
        <v>0.38760139049515108</v>
      </c>
      <c r="F8664">
        <f t="shared" si="78"/>
        <v>0.38760139049515108</v>
      </c>
      <c r="G8664">
        <f t="shared" si="78"/>
        <v>0.38760139049515108</v>
      </c>
      <c r="H8664">
        <f t="shared" si="78"/>
        <v>0.38760139049515108</v>
      </c>
      <c r="I8664">
        <f t="shared" si="78"/>
        <v>0.38760139049515108</v>
      </c>
      <c r="J8664">
        <f t="shared" si="78"/>
        <v>0.38760139049515108</v>
      </c>
      <c r="K8664">
        <f t="shared" si="77"/>
        <v>0.38760139049515108</v>
      </c>
      <c r="M8664" t="s">
        <v>470</v>
      </c>
    </row>
    <row r="8665" spans="1:13" hidden="1">
      <c r="A8665" t="s">
        <v>299</v>
      </c>
      <c r="B8665" t="s">
        <v>329</v>
      </c>
      <c r="C8665" t="s">
        <v>277</v>
      </c>
      <c r="D8665">
        <f t="shared" si="79"/>
        <v>0.39347664871883731</v>
      </c>
      <c r="E8665">
        <f t="shared" si="78"/>
        <v>0.39347664871883731</v>
      </c>
      <c r="F8665">
        <f t="shared" si="78"/>
        <v>0.39347664871883731</v>
      </c>
      <c r="G8665">
        <f t="shared" si="78"/>
        <v>0.39347664871883731</v>
      </c>
      <c r="H8665">
        <f t="shared" ref="E8665:K8704" si="80">$D8665</f>
        <v>0.39347664871883731</v>
      </c>
      <c r="I8665">
        <f t="shared" si="80"/>
        <v>0.39347664871883731</v>
      </c>
      <c r="J8665">
        <f t="shared" si="80"/>
        <v>0.39347664871883731</v>
      </c>
      <c r="K8665">
        <f t="shared" si="77"/>
        <v>0.39347664871883731</v>
      </c>
      <c r="M8665" t="s">
        <v>470</v>
      </c>
    </row>
    <row r="8666" spans="1:13" hidden="1">
      <c r="A8666" t="s">
        <v>299</v>
      </c>
      <c r="B8666" t="s">
        <v>329</v>
      </c>
      <c r="C8666" t="s">
        <v>281</v>
      </c>
      <c r="D8666">
        <f t="shared" si="79"/>
        <v>0.23563430962396939</v>
      </c>
      <c r="E8666">
        <f t="shared" si="80"/>
        <v>0.23563430962396939</v>
      </c>
      <c r="F8666">
        <f t="shared" si="80"/>
        <v>0.23563430962396939</v>
      </c>
      <c r="G8666">
        <f t="shared" si="80"/>
        <v>0.23563430962396939</v>
      </c>
      <c r="H8666">
        <f t="shared" si="80"/>
        <v>0.23563430962396939</v>
      </c>
      <c r="I8666">
        <f t="shared" si="80"/>
        <v>0.23563430962396939</v>
      </c>
      <c r="J8666">
        <f t="shared" si="80"/>
        <v>0.23563430962396939</v>
      </c>
      <c r="K8666">
        <f t="shared" si="77"/>
        <v>0.23563430962396939</v>
      </c>
      <c r="M8666" t="s">
        <v>470</v>
      </c>
    </row>
    <row r="8667" spans="1:13" hidden="1">
      <c r="A8667" t="s">
        <v>299</v>
      </c>
      <c r="B8667" t="s">
        <v>329</v>
      </c>
      <c r="C8667" t="s">
        <v>282</v>
      </c>
      <c r="D8667">
        <f t="shared" si="79"/>
        <v>0.22000946062271054</v>
      </c>
      <c r="E8667">
        <f t="shared" si="80"/>
        <v>0.22000946062271054</v>
      </c>
      <c r="F8667">
        <f t="shared" si="80"/>
        <v>0.22000946062271054</v>
      </c>
      <c r="G8667">
        <f t="shared" si="80"/>
        <v>0.22000946062271054</v>
      </c>
      <c r="H8667">
        <f t="shared" si="80"/>
        <v>0.22000946062271054</v>
      </c>
      <c r="I8667">
        <f t="shared" si="80"/>
        <v>0.22000946062271054</v>
      </c>
      <c r="J8667">
        <f t="shared" si="80"/>
        <v>0.22000946062271054</v>
      </c>
      <c r="K8667">
        <f t="shared" si="77"/>
        <v>0.22000946062271054</v>
      </c>
      <c r="M8667" t="s">
        <v>470</v>
      </c>
    </row>
    <row r="8668" spans="1:13" hidden="1">
      <c r="A8668" t="s">
        <v>299</v>
      </c>
      <c r="B8668" t="s">
        <v>329</v>
      </c>
      <c r="C8668" t="s">
        <v>283</v>
      </c>
      <c r="D8668">
        <f t="shared" si="79"/>
        <v>0.26130061984890141</v>
      </c>
      <c r="E8668">
        <f t="shared" si="80"/>
        <v>0.26130061984890141</v>
      </c>
      <c r="F8668">
        <f t="shared" si="80"/>
        <v>0.26130061984890141</v>
      </c>
      <c r="G8668">
        <f t="shared" si="80"/>
        <v>0.26130061984890141</v>
      </c>
      <c r="H8668">
        <f t="shared" si="80"/>
        <v>0.26130061984890141</v>
      </c>
      <c r="I8668">
        <f t="shared" si="80"/>
        <v>0.26130061984890141</v>
      </c>
      <c r="J8668">
        <f t="shared" si="80"/>
        <v>0.26130061984890141</v>
      </c>
      <c r="K8668">
        <f t="shared" si="77"/>
        <v>0.26130061984890141</v>
      </c>
      <c r="M8668" t="s">
        <v>470</v>
      </c>
    </row>
    <row r="8669" spans="1:13" hidden="1">
      <c r="A8669" t="s">
        <v>299</v>
      </c>
      <c r="B8669" t="s">
        <v>329</v>
      </c>
      <c r="C8669" t="s">
        <v>284</v>
      </c>
      <c r="D8669">
        <f t="shared" si="79"/>
        <v>0.25428120109890079</v>
      </c>
      <c r="E8669">
        <f t="shared" si="80"/>
        <v>0.25428120109890079</v>
      </c>
      <c r="F8669">
        <f t="shared" si="80"/>
        <v>0.25428120109890079</v>
      </c>
      <c r="G8669">
        <f t="shared" si="80"/>
        <v>0.25428120109890079</v>
      </c>
      <c r="H8669">
        <f t="shared" si="80"/>
        <v>0.25428120109890079</v>
      </c>
      <c r="I8669">
        <f t="shared" si="80"/>
        <v>0.25428120109890079</v>
      </c>
      <c r="J8669">
        <f t="shared" si="80"/>
        <v>0.25428120109890079</v>
      </c>
      <c r="K8669">
        <f t="shared" si="77"/>
        <v>0.25428120109890079</v>
      </c>
      <c r="M8669" t="s">
        <v>470</v>
      </c>
    </row>
    <row r="8670" spans="1:13" hidden="1">
      <c r="A8670" t="s">
        <v>299</v>
      </c>
      <c r="B8670" t="s">
        <v>329</v>
      </c>
      <c r="C8670" t="s">
        <v>285</v>
      </c>
      <c r="D8670">
        <f t="shared" si="79"/>
        <v>0.24739220572916662</v>
      </c>
      <c r="E8670">
        <f t="shared" si="80"/>
        <v>0.24739220572916662</v>
      </c>
      <c r="F8670">
        <f t="shared" si="80"/>
        <v>0.24739220572916662</v>
      </c>
      <c r="G8670">
        <f t="shared" si="80"/>
        <v>0.24739220572916662</v>
      </c>
      <c r="H8670">
        <f t="shared" si="80"/>
        <v>0.24739220572916662</v>
      </c>
      <c r="I8670">
        <f t="shared" si="80"/>
        <v>0.24739220572916662</v>
      </c>
      <c r="J8670">
        <f t="shared" si="80"/>
        <v>0.24739220572916662</v>
      </c>
      <c r="K8670">
        <f t="shared" si="77"/>
        <v>0.24739220572916662</v>
      </c>
      <c r="M8670" t="s">
        <v>470</v>
      </c>
    </row>
    <row r="8671" spans="1:13" hidden="1">
      <c r="A8671" t="s">
        <v>299</v>
      </c>
      <c r="B8671" t="s">
        <v>329</v>
      </c>
      <c r="C8671" t="s">
        <v>286</v>
      </c>
      <c r="D8671">
        <f t="shared" si="79"/>
        <v>0.23793014385190275</v>
      </c>
      <c r="E8671">
        <f t="shared" si="80"/>
        <v>0.23793014385190275</v>
      </c>
      <c r="F8671">
        <f t="shared" si="80"/>
        <v>0.23793014385190275</v>
      </c>
      <c r="G8671">
        <f t="shared" si="80"/>
        <v>0.23793014385190275</v>
      </c>
      <c r="H8671">
        <f t="shared" si="80"/>
        <v>0.23793014385190275</v>
      </c>
      <c r="I8671">
        <f t="shared" si="80"/>
        <v>0.23793014385190275</v>
      </c>
      <c r="J8671">
        <f t="shared" si="80"/>
        <v>0.23793014385190275</v>
      </c>
      <c r="K8671">
        <f t="shared" si="77"/>
        <v>0.23793014385190275</v>
      </c>
      <c r="M8671" t="s">
        <v>470</v>
      </c>
    </row>
    <row r="8672" spans="1:13" hidden="1">
      <c r="A8672" t="s">
        <v>299</v>
      </c>
      <c r="B8672" t="s">
        <v>329</v>
      </c>
      <c r="C8672" t="s">
        <v>287</v>
      </c>
      <c r="D8672">
        <f t="shared" si="79"/>
        <v>0.27017281866265547</v>
      </c>
      <c r="E8672">
        <f t="shared" si="80"/>
        <v>0.27017281866265547</v>
      </c>
      <c r="F8672">
        <f t="shared" si="80"/>
        <v>0.27017281866265547</v>
      </c>
      <c r="G8672">
        <f t="shared" si="80"/>
        <v>0.27017281866265547</v>
      </c>
      <c r="H8672">
        <f t="shared" si="80"/>
        <v>0.27017281866265547</v>
      </c>
      <c r="I8672">
        <f t="shared" si="80"/>
        <v>0.27017281866265547</v>
      </c>
      <c r="J8672">
        <f t="shared" si="80"/>
        <v>0.27017281866265547</v>
      </c>
      <c r="K8672">
        <f t="shared" si="77"/>
        <v>0.27017281866265547</v>
      </c>
      <c r="M8672" t="s">
        <v>470</v>
      </c>
    </row>
    <row r="8673" spans="1:13" hidden="1">
      <c r="A8673" t="s">
        <v>299</v>
      </c>
      <c r="B8673" t="s">
        <v>329</v>
      </c>
      <c r="C8673" t="s">
        <v>288</v>
      </c>
      <c r="D8673">
        <f t="shared" si="79"/>
        <v>0.27314660937499941</v>
      </c>
      <c r="E8673">
        <f t="shared" si="80"/>
        <v>0.27314660937499941</v>
      </c>
      <c r="F8673">
        <f t="shared" si="80"/>
        <v>0.27314660937499941</v>
      </c>
      <c r="G8673">
        <f t="shared" si="80"/>
        <v>0.27314660937499941</v>
      </c>
      <c r="H8673">
        <f t="shared" si="80"/>
        <v>0.27314660937499941</v>
      </c>
      <c r="I8673">
        <f t="shared" si="80"/>
        <v>0.27314660937499941</v>
      </c>
      <c r="J8673">
        <f t="shared" si="80"/>
        <v>0.27314660937499941</v>
      </c>
      <c r="K8673">
        <f t="shared" si="77"/>
        <v>0.27314660937499941</v>
      </c>
      <c r="M8673" t="s">
        <v>470</v>
      </c>
    </row>
    <row r="8674" spans="1:13" hidden="1">
      <c r="A8674" t="s">
        <v>299</v>
      </c>
      <c r="B8674" t="s">
        <v>329</v>
      </c>
      <c r="C8674" t="s">
        <v>289</v>
      </c>
      <c r="D8674">
        <f t="shared" si="79"/>
        <v>0.37781900978685284</v>
      </c>
      <c r="E8674">
        <f t="shared" si="80"/>
        <v>0.37781900978685284</v>
      </c>
      <c r="F8674">
        <f t="shared" si="80"/>
        <v>0.37781900978685284</v>
      </c>
      <c r="G8674">
        <f t="shared" si="80"/>
        <v>0.37781900978685284</v>
      </c>
      <c r="H8674">
        <f t="shared" si="80"/>
        <v>0.37781900978685284</v>
      </c>
      <c r="I8674">
        <f t="shared" si="80"/>
        <v>0.37781900978685284</v>
      </c>
      <c r="J8674">
        <f t="shared" si="80"/>
        <v>0.37781900978685284</v>
      </c>
      <c r="K8674">
        <f t="shared" si="77"/>
        <v>0.37781900978685284</v>
      </c>
      <c r="M8674" t="s">
        <v>470</v>
      </c>
    </row>
    <row r="8675" spans="1:13" hidden="1">
      <c r="A8675" t="s">
        <v>299</v>
      </c>
      <c r="B8675" t="s">
        <v>329</v>
      </c>
      <c r="C8675" t="s">
        <v>290</v>
      </c>
      <c r="D8675">
        <f t="shared" si="79"/>
        <v>0.37143597158061342</v>
      </c>
      <c r="E8675">
        <f t="shared" si="80"/>
        <v>0.37143597158061342</v>
      </c>
      <c r="F8675">
        <f t="shared" si="80"/>
        <v>0.37143597158061342</v>
      </c>
      <c r="G8675">
        <f t="shared" si="80"/>
        <v>0.37143597158061342</v>
      </c>
      <c r="H8675">
        <f t="shared" si="80"/>
        <v>0.37143597158061342</v>
      </c>
      <c r="I8675">
        <f t="shared" si="80"/>
        <v>0.37143597158061342</v>
      </c>
      <c r="J8675">
        <f t="shared" si="80"/>
        <v>0.37143597158061342</v>
      </c>
      <c r="K8675">
        <f t="shared" si="77"/>
        <v>0.37143597158061342</v>
      </c>
      <c r="M8675" t="s">
        <v>470</v>
      </c>
    </row>
    <row r="8676" spans="1:13" hidden="1">
      <c r="A8676" t="s">
        <v>299</v>
      </c>
      <c r="B8676" t="s">
        <v>329</v>
      </c>
      <c r="C8676" t="s">
        <v>291</v>
      </c>
      <c r="D8676">
        <f t="shared" si="79"/>
        <v>0.37201817300724721</v>
      </c>
      <c r="E8676">
        <f t="shared" si="80"/>
        <v>0.37201817300724721</v>
      </c>
      <c r="F8676">
        <f t="shared" si="80"/>
        <v>0.37201817300724721</v>
      </c>
      <c r="G8676">
        <f t="shared" si="80"/>
        <v>0.37201817300724721</v>
      </c>
      <c r="H8676">
        <f t="shared" si="80"/>
        <v>0.37201817300724721</v>
      </c>
      <c r="I8676">
        <f t="shared" si="80"/>
        <v>0.37201817300724721</v>
      </c>
      <c r="J8676">
        <f t="shared" si="80"/>
        <v>0.37201817300724721</v>
      </c>
      <c r="K8676">
        <f t="shared" si="77"/>
        <v>0.37201817300724721</v>
      </c>
      <c r="M8676" t="s">
        <v>470</v>
      </c>
    </row>
    <row r="8677" spans="1:13" hidden="1">
      <c r="A8677" t="s">
        <v>299</v>
      </c>
      <c r="B8677" t="s">
        <v>329</v>
      </c>
      <c r="C8677" t="s">
        <v>292</v>
      </c>
      <c r="D8677">
        <f t="shared" si="79"/>
        <v>0.37805796790081519</v>
      </c>
      <c r="E8677">
        <f t="shared" si="80"/>
        <v>0.37805796790081519</v>
      </c>
      <c r="F8677">
        <f t="shared" si="80"/>
        <v>0.37805796790081519</v>
      </c>
      <c r="G8677">
        <f t="shared" si="80"/>
        <v>0.37805796790081519</v>
      </c>
      <c r="H8677">
        <f t="shared" si="80"/>
        <v>0.37805796790081519</v>
      </c>
      <c r="I8677">
        <f t="shared" si="80"/>
        <v>0.37805796790081519</v>
      </c>
      <c r="J8677">
        <f t="shared" si="80"/>
        <v>0.37805796790081519</v>
      </c>
      <c r="K8677">
        <f t="shared" si="77"/>
        <v>0.37805796790081519</v>
      </c>
      <c r="M8677" t="s">
        <v>470</v>
      </c>
    </row>
    <row r="8678" spans="1:13" hidden="1">
      <c r="A8678" t="s">
        <v>299</v>
      </c>
      <c r="B8678" t="s">
        <v>331</v>
      </c>
      <c r="C8678" t="s">
        <v>278</v>
      </c>
      <c r="D8678">
        <f t="shared" si="79"/>
        <v>0.38124845948753361</v>
      </c>
      <c r="E8678">
        <f t="shared" si="80"/>
        <v>0.38124845948753361</v>
      </c>
      <c r="F8678">
        <f t="shared" si="80"/>
        <v>0.38124845948753361</v>
      </c>
      <c r="G8678">
        <f t="shared" si="80"/>
        <v>0.38124845948753361</v>
      </c>
      <c r="H8678">
        <f t="shared" si="80"/>
        <v>0.38124845948753361</v>
      </c>
      <c r="I8678">
        <f t="shared" si="80"/>
        <v>0.38124845948753361</v>
      </c>
      <c r="J8678">
        <f t="shared" si="80"/>
        <v>0.38124845948753361</v>
      </c>
      <c r="K8678">
        <f t="shared" si="77"/>
        <v>0.38124845948753361</v>
      </c>
    </row>
    <row r="8679" spans="1:13" hidden="1">
      <c r="A8679" t="s">
        <v>299</v>
      </c>
      <c r="B8679" t="s">
        <v>331</v>
      </c>
      <c r="C8679" t="s">
        <v>279</v>
      </c>
      <c r="D8679">
        <f t="shared" si="79"/>
        <v>0.38032969321329607</v>
      </c>
      <c r="E8679">
        <f t="shared" si="80"/>
        <v>0.38032969321329607</v>
      </c>
      <c r="F8679">
        <f t="shared" si="80"/>
        <v>0.38032969321329607</v>
      </c>
      <c r="G8679">
        <f t="shared" si="80"/>
        <v>0.38032969321329607</v>
      </c>
      <c r="H8679">
        <f t="shared" si="80"/>
        <v>0.38032969321329607</v>
      </c>
      <c r="I8679">
        <f t="shared" si="80"/>
        <v>0.38032969321329607</v>
      </c>
      <c r="J8679">
        <f t="shared" si="80"/>
        <v>0.38032969321329607</v>
      </c>
      <c r="K8679">
        <f t="shared" si="77"/>
        <v>0.38032969321329607</v>
      </c>
      <c r="M8679" t="s">
        <v>470</v>
      </c>
    </row>
    <row r="8680" spans="1:13" hidden="1">
      <c r="A8680" t="s">
        <v>299</v>
      </c>
      <c r="B8680" t="s">
        <v>331</v>
      </c>
      <c r="C8680" t="s">
        <v>280</v>
      </c>
      <c r="D8680">
        <f t="shared" si="79"/>
        <v>0.38760139049515108</v>
      </c>
      <c r="E8680">
        <f t="shared" si="80"/>
        <v>0.38760139049515108</v>
      </c>
      <c r="F8680">
        <f t="shared" si="80"/>
        <v>0.38760139049515108</v>
      </c>
      <c r="G8680">
        <f t="shared" si="80"/>
        <v>0.38760139049515108</v>
      </c>
      <c r="H8680">
        <f t="shared" si="80"/>
        <v>0.38760139049515108</v>
      </c>
      <c r="I8680">
        <f t="shared" si="80"/>
        <v>0.38760139049515108</v>
      </c>
      <c r="J8680">
        <f t="shared" si="80"/>
        <v>0.38760139049515108</v>
      </c>
      <c r="K8680">
        <f t="shared" si="77"/>
        <v>0.38760139049515108</v>
      </c>
      <c r="M8680" t="s">
        <v>470</v>
      </c>
    </row>
    <row r="8681" spans="1:13" hidden="1">
      <c r="A8681" t="s">
        <v>299</v>
      </c>
      <c r="B8681" t="s">
        <v>331</v>
      </c>
      <c r="C8681" t="s">
        <v>277</v>
      </c>
      <c r="D8681">
        <f t="shared" si="79"/>
        <v>0.39347664871883731</v>
      </c>
      <c r="E8681">
        <f t="shared" si="80"/>
        <v>0.39347664871883731</v>
      </c>
      <c r="F8681">
        <f t="shared" si="80"/>
        <v>0.39347664871883731</v>
      </c>
      <c r="G8681">
        <f t="shared" si="80"/>
        <v>0.39347664871883731</v>
      </c>
      <c r="H8681">
        <f t="shared" si="80"/>
        <v>0.39347664871883731</v>
      </c>
      <c r="I8681">
        <f t="shared" si="80"/>
        <v>0.39347664871883731</v>
      </c>
      <c r="J8681">
        <f t="shared" si="80"/>
        <v>0.39347664871883731</v>
      </c>
      <c r="K8681">
        <f t="shared" si="77"/>
        <v>0.39347664871883731</v>
      </c>
      <c r="M8681" t="s">
        <v>470</v>
      </c>
    </row>
    <row r="8682" spans="1:13" hidden="1">
      <c r="A8682" t="s">
        <v>299</v>
      </c>
      <c r="B8682" t="s">
        <v>331</v>
      </c>
      <c r="C8682" t="s">
        <v>281</v>
      </c>
      <c r="D8682">
        <f t="shared" si="79"/>
        <v>0.23563430962396939</v>
      </c>
      <c r="E8682">
        <f t="shared" si="80"/>
        <v>0.23563430962396939</v>
      </c>
      <c r="F8682">
        <f t="shared" si="80"/>
        <v>0.23563430962396939</v>
      </c>
      <c r="G8682">
        <f t="shared" si="80"/>
        <v>0.23563430962396939</v>
      </c>
      <c r="H8682">
        <f t="shared" si="80"/>
        <v>0.23563430962396939</v>
      </c>
      <c r="I8682">
        <f t="shared" si="80"/>
        <v>0.23563430962396939</v>
      </c>
      <c r="J8682">
        <f t="shared" si="80"/>
        <v>0.23563430962396939</v>
      </c>
      <c r="K8682">
        <f t="shared" si="77"/>
        <v>0.23563430962396939</v>
      </c>
      <c r="M8682" t="s">
        <v>470</v>
      </c>
    </row>
    <row r="8683" spans="1:13" hidden="1">
      <c r="A8683" t="s">
        <v>299</v>
      </c>
      <c r="B8683" t="s">
        <v>331</v>
      </c>
      <c r="C8683" t="s">
        <v>282</v>
      </c>
      <c r="D8683">
        <f t="shared" si="79"/>
        <v>0.22000946062271054</v>
      </c>
      <c r="E8683">
        <f t="shared" si="80"/>
        <v>0.22000946062271054</v>
      </c>
      <c r="F8683">
        <f t="shared" si="80"/>
        <v>0.22000946062271054</v>
      </c>
      <c r="G8683">
        <f t="shared" si="80"/>
        <v>0.22000946062271054</v>
      </c>
      <c r="H8683">
        <f t="shared" si="80"/>
        <v>0.22000946062271054</v>
      </c>
      <c r="I8683">
        <f t="shared" si="80"/>
        <v>0.22000946062271054</v>
      </c>
      <c r="J8683">
        <f t="shared" si="80"/>
        <v>0.22000946062271054</v>
      </c>
      <c r="K8683">
        <f t="shared" si="77"/>
        <v>0.22000946062271054</v>
      </c>
      <c r="M8683" t="s">
        <v>470</v>
      </c>
    </row>
    <row r="8684" spans="1:13" hidden="1">
      <c r="A8684" t="s">
        <v>299</v>
      </c>
      <c r="B8684" t="s">
        <v>331</v>
      </c>
      <c r="C8684" t="s">
        <v>283</v>
      </c>
      <c r="D8684">
        <f t="shared" si="79"/>
        <v>0.26130061984890141</v>
      </c>
      <c r="E8684">
        <f t="shared" si="80"/>
        <v>0.26130061984890141</v>
      </c>
      <c r="F8684">
        <f t="shared" si="80"/>
        <v>0.26130061984890141</v>
      </c>
      <c r="G8684">
        <f t="shared" si="80"/>
        <v>0.26130061984890141</v>
      </c>
      <c r="H8684">
        <f t="shared" si="80"/>
        <v>0.26130061984890141</v>
      </c>
      <c r="I8684">
        <f t="shared" si="80"/>
        <v>0.26130061984890141</v>
      </c>
      <c r="J8684">
        <f t="shared" si="80"/>
        <v>0.26130061984890141</v>
      </c>
      <c r="K8684">
        <f t="shared" si="77"/>
        <v>0.26130061984890141</v>
      </c>
      <c r="M8684" t="s">
        <v>470</v>
      </c>
    </row>
    <row r="8685" spans="1:13" hidden="1">
      <c r="A8685" t="s">
        <v>299</v>
      </c>
      <c r="B8685" t="s">
        <v>331</v>
      </c>
      <c r="C8685" t="s">
        <v>284</v>
      </c>
      <c r="D8685">
        <f t="shared" si="79"/>
        <v>0.25428120109890079</v>
      </c>
      <c r="E8685">
        <f t="shared" si="80"/>
        <v>0.25428120109890079</v>
      </c>
      <c r="F8685">
        <f t="shared" si="80"/>
        <v>0.25428120109890079</v>
      </c>
      <c r="G8685">
        <f t="shared" si="80"/>
        <v>0.25428120109890079</v>
      </c>
      <c r="H8685">
        <f t="shared" si="80"/>
        <v>0.25428120109890079</v>
      </c>
      <c r="I8685">
        <f t="shared" si="80"/>
        <v>0.25428120109890079</v>
      </c>
      <c r="J8685">
        <f t="shared" si="80"/>
        <v>0.25428120109890079</v>
      </c>
      <c r="K8685">
        <f t="shared" si="77"/>
        <v>0.25428120109890079</v>
      </c>
      <c r="M8685" t="s">
        <v>470</v>
      </c>
    </row>
    <row r="8686" spans="1:13" hidden="1">
      <c r="A8686" t="s">
        <v>299</v>
      </c>
      <c r="B8686" t="s">
        <v>331</v>
      </c>
      <c r="C8686" t="s">
        <v>285</v>
      </c>
      <c r="D8686">
        <f t="shared" si="79"/>
        <v>0.24739220572916662</v>
      </c>
      <c r="E8686">
        <f t="shared" si="80"/>
        <v>0.24739220572916662</v>
      </c>
      <c r="F8686">
        <f t="shared" si="80"/>
        <v>0.24739220572916662</v>
      </c>
      <c r="G8686">
        <f t="shared" si="80"/>
        <v>0.24739220572916662</v>
      </c>
      <c r="H8686">
        <f t="shared" si="80"/>
        <v>0.24739220572916662</v>
      </c>
      <c r="I8686">
        <f t="shared" si="80"/>
        <v>0.24739220572916662</v>
      </c>
      <c r="J8686">
        <f t="shared" si="80"/>
        <v>0.24739220572916662</v>
      </c>
      <c r="K8686">
        <f t="shared" si="80"/>
        <v>0.24739220572916662</v>
      </c>
      <c r="M8686" t="s">
        <v>470</v>
      </c>
    </row>
    <row r="8687" spans="1:13" hidden="1">
      <c r="A8687" t="s">
        <v>299</v>
      </c>
      <c r="B8687" t="s">
        <v>331</v>
      </c>
      <c r="C8687" t="s">
        <v>286</v>
      </c>
      <c r="D8687">
        <f t="shared" si="79"/>
        <v>0.23793014385190275</v>
      </c>
      <c r="E8687">
        <f t="shared" si="80"/>
        <v>0.23793014385190275</v>
      </c>
      <c r="F8687">
        <f t="shared" si="80"/>
        <v>0.23793014385190275</v>
      </c>
      <c r="G8687">
        <f t="shared" si="80"/>
        <v>0.23793014385190275</v>
      </c>
      <c r="H8687">
        <f t="shared" si="80"/>
        <v>0.23793014385190275</v>
      </c>
      <c r="I8687">
        <f t="shared" si="80"/>
        <v>0.23793014385190275</v>
      </c>
      <c r="J8687">
        <f t="shared" si="80"/>
        <v>0.23793014385190275</v>
      </c>
      <c r="K8687">
        <f t="shared" si="80"/>
        <v>0.23793014385190275</v>
      </c>
      <c r="M8687" t="s">
        <v>470</v>
      </c>
    </row>
    <row r="8688" spans="1:13" hidden="1">
      <c r="A8688" t="s">
        <v>299</v>
      </c>
      <c r="B8688" t="s">
        <v>331</v>
      </c>
      <c r="C8688" t="s">
        <v>287</v>
      </c>
      <c r="D8688">
        <f t="shared" si="79"/>
        <v>0.27017281866265547</v>
      </c>
      <c r="E8688">
        <f t="shared" si="80"/>
        <v>0.27017281866265547</v>
      </c>
      <c r="F8688">
        <f t="shared" si="80"/>
        <v>0.27017281866265547</v>
      </c>
      <c r="G8688">
        <f t="shared" si="80"/>
        <v>0.27017281866265547</v>
      </c>
      <c r="H8688">
        <f t="shared" si="80"/>
        <v>0.27017281866265547</v>
      </c>
      <c r="I8688">
        <f t="shared" si="80"/>
        <v>0.27017281866265547</v>
      </c>
      <c r="J8688">
        <f t="shared" si="80"/>
        <v>0.27017281866265547</v>
      </c>
      <c r="K8688">
        <f t="shared" si="80"/>
        <v>0.27017281866265547</v>
      </c>
      <c r="M8688" t="s">
        <v>470</v>
      </c>
    </row>
    <row r="8689" spans="1:13" hidden="1">
      <c r="A8689" t="s">
        <v>299</v>
      </c>
      <c r="B8689" t="s">
        <v>331</v>
      </c>
      <c r="C8689" t="s">
        <v>288</v>
      </c>
      <c r="D8689">
        <f t="shared" si="79"/>
        <v>0.27314660937499941</v>
      </c>
      <c r="E8689">
        <f t="shared" si="80"/>
        <v>0.27314660937499941</v>
      </c>
      <c r="F8689">
        <f t="shared" si="80"/>
        <v>0.27314660937499941</v>
      </c>
      <c r="G8689">
        <f t="shared" si="80"/>
        <v>0.27314660937499941</v>
      </c>
      <c r="H8689">
        <f t="shared" si="80"/>
        <v>0.27314660937499941</v>
      </c>
      <c r="I8689">
        <f t="shared" si="80"/>
        <v>0.27314660937499941</v>
      </c>
      <c r="J8689">
        <f t="shared" si="80"/>
        <v>0.27314660937499941</v>
      </c>
      <c r="K8689">
        <f t="shared" si="80"/>
        <v>0.27314660937499941</v>
      </c>
      <c r="M8689" t="s">
        <v>470</v>
      </c>
    </row>
    <row r="8690" spans="1:13" hidden="1">
      <c r="A8690" t="s">
        <v>299</v>
      </c>
      <c r="B8690" t="s">
        <v>331</v>
      </c>
      <c r="C8690" t="s">
        <v>289</v>
      </c>
      <c r="D8690">
        <f t="shared" si="79"/>
        <v>0.37781900978685284</v>
      </c>
      <c r="E8690">
        <f t="shared" si="80"/>
        <v>0.37781900978685284</v>
      </c>
      <c r="F8690">
        <f t="shared" si="80"/>
        <v>0.37781900978685284</v>
      </c>
      <c r="G8690">
        <f t="shared" si="80"/>
        <v>0.37781900978685284</v>
      </c>
      <c r="H8690">
        <f t="shared" si="80"/>
        <v>0.37781900978685284</v>
      </c>
      <c r="I8690">
        <f t="shared" si="80"/>
        <v>0.37781900978685284</v>
      </c>
      <c r="J8690">
        <f t="shared" si="80"/>
        <v>0.37781900978685284</v>
      </c>
      <c r="K8690">
        <f t="shared" si="80"/>
        <v>0.37781900978685284</v>
      </c>
      <c r="M8690" t="s">
        <v>470</v>
      </c>
    </row>
    <row r="8691" spans="1:13" hidden="1">
      <c r="A8691" t="s">
        <v>299</v>
      </c>
      <c r="B8691" t="s">
        <v>331</v>
      </c>
      <c r="C8691" t="s">
        <v>290</v>
      </c>
      <c r="D8691">
        <f t="shared" si="79"/>
        <v>0.37143597158061342</v>
      </c>
      <c r="E8691">
        <f t="shared" si="80"/>
        <v>0.37143597158061342</v>
      </c>
      <c r="F8691">
        <f t="shared" si="80"/>
        <v>0.37143597158061342</v>
      </c>
      <c r="G8691">
        <f t="shared" si="80"/>
        <v>0.37143597158061342</v>
      </c>
      <c r="H8691">
        <f t="shared" si="80"/>
        <v>0.37143597158061342</v>
      </c>
      <c r="I8691">
        <f t="shared" si="80"/>
        <v>0.37143597158061342</v>
      </c>
      <c r="J8691">
        <f t="shared" si="80"/>
        <v>0.37143597158061342</v>
      </c>
      <c r="K8691">
        <f t="shared" si="80"/>
        <v>0.37143597158061342</v>
      </c>
      <c r="M8691" t="s">
        <v>470</v>
      </c>
    </row>
    <row r="8692" spans="1:13" hidden="1">
      <c r="A8692" t="s">
        <v>299</v>
      </c>
      <c r="B8692" t="s">
        <v>331</v>
      </c>
      <c r="C8692" t="s">
        <v>291</v>
      </c>
      <c r="D8692">
        <f t="shared" si="79"/>
        <v>0.37201817300724721</v>
      </c>
      <c r="E8692">
        <f t="shared" si="80"/>
        <v>0.37201817300724721</v>
      </c>
      <c r="F8692">
        <f t="shared" si="80"/>
        <v>0.37201817300724721</v>
      </c>
      <c r="G8692">
        <f t="shared" si="80"/>
        <v>0.37201817300724721</v>
      </c>
      <c r="H8692">
        <f t="shared" si="80"/>
        <v>0.37201817300724721</v>
      </c>
      <c r="I8692">
        <f t="shared" si="80"/>
        <v>0.37201817300724721</v>
      </c>
      <c r="J8692">
        <f t="shared" si="80"/>
        <v>0.37201817300724721</v>
      </c>
      <c r="K8692">
        <f t="shared" si="80"/>
        <v>0.37201817300724721</v>
      </c>
      <c r="M8692" t="s">
        <v>470</v>
      </c>
    </row>
    <row r="8693" spans="1:13" hidden="1">
      <c r="A8693" t="s">
        <v>299</v>
      </c>
      <c r="B8693" t="s">
        <v>331</v>
      </c>
      <c r="C8693" t="s">
        <v>292</v>
      </c>
      <c r="D8693">
        <f t="shared" si="79"/>
        <v>0.37805796790081519</v>
      </c>
      <c r="E8693">
        <f t="shared" si="80"/>
        <v>0.37805796790081519</v>
      </c>
      <c r="F8693">
        <f t="shared" si="80"/>
        <v>0.37805796790081519</v>
      </c>
      <c r="G8693">
        <f t="shared" si="80"/>
        <v>0.37805796790081519</v>
      </c>
      <c r="H8693">
        <f t="shared" si="80"/>
        <v>0.37805796790081519</v>
      </c>
      <c r="I8693">
        <f t="shared" si="80"/>
        <v>0.37805796790081519</v>
      </c>
      <c r="J8693">
        <f t="shared" si="80"/>
        <v>0.37805796790081519</v>
      </c>
      <c r="K8693">
        <f t="shared" si="80"/>
        <v>0.37805796790081519</v>
      </c>
      <c r="M8693" t="s">
        <v>470</v>
      </c>
    </row>
    <row r="8694" spans="1:13" hidden="1">
      <c r="A8694" t="s">
        <v>299</v>
      </c>
      <c r="B8694" t="s">
        <v>498</v>
      </c>
      <c r="C8694" t="s">
        <v>278</v>
      </c>
      <c r="D8694">
        <v>0.43006750023221024</v>
      </c>
      <c r="E8694">
        <f t="shared" si="80"/>
        <v>0.43006750023221024</v>
      </c>
      <c r="F8694">
        <f t="shared" si="80"/>
        <v>0.43006750023221024</v>
      </c>
      <c r="G8694">
        <f t="shared" si="80"/>
        <v>0.43006750023221024</v>
      </c>
      <c r="H8694">
        <f t="shared" si="80"/>
        <v>0.43006750023221024</v>
      </c>
      <c r="I8694">
        <f t="shared" si="80"/>
        <v>0.43006750023221024</v>
      </c>
      <c r="J8694">
        <f t="shared" si="80"/>
        <v>0.43006750023221024</v>
      </c>
      <c r="K8694">
        <f t="shared" si="80"/>
        <v>0.43006750023221024</v>
      </c>
    </row>
    <row r="8695" spans="1:13" hidden="1">
      <c r="A8695" t="s">
        <v>299</v>
      </c>
      <c r="B8695" t="s">
        <v>498</v>
      </c>
      <c r="C8695" t="s">
        <v>279</v>
      </c>
      <c r="D8695">
        <v>0.41617873865168553</v>
      </c>
      <c r="E8695">
        <f t="shared" si="80"/>
        <v>0.41617873865168553</v>
      </c>
      <c r="F8695">
        <f t="shared" si="80"/>
        <v>0.41617873865168553</v>
      </c>
      <c r="G8695">
        <f t="shared" si="80"/>
        <v>0.41617873865168553</v>
      </c>
      <c r="H8695">
        <f t="shared" si="80"/>
        <v>0.41617873865168553</v>
      </c>
      <c r="I8695">
        <f t="shared" si="80"/>
        <v>0.41617873865168553</v>
      </c>
      <c r="J8695">
        <f t="shared" si="80"/>
        <v>0.41617873865168553</v>
      </c>
      <c r="K8695">
        <f t="shared" si="80"/>
        <v>0.41617873865168553</v>
      </c>
      <c r="M8695" t="s">
        <v>470</v>
      </c>
    </row>
    <row r="8696" spans="1:13" hidden="1">
      <c r="A8696" t="s">
        <v>299</v>
      </c>
      <c r="B8696" t="s">
        <v>498</v>
      </c>
      <c r="C8696" t="s">
        <v>280</v>
      </c>
      <c r="D8696">
        <v>0.39514759949438205</v>
      </c>
      <c r="E8696">
        <f t="shared" si="80"/>
        <v>0.39514759949438205</v>
      </c>
      <c r="F8696">
        <f t="shared" si="80"/>
        <v>0.39514759949438205</v>
      </c>
      <c r="G8696">
        <f t="shared" si="80"/>
        <v>0.39514759949438205</v>
      </c>
      <c r="H8696">
        <f t="shared" si="80"/>
        <v>0.39514759949438205</v>
      </c>
      <c r="I8696">
        <f t="shared" si="80"/>
        <v>0.39514759949438205</v>
      </c>
      <c r="J8696">
        <f t="shared" si="80"/>
        <v>0.39514759949438205</v>
      </c>
      <c r="K8696">
        <f t="shared" si="80"/>
        <v>0.39514759949438205</v>
      </c>
      <c r="M8696" t="s">
        <v>470</v>
      </c>
    </row>
    <row r="8697" spans="1:13" hidden="1">
      <c r="A8697" t="s">
        <v>299</v>
      </c>
      <c r="B8697" t="s">
        <v>498</v>
      </c>
      <c r="C8697" t="s">
        <v>277</v>
      </c>
      <c r="D8697">
        <v>0.40628885123595537</v>
      </c>
      <c r="E8697">
        <f t="shared" si="80"/>
        <v>0.40628885123595537</v>
      </c>
      <c r="F8697">
        <f t="shared" si="80"/>
        <v>0.40628885123595537</v>
      </c>
      <c r="G8697">
        <f t="shared" si="80"/>
        <v>0.40628885123595537</v>
      </c>
      <c r="H8697">
        <f t="shared" si="80"/>
        <v>0.40628885123595537</v>
      </c>
      <c r="I8697">
        <f t="shared" si="80"/>
        <v>0.40628885123595537</v>
      </c>
      <c r="J8697">
        <f t="shared" si="80"/>
        <v>0.40628885123595537</v>
      </c>
      <c r="K8697">
        <f t="shared" si="80"/>
        <v>0.40628885123595537</v>
      </c>
      <c r="M8697" t="s">
        <v>470</v>
      </c>
    </row>
    <row r="8698" spans="1:13" hidden="1">
      <c r="A8698" t="s">
        <v>299</v>
      </c>
      <c r="B8698" t="s">
        <v>498</v>
      </c>
      <c r="C8698" t="s">
        <v>281</v>
      </c>
      <c r="D8698">
        <v>0.27056768154166683</v>
      </c>
      <c r="E8698">
        <f t="shared" si="80"/>
        <v>0.27056768154166683</v>
      </c>
      <c r="F8698">
        <f t="shared" si="80"/>
        <v>0.27056768154166683</v>
      </c>
      <c r="G8698">
        <f t="shared" si="80"/>
        <v>0.27056768154166683</v>
      </c>
      <c r="H8698">
        <f t="shared" si="80"/>
        <v>0.27056768154166683</v>
      </c>
      <c r="I8698">
        <f t="shared" si="80"/>
        <v>0.27056768154166683</v>
      </c>
      <c r="J8698">
        <f t="shared" si="80"/>
        <v>0.27056768154166683</v>
      </c>
      <c r="K8698">
        <f t="shared" si="80"/>
        <v>0.27056768154166683</v>
      </c>
      <c r="M8698" t="s">
        <v>470</v>
      </c>
    </row>
    <row r="8699" spans="1:13" hidden="1">
      <c r="A8699" t="s">
        <v>299</v>
      </c>
      <c r="B8699" t="s">
        <v>498</v>
      </c>
      <c r="C8699" t="s">
        <v>282</v>
      </c>
      <c r="D8699">
        <v>0.25050076088888895</v>
      </c>
      <c r="E8699">
        <f t="shared" si="80"/>
        <v>0.25050076088888895</v>
      </c>
      <c r="F8699">
        <f t="shared" si="80"/>
        <v>0.25050076088888895</v>
      </c>
      <c r="G8699">
        <f t="shared" si="80"/>
        <v>0.25050076088888895</v>
      </c>
      <c r="H8699">
        <f t="shared" si="80"/>
        <v>0.25050076088888895</v>
      </c>
      <c r="I8699">
        <f t="shared" si="80"/>
        <v>0.25050076088888895</v>
      </c>
      <c r="J8699">
        <f t="shared" si="80"/>
        <v>0.25050076088888895</v>
      </c>
      <c r="K8699">
        <f t="shared" si="80"/>
        <v>0.25050076088888895</v>
      </c>
      <c r="M8699" t="s">
        <v>470</v>
      </c>
    </row>
    <row r="8700" spans="1:13" hidden="1">
      <c r="A8700" t="s">
        <v>299</v>
      </c>
      <c r="B8700" t="s">
        <v>498</v>
      </c>
      <c r="C8700" t="s">
        <v>283</v>
      </c>
      <c r="D8700">
        <v>0.26693700259722286</v>
      </c>
      <c r="E8700">
        <f t="shared" si="80"/>
        <v>0.26693700259722286</v>
      </c>
      <c r="F8700">
        <f t="shared" si="80"/>
        <v>0.26693700259722286</v>
      </c>
      <c r="G8700">
        <f t="shared" si="80"/>
        <v>0.26693700259722286</v>
      </c>
      <c r="H8700">
        <f t="shared" si="80"/>
        <v>0.26693700259722286</v>
      </c>
      <c r="I8700">
        <f t="shared" si="80"/>
        <v>0.26693700259722286</v>
      </c>
      <c r="J8700">
        <f t="shared" si="80"/>
        <v>0.26693700259722286</v>
      </c>
      <c r="K8700">
        <f t="shared" si="80"/>
        <v>0.26693700259722286</v>
      </c>
      <c r="M8700" t="s">
        <v>470</v>
      </c>
    </row>
    <row r="8701" spans="1:13" hidden="1">
      <c r="A8701" t="s">
        <v>299</v>
      </c>
      <c r="B8701" t="s">
        <v>498</v>
      </c>
      <c r="C8701" t="s">
        <v>284</v>
      </c>
      <c r="D8701">
        <v>0.2911288287111109</v>
      </c>
      <c r="E8701">
        <f t="shared" si="80"/>
        <v>0.2911288287111109</v>
      </c>
      <c r="F8701">
        <f t="shared" si="80"/>
        <v>0.2911288287111109</v>
      </c>
      <c r="G8701">
        <f t="shared" si="80"/>
        <v>0.2911288287111109</v>
      </c>
      <c r="H8701">
        <f t="shared" si="80"/>
        <v>0.2911288287111109</v>
      </c>
      <c r="I8701">
        <f t="shared" si="80"/>
        <v>0.2911288287111109</v>
      </c>
      <c r="J8701">
        <f t="shared" si="80"/>
        <v>0.2911288287111109</v>
      </c>
      <c r="K8701">
        <f t="shared" si="80"/>
        <v>0.2911288287111109</v>
      </c>
      <c r="M8701" t="s">
        <v>470</v>
      </c>
    </row>
    <row r="8702" spans="1:13" hidden="1">
      <c r="A8702" t="s">
        <v>299</v>
      </c>
      <c r="B8702" t="s">
        <v>498</v>
      </c>
      <c r="C8702" t="s">
        <v>285</v>
      </c>
      <c r="D8702">
        <v>0.32014138336996362</v>
      </c>
      <c r="E8702">
        <f t="shared" si="80"/>
        <v>0.32014138336996362</v>
      </c>
      <c r="F8702">
        <f t="shared" si="80"/>
        <v>0.32014138336996362</v>
      </c>
      <c r="G8702">
        <f t="shared" si="80"/>
        <v>0.32014138336996362</v>
      </c>
      <c r="H8702">
        <f t="shared" si="80"/>
        <v>0.32014138336996362</v>
      </c>
      <c r="I8702">
        <f t="shared" si="80"/>
        <v>0.32014138336996362</v>
      </c>
      <c r="J8702">
        <f t="shared" si="80"/>
        <v>0.32014138336996362</v>
      </c>
      <c r="K8702">
        <f t="shared" si="80"/>
        <v>0.32014138336996362</v>
      </c>
      <c r="M8702" t="s">
        <v>470</v>
      </c>
    </row>
    <row r="8703" spans="1:13" hidden="1">
      <c r="A8703" t="s">
        <v>299</v>
      </c>
      <c r="B8703" t="s">
        <v>498</v>
      </c>
      <c r="C8703" t="s">
        <v>286</v>
      </c>
      <c r="D8703">
        <v>0.31357560868131878</v>
      </c>
      <c r="E8703">
        <f t="shared" si="80"/>
        <v>0.31357560868131878</v>
      </c>
      <c r="F8703">
        <f t="shared" si="80"/>
        <v>0.31357560868131878</v>
      </c>
      <c r="G8703">
        <f t="shared" si="80"/>
        <v>0.31357560868131878</v>
      </c>
      <c r="H8703">
        <f t="shared" si="80"/>
        <v>0.31357560868131878</v>
      </c>
      <c r="I8703">
        <f t="shared" si="80"/>
        <v>0.31357560868131878</v>
      </c>
      <c r="J8703">
        <f t="shared" si="80"/>
        <v>0.31357560868131878</v>
      </c>
      <c r="K8703">
        <f t="shared" si="80"/>
        <v>0.31357560868131878</v>
      </c>
      <c r="M8703" t="s">
        <v>470</v>
      </c>
    </row>
    <row r="8704" spans="1:13" hidden="1">
      <c r="A8704" t="s">
        <v>299</v>
      </c>
      <c r="B8704" t="s">
        <v>498</v>
      </c>
      <c r="C8704" t="s">
        <v>287</v>
      </c>
      <c r="D8704">
        <v>0.33652543554160191</v>
      </c>
      <c r="E8704">
        <f t="shared" si="80"/>
        <v>0.33652543554160191</v>
      </c>
      <c r="F8704">
        <f t="shared" si="80"/>
        <v>0.33652543554160191</v>
      </c>
      <c r="G8704">
        <f t="shared" si="80"/>
        <v>0.33652543554160191</v>
      </c>
      <c r="H8704">
        <f t="shared" si="80"/>
        <v>0.33652543554160191</v>
      </c>
      <c r="I8704">
        <f t="shared" si="80"/>
        <v>0.33652543554160191</v>
      </c>
      <c r="J8704">
        <f t="shared" si="80"/>
        <v>0.33652543554160191</v>
      </c>
      <c r="K8704">
        <f t="shared" ref="K8704:K8740" si="81">$D8704</f>
        <v>0.33652543554160191</v>
      </c>
      <c r="M8704" t="s">
        <v>470</v>
      </c>
    </row>
    <row r="8705" spans="1:13" hidden="1">
      <c r="A8705" t="s">
        <v>299</v>
      </c>
      <c r="B8705" t="s">
        <v>498</v>
      </c>
      <c r="C8705" t="s">
        <v>288</v>
      </c>
      <c r="D8705">
        <v>0.34162733342490842</v>
      </c>
      <c r="E8705">
        <f t="shared" ref="E8705:J8740" si="82">$D8705</f>
        <v>0.34162733342490842</v>
      </c>
      <c r="F8705">
        <f t="shared" si="82"/>
        <v>0.34162733342490842</v>
      </c>
      <c r="G8705">
        <f t="shared" si="82"/>
        <v>0.34162733342490842</v>
      </c>
      <c r="H8705">
        <f t="shared" si="82"/>
        <v>0.34162733342490842</v>
      </c>
      <c r="I8705">
        <f t="shared" si="82"/>
        <v>0.34162733342490842</v>
      </c>
      <c r="J8705">
        <f t="shared" si="82"/>
        <v>0.34162733342490842</v>
      </c>
      <c r="K8705">
        <f t="shared" si="81"/>
        <v>0.34162733342490842</v>
      </c>
      <c r="M8705" t="s">
        <v>470</v>
      </c>
    </row>
    <row r="8706" spans="1:13" hidden="1">
      <c r="A8706" t="s">
        <v>299</v>
      </c>
      <c r="B8706" t="s">
        <v>498</v>
      </c>
      <c r="C8706" t="s">
        <v>289</v>
      </c>
      <c r="D8706">
        <v>0.62798366661401117</v>
      </c>
      <c r="E8706">
        <f t="shared" si="82"/>
        <v>0.62798366661401117</v>
      </c>
      <c r="F8706">
        <f t="shared" si="82"/>
        <v>0.62798366661401117</v>
      </c>
      <c r="G8706">
        <f t="shared" si="82"/>
        <v>0.62798366661401117</v>
      </c>
      <c r="H8706">
        <f t="shared" si="82"/>
        <v>0.62798366661401117</v>
      </c>
      <c r="I8706">
        <f t="shared" si="82"/>
        <v>0.62798366661401117</v>
      </c>
      <c r="J8706">
        <f t="shared" si="82"/>
        <v>0.62798366661401117</v>
      </c>
      <c r="K8706">
        <f t="shared" si="81"/>
        <v>0.62798366661401117</v>
      </c>
      <c r="M8706" t="s">
        <v>470</v>
      </c>
    </row>
    <row r="8707" spans="1:13" hidden="1">
      <c r="A8707" t="s">
        <v>299</v>
      </c>
      <c r="B8707" t="s">
        <v>498</v>
      </c>
      <c r="C8707" t="s">
        <v>290</v>
      </c>
      <c r="D8707">
        <v>0.61984628336996339</v>
      </c>
      <c r="E8707">
        <f t="shared" si="82"/>
        <v>0.61984628336996339</v>
      </c>
      <c r="F8707">
        <f t="shared" si="82"/>
        <v>0.61984628336996339</v>
      </c>
      <c r="G8707">
        <f t="shared" si="82"/>
        <v>0.61984628336996339</v>
      </c>
      <c r="H8707">
        <f t="shared" si="82"/>
        <v>0.61984628336996339</v>
      </c>
      <c r="I8707">
        <f t="shared" si="82"/>
        <v>0.61984628336996339</v>
      </c>
      <c r="J8707">
        <f t="shared" si="82"/>
        <v>0.61984628336996339</v>
      </c>
      <c r="K8707">
        <f t="shared" si="81"/>
        <v>0.61984628336996339</v>
      </c>
      <c r="M8707" t="s">
        <v>470</v>
      </c>
    </row>
    <row r="8708" spans="1:13" hidden="1">
      <c r="A8708" t="s">
        <v>299</v>
      </c>
      <c r="B8708" t="s">
        <v>498</v>
      </c>
      <c r="C8708" t="s">
        <v>291</v>
      </c>
      <c r="D8708">
        <v>0.61890882589743645</v>
      </c>
      <c r="E8708">
        <f t="shared" si="82"/>
        <v>0.61890882589743645</v>
      </c>
      <c r="F8708">
        <f t="shared" si="82"/>
        <v>0.61890882589743645</v>
      </c>
      <c r="G8708">
        <f t="shared" si="82"/>
        <v>0.61890882589743645</v>
      </c>
      <c r="H8708">
        <f t="shared" si="82"/>
        <v>0.61890882589743645</v>
      </c>
      <c r="I8708">
        <f t="shared" si="82"/>
        <v>0.61890882589743645</v>
      </c>
      <c r="J8708">
        <f t="shared" si="82"/>
        <v>0.61890882589743645</v>
      </c>
      <c r="K8708">
        <f t="shared" si="81"/>
        <v>0.61890882589743645</v>
      </c>
      <c r="M8708" t="s">
        <v>470</v>
      </c>
    </row>
    <row r="8709" spans="1:13" hidden="1">
      <c r="A8709" t="s">
        <v>299</v>
      </c>
      <c r="B8709" t="s">
        <v>498</v>
      </c>
      <c r="C8709" t="s">
        <v>292</v>
      </c>
      <c r="D8709">
        <v>0.63142564208791196</v>
      </c>
      <c r="E8709">
        <f t="shared" si="82"/>
        <v>0.63142564208791196</v>
      </c>
      <c r="F8709">
        <f t="shared" si="82"/>
        <v>0.63142564208791196</v>
      </c>
      <c r="G8709">
        <f t="shared" si="82"/>
        <v>0.63142564208791196</v>
      </c>
      <c r="H8709">
        <f t="shared" si="82"/>
        <v>0.63142564208791196</v>
      </c>
      <c r="I8709">
        <f t="shared" si="82"/>
        <v>0.63142564208791196</v>
      </c>
      <c r="J8709">
        <f t="shared" si="82"/>
        <v>0.63142564208791196</v>
      </c>
      <c r="K8709">
        <f t="shared" si="81"/>
        <v>0.63142564208791196</v>
      </c>
      <c r="M8709" t="s">
        <v>470</v>
      </c>
    </row>
    <row r="8710" spans="1:13" hidden="1">
      <c r="A8710" t="s">
        <v>299</v>
      </c>
      <c r="B8710" t="s">
        <v>499</v>
      </c>
      <c r="C8710" t="s">
        <v>278</v>
      </c>
      <c r="D8710">
        <v>0.39097045475655473</v>
      </c>
      <c r="E8710">
        <f t="shared" si="82"/>
        <v>0.39097045475655473</v>
      </c>
      <c r="F8710">
        <f t="shared" si="82"/>
        <v>0.39097045475655473</v>
      </c>
      <c r="G8710">
        <f t="shared" si="82"/>
        <v>0.39097045475655473</v>
      </c>
      <c r="H8710">
        <f t="shared" si="82"/>
        <v>0.39097045475655473</v>
      </c>
      <c r="I8710">
        <f t="shared" si="82"/>
        <v>0.39097045475655473</v>
      </c>
      <c r="J8710">
        <f t="shared" si="82"/>
        <v>0.39097045475655473</v>
      </c>
      <c r="K8710">
        <f t="shared" si="81"/>
        <v>0.39097045475655473</v>
      </c>
      <c r="M8710" t="s">
        <v>470</v>
      </c>
    </row>
    <row r="8711" spans="1:13" hidden="1">
      <c r="A8711" t="s">
        <v>299</v>
      </c>
      <c r="B8711" t="s">
        <v>499</v>
      </c>
      <c r="C8711" t="s">
        <v>279</v>
      </c>
      <c r="D8711">
        <v>0.37834430786516865</v>
      </c>
      <c r="E8711">
        <f t="shared" si="82"/>
        <v>0.37834430786516865</v>
      </c>
      <c r="F8711">
        <f t="shared" si="82"/>
        <v>0.37834430786516865</v>
      </c>
      <c r="G8711">
        <f t="shared" si="82"/>
        <v>0.37834430786516865</v>
      </c>
      <c r="H8711">
        <f t="shared" si="82"/>
        <v>0.37834430786516865</v>
      </c>
      <c r="I8711">
        <f t="shared" si="82"/>
        <v>0.37834430786516865</v>
      </c>
      <c r="J8711">
        <f t="shared" si="82"/>
        <v>0.37834430786516865</v>
      </c>
      <c r="K8711">
        <f t="shared" si="81"/>
        <v>0.37834430786516865</v>
      </c>
      <c r="M8711" t="s">
        <v>470</v>
      </c>
    </row>
    <row r="8712" spans="1:13" hidden="1">
      <c r="A8712" t="s">
        <v>299</v>
      </c>
      <c r="B8712" t="s">
        <v>499</v>
      </c>
      <c r="C8712" t="s">
        <v>280</v>
      </c>
      <c r="D8712">
        <v>0.35922509044943818</v>
      </c>
      <c r="E8712">
        <f t="shared" si="82"/>
        <v>0.35922509044943818</v>
      </c>
      <c r="F8712">
        <f t="shared" si="82"/>
        <v>0.35922509044943818</v>
      </c>
      <c r="G8712">
        <f t="shared" si="82"/>
        <v>0.35922509044943818</v>
      </c>
      <c r="H8712">
        <f t="shared" si="82"/>
        <v>0.35922509044943818</v>
      </c>
      <c r="I8712">
        <f t="shared" si="82"/>
        <v>0.35922509044943818</v>
      </c>
      <c r="J8712">
        <f t="shared" si="82"/>
        <v>0.35922509044943818</v>
      </c>
      <c r="K8712">
        <f t="shared" si="81"/>
        <v>0.35922509044943818</v>
      </c>
      <c r="M8712" t="s">
        <v>470</v>
      </c>
    </row>
    <row r="8713" spans="1:13" hidden="1">
      <c r="A8713" t="s">
        <v>299</v>
      </c>
      <c r="B8713" t="s">
        <v>499</v>
      </c>
      <c r="C8713" t="s">
        <v>277</v>
      </c>
      <c r="D8713">
        <v>0.36935350112359577</v>
      </c>
      <c r="E8713">
        <f t="shared" si="82"/>
        <v>0.36935350112359577</v>
      </c>
      <c r="F8713">
        <f t="shared" si="82"/>
        <v>0.36935350112359577</v>
      </c>
      <c r="G8713">
        <f t="shared" si="82"/>
        <v>0.36935350112359577</v>
      </c>
      <c r="H8713">
        <f t="shared" si="82"/>
        <v>0.36935350112359577</v>
      </c>
      <c r="I8713">
        <f t="shared" si="82"/>
        <v>0.36935350112359577</v>
      </c>
      <c r="J8713">
        <f t="shared" si="82"/>
        <v>0.36935350112359577</v>
      </c>
      <c r="K8713">
        <f t="shared" si="81"/>
        <v>0.36935350112359577</v>
      </c>
      <c r="M8713" t="s">
        <v>470</v>
      </c>
    </row>
    <row r="8714" spans="1:13" hidden="1">
      <c r="A8714" t="s">
        <v>299</v>
      </c>
      <c r="B8714" t="s">
        <v>499</v>
      </c>
      <c r="C8714" t="s">
        <v>281</v>
      </c>
      <c r="D8714">
        <v>0.24597061958333344</v>
      </c>
      <c r="E8714">
        <f t="shared" si="82"/>
        <v>0.24597061958333344</v>
      </c>
      <c r="F8714">
        <f t="shared" si="82"/>
        <v>0.24597061958333344</v>
      </c>
      <c r="G8714">
        <f t="shared" si="82"/>
        <v>0.24597061958333344</v>
      </c>
      <c r="H8714">
        <f t="shared" si="82"/>
        <v>0.24597061958333344</v>
      </c>
      <c r="I8714">
        <f t="shared" si="82"/>
        <v>0.24597061958333344</v>
      </c>
      <c r="J8714">
        <f t="shared" si="82"/>
        <v>0.24597061958333344</v>
      </c>
      <c r="K8714">
        <f t="shared" si="81"/>
        <v>0.24597061958333344</v>
      </c>
      <c r="M8714" t="s">
        <v>470</v>
      </c>
    </row>
    <row r="8715" spans="1:13" hidden="1">
      <c r="A8715" t="s">
        <v>299</v>
      </c>
      <c r="B8715" t="s">
        <v>499</v>
      </c>
      <c r="C8715" t="s">
        <v>282</v>
      </c>
      <c r="D8715">
        <v>0.22772796444444449</v>
      </c>
      <c r="E8715">
        <f t="shared" si="82"/>
        <v>0.22772796444444449</v>
      </c>
      <c r="F8715">
        <f t="shared" si="82"/>
        <v>0.22772796444444449</v>
      </c>
      <c r="G8715">
        <f t="shared" si="82"/>
        <v>0.22772796444444449</v>
      </c>
      <c r="H8715">
        <f t="shared" si="82"/>
        <v>0.22772796444444449</v>
      </c>
      <c r="I8715">
        <f t="shared" si="82"/>
        <v>0.22772796444444449</v>
      </c>
      <c r="J8715">
        <f t="shared" si="82"/>
        <v>0.22772796444444449</v>
      </c>
      <c r="K8715">
        <f t="shared" si="81"/>
        <v>0.22772796444444449</v>
      </c>
      <c r="M8715" t="s">
        <v>470</v>
      </c>
    </row>
    <row r="8716" spans="1:13" hidden="1">
      <c r="A8716" t="s">
        <v>299</v>
      </c>
      <c r="B8716" t="s">
        <v>499</v>
      </c>
      <c r="C8716" t="s">
        <v>283</v>
      </c>
      <c r="D8716">
        <v>0.24267000236111166</v>
      </c>
      <c r="E8716">
        <f t="shared" si="82"/>
        <v>0.24267000236111166</v>
      </c>
      <c r="F8716">
        <f t="shared" si="82"/>
        <v>0.24267000236111166</v>
      </c>
      <c r="G8716">
        <f t="shared" si="82"/>
        <v>0.24267000236111166</v>
      </c>
      <c r="H8716">
        <f t="shared" si="82"/>
        <v>0.24267000236111166</v>
      </c>
      <c r="I8716">
        <f t="shared" si="82"/>
        <v>0.24267000236111166</v>
      </c>
      <c r="J8716">
        <f t="shared" si="82"/>
        <v>0.24267000236111166</v>
      </c>
      <c r="K8716">
        <f t="shared" si="81"/>
        <v>0.24267000236111166</v>
      </c>
      <c r="M8716" t="s">
        <v>470</v>
      </c>
    </row>
    <row r="8717" spans="1:13" hidden="1">
      <c r="A8717" t="s">
        <v>299</v>
      </c>
      <c r="B8717" t="s">
        <v>499</v>
      </c>
      <c r="C8717" t="s">
        <v>284</v>
      </c>
      <c r="D8717">
        <v>0.26466257155555534</v>
      </c>
      <c r="E8717">
        <f t="shared" si="82"/>
        <v>0.26466257155555534</v>
      </c>
      <c r="F8717">
        <f t="shared" si="82"/>
        <v>0.26466257155555534</v>
      </c>
      <c r="G8717">
        <f t="shared" si="82"/>
        <v>0.26466257155555534</v>
      </c>
      <c r="H8717">
        <f t="shared" si="82"/>
        <v>0.26466257155555534</v>
      </c>
      <c r="I8717">
        <f t="shared" si="82"/>
        <v>0.26466257155555534</v>
      </c>
      <c r="J8717">
        <f t="shared" si="82"/>
        <v>0.26466257155555534</v>
      </c>
      <c r="K8717">
        <f t="shared" si="81"/>
        <v>0.26466257155555534</v>
      </c>
      <c r="M8717" t="s">
        <v>470</v>
      </c>
    </row>
    <row r="8718" spans="1:13" hidden="1">
      <c r="A8718" t="s">
        <v>299</v>
      </c>
      <c r="B8718" t="s">
        <v>499</v>
      </c>
      <c r="C8718" t="s">
        <v>285</v>
      </c>
      <c r="D8718">
        <v>0.29103762124542143</v>
      </c>
      <c r="E8718">
        <f t="shared" si="82"/>
        <v>0.29103762124542143</v>
      </c>
      <c r="F8718">
        <f t="shared" si="82"/>
        <v>0.29103762124542143</v>
      </c>
      <c r="G8718">
        <f t="shared" si="82"/>
        <v>0.29103762124542143</v>
      </c>
      <c r="H8718">
        <f t="shared" si="82"/>
        <v>0.29103762124542143</v>
      </c>
      <c r="I8718">
        <f t="shared" si="82"/>
        <v>0.29103762124542143</v>
      </c>
      <c r="J8718">
        <f t="shared" si="82"/>
        <v>0.29103762124542143</v>
      </c>
      <c r="K8718">
        <f t="shared" si="81"/>
        <v>0.29103762124542143</v>
      </c>
      <c r="M8718" t="s">
        <v>470</v>
      </c>
    </row>
    <row r="8719" spans="1:13" hidden="1">
      <c r="A8719" t="s">
        <v>299</v>
      </c>
      <c r="B8719" t="s">
        <v>499</v>
      </c>
      <c r="C8719" t="s">
        <v>286</v>
      </c>
      <c r="D8719">
        <v>0.28506873516483522</v>
      </c>
      <c r="E8719">
        <f t="shared" si="82"/>
        <v>0.28506873516483522</v>
      </c>
      <c r="F8719">
        <f t="shared" si="82"/>
        <v>0.28506873516483522</v>
      </c>
      <c r="G8719">
        <f t="shared" si="82"/>
        <v>0.28506873516483522</v>
      </c>
      <c r="H8719">
        <f t="shared" si="82"/>
        <v>0.28506873516483522</v>
      </c>
      <c r="I8719">
        <f t="shared" si="82"/>
        <v>0.28506873516483522</v>
      </c>
      <c r="J8719">
        <f t="shared" si="82"/>
        <v>0.28506873516483522</v>
      </c>
      <c r="K8719">
        <f t="shared" si="81"/>
        <v>0.28506873516483522</v>
      </c>
      <c r="M8719" t="s">
        <v>470</v>
      </c>
    </row>
    <row r="8720" spans="1:13" hidden="1">
      <c r="A8720" t="s">
        <v>299</v>
      </c>
      <c r="B8720" t="s">
        <v>499</v>
      </c>
      <c r="C8720" t="s">
        <v>287</v>
      </c>
      <c r="D8720">
        <v>0.30593221412872901</v>
      </c>
      <c r="E8720">
        <f t="shared" si="82"/>
        <v>0.30593221412872901</v>
      </c>
      <c r="F8720">
        <f t="shared" si="82"/>
        <v>0.30593221412872901</v>
      </c>
      <c r="G8720">
        <f t="shared" si="82"/>
        <v>0.30593221412872901</v>
      </c>
      <c r="H8720">
        <f t="shared" si="82"/>
        <v>0.30593221412872901</v>
      </c>
      <c r="I8720">
        <f t="shared" si="82"/>
        <v>0.30593221412872901</v>
      </c>
      <c r="J8720">
        <f t="shared" si="82"/>
        <v>0.30593221412872901</v>
      </c>
      <c r="K8720">
        <f t="shared" si="81"/>
        <v>0.30593221412872901</v>
      </c>
      <c r="M8720" t="s">
        <v>470</v>
      </c>
    </row>
    <row r="8721" spans="1:13" hidden="1">
      <c r="A8721" t="s">
        <v>299</v>
      </c>
      <c r="B8721" t="s">
        <v>499</v>
      </c>
      <c r="C8721" t="s">
        <v>288</v>
      </c>
      <c r="D8721">
        <v>0.3105703031135531</v>
      </c>
      <c r="E8721">
        <f t="shared" si="82"/>
        <v>0.3105703031135531</v>
      </c>
      <c r="F8721">
        <f t="shared" si="82"/>
        <v>0.3105703031135531</v>
      </c>
      <c r="G8721">
        <f t="shared" si="82"/>
        <v>0.3105703031135531</v>
      </c>
      <c r="H8721">
        <f t="shared" si="82"/>
        <v>0.3105703031135531</v>
      </c>
      <c r="I8721">
        <f t="shared" si="82"/>
        <v>0.3105703031135531</v>
      </c>
      <c r="J8721">
        <f t="shared" si="82"/>
        <v>0.3105703031135531</v>
      </c>
      <c r="K8721">
        <f t="shared" si="81"/>
        <v>0.3105703031135531</v>
      </c>
      <c r="M8721" t="s">
        <v>470</v>
      </c>
    </row>
    <row r="8722" spans="1:13" hidden="1">
      <c r="A8722" t="s">
        <v>299</v>
      </c>
      <c r="B8722" t="s">
        <v>499</v>
      </c>
      <c r="C8722" t="s">
        <v>289</v>
      </c>
      <c r="D8722">
        <v>0.57089424237637376</v>
      </c>
      <c r="E8722">
        <f t="shared" si="82"/>
        <v>0.57089424237637376</v>
      </c>
      <c r="F8722">
        <f t="shared" si="82"/>
        <v>0.57089424237637376</v>
      </c>
      <c r="G8722">
        <f t="shared" si="82"/>
        <v>0.57089424237637376</v>
      </c>
      <c r="H8722">
        <f t="shared" si="82"/>
        <v>0.57089424237637376</v>
      </c>
      <c r="I8722">
        <f t="shared" si="82"/>
        <v>0.57089424237637376</v>
      </c>
      <c r="J8722">
        <f t="shared" si="82"/>
        <v>0.57089424237637376</v>
      </c>
      <c r="K8722">
        <f t="shared" si="81"/>
        <v>0.57089424237637376</v>
      </c>
      <c r="M8722" t="s">
        <v>470</v>
      </c>
    </row>
    <row r="8723" spans="1:13" hidden="1">
      <c r="A8723" t="s">
        <v>299</v>
      </c>
      <c r="B8723" t="s">
        <v>499</v>
      </c>
      <c r="C8723" t="s">
        <v>290</v>
      </c>
      <c r="D8723">
        <v>0.56349662124542121</v>
      </c>
      <c r="E8723">
        <f t="shared" si="82"/>
        <v>0.56349662124542121</v>
      </c>
      <c r="F8723">
        <f t="shared" si="82"/>
        <v>0.56349662124542121</v>
      </c>
      <c r="G8723">
        <f t="shared" si="82"/>
        <v>0.56349662124542121</v>
      </c>
      <c r="H8723">
        <f t="shared" si="82"/>
        <v>0.56349662124542121</v>
      </c>
      <c r="I8723">
        <f t="shared" si="82"/>
        <v>0.56349662124542121</v>
      </c>
      <c r="J8723">
        <f t="shared" si="82"/>
        <v>0.56349662124542121</v>
      </c>
      <c r="K8723">
        <f t="shared" si="81"/>
        <v>0.56349662124542121</v>
      </c>
      <c r="M8723" t="s">
        <v>470</v>
      </c>
    </row>
    <row r="8724" spans="1:13" hidden="1">
      <c r="A8724" t="s">
        <v>299</v>
      </c>
      <c r="B8724" t="s">
        <v>499</v>
      </c>
      <c r="C8724" t="s">
        <v>291</v>
      </c>
      <c r="D8724">
        <v>0.56264438717948762</v>
      </c>
      <c r="E8724">
        <f t="shared" si="82"/>
        <v>0.56264438717948762</v>
      </c>
      <c r="F8724">
        <f t="shared" si="82"/>
        <v>0.56264438717948762</v>
      </c>
      <c r="G8724">
        <f t="shared" si="82"/>
        <v>0.56264438717948762</v>
      </c>
      <c r="H8724">
        <f t="shared" si="82"/>
        <v>0.56264438717948762</v>
      </c>
      <c r="I8724">
        <f t="shared" si="82"/>
        <v>0.56264438717948762</v>
      </c>
      <c r="J8724">
        <f t="shared" si="82"/>
        <v>0.56264438717948762</v>
      </c>
      <c r="K8724">
        <f t="shared" si="81"/>
        <v>0.56264438717948762</v>
      </c>
      <c r="M8724" t="s">
        <v>470</v>
      </c>
    </row>
    <row r="8725" spans="1:13" hidden="1">
      <c r="A8725" t="s">
        <v>299</v>
      </c>
      <c r="B8725" t="s">
        <v>499</v>
      </c>
      <c r="C8725" t="s">
        <v>292</v>
      </c>
      <c r="D8725">
        <v>0.57402331098901083</v>
      </c>
      <c r="E8725">
        <f t="shared" si="82"/>
        <v>0.57402331098901083</v>
      </c>
      <c r="F8725">
        <f t="shared" si="82"/>
        <v>0.57402331098901083</v>
      </c>
      <c r="G8725">
        <f t="shared" si="82"/>
        <v>0.57402331098901083</v>
      </c>
      <c r="H8725">
        <f t="shared" si="82"/>
        <v>0.57402331098901083</v>
      </c>
      <c r="I8725">
        <f t="shared" si="82"/>
        <v>0.57402331098901083</v>
      </c>
      <c r="J8725">
        <f t="shared" si="82"/>
        <v>0.57402331098901083</v>
      </c>
      <c r="K8725">
        <f t="shared" si="81"/>
        <v>0.57402331098901083</v>
      </c>
      <c r="M8725" t="s">
        <v>470</v>
      </c>
    </row>
    <row r="8726" spans="1:13" hidden="1">
      <c r="A8726" t="s">
        <v>299</v>
      </c>
      <c r="B8726" t="s">
        <v>500</v>
      </c>
      <c r="C8726" t="s">
        <v>278</v>
      </c>
      <c r="D8726">
        <v>0.47307425025543132</v>
      </c>
      <c r="E8726">
        <f t="shared" si="82"/>
        <v>0.47307425025543132</v>
      </c>
      <c r="F8726">
        <f t="shared" si="82"/>
        <v>0.47307425025543132</v>
      </c>
      <c r="G8726">
        <f t="shared" si="82"/>
        <v>0.47307425025543132</v>
      </c>
      <c r="H8726">
        <f t="shared" si="82"/>
        <v>0.47307425025543132</v>
      </c>
      <c r="I8726">
        <f t="shared" si="82"/>
        <v>0.47307425025543132</v>
      </c>
      <c r="J8726">
        <f t="shared" si="82"/>
        <v>0.47307425025543132</v>
      </c>
      <c r="K8726">
        <f t="shared" si="81"/>
        <v>0.47307425025543132</v>
      </c>
      <c r="M8726" t="s">
        <v>470</v>
      </c>
    </row>
    <row r="8727" spans="1:13" hidden="1">
      <c r="A8727" t="s">
        <v>299</v>
      </c>
      <c r="B8727" t="s">
        <v>500</v>
      </c>
      <c r="C8727" t="s">
        <v>279</v>
      </c>
      <c r="D8727">
        <v>0.45779661251685411</v>
      </c>
      <c r="E8727">
        <f t="shared" si="82"/>
        <v>0.45779661251685411</v>
      </c>
      <c r="F8727">
        <f t="shared" si="82"/>
        <v>0.45779661251685411</v>
      </c>
      <c r="G8727">
        <f t="shared" si="82"/>
        <v>0.45779661251685411</v>
      </c>
      <c r="H8727">
        <f t="shared" si="82"/>
        <v>0.45779661251685411</v>
      </c>
      <c r="I8727">
        <f t="shared" si="82"/>
        <v>0.45779661251685411</v>
      </c>
      <c r="J8727">
        <f t="shared" si="82"/>
        <v>0.45779661251685411</v>
      </c>
      <c r="K8727">
        <f t="shared" si="81"/>
        <v>0.45779661251685411</v>
      </c>
      <c r="M8727" t="s">
        <v>470</v>
      </c>
    </row>
    <row r="8728" spans="1:13" hidden="1">
      <c r="A8728" t="s">
        <v>299</v>
      </c>
      <c r="B8728" t="s">
        <v>500</v>
      </c>
      <c r="C8728" t="s">
        <v>280</v>
      </c>
      <c r="D8728">
        <v>0.43466235944382031</v>
      </c>
      <c r="E8728">
        <f t="shared" si="82"/>
        <v>0.43466235944382031</v>
      </c>
      <c r="F8728">
        <f t="shared" si="82"/>
        <v>0.43466235944382031</v>
      </c>
      <c r="G8728">
        <f t="shared" si="82"/>
        <v>0.43466235944382031</v>
      </c>
      <c r="H8728">
        <f t="shared" si="82"/>
        <v>0.43466235944382031</v>
      </c>
      <c r="I8728">
        <f t="shared" si="82"/>
        <v>0.43466235944382031</v>
      </c>
      <c r="J8728">
        <f t="shared" si="82"/>
        <v>0.43466235944382031</v>
      </c>
      <c r="K8728">
        <f t="shared" si="81"/>
        <v>0.43466235944382031</v>
      </c>
      <c r="M8728" t="s">
        <v>470</v>
      </c>
    </row>
    <row r="8729" spans="1:13" hidden="1">
      <c r="A8729" t="s">
        <v>299</v>
      </c>
      <c r="B8729" t="s">
        <v>500</v>
      </c>
      <c r="C8729" t="s">
        <v>277</v>
      </c>
      <c r="D8729">
        <v>0.44691773635955095</v>
      </c>
      <c r="E8729">
        <f t="shared" si="82"/>
        <v>0.44691773635955095</v>
      </c>
      <c r="F8729">
        <f t="shared" si="82"/>
        <v>0.44691773635955095</v>
      </c>
      <c r="G8729">
        <f t="shared" si="82"/>
        <v>0.44691773635955095</v>
      </c>
      <c r="H8729">
        <f t="shared" si="82"/>
        <v>0.44691773635955095</v>
      </c>
      <c r="I8729">
        <f t="shared" si="82"/>
        <v>0.44691773635955095</v>
      </c>
      <c r="J8729">
        <f t="shared" si="82"/>
        <v>0.44691773635955095</v>
      </c>
      <c r="K8729">
        <f t="shared" si="81"/>
        <v>0.44691773635955095</v>
      </c>
      <c r="M8729" t="s">
        <v>470</v>
      </c>
    </row>
    <row r="8730" spans="1:13" hidden="1">
      <c r="A8730" t="s">
        <v>299</v>
      </c>
      <c r="B8730" t="s">
        <v>500</v>
      </c>
      <c r="C8730" t="s">
        <v>281</v>
      </c>
      <c r="D8730">
        <v>0.29762444969583352</v>
      </c>
      <c r="E8730">
        <f t="shared" si="82"/>
        <v>0.29762444969583352</v>
      </c>
      <c r="F8730">
        <f t="shared" si="82"/>
        <v>0.29762444969583352</v>
      </c>
      <c r="G8730">
        <f t="shared" si="82"/>
        <v>0.29762444969583352</v>
      </c>
      <c r="H8730">
        <f t="shared" si="82"/>
        <v>0.29762444969583352</v>
      </c>
      <c r="I8730">
        <f t="shared" si="82"/>
        <v>0.29762444969583352</v>
      </c>
      <c r="J8730">
        <f t="shared" si="82"/>
        <v>0.29762444969583352</v>
      </c>
      <c r="K8730">
        <f t="shared" si="81"/>
        <v>0.29762444969583352</v>
      </c>
      <c r="M8730" t="s">
        <v>470</v>
      </c>
    </row>
    <row r="8731" spans="1:13" hidden="1">
      <c r="A8731" t="s">
        <v>299</v>
      </c>
      <c r="B8731" t="s">
        <v>500</v>
      </c>
      <c r="C8731" t="s">
        <v>282</v>
      </c>
      <c r="D8731">
        <v>0.27555083697777788</v>
      </c>
      <c r="E8731">
        <f t="shared" si="82"/>
        <v>0.27555083697777788</v>
      </c>
      <c r="F8731">
        <f t="shared" si="82"/>
        <v>0.27555083697777788</v>
      </c>
      <c r="G8731">
        <f t="shared" si="82"/>
        <v>0.27555083697777788</v>
      </c>
      <c r="H8731">
        <f t="shared" si="82"/>
        <v>0.27555083697777788</v>
      </c>
      <c r="I8731">
        <f t="shared" si="82"/>
        <v>0.27555083697777788</v>
      </c>
      <c r="J8731">
        <f t="shared" si="82"/>
        <v>0.27555083697777788</v>
      </c>
      <c r="K8731">
        <f t="shared" si="81"/>
        <v>0.27555083697777788</v>
      </c>
      <c r="M8731" t="s">
        <v>470</v>
      </c>
    </row>
    <row r="8732" spans="1:13" hidden="1">
      <c r="A8732" t="s">
        <v>299</v>
      </c>
      <c r="B8732" t="s">
        <v>500</v>
      </c>
      <c r="C8732" t="s">
        <v>283</v>
      </c>
      <c r="D8732">
        <v>0.29363070285694515</v>
      </c>
      <c r="E8732">
        <f t="shared" si="82"/>
        <v>0.29363070285694515</v>
      </c>
      <c r="F8732">
        <f t="shared" si="82"/>
        <v>0.29363070285694515</v>
      </c>
      <c r="G8732">
        <f t="shared" si="82"/>
        <v>0.29363070285694515</v>
      </c>
      <c r="H8732">
        <f t="shared" si="82"/>
        <v>0.29363070285694515</v>
      </c>
      <c r="I8732">
        <f t="shared" si="82"/>
        <v>0.29363070285694515</v>
      </c>
      <c r="J8732">
        <f t="shared" si="82"/>
        <v>0.29363070285694515</v>
      </c>
      <c r="K8732">
        <f t="shared" si="81"/>
        <v>0.29363070285694515</v>
      </c>
      <c r="M8732" t="s">
        <v>470</v>
      </c>
    </row>
    <row r="8733" spans="1:13" hidden="1">
      <c r="A8733" t="s">
        <v>299</v>
      </c>
      <c r="B8733" t="s">
        <v>500</v>
      </c>
      <c r="C8733" t="s">
        <v>284</v>
      </c>
      <c r="D8733">
        <v>0.32024171158222203</v>
      </c>
      <c r="E8733">
        <f t="shared" si="82"/>
        <v>0.32024171158222203</v>
      </c>
      <c r="F8733">
        <f t="shared" si="82"/>
        <v>0.32024171158222203</v>
      </c>
      <c r="G8733">
        <f t="shared" si="82"/>
        <v>0.32024171158222203</v>
      </c>
      <c r="H8733">
        <f t="shared" si="82"/>
        <v>0.32024171158222203</v>
      </c>
      <c r="I8733">
        <f t="shared" si="82"/>
        <v>0.32024171158222203</v>
      </c>
      <c r="J8733">
        <f t="shared" si="82"/>
        <v>0.32024171158222203</v>
      </c>
      <c r="K8733">
        <f t="shared" si="81"/>
        <v>0.32024171158222203</v>
      </c>
      <c r="M8733" t="s">
        <v>470</v>
      </c>
    </row>
    <row r="8734" spans="1:13" hidden="1">
      <c r="A8734" t="s">
        <v>299</v>
      </c>
      <c r="B8734" t="s">
        <v>500</v>
      </c>
      <c r="C8734" t="s">
        <v>285</v>
      </c>
      <c r="D8734">
        <v>0.35215552170696002</v>
      </c>
      <c r="E8734">
        <f t="shared" si="82"/>
        <v>0.35215552170696002</v>
      </c>
      <c r="F8734">
        <f t="shared" si="82"/>
        <v>0.35215552170696002</v>
      </c>
      <c r="G8734">
        <f t="shared" si="82"/>
        <v>0.35215552170696002</v>
      </c>
      <c r="H8734">
        <f t="shared" si="82"/>
        <v>0.35215552170696002</v>
      </c>
      <c r="I8734">
        <f t="shared" si="82"/>
        <v>0.35215552170696002</v>
      </c>
      <c r="J8734">
        <f t="shared" si="82"/>
        <v>0.35215552170696002</v>
      </c>
      <c r="K8734">
        <f t="shared" si="81"/>
        <v>0.35215552170696002</v>
      </c>
      <c r="M8734" t="s">
        <v>470</v>
      </c>
    </row>
    <row r="8735" spans="1:13" hidden="1">
      <c r="A8735" t="s">
        <v>299</v>
      </c>
      <c r="B8735" t="s">
        <v>500</v>
      </c>
      <c r="C8735" t="s">
        <v>286</v>
      </c>
      <c r="D8735">
        <v>0.34493316954945069</v>
      </c>
      <c r="E8735">
        <f t="shared" si="82"/>
        <v>0.34493316954945069</v>
      </c>
      <c r="F8735">
        <f t="shared" si="82"/>
        <v>0.34493316954945069</v>
      </c>
      <c r="G8735">
        <f t="shared" si="82"/>
        <v>0.34493316954945069</v>
      </c>
      <c r="H8735">
        <f t="shared" si="82"/>
        <v>0.34493316954945069</v>
      </c>
      <c r="I8735">
        <f t="shared" si="82"/>
        <v>0.34493316954945069</v>
      </c>
      <c r="J8735">
        <f t="shared" si="82"/>
        <v>0.34493316954945069</v>
      </c>
      <c r="K8735">
        <f t="shared" si="81"/>
        <v>0.34493316954945069</v>
      </c>
      <c r="M8735" t="s">
        <v>470</v>
      </c>
    </row>
    <row r="8736" spans="1:13" hidden="1">
      <c r="A8736" t="s">
        <v>299</v>
      </c>
      <c r="B8736" t="s">
        <v>500</v>
      </c>
      <c r="C8736" t="s">
        <v>287</v>
      </c>
      <c r="D8736">
        <v>0.37017797909576211</v>
      </c>
      <c r="E8736">
        <f t="shared" si="82"/>
        <v>0.37017797909576211</v>
      </c>
      <c r="F8736">
        <f t="shared" si="82"/>
        <v>0.37017797909576211</v>
      </c>
      <c r="G8736">
        <f t="shared" si="82"/>
        <v>0.37017797909576211</v>
      </c>
      <c r="H8736">
        <f t="shared" si="82"/>
        <v>0.37017797909576211</v>
      </c>
      <c r="I8736">
        <f t="shared" si="82"/>
        <v>0.37017797909576211</v>
      </c>
      <c r="J8736">
        <f t="shared" si="82"/>
        <v>0.37017797909576211</v>
      </c>
      <c r="K8736">
        <f t="shared" si="81"/>
        <v>0.37017797909576211</v>
      </c>
      <c r="M8736" t="s">
        <v>470</v>
      </c>
    </row>
    <row r="8737" spans="1:13" hidden="1">
      <c r="A8737" t="s">
        <v>299</v>
      </c>
      <c r="B8737" t="s">
        <v>500</v>
      </c>
      <c r="C8737" t="s">
        <v>288</v>
      </c>
      <c r="D8737">
        <v>0.37579006676739929</v>
      </c>
      <c r="E8737">
        <f t="shared" si="82"/>
        <v>0.37579006676739929</v>
      </c>
      <c r="F8737">
        <f t="shared" si="82"/>
        <v>0.37579006676739929</v>
      </c>
      <c r="G8737">
        <f t="shared" si="82"/>
        <v>0.37579006676739929</v>
      </c>
      <c r="H8737">
        <f t="shared" si="82"/>
        <v>0.37579006676739929</v>
      </c>
      <c r="I8737">
        <f t="shared" si="82"/>
        <v>0.37579006676739929</v>
      </c>
      <c r="J8737">
        <f t="shared" si="82"/>
        <v>0.37579006676739929</v>
      </c>
      <c r="K8737">
        <f t="shared" si="81"/>
        <v>0.37579006676739929</v>
      </c>
      <c r="M8737" t="s">
        <v>470</v>
      </c>
    </row>
    <row r="8738" spans="1:13" hidden="1">
      <c r="A8738" t="s">
        <v>299</v>
      </c>
      <c r="B8738" t="s">
        <v>500</v>
      </c>
      <c r="C8738" t="s">
        <v>289</v>
      </c>
      <c r="D8738">
        <v>0.69078203327541232</v>
      </c>
      <c r="E8738">
        <f t="shared" si="82"/>
        <v>0.69078203327541232</v>
      </c>
      <c r="F8738">
        <f t="shared" si="82"/>
        <v>0.69078203327541232</v>
      </c>
      <c r="G8738">
        <f t="shared" si="82"/>
        <v>0.69078203327541232</v>
      </c>
      <c r="H8738">
        <f t="shared" si="82"/>
        <v>0.69078203327541232</v>
      </c>
      <c r="I8738">
        <f t="shared" si="82"/>
        <v>0.69078203327541232</v>
      </c>
      <c r="J8738">
        <f t="shared" si="82"/>
        <v>0.69078203327541232</v>
      </c>
      <c r="K8738">
        <f t="shared" si="81"/>
        <v>0.69078203327541232</v>
      </c>
      <c r="M8738" t="s">
        <v>470</v>
      </c>
    </row>
    <row r="8739" spans="1:13" hidden="1">
      <c r="A8739" t="s">
        <v>299</v>
      </c>
      <c r="B8739" t="s">
        <v>500</v>
      </c>
      <c r="C8739" t="s">
        <v>290</v>
      </c>
      <c r="D8739">
        <v>0.68183091170695975</v>
      </c>
      <c r="E8739">
        <f t="shared" si="82"/>
        <v>0.68183091170695975</v>
      </c>
      <c r="F8739">
        <f t="shared" si="82"/>
        <v>0.68183091170695975</v>
      </c>
      <c r="G8739">
        <f t="shared" si="82"/>
        <v>0.68183091170695975</v>
      </c>
      <c r="H8739">
        <f t="shared" si="82"/>
        <v>0.68183091170695975</v>
      </c>
      <c r="I8739">
        <f t="shared" si="82"/>
        <v>0.68183091170695975</v>
      </c>
      <c r="J8739">
        <f t="shared" si="82"/>
        <v>0.68183091170695975</v>
      </c>
      <c r="K8739">
        <f t="shared" si="81"/>
        <v>0.68183091170695975</v>
      </c>
      <c r="M8739" t="s">
        <v>470</v>
      </c>
    </row>
    <row r="8740" spans="1:13" hidden="1">
      <c r="A8740" t="s">
        <v>299</v>
      </c>
      <c r="B8740" t="s">
        <v>500</v>
      </c>
      <c r="C8740" t="s">
        <v>291</v>
      </c>
      <c r="D8740">
        <v>0.68079970848718019</v>
      </c>
      <c r="E8740">
        <f t="shared" si="82"/>
        <v>0.68079970848718019</v>
      </c>
      <c r="F8740">
        <f t="shared" si="82"/>
        <v>0.68079970848718019</v>
      </c>
      <c r="G8740">
        <f t="shared" si="82"/>
        <v>0.68079970848718019</v>
      </c>
      <c r="H8740">
        <f t="shared" si="82"/>
        <v>0.68079970848718019</v>
      </c>
      <c r="I8740">
        <f t="shared" si="82"/>
        <v>0.68079970848718019</v>
      </c>
      <c r="J8740">
        <f t="shared" si="82"/>
        <v>0.68079970848718019</v>
      </c>
      <c r="K8740">
        <f t="shared" si="81"/>
        <v>0.68079970848718019</v>
      </c>
      <c r="M8740" t="s">
        <v>470</v>
      </c>
    </row>
    <row r="8741" spans="1:13" hidden="1">
      <c r="A8741" t="s">
        <v>299</v>
      </c>
      <c r="B8741" t="s">
        <v>500</v>
      </c>
      <c r="C8741" t="s">
        <v>292</v>
      </c>
      <c r="D8741">
        <v>0.69456820629670324</v>
      </c>
      <c r="E8741">
        <f t="shared" ref="E8741:J8741" si="83">$D8741</f>
        <v>0.69456820629670324</v>
      </c>
      <c r="F8741">
        <f t="shared" si="83"/>
        <v>0.69456820629670324</v>
      </c>
      <c r="G8741">
        <f t="shared" si="83"/>
        <v>0.69456820629670324</v>
      </c>
      <c r="H8741">
        <f t="shared" si="83"/>
        <v>0.69456820629670324</v>
      </c>
      <c r="I8741">
        <f t="shared" si="83"/>
        <v>0.69456820629670324</v>
      </c>
      <c r="J8741">
        <f t="shared" si="83"/>
        <v>0.69456820629670324</v>
      </c>
      <c r="K8741">
        <f>$D8741</f>
        <v>0.69456820629670324</v>
      </c>
      <c r="M8741" t="s">
        <v>470</v>
      </c>
    </row>
    <row r="8742" spans="1:13" hidden="1">
      <c r="A8742" t="s">
        <v>300</v>
      </c>
      <c r="B8742" t="s">
        <v>503</v>
      </c>
      <c r="C8742" t="s">
        <v>278</v>
      </c>
      <c r="D8742">
        <v>1</v>
      </c>
      <c r="E8742">
        <v>1</v>
      </c>
      <c r="F8742">
        <v>1</v>
      </c>
      <c r="G8742">
        <v>1</v>
      </c>
      <c r="H8742">
        <v>1</v>
      </c>
      <c r="I8742">
        <v>1</v>
      </c>
      <c r="J8742">
        <v>1</v>
      </c>
      <c r="K8742">
        <v>1</v>
      </c>
      <c r="M8742" t="s">
        <v>468</v>
      </c>
    </row>
    <row r="8743" spans="1:13" hidden="1">
      <c r="A8743" t="s">
        <v>300</v>
      </c>
      <c r="B8743" t="s">
        <v>503</v>
      </c>
      <c r="C8743" t="s">
        <v>279</v>
      </c>
      <c r="D8743">
        <v>1</v>
      </c>
      <c r="E8743">
        <v>1</v>
      </c>
      <c r="F8743">
        <v>1</v>
      </c>
      <c r="G8743">
        <v>1</v>
      </c>
      <c r="H8743">
        <v>1</v>
      </c>
      <c r="I8743">
        <v>1</v>
      </c>
      <c r="J8743">
        <v>1</v>
      </c>
      <c r="K8743">
        <v>1</v>
      </c>
      <c r="M8743" t="s">
        <v>468</v>
      </c>
    </row>
    <row r="8744" spans="1:13" hidden="1">
      <c r="A8744" t="s">
        <v>300</v>
      </c>
      <c r="B8744" t="s">
        <v>503</v>
      </c>
      <c r="C8744" t="s">
        <v>280</v>
      </c>
      <c r="D8744">
        <v>1</v>
      </c>
      <c r="E8744">
        <v>1</v>
      </c>
      <c r="F8744">
        <v>1</v>
      </c>
      <c r="G8744">
        <v>1</v>
      </c>
      <c r="H8744">
        <v>1</v>
      </c>
      <c r="I8744">
        <v>1</v>
      </c>
      <c r="J8744">
        <v>1</v>
      </c>
      <c r="K8744">
        <v>1</v>
      </c>
      <c r="M8744" t="s">
        <v>468</v>
      </c>
    </row>
    <row r="8745" spans="1:13" hidden="1">
      <c r="A8745" t="s">
        <v>300</v>
      </c>
      <c r="B8745" t="s">
        <v>503</v>
      </c>
      <c r="C8745" t="s">
        <v>277</v>
      </c>
      <c r="D8745">
        <v>1</v>
      </c>
      <c r="E8745">
        <v>1</v>
      </c>
      <c r="F8745">
        <v>1</v>
      </c>
      <c r="G8745">
        <v>1</v>
      </c>
      <c r="H8745">
        <v>1</v>
      </c>
      <c r="I8745">
        <v>1</v>
      </c>
      <c r="J8745">
        <v>1</v>
      </c>
      <c r="K8745">
        <v>1</v>
      </c>
      <c r="M8745" t="s">
        <v>468</v>
      </c>
    </row>
    <row r="8746" spans="1:13" hidden="1">
      <c r="A8746" t="s">
        <v>300</v>
      </c>
      <c r="B8746" t="s">
        <v>503</v>
      </c>
      <c r="C8746" t="s">
        <v>281</v>
      </c>
      <c r="D8746">
        <v>1</v>
      </c>
      <c r="E8746">
        <v>1</v>
      </c>
      <c r="F8746">
        <v>1</v>
      </c>
      <c r="G8746">
        <v>1</v>
      </c>
      <c r="H8746">
        <v>1</v>
      </c>
      <c r="I8746">
        <v>1</v>
      </c>
      <c r="J8746">
        <v>1</v>
      </c>
      <c r="K8746">
        <v>1</v>
      </c>
      <c r="M8746" t="s">
        <v>468</v>
      </c>
    </row>
    <row r="8747" spans="1:13" hidden="1">
      <c r="A8747" t="s">
        <v>300</v>
      </c>
      <c r="B8747" t="s">
        <v>503</v>
      </c>
      <c r="C8747" t="s">
        <v>282</v>
      </c>
      <c r="D8747">
        <v>1</v>
      </c>
      <c r="E8747">
        <v>1</v>
      </c>
      <c r="F8747">
        <v>1</v>
      </c>
      <c r="G8747">
        <v>1</v>
      </c>
      <c r="H8747">
        <v>1</v>
      </c>
      <c r="I8747">
        <v>1</v>
      </c>
      <c r="J8747">
        <v>1</v>
      </c>
      <c r="K8747">
        <v>1</v>
      </c>
      <c r="M8747" t="s">
        <v>468</v>
      </c>
    </row>
    <row r="8748" spans="1:13" hidden="1">
      <c r="A8748" t="s">
        <v>300</v>
      </c>
      <c r="B8748" t="s">
        <v>503</v>
      </c>
      <c r="C8748" t="s">
        <v>283</v>
      </c>
      <c r="D8748">
        <v>1</v>
      </c>
      <c r="E8748">
        <v>1</v>
      </c>
      <c r="F8748">
        <v>1</v>
      </c>
      <c r="G8748">
        <v>1</v>
      </c>
      <c r="H8748">
        <v>1</v>
      </c>
      <c r="I8748">
        <v>1</v>
      </c>
      <c r="J8748">
        <v>1</v>
      </c>
      <c r="K8748">
        <v>1</v>
      </c>
      <c r="M8748" t="s">
        <v>468</v>
      </c>
    </row>
    <row r="8749" spans="1:13" hidden="1">
      <c r="A8749" t="s">
        <v>300</v>
      </c>
      <c r="B8749" t="s">
        <v>503</v>
      </c>
      <c r="C8749" t="s">
        <v>284</v>
      </c>
      <c r="D8749">
        <v>1</v>
      </c>
      <c r="E8749">
        <v>1</v>
      </c>
      <c r="F8749">
        <v>1</v>
      </c>
      <c r="G8749">
        <v>1</v>
      </c>
      <c r="H8749">
        <v>1</v>
      </c>
      <c r="I8749">
        <v>1</v>
      </c>
      <c r="J8749">
        <v>1</v>
      </c>
      <c r="K8749">
        <v>1</v>
      </c>
      <c r="M8749" t="s">
        <v>468</v>
      </c>
    </row>
    <row r="8750" spans="1:13" hidden="1">
      <c r="A8750" t="s">
        <v>300</v>
      </c>
      <c r="B8750" t="s">
        <v>503</v>
      </c>
      <c r="C8750" t="s">
        <v>285</v>
      </c>
      <c r="D8750">
        <v>1</v>
      </c>
      <c r="E8750">
        <v>1</v>
      </c>
      <c r="F8750">
        <v>1</v>
      </c>
      <c r="G8750">
        <v>1</v>
      </c>
      <c r="H8750">
        <v>1</v>
      </c>
      <c r="I8750">
        <v>1</v>
      </c>
      <c r="J8750">
        <v>1</v>
      </c>
      <c r="K8750">
        <v>1</v>
      </c>
      <c r="M8750" t="s">
        <v>468</v>
      </c>
    </row>
    <row r="8751" spans="1:13" hidden="1">
      <c r="A8751" t="s">
        <v>300</v>
      </c>
      <c r="B8751" t="s">
        <v>503</v>
      </c>
      <c r="C8751" t="s">
        <v>286</v>
      </c>
      <c r="D8751">
        <v>1</v>
      </c>
      <c r="E8751">
        <v>1</v>
      </c>
      <c r="F8751">
        <v>1</v>
      </c>
      <c r="G8751">
        <v>1</v>
      </c>
      <c r="H8751">
        <v>1</v>
      </c>
      <c r="I8751">
        <v>1</v>
      </c>
      <c r="J8751">
        <v>1</v>
      </c>
      <c r="K8751">
        <v>1</v>
      </c>
      <c r="M8751" t="s">
        <v>468</v>
      </c>
    </row>
    <row r="8752" spans="1:13" hidden="1">
      <c r="A8752" t="s">
        <v>300</v>
      </c>
      <c r="B8752" t="s">
        <v>503</v>
      </c>
      <c r="C8752" t="s">
        <v>287</v>
      </c>
      <c r="D8752">
        <v>1</v>
      </c>
      <c r="E8752">
        <v>1</v>
      </c>
      <c r="F8752">
        <v>1</v>
      </c>
      <c r="G8752">
        <v>1</v>
      </c>
      <c r="H8752">
        <v>1</v>
      </c>
      <c r="I8752">
        <v>1</v>
      </c>
      <c r="J8752">
        <v>1</v>
      </c>
      <c r="K8752">
        <v>1</v>
      </c>
      <c r="M8752" t="s">
        <v>468</v>
      </c>
    </row>
    <row r="8753" spans="1:13" hidden="1">
      <c r="A8753" t="s">
        <v>300</v>
      </c>
      <c r="B8753" t="s">
        <v>503</v>
      </c>
      <c r="C8753" t="s">
        <v>288</v>
      </c>
      <c r="D8753">
        <v>1</v>
      </c>
      <c r="E8753">
        <v>1</v>
      </c>
      <c r="F8753">
        <v>1</v>
      </c>
      <c r="G8753">
        <v>1</v>
      </c>
      <c r="H8753">
        <v>1</v>
      </c>
      <c r="I8753">
        <v>1</v>
      </c>
      <c r="J8753">
        <v>1</v>
      </c>
      <c r="K8753">
        <v>1</v>
      </c>
      <c r="M8753" t="s">
        <v>468</v>
      </c>
    </row>
    <row r="8754" spans="1:13" hidden="1">
      <c r="A8754" t="s">
        <v>300</v>
      </c>
      <c r="B8754" t="s">
        <v>503</v>
      </c>
      <c r="C8754" t="s">
        <v>289</v>
      </c>
      <c r="D8754">
        <v>1</v>
      </c>
      <c r="E8754">
        <v>1</v>
      </c>
      <c r="F8754">
        <v>1</v>
      </c>
      <c r="G8754">
        <v>1</v>
      </c>
      <c r="H8754">
        <v>1</v>
      </c>
      <c r="I8754">
        <v>1</v>
      </c>
      <c r="J8754">
        <v>1</v>
      </c>
      <c r="K8754">
        <v>1</v>
      </c>
      <c r="M8754" t="s">
        <v>468</v>
      </c>
    </row>
    <row r="8755" spans="1:13" hidden="1">
      <c r="A8755" t="s">
        <v>300</v>
      </c>
      <c r="B8755" t="s">
        <v>503</v>
      </c>
      <c r="C8755" t="s">
        <v>290</v>
      </c>
      <c r="D8755">
        <v>1</v>
      </c>
      <c r="E8755">
        <v>1</v>
      </c>
      <c r="F8755">
        <v>1</v>
      </c>
      <c r="G8755">
        <v>1</v>
      </c>
      <c r="H8755">
        <v>1</v>
      </c>
      <c r="I8755">
        <v>1</v>
      </c>
      <c r="J8755">
        <v>1</v>
      </c>
      <c r="K8755">
        <v>1</v>
      </c>
      <c r="M8755" t="s">
        <v>468</v>
      </c>
    </row>
    <row r="8756" spans="1:13" hidden="1">
      <c r="A8756" t="s">
        <v>300</v>
      </c>
      <c r="B8756" t="s">
        <v>503</v>
      </c>
      <c r="C8756" t="s">
        <v>291</v>
      </c>
      <c r="D8756">
        <v>1</v>
      </c>
      <c r="E8756">
        <v>1</v>
      </c>
      <c r="F8756">
        <v>1</v>
      </c>
      <c r="G8756">
        <v>1</v>
      </c>
      <c r="H8756">
        <v>1</v>
      </c>
      <c r="I8756">
        <v>1</v>
      </c>
      <c r="J8756">
        <v>1</v>
      </c>
      <c r="K8756">
        <v>1</v>
      </c>
      <c r="M8756" t="s">
        <v>468</v>
      </c>
    </row>
    <row r="8757" spans="1:13" hidden="1">
      <c r="A8757" t="s">
        <v>300</v>
      </c>
      <c r="B8757" t="s">
        <v>503</v>
      </c>
      <c r="C8757" t="s">
        <v>292</v>
      </c>
      <c r="D8757">
        <v>1</v>
      </c>
      <c r="E8757">
        <v>1</v>
      </c>
      <c r="F8757">
        <v>1</v>
      </c>
      <c r="G8757">
        <v>1</v>
      </c>
      <c r="H8757">
        <v>1</v>
      </c>
      <c r="I8757">
        <v>1</v>
      </c>
      <c r="J8757">
        <v>1</v>
      </c>
      <c r="K8757">
        <v>1</v>
      </c>
      <c r="M8757" t="s">
        <v>468</v>
      </c>
    </row>
    <row r="8758" spans="1:13" hidden="1">
      <c r="A8758" t="s">
        <v>300</v>
      </c>
      <c r="B8758" t="s">
        <v>406</v>
      </c>
      <c r="C8758" t="s">
        <v>278</v>
      </c>
      <c r="D8758">
        <v>1</v>
      </c>
      <c r="E8758">
        <v>1</v>
      </c>
      <c r="F8758">
        <v>1</v>
      </c>
      <c r="G8758">
        <v>1</v>
      </c>
      <c r="H8758">
        <v>1</v>
      </c>
      <c r="I8758">
        <v>1</v>
      </c>
      <c r="J8758">
        <v>1</v>
      </c>
      <c r="K8758">
        <v>1</v>
      </c>
      <c r="M8758" t="s">
        <v>468</v>
      </c>
    </row>
    <row r="8759" spans="1:13" hidden="1">
      <c r="A8759" t="s">
        <v>300</v>
      </c>
      <c r="B8759" t="s">
        <v>406</v>
      </c>
      <c r="C8759" t="s">
        <v>279</v>
      </c>
      <c r="D8759">
        <v>1</v>
      </c>
      <c r="E8759">
        <v>1</v>
      </c>
      <c r="F8759">
        <v>1</v>
      </c>
      <c r="G8759">
        <v>1</v>
      </c>
      <c r="H8759">
        <v>1</v>
      </c>
      <c r="I8759">
        <v>1</v>
      </c>
      <c r="J8759">
        <v>1</v>
      </c>
      <c r="K8759">
        <v>1</v>
      </c>
      <c r="M8759" t="s">
        <v>468</v>
      </c>
    </row>
    <row r="8760" spans="1:13" hidden="1">
      <c r="A8760" t="s">
        <v>300</v>
      </c>
      <c r="B8760" t="s">
        <v>406</v>
      </c>
      <c r="C8760" t="s">
        <v>280</v>
      </c>
      <c r="D8760">
        <v>1</v>
      </c>
      <c r="E8760">
        <v>1</v>
      </c>
      <c r="F8760">
        <v>1</v>
      </c>
      <c r="G8760">
        <v>1</v>
      </c>
      <c r="H8760">
        <v>1</v>
      </c>
      <c r="I8760">
        <v>1</v>
      </c>
      <c r="J8760">
        <v>1</v>
      </c>
      <c r="K8760">
        <v>1</v>
      </c>
      <c r="M8760" t="s">
        <v>468</v>
      </c>
    </row>
    <row r="8761" spans="1:13" hidden="1">
      <c r="A8761" t="s">
        <v>300</v>
      </c>
      <c r="B8761" t="s">
        <v>406</v>
      </c>
      <c r="C8761" t="s">
        <v>277</v>
      </c>
      <c r="D8761">
        <v>1</v>
      </c>
      <c r="E8761">
        <v>1</v>
      </c>
      <c r="F8761">
        <v>1</v>
      </c>
      <c r="G8761">
        <v>1</v>
      </c>
      <c r="H8761">
        <v>1</v>
      </c>
      <c r="I8761">
        <v>1</v>
      </c>
      <c r="J8761">
        <v>1</v>
      </c>
      <c r="K8761">
        <v>1</v>
      </c>
      <c r="M8761" t="s">
        <v>468</v>
      </c>
    </row>
    <row r="8762" spans="1:13" hidden="1">
      <c r="A8762" t="s">
        <v>300</v>
      </c>
      <c r="B8762" t="s">
        <v>406</v>
      </c>
      <c r="C8762" t="s">
        <v>281</v>
      </c>
      <c r="D8762">
        <v>1</v>
      </c>
      <c r="E8762">
        <v>1</v>
      </c>
      <c r="F8762">
        <v>1</v>
      </c>
      <c r="G8762">
        <v>1</v>
      </c>
      <c r="H8762">
        <v>1</v>
      </c>
      <c r="I8762">
        <v>1</v>
      </c>
      <c r="J8762">
        <v>1</v>
      </c>
      <c r="K8762">
        <v>1</v>
      </c>
      <c r="M8762" t="s">
        <v>468</v>
      </c>
    </row>
    <row r="8763" spans="1:13" hidden="1">
      <c r="A8763" t="s">
        <v>300</v>
      </c>
      <c r="B8763" t="s">
        <v>406</v>
      </c>
      <c r="C8763" t="s">
        <v>282</v>
      </c>
      <c r="D8763">
        <v>1</v>
      </c>
      <c r="E8763">
        <v>1</v>
      </c>
      <c r="F8763">
        <v>1</v>
      </c>
      <c r="G8763">
        <v>1</v>
      </c>
      <c r="H8763">
        <v>1</v>
      </c>
      <c r="I8763">
        <v>1</v>
      </c>
      <c r="J8763">
        <v>1</v>
      </c>
      <c r="K8763">
        <v>1</v>
      </c>
      <c r="M8763" t="s">
        <v>468</v>
      </c>
    </row>
    <row r="8764" spans="1:13" hidden="1">
      <c r="A8764" t="s">
        <v>300</v>
      </c>
      <c r="B8764" t="s">
        <v>406</v>
      </c>
      <c r="C8764" t="s">
        <v>283</v>
      </c>
      <c r="D8764">
        <v>1</v>
      </c>
      <c r="E8764">
        <v>1</v>
      </c>
      <c r="F8764">
        <v>1</v>
      </c>
      <c r="G8764">
        <v>1</v>
      </c>
      <c r="H8764">
        <v>1</v>
      </c>
      <c r="I8764">
        <v>1</v>
      </c>
      <c r="J8764">
        <v>1</v>
      </c>
      <c r="K8764">
        <v>1</v>
      </c>
      <c r="M8764" t="s">
        <v>468</v>
      </c>
    </row>
    <row r="8765" spans="1:13" hidden="1">
      <c r="A8765" t="s">
        <v>300</v>
      </c>
      <c r="B8765" t="s">
        <v>406</v>
      </c>
      <c r="C8765" t="s">
        <v>284</v>
      </c>
      <c r="D8765">
        <v>1</v>
      </c>
      <c r="E8765">
        <v>1</v>
      </c>
      <c r="F8765">
        <v>1</v>
      </c>
      <c r="G8765">
        <v>1</v>
      </c>
      <c r="H8765">
        <v>1</v>
      </c>
      <c r="I8765">
        <v>1</v>
      </c>
      <c r="J8765">
        <v>1</v>
      </c>
      <c r="K8765">
        <v>1</v>
      </c>
      <c r="M8765" t="s">
        <v>468</v>
      </c>
    </row>
    <row r="8766" spans="1:13" hidden="1">
      <c r="A8766" t="s">
        <v>300</v>
      </c>
      <c r="B8766" t="s">
        <v>406</v>
      </c>
      <c r="C8766" t="s">
        <v>285</v>
      </c>
      <c r="D8766">
        <v>1</v>
      </c>
      <c r="E8766">
        <v>1</v>
      </c>
      <c r="F8766">
        <v>1</v>
      </c>
      <c r="G8766">
        <v>1</v>
      </c>
      <c r="H8766">
        <v>1</v>
      </c>
      <c r="I8766">
        <v>1</v>
      </c>
      <c r="J8766">
        <v>1</v>
      </c>
      <c r="K8766">
        <v>1</v>
      </c>
      <c r="M8766" t="s">
        <v>468</v>
      </c>
    </row>
    <row r="8767" spans="1:13" hidden="1">
      <c r="A8767" t="s">
        <v>300</v>
      </c>
      <c r="B8767" t="s">
        <v>406</v>
      </c>
      <c r="C8767" t="s">
        <v>286</v>
      </c>
      <c r="D8767">
        <v>1</v>
      </c>
      <c r="E8767">
        <v>1</v>
      </c>
      <c r="F8767">
        <v>1</v>
      </c>
      <c r="G8767">
        <v>1</v>
      </c>
      <c r="H8767">
        <v>1</v>
      </c>
      <c r="I8767">
        <v>1</v>
      </c>
      <c r="J8767">
        <v>1</v>
      </c>
      <c r="K8767">
        <v>1</v>
      </c>
      <c r="M8767" t="s">
        <v>468</v>
      </c>
    </row>
    <row r="8768" spans="1:13" hidden="1">
      <c r="A8768" t="s">
        <v>300</v>
      </c>
      <c r="B8768" t="s">
        <v>406</v>
      </c>
      <c r="C8768" t="s">
        <v>287</v>
      </c>
      <c r="D8768">
        <v>1</v>
      </c>
      <c r="E8768">
        <v>1</v>
      </c>
      <c r="F8768">
        <v>1</v>
      </c>
      <c r="G8768">
        <v>1</v>
      </c>
      <c r="H8768">
        <v>1</v>
      </c>
      <c r="I8768">
        <v>1</v>
      </c>
      <c r="J8768">
        <v>1</v>
      </c>
      <c r="K8768">
        <v>1</v>
      </c>
      <c r="M8768" t="s">
        <v>468</v>
      </c>
    </row>
    <row r="8769" spans="1:13" hidden="1">
      <c r="A8769" t="s">
        <v>300</v>
      </c>
      <c r="B8769" t="s">
        <v>406</v>
      </c>
      <c r="C8769" t="s">
        <v>288</v>
      </c>
      <c r="D8769">
        <v>1</v>
      </c>
      <c r="E8769">
        <v>1</v>
      </c>
      <c r="F8769">
        <v>1</v>
      </c>
      <c r="G8769">
        <v>1</v>
      </c>
      <c r="H8769">
        <v>1</v>
      </c>
      <c r="I8769">
        <v>1</v>
      </c>
      <c r="J8769">
        <v>1</v>
      </c>
      <c r="K8769">
        <v>1</v>
      </c>
      <c r="M8769" t="s">
        <v>468</v>
      </c>
    </row>
    <row r="8770" spans="1:13" hidden="1">
      <c r="A8770" t="s">
        <v>300</v>
      </c>
      <c r="B8770" t="s">
        <v>406</v>
      </c>
      <c r="C8770" t="s">
        <v>289</v>
      </c>
      <c r="D8770">
        <v>1</v>
      </c>
      <c r="E8770">
        <v>1</v>
      </c>
      <c r="F8770">
        <v>1</v>
      </c>
      <c r="G8770">
        <v>1</v>
      </c>
      <c r="H8770">
        <v>1</v>
      </c>
      <c r="I8770">
        <v>1</v>
      </c>
      <c r="J8770">
        <v>1</v>
      </c>
      <c r="K8770">
        <v>1</v>
      </c>
      <c r="M8770" t="s">
        <v>468</v>
      </c>
    </row>
    <row r="8771" spans="1:13" hidden="1">
      <c r="A8771" t="s">
        <v>300</v>
      </c>
      <c r="B8771" t="s">
        <v>406</v>
      </c>
      <c r="C8771" t="s">
        <v>290</v>
      </c>
      <c r="D8771">
        <v>1</v>
      </c>
      <c r="E8771">
        <v>1</v>
      </c>
      <c r="F8771">
        <v>1</v>
      </c>
      <c r="G8771">
        <v>1</v>
      </c>
      <c r="H8771">
        <v>1</v>
      </c>
      <c r="I8771">
        <v>1</v>
      </c>
      <c r="J8771">
        <v>1</v>
      </c>
      <c r="K8771">
        <v>1</v>
      </c>
      <c r="M8771" t="s">
        <v>468</v>
      </c>
    </row>
    <row r="8772" spans="1:13" hidden="1">
      <c r="A8772" t="s">
        <v>300</v>
      </c>
      <c r="B8772" t="s">
        <v>406</v>
      </c>
      <c r="C8772" t="s">
        <v>291</v>
      </c>
      <c r="D8772">
        <v>1</v>
      </c>
      <c r="E8772">
        <v>1</v>
      </c>
      <c r="F8772">
        <v>1</v>
      </c>
      <c r="G8772">
        <v>1</v>
      </c>
      <c r="H8772">
        <v>1</v>
      </c>
      <c r="I8772">
        <v>1</v>
      </c>
      <c r="J8772">
        <v>1</v>
      </c>
      <c r="K8772">
        <v>1</v>
      </c>
      <c r="M8772" t="s">
        <v>468</v>
      </c>
    </row>
    <row r="8773" spans="1:13" hidden="1">
      <c r="A8773" t="s">
        <v>300</v>
      </c>
      <c r="B8773" t="s">
        <v>406</v>
      </c>
      <c r="C8773" t="s">
        <v>292</v>
      </c>
      <c r="D8773">
        <v>1</v>
      </c>
      <c r="E8773">
        <v>1</v>
      </c>
      <c r="F8773">
        <v>1</v>
      </c>
      <c r="G8773">
        <v>1</v>
      </c>
      <c r="H8773">
        <v>1</v>
      </c>
      <c r="I8773">
        <v>1</v>
      </c>
      <c r="J8773">
        <v>1</v>
      </c>
      <c r="K8773">
        <v>1</v>
      </c>
      <c r="M8773" t="s">
        <v>468</v>
      </c>
    </row>
    <row r="8774" spans="1:13" hidden="1">
      <c r="A8774" t="s">
        <v>300</v>
      </c>
      <c r="B8774" t="s">
        <v>341</v>
      </c>
      <c r="C8774" t="s">
        <v>278</v>
      </c>
      <c r="D8774">
        <v>1</v>
      </c>
      <c r="E8774">
        <v>1</v>
      </c>
      <c r="F8774">
        <v>1</v>
      </c>
      <c r="G8774">
        <v>1</v>
      </c>
      <c r="H8774">
        <v>1</v>
      </c>
      <c r="I8774">
        <v>1</v>
      </c>
      <c r="J8774">
        <v>1</v>
      </c>
      <c r="K8774">
        <v>1</v>
      </c>
      <c r="M8774" t="s">
        <v>468</v>
      </c>
    </row>
    <row r="8775" spans="1:13" hidden="1">
      <c r="A8775" t="s">
        <v>300</v>
      </c>
      <c r="B8775" t="s">
        <v>341</v>
      </c>
      <c r="C8775" t="s">
        <v>279</v>
      </c>
      <c r="D8775">
        <v>1</v>
      </c>
      <c r="E8775">
        <v>1</v>
      </c>
      <c r="F8775">
        <v>1</v>
      </c>
      <c r="G8775">
        <v>1</v>
      </c>
      <c r="H8775">
        <v>1</v>
      </c>
      <c r="I8775">
        <v>1</v>
      </c>
      <c r="J8775">
        <v>1</v>
      </c>
      <c r="K8775">
        <v>1</v>
      </c>
      <c r="M8775" t="s">
        <v>468</v>
      </c>
    </row>
    <row r="8776" spans="1:13" hidden="1">
      <c r="A8776" t="s">
        <v>300</v>
      </c>
      <c r="B8776" t="s">
        <v>341</v>
      </c>
      <c r="C8776" t="s">
        <v>280</v>
      </c>
      <c r="D8776">
        <v>1</v>
      </c>
      <c r="E8776">
        <v>1</v>
      </c>
      <c r="F8776">
        <v>1</v>
      </c>
      <c r="G8776">
        <v>1</v>
      </c>
      <c r="H8776">
        <v>1</v>
      </c>
      <c r="I8776">
        <v>1</v>
      </c>
      <c r="J8776">
        <v>1</v>
      </c>
      <c r="K8776">
        <v>1</v>
      </c>
      <c r="M8776" t="s">
        <v>468</v>
      </c>
    </row>
    <row r="8777" spans="1:13" hidden="1">
      <c r="A8777" t="s">
        <v>300</v>
      </c>
      <c r="B8777" t="s">
        <v>341</v>
      </c>
      <c r="C8777" t="s">
        <v>277</v>
      </c>
      <c r="D8777">
        <v>1</v>
      </c>
      <c r="E8777">
        <v>1</v>
      </c>
      <c r="F8777">
        <v>1</v>
      </c>
      <c r="G8777">
        <v>1</v>
      </c>
      <c r="H8777">
        <v>1</v>
      </c>
      <c r="I8777">
        <v>1</v>
      </c>
      <c r="J8777">
        <v>1</v>
      </c>
      <c r="K8777">
        <v>1</v>
      </c>
      <c r="M8777" t="s">
        <v>468</v>
      </c>
    </row>
    <row r="8778" spans="1:13" hidden="1">
      <c r="A8778" t="s">
        <v>300</v>
      </c>
      <c r="B8778" t="s">
        <v>341</v>
      </c>
      <c r="C8778" t="s">
        <v>281</v>
      </c>
      <c r="D8778">
        <v>1</v>
      </c>
      <c r="E8778">
        <v>1</v>
      </c>
      <c r="F8778">
        <v>1</v>
      </c>
      <c r="G8778">
        <v>1</v>
      </c>
      <c r="H8778">
        <v>1</v>
      </c>
      <c r="I8778">
        <v>1</v>
      </c>
      <c r="J8778">
        <v>1</v>
      </c>
      <c r="K8778">
        <v>1</v>
      </c>
      <c r="M8778" t="s">
        <v>468</v>
      </c>
    </row>
    <row r="8779" spans="1:13" hidden="1">
      <c r="A8779" t="s">
        <v>300</v>
      </c>
      <c r="B8779" t="s">
        <v>341</v>
      </c>
      <c r="C8779" t="s">
        <v>282</v>
      </c>
      <c r="D8779">
        <v>1</v>
      </c>
      <c r="E8779">
        <v>1</v>
      </c>
      <c r="F8779">
        <v>1</v>
      </c>
      <c r="G8779">
        <v>1</v>
      </c>
      <c r="H8779">
        <v>1</v>
      </c>
      <c r="I8779">
        <v>1</v>
      </c>
      <c r="J8779">
        <v>1</v>
      </c>
      <c r="K8779">
        <v>1</v>
      </c>
      <c r="M8779" t="s">
        <v>468</v>
      </c>
    </row>
    <row r="8780" spans="1:13" hidden="1">
      <c r="A8780" t="s">
        <v>300</v>
      </c>
      <c r="B8780" t="s">
        <v>341</v>
      </c>
      <c r="C8780" t="s">
        <v>283</v>
      </c>
      <c r="D8780">
        <v>1</v>
      </c>
      <c r="E8780">
        <v>1</v>
      </c>
      <c r="F8780">
        <v>1</v>
      </c>
      <c r="G8780">
        <v>1</v>
      </c>
      <c r="H8780">
        <v>1</v>
      </c>
      <c r="I8780">
        <v>1</v>
      </c>
      <c r="J8780">
        <v>1</v>
      </c>
      <c r="K8780">
        <v>1</v>
      </c>
      <c r="M8780" t="s">
        <v>468</v>
      </c>
    </row>
    <row r="8781" spans="1:13" hidden="1">
      <c r="A8781" t="s">
        <v>300</v>
      </c>
      <c r="B8781" t="s">
        <v>341</v>
      </c>
      <c r="C8781" t="s">
        <v>284</v>
      </c>
      <c r="D8781">
        <v>1</v>
      </c>
      <c r="E8781">
        <v>1</v>
      </c>
      <c r="F8781">
        <v>1</v>
      </c>
      <c r="G8781">
        <v>1</v>
      </c>
      <c r="H8781">
        <v>1</v>
      </c>
      <c r="I8781">
        <v>1</v>
      </c>
      <c r="J8781">
        <v>1</v>
      </c>
      <c r="K8781">
        <v>1</v>
      </c>
      <c r="M8781" t="s">
        <v>468</v>
      </c>
    </row>
    <row r="8782" spans="1:13" hidden="1">
      <c r="A8782" t="s">
        <v>300</v>
      </c>
      <c r="B8782" t="s">
        <v>341</v>
      </c>
      <c r="C8782" t="s">
        <v>285</v>
      </c>
      <c r="D8782">
        <v>1</v>
      </c>
      <c r="E8782">
        <v>1</v>
      </c>
      <c r="F8782">
        <v>1</v>
      </c>
      <c r="G8782">
        <v>1</v>
      </c>
      <c r="H8782">
        <v>1</v>
      </c>
      <c r="I8782">
        <v>1</v>
      </c>
      <c r="J8782">
        <v>1</v>
      </c>
      <c r="K8782">
        <v>1</v>
      </c>
      <c r="M8782" t="s">
        <v>468</v>
      </c>
    </row>
    <row r="8783" spans="1:13" hidden="1">
      <c r="A8783" t="s">
        <v>300</v>
      </c>
      <c r="B8783" t="s">
        <v>341</v>
      </c>
      <c r="C8783" t="s">
        <v>286</v>
      </c>
      <c r="D8783">
        <v>1</v>
      </c>
      <c r="E8783">
        <v>1</v>
      </c>
      <c r="F8783">
        <v>1</v>
      </c>
      <c r="G8783">
        <v>1</v>
      </c>
      <c r="H8783">
        <v>1</v>
      </c>
      <c r="I8783">
        <v>1</v>
      </c>
      <c r="J8783">
        <v>1</v>
      </c>
      <c r="K8783">
        <v>1</v>
      </c>
      <c r="M8783" t="s">
        <v>468</v>
      </c>
    </row>
    <row r="8784" spans="1:13" hidden="1">
      <c r="A8784" t="s">
        <v>300</v>
      </c>
      <c r="B8784" t="s">
        <v>341</v>
      </c>
      <c r="C8784" t="s">
        <v>287</v>
      </c>
      <c r="D8784">
        <v>1</v>
      </c>
      <c r="E8784">
        <v>1</v>
      </c>
      <c r="F8784">
        <v>1</v>
      </c>
      <c r="G8784">
        <v>1</v>
      </c>
      <c r="H8784">
        <v>1</v>
      </c>
      <c r="I8784">
        <v>1</v>
      </c>
      <c r="J8784">
        <v>1</v>
      </c>
      <c r="K8784">
        <v>1</v>
      </c>
      <c r="M8784" t="s">
        <v>468</v>
      </c>
    </row>
    <row r="8785" spans="1:13" hidden="1">
      <c r="A8785" t="s">
        <v>300</v>
      </c>
      <c r="B8785" t="s">
        <v>341</v>
      </c>
      <c r="C8785" t="s">
        <v>288</v>
      </c>
      <c r="D8785">
        <v>1</v>
      </c>
      <c r="E8785">
        <v>1</v>
      </c>
      <c r="F8785">
        <v>1</v>
      </c>
      <c r="G8785">
        <v>1</v>
      </c>
      <c r="H8785">
        <v>1</v>
      </c>
      <c r="I8785">
        <v>1</v>
      </c>
      <c r="J8785">
        <v>1</v>
      </c>
      <c r="K8785">
        <v>1</v>
      </c>
      <c r="M8785" t="s">
        <v>468</v>
      </c>
    </row>
    <row r="8786" spans="1:13" hidden="1">
      <c r="A8786" t="s">
        <v>300</v>
      </c>
      <c r="B8786" t="s">
        <v>341</v>
      </c>
      <c r="C8786" t="s">
        <v>289</v>
      </c>
      <c r="D8786">
        <v>1</v>
      </c>
      <c r="E8786">
        <v>1</v>
      </c>
      <c r="F8786">
        <v>1</v>
      </c>
      <c r="G8786">
        <v>1</v>
      </c>
      <c r="H8786">
        <v>1</v>
      </c>
      <c r="I8786">
        <v>1</v>
      </c>
      <c r="J8786">
        <v>1</v>
      </c>
      <c r="K8786">
        <v>1</v>
      </c>
      <c r="M8786" t="s">
        <v>468</v>
      </c>
    </row>
    <row r="8787" spans="1:13" hidden="1">
      <c r="A8787" t="s">
        <v>300</v>
      </c>
      <c r="B8787" t="s">
        <v>341</v>
      </c>
      <c r="C8787" t="s">
        <v>290</v>
      </c>
      <c r="D8787">
        <v>1</v>
      </c>
      <c r="E8787">
        <v>1</v>
      </c>
      <c r="F8787">
        <v>1</v>
      </c>
      <c r="G8787">
        <v>1</v>
      </c>
      <c r="H8787">
        <v>1</v>
      </c>
      <c r="I8787">
        <v>1</v>
      </c>
      <c r="J8787">
        <v>1</v>
      </c>
      <c r="K8787">
        <v>1</v>
      </c>
      <c r="M8787" t="s">
        <v>468</v>
      </c>
    </row>
    <row r="8788" spans="1:13" hidden="1">
      <c r="A8788" t="s">
        <v>300</v>
      </c>
      <c r="B8788" t="s">
        <v>341</v>
      </c>
      <c r="C8788" t="s">
        <v>291</v>
      </c>
      <c r="D8788">
        <v>1</v>
      </c>
      <c r="E8788">
        <v>1</v>
      </c>
      <c r="F8788">
        <v>1</v>
      </c>
      <c r="G8788">
        <v>1</v>
      </c>
      <c r="H8788">
        <v>1</v>
      </c>
      <c r="I8788">
        <v>1</v>
      </c>
      <c r="J8788">
        <v>1</v>
      </c>
      <c r="K8788">
        <v>1</v>
      </c>
      <c r="M8788" t="s">
        <v>468</v>
      </c>
    </row>
    <row r="8789" spans="1:13" hidden="1">
      <c r="A8789" t="s">
        <v>300</v>
      </c>
      <c r="B8789" t="s">
        <v>341</v>
      </c>
      <c r="C8789" t="s">
        <v>292</v>
      </c>
      <c r="D8789">
        <v>1</v>
      </c>
      <c r="E8789">
        <v>1</v>
      </c>
      <c r="F8789">
        <v>1</v>
      </c>
      <c r="G8789">
        <v>1</v>
      </c>
      <c r="H8789">
        <v>1</v>
      </c>
      <c r="I8789">
        <v>1</v>
      </c>
      <c r="J8789">
        <v>1</v>
      </c>
      <c r="K8789">
        <v>1</v>
      </c>
      <c r="M8789" t="s">
        <v>468</v>
      </c>
    </row>
    <row r="8790" spans="1:13" hidden="1">
      <c r="A8790" t="s">
        <v>300</v>
      </c>
      <c r="B8790" t="s">
        <v>342</v>
      </c>
      <c r="C8790" t="s">
        <v>278</v>
      </c>
      <c r="D8790">
        <v>1</v>
      </c>
      <c r="E8790">
        <v>1</v>
      </c>
      <c r="F8790">
        <v>1</v>
      </c>
      <c r="G8790">
        <v>1</v>
      </c>
      <c r="H8790">
        <v>1</v>
      </c>
      <c r="I8790">
        <v>1</v>
      </c>
      <c r="J8790">
        <v>1</v>
      </c>
      <c r="K8790">
        <v>1</v>
      </c>
      <c r="M8790" t="s">
        <v>468</v>
      </c>
    </row>
    <row r="8791" spans="1:13" hidden="1">
      <c r="A8791" t="s">
        <v>300</v>
      </c>
      <c r="B8791" t="s">
        <v>342</v>
      </c>
      <c r="C8791" t="s">
        <v>279</v>
      </c>
      <c r="D8791">
        <v>1</v>
      </c>
      <c r="E8791">
        <v>1</v>
      </c>
      <c r="F8791">
        <v>1</v>
      </c>
      <c r="G8791">
        <v>1</v>
      </c>
      <c r="H8791">
        <v>1</v>
      </c>
      <c r="I8791">
        <v>1</v>
      </c>
      <c r="J8791">
        <v>1</v>
      </c>
      <c r="K8791">
        <v>1</v>
      </c>
      <c r="M8791" t="s">
        <v>468</v>
      </c>
    </row>
    <row r="8792" spans="1:13" hidden="1">
      <c r="A8792" t="s">
        <v>300</v>
      </c>
      <c r="B8792" t="s">
        <v>342</v>
      </c>
      <c r="C8792" t="s">
        <v>280</v>
      </c>
      <c r="D8792">
        <v>1</v>
      </c>
      <c r="E8792">
        <v>1</v>
      </c>
      <c r="F8792">
        <v>1</v>
      </c>
      <c r="G8792">
        <v>1</v>
      </c>
      <c r="H8792">
        <v>1</v>
      </c>
      <c r="I8792">
        <v>1</v>
      </c>
      <c r="J8792">
        <v>1</v>
      </c>
      <c r="K8792">
        <v>1</v>
      </c>
      <c r="M8792" t="s">
        <v>468</v>
      </c>
    </row>
    <row r="8793" spans="1:13" hidden="1">
      <c r="A8793" t="s">
        <v>300</v>
      </c>
      <c r="B8793" t="s">
        <v>342</v>
      </c>
      <c r="C8793" t="s">
        <v>277</v>
      </c>
      <c r="D8793">
        <v>1</v>
      </c>
      <c r="E8793">
        <v>1</v>
      </c>
      <c r="F8793">
        <v>1</v>
      </c>
      <c r="G8793">
        <v>1</v>
      </c>
      <c r="H8793">
        <v>1</v>
      </c>
      <c r="I8793">
        <v>1</v>
      </c>
      <c r="J8793">
        <v>1</v>
      </c>
      <c r="K8793">
        <v>1</v>
      </c>
      <c r="M8793" t="s">
        <v>468</v>
      </c>
    </row>
    <row r="8794" spans="1:13" hidden="1">
      <c r="A8794" t="s">
        <v>300</v>
      </c>
      <c r="B8794" t="s">
        <v>342</v>
      </c>
      <c r="C8794" t="s">
        <v>281</v>
      </c>
      <c r="D8794">
        <v>1</v>
      </c>
      <c r="E8794">
        <v>1</v>
      </c>
      <c r="F8794">
        <v>1</v>
      </c>
      <c r="G8794">
        <v>1</v>
      </c>
      <c r="H8794">
        <v>1</v>
      </c>
      <c r="I8794">
        <v>1</v>
      </c>
      <c r="J8794">
        <v>1</v>
      </c>
      <c r="K8794">
        <v>1</v>
      </c>
      <c r="M8794" t="s">
        <v>468</v>
      </c>
    </row>
    <row r="8795" spans="1:13" hidden="1">
      <c r="A8795" t="s">
        <v>300</v>
      </c>
      <c r="B8795" t="s">
        <v>342</v>
      </c>
      <c r="C8795" t="s">
        <v>282</v>
      </c>
      <c r="D8795">
        <v>1</v>
      </c>
      <c r="E8795">
        <v>1</v>
      </c>
      <c r="F8795">
        <v>1</v>
      </c>
      <c r="G8795">
        <v>1</v>
      </c>
      <c r="H8795">
        <v>1</v>
      </c>
      <c r="I8795">
        <v>1</v>
      </c>
      <c r="J8795">
        <v>1</v>
      </c>
      <c r="K8795">
        <v>1</v>
      </c>
      <c r="M8795" t="s">
        <v>468</v>
      </c>
    </row>
    <row r="8796" spans="1:13" hidden="1">
      <c r="A8796" t="s">
        <v>300</v>
      </c>
      <c r="B8796" t="s">
        <v>342</v>
      </c>
      <c r="C8796" t="s">
        <v>283</v>
      </c>
      <c r="D8796">
        <v>1</v>
      </c>
      <c r="E8796">
        <v>1</v>
      </c>
      <c r="F8796">
        <v>1</v>
      </c>
      <c r="G8796">
        <v>1</v>
      </c>
      <c r="H8796">
        <v>1</v>
      </c>
      <c r="I8796">
        <v>1</v>
      </c>
      <c r="J8796">
        <v>1</v>
      </c>
      <c r="K8796">
        <v>1</v>
      </c>
      <c r="M8796" t="s">
        <v>468</v>
      </c>
    </row>
    <row r="8797" spans="1:13" hidden="1">
      <c r="A8797" t="s">
        <v>300</v>
      </c>
      <c r="B8797" t="s">
        <v>342</v>
      </c>
      <c r="C8797" t="s">
        <v>284</v>
      </c>
      <c r="D8797">
        <v>1</v>
      </c>
      <c r="E8797">
        <v>1</v>
      </c>
      <c r="F8797">
        <v>1</v>
      </c>
      <c r="G8797">
        <v>1</v>
      </c>
      <c r="H8797">
        <v>1</v>
      </c>
      <c r="I8797">
        <v>1</v>
      </c>
      <c r="J8797">
        <v>1</v>
      </c>
      <c r="K8797">
        <v>1</v>
      </c>
      <c r="M8797" t="s">
        <v>468</v>
      </c>
    </row>
    <row r="8798" spans="1:13" hidden="1">
      <c r="A8798" t="s">
        <v>300</v>
      </c>
      <c r="B8798" t="s">
        <v>342</v>
      </c>
      <c r="C8798" t="s">
        <v>285</v>
      </c>
      <c r="D8798">
        <v>1</v>
      </c>
      <c r="E8798">
        <v>1</v>
      </c>
      <c r="F8798">
        <v>1</v>
      </c>
      <c r="G8798">
        <v>1</v>
      </c>
      <c r="H8798">
        <v>1</v>
      </c>
      <c r="I8798">
        <v>1</v>
      </c>
      <c r="J8798">
        <v>1</v>
      </c>
      <c r="K8798">
        <v>1</v>
      </c>
      <c r="M8798" t="s">
        <v>468</v>
      </c>
    </row>
    <row r="8799" spans="1:13" hidden="1">
      <c r="A8799" t="s">
        <v>300</v>
      </c>
      <c r="B8799" t="s">
        <v>342</v>
      </c>
      <c r="C8799" t="s">
        <v>286</v>
      </c>
      <c r="D8799">
        <v>1</v>
      </c>
      <c r="E8799">
        <v>1</v>
      </c>
      <c r="F8799">
        <v>1</v>
      </c>
      <c r="G8799">
        <v>1</v>
      </c>
      <c r="H8799">
        <v>1</v>
      </c>
      <c r="I8799">
        <v>1</v>
      </c>
      <c r="J8799">
        <v>1</v>
      </c>
      <c r="K8799">
        <v>1</v>
      </c>
      <c r="M8799" t="s">
        <v>468</v>
      </c>
    </row>
    <row r="8800" spans="1:13" hidden="1">
      <c r="A8800" t="s">
        <v>300</v>
      </c>
      <c r="B8800" t="s">
        <v>342</v>
      </c>
      <c r="C8800" t="s">
        <v>287</v>
      </c>
      <c r="D8800">
        <v>1</v>
      </c>
      <c r="E8800">
        <v>1</v>
      </c>
      <c r="F8800">
        <v>1</v>
      </c>
      <c r="G8800">
        <v>1</v>
      </c>
      <c r="H8800">
        <v>1</v>
      </c>
      <c r="I8800">
        <v>1</v>
      </c>
      <c r="J8800">
        <v>1</v>
      </c>
      <c r="K8800">
        <v>1</v>
      </c>
      <c r="M8800" t="s">
        <v>468</v>
      </c>
    </row>
    <row r="8801" spans="1:13" hidden="1">
      <c r="A8801" t="s">
        <v>300</v>
      </c>
      <c r="B8801" t="s">
        <v>342</v>
      </c>
      <c r="C8801" t="s">
        <v>288</v>
      </c>
      <c r="D8801">
        <v>1</v>
      </c>
      <c r="E8801">
        <v>1</v>
      </c>
      <c r="F8801">
        <v>1</v>
      </c>
      <c r="G8801">
        <v>1</v>
      </c>
      <c r="H8801">
        <v>1</v>
      </c>
      <c r="I8801">
        <v>1</v>
      </c>
      <c r="J8801">
        <v>1</v>
      </c>
      <c r="K8801">
        <v>1</v>
      </c>
      <c r="M8801" t="s">
        <v>468</v>
      </c>
    </row>
    <row r="8802" spans="1:13" hidden="1">
      <c r="A8802" t="s">
        <v>300</v>
      </c>
      <c r="B8802" t="s">
        <v>342</v>
      </c>
      <c r="C8802" t="s">
        <v>289</v>
      </c>
      <c r="D8802">
        <v>1</v>
      </c>
      <c r="E8802">
        <v>1</v>
      </c>
      <c r="F8802">
        <v>1</v>
      </c>
      <c r="G8802">
        <v>1</v>
      </c>
      <c r="H8802">
        <v>1</v>
      </c>
      <c r="I8802">
        <v>1</v>
      </c>
      <c r="J8802">
        <v>1</v>
      </c>
      <c r="K8802">
        <v>1</v>
      </c>
      <c r="M8802" t="s">
        <v>468</v>
      </c>
    </row>
    <row r="8803" spans="1:13" hidden="1">
      <c r="A8803" t="s">
        <v>300</v>
      </c>
      <c r="B8803" t="s">
        <v>342</v>
      </c>
      <c r="C8803" t="s">
        <v>290</v>
      </c>
      <c r="D8803">
        <v>1</v>
      </c>
      <c r="E8803">
        <v>1</v>
      </c>
      <c r="F8803">
        <v>1</v>
      </c>
      <c r="G8803">
        <v>1</v>
      </c>
      <c r="H8803">
        <v>1</v>
      </c>
      <c r="I8803">
        <v>1</v>
      </c>
      <c r="J8803">
        <v>1</v>
      </c>
      <c r="K8803">
        <v>1</v>
      </c>
      <c r="M8803" t="s">
        <v>468</v>
      </c>
    </row>
    <row r="8804" spans="1:13" hidden="1">
      <c r="A8804" t="s">
        <v>300</v>
      </c>
      <c r="B8804" t="s">
        <v>342</v>
      </c>
      <c r="C8804" t="s">
        <v>291</v>
      </c>
      <c r="D8804">
        <v>1</v>
      </c>
      <c r="E8804">
        <v>1</v>
      </c>
      <c r="F8804">
        <v>1</v>
      </c>
      <c r="G8804">
        <v>1</v>
      </c>
      <c r="H8804">
        <v>1</v>
      </c>
      <c r="I8804">
        <v>1</v>
      </c>
      <c r="J8804">
        <v>1</v>
      </c>
      <c r="K8804">
        <v>1</v>
      </c>
      <c r="M8804" t="s">
        <v>468</v>
      </c>
    </row>
    <row r="8805" spans="1:13" hidden="1">
      <c r="A8805" t="s">
        <v>300</v>
      </c>
      <c r="B8805" t="s">
        <v>342</v>
      </c>
      <c r="C8805" t="s">
        <v>292</v>
      </c>
      <c r="D8805">
        <v>1</v>
      </c>
      <c r="E8805">
        <v>1</v>
      </c>
      <c r="F8805">
        <v>1</v>
      </c>
      <c r="G8805">
        <v>1</v>
      </c>
      <c r="H8805">
        <v>1</v>
      </c>
      <c r="I8805">
        <v>1</v>
      </c>
      <c r="J8805">
        <v>1</v>
      </c>
      <c r="K8805">
        <v>1</v>
      </c>
      <c r="M8805" t="s">
        <v>468</v>
      </c>
    </row>
    <row r="8806" spans="1:13" hidden="1">
      <c r="A8806" t="s">
        <v>300</v>
      </c>
      <c r="B8806" t="s">
        <v>343</v>
      </c>
      <c r="C8806" t="s">
        <v>278</v>
      </c>
      <c r="D8806">
        <v>1</v>
      </c>
      <c r="E8806">
        <v>1</v>
      </c>
      <c r="F8806">
        <v>1</v>
      </c>
      <c r="G8806">
        <v>1</v>
      </c>
      <c r="H8806">
        <v>1</v>
      </c>
      <c r="I8806">
        <v>1</v>
      </c>
      <c r="J8806">
        <v>1</v>
      </c>
      <c r="K8806">
        <v>1</v>
      </c>
      <c r="M8806" t="s">
        <v>468</v>
      </c>
    </row>
    <row r="8807" spans="1:13" hidden="1">
      <c r="A8807" t="s">
        <v>300</v>
      </c>
      <c r="B8807" t="s">
        <v>343</v>
      </c>
      <c r="C8807" t="s">
        <v>279</v>
      </c>
      <c r="D8807">
        <v>1</v>
      </c>
      <c r="E8807">
        <v>1</v>
      </c>
      <c r="F8807">
        <v>1</v>
      </c>
      <c r="G8807">
        <v>1</v>
      </c>
      <c r="H8807">
        <v>1</v>
      </c>
      <c r="I8807">
        <v>1</v>
      </c>
      <c r="J8807">
        <v>1</v>
      </c>
      <c r="K8807">
        <v>1</v>
      </c>
      <c r="M8807" t="s">
        <v>468</v>
      </c>
    </row>
    <row r="8808" spans="1:13" hidden="1">
      <c r="A8808" t="s">
        <v>300</v>
      </c>
      <c r="B8808" t="s">
        <v>343</v>
      </c>
      <c r="C8808" t="s">
        <v>280</v>
      </c>
      <c r="D8808">
        <v>1</v>
      </c>
      <c r="E8808">
        <v>1</v>
      </c>
      <c r="F8808">
        <v>1</v>
      </c>
      <c r="G8808">
        <v>1</v>
      </c>
      <c r="H8808">
        <v>1</v>
      </c>
      <c r="I8808">
        <v>1</v>
      </c>
      <c r="J8808">
        <v>1</v>
      </c>
      <c r="K8808">
        <v>1</v>
      </c>
      <c r="M8808" t="s">
        <v>468</v>
      </c>
    </row>
    <row r="8809" spans="1:13" hidden="1">
      <c r="A8809" t="s">
        <v>300</v>
      </c>
      <c r="B8809" t="s">
        <v>343</v>
      </c>
      <c r="C8809" t="s">
        <v>277</v>
      </c>
      <c r="D8809">
        <v>1</v>
      </c>
      <c r="E8809">
        <v>1</v>
      </c>
      <c r="F8809">
        <v>1</v>
      </c>
      <c r="G8809">
        <v>1</v>
      </c>
      <c r="H8809">
        <v>1</v>
      </c>
      <c r="I8809">
        <v>1</v>
      </c>
      <c r="J8809">
        <v>1</v>
      </c>
      <c r="K8809">
        <v>1</v>
      </c>
      <c r="M8809" t="s">
        <v>468</v>
      </c>
    </row>
    <row r="8810" spans="1:13" hidden="1">
      <c r="A8810" t="s">
        <v>300</v>
      </c>
      <c r="B8810" t="s">
        <v>343</v>
      </c>
      <c r="C8810" t="s">
        <v>281</v>
      </c>
      <c r="D8810">
        <v>1</v>
      </c>
      <c r="E8810">
        <v>1</v>
      </c>
      <c r="F8810">
        <v>1</v>
      </c>
      <c r="G8810">
        <v>1</v>
      </c>
      <c r="H8810">
        <v>1</v>
      </c>
      <c r="I8810">
        <v>1</v>
      </c>
      <c r="J8810">
        <v>1</v>
      </c>
      <c r="K8810">
        <v>1</v>
      </c>
      <c r="M8810" t="s">
        <v>468</v>
      </c>
    </row>
    <row r="8811" spans="1:13" hidden="1">
      <c r="A8811" t="s">
        <v>300</v>
      </c>
      <c r="B8811" t="s">
        <v>343</v>
      </c>
      <c r="C8811" t="s">
        <v>282</v>
      </c>
      <c r="D8811">
        <v>1</v>
      </c>
      <c r="E8811">
        <v>1</v>
      </c>
      <c r="F8811">
        <v>1</v>
      </c>
      <c r="G8811">
        <v>1</v>
      </c>
      <c r="H8811">
        <v>1</v>
      </c>
      <c r="I8811">
        <v>1</v>
      </c>
      <c r="J8811">
        <v>1</v>
      </c>
      <c r="K8811">
        <v>1</v>
      </c>
      <c r="M8811" t="s">
        <v>468</v>
      </c>
    </row>
    <row r="8812" spans="1:13" hidden="1">
      <c r="A8812" t="s">
        <v>300</v>
      </c>
      <c r="B8812" t="s">
        <v>343</v>
      </c>
      <c r="C8812" t="s">
        <v>283</v>
      </c>
      <c r="D8812">
        <v>1</v>
      </c>
      <c r="E8812">
        <v>1</v>
      </c>
      <c r="F8812">
        <v>1</v>
      </c>
      <c r="G8812">
        <v>1</v>
      </c>
      <c r="H8812">
        <v>1</v>
      </c>
      <c r="I8812">
        <v>1</v>
      </c>
      <c r="J8812">
        <v>1</v>
      </c>
      <c r="K8812">
        <v>1</v>
      </c>
      <c r="M8812" t="s">
        <v>468</v>
      </c>
    </row>
    <row r="8813" spans="1:13" hidden="1">
      <c r="A8813" t="s">
        <v>300</v>
      </c>
      <c r="B8813" t="s">
        <v>343</v>
      </c>
      <c r="C8813" t="s">
        <v>284</v>
      </c>
      <c r="D8813">
        <v>1</v>
      </c>
      <c r="E8813">
        <v>1</v>
      </c>
      <c r="F8813">
        <v>1</v>
      </c>
      <c r="G8813">
        <v>1</v>
      </c>
      <c r="H8813">
        <v>1</v>
      </c>
      <c r="I8813">
        <v>1</v>
      </c>
      <c r="J8813">
        <v>1</v>
      </c>
      <c r="K8813">
        <v>1</v>
      </c>
      <c r="M8813" t="s">
        <v>468</v>
      </c>
    </row>
    <row r="8814" spans="1:13" hidden="1">
      <c r="A8814" t="s">
        <v>300</v>
      </c>
      <c r="B8814" t="s">
        <v>343</v>
      </c>
      <c r="C8814" t="s">
        <v>285</v>
      </c>
      <c r="D8814">
        <v>1</v>
      </c>
      <c r="E8814">
        <v>1</v>
      </c>
      <c r="F8814">
        <v>1</v>
      </c>
      <c r="G8814">
        <v>1</v>
      </c>
      <c r="H8814">
        <v>1</v>
      </c>
      <c r="I8814">
        <v>1</v>
      </c>
      <c r="J8814">
        <v>1</v>
      </c>
      <c r="K8814">
        <v>1</v>
      </c>
      <c r="M8814" t="s">
        <v>468</v>
      </c>
    </row>
    <row r="8815" spans="1:13" hidden="1">
      <c r="A8815" t="s">
        <v>300</v>
      </c>
      <c r="B8815" t="s">
        <v>343</v>
      </c>
      <c r="C8815" t="s">
        <v>286</v>
      </c>
      <c r="D8815">
        <v>1</v>
      </c>
      <c r="E8815">
        <v>1</v>
      </c>
      <c r="F8815">
        <v>1</v>
      </c>
      <c r="G8815">
        <v>1</v>
      </c>
      <c r="H8815">
        <v>1</v>
      </c>
      <c r="I8815">
        <v>1</v>
      </c>
      <c r="J8815">
        <v>1</v>
      </c>
      <c r="K8815">
        <v>1</v>
      </c>
      <c r="M8815" t="s">
        <v>468</v>
      </c>
    </row>
    <row r="8816" spans="1:13" hidden="1">
      <c r="A8816" t="s">
        <v>300</v>
      </c>
      <c r="B8816" t="s">
        <v>343</v>
      </c>
      <c r="C8816" t="s">
        <v>287</v>
      </c>
      <c r="D8816">
        <v>1</v>
      </c>
      <c r="E8816">
        <v>1</v>
      </c>
      <c r="F8816">
        <v>1</v>
      </c>
      <c r="G8816">
        <v>1</v>
      </c>
      <c r="H8816">
        <v>1</v>
      </c>
      <c r="I8816">
        <v>1</v>
      </c>
      <c r="J8816">
        <v>1</v>
      </c>
      <c r="K8816">
        <v>1</v>
      </c>
      <c r="M8816" t="s">
        <v>468</v>
      </c>
    </row>
    <row r="8817" spans="1:13" hidden="1">
      <c r="A8817" t="s">
        <v>300</v>
      </c>
      <c r="B8817" t="s">
        <v>343</v>
      </c>
      <c r="C8817" t="s">
        <v>288</v>
      </c>
      <c r="D8817">
        <v>1</v>
      </c>
      <c r="E8817">
        <v>1</v>
      </c>
      <c r="F8817">
        <v>1</v>
      </c>
      <c r="G8817">
        <v>1</v>
      </c>
      <c r="H8817">
        <v>1</v>
      </c>
      <c r="I8817">
        <v>1</v>
      </c>
      <c r="J8817">
        <v>1</v>
      </c>
      <c r="K8817">
        <v>1</v>
      </c>
      <c r="M8817" t="s">
        <v>468</v>
      </c>
    </row>
    <row r="8818" spans="1:13" hidden="1">
      <c r="A8818" t="s">
        <v>300</v>
      </c>
      <c r="B8818" t="s">
        <v>343</v>
      </c>
      <c r="C8818" t="s">
        <v>289</v>
      </c>
      <c r="D8818">
        <v>1</v>
      </c>
      <c r="E8818">
        <v>1</v>
      </c>
      <c r="F8818">
        <v>1</v>
      </c>
      <c r="G8818">
        <v>1</v>
      </c>
      <c r="H8818">
        <v>1</v>
      </c>
      <c r="I8818">
        <v>1</v>
      </c>
      <c r="J8818">
        <v>1</v>
      </c>
      <c r="K8818">
        <v>1</v>
      </c>
      <c r="M8818" t="s">
        <v>468</v>
      </c>
    </row>
    <row r="8819" spans="1:13" hidden="1">
      <c r="A8819" t="s">
        <v>300</v>
      </c>
      <c r="B8819" t="s">
        <v>343</v>
      </c>
      <c r="C8819" t="s">
        <v>290</v>
      </c>
      <c r="D8819">
        <v>1</v>
      </c>
      <c r="E8819">
        <v>1</v>
      </c>
      <c r="F8819">
        <v>1</v>
      </c>
      <c r="G8819">
        <v>1</v>
      </c>
      <c r="H8819">
        <v>1</v>
      </c>
      <c r="I8819">
        <v>1</v>
      </c>
      <c r="J8819">
        <v>1</v>
      </c>
      <c r="K8819">
        <v>1</v>
      </c>
      <c r="M8819" t="s">
        <v>468</v>
      </c>
    </row>
    <row r="8820" spans="1:13" hidden="1">
      <c r="A8820" t="s">
        <v>300</v>
      </c>
      <c r="B8820" t="s">
        <v>343</v>
      </c>
      <c r="C8820" t="s">
        <v>291</v>
      </c>
      <c r="D8820">
        <v>1</v>
      </c>
      <c r="E8820">
        <v>1</v>
      </c>
      <c r="F8820">
        <v>1</v>
      </c>
      <c r="G8820">
        <v>1</v>
      </c>
      <c r="H8820">
        <v>1</v>
      </c>
      <c r="I8820">
        <v>1</v>
      </c>
      <c r="J8820">
        <v>1</v>
      </c>
      <c r="K8820">
        <v>1</v>
      </c>
      <c r="M8820" t="s">
        <v>468</v>
      </c>
    </row>
    <row r="8821" spans="1:13" hidden="1">
      <c r="A8821" t="s">
        <v>300</v>
      </c>
      <c r="B8821" t="s">
        <v>343</v>
      </c>
      <c r="C8821" t="s">
        <v>292</v>
      </c>
      <c r="D8821">
        <v>1</v>
      </c>
      <c r="E8821">
        <v>1</v>
      </c>
      <c r="F8821">
        <v>1</v>
      </c>
      <c r="G8821">
        <v>1</v>
      </c>
      <c r="H8821">
        <v>1</v>
      </c>
      <c r="I8821">
        <v>1</v>
      </c>
      <c r="J8821">
        <v>1</v>
      </c>
      <c r="K8821">
        <v>1</v>
      </c>
      <c r="M8821" t="s">
        <v>468</v>
      </c>
    </row>
    <row r="8822" spans="1:13" hidden="1">
      <c r="A8822" t="s">
        <v>300</v>
      </c>
      <c r="B8822" t="s">
        <v>344</v>
      </c>
      <c r="C8822" t="s">
        <v>278</v>
      </c>
      <c r="D8822">
        <v>1</v>
      </c>
      <c r="E8822">
        <v>1</v>
      </c>
      <c r="F8822">
        <v>1</v>
      </c>
      <c r="G8822">
        <v>1</v>
      </c>
      <c r="H8822">
        <v>1</v>
      </c>
      <c r="I8822">
        <v>1</v>
      </c>
      <c r="J8822">
        <v>1</v>
      </c>
      <c r="K8822">
        <v>1</v>
      </c>
      <c r="M8822" t="s">
        <v>468</v>
      </c>
    </row>
    <row r="8823" spans="1:13" hidden="1">
      <c r="A8823" t="s">
        <v>300</v>
      </c>
      <c r="B8823" t="s">
        <v>344</v>
      </c>
      <c r="C8823" t="s">
        <v>279</v>
      </c>
      <c r="D8823">
        <v>1</v>
      </c>
      <c r="E8823">
        <v>1</v>
      </c>
      <c r="F8823">
        <v>1</v>
      </c>
      <c r="G8823">
        <v>1</v>
      </c>
      <c r="H8823">
        <v>1</v>
      </c>
      <c r="I8823">
        <v>1</v>
      </c>
      <c r="J8823">
        <v>1</v>
      </c>
      <c r="K8823">
        <v>1</v>
      </c>
      <c r="M8823" t="s">
        <v>468</v>
      </c>
    </row>
    <row r="8824" spans="1:13" hidden="1">
      <c r="A8824" t="s">
        <v>300</v>
      </c>
      <c r="B8824" t="s">
        <v>344</v>
      </c>
      <c r="C8824" t="s">
        <v>280</v>
      </c>
      <c r="D8824">
        <v>1</v>
      </c>
      <c r="E8824">
        <v>1</v>
      </c>
      <c r="F8824">
        <v>1</v>
      </c>
      <c r="G8824">
        <v>1</v>
      </c>
      <c r="H8824">
        <v>1</v>
      </c>
      <c r="I8824">
        <v>1</v>
      </c>
      <c r="J8824">
        <v>1</v>
      </c>
      <c r="K8824">
        <v>1</v>
      </c>
      <c r="M8824" t="s">
        <v>468</v>
      </c>
    </row>
    <row r="8825" spans="1:13" hidden="1">
      <c r="A8825" t="s">
        <v>300</v>
      </c>
      <c r="B8825" t="s">
        <v>344</v>
      </c>
      <c r="C8825" t="s">
        <v>277</v>
      </c>
      <c r="D8825">
        <v>1</v>
      </c>
      <c r="E8825">
        <v>1</v>
      </c>
      <c r="F8825">
        <v>1</v>
      </c>
      <c r="G8825">
        <v>1</v>
      </c>
      <c r="H8825">
        <v>1</v>
      </c>
      <c r="I8825">
        <v>1</v>
      </c>
      <c r="J8825">
        <v>1</v>
      </c>
      <c r="K8825">
        <v>1</v>
      </c>
      <c r="M8825" t="s">
        <v>468</v>
      </c>
    </row>
    <row r="8826" spans="1:13" hidden="1">
      <c r="A8826" t="s">
        <v>300</v>
      </c>
      <c r="B8826" t="s">
        <v>344</v>
      </c>
      <c r="C8826" t="s">
        <v>281</v>
      </c>
      <c r="D8826">
        <v>1</v>
      </c>
      <c r="E8826">
        <v>1</v>
      </c>
      <c r="F8826">
        <v>1</v>
      </c>
      <c r="G8826">
        <v>1</v>
      </c>
      <c r="H8826">
        <v>1</v>
      </c>
      <c r="I8826">
        <v>1</v>
      </c>
      <c r="J8826">
        <v>1</v>
      </c>
      <c r="K8826">
        <v>1</v>
      </c>
      <c r="M8826" t="s">
        <v>468</v>
      </c>
    </row>
    <row r="8827" spans="1:13" hidden="1">
      <c r="A8827" t="s">
        <v>300</v>
      </c>
      <c r="B8827" t="s">
        <v>344</v>
      </c>
      <c r="C8827" t="s">
        <v>282</v>
      </c>
      <c r="D8827">
        <v>1</v>
      </c>
      <c r="E8827">
        <v>1</v>
      </c>
      <c r="F8827">
        <v>1</v>
      </c>
      <c r="G8827">
        <v>1</v>
      </c>
      <c r="H8827">
        <v>1</v>
      </c>
      <c r="I8827">
        <v>1</v>
      </c>
      <c r="J8827">
        <v>1</v>
      </c>
      <c r="K8827">
        <v>1</v>
      </c>
      <c r="M8827" t="s">
        <v>468</v>
      </c>
    </row>
    <row r="8828" spans="1:13" hidden="1">
      <c r="A8828" t="s">
        <v>300</v>
      </c>
      <c r="B8828" t="s">
        <v>344</v>
      </c>
      <c r="C8828" t="s">
        <v>283</v>
      </c>
      <c r="D8828">
        <v>1</v>
      </c>
      <c r="E8828">
        <v>1</v>
      </c>
      <c r="F8828">
        <v>1</v>
      </c>
      <c r="G8828">
        <v>1</v>
      </c>
      <c r="H8828">
        <v>1</v>
      </c>
      <c r="I8828">
        <v>1</v>
      </c>
      <c r="J8828">
        <v>1</v>
      </c>
      <c r="K8828">
        <v>1</v>
      </c>
      <c r="M8828" t="s">
        <v>468</v>
      </c>
    </row>
    <row r="8829" spans="1:13" hidden="1">
      <c r="A8829" t="s">
        <v>300</v>
      </c>
      <c r="B8829" t="s">
        <v>344</v>
      </c>
      <c r="C8829" t="s">
        <v>284</v>
      </c>
      <c r="D8829">
        <v>1</v>
      </c>
      <c r="E8829">
        <v>1</v>
      </c>
      <c r="F8829">
        <v>1</v>
      </c>
      <c r="G8829">
        <v>1</v>
      </c>
      <c r="H8829">
        <v>1</v>
      </c>
      <c r="I8829">
        <v>1</v>
      </c>
      <c r="J8829">
        <v>1</v>
      </c>
      <c r="K8829">
        <v>1</v>
      </c>
      <c r="M8829" t="s">
        <v>468</v>
      </c>
    </row>
    <row r="8830" spans="1:13" hidden="1">
      <c r="A8830" t="s">
        <v>300</v>
      </c>
      <c r="B8830" t="s">
        <v>344</v>
      </c>
      <c r="C8830" t="s">
        <v>285</v>
      </c>
      <c r="D8830">
        <v>1</v>
      </c>
      <c r="E8830">
        <v>1</v>
      </c>
      <c r="F8830">
        <v>1</v>
      </c>
      <c r="G8830">
        <v>1</v>
      </c>
      <c r="H8830">
        <v>1</v>
      </c>
      <c r="I8830">
        <v>1</v>
      </c>
      <c r="J8830">
        <v>1</v>
      </c>
      <c r="K8830">
        <v>1</v>
      </c>
      <c r="M8830" t="s">
        <v>468</v>
      </c>
    </row>
    <row r="8831" spans="1:13" hidden="1">
      <c r="A8831" t="s">
        <v>300</v>
      </c>
      <c r="B8831" t="s">
        <v>344</v>
      </c>
      <c r="C8831" t="s">
        <v>286</v>
      </c>
      <c r="D8831">
        <v>1</v>
      </c>
      <c r="E8831">
        <v>1</v>
      </c>
      <c r="F8831">
        <v>1</v>
      </c>
      <c r="G8831">
        <v>1</v>
      </c>
      <c r="H8831">
        <v>1</v>
      </c>
      <c r="I8831">
        <v>1</v>
      </c>
      <c r="J8831">
        <v>1</v>
      </c>
      <c r="K8831">
        <v>1</v>
      </c>
      <c r="M8831" t="s">
        <v>468</v>
      </c>
    </row>
    <row r="8832" spans="1:13" hidden="1">
      <c r="A8832" t="s">
        <v>300</v>
      </c>
      <c r="B8832" t="s">
        <v>344</v>
      </c>
      <c r="C8832" t="s">
        <v>287</v>
      </c>
      <c r="D8832">
        <v>1</v>
      </c>
      <c r="E8832">
        <v>1</v>
      </c>
      <c r="F8832">
        <v>1</v>
      </c>
      <c r="G8832">
        <v>1</v>
      </c>
      <c r="H8832">
        <v>1</v>
      </c>
      <c r="I8832">
        <v>1</v>
      </c>
      <c r="J8832">
        <v>1</v>
      </c>
      <c r="K8832">
        <v>1</v>
      </c>
      <c r="M8832" t="s">
        <v>468</v>
      </c>
    </row>
    <row r="8833" spans="1:13" hidden="1">
      <c r="A8833" t="s">
        <v>300</v>
      </c>
      <c r="B8833" t="s">
        <v>344</v>
      </c>
      <c r="C8833" t="s">
        <v>288</v>
      </c>
      <c r="D8833">
        <v>1</v>
      </c>
      <c r="E8833">
        <v>1</v>
      </c>
      <c r="F8833">
        <v>1</v>
      </c>
      <c r="G8833">
        <v>1</v>
      </c>
      <c r="H8833">
        <v>1</v>
      </c>
      <c r="I8833">
        <v>1</v>
      </c>
      <c r="J8833">
        <v>1</v>
      </c>
      <c r="K8833">
        <v>1</v>
      </c>
      <c r="M8833" t="s">
        <v>468</v>
      </c>
    </row>
    <row r="8834" spans="1:13" hidden="1">
      <c r="A8834" t="s">
        <v>300</v>
      </c>
      <c r="B8834" t="s">
        <v>344</v>
      </c>
      <c r="C8834" t="s">
        <v>289</v>
      </c>
      <c r="D8834">
        <v>1</v>
      </c>
      <c r="E8834">
        <v>1</v>
      </c>
      <c r="F8834">
        <v>1</v>
      </c>
      <c r="G8834">
        <v>1</v>
      </c>
      <c r="H8834">
        <v>1</v>
      </c>
      <c r="I8834">
        <v>1</v>
      </c>
      <c r="J8834">
        <v>1</v>
      </c>
      <c r="K8834">
        <v>1</v>
      </c>
      <c r="M8834" t="s">
        <v>468</v>
      </c>
    </row>
    <row r="8835" spans="1:13" hidden="1">
      <c r="A8835" t="s">
        <v>300</v>
      </c>
      <c r="B8835" t="s">
        <v>344</v>
      </c>
      <c r="C8835" t="s">
        <v>290</v>
      </c>
      <c r="D8835">
        <v>1</v>
      </c>
      <c r="E8835">
        <v>1</v>
      </c>
      <c r="F8835">
        <v>1</v>
      </c>
      <c r="G8835">
        <v>1</v>
      </c>
      <c r="H8835">
        <v>1</v>
      </c>
      <c r="I8835">
        <v>1</v>
      </c>
      <c r="J8835">
        <v>1</v>
      </c>
      <c r="K8835">
        <v>1</v>
      </c>
      <c r="M8835" t="s">
        <v>468</v>
      </c>
    </row>
    <row r="8836" spans="1:13" hidden="1">
      <c r="A8836" t="s">
        <v>300</v>
      </c>
      <c r="B8836" t="s">
        <v>344</v>
      </c>
      <c r="C8836" t="s">
        <v>291</v>
      </c>
      <c r="D8836">
        <v>1</v>
      </c>
      <c r="E8836">
        <v>1</v>
      </c>
      <c r="F8836">
        <v>1</v>
      </c>
      <c r="G8836">
        <v>1</v>
      </c>
      <c r="H8836">
        <v>1</v>
      </c>
      <c r="I8836">
        <v>1</v>
      </c>
      <c r="J8836">
        <v>1</v>
      </c>
      <c r="K8836">
        <v>1</v>
      </c>
      <c r="M8836" t="s">
        <v>468</v>
      </c>
    </row>
    <row r="8837" spans="1:13" hidden="1">
      <c r="A8837" t="s">
        <v>300</v>
      </c>
      <c r="B8837" t="s">
        <v>344</v>
      </c>
      <c r="C8837" t="s">
        <v>292</v>
      </c>
      <c r="D8837">
        <v>1</v>
      </c>
      <c r="E8837">
        <v>1</v>
      </c>
      <c r="F8837">
        <v>1</v>
      </c>
      <c r="G8837">
        <v>1</v>
      </c>
      <c r="H8837">
        <v>1</v>
      </c>
      <c r="I8837">
        <v>1</v>
      </c>
      <c r="J8837">
        <v>1</v>
      </c>
      <c r="K8837">
        <v>1</v>
      </c>
      <c r="M8837" t="s">
        <v>468</v>
      </c>
    </row>
    <row r="8838" spans="1:13" hidden="1">
      <c r="A8838" t="s">
        <v>300</v>
      </c>
      <c r="B8838" t="s">
        <v>437</v>
      </c>
      <c r="C8838" t="s">
        <v>278</v>
      </c>
      <c r="D8838">
        <v>1</v>
      </c>
      <c r="E8838">
        <v>1</v>
      </c>
      <c r="F8838">
        <v>1</v>
      </c>
      <c r="G8838">
        <v>1</v>
      </c>
      <c r="H8838">
        <v>1</v>
      </c>
      <c r="I8838">
        <v>1</v>
      </c>
      <c r="J8838">
        <v>1</v>
      </c>
      <c r="K8838">
        <v>1</v>
      </c>
      <c r="M8838" t="s">
        <v>468</v>
      </c>
    </row>
    <row r="8839" spans="1:13" hidden="1">
      <c r="A8839" t="s">
        <v>300</v>
      </c>
      <c r="B8839" t="s">
        <v>437</v>
      </c>
      <c r="C8839" t="s">
        <v>279</v>
      </c>
      <c r="D8839">
        <v>1</v>
      </c>
      <c r="E8839">
        <v>1</v>
      </c>
      <c r="F8839">
        <v>1</v>
      </c>
      <c r="G8839">
        <v>1</v>
      </c>
      <c r="H8839">
        <v>1</v>
      </c>
      <c r="I8839">
        <v>1</v>
      </c>
      <c r="J8839">
        <v>1</v>
      </c>
      <c r="K8839">
        <v>1</v>
      </c>
      <c r="M8839" t="s">
        <v>468</v>
      </c>
    </row>
    <row r="8840" spans="1:13" hidden="1">
      <c r="A8840" t="s">
        <v>300</v>
      </c>
      <c r="B8840" t="s">
        <v>437</v>
      </c>
      <c r="C8840" t="s">
        <v>280</v>
      </c>
      <c r="D8840">
        <v>1</v>
      </c>
      <c r="E8840">
        <v>1</v>
      </c>
      <c r="F8840">
        <v>1</v>
      </c>
      <c r="G8840">
        <v>1</v>
      </c>
      <c r="H8840">
        <v>1</v>
      </c>
      <c r="I8840">
        <v>1</v>
      </c>
      <c r="J8840">
        <v>1</v>
      </c>
      <c r="K8840">
        <v>1</v>
      </c>
      <c r="M8840" t="s">
        <v>468</v>
      </c>
    </row>
    <row r="8841" spans="1:13" hidden="1">
      <c r="A8841" t="s">
        <v>300</v>
      </c>
      <c r="B8841" t="s">
        <v>437</v>
      </c>
      <c r="C8841" t="s">
        <v>277</v>
      </c>
      <c r="D8841">
        <v>1</v>
      </c>
      <c r="E8841">
        <v>1</v>
      </c>
      <c r="F8841">
        <v>1</v>
      </c>
      <c r="G8841">
        <v>1</v>
      </c>
      <c r="H8841">
        <v>1</v>
      </c>
      <c r="I8841">
        <v>1</v>
      </c>
      <c r="J8841">
        <v>1</v>
      </c>
      <c r="K8841">
        <v>1</v>
      </c>
      <c r="M8841" t="s">
        <v>468</v>
      </c>
    </row>
    <row r="8842" spans="1:13" hidden="1">
      <c r="A8842" t="s">
        <v>300</v>
      </c>
      <c r="B8842" t="s">
        <v>437</v>
      </c>
      <c r="C8842" t="s">
        <v>281</v>
      </c>
      <c r="D8842">
        <v>1</v>
      </c>
      <c r="E8842">
        <v>1</v>
      </c>
      <c r="F8842">
        <v>1</v>
      </c>
      <c r="G8842">
        <v>1</v>
      </c>
      <c r="H8842">
        <v>1</v>
      </c>
      <c r="I8842">
        <v>1</v>
      </c>
      <c r="J8842">
        <v>1</v>
      </c>
      <c r="K8842">
        <v>1</v>
      </c>
      <c r="M8842" t="s">
        <v>468</v>
      </c>
    </row>
    <row r="8843" spans="1:13" hidden="1">
      <c r="A8843" t="s">
        <v>300</v>
      </c>
      <c r="B8843" t="s">
        <v>437</v>
      </c>
      <c r="C8843" t="s">
        <v>282</v>
      </c>
      <c r="D8843">
        <v>1</v>
      </c>
      <c r="E8843">
        <v>1</v>
      </c>
      <c r="F8843">
        <v>1</v>
      </c>
      <c r="G8843">
        <v>1</v>
      </c>
      <c r="H8843">
        <v>1</v>
      </c>
      <c r="I8843">
        <v>1</v>
      </c>
      <c r="J8843">
        <v>1</v>
      </c>
      <c r="K8843">
        <v>1</v>
      </c>
      <c r="M8843" t="s">
        <v>468</v>
      </c>
    </row>
    <row r="8844" spans="1:13" hidden="1">
      <c r="A8844" t="s">
        <v>300</v>
      </c>
      <c r="B8844" t="s">
        <v>437</v>
      </c>
      <c r="C8844" t="s">
        <v>283</v>
      </c>
      <c r="D8844">
        <v>1</v>
      </c>
      <c r="E8844">
        <v>1</v>
      </c>
      <c r="F8844">
        <v>1</v>
      </c>
      <c r="G8844">
        <v>1</v>
      </c>
      <c r="H8844">
        <v>1</v>
      </c>
      <c r="I8844">
        <v>1</v>
      </c>
      <c r="J8844">
        <v>1</v>
      </c>
      <c r="K8844">
        <v>1</v>
      </c>
      <c r="M8844" t="s">
        <v>468</v>
      </c>
    </row>
    <row r="8845" spans="1:13" hidden="1">
      <c r="A8845" t="s">
        <v>300</v>
      </c>
      <c r="B8845" t="s">
        <v>437</v>
      </c>
      <c r="C8845" t="s">
        <v>284</v>
      </c>
      <c r="D8845">
        <v>1</v>
      </c>
      <c r="E8845">
        <v>1</v>
      </c>
      <c r="F8845">
        <v>1</v>
      </c>
      <c r="G8845">
        <v>1</v>
      </c>
      <c r="H8845">
        <v>1</v>
      </c>
      <c r="I8845">
        <v>1</v>
      </c>
      <c r="J8845">
        <v>1</v>
      </c>
      <c r="K8845">
        <v>1</v>
      </c>
      <c r="M8845" t="s">
        <v>468</v>
      </c>
    </row>
    <row r="8846" spans="1:13" hidden="1">
      <c r="A8846" t="s">
        <v>300</v>
      </c>
      <c r="B8846" t="s">
        <v>437</v>
      </c>
      <c r="C8846" t="s">
        <v>285</v>
      </c>
      <c r="D8846">
        <v>1</v>
      </c>
      <c r="E8846">
        <v>1</v>
      </c>
      <c r="F8846">
        <v>1</v>
      </c>
      <c r="G8846">
        <v>1</v>
      </c>
      <c r="H8846">
        <v>1</v>
      </c>
      <c r="I8846">
        <v>1</v>
      </c>
      <c r="J8846">
        <v>1</v>
      </c>
      <c r="K8846">
        <v>1</v>
      </c>
      <c r="M8846" t="s">
        <v>468</v>
      </c>
    </row>
    <row r="8847" spans="1:13" hidden="1">
      <c r="A8847" t="s">
        <v>300</v>
      </c>
      <c r="B8847" t="s">
        <v>437</v>
      </c>
      <c r="C8847" t="s">
        <v>286</v>
      </c>
      <c r="D8847">
        <v>1</v>
      </c>
      <c r="E8847">
        <v>1</v>
      </c>
      <c r="F8847">
        <v>1</v>
      </c>
      <c r="G8847">
        <v>1</v>
      </c>
      <c r="H8847">
        <v>1</v>
      </c>
      <c r="I8847">
        <v>1</v>
      </c>
      <c r="J8847">
        <v>1</v>
      </c>
      <c r="K8847">
        <v>1</v>
      </c>
      <c r="M8847" t="s">
        <v>468</v>
      </c>
    </row>
    <row r="8848" spans="1:13" hidden="1">
      <c r="A8848" t="s">
        <v>300</v>
      </c>
      <c r="B8848" t="s">
        <v>437</v>
      </c>
      <c r="C8848" t="s">
        <v>287</v>
      </c>
      <c r="D8848">
        <v>1</v>
      </c>
      <c r="E8848">
        <v>1</v>
      </c>
      <c r="F8848">
        <v>1</v>
      </c>
      <c r="G8848">
        <v>1</v>
      </c>
      <c r="H8848">
        <v>1</v>
      </c>
      <c r="I8848">
        <v>1</v>
      </c>
      <c r="J8848">
        <v>1</v>
      </c>
      <c r="K8848">
        <v>1</v>
      </c>
      <c r="M8848" t="s">
        <v>468</v>
      </c>
    </row>
    <row r="8849" spans="1:13" hidden="1">
      <c r="A8849" t="s">
        <v>300</v>
      </c>
      <c r="B8849" t="s">
        <v>437</v>
      </c>
      <c r="C8849" t="s">
        <v>288</v>
      </c>
      <c r="D8849">
        <v>1</v>
      </c>
      <c r="E8849">
        <v>1</v>
      </c>
      <c r="F8849">
        <v>1</v>
      </c>
      <c r="G8849">
        <v>1</v>
      </c>
      <c r="H8849">
        <v>1</v>
      </c>
      <c r="I8849">
        <v>1</v>
      </c>
      <c r="J8849">
        <v>1</v>
      </c>
      <c r="K8849">
        <v>1</v>
      </c>
      <c r="M8849" t="s">
        <v>468</v>
      </c>
    </row>
    <row r="8850" spans="1:13" hidden="1">
      <c r="A8850" t="s">
        <v>300</v>
      </c>
      <c r="B8850" t="s">
        <v>437</v>
      </c>
      <c r="C8850" t="s">
        <v>289</v>
      </c>
      <c r="D8850">
        <v>1</v>
      </c>
      <c r="E8850">
        <v>1</v>
      </c>
      <c r="F8850">
        <v>1</v>
      </c>
      <c r="G8850">
        <v>1</v>
      </c>
      <c r="H8850">
        <v>1</v>
      </c>
      <c r="I8850">
        <v>1</v>
      </c>
      <c r="J8850">
        <v>1</v>
      </c>
      <c r="K8850">
        <v>1</v>
      </c>
      <c r="M8850" t="s">
        <v>468</v>
      </c>
    </row>
    <row r="8851" spans="1:13" hidden="1">
      <c r="A8851" t="s">
        <v>300</v>
      </c>
      <c r="B8851" t="s">
        <v>437</v>
      </c>
      <c r="C8851" t="s">
        <v>290</v>
      </c>
      <c r="D8851">
        <v>1</v>
      </c>
      <c r="E8851">
        <v>1</v>
      </c>
      <c r="F8851">
        <v>1</v>
      </c>
      <c r="G8851">
        <v>1</v>
      </c>
      <c r="H8851">
        <v>1</v>
      </c>
      <c r="I8851">
        <v>1</v>
      </c>
      <c r="J8851">
        <v>1</v>
      </c>
      <c r="K8851">
        <v>1</v>
      </c>
      <c r="M8851" t="s">
        <v>468</v>
      </c>
    </row>
    <row r="8852" spans="1:13" hidden="1">
      <c r="A8852" t="s">
        <v>300</v>
      </c>
      <c r="B8852" t="s">
        <v>437</v>
      </c>
      <c r="C8852" t="s">
        <v>291</v>
      </c>
      <c r="D8852">
        <v>1</v>
      </c>
      <c r="E8852">
        <v>1</v>
      </c>
      <c r="F8852">
        <v>1</v>
      </c>
      <c r="G8852">
        <v>1</v>
      </c>
      <c r="H8852">
        <v>1</v>
      </c>
      <c r="I8852">
        <v>1</v>
      </c>
      <c r="J8852">
        <v>1</v>
      </c>
      <c r="K8852">
        <v>1</v>
      </c>
      <c r="M8852" t="s">
        <v>468</v>
      </c>
    </row>
    <row r="8853" spans="1:13" hidden="1">
      <c r="A8853" t="s">
        <v>300</v>
      </c>
      <c r="B8853" t="s">
        <v>437</v>
      </c>
      <c r="C8853" t="s">
        <v>292</v>
      </c>
      <c r="D8853">
        <v>1</v>
      </c>
      <c r="E8853">
        <v>1</v>
      </c>
      <c r="F8853">
        <v>1</v>
      </c>
      <c r="G8853">
        <v>1</v>
      </c>
      <c r="H8853">
        <v>1</v>
      </c>
      <c r="I8853">
        <v>1</v>
      </c>
      <c r="J8853">
        <v>1</v>
      </c>
      <c r="K8853">
        <v>1</v>
      </c>
      <c r="M8853" t="s">
        <v>468</v>
      </c>
    </row>
    <row r="8854" spans="1:13" hidden="1">
      <c r="A8854" t="s">
        <v>300</v>
      </c>
      <c r="B8854" t="s">
        <v>340</v>
      </c>
      <c r="C8854" t="s">
        <v>278</v>
      </c>
      <c r="D8854">
        <v>1</v>
      </c>
      <c r="E8854">
        <v>1</v>
      </c>
      <c r="F8854">
        <v>1</v>
      </c>
      <c r="G8854">
        <v>1</v>
      </c>
      <c r="H8854">
        <v>1</v>
      </c>
      <c r="I8854">
        <v>1</v>
      </c>
      <c r="J8854">
        <v>1</v>
      </c>
      <c r="K8854">
        <v>1</v>
      </c>
      <c r="M8854" t="s">
        <v>468</v>
      </c>
    </row>
    <row r="8855" spans="1:13" hidden="1">
      <c r="A8855" t="s">
        <v>300</v>
      </c>
      <c r="B8855" t="s">
        <v>340</v>
      </c>
      <c r="C8855" t="s">
        <v>279</v>
      </c>
      <c r="D8855">
        <v>1</v>
      </c>
      <c r="E8855">
        <v>1</v>
      </c>
      <c r="F8855">
        <v>1</v>
      </c>
      <c r="G8855">
        <v>1</v>
      </c>
      <c r="H8855">
        <v>1</v>
      </c>
      <c r="I8855">
        <v>1</v>
      </c>
      <c r="J8855">
        <v>1</v>
      </c>
      <c r="K8855">
        <v>1</v>
      </c>
      <c r="M8855" t="s">
        <v>468</v>
      </c>
    </row>
    <row r="8856" spans="1:13" hidden="1">
      <c r="A8856" t="s">
        <v>300</v>
      </c>
      <c r="B8856" t="s">
        <v>340</v>
      </c>
      <c r="C8856" t="s">
        <v>280</v>
      </c>
      <c r="D8856">
        <v>1</v>
      </c>
      <c r="E8856">
        <v>1</v>
      </c>
      <c r="F8856">
        <v>1</v>
      </c>
      <c r="G8856">
        <v>1</v>
      </c>
      <c r="H8856">
        <v>1</v>
      </c>
      <c r="I8856">
        <v>1</v>
      </c>
      <c r="J8856">
        <v>1</v>
      </c>
      <c r="K8856">
        <v>1</v>
      </c>
      <c r="M8856" t="s">
        <v>468</v>
      </c>
    </row>
    <row r="8857" spans="1:13" hidden="1">
      <c r="A8857" t="s">
        <v>300</v>
      </c>
      <c r="B8857" t="s">
        <v>340</v>
      </c>
      <c r="C8857" t="s">
        <v>277</v>
      </c>
      <c r="D8857">
        <v>1</v>
      </c>
      <c r="E8857">
        <v>1</v>
      </c>
      <c r="F8857">
        <v>1</v>
      </c>
      <c r="G8857">
        <v>1</v>
      </c>
      <c r="H8857">
        <v>1</v>
      </c>
      <c r="I8857">
        <v>1</v>
      </c>
      <c r="J8857">
        <v>1</v>
      </c>
      <c r="K8857">
        <v>1</v>
      </c>
      <c r="M8857" t="s">
        <v>468</v>
      </c>
    </row>
    <row r="8858" spans="1:13" hidden="1">
      <c r="A8858" t="s">
        <v>300</v>
      </c>
      <c r="B8858" t="s">
        <v>340</v>
      </c>
      <c r="C8858" t="s">
        <v>281</v>
      </c>
      <c r="D8858">
        <v>1</v>
      </c>
      <c r="E8858">
        <v>1</v>
      </c>
      <c r="F8858">
        <v>1</v>
      </c>
      <c r="G8858">
        <v>1</v>
      </c>
      <c r="H8858">
        <v>1</v>
      </c>
      <c r="I8858">
        <v>1</v>
      </c>
      <c r="J8858">
        <v>1</v>
      </c>
      <c r="K8858">
        <v>1</v>
      </c>
      <c r="M8858" t="s">
        <v>468</v>
      </c>
    </row>
    <row r="8859" spans="1:13" hidden="1">
      <c r="A8859" t="s">
        <v>300</v>
      </c>
      <c r="B8859" t="s">
        <v>340</v>
      </c>
      <c r="C8859" t="s">
        <v>282</v>
      </c>
      <c r="D8859">
        <v>1</v>
      </c>
      <c r="E8859">
        <v>1</v>
      </c>
      <c r="F8859">
        <v>1</v>
      </c>
      <c r="G8859">
        <v>1</v>
      </c>
      <c r="H8859">
        <v>1</v>
      </c>
      <c r="I8859">
        <v>1</v>
      </c>
      <c r="J8859">
        <v>1</v>
      </c>
      <c r="K8859">
        <v>1</v>
      </c>
      <c r="M8859" t="s">
        <v>468</v>
      </c>
    </row>
    <row r="8860" spans="1:13" hidden="1">
      <c r="A8860" t="s">
        <v>300</v>
      </c>
      <c r="B8860" t="s">
        <v>340</v>
      </c>
      <c r="C8860" t="s">
        <v>283</v>
      </c>
      <c r="D8860">
        <v>1</v>
      </c>
      <c r="E8860">
        <v>1</v>
      </c>
      <c r="F8860">
        <v>1</v>
      </c>
      <c r="G8860">
        <v>1</v>
      </c>
      <c r="H8860">
        <v>1</v>
      </c>
      <c r="I8860">
        <v>1</v>
      </c>
      <c r="J8860">
        <v>1</v>
      </c>
      <c r="K8860">
        <v>1</v>
      </c>
      <c r="M8860" t="s">
        <v>468</v>
      </c>
    </row>
    <row r="8861" spans="1:13" hidden="1">
      <c r="A8861" t="s">
        <v>300</v>
      </c>
      <c r="B8861" t="s">
        <v>340</v>
      </c>
      <c r="C8861" t="s">
        <v>284</v>
      </c>
      <c r="D8861">
        <v>1</v>
      </c>
      <c r="E8861">
        <v>1</v>
      </c>
      <c r="F8861">
        <v>1</v>
      </c>
      <c r="G8861">
        <v>1</v>
      </c>
      <c r="H8861">
        <v>1</v>
      </c>
      <c r="I8861">
        <v>1</v>
      </c>
      <c r="J8861">
        <v>1</v>
      </c>
      <c r="K8861">
        <v>1</v>
      </c>
      <c r="M8861" t="s">
        <v>468</v>
      </c>
    </row>
    <row r="8862" spans="1:13" hidden="1">
      <c r="A8862" t="s">
        <v>300</v>
      </c>
      <c r="B8862" t="s">
        <v>340</v>
      </c>
      <c r="C8862" t="s">
        <v>285</v>
      </c>
      <c r="D8862">
        <v>1</v>
      </c>
      <c r="E8862">
        <v>1</v>
      </c>
      <c r="F8862">
        <v>1</v>
      </c>
      <c r="G8862">
        <v>1</v>
      </c>
      <c r="H8862">
        <v>1</v>
      </c>
      <c r="I8862">
        <v>1</v>
      </c>
      <c r="J8862">
        <v>1</v>
      </c>
      <c r="K8862">
        <v>1</v>
      </c>
      <c r="M8862" t="s">
        <v>468</v>
      </c>
    </row>
    <row r="8863" spans="1:13" hidden="1">
      <c r="A8863" t="s">
        <v>300</v>
      </c>
      <c r="B8863" t="s">
        <v>340</v>
      </c>
      <c r="C8863" t="s">
        <v>286</v>
      </c>
      <c r="D8863">
        <v>1</v>
      </c>
      <c r="E8863">
        <v>1</v>
      </c>
      <c r="F8863">
        <v>1</v>
      </c>
      <c r="G8863">
        <v>1</v>
      </c>
      <c r="H8863">
        <v>1</v>
      </c>
      <c r="I8863">
        <v>1</v>
      </c>
      <c r="J8863">
        <v>1</v>
      </c>
      <c r="K8863">
        <v>1</v>
      </c>
      <c r="M8863" t="s">
        <v>468</v>
      </c>
    </row>
    <row r="8864" spans="1:13" hidden="1">
      <c r="A8864" t="s">
        <v>300</v>
      </c>
      <c r="B8864" t="s">
        <v>340</v>
      </c>
      <c r="C8864" t="s">
        <v>287</v>
      </c>
      <c r="D8864">
        <v>1</v>
      </c>
      <c r="E8864">
        <v>1</v>
      </c>
      <c r="F8864">
        <v>1</v>
      </c>
      <c r="G8864">
        <v>1</v>
      </c>
      <c r="H8864">
        <v>1</v>
      </c>
      <c r="I8864">
        <v>1</v>
      </c>
      <c r="J8864">
        <v>1</v>
      </c>
      <c r="K8864">
        <v>1</v>
      </c>
      <c r="M8864" t="s">
        <v>468</v>
      </c>
    </row>
    <row r="8865" spans="1:13" hidden="1">
      <c r="A8865" t="s">
        <v>300</v>
      </c>
      <c r="B8865" t="s">
        <v>340</v>
      </c>
      <c r="C8865" t="s">
        <v>288</v>
      </c>
      <c r="D8865">
        <v>1</v>
      </c>
      <c r="E8865">
        <v>1</v>
      </c>
      <c r="F8865">
        <v>1</v>
      </c>
      <c r="G8865">
        <v>1</v>
      </c>
      <c r="H8865">
        <v>1</v>
      </c>
      <c r="I8865">
        <v>1</v>
      </c>
      <c r="J8865">
        <v>1</v>
      </c>
      <c r="K8865">
        <v>1</v>
      </c>
      <c r="M8865" t="s">
        <v>468</v>
      </c>
    </row>
    <row r="8866" spans="1:13" hidden="1">
      <c r="A8866" t="s">
        <v>300</v>
      </c>
      <c r="B8866" t="s">
        <v>340</v>
      </c>
      <c r="C8866" t="s">
        <v>289</v>
      </c>
      <c r="D8866">
        <v>1</v>
      </c>
      <c r="E8866">
        <v>1</v>
      </c>
      <c r="F8866">
        <v>1</v>
      </c>
      <c r="G8866">
        <v>1</v>
      </c>
      <c r="H8866">
        <v>1</v>
      </c>
      <c r="I8866">
        <v>1</v>
      </c>
      <c r="J8866">
        <v>1</v>
      </c>
      <c r="K8866">
        <v>1</v>
      </c>
      <c r="M8866" t="s">
        <v>468</v>
      </c>
    </row>
    <row r="8867" spans="1:13" hidden="1">
      <c r="A8867" t="s">
        <v>300</v>
      </c>
      <c r="B8867" t="s">
        <v>340</v>
      </c>
      <c r="C8867" t="s">
        <v>290</v>
      </c>
      <c r="D8867">
        <v>1</v>
      </c>
      <c r="E8867">
        <v>1</v>
      </c>
      <c r="F8867">
        <v>1</v>
      </c>
      <c r="G8867">
        <v>1</v>
      </c>
      <c r="H8867">
        <v>1</v>
      </c>
      <c r="I8867">
        <v>1</v>
      </c>
      <c r="J8867">
        <v>1</v>
      </c>
      <c r="K8867">
        <v>1</v>
      </c>
      <c r="M8867" t="s">
        <v>468</v>
      </c>
    </row>
    <row r="8868" spans="1:13" hidden="1">
      <c r="A8868" t="s">
        <v>300</v>
      </c>
      <c r="B8868" t="s">
        <v>340</v>
      </c>
      <c r="C8868" t="s">
        <v>291</v>
      </c>
      <c r="D8868">
        <v>1</v>
      </c>
      <c r="E8868">
        <v>1</v>
      </c>
      <c r="F8868">
        <v>1</v>
      </c>
      <c r="G8868">
        <v>1</v>
      </c>
      <c r="H8868">
        <v>1</v>
      </c>
      <c r="I8868">
        <v>1</v>
      </c>
      <c r="J8868">
        <v>1</v>
      </c>
      <c r="K8868">
        <v>1</v>
      </c>
      <c r="M8868" t="s">
        <v>468</v>
      </c>
    </row>
    <row r="8869" spans="1:13" hidden="1">
      <c r="A8869" t="s">
        <v>300</v>
      </c>
      <c r="B8869" t="s">
        <v>340</v>
      </c>
      <c r="C8869" t="s">
        <v>292</v>
      </c>
      <c r="D8869">
        <v>1</v>
      </c>
      <c r="E8869">
        <v>1</v>
      </c>
      <c r="F8869">
        <v>1</v>
      </c>
      <c r="G8869">
        <v>1</v>
      </c>
      <c r="H8869">
        <v>1</v>
      </c>
      <c r="I8869">
        <v>1</v>
      </c>
      <c r="J8869">
        <v>1</v>
      </c>
      <c r="K8869">
        <v>1</v>
      </c>
      <c r="M8869" t="s">
        <v>468</v>
      </c>
    </row>
    <row r="8870" spans="1:13" hidden="1">
      <c r="A8870" t="s">
        <v>300</v>
      </c>
      <c r="B8870" t="s">
        <v>339</v>
      </c>
      <c r="C8870" t="s">
        <v>278</v>
      </c>
      <c r="D8870">
        <v>1</v>
      </c>
      <c r="E8870">
        <v>1</v>
      </c>
      <c r="F8870">
        <v>1</v>
      </c>
      <c r="G8870">
        <v>1</v>
      </c>
      <c r="H8870">
        <v>1</v>
      </c>
      <c r="I8870">
        <v>1</v>
      </c>
      <c r="J8870">
        <v>1</v>
      </c>
      <c r="K8870">
        <v>1</v>
      </c>
      <c r="M8870" t="s">
        <v>468</v>
      </c>
    </row>
    <row r="8871" spans="1:13" hidden="1">
      <c r="A8871" t="s">
        <v>300</v>
      </c>
      <c r="B8871" t="s">
        <v>339</v>
      </c>
      <c r="C8871" t="s">
        <v>279</v>
      </c>
      <c r="D8871">
        <v>1</v>
      </c>
      <c r="E8871">
        <v>1</v>
      </c>
      <c r="F8871">
        <v>1</v>
      </c>
      <c r="G8871">
        <v>1</v>
      </c>
      <c r="H8871">
        <v>1</v>
      </c>
      <c r="I8871">
        <v>1</v>
      </c>
      <c r="J8871">
        <v>1</v>
      </c>
      <c r="K8871">
        <v>1</v>
      </c>
      <c r="M8871" t="s">
        <v>468</v>
      </c>
    </row>
    <row r="8872" spans="1:13" hidden="1">
      <c r="A8872" t="s">
        <v>300</v>
      </c>
      <c r="B8872" t="s">
        <v>339</v>
      </c>
      <c r="C8872" t="s">
        <v>280</v>
      </c>
      <c r="D8872">
        <v>1</v>
      </c>
      <c r="E8872">
        <v>1</v>
      </c>
      <c r="F8872">
        <v>1</v>
      </c>
      <c r="G8872">
        <v>1</v>
      </c>
      <c r="H8872">
        <v>1</v>
      </c>
      <c r="I8872">
        <v>1</v>
      </c>
      <c r="J8872">
        <v>1</v>
      </c>
      <c r="K8872">
        <v>1</v>
      </c>
      <c r="M8872" t="s">
        <v>468</v>
      </c>
    </row>
    <row r="8873" spans="1:13" hidden="1">
      <c r="A8873" t="s">
        <v>300</v>
      </c>
      <c r="B8873" t="s">
        <v>339</v>
      </c>
      <c r="C8873" t="s">
        <v>277</v>
      </c>
      <c r="D8873">
        <v>1</v>
      </c>
      <c r="E8873">
        <v>1</v>
      </c>
      <c r="F8873">
        <v>1</v>
      </c>
      <c r="G8873">
        <v>1</v>
      </c>
      <c r="H8873">
        <v>1</v>
      </c>
      <c r="I8873">
        <v>1</v>
      </c>
      <c r="J8873">
        <v>1</v>
      </c>
      <c r="K8873">
        <v>1</v>
      </c>
      <c r="M8873" t="s">
        <v>468</v>
      </c>
    </row>
    <row r="8874" spans="1:13" hidden="1">
      <c r="A8874" t="s">
        <v>300</v>
      </c>
      <c r="B8874" t="s">
        <v>339</v>
      </c>
      <c r="C8874" t="s">
        <v>281</v>
      </c>
      <c r="D8874">
        <v>1</v>
      </c>
      <c r="E8874">
        <v>1</v>
      </c>
      <c r="F8874">
        <v>1</v>
      </c>
      <c r="G8874">
        <v>1</v>
      </c>
      <c r="H8874">
        <v>1</v>
      </c>
      <c r="I8874">
        <v>1</v>
      </c>
      <c r="J8874">
        <v>1</v>
      </c>
      <c r="K8874">
        <v>1</v>
      </c>
      <c r="M8874" t="s">
        <v>468</v>
      </c>
    </row>
    <row r="8875" spans="1:13" hidden="1">
      <c r="A8875" t="s">
        <v>300</v>
      </c>
      <c r="B8875" t="s">
        <v>339</v>
      </c>
      <c r="C8875" t="s">
        <v>282</v>
      </c>
      <c r="D8875">
        <v>1</v>
      </c>
      <c r="E8875">
        <v>1</v>
      </c>
      <c r="F8875">
        <v>1</v>
      </c>
      <c r="G8875">
        <v>1</v>
      </c>
      <c r="H8875">
        <v>1</v>
      </c>
      <c r="I8875">
        <v>1</v>
      </c>
      <c r="J8875">
        <v>1</v>
      </c>
      <c r="K8875">
        <v>1</v>
      </c>
      <c r="M8875" t="s">
        <v>468</v>
      </c>
    </row>
    <row r="8876" spans="1:13" hidden="1">
      <c r="A8876" t="s">
        <v>300</v>
      </c>
      <c r="B8876" t="s">
        <v>339</v>
      </c>
      <c r="C8876" t="s">
        <v>283</v>
      </c>
      <c r="D8876">
        <v>1</v>
      </c>
      <c r="E8876">
        <v>1</v>
      </c>
      <c r="F8876">
        <v>1</v>
      </c>
      <c r="G8876">
        <v>1</v>
      </c>
      <c r="H8876">
        <v>1</v>
      </c>
      <c r="I8876">
        <v>1</v>
      </c>
      <c r="J8876">
        <v>1</v>
      </c>
      <c r="K8876">
        <v>1</v>
      </c>
      <c r="M8876" t="s">
        <v>468</v>
      </c>
    </row>
    <row r="8877" spans="1:13" hidden="1">
      <c r="A8877" t="s">
        <v>300</v>
      </c>
      <c r="B8877" t="s">
        <v>339</v>
      </c>
      <c r="C8877" t="s">
        <v>284</v>
      </c>
      <c r="D8877">
        <v>1</v>
      </c>
      <c r="E8877">
        <v>1</v>
      </c>
      <c r="F8877">
        <v>1</v>
      </c>
      <c r="G8877">
        <v>1</v>
      </c>
      <c r="H8877">
        <v>1</v>
      </c>
      <c r="I8877">
        <v>1</v>
      </c>
      <c r="J8877">
        <v>1</v>
      </c>
      <c r="K8877">
        <v>1</v>
      </c>
      <c r="M8877" t="s">
        <v>468</v>
      </c>
    </row>
    <row r="8878" spans="1:13" hidden="1">
      <c r="A8878" t="s">
        <v>300</v>
      </c>
      <c r="B8878" t="s">
        <v>339</v>
      </c>
      <c r="C8878" t="s">
        <v>285</v>
      </c>
      <c r="D8878">
        <v>1</v>
      </c>
      <c r="E8878">
        <v>1</v>
      </c>
      <c r="F8878">
        <v>1</v>
      </c>
      <c r="G8878">
        <v>1</v>
      </c>
      <c r="H8878">
        <v>1</v>
      </c>
      <c r="I8878">
        <v>1</v>
      </c>
      <c r="J8878">
        <v>1</v>
      </c>
      <c r="K8878">
        <v>1</v>
      </c>
      <c r="M8878" t="s">
        <v>468</v>
      </c>
    </row>
    <row r="8879" spans="1:13" hidden="1">
      <c r="A8879" t="s">
        <v>300</v>
      </c>
      <c r="B8879" t="s">
        <v>339</v>
      </c>
      <c r="C8879" t="s">
        <v>286</v>
      </c>
      <c r="D8879">
        <v>1</v>
      </c>
      <c r="E8879">
        <v>1</v>
      </c>
      <c r="F8879">
        <v>1</v>
      </c>
      <c r="G8879">
        <v>1</v>
      </c>
      <c r="H8879">
        <v>1</v>
      </c>
      <c r="I8879">
        <v>1</v>
      </c>
      <c r="J8879">
        <v>1</v>
      </c>
      <c r="K8879">
        <v>1</v>
      </c>
      <c r="M8879" t="s">
        <v>468</v>
      </c>
    </row>
    <row r="8880" spans="1:13" hidden="1">
      <c r="A8880" t="s">
        <v>300</v>
      </c>
      <c r="B8880" t="s">
        <v>339</v>
      </c>
      <c r="C8880" t="s">
        <v>287</v>
      </c>
      <c r="D8880">
        <v>1</v>
      </c>
      <c r="E8880">
        <v>1</v>
      </c>
      <c r="F8880">
        <v>1</v>
      </c>
      <c r="G8880">
        <v>1</v>
      </c>
      <c r="H8880">
        <v>1</v>
      </c>
      <c r="I8880">
        <v>1</v>
      </c>
      <c r="J8880">
        <v>1</v>
      </c>
      <c r="K8880">
        <v>1</v>
      </c>
      <c r="M8880" t="s">
        <v>468</v>
      </c>
    </row>
    <row r="8881" spans="1:13" hidden="1">
      <c r="A8881" t="s">
        <v>300</v>
      </c>
      <c r="B8881" t="s">
        <v>339</v>
      </c>
      <c r="C8881" t="s">
        <v>288</v>
      </c>
      <c r="D8881">
        <v>1</v>
      </c>
      <c r="E8881">
        <v>1</v>
      </c>
      <c r="F8881">
        <v>1</v>
      </c>
      <c r="G8881">
        <v>1</v>
      </c>
      <c r="H8881">
        <v>1</v>
      </c>
      <c r="I8881">
        <v>1</v>
      </c>
      <c r="J8881">
        <v>1</v>
      </c>
      <c r="K8881">
        <v>1</v>
      </c>
      <c r="M8881" t="s">
        <v>468</v>
      </c>
    </row>
    <row r="8882" spans="1:13" hidden="1">
      <c r="A8882" t="s">
        <v>300</v>
      </c>
      <c r="B8882" t="s">
        <v>339</v>
      </c>
      <c r="C8882" t="s">
        <v>289</v>
      </c>
      <c r="D8882">
        <v>1</v>
      </c>
      <c r="E8882">
        <v>1</v>
      </c>
      <c r="F8882">
        <v>1</v>
      </c>
      <c r="G8882">
        <v>1</v>
      </c>
      <c r="H8882">
        <v>1</v>
      </c>
      <c r="I8882">
        <v>1</v>
      </c>
      <c r="J8882">
        <v>1</v>
      </c>
      <c r="K8882">
        <v>1</v>
      </c>
      <c r="M8882" t="s">
        <v>468</v>
      </c>
    </row>
    <row r="8883" spans="1:13" hidden="1">
      <c r="A8883" t="s">
        <v>300</v>
      </c>
      <c r="B8883" t="s">
        <v>339</v>
      </c>
      <c r="C8883" t="s">
        <v>290</v>
      </c>
      <c r="D8883">
        <v>1</v>
      </c>
      <c r="E8883">
        <v>1</v>
      </c>
      <c r="F8883">
        <v>1</v>
      </c>
      <c r="G8883">
        <v>1</v>
      </c>
      <c r="H8883">
        <v>1</v>
      </c>
      <c r="I8883">
        <v>1</v>
      </c>
      <c r="J8883">
        <v>1</v>
      </c>
      <c r="K8883">
        <v>1</v>
      </c>
      <c r="M8883" t="s">
        <v>468</v>
      </c>
    </row>
    <row r="8884" spans="1:13" hidden="1">
      <c r="A8884" t="s">
        <v>300</v>
      </c>
      <c r="B8884" t="s">
        <v>339</v>
      </c>
      <c r="C8884" t="s">
        <v>291</v>
      </c>
      <c r="D8884">
        <v>1</v>
      </c>
      <c r="E8884">
        <v>1</v>
      </c>
      <c r="F8884">
        <v>1</v>
      </c>
      <c r="G8884">
        <v>1</v>
      </c>
      <c r="H8884">
        <v>1</v>
      </c>
      <c r="I8884">
        <v>1</v>
      </c>
      <c r="J8884">
        <v>1</v>
      </c>
      <c r="K8884">
        <v>1</v>
      </c>
      <c r="M8884" t="s">
        <v>468</v>
      </c>
    </row>
    <row r="8885" spans="1:13" hidden="1">
      <c r="A8885" t="s">
        <v>300</v>
      </c>
      <c r="B8885" t="s">
        <v>339</v>
      </c>
      <c r="C8885" t="s">
        <v>292</v>
      </c>
      <c r="D8885">
        <v>1</v>
      </c>
      <c r="E8885">
        <v>1</v>
      </c>
      <c r="F8885">
        <v>1</v>
      </c>
      <c r="G8885">
        <v>1</v>
      </c>
      <c r="H8885">
        <v>1</v>
      </c>
      <c r="I8885">
        <v>1</v>
      </c>
      <c r="J8885">
        <v>1</v>
      </c>
      <c r="K8885">
        <v>1</v>
      </c>
      <c r="M8885" t="s">
        <v>468</v>
      </c>
    </row>
    <row r="8886" spans="1:13" hidden="1">
      <c r="A8886" t="s">
        <v>300</v>
      </c>
      <c r="B8886" t="s">
        <v>172</v>
      </c>
      <c r="C8886" t="s">
        <v>278</v>
      </c>
      <c r="D8886">
        <v>1</v>
      </c>
      <c r="E8886">
        <v>1</v>
      </c>
      <c r="F8886">
        <v>1</v>
      </c>
      <c r="G8886">
        <v>1</v>
      </c>
      <c r="H8886">
        <v>1</v>
      </c>
      <c r="I8886">
        <v>1</v>
      </c>
      <c r="J8886">
        <v>1</v>
      </c>
      <c r="K8886">
        <v>1</v>
      </c>
      <c r="M8886" t="s">
        <v>468</v>
      </c>
    </row>
    <row r="8887" spans="1:13" hidden="1">
      <c r="A8887" t="s">
        <v>300</v>
      </c>
      <c r="B8887" t="s">
        <v>172</v>
      </c>
      <c r="C8887" t="s">
        <v>279</v>
      </c>
      <c r="D8887">
        <v>1</v>
      </c>
      <c r="E8887">
        <v>1</v>
      </c>
      <c r="F8887">
        <v>1</v>
      </c>
      <c r="G8887">
        <v>1</v>
      </c>
      <c r="H8887">
        <v>1</v>
      </c>
      <c r="I8887">
        <v>1</v>
      </c>
      <c r="J8887">
        <v>1</v>
      </c>
      <c r="K8887">
        <v>1</v>
      </c>
      <c r="M8887" t="s">
        <v>468</v>
      </c>
    </row>
    <row r="8888" spans="1:13" hidden="1">
      <c r="A8888" t="s">
        <v>300</v>
      </c>
      <c r="B8888" t="s">
        <v>172</v>
      </c>
      <c r="C8888" t="s">
        <v>280</v>
      </c>
      <c r="D8888">
        <v>1</v>
      </c>
      <c r="E8888">
        <v>1</v>
      </c>
      <c r="F8888">
        <v>1</v>
      </c>
      <c r="G8888">
        <v>1</v>
      </c>
      <c r="H8888">
        <v>1</v>
      </c>
      <c r="I8888">
        <v>1</v>
      </c>
      <c r="J8888">
        <v>1</v>
      </c>
      <c r="K8888">
        <v>1</v>
      </c>
      <c r="M8888" t="s">
        <v>468</v>
      </c>
    </row>
    <row r="8889" spans="1:13" hidden="1">
      <c r="A8889" t="s">
        <v>300</v>
      </c>
      <c r="B8889" t="s">
        <v>172</v>
      </c>
      <c r="C8889" t="s">
        <v>277</v>
      </c>
      <c r="D8889">
        <v>1</v>
      </c>
      <c r="E8889">
        <v>1</v>
      </c>
      <c r="F8889">
        <v>1</v>
      </c>
      <c r="G8889">
        <v>1</v>
      </c>
      <c r="H8889">
        <v>1</v>
      </c>
      <c r="I8889">
        <v>1</v>
      </c>
      <c r="J8889">
        <v>1</v>
      </c>
      <c r="K8889">
        <v>1</v>
      </c>
      <c r="M8889" t="s">
        <v>468</v>
      </c>
    </row>
    <row r="8890" spans="1:13" hidden="1">
      <c r="A8890" t="s">
        <v>300</v>
      </c>
      <c r="B8890" t="s">
        <v>172</v>
      </c>
      <c r="C8890" t="s">
        <v>281</v>
      </c>
      <c r="D8890">
        <v>1</v>
      </c>
      <c r="E8890">
        <v>1</v>
      </c>
      <c r="F8890">
        <v>1</v>
      </c>
      <c r="G8890">
        <v>1</v>
      </c>
      <c r="H8890">
        <v>1</v>
      </c>
      <c r="I8890">
        <v>1</v>
      </c>
      <c r="J8890">
        <v>1</v>
      </c>
      <c r="K8890">
        <v>1</v>
      </c>
      <c r="M8890" t="s">
        <v>468</v>
      </c>
    </row>
    <row r="8891" spans="1:13" hidden="1">
      <c r="A8891" t="s">
        <v>300</v>
      </c>
      <c r="B8891" t="s">
        <v>172</v>
      </c>
      <c r="C8891" t="s">
        <v>282</v>
      </c>
      <c r="D8891">
        <v>1</v>
      </c>
      <c r="E8891">
        <v>1</v>
      </c>
      <c r="F8891">
        <v>1</v>
      </c>
      <c r="G8891">
        <v>1</v>
      </c>
      <c r="H8891">
        <v>1</v>
      </c>
      <c r="I8891">
        <v>1</v>
      </c>
      <c r="J8891">
        <v>1</v>
      </c>
      <c r="K8891">
        <v>1</v>
      </c>
      <c r="M8891" t="s">
        <v>468</v>
      </c>
    </row>
    <row r="8892" spans="1:13" hidden="1">
      <c r="A8892" t="s">
        <v>300</v>
      </c>
      <c r="B8892" t="s">
        <v>172</v>
      </c>
      <c r="C8892" t="s">
        <v>283</v>
      </c>
      <c r="D8892">
        <v>1</v>
      </c>
      <c r="E8892">
        <v>1</v>
      </c>
      <c r="F8892">
        <v>1</v>
      </c>
      <c r="G8892">
        <v>1</v>
      </c>
      <c r="H8892">
        <v>1</v>
      </c>
      <c r="I8892">
        <v>1</v>
      </c>
      <c r="J8892">
        <v>1</v>
      </c>
      <c r="K8892">
        <v>1</v>
      </c>
      <c r="M8892" t="s">
        <v>468</v>
      </c>
    </row>
    <row r="8893" spans="1:13" hidden="1">
      <c r="A8893" t="s">
        <v>300</v>
      </c>
      <c r="B8893" t="s">
        <v>172</v>
      </c>
      <c r="C8893" t="s">
        <v>284</v>
      </c>
      <c r="D8893">
        <v>1</v>
      </c>
      <c r="E8893">
        <v>1</v>
      </c>
      <c r="F8893">
        <v>1</v>
      </c>
      <c r="G8893">
        <v>1</v>
      </c>
      <c r="H8893">
        <v>1</v>
      </c>
      <c r="I8893">
        <v>1</v>
      </c>
      <c r="J8893">
        <v>1</v>
      </c>
      <c r="K8893">
        <v>1</v>
      </c>
      <c r="M8893" t="s">
        <v>468</v>
      </c>
    </row>
    <row r="8894" spans="1:13" hidden="1">
      <c r="A8894" t="s">
        <v>300</v>
      </c>
      <c r="B8894" t="s">
        <v>172</v>
      </c>
      <c r="C8894" t="s">
        <v>285</v>
      </c>
      <c r="D8894">
        <v>1</v>
      </c>
      <c r="E8894">
        <v>1</v>
      </c>
      <c r="F8894">
        <v>1</v>
      </c>
      <c r="G8894">
        <v>1</v>
      </c>
      <c r="H8894">
        <v>1</v>
      </c>
      <c r="I8894">
        <v>1</v>
      </c>
      <c r="J8894">
        <v>1</v>
      </c>
      <c r="K8894">
        <v>1</v>
      </c>
      <c r="M8894" t="s">
        <v>468</v>
      </c>
    </row>
    <row r="8895" spans="1:13" hidden="1">
      <c r="A8895" t="s">
        <v>300</v>
      </c>
      <c r="B8895" t="s">
        <v>172</v>
      </c>
      <c r="C8895" t="s">
        <v>286</v>
      </c>
      <c r="D8895">
        <v>1</v>
      </c>
      <c r="E8895">
        <v>1</v>
      </c>
      <c r="F8895">
        <v>1</v>
      </c>
      <c r="G8895">
        <v>1</v>
      </c>
      <c r="H8895">
        <v>1</v>
      </c>
      <c r="I8895">
        <v>1</v>
      </c>
      <c r="J8895">
        <v>1</v>
      </c>
      <c r="K8895">
        <v>1</v>
      </c>
      <c r="M8895" t="s">
        <v>468</v>
      </c>
    </row>
    <row r="8896" spans="1:13" hidden="1">
      <c r="A8896" t="s">
        <v>300</v>
      </c>
      <c r="B8896" t="s">
        <v>172</v>
      </c>
      <c r="C8896" t="s">
        <v>287</v>
      </c>
      <c r="D8896">
        <v>1</v>
      </c>
      <c r="E8896">
        <v>1</v>
      </c>
      <c r="F8896">
        <v>1</v>
      </c>
      <c r="G8896">
        <v>1</v>
      </c>
      <c r="H8896">
        <v>1</v>
      </c>
      <c r="I8896">
        <v>1</v>
      </c>
      <c r="J8896">
        <v>1</v>
      </c>
      <c r="K8896">
        <v>1</v>
      </c>
      <c r="M8896" t="s">
        <v>468</v>
      </c>
    </row>
    <row r="8897" spans="1:13" hidden="1">
      <c r="A8897" t="s">
        <v>300</v>
      </c>
      <c r="B8897" t="s">
        <v>172</v>
      </c>
      <c r="C8897" t="s">
        <v>288</v>
      </c>
      <c r="D8897">
        <v>1</v>
      </c>
      <c r="E8897">
        <v>1</v>
      </c>
      <c r="F8897">
        <v>1</v>
      </c>
      <c r="G8897">
        <v>1</v>
      </c>
      <c r="H8897">
        <v>1</v>
      </c>
      <c r="I8897">
        <v>1</v>
      </c>
      <c r="J8897">
        <v>1</v>
      </c>
      <c r="K8897">
        <v>1</v>
      </c>
      <c r="M8897" t="s">
        <v>468</v>
      </c>
    </row>
    <row r="8898" spans="1:13" hidden="1">
      <c r="A8898" t="s">
        <v>300</v>
      </c>
      <c r="B8898" t="s">
        <v>172</v>
      </c>
      <c r="C8898" t="s">
        <v>289</v>
      </c>
      <c r="D8898">
        <v>1</v>
      </c>
      <c r="E8898">
        <v>1</v>
      </c>
      <c r="F8898">
        <v>1</v>
      </c>
      <c r="G8898">
        <v>1</v>
      </c>
      <c r="H8898">
        <v>1</v>
      </c>
      <c r="I8898">
        <v>1</v>
      </c>
      <c r="J8898">
        <v>1</v>
      </c>
      <c r="K8898">
        <v>1</v>
      </c>
      <c r="M8898" t="s">
        <v>468</v>
      </c>
    </row>
    <row r="8899" spans="1:13" hidden="1">
      <c r="A8899" t="s">
        <v>300</v>
      </c>
      <c r="B8899" t="s">
        <v>172</v>
      </c>
      <c r="C8899" t="s">
        <v>290</v>
      </c>
      <c r="D8899">
        <v>1</v>
      </c>
      <c r="E8899">
        <v>1</v>
      </c>
      <c r="F8899">
        <v>1</v>
      </c>
      <c r="G8899">
        <v>1</v>
      </c>
      <c r="H8899">
        <v>1</v>
      </c>
      <c r="I8899">
        <v>1</v>
      </c>
      <c r="J8899">
        <v>1</v>
      </c>
      <c r="K8899">
        <v>1</v>
      </c>
      <c r="M8899" t="s">
        <v>468</v>
      </c>
    </row>
    <row r="8900" spans="1:13" hidden="1">
      <c r="A8900" t="s">
        <v>300</v>
      </c>
      <c r="B8900" t="s">
        <v>172</v>
      </c>
      <c r="C8900" t="s">
        <v>291</v>
      </c>
      <c r="D8900">
        <v>1</v>
      </c>
      <c r="E8900">
        <v>1</v>
      </c>
      <c r="F8900">
        <v>1</v>
      </c>
      <c r="G8900">
        <v>1</v>
      </c>
      <c r="H8900">
        <v>1</v>
      </c>
      <c r="I8900">
        <v>1</v>
      </c>
      <c r="J8900">
        <v>1</v>
      </c>
      <c r="K8900">
        <v>1</v>
      </c>
      <c r="M8900" t="s">
        <v>468</v>
      </c>
    </row>
    <row r="8901" spans="1:13" hidden="1">
      <c r="A8901" t="s">
        <v>300</v>
      </c>
      <c r="B8901" t="s">
        <v>172</v>
      </c>
      <c r="C8901" t="s">
        <v>292</v>
      </c>
      <c r="D8901">
        <v>1</v>
      </c>
      <c r="E8901">
        <v>1</v>
      </c>
      <c r="F8901">
        <v>1</v>
      </c>
      <c r="G8901">
        <v>1</v>
      </c>
      <c r="H8901">
        <v>1</v>
      </c>
      <c r="I8901">
        <v>1</v>
      </c>
      <c r="J8901">
        <v>1</v>
      </c>
      <c r="K8901">
        <v>1</v>
      </c>
      <c r="M8901" t="s">
        <v>468</v>
      </c>
    </row>
    <row r="8902" spans="1:13" hidden="1">
      <c r="A8902" t="s">
        <v>300</v>
      </c>
      <c r="B8902" t="s">
        <v>173</v>
      </c>
      <c r="C8902" t="s">
        <v>278</v>
      </c>
      <c r="D8902">
        <v>1</v>
      </c>
      <c r="E8902">
        <v>1</v>
      </c>
      <c r="F8902">
        <v>1</v>
      </c>
      <c r="G8902">
        <v>1</v>
      </c>
      <c r="H8902">
        <v>1</v>
      </c>
      <c r="I8902">
        <v>1</v>
      </c>
      <c r="J8902">
        <v>1</v>
      </c>
      <c r="K8902">
        <v>1</v>
      </c>
      <c r="M8902" t="s">
        <v>468</v>
      </c>
    </row>
    <row r="8903" spans="1:13" hidden="1">
      <c r="A8903" t="s">
        <v>300</v>
      </c>
      <c r="B8903" t="s">
        <v>173</v>
      </c>
      <c r="C8903" t="s">
        <v>279</v>
      </c>
      <c r="D8903">
        <v>1</v>
      </c>
      <c r="E8903">
        <v>1</v>
      </c>
      <c r="F8903">
        <v>1</v>
      </c>
      <c r="G8903">
        <v>1</v>
      </c>
      <c r="H8903">
        <v>1</v>
      </c>
      <c r="I8903">
        <v>1</v>
      </c>
      <c r="J8903">
        <v>1</v>
      </c>
      <c r="K8903">
        <v>1</v>
      </c>
      <c r="M8903" t="s">
        <v>468</v>
      </c>
    </row>
    <row r="8904" spans="1:13" hidden="1">
      <c r="A8904" t="s">
        <v>300</v>
      </c>
      <c r="B8904" t="s">
        <v>173</v>
      </c>
      <c r="C8904" t="s">
        <v>280</v>
      </c>
      <c r="D8904">
        <v>1</v>
      </c>
      <c r="E8904">
        <v>1</v>
      </c>
      <c r="F8904">
        <v>1</v>
      </c>
      <c r="G8904">
        <v>1</v>
      </c>
      <c r="H8904">
        <v>1</v>
      </c>
      <c r="I8904">
        <v>1</v>
      </c>
      <c r="J8904">
        <v>1</v>
      </c>
      <c r="K8904">
        <v>1</v>
      </c>
      <c r="M8904" t="s">
        <v>468</v>
      </c>
    </row>
    <row r="8905" spans="1:13" hidden="1">
      <c r="A8905" t="s">
        <v>300</v>
      </c>
      <c r="B8905" t="s">
        <v>173</v>
      </c>
      <c r="C8905" t="s">
        <v>277</v>
      </c>
      <c r="D8905">
        <v>1</v>
      </c>
      <c r="E8905">
        <v>1</v>
      </c>
      <c r="F8905">
        <v>1</v>
      </c>
      <c r="G8905">
        <v>1</v>
      </c>
      <c r="H8905">
        <v>1</v>
      </c>
      <c r="I8905">
        <v>1</v>
      </c>
      <c r="J8905">
        <v>1</v>
      </c>
      <c r="K8905">
        <v>1</v>
      </c>
      <c r="M8905" t="s">
        <v>468</v>
      </c>
    </row>
    <row r="8906" spans="1:13" hidden="1">
      <c r="A8906" t="s">
        <v>300</v>
      </c>
      <c r="B8906" t="s">
        <v>173</v>
      </c>
      <c r="C8906" t="s">
        <v>281</v>
      </c>
      <c r="D8906">
        <v>1</v>
      </c>
      <c r="E8906">
        <v>1</v>
      </c>
      <c r="F8906">
        <v>1</v>
      </c>
      <c r="G8906">
        <v>1</v>
      </c>
      <c r="H8906">
        <v>1</v>
      </c>
      <c r="I8906">
        <v>1</v>
      </c>
      <c r="J8906">
        <v>1</v>
      </c>
      <c r="K8906">
        <v>1</v>
      </c>
      <c r="M8906" t="s">
        <v>468</v>
      </c>
    </row>
    <row r="8907" spans="1:13" hidden="1">
      <c r="A8907" t="s">
        <v>300</v>
      </c>
      <c r="B8907" t="s">
        <v>173</v>
      </c>
      <c r="C8907" t="s">
        <v>282</v>
      </c>
      <c r="D8907">
        <v>1</v>
      </c>
      <c r="E8907">
        <v>1</v>
      </c>
      <c r="F8907">
        <v>1</v>
      </c>
      <c r="G8907">
        <v>1</v>
      </c>
      <c r="H8907">
        <v>1</v>
      </c>
      <c r="I8907">
        <v>1</v>
      </c>
      <c r="J8907">
        <v>1</v>
      </c>
      <c r="K8907">
        <v>1</v>
      </c>
      <c r="M8907" t="s">
        <v>468</v>
      </c>
    </row>
    <row r="8908" spans="1:13" hidden="1">
      <c r="A8908" t="s">
        <v>300</v>
      </c>
      <c r="B8908" t="s">
        <v>173</v>
      </c>
      <c r="C8908" t="s">
        <v>283</v>
      </c>
      <c r="D8908">
        <v>1</v>
      </c>
      <c r="E8908">
        <v>1</v>
      </c>
      <c r="F8908">
        <v>1</v>
      </c>
      <c r="G8908">
        <v>1</v>
      </c>
      <c r="H8908">
        <v>1</v>
      </c>
      <c r="I8908">
        <v>1</v>
      </c>
      <c r="J8908">
        <v>1</v>
      </c>
      <c r="K8908">
        <v>1</v>
      </c>
      <c r="M8908" t="s">
        <v>468</v>
      </c>
    </row>
    <row r="8909" spans="1:13" hidden="1">
      <c r="A8909" t="s">
        <v>300</v>
      </c>
      <c r="B8909" t="s">
        <v>173</v>
      </c>
      <c r="C8909" t="s">
        <v>284</v>
      </c>
      <c r="D8909">
        <v>1</v>
      </c>
      <c r="E8909">
        <v>1</v>
      </c>
      <c r="F8909">
        <v>1</v>
      </c>
      <c r="G8909">
        <v>1</v>
      </c>
      <c r="H8909">
        <v>1</v>
      </c>
      <c r="I8909">
        <v>1</v>
      </c>
      <c r="J8909">
        <v>1</v>
      </c>
      <c r="K8909">
        <v>1</v>
      </c>
      <c r="M8909" t="s">
        <v>468</v>
      </c>
    </row>
    <row r="8910" spans="1:13" hidden="1">
      <c r="A8910" t="s">
        <v>300</v>
      </c>
      <c r="B8910" t="s">
        <v>173</v>
      </c>
      <c r="C8910" t="s">
        <v>285</v>
      </c>
      <c r="D8910">
        <v>1</v>
      </c>
      <c r="E8910">
        <v>1</v>
      </c>
      <c r="F8910">
        <v>1</v>
      </c>
      <c r="G8910">
        <v>1</v>
      </c>
      <c r="H8910">
        <v>1</v>
      </c>
      <c r="I8910">
        <v>1</v>
      </c>
      <c r="J8910">
        <v>1</v>
      </c>
      <c r="K8910">
        <v>1</v>
      </c>
      <c r="M8910" t="s">
        <v>468</v>
      </c>
    </row>
    <row r="8911" spans="1:13" hidden="1">
      <c r="A8911" t="s">
        <v>300</v>
      </c>
      <c r="B8911" t="s">
        <v>173</v>
      </c>
      <c r="C8911" t="s">
        <v>286</v>
      </c>
      <c r="D8911">
        <v>1</v>
      </c>
      <c r="E8911">
        <v>1</v>
      </c>
      <c r="F8911">
        <v>1</v>
      </c>
      <c r="G8911">
        <v>1</v>
      </c>
      <c r="H8911">
        <v>1</v>
      </c>
      <c r="I8911">
        <v>1</v>
      </c>
      <c r="J8911">
        <v>1</v>
      </c>
      <c r="K8911">
        <v>1</v>
      </c>
      <c r="M8911" t="s">
        <v>468</v>
      </c>
    </row>
    <row r="8912" spans="1:13" hidden="1">
      <c r="A8912" t="s">
        <v>300</v>
      </c>
      <c r="B8912" t="s">
        <v>173</v>
      </c>
      <c r="C8912" t="s">
        <v>287</v>
      </c>
      <c r="D8912">
        <v>1</v>
      </c>
      <c r="E8912">
        <v>1</v>
      </c>
      <c r="F8912">
        <v>1</v>
      </c>
      <c r="G8912">
        <v>1</v>
      </c>
      <c r="H8912">
        <v>1</v>
      </c>
      <c r="I8912">
        <v>1</v>
      </c>
      <c r="J8912">
        <v>1</v>
      </c>
      <c r="K8912">
        <v>1</v>
      </c>
      <c r="M8912" t="s">
        <v>468</v>
      </c>
    </row>
    <row r="8913" spans="1:13" hidden="1">
      <c r="A8913" t="s">
        <v>300</v>
      </c>
      <c r="B8913" t="s">
        <v>173</v>
      </c>
      <c r="C8913" t="s">
        <v>288</v>
      </c>
      <c r="D8913">
        <v>1</v>
      </c>
      <c r="E8913">
        <v>1</v>
      </c>
      <c r="F8913">
        <v>1</v>
      </c>
      <c r="G8913">
        <v>1</v>
      </c>
      <c r="H8913">
        <v>1</v>
      </c>
      <c r="I8913">
        <v>1</v>
      </c>
      <c r="J8913">
        <v>1</v>
      </c>
      <c r="K8913">
        <v>1</v>
      </c>
      <c r="M8913" t="s">
        <v>468</v>
      </c>
    </row>
    <row r="8914" spans="1:13" hidden="1">
      <c r="A8914" t="s">
        <v>300</v>
      </c>
      <c r="B8914" t="s">
        <v>173</v>
      </c>
      <c r="C8914" t="s">
        <v>289</v>
      </c>
      <c r="D8914">
        <v>1</v>
      </c>
      <c r="E8914">
        <v>1</v>
      </c>
      <c r="F8914">
        <v>1</v>
      </c>
      <c r="G8914">
        <v>1</v>
      </c>
      <c r="H8914">
        <v>1</v>
      </c>
      <c r="I8914">
        <v>1</v>
      </c>
      <c r="J8914">
        <v>1</v>
      </c>
      <c r="K8914">
        <v>1</v>
      </c>
      <c r="M8914" t="s">
        <v>468</v>
      </c>
    </row>
    <row r="8915" spans="1:13" hidden="1">
      <c r="A8915" t="s">
        <v>300</v>
      </c>
      <c r="B8915" t="s">
        <v>173</v>
      </c>
      <c r="C8915" t="s">
        <v>290</v>
      </c>
      <c r="D8915">
        <v>1</v>
      </c>
      <c r="E8915">
        <v>1</v>
      </c>
      <c r="F8915">
        <v>1</v>
      </c>
      <c r="G8915">
        <v>1</v>
      </c>
      <c r="H8915">
        <v>1</v>
      </c>
      <c r="I8915">
        <v>1</v>
      </c>
      <c r="J8915">
        <v>1</v>
      </c>
      <c r="K8915">
        <v>1</v>
      </c>
      <c r="M8915" t="s">
        <v>468</v>
      </c>
    </row>
    <row r="8916" spans="1:13" hidden="1">
      <c r="A8916" t="s">
        <v>300</v>
      </c>
      <c r="B8916" t="s">
        <v>173</v>
      </c>
      <c r="C8916" t="s">
        <v>291</v>
      </c>
      <c r="D8916">
        <v>1</v>
      </c>
      <c r="E8916">
        <v>1</v>
      </c>
      <c r="F8916">
        <v>1</v>
      </c>
      <c r="G8916">
        <v>1</v>
      </c>
      <c r="H8916">
        <v>1</v>
      </c>
      <c r="I8916">
        <v>1</v>
      </c>
      <c r="J8916">
        <v>1</v>
      </c>
      <c r="K8916">
        <v>1</v>
      </c>
      <c r="M8916" t="s">
        <v>468</v>
      </c>
    </row>
    <row r="8917" spans="1:13" hidden="1">
      <c r="A8917" t="s">
        <v>300</v>
      </c>
      <c r="B8917" t="s">
        <v>173</v>
      </c>
      <c r="C8917" t="s">
        <v>292</v>
      </c>
      <c r="D8917">
        <v>1</v>
      </c>
      <c r="E8917">
        <v>1</v>
      </c>
      <c r="F8917">
        <v>1</v>
      </c>
      <c r="G8917">
        <v>1</v>
      </c>
      <c r="H8917">
        <v>1</v>
      </c>
      <c r="I8917">
        <v>1</v>
      </c>
      <c r="J8917">
        <v>1</v>
      </c>
      <c r="K8917">
        <v>1</v>
      </c>
      <c r="M8917" t="s">
        <v>468</v>
      </c>
    </row>
    <row r="8918" spans="1:13" hidden="1">
      <c r="A8918" t="s">
        <v>300</v>
      </c>
      <c r="B8918" t="s">
        <v>237</v>
      </c>
      <c r="C8918" t="s">
        <v>278</v>
      </c>
      <c r="D8918">
        <v>1</v>
      </c>
      <c r="E8918">
        <v>1</v>
      </c>
      <c r="F8918">
        <v>1</v>
      </c>
      <c r="G8918">
        <v>1</v>
      </c>
      <c r="H8918">
        <v>1</v>
      </c>
      <c r="I8918">
        <v>1</v>
      </c>
      <c r="J8918">
        <v>1</v>
      </c>
      <c r="K8918">
        <v>1</v>
      </c>
      <c r="M8918" t="s">
        <v>468</v>
      </c>
    </row>
    <row r="8919" spans="1:13" hidden="1">
      <c r="A8919" t="s">
        <v>300</v>
      </c>
      <c r="B8919" t="s">
        <v>237</v>
      </c>
      <c r="C8919" t="s">
        <v>279</v>
      </c>
      <c r="D8919">
        <v>1</v>
      </c>
      <c r="E8919">
        <v>1</v>
      </c>
      <c r="F8919">
        <v>1</v>
      </c>
      <c r="G8919">
        <v>1</v>
      </c>
      <c r="H8919">
        <v>1</v>
      </c>
      <c r="I8919">
        <v>1</v>
      </c>
      <c r="J8919">
        <v>1</v>
      </c>
      <c r="K8919">
        <v>1</v>
      </c>
      <c r="M8919" t="s">
        <v>468</v>
      </c>
    </row>
    <row r="8920" spans="1:13" hidden="1">
      <c r="A8920" t="s">
        <v>300</v>
      </c>
      <c r="B8920" t="s">
        <v>237</v>
      </c>
      <c r="C8920" t="s">
        <v>280</v>
      </c>
      <c r="D8920">
        <v>1</v>
      </c>
      <c r="E8920">
        <v>1</v>
      </c>
      <c r="F8920">
        <v>1</v>
      </c>
      <c r="G8920">
        <v>1</v>
      </c>
      <c r="H8920">
        <v>1</v>
      </c>
      <c r="I8920">
        <v>1</v>
      </c>
      <c r="J8920">
        <v>1</v>
      </c>
      <c r="K8920">
        <v>1</v>
      </c>
      <c r="M8920" t="s">
        <v>468</v>
      </c>
    </row>
    <row r="8921" spans="1:13" hidden="1">
      <c r="A8921" t="s">
        <v>300</v>
      </c>
      <c r="B8921" t="s">
        <v>237</v>
      </c>
      <c r="C8921" t="s">
        <v>277</v>
      </c>
      <c r="D8921">
        <v>1</v>
      </c>
      <c r="E8921">
        <v>1</v>
      </c>
      <c r="F8921">
        <v>1</v>
      </c>
      <c r="G8921">
        <v>1</v>
      </c>
      <c r="H8921">
        <v>1</v>
      </c>
      <c r="I8921">
        <v>1</v>
      </c>
      <c r="J8921">
        <v>1</v>
      </c>
      <c r="K8921">
        <v>1</v>
      </c>
      <c r="M8921" t="s">
        <v>468</v>
      </c>
    </row>
    <row r="8922" spans="1:13" hidden="1">
      <c r="A8922" t="s">
        <v>300</v>
      </c>
      <c r="B8922" t="s">
        <v>237</v>
      </c>
      <c r="C8922" t="s">
        <v>281</v>
      </c>
      <c r="D8922">
        <v>1</v>
      </c>
      <c r="E8922">
        <v>1</v>
      </c>
      <c r="F8922">
        <v>1</v>
      </c>
      <c r="G8922">
        <v>1</v>
      </c>
      <c r="H8922">
        <v>1</v>
      </c>
      <c r="I8922">
        <v>1</v>
      </c>
      <c r="J8922">
        <v>1</v>
      </c>
      <c r="K8922">
        <v>1</v>
      </c>
      <c r="M8922" t="s">
        <v>468</v>
      </c>
    </row>
    <row r="8923" spans="1:13" hidden="1">
      <c r="A8923" t="s">
        <v>300</v>
      </c>
      <c r="B8923" t="s">
        <v>237</v>
      </c>
      <c r="C8923" t="s">
        <v>282</v>
      </c>
      <c r="D8923">
        <v>1</v>
      </c>
      <c r="E8923">
        <v>1</v>
      </c>
      <c r="F8923">
        <v>1</v>
      </c>
      <c r="G8923">
        <v>1</v>
      </c>
      <c r="H8923">
        <v>1</v>
      </c>
      <c r="I8923">
        <v>1</v>
      </c>
      <c r="J8923">
        <v>1</v>
      </c>
      <c r="K8923">
        <v>1</v>
      </c>
      <c r="M8923" t="s">
        <v>468</v>
      </c>
    </row>
    <row r="8924" spans="1:13" hidden="1">
      <c r="A8924" t="s">
        <v>300</v>
      </c>
      <c r="B8924" t="s">
        <v>237</v>
      </c>
      <c r="C8924" t="s">
        <v>283</v>
      </c>
      <c r="D8924">
        <v>1</v>
      </c>
      <c r="E8924">
        <v>1</v>
      </c>
      <c r="F8924">
        <v>1</v>
      </c>
      <c r="G8924">
        <v>1</v>
      </c>
      <c r="H8924">
        <v>1</v>
      </c>
      <c r="I8924">
        <v>1</v>
      </c>
      <c r="J8924">
        <v>1</v>
      </c>
      <c r="K8924">
        <v>1</v>
      </c>
      <c r="M8924" t="s">
        <v>468</v>
      </c>
    </row>
    <row r="8925" spans="1:13" hidden="1">
      <c r="A8925" t="s">
        <v>300</v>
      </c>
      <c r="B8925" t="s">
        <v>237</v>
      </c>
      <c r="C8925" t="s">
        <v>284</v>
      </c>
      <c r="D8925">
        <v>1</v>
      </c>
      <c r="E8925">
        <v>1</v>
      </c>
      <c r="F8925">
        <v>1</v>
      </c>
      <c r="G8925">
        <v>1</v>
      </c>
      <c r="H8925">
        <v>1</v>
      </c>
      <c r="I8925">
        <v>1</v>
      </c>
      <c r="J8925">
        <v>1</v>
      </c>
      <c r="K8925">
        <v>1</v>
      </c>
      <c r="M8925" t="s">
        <v>468</v>
      </c>
    </row>
    <row r="8926" spans="1:13" hidden="1">
      <c r="A8926" t="s">
        <v>300</v>
      </c>
      <c r="B8926" t="s">
        <v>237</v>
      </c>
      <c r="C8926" t="s">
        <v>285</v>
      </c>
      <c r="D8926">
        <v>1</v>
      </c>
      <c r="E8926">
        <v>1</v>
      </c>
      <c r="F8926">
        <v>1</v>
      </c>
      <c r="G8926">
        <v>1</v>
      </c>
      <c r="H8926">
        <v>1</v>
      </c>
      <c r="I8926">
        <v>1</v>
      </c>
      <c r="J8926">
        <v>1</v>
      </c>
      <c r="K8926">
        <v>1</v>
      </c>
      <c r="M8926" t="s">
        <v>468</v>
      </c>
    </row>
    <row r="8927" spans="1:13" hidden="1">
      <c r="A8927" t="s">
        <v>300</v>
      </c>
      <c r="B8927" t="s">
        <v>237</v>
      </c>
      <c r="C8927" t="s">
        <v>286</v>
      </c>
      <c r="D8927">
        <v>1</v>
      </c>
      <c r="E8927">
        <v>1</v>
      </c>
      <c r="F8927">
        <v>1</v>
      </c>
      <c r="G8927">
        <v>1</v>
      </c>
      <c r="H8927">
        <v>1</v>
      </c>
      <c r="I8927">
        <v>1</v>
      </c>
      <c r="J8927">
        <v>1</v>
      </c>
      <c r="K8927">
        <v>1</v>
      </c>
      <c r="M8927" t="s">
        <v>468</v>
      </c>
    </row>
    <row r="8928" spans="1:13" hidden="1">
      <c r="A8928" t="s">
        <v>300</v>
      </c>
      <c r="B8928" t="s">
        <v>237</v>
      </c>
      <c r="C8928" t="s">
        <v>287</v>
      </c>
      <c r="D8928">
        <v>1</v>
      </c>
      <c r="E8928">
        <v>1</v>
      </c>
      <c r="F8928">
        <v>1</v>
      </c>
      <c r="G8928">
        <v>1</v>
      </c>
      <c r="H8928">
        <v>1</v>
      </c>
      <c r="I8928">
        <v>1</v>
      </c>
      <c r="J8928">
        <v>1</v>
      </c>
      <c r="K8928">
        <v>1</v>
      </c>
      <c r="M8928" t="s">
        <v>468</v>
      </c>
    </row>
    <row r="8929" spans="1:13" hidden="1">
      <c r="A8929" t="s">
        <v>300</v>
      </c>
      <c r="B8929" t="s">
        <v>237</v>
      </c>
      <c r="C8929" t="s">
        <v>288</v>
      </c>
      <c r="D8929">
        <v>1</v>
      </c>
      <c r="E8929">
        <v>1</v>
      </c>
      <c r="F8929">
        <v>1</v>
      </c>
      <c r="G8929">
        <v>1</v>
      </c>
      <c r="H8929">
        <v>1</v>
      </c>
      <c r="I8929">
        <v>1</v>
      </c>
      <c r="J8929">
        <v>1</v>
      </c>
      <c r="K8929">
        <v>1</v>
      </c>
      <c r="M8929" t="s">
        <v>468</v>
      </c>
    </row>
    <row r="8930" spans="1:13" hidden="1">
      <c r="A8930" t="s">
        <v>300</v>
      </c>
      <c r="B8930" t="s">
        <v>237</v>
      </c>
      <c r="C8930" t="s">
        <v>289</v>
      </c>
      <c r="D8930">
        <v>1</v>
      </c>
      <c r="E8930">
        <v>1</v>
      </c>
      <c r="F8930">
        <v>1</v>
      </c>
      <c r="G8930">
        <v>1</v>
      </c>
      <c r="H8930">
        <v>1</v>
      </c>
      <c r="I8930">
        <v>1</v>
      </c>
      <c r="J8930">
        <v>1</v>
      </c>
      <c r="K8930">
        <v>1</v>
      </c>
      <c r="M8930" t="s">
        <v>468</v>
      </c>
    </row>
    <row r="8931" spans="1:13" hidden="1">
      <c r="A8931" t="s">
        <v>300</v>
      </c>
      <c r="B8931" t="s">
        <v>237</v>
      </c>
      <c r="C8931" t="s">
        <v>290</v>
      </c>
      <c r="D8931">
        <v>1</v>
      </c>
      <c r="E8931">
        <v>1</v>
      </c>
      <c r="F8931">
        <v>1</v>
      </c>
      <c r="G8931">
        <v>1</v>
      </c>
      <c r="H8931">
        <v>1</v>
      </c>
      <c r="I8931">
        <v>1</v>
      </c>
      <c r="J8931">
        <v>1</v>
      </c>
      <c r="K8931">
        <v>1</v>
      </c>
      <c r="M8931" t="s">
        <v>468</v>
      </c>
    </row>
    <row r="8932" spans="1:13" hidden="1">
      <c r="A8932" t="s">
        <v>300</v>
      </c>
      <c r="B8932" t="s">
        <v>237</v>
      </c>
      <c r="C8932" t="s">
        <v>291</v>
      </c>
      <c r="D8932">
        <v>1</v>
      </c>
      <c r="E8932">
        <v>1</v>
      </c>
      <c r="F8932">
        <v>1</v>
      </c>
      <c r="G8932">
        <v>1</v>
      </c>
      <c r="H8932">
        <v>1</v>
      </c>
      <c r="I8932">
        <v>1</v>
      </c>
      <c r="J8932">
        <v>1</v>
      </c>
      <c r="K8932">
        <v>1</v>
      </c>
      <c r="M8932" t="s">
        <v>468</v>
      </c>
    </row>
    <row r="8933" spans="1:13" hidden="1">
      <c r="A8933" t="s">
        <v>300</v>
      </c>
      <c r="B8933" t="s">
        <v>237</v>
      </c>
      <c r="C8933" t="s">
        <v>292</v>
      </c>
      <c r="D8933">
        <v>1</v>
      </c>
      <c r="E8933">
        <v>1</v>
      </c>
      <c r="F8933">
        <v>1</v>
      </c>
      <c r="G8933">
        <v>1</v>
      </c>
      <c r="H8933">
        <v>1</v>
      </c>
      <c r="I8933">
        <v>1</v>
      </c>
      <c r="J8933">
        <v>1</v>
      </c>
      <c r="K8933">
        <v>1</v>
      </c>
      <c r="M8933" t="s">
        <v>468</v>
      </c>
    </row>
    <row r="8934" spans="1:13" hidden="1">
      <c r="A8934" t="s">
        <v>300</v>
      </c>
      <c r="B8934" t="s">
        <v>322</v>
      </c>
      <c r="C8934" t="s">
        <v>278</v>
      </c>
      <c r="D8934">
        <v>1</v>
      </c>
      <c r="E8934">
        <v>1</v>
      </c>
      <c r="F8934">
        <v>1</v>
      </c>
      <c r="G8934">
        <v>1</v>
      </c>
      <c r="H8934">
        <v>1</v>
      </c>
      <c r="I8934">
        <v>1</v>
      </c>
      <c r="J8934">
        <v>1</v>
      </c>
      <c r="K8934">
        <v>1</v>
      </c>
      <c r="M8934" t="s">
        <v>468</v>
      </c>
    </row>
    <row r="8935" spans="1:13" hidden="1">
      <c r="A8935" t="s">
        <v>300</v>
      </c>
      <c r="B8935" t="s">
        <v>322</v>
      </c>
      <c r="C8935" t="s">
        <v>279</v>
      </c>
      <c r="D8935">
        <v>1</v>
      </c>
      <c r="E8935">
        <v>1</v>
      </c>
      <c r="F8935">
        <v>1</v>
      </c>
      <c r="G8935">
        <v>1</v>
      </c>
      <c r="H8935">
        <v>1</v>
      </c>
      <c r="I8935">
        <v>1</v>
      </c>
      <c r="J8935">
        <v>1</v>
      </c>
      <c r="K8935">
        <v>1</v>
      </c>
      <c r="M8935" t="s">
        <v>468</v>
      </c>
    </row>
    <row r="8936" spans="1:13" hidden="1">
      <c r="A8936" t="s">
        <v>300</v>
      </c>
      <c r="B8936" t="s">
        <v>322</v>
      </c>
      <c r="C8936" t="s">
        <v>280</v>
      </c>
      <c r="D8936">
        <v>1</v>
      </c>
      <c r="E8936">
        <v>1</v>
      </c>
      <c r="F8936">
        <v>1</v>
      </c>
      <c r="G8936">
        <v>1</v>
      </c>
      <c r="H8936">
        <v>1</v>
      </c>
      <c r="I8936">
        <v>1</v>
      </c>
      <c r="J8936">
        <v>1</v>
      </c>
      <c r="K8936">
        <v>1</v>
      </c>
      <c r="M8936" t="s">
        <v>468</v>
      </c>
    </row>
    <row r="8937" spans="1:13" hidden="1">
      <c r="A8937" t="s">
        <v>300</v>
      </c>
      <c r="B8937" t="s">
        <v>322</v>
      </c>
      <c r="C8937" t="s">
        <v>277</v>
      </c>
      <c r="D8937">
        <v>1</v>
      </c>
      <c r="E8937">
        <v>1</v>
      </c>
      <c r="F8937">
        <v>1</v>
      </c>
      <c r="G8937">
        <v>1</v>
      </c>
      <c r="H8937">
        <v>1</v>
      </c>
      <c r="I8937">
        <v>1</v>
      </c>
      <c r="J8937">
        <v>1</v>
      </c>
      <c r="K8937">
        <v>1</v>
      </c>
      <c r="M8937" t="s">
        <v>468</v>
      </c>
    </row>
    <row r="8938" spans="1:13" hidden="1">
      <c r="A8938" t="s">
        <v>300</v>
      </c>
      <c r="B8938" t="s">
        <v>322</v>
      </c>
      <c r="C8938" t="s">
        <v>281</v>
      </c>
      <c r="D8938">
        <v>1</v>
      </c>
      <c r="E8938">
        <v>1</v>
      </c>
      <c r="F8938">
        <v>1</v>
      </c>
      <c r="G8938">
        <v>1</v>
      </c>
      <c r="H8938">
        <v>1</v>
      </c>
      <c r="I8938">
        <v>1</v>
      </c>
      <c r="J8938">
        <v>1</v>
      </c>
      <c r="K8938">
        <v>1</v>
      </c>
      <c r="M8938" t="s">
        <v>468</v>
      </c>
    </row>
    <row r="8939" spans="1:13" hidden="1">
      <c r="A8939" t="s">
        <v>300</v>
      </c>
      <c r="B8939" t="s">
        <v>322</v>
      </c>
      <c r="C8939" t="s">
        <v>282</v>
      </c>
      <c r="D8939">
        <v>1</v>
      </c>
      <c r="E8939">
        <v>1</v>
      </c>
      <c r="F8939">
        <v>1</v>
      </c>
      <c r="G8939">
        <v>1</v>
      </c>
      <c r="H8939">
        <v>1</v>
      </c>
      <c r="I8939">
        <v>1</v>
      </c>
      <c r="J8939">
        <v>1</v>
      </c>
      <c r="K8939">
        <v>1</v>
      </c>
      <c r="M8939" t="s">
        <v>468</v>
      </c>
    </row>
    <row r="8940" spans="1:13" hidden="1">
      <c r="A8940" t="s">
        <v>300</v>
      </c>
      <c r="B8940" t="s">
        <v>322</v>
      </c>
      <c r="C8940" t="s">
        <v>283</v>
      </c>
      <c r="D8940">
        <v>1</v>
      </c>
      <c r="E8940">
        <v>1</v>
      </c>
      <c r="F8940">
        <v>1</v>
      </c>
      <c r="G8940">
        <v>1</v>
      </c>
      <c r="H8940">
        <v>1</v>
      </c>
      <c r="I8940">
        <v>1</v>
      </c>
      <c r="J8940">
        <v>1</v>
      </c>
      <c r="K8940">
        <v>1</v>
      </c>
      <c r="M8940" t="s">
        <v>468</v>
      </c>
    </row>
    <row r="8941" spans="1:13" hidden="1">
      <c r="A8941" t="s">
        <v>300</v>
      </c>
      <c r="B8941" t="s">
        <v>322</v>
      </c>
      <c r="C8941" t="s">
        <v>284</v>
      </c>
      <c r="D8941">
        <v>1</v>
      </c>
      <c r="E8941">
        <v>1</v>
      </c>
      <c r="F8941">
        <v>1</v>
      </c>
      <c r="G8941">
        <v>1</v>
      </c>
      <c r="H8941">
        <v>1</v>
      </c>
      <c r="I8941">
        <v>1</v>
      </c>
      <c r="J8941">
        <v>1</v>
      </c>
      <c r="K8941">
        <v>1</v>
      </c>
      <c r="M8941" t="s">
        <v>468</v>
      </c>
    </row>
    <row r="8942" spans="1:13" hidden="1">
      <c r="A8942" t="s">
        <v>300</v>
      </c>
      <c r="B8942" t="s">
        <v>322</v>
      </c>
      <c r="C8942" t="s">
        <v>285</v>
      </c>
      <c r="D8942">
        <v>1</v>
      </c>
      <c r="E8942">
        <v>1</v>
      </c>
      <c r="F8942">
        <v>1</v>
      </c>
      <c r="G8942">
        <v>1</v>
      </c>
      <c r="H8942">
        <v>1</v>
      </c>
      <c r="I8942">
        <v>1</v>
      </c>
      <c r="J8942">
        <v>1</v>
      </c>
      <c r="K8942">
        <v>1</v>
      </c>
      <c r="M8942" t="s">
        <v>468</v>
      </c>
    </row>
    <row r="8943" spans="1:13" hidden="1">
      <c r="A8943" t="s">
        <v>300</v>
      </c>
      <c r="B8943" t="s">
        <v>322</v>
      </c>
      <c r="C8943" t="s">
        <v>286</v>
      </c>
      <c r="D8943">
        <v>1</v>
      </c>
      <c r="E8943">
        <v>1</v>
      </c>
      <c r="F8943">
        <v>1</v>
      </c>
      <c r="G8943">
        <v>1</v>
      </c>
      <c r="H8943">
        <v>1</v>
      </c>
      <c r="I8943">
        <v>1</v>
      </c>
      <c r="J8943">
        <v>1</v>
      </c>
      <c r="K8943">
        <v>1</v>
      </c>
      <c r="M8943" t="s">
        <v>468</v>
      </c>
    </row>
    <row r="8944" spans="1:13" hidden="1">
      <c r="A8944" t="s">
        <v>300</v>
      </c>
      <c r="B8944" t="s">
        <v>322</v>
      </c>
      <c r="C8944" t="s">
        <v>287</v>
      </c>
      <c r="D8944">
        <v>1</v>
      </c>
      <c r="E8944">
        <v>1</v>
      </c>
      <c r="F8944">
        <v>1</v>
      </c>
      <c r="G8944">
        <v>1</v>
      </c>
      <c r="H8944">
        <v>1</v>
      </c>
      <c r="I8944">
        <v>1</v>
      </c>
      <c r="J8944">
        <v>1</v>
      </c>
      <c r="K8944">
        <v>1</v>
      </c>
      <c r="M8944" t="s">
        <v>468</v>
      </c>
    </row>
    <row r="8945" spans="1:13" hidden="1">
      <c r="A8945" t="s">
        <v>300</v>
      </c>
      <c r="B8945" t="s">
        <v>322</v>
      </c>
      <c r="C8945" t="s">
        <v>288</v>
      </c>
      <c r="D8945">
        <v>1</v>
      </c>
      <c r="E8945">
        <v>1</v>
      </c>
      <c r="F8945">
        <v>1</v>
      </c>
      <c r="G8945">
        <v>1</v>
      </c>
      <c r="H8945">
        <v>1</v>
      </c>
      <c r="I8945">
        <v>1</v>
      </c>
      <c r="J8945">
        <v>1</v>
      </c>
      <c r="K8945">
        <v>1</v>
      </c>
      <c r="M8945" t="s">
        <v>468</v>
      </c>
    </row>
    <row r="8946" spans="1:13" hidden="1">
      <c r="A8946" t="s">
        <v>300</v>
      </c>
      <c r="B8946" t="s">
        <v>322</v>
      </c>
      <c r="C8946" t="s">
        <v>289</v>
      </c>
      <c r="D8946">
        <v>1</v>
      </c>
      <c r="E8946">
        <v>1</v>
      </c>
      <c r="F8946">
        <v>1</v>
      </c>
      <c r="G8946">
        <v>1</v>
      </c>
      <c r="H8946">
        <v>1</v>
      </c>
      <c r="I8946">
        <v>1</v>
      </c>
      <c r="J8946">
        <v>1</v>
      </c>
      <c r="K8946">
        <v>1</v>
      </c>
      <c r="M8946" t="s">
        <v>468</v>
      </c>
    </row>
    <row r="8947" spans="1:13" hidden="1">
      <c r="A8947" t="s">
        <v>300</v>
      </c>
      <c r="B8947" t="s">
        <v>322</v>
      </c>
      <c r="C8947" t="s">
        <v>290</v>
      </c>
      <c r="D8947">
        <v>1</v>
      </c>
      <c r="E8947">
        <v>1</v>
      </c>
      <c r="F8947">
        <v>1</v>
      </c>
      <c r="G8947">
        <v>1</v>
      </c>
      <c r="H8947">
        <v>1</v>
      </c>
      <c r="I8947">
        <v>1</v>
      </c>
      <c r="J8947">
        <v>1</v>
      </c>
      <c r="K8947">
        <v>1</v>
      </c>
      <c r="M8947" t="s">
        <v>468</v>
      </c>
    </row>
    <row r="8948" spans="1:13" hidden="1">
      <c r="A8948" t="s">
        <v>300</v>
      </c>
      <c r="B8948" t="s">
        <v>322</v>
      </c>
      <c r="C8948" t="s">
        <v>291</v>
      </c>
      <c r="D8948">
        <v>1</v>
      </c>
      <c r="E8948">
        <v>1</v>
      </c>
      <c r="F8948">
        <v>1</v>
      </c>
      <c r="G8948">
        <v>1</v>
      </c>
      <c r="H8948">
        <v>1</v>
      </c>
      <c r="I8948">
        <v>1</v>
      </c>
      <c r="J8948">
        <v>1</v>
      </c>
      <c r="K8948">
        <v>1</v>
      </c>
      <c r="M8948" t="s">
        <v>468</v>
      </c>
    </row>
    <row r="8949" spans="1:13" hidden="1">
      <c r="A8949" t="s">
        <v>300</v>
      </c>
      <c r="B8949" t="s">
        <v>322</v>
      </c>
      <c r="C8949" t="s">
        <v>292</v>
      </c>
      <c r="D8949">
        <v>1</v>
      </c>
      <c r="E8949">
        <v>1</v>
      </c>
      <c r="F8949">
        <v>1</v>
      </c>
      <c r="G8949">
        <v>1</v>
      </c>
      <c r="H8949">
        <v>1</v>
      </c>
      <c r="I8949">
        <v>1</v>
      </c>
      <c r="J8949">
        <v>1</v>
      </c>
      <c r="K8949">
        <v>1</v>
      </c>
      <c r="M8949" t="s">
        <v>468</v>
      </c>
    </row>
    <row r="8950" spans="1:13" hidden="1">
      <c r="A8950" t="s">
        <v>300</v>
      </c>
      <c r="B8950" t="s">
        <v>321</v>
      </c>
      <c r="C8950" t="s">
        <v>278</v>
      </c>
      <c r="D8950">
        <v>1</v>
      </c>
      <c r="E8950">
        <v>1</v>
      </c>
      <c r="F8950">
        <v>1</v>
      </c>
      <c r="G8950">
        <v>1</v>
      </c>
      <c r="H8950">
        <v>1</v>
      </c>
      <c r="I8950">
        <v>1</v>
      </c>
      <c r="J8950">
        <v>1</v>
      </c>
      <c r="K8950">
        <v>1</v>
      </c>
      <c r="M8950" t="s">
        <v>468</v>
      </c>
    </row>
    <row r="8951" spans="1:13" hidden="1">
      <c r="A8951" t="s">
        <v>300</v>
      </c>
      <c r="B8951" t="s">
        <v>321</v>
      </c>
      <c r="C8951" t="s">
        <v>279</v>
      </c>
      <c r="D8951">
        <v>1</v>
      </c>
      <c r="E8951">
        <v>1</v>
      </c>
      <c r="F8951">
        <v>1</v>
      </c>
      <c r="G8951">
        <v>1</v>
      </c>
      <c r="H8951">
        <v>1</v>
      </c>
      <c r="I8951">
        <v>1</v>
      </c>
      <c r="J8951">
        <v>1</v>
      </c>
      <c r="K8951">
        <v>1</v>
      </c>
      <c r="M8951" t="s">
        <v>468</v>
      </c>
    </row>
    <row r="8952" spans="1:13" hidden="1">
      <c r="A8952" t="s">
        <v>300</v>
      </c>
      <c r="B8952" t="s">
        <v>321</v>
      </c>
      <c r="C8952" t="s">
        <v>280</v>
      </c>
      <c r="D8952">
        <v>1</v>
      </c>
      <c r="E8952">
        <v>1</v>
      </c>
      <c r="F8952">
        <v>1</v>
      </c>
      <c r="G8952">
        <v>1</v>
      </c>
      <c r="H8952">
        <v>1</v>
      </c>
      <c r="I8952">
        <v>1</v>
      </c>
      <c r="J8952">
        <v>1</v>
      </c>
      <c r="K8952">
        <v>1</v>
      </c>
      <c r="M8952" t="s">
        <v>468</v>
      </c>
    </row>
    <row r="8953" spans="1:13" hidden="1">
      <c r="A8953" t="s">
        <v>300</v>
      </c>
      <c r="B8953" t="s">
        <v>321</v>
      </c>
      <c r="C8953" t="s">
        <v>277</v>
      </c>
      <c r="D8953">
        <v>1</v>
      </c>
      <c r="E8953">
        <v>1</v>
      </c>
      <c r="F8953">
        <v>1</v>
      </c>
      <c r="G8953">
        <v>1</v>
      </c>
      <c r="H8953">
        <v>1</v>
      </c>
      <c r="I8953">
        <v>1</v>
      </c>
      <c r="J8953">
        <v>1</v>
      </c>
      <c r="K8953">
        <v>1</v>
      </c>
      <c r="M8953" t="s">
        <v>468</v>
      </c>
    </row>
    <row r="8954" spans="1:13" hidden="1">
      <c r="A8954" t="s">
        <v>300</v>
      </c>
      <c r="B8954" t="s">
        <v>321</v>
      </c>
      <c r="C8954" t="s">
        <v>281</v>
      </c>
      <c r="D8954">
        <v>1</v>
      </c>
      <c r="E8954">
        <v>1</v>
      </c>
      <c r="F8954">
        <v>1</v>
      </c>
      <c r="G8954">
        <v>1</v>
      </c>
      <c r="H8954">
        <v>1</v>
      </c>
      <c r="I8954">
        <v>1</v>
      </c>
      <c r="J8954">
        <v>1</v>
      </c>
      <c r="K8954">
        <v>1</v>
      </c>
      <c r="M8954" t="s">
        <v>468</v>
      </c>
    </row>
    <row r="8955" spans="1:13" hidden="1">
      <c r="A8955" t="s">
        <v>300</v>
      </c>
      <c r="B8955" t="s">
        <v>321</v>
      </c>
      <c r="C8955" t="s">
        <v>282</v>
      </c>
      <c r="D8955">
        <v>1</v>
      </c>
      <c r="E8955">
        <v>1</v>
      </c>
      <c r="F8955">
        <v>1</v>
      </c>
      <c r="G8955">
        <v>1</v>
      </c>
      <c r="H8955">
        <v>1</v>
      </c>
      <c r="I8955">
        <v>1</v>
      </c>
      <c r="J8955">
        <v>1</v>
      </c>
      <c r="K8955">
        <v>1</v>
      </c>
      <c r="M8955" t="s">
        <v>468</v>
      </c>
    </row>
    <row r="8956" spans="1:13" hidden="1">
      <c r="A8956" t="s">
        <v>300</v>
      </c>
      <c r="B8956" t="s">
        <v>321</v>
      </c>
      <c r="C8956" t="s">
        <v>283</v>
      </c>
      <c r="D8956">
        <v>1</v>
      </c>
      <c r="E8956">
        <v>1</v>
      </c>
      <c r="F8956">
        <v>1</v>
      </c>
      <c r="G8956">
        <v>1</v>
      </c>
      <c r="H8956">
        <v>1</v>
      </c>
      <c r="I8956">
        <v>1</v>
      </c>
      <c r="J8956">
        <v>1</v>
      </c>
      <c r="K8956">
        <v>1</v>
      </c>
      <c r="M8956" t="s">
        <v>468</v>
      </c>
    </row>
    <row r="8957" spans="1:13" hidden="1">
      <c r="A8957" t="s">
        <v>300</v>
      </c>
      <c r="B8957" t="s">
        <v>321</v>
      </c>
      <c r="C8957" t="s">
        <v>284</v>
      </c>
      <c r="D8957">
        <v>1</v>
      </c>
      <c r="E8957">
        <v>1</v>
      </c>
      <c r="F8957">
        <v>1</v>
      </c>
      <c r="G8957">
        <v>1</v>
      </c>
      <c r="H8957">
        <v>1</v>
      </c>
      <c r="I8957">
        <v>1</v>
      </c>
      <c r="J8957">
        <v>1</v>
      </c>
      <c r="K8957">
        <v>1</v>
      </c>
      <c r="M8957" t="s">
        <v>468</v>
      </c>
    </row>
    <row r="8958" spans="1:13" hidden="1">
      <c r="A8958" t="s">
        <v>300</v>
      </c>
      <c r="B8958" t="s">
        <v>321</v>
      </c>
      <c r="C8958" t="s">
        <v>285</v>
      </c>
      <c r="D8958">
        <v>1</v>
      </c>
      <c r="E8958">
        <v>1</v>
      </c>
      <c r="F8958">
        <v>1</v>
      </c>
      <c r="G8958">
        <v>1</v>
      </c>
      <c r="H8958">
        <v>1</v>
      </c>
      <c r="I8958">
        <v>1</v>
      </c>
      <c r="J8958">
        <v>1</v>
      </c>
      <c r="K8958">
        <v>1</v>
      </c>
      <c r="M8958" t="s">
        <v>468</v>
      </c>
    </row>
    <row r="8959" spans="1:13" hidden="1">
      <c r="A8959" t="s">
        <v>300</v>
      </c>
      <c r="B8959" t="s">
        <v>321</v>
      </c>
      <c r="C8959" t="s">
        <v>286</v>
      </c>
      <c r="D8959">
        <v>1</v>
      </c>
      <c r="E8959">
        <v>1</v>
      </c>
      <c r="F8959">
        <v>1</v>
      </c>
      <c r="G8959">
        <v>1</v>
      </c>
      <c r="H8959">
        <v>1</v>
      </c>
      <c r="I8959">
        <v>1</v>
      </c>
      <c r="J8959">
        <v>1</v>
      </c>
      <c r="K8959">
        <v>1</v>
      </c>
      <c r="M8959" t="s">
        <v>468</v>
      </c>
    </row>
    <row r="8960" spans="1:13" hidden="1">
      <c r="A8960" t="s">
        <v>300</v>
      </c>
      <c r="B8960" t="s">
        <v>321</v>
      </c>
      <c r="C8960" t="s">
        <v>287</v>
      </c>
      <c r="D8960">
        <v>1</v>
      </c>
      <c r="E8960">
        <v>1</v>
      </c>
      <c r="F8960">
        <v>1</v>
      </c>
      <c r="G8960">
        <v>1</v>
      </c>
      <c r="H8960">
        <v>1</v>
      </c>
      <c r="I8960">
        <v>1</v>
      </c>
      <c r="J8960">
        <v>1</v>
      </c>
      <c r="K8960">
        <v>1</v>
      </c>
      <c r="M8960" t="s">
        <v>468</v>
      </c>
    </row>
    <row r="8961" spans="1:13" hidden="1">
      <c r="A8961" t="s">
        <v>300</v>
      </c>
      <c r="B8961" t="s">
        <v>321</v>
      </c>
      <c r="C8961" t="s">
        <v>288</v>
      </c>
      <c r="D8961">
        <v>1</v>
      </c>
      <c r="E8961">
        <v>1</v>
      </c>
      <c r="F8961">
        <v>1</v>
      </c>
      <c r="G8961">
        <v>1</v>
      </c>
      <c r="H8961">
        <v>1</v>
      </c>
      <c r="I8961">
        <v>1</v>
      </c>
      <c r="J8961">
        <v>1</v>
      </c>
      <c r="K8961">
        <v>1</v>
      </c>
      <c r="M8961" t="s">
        <v>468</v>
      </c>
    </row>
    <row r="8962" spans="1:13" hidden="1">
      <c r="A8962" t="s">
        <v>300</v>
      </c>
      <c r="B8962" t="s">
        <v>321</v>
      </c>
      <c r="C8962" t="s">
        <v>289</v>
      </c>
      <c r="D8962">
        <v>1</v>
      </c>
      <c r="E8962">
        <v>1</v>
      </c>
      <c r="F8962">
        <v>1</v>
      </c>
      <c r="G8962">
        <v>1</v>
      </c>
      <c r="H8962">
        <v>1</v>
      </c>
      <c r="I8962">
        <v>1</v>
      </c>
      <c r="J8962">
        <v>1</v>
      </c>
      <c r="K8962">
        <v>1</v>
      </c>
      <c r="M8962" t="s">
        <v>468</v>
      </c>
    </row>
    <row r="8963" spans="1:13" hidden="1">
      <c r="A8963" t="s">
        <v>300</v>
      </c>
      <c r="B8963" t="s">
        <v>321</v>
      </c>
      <c r="C8963" t="s">
        <v>290</v>
      </c>
      <c r="D8963">
        <v>1</v>
      </c>
      <c r="E8963">
        <v>1</v>
      </c>
      <c r="F8963">
        <v>1</v>
      </c>
      <c r="G8963">
        <v>1</v>
      </c>
      <c r="H8963">
        <v>1</v>
      </c>
      <c r="I8963">
        <v>1</v>
      </c>
      <c r="J8963">
        <v>1</v>
      </c>
      <c r="K8963">
        <v>1</v>
      </c>
      <c r="M8963" t="s">
        <v>468</v>
      </c>
    </row>
    <row r="8964" spans="1:13" hidden="1">
      <c r="A8964" t="s">
        <v>300</v>
      </c>
      <c r="B8964" t="s">
        <v>321</v>
      </c>
      <c r="C8964" t="s">
        <v>291</v>
      </c>
      <c r="D8964">
        <v>1</v>
      </c>
      <c r="E8964">
        <v>1</v>
      </c>
      <c r="F8964">
        <v>1</v>
      </c>
      <c r="G8964">
        <v>1</v>
      </c>
      <c r="H8964">
        <v>1</v>
      </c>
      <c r="I8964">
        <v>1</v>
      </c>
      <c r="J8964">
        <v>1</v>
      </c>
      <c r="K8964">
        <v>1</v>
      </c>
      <c r="M8964" t="s">
        <v>468</v>
      </c>
    </row>
    <row r="8965" spans="1:13" hidden="1">
      <c r="A8965" t="s">
        <v>300</v>
      </c>
      <c r="B8965" t="s">
        <v>321</v>
      </c>
      <c r="C8965" t="s">
        <v>292</v>
      </c>
      <c r="D8965">
        <v>1</v>
      </c>
      <c r="E8965">
        <v>1</v>
      </c>
      <c r="F8965">
        <v>1</v>
      </c>
      <c r="G8965">
        <v>1</v>
      </c>
      <c r="H8965">
        <v>1</v>
      </c>
      <c r="I8965">
        <v>1</v>
      </c>
      <c r="J8965">
        <v>1</v>
      </c>
      <c r="K8965">
        <v>1</v>
      </c>
      <c r="M8965" t="s">
        <v>468</v>
      </c>
    </row>
    <row r="8966" spans="1:13" hidden="1">
      <c r="A8966" t="s">
        <v>300</v>
      </c>
      <c r="B8966" t="s">
        <v>320</v>
      </c>
      <c r="C8966" t="s">
        <v>278</v>
      </c>
      <c r="D8966">
        <v>1</v>
      </c>
      <c r="E8966">
        <v>1</v>
      </c>
      <c r="F8966">
        <v>1</v>
      </c>
      <c r="G8966">
        <v>1</v>
      </c>
      <c r="H8966">
        <v>1</v>
      </c>
      <c r="I8966">
        <v>1</v>
      </c>
      <c r="J8966">
        <v>1</v>
      </c>
      <c r="K8966">
        <v>1</v>
      </c>
      <c r="M8966" t="s">
        <v>468</v>
      </c>
    </row>
    <row r="8967" spans="1:13" hidden="1">
      <c r="A8967" t="s">
        <v>300</v>
      </c>
      <c r="B8967" t="s">
        <v>320</v>
      </c>
      <c r="C8967" t="s">
        <v>279</v>
      </c>
      <c r="D8967">
        <v>1</v>
      </c>
      <c r="E8967">
        <v>1</v>
      </c>
      <c r="F8967">
        <v>1</v>
      </c>
      <c r="G8967">
        <v>1</v>
      </c>
      <c r="H8967">
        <v>1</v>
      </c>
      <c r="I8967">
        <v>1</v>
      </c>
      <c r="J8967">
        <v>1</v>
      </c>
      <c r="K8967">
        <v>1</v>
      </c>
      <c r="M8967" t="s">
        <v>468</v>
      </c>
    </row>
    <row r="8968" spans="1:13" hidden="1">
      <c r="A8968" t="s">
        <v>300</v>
      </c>
      <c r="B8968" t="s">
        <v>320</v>
      </c>
      <c r="C8968" t="s">
        <v>280</v>
      </c>
      <c r="D8968">
        <v>1</v>
      </c>
      <c r="E8968">
        <v>1</v>
      </c>
      <c r="F8968">
        <v>1</v>
      </c>
      <c r="G8968">
        <v>1</v>
      </c>
      <c r="H8968">
        <v>1</v>
      </c>
      <c r="I8968">
        <v>1</v>
      </c>
      <c r="J8968">
        <v>1</v>
      </c>
      <c r="K8968">
        <v>1</v>
      </c>
      <c r="M8968" t="s">
        <v>468</v>
      </c>
    </row>
    <row r="8969" spans="1:13" hidden="1">
      <c r="A8969" t="s">
        <v>300</v>
      </c>
      <c r="B8969" t="s">
        <v>320</v>
      </c>
      <c r="C8969" t="s">
        <v>277</v>
      </c>
      <c r="D8969">
        <v>1</v>
      </c>
      <c r="E8969">
        <v>1</v>
      </c>
      <c r="F8969">
        <v>1</v>
      </c>
      <c r="G8969">
        <v>1</v>
      </c>
      <c r="H8969">
        <v>1</v>
      </c>
      <c r="I8969">
        <v>1</v>
      </c>
      <c r="J8969">
        <v>1</v>
      </c>
      <c r="K8969">
        <v>1</v>
      </c>
      <c r="M8969" t="s">
        <v>468</v>
      </c>
    </row>
    <row r="8970" spans="1:13" hidden="1">
      <c r="A8970" t="s">
        <v>300</v>
      </c>
      <c r="B8970" t="s">
        <v>320</v>
      </c>
      <c r="C8970" t="s">
        <v>281</v>
      </c>
      <c r="D8970">
        <v>1</v>
      </c>
      <c r="E8970">
        <v>1</v>
      </c>
      <c r="F8970">
        <v>1</v>
      </c>
      <c r="G8970">
        <v>1</v>
      </c>
      <c r="H8970">
        <v>1</v>
      </c>
      <c r="I8970">
        <v>1</v>
      </c>
      <c r="J8970">
        <v>1</v>
      </c>
      <c r="K8970">
        <v>1</v>
      </c>
      <c r="M8970" t="s">
        <v>468</v>
      </c>
    </row>
    <row r="8971" spans="1:13" hidden="1">
      <c r="A8971" t="s">
        <v>300</v>
      </c>
      <c r="B8971" t="s">
        <v>320</v>
      </c>
      <c r="C8971" t="s">
        <v>282</v>
      </c>
      <c r="D8971">
        <v>1</v>
      </c>
      <c r="E8971">
        <v>1</v>
      </c>
      <c r="F8971">
        <v>1</v>
      </c>
      <c r="G8971">
        <v>1</v>
      </c>
      <c r="H8971">
        <v>1</v>
      </c>
      <c r="I8971">
        <v>1</v>
      </c>
      <c r="J8971">
        <v>1</v>
      </c>
      <c r="K8971">
        <v>1</v>
      </c>
      <c r="M8971" t="s">
        <v>468</v>
      </c>
    </row>
    <row r="8972" spans="1:13" hidden="1">
      <c r="A8972" t="s">
        <v>300</v>
      </c>
      <c r="B8972" t="s">
        <v>320</v>
      </c>
      <c r="C8972" t="s">
        <v>283</v>
      </c>
      <c r="D8972">
        <v>1</v>
      </c>
      <c r="E8972">
        <v>1</v>
      </c>
      <c r="F8972">
        <v>1</v>
      </c>
      <c r="G8972">
        <v>1</v>
      </c>
      <c r="H8972">
        <v>1</v>
      </c>
      <c r="I8972">
        <v>1</v>
      </c>
      <c r="J8972">
        <v>1</v>
      </c>
      <c r="K8972">
        <v>1</v>
      </c>
      <c r="M8972" t="s">
        <v>468</v>
      </c>
    </row>
    <row r="8973" spans="1:13" hidden="1">
      <c r="A8973" t="s">
        <v>300</v>
      </c>
      <c r="B8973" t="s">
        <v>320</v>
      </c>
      <c r="C8973" t="s">
        <v>284</v>
      </c>
      <c r="D8973">
        <v>1</v>
      </c>
      <c r="E8973">
        <v>1</v>
      </c>
      <c r="F8973">
        <v>1</v>
      </c>
      <c r="G8973">
        <v>1</v>
      </c>
      <c r="H8973">
        <v>1</v>
      </c>
      <c r="I8973">
        <v>1</v>
      </c>
      <c r="J8973">
        <v>1</v>
      </c>
      <c r="K8973">
        <v>1</v>
      </c>
      <c r="M8973" t="s">
        <v>468</v>
      </c>
    </row>
    <row r="8974" spans="1:13" hidden="1">
      <c r="A8974" t="s">
        <v>300</v>
      </c>
      <c r="B8974" t="s">
        <v>320</v>
      </c>
      <c r="C8974" t="s">
        <v>285</v>
      </c>
      <c r="D8974">
        <v>1</v>
      </c>
      <c r="E8974">
        <v>1</v>
      </c>
      <c r="F8974">
        <v>1</v>
      </c>
      <c r="G8974">
        <v>1</v>
      </c>
      <c r="H8974">
        <v>1</v>
      </c>
      <c r="I8974">
        <v>1</v>
      </c>
      <c r="J8974">
        <v>1</v>
      </c>
      <c r="K8974">
        <v>1</v>
      </c>
      <c r="M8974" t="s">
        <v>468</v>
      </c>
    </row>
    <row r="8975" spans="1:13" hidden="1">
      <c r="A8975" t="s">
        <v>300</v>
      </c>
      <c r="B8975" t="s">
        <v>320</v>
      </c>
      <c r="C8975" t="s">
        <v>286</v>
      </c>
      <c r="D8975">
        <v>1</v>
      </c>
      <c r="E8975">
        <v>1</v>
      </c>
      <c r="F8975">
        <v>1</v>
      </c>
      <c r="G8975">
        <v>1</v>
      </c>
      <c r="H8975">
        <v>1</v>
      </c>
      <c r="I8975">
        <v>1</v>
      </c>
      <c r="J8975">
        <v>1</v>
      </c>
      <c r="K8975">
        <v>1</v>
      </c>
      <c r="M8975" t="s">
        <v>468</v>
      </c>
    </row>
    <row r="8976" spans="1:13" hidden="1">
      <c r="A8976" t="s">
        <v>300</v>
      </c>
      <c r="B8976" t="s">
        <v>320</v>
      </c>
      <c r="C8976" t="s">
        <v>287</v>
      </c>
      <c r="D8976">
        <v>1</v>
      </c>
      <c r="E8976">
        <v>1</v>
      </c>
      <c r="F8976">
        <v>1</v>
      </c>
      <c r="G8976">
        <v>1</v>
      </c>
      <c r="H8976">
        <v>1</v>
      </c>
      <c r="I8976">
        <v>1</v>
      </c>
      <c r="J8976">
        <v>1</v>
      </c>
      <c r="K8976">
        <v>1</v>
      </c>
      <c r="M8976" t="s">
        <v>468</v>
      </c>
    </row>
    <row r="8977" spans="1:13" hidden="1">
      <c r="A8977" t="s">
        <v>300</v>
      </c>
      <c r="B8977" t="s">
        <v>320</v>
      </c>
      <c r="C8977" t="s">
        <v>288</v>
      </c>
      <c r="D8977">
        <v>1</v>
      </c>
      <c r="E8977">
        <v>1</v>
      </c>
      <c r="F8977">
        <v>1</v>
      </c>
      <c r="G8977">
        <v>1</v>
      </c>
      <c r="H8977">
        <v>1</v>
      </c>
      <c r="I8977">
        <v>1</v>
      </c>
      <c r="J8977">
        <v>1</v>
      </c>
      <c r="K8977">
        <v>1</v>
      </c>
      <c r="M8977" t="s">
        <v>468</v>
      </c>
    </row>
    <row r="8978" spans="1:13" hidden="1">
      <c r="A8978" t="s">
        <v>300</v>
      </c>
      <c r="B8978" t="s">
        <v>320</v>
      </c>
      <c r="C8978" t="s">
        <v>289</v>
      </c>
      <c r="D8978">
        <v>1</v>
      </c>
      <c r="E8978">
        <v>1</v>
      </c>
      <c r="F8978">
        <v>1</v>
      </c>
      <c r="G8978">
        <v>1</v>
      </c>
      <c r="H8978">
        <v>1</v>
      </c>
      <c r="I8978">
        <v>1</v>
      </c>
      <c r="J8978">
        <v>1</v>
      </c>
      <c r="K8978">
        <v>1</v>
      </c>
      <c r="M8978" t="s">
        <v>468</v>
      </c>
    </row>
    <row r="8979" spans="1:13" hidden="1">
      <c r="A8979" t="s">
        <v>300</v>
      </c>
      <c r="B8979" t="s">
        <v>320</v>
      </c>
      <c r="C8979" t="s">
        <v>290</v>
      </c>
      <c r="D8979">
        <v>1</v>
      </c>
      <c r="E8979">
        <v>1</v>
      </c>
      <c r="F8979">
        <v>1</v>
      </c>
      <c r="G8979">
        <v>1</v>
      </c>
      <c r="H8979">
        <v>1</v>
      </c>
      <c r="I8979">
        <v>1</v>
      </c>
      <c r="J8979">
        <v>1</v>
      </c>
      <c r="K8979">
        <v>1</v>
      </c>
      <c r="M8979" t="s">
        <v>468</v>
      </c>
    </row>
    <row r="8980" spans="1:13" hidden="1">
      <c r="A8980" t="s">
        <v>300</v>
      </c>
      <c r="B8980" t="s">
        <v>320</v>
      </c>
      <c r="C8980" t="s">
        <v>291</v>
      </c>
      <c r="D8980">
        <v>1</v>
      </c>
      <c r="E8980">
        <v>1</v>
      </c>
      <c r="F8980">
        <v>1</v>
      </c>
      <c r="G8980">
        <v>1</v>
      </c>
      <c r="H8980">
        <v>1</v>
      </c>
      <c r="I8980">
        <v>1</v>
      </c>
      <c r="J8980">
        <v>1</v>
      </c>
      <c r="K8980">
        <v>1</v>
      </c>
      <c r="M8980" t="s">
        <v>468</v>
      </c>
    </row>
    <row r="8981" spans="1:13" hidden="1">
      <c r="A8981" t="s">
        <v>300</v>
      </c>
      <c r="B8981" t="s">
        <v>320</v>
      </c>
      <c r="C8981" t="s">
        <v>292</v>
      </c>
      <c r="D8981">
        <v>1</v>
      </c>
      <c r="E8981">
        <v>1</v>
      </c>
      <c r="F8981">
        <v>1</v>
      </c>
      <c r="G8981">
        <v>1</v>
      </c>
      <c r="H8981">
        <v>1</v>
      </c>
      <c r="I8981">
        <v>1</v>
      </c>
      <c r="J8981">
        <v>1</v>
      </c>
      <c r="K8981">
        <v>1</v>
      </c>
      <c r="M8981" t="s">
        <v>468</v>
      </c>
    </row>
    <row r="8982" spans="1:13" hidden="1">
      <c r="A8982" t="s">
        <v>300</v>
      </c>
      <c r="B8982" t="s">
        <v>323</v>
      </c>
      <c r="C8982" t="s">
        <v>278</v>
      </c>
      <c r="D8982">
        <v>1</v>
      </c>
      <c r="E8982">
        <v>1</v>
      </c>
      <c r="F8982">
        <v>1</v>
      </c>
      <c r="G8982">
        <v>1</v>
      </c>
      <c r="H8982">
        <v>1</v>
      </c>
      <c r="I8982">
        <v>1</v>
      </c>
      <c r="J8982">
        <v>1</v>
      </c>
      <c r="K8982">
        <v>1</v>
      </c>
      <c r="M8982" t="s">
        <v>468</v>
      </c>
    </row>
    <row r="8983" spans="1:13" hidden="1">
      <c r="A8983" t="s">
        <v>300</v>
      </c>
      <c r="B8983" t="s">
        <v>323</v>
      </c>
      <c r="C8983" t="s">
        <v>279</v>
      </c>
      <c r="D8983">
        <v>1</v>
      </c>
      <c r="E8983">
        <v>1</v>
      </c>
      <c r="F8983">
        <v>1</v>
      </c>
      <c r="G8983">
        <v>1</v>
      </c>
      <c r="H8983">
        <v>1</v>
      </c>
      <c r="I8983">
        <v>1</v>
      </c>
      <c r="J8983">
        <v>1</v>
      </c>
      <c r="K8983">
        <v>1</v>
      </c>
      <c r="M8983" t="s">
        <v>468</v>
      </c>
    </row>
    <row r="8984" spans="1:13" hidden="1">
      <c r="A8984" t="s">
        <v>300</v>
      </c>
      <c r="B8984" t="s">
        <v>323</v>
      </c>
      <c r="C8984" t="s">
        <v>280</v>
      </c>
      <c r="D8984">
        <v>1</v>
      </c>
      <c r="E8984">
        <v>1</v>
      </c>
      <c r="F8984">
        <v>1</v>
      </c>
      <c r="G8984">
        <v>1</v>
      </c>
      <c r="H8984">
        <v>1</v>
      </c>
      <c r="I8984">
        <v>1</v>
      </c>
      <c r="J8984">
        <v>1</v>
      </c>
      <c r="K8984">
        <v>1</v>
      </c>
      <c r="M8984" t="s">
        <v>468</v>
      </c>
    </row>
    <row r="8985" spans="1:13" hidden="1">
      <c r="A8985" t="s">
        <v>300</v>
      </c>
      <c r="B8985" t="s">
        <v>323</v>
      </c>
      <c r="C8985" t="s">
        <v>277</v>
      </c>
      <c r="D8985">
        <v>1</v>
      </c>
      <c r="E8985">
        <v>1</v>
      </c>
      <c r="F8985">
        <v>1</v>
      </c>
      <c r="G8985">
        <v>1</v>
      </c>
      <c r="H8985">
        <v>1</v>
      </c>
      <c r="I8985">
        <v>1</v>
      </c>
      <c r="J8985">
        <v>1</v>
      </c>
      <c r="K8985">
        <v>1</v>
      </c>
      <c r="M8985" t="s">
        <v>468</v>
      </c>
    </row>
    <row r="8986" spans="1:13" hidden="1">
      <c r="A8986" t="s">
        <v>300</v>
      </c>
      <c r="B8986" t="s">
        <v>323</v>
      </c>
      <c r="C8986" t="s">
        <v>281</v>
      </c>
      <c r="D8986">
        <v>1</v>
      </c>
      <c r="E8986">
        <v>1</v>
      </c>
      <c r="F8986">
        <v>1</v>
      </c>
      <c r="G8986">
        <v>1</v>
      </c>
      <c r="H8986">
        <v>1</v>
      </c>
      <c r="I8986">
        <v>1</v>
      </c>
      <c r="J8986">
        <v>1</v>
      </c>
      <c r="K8986">
        <v>1</v>
      </c>
      <c r="M8986" t="s">
        <v>468</v>
      </c>
    </row>
    <row r="8987" spans="1:13" hidden="1">
      <c r="A8987" t="s">
        <v>300</v>
      </c>
      <c r="B8987" t="s">
        <v>323</v>
      </c>
      <c r="C8987" t="s">
        <v>282</v>
      </c>
      <c r="D8987">
        <v>1</v>
      </c>
      <c r="E8987">
        <v>1</v>
      </c>
      <c r="F8987">
        <v>1</v>
      </c>
      <c r="G8987">
        <v>1</v>
      </c>
      <c r="H8987">
        <v>1</v>
      </c>
      <c r="I8987">
        <v>1</v>
      </c>
      <c r="J8987">
        <v>1</v>
      </c>
      <c r="K8987">
        <v>1</v>
      </c>
      <c r="M8987" t="s">
        <v>468</v>
      </c>
    </row>
    <row r="8988" spans="1:13" hidden="1">
      <c r="A8988" t="s">
        <v>300</v>
      </c>
      <c r="B8988" t="s">
        <v>323</v>
      </c>
      <c r="C8988" t="s">
        <v>283</v>
      </c>
      <c r="D8988">
        <v>1</v>
      </c>
      <c r="E8988">
        <v>1</v>
      </c>
      <c r="F8988">
        <v>1</v>
      </c>
      <c r="G8988">
        <v>1</v>
      </c>
      <c r="H8988">
        <v>1</v>
      </c>
      <c r="I8988">
        <v>1</v>
      </c>
      <c r="J8988">
        <v>1</v>
      </c>
      <c r="K8988">
        <v>1</v>
      </c>
      <c r="M8988" t="s">
        <v>468</v>
      </c>
    </row>
    <row r="8989" spans="1:13" hidden="1">
      <c r="A8989" t="s">
        <v>300</v>
      </c>
      <c r="B8989" t="s">
        <v>323</v>
      </c>
      <c r="C8989" t="s">
        <v>284</v>
      </c>
      <c r="D8989">
        <v>1</v>
      </c>
      <c r="E8989">
        <v>1</v>
      </c>
      <c r="F8989">
        <v>1</v>
      </c>
      <c r="G8989">
        <v>1</v>
      </c>
      <c r="H8989">
        <v>1</v>
      </c>
      <c r="I8989">
        <v>1</v>
      </c>
      <c r="J8989">
        <v>1</v>
      </c>
      <c r="K8989">
        <v>1</v>
      </c>
      <c r="M8989" t="s">
        <v>468</v>
      </c>
    </row>
    <row r="8990" spans="1:13" hidden="1">
      <c r="A8990" t="s">
        <v>300</v>
      </c>
      <c r="B8990" t="s">
        <v>323</v>
      </c>
      <c r="C8990" t="s">
        <v>285</v>
      </c>
      <c r="D8990">
        <v>1</v>
      </c>
      <c r="E8990">
        <v>1</v>
      </c>
      <c r="F8990">
        <v>1</v>
      </c>
      <c r="G8990">
        <v>1</v>
      </c>
      <c r="H8990">
        <v>1</v>
      </c>
      <c r="I8990">
        <v>1</v>
      </c>
      <c r="J8990">
        <v>1</v>
      </c>
      <c r="K8990">
        <v>1</v>
      </c>
      <c r="M8990" t="s">
        <v>468</v>
      </c>
    </row>
    <row r="8991" spans="1:13" hidden="1">
      <c r="A8991" t="s">
        <v>300</v>
      </c>
      <c r="B8991" t="s">
        <v>323</v>
      </c>
      <c r="C8991" t="s">
        <v>286</v>
      </c>
      <c r="D8991">
        <v>1</v>
      </c>
      <c r="E8991">
        <v>1</v>
      </c>
      <c r="F8991">
        <v>1</v>
      </c>
      <c r="G8991">
        <v>1</v>
      </c>
      <c r="H8991">
        <v>1</v>
      </c>
      <c r="I8991">
        <v>1</v>
      </c>
      <c r="J8991">
        <v>1</v>
      </c>
      <c r="K8991">
        <v>1</v>
      </c>
      <c r="M8991" t="s">
        <v>468</v>
      </c>
    </row>
    <row r="8992" spans="1:13" hidden="1">
      <c r="A8992" t="s">
        <v>300</v>
      </c>
      <c r="B8992" t="s">
        <v>323</v>
      </c>
      <c r="C8992" t="s">
        <v>287</v>
      </c>
      <c r="D8992">
        <v>1</v>
      </c>
      <c r="E8992">
        <v>1</v>
      </c>
      <c r="F8992">
        <v>1</v>
      </c>
      <c r="G8992">
        <v>1</v>
      </c>
      <c r="H8992">
        <v>1</v>
      </c>
      <c r="I8992">
        <v>1</v>
      </c>
      <c r="J8992">
        <v>1</v>
      </c>
      <c r="K8992">
        <v>1</v>
      </c>
      <c r="M8992" t="s">
        <v>468</v>
      </c>
    </row>
    <row r="8993" spans="1:13" hidden="1">
      <c r="A8993" t="s">
        <v>300</v>
      </c>
      <c r="B8993" t="s">
        <v>323</v>
      </c>
      <c r="C8993" t="s">
        <v>288</v>
      </c>
      <c r="D8993">
        <v>1</v>
      </c>
      <c r="E8993">
        <v>1</v>
      </c>
      <c r="F8993">
        <v>1</v>
      </c>
      <c r="G8993">
        <v>1</v>
      </c>
      <c r="H8993">
        <v>1</v>
      </c>
      <c r="I8993">
        <v>1</v>
      </c>
      <c r="J8993">
        <v>1</v>
      </c>
      <c r="K8993">
        <v>1</v>
      </c>
      <c r="M8993" t="s">
        <v>468</v>
      </c>
    </row>
    <row r="8994" spans="1:13" hidden="1">
      <c r="A8994" t="s">
        <v>300</v>
      </c>
      <c r="B8994" t="s">
        <v>323</v>
      </c>
      <c r="C8994" t="s">
        <v>289</v>
      </c>
      <c r="D8994">
        <v>1</v>
      </c>
      <c r="E8994">
        <v>1</v>
      </c>
      <c r="F8994">
        <v>1</v>
      </c>
      <c r="G8994">
        <v>1</v>
      </c>
      <c r="H8994">
        <v>1</v>
      </c>
      <c r="I8994">
        <v>1</v>
      </c>
      <c r="J8994">
        <v>1</v>
      </c>
      <c r="K8994">
        <v>1</v>
      </c>
      <c r="M8994" t="s">
        <v>468</v>
      </c>
    </row>
    <row r="8995" spans="1:13" hidden="1">
      <c r="A8995" t="s">
        <v>300</v>
      </c>
      <c r="B8995" t="s">
        <v>323</v>
      </c>
      <c r="C8995" t="s">
        <v>290</v>
      </c>
      <c r="D8995">
        <v>1</v>
      </c>
      <c r="E8995">
        <v>1</v>
      </c>
      <c r="F8995">
        <v>1</v>
      </c>
      <c r="G8995">
        <v>1</v>
      </c>
      <c r="H8995">
        <v>1</v>
      </c>
      <c r="I8995">
        <v>1</v>
      </c>
      <c r="J8995">
        <v>1</v>
      </c>
      <c r="K8995">
        <v>1</v>
      </c>
      <c r="M8995" t="s">
        <v>468</v>
      </c>
    </row>
    <row r="8996" spans="1:13" hidden="1">
      <c r="A8996" t="s">
        <v>300</v>
      </c>
      <c r="B8996" t="s">
        <v>323</v>
      </c>
      <c r="C8996" t="s">
        <v>291</v>
      </c>
      <c r="D8996">
        <v>1</v>
      </c>
      <c r="E8996">
        <v>1</v>
      </c>
      <c r="F8996">
        <v>1</v>
      </c>
      <c r="G8996">
        <v>1</v>
      </c>
      <c r="H8996">
        <v>1</v>
      </c>
      <c r="I8996">
        <v>1</v>
      </c>
      <c r="J8996">
        <v>1</v>
      </c>
      <c r="K8996">
        <v>1</v>
      </c>
      <c r="M8996" t="s">
        <v>468</v>
      </c>
    </row>
    <row r="8997" spans="1:13" hidden="1">
      <c r="A8997" t="s">
        <v>300</v>
      </c>
      <c r="B8997" t="s">
        <v>323</v>
      </c>
      <c r="C8997" t="s">
        <v>292</v>
      </c>
      <c r="D8997">
        <v>1</v>
      </c>
      <c r="E8997">
        <v>1</v>
      </c>
      <c r="F8997">
        <v>1</v>
      </c>
      <c r="G8997">
        <v>1</v>
      </c>
      <c r="H8997">
        <v>1</v>
      </c>
      <c r="I8997">
        <v>1</v>
      </c>
      <c r="J8997">
        <v>1</v>
      </c>
      <c r="K8997">
        <v>1</v>
      </c>
      <c r="M8997" t="s">
        <v>468</v>
      </c>
    </row>
    <row r="8998" spans="1:13" hidden="1">
      <c r="A8998" t="s">
        <v>300</v>
      </c>
      <c r="B8998" t="s">
        <v>324</v>
      </c>
      <c r="C8998" t="s">
        <v>278</v>
      </c>
      <c r="D8998">
        <v>1</v>
      </c>
      <c r="E8998">
        <v>1</v>
      </c>
      <c r="F8998">
        <v>1</v>
      </c>
      <c r="G8998">
        <v>1</v>
      </c>
      <c r="H8998">
        <v>1</v>
      </c>
      <c r="I8998">
        <v>1</v>
      </c>
      <c r="J8998">
        <v>1</v>
      </c>
      <c r="K8998">
        <v>1</v>
      </c>
      <c r="M8998" t="s">
        <v>468</v>
      </c>
    </row>
    <row r="8999" spans="1:13" hidden="1">
      <c r="A8999" t="s">
        <v>300</v>
      </c>
      <c r="B8999" t="s">
        <v>324</v>
      </c>
      <c r="C8999" t="s">
        <v>279</v>
      </c>
      <c r="D8999">
        <v>1</v>
      </c>
      <c r="E8999">
        <v>1</v>
      </c>
      <c r="F8999">
        <v>1</v>
      </c>
      <c r="G8999">
        <v>1</v>
      </c>
      <c r="H8999">
        <v>1</v>
      </c>
      <c r="I8999">
        <v>1</v>
      </c>
      <c r="J8999">
        <v>1</v>
      </c>
      <c r="K8999">
        <v>1</v>
      </c>
      <c r="M8999" t="s">
        <v>468</v>
      </c>
    </row>
    <row r="9000" spans="1:13" hidden="1">
      <c r="A9000" t="s">
        <v>300</v>
      </c>
      <c r="B9000" t="s">
        <v>324</v>
      </c>
      <c r="C9000" t="s">
        <v>280</v>
      </c>
      <c r="D9000">
        <v>1</v>
      </c>
      <c r="E9000">
        <v>1</v>
      </c>
      <c r="F9000">
        <v>1</v>
      </c>
      <c r="G9000">
        <v>1</v>
      </c>
      <c r="H9000">
        <v>1</v>
      </c>
      <c r="I9000">
        <v>1</v>
      </c>
      <c r="J9000">
        <v>1</v>
      </c>
      <c r="K9000">
        <v>1</v>
      </c>
      <c r="M9000" t="s">
        <v>468</v>
      </c>
    </row>
    <row r="9001" spans="1:13" hidden="1">
      <c r="A9001" t="s">
        <v>300</v>
      </c>
      <c r="B9001" t="s">
        <v>324</v>
      </c>
      <c r="C9001" t="s">
        <v>277</v>
      </c>
      <c r="D9001">
        <v>1</v>
      </c>
      <c r="E9001">
        <v>1</v>
      </c>
      <c r="F9001">
        <v>1</v>
      </c>
      <c r="G9001">
        <v>1</v>
      </c>
      <c r="H9001">
        <v>1</v>
      </c>
      <c r="I9001">
        <v>1</v>
      </c>
      <c r="J9001">
        <v>1</v>
      </c>
      <c r="K9001">
        <v>1</v>
      </c>
      <c r="M9001" t="s">
        <v>468</v>
      </c>
    </row>
    <row r="9002" spans="1:13" hidden="1">
      <c r="A9002" t="s">
        <v>300</v>
      </c>
      <c r="B9002" t="s">
        <v>324</v>
      </c>
      <c r="C9002" t="s">
        <v>281</v>
      </c>
      <c r="D9002">
        <v>1</v>
      </c>
      <c r="E9002">
        <v>1</v>
      </c>
      <c r="F9002">
        <v>1</v>
      </c>
      <c r="G9002">
        <v>1</v>
      </c>
      <c r="H9002">
        <v>1</v>
      </c>
      <c r="I9002">
        <v>1</v>
      </c>
      <c r="J9002">
        <v>1</v>
      </c>
      <c r="K9002">
        <v>1</v>
      </c>
      <c r="M9002" t="s">
        <v>468</v>
      </c>
    </row>
    <row r="9003" spans="1:13" hidden="1">
      <c r="A9003" t="s">
        <v>300</v>
      </c>
      <c r="B9003" t="s">
        <v>324</v>
      </c>
      <c r="C9003" t="s">
        <v>282</v>
      </c>
      <c r="D9003">
        <v>1</v>
      </c>
      <c r="E9003">
        <v>1</v>
      </c>
      <c r="F9003">
        <v>1</v>
      </c>
      <c r="G9003">
        <v>1</v>
      </c>
      <c r="H9003">
        <v>1</v>
      </c>
      <c r="I9003">
        <v>1</v>
      </c>
      <c r="J9003">
        <v>1</v>
      </c>
      <c r="K9003">
        <v>1</v>
      </c>
      <c r="M9003" t="s">
        <v>468</v>
      </c>
    </row>
    <row r="9004" spans="1:13" hidden="1">
      <c r="A9004" t="s">
        <v>300</v>
      </c>
      <c r="B9004" t="s">
        <v>324</v>
      </c>
      <c r="C9004" t="s">
        <v>283</v>
      </c>
      <c r="D9004">
        <v>1</v>
      </c>
      <c r="E9004">
        <v>1</v>
      </c>
      <c r="F9004">
        <v>1</v>
      </c>
      <c r="G9004">
        <v>1</v>
      </c>
      <c r="H9004">
        <v>1</v>
      </c>
      <c r="I9004">
        <v>1</v>
      </c>
      <c r="J9004">
        <v>1</v>
      </c>
      <c r="K9004">
        <v>1</v>
      </c>
      <c r="M9004" t="s">
        <v>468</v>
      </c>
    </row>
    <row r="9005" spans="1:13" hidden="1">
      <c r="A9005" t="s">
        <v>300</v>
      </c>
      <c r="B9005" t="s">
        <v>324</v>
      </c>
      <c r="C9005" t="s">
        <v>284</v>
      </c>
      <c r="D9005">
        <v>1</v>
      </c>
      <c r="E9005">
        <v>1</v>
      </c>
      <c r="F9005">
        <v>1</v>
      </c>
      <c r="G9005">
        <v>1</v>
      </c>
      <c r="H9005">
        <v>1</v>
      </c>
      <c r="I9005">
        <v>1</v>
      </c>
      <c r="J9005">
        <v>1</v>
      </c>
      <c r="K9005">
        <v>1</v>
      </c>
      <c r="M9005" t="s">
        <v>468</v>
      </c>
    </row>
    <row r="9006" spans="1:13" hidden="1">
      <c r="A9006" t="s">
        <v>300</v>
      </c>
      <c r="B9006" t="s">
        <v>324</v>
      </c>
      <c r="C9006" t="s">
        <v>285</v>
      </c>
      <c r="D9006">
        <v>1</v>
      </c>
      <c r="E9006">
        <v>1</v>
      </c>
      <c r="F9006">
        <v>1</v>
      </c>
      <c r="G9006">
        <v>1</v>
      </c>
      <c r="H9006">
        <v>1</v>
      </c>
      <c r="I9006">
        <v>1</v>
      </c>
      <c r="J9006">
        <v>1</v>
      </c>
      <c r="K9006">
        <v>1</v>
      </c>
      <c r="M9006" t="s">
        <v>468</v>
      </c>
    </row>
    <row r="9007" spans="1:13" hidden="1">
      <c r="A9007" t="s">
        <v>300</v>
      </c>
      <c r="B9007" t="s">
        <v>324</v>
      </c>
      <c r="C9007" t="s">
        <v>286</v>
      </c>
      <c r="D9007">
        <v>1</v>
      </c>
      <c r="E9007">
        <v>1</v>
      </c>
      <c r="F9007">
        <v>1</v>
      </c>
      <c r="G9007">
        <v>1</v>
      </c>
      <c r="H9007">
        <v>1</v>
      </c>
      <c r="I9007">
        <v>1</v>
      </c>
      <c r="J9007">
        <v>1</v>
      </c>
      <c r="K9007">
        <v>1</v>
      </c>
      <c r="M9007" t="s">
        <v>468</v>
      </c>
    </row>
    <row r="9008" spans="1:13" hidden="1">
      <c r="A9008" t="s">
        <v>300</v>
      </c>
      <c r="B9008" t="s">
        <v>324</v>
      </c>
      <c r="C9008" t="s">
        <v>287</v>
      </c>
      <c r="D9008">
        <v>1</v>
      </c>
      <c r="E9008">
        <v>1</v>
      </c>
      <c r="F9008">
        <v>1</v>
      </c>
      <c r="G9008">
        <v>1</v>
      </c>
      <c r="H9008">
        <v>1</v>
      </c>
      <c r="I9008">
        <v>1</v>
      </c>
      <c r="J9008">
        <v>1</v>
      </c>
      <c r="K9008">
        <v>1</v>
      </c>
      <c r="M9008" t="s">
        <v>468</v>
      </c>
    </row>
    <row r="9009" spans="1:13" hidden="1">
      <c r="A9009" t="s">
        <v>300</v>
      </c>
      <c r="B9009" t="s">
        <v>324</v>
      </c>
      <c r="C9009" t="s">
        <v>288</v>
      </c>
      <c r="D9009">
        <v>1</v>
      </c>
      <c r="E9009">
        <v>1</v>
      </c>
      <c r="F9009">
        <v>1</v>
      </c>
      <c r="G9009">
        <v>1</v>
      </c>
      <c r="H9009">
        <v>1</v>
      </c>
      <c r="I9009">
        <v>1</v>
      </c>
      <c r="J9009">
        <v>1</v>
      </c>
      <c r="K9009">
        <v>1</v>
      </c>
      <c r="M9009" t="s">
        <v>468</v>
      </c>
    </row>
    <row r="9010" spans="1:13" hidden="1">
      <c r="A9010" t="s">
        <v>300</v>
      </c>
      <c r="B9010" t="s">
        <v>324</v>
      </c>
      <c r="C9010" t="s">
        <v>289</v>
      </c>
      <c r="D9010">
        <v>1</v>
      </c>
      <c r="E9010">
        <v>1</v>
      </c>
      <c r="F9010">
        <v>1</v>
      </c>
      <c r="G9010">
        <v>1</v>
      </c>
      <c r="H9010">
        <v>1</v>
      </c>
      <c r="I9010">
        <v>1</v>
      </c>
      <c r="J9010">
        <v>1</v>
      </c>
      <c r="K9010">
        <v>1</v>
      </c>
      <c r="M9010" t="s">
        <v>468</v>
      </c>
    </row>
    <row r="9011" spans="1:13" hidden="1">
      <c r="A9011" t="s">
        <v>300</v>
      </c>
      <c r="B9011" t="s">
        <v>324</v>
      </c>
      <c r="C9011" t="s">
        <v>290</v>
      </c>
      <c r="D9011">
        <v>1</v>
      </c>
      <c r="E9011">
        <v>1</v>
      </c>
      <c r="F9011">
        <v>1</v>
      </c>
      <c r="G9011">
        <v>1</v>
      </c>
      <c r="H9011">
        <v>1</v>
      </c>
      <c r="I9011">
        <v>1</v>
      </c>
      <c r="J9011">
        <v>1</v>
      </c>
      <c r="K9011">
        <v>1</v>
      </c>
      <c r="M9011" t="s">
        <v>468</v>
      </c>
    </row>
    <row r="9012" spans="1:13" hidden="1">
      <c r="A9012" t="s">
        <v>300</v>
      </c>
      <c r="B9012" t="s">
        <v>324</v>
      </c>
      <c r="C9012" t="s">
        <v>291</v>
      </c>
      <c r="D9012">
        <v>1</v>
      </c>
      <c r="E9012">
        <v>1</v>
      </c>
      <c r="F9012">
        <v>1</v>
      </c>
      <c r="G9012">
        <v>1</v>
      </c>
      <c r="H9012">
        <v>1</v>
      </c>
      <c r="I9012">
        <v>1</v>
      </c>
      <c r="J9012">
        <v>1</v>
      </c>
      <c r="K9012">
        <v>1</v>
      </c>
      <c r="M9012" t="s">
        <v>468</v>
      </c>
    </row>
    <row r="9013" spans="1:13" hidden="1">
      <c r="A9013" t="s">
        <v>300</v>
      </c>
      <c r="B9013" t="s">
        <v>324</v>
      </c>
      <c r="C9013" t="s">
        <v>292</v>
      </c>
      <c r="D9013">
        <v>1</v>
      </c>
      <c r="E9013">
        <v>1</v>
      </c>
      <c r="F9013">
        <v>1</v>
      </c>
      <c r="G9013">
        <v>1</v>
      </c>
      <c r="H9013">
        <v>1</v>
      </c>
      <c r="I9013">
        <v>1</v>
      </c>
      <c r="J9013">
        <v>1</v>
      </c>
      <c r="K9013">
        <v>1</v>
      </c>
      <c r="M9013" t="s">
        <v>468</v>
      </c>
    </row>
    <row r="9014" spans="1:13" hidden="1">
      <c r="A9014" t="s">
        <v>300</v>
      </c>
      <c r="B9014" t="s">
        <v>395</v>
      </c>
      <c r="C9014" t="s">
        <v>278</v>
      </c>
      <c r="D9014" s="2">
        <v>1</v>
      </c>
      <c r="E9014" s="2">
        <v>1</v>
      </c>
      <c r="F9014" s="2">
        <v>1</v>
      </c>
      <c r="G9014" s="2">
        <v>1</v>
      </c>
      <c r="H9014" s="2">
        <v>1</v>
      </c>
      <c r="I9014" s="2">
        <v>1</v>
      </c>
      <c r="J9014" s="2">
        <v>1</v>
      </c>
      <c r="K9014" s="2">
        <v>1</v>
      </c>
    </row>
    <row r="9015" spans="1:13" hidden="1">
      <c r="A9015" t="s">
        <v>300</v>
      </c>
      <c r="B9015" t="s">
        <v>395</v>
      </c>
      <c r="C9015" t="s">
        <v>279</v>
      </c>
      <c r="D9015" s="2">
        <v>1</v>
      </c>
      <c r="E9015" s="2">
        <v>1</v>
      </c>
      <c r="F9015" s="2">
        <v>1</v>
      </c>
      <c r="G9015" s="2">
        <v>1</v>
      </c>
      <c r="H9015" s="2">
        <v>1</v>
      </c>
      <c r="I9015" s="2">
        <v>1</v>
      </c>
      <c r="J9015" s="2">
        <v>1</v>
      </c>
      <c r="K9015" s="2">
        <v>1</v>
      </c>
    </row>
    <row r="9016" spans="1:13" hidden="1">
      <c r="A9016" t="s">
        <v>300</v>
      </c>
      <c r="B9016" t="s">
        <v>395</v>
      </c>
      <c r="C9016" t="s">
        <v>280</v>
      </c>
      <c r="D9016" s="2">
        <v>1</v>
      </c>
      <c r="E9016" s="2">
        <v>1</v>
      </c>
      <c r="F9016" s="2">
        <v>1</v>
      </c>
      <c r="G9016" s="2">
        <v>1</v>
      </c>
      <c r="H9016" s="2">
        <v>1</v>
      </c>
      <c r="I9016" s="2">
        <v>1</v>
      </c>
      <c r="J9016" s="2">
        <v>1</v>
      </c>
      <c r="K9016" s="2">
        <v>1</v>
      </c>
    </row>
    <row r="9017" spans="1:13" hidden="1">
      <c r="A9017" t="s">
        <v>300</v>
      </c>
      <c r="B9017" t="s">
        <v>395</v>
      </c>
      <c r="C9017" t="s">
        <v>277</v>
      </c>
      <c r="D9017" s="2">
        <v>1</v>
      </c>
      <c r="E9017" s="2">
        <v>1</v>
      </c>
      <c r="F9017" s="2">
        <v>1</v>
      </c>
      <c r="G9017" s="2">
        <v>1</v>
      </c>
      <c r="H9017" s="2">
        <v>1</v>
      </c>
      <c r="I9017" s="2">
        <v>1</v>
      </c>
      <c r="J9017" s="2">
        <v>1</v>
      </c>
      <c r="K9017" s="2">
        <v>1</v>
      </c>
    </row>
    <row r="9018" spans="1:13" hidden="1">
      <c r="A9018" t="s">
        <v>300</v>
      </c>
      <c r="B9018" t="s">
        <v>395</v>
      </c>
      <c r="C9018" t="s">
        <v>281</v>
      </c>
      <c r="D9018" s="2">
        <v>1</v>
      </c>
      <c r="E9018" s="2">
        <v>1</v>
      </c>
      <c r="F9018" s="2">
        <v>1</v>
      </c>
      <c r="G9018" s="2">
        <v>1</v>
      </c>
      <c r="H9018" s="2">
        <v>1</v>
      </c>
      <c r="I9018" s="2">
        <v>1</v>
      </c>
      <c r="J9018" s="2">
        <v>1</v>
      </c>
      <c r="K9018" s="2">
        <v>1</v>
      </c>
    </row>
    <row r="9019" spans="1:13" hidden="1">
      <c r="A9019" t="s">
        <v>300</v>
      </c>
      <c r="B9019" t="s">
        <v>395</v>
      </c>
      <c r="C9019" t="s">
        <v>282</v>
      </c>
      <c r="D9019" s="2">
        <v>1</v>
      </c>
      <c r="E9019" s="2">
        <v>1</v>
      </c>
      <c r="F9019" s="2">
        <v>1</v>
      </c>
      <c r="G9019" s="2">
        <v>1</v>
      </c>
      <c r="H9019" s="2">
        <v>1</v>
      </c>
      <c r="I9019" s="2">
        <v>1</v>
      </c>
      <c r="J9019" s="2">
        <v>1</v>
      </c>
      <c r="K9019" s="2">
        <v>1</v>
      </c>
    </row>
    <row r="9020" spans="1:13" hidden="1">
      <c r="A9020" t="s">
        <v>300</v>
      </c>
      <c r="B9020" t="s">
        <v>395</v>
      </c>
      <c r="C9020" t="s">
        <v>283</v>
      </c>
      <c r="D9020" s="2">
        <v>1</v>
      </c>
      <c r="E9020" s="2">
        <v>1</v>
      </c>
      <c r="F9020" s="2">
        <v>1</v>
      </c>
      <c r="G9020" s="2">
        <v>1</v>
      </c>
      <c r="H9020" s="2">
        <v>1</v>
      </c>
      <c r="I9020" s="2">
        <v>1</v>
      </c>
      <c r="J9020" s="2">
        <v>1</v>
      </c>
      <c r="K9020" s="2">
        <v>1</v>
      </c>
    </row>
    <row r="9021" spans="1:13" hidden="1">
      <c r="A9021" t="s">
        <v>300</v>
      </c>
      <c r="B9021" t="s">
        <v>395</v>
      </c>
      <c r="C9021" t="s">
        <v>284</v>
      </c>
      <c r="D9021" s="2">
        <v>1</v>
      </c>
      <c r="E9021" s="2">
        <v>1</v>
      </c>
      <c r="F9021" s="2">
        <v>1</v>
      </c>
      <c r="G9021" s="2">
        <v>1</v>
      </c>
      <c r="H9021" s="2">
        <v>1</v>
      </c>
      <c r="I9021" s="2">
        <v>1</v>
      </c>
      <c r="J9021" s="2">
        <v>1</v>
      </c>
      <c r="K9021" s="2">
        <v>1</v>
      </c>
    </row>
    <row r="9022" spans="1:13" hidden="1">
      <c r="A9022" t="s">
        <v>300</v>
      </c>
      <c r="B9022" t="s">
        <v>395</v>
      </c>
      <c r="C9022" t="s">
        <v>285</v>
      </c>
      <c r="D9022" s="2">
        <v>1</v>
      </c>
      <c r="E9022" s="2">
        <v>1</v>
      </c>
      <c r="F9022" s="2">
        <v>1</v>
      </c>
      <c r="G9022" s="2">
        <v>1</v>
      </c>
      <c r="H9022" s="2">
        <v>1</v>
      </c>
      <c r="I9022" s="2">
        <v>1</v>
      </c>
      <c r="J9022" s="2">
        <v>1</v>
      </c>
      <c r="K9022" s="2">
        <v>1</v>
      </c>
    </row>
    <row r="9023" spans="1:13" hidden="1">
      <c r="A9023" t="s">
        <v>300</v>
      </c>
      <c r="B9023" t="s">
        <v>395</v>
      </c>
      <c r="C9023" t="s">
        <v>286</v>
      </c>
      <c r="D9023" s="2">
        <v>1</v>
      </c>
      <c r="E9023" s="2">
        <v>1</v>
      </c>
      <c r="F9023" s="2">
        <v>1</v>
      </c>
      <c r="G9023" s="2">
        <v>1</v>
      </c>
      <c r="H9023" s="2">
        <v>1</v>
      </c>
      <c r="I9023" s="2">
        <v>1</v>
      </c>
      <c r="J9023" s="2">
        <v>1</v>
      </c>
      <c r="K9023" s="2">
        <v>1</v>
      </c>
    </row>
    <row r="9024" spans="1:13" hidden="1">
      <c r="A9024" t="s">
        <v>300</v>
      </c>
      <c r="B9024" t="s">
        <v>395</v>
      </c>
      <c r="C9024" t="s">
        <v>287</v>
      </c>
      <c r="D9024" s="2">
        <v>1</v>
      </c>
      <c r="E9024" s="2">
        <v>1</v>
      </c>
      <c r="F9024" s="2">
        <v>1</v>
      </c>
      <c r="G9024" s="2">
        <v>1</v>
      </c>
      <c r="H9024" s="2">
        <v>1</v>
      </c>
      <c r="I9024" s="2">
        <v>1</v>
      </c>
      <c r="J9024" s="2">
        <v>1</v>
      </c>
      <c r="K9024" s="2">
        <v>1</v>
      </c>
    </row>
    <row r="9025" spans="1:13" hidden="1">
      <c r="A9025" t="s">
        <v>300</v>
      </c>
      <c r="B9025" t="s">
        <v>395</v>
      </c>
      <c r="C9025" t="s">
        <v>288</v>
      </c>
      <c r="D9025" s="2">
        <v>1</v>
      </c>
      <c r="E9025" s="2">
        <v>1</v>
      </c>
      <c r="F9025" s="2">
        <v>1</v>
      </c>
      <c r="G9025" s="2">
        <v>1</v>
      </c>
      <c r="H9025" s="2">
        <v>1</v>
      </c>
      <c r="I9025" s="2">
        <v>1</v>
      </c>
      <c r="J9025" s="2">
        <v>1</v>
      </c>
      <c r="K9025" s="2">
        <v>1</v>
      </c>
    </row>
    <row r="9026" spans="1:13" hidden="1">
      <c r="A9026" t="s">
        <v>300</v>
      </c>
      <c r="B9026" t="s">
        <v>395</v>
      </c>
      <c r="C9026" t="s">
        <v>289</v>
      </c>
      <c r="D9026" s="2">
        <v>1</v>
      </c>
      <c r="E9026" s="2">
        <v>1</v>
      </c>
      <c r="F9026" s="2">
        <v>1</v>
      </c>
      <c r="G9026" s="2">
        <v>1</v>
      </c>
      <c r="H9026" s="2">
        <v>1</v>
      </c>
      <c r="I9026" s="2">
        <v>1</v>
      </c>
      <c r="J9026" s="2">
        <v>1</v>
      </c>
      <c r="K9026" s="2">
        <v>1</v>
      </c>
    </row>
    <row r="9027" spans="1:13" hidden="1">
      <c r="A9027" t="s">
        <v>300</v>
      </c>
      <c r="B9027" t="s">
        <v>395</v>
      </c>
      <c r="C9027" t="s">
        <v>290</v>
      </c>
      <c r="D9027" s="2">
        <v>1</v>
      </c>
      <c r="E9027" s="2">
        <v>1</v>
      </c>
      <c r="F9027" s="2">
        <v>1</v>
      </c>
      <c r="G9027" s="2">
        <v>1</v>
      </c>
      <c r="H9027" s="2">
        <v>1</v>
      </c>
      <c r="I9027" s="2">
        <v>1</v>
      </c>
      <c r="J9027" s="2">
        <v>1</v>
      </c>
      <c r="K9027" s="2">
        <v>1</v>
      </c>
    </row>
    <row r="9028" spans="1:13" hidden="1">
      <c r="A9028" t="s">
        <v>300</v>
      </c>
      <c r="B9028" t="s">
        <v>395</v>
      </c>
      <c r="C9028" t="s">
        <v>291</v>
      </c>
      <c r="D9028" s="2">
        <v>1</v>
      </c>
      <c r="E9028" s="2">
        <v>1</v>
      </c>
      <c r="F9028" s="2">
        <v>1</v>
      </c>
      <c r="G9028" s="2">
        <v>1</v>
      </c>
      <c r="H9028" s="2">
        <v>1</v>
      </c>
      <c r="I9028" s="2">
        <v>1</v>
      </c>
      <c r="J9028" s="2">
        <v>1</v>
      </c>
      <c r="K9028" s="2">
        <v>1</v>
      </c>
    </row>
    <row r="9029" spans="1:13" hidden="1">
      <c r="A9029" t="s">
        <v>300</v>
      </c>
      <c r="B9029" t="s">
        <v>395</v>
      </c>
      <c r="C9029" t="s">
        <v>292</v>
      </c>
      <c r="D9029" s="2">
        <v>1</v>
      </c>
      <c r="E9029" s="2">
        <v>1</v>
      </c>
      <c r="F9029" s="2">
        <v>1</v>
      </c>
      <c r="G9029" s="2">
        <v>1</v>
      </c>
      <c r="H9029" s="2">
        <v>1</v>
      </c>
      <c r="I9029" s="2">
        <v>1</v>
      </c>
      <c r="J9029" s="2">
        <v>1</v>
      </c>
      <c r="K9029" s="2">
        <v>1</v>
      </c>
    </row>
    <row r="9030" spans="1:13" hidden="1">
      <c r="A9030" t="s">
        <v>300</v>
      </c>
      <c r="B9030" t="s">
        <v>345</v>
      </c>
      <c r="C9030" t="s">
        <v>278</v>
      </c>
      <c r="D9030">
        <v>1</v>
      </c>
      <c r="E9030">
        <v>1</v>
      </c>
      <c r="F9030">
        <v>1</v>
      </c>
      <c r="G9030">
        <v>1</v>
      </c>
      <c r="H9030">
        <v>1</v>
      </c>
      <c r="I9030">
        <v>1</v>
      </c>
      <c r="J9030">
        <v>1</v>
      </c>
      <c r="K9030">
        <v>1</v>
      </c>
      <c r="M9030" t="s">
        <v>468</v>
      </c>
    </row>
    <row r="9031" spans="1:13" hidden="1">
      <c r="A9031" t="s">
        <v>300</v>
      </c>
      <c r="B9031" t="s">
        <v>345</v>
      </c>
      <c r="C9031" t="s">
        <v>279</v>
      </c>
      <c r="D9031">
        <v>1</v>
      </c>
      <c r="E9031">
        <v>1</v>
      </c>
      <c r="F9031">
        <v>1</v>
      </c>
      <c r="G9031">
        <v>1</v>
      </c>
      <c r="H9031">
        <v>1</v>
      </c>
      <c r="I9031">
        <v>1</v>
      </c>
      <c r="J9031">
        <v>1</v>
      </c>
      <c r="K9031">
        <v>1</v>
      </c>
      <c r="M9031" t="s">
        <v>468</v>
      </c>
    </row>
    <row r="9032" spans="1:13" hidden="1">
      <c r="A9032" t="s">
        <v>300</v>
      </c>
      <c r="B9032" t="s">
        <v>345</v>
      </c>
      <c r="C9032" t="s">
        <v>280</v>
      </c>
      <c r="D9032">
        <v>1</v>
      </c>
      <c r="E9032">
        <v>1</v>
      </c>
      <c r="F9032">
        <v>1</v>
      </c>
      <c r="G9032">
        <v>1</v>
      </c>
      <c r="H9032">
        <v>1</v>
      </c>
      <c r="I9032">
        <v>1</v>
      </c>
      <c r="J9032">
        <v>1</v>
      </c>
      <c r="K9032">
        <v>1</v>
      </c>
      <c r="M9032" t="s">
        <v>468</v>
      </c>
    </row>
    <row r="9033" spans="1:13" hidden="1">
      <c r="A9033" t="s">
        <v>300</v>
      </c>
      <c r="B9033" t="s">
        <v>345</v>
      </c>
      <c r="C9033" t="s">
        <v>277</v>
      </c>
      <c r="D9033">
        <v>1</v>
      </c>
      <c r="E9033">
        <v>1</v>
      </c>
      <c r="F9033">
        <v>1</v>
      </c>
      <c r="G9033">
        <v>1</v>
      </c>
      <c r="H9033">
        <v>1</v>
      </c>
      <c r="I9033">
        <v>1</v>
      </c>
      <c r="J9033">
        <v>1</v>
      </c>
      <c r="K9033">
        <v>1</v>
      </c>
      <c r="M9033" t="s">
        <v>468</v>
      </c>
    </row>
    <row r="9034" spans="1:13" hidden="1">
      <c r="A9034" t="s">
        <v>300</v>
      </c>
      <c r="B9034" t="s">
        <v>345</v>
      </c>
      <c r="C9034" t="s">
        <v>281</v>
      </c>
      <c r="D9034">
        <v>1</v>
      </c>
      <c r="E9034">
        <v>1</v>
      </c>
      <c r="F9034">
        <v>1</v>
      </c>
      <c r="G9034">
        <v>1</v>
      </c>
      <c r="H9034">
        <v>1</v>
      </c>
      <c r="I9034">
        <v>1</v>
      </c>
      <c r="J9034">
        <v>1</v>
      </c>
      <c r="K9034">
        <v>1</v>
      </c>
      <c r="M9034" t="s">
        <v>468</v>
      </c>
    </row>
    <row r="9035" spans="1:13" hidden="1">
      <c r="A9035" t="s">
        <v>300</v>
      </c>
      <c r="B9035" t="s">
        <v>345</v>
      </c>
      <c r="C9035" t="s">
        <v>282</v>
      </c>
      <c r="D9035">
        <v>1</v>
      </c>
      <c r="E9035">
        <v>1</v>
      </c>
      <c r="F9035">
        <v>1</v>
      </c>
      <c r="G9035">
        <v>1</v>
      </c>
      <c r="H9035">
        <v>1</v>
      </c>
      <c r="I9035">
        <v>1</v>
      </c>
      <c r="J9035">
        <v>1</v>
      </c>
      <c r="K9035">
        <v>1</v>
      </c>
      <c r="M9035" t="s">
        <v>468</v>
      </c>
    </row>
    <row r="9036" spans="1:13" hidden="1">
      <c r="A9036" t="s">
        <v>300</v>
      </c>
      <c r="B9036" t="s">
        <v>345</v>
      </c>
      <c r="C9036" t="s">
        <v>283</v>
      </c>
      <c r="D9036">
        <v>1</v>
      </c>
      <c r="E9036">
        <v>1</v>
      </c>
      <c r="F9036">
        <v>1</v>
      </c>
      <c r="G9036">
        <v>1</v>
      </c>
      <c r="H9036">
        <v>1</v>
      </c>
      <c r="I9036">
        <v>1</v>
      </c>
      <c r="J9036">
        <v>1</v>
      </c>
      <c r="K9036">
        <v>1</v>
      </c>
      <c r="M9036" t="s">
        <v>468</v>
      </c>
    </row>
    <row r="9037" spans="1:13" hidden="1">
      <c r="A9037" t="s">
        <v>300</v>
      </c>
      <c r="B9037" t="s">
        <v>345</v>
      </c>
      <c r="C9037" t="s">
        <v>284</v>
      </c>
      <c r="D9037">
        <v>1</v>
      </c>
      <c r="E9037">
        <v>1</v>
      </c>
      <c r="F9037">
        <v>1</v>
      </c>
      <c r="G9037">
        <v>1</v>
      </c>
      <c r="H9037">
        <v>1</v>
      </c>
      <c r="I9037">
        <v>1</v>
      </c>
      <c r="J9037">
        <v>1</v>
      </c>
      <c r="K9037">
        <v>1</v>
      </c>
      <c r="M9037" t="s">
        <v>468</v>
      </c>
    </row>
    <row r="9038" spans="1:13" hidden="1">
      <c r="A9038" t="s">
        <v>300</v>
      </c>
      <c r="B9038" t="s">
        <v>345</v>
      </c>
      <c r="C9038" t="s">
        <v>285</v>
      </c>
      <c r="D9038">
        <v>1</v>
      </c>
      <c r="E9038">
        <v>1</v>
      </c>
      <c r="F9038">
        <v>1</v>
      </c>
      <c r="G9038">
        <v>1</v>
      </c>
      <c r="H9038">
        <v>1</v>
      </c>
      <c r="I9038">
        <v>1</v>
      </c>
      <c r="J9038">
        <v>1</v>
      </c>
      <c r="K9038">
        <v>1</v>
      </c>
      <c r="M9038" t="s">
        <v>468</v>
      </c>
    </row>
    <row r="9039" spans="1:13" hidden="1">
      <c r="A9039" t="s">
        <v>300</v>
      </c>
      <c r="B9039" t="s">
        <v>345</v>
      </c>
      <c r="C9039" t="s">
        <v>286</v>
      </c>
      <c r="D9039">
        <v>1</v>
      </c>
      <c r="E9039">
        <v>1</v>
      </c>
      <c r="F9039">
        <v>1</v>
      </c>
      <c r="G9039">
        <v>1</v>
      </c>
      <c r="H9039">
        <v>1</v>
      </c>
      <c r="I9039">
        <v>1</v>
      </c>
      <c r="J9039">
        <v>1</v>
      </c>
      <c r="K9039">
        <v>1</v>
      </c>
      <c r="M9039" t="s">
        <v>468</v>
      </c>
    </row>
    <row r="9040" spans="1:13" hidden="1">
      <c r="A9040" t="s">
        <v>300</v>
      </c>
      <c r="B9040" t="s">
        <v>345</v>
      </c>
      <c r="C9040" t="s">
        <v>287</v>
      </c>
      <c r="D9040">
        <v>1</v>
      </c>
      <c r="E9040">
        <v>1</v>
      </c>
      <c r="F9040">
        <v>1</v>
      </c>
      <c r="G9040">
        <v>1</v>
      </c>
      <c r="H9040">
        <v>1</v>
      </c>
      <c r="I9040">
        <v>1</v>
      </c>
      <c r="J9040">
        <v>1</v>
      </c>
      <c r="K9040">
        <v>1</v>
      </c>
      <c r="M9040" t="s">
        <v>468</v>
      </c>
    </row>
    <row r="9041" spans="1:13" hidden="1">
      <c r="A9041" t="s">
        <v>300</v>
      </c>
      <c r="B9041" t="s">
        <v>345</v>
      </c>
      <c r="C9041" t="s">
        <v>288</v>
      </c>
      <c r="D9041">
        <v>1</v>
      </c>
      <c r="E9041">
        <v>1</v>
      </c>
      <c r="F9041">
        <v>1</v>
      </c>
      <c r="G9041">
        <v>1</v>
      </c>
      <c r="H9041">
        <v>1</v>
      </c>
      <c r="I9041">
        <v>1</v>
      </c>
      <c r="J9041">
        <v>1</v>
      </c>
      <c r="K9041">
        <v>1</v>
      </c>
      <c r="M9041" t="s">
        <v>468</v>
      </c>
    </row>
    <row r="9042" spans="1:13" hidden="1">
      <c r="A9042" t="s">
        <v>300</v>
      </c>
      <c r="B9042" t="s">
        <v>345</v>
      </c>
      <c r="C9042" t="s">
        <v>289</v>
      </c>
      <c r="D9042">
        <v>1</v>
      </c>
      <c r="E9042">
        <v>1</v>
      </c>
      <c r="F9042">
        <v>1</v>
      </c>
      <c r="G9042">
        <v>1</v>
      </c>
      <c r="H9042">
        <v>1</v>
      </c>
      <c r="I9042">
        <v>1</v>
      </c>
      <c r="J9042">
        <v>1</v>
      </c>
      <c r="K9042">
        <v>1</v>
      </c>
      <c r="M9042" t="s">
        <v>468</v>
      </c>
    </row>
    <row r="9043" spans="1:13" hidden="1">
      <c r="A9043" t="s">
        <v>300</v>
      </c>
      <c r="B9043" t="s">
        <v>345</v>
      </c>
      <c r="C9043" t="s">
        <v>290</v>
      </c>
      <c r="D9043">
        <v>1</v>
      </c>
      <c r="E9043">
        <v>1</v>
      </c>
      <c r="F9043">
        <v>1</v>
      </c>
      <c r="G9043">
        <v>1</v>
      </c>
      <c r="H9043">
        <v>1</v>
      </c>
      <c r="I9043">
        <v>1</v>
      </c>
      <c r="J9043">
        <v>1</v>
      </c>
      <c r="K9043">
        <v>1</v>
      </c>
      <c r="M9043" t="s">
        <v>468</v>
      </c>
    </row>
    <row r="9044" spans="1:13" hidden="1">
      <c r="A9044" t="s">
        <v>300</v>
      </c>
      <c r="B9044" t="s">
        <v>345</v>
      </c>
      <c r="C9044" t="s">
        <v>291</v>
      </c>
      <c r="D9044">
        <v>1</v>
      </c>
      <c r="E9044">
        <v>1</v>
      </c>
      <c r="F9044">
        <v>1</v>
      </c>
      <c r="G9044">
        <v>1</v>
      </c>
      <c r="H9044">
        <v>1</v>
      </c>
      <c r="I9044">
        <v>1</v>
      </c>
      <c r="J9044">
        <v>1</v>
      </c>
      <c r="K9044">
        <v>1</v>
      </c>
      <c r="M9044" t="s">
        <v>468</v>
      </c>
    </row>
    <row r="9045" spans="1:13" hidden="1">
      <c r="A9045" t="s">
        <v>300</v>
      </c>
      <c r="B9045" t="s">
        <v>345</v>
      </c>
      <c r="C9045" t="s">
        <v>292</v>
      </c>
      <c r="D9045">
        <v>1</v>
      </c>
      <c r="E9045">
        <v>1</v>
      </c>
      <c r="F9045">
        <v>1</v>
      </c>
      <c r="G9045">
        <v>1</v>
      </c>
      <c r="H9045">
        <v>1</v>
      </c>
      <c r="I9045">
        <v>1</v>
      </c>
      <c r="J9045">
        <v>1</v>
      </c>
      <c r="K9045">
        <v>1</v>
      </c>
      <c r="M9045" t="s">
        <v>468</v>
      </c>
    </row>
    <row r="9046" spans="1:13" hidden="1">
      <c r="A9046" t="s">
        <v>300</v>
      </c>
      <c r="B9046" t="s">
        <v>346</v>
      </c>
      <c r="C9046" t="s">
        <v>278</v>
      </c>
      <c r="D9046">
        <v>1</v>
      </c>
      <c r="E9046">
        <v>1</v>
      </c>
      <c r="F9046">
        <v>1</v>
      </c>
      <c r="G9046">
        <v>1</v>
      </c>
      <c r="H9046">
        <v>1</v>
      </c>
      <c r="I9046">
        <v>1</v>
      </c>
      <c r="J9046">
        <v>1</v>
      </c>
      <c r="K9046">
        <v>1</v>
      </c>
      <c r="M9046" t="s">
        <v>468</v>
      </c>
    </row>
    <row r="9047" spans="1:13" hidden="1">
      <c r="A9047" t="s">
        <v>300</v>
      </c>
      <c r="B9047" t="s">
        <v>346</v>
      </c>
      <c r="C9047" t="s">
        <v>279</v>
      </c>
      <c r="D9047">
        <v>1</v>
      </c>
      <c r="E9047">
        <v>1</v>
      </c>
      <c r="F9047">
        <v>1</v>
      </c>
      <c r="G9047">
        <v>1</v>
      </c>
      <c r="H9047">
        <v>1</v>
      </c>
      <c r="I9047">
        <v>1</v>
      </c>
      <c r="J9047">
        <v>1</v>
      </c>
      <c r="K9047">
        <v>1</v>
      </c>
      <c r="M9047" t="s">
        <v>468</v>
      </c>
    </row>
    <row r="9048" spans="1:13" hidden="1">
      <c r="A9048" t="s">
        <v>300</v>
      </c>
      <c r="B9048" t="s">
        <v>346</v>
      </c>
      <c r="C9048" t="s">
        <v>280</v>
      </c>
      <c r="D9048">
        <v>1</v>
      </c>
      <c r="E9048">
        <v>1</v>
      </c>
      <c r="F9048">
        <v>1</v>
      </c>
      <c r="G9048">
        <v>1</v>
      </c>
      <c r="H9048">
        <v>1</v>
      </c>
      <c r="I9048">
        <v>1</v>
      </c>
      <c r="J9048">
        <v>1</v>
      </c>
      <c r="K9048">
        <v>1</v>
      </c>
      <c r="M9048" t="s">
        <v>468</v>
      </c>
    </row>
    <row r="9049" spans="1:13" hidden="1">
      <c r="A9049" t="s">
        <v>300</v>
      </c>
      <c r="B9049" t="s">
        <v>346</v>
      </c>
      <c r="C9049" t="s">
        <v>277</v>
      </c>
      <c r="D9049">
        <v>1</v>
      </c>
      <c r="E9049">
        <v>1</v>
      </c>
      <c r="F9049">
        <v>1</v>
      </c>
      <c r="G9049">
        <v>1</v>
      </c>
      <c r="H9049">
        <v>1</v>
      </c>
      <c r="I9049">
        <v>1</v>
      </c>
      <c r="J9049">
        <v>1</v>
      </c>
      <c r="K9049">
        <v>1</v>
      </c>
      <c r="M9049" t="s">
        <v>468</v>
      </c>
    </row>
    <row r="9050" spans="1:13" hidden="1">
      <c r="A9050" t="s">
        <v>300</v>
      </c>
      <c r="B9050" t="s">
        <v>346</v>
      </c>
      <c r="C9050" t="s">
        <v>281</v>
      </c>
      <c r="D9050">
        <v>1</v>
      </c>
      <c r="E9050">
        <v>1</v>
      </c>
      <c r="F9050">
        <v>1</v>
      </c>
      <c r="G9050">
        <v>1</v>
      </c>
      <c r="H9050">
        <v>1</v>
      </c>
      <c r="I9050">
        <v>1</v>
      </c>
      <c r="J9050">
        <v>1</v>
      </c>
      <c r="K9050">
        <v>1</v>
      </c>
      <c r="M9050" t="s">
        <v>468</v>
      </c>
    </row>
    <row r="9051" spans="1:13" hidden="1">
      <c r="A9051" t="s">
        <v>300</v>
      </c>
      <c r="B9051" t="s">
        <v>346</v>
      </c>
      <c r="C9051" t="s">
        <v>282</v>
      </c>
      <c r="D9051">
        <v>1</v>
      </c>
      <c r="E9051">
        <v>1</v>
      </c>
      <c r="F9051">
        <v>1</v>
      </c>
      <c r="G9051">
        <v>1</v>
      </c>
      <c r="H9051">
        <v>1</v>
      </c>
      <c r="I9051">
        <v>1</v>
      </c>
      <c r="J9051">
        <v>1</v>
      </c>
      <c r="K9051">
        <v>1</v>
      </c>
      <c r="M9051" t="s">
        <v>468</v>
      </c>
    </row>
    <row r="9052" spans="1:13" hidden="1">
      <c r="A9052" t="s">
        <v>300</v>
      </c>
      <c r="B9052" t="s">
        <v>346</v>
      </c>
      <c r="C9052" t="s">
        <v>283</v>
      </c>
      <c r="D9052">
        <v>1</v>
      </c>
      <c r="E9052">
        <v>1</v>
      </c>
      <c r="F9052">
        <v>1</v>
      </c>
      <c r="G9052">
        <v>1</v>
      </c>
      <c r="H9052">
        <v>1</v>
      </c>
      <c r="I9052">
        <v>1</v>
      </c>
      <c r="J9052">
        <v>1</v>
      </c>
      <c r="K9052">
        <v>1</v>
      </c>
      <c r="M9052" t="s">
        <v>468</v>
      </c>
    </row>
    <row r="9053" spans="1:13" hidden="1">
      <c r="A9053" t="s">
        <v>300</v>
      </c>
      <c r="B9053" t="s">
        <v>346</v>
      </c>
      <c r="C9053" t="s">
        <v>284</v>
      </c>
      <c r="D9053">
        <v>1</v>
      </c>
      <c r="E9053">
        <v>1</v>
      </c>
      <c r="F9053">
        <v>1</v>
      </c>
      <c r="G9053">
        <v>1</v>
      </c>
      <c r="H9053">
        <v>1</v>
      </c>
      <c r="I9053">
        <v>1</v>
      </c>
      <c r="J9053">
        <v>1</v>
      </c>
      <c r="K9053">
        <v>1</v>
      </c>
      <c r="M9053" t="s">
        <v>468</v>
      </c>
    </row>
    <row r="9054" spans="1:13" hidden="1">
      <c r="A9054" t="s">
        <v>300</v>
      </c>
      <c r="B9054" t="s">
        <v>346</v>
      </c>
      <c r="C9054" t="s">
        <v>285</v>
      </c>
      <c r="D9054">
        <v>1</v>
      </c>
      <c r="E9054">
        <v>1</v>
      </c>
      <c r="F9054">
        <v>1</v>
      </c>
      <c r="G9054">
        <v>1</v>
      </c>
      <c r="H9054">
        <v>1</v>
      </c>
      <c r="I9054">
        <v>1</v>
      </c>
      <c r="J9054">
        <v>1</v>
      </c>
      <c r="K9054">
        <v>1</v>
      </c>
      <c r="M9054" t="s">
        <v>468</v>
      </c>
    </row>
    <row r="9055" spans="1:13" hidden="1">
      <c r="A9055" t="s">
        <v>300</v>
      </c>
      <c r="B9055" t="s">
        <v>346</v>
      </c>
      <c r="C9055" t="s">
        <v>286</v>
      </c>
      <c r="D9055">
        <v>1</v>
      </c>
      <c r="E9055">
        <v>1</v>
      </c>
      <c r="F9055">
        <v>1</v>
      </c>
      <c r="G9055">
        <v>1</v>
      </c>
      <c r="H9055">
        <v>1</v>
      </c>
      <c r="I9055">
        <v>1</v>
      </c>
      <c r="J9055">
        <v>1</v>
      </c>
      <c r="K9055">
        <v>1</v>
      </c>
      <c r="M9055" t="s">
        <v>468</v>
      </c>
    </row>
    <row r="9056" spans="1:13" hidden="1">
      <c r="A9056" t="s">
        <v>300</v>
      </c>
      <c r="B9056" t="s">
        <v>346</v>
      </c>
      <c r="C9056" t="s">
        <v>287</v>
      </c>
      <c r="D9056">
        <v>1</v>
      </c>
      <c r="E9056">
        <v>1</v>
      </c>
      <c r="F9056">
        <v>1</v>
      </c>
      <c r="G9056">
        <v>1</v>
      </c>
      <c r="H9056">
        <v>1</v>
      </c>
      <c r="I9056">
        <v>1</v>
      </c>
      <c r="J9056">
        <v>1</v>
      </c>
      <c r="K9056">
        <v>1</v>
      </c>
      <c r="M9056" t="s">
        <v>468</v>
      </c>
    </row>
    <row r="9057" spans="1:13" hidden="1">
      <c r="A9057" t="s">
        <v>300</v>
      </c>
      <c r="B9057" t="s">
        <v>346</v>
      </c>
      <c r="C9057" t="s">
        <v>288</v>
      </c>
      <c r="D9057">
        <v>1</v>
      </c>
      <c r="E9057">
        <v>1</v>
      </c>
      <c r="F9057">
        <v>1</v>
      </c>
      <c r="G9057">
        <v>1</v>
      </c>
      <c r="H9057">
        <v>1</v>
      </c>
      <c r="I9057">
        <v>1</v>
      </c>
      <c r="J9057">
        <v>1</v>
      </c>
      <c r="K9057">
        <v>1</v>
      </c>
      <c r="M9057" t="s">
        <v>468</v>
      </c>
    </row>
    <row r="9058" spans="1:13" hidden="1">
      <c r="A9058" t="s">
        <v>300</v>
      </c>
      <c r="B9058" t="s">
        <v>346</v>
      </c>
      <c r="C9058" t="s">
        <v>289</v>
      </c>
      <c r="D9058">
        <v>1</v>
      </c>
      <c r="E9058">
        <v>1</v>
      </c>
      <c r="F9058">
        <v>1</v>
      </c>
      <c r="G9058">
        <v>1</v>
      </c>
      <c r="H9058">
        <v>1</v>
      </c>
      <c r="I9058">
        <v>1</v>
      </c>
      <c r="J9058">
        <v>1</v>
      </c>
      <c r="K9058">
        <v>1</v>
      </c>
      <c r="M9058" t="s">
        <v>468</v>
      </c>
    </row>
    <row r="9059" spans="1:13" hidden="1">
      <c r="A9059" t="s">
        <v>300</v>
      </c>
      <c r="B9059" t="s">
        <v>346</v>
      </c>
      <c r="C9059" t="s">
        <v>290</v>
      </c>
      <c r="D9059">
        <v>1</v>
      </c>
      <c r="E9059">
        <v>1</v>
      </c>
      <c r="F9059">
        <v>1</v>
      </c>
      <c r="G9059">
        <v>1</v>
      </c>
      <c r="H9059">
        <v>1</v>
      </c>
      <c r="I9059">
        <v>1</v>
      </c>
      <c r="J9059">
        <v>1</v>
      </c>
      <c r="K9059">
        <v>1</v>
      </c>
      <c r="M9059" t="s">
        <v>468</v>
      </c>
    </row>
    <row r="9060" spans="1:13" hidden="1">
      <c r="A9060" t="s">
        <v>300</v>
      </c>
      <c r="B9060" t="s">
        <v>346</v>
      </c>
      <c r="C9060" t="s">
        <v>291</v>
      </c>
      <c r="D9060">
        <v>1</v>
      </c>
      <c r="E9060">
        <v>1</v>
      </c>
      <c r="F9060">
        <v>1</v>
      </c>
      <c r="G9060">
        <v>1</v>
      </c>
      <c r="H9060">
        <v>1</v>
      </c>
      <c r="I9060">
        <v>1</v>
      </c>
      <c r="J9060">
        <v>1</v>
      </c>
      <c r="K9060">
        <v>1</v>
      </c>
      <c r="M9060" t="s">
        <v>468</v>
      </c>
    </row>
    <row r="9061" spans="1:13" hidden="1">
      <c r="A9061" t="s">
        <v>300</v>
      </c>
      <c r="B9061" t="s">
        <v>346</v>
      </c>
      <c r="C9061" t="s">
        <v>292</v>
      </c>
      <c r="D9061">
        <v>1</v>
      </c>
      <c r="E9061">
        <v>1</v>
      </c>
      <c r="F9061">
        <v>1</v>
      </c>
      <c r="G9061">
        <v>1</v>
      </c>
      <c r="H9061">
        <v>1</v>
      </c>
      <c r="I9061">
        <v>1</v>
      </c>
      <c r="J9061">
        <v>1</v>
      </c>
      <c r="K9061">
        <v>1</v>
      </c>
      <c r="M9061" t="s">
        <v>468</v>
      </c>
    </row>
    <row r="9062" spans="1:13" hidden="1">
      <c r="A9062" t="s">
        <v>300</v>
      </c>
      <c r="B9062" t="s">
        <v>347</v>
      </c>
      <c r="C9062" t="s">
        <v>278</v>
      </c>
      <c r="D9062">
        <v>1</v>
      </c>
      <c r="E9062">
        <v>1</v>
      </c>
      <c r="F9062">
        <v>1</v>
      </c>
      <c r="G9062">
        <v>1</v>
      </c>
      <c r="H9062">
        <v>1</v>
      </c>
      <c r="I9062">
        <v>1</v>
      </c>
      <c r="J9062">
        <v>1</v>
      </c>
      <c r="K9062">
        <v>1</v>
      </c>
      <c r="M9062" t="s">
        <v>468</v>
      </c>
    </row>
    <row r="9063" spans="1:13" hidden="1">
      <c r="A9063" t="s">
        <v>300</v>
      </c>
      <c r="B9063" t="s">
        <v>347</v>
      </c>
      <c r="C9063" t="s">
        <v>279</v>
      </c>
      <c r="D9063">
        <v>1</v>
      </c>
      <c r="E9063">
        <v>1</v>
      </c>
      <c r="F9063">
        <v>1</v>
      </c>
      <c r="G9063">
        <v>1</v>
      </c>
      <c r="H9063">
        <v>1</v>
      </c>
      <c r="I9063">
        <v>1</v>
      </c>
      <c r="J9063">
        <v>1</v>
      </c>
      <c r="K9063">
        <v>1</v>
      </c>
      <c r="M9063" t="s">
        <v>468</v>
      </c>
    </row>
    <row r="9064" spans="1:13" hidden="1">
      <c r="A9064" t="s">
        <v>300</v>
      </c>
      <c r="B9064" t="s">
        <v>347</v>
      </c>
      <c r="C9064" t="s">
        <v>280</v>
      </c>
      <c r="D9064">
        <v>1</v>
      </c>
      <c r="E9064">
        <v>1</v>
      </c>
      <c r="F9064">
        <v>1</v>
      </c>
      <c r="G9064">
        <v>1</v>
      </c>
      <c r="H9064">
        <v>1</v>
      </c>
      <c r="I9064">
        <v>1</v>
      </c>
      <c r="J9064">
        <v>1</v>
      </c>
      <c r="K9064">
        <v>1</v>
      </c>
      <c r="M9064" t="s">
        <v>468</v>
      </c>
    </row>
    <row r="9065" spans="1:13" hidden="1">
      <c r="A9065" t="s">
        <v>300</v>
      </c>
      <c r="B9065" t="s">
        <v>347</v>
      </c>
      <c r="C9065" t="s">
        <v>277</v>
      </c>
      <c r="D9065">
        <v>1</v>
      </c>
      <c r="E9065">
        <v>1</v>
      </c>
      <c r="F9065">
        <v>1</v>
      </c>
      <c r="G9065">
        <v>1</v>
      </c>
      <c r="H9065">
        <v>1</v>
      </c>
      <c r="I9065">
        <v>1</v>
      </c>
      <c r="J9065">
        <v>1</v>
      </c>
      <c r="K9065">
        <v>1</v>
      </c>
      <c r="M9065" t="s">
        <v>468</v>
      </c>
    </row>
    <row r="9066" spans="1:13" hidden="1">
      <c r="A9066" t="s">
        <v>300</v>
      </c>
      <c r="B9066" t="s">
        <v>347</v>
      </c>
      <c r="C9066" t="s">
        <v>281</v>
      </c>
      <c r="D9066">
        <v>1</v>
      </c>
      <c r="E9066">
        <v>1</v>
      </c>
      <c r="F9066">
        <v>1</v>
      </c>
      <c r="G9066">
        <v>1</v>
      </c>
      <c r="H9066">
        <v>1</v>
      </c>
      <c r="I9066">
        <v>1</v>
      </c>
      <c r="J9066">
        <v>1</v>
      </c>
      <c r="K9066">
        <v>1</v>
      </c>
      <c r="M9066" t="s">
        <v>468</v>
      </c>
    </row>
    <row r="9067" spans="1:13" hidden="1">
      <c r="A9067" t="s">
        <v>300</v>
      </c>
      <c r="B9067" t="s">
        <v>347</v>
      </c>
      <c r="C9067" t="s">
        <v>282</v>
      </c>
      <c r="D9067">
        <v>1</v>
      </c>
      <c r="E9067">
        <v>1</v>
      </c>
      <c r="F9067">
        <v>1</v>
      </c>
      <c r="G9067">
        <v>1</v>
      </c>
      <c r="H9067">
        <v>1</v>
      </c>
      <c r="I9067">
        <v>1</v>
      </c>
      <c r="J9067">
        <v>1</v>
      </c>
      <c r="K9067">
        <v>1</v>
      </c>
      <c r="M9067" t="s">
        <v>468</v>
      </c>
    </row>
    <row r="9068" spans="1:13" hidden="1">
      <c r="A9068" t="s">
        <v>300</v>
      </c>
      <c r="B9068" t="s">
        <v>347</v>
      </c>
      <c r="C9068" t="s">
        <v>283</v>
      </c>
      <c r="D9068">
        <v>1</v>
      </c>
      <c r="E9068">
        <v>1</v>
      </c>
      <c r="F9068">
        <v>1</v>
      </c>
      <c r="G9068">
        <v>1</v>
      </c>
      <c r="H9068">
        <v>1</v>
      </c>
      <c r="I9068">
        <v>1</v>
      </c>
      <c r="J9068">
        <v>1</v>
      </c>
      <c r="K9068">
        <v>1</v>
      </c>
      <c r="M9068" t="s">
        <v>468</v>
      </c>
    </row>
    <row r="9069" spans="1:13" hidden="1">
      <c r="A9069" t="s">
        <v>300</v>
      </c>
      <c r="B9069" t="s">
        <v>347</v>
      </c>
      <c r="C9069" t="s">
        <v>284</v>
      </c>
      <c r="D9069">
        <v>1</v>
      </c>
      <c r="E9069">
        <v>1</v>
      </c>
      <c r="F9069">
        <v>1</v>
      </c>
      <c r="G9069">
        <v>1</v>
      </c>
      <c r="H9069">
        <v>1</v>
      </c>
      <c r="I9069">
        <v>1</v>
      </c>
      <c r="J9069">
        <v>1</v>
      </c>
      <c r="K9069">
        <v>1</v>
      </c>
      <c r="M9069" t="s">
        <v>468</v>
      </c>
    </row>
    <row r="9070" spans="1:13" hidden="1">
      <c r="A9070" t="s">
        <v>300</v>
      </c>
      <c r="B9070" t="s">
        <v>347</v>
      </c>
      <c r="C9070" t="s">
        <v>285</v>
      </c>
      <c r="D9070">
        <v>1</v>
      </c>
      <c r="E9070">
        <v>1</v>
      </c>
      <c r="F9070">
        <v>1</v>
      </c>
      <c r="G9070">
        <v>1</v>
      </c>
      <c r="H9070">
        <v>1</v>
      </c>
      <c r="I9070">
        <v>1</v>
      </c>
      <c r="J9070">
        <v>1</v>
      </c>
      <c r="K9070">
        <v>1</v>
      </c>
      <c r="M9070" t="s">
        <v>468</v>
      </c>
    </row>
    <row r="9071" spans="1:13" hidden="1">
      <c r="A9071" t="s">
        <v>300</v>
      </c>
      <c r="B9071" t="s">
        <v>347</v>
      </c>
      <c r="C9071" t="s">
        <v>286</v>
      </c>
      <c r="D9071">
        <v>1</v>
      </c>
      <c r="E9071">
        <v>1</v>
      </c>
      <c r="F9071">
        <v>1</v>
      </c>
      <c r="G9071">
        <v>1</v>
      </c>
      <c r="H9071">
        <v>1</v>
      </c>
      <c r="I9071">
        <v>1</v>
      </c>
      <c r="J9071">
        <v>1</v>
      </c>
      <c r="K9071">
        <v>1</v>
      </c>
      <c r="M9071" t="s">
        <v>468</v>
      </c>
    </row>
    <row r="9072" spans="1:13" hidden="1">
      <c r="A9072" t="s">
        <v>300</v>
      </c>
      <c r="B9072" t="s">
        <v>347</v>
      </c>
      <c r="C9072" t="s">
        <v>287</v>
      </c>
      <c r="D9072">
        <v>1</v>
      </c>
      <c r="E9072">
        <v>1</v>
      </c>
      <c r="F9072">
        <v>1</v>
      </c>
      <c r="G9072">
        <v>1</v>
      </c>
      <c r="H9072">
        <v>1</v>
      </c>
      <c r="I9072">
        <v>1</v>
      </c>
      <c r="J9072">
        <v>1</v>
      </c>
      <c r="K9072">
        <v>1</v>
      </c>
      <c r="M9072" t="s">
        <v>468</v>
      </c>
    </row>
    <row r="9073" spans="1:13" hidden="1">
      <c r="A9073" t="s">
        <v>300</v>
      </c>
      <c r="B9073" t="s">
        <v>347</v>
      </c>
      <c r="C9073" t="s">
        <v>288</v>
      </c>
      <c r="D9073">
        <v>1</v>
      </c>
      <c r="E9073">
        <v>1</v>
      </c>
      <c r="F9073">
        <v>1</v>
      </c>
      <c r="G9073">
        <v>1</v>
      </c>
      <c r="H9073">
        <v>1</v>
      </c>
      <c r="I9073">
        <v>1</v>
      </c>
      <c r="J9073">
        <v>1</v>
      </c>
      <c r="K9073">
        <v>1</v>
      </c>
      <c r="M9073" t="s">
        <v>468</v>
      </c>
    </row>
    <row r="9074" spans="1:13" hidden="1">
      <c r="A9074" t="s">
        <v>300</v>
      </c>
      <c r="B9074" t="s">
        <v>347</v>
      </c>
      <c r="C9074" t="s">
        <v>289</v>
      </c>
      <c r="D9074">
        <v>1</v>
      </c>
      <c r="E9074">
        <v>1</v>
      </c>
      <c r="F9074">
        <v>1</v>
      </c>
      <c r="G9074">
        <v>1</v>
      </c>
      <c r="H9074">
        <v>1</v>
      </c>
      <c r="I9074">
        <v>1</v>
      </c>
      <c r="J9074">
        <v>1</v>
      </c>
      <c r="K9074">
        <v>1</v>
      </c>
      <c r="M9074" t="s">
        <v>468</v>
      </c>
    </row>
    <row r="9075" spans="1:13" hidden="1">
      <c r="A9075" t="s">
        <v>300</v>
      </c>
      <c r="B9075" t="s">
        <v>347</v>
      </c>
      <c r="C9075" t="s">
        <v>290</v>
      </c>
      <c r="D9075">
        <v>1</v>
      </c>
      <c r="E9075">
        <v>1</v>
      </c>
      <c r="F9075">
        <v>1</v>
      </c>
      <c r="G9075">
        <v>1</v>
      </c>
      <c r="H9075">
        <v>1</v>
      </c>
      <c r="I9075">
        <v>1</v>
      </c>
      <c r="J9075">
        <v>1</v>
      </c>
      <c r="K9075">
        <v>1</v>
      </c>
      <c r="M9075" t="s">
        <v>468</v>
      </c>
    </row>
    <row r="9076" spans="1:13" hidden="1">
      <c r="A9076" t="s">
        <v>300</v>
      </c>
      <c r="B9076" t="s">
        <v>347</v>
      </c>
      <c r="C9076" t="s">
        <v>291</v>
      </c>
      <c r="D9076">
        <v>1</v>
      </c>
      <c r="E9076">
        <v>1</v>
      </c>
      <c r="F9076">
        <v>1</v>
      </c>
      <c r="G9076">
        <v>1</v>
      </c>
      <c r="H9076">
        <v>1</v>
      </c>
      <c r="I9076">
        <v>1</v>
      </c>
      <c r="J9076">
        <v>1</v>
      </c>
      <c r="K9076">
        <v>1</v>
      </c>
      <c r="M9076" t="s">
        <v>468</v>
      </c>
    </row>
    <row r="9077" spans="1:13" hidden="1">
      <c r="A9077" t="s">
        <v>300</v>
      </c>
      <c r="B9077" t="s">
        <v>347</v>
      </c>
      <c r="C9077" t="s">
        <v>292</v>
      </c>
      <c r="D9077">
        <v>1</v>
      </c>
      <c r="E9077">
        <v>1</v>
      </c>
      <c r="F9077">
        <v>1</v>
      </c>
      <c r="G9077">
        <v>1</v>
      </c>
      <c r="H9077">
        <v>1</v>
      </c>
      <c r="I9077">
        <v>1</v>
      </c>
      <c r="J9077">
        <v>1</v>
      </c>
      <c r="K9077">
        <v>1</v>
      </c>
      <c r="M9077" t="s">
        <v>468</v>
      </c>
    </row>
    <row r="9078" spans="1:13" hidden="1">
      <c r="A9078" t="s">
        <v>300</v>
      </c>
      <c r="B9078" t="s">
        <v>349</v>
      </c>
      <c r="C9078" t="s">
        <v>278</v>
      </c>
      <c r="D9078">
        <v>1</v>
      </c>
      <c r="E9078">
        <v>1</v>
      </c>
      <c r="F9078">
        <v>1</v>
      </c>
      <c r="G9078">
        <v>1</v>
      </c>
      <c r="H9078">
        <v>1</v>
      </c>
      <c r="I9078">
        <v>1</v>
      </c>
      <c r="J9078">
        <v>1</v>
      </c>
      <c r="K9078">
        <v>1</v>
      </c>
      <c r="M9078" t="s">
        <v>468</v>
      </c>
    </row>
    <row r="9079" spans="1:13" hidden="1">
      <c r="A9079" t="s">
        <v>300</v>
      </c>
      <c r="B9079" t="s">
        <v>349</v>
      </c>
      <c r="C9079" t="s">
        <v>279</v>
      </c>
      <c r="D9079">
        <v>1</v>
      </c>
      <c r="E9079">
        <v>1</v>
      </c>
      <c r="F9079">
        <v>1</v>
      </c>
      <c r="G9079">
        <v>1</v>
      </c>
      <c r="H9079">
        <v>1</v>
      </c>
      <c r="I9079">
        <v>1</v>
      </c>
      <c r="J9079">
        <v>1</v>
      </c>
      <c r="K9079">
        <v>1</v>
      </c>
      <c r="M9079" t="s">
        <v>468</v>
      </c>
    </row>
    <row r="9080" spans="1:13" hidden="1">
      <c r="A9080" t="s">
        <v>300</v>
      </c>
      <c r="B9080" t="s">
        <v>349</v>
      </c>
      <c r="C9080" t="s">
        <v>280</v>
      </c>
      <c r="D9080">
        <v>1</v>
      </c>
      <c r="E9080">
        <v>1</v>
      </c>
      <c r="F9080">
        <v>1</v>
      </c>
      <c r="G9080">
        <v>1</v>
      </c>
      <c r="H9080">
        <v>1</v>
      </c>
      <c r="I9080">
        <v>1</v>
      </c>
      <c r="J9080">
        <v>1</v>
      </c>
      <c r="K9080">
        <v>1</v>
      </c>
      <c r="M9080" t="s">
        <v>468</v>
      </c>
    </row>
    <row r="9081" spans="1:13" hidden="1">
      <c r="A9081" t="s">
        <v>300</v>
      </c>
      <c r="B9081" t="s">
        <v>349</v>
      </c>
      <c r="C9081" t="s">
        <v>277</v>
      </c>
      <c r="D9081">
        <v>1</v>
      </c>
      <c r="E9081">
        <v>1</v>
      </c>
      <c r="F9081">
        <v>1</v>
      </c>
      <c r="G9081">
        <v>1</v>
      </c>
      <c r="H9081">
        <v>1</v>
      </c>
      <c r="I9081">
        <v>1</v>
      </c>
      <c r="J9081">
        <v>1</v>
      </c>
      <c r="K9081">
        <v>1</v>
      </c>
      <c r="M9081" t="s">
        <v>468</v>
      </c>
    </row>
    <row r="9082" spans="1:13" hidden="1">
      <c r="A9082" t="s">
        <v>300</v>
      </c>
      <c r="B9082" t="s">
        <v>349</v>
      </c>
      <c r="C9082" t="s">
        <v>281</v>
      </c>
      <c r="D9082">
        <v>1</v>
      </c>
      <c r="E9082">
        <v>1</v>
      </c>
      <c r="F9082">
        <v>1</v>
      </c>
      <c r="G9082">
        <v>1</v>
      </c>
      <c r="H9082">
        <v>1</v>
      </c>
      <c r="I9082">
        <v>1</v>
      </c>
      <c r="J9082">
        <v>1</v>
      </c>
      <c r="K9082">
        <v>1</v>
      </c>
      <c r="M9082" t="s">
        <v>468</v>
      </c>
    </row>
    <row r="9083" spans="1:13" hidden="1">
      <c r="A9083" t="s">
        <v>300</v>
      </c>
      <c r="B9083" t="s">
        <v>349</v>
      </c>
      <c r="C9083" t="s">
        <v>282</v>
      </c>
      <c r="D9083">
        <v>1</v>
      </c>
      <c r="E9083">
        <v>1</v>
      </c>
      <c r="F9083">
        <v>1</v>
      </c>
      <c r="G9083">
        <v>1</v>
      </c>
      <c r="H9083">
        <v>1</v>
      </c>
      <c r="I9083">
        <v>1</v>
      </c>
      <c r="J9083">
        <v>1</v>
      </c>
      <c r="K9083">
        <v>1</v>
      </c>
      <c r="M9083" t="s">
        <v>468</v>
      </c>
    </row>
    <row r="9084" spans="1:13" hidden="1">
      <c r="A9084" t="s">
        <v>300</v>
      </c>
      <c r="B9084" t="s">
        <v>349</v>
      </c>
      <c r="C9084" t="s">
        <v>283</v>
      </c>
      <c r="D9084">
        <v>1</v>
      </c>
      <c r="E9084">
        <v>1</v>
      </c>
      <c r="F9084">
        <v>1</v>
      </c>
      <c r="G9084">
        <v>1</v>
      </c>
      <c r="H9084">
        <v>1</v>
      </c>
      <c r="I9084">
        <v>1</v>
      </c>
      <c r="J9084">
        <v>1</v>
      </c>
      <c r="K9084">
        <v>1</v>
      </c>
      <c r="M9084" t="s">
        <v>468</v>
      </c>
    </row>
    <row r="9085" spans="1:13" hidden="1">
      <c r="A9085" t="s">
        <v>300</v>
      </c>
      <c r="B9085" t="s">
        <v>349</v>
      </c>
      <c r="C9085" t="s">
        <v>284</v>
      </c>
      <c r="D9085">
        <v>1</v>
      </c>
      <c r="E9085">
        <v>1</v>
      </c>
      <c r="F9085">
        <v>1</v>
      </c>
      <c r="G9085">
        <v>1</v>
      </c>
      <c r="H9085">
        <v>1</v>
      </c>
      <c r="I9085">
        <v>1</v>
      </c>
      <c r="J9085">
        <v>1</v>
      </c>
      <c r="K9085">
        <v>1</v>
      </c>
      <c r="M9085" t="s">
        <v>468</v>
      </c>
    </row>
    <row r="9086" spans="1:13" hidden="1">
      <c r="A9086" t="s">
        <v>300</v>
      </c>
      <c r="B9086" t="s">
        <v>349</v>
      </c>
      <c r="C9086" t="s">
        <v>285</v>
      </c>
      <c r="D9086">
        <v>1</v>
      </c>
      <c r="E9086">
        <v>1</v>
      </c>
      <c r="F9086">
        <v>1</v>
      </c>
      <c r="G9086">
        <v>1</v>
      </c>
      <c r="H9086">
        <v>1</v>
      </c>
      <c r="I9086">
        <v>1</v>
      </c>
      <c r="J9086">
        <v>1</v>
      </c>
      <c r="K9086">
        <v>1</v>
      </c>
      <c r="M9086" t="s">
        <v>468</v>
      </c>
    </row>
    <row r="9087" spans="1:13" hidden="1">
      <c r="A9087" t="s">
        <v>300</v>
      </c>
      <c r="B9087" t="s">
        <v>349</v>
      </c>
      <c r="C9087" t="s">
        <v>286</v>
      </c>
      <c r="D9087">
        <v>1</v>
      </c>
      <c r="E9087">
        <v>1</v>
      </c>
      <c r="F9087">
        <v>1</v>
      </c>
      <c r="G9087">
        <v>1</v>
      </c>
      <c r="H9087">
        <v>1</v>
      </c>
      <c r="I9087">
        <v>1</v>
      </c>
      <c r="J9087">
        <v>1</v>
      </c>
      <c r="K9087">
        <v>1</v>
      </c>
      <c r="M9087" t="s">
        <v>468</v>
      </c>
    </row>
    <row r="9088" spans="1:13" hidden="1">
      <c r="A9088" t="s">
        <v>300</v>
      </c>
      <c r="B9088" t="s">
        <v>349</v>
      </c>
      <c r="C9088" t="s">
        <v>287</v>
      </c>
      <c r="D9088">
        <v>1</v>
      </c>
      <c r="E9088">
        <v>1</v>
      </c>
      <c r="F9088">
        <v>1</v>
      </c>
      <c r="G9088">
        <v>1</v>
      </c>
      <c r="H9088">
        <v>1</v>
      </c>
      <c r="I9088">
        <v>1</v>
      </c>
      <c r="J9088">
        <v>1</v>
      </c>
      <c r="K9088">
        <v>1</v>
      </c>
      <c r="M9088" t="s">
        <v>468</v>
      </c>
    </row>
    <row r="9089" spans="1:13" hidden="1">
      <c r="A9089" t="s">
        <v>300</v>
      </c>
      <c r="B9089" t="s">
        <v>349</v>
      </c>
      <c r="C9089" t="s">
        <v>288</v>
      </c>
      <c r="D9089">
        <v>1</v>
      </c>
      <c r="E9089">
        <v>1</v>
      </c>
      <c r="F9089">
        <v>1</v>
      </c>
      <c r="G9089">
        <v>1</v>
      </c>
      <c r="H9089">
        <v>1</v>
      </c>
      <c r="I9089">
        <v>1</v>
      </c>
      <c r="J9089">
        <v>1</v>
      </c>
      <c r="K9089">
        <v>1</v>
      </c>
      <c r="M9089" t="s">
        <v>468</v>
      </c>
    </row>
    <row r="9090" spans="1:13" hidden="1">
      <c r="A9090" t="s">
        <v>300</v>
      </c>
      <c r="B9090" t="s">
        <v>349</v>
      </c>
      <c r="C9090" t="s">
        <v>289</v>
      </c>
      <c r="D9090">
        <v>1</v>
      </c>
      <c r="E9090">
        <v>1</v>
      </c>
      <c r="F9090">
        <v>1</v>
      </c>
      <c r="G9090">
        <v>1</v>
      </c>
      <c r="H9090">
        <v>1</v>
      </c>
      <c r="I9090">
        <v>1</v>
      </c>
      <c r="J9090">
        <v>1</v>
      </c>
      <c r="K9090">
        <v>1</v>
      </c>
      <c r="M9090" t="s">
        <v>468</v>
      </c>
    </row>
    <row r="9091" spans="1:13" hidden="1">
      <c r="A9091" t="s">
        <v>300</v>
      </c>
      <c r="B9091" t="s">
        <v>349</v>
      </c>
      <c r="C9091" t="s">
        <v>290</v>
      </c>
      <c r="D9091">
        <v>1</v>
      </c>
      <c r="E9091">
        <v>1</v>
      </c>
      <c r="F9091">
        <v>1</v>
      </c>
      <c r="G9091">
        <v>1</v>
      </c>
      <c r="H9091">
        <v>1</v>
      </c>
      <c r="I9091">
        <v>1</v>
      </c>
      <c r="J9091">
        <v>1</v>
      </c>
      <c r="K9091">
        <v>1</v>
      </c>
      <c r="M9091" t="s">
        <v>468</v>
      </c>
    </row>
    <row r="9092" spans="1:13" hidden="1">
      <c r="A9092" t="s">
        <v>300</v>
      </c>
      <c r="B9092" t="s">
        <v>349</v>
      </c>
      <c r="C9092" t="s">
        <v>291</v>
      </c>
      <c r="D9092">
        <v>1</v>
      </c>
      <c r="E9092">
        <v>1</v>
      </c>
      <c r="F9092">
        <v>1</v>
      </c>
      <c r="G9092">
        <v>1</v>
      </c>
      <c r="H9092">
        <v>1</v>
      </c>
      <c r="I9092">
        <v>1</v>
      </c>
      <c r="J9092">
        <v>1</v>
      </c>
      <c r="K9092">
        <v>1</v>
      </c>
      <c r="M9092" t="s">
        <v>468</v>
      </c>
    </row>
    <row r="9093" spans="1:13" hidden="1">
      <c r="A9093" t="s">
        <v>300</v>
      </c>
      <c r="B9093" t="s">
        <v>349</v>
      </c>
      <c r="C9093" t="s">
        <v>292</v>
      </c>
      <c r="D9093">
        <v>1</v>
      </c>
      <c r="E9093">
        <v>1</v>
      </c>
      <c r="F9093">
        <v>1</v>
      </c>
      <c r="G9093">
        <v>1</v>
      </c>
      <c r="H9093">
        <v>1</v>
      </c>
      <c r="I9093">
        <v>1</v>
      </c>
      <c r="J9093">
        <v>1</v>
      </c>
      <c r="K9093">
        <v>1</v>
      </c>
      <c r="M9093" t="s">
        <v>468</v>
      </c>
    </row>
    <row r="9094" spans="1:13" hidden="1">
      <c r="A9094" t="s">
        <v>300</v>
      </c>
      <c r="B9094" t="s">
        <v>350</v>
      </c>
      <c r="C9094" t="s">
        <v>278</v>
      </c>
      <c r="D9094">
        <v>1</v>
      </c>
      <c r="E9094">
        <v>1</v>
      </c>
      <c r="F9094">
        <v>1</v>
      </c>
      <c r="G9094">
        <v>1</v>
      </c>
      <c r="H9094">
        <v>1</v>
      </c>
      <c r="I9094">
        <v>1</v>
      </c>
      <c r="J9094">
        <v>1</v>
      </c>
      <c r="K9094">
        <v>1</v>
      </c>
      <c r="M9094" t="s">
        <v>468</v>
      </c>
    </row>
    <row r="9095" spans="1:13" hidden="1">
      <c r="A9095" t="s">
        <v>300</v>
      </c>
      <c r="B9095" t="s">
        <v>350</v>
      </c>
      <c r="C9095" t="s">
        <v>279</v>
      </c>
      <c r="D9095">
        <v>1</v>
      </c>
      <c r="E9095">
        <v>1</v>
      </c>
      <c r="F9095">
        <v>1</v>
      </c>
      <c r="G9095">
        <v>1</v>
      </c>
      <c r="H9095">
        <v>1</v>
      </c>
      <c r="I9095">
        <v>1</v>
      </c>
      <c r="J9095">
        <v>1</v>
      </c>
      <c r="K9095">
        <v>1</v>
      </c>
      <c r="M9095" t="s">
        <v>468</v>
      </c>
    </row>
    <row r="9096" spans="1:13" hidden="1">
      <c r="A9096" t="s">
        <v>300</v>
      </c>
      <c r="B9096" t="s">
        <v>350</v>
      </c>
      <c r="C9096" t="s">
        <v>280</v>
      </c>
      <c r="D9096">
        <v>1</v>
      </c>
      <c r="E9096">
        <v>1</v>
      </c>
      <c r="F9096">
        <v>1</v>
      </c>
      <c r="G9096">
        <v>1</v>
      </c>
      <c r="H9096">
        <v>1</v>
      </c>
      <c r="I9096">
        <v>1</v>
      </c>
      <c r="J9096">
        <v>1</v>
      </c>
      <c r="K9096">
        <v>1</v>
      </c>
      <c r="M9096" t="s">
        <v>468</v>
      </c>
    </row>
    <row r="9097" spans="1:13" hidden="1">
      <c r="A9097" t="s">
        <v>300</v>
      </c>
      <c r="B9097" t="s">
        <v>350</v>
      </c>
      <c r="C9097" t="s">
        <v>277</v>
      </c>
      <c r="D9097">
        <v>1</v>
      </c>
      <c r="E9097">
        <v>1</v>
      </c>
      <c r="F9097">
        <v>1</v>
      </c>
      <c r="G9097">
        <v>1</v>
      </c>
      <c r="H9097">
        <v>1</v>
      </c>
      <c r="I9097">
        <v>1</v>
      </c>
      <c r="J9097">
        <v>1</v>
      </c>
      <c r="K9097">
        <v>1</v>
      </c>
      <c r="M9097" t="s">
        <v>468</v>
      </c>
    </row>
    <row r="9098" spans="1:13" hidden="1">
      <c r="A9098" t="s">
        <v>300</v>
      </c>
      <c r="B9098" t="s">
        <v>350</v>
      </c>
      <c r="C9098" t="s">
        <v>281</v>
      </c>
      <c r="D9098">
        <v>1</v>
      </c>
      <c r="E9098">
        <v>1</v>
      </c>
      <c r="F9098">
        <v>1</v>
      </c>
      <c r="G9098">
        <v>1</v>
      </c>
      <c r="H9098">
        <v>1</v>
      </c>
      <c r="I9098">
        <v>1</v>
      </c>
      <c r="J9098">
        <v>1</v>
      </c>
      <c r="K9098">
        <v>1</v>
      </c>
      <c r="M9098" t="s">
        <v>468</v>
      </c>
    </row>
    <row r="9099" spans="1:13" hidden="1">
      <c r="A9099" t="s">
        <v>300</v>
      </c>
      <c r="B9099" t="s">
        <v>350</v>
      </c>
      <c r="C9099" t="s">
        <v>282</v>
      </c>
      <c r="D9099">
        <v>1</v>
      </c>
      <c r="E9099">
        <v>1</v>
      </c>
      <c r="F9099">
        <v>1</v>
      </c>
      <c r="G9099">
        <v>1</v>
      </c>
      <c r="H9099">
        <v>1</v>
      </c>
      <c r="I9099">
        <v>1</v>
      </c>
      <c r="J9099">
        <v>1</v>
      </c>
      <c r="K9099">
        <v>1</v>
      </c>
      <c r="M9099" t="s">
        <v>468</v>
      </c>
    </row>
    <row r="9100" spans="1:13" hidden="1">
      <c r="A9100" t="s">
        <v>300</v>
      </c>
      <c r="B9100" t="s">
        <v>350</v>
      </c>
      <c r="C9100" t="s">
        <v>283</v>
      </c>
      <c r="D9100">
        <v>1</v>
      </c>
      <c r="E9100">
        <v>1</v>
      </c>
      <c r="F9100">
        <v>1</v>
      </c>
      <c r="G9100">
        <v>1</v>
      </c>
      <c r="H9100">
        <v>1</v>
      </c>
      <c r="I9100">
        <v>1</v>
      </c>
      <c r="J9100">
        <v>1</v>
      </c>
      <c r="K9100">
        <v>1</v>
      </c>
      <c r="M9100" t="s">
        <v>468</v>
      </c>
    </row>
    <row r="9101" spans="1:13" hidden="1">
      <c r="A9101" t="s">
        <v>300</v>
      </c>
      <c r="B9101" t="s">
        <v>350</v>
      </c>
      <c r="C9101" t="s">
        <v>284</v>
      </c>
      <c r="D9101">
        <v>1</v>
      </c>
      <c r="E9101">
        <v>1</v>
      </c>
      <c r="F9101">
        <v>1</v>
      </c>
      <c r="G9101">
        <v>1</v>
      </c>
      <c r="H9101">
        <v>1</v>
      </c>
      <c r="I9101">
        <v>1</v>
      </c>
      <c r="J9101">
        <v>1</v>
      </c>
      <c r="K9101">
        <v>1</v>
      </c>
      <c r="M9101" t="s">
        <v>468</v>
      </c>
    </row>
    <row r="9102" spans="1:13" hidden="1">
      <c r="A9102" t="s">
        <v>300</v>
      </c>
      <c r="B9102" t="s">
        <v>350</v>
      </c>
      <c r="C9102" t="s">
        <v>285</v>
      </c>
      <c r="D9102">
        <v>1</v>
      </c>
      <c r="E9102">
        <v>1</v>
      </c>
      <c r="F9102">
        <v>1</v>
      </c>
      <c r="G9102">
        <v>1</v>
      </c>
      <c r="H9102">
        <v>1</v>
      </c>
      <c r="I9102">
        <v>1</v>
      </c>
      <c r="J9102">
        <v>1</v>
      </c>
      <c r="K9102">
        <v>1</v>
      </c>
      <c r="M9102" t="s">
        <v>468</v>
      </c>
    </row>
    <row r="9103" spans="1:13" hidden="1">
      <c r="A9103" t="s">
        <v>300</v>
      </c>
      <c r="B9103" t="s">
        <v>350</v>
      </c>
      <c r="C9103" t="s">
        <v>286</v>
      </c>
      <c r="D9103">
        <v>1</v>
      </c>
      <c r="E9103">
        <v>1</v>
      </c>
      <c r="F9103">
        <v>1</v>
      </c>
      <c r="G9103">
        <v>1</v>
      </c>
      <c r="H9103">
        <v>1</v>
      </c>
      <c r="I9103">
        <v>1</v>
      </c>
      <c r="J9103">
        <v>1</v>
      </c>
      <c r="K9103">
        <v>1</v>
      </c>
      <c r="M9103" t="s">
        <v>468</v>
      </c>
    </row>
    <row r="9104" spans="1:13" hidden="1">
      <c r="A9104" t="s">
        <v>300</v>
      </c>
      <c r="B9104" t="s">
        <v>350</v>
      </c>
      <c r="C9104" t="s">
        <v>287</v>
      </c>
      <c r="D9104">
        <v>1</v>
      </c>
      <c r="E9104">
        <v>1</v>
      </c>
      <c r="F9104">
        <v>1</v>
      </c>
      <c r="G9104">
        <v>1</v>
      </c>
      <c r="H9104">
        <v>1</v>
      </c>
      <c r="I9104">
        <v>1</v>
      </c>
      <c r="J9104">
        <v>1</v>
      </c>
      <c r="K9104">
        <v>1</v>
      </c>
      <c r="M9104" t="s">
        <v>468</v>
      </c>
    </row>
    <row r="9105" spans="1:13" hidden="1">
      <c r="A9105" t="s">
        <v>300</v>
      </c>
      <c r="B9105" t="s">
        <v>350</v>
      </c>
      <c r="C9105" t="s">
        <v>288</v>
      </c>
      <c r="D9105">
        <v>1</v>
      </c>
      <c r="E9105">
        <v>1</v>
      </c>
      <c r="F9105">
        <v>1</v>
      </c>
      <c r="G9105">
        <v>1</v>
      </c>
      <c r="H9105">
        <v>1</v>
      </c>
      <c r="I9105">
        <v>1</v>
      </c>
      <c r="J9105">
        <v>1</v>
      </c>
      <c r="K9105">
        <v>1</v>
      </c>
      <c r="M9105" t="s">
        <v>468</v>
      </c>
    </row>
    <row r="9106" spans="1:13" hidden="1">
      <c r="A9106" t="s">
        <v>300</v>
      </c>
      <c r="B9106" t="s">
        <v>350</v>
      </c>
      <c r="C9106" t="s">
        <v>289</v>
      </c>
      <c r="D9106">
        <v>1</v>
      </c>
      <c r="E9106">
        <v>1</v>
      </c>
      <c r="F9106">
        <v>1</v>
      </c>
      <c r="G9106">
        <v>1</v>
      </c>
      <c r="H9106">
        <v>1</v>
      </c>
      <c r="I9106">
        <v>1</v>
      </c>
      <c r="J9106">
        <v>1</v>
      </c>
      <c r="K9106">
        <v>1</v>
      </c>
      <c r="M9106" t="s">
        <v>468</v>
      </c>
    </row>
    <row r="9107" spans="1:13" hidden="1">
      <c r="A9107" t="s">
        <v>300</v>
      </c>
      <c r="B9107" t="s">
        <v>350</v>
      </c>
      <c r="C9107" t="s">
        <v>290</v>
      </c>
      <c r="D9107">
        <v>1</v>
      </c>
      <c r="E9107">
        <v>1</v>
      </c>
      <c r="F9107">
        <v>1</v>
      </c>
      <c r="G9107">
        <v>1</v>
      </c>
      <c r="H9107">
        <v>1</v>
      </c>
      <c r="I9107">
        <v>1</v>
      </c>
      <c r="J9107">
        <v>1</v>
      </c>
      <c r="K9107">
        <v>1</v>
      </c>
      <c r="M9107" t="s">
        <v>468</v>
      </c>
    </row>
    <row r="9108" spans="1:13" hidden="1">
      <c r="A9108" t="s">
        <v>300</v>
      </c>
      <c r="B9108" t="s">
        <v>350</v>
      </c>
      <c r="C9108" t="s">
        <v>291</v>
      </c>
      <c r="D9108">
        <v>1</v>
      </c>
      <c r="E9108">
        <v>1</v>
      </c>
      <c r="F9108">
        <v>1</v>
      </c>
      <c r="G9108">
        <v>1</v>
      </c>
      <c r="H9108">
        <v>1</v>
      </c>
      <c r="I9108">
        <v>1</v>
      </c>
      <c r="J9108">
        <v>1</v>
      </c>
      <c r="K9108">
        <v>1</v>
      </c>
      <c r="M9108" t="s">
        <v>468</v>
      </c>
    </row>
    <row r="9109" spans="1:13" hidden="1">
      <c r="A9109" t="s">
        <v>300</v>
      </c>
      <c r="B9109" t="s">
        <v>350</v>
      </c>
      <c r="C9109" t="s">
        <v>292</v>
      </c>
      <c r="D9109">
        <v>1</v>
      </c>
      <c r="E9109">
        <v>1</v>
      </c>
      <c r="F9109">
        <v>1</v>
      </c>
      <c r="G9109">
        <v>1</v>
      </c>
      <c r="H9109">
        <v>1</v>
      </c>
      <c r="I9109">
        <v>1</v>
      </c>
      <c r="J9109">
        <v>1</v>
      </c>
      <c r="K9109">
        <v>1</v>
      </c>
      <c r="M9109" t="s">
        <v>468</v>
      </c>
    </row>
    <row r="9110" spans="1:13" hidden="1">
      <c r="A9110" t="s">
        <v>300</v>
      </c>
      <c r="B9110" t="s">
        <v>423</v>
      </c>
      <c r="C9110" t="s">
        <v>278</v>
      </c>
      <c r="D9110">
        <v>1</v>
      </c>
      <c r="E9110">
        <v>1</v>
      </c>
      <c r="F9110">
        <v>1</v>
      </c>
      <c r="G9110">
        <v>1</v>
      </c>
      <c r="H9110">
        <v>1</v>
      </c>
      <c r="I9110">
        <v>1</v>
      </c>
      <c r="J9110">
        <v>1</v>
      </c>
      <c r="K9110">
        <v>1</v>
      </c>
      <c r="M9110" t="s">
        <v>468</v>
      </c>
    </row>
    <row r="9111" spans="1:13" hidden="1">
      <c r="A9111" t="s">
        <v>300</v>
      </c>
      <c r="B9111" t="s">
        <v>423</v>
      </c>
      <c r="C9111" t="s">
        <v>279</v>
      </c>
      <c r="D9111">
        <v>1</v>
      </c>
      <c r="E9111">
        <v>1</v>
      </c>
      <c r="F9111">
        <v>1</v>
      </c>
      <c r="G9111">
        <v>1</v>
      </c>
      <c r="H9111">
        <v>1</v>
      </c>
      <c r="I9111">
        <v>1</v>
      </c>
      <c r="J9111">
        <v>1</v>
      </c>
      <c r="K9111">
        <v>1</v>
      </c>
      <c r="M9111" t="s">
        <v>468</v>
      </c>
    </row>
    <row r="9112" spans="1:13" hidden="1">
      <c r="A9112" t="s">
        <v>300</v>
      </c>
      <c r="B9112" t="s">
        <v>423</v>
      </c>
      <c r="C9112" t="s">
        <v>280</v>
      </c>
      <c r="D9112">
        <v>1</v>
      </c>
      <c r="E9112">
        <v>1</v>
      </c>
      <c r="F9112">
        <v>1</v>
      </c>
      <c r="G9112">
        <v>1</v>
      </c>
      <c r="H9112">
        <v>1</v>
      </c>
      <c r="I9112">
        <v>1</v>
      </c>
      <c r="J9112">
        <v>1</v>
      </c>
      <c r="K9112">
        <v>1</v>
      </c>
      <c r="M9112" t="s">
        <v>468</v>
      </c>
    </row>
    <row r="9113" spans="1:13" hidden="1">
      <c r="A9113" t="s">
        <v>300</v>
      </c>
      <c r="B9113" t="s">
        <v>423</v>
      </c>
      <c r="C9113" t="s">
        <v>277</v>
      </c>
      <c r="D9113">
        <v>1</v>
      </c>
      <c r="E9113">
        <v>1</v>
      </c>
      <c r="F9113">
        <v>1</v>
      </c>
      <c r="G9113">
        <v>1</v>
      </c>
      <c r="H9113">
        <v>1</v>
      </c>
      <c r="I9113">
        <v>1</v>
      </c>
      <c r="J9113">
        <v>1</v>
      </c>
      <c r="K9113">
        <v>1</v>
      </c>
      <c r="M9113" t="s">
        <v>468</v>
      </c>
    </row>
    <row r="9114" spans="1:13" hidden="1">
      <c r="A9114" t="s">
        <v>300</v>
      </c>
      <c r="B9114" t="s">
        <v>423</v>
      </c>
      <c r="C9114" t="s">
        <v>281</v>
      </c>
      <c r="D9114">
        <v>1</v>
      </c>
      <c r="E9114">
        <v>1</v>
      </c>
      <c r="F9114">
        <v>1</v>
      </c>
      <c r="G9114">
        <v>1</v>
      </c>
      <c r="H9114">
        <v>1</v>
      </c>
      <c r="I9114">
        <v>1</v>
      </c>
      <c r="J9114">
        <v>1</v>
      </c>
      <c r="K9114">
        <v>1</v>
      </c>
      <c r="M9114" t="s">
        <v>468</v>
      </c>
    </row>
    <row r="9115" spans="1:13" hidden="1">
      <c r="A9115" t="s">
        <v>300</v>
      </c>
      <c r="B9115" t="s">
        <v>423</v>
      </c>
      <c r="C9115" t="s">
        <v>282</v>
      </c>
      <c r="D9115">
        <v>1</v>
      </c>
      <c r="E9115">
        <v>1</v>
      </c>
      <c r="F9115">
        <v>1</v>
      </c>
      <c r="G9115">
        <v>1</v>
      </c>
      <c r="H9115">
        <v>1</v>
      </c>
      <c r="I9115">
        <v>1</v>
      </c>
      <c r="J9115">
        <v>1</v>
      </c>
      <c r="K9115">
        <v>1</v>
      </c>
      <c r="M9115" t="s">
        <v>468</v>
      </c>
    </row>
    <row r="9116" spans="1:13" hidden="1">
      <c r="A9116" t="s">
        <v>300</v>
      </c>
      <c r="B9116" t="s">
        <v>423</v>
      </c>
      <c r="C9116" t="s">
        <v>283</v>
      </c>
      <c r="D9116">
        <v>1</v>
      </c>
      <c r="E9116">
        <v>1</v>
      </c>
      <c r="F9116">
        <v>1</v>
      </c>
      <c r="G9116">
        <v>1</v>
      </c>
      <c r="H9116">
        <v>1</v>
      </c>
      <c r="I9116">
        <v>1</v>
      </c>
      <c r="J9116">
        <v>1</v>
      </c>
      <c r="K9116">
        <v>1</v>
      </c>
      <c r="M9116" t="s">
        <v>468</v>
      </c>
    </row>
    <row r="9117" spans="1:13" hidden="1">
      <c r="A9117" t="s">
        <v>300</v>
      </c>
      <c r="B9117" t="s">
        <v>423</v>
      </c>
      <c r="C9117" t="s">
        <v>284</v>
      </c>
      <c r="D9117">
        <v>1</v>
      </c>
      <c r="E9117">
        <v>1</v>
      </c>
      <c r="F9117">
        <v>1</v>
      </c>
      <c r="G9117">
        <v>1</v>
      </c>
      <c r="H9117">
        <v>1</v>
      </c>
      <c r="I9117">
        <v>1</v>
      </c>
      <c r="J9117">
        <v>1</v>
      </c>
      <c r="K9117">
        <v>1</v>
      </c>
      <c r="M9117" t="s">
        <v>468</v>
      </c>
    </row>
    <row r="9118" spans="1:13" hidden="1">
      <c r="A9118" t="s">
        <v>300</v>
      </c>
      <c r="B9118" t="s">
        <v>423</v>
      </c>
      <c r="C9118" t="s">
        <v>285</v>
      </c>
      <c r="D9118">
        <v>1</v>
      </c>
      <c r="E9118">
        <v>1</v>
      </c>
      <c r="F9118">
        <v>1</v>
      </c>
      <c r="G9118">
        <v>1</v>
      </c>
      <c r="H9118">
        <v>1</v>
      </c>
      <c r="I9118">
        <v>1</v>
      </c>
      <c r="J9118">
        <v>1</v>
      </c>
      <c r="K9118">
        <v>1</v>
      </c>
      <c r="M9118" t="s">
        <v>468</v>
      </c>
    </row>
    <row r="9119" spans="1:13" hidden="1">
      <c r="A9119" t="s">
        <v>300</v>
      </c>
      <c r="B9119" t="s">
        <v>423</v>
      </c>
      <c r="C9119" t="s">
        <v>286</v>
      </c>
      <c r="D9119">
        <v>1</v>
      </c>
      <c r="E9119">
        <v>1</v>
      </c>
      <c r="F9119">
        <v>1</v>
      </c>
      <c r="G9119">
        <v>1</v>
      </c>
      <c r="H9119">
        <v>1</v>
      </c>
      <c r="I9119">
        <v>1</v>
      </c>
      <c r="J9119">
        <v>1</v>
      </c>
      <c r="K9119">
        <v>1</v>
      </c>
      <c r="M9119" t="s">
        <v>468</v>
      </c>
    </row>
    <row r="9120" spans="1:13" hidden="1">
      <c r="A9120" t="s">
        <v>300</v>
      </c>
      <c r="B9120" t="s">
        <v>423</v>
      </c>
      <c r="C9120" t="s">
        <v>287</v>
      </c>
      <c r="D9120">
        <v>1</v>
      </c>
      <c r="E9120">
        <v>1</v>
      </c>
      <c r="F9120">
        <v>1</v>
      </c>
      <c r="G9120">
        <v>1</v>
      </c>
      <c r="H9120">
        <v>1</v>
      </c>
      <c r="I9120">
        <v>1</v>
      </c>
      <c r="J9120">
        <v>1</v>
      </c>
      <c r="K9120">
        <v>1</v>
      </c>
      <c r="M9120" t="s">
        <v>468</v>
      </c>
    </row>
    <row r="9121" spans="1:13" hidden="1">
      <c r="A9121" t="s">
        <v>300</v>
      </c>
      <c r="B9121" t="s">
        <v>423</v>
      </c>
      <c r="C9121" t="s">
        <v>288</v>
      </c>
      <c r="D9121">
        <v>1</v>
      </c>
      <c r="E9121">
        <v>1</v>
      </c>
      <c r="F9121">
        <v>1</v>
      </c>
      <c r="G9121">
        <v>1</v>
      </c>
      <c r="H9121">
        <v>1</v>
      </c>
      <c r="I9121">
        <v>1</v>
      </c>
      <c r="J9121">
        <v>1</v>
      </c>
      <c r="K9121">
        <v>1</v>
      </c>
      <c r="M9121" t="s">
        <v>468</v>
      </c>
    </row>
    <row r="9122" spans="1:13" hidden="1">
      <c r="A9122" t="s">
        <v>300</v>
      </c>
      <c r="B9122" t="s">
        <v>423</v>
      </c>
      <c r="C9122" t="s">
        <v>289</v>
      </c>
      <c r="D9122">
        <v>1</v>
      </c>
      <c r="E9122">
        <v>1</v>
      </c>
      <c r="F9122">
        <v>1</v>
      </c>
      <c r="G9122">
        <v>1</v>
      </c>
      <c r="H9122">
        <v>1</v>
      </c>
      <c r="I9122">
        <v>1</v>
      </c>
      <c r="J9122">
        <v>1</v>
      </c>
      <c r="K9122">
        <v>1</v>
      </c>
      <c r="M9122" t="s">
        <v>468</v>
      </c>
    </row>
    <row r="9123" spans="1:13" hidden="1">
      <c r="A9123" t="s">
        <v>300</v>
      </c>
      <c r="B9123" t="s">
        <v>423</v>
      </c>
      <c r="C9123" t="s">
        <v>290</v>
      </c>
      <c r="D9123">
        <v>1</v>
      </c>
      <c r="E9123">
        <v>1</v>
      </c>
      <c r="F9123">
        <v>1</v>
      </c>
      <c r="G9123">
        <v>1</v>
      </c>
      <c r="H9123">
        <v>1</v>
      </c>
      <c r="I9123">
        <v>1</v>
      </c>
      <c r="J9123">
        <v>1</v>
      </c>
      <c r="K9123">
        <v>1</v>
      </c>
      <c r="M9123" t="s">
        <v>468</v>
      </c>
    </row>
    <row r="9124" spans="1:13" hidden="1">
      <c r="A9124" t="s">
        <v>300</v>
      </c>
      <c r="B9124" t="s">
        <v>423</v>
      </c>
      <c r="C9124" t="s">
        <v>291</v>
      </c>
      <c r="D9124">
        <v>1</v>
      </c>
      <c r="E9124">
        <v>1</v>
      </c>
      <c r="F9124">
        <v>1</v>
      </c>
      <c r="G9124">
        <v>1</v>
      </c>
      <c r="H9124">
        <v>1</v>
      </c>
      <c r="I9124">
        <v>1</v>
      </c>
      <c r="J9124">
        <v>1</v>
      </c>
      <c r="K9124">
        <v>1</v>
      </c>
      <c r="M9124" t="s">
        <v>468</v>
      </c>
    </row>
    <row r="9125" spans="1:13" hidden="1">
      <c r="A9125" t="s">
        <v>300</v>
      </c>
      <c r="B9125" t="s">
        <v>423</v>
      </c>
      <c r="C9125" t="s">
        <v>292</v>
      </c>
      <c r="D9125">
        <v>1</v>
      </c>
      <c r="E9125">
        <v>1</v>
      </c>
      <c r="F9125">
        <v>1</v>
      </c>
      <c r="G9125">
        <v>1</v>
      </c>
      <c r="H9125">
        <v>1</v>
      </c>
      <c r="I9125">
        <v>1</v>
      </c>
      <c r="J9125">
        <v>1</v>
      </c>
      <c r="K9125">
        <v>1</v>
      </c>
      <c r="M9125" t="s">
        <v>468</v>
      </c>
    </row>
    <row r="9126" spans="1:13" hidden="1">
      <c r="A9126" t="s">
        <v>300</v>
      </c>
      <c r="B9126" t="s">
        <v>348</v>
      </c>
      <c r="C9126" t="s">
        <v>278</v>
      </c>
      <c r="D9126">
        <v>1</v>
      </c>
      <c r="E9126">
        <v>1</v>
      </c>
      <c r="F9126">
        <v>1</v>
      </c>
      <c r="G9126">
        <v>1</v>
      </c>
      <c r="H9126">
        <v>1</v>
      </c>
      <c r="I9126">
        <v>1</v>
      </c>
      <c r="J9126">
        <v>1</v>
      </c>
      <c r="K9126">
        <v>1</v>
      </c>
      <c r="M9126" t="s">
        <v>468</v>
      </c>
    </row>
    <row r="9127" spans="1:13" hidden="1">
      <c r="A9127" t="s">
        <v>300</v>
      </c>
      <c r="B9127" t="s">
        <v>348</v>
      </c>
      <c r="C9127" t="s">
        <v>279</v>
      </c>
      <c r="D9127">
        <v>1</v>
      </c>
      <c r="E9127">
        <v>1</v>
      </c>
      <c r="F9127">
        <v>1</v>
      </c>
      <c r="G9127">
        <v>1</v>
      </c>
      <c r="H9127">
        <v>1</v>
      </c>
      <c r="I9127">
        <v>1</v>
      </c>
      <c r="J9127">
        <v>1</v>
      </c>
      <c r="K9127">
        <v>1</v>
      </c>
      <c r="M9127" t="s">
        <v>468</v>
      </c>
    </row>
    <row r="9128" spans="1:13" hidden="1">
      <c r="A9128" t="s">
        <v>300</v>
      </c>
      <c r="B9128" t="s">
        <v>348</v>
      </c>
      <c r="C9128" t="s">
        <v>280</v>
      </c>
      <c r="D9128">
        <v>1</v>
      </c>
      <c r="E9128">
        <v>1</v>
      </c>
      <c r="F9128">
        <v>1</v>
      </c>
      <c r="G9128">
        <v>1</v>
      </c>
      <c r="H9128">
        <v>1</v>
      </c>
      <c r="I9128">
        <v>1</v>
      </c>
      <c r="J9128">
        <v>1</v>
      </c>
      <c r="K9128">
        <v>1</v>
      </c>
      <c r="M9128" t="s">
        <v>468</v>
      </c>
    </row>
    <row r="9129" spans="1:13" hidden="1">
      <c r="A9129" t="s">
        <v>300</v>
      </c>
      <c r="B9129" t="s">
        <v>348</v>
      </c>
      <c r="C9129" t="s">
        <v>277</v>
      </c>
      <c r="D9129">
        <v>1</v>
      </c>
      <c r="E9129">
        <v>1</v>
      </c>
      <c r="F9129">
        <v>1</v>
      </c>
      <c r="G9129">
        <v>1</v>
      </c>
      <c r="H9129">
        <v>1</v>
      </c>
      <c r="I9129">
        <v>1</v>
      </c>
      <c r="J9129">
        <v>1</v>
      </c>
      <c r="K9129">
        <v>1</v>
      </c>
      <c r="M9129" t="s">
        <v>468</v>
      </c>
    </row>
    <row r="9130" spans="1:13" hidden="1">
      <c r="A9130" t="s">
        <v>300</v>
      </c>
      <c r="B9130" t="s">
        <v>348</v>
      </c>
      <c r="C9130" t="s">
        <v>281</v>
      </c>
      <c r="D9130">
        <v>1</v>
      </c>
      <c r="E9130">
        <v>1</v>
      </c>
      <c r="F9130">
        <v>1</v>
      </c>
      <c r="G9130">
        <v>1</v>
      </c>
      <c r="H9130">
        <v>1</v>
      </c>
      <c r="I9130">
        <v>1</v>
      </c>
      <c r="J9130">
        <v>1</v>
      </c>
      <c r="K9130">
        <v>1</v>
      </c>
      <c r="M9130" t="s">
        <v>468</v>
      </c>
    </row>
    <row r="9131" spans="1:13" hidden="1">
      <c r="A9131" t="s">
        <v>300</v>
      </c>
      <c r="B9131" t="s">
        <v>348</v>
      </c>
      <c r="C9131" t="s">
        <v>282</v>
      </c>
      <c r="D9131">
        <v>1</v>
      </c>
      <c r="E9131">
        <v>1</v>
      </c>
      <c r="F9131">
        <v>1</v>
      </c>
      <c r="G9131">
        <v>1</v>
      </c>
      <c r="H9131">
        <v>1</v>
      </c>
      <c r="I9131">
        <v>1</v>
      </c>
      <c r="J9131">
        <v>1</v>
      </c>
      <c r="K9131">
        <v>1</v>
      </c>
      <c r="M9131" t="s">
        <v>468</v>
      </c>
    </row>
    <row r="9132" spans="1:13" hidden="1">
      <c r="A9132" t="s">
        <v>300</v>
      </c>
      <c r="B9132" t="s">
        <v>348</v>
      </c>
      <c r="C9132" t="s">
        <v>283</v>
      </c>
      <c r="D9132">
        <v>1</v>
      </c>
      <c r="E9132">
        <v>1</v>
      </c>
      <c r="F9132">
        <v>1</v>
      </c>
      <c r="G9132">
        <v>1</v>
      </c>
      <c r="H9132">
        <v>1</v>
      </c>
      <c r="I9132">
        <v>1</v>
      </c>
      <c r="J9132">
        <v>1</v>
      </c>
      <c r="K9132">
        <v>1</v>
      </c>
      <c r="M9132" t="s">
        <v>468</v>
      </c>
    </row>
    <row r="9133" spans="1:13" hidden="1">
      <c r="A9133" t="s">
        <v>300</v>
      </c>
      <c r="B9133" t="s">
        <v>348</v>
      </c>
      <c r="C9133" t="s">
        <v>284</v>
      </c>
      <c r="D9133">
        <v>1</v>
      </c>
      <c r="E9133">
        <v>1</v>
      </c>
      <c r="F9133">
        <v>1</v>
      </c>
      <c r="G9133">
        <v>1</v>
      </c>
      <c r="H9133">
        <v>1</v>
      </c>
      <c r="I9133">
        <v>1</v>
      </c>
      <c r="J9133">
        <v>1</v>
      </c>
      <c r="K9133">
        <v>1</v>
      </c>
      <c r="M9133" t="s">
        <v>468</v>
      </c>
    </row>
    <row r="9134" spans="1:13" hidden="1">
      <c r="A9134" t="s">
        <v>300</v>
      </c>
      <c r="B9134" t="s">
        <v>348</v>
      </c>
      <c r="C9134" t="s">
        <v>285</v>
      </c>
      <c r="D9134">
        <v>1</v>
      </c>
      <c r="E9134">
        <v>1</v>
      </c>
      <c r="F9134">
        <v>1</v>
      </c>
      <c r="G9134">
        <v>1</v>
      </c>
      <c r="H9134">
        <v>1</v>
      </c>
      <c r="I9134">
        <v>1</v>
      </c>
      <c r="J9134">
        <v>1</v>
      </c>
      <c r="K9134">
        <v>1</v>
      </c>
      <c r="M9134" t="s">
        <v>468</v>
      </c>
    </row>
    <row r="9135" spans="1:13" hidden="1">
      <c r="A9135" t="s">
        <v>300</v>
      </c>
      <c r="B9135" t="s">
        <v>348</v>
      </c>
      <c r="C9135" t="s">
        <v>286</v>
      </c>
      <c r="D9135">
        <v>1</v>
      </c>
      <c r="E9135">
        <v>1</v>
      </c>
      <c r="F9135">
        <v>1</v>
      </c>
      <c r="G9135">
        <v>1</v>
      </c>
      <c r="H9135">
        <v>1</v>
      </c>
      <c r="I9135">
        <v>1</v>
      </c>
      <c r="J9135">
        <v>1</v>
      </c>
      <c r="K9135">
        <v>1</v>
      </c>
      <c r="M9135" t="s">
        <v>468</v>
      </c>
    </row>
    <row r="9136" spans="1:13" hidden="1">
      <c r="A9136" t="s">
        <v>300</v>
      </c>
      <c r="B9136" t="s">
        <v>348</v>
      </c>
      <c r="C9136" t="s">
        <v>287</v>
      </c>
      <c r="D9136">
        <v>1</v>
      </c>
      <c r="E9136">
        <v>1</v>
      </c>
      <c r="F9136">
        <v>1</v>
      </c>
      <c r="G9136">
        <v>1</v>
      </c>
      <c r="H9136">
        <v>1</v>
      </c>
      <c r="I9136">
        <v>1</v>
      </c>
      <c r="J9136">
        <v>1</v>
      </c>
      <c r="K9136">
        <v>1</v>
      </c>
      <c r="M9136" t="s">
        <v>468</v>
      </c>
    </row>
    <row r="9137" spans="1:13" hidden="1">
      <c r="A9137" t="s">
        <v>300</v>
      </c>
      <c r="B9137" t="s">
        <v>348</v>
      </c>
      <c r="C9137" t="s">
        <v>288</v>
      </c>
      <c r="D9137">
        <v>1</v>
      </c>
      <c r="E9137">
        <v>1</v>
      </c>
      <c r="F9137">
        <v>1</v>
      </c>
      <c r="G9137">
        <v>1</v>
      </c>
      <c r="H9137">
        <v>1</v>
      </c>
      <c r="I9137">
        <v>1</v>
      </c>
      <c r="J9137">
        <v>1</v>
      </c>
      <c r="K9137">
        <v>1</v>
      </c>
      <c r="M9137" t="s">
        <v>468</v>
      </c>
    </row>
    <row r="9138" spans="1:13" hidden="1">
      <c r="A9138" t="s">
        <v>300</v>
      </c>
      <c r="B9138" t="s">
        <v>348</v>
      </c>
      <c r="C9138" t="s">
        <v>289</v>
      </c>
      <c r="D9138">
        <v>1</v>
      </c>
      <c r="E9138">
        <v>1</v>
      </c>
      <c r="F9138">
        <v>1</v>
      </c>
      <c r="G9138">
        <v>1</v>
      </c>
      <c r="H9138">
        <v>1</v>
      </c>
      <c r="I9138">
        <v>1</v>
      </c>
      <c r="J9138">
        <v>1</v>
      </c>
      <c r="K9138">
        <v>1</v>
      </c>
      <c r="M9138" t="s">
        <v>468</v>
      </c>
    </row>
    <row r="9139" spans="1:13" hidden="1">
      <c r="A9139" t="s">
        <v>300</v>
      </c>
      <c r="B9139" t="s">
        <v>348</v>
      </c>
      <c r="C9139" t="s">
        <v>290</v>
      </c>
      <c r="D9139">
        <v>1</v>
      </c>
      <c r="E9139">
        <v>1</v>
      </c>
      <c r="F9139">
        <v>1</v>
      </c>
      <c r="G9139">
        <v>1</v>
      </c>
      <c r="H9139">
        <v>1</v>
      </c>
      <c r="I9139">
        <v>1</v>
      </c>
      <c r="J9139">
        <v>1</v>
      </c>
      <c r="K9139">
        <v>1</v>
      </c>
      <c r="M9139" t="s">
        <v>468</v>
      </c>
    </row>
    <row r="9140" spans="1:13" hidden="1">
      <c r="A9140" t="s">
        <v>300</v>
      </c>
      <c r="B9140" t="s">
        <v>348</v>
      </c>
      <c r="C9140" t="s">
        <v>291</v>
      </c>
      <c r="D9140">
        <v>1</v>
      </c>
      <c r="E9140">
        <v>1</v>
      </c>
      <c r="F9140">
        <v>1</v>
      </c>
      <c r="G9140">
        <v>1</v>
      </c>
      <c r="H9140">
        <v>1</v>
      </c>
      <c r="I9140">
        <v>1</v>
      </c>
      <c r="J9140">
        <v>1</v>
      </c>
      <c r="K9140">
        <v>1</v>
      </c>
      <c r="M9140" t="s">
        <v>468</v>
      </c>
    </row>
    <row r="9141" spans="1:13" hidden="1">
      <c r="A9141" t="s">
        <v>300</v>
      </c>
      <c r="B9141" t="s">
        <v>348</v>
      </c>
      <c r="C9141" t="s">
        <v>292</v>
      </c>
      <c r="D9141">
        <v>1</v>
      </c>
      <c r="E9141">
        <v>1</v>
      </c>
      <c r="F9141">
        <v>1</v>
      </c>
      <c r="G9141">
        <v>1</v>
      </c>
      <c r="H9141">
        <v>1</v>
      </c>
      <c r="I9141">
        <v>1</v>
      </c>
      <c r="J9141">
        <v>1</v>
      </c>
      <c r="K9141">
        <v>1</v>
      </c>
      <c r="M9141" t="s">
        <v>468</v>
      </c>
    </row>
    <row r="9142" spans="1:13" hidden="1">
      <c r="A9142" t="s">
        <v>300</v>
      </c>
      <c r="B9142" t="s">
        <v>351</v>
      </c>
      <c r="C9142" t="s">
        <v>278</v>
      </c>
      <c r="D9142">
        <v>1</v>
      </c>
      <c r="E9142">
        <v>1</v>
      </c>
      <c r="F9142">
        <v>1</v>
      </c>
      <c r="G9142">
        <v>1</v>
      </c>
      <c r="H9142">
        <v>1</v>
      </c>
      <c r="I9142">
        <v>1</v>
      </c>
      <c r="J9142">
        <v>1</v>
      </c>
      <c r="K9142">
        <v>1</v>
      </c>
      <c r="M9142" t="s">
        <v>468</v>
      </c>
    </row>
    <row r="9143" spans="1:13" hidden="1">
      <c r="A9143" t="s">
        <v>300</v>
      </c>
      <c r="B9143" t="s">
        <v>351</v>
      </c>
      <c r="C9143" t="s">
        <v>279</v>
      </c>
      <c r="D9143">
        <v>1</v>
      </c>
      <c r="E9143">
        <v>1</v>
      </c>
      <c r="F9143">
        <v>1</v>
      </c>
      <c r="G9143">
        <v>1</v>
      </c>
      <c r="H9143">
        <v>1</v>
      </c>
      <c r="I9143">
        <v>1</v>
      </c>
      <c r="J9143">
        <v>1</v>
      </c>
      <c r="K9143">
        <v>1</v>
      </c>
      <c r="M9143" t="s">
        <v>468</v>
      </c>
    </row>
    <row r="9144" spans="1:13" hidden="1">
      <c r="A9144" t="s">
        <v>300</v>
      </c>
      <c r="B9144" t="s">
        <v>351</v>
      </c>
      <c r="C9144" t="s">
        <v>280</v>
      </c>
      <c r="D9144">
        <v>1</v>
      </c>
      <c r="E9144">
        <v>1</v>
      </c>
      <c r="F9144">
        <v>1</v>
      </c>
      <c r="G9144">
        <v>1</v>
      </c>
      <c r="H9144">
        <v>1</v>
      </c>
      <c r="I9144">
        <v>1</v>
      </c>
      <c r="J9144">
        <v>1</v>
      </c>
      <c r="K9144">
        <v>1</v>
      </c>
      <c r="M9144" t="s">
        <v>468</v>
      </c>
    </row>
    <row r="9145" spans="1:13" hidden="1">
      <c r="A9145" t="s">
        <v>300</v>
      </c>
      <c r="B9145" t="s">
        <v>351</v>
      </c>
      <c r="C9145" t="s">
        <v>277</v>
      </c>
      <c r="D9145">
        <v>1</v>
      </c>
      <c r="E9145">
        <v>1</v>
      </c>
      <c r="F9145">
        <v>1</v>
      </c>
      <c r="G9145">
        <v>1</v>
      </c>
      <c r="H9145">
        <v>1</v>
      </c>
      <c r="I9145">
        <v>1</v>
      </c>
      <c r="J9145">
        <v>1</v>
      </c>
      <c r="K9145">
        <v>1</v>
      </c>
      <c r="M9145" t="s">
        <v>468</v>
      </c>
    </row>
    <row r="9146" spans="1:13" hidden="1">
      <c r="A9146" t="s">
        <v>300</v>
      </c>
      <c r="B9146" t="s">
        <v>351</v>
      </c>
      <c r="C9146" t="s">
        <v>281</v>
      </c>
      <c r="D9146">
        <v>1</v>
      </c>
      <c r="E9146">
        <v>1</v>
      </c>
      <c r="F9146">
        <v>1</v>
      </c>
      <c r="G9146">
        <v>1</v>
      </c>
      <c r="H9146">
        <v>1</v>
      </c>
      <c r="I9146">
        <v>1</v>
      </c>
      <c r="J9146">
        <v>1</v>
      </c>
      <c r="K9146">
        <v>1</v>
      </c>
      <c r="M9146" t="s">
        <v>468</v>
      </c>
    </row>
    <row r="9147" spans="1:13" hidden="1">
      <c r="A9147" t="s">
        <v>300</v>
      </c>
      <c r="B9147" t="s">
        <v>351</v>
      </c>
      <c r="C9147" t="s">
        <v>282</v>
      </c>
      <c r="D9147">
        <v>1</v>
      </c>
      <c r="E9147">
        <v>1</v>
      </c>
      <c r="F9147">
        <v>1</v>
      </c>
      <c r="G9147">
        <v>1</v>
      </c>
      <c r="H9147">
        <v>1</v>
      </c>
      <c r="I9147">
        <v>1</v>
      </c>
      <c r="J9147">
        <v>1</v>
      </c>
      <c r="K9147">
        <v>1</v>
      </c>
      <c r="M9147" t="s">
        <v>468</v>
      </c>
    </row>
    <row r="9148" spans="1:13" hidden="1">
      <c r="A9148" t="s">
        <v>300</v>
      </c>
      <c r="B9148" t="s">
        <v>351</v>
      </c>
      <c r="C9148" t="s">
        <v>283</v>
      </c>
      <c r="D9148">
        <v>1</v>
      </c>
      <c r="E9148">
        <v>1</v>
      </c>
      <c r="F9148">
        <v>1</v>
      </c>
      <c r="G9148">
        <v>1</v>
      </c>
      <c r="H9148">
        <v>1</v>
      </c>
      <c r="I9148">
        <v>1</v>
      </c>
      <c r="J9148">
        <v>1</v>
      </c>
      <c r="K9148">
        <v>1</v>
      </c>
      <c r="M9148" t="s">
        <v>468</v>
      </c>
    </row>
    <row r="9149" spans="1:13" hidden="1">
      <c r="A9149" t="s">
        <v>300</v>
      </c>
      <c r="B9149" t="s">
        <v>351</v>
      </c>
      <c r="C9149" t="s">
        <v>284</v>
      </c>
      <c r="D9149">
        <v>1</v>
      </c>
      <c r="E9149">
        <v>1</v>
      </c>
      <c r="F9149">
        <v>1</v>
      </c>
      <c r="G9149">
        <v>1</v>
      </c>
      <c r="H9149">
        <v>1</v>
      </c>
      <c r="I9149">
        <v>1</v>
      </c>
      <c r="J9149">
        <v>1</v>
      </c>
      <c r="K9149">
        <v>1</v>
      </c>
      <c r="M9149" t="s">
        <v>468</v>
      </c>
    </row>
    <row r="9150" spans="1:13" hidden="1">
      <c r="A9150" t="s">
        <v>300</v>
      </c>
      <c r="B9150" t="s">
        <v>351</v>
      </c>
      <c r="C9150" t="s">
        <v>285</v>
      </c>
      <c r="D9150">
        <v>1</v>
      </c>
      <c r="E9150">
        <v>1</v>
      </c>
      <c r="F9150">
        <v>1</v>
      </c>
      <c r="G9150">
        <v>1</v>
      </c>
      <c r="H9150">
        <v>1</v>
      </c>
      <c r="I9150">
        <v>1</v>
      </c>
      <c r="J9150">
        <v>1</v>
      </c>
      <c r="K9150">
        <v>1</v>
      </c>
      <c r="M9150" t="s">
        <v>468</v>
      </c>
    </row>
    <row r="9151" spans="1:13" hidden="1">
      <c r="A9151" t="s">
        <v>300</v>
      </c>
      <c r="B9151" t="s">
        <v>351</v>
      </c>
      <c r="C9151" t="s">
        <v>286</v>
      </c>
      <c r="D9151">
        <v>1</v>
      </c>
      <c r="E9151">
        <v>1</v>
      </c>
      <c r="F9151">
        <v>1</v>
      </c>
      <c r="G9151">
        <v>1</v>
      </c>
      <c r="H9151">
        <v>1</v>
      </c>
      <c r="I9151">
        <v>1</v>
      </c>
      <c r="J9151">
        <v>1</v>
      </c>
      <c r="K9151">
        <v>1</v>
      </c>
      <c r="M9151" t="s">
        <v>468</v>
      </c>
    </row>
    <row r="9152" spans="1:13" hidden="1">
      <c r="A9152" t="s">
        <v>300</v>
      </c>
      <c r="B9152" t="s">
        <v>351</v>
      </c>
      <c r="C9152" t="s">
        <v>287</v>
      </c>
      <c r="D9152">
        <v>1</v>
      </c>
      <c r="E9152">
        <v>1</v>
      </c>
      <c r="F9152">
        <v>1</v>
      </c>
      <c r="G9152">
        <v>1</v>
      </c>
      <c r="H9152">
        <v>1</v>
      </c>
      <c r="I9152">
        <v>1</v>
      </c>
      <c r="J9152">
        <v>1</v>
      </c>
      <c r="K9152">
        <v>1</v>
      </c>
      <c r="M9152" t="s">
        <v>468</v>
      </c>
    </row>
    <row r="9153" spans="1:13" hidden="1">
      <c r="A9153" t="s">
        <v>300</v>
      </c>
      <c r="B9153" t="s">
        <v>351</v>
      </c>
      <c r="C9153" t="s">
        <v>288</v>
      </c>
      <c r="D9153">
        <v>1</v>
      </c>
      <c r="E9153">
        <v>1</v>
      </c>
      <c r="F9153">
        <v>1</v>
      </c>
      <c r="G9153">
        <v>1</v>
      </c>
      <c r="H9153">
        <v>1</v>
      </c>
      <c r="I9153">
        <v>1</v>
      </c>
      <c r="J9153">
        <v>1</v>
      </c>
      <c r="K9153">
        <v>1</v>
      </c>
      <c r="M9153" t="s">
        <v>468</v>
      </c>
    </row>
    <row r="9154" spans="1:13" hidden="1">
      <c r="A9154" t="s">
        <v>300</v>
      </c>
      <c r="B9154" t="s">
        <v>351</v>
      </c>
      <c r="C9154" t="s">
        <v>289</v>
      </c>
      <c r="D9154">
        <v>1</v>
      </c>
      <c r="E9154">
        <v>1</v>
      </c>
      <c r="F9154">
        <v>1</v>
      </c>
      <c r="G9154">
        <v>1</v>
      </c>
      <c r="H9154">
        <v>1</v>
      </c>
      <c r="I9154">
        <v>1</v>
      </c>
      <c r="J9154">
        <v>1</v>
      </c>
      <c r="K9154">
        <v>1</v>
      </c>
      <c r="M9154" t="s">
        <v>468</v>
      </c>
    </row>
    <row r="9155" spans="1:13" hidden="1">
      <c r="A9155" t="s">
        <v>300</v>
      </c>
      <c r="B9155" t="s">
        <v>351</v>
      </c>
      <c r="C9155" t="s">
        <v>290</v>
      </c>
      <c r="D9155">
        <v>1</v>
      </c>
      <c r="E9155">
        <v>1</v>
      </c>
      <c r="F9155">
        <v>1</v>
      </c>
      <c r="G9155">
        <v>1</v>
      </c>
      <c r="H9155">
        <v>1</v>
      </c>
      <c r="I9155">
        <v>1</v>
      </c>
      <c r="J9155">
        <v>1</v>
      </c>
      <c r="K9155">
        <v>1</v>
      </c>
      <c r="M9155" t="s">
        <v>468</v>
      </c>
    </row>
    <row r="9156" spans="1:13" hidden="1">
      <c r="A9156" t="s">
        <v>300</v>
      </c>
      <c r="B9156" t="s">
        <v>351</v>
      </c>
      <c r="C9156" t="s">
        <v>291</v>
      </c>
      <c r="D9156">
        <v>1</v>
      </c>
      <c r="E9156">
        <v>1</v>
      </c>
      <c r="F9156">
        <v>1</v>
      </c>
      <c r="G9156">
        <v>1</v>
      </c>
      <c r="H9156">
        <v>1</v>
      </c>
      <c r="I9156">
        <v>1</v>
      </c>
      <c r="J9156">
        <v>1</v>
      </c>
      <c r="K9156">
        <v>1</v>
      </c>
      <c r="M9156" t="s">
        <v>468</v>
      </c>
    </row>
    <row r="9157" spans="1:13" hidden="1">
      <c r="A9157" t="s">
        <v>300</v>
      </c>
      <c r="B9157" t="s">
        <v>351</v>
      </c>
      <c r="C9157" t="s">
        <v>292</v>
      </c>
      <c r="D9157">
        <v>1</v>
      </c>
      <c r="E9157">
        <v>1</v>
      </c>
      <c r="F9157">
        <v>1</v>
      </c>
      <c r="G9157">
        <v>1</v>
      </c>
      <c r="H9157">
        <v>1</v>
      </c>
      <c r="I9157">
        <v>1</v>
      </c>
      <c r="J9157">
        <v>1</v>
      </c>
      <c r="K9157">
        <v>1</v>
      </c>
      <c r="M9157" t="s">
        <v>468</v>
      </c>
    </row>
    <row r="9158" spans="1:13" hidden="1">
      <c r="A9158" t="s">
        <v>300</v>
      </c>
      <c r="B9158" t="s">
        <v>352</v>
      </c>
      <c r="C9158" t="s">
        <v>278</v>
      </c>
      <c r="D9158">
        <v>1</v>
      </c>
      <c r="E9158">
        <v>1</v>
      </c>
      <c r="F9158">
        <v>1</v>
      </c>
      <c r="G9158">
        <v>1</v>
      </c>
      <c r="H9158">
        <v>1</v>
      </c>
      <c r="I9158">
        <v>1</v>
      </c>
      <c r="J9158">
        <v>1</v>
      </c>
      <c r="K9158">
        <v>1</v>
      </c>
      <c r="M9158" t="s">
        <v>468</v>
      </c>
    </row>
    <row r="9159" spans="1:13" hidden="1">
      <c r="A9159" t="s">
        <v>300</v>
      </c>
      <c r="B9159" t="s">
        <v>352</v>
      </c>
      <c r="C9159" t="s">
        <v>279</v>
      </c>
      <c r="D9159">
        <v>1</v>
      </c>
      <c r="E9159">
        <v>1</v>
      </c>
      <c r="F9159">
        <v>1</v>
      </c>
      <c r="G9159">
        <v>1</v>
      </c>
      <c r="H9159">
        <v>1</v>
      </c>
      <c r="I9159">
        <v>1</v>
      </c>
      <c r="J9159">
        <v>1</v>
      </c>
      <c r="K9159">
        <v>1</v>
      </c>
      <c r="M9159" t="s">
        <v>468</v>
      </c>
    </row>
    <row r="9160" spans="1:13" hidden="1">
      <c r="A9160" t="s">
        <v>300</v>
      </c>
      <c r="B9160" t="s">
        <v>352</v>
      </c>
      <c r="C9160" t="s">
        <v>280</v>
      </c>
      <c r="D9160">
        <v>1</v>
      </c>
      <c r="E9160">
        <v>1</v>
      </c>
      <c r="F9160">
        <v>1</v>
      </c>
      <c r="G9160">
        <v>1</v>
      </c>
      <c r="H9160">
        <v>1</v>
      </c>
      <c r="I9160">
        <v>1</v>
      </c>
      <c r="J9160">
        <v>1</v>
      </c>
      <c r="K9160">
        <v>1</v>
      </c>
      <c r="M9160" t="s">
        <v>468</v>
      </c>
    </row>
    <row r="9161" spans="1:13" hidden="1">
      <c r="A9161" t="s">
        <v>300</v>
      </c>
      <c r="B9161" t="s">
        <v>352</v>
      </c>
      <c r="C9161" t="s">
        <v>277</v>
      </c>
      <c r="D9161">
        <v>1</v>
      </c>
      <c r="E9161">
        <v>1</v>
      </c>
      <c r="F9161">
        <v>1</v>
      </c>
      <c r="G9161">
        <v>1</v>
      </c>
      <c r="H9161">
        <v>1</v>
      </c>
      <c r="I9161">
        <v>1</v>
      </c>
      <c r="J9161">
        <v>1</v>
      </c>
      <c r="K9161">
        <v>1</v>
      </c>
      <c r="M9161" t="s">
        <v>468</v>
      </c>
    </row>
    <row r="9162" spans="1:13" hidden="1">
      <c r="A9162" t="s">
        <v>300</v>
      </c>
      <c r="B9162" t="s">
        <v>352</v>
      </c>
      <c r="C9162" t="s">
        <v>281</v>
      </c>
      <c r="D9162">
        <v>1</v>
      </c>
      <c r="E9162">
        <v>1</v>
      </c>
      <c r="F9162">
        <v>1</v>
      </c>
      <c r="G9162">
        <v>1</v>
      </c>
      <c r="H9162">
        <v>1</v>
      </c>
      <c r="I9162">
        <v>1</v>
      </c>
      <c r="J9162">
        <v>1</v>
      </c>
      <c r="K9162">
        <v>1</v>
      </c>
      <c r="M9162" t="s">
        <v>468</v>
      </c>
    </row>
    <row r="9163" spans="1:13" hidden="1">
      <c r="A9163" t="s">
        <v>300</v>
      </c>
      <c r="B9163" t="s">
        <v>352</v>
      </c>
      <c r="C9163" t="s">
        <v>282</v>
      </c>
      <c r="D9163">
        <v>1</v>
      </c>
      <c r="E9163">
        <v>1</v>
      </c>
      <c r="F9163">
        <v>1</v>
      </c>
      <c r="G9163">
        <v>1</v>
      </c>
      <c r="H9163">
        <v>1</v>
      </c>
      <c r="I9163">
        <v>1</v>
      </c>
      <c r="J9163">
        <v>1</v>
      </c>
      <c r="K9163">
        <v>1</v>
      </c>
      <c r="M9163" t="s">
        <v>468</v>
      </c>
    </row>
    <row r="9164" spans="1:13" hidden="1">
      <c r="A9164" t="s">
        <v>300</v>
      </c>
      <c r="B9164" t="s">
        <v>352</v>
      </c>
      <c r="C9164" t="s">
        <v>283</v>
      </c>
      <c r="D9164">
        <v>1</v>
      </c>
      <c r="E9164">
        <v>1</v>
      </c>
      <c r="F9164">
        <v>1</v>
      </c>
      <c r="G9164">
        <v>1</v>
      </c>
      <c r="H9164">
        <v>1</v>
      </c>
      <c r="I9164">
        <v>1</v>
      </c>
      <c r="J9164">
        <v>1</v>
      </c>
      <c r="K9164">
        <v>1</v>
      </c>
      <c r="M9164" t="s">
        <v>468</v>
      </c>
    </row>
    <row r="9165" spans="1:13" hidden="1">
      <c r="A9165" t="s">
        <v>300</v>
      </c>
      <c r="B9165" t="s">
        <v>352</v>
      </c>
      <c r="C9165" t="s">
        <v>284</v>
      </c>
      <c r="D9165">
        <v>1</v>
      </c>
      <c r="E9165">
        <v>1</v>
      </c>
      <c r="F9165">
        <v>1</v>
      </c>
      <c r="G9165">
        <v>1</v>
      </c>
      <c r="H9165">
        <v>1</v>
      </c>
      <c r="I9165">
        <v>1</v>
      </c>
      <c r="J9165">
        <v>1</v>
      </c>
      <c r="K9165">
        <v>1</v>
      </c>
      <c r="M9165" t="s">
        <v>468</v>
      </c>
    </row>
    <row r="9166" spans="1:13" hidden="1">
      <c r="A9166" t="s">
        <v>300</v>
      </c>
      <c r="B9166" t="s">
        <v>352</v>
      </c>
      <c r="C9166" t="s">
        <v>285</v>
      </c>
      <c r="D9166">
        <v>1</v>
      </c>
      <c r="E9166">
        <v>1</v>
      </c>
      <c r="F9166">
        <v>1</v>
      </c>
      <c r="G9166">
        <v>1</v>
      </c>
      <c r="H9166">
        <v>1</v>
      </c>
      <c r="I9166">
        <v>1</v>
      </c>
      <c r="J9166">
        <v>1</v>
      </c>
      <c r="K9166">
        <v>1</v>
      </c>
      <c r="M9166" t="s">
        <v>468</v>
      </c>
    </row>
    <row r="9167" spans="1:13" hidden="1">
      <c r="A9167" t="s">
        <v>300</v>
      </c>
      <c r="B9167" t="s">
        <v>352</v>
      </c>
      <c r="C9167" t="s">
        <v>286</v>
      </c>
      <c r="D9167">
        <v>1</v>
      </c>
      <c r="E9167">
        <v>1</v>
      </c>
      <c r="F9167">
        <v>1</v>
      </c>
      <c r="G9167">
        <v>1</v>
      </c>
      <c r="H9167">
        <v>1</v>
      </c>
      <c r="I9167">
        <v>1</v>
      </c>
      <c r="J9167">
        <v>1</v>
      </c>
      <c r="K9167">
        <v>1</v>
      </c>
      <c r="M9167" t="s">
        <v>468</v>
      </c>
    </row>
    <row r="9168" spans="1:13" hidden="1">
      <c r="A9168" t="s">
        <v>300</v>
      </c>
      <c r="B9168" t="s">
        <v>352</v>
      </c>
      <c r="C9168" t="s">
        <v>287</v>
      </c>
      <c r="D9168">
        <v>1</v>
      </c>
      <c r="E9168">
        <v>1</v>
      </c>
      <c r="F9168">
        <v>1</v>
      </c>
      <c r="G9168">
        <v>1</v>
      </c>
      <c r="H9168">
        <v>1</v>
      </c>
      <c r="I9168">
        <v>1</v>
      </c>
      <c r="J9168">
        <v>1</v>
      </c>
      <c r="K9168">
        <v>1</v>
      </c>
      <c r="M9168" t="s">
        <v>468</v>
      </c>
    </row>
    <row r="9169" spans="1:13" hidden="1">
      <c r="A9169" t="s">
        <v>300</v>
      </c>
      <c r="B9169" t="s">
        <v>352</v>
      </c>
      <c r="C9169" t="s">
        <v>288</v>
      </c>
      <c r="D9169">
        <v>1</v>
      </c>
      <c r="E9169">
        <v>1</v>
      </c>
      <c r="F9169">
        <v>1</v>
      </c>
      <c r="G9169">
        <v>1</v>
      </c>
      <c r="H9169">
        <v>1</v>
      </c>
      <c r="I9169">
        <v>1</v>
      </c>
      <c r="J9169">
        <v>1</v>
      </c>
      <c r="K9169">
        <v>1</v>
      </c>
      <c r="M9169" t="s">
        <v>468</v>
      </c>
    </row>
    <row r="9170" spans="1:13" hidden="1">
      <c r="A9170" t="s">
        <v>300</v>
      </c>
      <c r="B9170" t="s">
        <v>352</v>
      </c>
      <c r="C9170" t="s">
        <v>289</v>
      </c>
      <c r="D9170">
        <v>1</v>
      </c>
      <c r="E9170">
        <v>1</v>
      </c>
      <c r="F9170">
        <v>1</v>
      </c>
      <c r="G9170">
        <v>1</v>
      </c>
      <c r="H9170">
        <v>1</v>
      </c>
      <c r="I9170">
        <v>1</v>
      </c>
      <c r="J9170">
        <v>1</v>
      </c>
      <c r="K9170">
        <v>1</v>
      </c>
      <c r="M9170" t="s">
        <v>468</v>
      </c>
    </row>
    <row r="9171" spans="1:13" hidden="1">
      <c r="A9171" t="s">
        <v>300</v>
      </c>
      <c r="B9171" t="s">
        <v>352</v>
      </c>
      <c r="C9171" t="s">
        <v>290</v>
      </c>
      <c r="D9171">
        <v>1</v>
      </c>
      <c r="E9171">
        <v>1</v>
      </c>
      <c r="F9171">
        <v>1</v>
      </c>
      <c r="G9171">
        <v>1</v>
      </c>
      <c r="H9171">
        <v>1</v>
      </c>
      <c r="I9171">
        <v>1</v>
      </c>
      <c r="J9171">
        <v>1</v>
      </c>
      <c r="K9171">
        <v>1</v>
      </c>
      <c r="M9171" t="s">
        <v>468</v>
      </c>
    </row>
    <row r="9172" spans="1:13" hidden="1">
      <c r="A9172" t="s">
        <v>300</v>
      </c>
      <c r="B9172" t="s">
        <v>352</v>
      </c>
      <c r="C9172" t="s">
        <v>291</v>
      </c>
      <c r="D9172">
        <v>1</v>
      </c>
      <c r="E9172">
        <v>1</v>
      </c>
      <c r="F9172">
        <v>1</v>
      </c>
      <c r="G9172">
        <v>1</v>
      </c>
      <c r="H9172">
        <v>1</v>
      </c>
      <c r="I9172">
        <v>1</v>
      </c>
      <c r="J9172">
        <v>1</v>
      </c>
      <c r="K9172">
        <v>1</v>
      </c>
      <c r="M9172" t="s">
        <v>468</v>
      </c>
    </row>
    <row r="9173" spans="1:13" hidden="1">
      <c r="A9173" t="s">
        <v>300</v>
      </c>
      <c r="B9173" t="s">
        <v>352</v>
      </c>
      <c r="C9173" t="s">
        <v>292</v>
      </c>
      <c r="D9173">
        <v>1</v>
      </c>
      <c r="E9173">
        <v>1</v>
      </c>
      <c r="F9173">
        <v>1</v>
      </c>
      <c r="G9173">
        <v>1</v>
      </c>
      <c r="H9173">
        <v>1</v>
      </c>
      <c r="I9173">
        <v>1</v>
      </c>
      <c r="J9173">
        <v>1</v>
      </c>
      <c r="K9173">
        <v>1</v>
      </c>
      <c r="M9173" t="s">
        <v>468</v>
      </c>
    </row>
    <row r="9174" spans="1:13" hidden="1">
      <c r="A9174" t="s">
        <v>300</v>
      </c>
      <c r="B9174" t="s">
        <v>353</v>
      </c>
      <c r="C9174" t="s">
        <v>278</v>
      </c>
      <c r="D9174">
        <v>1</v>
      </c>
      <c r="E9174">
        <v>1</v>
      </c>
      <c r="F9174">
        <v>1</v>
      </c>
      <c r="G9174">
        <v>1</v>
      </c>
      <c r="H9174">
        <v>1</v>
      </c>
      <c r="I9174">
        <v>1</v>
      </c>
      <c r="J9174">
        <v>1</v>
      </c>
      <c r="K9174">
        <v>1</v>
      </c>
      <c r="M9174" t="s">
        <v>468</v>
      </c>
    </row>
    <row r="9175" spans="1:13" hidden="1">
      <c r="A9175" t="s">
        <v>300</v>
      </c>
      <c r="B9175" t="s">
        <v>353</v>
      </c>
      <c r="C9175" t="s">
        <v>279</v>
      </c>
      <c r="D9175">
        <v>1</v>
      </c>
      <c r="E9175">
        <v>1</v>
      </c>
      <c r="F9175">
        <v>1</v>
      </c>
      <c r="G9175">
        <v>1</v>
      </c>
      <c r="H9175">
        <v>1</v>
      </c>
      <c r="I9175">
        <v>1</v>
      </c>
      <c r="J9175">
        <v>1</v>
      </c>
      <c r="K9175">
        <v>1</v>
      </c>
      <c r="M9175" t="s">
        <v>468</v>
      </c>
    </row>
    <row r="9176" spans="1:13" hidden="1">
      <c r="A9176" t="s">
        <v>300</v>
      </c>
      <c r="B9176" t="s">
        <v>353</v>
      </c>
      <c r="C9176" t="s">
        <v>280</v>
      </c>
      <c r="D9176">
        <v>1</v>
      </c>
      <c r="E9176">
        <v>1</v>
      </c>
      <c r="F9176">
        <v>1</v>
      </c>
      <c r="G9176">
        <v>1</v>
      </c>
      <c r="H9176">
        <v>1</v>
      </c>
      <c r="I9176">
        <v>1</v>
      </c>
      <c r="J9176">
        <v>1</v>
      </c>
      <c r="K9176">
        <v>1</v>
      </c>
      <c r="M9176" t="s">
        <v>468</v>
      </c>
    </row>
    <row r="9177" spans="1:13" hidden="1">
      <c r="A9177" t="s">
        <v>300</v>
      </c>
      <c r="B9177" t="s">
        <v>353</v>
      </c>
      <c r="C9177" t="s">
        <v>277</v>
      </c>
      <c r="D9177">
        <v>1</v>
      </c>
      <c r="E9177">
        <v>1</v>
      </c>
      <c r="F9177">
        <v>1</v>
      </c>
      <c r="G9177">
        <v>1</v>
      </c>
      <c r="H9177">
        <v>1</v>
      </c>
      <c r="I9177">
        <v>1</v>
      </c>
      <c r="J9177">
        <v>1</v>
      </c>
      <c r="K9177">
        <v>1</v>
      </c>
      <c r="M9177" t="s">
        <v>468</v>
      </c>
    </row>
    <row r="9178" spans="1:13" hidden="1">
      <c r="A9178" t="s">
        <v>300</v>
      </c>
      <c r="B9178" t="s">
        <v>353</v>
      </c>
      <c r="C9178" t="s">
        <v>281</v>
      </c>
      <c r="D9178">
        <v>1</v>
      </c>
      <c r="E9178">
        <v>1</v>
      </c>
      <c r="F9178">
        <v>1</v>
      </c>
      <c r="G9178">
        <v>1</v>
      </c>
      <c r="H9178">
        <v>1</v>
      </c>
      <c r="I9178">
        <v>1</v>
      </c>
      <c r="J9178">
        <v>1</v>
      </c>
      <c r="K9178">
        <v>1</v>
      </c>
      <c r="M9178" t="s">
        <v>468</v>
      </c>
    </row>
    <row r="9179" spans="1:13" hidden="1">
      <c r="A9179" t="s">
        <v>300</v>
      </c>
      <c r="B9179" t="s">
        <v>353</v>
      </c>
      <c r="C9179" t="s">
        <v>282</v>
      </c>
      <c r="D9179">
        <v>1</v>
      </c>
      <c r="E9179">
        <v>1</v>
      </c>
      <c r="F9179">
        <v>1</v>
      </c>
      <c r="G9179">
        <v>1</v>
      </c>
      <c r="H9179">
        <v>1</v>
      </c>
      <c r="I9179">
        <v>1</v>
      </c>
      <c r="J9179">
        <v>1</v>
      </c>
      <c r="K9179">
        <v>1</v>
      </c>
      <c r="M9179" t="s">
        <v>468</v>
      </c>
    </row>
    <row r="9180" spans="1:13" hidden="1">
      <c r="A9180" t="s">
        <v>300</v>
      </c>
      <c r="B9180" t="s">
        <v>353</v>
      </c>
      <c r="C9180" t="s">
        <v>283</v>
      </c>
      <c r="D9180">
        <v>1</v>
      </c>
      <c r="E9180">
        <v>1</v>
      </c>
      <c r="F9180">
        <v>1</v>
      </c>
      <c r="G9180">
        <v>1</v>
      </c>
      <c r="H9180">
        <v>1</v>
      </c>
      <c r="I9180">
        <v>1</v>
      </c>
      <c r="J9180">
        <v>1</v>
      </c>
      <c r="K9180">
        <v>1</v>
      </c>
      <c r="M9180" t="s">
        <v>468</v>
      </c>
    </row>
    <row r="9181" spans="1:13" hidden="1">
      <c r="A9181" t="s">
        <v>300</v>
      </c>
      <c r="B9181" t="s">
        <v>353</v>
      </c>
      <c r="C9181" t="s">
        <v>284</v>
      </c>
      <c r="D9181">
        <v>1</v>
      </c>
      <c r="E9181">
        <v>1</v>
      </c>
      <c r="F9181">
        <v>1</v>
      </c>
      <c r="G9181">
        <v>1</v>
      </c>
      <c r="H9181">
        <v>1</v>
      </c>
      <c r="I9181">
        <v>1</v>
      </c>
      <c r="J9181">
        <v>1</v>
      </c>
      <c r="K9181">
        <v>1</v>
      </c>
      <c r="M9181" t="s">
        <v>468</v>
      </c>
    </row>
    <row r="9182" spans="1:13" hidden="1">
      <c r="A9182" t="s">
        <v>300</v>
      </c>
      <c r="B9182" t="s">
        <v>353</v>
      </c>
      <c r="C9182" t="s">
        <v>285</v>
      </c>
      <c r="D9182">
        <v>1</v>
      </c>
      <c r="E9182">
        <v>1</v>
      </c>
      <c r="F9182">
        <v>1</v>
      </c>
      <c r="G9182">
        <v>1</v>
      </c>
      <c r="H9182">
        <v>1</v>
      </c>
      <c r="I9182">
        <v>1</v>
      </c>
      <c r="J9182">
        <v>1</v>
      </c>
      <c r="K9182">
        <v>1</v>
      </c>
      <c r="M9182" t="s">
        <v>468</v>
      </c>
    </row>
    <row r="9183" spans="1:13" hidden="1">
      <c r="A9183" t="s">
        <v>300</v>
      </c>
      <c r="B9183" t="s">
        <v>353</v>
      </c>
      <c r="C9183" t="s">
        <v>286</v>
      </c>
      <c r="D9183">
        <v>1</v>
      </c>
      <c r="E9183">
        <v>1</v>
      </c>
      <c r="F9183">
        <v>1</v>
      </c>
      <c r="G9183">
        <v>1</v>
      </c>
      <c r="H9183">
        <v>1</v>
      </c>
      <c r="I9183">
        <v>1</v>
      </c>
      <c r="J9183">
        <v>1</v>
      </c>
      <c r="K9183">
        <v>1</v>
      </c>
      <c r="M9183" t="s">
        <v>468</v>
      </c>
    </row>
    <row r="9184" spans="1:13" hidden="1">
      <c r="A9184" t="s">
        <v>300</v>
      </c>
      <c r="B9184" t="s">
        <v>353</v>
      </c>
      <c r="C9184" t="s">
        <v>287</v>
      </c>
      <c r="D9184">
        <v>1</v>
      </c>
      <c r="E9184">
        <v>1</v>
      </c>
      <c r="F9184">
        <v>1</v>
      </c>
      <c r="G9184">
        <v>1</v>
      </c>
      <c r="H9184">
        <v>1</v>
      </c>
      <c r="I9184">
        <v>1</v>
      </c>
      <c r="J9184">
        <v>1</v>
      </c>
      <c r="K9184">
        <v>1</v>
      </c>
      <c r="M9184" t="s">
        <v>468</v>
      </c>
    </row>
    <row r="9185" spans="1:13" hidden="1">
      <c r="A9185" t="s">
        <v>300</v>
      </c>
      <c r="B9185" t="s">
        <v>353</v>
      </c>
      <c r="C9185" t="s">
        <v>288</v>
      </c>
      <c r="D9185">
        <v>1</v>
      </c>
      <c r="E9185">
        <v>1</v>
      </c>
      <c r="F9185">
        <v>1</v>
      </c>
      <c r="G9185">
        <v>1</v>
      </c>
      <c r="H9185">
        <v>1</v>
      </c>
      <c r="I9185">
        <v>1</v>
      </c>
      <c r="J9185">
        <v>1</v>
      </c>
      <c r="K9185">
        <v>1</v>
      </c>
      <c r="M9185" t="s">
        <v>468</v>
      </c>
    </row>
    <row r="9186" spans="1:13" hidden="1">
      <c r="A9186" t="s">
        <v>300</v>
      </c>
      <c r="B9186" t="s">
        <v>353</v>
      </c>
      <c r="C9186" t="s">
        <v>289</v>
      </c>
      <c r="D9186">
        <v>1</v>
      </c>
      <c r="E9186">
        <v>1</v>
      </c>
      <c r="F9186">
        <v>1</v>
      </c>
      <c r="G9186">
        <v>1</v>
      </c>
      <c r="H9186">
        <v>1</v>
      </c>
      <c r="I9186">
        <v>1</v>
      </c>
      <c r="J9186">
        <v>1</v>
      </c>
      <c r="K9186">
        <v>1</v>
      </c>
      <c r="M9186" t="s">
        <v>468</v>
      </c>
    </row>
    <row r="9187" spans="1:13" hidden="1">
      <c r="A9187" t="s">
        <v>300</v>
      </c>
      <c r="B9187" t="s">
        <v>353</v>
      </c>
      <c r="C9187" t="s">
        <v>290</v>
      </c>
      <c r="D9187">
        <v>1</v>
      </c>
      <c r="E9187">
        <v>1</v>
      </c>
      <c r="F9187">
        <v>1</v>
      </c>
      <c r="G9187">
        <v>1</v>
      </c>
      <c r="H9187">
        <v>1</v>
      </c>
      <c r="I9187">
        <v>1</v>
      </c>
      <c r="J9187">
        <v>1</v>
      </c>
      <c r="K9187">
        <v>1</v>
      </c>
      <c r="M9187" t="s">
        <v>468</v>
      </c>
    </row>
    <row r="9188" spans="1:13" hidden="1">
      <c r="A9188" t="s">
        <v>300</v>
      </c>
      <c r="B9188" t="s">
        <v>353</v>
      </c>
      <c r="C9188" t="s">
        <v>291</v>
      </c>
      <c r="D9188">
        <v>1</v>
      </c>
      <c r="E9188">
        <v>1</v>
      </c>
      <c r="F9188">
        <v>1</v>
      </c>
      <c r="G9188">
        <v>1</v>
      </c>
      <c r="H9188">
        <v>1</v>
      </c>
      <c r="I9188">
        <v>1</v>
      </c>
      <c r="J9188">
        <v>1</v>
      </c>
      <c r="K9188">
        <v>1</v>
      </c>
      <c r="M9188" t="s">
        <v>468</v>
      </c>
    </row>
    <row r="9189" spans="1:13" hidden="1">
      <c r="A9189" t="s">
        <v>300</v>
      </c>
      <c r="B9189" t="s">
        <v>353</v>
      </c>
      <c r="C9189" t="s">
        <v>292</v>
      </c>
      <c r="D9189">
        <v>1</v>
      </c>
      <c r="E9189">
        <v>1</v>
      </c>
      <c r="F9189">
        <v>1</v>
      </c>
      <c r="G9189">
        <v>1</v>
      </c>
      <c r="H9189">
        <v>1</v>
      </c>
      <c r="I9189">
        <v>1</v>
      </c>
      <c r="J9189">
        <v>1</v>
      </c>
      <c r="K9189">
        <v>1</v>
      </c>
      <c r="M9189" t="s">
        <v>468</v>
      </c>
    </row>
    <row r="9190" spans="1:13" hidden="1">
      <c r="A9190" t="s">
        <v>300</v>
      </c>
      <c r="B9190" t="s">
        <v>355</v>
      </c>
      <c r="C9190" t="s">
        <v>278</v>
      </c>
      <c r="D9190">
        <v>1</v>
      </c>
      <c r="E9190">
        <v>1</v>
      </c>
      <c r="F9190">
        <v>1</v>
      </c>
      <c r="G9190">
        <v>1</v>
      </c>
      <c r="H9190">
        <v>1</v>
      </c>
      <c r="I9190">
        <v>1</v>
      </c>
      <c r="J9190">
        <v>1</v>
      </c>
      <c r="K9190">
        <v>1</v>
      </c>
      <c r="M9190" t="s">
        <v>468</v>
      </c>
    </row>
    <row r="9191" spans="1:13" hidden="1">
      <c r="A9191" t="s">
        <v>300</v>
      </c>
      <c r="B9191" t="s">
        <v>355</v>
      </c>
      <c r="C9191" t="s">
        <v>279</v>
      </c>
      <c r="D9191">
        <v>1</v>
      </c>
      <c r="E9191">
        <v>1</v>
      </c>
      <c r="F9191">
        <v>1</v>
      </c>
      <c r="G9191">
        <v>1</v>
      </c>
      <c r="H9191">
        <v>1</v>
      </c>
      <c r="I9191">
        <v>1</v>
      </c>
      <c r="J9191">
        <v>1</v>
      </c>
      <c r="K9191">
        <v>1</v>
      </c>
      <c r="M9191" t="s">
        <v>468</v>
      </c>
    </row>
    <row r="9192" spans="1:13" hidden="1">
      <c r="A9192" t="s">
        <v>300</v>
      </c>
      <c r="B9192" t="s">
        <v>355</v>
      </c>
      <c r="C9192" t="s">
        <v>280</v>
      </c>
      <c r="D9192">
        <v>1</v>
      </c>
      <c r="E9192">
        <v>1</v>
      </c>
      <c r="F9192">
        <v>1</v>
      </c>
      <c r="G9192">
        <v>1</v>
      </c>
      <c r="H9192">
        <v>1</v>
      </c>
      <c r="I9192">
        <v>1</v>
      </c>
      <c r="J9192">
        <v>1</v>
      </c>
      <c r="K9192">
        <v>1</v>
      </c>
      <c r="M9192" t="s">
        <v>468</v>
      </c>
    </row>
    <row r="9193" spans="1:13" hidden="1">
      <c r="A9193" t="s">
        <v>300</v>
      </c>
      <c r="B9193" t="s">
        <v>355</v>
      </c>
      <c r="C9193" t="s">
        <v>277</v>
      </c>
      <c r="D9193">
        <v>1</v>
      </c>
      <c r="E9193">
        <v>1</v>
      </c>
      <c r="F9193">
        <v>1</v>
      </c>
      <c r="G9193">
        <v>1</v>
      </c>
      <c r="H9193">
        <v>1</v>
      </c>
      <c r="I9193">
        <v>1</v>
      </c>
      <c r="J9193">
        <v>1</v>
      </c>
      <c r="K9193">
        <v>1</v>
      </c>
      <c r="M9193" t="s">
        <v>468</v>
      </c>
    </row>
    <row r="9194" spans="1:13" hidden="1">
      <c r="A9194" t="s">
        <v>300</v>
      </c>
      <c r="B9194" t="s">
        <v>355</v>
      </c>
      <c r="C9194" t="s">
        <v>281</v>
      </c>
      <c r="D9194">
        <v>1</v>
      </c>
      <c r="E9194">
        <v>1</v>
      </c>
      <c r="F9194">
        <v>1</v>
      </c>
      <c r="G9194">
        <v>1</v>
      </c>
      <c r="H9194">
        <v>1</v>
      </c>
      <c r="I9194">
        <v>1</v>
      </c>
      <c r="J9194">
        <v>1</v>
      </c>
      <c r="K9194">
        <v>1</v>
      </c>
      <c r="M9194" t="s">
        <v>468</v>
      </c>
    </row>
    <row r="9195" spans="1:13" hidden="1">
      <c r="A9195" t="s">
        <v>300</v>
      </c>
      <c r="B9195" t="s">
        <v>355</v>
      </c>
      <c r="C9195" t="s">
        <v>282</v>
      </c>
      <c r="D9195">
        <v>1</v>
      </c>
      <c r="E9195">
        <v>1</v>
      </c>
      <c r="F9195">
        <v>1</v>
      </c>
      <c r="G9195">
        <v>1</v>
      </c>
      <c r="H9195">
        <v>1</v>
      </c>
      <c r="I9195">
        <v>1</v>
      </c>
      <c r="J9195">
        <v>1</v>
      </c>
      <c r="K9195">
        <v>1</v>
      </c>
      <c r="M9195" t="s">
        <v>468</v>
      </c>
    </row>
    <row r="9196" spans="1:13" hidden="1">
      <c r="A9196" t="s">
        <v>300</v>
      </c>
      <c r="B9196" t="s">
        <v>355</v>
      </c>
      <c r="C9196" t="s">
        <v>283</v>
      </c>
      <c r="D9196">
        <v>1</v>
      </c>
      <c r="E9196">
        <v>1</v>
      </c>
      <c r="F9196">
        <v>1</v>
      </c>
      <c r="G9196">
        <v>1</v>
      </c>
      <c r="H9196">
        <v>1</v>
      </c>
      <c r="I9196">
        <v>1</v>
      </c>
      <c r="J9196">
        <v>1</v>
      </c>
      <c r="K9196">
        <v>1</v>
      </c>
      <c r="M9196" t="s">
        <v>468</v>
      </c>
    </row>
    <row r="9197" spans="1:13" hidden="1">
      <c r="A9197" t="s">
        <v>300</v>
      </c>
      <c r="B9197" t="s">
        <v>355</v>
      </c>
      <c r="C9197" t="s">
        <v>284</v>
      </c>
      <c r="D9197">
        <v>1</v>
      </c>
      <c r="E9197">
        <v>1</v>
      </c>
      <c r="F9197">
        <v>1</v>
      </c>
      <c r="G9197">
        <v>1</v>
      </c>
      <c r="H9197">
        <v>1</v>
      </c>
      <c r="I9197">
        <v>1</v>
      </c>
      <c r="J9197">
        <v>1</v>
      </c>
      <c r="K9197">
        <v>1</v>
      </c>
      <c r="M9197" t="s">
        <v>468</v>
      </c>
    </row>
    <row r="9198" spans="1:13" hidden="1">
      <c r="A9198" t="s">
        <v>300</v>
      </c>
      <c r="B9198" t="s">
        <v>355</v>
      </c>
      <c r="C9198" t="s">
        <v>285</v>
      </c>
      <c r="D9198">
        <v>1</v>
      </c>
      <c r="E9198">
        <v>1</v>
      </c>
      <c r="F9198">
        <v>1</v>
      </c>
      <c r="G9198">
        <v>1</v>
      </c>
      <c r="H9198">
        <v>1</v>
      </c>
      <c r="I9198">
        <v>1</v>
      </c>
      <c r="J9198">
        <v>1</v>
      </c>
      <c r="K9198">
        <v>1</v>
      </c>
      <c r="M9198" t="s">
        <v>468</v>
      </c>
    </row>
    <row r="9199" spans="1:13" hidden="1">
      <c r="A9199" t="s">
        <v>300</v>
      </c>
      <c r="B9199" t="s">
        <v>355</v>
      </c>
      <c r="C9199" t="s">
        <v>286</v>
      </c>
      <c r="D9199">
        <v>1</v>
      </c>
      <c r="E9199">
        <v>1</v>
      </c>
      <c r="F9199">
        <v>1</v>
      </c>
      <c r="G9199">
        <v>1</v>
      </c>
      <c r="H9199">
        <v>1</v>
      </c>
      <c r="I9199">
        <v>1</v>
      </c>
      <c r="J9199">
        <v>1</v>
      </c>
      <c r="K9199">
        <v>1</v>
      </c>
      <c r="M9199" t="s">
        <v>468</v>
      </c>
    </row>
    <row r="9200" spans="1:13" hidden="1">
      <c r="A9200" t="s">
        <v>300</v>
      </c>
      <c r="B9200" t="s">
        <v>355</v>
      </c>
      <c r="C9200" t="s">
        <v>287</v>
      </c>
      <c r="D9200">
        <v>1</v>
      </c>
      <c r="E9200">
        <v>1</v>
      </c>
      <c r="F9200">
        <v>1</v>
      </c>
      <c r="G9200">
        <v>1</v>
      </c>
      <c r="H9200">
        <v>1</v>
      </c>
      <c r="I9200">
        <v>1</v>
      </c>
      <c r="J9200">
        <v>1</v>
      </c>
      <c r="K9200">
        <v>1</v>
      </c>
      <c r="M9200" t="s">
        <v>468</v>
      </c>
    </row>
    <row r="9201" spans="1:13" hidden="1">
      <c r="A9201" t="s">
        <v>300</v>
      </c>
      <c r="B9201" t="s">
        <v>355</v>
      </c>
      <c r="C9201" t="s">
        <v>288</v>
      </c>
      <c r="D9201">
        <v>1</v>
      </c>
      <c r="E9201">
        <v>1</v>
      </c>
      <c r="F9201">
        <v>1</v>
      </c>
      <c r="G9201">
        <v>1</v>
      </c>
      <c r="H9201">
        <v>1</v>
      </c>
      <c r="I9201">
        <v>1</v>
      </c>
      <c r="J9201">
        <v>1</v>
      </c>
      <c r="K9201">
        <v>1</v>
      </c>
      <c r="M9201" t="s">
        <v>468</v>
      </c>
    </row>
    <row r="9202" spans="1:13" hidden="1">
      <c r="A9202" t="s">
        <v>300</v>
      </c>
      <c r="B9202" t="s">
        <v>355</v>
      </c>
      <c r="C9202" t="s">
        <v>289</v>
      </c>
      <c r="D9202">
        <v>1</v>
      </c>
      <c r="E9202">
        <v>1</v>
      </c>
      <c r="F9202">
        <v>1</v>
      </c>
      <c r="G9202">
        <v>1</v>
      </c>
      <c r="H9202">
        <v>1</v>
      </c>
      <c r="I9202">
        <v>1</v>
      </c>
      <c r="J9202">
        <v>1</v>
      </c>
      <c r="K9202">
        <v>1</v>
      </c>
      <c r="M9202" t="s">
        <v>468</v>
      </c>
    </row>
    <row r="9203" spans="1:13" hidden="1">
      <c r="A9203" t="s">
        <v>300</v>
      </c>
      <c r="B9203" t="s">
        <v>355</v>
      </c>
      <c r="C9203" t="s">
        <v>290</v>
      </c>
      <c r="D9203">
        <v>1</v>
      </c>
      <c r="E9203">
        <v>1</v>
      </c>
      <c r="F9203">
        <v>1</v>
      </c>
      <c r="G9203">
        <v>1</v>
      </c>
      <c r="H9203">
        <v>1</v>
      </c>
      <c r="I9203">
        <v>1</v>
      </c>
      <c r="J9203">
        <v>1</v>
      </c>
      <c r="K9203">
        <v>1</v>
      </c>
      <c r="M9203" t="s">
        <v>468</v>
      </c>
    </row>
    <row r="9204" spans="1:13" hidden="1">
      <c r="A9204" t="s">
        <v>300</v>
      </c>
      <c r="B9204" t="s">
        <v>355</v>
      </c>
      <c r="C9204" t="s">
        <v>291</v>
      </c>
      <c r="D9204">
        <v>1</v>
      </c>
      <c r="E9204">
        <v>1</v>
      </c>
      <c r="F9204">
        <v>1</v>
      </c>
      <c r="G9204">
        <v>1</v>
      </c>
      <c r="H9204">
        <v>1</v>
      </c>
      <c r="I9204">
        <v>1</v>
      </c>
      <c r="J9204">
        <v>1</v>
      </c>
      <c r="K9204">
        <v>1</v>
      </c>
      <c r="M9204" t="s">
        <v>468</v>
      </c>
    </row>
    <row r="9205" spans="1:13" hidden="1">
      <c r="A9205" t="s">
        <v>300</v>
      </c>
      <c r="B9205" t="s">
        <v>355</v>
      </c>
      <c r="C9205" t="s">
        <v>292</v>
      </c>
      <c r="D9205">
        <v>1</v>
      </c>
      <c r="E9205">
        <v>1</v>
      </c>
      <c r="F9205">
        <v>1</v>
      </c>
      <c r="G9205">
        <v>1</v>
      </c>
      <c r="H9205">
        <v>1</v>
      </c>
      <c r="I9205">
        <v>1</v>
      </c>
      <c r="J9205">
        <v>1</v>
      </c>
      <c r="K9205">
        <v>1</v>
      </c>
      <c r="M9205" t="s">
        <v>468</v>
      </c>
    </row>
    <row r="9206" spans="1:13" hidden="1">
      <c r="A9206" t="s">
        <v>300</v>
      </c>
      <c r="B9206" t="s">
        <v>356</v>
      </c>
      <c r="C9206" t="s">
        <v>278</v>
      </c>
      <c r="D9206">
        <v>1</v>
      </c>
      <c r="E9206">
        <v>1</v>
      </c>
      <c r="F9206">
        <v>1</v>
      </c>
      <c r="G9206">
        <v>1</v>
      </c>
      <c r="H9206">
        <v>1</v>
      </c>
      <c r="I9206">
        <v>1</v>
      </c>
      <c r="J9206">
        <v>1</v>
      </c>
      <c r="K9206">
        <v>1</v>
      </c>
      <c r="M9206" t="s">
        <v>468</v>
      </c>
    </row>
    <row r="9207" spans="1:13" hidden="1">
      <c r="A9207" t="s">
        <v>300</v>
      </c>
      <c r="B9207" t="s">
        <v>356</v>
      </c>
      <c r="C9207" t="s">
        <v>279</v>
      </c>
      <c r="D9207">
        <v>1</v>
      </c>
      <c r="E9207">
        <v>1</v>
      </c>
      <c r="F9207">
        <v>1</v>
      </c>
      <c r="G9207">
        <v>1</v>
      </c>
      <c r="H9207">
        <v>1</v>
      </c>
      <c r="I9207">
        <v>1</v>
      </c>
      <c r="J9207">
        <v>1</v>
      </c>
      <c r="K9207">
        <v>1</v>
      </c>
      <c r="M9207" t="s">
        <v>468</v>
      </c>
    </row>
    <row r="9208" spans="1:13" hidden="1">
      <c r="A9208" t="s">
        <v>300</v>
      </c>
      <c r="B9208" t="s">
        <v>356</v>
      </c>
      <c r="C9208" t="s">
        <v>280</v>
      </c>
      <c r="D9208">
        <v>1</v>
      </c>
      <c r="E9208">
        <v>1</v>
      </c>
      <c r="F9208">
        <v>1</v>
      </c>
      <c r="G9208">
        <v>1</v>
      </c>
      <c r="H9208">
        <v>1</v>
      </c>
      <c r="I9208">
        <v>1</v>
      </c>
      <c r="J9208">
        <v>1</v>
      </c>
      <c r="K9208">
        <v>1</v>
      </c>
      <c r="M9208" t="s">
        <v>468</v>
      </c>
    </row>
    <row r="9209" spans="1:13" hidden="1">
      <c r="A9209" t="s">
        <v>300</v>
      </c>
      <c r="B9209" t="s">
        <v>356</v>
      </c>
      <c r="C9209" t="s">
        <v>277</v>
      </c>
      <c r="D9209">
        <v>1</v>
      </c>
      <c r="E9209">
        <v>1</v>
      </c>
      <c r="F9209">
        <v>1</v>
      </c>
      <c r="G9209">
        <v>1</v>
      </c>
      <c r="H9209">
        <v>1</v>
      </c>
      <c r="I9209">
        <v>1</v>
      </c>
      <c r="J9209">
        <v>1</v>
      </c>
      <c r="K9209">
        <v>1</v>
      </c>
      <c r="M9209" t="s">
        <v>468</v>
      </c>
    </row>
    <row r="9210" spans="1:13" hidden="1">
      <c r="A9210" t="s">
        <v>300</v>
      </c>
      <c r="B9210" t="s">
        <v>356</v>
      </c>
      <c r="C9210" t="s">
        <v>281</v>
      </c>
      <c r="D9210">
        <v>1</v>
      </c>
      <c r="E9210">
        <v>1</v>
      </c>
      <c r="F9210">
        <v>1</v>
      </c>
      <c r="G9210">
        <v>1</v>
      </c>
      <c r="H9210">
        <v>1</v>
      </c>
      <c r="I9210">
        <v>1</v>
      </c>
      <c r="J9210">
        <v>1</v>
      </c>
      <c r="K9210">
        <v>1</v>
      </c>
      <c r="M9210" t="s">
        <v>468</v>
      </c>
    </row>
    <row r="9211" spans="1:13" hidden="1">
      <c r="A9211" t="s">
        <v>300</v>
      </c>
      <c r="B9211" t="s">
        <v>356</v>
      </c>
      <c r="C9211" t="s">
        <v>282</v>
      </c>
      <c r="D9211">
        <v>1</v>
      </c>
      <c r="E9211">
        <v>1</v>
      </c>
      <c r="F9211">
        <v>1</v>
      </c>
      <c r="G9211">
        <v>1</v>
      </c>
      <c r="H9211">
        <v>1</v>
      </c>
      <c r="I9211">
        <v>1</v>
      </c>
      <c r="J9211">
        <v>1</v>
      </c>
      <c r="K9211">
        <v>1</v>
      </c>
      <c r="M9211" t="s">
        <v>468</v>
      </c>
    </row>
    <row r="9212" spans="1:13" hidden="1">
      <c r="A9212" t="s">
        <v>300</v>
      </c>
      <c r="B9212" t="s">
        <v>356</v>
      </c>
      <c r="C9212" t="s">
        <v>283</v>
      </c>
      <c r="D9212">
        <v>1</v>
      </c>
      <c r="E9212">
        <v>1</v>
      </c>
      <c r="F9212">
        <v>1</v>
      </c>
      <c r="G9212">
        <v>1</v>
      </c>
      <c r="H9212">
        <v>1</v>
      </c>
      <c r="I9212">
        <v>1</v>
      </c>
      <c r="J9212">
        <v>1</v>
      </c>
      <c r="K9212">
        <v>1</v>
      </c>
      <c r="M9212" t="s">
        <v>468</v>
      </c>
    </row>
    <row r="9213" spans="1:13" hidden="1">
      <c r="A9213" t="s">
        <v>300</v>
      </c>
      <c r="B9213" t="s">
        <v>356</v>
      </c>
      <c r="C9213" t="s">
        <v>284</v>
      </c>
      <c r="D9213">
        <v>1</v>
      </c>
      <c r="E9213">
        <v>1</v>
      </c>
      <c r="F9213">
        <v>1</v>
      </c>
      <c r="G9213">
        <v>1</v>
      </c>
      <c r="H9213">
        <v>1</v>
      </c>
      <c r="I9213">
        <v>1</v>
      </c>
      <c r="J9213">
        <v>1</v>
      </c>
      <c r="K9213">
        <v>1</v>
      </c>
      <c r="M9213" t="s">
        <v>468</v>
      </c>
    </row>
    <row r="9214" spans="1:13" hidden="1">
      <c r="A9214" t="s">
        <v>300</v>
      </c>
      <c r="B9214" t="s">
        <v>356</v>
      </c>
      <c r="C9214" t="s">
        <v>285</v>
      </c>
      <c r="D9214">
        <v>1</v>
      </c>
      <c r="E9214">
        <v>1</v>
      </c>
      <c r="F9214">
        <v>1</v>
      </c>
      <c r="G9214">
        <v>1</v>
      </c>
      <c r="H9214">
        <v>1</v>
      </c>
      <c r="I9214">
        <v>1</v>
      </c>
      <c r="J9214">
        <v>1</v>
      </c>
      <c r="K9214">
        <v>1</v>
      </c>
      <c r="M9214" t="s">
        <v>468</v>
      </c>
    </row>
    <row r="9215" spans="1:13" hidden="1">
      <c r="A9215" t="s">
        <v>300</v>
      </c>
      <c r="B9215" t="s">
        <v>356</v>
      </c>
      <c r="C9215" t="s">
        <v>286</v>
      </c>
      <c r="D9215">
        <v>1</v>
      </c>
      <c r="E9215">
        <v>1</v>
      </c>
      <c r="F9215">
        <v>1</v>
      </c>
      <c r="G9215">
        <v>1</v>
      </c>
      <c r="H9215">
        <v>1</v>
      </c>
      <c r="I9215">
        <v>1</v>
      </c>
      <c r="J9215">
        <v>1</v>
      </c>
      <c r="K9215">
        <v>1</v>
      </c>
      <c r="M9215" t="s">
        <v>468</v>
      </c>
    </row>
    <row r="9216" spans="1:13" hidden="1">
      <c r="A9216" t="s">
        <v>300</v>
      </c>
      <c r="B9216" t="s">
        <v>356</v>
      </c>
      <c r="C9216" t="s">
        <v>287</v>
      </c>
      <c r="D9216">
        <v>1</v>
      </c>
      <c r="E9216">
        <v>1</v>
      </c>
      <c r="F9216">
        <v>1</v>
      </c>
      <c r="G9216">
        <v>1</v>
      </c>
      <c r="H9216">
        <v>1</v>
      </c>
      <c r="I9216">
        <v>1</v>
      </c>
      <c r="J9216">
        <v>1</v>
      </c>
      <c r="K9216">
        <v>1</v>
      </c>
      <c r="M9216" t="s">
        <v>468</v>
      </c>
    </row>
    <row r="9217" spans="1:13" hidden="1">
      <c r="A9217" t="s">
        <v>300</v>
      </c>
      <c r="B9217" t="s">
        <v>356</v>
      </c>
      <c r="C9217" t="s">
        <v>288</v>
      </c>
      <c r="D9217">
        <v>1</v>
      </c>
      <c r="E9217">
        <v>1</v>
      </c>
      <c r="F9217">
        <v>1</v>
      </c>
      <c r="G9217">
        <v>1</v>
      </c>
      <c r="H9217">
        <v>1</v>
      </c>
      <c r="I9217">
        <v>1</v>
      </c>
      <c r="J9217">
        <v>1</v>
      </c>
      <c r="K9217">
        <v>1</v>
      </c>
      <c r="M9217" t="s">
        <v>468</v>
      </c>
    </row>
    <row r="9218" spans="1:13" hidden="1">
      <c r="A9218" t="s">
        <v>300</v>
      </c>
      <c r="B9218" t="s">
        <v>356</v>
      </c>
      <c r="C9218" t="s">
        <v>289</v>
      </c>
      <c r="D9218">
        <v>1</v>
      </c>
      <c r="E9218">
        <v>1</v>
      </c>
      <c r="F9218">
        <v>1</v>
      </c>
      <c r="G9218">
        <v>1</v>
      </c>
      <c r="H9218">
        <v>1</v>
      </c>
      <c r="I9218">
        <v>1</v>
      </c>
      <c r="J9218">
        <v>1</v>
      </c>
      <c r="K9218">
        <v>1</v>
      </c>
      <c r="M9218" t="s">
        <v>468</v>
      </c>
    </row>
    <row r="9219" spans="1:13" hidden="1">
      <c r="A9219" t="s">
        <v>300</v>
      </c>
      <c r="B9219" t="s">
        <v>356</v>
      </c>
      <c r="C9219" t="s">
        <v>290</v>
      </c>
      <c r="D9219">
        <v>1</v>
      </c>
      <c r="E9219">
        <v>1</v>
      </c>
      <c r="F9219">
        <v>1</v>
      </c>
      <c r="G9219">
        <v>1</v>
      </c>
      <c r="H9219">
        <v>1</v>
      </c>
      <c r="I9219">
        <v>1</v>
      </c>
      <c r="J9219">
        <v>1</v>
      </c>
      <c r="K9219">
        <v>1</v>
      </c>
      <c r="M9219" t="s">
        <v>468</v>
      </c>
    </row>
    <row r="9220" spans="1:13" hidden="1">
      <c r="A9220" t="s">
        <v>300</v>
      </c>
      <c r="B9220" t="s">
        <v>356</v>
      </c>
      <c r="C9220" t="s">
        <v>291</v>
      </c>
      <c r="D9220">
        <v>1</v>
      </c>
      <c r="E9220">
        <v>1</v>
      </c>
      <c r="F9220">
        <v>1</v>
      </c>
      <c r="G9220">
        <v>1</v>
      </c>
      <c r="H9220">
        <v>1</v>
      </c>
      <c r="I9220">
        <v>1</v>
      </c>
      <c r="J9220">
        <v>1</v>
      </c>
      <c r="K9220">
        <v>1</v>
      </c>
      <c r="M9220" t="s">
        <v>468</v>
      </c>
    </row>
    <row r="9221" spans="1:13" hidden="1">
      <c r="A9221" t="s">
        <v>300</v>
      </c>
      <c r="B9221" t="s">
        <v>356</v>
      </c>
      <c r="C9221" t="s">
        <v>292</v>
      </c>
      <c r="D9221">
        <v>1</v>
      </c>
      <c r="E9221">
        <v>1</v>
      </c>
      <c r="F9221">
        <v>1</v>
      </c>
      <c r="G9221">
        <v>1</v>
      </c>
      <c r="H9221">
        <v>1</v>
      </c>
      <c r="I9221">
        <v>1</v>
      </c>
      <c r="J9221">
        <v>1</v>
      </c>
      <c r="K9221">
        <v>1</v>
      </c>
      <c r="M9221" t="s">
        <v>468</v>
      </c>
    </row>
    <row r="9222" spans="1:13" hidden="1">
      <c r="A9222" t="s">
        <v>300</v>
      </c>
      <c r="B9222" t="s">
        <v>422</v>
      </c>
      <c r="C9222" t="s">
        <v>278</v>
      </c>
      <c r="D9222">
        <v>1</v>
      </c>
      <c r="E9222">
        <v>1</v>
      </c>
      <c r="F9222">
        <v>1</v>
      </c>
      <c r="G9222">
        <v>1</v>
      </c>
      <c r="H9222">
        <v>1</v>
      </c>
      <c r="I9222">
        <v>1</v>
      </c>
      <c r="J9222">
        <v>1</v>
      </c>
      <c r="K9222">
        <v>1</v>
      </c>
      <c r="M9222" t="s">
        <v>468</v>
      </c>
    </row>
    <row r="9223" spans="1:13" hidden="1">
      <c r="A9223" t="s">
        <v>300</v>
      </c>
      <c r="B9223" t="s">
        <v>422</v>
      </c>
      <c r="C9223" t="s">
        <v>279</v>
      </c>
      <c r="D9223">
        <v>1</v>
      </c>
      <c r="E9223">
        <v>1</v>
      </c>
      <c r="F9223">
        <v>1</v>
      </c>
      <c r="G9223">
        <v>1</v>
      </c>
      <c r="H9223">
        <v>1</v>
      </c>
      <c r="I9223">
        <v>1</v>
      </c>
      <c r="J9223">
        <v>1</v>
      </c>
      <c r="K9223">
        <v>1</v>
      </c>
      <c r="M9223" t="s">
        <v>468</v>
      </c>
    </row>
    <row r="9224" spans="1:13" hidden="1">
      <c r="A9224" t="s">
        <v>300</v>
      </c>
      <c r="B9224" t="s">
        <v>422</v>
      </c>
      <c r="C9224" t="s">
        <v>280</v>
      </c>
      <c r="D9224">
        <v>1</v>
      </c>
      <c r="E9224">
        <v>1</v>
      </c>
      <c r="F9224">
        <v>1</v>
      </c>
      <c r="G9224">
        <v>1</v>
      </c>
      <c r="H9224">
        <v>1</v>
      </c>
      <c r="I9224">
        <v>1</v>
      </c>
      <c r="J9224">
        <v>1</v>
      </c>
      <c r="K9224">
        <v>1</v>
      </c>
      <c r="M9224" t="s">
        <v>468</v>
      </c>
    </row>
    <row r="9225" spans="1:13" hidden="1">
      <c r="A9225" t="s">
        <v>300</v>
      </c>
      <c r="B9225" t="s">
        <v>422</v>
      </c>
      <c r="C9225" t="s">
        <v>277</v>
      </c>
      <c r="D9225">
        <v>1</v>
      </c>
      <c r="E9225">
        <v>1</v>
      </c>
      <c r="F9225">
        <v>1</v>
      </c>
      <c r="G9225">
        <v>1</v>
      </c>
      <c r="H9225">
        <v>1</v>
      </c>
      <c r="I9225">
        <v>1</v>
      </c>
      <c r="J9225">
        <v>1</v>
      </c>
      <c r="K9225">
        <v>1</v>
      </c>
      <c r="M9225" t="s">
        <v>468</v>
      </c>
    </row>
    <row r="9226" spans="1:13" hidden="1">
      <c r="A9226" t="s">
        <v>300</v>
      </c>
      <c r="B9226" t="s">
        <v>422</v>
      </c>
      <c r="C9226" t="s">
        <v>281</v>
      </c>
      <c r="D9226">
        <v>1</v>
      </c>
      <c r="E9226">
        <v>1</v>
      </c>
      <c r="F9226">
        <v>1</v>
      </c>
      <c r="G9226">
        <v>1</v>
      </c>
      <c r="H9226">
        <v>1</v>
      </c>
      <c r="I9226">
        <v>1</v>
      </c>
      <c r="J9226">
        <v>1</v>
      </c>
      <c r="K9226">
        <v>1</v>
      </c>
      <c r="M9226" t="s">
        <v>468</v>
      </c>
    </row>
    <row r="9227" spans="1:13" hidden="1">
      <c r="A9227" t="s">
        <v>300</v>
      </c>
      <c r="B9227" t="s">
        <v>422</v>
      </c>
      <c r="C9227" t="s">
        <v>282</v>
      </c>
      <c r="D9227">
        <v>1</v>
      </c>
      <c r="E9227">
        <v>1</v>
      </c>
      <c r="F9227">
        <v>1</v>
      </c>
      <c r="G9227">
        <v>1</v>
      </c>
      <c r="H9227">
        <v>1</v>
      </c>
      <c r="I9227">
        <v>1</v>
      </c>
      <c r="J9227">
        <v>1</v>
      </c>
      <c r="K9227">
        <v>1</v>
      </c>
      <c r="M9227" t="s">
        <v>468</v>
      </c>
    </row>
    <row r="9228" spans="1:13" hidden="1">
      <c r="A9228" t="s">
        <v>300</v>
      </c>
      <c r="B9228" t="s">
        <v>422</v>
      </c>
      <c r="C9228" t="s">
        <v>283</v>
      </c>
      <c r="D9228">
        <v>1</v>
      </c>
      <c r="E9228">
        <v>1</v>
      </c>
      <c r="F9228">
        <v>1</v>
      </c>
      <c r="G9228">
        <v>1</v>
      </c>
      <c r="H9228">
        <v>1</v>
      </c>
      <c r="I9228">
        <v>1</v>
      </c>
      <c r="J9228">
        <v>1</v>
      </c>
      <c r="K9228">
        <v>1</v>
      </c>
      <c r="M9228" t="s">
        <v>468</v>
      </c>
    </row>
    <row r="9229" spans="1:13" hidden="1">
      <c r="A9229" t="s">
        <v>300</v>
      </c>
      <c r="B9229" t="s">
        <v>422</v>
      </c>
      <c r="C9229" t="s">
        <v>284</v>
      </c>
      <c r="D9229">
        <v>1</v>
      </c>
      <c r="E9229">
        <v>1</v>
      </c>
      <c r="F9229">
        <v>1</v>
      </c>
      <c r="G9229">
        <v>1</v>
      </c>
      <c r="H9229">
        <v>1</v>
      </c>
      <c r="I9229">
        <v>1</v>
      </c>
      <c r="J9229">
        <v>1</v>
      </c>
      <c r="K9229">
        <v>1</v>
      </c>
      <c r="M9229" t="s">
        <v>468</v>
      </c>
    </row>
    <row r="9230" spans="1:13" hidden="1">
      <c r="A9230" t="s">
        <v>300</v>
      </c>
      <c r="B9230" t="s">
        <v>422</v>
      </c>
      <c r="C9230" t="s">
        <v>285</v>
      </c>
      <c r="D9230">
        <v>1</v>
      </c>
      <c r="E9230">
        <v>1</v>
      </c>
      <c r="F9230">
        <v>1</v>
      </c>
      <c r="G9230">
        <v>1</v>
      </c>
      <c r="H9230">
        <v>1</v>
      </c>
      <c r="I9230">
        <v>1</v>
      </c>
      <c r="J9230">
        <v>1</v>
      </c>
      <c r="K9230">
        <v>1</v>
      </c>
      <c r="M9230" t="s">
        <v>468</v>
      </c>
    </row>
    <row r="9231" spans="1:13" hidden="1">
      <c r="A9231" t="s">
        <v>300</v>
      </c>
      <c r="B9231" t="s">
        <v>422</v>
      </c>
      <c r="C9231" t="s">
        <v>286</v>
      </c>
      <c r="D9231">
        <v>1</v>
      </c>
      <c r="E9231">
        <v>1</v>
      </c>
      <c r="F9231">
        <v>1</v>
      </c>
      <c r="G9231">
        <v>1</v>
      </c>
      <c r="H9231">
        <v>1</v>
      </c>
      <c r="I9231">
        <v>1</v>
      </c>
      <c r="J9231">
        <v>1</v>
      </c>
      <c r="K9231">
        <v>1</v>
      </c>
      <c r="M9231" t="s">
        <v>468</v>
      </c>
    </row>
    <row r="9232" spans="1:13" hidden="1">
      <c r="A9232" t="s">
        <v>300</v>
      </c>
      <c r="B9232" t="s">
        <v>422</v>
      </c>
      <c r="C9232" t="s">
        <v>287</v>
      </c>
      <c r="D9232">
        <v>1</v>
      </c>
      <c r="E9232">
        <v>1</v>
      </c>
      <c r="F9232">
        <v>1</v>
      </c>
      <c r="G9232">
        <v>1</v>
      </c>
      <c r="H9232">
        <v>1</v>
      </c>
      <c r="I9232">
        <v>1</v>
      </c>
      <c r="J9232">
        <v>1</v>
      </c>
      <c r="K9232">
        <v>1</v>
      </c>
      <c r="M9232" t="s">
        <v>468</v>
      </c>
    </row>
    <row r="9233" spans="1:13" hidden="1">
      <c r="A9233" t="s">
        <v>300</v>
      </c>
      <c r="B9233" t="s">
        <v>422</v>
      </c>
      <c r="C9233" t="s">
        <v>288</v>
      </c>
      <c r="D9233">
        <v>1</v>
      </c>
      <c r="E9233">
        <v>1</v>
      </c>
      <c r="F9233">
        <v>1</v>
      </c>
      <c r="G9233">
        <v>1</v>
      </c>
      <c r="H9233">
        <v>1</v>
      </c>
      <c r="I9233">
        <v>1</v>
      </c>
      <c r="J9233">
        <v>1</v>
      </c>
      <c r="K9233">
        <v>1</v>
      </c>
      <c r="M9233" t="s">
        <v>468</v>
      </c>
    </row>
    <row r="9234" spans="1:13" hidden="1">
      <c r="A9234" t="s">
        <v>300</v>
      </c>
      <c r="B9234" t="s">
        <v>422</v>
      </c>
      <c r="C9234" t="s">
        <v>289</v>
      </c>
      <c r="D9234">
        <v>1</v>
      </c>
      <c r="E9234">
        <v>1</v>
      </c>
      <c r="F9234">
        <v>1</v>
      </c>
      <c r="G9234">
        <v>1</v>
      </c>
      <c r="H9234">
        <v>1</v>
      </c>
      <c r="I9234">
        <v>1</v>
      </c>
      <c r="J9234">
        <v>1</v>
      </c>
      <c r="K9234">
        <v>1</v>
      </c>
      <c r="M9234" t="s">
        <v>468</v>
      </c>
    </row>
    <row r="9235" spans="1:13" hidden="1">
      <c r="A9235" t="s">
        <v>300</v>
      </c>
      <c r="B9235" t="s">
        <v>422</v>
      </c>
      <c r="C9235" t="s">
        <v>290</v>
      </c>
      <c r="D9235">
        <v>1</v>
      </c>
      <c r="E9235">
        <v>1</v>
      </c>
      <c r="F9235">
        <v>1</v>
      </c>
      <c r="G9235">
        <v>1</v>
      </c>
      <c r="H9235">
        <v>1</v>
      </c>
      <c r="I9235">
        <v>1</v>
      </c>
      <c r="J9235">
        <v>1</v>
      </c>
      <c r="K9235">
        <v>1</v>
      </c>
      <c r="M9235" t="s">
        <v>468</v>
      </c>
    </row>
    <row r="9236" spans="1:13" hidden="1">
      <c r="A9236" t="s">
        <v>300</v>
      </c>
      <c r="B9236" t="s">
        <v>422</v>
      </c>
      <c r="C9236" t="s">
        <v>291</v>
      </c>
      <c r="D9236">
        <v>1</v>
      </c>
      <c r="E9236">
        <v>1</v>
      </c>
      <c r="F9236">
        <v>1</v>
      </c>
      <c r="G9236">
        <v>1</v>
      </c>
      <c r="H9236">
        <v>1</v>
      </c>
      <c r="I9236">
        <v>1</v>
      </c>
      <c r="J9236">
        <v>1</v>
      </c>
      <c r="K9236">
        <v>1</v>
      </c>
      <c r="M9236" t="s">
        <v>468</v>
      </c>
    </row>
    <row r="9237" spans="1:13" hidden="1">
      <c r="A9237" t="s">
        <v>300</v>
      </c>
      <c r="B9237" t="s">
        <v>422</v>
      </c>
      <c r="C9237" t="s">
        <v>292</v>
      </c>
      <c r="D9237">
        <v>1</v>
      </c>
      <c r="E9237">
        <v>1</v>
      </c>
      <c r="F9237">
        <v>1</v>
      </c>
      <c r="G9237">
        <v>1</v>
      </c>
      <c r="H9237">
        <v>1</v>
      </c>
      <c r="I9237">
        <v>1</v>
      </c>
      <c r="J9237">
        <v>1</v>
      </c>
      <c r="K9237">
        <v>1</v>
      </c>
      <c r="M9237" t="s">
        <v>468</v>
      </c>
    </row>
    <row r="9238" spans="1:13" hidden="1">
      <c r="A9238" t="s">
        <v>300</v>
      </c>
      <c r="B9238" t="s">
        <v>354</v>
      </c>
      <c r="C9238" t="s">
        <v>278</v>
      </c>
      <c r="D9238">
        <v>1</v>
      </c>
      <c r="E9238">
        <v>1</v>
      </c>
      <c r="F9238">
        <v>1</v>
      </c>
      <c r="G9238">
        <v>1</v>
      </c>
      <c r="H9238">
        <v>1</v>
      </c>
      <c r="I9238">
        <v>1</v>
      </c>
      <c r="J9238">
        <v>1</v>
      </c>
      <c r="K9238">
        <v>1</v>
      </c>
      <c r="M9238" t="s">
        <v>468</v>
      </c>
    </row>
    <row r="9239" spans="1:13" hidden="1">
      <c r="A9239" t="s">
        <v>300</v>
      </c>
      <c r="B9239" t="s">
        <v>354</v>
      </c>
      <c r="C9239" t="s">
        <v>279</v>
      </c>
      <c r="D9239">
        <v>1</v>
      </c>
      <c r="E9239">
        <v>1</v>
      </c>
      <c r="F9239">
        <v>1</v>
      </c>
      <c r="G9239">
        <v>1</v>
      </c>
      <c r="H9239">
        <v>1</v>
      </c>
      <c r="I9239">
        <v>1</v>
      </c>
      <c r="J9239">
        <v>1</v>
      </c>
      <c r="K9239">
        <v>1</v>
      </c>
      <c r="M9239" t="s">
        <v>468</v>
      </c>
    </row>
    <row r="9240" spans="1:13" hidden="1">
      <c r="A9240" t="s">
        <v>300</v>
      </c>
      <c r="B9240" t="s">
        <v>354</v>
      </c>
      <c r="C9240" t="s">
        <v>280</v>
      </c>
      <c r="D9240">
        <v>1</v>
      </c>
      <c r="E9240">
        <v>1</v>
      </c>
      <c r="F9240">
        <v>1</v>
      </c>
      <c r="G9240">
        <v>1</v>
      </c>
      <c r="H9240">
        <v>1</v>
      </c>
      <c r="I9240">
        <v>1</v>
      </c>
      <c r="J9240">
        <v>1</v>
      </c>
      <c r="K9240">
        <v>1</v>
      </c>
      <c r="M9240" t="s">
        <v>468</v>
      </c>
    </row>
    <row r="9241" spans="1:13" hidden="1">
      <c r="A9241" t="s">
        <v>300</v>
      </c>
      <c r="B9241" t="s">
        <v>354</v>
      </c>
      <c r="C9241" t="s">
        <v>277</v>
      </c>
      <c r="D9241">
        <v>1</v>
      </c>
      <c r="E9241">
        <v>1</v>
      </c>
      <c r="F9241">
        <v>1</v>
      </c>
      <c r="G9241">
        <v>1</v>
      </c>
      <c r="H9241">
        <v>1</v>
      </c>
      <c r="I9241">
        <v>1</v>
      </c>
      <c r="J9241">
        <v>1</v>
      </c>
      <c r="K9241">
        <v>1</v>
      </c>
      <c r="M9241" t="s">
        <v>468</v>
      </c>
    </row>
    <row r="9242" spans="1:13" hidden="1">
      <c r="A9242" t="s">
        <v>300</v>
      </c>
      <c r="B9242" t="s">
        <v>354</v>
      </c>
      <c r="C9242" t="s">
        <v>281</v>
      </c>
      <c r="D9242">
        <v>1</v>
      </c>
      <c r="E9242">
        <v>1</v>
      </c>
      <c r="F9242">
        <v>1</v>
      </c>
      <c r="G9242">
        <v>1</v>
      </c>
      <c r="H9242">
        <v>1</v>
      </c>
      <c r="I9242">
        <v>1</v>
      </c>
      <c r="J9242">
        <v>1</v>
      </c>
      <c r="K9242">
        <v>1</v>
      </c>
      <c r="M9242" t="s">
        <v>468</v>
      </c>
    </row>
    <row r="9243" spans="1:13" hidden="1">
      <c r="A9243" t="s">
        <v>300</v>
      </c>
      <c r="B9243" t="s">
        <v>354</v>
      </c>
      <c r="C9243" t="s">
        <v>282</v>
      </c>
      <c r="D9243">
        <v>1</v>
      </c>
      <c r="E9243">
        <v>1</v>
      </c>
      <c r="F9243">
        <v>1</v>
      </c>
      <c r="G9243">
        <v>1</v>
      </c>
      <c r="H9243">
        <v>1</v>
      </c>
      <c r="I9243">
        <v>1</v>
      </c>
      <c r="J9243">
        <v>1</v>
      </c>
      <c r="K9243">
        <v>1</v>
      </c>
      <c r="M9243" t="s">
        <v>468</v>
      </c>
    </row>
    <row r="9244" spans="1:13" hidden="1">
      <c r="A9244" t="s">
        <v>300</v>
      </c>
      <c r="B9244" t="s">
        <v>354</v>
      </c>
      <c r="C9244" t="s">
        <v>283</v>
      </c>
      <c r="D9244">
        <v>1</v>
      </c>
      <c r="E9244">
        <v>1</v>
      </c>
      <c r="F9244">
        <v>1</v>
      </c>
      <c r="G9244">
        <v>1</v>
      </c>
      <c r="H9244">
        <v>1</v>
      </c>
      <c r="I9244">
        <v>1</v>
      </c>
      <c r="J9244">
        <v>1</v>
      </c>
      <c r="K9244">
        <v>1</v>
      </c>
      <c r="M9244" t="s">
        <v>468</v>
      </c>
    </row>
    <row r="9245" spans="1:13" hidden="1">
      <c r="A9245" t="s">
        <v>300</v>
      </c>
      <c r="B9245" t="s">
        <v>354</v>
      </c>
      <c r="C9245" t="s">
        <v>284</v>
      </c>
      <c r="D9245">
        <v>1</v>
      </c>
      <c r="E9245">
        <v>1</v>
      </c>
      <c r="F9245">
        <v>1</v>
      </c>
      <c r="G9245">
        <v>1</v>
      </c>
      <c r="H9245">
        <v>1</v>
      </c>
      <c r="I9245">
        <v>1</v>
      </c>
      <c r="J9245">
        <v>1</v>
      </c>
      <c r="K9245">
        <v>1</v>
      </c>
      <c r="M9245" t="s">
        <v>468</v>
      </c>
    </row>
    <row r="9246" spans="1:13" hidden="1">
      <c r="A9246" t="s">
        <v>300</v>
      </c>
      <c r="B9246" t="s">
        <v>354</v>
      </c>
      <c r="C9246" t="s">
        <v>285</v>
      </c>
      <c r="D9246">
        <v>1</v>
      </c>
      <c r="E9246">
        <v>1</v>
      </c>
      <c r="F9246">
        <v>1</v>
      </c>
      <c r="G9246">
        <v>1</v>
      </c>
      <c r="H9246">
        <v>1</v>
      </c>
      <c r="I9246">
        <v>1</v>
      </c>
      <c r="J9246">
        <v>1</v>
      </c>
      <c r="K9246">
        <v>1</v>
      </c>
      <c r="M9246" t="s">
        <v>468</v>
      </c>
    </row>
    <row r="9247" spans="1:13" hidden="1">
      <c r="A9247" t="s">
        <v>300</v>
      </c>
      <c r="B9247" t="s">
        <v>354</v>
      </c>
      <c r="C9247" t="s">
        <v>286</v>
      </c>
      <c r="D9247">
        <v>1</v>
      </c>
      <c r="E9247">
        <v>1</v>
      </c>
      <c r="F9247">
        <v>1</v>
      </c>
      <c r="G9247">
        <v>1</v>
      </c>
      <c r="H9247">
        <v>1</v>
      </c>
      <c r="I9247">
        <v>1</v>
      </c>
      <c r="J9247">
        <v>1</v>
      </c>
      <c r="K9247">
        <v>1</v>
      </c>
      <c r="M9247" t="s">
        <v>468</v>
      </c>
    </row>
    <row r="9248" spans="1:13" hidden="1">
      <c r="A9248" t="s">
        <v>300</v>
      </c>
      <c r="B9248" t="s">
        <v>354</v>
      </c>
      <c r="C9248" t="s">
        <v>287</v>
      </c>
      <c r="D9248">
        <v>1</v>
      </c>
      <c r="E9248">
        <v>1</v>
      </c>
      <c r="F9248">
        <v>1</v>
      </c>
      <c r="G9248">
        <v>1</v>
      </c>
      <c r="H9248">
        <v>1</v>
      </c>
      <c r="I9248">
        <v>1</v>
      </c>
      <c r="J9248">
        <v>1</v>
      </c>
      <c r="K9248">
        <v>1</v>
      </c>
      <c r="M9248" t="s">
        <v>468</v>
      </c>
    </row>
    <row r="9249" spans="1:13" hidden="1">
      <c r="A9249" t="s">
        <v>300</v>
      </c>
      <c r="B9249" t="s">
        <v>354</v>
      </c>
      <c r="C9249" t="s">
        <v>288</v>
      </c>
      <c r="D9249">
        <v>1</v>
      </c>
      <c r="E9249">
        <v>1</v>
      </c>
      <c r="F9249">
        <v>1</v>
      </c>
      <c r="G9249">
        <v>1</v>
      </c>
      <c r="H9249">
        <v>1</v>
      </c>
      <c r="I9249">
        <v>1</v>
      </c>
      <c r="J9249">
        <v>1</v>
      </c>
      <c r="K9249">
        <v>1</v>
      </c>
      <c r="M9249" t="s">
        <v>468</v>
      </c>
    </row>
    <row r="9250" spans="1:13" hidden="1">
      <c r="A9250" t="s">
        <v>300</v>
      </c>
      <c r="B9250" t="s">
        <v>354</v>
      </c>
      <c r="C9250" t="s">
        <v>289</v>
      </c>
      <c r="D9250">
        <v>1</v>
      </c>
      <c r="E9250">
        <v>1</v>
      </c>
      <c r="F9250">
        <v>1</v>
      </c>
      <c r="G9250">
        <v>1</v>
      </c>
      <c r="H9250">
        <v>1</v>
      </c>
      <c r="I9250">
        <v>1</v>
      </c>
      <c r="J9250">
        <v>1</v>
      </c>
      <c r="K9250">
        <v>1</v>
      </c>
      <c r="M9250" t="s">
        <v>468</v>
      </c>
    </row>
    <row r="9251" spans="1:13" hidden="1">
      <c r="A9251" t="s">
        <v>300</v>
      </c>
      <c r="B9251" t="s">
        <v>354</v>
      </c>
      <c r="C9251" t="s">
        <v>290</v>
      </c>
      <c r="D9251">
        <v>1</v>
      </c>
      <c r="E9251">
        <v>1</v>
      </c>
      <c r="F9251">
        <v>1</v>
      </c>
      <c r="G9251">
        <v>1</v>
      </c>
      <c r="H9251">
        <v>1</v>
      </c>
      <c r="I9251">
        <v>1</v>
      </c>
      <c r="J9251">
        <v>1</v>
      </c>
      <c r="K9251">
        <v>1</v>
      </c>
      <c r="M9251" t="s">
        <v>468</v>
      </c>
    </row>
    <row r="9252" spans="1:13" hidden="1">
      <c r="A9252" t="s">
        <v>300</v>
      </c>
      <c r="B9252" t="s">
        <v>354</v>
      </c>
      <c r="C9252" t="s">
        <v>291</v>
      </c>
      <c r="D9252">
        <v>1</v>
      </c>
      <c r="E9252">
        <v>1</v>
      </c>
      <c r="F9252">
        <v>1</v>
      </c>
      <c r="G9252">
        <v>1</v>
      </c>
      <c r="H9252">
        <v>1</v>
      </c>
      <c r="I9252">
        <v>1</v>
      </c>
      <c r="J9252">
        <v>1</v>
      </c>
      <c r="K9252">
        <v>1</v>
      </c>
      <c r="M9252" t="s">
        <v>468</v>
      </c>
    </row>
    <row r="9253" spans="1:13" hidden="1">
      <c r="A9253" t="s">
        <v>300</v>
      </c>
      <c r="B9253" t="s">
        <v>354</v>
      </c>
      <c r="C9253" t="s">
        <v>292</v>
      </c>
      <c r="D9253">
        <v>1</v>
      </c>
      <c r="E9253">
        <v>1</v>
      </c>
      <c r="F9253">
        <v>1</v>
      </c>
      <c r="G9253">
        <v>1</v>
      </c>
      <c r="H9253">
        <v>1</v>
      </c>
      <c r="I9253">
        <v>1</v>
      </c>
      <c r="J9253">
        <v>1</v>
      </c>
      <c r="K9253">
        <v>1</v>
      </c>
      <c r="M9253" t="s">
        <v>468</v>
      </c>
    </row>
    <row r="9254" spans="1:13" hidden="1">
      <c r="A9254" t="s">
        <v>300</v>
      </c>
      <c r="B9254" t="s">
        <v>357</v>
      </c>
      <c r="C9254" t="s">
        <v>278</v>
      </c>
      <c r="D9254">
        <v>1</v>
      </c>
      <c r="E9254">
        <v>1</v>
      </c>
      <c r="F9254">
        <v>1</v>
      </c>
      <c r="G9254">
        <v>1</v>
      </c>
      <c r="H9254">
        <v>1</v>
      </c>
      <c r="I9254">
        <v>1</v>
      </c>
      <c r="J9254">
        <v>1</v>
      </c>
      <c r="K9254">
        <v>1</v>
      </c>
      <c r="M9254" t="s">
        <v>468</v>
      </c>
    </row>
    <row r="9255" spans="1:13" hidden="1">
      <c r="A9255" t="s">
        <v>300</v>
      </c>
      <c r="B9255" t="s">
        <v>357</v>
      </c>
      <c r="C9255" t="s">
        <v>279</v>
      </c>
      <c r="D9255">
        <v>1</v>
      </c>
      <c r="E9255">
        <v>1</v>
      </c>
      <c r="F9255">
        <v>1</v>
      </c>
      <c r="G9255">
        <v>1</v>
      </c>
      <c r="H9255">
        <v>1</v>
      </c>
      <c r="I9255">
        <v>1</v>
      </c>
      <c r="J9255">
        <v>1</v>
      </c>
      <c r="K9255">
        <v>1</v>
      </c>
      <c r="M9255" t="s">
        <v>468</v>
      </c>
    </row>
    <row r="9256" spans="1:13" hidden="1">
      <c r="A9256" t="s">
        <v>300</v>
      </c>
      <c r="B9256" t="s">
        <v>357</v>
      </c>
      <c r="C9256" t="s">
        <v>280</v>
      </c>
      <c r="D9256">
        <v>1</v>
      </c>
      <c r="E9256">
        <v>1</v>
      </c>
      <c r="F9256">
        <v>1</v>
      </c>
      <c r="G9256">
        <v>1</v>
      </c>
      <c r="H9256">
        <v>1</v>
      </c>
      <c r="I9256">
        <v>1</v>
      </c>
      <c r="J9256">
        <v>1</v>
      </c>
      <c r="K9256">
        <v>1</v>
      </c>
      <c r="M9256" t="s">
        <v>468</v>
      </c>
    </row>
    <row r="9257" spans="1:13" hidden="1">
      <c r="A9257" t="s">
        <v>300</v>
      </c>
      <c r="B9257" t="s">
        <v>357</v>
      </c>
      <c r="C9257" t="s">
        <v>277</v>
      </c>
      <c r="D9257">
        <v>1</v>
      </c>
      <c r="E9257">
        <v>1</v>
      </c>
      <c r="F9257">
        <v>1</v>
      </c>
      <c r="G9257">
        <v>1</v>
      </c>
      <c r="H9257">
        <v>1</v>
      </c>
      <c r="I9257">
        <v>1</v>
      </c>
      <c r="J9257">
        <v>1</v>
      </c>
      <c r="K9257">
        <v>1</v>
      </c>
      <c r="M9257" t="s">
        <v>468</v>
      </c>
    </row>
    <row r="9258" spans="1:13" hidden="1">
      <c r="A9258" t="s">
        <v>300</v>
      </c>
      <c r="B9258" t="s">
        <v>357</v>
      </c>
      <c r="C9258" t="s">
        <v>281</v>
      </c>
      <c r="D9258">
        <v>1</v>
      </c>
      <c r="E9258">
        <v>1</v>
      </c>
      <c r="F9258">
        <v>1</v>
      </c>
      <c r="G9258">
        <v>1</v>
      </c>
      <c r="H9258">
        <v>1</v>
      </c>
      <c r="I9258">
        <v>1</v>
      </c>
      <c r="J9258">
        <v>1</v>
      </c>
      <c r="K9258">
        <v>1</v>
      </c>
      <c r="M9258" t="s">
        <v>468</v>
      </c>
    </row>
    <row r="9259" spans="1:13" hidden="1">
      <c r="A9259" t="s">
        <v>300</v>
      </c>
      <c r="B9259" t="s">
        <v>357</v>
      </c>
      <c r="C9259" t="s">
        <v>282</v>
      </c>
      <c r="D9259">
        <v>1</v>
      </c>
      <c r="E9259">
        <v>1</v>
      </c>
      <c r="F9259">
        <v>1</v>
      </c>
      <c r="G9259">
        <v>1</v>
      </c>
      <c r="H9259">
        <v>1</v>
      </c>
      <c r="I9259">
        <v>1</v>
      </c>
      <c r="J9259">
        <v>1</v>
      </c>
      <c r="K9259">
        <v>1</v>
      </c>
      <c r="M9259" t="s">
        <v>468</v>
      </c>
    </row>
    <row r="9260" spans="1:13" hidden="1">
      <c r="A9260" t="s">
        <v>300</v>
      </c>
      <c r="B9260" t="s">
        <v>357</v>
      </c>
      <c r="C9260" t="s">
        <v>283</v>
      </c>
      <c r="D9260">
        <v>1</v>
      </c>
      <c r="E9260">
        <v>1</v>
      </c>
      <c r="F9260">
        <v>1</v>
      </c>
      <c r="G9260">
        <v>1</v>
      </c>
      <c r="H9260">
        <v>1</v>
      </c>
      <c r="I9260">
        <v>1</v>
      </c>
      <c r="J9260">
        <v>1</v>
      </c>
      <c r="K9260">
        <v>1</v>
      </c>
      <c r="M9260" t="s">
        <v>468</v>
      </c>
    </row>
    <row r="9261" spans="1:13" hidden="1">
      <c r="A9261" t="s">
        <v>300</v>
      </c>
      <c r="B9261" t="s">
        <v>357</v>
      </c>
      <c r="C9261" t="s">
        <v>284</v>
      </c>
      <c r="D9261">
        <v>1</v>
      </c>
      <c r="E9261">
        <v>1</v>
      </c>
      <c r="F9261">
        <v>1</v>
      </c>
      <c r="G9261">
        <v>1</v>
      </c>
      <c r="H9261">
        <v>1</v>
      </c>
      <c r="I9261">
        <v>1</v>
      </c>
      <c r="J9261">
        <v>1</v>
      </c>
      <c r="K9261">
        <v>1</v>
      </c>
      <c r="M9261" t="s">
        <v>468</v>
      </c>
    </row>
    <row r="9262" spans="1:13" hidden="1">
      <c r="A9262" t="s">
        <v>300</v>
      </c>
      <c r="B9262" t="s">
        <v>357</v>
      </c>
      <c r="C9262" t="s">
        <v>285</v>
      </c>
      <c r="D9262">
        <v>1</v>
      </c>
      <c r="E9262">
        <v>1</v>
      </c>
      <c r="F9262">
        <v>1</v>
      </c>
      <c r="G9262">
        <v>1</v>
      </c>
      <c r="H9262">
        <v>1</v>
      </c>
      <c r="I9262">
        <v>1</v>
      </c>
      <c r="J9262">
        <v>1</v>
      </c>
      <c r="K9262">
        <v>1</v>
      </c>
      <c r="M9262" t="s">
        <v>468</v>
      </c>
    </row>
    <row r="9263" spans="1:13" hidden="1">
      <c r="A9263" t="s">
        <v>300</v>
      </c>
      <c r="B9263" t="s">
        <v>357</v>
      </c>
      <c r="C9263" t="s">
        <v>286</v>
      </c>
      <c r="D9263">
        <v>1</v>
      </c>
      <c r="E9263">
        <v>1</v>
      </c>
      <c r="F9263">
        <v>1</v>
      </c>
      <c r="G9263">
        <v>1</v>
      </c>
      <c r="H9263">
        <v>1</v>
      </c>
      <c r="I9263">
        <v>1</v>
      </c>
      <c r="J9263">
        <v>1</v>
      </c>
      <c r="K9263">
        <v>1</v>
      </c>
      <c r="M9263" t="s">
        <v>468</v>
      </c>
    </row>
    <row r="9264" spans="1:13" hidden="1">
      <c r="A9264" t="s">
        <v>300</v>
      </c>
      <c r="B9264" t="s">
        <v>357</v>
      </c>
      <c r="C9264" t="s">
        <v>287</v>
      </c>
      <c r="D9264">
        <v>1</v>
      </c>
      <c r="E9264">
        <v>1</v>
      </c>
      <c r="F9264">
        <v>1</v>
      </c>
      <c r="G9264">
        <v>1</v>
      </c>
      <c r="H9264">
        <v>1</v>
      </c>
      <c r="I9264">
        <v>1</v>
      </c>
      <c r="J9264">
        <v>1</v>
      </c>
      <c r="K9264">
        <v>1</v>
      </c>
      <c r="M9264" t="s">
        <v>468</v>
      </c>
    </row>
    <row r="9265" spans="1:13" hidden="1">
      <c r="A9265" t="s">
        <v>300</v>
      </c>
      <c r="B9265" t="s">
        <v>357</v>
      </c>
      <c r="C9265" t="s">
        <v>288</v>
      </c>
      <c r="D9265">
        <v>1</v>
      </c>
      <c r="E9265">
        <v>1</v>
      </c>
      <c r="F9265">
        <v>1</v>
      </c>
      <c r="G9265">
        <v>1</v>
      </c>
      <c r="H9265">
        <v>1</v>
      </c>
      <c r="I9265">
        <v>1</v>
      </c>
      <c r="J9265">
        <v>1</v>
      </c>
      <c r="K9265">
        <v>1</v>
      </c>
      <c r="M9265" t="s">
        <v>468</v>
      </c>
    </row>
    <row r="9266" spans="1:13" hidden="1">
      <c r="A9266" t="s">
        <v>300</v>
      </c>
      <c r="B9266" t="s">
        <v>357</v>
      </c>
      <c r="C9266" t="s">
        <v>289</v>
      </c>
      <c r="D9266">
        <v>1</v>
      </c>
      <c r="E9266">
        <v>1</v>
      </c>
      <c r="F9266">
        <v>1</v>
      </c>
      <c r="G9266">
        <v>1</v>
      </c>
      <c r="H9266">
        <v>1</v>
      </c>
      <c r="I9266">
        <v>1</v>
      </c>
      <c r="J9266">
        <v>1</v>
      </c>
      <c r="K9266">
        <v>1</v>
      </c>
      <c r="M9266" t="s">
        <v>468</v>
      </c>
    </row>
    <row r="9267" spans="1:13" hidden="1">
      <c r="A9267" t="s">
        <v>300</v>
      </c>
      <c r="B9267" t="s">
        <v>357</v>
      </c>
      <c r="C9267" t="s">
        <v>290</v>
      </c>
      <c r="D9267">
        <v>1</v>
      </c>
      <c r="E9267">
        <v>1</v>
      </c>
      <c r="F9267">
        <v>1</v>
      </c>
      <c r="G9267">
        <v>1</v>
      </c>
      <c r="H9267">
        <v>1</v>
      </c>
      <c r="I9267">
        <v>1</v>
      </c>
      <c r="J9267">
        <v>1</v>
      </c>
      <c r="K9267">
        <v>1</v>
      </c>
      <c r="M9267" t="s">
        <v>468</v>
      </c>
    </row>
    <row r="9268" spans="1:13" hidden="1">
      <c r="A9268" t="s">
        <v>300</v>
      </c>
      <c r="B9268" t="s">
        <v>357</v>
      </c>
      <c r="C9268" t="s">
        <v>291</v>
      </c>
      <c r="D9268">
        <v>1</v>
      </c>
      <c r="E9268">
        <v>1</v>
      </c>
      <c r="F9268">
        <v>1</v>
      </c>
      <c r="G9268">
        <v>1</v>
      </c>
      <c r="H9268">
        <v>1</v>
      </c>
      <c r="I9268">
        <v>1</v>
      </c>
      <c r="J9268">
        <v>1</v>
      </c>
      <c r="K9268">
        <v>1</v>
      </c>
      <c r="M9268" t="s">
        <v>468</v>
      </c>
    </row>
    <row r="9269" spans="1:13" hidden="1">
      <c r="A9269" t="s">
        <v>300</v>
      </c>
      <c r="B9269" t="s">
        <v>357</v>
      </c>
      <c r="C9269" t="s">
        <v>292</v>
      </c>
      <c r="D9269">
        <v>1</v>
      </c>
      <c r="E9269">
        <v>1</v>
      </c>
      <c r="F9269">
        <v>1</v>
      </c>
      <c r="G9269">
        <v>1</v>
      </c>
      <c r="H9269">
        <v>1</v>
      </c>
      <c r="I9269">
        <v>1</v>
      </c>
      <c r="J9269">
        <v>1</v>
      </c>
      <c r="K9269">
        <v>1</v>
      </c>
      <c r="M9269" t="s">
        <v>468</v>
      </c>
    </row>
    <row r="9270" spans="1:13" hidden="1">
      <c r="A9270" t="s">
        <v>300</v>
      </c>
      <c r="B9270" t="s">
        <v>338</v>
      </c>
      <c r="C9270" t="s">
        <v>278</v>
      </c>
      <c r="D9270">
        <v>1</v>
      </c>
      <c r="E9270">
        <v>1</v>
      </c>
      <c r="F9270">
        <v>1</v>
      </c>
      <c r="G9270">
        <v>1</v>
      </c>
      <c r="H9270">
        <v>1</v>
      </c>
      <c r="I9270">
        <v>1</v>
      </c>
      <c r="J9270">
        <v>1</v>
      </c>
      <c r="K9270">
        <v>1</v>
      </c>
      <c r="M9270" t="s">
        <v>407</v>
      </c>
    </row>
    <row r="9271" spans="1:13" hidden="1">
      <c r="A9271" t="s">
        <v>300</v>
      </c>
      <c r="B9271" t="s">
        <v>338</v>
      </c>
      <c r="C9271" t="s">
        <v>279</v>
      </c>
      <c r="D9271">
        <v>1</v>
      </c>
      <c r="E9271">
        <v>1</v>
      </c>
      <c r="F9271">
        <v>1</v>
      </c>
      <c r="G9271">
        <v>1</v>
      </c>
      <c r="H9271">
        <v>1</v>
      </c>
      <c r="I9271">
        <v>1</v>
      </c>
      <c r="J9271">
        <v>1</v>
      </c>
      <c r="K9271">
        <v>1</v>
      </c>
      <c r="M9271" t="s">
        <v>407</v>
      </c>
    </row>
    <row r="9272" spans="1:13" hidden="1">
      <c r="A9272" t="s">
        <v>300</v>
      </c>
      <c r="B9272" t="s">
        <v>338</v>
      </c>
      <c r="C9272" t="s">
        <v>280</v>
      </c>
      <c r="D9272">
        <v>1</v>
      </c>
      <c r="E9272">
        <v>1</v>
      </c>
      <c r="F9272">
        <v>1</v>
      </c>
      <c r="G9272">
        <v>1</v>
      </c>
      <c r="H9272">
        <v>1</v>
      </c>
      <c r="I9272">
        <v>1</v>
      </c>
      <c r="J9272">
        <v>1</v>
      </c>
      <c r="K9272">
        <v>1</v>
      </c>
      <c r="M9272" t="s">
        <v>407</v>
      </c>
    </row>
    <row r="9273" spans="1:13" hidden="1">
      <c r="A9273" t="s">
        <v>300</v>
      </c>
      <c r="B9273" t="s">
        <v>338</v>
      </c>
      <c r="C9273" t="s">
        <v>277</v>
      </c>
      <c r="D9273">
        <v>1</v>
      </c>
      <c r="E9273">
        <v>1</v>
      </c>
      <c r="F9273">
        <v>1</v>
      </c>
      <c r="G9273">
        <v>1</v>
      </c>
      <c r="H9273">
        <v>1</v>
      </c>
      <c r="I9273">
        <v>1</v>
      </c>
      <c r="J9273">
        <v>1</v>
      </c>
      <c r="K9273">
        <v>1</v>
      </c>
      <c r="M9273" t="s">
        <v>407</v>
      </c>
    </row>
    <row r="9274" spans="1:13" hidden="1">
      <c r="A9274" t="s">
        <v>300</v>
      </c>
      <c r="B9274" t="s">
        <v>338</v>
      </c>
      <c r="C9274" t="s">
        <v>281</v>
      </c>
      <c r="D9274">
        <v>1</v>
      </c>
      <c r="E9274">
        <v>1</v>
      </c>
      <c r="F9274">
        <v>1</v>
      </c>
      <c r="G9274">
        <v>1</v>
      </c>
      <c r="H9274">
        <v>1</v>
      </c>
      <c r="I9274">
        <v>1</v>
      </c>
      <c r="J9274">
        <v>1</v>
      </c>
      <c r="K9274">
        <v>1</v>
      </c>
      <c r="M9274" t="s">
        <v>407</v>
      </c>
    </row>
    <row r="9275" spans="1:13" hidden="1">
      <c r="A9275" t="s">
        <v>300</v>
      </c>
      <c r="B9275" t="s">
        <v>338</v>
      </c>
      <c r="C9275" t="s">
        <v>282</v>
      </c>
      <c r="D9275">
        <v>1</v>
      </c>
      <c r="E9275">
        <v>1</v>
      </c>
      <c r="F9275">
        <v>1</v>
      </c>
      <c r="G9275">
        <v>1</v>
      </c>
      <c r="H9275">
        <v>1</v>
      </c>
      <c r="I9275">
        <v>1</v>
      </c>
      <c r="J9275">
        <v>1</v>
      </c>
      <c r="K9275">
        <v>1</v>
      </c>
      <c r="M9275" t="s">
        <v>407</v>
      </c>
    </row>
    <row r="9276" spans="1:13" hidden="1">
      <c r="A9276" t="s">
        <v>300</v>
      </c>
      <c r="B9276" t="s">
        <v>338</v>
      </c>
      <c r="C9276" t="s">
        <v>283</v>
      </c>
      <c r="D9276">
        <v>1</v>
      </c>
      <c r="E9276">
        <v>1</v>
      </c>
      <c r="F9276">
        <v>1</v>
      </c>
      <c r="G9276">
        <v>1</v>
      </c>
      <c r="H9276">
        <v>1</v>
      </c>
      <c r="I9276">
        <v>1</v>
      </c>
      <c r="J9276">
        <v>1</v>
      </c>
      <c r="K9276">
        <v>1</v>
      </c>
      <c r="M9276" t="s">
        <v>407</v>
      </c>
    </row>
    <row r="9277" spans="1:13" hidden="1">
      <c r="A9277" t="s">
        <v>300</v>
      </c>
      <c r="B9277" t="s">
        <v>338</v>
      </c>
      <c r="C9277" t="s">
        <v>284</v>
      </c>
      <c r="D9277">
        <v>1</v>
      </c>
      <c r="E9277">
        <v>1</v>
      </c>
      <c r="F9277">
        <v>1</v>
      </c>
      <c r="G9277">
        <v>1</v>
      </c>
      <c r="H9277">
        <v>1</v>
      </c>
      <c r="I9277">
        <v>1</v>
      </c>
      <c r="J9277">
        <v>1</v>
      </c>
      <c r="K9277">
        <v>1</v>
      </c>
      <c r="M9277" t="s">
        <v>407</v>
      </c>
    </row>
    <row r="9278" spans="1:13" hidden="1">
      <c r="A9278" t="s">
        <v>300</v>
      </c>
      <c r="B9278" t="s">
        <v>338</v>
      </c>
      <c r="C9278" t="s">
        <v>285</v>
      </c>
      <c r="D9278">
        <v>1</v>
      </c>
      <c r="E9278">
        <v>1</v>
      </c>
      <c r="F9278">
        <v>1</v>
      </c>
      <c r="G9278">
        <v>1</v>
      </c>
      <c r="H9278">
        <v>1</v>
      </c>
      <c r="I9278">
        <v>1</v>
      </c>
      <c r="J9278">
        <v>1</v>
      </c>
      <c r="K9278">
        <v>1</v>
      </c>
      <c r="M9278" t="s">
        <v>407</v>
      </c>
    </row>
    <row r="9279" spans="1:13" hidden="1">
      <c r="A9279" t="s">
        <v>300</v>
      </c>
      <c r="B9279" t="s">
        <v>338</v>
      </c>
      <c r="C9279" t="s">
        <v>286</v>
      </c>
      <c r="D9279">
        <v>1</v>
      </c>
      <c r="E9279">
        <v>1</v>
      </c>
      <c r="F9279">
        <v>1</v>
      </c>
      <c r="G9279">
        <v>1</v>
      </c>
      <c r="H9279">
        <v>1</v>
      </c>
      <c r="I9279">
        <v>1</v>
      </c>
      <c r="J9279">
        <v>1</v>
      </c>
      <c r="K9279">
        <v>1</v>
      </c>
      <c r="M9279" t="s">
        <v>407</v>
      </c>
    </row>
    <row r="9280" spans="1:13" hidden="1">
      <c r="A9280" t="s">
        <v>300</v>
      </c>
      <c r="B9280" t="s">
        <v>338</v>
      </c>
      <c r="C9280" t="s">
        <v>287</v>
      </c>
      <c r="D9280">
        <v>1</v>
      </c>
      <c r="E9280">
        <v>1</v>
      </c>
      <c r="F9280">
        <v>1</v>
      </c>
      <c r="G9280">
        <v>1</v>
      </c>
      <c r="H9280">
        <v>1</v>
      </c>
      <c r="I9280">
        <v>1</v>
      </c>
      <c r="J9280">
        <v>1</v>
      </c>
      <c r="K9280">
        <v>1</v>
      </c>
      <c r="M9280" t="s">
        <v>407</v>
      </c>
    </row>
    <row r="9281" spans="1:13" hidden="1">
      <c r="A9281" t="s">
        <v>300</v>
      </c>
      <c r="B9281" t="s">
        <v>338</v>
      </c>
      <c r="C9281" t="s">
        <v>288</v>
      </c>
      <c r="D9281">
        <v>1</v>
      </c>
      <c r="E9281">
        <v>1</v>
      </c>
      <c r="F9281">
        <v>1</v>
      </c>
      <c r="G9281">
        <v>1</v>
      </c>
      <c r="H9281">
        <v>1</v>
      </c>
      <c r="I9281">
        <v>1</v>
      </c>
      <c r="J9281">
        <v>1</v>
      </c>
      <c r="K9281">
        <v>1</v>
      </c>
      <c r="M9281" t="s">
        <v>407</v>
      </c>
    </row>
    <row r="9282" spans="1:13" hidden="1">
      <c r="A9282" t="s">
        <v>300</v>
      </c>
      <c r="B9282" t="s">
        <v>338</v>
      </c>
      <c r="C9282" t="s">
        <v>289</v>
      </c>
      <c r="D9282">
        <v>1</v>
      </c>
      <c r="E9282">
        <v>1</v>
      </c>
      <c r="F9282">
        <v>1</v>
      </c>
      <c r="G9282">
        <v>1</v>
      </c>
      <c r="H9282">
        <v>1</v>
      </c>
      <c r="I9282">
        <v>1</v>
      </c>
      <c r="J9282">
        <v>1</v>
      </c>
      <c r="K9282">
        <v>1</v>
      </c>
      <c r="M9282" t="s">
        <v>407</v>
      </c>
    </row>
    <row r="9283" spans="1:13" hidden="1">
      <c r="A9283" t="s">
        <v>300</v>
      </c>
      <c r="B9283" t="s">
        <v>338</v>
      </c>
      <c r="C9283" t="s">
        <v>290</v>
      </c>
      <c r="D9283">
        <v>1</v>
      </c>
      <c r="E9283">
        <v>1</v>
      </c>
      <c r="F9283">
        <v>1</v>
      </c>
      <c r="G9283">
        <v>1</v>
      </c>
      <c r="H9283">
        <v>1</v>
      </c>
      <c r="I9283">
        <v>1</v>
      </c>
      <c r="J9283">
        <v>1</v>
      </c>
      <c r="K9283">
        <v>1</v>
      </c>
      <c r="M9283" t="s">
        <v>407</v>
      </c>
    </row>
    <row r="9284" spans="1:13" hidden="1">
      <c r="A9284" t="s">
        <v>300</v>
      </c>
      <c r="B9284" t="s">
        <v>338</v>
      </c>
      <c r="C9284" t="s">
        <v>291</v>
      </c>
      <c r="D9284">
        <v>1</v>
      </c>
      <c r="E9284">
        <v>1</v>
      </c>
      <c r="F9284">
        <v>1</v>
      </c>
      <c r="G9284">
        <v>1</v>
      </c>
      <c r="H9284">
        <v>1</v>
      </c>
      <c r="I9284">
        <v>1</v>
      </c>
      <c r="J9284">
        <v>1</v>
      </c>
      <c r="K9284">
        <v>1</v>
      </c>
      <c r="M9284" t="s">
        <v>407</v>
      </c>
    </row>
    <row r="9285" spans="1:13" hidden="1">
      <c r="A9285" t="s">
        <v>300</v>
      </c>
      <c r="B9285" t="s">
        <v>338</v>
      </c>
      <c r="C9285" t="s">
        <v>292</v>
      </c>
      <c r="D9285">
        <v>1</v>
      </c>
      <c r="E9285">
        <v>1</v>
      </c>
      <c r="F9285">
        <v>1</v>
      </c>
      <c r="G9285">
        <v>1</v>
      </c>
      <c r="H9285">
        <v>1</v>
      </c>
      <c r="I9285">
        <v>1</v>
      </c>
      <c r="J9285">
        <v>1</v>
      </c>
      <c r="K9285">
        <v>1</v>
      </c>
      <c r="M9285" t="s">
        <v>407</v>
      </c>
    </row>
    <row r="9286" spans="1:13" hidden="1">
      <c r="A9286" t="s">
        <v>300</v>
      </c>
      <c r="B9286" t="s">
        <v>335</v>
      </c>
      <c r="C9286" t="s">
        <v>278</v>
      </c>
      <c r="D9286" s="114">
        <v>1</v>
      </c>
      <c r="E9286" s="114">
        <v>1</v>
      </c>
      <c r="F9286" s="114">
        <v>1</v>
      </c>
      <c r="G9286" s="114">
        <v>1</v>
      </c>
      <c r="H9286" s="114">
        <v>1</v>
      </c>
      <c r="I9286" s="114">
        <v>1</v>
      </c>
      <c r="J9286" s="114">
        <v>1</v>
      </c>
      <c r="K9286" s="114">
        <v>1</v>
      </c>
      <c r="M9286" s="114"/>
    </row>
    <row r="9287" spans="1:13" hidden="1">
      <c r="A9287" t="s">
        <v>300</v>
      </c>
      <c r="B9287" t="s">
        <v>335</v>
      </c>
      <c r="C9287" t="s">
        <v>279</v>
      </c>
      <c r="D9287" s="114">
        <v>1</v>
      </c>
      <c r="E9287" s="114">
        <v>1</v>
      </c>
      <c r="F9287" s="114">
        <v>1</v>
      </c>
      <c r="G9287" s="114">
        <v>1</v>
      </c>
      <c r="H9287" s="114">
        <v>1</v>
      </c>
      <c r="I9287" s="114">
        <v>1</v>
      </c>
      <c r="J9287" s="114">
        <v>1</v>
      </c>
      <c r="K9287" s="114">
        <v>1</v>
      </c>
      <c r="M9287" s="114"/>
    </row>
    <row r="9288" spans="1:13" hidden="1">
      <c r="A9288" t="s">
        <v>300</v>
      </c>
      <c r="B9288" t="s">
        <v>335</v>
      </c>
      <c r="C9288" t="s">
        <v>280</v>
      </c>
      <c r="D9288" s="114">
        <v>1</v>
      </c>
      <c r="E9288" s="114">
        <v>1</v>
      </c>
      <c r="F9288" s="114">
        <v>1</v>
      </c>
      <c r="G9288" s="114">
        <v>1</v>
      </c>
      <c r="H9288" s="114">
        <v>1</v>
      </c>
      <c r="I9288" s="114">
        <v>1</v>
      </c>
      <c r="J9288" s="114">
        <v>1</v>
      </c>
      <c r="K9288" s="114">
        <v>1</v>
      </c>
      <c r="M9288" s="114"/>
    </row>
    <row r="9289" spans="1:13" hidden="1">
      <c r="A9289" t="s">
        <v>300</v>
      </c>
      <c r="B9289" t="s">
        <v>335</v>
      </c>
      <c r="C9289" t="s">
        <v>277</v>
      </c>
      <c r="D9289" s="114">
        <v>1</v>
      </c>
      <c r="E9289" s="114">
        <v>1</v>
      </c>
      <c r="F9289" s="114">
        <v>1</v>
      </c>
      <c r="G9289" s="114">
        <v>1</v>
      </c>
      <c r="H9289" s="114">
        <v>1</v>
      </c>
      <c r="I9289" s="114">
        <v>1</v>
      </c>
      <c r="J9289" s="114">
        <v>1</v>
      </c>
      <c r="K9289" s="114">
        <v>1</v>
      </c>
      <c r="M9289" s="114"/>
    </row>
    <row r="9290" spans="1:13" hidden="1">
      <c r="A9290" t="s">
        <v>300</v>
      </c>
      <c r="B9290" t="s">
        <v>335</v>
      </c>
      <c r="C9290" t="s">
        <v>281</v>
      </c>
      <c r="D9290" s="114">
        <v>1</v>
      </c>
      <c r="E9290" s="114">
        <v>1</v>
      </c>
      <c r="F9290" s="114">
        <v>1</v>
      </c>
      <c r="G9290" s="114">
        <v>1</v>
      </c>
      <c r="H9290" s="114">
        <v>1</v>
      </c>
      <c r="I9290" s="114">
        <v>1</v>
      </c>
      <c r="J9290" s="114">
        <v>1</v>
      </c>
      <c r="K9290" s="114">
        <v>1</v>
      </c>
      <c r="M9290" s="114"/>
    </row>
    <row r="9291" spans="1:13" hidden="1">
      <c r="A9291" t="s">
        <v>300</v>
      </c>
      <c r="B9291" t="s">
        <v>335</v>
      </c>
      <c r="C9291" t="s">
        <v>282</v>
      </c>
      <c r="D9291" s="114">
        <v>1</v>
      </c>
      <c r="E9291" s="114">
        <v>1</v>
      </c>
      <c r="F9291" s="114">
        <v>1</v>
      </c>
      <c r="G9291" s="114">
        <v>1</v>
      </c>
      <c r="H9291" s="114">
        <v>1</v>
      </c>
      <c r="I9291" s="114">
        <v>1</v>
      </c>
      <c r="J9291" s="114">
        <v>1</v>
      </c>
      <c r="K9291" s="114">
        <v>1</v>
      </c>
      <c r="M9291" s="114"/>
    </row>
    <row r="9292" spans="1:13" hidden="1">
      <c r="A9292" t="s">
        <v>300</v>
      </c>
      <c r="B9292" t="s">
        <v>335</v>
      </c>
      <c r="C9292" t="s">
        <v>283</v>
      </c>
      <c r="D9292" s="114">
        <v>1</v>
      </c>
      <c r="E9292" s="114">
        <v>1</v>
      </c>
      <c r="F9292" s="114">
        <v>1</v>
      </c>
      <c r="G9292" s="114">
        <v>1</v>
      </c>
      <c r="H9292" s="114">
        <v>1</v>
      </c>
      <c r="I9292" s="114">
        <v>1</v>
      </c>
      <c r="J9292" s="114">
        <v>1</v>
      </c>
      <c r="K9292" s="114">
        <v>1</v>
      </c>
      <c r="M9292" s="114"/>
    </row>
    <row r="9293" spans="1:13" hidden="1">
      <c r="A9293" t="s">
        <v>300</v>
      </c>
      <c r="B9293" t="s">
        <v>335</v>
      </c>
      <c r="C9293" t="s">
        <v>284</v>
      </c>
      <c r="D9293" s="114">
        <v>1</v>
      </c>
      <c r="E9293" s="114">
        <v>1</v>
      </c>
      <c r="F9293" s="114">
        <v>1</v>
      </c>
      <c r="G9293" s="114">
        <v>1</v>
      </c>
      <c r="H9293" s="114">
        <v>1</v>
      </c>
      <c r="I9293" s="114">
        <v>1</v>
      </c>
      <c r="J9293" s="114">
        <v>1</v>
      </c>
      <c r="K9293" s="114">
        <v>1</v>
      </c>
      <c r="M9293" s="114"/>
    </row>
    <row r="9294" spans="1:13" hidden="1">
      <c r="A9294" t="s">
        <v>300</v>
      </c>
      <c r="B9294" t="s">
        <v>335</v>
      </c>
      <c r="C9294" t="s">
        <v>285</v>
      </c>
      <c r="D9294" s="114">
        <v>1</v>
      </c>
      <c r="E9294" s="114">
        <v>1</v>
      </c>
      <c r="F9294" s="114">
        <v>1</v>
      </c>
      <c r="G9294" s="114">
        <v>1</v>
      </c>
      <c r="H9294" s="114">
        <v>1</v>
      </c>
      <c r="I9294" s="114">
        <v>1</v>
      </c>
      <c r="J9294" s="114">
        <v>1</v>
      </c>
      <c r="K9294" s="114">
        <v>1</v>
      </c>
      <c r="M9294" s="114"/>
    </row>
    <row r="9295" spans="1:13" hidden="1">
      <c r="A9295" t="s">
        <v>300</v>
      </c>
      <c r="B9295" t="s">
        <v>335</v>
      </c>
      <c r="C9295" t="s">
        <v>286</v>
      </c>
      <c r="D9295" s="114">
        <v>1</v>
      </c>
      <c r="E9295" s="114">
        <v>1</v>
      </c>
      <c r="F9295" s="114">
        <v>1</v>
      </c>
      <c r="G9295" s="114">
        <v>1</v>
      </c>
      <c r="H9295" s="114">
        <v>1</v>
      </c>
      <c r="I9295" s="114">
        <v>1</v>
      </c>
      <c r="J9295" s="114">
        <v>1</v>
      </c>
      <c r="K9295" s="114">
        <v>1</v>
      </c>
      <c r="M9295" s="114"/>
    </row>
    <row r="9296" spans="1:13" hidden="1">
      <c r="A9296" t="s">
        <v>300</v>
      </c>
      <c r="B9296" t="s">
        <v>335</v>
      </c>
      <c r="C9296" t="s">
        <v>287</v>
      </c>
      <c r="D9296" s="114">
        <v>1</v>
      </c>
      <c r="E9296" s="114">
        <v>1</v>
      </c>
      <c r="F9296" s="114">
        <v>1</v>
      </c>
      <c r="G9296" s="114">
        <v>1</v>
      </c>
      <c r="H9296" s="114">
        <v>1</v>
      </c>
      <c r="I9296" s="114">
        <v>1</v>
      </c>
      <c r="J9296" s="114">
        <v>1</v>
      </c>
      <c r="K9296" s="114">
        <v>1</v>
      </c>
      <c r="M9296" s="114"/>
    </row>
    <row r="9297" spans="1:13" hidden="1">
      <c r="A9297" t="s">
        <v>300</v>
      </c>
      <c r="B9297" t="s">
        <v>335</v>
      </c>
      <c r="C9297" t="s">
        <v>288</v>
      </c>
      <c r="D9297" s="114">
        <v>1</v>
      </c>
      <c r="E9297" s="114">
        <v>1</v>
      </c>
      <c r="F9297" s="114">
        <v>1</v>
      </c>
      <c r="G9297" s="114">
        <v>1</v>
      </c>
      <c r="H9297" s="114">
        <v>1</v>
      </c>
      <c r="I9297" s="114">
        <v>1</v>
      </c>
      <c r="J9297" s="114">
        <v>1</v>
      </c>
      <c r="K9297" s="114">
        <v>1</v>
      </c>
      <c r="M9297" s="114"/>
    </row>
    <row r="9298" spans="1:13" hidden="1">
      <c r="A9298" t="s">
        <v>300</v>
      </c>
      <c r="B9298" t="s">
        <v>335</v>
      </c>
      <c r="C9298" t="s">
        <v>289</v>
      </c>
      <c r="D9298" s="114">
        <v>1</v>
      </c>
      <c r="E9298" s="114">
        <v>1</v>
      </c>
      <c r="F9298" s="114">
        <v>1</v>
      </c>
      <c r="G9298" s="114">
        <v>1</v>
      </c>
      <c r="H9298" s="114">
        <v>1</v>
      </c>
      <c r="I9298" s="114">
        <v>1</v>
      </c>
      <c r="J9298" s="114">
        <v>1</v>
      </c>
      <c r="K9298" s="114">
        <v>1</v>
      </c>
      <c r="M9298" s="114"/>
    </row>
    <row r="9299" spans="1:13" hidden="1">
      <c r="A9299" t="s">
        <v>300</v>
      </c>
      <c r="B9299" t="s">
        <v>335</v>
      </c>
      <c r="C9299" t="s">
        <v>290</v>
      </c>
      <c r="D9299" s="114">
        <v>1</v>
      </c>
      <c r="E9299" s="114">
        <v>1</v>
      </c>
      <c r="F9299" s="114">
        <v>1</v>
      </c>
      <c r="G9299" s="114">
        <v>1</v>
      </c>
      <c r="H9299" s="114">
        <v>1</v>
      </c>
      <c r="I9299" s="114">
        <v>1</v>
      </c>
      <c r="J9299" s="114">
        <v>1</v>
      </c>
      <c r="K9299" s="114">
        <v>1</v>
      </c>
      <c r="M9299" s="114"/>
    </row>
    <row r="9300" spans="1:13" hidden="1">
      <c r="A9300" t="s">
        <v>300</v>
      </c>
      <c r="B9300" t="s">
        <v>335</v>
      </c>
      <c r="C9300" t="s">
        <v>291</v>
      </c>
      <c r="D9300" s="114">
        <v>1</v>
      </c>
      <c r="E9300" s="114">
        <v>1</v>
      </c>
      <c r="F9300" s="114">
        <v>1</v>
      </c>
      <c r="G9300" s="114">
        <v>1</v>
      </c>
      <c r="H9300" s="114">
        <v>1</v>
      </c>
      <c r="I9300" s="114">
        <v>1</v>
      </c>
      <c r="J9300" s="114">
        <v>1</v>
      </c>
      <c r="K9300" s="114">
        <v>1</v>
      </c>
      <c r="M9300" s="114"/>
    </row>
    <row r="9301" spans="1:13" hidden="1">
      <c r="A9301" t="s">
        <v>300</v>
      </c>
      <c r="B9301" t="s">
        <v>335</v>
      </c>
      <c r="C9301" t="s">
        <v>292</v>
      </c>
      <c r="D9301" s="114">
        <v>1</v>
      </c>
      <c r="E9301" s="114">
        <v>1</v>
      </c>
      <c r="F9301" s="114">
        <v>1</v>
      </c>
      <c r="G9301" s="114">
        <v>1</v>
      </c>
      <c r="H9301" s="114">
        <v>1</v>
      </c>
      <c r="I9301" s="114">
        <v>1</v>
      </c>
      <c r="J9301" s="114">
        <v>1</v>
      </c>
      <c r="K9301" s="114">
        <v>1</v>
      </c>
      <c r="M9301" s="114"/>
    </row>
    <row r="9302" spans="1:13" hidden="1">
      <c r="A9302" t="s">
        <v>300</v>
      </c>
      <c r="B9302" t="s">
        <v>336</v>
      </c>
      <c r="C9302" t="s">
        <v>278</v>
      </c>
      <c r="D9302" s="114">
        <v>1</v>
      </c>
      <c r="E9302" s="114">
        <v>1</v>
      </c>
      <c r="F9302" s="114">
        <v>1</v>
      </c>
      <c r="G9302" s="114">
        <v>1</v>
      </c>
      <c r="H9302" s="114">
        <v>1</v>
      </c>
      <c r="I9302" s="114">
        <v>1</v>
      </c>
      <c r="J9302" s="114">
        <v>1</v>
      </c>
      <c r="K9302" s="114">
        <v>1</v>
      </c>
      <c r="M9302" s="114"/>
    </row>
    <row r="9303" spans="1:13" hidden="1">
      <c r="A9303" t="s">
        <v>300</v>
      </c>
      <c r="B9303" t="s">
        <v>336</v>
      </c>
      <c r="C9303" t="s">
        <v>279</v>
      </c>
      <c r="D9303" s="114">
        <v>1</v>
      </c>
      <c r="E9303" s="114">
        <v>1</v>
      </c>
      <c r="F9303" s="114">
        <v>1</v>
      </c>
      <c r="G9303" s="114">
        <v>1</v>
      </c>
      <c r="H9303" s="114">
        <v>1</v>
      </c>
      <c r="I9303" s="114">
        <v>1</v>
      </c>
      <c r="J9303" s="114">
        <v>1</v>
      </c>
      <c r="K9303" s="114">
        <v>1</v>
      </c>
      <c r="M9303" s="114"/>
    </row>
    <row r="9304" spans="1:13" hidden="1">
      <c r="A9304" t="s">
        <v>300</v>
      </c>
      <c r="B9304" t="s">
        <v>336</v>
      </c>
      <c r="C9304" t="s">
        <v>280</v>
      </c>
      <c r="D9304" s="114">
        <v>1</v>
      </c>
      <c r="E9304" s="114">
        <v>1</v>
      </c>
      <c r="F9304" s="114">
        <v>1</v>
      </c>
      <c r="G9304" s="114">
        <v>1</v>
      </c>
      <c r="H9304" s="114">
        <v>1</v>
      </c>
      <c r="I9304" s="114">
        <v>1</v>
      </c>
      <c r="J9304" s="114">
        <v>1</v>
      </c>
      <c r="K9304" s="114">
        <v>1</v>
      </c>
      <c r="M9304" s="114"/>
    </row>
    <row r="9305" spans="1:13" hidden="1">
      <c r="A9305" t="s">
        <v>300</v>
      </c>
      <c r="B9305" t="s">
        <v>336</v>
      </c>
      <c r="C9305" t="s">
        <v>277</v>
      </c>
      <c r="D9305" s="114">
        <v>1</v>
      </c>
      <c r="E9305" s="114">
        <v>1</v>
      </c>
      <c r="F9305" s="114">
        <v>1</v>
      </c>
      <c r="G9305" s="114">
        <v>1</v>
      </c>
      <c r="H9305" s="114">
        <v>1</v>
      </c>
      <c r="I9305" s="114">
        <v>1</v>
      </c>
      <c r="J9305" s="114">
        <v>1</v>
      </c>
      <c r="K9305" s="114">
        <v>1</v>
      </c>
      <c r="M9305" s="114"/>
    </row>
    <row r="9306" spans="1:13" hidden="1">
      <c r="A9306" t="s">
        <v>300</v>
      </c>
      <c r="B9306" t="s">
        <v>336</v>
      </c>
      <c r="C9306" t="s">
        <v>281</v>
      </c>
      <c r="D9306" s="114">
        <v>1</v>
      </c>
      <c r="E9306" s="114">
        <v>1</v>
      </c>
      <c r="F9306" s="114">
        <v>1</v>
      </c>
      <c r="G9306" s="114">
        <v>1</v>
      </c>
      <c r="H9306" s="114">
        <v>1</v>
      </c>
      <c r="I9306" s="114">
        <v>1</v>
      </c>
      <c r="J9306" s="114">
        <v>1</v>
      </c>
      <c r="K9306" s="114">
        <v>1</v>
      </c>
      <c r="M9306" s="114"/>
    </row>
    <row r="9307" spans="1:13" hidden="1">
      <c r="A9307" t="s">
        <v>300</v>
      </c>
      <c r="B9307" t="s">
        <v>336</v>
      </c>
      <c r="C9307" t="s">
        <v>282</v>
      </c>
      <c r="D9307" s="114">
        <v>1</v>
      </c>
      <c r="E9307" s="114">
        <v>1</v>
      </c>
      <c r="F9307" s="114">
        <v>1</v>
      </c>
      <c r="G9307" s="114">
        <v>1</v>
      </c>
      <c r="H9307" s="114">
        <v>1</v>
      </c>
      <c r="I9307" s="114">
        <v>1</v>
      </c>
      <c r="J9307" s="114">
        <v>1</v>
      </c>
      <c r="K9307" s="114">
        <v>1</v>
      </c>
      <c r="M9307" s="114"/>
    </row>
    <row r="9308" spans="1:13" hidden="1">
      <c r="A9308" t="s">
        <v>300</v>
      </c>
      <c r="B9308" t="s">
        <v>336</v>
      </c>
      <c r="C9308" t="s">
        <v>283</v>
      </c>
      <c r="D9308" s="114">
        <v>1</v>
      </c>
      <c r="E9308" s="114">
        <v>1</v>
      </c>
      <c r="F9308" s="114">
        <v>1</v>
      </c>
      <c r="G9308" s="114">
        <v>1</v>
      </c>
      <c r="H9308" s="114">
        <v>1</v>
      </c>
      <c r="I9308" s="114">
        <v>1</v>
      </c>
      <c r="J9308" s="114">
        <v>1</v>
      </c>
      <c r="K9308" s="114">
        <v>1</v>
      </c>
      <c r="M9308" s="114"/>
    </row>
    <row r="9309" spans="1:13" hidden="1">
      <c r="A9309" t="s">
        <v>300</v>
      </c>
      <c r="B9309" t="s">
        <v>336</v>
      </c>
      <c r="C9309" t="s">
        <v>284</v>
      </c>
      <c r="D9309" s="114">
        <v>1</v>
      </c>
      <c r="E9309" s="114">
        <v>1</v>
      </c>
      <c r="F9309" s="114">
        <v>1</v>
      </c>
      <c r="G9309" s="114">
        <v>1</v>
      </c>
      <c r="H9309" s="114">
        <v>1</v>
      </c>
      <c r="I9309" s="114">
        <v>1</v>
      </c>
      <c r="J9309" s="114">
        <v>1</v>
      </c>
      <c r="K9309" s="114">
        <v>1</v>
      </c>
      <c r="M9309" s="114"/>
    </row>
    <row r="9310" spans="1:13" hidden="1">
      <c r="A9310" t="s">
        <v>300</v>
      </c>
      <c r="B9310" t="s">
        <v>336</v>
      </c>
      <c r="C9310" t="s">
        <v>285</v>
      </c>
      <c r="D9310" s="114">
        <v>1</v>
      </c>
      <c r="E9310" s="114">
        <v>1</v>
      </c>
      <c r="F9310" s="114">
        <v>1</v>
      </c>
      <c r="G9310" s="114">
        <v>1</v>
      </c>
      <c r="H9310" s="114">
        <v>1</v>
      </c>
      <c r="I9310" s="114">
        <v>1</v>
      </c>
      <c r="J9310" s="114">
        <v>1</v>
      </c>
      <c r="K9310" s="114">
        <v>1</v>
      </c>
      <c r="M9310" s="114"/>
    </row>
    <row r="9311" spans="1:13" hidden="1">
      <c r="A9311" t="s">
        <v>300</v>
      </c>
      <c r="B9311" t="s">
        <v>336</v>
      </c>
      <c r="C9311" t="s">
        <v>286</v>
      </c>
      <c r="D9311" s="114">
        <v>1</v>
      </c>
      <c r="E9311" s="114">
        <v>1</v>
      </c>
      <c r="F9311" s="114">
        <v>1</v>
      </c>
      <c r="G9311" s="114">
        <v>1</v>
      </c>
      <c r="H9311" s="114">
        <v>1</v>
      </c>
      <c r="I9311" s="114">
        <v>1</v>
      </c>
      <c r="J9311" s="114">
        <v>1</v>
      </c>
      <c r="K9311" s="114">
        <v>1</v>
      </c>
      <c r="M9311" s="114"/>
    </row>
    <row r="9312" spans="1:13" hidden="1">
      <c r="A9312" t="s">
        <v>300</v>
      </c>
      <c r="B9312" t="s">
        <v>336</v>
      </c>
      <c r="C9312" t="s">
        <v>287</v>
      </c>
      <c r="D9312" s="114">
        <v>1</v>
      </c>
      <c r="E9312" s="114">
        <v>1</v>
      </c>
      <c r="F9312" s="114">
        <v>1</v>
      </c>
      <c r="G9312" s="114">
        <v>1</v>
      </c>
      <c r="H9312" s="114">
        <v>1</v>
      </c>
      <c r="I9312" s="114">
        <v>1</v>
      </c>
      <c r="J9312" s="114">
        <v>1</v>
      </c>
      <c r="K9312" s="114">
        <v>1</v>
      </c>
      <c r="M9312" s="114"/>
    </row>
    <row r="9313" spans="1:13" hidden="1">
      <c r="A9313" t="s">
        <v>300</v>
      </c>
      <c r="B9313" t="s">
        <v>336</v>
      </c>
      <c r="C9313" t="s">
        <v>288</v>
      </c>
      <c r="D9313" s="114">
        <v>1</v>
      </c>
      <c r="E9313" s="114">
        <v>1</v>
      </c>
      <c r="F9313" s="114">
        <v>1</v>
      </c>
      <c r="G9313" s="114">
        <v>1</v>
      </c>
      <c r="H9313" s="114">
        <v>1</v>
      </c>
      <c r="I9313" s="114">
        <v>1</v>
      </c>
      <c r="J9313" s="114">
        <v>1</v>
      </c>
      <c r="K9313" s="114">
        <v>1</v>
      </c>
      <c r="M9313" s="114"/>
    </row>
    <row r="9314" spans="1:13" hidden="1">
      <c r="A9314" t="s">
        <v>300</v>
      </c>
      <c r="B9314" t="s">
        <v>336</v>
      </c>
      <c r="C9314" t="s">
        <v>289</v>
      </c>
      <c r="D9314" s="114">
        <v>1</v>
      </c>
      <c r="E9314" s="114">
        <v>1</v>
      </c>
      <c r="F9314" s="114">
        <v>1</v>
      </c>
      <c r="G9314" s="114">
        <v>1</v>
      </c>
      <c r="H9314" s="114">
        <v>1</v>
      </c>
      <c r="I9314" s="114">
        <v>1</v>
      </c>
      <c r="J9314" s="114">
        <v>1</v>
      </c>
      <c r="K9314" s="114">
        <v>1</v>
      </c>
      <c r="M9314" s="114"/>
    </row>
    <row r="9315" spans="1:13" hidden="1">
      <c r="A9315" t="s">
        <v>300</v>
      </c>
      <c r="B9315" t="s">
        <v>336</v>
      </c>
      <c r="C9315" t="s">
        <v>290</v>
      </c>
      <c r="D9315" s="114">
        <v>1</v>
      </c>
      <c r="E9315" s="114">
        <v>1</v>
      </c>
      <c r="F9315" s="114">
        <v>1</v>
      </c>
      <c r="G9315" s="114">
        <v>1</v>
      </c>
      <c r="H9315" s="114">
        <v>1</v>
      </c>
      <c r="I9315" s="114">
        <v>1</v>
      </c>
      <c r="J9315" s="114">
        <v>1</v>
      </c>
      <c r="K9315" s="114">
        <v>1</v>
      </c>
      <c r="M9315" s="114"/>
    </row>
    <row r="9316" spans="1:13" hidden="1">
      <c r="A9316" t="s">
        <v>300</v>
      </c>
      <c r="B9316" t="s">
        <v>336</v>
      </c>
      <c r="C9316" t="s">
        <v>291</v>
      </c>
      <c r="D9316" s="114">
        <v>1</v>
      </c>
      <c r="E9316" s="114">
        <v>1</v>
      </c>
      <c r="F9316" s="114">
        <v>1</v>
      </c>
      <c r="G9316" s="114">
        <v>1</v>
      </c>
      <c r="H9316" s="114">
        <v>1</v>
      </c>
      <c r="I9316" s="114">
        <v>1</v>
      </c>
      <c r="J9316" s="114">
        <v>1</v>
      </c>
      <c r="K9316" s="114">
        <v>1</v>
      </c>
      <c r="M9316" s="114"/>
    </row>
    <row r="9317" spans="1:13" hidden="1">
      <c r="A9317" t="s">
        <v>300</v>
      </c>
      <c r="B9317" t="s">
        <v>336</v>
      </c>
      <c r="C9317" t="s">
        <v>292</v>
      </c>
      <c r="D9317" s="114">
        <v>1</v>
      </c>
      <c r="E9317" s="114">
        <v>1</v>
      </c>
      <c r="F9317" s="114">
        <v>1</v>
      </c>
      <c r="G9317" s="114">
        <v>1</v>
      </c>
      <c r="H9317" s="114">
        <v>1</v>
      </c>
      <c r="I9317" s="114">
        <v>1</v>
      </c>
      <c r="J9317" s="114">
        <v>1</v>
      </c>
      <c r="K9317" s="114">
        <v>1</v>
      </c>
      <c r="M9317" s="114"/>
    </row>
    <row r="9318" spans="1:13" hidden="1">
      <c r="A9318" t="s">
        <v>300</v>
      </c>
      <c r="B9318" t="s">
        <v>337</v>
      </c>
      <c r="C9318" t="s">
        <v>278</v>
      </c>
      <c r="D9318">
        <v>1</v>
      </c>
      <c r="E9318">
        <v>1</v>
      </c>
      <c r="F9318">
        <v>1</v>
      </c>
      <c r="G9318">
        <v>1</v>
      </c>
      <c r="H9318">
        <v>1</v>
      </c>
      <c r="I9318">
        <v>1</v>
      </c>
      <c r="J9318">
        <v>1</v>
      </c>
      <c r="K9318">
        <v>1</v>
      </c>
      <c r="M9318" t="s">
        <v>407</v>
      </c>
    </row>
    <row r="9319" spans="1:13" hidden="1">
      <c r="A9319" t="s">
        <v>300</v>
      </c>
      <c r="B9319" t="s">
        <v>337</v>
      </c>
      <c r="C9319" t="s">
        <v>279</v>
      </c>
      <c r="D9319">
        <v>1</v>
      </c>
      <c r="E9319">
        <v>1</v>
      </c>
      <c r="F9319">
        <v>1</v>
      </c>
      <c r="G9319">
        <v>1</v>
      </c>
      <c r="H9319">
        <v>1</v>
      </c>
      <c r="I9319">
        <v>1</v>
      </c>
      <c r="J9319">
        <v>1</v>
      </c>
      <c r="K9319">
        <v>1</v>
      </c>
      <c r="M9319" t="s">
        <v>407</v>
      </c>
    </row>
    <row r="9320" spans="1:13" hidden="1">
      <c r="A9320" t="s">
        <v>300</v>
      </c>
      <c r="B9320" t="s">
        <v>337</v>
      </c>
      <c r="C9320" t="s">
        <v>280</v>
      </c>
      <c r="D9320">
        <v>1</v>
      </c>
      <c r="E9320">
        <v>1</v>
      </c>
      <c r="F9320">
        <v>1</v>
      </c>
      <c r="G9320">
        <v>1</v>
      </c>
      <c r="H9320">
        <v>1</v>
      </c>
      <c r="I9320">
        <v>1</v>
      </c>
      <c r="J9320">
        <v>1</v>
      </c>
      <c r="K9320">
        <v>1</v>
      </c>
      <c r="M9320" t="s">
        <v>407</v>
      </c>
    </row>
    <row r="9321" spans="1:13" hidden="1">
      <c r="A9321" t="s">
        <v>300</v>
      </c>
      <c r="B9321" t="s">
        <v>337</v>
      </c>
      <c r="C9321" t="s">
        <v>277</v>
      </c>
      <c r="D9321">
        <v>1</v>
      </c>
      <c r="E9321">
        <v>1</v>
      </c>
      <c r="F9321">
        <v>1</v>
      </c>
      <c r="G9321">
        <v>1</v>
      </c>
      <c r="H9321">
        <v>1</v>
      </c>
      <c r="I9321">
        <v>1</v>
      </c>
      <c r="J9321">
        <v>1</v>
      </c>
      <c r="K9321">
        <v>1</v>
      </c>
      <c r="M9321" t="s">
        <v>407</v>
      </c>
    </row>
    <row r="9322" spans="1:13" hidden="1">
      <c r="A9322" t="s">
        <v>300</v>
      </c>
      <c r="B9322" t="s">
        <v>337</v>
      </c>
      <c r="C9322" t="s">
        <v>281</v>
      </c>
      <c r="D9322">
        <v>1</v>
      </c>
      <c r="E9322">
        <v>1</v>
      </c>
      <c r="F9322">
        <v>1</v>
      </c>
      <c r="G9322">
        <v>1</v>
      </c>
      <c r="H9322">
        <v>1</v>
      </c>
      <c r="I9322">
        <v>1</v>
      </c>
      <c r="J9322">
        <v>1</v>
      </c>
      <c r="K9322">
        <v>1</v>
      </c>
      <c r="M9322" t="s">
        <v>407</v>
      </c>
    </row>
    <row r="9323" spans="1:13" hidden="1">
      <c r="A9323" t="s">
        <v>300</v>
      </c>
      <c r="B9323" t="s">
        <v>337</v>
      </c>
      <c r="C9323" t="s">
        <v>282</v>
      </c>
      <c r="D9323">
        <v>1</v>
      </c>
      <c r="E9323">
        <v>1</v>
      </c>
      <c r="F9323">
        <v>1</v>
      </c>
      <c r="G9323">
        <v>1</v>
      </c>
      <c r="H9323">
        <v>1</v>
      </c>
      <c r="I9323">
        <v>1</v>
      </c>
      <c r="J9323">
        <v>1</v>
      </c>
      <c r="K9323">
        <v>1</v>
      </c>
      <c r="M9323" t="s">
        <v>407</v>
      </c>
    </row>
    <row r="9324" spans="1:13" hidden="1">
      <c r="A9324" t="s">
        <v>300</v>
      </c>
      <c r="B9324" t="s">
        <v>337</v>
      </c>
      <c r="C9324" t="s">
        <v>283</v>
      </c>
      <c r="D9324">
        <v>1</v>
      </c>
      <c r="E9324">
        <v>1</v>
      </c>
      <c r="F9324">
        <v>1</v>
      </c>
      <c r="G9324">
        <v>1</v>
      </c>
      <c r="H9324">
        <v>1</v>
      </c>
      <c r="I9324">
        <v>1</v>
      </c>
      <c r="J9324">
        <v>1</v>
      </c>
      <c r="K9324">
        <v>1</v>
      </c>
      <c r="M9324" t="s">
        <v>407</v>
      </c>
    </row>
    <row r="9325" spans="1:13" hidden="1">
      <c r="A9325" t="s">
        <v>300</v>
      </c>
      <c r="B9325" t="s">
        <v>337</v>
      </c>
      <c r="C9325" t="s">
        <v>284</v>
      </c>
      <c r="D9325">
        <v>1</v>
      </c>
      <c r="E9325">
        <v>1</v>
      </c>
      <c r="F9325">
        <v>1</v>
      </c>
      <c r="G9325">
        <v>1</v>
      </c>
      <c r="H9325">
        <v>1</v>
      </c>
      <c r="I9325">
        <v>1</v>
      </c>
      <c r="J9325">
        <v>1</v>
      </c>
      <c r="K9325">
        <v>1</v>
      </c>
      <c r="M9325" t="s">
        <v>407</v>
      </c>
    </row>
    <row r="9326" spans="1:13" hidden="1">
      <c r="A9326" t="s">
        <v>300</v>
      </c>
      <c r="B9326" t="s">
        <v>337</v>
      </c>
      <c r="C9326" t="s">
        <v>285</v>
      </c>
      <c r="D9326">
        <v>1</v>
      </c>
      <c r="E9326">
        <v>1</v>
      </c>
      <c r="F9326">
        <v>1</v>
      </c>
      <c r="G9326">
        <v>1</v>
      </c>
      <c r="H9326">
        <v>1</v>
      </c>
      <c r="I9326">
        <v>1</v>
      </c>
      <c r="J9326">
        <v>1</v>
      </c>
      <c r="K9326">
        <v>1</v>
      </c>
      <c r="M9326" t="s">
        <v>407</v>
      </c>
    </row>
    <row r="9327" spans="1:13" hidden="1">
      <c r="A9327" t="s">
        <v>300</v>
      </c>
      <c r="B9327" t="s">
        <v>337</v>
      </c>
      <c r="C9327" t="s">
        <v>286</v>
      </c>
      <c r="D9327">
        <v>1</v>
      </c>
      <c r="E9327">
        <v>1</v>
      </c>
      <c r="F9327">
        <v>1</v>
      </c>
      <c r="G9327">
        <v>1</v>
      </c>
      <c r="H9327">
        <v>1</v>
      </c>
      <c r="I9327">
        <v>1</v>
      </c>
      <c r="J9327">
        <v>1</v>
      </c>
      <c r="K9327">
        <v>1</v>
      </c>
      <c r="M9327" t="s">
        <v>407</v>
      </c>
    </row>
    <row r="9328" spans="1:13" hidden="1">
      <c r="A9328" t="s">
        <v>300</v>
      </c>
      <c r="B9328" t="s">
        <v>337</v>
      </c>
      <c r="C9328" t="s">
        <v>287</v>
      </c>
      <c r="D9328">
        <v>1</v>
      </c>
      <c r="E9328">
        <v>1</v>
      </c>
      <c r="F9328">
        <v>1</v>
      </c>
      <c r="G9328">
        <v>1</v>
      </c>
      <c r="H9328">
        <v>1</v>
      </c>
      <c r="I9328">
        <v>1</v>
      </c>
      <c r="J9328">
        <v>1</v>
      </c>
      <c r="K9328">
        <v>1</v>
      </c>
      <c r="M9328" t="s">
        <v>407</v>
      </c>
    </row>
    <row r="9329" spans="1:13" hidden="1">
      <c r="A9329" t="s">
        <v>300</v>
      </c>
      <c r="B9329" t="s">
        <v>337</v>
      </c>
      <c r="C9329" t="s">
        <v>288</v>
      </c>
      <c r="D9329">
        <v>1</v>
      </c>
      <c r="E9329">
        <v>1</v>
      </c>
      <c r="F9329">
        <v>1</v>
      </c>
      <c r="G9329">
        <v>1</v>
      </c>
      <c r="H9329">
        <v>1</v>
      </c>
      <c r="I9329">
        <v>1</v>
      </c>
      <c r="J9329">
        <v>1</v>
      </c>
      <c r="K9329">
        <v>1</v>
      </c>
      <c r="M9329" t="s">
        <v>407</v>
      </c>
    </row>
    <row r="9330" spans="1:13" hidden="1">
      <c r="A9330" t="s">
        <v>300</v>
      </c>
      <c r="B9330" t="s">
        <v>337</v>
      </c>
      <c r="C9330" t="s">
        <v>289</v>
      </c>
      <c r="D9330">
        <v>1</v>
      </c>
      <c r="E9330">
        <v>1</v>
      </c>
      <c r="F9330">
        <v>1</v>
      </c>
      <c r="G9330">
        <v>1</v>
      </c>
      <c r="H9330">
        <v>1</v>
      </c>
      <c r="I9330">
        <v>1</v>
      </c>
      <c r="J9330">
        <v>1</v>
      </c>
      <c r="K9330">
        <v>1</v>
      </c>
      <c r="M9330" t="s">
        <v>407</v>
      </c>
    </row>
    <row r="9331" spans="1:13" hidden="1">
      <c r="A9331" t="s">
        <v>300</v>
      </c>
      <c r="B9331" t="s">
        <v>337</v>
      </c>
      <c r="C9331" t="s">
        <v>290</v>
      </c>
      <c r="D9331">
        <v>1</v>
      </c>
      <c r="E9331">
        <v>1</v>
      </c>
      <c r="F9331">
        <v>1</v>
      </c>
      <c r="G9331">
        <v>1</v>
      </c>
      <c r="H9331">
        <v>1</v>
      </c>
      <c r="I9331">
        <v>1</v>
      </c>
      <c r="J9331">
        <v>1</v>
      </c>
      <c r="K9331">
        <v>1</v>
      </c>
      <c r="M9331" t="s">
        <v>407</v>
      </c>
    </row>
    <row r="9332" spans="1:13" hidden="1">
      <c r="A9332" t="s">
        <v>300</v>
      </c>
      <c r="B9332" t="s">
        <v>337</v>
      </c>
      <c r="C9332" t="s">
        <v>291</v>
      </c>
      <c r="D9332">
        <v>1</v>
      </c>
      <c r="E9332">
        <v>1</v>
      </c>
      <c r="F9332">
        <v>1</v>
      </c>
      <c r="G9332">
        <v>1</v>
      </c>
      <c r="H9332">
        <v>1</v>
      </c>
      <c r="I9332">
        <v>1</v>
      </c>
      <c r="J9332">
        <v>1</v>
      </c>
      <c r="K9332">
        <v>1</v>
      </c>
      <c r="M9332" t="s">
        <v>407</v>
      </c>
    </row>
    <row r="9333" spans="1:13" hidden="1">
      <c r="A9333" t="s">
        <v>300</v>
      </c>
      <c r="B9333" t="s">
        <v>337</v>
      </c>
      <c r="C9333" t="s">
        <v>292</v>
      </c>
      <c r="D9333">
        <v>1</v>
      </c>
      <c r="E9333">
        <v>1</v>
      </c>
      <c r="F9333">
        <v>1</v>
      </c>
      <c r="G9333">
        <v>1</v>
      </c>
      <c r="H9333">
        <v>1</v>
      </c>
      <c r="I9333">
        <v>1</v>
      </c>
      <c r="J9333">
        <v>1</v>
      </c>
      <c r="K9333">
        <v>1</v>
      </c>
      <c r="M9333" t="s">
        <v>407</v>
      </c>
    </row>
    <row r="9334" spans="1:13" hidden="1">
      <c r="A9334" t="s">
        <v>300</v>
      </c>
      <c r="B9334" t="s">
        <v>374</v>
      </c>
      <c r="C9334" t="s">
        <v>278</v>
      </c>
      <c r="D9334" s="2">
        <v>1</v>
      </c>
      <c r="E9334" s="2">
        <v>1</v>
      </c>
      <c r="F9334" s="2">
        <v>1</v>
      </c>
      <c r="G9334" s="2">
        <v>1</v>
      </c>
      <c r="H9334" s="2">
        <v>1</v>
      </c>
      <c r="I9334" s="2">
        <v>1</v>
      </c>
      <c r="J9334" s="2">
        <v>1</v>
      </c>
      <c r="K9334" s="2">
        <v>1</v>
      </c>
    </row>
    <row r="9335" spans="1:13" hidden="1">
      <c r="A9335" t="s">
        <v>300</v>
      </c>
      <c r="B9335" t="s">
        <v>374</v>
      </c>
      <c r="C9335" t="s">
        <v>279</v>
      </c>
      <c r="D9335" s="2">
        <v>1</v>
      </c>
      <c r="E9335" s="2">
        <v>1</v>
      </c>
      <c r="F9335" s="2">
        <v>1</v>
      </c>
      <c r="G9335" s="2">
        <v>1</v>
      </c>
      <c r="H9335" s="2">
        <v>1</v>
      </c>
      <c r="I9335" s="2">
        <v>1</v>
      </c>
      <c r="J9335" s="2">
        <v>1</v>
      </c>
      <c r="K9335" s="2">
        <v>1</v>
      </c>
    </row>
    <row r="9336" spans="1:13" hidden="1">
      <c r="A9336" t="s">
        <v>300</v>
      </c>
      <c r="B9336" t="s">
        <v>374</v>
      </c>
      <c r="C9336" t="s">
        <v>280</v>
      </c>
      <c r="D9336" s="2">
        <v>1</v>
      </c>
      <c r="E9336" s="2">
        <v>1</v>
      </c>
      <c r="F9336" s="2">
        <v>1</v>
      </c>
      <c r="G9336" s="2">
        <v>1</v>
      </c>
      <c r="H9336" s="2">
        <v>1</v>
      </c>
      <c r="I9336" s="2">
        <v>1</v>
      </c>
      <c r="J9336" s="2">
        <v>1</v>
      </c>
      <c r="K9336" s="2">
        <v>1</v>
      </c>
    </row>
    <row r="9337" spans="1:13" hidden="1">
      <c r="A9337" t="s">
        <v>300</v>
      </c>
      <c r="B9337" t="s">
        <v>374</v>
      </c>
      <c r="C9337" t="s">
        <v>277</v>
      </c>
      <c r="D9337" s="2">
        <v>1</v>
      </c>
      <c r="E9337" s="2">
        <v>1</v>
      </c>
      <c r="F9337" s="2">
        <v>1</v>
      </c>
      <c r="G9337" s="2">
        <v>1</v>
      </c>
      <c r="H9337" s="2">
        <v>1</v>
      </c>
      <c r="I9337" s="2">
        <v>1</v>
      </c>
      <c r="J9337" s="2">
        <v>1</v>
      </c>
      <c r="K9337" s="2">
        <v>1</v>
      </c>
    </row>
    <row r="9338" spans="1:13" hidden="1">
      <c r="A9338" t="s">
        <v>300</v>
      </c>
      <c r="B9338" t="s">
        <v>374</v>
      </c>
      <c r="C9338" t="s">
        <v>281</v>
      </c>
      <c r="D9338" s="2">
        <v>1</v>
      </c>
      <c r="E9338" s="2">
        <v>1</v>
      </c>
      <c r="F9338" s="2">
        <v>1</v>
      </c>
      <c r="G9338" s="2">
        <v>1</v>
      </c>
      <c r="H9338" s="2">
        <v>1</v>
      </c>
      <c r="I9338" s="2">
        <v>1</v>
      </c>
      <c r="J9338" s="2">
        <v>1</v>
      </c>
      <c r="K9338" s="2">
        <v>1</v>
      </c>
    </row>
    <row r="9339" spans="1:13" hidden="1">
      <c r="A9339" t="s">
        <v>300</v>
      </c>
      <c r="B9339" t="s">
        <v>374</v>
      </c>
      <c r="C9339" t="s">
        <v>282</v>
      </c>
      <c r="D9339" s="2">
        <v>1</v>
      </c>
      <c r="E9339" s="2">
        <v>1</v>
      </c>
      <c r="F9339" s="2">
        <v>1</v>
      </c>
      <c r="G9339" s="2">
        <v>1</v>
      </c>
      <c r="H9339" s="2">
        <v>1</v>
      </c>
      <c r="I9339" s="2">
        <v>1</v>
      </c>
      <c r="J9339" s="2">
        <v>1</v>
      </c>
      <c r="K9339" s="2">
        <v>1</v>
      </c>
    </row>
    <row r="9340" spans="1:13" hidden="1">
      <c r="A9340" t="s">
        <v>300</v>
      </c>
      <c r="B9340" t="s">
        <v>374</v>
      </c>
      <c r="C9340" t="s">
        <v>283</v>
      </c>
      <c r="D9340" s="2">
        <v>1</v>
      </c>
      <c r="E9340" s="2">
        <v>1</v>
      </c>
      <c r="F9340" s="2">
        <v>1</v>
      </c>
      <c r="G9340" s="2">
        <v>1</v>
      </c>
      <c r="H9340" s="2">
        <v>1</v>
      </c>
      <c r="I9340" s="2">
        <v>1</v>
      </c>
      <c r="J9340" s="2">
        <v>1</v>
      </c>
      <c r="K9340" s="2">
        <v>1</v>
      </c>
    </row>
    <row r="9341" spans="1:13" hidden="1">
      <c r="A9341" t="s">
        <v>300</v>
      </c>
      <c r="B9341" t="s">
        <v>374</v>
      </c>
      <c r="C9341" t="s">
        <v>284</v>
      </c>
      <c r="D9341" s="2">
        <v>1</v>
      </c>
      <c r="E9341" s="2">
        <v>1</v>
      </c>
      <c r="F9341" s="2">
        <v>1</v>
      </c>
      <c r="G9341" s="2">
        <v>1</v>
      </c>
      <c r="H9341" s="2">
        <v>1</v>
      </c>
      <c r="I9341" s="2">
        <v>1</v>
      </c>
      <c r="J9341" s="2">
        <v>1</v>
      </c>
      <c r="K9341" s="2">
        <v>1</v>
      </c>
    </row>
    <row r="9342" spans="1:13" hidden="1">
      <c r="A9342" t="s">
        <v>300</v>
      </c>
      <c r="B9342" t="s">
        <v>374</v>
      </c>
      <c r="C9342" t="s">
        <v>285</v>
      </c>
      <c r="D9342" s="2">
        <v>1</v>
      </c>
      <c r="E9342" s="2">
        <v>1</v>
      </c>
      <c r="F9342" s="2">
        <v>1</v>
      </c>
      <c r="G9342" s="2">
        <v>1</v>
      </c>
      <c r="H9342" s="2">
        <v>1</v>
      </c>
      <c r="I9342" s="2">
        <v>1</v>
      </c>
      <c r="J9342" s="2">
        <v>1</v>
      </c>
      <c r="K9342" s="2">
        <v>1</v>
      </c>
    </row>
    <row r="9343" spans="1:13" hidden="1">
      <c r="A9343" t="s">
        <v>300</v>
      </c>
      <c r="B9343" t="s">
        <v>374</v>
      </c>
      <c r="C9343" t="s">
        <v>286</v>
      </c>
      <c r="D9343" s="2">
        <v>1</v>
      </c>
      <c r="E9343" s="2">
        <v>1</v>
      </c>
      <c r="F9343" s="2">
        <v>1</v>
      </c>
      <c r="G9343" s="2">
        <v>1</v>
      </c>
      <c r="H9343" s="2">
        <v>1</v>
      </c>
      <c r="I9343" s="2">
        <v>1</v>
      </c>
      <c r="J9343" s="2">
        <v>1</v>
      </c>
      <c r="K9343" s="2">
        <v>1</v>
      </c>
    </row>
    <row r="9344" spans="1:13" hidden="1">
      <c r="A9344" t="s">
        <v>300</v>
      </c>
      <c r="B9344" t="s">
        <v>374</v>
      </c>
      <c r="C9344" t="s">
        <v>287</v>
      </c>
      <c r="D9344" s="2">
        <v>1</v>
      </c>
      <c r="E9344" s="2">
        <v>1</v>
      </c>
      <c r="F9344" s="2">
        <v>1</v>
      </c>
      <c r="G9344" s="2">
        <v>1</v>
      </c>
      <c r="H9344" s="2">
        <v>1</v>
      </c>
      <c r="I9344" s="2">
        <v>1</v>
      </c>
      <c r="J9344" s="2">
        <v>1</v>
      </c>
      <c r="K9344" s="2">
        <v>1</v>
      </c>
    </row>
    <row r="9345" spans="1:11" hidden="1">
      <c r="A9345" t="s">
        <v>300</v>
      </c>
      <c r="B9345" t="s">
        <v>374</v>
      </c>
      <c r="C9345" t="s">
        <v>288</v>
      </c>
      <c r="D9345" s="2">
        <v>1</v>
      </c>
      <c r="E9345" s="2">
        <v>1</v>
      </c>
      <c r="F9345" s="2">
        <v>1</v>
      </c>
      <c r="G9345" s="2">
        <v>1</v>
      </c>
      <c r="H9345" s="2">
        <v>1</v>
      </c>
      <c r="I9345" s="2">
        <v>1</v>
      </c>
      <c r="J9345" s="2">
        <v>1</v>
      </c>
      <c r="K9345" s="2">
        <v>1</v>
      </c>
    </row>
    <row r="9346" spans="1:11" hidden="1">
      <c r="A9346" t="s">
        <v>300</v>
      </c>
      <c r="B9346" t="s">
        <v>374</v>
      </c>
      <c r="C9346" t="s">
        <v>289</v>
      </c>
      <c r="D9346" s="2">
        <v>1</v>
      </c>
      <c r="E9346" s="2">
        <v>1</v>
      </c>
      <c r="F9346" s="2">
        <v>1</v>
      </c>
      <c r="G9346" s="2">
        <v>1</v>
      </c>
      <c r="H9346" s="2">
        <v>1</v>
      </c>
      <c r="I9346" s="2">
        <v>1</v>
      </c>
      <c r="J9346" s="2">
        <v>1</v>
      </c>
      <c r="K9346" s="2">
        <v>1</v>
      </c>
    </row>
    <row r="9347" spans="1:11" hidden="1">
      <c r="A9347" t="s">
        <v>300</v>
      </c>
      <c r="B9347" t="s">
        <v>374</v>
      </c>
      <c r="C9347" t="s">
        <v>290</v>
      </c>
      <c r="D9347" s="2">
        <v>1</v>
      </c>
      <c r="E9347" s="2">
        <v>1</v>
      </c>
      <c r="F9347" s="2">
        <v>1</v>
      </c>
      <c r="G9347" s="2">
        <v>1</v>
      </c>
      <c r="H9347" s="2">
        <v>1</v>
      </c>
      <c r="I9347" s="2">
        <v>1</v>
      </c>
      <c r="J9347" s="2">
        <v>1</v>
      </c>
      <c r="K9347" s="2">
        <v>1</v>
      </c>
    </row>
    <row r="9348" spans="1:11" hidden="1">
      <c r="A9348" t="s">
        <v>300</v>
      </c>
      <c r="B9348" t="s">
        <v>374</v>
      </c>
      <c r="C9348" t="s">
        <v>291</v>
      </c>
      <c r="D9348" s="2">
        <v>1</v>
      </c>
      <c r="E9348" s="2">
        <v>1</v>
      </c>
      <c r="F9348" s="2">
        <v>1</v>
      </c>
      <c r="G9348" s="2">
        <v>1</v>
      </c>
      <c r="H9348" s="2">
        <v>1</v>
      </c>
      <c r="I9348" s="2">
        <v>1</v>
      </c>
      <c r="J9348" s="2">
        <v>1</v>
      </c>
      <c r="K9348" s="2">
        <v>1</v>
      </c>
    </row>
    <row r="9349" spans="1:11" hidden="1">
      <c r="A9349" t="s">
        <v>300</v>
      </c>
      <c r="B9349" t="s">
        <v>374</v>
      </c>
      <c r="C9349" t="s">
        <v>292</v>
      </c>
      <c r="D9349" s="2">
        <v>1</v>
      </c>
      <c r="E9349" s="2">
        <v>1</v>
      </c>
      <c r="F9349" s="2">
        <v>1</v>
      </c>
      <c r="G9349" s="2">
        <v>1</v>
      </c>
      <c r="H9349" s="2">
        <v>1</v>
      </c>
      <c r="I9349" s="2">
        <v>1</v>
      </c>
      <c r="J9349" s="2">
        <v>1</v>
      </c>
      <c r="K9349" s="2">
        <v>1</v>
      </c>
    </row>
    <row r="9350" spans="1:11" hidden="1">
      <c r="A9350" t="s">
        <v>300</v>
      </c>
      <c r="B9350" t="s">
        <v>375</v>
      </c>
      <c r="C9350" t="s">
        <v>278</v>
      </c>
      <c r="D9350" s="2">
        <v>1</v>
      </c>
      <c r="E9350" s="2">
        <v>1</v>
      </c>
      <c r="F9350" s="2">
        <v>1</v>
      </c>
      <c r="G9350" s="2">
        <v>1</v>
      </c>
      <c r="H9350" s="2">
        <v>1</v>
      </c>
      <c r="I9350" s="2">
        <v>1</v>
      </c>
      <c r="J9350" s="2">
        <v>1</v>
      </c>
      <c r="K9350" s="2">
        <v>1</v>
      </c>
    </row>
    <row r="9351" spans="1:11" hidden="1">
      <c r="A9351" t="s">
        <v>300</v>
      </c>
      <c r="B9351" t="s">
        <v>375</v>
      </c>
      <c r="C9351" t="s">
        <v>279</v>
      </c>
      <c r="D9351" s="2">
        <v>1</v>
      </c>
      <c r="E9351" s="2">
        <v>1</v>
      </c>
      <c r="F9351" s="2">
        <v>1</v>
      </c>
      <c r="G9351" s="2">
        <v>1</v>
      </c>
      <c r="H9351" s="2">
        <v>1</v>
      </c>
      <c r="I9351" s="2">
        <v>1</v>
      </c>
      <c r="J9351" s="2">
        <v>1</v>
      </c>
      <c r="K9351" s="2">
        <v>1</v>
      </c>
    </row>
    <row r="9352" spans="1:11" hidden="1">
      <c r="A9352" t="s">
        <v>300</v>
      </c>
      <c r="B9352" t="s">
        <v>375</v>
      </c>
      <c r="C9352" t="s">
        <v>280</v>
      </c>
      <c r="D9352" s="2">
        <v>1</v>
      </c>
      <c r="E9352" s="2">
        <v>1</v>
      </c>
      <c r="F9352" s="2">
        <v>1</v>
      </c>
      <c r="G9352" s="2">
        <v>1</v>
      </c>
      <c r="H9352" s="2">
        <v>1</v>
      </c>
      <c r="I9352" s="2">
        <v>1</v>
      </c>
      <c r="J9352" s="2">
        <v>1</v>
      </c>
      <c r="K9352" s="2">
        <v>1</v>
      </c>
    </row>
    <row r="9353" spans="1:11" hidden="1">
      <c r="A9353" t="s">
        <v>300</v>
      </c>
      <c r="B9353" t="s">
        <v>375</v>
      </c>
      <c r="C9353" t="s">
        <v>277</v>
      </c>
      <c r="D9353" s="2">
        <v>1</v>
      </c>
      <c r="E9353" s="2">
        <v>1</v>
      </c>
      <c r="F9353" s="2">
        <v>1</v>
      </c>
      <c r="G9353" s="2">
        <v>1</v>
      </c>
      <c r="H9353" s="2">
        <v>1</v>
      </c>
      <c r="I9353" s="2">
        <v>1</v>
      </c>
      <c r="J9353" s="2">
        <v>1</v>
      </c>
      <c r="K9353" s="2">
        <v>1</v>
      </c>
    </row>
    <row r="9354" spans="1:11" hidden="1">
      <c r="A9354" t="s">
        <v>300</v>
      </c>
      <c r="B9354" t="s">
        <v>375</v>
      </c>
      <c r="C9354" t="s">
        <v>281</v>
      </c>
      <c r="D9354" s="2">
        <v>1</v>
      </c>
      <c r="E9354" s="2">
        <v>1</v>
      </c>
      <c r="F9354" s="2">
        <v>1</v>
      </c>
      <c r="G9354" s="2">
        <v>1</v>
      </c>
      <c r="H9354" s="2">
        <v>1</v>
      </c>
      <c r="I9354" s="2">
        <v>1</v>
      </c>
      <c r="J9354" s="2">
        <v>1</v>
      </c>
      <c r="K9354" s="2">
        <v>1</v>
      </c>
    </row>
    <row r="9355" spans="1:11" hidden="1">
      <c r="A9355" t="s">
        <v>300</v>
      </c>
      <c r="B9355" t="s">
        <v>375</v>
      </c>
      <c r="C9355" t="s">
        <v>282</v>
      </c>
      <c r="D9355" s="2">
        <v>1</v>
      </c>
      <c r="E9355" s="2">
        <v>1</v>
      </c>
      <c r="F9355" s="2">
        <v>1</v>
      </c>
      <c r="G9355" s="2">
        <v>1</v>
      </c>
      <c r="H9355" s="2">
        <v>1</v>
      </c>
      <c r="I9355" s="2">
        <v>1</v>
      </c>
      <c r="J9355" s="2">
        <v>1</v>
      </c>
      <c r="K9355" s="2">
        <v>1</v>
      </c>
    </row>
    <row r="9356" spans="1:11" hidden="1">
      <c r="A9356" t="s">
        <v>300</v>
      </c>
      <c r="B9356" t="s">
        <v>375</v>
      </c>
      <c r="C9356" t="s">
        <v>283</v>
      </c>
      <c r="D9356" s="2">
        <v>1</v>
      </c>
      <c r="E9356" s="2">
        <v>1</v>
      </c>
      <c r="F9356" s="2">
        <v>1</v>
      </c>
      <c r="G9356" s="2">
        <v>1</v>
      </c>
      <c r="H9356" s="2">
        <v>1</v>
      </c>
      <c r="I9356" s="2">
        <v>1</v>
      </c>
      <c r="J9356" s="2">
        <v>1</v>
      </c>
      <c r="K9356" s="2">
        <v>1</v>
      </c>
    </row>
    <row r="9357" spans="1:11" hidden="1">
      <c r="A9357" t="s">
        <v>300</v>
      </c>
      <c r="B9357" t="s">
        <v>375</v>
      </c>
      <c r="C9357" t="s">
        <v>284</v>
      </c>
      <c r="D9357" s="2">
        <v>1</v>
      </c>
      <c r="E9357" s="2">
        <v>1</v>
      </c>
      <c r="F9357" s="2">
        <v>1</v>
      </c>
      <c r="G9357" s="2">
        <v>1</v>
      </c>
      <c r="H9357" s="2">
        <v>1</v>
      </c>
      <c r="I9357" s="2">
        <v>1</v>
      </c>
      <c r="J9357" s="2">
        <v>1</v>
      </c>
      <c r="K9357" s="2">
        <v>1</v>
      </c>
    </row>
    <row r="9358" spans="1:11" hidden="1">
      <c r="A9358" t="s">
        <v>300</v>
      </c>
      <c r="B9358" t="s">
        <v>375</v>
      </c>
      <c r="C9358" t="s">
        <v>285</v>
      </c>
      <c r="D9358" s="2">
        <v>1</v>
      </c>
      <c r="E9358" s="2">
        <v>1</v>
      </c>
      <c r="F9358" s="2">
        <v>1</v>
      </c>
      <c r="G9358" s="2">
        <v>1</v>
      </c>
      <c r="H9358" s="2">
        <v>1</v>
      </c>
      <c r="I9358" s="2">
        <v>1</v>
      </c>
      <c r="J9358" s="2">
        <v>1</v>
      </c>
      <c r="K9358" s="2">
        <v>1</v>
      </c>
    </row>
    <row r="9359" spans="1:11" hidden="1">
      <c r="A9359" t="s">
        <v>300</v>
      </c>
      <c r="B9359" t="s">
        <v>375</v>
      </c>
      <c r="C9359" t="s">
        <v>286</v>
      </c>
      <c r="D9359" s="2">
        <v>1</v>
      </c>
      <c r="E9359" s="2">
        <v>1</v>
      </c>
      <c r="F9359" s="2">
        <v>1</v>
      </c>
      <c r="G9359" s="2">
        <v>1</v>
      </c>
      <c r="H9359" s="2">
        <v>1</v>
      </c>
      <c r="I9359" s="2">
        <v>1</v>
      </c>
      <c r="J9359" s="2">
        <v>1</v>
      </c>
      <c r="K9359" s="2">
        <v>1</v>
      </c>
    </row>
    <row r="9360" spans="1:11" hidden="1">
      <c r="A9360" t="s">
        <v>300</v>
      </c>
      <c r="B9360" t="s">
        <v>375</v>
      </c>
      <c r="C9360" t="s">
        <v>287</v>
      </c>
      <c r="D9360" s="2">
        <v>1</v>
      </c>
      <c r="E9360" s="2">
        <v>1</v>
      </c>
      <c r="F9360" s="2">
        <v>1</v>
      </c>
      <c r="G9360" s="2">
        <v>1</v>
      </c>
      <c r="H9360" s="2">
        <v>1</v>
      </c>
      <c r="I9360" s="2">
        <v>1</v>
      </c>
      <c r="J9360" s="2">
        <v>1</v>
      </c>
      <c r="K9360" s="2">
        <v>1</v>
      </c>
    </row>
    <row r="9361" spans="1:11" hidden="1">
      <c r="A9361" t="s">
        <v>300</v>
      </c>
      <c r="B9361" t="s">
        <v>375</v>
      </c>
      <c r="C9361" t="s">
        <v>288</v>
      </c>
      <c r="D9361" s="2">
        <v>1</v>
      </c>
      <c r="E9361" s="2">
        <v>1</v>
      </c>
      <c r="F9361" s="2">
        <v>1</v>
      </c>
      <c r="G9361" s="2">
        <v>1</v>
      </c>
      <c r="H9361" s="2">
        <v>1</v>
      </c>
      <c r="I9361" s="2">
        <v>1</v>
      </c>
      <c r="J9361" s="2">
        <v>1</v>
      </c>
      <c r="K9361" s="2">
        <v>1</v>
      </c>
    </row>
    <row r="9362" spans="1:11" hidden="1">
      <c r="A9362" t="s">
        <v>300</v>
      </c>
      <c r="B9362" t="s">
        <v>375</v>
      </c>
      <c r="C9362" t="s">
        <v>289</v>
      </c>
      <c r="D9362" s="2">
        <v>1</v>
      </c>
      <c r="E9362" s="2">
        <v>1</v>
      </c>
      <c r="F9362" s="2">
        <v>1</v>
      </c>
      <c r="G9362" s="2">
        <v>1</v>
      </c>
      <c r="H9362" s="2">
        <v>1</v>
      </c>
      <c r="I9362" s="2">
        <v>1</v>
      </c>
      <c r="J9362" s="2">
        <v>1</v>
      </c>
      <c r="K9362" s="2">
        <v>1</v>
      </c>
    </row>
    <row r="9363" spans="1:11" hidden="1">
      <c r="A9363" t="s">
        <v>300</v>
      </c>
      <c r="B9363" t="s">
        <v>375</v>
      </c>
      <c r="C9363" t="s">
        <v>290</v>
      </c>
      <c r="D9363" s="2">
        <v>1</v>
      </c>
      <c r="E9363" s="2">
        <v>1</v>
      </c>
      <c r="F9363" s="2">
        <v>1</v>
      </c>
      <c r="G9363" s="2">
        <v>1</v>
      </c>
      <c r="H9363" s="2">
        <v>1</v>
      </c>
      <c r="I9363" s="2">
        <v>1</v>
      </c>
      <c r="J9363" s="2">
        <v>1</v>
      </c>
      <c r="K9363" s="2">
        <v>1</v>
      </c>
    </row>
    <row r="9364" spans="1:11" hidden="1">
      <c r="A9364" t="s">
        <v>300</v>
      </c>
      <c r="B9364" t="s">
        <v>375</v>
      </c>
      <c r="C9364" t="s">
        <v>291</v>
      </c>
      <c r="D9364" s="2">
        <v>1</v>
      </c>
      <c r="E9364" s="2">
        <v>1</v>
      </c>
      <c r="F9364" s="2">
        <v>1</v>
      </c>
      <c r="G9364" s="2">
        <v>1</v>
      </c>
      <c r="H9364" s="2">
        <v>1</v>
      </c>
      <c r="I9364" s="2">
        <v>1</v>
      </c>
      <c r="J9364" s="2">
        <v>1</v>
      </c>
      <c r="K9364" s="2">
        <v>1</v>
      </c>
    </row>
    <row r="9365" spans="1:11" hidden="1">
      <c r="A9365" t="s">
        <v>300</v>
      </c>
      <c r="B9365" t="s">
        <v>375</v>
      </c>
      <c r="C9365" t="s">
        <v>292</v>
      </c>
      <c r="D9365" s="2">
        <v>1</v>
      </c>
      <c r="E9365" s="2">
        <v>1</v>
      </c>
      <c r="F9365" s="2">
        <v>1</v>
      </c>
      <c r="G9365" s="2">
        <v>1</v>
      </c>
      <c r="H9365" s="2">
        <v>1</v>
      </c>
      <c r="I9365" s="2">
        <v>1</v>
      </c>
      <c r="J9365" s="2">
        <v>1</v>
      </c>
      <c r="K9365" s="2">
        <v>1</v>
      </c>
    </row>
    <row r="9366" spans="1:11" hidden="1">
      <c r="A9366" t="s">
        <v>300</v>
      </c>
      <c r="B9366" t="s">
        <v>389</v>
      </c>
      <c r="C9366" t="s">
        <v>278</v>
      </c>
      <c r="D9366" s="2">
        <v>1</v>
      </c>
      <c r="E9366" s="2">
        <v>1</v>
      </c>
      <c r="F9366" s="2">
        <v>1</v>
      </c>
      <c r="G9366" s="2">
        <v>1</v>
      </c>
      <c r="H9366" s="2">
        <v>1</v>
      </c>
      <c r="I9366" s="2">
        <v>1</v>
      </c>
      <c r="J9366" s="2">
        <v>1</v>
      </c>
      <c r="K9366" s="2">
        <v>1</v>
      </c>
    </row>
    <row r="9367" spans="1:11" hidden="1">
      <c r="A9367" t="s">
        <v>300</v>
      </c>
      <c r="B9367" t="s">
        <v>389</v>
      </c>
      <c r="C9367" t="s">
        <v>279</v>
      </c>
      <c r="D9367" s="2">
        <v>1</v>
      </c>
      <c r="E9367" s="2">
        <v>1</v>
      </c>
      <c r="F9367" s="2">
        <v>1</v>
      </c>
      <c r="G9367" s="2">
        <v>1</v>
      </c>
      <c r="H9367" s="2">
        <v>1</v>
      </c>
      <c r="I9367" s="2">
        <v>1</v>
      </c>
      <c r="J9367" s="2">
        <v>1</v>
      </c>
      <c r="K9367" s="2">
        <v>1</v>
      </c>
    </row>
    <row r="9368" spans="1:11" hidden="1">
      <c r="A9368" t="s">
        <v>300</v>
      </c>
      <c r="B9368" t="s">
        <v>389</v>
      </c>
      <c r="C9368" t="s">
        <v>280</v>
      </c>
      <c r="D9368" s="2">
        <v>1</v>
      </c>
      <c r="E9368" s="2">
        <v>1</v>
      </c>
      <c r="F9368" s="2">
        <v>1</v>
      </c>
      <c r="G9368" s="2">
        <v>1</v>
      </c>
      <c r="H9368" s="2">
        <v>1</v>
      </c>
      <c r="I9368" s="2">
        <v>1</v>
      </c>
      <c r="J9368" s="2">
        <v>1</v>
      </c>
      <c r="K9368" s="2">
        <v>1</v>
      </c>
    </row>
    <row r="9369" spans="1:11" hidden="1">
      <c r="A9369" t="s">
        <v>300</v>
      </c>
      <c r="B9369" t="s">
        <v>389</v>
      </c>
      <c r="C9369" t="s">
        <v>277</v>
      </c>
      <c r="D9369" s="2">
        <v>1</v>
      </c>
      <c r="E9369" s="2">
        <v>1</v>
      </c>
      <c r="F9369" s="2">
        <v>1</v>
      </c>
      <c r="G9369" s="2">
        <v>1</v>
      </c>
      <c r="H9369" s="2">
        <v>1</v>
      </c>
      <c r="I9369" s="2">
        <v>1</v>
      </c>
      <c r="J9369" s="2">
        <v>1</v>
      </c>
      <c r="K9369" s="2">
        <v>1</v>
      </c>
    </row>
    <row r="9370" spans="1:11" hidden="1">
      <c r="A9370" t="s">
        <v>300</v>
      </c>
      <c r="B9370" t="s">
        <v>389</v>
      </c>
      <c r="C9370" t="s">
        <v>281</v>
      </c>
      <c r="D9370" s="2">
        <v>1</v>
      </c>
      <c r="E9370" s="2">
        <v>1</v>
      </c>
      <c r="F9370" s="2">
        <v>1</v>
      </c>
      <c r="G9370" s="2">
        <v>1</v>
      </c>
      <c r="H9370" s="2">
        <v>1</v>
      </c>
      <c r="I9370" s="2">
        <v>1</v>
      </c>
      <c r="J9370" s="2">
        <v>1</v>
      </c>
      <c r="K9370" s="2">
        <v>1</v>
      </c>
    </row>
    <row r="9371" spans="1:11" hidden="1">
      <c r="A9371" t="s">
        <v>300</v>
      </c>
      <c r="B9371" t="s">
        <v>389</v>
      </c>
      <c r="C9371" t="s">
        <v>282</v>
      </c>
      <c r="D9371" s="2">
        <v>1</v>
      </c>
      <c r="E9371" s="2">
        <v>1</v>
      </c>
      <c r="F9371" s="2">
        <v>1</v>
      </c>
      <c r="G9371" s="2">
        <v>1</v>
      </c>
      <c r="H9371" s="2">
        <v>1</v>
      </c>
      <c r="I9371" s="2">
        <v>1</v>
      </c>
      <c r="J9371" s="2">
        <v>1</v>
      </c>
      <c r="K9371" s="2">
        <v>1</v>
      </c>
    </row>
    <row r="9372" spans="1:11" hidden="1">
      <c r="A9372" t="s">
        <v>300</v>
      </c>
      <c r="B9372" t="s">
        <v>389</v>
      </c>
      <c r="C9372" t="s">
        <v>283</v>
      </c>
      <c r="D9372" s="2">
        <v>1</v>
      </c>
      <c r="E9372" s="2">
        <v>1</v>
      </c>
      <c r="F9372" s="2">
        <v>1</v>
      </c>
      <c r="G9372" s="2">
        <v>1</v>
      </c>
      <c r="H9372" s="2">
        <v>1</v>
      </c>
      <c r="I9372" s="2">
        <v>1</v>
      </c>
      <c r="J9372" s="2">
        <v>1</v>
      </c>
      <c r="K9372" s="2">
        <v>1</v>
      </c>
    </row>
    <row r="9373" spans="1:11" hidden="1">
      <c r="A9373" t="s">
        <v>300</v>
      </c>
      <c r="B9373" t="s">
        <v>389</v>
      </c>
      <c r="C9373" t="s">
        <v>284</v>
      </c>
      <c r="D9373" s="2">
        <v>1</v>
      </c>
      <c r="E9373" s="2">
        <v>1</v>
      </c>
      <c r="F9373" s="2">
        <v>1</v>
      </c>
      <c r="G9373" s="2">
        <v>1</v>
      </c>
      <c r="H9373" s="2">
        <v>1</v>
      </c>
      <c r="I9373" s="2">
        <v>1</v>
      </c>
      <c r="J9373" s="2">
        <v>1</v>
      </c>
      <c r="K9373" s="2">
        <v>1</v>
      </c>
    </row>
    <row r="9374" spans="1:11" hidden="1">
      <c r="A9374" t="s">
        <v>300</v>
      </c>
      <c r="B9374" t="s">
        <v>389</v>
      </c>
      <c r="C9374" t="s">
        <v>285</v>
      </c>
      <c r="D9374" s="2">
        <v>1</v>
      </c>
      <c r="E9374" s="2">
        <v>1</v>
      </c>
      <c r="F9374" s="2">
        <v>1</v>
      </c>
      <c r="G9374" s="2">
        <v>1</v>
      </c>
      <c r="H9374" s="2">
        <v>1</v>
      </c>
      <c r="I9374" s="2">
        <v>1</v>
      </c>
      <c r="J9374" s="2">
        <v>1</v>
      </c>
      <c r="K9374" s="2">
        <v>1</v>
      </c>
    </row>
    <row r="9375" spans="1:11" hidden="1">
      <c r="A9375" t="s">
        <v>300</v>
      </c>
      <c r="B9375" t="s">
        <v>389</v>
      </c>
      <c r="C9375" t="s">
        <v>286</v>
      </c>
      <c r="D9375" s="2">
        <v>1</v>
      </c>
      <c r="E9375" s="2">
        <v>1</v>
      </c>
      <c r="F9375" s="2">
        <v>1</v>
      </c>
      <c r="G9375" s="2">
        <v>1</v>
      </c>
      <c r="H9375" s="2">
        <v>1</v>
      </c>
      <c r="I9375" s="2">
        <v>1</v>
      </c>
      <c r="J9375" s="2">
        <v>1</v>
      </c>
      <c r="K9375" s="2">
        <v>1</v>
      </c>
    </row>
    <row r="9376" spans="1:11" hidden="1">
      <c r="A9376" t="s">
        <v>300</v>
      </c>
      <c r="B9376" t="s">
        <v>389</v>
      </c>
      <c r="C9376" t="s">
        <v>287</v>
      </c>
      <c r="D9376" s="2">
        <v>1</v>
      </c>
      <c r="E9376" s="2">
        <v>1</v>
      </c>
      <c r="F9376" s="2">
        <v>1</v>
      </c>
      <c r="G9376" s="2">
        <v>1</v>
      </c>
      <c r="H9376" s="2">
        <v>1</v>
      </c>
      <c r="I9376" s="2">
        <v>1</v>
      </c>
      <c r="J9376" s="2">
        <v>1</v>
      </c>
      <c r="K9376" s="2">
        <v>1</v>
      </c>
    </row>
    <row r="9377" spans="1:11" hidden="1">
      <c r="A9377" t="s">
        <v>300</v>
      </c>
      <c r="B9377" t="s">
        <v>389</v>
      </c>
      <c r="C9377" t="s">
        <v>288</v>
      </c>
      <c r="D9377" s="2">
        <v>1</v>
      </c>
      <c r="E9377" s="2">
        <v>1</v>
      </c>
      <c r="F9377" s="2">
        <v>1</v>
      </c>
      <c r="G9377" s="2">
        <v>1</v>
      </c>
      <c r="H9377" s="2">
        <v>1</v>
      </c>
      <c r="I9377" s="2">
        <v>1</v>
      </c>
      <c r="J9377" s="2">
        <v>1</v>
      </c>
      <c r="K9377" s="2">
        <v>1</v>
      </c>
    </row>
    <row r="9378" spans="1:11" hidden="1">
      <c r="A9378" t="s">
        <v>300</v>
      </c>
      <c r="B9378" t="s">
        <v>389</v>
      </c>
      <c r="C9378" t="s">
        <v>289</v>
      </c>
      <c r="D9378" s="2">
        <v>1</v>
      </c>
      <c r="E9378" s="2">
        <v>1</v>
      </c>
      <c r="F9378" s="2">
        <v>1</v>
      </c>
      <c r="G9378" s="2">
        <v>1</v>
      </c>
      <c r="H9378" s="2">
        <v>1</v>
      </c>
      <c r="I9378" s="2">
        <v>1</v>
      </c>
      <c r="J9378" s="2">
        <v>1</v>
      </c>
      <c r="K9378" s="2">
        <v>1</v>
      </c>
    </row>
    <row r="9379" spans="1:11" hidden="1">
      <c r="A9379" t="s">
        <v>300</v>
      </c>
      <c r="B9379" t="s">
        <v>389</v>
      </c>
      <c r="C9379" t="s">
        <v>290</v>
      </c>
      <c r="D9379" s="2">
        <v>1</v>
      </c>
      <c r="E9379" s="2">
        <v>1</v>
      </c>
      <c r="F9379" s="2">
        <v>1</v>
      </c>
      <c r="G9379" s="2">
        <v>1</v>
      </c>
      <c r="H9379" s="2">
        <v>1</v>
      </c>
      <c r="I9379" s="2">
        <v>1</v>
      </c>
      <c r="J9379" s="2">
        <v>1</v>
      </c>
      <c r="K9379" s="2">
        <v>1</v>
      </c>
    </row>
    <row r="9380" spans="1:11" hidden="1">
      <c r="A9380" t="s">
        <v>300</v>
      </c>
      <c r="B9380" t="s">
        <v>389</v>
      </c>
      <c r="C9380" t="s">
        <v>291</v>
      </c>
      <c r="D9380" s="2">
        <v>1</v>
      </c>
      <c r="E9380" s="2">
        <v>1</v>
      </c>
      <c r="F9380" s="2">
        <v>1</v>
      </c>
      <c r="G9380" s="2">
        <v>1</v>
      </c>
      <c r="H9380" s="2">
        <v>1</v>
      </c>
      <c r="I9380" s="2">
        <v>1</v>
      </c>
      <c r="J9380" s="2">
        <v>1</v>
      </c>
      <c r="K9380" s="2">
        <v>1</v>
      </c>
    </row>
    <row r="9381" spans="1:11" hidden="1">
      <c r="A9381" t="s">
        <v>300</v>
      </c>
      <c r="B9381" t="s">
        <v>389</v>
      </c>
      <c r="C9381" t="s">
        <v>292</v>
      </c>
      <c r="D9381" s="2">
        <v>1</v>
      </c>
      <c r="E9381" s="2">
        <v>1</v>
      </c>
      <c r="F9381" s="2">
        <v>1</v>
      </c>
      <c r="G9381" s="2">
        <v>1</v>
      </c>
      <c r="H9381" s="2">
        <v>1</v>
      </c>
      <c r="I9381" s="2">
        <v>1</v>
      </c>
      <c r="J9381" s="2">
        <v>1</v>
      </c>
      <c r="K9381" s="2">
        <v>1</v>
      </c>
    </row>
    <row r="9382" spans="1:11" hidden="1">
      <c r="A9382" t="s">
        <v>300</v>
      </c>
      <c r="B9382" t="s">
        <v>390</v>
      </c>
      <c r="C9382" t="s">
        <v>278</v>
      </c>
      <c r="D9382" s="2">
        <v>1</v>
      </c>
      <c r="E9382" s="2">
        <v>1</v>
      </c>
      <c r="F9382" s="2">
        <v>1</v>
      </c>
      <c r="G9382" s="2">
        <v>1</v>
      </c>
      <c r="H9382" s="2">
        <v>1</v>
      </c>
      <c r="I9382" s="2">
        <v>1</v>
      </c>
      <c r="J9382" s="2">
        <v>1</v>
      </c>
      <c r="K9382" s="2">
        <v>1</v>
      </c>
    </row>
    <row r="9383" spans="1:11" hidden="1">
      <c r="A9383" t="s">
        <v>300</v>
      </c>
      <c r="B9383" t="s">
        <v>390</v>
      </c>
      <c r="C9383" t="s">
        <v>279</v>
      </c>
      <c r="D9383" s="2">
        <v>1</v>
      </c>
      <c r="E9383" s="2">
        <v>1</v>
      </c>
      <c r="F9383" s="2">
        <v>1</v>
      </c>
      <c r="G9383" s="2">
        <v>1</v>
      </c>
      <c r="H9383" s="2">
        <v>1</v>
      </c>
      <c r="I9383" s="2">
        <v>1</v>
      </c>
      <c r="J9383" s="2">
        <v>1</v>
      </c>
      <c r="K9383" s="2">
        <v>1</v>
      </c>
    </row>
    <row r="9384" spans="1:11" hidden="1">
      <c r="A9384" t="s">
        <v>300</v>
      </c>
      <c r="B9384" t="s">
        <v>390</v>
      </c>
      <c r="C9384" t="s">
        <v>280</v>
      </c>
      <c r="D9384" s="2">
        <v>1</v>
      </c>
      <c r="E9384" s="2">
        <v>1</v>
      </c>
      <c r="F9384" s="2">
        <v>1</v>
      </c>
      <c r="G9384" s="2">
        <v>1</v>
      </c>
      <c r="H9384" s="2">
        <v>1</v>
      </c>
      <c r="I9384" s="2">
        <v>1</v>
      </c>
      <c r="J9384" s="2">
        <v>1</v>
      </c>
      <c r="K9384" s="2">
        <v>1</v>
      </c>
    </row>
    <row r="9385" spans="1:11" hidden="1">
      <c r="A9385" t="s">
        <v>300</v>
      </c>
      <c r="B9385" t="s">
        <v>390</v>
      </c>
      <c r="C9385" t="s">
        <v>277</v>
      </c>
      <c r="D9385" s="2">
        <v>1</v>
      </c>
      <c r="E9385" s="2">
        <v>1</v>
      </c>
      <c r="F9385" s="2">
        <v>1</v>
      </c>
      <c r="G9385" s="2">
        <v>1</v>
      </c>
      <c r="H9385" s="2">
        <v>1</v>
      </c>
      <c r="I9385" s="2">
        <v>1</v>
      </c>
      <c r="J9385" s="2">
        <v>1</v>
      </c>
      <c r="K9385" s="2">
        <v>1</v>
      </c>
    </row>
    <row r="9386" spans="1:11" hidden="1">
      <c r="A9386" t="s">
        <v>300</v>
      </c>
      <c r="B9386" t="s">
        <v>390</v>
      </c>
      <c r="C9386" t="s">
        <v>281</v>
      </c>
      <c r="D9386" s="2">
        <v>1</v>
      </c>
      <c r="E9386" s="2">
        <v>1</v>
      </c>
      <c r="F9386" s="2">
        <v>1</v>
      </c>
      <c r="G9386" s="2">
        <v>1</v>
      </c>
      <c r="H9386" s="2">
        <v>1</v>
      </c>
      <c r="I9386" s="2">
        <v>1</v>
      </c>
      <c r="J9386" s="2">
        <v>1</v>
      </c>
      <c r="K9386" s="2">
        <v>1</v>
      </c>
    </row>
    <row r="9387" spans="1:11" hidden="1">
      <c r="A9387" t="s">
        <v>300</v>
      </c>
      <c r="B9387" t="s">
        <v>390</v>
      </c>
      <c r="C9387" t="s">
        <v>282</v>
      </c>
      <c r="D9387" s="2">
        <v>1</v>
      </c>
      <c r="E9387" s="2">
        <v>1</v>
      </c>
      <c r="F9387" s="2">
        <v>1</v>
      </c>
      <c r="G9387" s="2">
        <v>1</v>
      </c>
      <c r="H9387" s="2">
        <v>1</v>
      </c>
      <c r="I9387" s="2">
        <v>1</v>
      </c>
      <c r="J9387" s="2">
        <v>1</v>
      </c>
      <c r="K9387" s="2">
        <v>1</v>
      </c>
    </row>
    <row r="9388" spans="1:11" hidden="1">
      <c r="A9388" t="s">
        <v>300</v>
      </c>
      <c r="B9388" t="s">
        <v>390</v>
      </c>
      <c r="C9388" t="s">
        <v>283</v>
      </c>
      <c r="D9388" s="2">
        <v>1</v>
      </c>
      <c r="E9388" s="2">
        <v>1</v>
      </c>
      <c r="F9388" s="2">
        <v>1</v>
      </c>
      <c r="G9388" s="2">
        <v>1</v>
      </c>
      <c r="H9388" s="2">
        <v>1</v>
      </c>
      <c r="I9388" s="2">
        <v>1</v>
      </c>
      <c r="J9388" s="2">
        <v>1</v>
      </c>
      <c r="K9388" s="2">
        <v>1</v>
      </c>
    </row>
    <row r="9389" spans="1:11" hidden="1">
      <c r="A9389" t="s">
        <v>300</v>
      </c>
      <c r="B9389" t="s">
        <v>390</v>
      </c>
      <c r="C9389" t="s">
        <v>284</v>
      </c>
      <c r="D9389" s="2">
        <v>1</v>
      </c>
      <c r="E9389" s="2">
        <v>1</v>
      </c>
      <c r="F9389" s="2">
        <v>1</v>
      </c>
      <c r="G9389" s="2">
        <v>1</v>
      </c>
      <c r="H9389" s="2">
        <v>1</v>
      </c>
      <c r="I9389" s="2">
        <v>1</v>
      </c>
      <c r="J9389" s="2">
        <v>1</v>
      </c>
      <c r="K9389" s="2">
        <v>1</v>
      </c>
    </row>
    <row r="9390" spans="1:11" hidden="1">
      <c r="A9390" t="s">
        <v>300</v>
      </c>
      <c r="B9390" t="s">
        <v>390</v>
      </c>
      <c r="C9390" t="s">
        <v>285</v>
      </c>
      <c r="D9390" s="2">
        <v>1</v>
      </c>
      <c r="E9390" s="2">
        <v>1</v>
      </c>
      <c r="F9390" s="2">
        <v>1</v>
      </c>
      <c r="G9390" s="2">
        <v>1</v>
      </c>
      <c r="H9390" s="2">
        <v>1</v>
      </c>
      <c r="I9390" s="2">
        <v>1</v>
      </c>
      <c r="J9390" s="2">
        <v>1</v>
      </c>
      <c r="K9390" s="2">
        <v>1</v>
      </c>
    </row>
    <row r="9391" spans="1:11" hidden="1">
      <c r="A9391" t="s">
        <v>300</v>
      </c>
      <c r="B9391" t="s">
        <v>390</v>
      </c>
      <c r="C9391" t="s">
        <v>286</v>
      </c>
      <c r="D9391" s="2">
        <v>1</v>
      </c>
      <c r="E9391" s="2">
        <v>1</v>
      </c>
      <c r="F9391" s="2">
        <v>1</v>
      </c>
      <c r="G9391" s="2">
        <v>1</v>
      </c>
      <c r="H9391" s="2">
        <v>1</v>
      </c>
      <c r="I9391" s="2">
        <v>1</v>
      </c>
      <c r="J9391" s="2">
        <v>1</v>
      </c>
      <c r="K9391" s="2">
        <v>1</v>
      </c>
    </row>
    <row r="9392" spans="1:11" hidden="1">
      <c r="A9392" t="s">
        <v>300</v>
      </c>
      <c r="B9392" t="s">
        <v>390</v>
      </c>
      <c r="C9392" t="s">
        <v>287</v>
      </c>
      <c r="D9392" s="2">
        <v>1</v>
      </c>
      <c r="E9392" s="2">
        <v>1</v>
      </c>
      <c r="F9392" s="2">
        <v>1</v>
      </c>
      <c r="G9392" s="2">
        <v>1</v>
      </c>
      <c r="H9392" s="2">
        <v>1</v>
      </c>
      <c r="I9392" s="2">
        <v>1</v>
      </c>
      <c r="J9392" s="2">
        <v>1</v>
      </c>
      <c r="K9392" s="2">
        <v>1</v>
      </c>
    </row>
    <row r="9393" spans="1:11" hidden="1">
      <c r="A9393" t="s">
        <v>300</v>
      </c>
      <c r="B9393" t="s">
        <v>390</v>
      </c>
      <c r="C9393" t="s">
        <v>288</v>
      </c>
      <c r="D9393" s="2">
        <v>1</v>
      </c>
      <c r="E9393" s="2">
        <v>1</v>
      </c>
      <c r="F9393" s="2">
        <v>1</v>
      </c>
      <c r="G9393" s="2">
        <v>1</v>
      </c>
      <c r="H9393" s="2">
        <v>1</v>
      </c>
      <c r="I9393" s="2">
        <v>1</v>
      </c>
      <c r="J9393" s="2">
        <v>1</v>
      </c>
      <c r="K9393" s="2">
        <v>1</v>
      </c>
    </row>
    <row r="9394" spans="1:11" hidden="1">
      <c r="A9394" t="s">
        <v>300</v>
      </c>
      <c r="B9394" t="s">
        <v>390</v>
      </c>
      <c r="C9394" t="s">
        <v>289</v>
      </c>
      <c r="D9394" s="2">
        <v>1</v>
      </c>
      <c r="E9394" s="2">
        <v>1</v>
      </c>
      <c r="F9394" s="2">
        <v>1</v>
      </c>
      <c r="G9394" s="2">
        <v>1</v>
      </c>
      <c r="H9394" s="2">
        <v>1</v>
      </c>
      <c r="I9394" s="2">
        <v>1</v>
      </c>
      <c r="J9394" s="2">
        <v>1</v>
      </c>
      <c r="K9394" s="2">
        <v>1</v>
      </c>
    </row>
    <row r="9395" spans="1:11" hidden="1">
      <c r="A9395" t="s">
        <v>300</v>
      </c>
      <c r="B9395" t="s">
        <v>390</v>
      </c>
      <c r="C9395" t="s">
        <v>290</v>
      </c>
      <c r="D9395" s="2">
        <v>1</v>
      </c>
      <c r="E9395" s="2">
        <v>1</v>
      </c>
      <c r="F9395" s="2">
        <v>1</v>
      </c>
      <c r="G9395" s="2">
        <v>1</v>
      </c>
      <c r="H9395" s="2">
        <v>1</v>
      </c>
      <c r="I9395" s="2">
        <v>1</v>
      </c>
      <c r="J9395" s="2">
        <v>1</v>
      </c>
      <c r="K9395" s="2">
        <v>1</v>
      </c>
    </row>
    <row r="9396" spans="1:11" hidden="1">
      <c r="A9396" t="s">
        <v>300</v>
      </c>
      <c r="B9396" t="s">
        <v>390</v>
      </c>
      <c r="C9396" t="s">
        <v>291</v>
      </c>
      <c r="D9396" s="2">
        <v>1</v>
      </c>
      <c r="E9396" s="2">
        <v>1</v>
      </c>
      <c r="F9396" s="2">
        <v>1</v>
      </c>
      <c r="G9396" s="2">
        <v>1</v>
      </c>
      <c r="H9396" s="2">
        <v>1</v>
      </c>
      <c r="I9396" s="2">
        <v>1</v>
      </c>
      <c r="J9396" s="2">
        <v>1</v>
      </c>
      <c r="K9396" s="2">
        <v>1</v>
      </c>
    </row>
    <row r="9397" spans="1:11" hidden="1">
      <c r="A9397" t="s">
        <v>300</v>
      </c>
      <c r="B9397" t="s">
        <v>390</v>
      </c>
      <c r="C9397" t="s">
        <v>292</v>
      </c>
      <c r="D9397" s="2">
        <v>1</v>
      </c>
      <c r="E9397" s="2">
        <v>1</v>
      </c>
      <c r="F9397" s="2">
        <v>1</v>
      </c>
      <c r="G9397" s="2">
        <v>1</v>
      </c>
      <c r="H9397" s="2">
        <v>1</v>
      </c>
      <c r="I9397" s="2">
        <v>1</v>
      </c>
      <c r="J9397" s="2">
        <v>1</v>
      </c>
      <c r="K9397" s="2">
        <v>1</v>
      </c>
    </row>
    <row r="9398" spans="1:11" hidden="1">
      <c r="A9398" t="s">
        <v>300</v>
      </c>
      <c r="B9398" t="s">
        <v>376</v>
      </c>
      <c r="C9398" t="s">
        <v>278</v>
      </c>
      <c r="D9398" s="2">
        <v>1</v>
      </c>
      <c r="E9398" s="2">
        <v>1</v>
      </c>
      <c r="F9398" s="2">
        <v>1</v>
      </c>
      <c r="G9398" s="2">
        <v>1</v>
      </c>
      <c r="H9398" s="2">
        <v>1</v>
      </c>
      <c r="I9398" s="2">
        <v>1</v>
      </c>
      <c r="J9398" s="2">
        <v>1</v>
      </c>
      <c r="K9398" s="2">
        <v>1</v>
      </c>
    </row>
    <row r="9399" spans="1:11" hidden="1">
      <c r="A9399" t="s">
        <v>300</v>
      </c>
      <c r="B9399" t="s">
        <v>376</v>
      </c>
      <c r="C9399" t="s">
        <v>279</v>
      </c>
      <c r="D9399" s="2">
        <v>1</v>
      </c>
      <c r="E9399" s="2">
        <v>1</v>
      </c>
      <c r="F9399" s="2">
        <v>1</v>
      </c>
      <c r="G9399" s="2">
        <v>1</v>
      </c>
      <c r="H9399" s="2">
        <v>1</v>
      </c>
      <c r="I9399" s="2">
        <v>1</v>
      </c>
      <c r="J9399" s="2">
        <v>1</v>
      </c>
      <c r="K9399" s="2">
        <v>1</v>
      </c>
    </row>
    <row r="9400" spans="1:11" hidden="1">
      <c r="A9400" t="s">
        <v>300</v>
      </c>
      <c r="B9400" t="s">
        <v>376</v>
      </c>
      <c r="C9400" t="s">
        <v>280</v>
      </c>
      <c r="D9400" s="2">
        <v>1</v>
      </c>
      <c r="E9400" s="2">
        <v>1</v>
      </c>
      <c r="F9400" s="2">
        <v>1</v>
      </c>
      <c r="G9400" s="2">
        <v>1</v>
      </c>
      <c r="H9400" s="2">
        <v>1</v>
      </c>
      <c r="I9400" s="2">
        <v>1</v>
      </c>
      <c r="J9400" s="2">
        <v>1</v>
      </c>
      <c r="K9400" s="2">
        <v>1</v>
      </c>
    </row>
    <row r="9401" spans="1:11" hidden="1">
      <c r="A9401" t="s">
        <v>300</v>
      </c>
      <c r="B9401" t="s">
        <v>376</v>
      </c>
      <c r="C9401" t="s">
        <v>277</v>
      </c>
      <c r="D9401" s="2">
        <v>1</v>
      </c>
      <c r="E9401" s="2">
        <v>1</v>
      </c>
      <c r="F9401" s="2">
        <v>1</v>
      </c>
      <c r="G9401" s="2">
        <v>1</v>
      </c>
      <c r="H9401" s="2">
        <v>1</v>
      </c>
      <c r="I9401" s="2">
        <v>1</v>
      </c>
      <c r="J9401" s="2">
        <v>1</v>
      </c>
      <c r="K9401" s="2">
        <v>1</v>
      </c>
    </row>
    <row r="9402" spans="1:11" hidden="1">
      <c r="A9402" t="s">
        <v>300</v>
      </c>
      <c r="B9402" t="s">
        <v>376</v>
      </c>
      <c r="C9402" t="s">
        <v>281</v>
      </c>
      <c r="D9402" s="2">
        <v>1</v>
      </c>
      <c r="E9402" s="2">
        <v>1</v>
      </c>
      <c r="F9402" s="2">
        <v>1</v>
      </c>
      <c r="G9402" s="2">
        <v>1</v>
      </c>
      <c r="H9402" s="2">
        <v>1</v>
      </c>
      <c r="I9402" s="2">
        <v>1</v>
      </c>
      <c r="J9402" s="2">
        <v>1</v>
      </c>
      <c r="K9402" s="2">
        <v>1</v>
      </c>
    </row>
    <row r="9403" spans="1:11" hidden="1">
      <c r="A9403" t="s">
        <v>300</v>
      </c>
      <c r="B9403" t="s">
        <v>376</v>
      </c>
      <c r="C9403" t="s">
        <v>282</v>
      </c>
      <c r="D9403" s="2">
        <v>1</v>
      </c>
      <c r="E9403" s="2">
        <v>1</v>
      </c>
      <c r="F9403" s="2">
        <v>1</v>
      </c>
      <c r="G9403" s="2">
        <v>1</v>
      </c>
      <c r="H9403" s="2">
        <v>1</v>
      </c>
      <c r="I9403" s="2">
        <v>1</v>
      </c>
      <c r="J9403" s="2">
        <v>1</v>
      </c>
      <c r="K9403" s="2">
        <v>1</v>
      </c>
    </row>
    <row r="9404" spans="1:11" hidden="1">
      <c r="A9404" t="s">
        <v>300</v>
      </c>
      <c r="B9404" t="s">
        <v>376</v>
      </c>
      <c r="C9404" t="s">
        <v>283</v>
      </c>
      <c r="D9404" s="2">
        <v>1</v>
      </c>
      <c r="E9404" s="2">
        <v>1</v>
      </c>
      <c r="F9404" s="2">
        <v>1</v>
      </c>
      <c r="G9404" s="2">
        <v>1</v>
      </c>
      <c r="H9404" s="2">
        <v>1</v>
      </c>
      <c r="I9404" s="2">
        <v>1</v>
      </c>
      <c r="J9404" s="2">
        <v>1</v>
      </c>
      <c r="K9404" s="2">
        <v>1</v>
      </c>
    </row>
    <row r="9405" spans="1:11" hidden="1">
      <c r="A9405" t="s">
        <v>300</v>
      </c>
      <c r="B9405" t="s">
        <v>376</v>
      </c>
      <c r="C9405" t="s">
        <v>284</v>
      </c>
      <c r="D9405" s="2">
        <v>1</v>
      </c>
      <c r="E9405" s="2">
        <v>1</v>
      </c>
      <c r="F9405" s="2">
        <v>1</v>
      </c>
      <c r="G9405" s="2">
        <v>1</v>
      </c>
      <c r="H9405" s="2">
        <v>1</v>
      </c>
      <c r="I9405" s="2">
        <v>1</v>
      </c>
      <c r="J9405" s="2">
        <v>1</v>
      </c>
      <c r="K9405" s="2">
        <v>1</v>
      </c>
    </row>
    <row r="9406" spans="1:11" hidden="1">
      <c r="A9406" t="s">
        <v>300</v>
      </c>
      <c r="B9406" t="s">
        <v>376</v>
      </c>
      <c r="C9406" t="s">
        <v>285</v>
      </c>
      <c r="D9406" s="2">
        <v>1</v>
      </c>
      <c r="E9406" s="2">
        <v>1</v>
      </c>
      <c r="F9406" s="2">
        <v>1</v>
      </c>
      <c r="G9406" s="2">
        <v>1</v>
      </c>
      <c r="H9406" s="2">
        <v>1</v>
      </c>
      <c r="I9406" s="2">
        <v>1</v>
      </c>
      <c r="J9406" s="2">
        <v>1</v>
      </c>
      <c r="K9406" s="2">
        <v>1</v>
      </c>
    </row>
    <row r="9407" spans="1:11" hidden="1">
      <c r="A9407" t="s">
        <v>300</v>
      </c>
      <c r="B9407" t="s">
        <v>376</v>
      </c>
      <c r="C9407" t="s">
        <v>286</v>
      </c>
      <c r="D9407" s="2">
        <v>1</v>
      </c>
      <c r="E9407" s="2">
        <v>1</v>
      </c>
      <c r="F9407" s="2">
        <v>1</v>
      </c>
      <c r="G9407" s="2">
        <v>1</v>
      </c>
      <c r="H9407" s="2">
        <v>1</v>
      </c>
      <c r="I9407" s="2">
        <v>1</v>
      </c>
      <c r="J9407" s="2">
        <v>1</v>
      </c>
      <c r="K9407" s="2">
        <v>1</v>
      </c>
    </row>
    <row r="9408" spans="1:11" hidden="1">
      <c r="A9408" t="s">
        <v>300</v>
      </c>
      <c r="B9408" t="s">
        <v>376</v>
      </c>
      <c r="C9408" t="s">
        <v>287</v>
      </c>
      <c r="D9408" s="2">
        <v>1</v>
      </c>
      <c r="E9408" s="2">
        <v>1</v>
      </c>
      <c r="F9408" s="2">
        <v>1</v>
      </c>
      <c r="G9408" s="2">
        <v>1</v>
      </c>
      <c r="H9408" s="2">
        <v>1</v>
      </c>
      <c r="I9408" s="2">
        <v>1</v>
      </c>
      <c r="J9408" s="2">
        <v>1</v>
      </c>
      <c r="K9408" s="2">
        <v>1</v>
      </c>
    </row>
    <row r="9409" spans="1:11" hidden="1">
      <c r="A9409" t="s">
        <v>300</v>
      </c>
      <c r="B9409" t="s">
        <v>376</v>
      </c>
      <c r="C9409" t="s">
        <v>288</v>
      </c>
      <c r="D9409" s="2">
        <v>1</v>
      </c>
      <c r="E9409" s="2">
        <v>1</v>
      </c>
      <c r="F9409" s="2">
        <v>1</v>
      </c>
      <c r="G9409" s="2">
        <v>1</v>
      </c>
      <c r="H9409" s="2">
        <v>1</v>
      </c>
      <c r="I9409" s="2">
        <v>1</v>
      </c>
      <c r="J9409" s="2">
        <v>1</v>
      </c>
      <c r="K9409" s="2">
        <v>1</v>
      </c>
    </row>
    <row r="9410" spans="1:11" hidden="1">
      <c r="A9410" t="s">
        <v>300</v>
      </c>
      <c r="B9410" t="s">
        <v>376</v>
      </c>
      <c r="C9410" t="s">
        <v>289</v>
      </c>
      <c r="D9410" s="2">
        <v>1</v>
      </c>
      <c r="E9410" s="2">
        <v>1</v>
      </c>
      <c r="F9410" s="2">
        <v>1</v>
      </c>
      <c r="G9410" s="2">
        <v>1</v>
      </c>
      <c r="H9410" s="2">
        <v>1</v>
      </c>
      <c r="I9410" s="2">
        <v>1</v>
      </c>
      <c r="J9410" s="2">
        <v>1</v>
      </c>
      <c r="K9410" s="2">
        <v>1</v>
      </c>
    </row>
    <row r="9411" spans="1:11" hidden="1">
      <c r="A9411" t="s">
        <v>300</v>
      </c>
      <c r="B9411" t="s">
        <v>376</v>
      </c>
      <c r="C9411" t="s">
        <v>290</v>
      </c>
      <c r="D9411" s="2">
        <v>1</v>
      </c>
      <c r="E9411" s="2">
        <v>1</v>
      </c>
      <c r="F9411" s="2">
        <v>1</v>
      </c>
      <c r="G9411" s="2">
        <v>1</v>
      </c>
      <c r="H9411" s="2">
        <v>1</v>
      </c>
      <c r="I9411" s="2">
        <v>1</v>
      </c>
      <c r="J9411" s="2">
        <v>1</v>
      </c>
      <c r="K9411" s="2">
        <v>1</v>
      </c>
    </row>
    <row r="9412" spans="1:11" hidden="1">
      <c r="A9412" t="s">
        <v>300</v>
      </c>
      <c r="B9412" t="s">
        <v>376</v>
      </c>
      <c r="C9412" t="s">
        <v>291</v>
      </c>
      <c r="D9412" s="2">
        <v>1</v>
      </c>
      <c r="E9412" s="2">
        <v>1</v>
      </c>
      <c r="F9412" s="2">
        <v>1</v>
      </c>
      <c r="G9412" s="2">
        <v>1</v>
      </c>
      <c r="H9412" s="2">
        <v>1</v>
      </c>
      <c r="I9412" s="2">
        <v>1</v>
      </c>
      <c r="J9412" s="2">
        <v>1</v>
      </c>
      <c r="K9412" s="2">
        <v>1</v>
      </c>
    </row>
    <row r="9413" spans="1:11" hidden="1">
      <c r="A9413" t="s">
        <v>300</v>
      </c>
      <c r="B9413" t="s">
        <v>376</v>
      </c>
      <c r="C9413" t="s">
        <v>292</v>
      </c>
      <c r="D9413" s="2">
        <v>1</v>
      </c>
      <c r="E9413" s="2">
        <v>1</v>
      </c>
      <c r="F9413" s="2">
        <v>1</v>
      </c>
      <c r="G9413" s="2">
        <v>1</v>
      </c>
      <c r="H9413" s="2">
        <v>1</v>
      </c>
      <c r="I9413" s="2">
        <v>1</v>
      </c>
      <c r="J9413" s="2">
        <v>1</v>
      </c>
      <c r="K9413" s="2">
        <v>1</v>
      </c>
    </row>
    <row r="9414" spans="1:11" hidden="1">
      <c r="A9414" t="s">
        <v>300</v>
      </c>
      <c r="B9414" t="s">
        <v>373</v>
      </c>
      <c r="C9414" t="s">
        <v>278</v>
      </c>
      <c r="D9414" s="2">
        <v>1</v>
      </c>
      <c r="E9414" s="2">
        <v>1</v>
      </c>
      <c r="F9414" s="2">
        <v>1</v>
      </c>
      <c r="G9414" s="2">
        <v>1</v>
      </c>
      <c r="H9414" s="2">
        <v>1</v>
      </c>
      <c r="I9414" s="2">
        <v>1</v>
      </c>
      <c r="J9414" s="2">
        <v>1</v>
      </c>
      <c r="K9414" s="2">
        <v>1</v>
      </c>
    </row>
    <row r="9415" spans="1:11" hidden="1">
      <c r="A9415" t="s">
        <v>300</v>
      </c>
      <c r="B9415" t="s">
        <v>373</v>
      </c>
      <c r="C9415" t="s">
        <v>279</v>
      </c>
      <c r="D9415" s="2">
        <v>1</v>
      </c>
      <c r="E9415" s="2">
        <v>1</v>
      </c>
      <c r="F9415" s="2">
        <v>1</v>
      </c>
      <c r="G9415" s="2">
        <v>1</v>
      </c>
      <c r="H9415" s="2">
        <v>1</v>
      </c>
      <c r="I9415" s="2">
        <v>1</v>
      </c>
      <c r="J9415" s="2">
        <v>1</v>
      </c>
      <c r="K9415" s="2">
        <v>1</v>
      </c>
    </row>
    <row r="9416" spans="1:11" hidden="1">
      <c r="A9416" t="s">
        <v>300</v>
      </c>
      <c r="B9416" t="s">
        <v>373</v>
      </c>
      <c r="C9416" t="s">
        <v>280</v>
      </c>
      <c r="D9416" s="2">
        <v>1</v>
      </c>
      <c r="E9416" s="2">
        <v>1</v>
      </c>
      <c r="F9416" s="2">
        <v>1</v>
      </c>
      <c r="G9416" s="2">
        <v>1</v>
      </c>
      <c r="H9416" s="2">
        <v>1</v>
      </c>
      <c r="I9416" s="2">
        <v>1</v>
      </c>
      <c r="J9416" s="2">
        <v>1</v>
      </c>
      <c r="K9416" s="2">
        <v>1</v>
      </c>
    </row>
    <row r="9417" spans="1:11" hidden="1">
      <c r="A9417" t="s">
        <v>300</v>
      </c>
      <c r="B9417" t="s">
        <v>373</v>
      </c>
      <c r="C9417" t="s">
        <v>277</v>
      </c>
      <c r="D9417" s="2">
        <v>1</v>
      </c>
      <c r="E9417" s="2">
        <v>1</v>
      </c>
      <c r="F9417" s="2">
        <v>1</v>
      </c>
      <c r="G9417" s="2">
        <v>1</v>
      </c>
      <c r="H9417" s="2">
        <v>1</v>
      </c>
      <c r="I9417" s="2">
        <v>1</v>
      </c>
      <c r="J9417" s="2">
        <v>1</v>
      </c>
      <c r="K9417" s="2">
        <v>1</v>
      </c>
    </row>
    <row r="9418" spans="1:11" hidden="1">
      <c r="A9418" t="s">
        <v>300</v>
      </c>
      <c r="B9418" t="s">
        <v>373</v>
      </c>
      <c r="C9418" t="s">
        <v>281</v>
      </c>
      <c r="D9418" s="2">
        <v>1</v>
      </c>
      <c r="E9418" s="2">
        <v>1</v>
      </c>
      <c r="F9418" s="2">
        <v>1</v>
      </c>
      <c r="G9418" s="2">
        <v>1</v>
      </c>
      <c r="H9418" s="2">
        <v>1</v>
      </c>
      <c r="I9418" s="2">
        <v>1</v>
      </c>
      <c r="J9418" s="2">
        <v>1</v>
      </c>
      <c r="K9418" s="2">
        <v>1</v>
      </c>
    </row>
    <row r="9419" spans="1:11" hidden="1">
      <c r="A9419" t="s">
        <v>300</v>
      </c>
      <c r="B9419" t="s">
        <v>373</v>
      </c>
      <c r="C9419" t="s">
        <v>282</v>
      </c>
      <c r="D9419" s="2">
        <v>1</v>
      </c>
      <c r="E9419" s="2">
        <v>1</v>
      </c>
      <c r="F9419" s="2">
        <v>1</v>
      </c>
      <c r="G9419" s="2">
        <v>1</v>
      </c>
      <c r="H9419" s="2">
        <v>1</v>
      </c>
      <c r="I9419" s="2">
        <v>1</v>
      </c>
      <c r="J9419" s="2">
        <v>1</v>
      </c>
      <c r="K9419" s="2">
        <v>1</v>
      </c>
    </row>
    <row r="9420" spans="1:11" hidden="1">
      <c r="A9420" t="s">
        <v>300</v>
      </c>
      <c r="B9420" t="s">
        <v>373</v>
      </c>
      <c r="C9420" t="s">
        <v>283</v>
      </c>
      <c r="D9420" s="2">
        <v>1</v>
      </c>
      <c r="E9420" s="2">
        <v>1</v>
      </c>
      <c r="F9420" s="2">
        <v>1</v>
      </c>
      <c r="G9420" s="2">
        <v>1</v>
      </c>
      <c r="H9420" s="2">
        <v>1</v>
      </c>
      <c r="I9420" s="2">
        <v>1</v>
      </c>
      <c r="J9420" s="2">
        <v>1</v>
      </c>
      <c r="K9420" s="2">
        <v>1</v>
      </c>
    </row>
    <row r="9421" spans="1:11" hidden="1">
      <c r="A9421" t="s">
        <v>300</v>
      </c>
      <c r="B9421" t="s">
        <v>373</v>
      </c>
      <c r="C9421" t="s">
        <v>284</v>
      </c>
      <c r="D9421" s="2">
        <v>1</v>
      </c>
      <c r="E9421" s="2">
        <v>1</v>
      </c>
      <c r="F9421" s="2">
        <v>1</v>
      </c>
      <c r="G9421" s="2">
        <v>1</v>
      </c>
      <c r="H9421" s="2">
        <v>1</v>
      </c>
      <c r="I9421" s="2">
        <v>1</v>
      </c>
      <c r="J9421" s="2">
        <v>1</v>
      </c>
      <c r="K9421" s="2">
        <v>1</v>
      </c>
    </row>
    <row r="9422" spans="1:11" hidden="1">
      <c r="A9422" t="s">
        <v>300</v>
      </c>
      <c r="B9422" t="s">
        <v>373</v>
      </c>
      <c r="C9422" t="s">
        <v>285</v>
      </c>
      <c r="D9422" s="2">
        <v>1</v>
      </c>
      <c r="E9422" s="2">
        <v>1</v>
      </c>
      <c r="F9422" s="2">
        <v>1</v>
      </c>
      <c r="G9422" s="2">
        <v>1</v>
      </c>
      <c r="H9422" s="2">
        <v>1</v>
      </c>
      <c r="I9422" s="2">
        <v>1</v>
      </c>
      <c r="J9422" s="2">
        <v>1</v>
      </c>
      <c r="K9422" s="2">
        <v>1</v>
      </c>
    </row>
    <row r="9423" spans="1:11" hidden="1">
      <c r="A9423" t="s">
        <v>300</v>
      </c>
      <c r="B9423" t="s">
        <v>373</v>
      </c>
      <c r="C9423" t="s">
        <v>286</v>
      </c>
      <c r="D9423" s="2">
        <v>1</v>
      </c>
      <c r="E9423" s="2">
        <v>1</v>
      </c>
      <c r="F9423" s="2">
        <v>1</v>
      </c>
      <c r="G9423" s="2">
        <v>1</v>
      </c>
      <c r="H9423" s="2">
        <v>1</v>
      </c>
      <c r="I9423" s="2">
        <v>1</v>
      </c>
      <c r="J9423" s="2">
        <v>1</v>
      </c>
      <c r="K9423" s="2">
        <v>1</v>
      </c>
    </row>
    <row r="9424" spans="1:11" hidden="1">
      <c r="A9424" t="s">
        <v>300</v>
      </c>
      <c r="B9424" t="s">
        <v>373</v>
      </c>
      <c r="C9424" t="s">
        <v>287</v>
      </c>
      <c r="D9424" s="2">
        <v>1</v>
      </c>
      <c r="E9424" s="2">
        <v>1</v>
      </c>
      <c r="F9424" s="2">
        <v>1</v>
      </c>
      <c r="G9424" s="2">
        <v>1</v>
      </c>
      <c r="H9424" s="2">
        <v>1</v>
      </c>
      <c r="I9424" s="2">
        <v>1</v>
      </c>
      <c r="J9424" s="2">
        <v>1</v>
      </c>
      <c r="K9424" s="2">
        <v>1</v>
      </c>
    </row>
    <row r="9425" spans="1:11" hidden="1">
      <c r="A9425" t="s">
        <v>300</v>
      </c>
      <c r="B9425" t="s">
        <v>373</v>
      </c>
      <c r="C9425" t="s">
        <v>288</v>
      </c>
      <c r="D9425" s="2">
        <v>1</v>
      </c>
      <c r="E9425" s="2">
        <v>1</v>
      </c>
      <c r="F9425" s="2">
        <v>1</v>
      </c>
      <c r="G9425" s="2">
        <v>1</v>
      </c>
      <c r="H9425" s="2">
        <v>1</v>
      </c>
      <c r="I9425" s="2">
        <v>1</v>
      </c>
      <c r="J9425" s="2">
        <v>1</v>
      </c>
      <c r="K9425" s="2">
        <v>1</v>
      </c>
    </row>
    <row r="9426" spans="1:11" hidden="1">
      <c r="A9426" t="s">
        <v>300</v>
      </c>
      <c r="B9426" t="s">
        <v>373</v>
      </c>
      <c r="C9426" t="s">
        <v>289</v>
      </c>
      <c r="D9426" s="2">
        <v>1</v>
      </c>
      <c r="E9426" s="2">
        <v>1</v>
      </c>
      <c r="F9426" s="2">
        <v>1</v>
      </c>
      <c r="G9426" s="2">
        <v>1</v>
      </c>
      <c r="H9426" s="2">
        <v>1</v>
      </c>
      <c r="I9426" s="2">
        <v>1</v>
      </c>
      <c r="J9426" s="2">
        <v>1</v>
      </c>
      <c r="K9426" s="2">
        <v>1</v>
      </c>
    </row>
    <row r="9427" spans="1:11" hidden="1">
      <c r="A9427" t="s">
        <v>300</v>
      </c>
      <c r="B9427" t="s">
        <v>373</v>
      </c>
      <c r="C9427" t="s">
        <v>290</v>
      </c>
      <c r="D9427" s="2">
        <v>1</v>
      </c>
      <c r="E9427" s="2">
        <v>1</v>
      </c>
      <c r="F9427" s="2">
        <v>1</v>
      </c>
      <c r="G9427" s="2">
        <v>1</v>
      </c>
      <c r="H9427" s="2">
        <v>1</v>
      </c>
      <c r="I9427" s="2">
        <v>1</v>
      </c>
      <c r="J9427" s="2">
        <v>1</v>
      </c>
      <c r="K9427" s="2">
        <v>1</v>
      </c>
    </row>
    <row r="9428" spans="1:11" hidden="1">
      <c r="A9428" t="s">
        <v>300</v>
      </c>
      <c r="B9428" t="s">
        <v>373</v>
      </c>
      <c r="C9428" t="s">
        <v>291</v>
      </c>
      <c r="D9428" s="2">
        <v>1</v>
      </c>
      <c r="E9428" s="2">
        <v>1</v>
      </c>
      <c r="F9428" s="2">
        <v>1</v>
      </c>
      <c r="G9428" s="2">
        <v>1</v>
      </c>
      <c r="H9428" s="2">
        <v>1</v>
      </c>
      <c r="I9428" s="2">
        <v>1</v>
      </c>
      <c r="J9428" s="2">
        <v>1</v>
      </c>
      <c r="K9428" s="2">
        <v>1</v>
      </c>
    </row>
    <row r="9429" spans="1:11" hidden="1">
      <c r="A9429" t="s">
        <v>300</v>
      </c>
      <c r="B9429" t="s">
        <v>373</v>
      </c>
      <c r="C9429" t="s">
        <v>292</v>
      </c>
      <c r="D9429" s="2">
        <v>1</v>
      </c>
      <c r="E9429" s="2">
        <v>1</v>
      </c>
      <c r="F9429" s="2">
        <v>1</v>
      </c>
      <c r="G9429" s="2">
        <v>1</v>
      </c>
      <c r="H9429" s="2">
        <v>1</v>
      </c>
      <c r="I9429" s="2">
        <v>1</v>
      </c>
      <c r="J9429" s="2">
        <v>1</v>
      </c>
      <c r="K9429" s="2">
        <v>1</v>
      </c>
    </row>
    <row r="9430" spans="1:11" hidden="1">
      <c r="A9430" t="s">
        <v>300</v>
      </c>
      <c r="B9430" t="s">
        <v>377</v>
      </c>
      <c r="C9430" t="s">
        <v>278</v>
      </c>
      <c r="D9430" s="2">
        <v>1</v>
      </c>
      <c r="E9430" s="2">
        <v>1</v>
      </c>
      <c r="F9430" s="2">
        <v>1</v>
      </c>
      <c r="G9430" s="2">
        <v>1</v>
      </c>
      <c r="H9430" s="2">
        <v>1</v>
      </c>
      <c r="I9430" s="2">
        <v>1</v>
      </c>
      <c r="J9430" s="2">
        <v>1</v>
      </c>
      <c r="K9430" s="2">
        <v>1</v>
      </c>
    </row>
    <row r="9431" spans="1:11" hidden="1">
      <c r="A9431" t="s">
        <v>300</v>
      </c>
      <c r="B9431" t="s">
        <v>377</v>
      </c>
      <c r="C9431" t="s">
        <v>279</v>
      </c>
      <c r="D9431" s="2">
        <v>1</v>
      </c>
      <c r="E9431" s="2">
        <v>1</v>
      </c>
      <c r="F9431" s="2">
        <v>1</v>
      </c>
      <c r="G9431" s="2">
        <v>1</v>
      </c>
      <c r="H9431" s="2">
        <v>1</v>
      </c>
      <c r="I9431" s="2">
        <v>1</v>
      </c>
      <c r="J9431" s="2">
        <v>1</v>
      </c>
      <c r="K9431" s="2">
        <v>1</v>
      </c>
    </row>
    <row r="9432" spans="1:11" hidden="1">
      <c r="A9432" t="s">
        <v>300</v>
      </c>
      <c r="B9432" t="s">
        <v>377</v>
      </c>
      <c r="C9432" t="s">
        <v>280</v>
      </c>
      <c r="D9432" s="2">
        <v>1</v>
      </c>
      <c r="E9432" s="2">
        <v>1</v>
      </c>
      <c r="F9432" s="2">
        <v>1</v>
      </c>
      <c r="G9432" s="2">
        <v>1</v>
      </c>
      <c r="H9432" s="2">
        <v>1</v>
      </c>
      <c r="I9432" s="2">
        <v>1</v>
      </c>
      <c r="J9432" s="2">
        <v>1</v>
      </c>
      <c r="K9432" s="2">
        <v>1</v>
      </c>
    </row>
    <row r="9433" spans="1:11" hidden="1">
      <c r="A9433" t="s">
        <v>300</v>
      </c>
      <c r="B9433" t="s">
        <v>377</v>
      </c>
      <c r="C9433" t="s">
        <v>277</v>
      </c>
      <c r="D9433" s="2">
        <v>1</v>
      </c>
      <c r="E9433" s="2">
        <v>1</v>
      </c>
      <c r="F9433" s="2">
        <v>1</v>
      </c>
      <c r="G9433" s="2">
        <v>1</v>
      </c>
      <c r="H9433" s="2">
        <v>1</v>
      </c>
      <c r="I9433" s="2">
        <v>1</v>
      </c>
      <c r="J9433" s="2">
        <v>1</v>
      </c>
      <c r="K9433" s="2">
        <v>1</v>
      </c>
    </row>
    <row r="9434" spans="1:11" hidden="1">
      <c r="A9434" t="s">
        <v>300</v>
      </c>
      <c r="B9434" t="s">
        <v>377</v>
      </c>
      <c r="C9434" t="s">
        <v>281</v>
      </c>
      <c r="D9434" s="2">
        <v>1</v>
      </c>
      <c r="E9434" s="2">
        <v>1</v>
      </c>
      <c r="F9434" s="2">
        <v>1</v>
      </c>
      <c r="G9434" s="2">
        <v>1</v>
      </c>
      <c r="H9434" s="2">
        <v>1</v>
      </c>
      <c r="I9434" s="2">
        <v>1</v>
      </c>
      <c r="J9434" s="2">
        <v>1</v>
      </c>
      <c r="K9434" s="2">
        <v>1</v>
      </c>
    </row>
    <row r="9435" spans="1:11" hidden="1">
      <c r="A9435" t="s">
        <v>300</v>
      </c>
      <c r="B9435" t="s">
        <v>377</v>
      </c>
      <c r="C9435" t="s">
        <v>282</v>
      </c>
      <c r="D9435" s="2">
        <v>1</v>
      </c>
      <c r="E9435" s="2">
        <v>1</v>
      </c>
      <c r="F9435" s="2">
        <v>1</v>
      </c>
      <c r="G9435" s="2">
        <v>1</v>
      </c>
      <c r="H9435" s="2">
        <v>1</v>
      </c>
      <c r="I9435" s="2">
        <v>1</v>
      </c>
      <c r="J9435" s="2">
        <v>1</v>
      </c>
      <c r="K9435" s="2">
        <v>1</v>
      </c>
    </row>
    <row r="9436" spans="1:11" hidden="1">
      <c r="A9436" t="s">
        <v>300</v>
      </c>
      <c r="B9436" t="s">
        <v>377</v>
      </c>
      <c r="C9436" t="s">
        <v>283</v>
      </c>
      <c r="D9436" s="2">
        <v>1</v>
      </c>
      <c r="E9436" s="2">
        <v>1</v>
      </c>
      <c r="F9436" s="2">
        <v>1</v>
      </c>
      <c r="G9436" s="2">
        <v>1</v>
      </c>
      <c r="H9436" s="2">
        <v>1</v>
      </c>
      <c r="I9436" s="2">
        <v>1</v>
      </c>
      <c r="J9436" s="2">
        <v>1</v>
      </c>
      <c r="K9436" s="2">
        <v>1</v>
      </c>
    </row>
    <row r="9437" spans="1:11" hidden="1">
      <c r="A9437" t="s">
        <v>300</v>
      </c>
      <c r="B9437" t="s">
        <v>377</v>
      </c>
      <c r="C9437" t="s">
        <v>284</v>
      </c>
      <c r="D9437" s="2">
        <v>1</v>
      </c>
      <c r="E9437" s="2">
        <v>1</v>
      </c>
      <c r="F9437" s="2">
        <v>1</v>
      </c>
      <c r="G9437" s="2">
        <v>1</v>
      </c>
      <c r="H9437" s="2">
        <v>1</v>
      </c>
      <c r="I9437" s="2">
        <v>1</v>
      </c>
      <c r="J9437" s="2">
        <v>1</v>
      </c>
      <c r="K9437" s="2">
        <v>1</v>
      </c>
    </row>
    <row r="9438" spans="1:11" hidden="1">
      <c r="A9438" t="s">
        <v>300</v>
      </c>
      <c r="B9438" t="s">
        <v>377</v>
      </c>
      <c r="C9438" t="s">
        <v>285</v>
      </c>
      <c r="D9438" s="2">
        <v>1</v>
      </c>
      <c r="E9438" s="2">
        <v>1</v>
      </c>
      <c r="F9438" s="2">
        <v>1</v>
      </c>
      <c r="G9438" s="2">
        <v>1</v>
      </c>
      <c r="H9438" s="2">
        <v>1</v>
      </c>
      <c r="I9438" s="2">
        <v>1</v>
      </c>
      <c r="J9438" s="2">
        <v>1</v>
      </c>
      <c r="K9438" s="2">
        <v>1</v>
      </c>
    </row>
    <row r="9439" spans="1:11" hidden="1">
      <c r="A9439" t="s">
        <v>300</v>
      </c>
      <c r="B9439" t="s">
        <v>377</v>
      </c>
      <c r="C9439" t="s">
        <v>286</v>
      </c>
      <c r="D9439" s="2">
        <v>1</v>
      </c>
      <c r="E9439" s="2">
        <v>1</v>
      </c>
      <c r="F9439" s="2">
        <v>1</v>
      </c>
      <c r="G9439" s="2">
        <v>1</v>
      </c>
      <c r="H9439" s="2">
        <v>1</v>
      </c>
      <c r="I9439" s="2">
        <v>1</v>
      </c>
      <c r="J9439" s="2">
        <v>1</v>
      </c>
      <c r="K9439" s="2">
        <v>1</v>
      </c>
    </row>
    <row r="9440" spans="1:11" hidden="1">
      <c r="A9440" t="s">
        <v>300</v>
      </c>
      <c r="B9440" t="s">
        <v>377</v>
      </c>
      <c r="C9440" t="s">
        <v>287</v>
      </c>
      <c r="D9440" s="2">
        <v>1</v>
      </c>
      <c r="E9440" s="2">
        <v>1</v>
      </c>
      <c r="F9440" s="2">
        <v>1</v>
      </c>
      <c r="G9440" s="2">
        <v>1</v>
      </c>
      <c r="H9440" s="2">
        <v>1</v>
      </c>
      <c r="I9440" s="2">
        <v>1</v>
      </c>
      <c r="J9440" s="2">
        <v>1</v>
      </c>
      <c r="K9440" s="2">
        <v>1</v>
      </c>
    </row>
    <row r="9441" spans="1:11" hidden="1">
      <c r="A9441" t="s">
        <v>300</v>
      </c>
      <c r="B9441" t="s">
        <v>377</v>
      </c>
      <c r="C9441" t="s">
        <v>288</v>
      </c>
      <c r="D9441" s="2">
        <v>1</v>
      </c>
      <c r="E9441" s="2">
        <v>1</v>
      </c>
      <c r="F9441" s="2">
        <v>1</v>
      </c>
      <c r="G9441" s="2">
        <v>1</v>
      </c>
      <c r="H9441" s="2">
        <v>1</v>
      </c>
      <c r="I9441" s="2">
        <v>1</v>
      </c>
      <c r="J9441" s="2">
        <v>1</v>
      </c>
      <c r="K9441" s="2">
        <v>1</v>
      </c>
    </row>
    <row r="9442" spans="1:11" hidden="1">
      <c r="A9442" t="s">
        <v>300</v>
      </c>
      <c r="B9442" t="s">
        <v>377</v>
      </c>
      <c r="C9442" t="s">
        <v>289</v>
      </c>
      <c r="D9442" s="2">
        <v>1</v>
      </c>
      <c r="E9442" s="2">
        <v>1</v>
      </c>
      <c r="F9442" s="2">
        <v>1</v>
      </c>
      <c r="G9442" s="2">
        <v>1</v>
      </c>
      <c r="H9442" s="2">
        <v>1</v>
      </c>
      <c r="I9442" s="2">
        <v>1</v>
      </c>
      <c r="J9442" s="2">
        <v>1</v>
      </c>
      <c r="K9442" s="2">
        <v>1</v>
      </c>
    </row>
    <row r="9443" spans="1:11" hidden="1">
      <c r="A9443" t="s">
        <v>300</v>
      </c>
      <c r="B9443" t="s">
        <v>377</v>
      </c>
      <c r="C9443" t="s">
        <v>290</v>
      </c>
      <c r="D9443" s="2">
        <v>1</v>
      </c>
      <c r="E9443" s="2">
        <v>1</v>
      </c>
      <c r="F9443" s="2">
        <v>1</v>
      </c>
      <c r="G9443" s="2">
        <v>1</v>
      </c>
      <c r="H9443" s="2">
        <v>1</v>
      </c>
      <c r="I9443" s="2">
        <v>1</v>
      </c>
      <c r="J9443" s="2">
        <v>1</v>
      </c>
      <c r="K9443" s="2">
        <v>1</v>
      </c>
    </row>
    <row r="9444" spans="1:11" hidden="1">
      <c r="A9444" t="s">
        <v>300</v>
      </c>
      <c r="B9444" t="s">
        <v>377</v>
      </c>
      <c r="C9444" t="s">
        <v>291</v>
      </c>
      <c r="D9444" s="2">
        <v>1</v>
      </c>
      <c r="E9444" s="2">
        <v>1</v>
      </c>
      <c r="F9444" s="2">
        <v>1</v>
      </c>
      <c r="G9444" s="2">
        <v>1</v>
      </c>
      <c r="H9444" s="2">
        <v>1</v>
      </c>
      <c r="I9444" s="2">
        <v>1</v>
      </c>
      <c r="J9444" s="2">
        <v>1</v>
      </c>
      <c r="K9444" s="2">
        <v>1</v>
      </c>
    </row>
    <row r="9445" spans="1:11" hidden="1">
      <c r="A9445" t="s">
        <v>300</v>
      </c>
      <c r="B9445" t="s">
        <v>377</v>
      </c>
      <c r="C9445" t="s">
        <v>292</v>
      </c>
      <c r="D9445" s="2">
        <v>1</v>
      </c>
      <c r="E9445" s="2">
        <v>1</v>
      </c>
      <c r="F9445" s="2">
        <v>1</v>
      </c>
      <c r="G9445" s="2">
        <v>1</v>
      </c>
      <c r="H9445" s="2">
        <v>1</v>
      </c>
      <c r="I9445" s="2">
        <v>1</v>
      </c>
      <c r="J9445" s="2">
        <v>1</v>
      </c>
      <c r="K9445" s="2">
        <v>1</v>
      </c>
    </row>
    <row r="9446" spans="1:11" hidden="1">
      <c r="A9446" t="s">
        <v>300</v>
      </c>
      <c r="B9446" t="s">
        <v>368</v>
      </c>
      <c r="C9446" t="s">
        <v>278</v>
      </c>
      <c r="D9446">
        <v>1</v>
      </c>
      <c r="E9446">
        <v>1</v>
      </c>
      <c r="F9446">
        <v>1</v>
      </c>
      <c r="G9446">
        <v>1</v>
      </c>
      <c r="H9446">
        <v>1</v>
      </c>
      <c r="I9446">
        <v>1</v>
      </c>
      <c r="J9446">
        <v>1</v>
      </c>
      <c r="K9446">
        <v>1</v>
      </c>
    </row>
    <row r="9447" spans="1:11" hidden="1">
      <c r="A9447" t="s">
        <v>300</v>
      </c>
      <c r="B9447" t="s">
        <v>368</v>
      </c>
      <c r="C9447" t="s">
        <v>279</v>
      </c>
      <c r="D9447">
        <v>1</v>
      </c>
      <c r="E9447">
        <v>1</v>
      </c>
      <c r="F9447">
        <v>1</v>
      </c>
      <c r="G9447">
        <v>1</v>
      </c>
      <c r="H9447">
        <v>1</v>
      </c>
      <c r="I9447">
        <v>1</v>
      </c>
      <c r="J9447">
        <v>1</v>
      </c>
      <c r="K9447">
        <v>1</v>
      </c>
    </row>
    <row r="9448" spans="1:11" hidden="1">
      <c r="A9448" t="s">
        <v>300</v>
      </c>
      <c r="B9448" t="s">
        <v>368</v>
      </c>
      <c r="C9448" t="s">
        <v>280</v>
      </c>
      <c r="D9448">
        <v>1</v>
      </c>
      <c r="E9448">
        <v>1</v>
      </c>
      <c r="F9448">
        <v>1</v>
      </c>
      <c r="G9448">
        <v>1</v>
      </c>
      <c r="H9448">
        <v>1</v>
      </c>
      <c r="I9448">
        <v>1</v>
      </c>
      <c r="J9448">
        <v>1</v>
      </c>
      <c r="K9448">
        <v>1</v>
      </c>
    </row>
    <row r="9449" spans="1:11" hidden="1">
      <c r="A9449" t="s">
        <v>300</v>
      </c>
      <c r="B9449" t="s">
        <v>368</v>
      </c>
      <c r="C9449" t="s">
        <v>277</v>
      </c>
      <c r="D9449">
        <v>1</v>
      </c>
      <c r="E9449">
        <v>1</v>
      </c>
      <c r="F9449">
        <v>1</v>
      </c>
      <c r="G9449">
        <v>1</v>
      </c>
      <c r="H9449">
        <v>1</v>
      </c>
      <c r="I9449">
        <v>1</v>
      </c>
      <c r="J9449">
        <v>1</v>
      </c>
      <c r="K9449">
        <v>1</v>
      </c>
    </row>
    <row r="9450" spans="1:11" hidden="1">
      <c r="A9450" t="s">
        <v>300</v>
      </c>
      <c r="B9450" t="s">
        <v>368</v>
      </c>
      <c r="C9450" t="s">
        <v>281</v>
      </c>
      <c r="D9450">
        <v>1</v>
      </c>
      <c r="E9450">
        <v>1</v>
      </c>
      <c r="F9450">
        <v>1</v>
      </c>
      <c r="G9450">
        <v>1</v>
      </c>
      <c r="H9450">
        <v>1</v>
      </c>
      <c r="I9450">
        <v>1</v>
      </c>
      <c r="J9450">
        <v>1</v>
      </c>
      <c r="K9450">
        <v>1</v>
      </c>
    </row>
    <row r="9451" spans="1:11" hidden="1">
      <c r="A9451" t="s">
        <v>300</v>
      </c>
      <c r="B9451" t="s">
        <v>368</v>
      </c>
      <c r="C9451" t="s">
        <v>282</v>
      </c>
      <c r="D9451">
        <v>1</v>
      </c>
      <c r="E9451">
        <v>1</v>
      </c>
      <c r="F9451">
        <v>1</v>
      </c>
      <c r="G9451">
        <v>1</v>
      </c>
      <c r="H9451">
        <v>1</v>
      </c>
      <c r="I9451">
        <v>1</v>
      </c>
      <c r="J9451">
        <v>1</v>
      </c>
      <c r="K9451">
        <v>1</v>
      </c>
    </row>
    <row r="9452" spans="1:11" hidden="1">
      <c r="A9452" t="s">
        <v>300</v>
      </c>
      <c r="B9452" t="s">
        <v>368</v>
      </c>
      <c r="C9452" t="s">
        <v>283</v>
      </c>
      <c r="D9452">
        <v>1</v>
      </c>
      <c r="E9452">
        <v>1</v>
      </c>
      <c r="F9452">
        <v>1</v>
      </c>
      <c r="G9452">
        <v>1</v>
      </c>
      <c r="H9452">
        <v>1</v>
      </c>
      <c r="I9452">
        <v>1</v>
      </c>
      <c r="J9452">
        <v>1</v>
      </c>
      <c r="K9452">
        <v>1</v>
      </c>
    </row>
    <row r="9453" spans="1:11" hidden="1">
      <c r="A9453" t="s">
        <v>300</v>
      </c>
      <c r="B9453" t="s">
        <v>368</v>
      </c>
      <c r="C9453" t="s">
        <v>284</v>
      </c>
      <c r="D9453">
        <v>1</v>
      </c>
      <c r="E9453">
        <v>1</v>
      </c>
      <c r="F9453">
        <v>1</v>
      </c>
      <c r="G9453">
        <v>1</v>
      </c>
      <c r="H9453">
        <v>1</v>
      </c>
      <c r="I9453">
        <v>1</v>
      </c>
      <c r="J9453">
        <v>1</v>
      </c>
      <c r="K9453">
        <v>1</v>
      </c>
    </row>
    <row r="9454" spans="1:11" hidden="1">
      <c r="A9454" t="s">
        <v>300</v>
      </c>
      <c r="B9454" t="s">
        <v>368</v>
      </c>
      <c r="C9454" t="s">
        <v>285</v>
      </c>
      <c r="D9454">
        <v>1</v>
      </c>
      <c r="E9454">
        <v>1</v>
      </c>
      <c r="F9454">
        <v>1</v>
      </c>
      <c r="G9454">
        <v>1</v>
      </c>
      <c r="H9454">
        <v>1</v>
      </c>
      <c r="I9454">
        <v>1</v>
      </c>
      <c r="J9454">
        <v>1</v>
      </c>
      <c r="K9454">
        <v>1</v>
      </c>
    </row>
    <row r="9455" spans="1:11" hidden="1">
      <c r="A9455" t="s">
        <v>300</v>
      </c>
      <c r="B9455" t="s">
        <v>368</v>
      </c>
      <c r="C9455" t="s">
        <v>286</v>
      </c>
      <c r="D9455">
        <v>1</v>
      </c>
      <c r="E9455">
        <v>1</v>
      </c>
      <c r="F9455">
        <v>1</v>
      </c>
      <c r="G9455">
        <v>1</v>
      </c>
      <c r="H9455">
        <v>1</v>
      </c>
      <c r="I9455">
        <v>1</v>
      </c>
      <c r="J9455">
        <v>1</v>
      </c>
      <c r="K9455">
        <v>1</v>
      </c>
    </row>
    <row r="9456" spans="1:11" hidden="1">
      <c r="A9456" t="s">
        <v>300</v>
      </c>
      <c r="B9456" t="s">
        <v>368</v>
      </c>
      <c r="C9456" t="s">
        <v>287</v>
      </c>
      <c r="D9456">
        <v>1</v>
      </c>
      <c r="E9456">
        <v>1</v>
      </c>
      <c r="F9456">
        <v>1</v>
      </c>
      <c r="G9456">
        <v>1</v>
      </c>
      <c r="H9456">
        <v>1</v>
      </c>
      <c r="I9456">
        <v>1</v>
      </c>
      <c r="J9456">
        <v>1</v>
      </c>
      <c r="K9456">
        <v>1</v>
      </c>
    </row>
    <row r="9457" spans="1:11" hidden="1">
      <c r="A9457" t="s">
        <v>300</v>
      </c>
      <c r="B9457" t="s">
        <v>368</v>
      </c>
      <c r="C9457" t="s">
        <v>288</v>
      </c>
      <c r="D9457">
        <v>1</v>
      </c>
      <c r="E9457">
        <v>1</v>
      </c>
      <c r="F9457">
        <v>1</v>
      </c>
      <c r="G9457">
        <v>1</v>
      </c>
      <c r="H9457">
        <v>1</v>
      </c>
      <c r="I9457">
        <v>1</v>
      </c>
      <c r="J9457">
        <v>1</v>
      </c>
      <c r="K9457">
        <v>1</v>
      </c>
    </row>
    <row r="9458" spans="1:11" hidden="1">
      <c r="A9458" t="s">
        <v>300</v>
      </c>
      <c r="B9458" t="s">
        <v>368</v>
      </c>
      <c r="C9458" t="s">
        <v>289</v>
      </c>
      <c r="D9458">
        <v>1</v>
      </c>
      <c r="E9458">
        <v>1</v>
      </c>
      <c r="F9458">
        <v>1</v>
      </c>
      <c r="G9458">
        <v>1</v>
      </c>
      <c r="H9458">
        <v>1</v>
      </c>
      <c r="I9458">
        <v>1</v>
      </c>
      <c r="J9458">
        <v>1</v>
      </c>
      <c r="K9458">
        <v>1</v>
      </c>
    </row>
    <row r="9459" spans="1:11" hidden="1">
      <c r="A9459" t="s">
        <v>300</v>
      </c>
      <c r="B9459" t="s">
        <v>368</v>
      </c>
      <c r="C9459" t="s">
        <v>290</v>
      </c>
      <c r="D9459">
        <v>1</v>
      </c>
      <c r="E9459">
        <v>1</v>
      </c>
      <c r="F9459">
        <v>1</v>
      </c>
      <c r="G9459">
        <v>1</v>
      </c>
      <c r="H9459">
        <v>1</v>
      </c>
      <c r="I9459">
        <v>1</v>
      </c>
      <c r="J9459">
        <v>1</v>
      </c>
      <c r="K9459">
        <v>1</v>
      </c>
    </row>
    <row r="9460" spans="1:11" hidden="1">
      <c r="A9460" t="s">
        <v>300</v>
      </c>
      <c r="B9460" t="s">
        <v>368</v>
      </c>
      <c r="C9460" t="s">
        <v>291</v>
      </c>
      <c r="D9460">
        <v>1</v>
      </c>
      <c r="E9460">
        <v>1</v>
      </c>
      <c r="F9460">
        <v>1</v>
      </c>
      <c r="G9460">
        <v>1</v>
      </c>
      <c r="H9460">
        <v>1</v>
      </c>
      <c r="I9460">
        <v>1</v>
      </c>
      <c r="J9460">
        <v>1</v>
      </c>
      <c r="K9460">
        <v>1</v>
      </c>
    </row>
    <row r="9461" spans="1:11" hidden="1">
      <c r="A9461" t="s">
        <v>300</v>
      </c>
      <c r="B9461" t="s">
        <v>368</v>
      </c>
      <c r="C9461" t="s">
        <v>292</v>
      </c>
      <c r="D9461">
        <v>1</v>
      </c>
      <c r="E9461">
        <v>1</v>
      </c>
      <c r="F9461">
        <v>1</v>
      </c>
      <c r="G9461">
        <v>1</v>
      </c>
      <c r="H9461">
        <v>1</v>
      </c>
      <c r="I9461">
        <v>1</v>
      </c>
      <c r="J9461">
        <v>1</v>
      </c>
      <c r="K9461">
        <v>1</v>
      </c>
    </row>
    <row r="9462" spans="1:11" hidden="1">
      <c r="A9462" t="s">
        <v>300</v>
      </c>
      <c r="B9462" t="s">
        <v>369</v>
      </c>
      <c r="C9462" t="s">
        <v>278</v>
      </c>
      <c r="D9462">
        <v>1</v>
      </c>
      <c r="E9462">
        <v>1</v>
      </c>
      <c r="F9462">
        <v>1</v>
      </c>
      <c r="G9462">
        <v>1</v>
      </c>
      <c r="H9462">
        <v>1</v>
      </c>
      <c r="I9462">
        <v>1</v>
      </c>
      <c r="J9462">
        <v>1</v>
      </c>
      <c r="K9462">
        <v>1</v>
      </c>
    </row>
    <row r="9463" spans="1:11" hidden="1">
      <c r="A9463" t="s">
        <v>300</v>
      </c>
      <c r="B9463" t="s">
        <v>369</v>
      </c>
      <c r="C9463" t="s">
        <v>279</v>
      </c>
      <c r="D9463">
        <v>1</v>
      </c>
      <c r="E9463">
        <v>1</v>
      </c>
      <c r="F9463">
        <v>1</v>
      </c>
      <c r="G9463">
        <v>1</v>
      </c>
      <c r="H9463">
        <v>1</v>
      </c>
      <c r="I9463">
        <v>1</v>
      </c>
      <c r="J9463">
        <v>1</v>
      </c>
      <c r="K9463">
        <v>1</v>
      </c>
    </row>
    <row r="9464" spans="1:11" hidden="1">
      <c r="A9464" t="s">
        <v>300</v>
      </c>
      <c r="B9464" t="s">
        <v>369</v>
      </c>
      <c r="C9464" t="s">
        <v>280</v>
      </c>
      <c r="D9464">
        <v>1</v>
      </c>
      <c r="E9464">
        <v>1</v>
      </c>
      <c r="F9464">
        <v>1</v>
      </c>
      <c r="G9464">
        <v>1</v>
      </c>
      <c r="H9464">
        <v>1</v>
      </c>
      <c r="I9464">
        <v>1</v>
      </c>
      <c r="J9464">
        <v>1</v>
      </c>
      <c r="K9464">
        <v>1</v>
      </c>
    </row>
    <row r="9465" spans="1:11" hidden="1">
      <c r="A9465" t="s">
        <v>300</v>
      </c>
      <c r="B9465" t="s">
        <v>369</v>
      </c>
      <c r="C9465" t="s">
        <v>277</v>
      </c>
      <c r="D9465">
        <v>1</v>
      </c>
      <c r="E9465">
        <v>1</v>
      </c>
      <c r="F9465">
        <v>1</v>
      </c>
      <c r="G9465">
        <v>1</v>
      </c>
      <c r="H9465">
        <v>1</v>
      </c>
      <c r="I9465">
        <v>1</v>
      </c>
      <c r="J9465">
        <v>1</v>
      </c>
      <c r="K9465">
        <v>1</v>
      </c>
    </row>
    <row r="9466" spans="1:11" hidden="1">
      <c r="A9466" t="s">
        <v>300</v>
      </c>
      <c r="B9466" t="s">
        <v>369</v>
      </c>
      <c r="C9466" t="s">
        <v>281</v>
      </c>
      <c r="D9466">
        <v>1</v>
      </c>
      <c r="E9466">
        <v>1</v>
      </c>
      <c r="F9466">
        <v>1</v>
      </c>
      <c r="G9466">
        <v>1</v>
      </c>
      <c r="H9466">
        <v>1</v>
      </c>
      <c r="I9466">
        <v>1</v>
      </c>
      <c r="J9466">
        <v>1</v>
      </c>
      <c r="K9466">
        <v>1</v>
      </c>
    </row>
    <row r="9467" spans="1:11" hidden="1">
      <c r="A9467" t="s">
        <v>300</v>
      </c>
      <c r="B9467" t="s">
        <v>369</v>
      </c>
      <c r="C9467" t="s">
        <v>282</v>
      </c>
      <c r="D9467">
        <v>1</v>
      </c>
      <c r="E9467">
        <v>1</v>
      </c>
      <c r="F9467">
        <v>1</v>
      </c>
      <c r="G9467">
        <v>1</v>
      </c>
      <c r="H9467">
        <v>1</v>
      </c>
      <c r="I9467">
        <v>1</v>
      </c>
      <c r="J9467">
        <v>1</v>
      </c>
      <c r="K9467">
        <v>1</v>
      </c>
    </row>
    <row r="9468" spans="1:11" hidden="1">
      <c r="A9468" t="s">
        <v>300</v>
      </c>
      <c r="B9468" t="s">
        <v>369</v>
      </c>
      <c r="C9468" t="s">
        <v>283</v>
      </c>
      <c r="D9468">
        <v>1</v>
      </c>
      <c r="E9468">
        <v>1</v>
      </c>
      <c r="F9468">
        <v>1</v>
      </c>
      <c r="G9468">
        <v>1</v>
      </c>
      <c r="H9468">
        <v>1</v>
      </c>
      <c r="I9468">
        <v>1</v>
      </c>
      <c r="J9468">
        <v>1</v>
      </c>
      <c r="K9468">
        <v>1</v>
      </c>
    </row>
    <row r="9469" spans="1:11" hidden="1">
      <c r="A9469" t="s">
        <v>300</v>
      </c>
      <c r="B9469" t="s">
        <v>369</v>
      </c>
      <c r="C9469" t="s">
        <v>284</v>
      </c>
      <c r="D9469">
        <v>1</v>
      </c>
      <c r="E9469">
        <v>1</v>
      </c>
      <c r="F9469">
        <v>1</v>
      </c>
      <c r="G9469">
        <v>1</v>
      </c>
      <c r="H9469">
        <v>1</v>
      </c>
      <c r="I9469">
        <v>1</v>
      </c>
      <c r="J9469">
        <v>1</v>
      </c>
      <c r="K9469">
        <v>1</v>
      </c>
    </row>
    <row r="9470" spans="1:11" hidden="1">
      <c r="A9470" t="s">
        <v>300</v>
      </c>
      <c r="B9470" t="s">
        <v>369</v>
      </c>
      <c r="C9470" t="s">
        <v>285</v>
      </c>
      <c r="D9470">
        <v>1</v>
      </c>
      <c r="E9470">
        <v>1</v>
      </c>
      <c r="F9470">
        <v>1</v>
      </c>
      <c r="G9470">
        <v>1</v>
      </c>
      <c r="H9470">
        <v>1</v>
      </c>
      <c r="I9470">
        <v>1</v>
      </c>
      <c r="J9470">
        <v>1</v>
      </c>
      <c r="K9470">
        <v>1</v>
      </c>
    </row>
    <row r="9471" spans="1:11" hidden="1">
      <c r="A9471" t="s">
        <v>300</v>
      </c>
      <c r="B9471" t="s">
        <v>369</v>
      </c>
      <c r="C9471" t="s">
        <v>286</v>
      </c>
      <c r="D9471">
        <v>1</v>
      </c>
      <c r="E9471">
        <v>1</v>
      </c>
      <c r="F9471">
        <v>1</v>
      </c>
      <c r="G9471">
        <v>1</v>
      </c>
      <c r="H9471">
        <v>1</v>
      </c>
      <c r="I9471">
        <v>1</v>
      </c>
      <c r="J9471">
        <v>1</v>
      </c>
      <c r="K9471">
        <v>1</v>
      </c>
    </row>
    <row r="9472" spans="1:11" hidden="1">
      <c r="A9472" t="s">
        <v>300</v>
      </c>
      <c r="B9472" t="s">
        <v>369</v>
      </c>
      <c r="C9472" t="s">
        <v>287</v>
      </c>
      <c r="D9472">
        <v>1</v>
      </c>
      <c r="E9472">
        <v>1</v>
      </c>
      <c r="F9472">
        <v>1</v>
      </c>
      <c r="G9472">
        <v>1</v>
      </c>
      <c r="H9472">
        <v>1</v>
      </c>
      <c r="I9472">
        <v>1</v>
      </c>
      <c r="J9472">
        <v>1</v>
      </c>
      <c r="K9472">
        <v>1</v>
      </c>
    </row>
    <row r="9473" spans="1:11" hidden="1">
      <c r="A9473" t="s">
        <v>300</v>
      </c>
      <c r="B9473" t="s">
        <v>369</v>
      </c>
      <c r="C9473" t="s">
        <v>288</v>
      </c>
      <c r="D9473">
        <v>1</v>
      </c>
      <c r="E9473">
        <v>1</v>
      </c>
      <c r="F9473">
        <v>1</v>
      </c>
      <c r="G9473">
        <v>1</v>
      </c>
      <c r="H9473">
        <v>1</v>
      </c>
      <c r="I9473">
        <v>1</v>
      </c>
      <c r="J9473">
        <v>1</v>
      </c>
      <c r="K9473">
        <v>1</v>
      </c>
    </row>
    <row r="9474" spans="1:11" hidden="1">
      <c r="A9474" t="s">
        <v>300</v>
      </c>
      <c r="B9474" t="s">
        <v>369</v>
      </c>
      <c r="C9474" t="s">
        <v>289</v>
      </c>
      <c r="D9474">
        <v>1</v>
      </c>
      <c r="E9474">
        <v>1</v>
      </c>
      <c r="F9474">
        <v>1</v>
      </c>
      <c r="G9474">
        <v>1</v>
      </c>
      <c r="H9474">
        <v>1</v>
      </c>
      <c r="I9474">
        <v>1</v>
      </c>
      <c r="J9474">
        <v>1</v>
      </c>
      <c r="K9474">
        <v>1</v>
      </c>
    </row>
    <row r="9475" spans="1:11" hidden="1">
      <c r="A9475" t="s">
        <v>300</v>
      </c>
      <c r="B9475" t="s">
        <v>369</v>
      </c>
      <c r="C9475" t="s">
        <v>290</v>
      </c>
      <c r="D9475">
        <v>1</v>
      </c>
      <c r="E9475">
        <v>1</v>
      </c>
      <c r="F9475">
        <v>1</v>
      </c>
      <c r="G9475">
        <v>1</v>
      </c>
      <c r="H9475">
        <v>1</v>
      </c>
      <c r="I9475">
        <v>1</v>
      </c>
      <c r="J9475">
        <v>1</v>
      </c>
      <c r="K9475">
        <v>1</v>
      </c>
    </row>
    <row r="9476" spans="1:11" hidden="1">
      <c r="A9476" t="s">
        <v>300</v>
      </c>
      <c r="B9476" t="s">
        <v>369</v>
      </c>
      <c r="C9476" t="s">
        <v>291</v>
      </c>
      <c r="D9476">
        <v>1</v>
      </c>
      <c r="E9476">
        <v>1</v>
      </c>
      <c r="F9476">
        <v>1</v>
      </c>
      <c r="G9476">
        <v>1</v>
      </c>
      <c r="H9476">
        <v>1</v>
      </c>
      <c r="I9476">
        <v>1</v>
      </c>
      <c r="J9476">
        <v>1</v>
      </c>
      <c r="K9476">
        <v>1</v>
      </c>
    </row>
    <row r="9477" spans="1:11" hidden="1">
      <c r="A9477" t="s">
        <v>300</v>
      </c>
      <c r="B9477" t="s">
        <v>369</v>
      </c>
      <c r="C9477" t="s">
        <v>292</v>
      </c>
      <c r="D9477">
        <v>1</v>
      </c>
      <c r="E9477">
        <v>1</v>
      </c>
      <c r="F9477">
        <v>1</v>
      </c>
      <c r="G9477">
        <v>1</v>
      </c>
      <c r="H9477">
        <v>1</v>
      </c>
      <c r="I9477">
        <v>1</v>
      </c>
      <c r="J9477">
        <v>1</v>
      </c>
      <c r="K9477">
        <v>1</v>
      </c>
    </row>
    <row r="9478" spans="1:11" hidden="1">
      <c r="A9478" t="s">
        <v>300</v>
      </c>
      <c r="B9478" t="s">
        <v>363</v>
      </c>
      <c r="C9478" t="s">
        <v>278</v>
      </c>
      <c r="D9478">
        <v>1</v>
      </c>
      <c r="E9478">
        <v>1</v>
      </c>
      <c r="F9478">
        <v>1</v>
      </c>
      <c r="G9478">
        <v>1</v>
      </c>
      <c r="H9478">
        <v>1</v>
      </c>
      <c r="I9478">
        <v>1</v>
      </c>
      <c r="J9478">
        <v>1</v>
      </c>
      <c r="K9478">
        <v>1</v>
      </c>
    </row>
    <row r="9479" spans="1:11" hidden="1">
      <c r="A9479" t="s">
        <v>300</v>
      </c>
      <c r="B9479" t="s">
        <v>363</v>
      </c>
      <c r="C9479" t="s">
        <v>279</v>
      </c>
      <c r="D9479">
        <v>1</v>
      </c>
      <c r="E9479">
        <v>1</v>
      </c>
      <c r="F9479">
        <v>1</v>
      </c>
      <c r="G9479">
        <v>1</v>
      </c>
      <c r="H9479">
        <v>1</v>
      </c>
      <c r="I9479">
        <v>1</v>
      </c>
      <c r="J9479">
        <v>1</v>
      </c>
      <c r="K9479">
        <v>1</v>
      </c>
    </row>
    <row r="9480" spans="1:11" hidden="1">
      <c r="A9480" t="s">
        <v>300</v>
      </c>
      <c r="B9480" t="s">
        <v>363</v>
      </c>
      <c r="C9480" t="s">
        <v>280</v>
      </c>
      <c r="D9480">
        <v>1</v>
      </c>
      <c r="E9480">
        <v>1</v>
      </c>
      <c r="F9480">
        <v>1</v>
      </c>
      <c r="G9480">
        <v>1</v>
      </c>
      <c r="H9480">
        <v>1</v>
      </c>
      <c r="I9480">
        <v>1</v>
      </c>
      <c r="J9480">
        <v>1</v>
      </c>
      <c r="K9480">
        <v>1</v>
      </c>
    </row>
    <row r="9481" spans="1:11" hidden="1">
      <c r="A9481" t="s">
        <v>300</v>
      </c>
      <c r="B9481" t="s">
        <v>363</v>
      </c>
      <c r="C9481" t="s">
        <v>277</v>
      </c>
      <c r="D9481">
        <v>1</v>
      </c>
      <c r="E9481">
        <v>1</v>
      </c>
      <c r="F9481">
        <v>1</v>
      </c>
      <c r="G9481">
        <v>1</v>
      </c>
      <c r="H9481">
        <v>1</v>
      </c>
      <c r="I9481">
        <v>1</v>
      </c>
      <c r="J9481">
        <v>1</v>
      </c>
      <c r="K9481">
        <v>1</v>
      </c>
    </row>
    <row r="9482" spans="1:11" hidden="1">
      <c r="A9482" t="s">
        <v>300</v>
      </c>
      <c r="B9482" t="s">
        <v>363</v>
      </c>
      <c r="C9482" t="s">
        <v>281</v>
      </c>
      <c r="D9482">
        <v>1</v>
      </c>
      <c r="E9482">
        <v>1</v>
      </c>
      <c r="F9482">
        <v>1</v>
      </c>
      <c r="G9482">
        <v>1</v>
      </c>
      <c r="H9482">
        <v>1</v>
      </c>
      <c r="I9482">
        <v>1</v>
      </c>
      <c r="J9482">
        <v>1</v>
      </c>
      <c r="K9482">
        <v>1</v>
      </c>
    </row>
    <row r="9483" spans="1:11" hidden="1">
      <c r="A9483" t="s">
        <v>300</v>
      </c>
      <c r="B9483" t="s">
        <v>363</v>
      </c>
      <c r="C9483" t="s">
        <v>282</v>
      </c>
      <c r="D9483">
        <v>1</v>
      </c>
      <c r="E9483">
        <v>1</v>
      </c>
      <c r="F9483">
        <v>1</v>
      </c>
      <c r="G9483">
        <v>1</v>
      </c>
      <c r="H9483">
        <v>1</v>
      </c>
      <c r="I9483">
        <v>1</v>
      </c>
      <c r="J9483">
        <v>1</v>
      </c>
      <c r="K9483">
        <v>1</v>
      </c>
    </row>
    <row r="9484" spans="1:11" hidden="1">
      <c r="A9484" t="s">
        <v>300</v>
      </c>
      <c r="B9484" t="s">
        <v>363</v>
      </c>
      <c r="C9484" t="s">
        <v>283</v>
      </c>
      <c r="D9484">
        <v>1</v>
      </c>
      <c r="E9484">
        <v>1</v>
      </c>
      <c r="F9484">
        <v>1</v>
      </c>
      <c r="G9484">
        <v>1</v>
      </c>
      <c r="H9484">
        <v>1</v>
      </c>
      <c r="I9484">
        <v>1</v>
      </c>
      <c r="J9484">
        <v>1</v>
      </c>
      <c r="K9484">
        <v>1</v>
      </c>
    </row>
    <row r="9485" spans="1:11" hidden="1">
      <c r="A9485" t="s">
        <v>300</v>
      </c>
      <c r="B9485" t="s">
        <v>363</v>
      </c>
      <c r="C9485" t="s">
        <v>284</v>
      </c>
      <c r="D9485">
        <v>1</v>
      </c>
      <c r="E9485">
        <v>1</v>
      </c>
      <c r="F9485">
        <v>1</v>
      </c>
      <c r="G9485">
        <v>1</v>
      </c>
      <c r="H9485">
        <v>1</v>
      </c>
      <c r="I9485">
        <v>1</v>
      </c>
      <c r="J9485">
        <v>1</v>
      </c>
      <c r="K9485">
        <v>1</v>
      </c>
    </row>
    <row r="9486" spans="1:11" hidden="1">
      <c r="A9486" t="s">
        <v>300</v>
      </c>
      <c r="B9486" t="s">
        <v>363</v>
      </c>
      <c r="C9486" t="s">
        <v>285</v>
      </c>
      <c r="D9486">
        <v>1</v>
      </c>
      <c r="E9486">
        <v>1</v>
      </c>
      <c r="F9486">
        <v>1</v>
      </c>
      <c r="G9486">
        <v>1</v>
      </c>
      <c r="H9486">
        <v>1</v>
      </c>
      <c r="I9486">
        <v>1</v>
      </c>
      <c r="J9486">
        <v>1</v>
      </c>
      <c r="K9486">
        <v>1</v>
      </c>
    </row>
    <row r="9487" spans="1:11" hidden="1">
      <c r="A9487" t="s">
        <v>300</v>
      </c>
      <c r="B9487" t="s">
        <v>363</v>
      </c>
      <c r="C9487" t="s">
        <v>286</v>
      </c>
      <c r="D9487">
        <v>1</v>
      </c>
      <c r="E9487">
        <v>1</v>
      </c>
      <c r="F9487">
        <v>1</v>
      </c>
      <c r="G9487">
        <v>1</v>
      </c>
      <c r="H9487">
        <v>1</v>
      </c>
      <c r="I9487">
        <v>1</v>
      </c>
      <c r="J9487">
        <v>1</v>
      </c>
      <c r="K9487">
        <v>1</v>
      </c>
    </row>
    <row r="9488" spans="1:11" hidden="1">
      <c r="A9488" t="s">
        <v>300</v>
      </c>
      <c r="B9488" t="s">
        <v>363</v>
      </c>
      <c r="C9488" t="s">
        <v>287</v>
      </c>
      <c r="D9488">
        <v>1</v>
      </c>
      <c r="E9488">
        <v>1</v>
      </c>
      <c r="F9488">
        <v>1</v>
      </c>
      <c r="G9488">
        <v>1</v>
      </c>
      <c r="H9488">
        <v>1</v>
      </c>
      <c r="I9488">
        <v>1</v>
      </c>
      <c r="J9488">
        <v>1</v>
      </c>
      <c r="K9488">
        <v>1</v>
      </c>
    </row>
    <row r="9489" spans="1:11" hidden="1">
      <c r="A9489" t="s">
        <v>300</v>
      </c>
      <c r="B9489" t="s">
        <v>363</v>
      </c>
      <c r="C9489" t="s">
        <v>288</v>
      </c>
      <c r="D9489">
        <v>1</v>
      </c>
      <c r="E9489">
        <v>1</v>
      </c>
      <c r="F9489">
        <v>1</v>
      </c>
      <c r="G9489">
        <v>1</v>
      </c>
      <c r="H9489">
        <v>1</v>
      </c>
      <c r="I9489">
        <v>1</v>
      </c>
      <c r="J9489">
        <v>1</v>
      </c>
      <c r="K9489">
        <v>1</v>
      </c>
    </row>
    <row r="9490" spans="1:11" hidden="1">
      <c r="A9490" t="s">
        <v>300</v>
      </c>
      <c r="B9490" t="s">
        <v>363</v>
      </c>
      <c r="C9490" t="s">
        <v>289</v>
      </c>
      <c r="D9490">
        <v>1</v>
      </c>
      <c r="E9490">
        <v>1</v>
      </c>
      <c r="F9490">
        <v>1</v>
      </c>
      <c r="G9490">
        <v>1</v>
      </c>
      <c r="H9490">
        <v>1</v>
      </c>
      <c r="I9490">
        <v>1</v>
      </c>
      <c r="J9490">
        <v>1</v>
      </c>
      <c r="K9490">
        <v>1</v>
      </c>
    </row>
    <row r="9491" spans="1:11" hidden="1">
      <c r="A9491" t="s">
        <v>300</v>
      </c>
      <c r="B9491" t="s">
        <v>363</v>
      </c>
      <c r="C9491" t="s">
        <v>290</v>
      </c>
      <c r="D9491">
        <v>1</v>
      </c>
      <c r="E9491">
        <v>1</v>
      </c>
      <c r="F9491">
        <v>1</v>
      </c>
      <c r="G9491">
        <v>1</v>
      </c>
      <c r="H9491">
        <v>1</v>
      </c>
      <c r="I9491">
        <v>1</v>
      </c>
      <c r="J9491">
        <v>1</v>
      </c>
      <c r="K9491">
        <v>1</v>
      </c>
    </row>
    <row r="9492" spans="1:11" hidden="1">
      <c r="A9492" t="s">
        <v>300</v>
      </c>
      <c r="B9492" t="s">
        <v>363</v>
      </c>
      <c r="C9492" t="s">
        <v>291</v>
      </c>
      <c r="D9492">
        <v>1</v>
      </c>
      <c r="E9492">
        <v>1</v>
      </c>
      <c r="F9492">
        <v>1</v>
      </c>
      <c r="G9492">
        <v>1</v>
      </c>
      <c r="H9492">
        <v>1</v>
      </c>
      <c r="I9492">
        <v>1</v>
      </c>
      <c r="J9492">
        <v>1</v>
      </c>
      <c r="K9492">
        <v>1</v>
      </c>
    </row>
    <row r="9493" spans="1:11" hidden="1">
      <c r="A9493" t="s">
        <v>300</v>
      </c>
      <c r="B9493" t="s">
        <v>363</v>
      </c>
      <c r="C9493" t="s">
        <v>292</v>
      </c>
      <c r="D9493">
        <v>1</v>
      </c>
      <c r="E9493">
        <v>1</v>
      </c>
      <c r="F9493">
        <v>1</v>
      </c>
      <c r="G9493">
        <v>1</v>
      </c>
      <c r="H9493">
        <v>1</v>
      </c>
      <c r="I9493">
        <v>1</v>
      </c>
      <c r="J9493">
        <v>1</v>
      </c>
      <c r="K9493">
        <v>1</v>
      </c>
    </row>
    <row r="9494" spans="1:11" hidden="1">
      <c r="A9494" t="s">
        <v>300</v>
      </c>
      <c r="B9494" t="s">
        <v>240</v>
      </c>
      <c r="C9494" t="s">
        <v>278</v>
      </c>
      <c r="D9494">
        <v>1</v>
      </c>
      <c r="E9494">
        <v>1</v>
      </c>
      <c r="F9494">
        <v>1</v>
      </c>
      <c r="G9494">
        <v>1</v>
      </c>
      <c r="H9494">
        <v>1</v>
      </c>
      <c r="I9494">
        <v>1</v>
      </c>
      <c r="J9494">
        <v>1</v>
      </c>
      <c r="K9494">
        <v>1</v>
      </c>
    </row>
    <row r="9495" spans="1:11" hidden="1">
      <c r="A9495" t="s">
        <v>300</v>
      </c>
      <c r="B9495" t="s">
        <v>240</v>
      </c>
      <c r="C9495" t="s">
        <v>279</v>
      </c>
      <c r="D9495">
        <v>1</v>
      </c>
      <c r="E9495">
        <v>1</v>
      </c>
      <c r="F9495">
        <v>1</v>
      </c>
      <c r="G9495">
        <v>1</v>
      </c>
      <c r="H9495">
        <v>1</v>
      </c>
      <c r="I9495">
        <v>1</v>
      </c>
      <c r="J9495">
        <v>1</v>
      </c>
      <c r="K9495">
        <v>1</v>
      </c>
    </row>
    <row r="9496" spans="1:11" hidden="1">
      <c r="A9496" t="s">
        <v>300</v>
      </c>
      <c r="B9496" t="s">
        <v>240</v>
      </c>
      <c r="C9496" t="s">
        <v>280</v>
      </c>
      <c r="D9496">
        <v>1</v>
      </c>
      <c r="E9496">
        <v>1</v>
      </c>
      <c r="F9496">
        <v>1</v>
      </c>
      <c r="G9496">
        <v>1</v>
      </c>
      <c r="H9496">
        <v>1</v>
      </c>
      <c r="I9496">
        <v>1</v>
      </c>
      <c r="J9496">
        <v>1</v>
      </c>
      <c r="K9496">
        <v>1</v>
      </c>
    </row>
    <row r="9497" spans="1:11" hidden="1">
      <c r="A9497" t="s">
        <v>300</v>
      </c>
      <c r="B9497" t="s">
        <v>240</v>
      </c>
      <c r="C9497" t="s">
        <v>277</v>
      </c>
      <c r="D9497">
        <v>1</v>
      </c>
      <c r="E9497">
        <v>1</v>
      </c>
      <c r="F9497">
        <v>1</v>
      </c>
      <c r="G9497">
        <v>1</v>
      </c>
      <c r="H9497">
        <v>1</v>
      </c>
      <c r="I9497">
        <v>1</v>
      </c>
      <c r="J9497">
        <v>1</v>
      </c>
      <c r="K9497">
        <v>1</v>
      </c>
    </row>
    <row r="9498" spans="1:11" hidden="1">
      <c r="A9498" t="s">
        <v>300</v>
      </c>
      <c r="B9498" t="s">
        <v>240</v>
      </c>
      <c r="C9498" t="s">
        <v>281</v>
      </c>
      <c r="D9498">
        <v>1</v>
      </c>
      <c r="E9498">
        <v>1</v>
      </c>
      <c r="F9498">
        <v>1</v>
      </c>
      <c r="G9498">
        <v>1</v>
      </c>
      <c r="H9498">
        <v>1</v>
      </c>
      <c r="I9498">
        <v>1</v>
      </c>
      <c r="J9498">
        <v>1</v>
      </c>
      <c r="K9498">
        <v>1</v>
      </c>
    </row>
    <row r="9499" spans="1:11" hidden="1">
      <c r="A9499" t="s">
        <v>300</v>
      </c>
      <c r="B9499" t="s">
        <v>240</v>
      </c>
      <c r="C9499" t="s">
        <v>282</v>
      </c>
      <c r="D9499">
        <v>1</v>
      </c>
      <c r="E9499">
        <v>1</v>
      </c>
      <c r="F9499">
        <v>1</v>
      </c>
      <c r="G9499">
        <v>1</v>
      </c>
      <c r="H9499">
        <v>1</v>
      </c>
      <c r="I9499">
        <v>1</v>
      </c>
      <c r="J9499">
        <v>1</v>
      </c>
      <c r="K9499">
        <v>1</v>
      </c>
    </row>
    <row r="9500" spans="1:11" hidden="1">
      <c r="A9500" t="s">
        <v>300</v>
      </c>
      <c r="B9500" t="s">
        <v>240</v>
      </c>
      <c r="C9500" t="s">
        <v>283</v>
      </c>
      <c r="D9500">
        <v>1</v>
      </c>
      <c r="E9500">
        <v>1</v>
      </c>
      <c r="F9500">
        <v>1</v>
      </c>
      <c r="G9500">
        <v>1</v>
      </c>
      <c r="H9500">
        <v>1</v>
      </c>
      <c r="I9500">
        <v>1</v>
      </c>
      <c r="J9500">
        <v>1</v>
      </c>
      <c r="K9500">
        <v>1</v>
      </c>
    </row>
    <row r="9501" spans="1:11" hidden="1">
      <c r="A9501" t="s">
        <v>300</v>
      </c>
      <c r="B9501" t="s">
        <v>240</v>
      </c>
      <c r="C9501" t="s">
        <v>284</v>
      </c>
      <c r="D9501">
        <v>1</v>
      </c>
      <c r="E9501">
        <v>1</v>
      </c>
      <c r="F9501">
        <v>1</v>
      </c>
      <c r="G9501">
        <v>1</v>
      </c>
      <c r="H9501">
        <v>1</v>
      </c>
      <c r="I9501">
        <v>1</v>
      </c>
      <c r="J9501">
        <v>1</v>
      </c>
      <c r="K9501">
        <v>1</v>
      </c>
    </row>
    <row r="9502" spans="1:11" hidden="1">
      <c r="A9502" t="s">
        <v>300</v>
      </c>
      <c r="B9502" t="s">
        <v>240</v>
      </c>
      <c r="C9502" t="s">
        <v>285</v>
      </c>
      <c r="D9502">
        <v>1</v>
      </c>
      <c r="E9502">
        <v>1</v>
      </c>
      <c r="F9502">
        <v>1</v>
      </c>
      <c r="G9502">
        <v>1</v>
      </c>
      <c r="H9502">
        <v>1</v>
      </c>
      <c r="I9502">
        <v>1</v>
      </c>
      <c r="J9502">
        <v>1</v>
      </c>
      <c r="K9502">
        <v>1</v>
      </c>
    </row>
    <row r="9503" spans="1:11" hidden="1">
      <c r="A9503" t="s">
        <v>300</v>
      </c>
      <c r="B9503" t="s">
        <v>240</v>
      </c>
      <c r="C9503" t="s">
        <v>286</v>
      </c>
      <c r="D9503">
        <v>1</v>
      </c>
      <c r="E9503">
        <v>1</v>
      </c>
      <c r="F9503">
        <v>1</v>
      </c>
      <c r="G9503">
        <v>1</v>
      </c>
      <c r="H9503">
        <v>1</v>
      </c>
      <c r="I9503">
        <v>1</v>
      </c>
      <c r="J9503">
        <v>1</v>
      </c>
      <c r="K9503">
        <v>1</v>
      </c>
    </row>
    <row r="9504" spans="1:11" hidden="1">
      <c r="A9504" t="s">
        <v>300</v>
      </c>
      <c r="B9504" t="s">
        <v>240</v>
      </c>
      <c r="C9504" t="s">
        <v>287</v>
      </c>
      <c r="D9504">
        <v>1</v>
      </c>
      <c r="E9504">
        <v>1</v>
      </c>
      <c r="F9504">
        <v>1</v>
      </c>
      <c r="G9504">
        <v>1</v>
      </c>
      <c r="H9504">
        <v>1</v>
      </c>
      <c r="I9504">
        <v>1</v>
      </c>
      <c r="J9504">
        <v>1</v>
      </c>
      <c r="K9504">
        <v>1</v>
      </c>
    </row>
    <row r="9505" spans="1:11" hidden="1">
      <c r="A9505" t="s">
        <v>300</v>
      </c>
      <c r="B9505" t="s">
        <v>240</v>
      </c>
      <c r="C9505" t="s">
        <v>288</v>
      </c>
      <c r="D9505">
        <v>1</v>
      </c>
      <c r="E9505">
        <v>1</v>
      </c>
      <c r="F9505">
        <v>1</v>
      </c>
      <c r="G9505">
        <v>1</v>
      </c>
      <c r="H9505">
        <v>1</v>
      </c>
      <c r="I9505">
        <v>1</v>
      </c>
      <c r="J9505">
        <v>1</v>
      </c>
      <c r="K9505">
        <v>1</v>
      </c>
    </row>
    <row r="9506" spans="1:11" hidden="1">
      <c r="A9506" t="s">
        <v>300</v>
      </c>
      <c r="B9506" t="s">
        <v>240</v>
      </c>
      <c r="C9506" t="s">
        <v>289</v>
      </c>
      <c r="D9506">
        <v>1</v>
      </c>
      <c r="E9506">
        <v>1</v>
      </c>
      <c r="F9506">
        <v>1</v>
      </c>
      <c r="G9506">
        <v>1</v>
      </c>
      <c r="H9506">
        <v>1</v>
      </c>
      <c r="I9506">
        <v>1</v>
      </c>
      <c r="J9506">
        <v>1</v>
      </c>
      <c r="K9506">
        <v>1</v>
      </c>
    </row>
    <row r="9507" spans="1:11" hidden="1">
      <c r="A9507" t="s">
        <v>300</v>
      </c>
      <c r="B9507" t="s">
        <v>240</v>
      </c>
      <c r="C9507" t="s">
        <v>290</v>
      </c>
      <c r="D9507">
        <v>1</v>
      </c>
      <c r="E9507">
        <v>1</v>
      </c>
      <c r="F9507">
        <v>1</v>
      </c>
      <c r="G9507">
        <v>1</v>
      </c>
      <c r="H9507">
        <v>1</v>
      </c>
      <c r="I9507">
        <v>1</v>
      </c>
      <c r="J9507">
        <v>1</v>
      </c>
      <c r="K9507">
        <v>1</v>
      </c>
    </row>
    <row r="9508" spans="1:11" hidden="1">
      <c r="A9508" t="s">
        <v>300</v>
      </c>
      <c r="B9508" t="s">
        <v>240</v>
      </c>
      <c r="C9508" t="s">
        <v>291</v>
      </c>
      <c r="D9508">
        <v>1</v>
      </c>
      <c r="E9508">
        <v>1</v>
      </c>
      <c r="F9508">
        <v>1</v>
      </c>
      <c r="G9508">
        <v>1</v>
      </c>
      <c r="H9508">
        <v>1</v>
      </c>
      <c r="I9508">
        <v>1</v>
      </c>
      <c r="J9508">
        <v>1</v>
      </c>
      <c r="K9508">
        <v>1</v>
      </c>
    </row>
    <row r="9509" spans="1:11" hidden="1">
      <c r="A9509" t="s">
        <v>300</v>
      </c>
      <c r="B9509" t="s">
        <v>240</v>
      </c>
      <c r="C9509" t="s">
        <v>292</v>
      </c>
      <c r="D9509">
        <v>1</v>
      </c>
      <c r="E9509">
        <v>1</v>
      </c>
      <c r="F9509">
        <v>1</v>
      </c>
      <c r="G9509">
        <v>1</v>
      </c>
      <c r="H9509">
        <v>1</v>
      </c>
      <c r="I9509">
        <v>1</v>
      </c>
      <c r="J9509">
        <v>1</v>
      </c>
      <c r="K9509">
        <v>1</v>
      </c>
    </row>
    <row r="9510" spans="1:11" hidden="1">
      <c r="A9510" t="s">
        <v>300</v>
      </c>
      <c r="B9510" t="s">
        <v>364</v>
      </c>
      <c r="C9510" t="s">
        <v>278</v>
      </c>
      <c r="D9510">
        <v>1</v>
      </c>
      <c r="E9510">
        <v>1</v>
      </c>
      <c r="F9510">
        <v>1</v>
      </c>
      <c r="G9510">
        <v>1</v>
      </c>
      <c r="H9510">
        <v>1</v>
      </c>
      <c r="I9510">
        <v>1</v>
      </c>
      <c r="J9510">
        <v>1</v>
      </c>
      <c r="K9510">
        <v>1</v>
      </c>
    </row>
    <row r="9511" spans="1:11" hidden="1">
      <c r="A9511" t="s">
        <v>300</v>
      </c>
      <c r="B9511" t="s">
        <v>364</v>
      </c>
      <c r="C9511" t="s">
        <v>279</v>
      </c>
      <c r="D9511">
        <v>1</v>
      </c>
      <c r="E9511">
        <v>1</v>
      </c>
      <c r="F9511">
        <v>1</v>
      </c>
      <c r="G9511">
        <v>1</v>
      </c>
      <c r="H9511">
        <v>1</v>
      </c>
      <c r="I9511">
        <v>1</v>
      </c>
      <c r="J9511">
        <v>1</v>
      </c>
      <c r="K9511">
        <v>1</v>
      </c>
    </row>
    <row r="9512" spans="1:11" hidden="1">
      <c r="A9512" t="s">
        <v>300</v>
      </c>
      <c r="B9512" t="s">
        <v>364</v>
      </c>
      <c r="C9512" t="s">
        <v>280</v>
      </c>
      <c r="D9512">
        <v>1</v>
      </c>
      <c r="E9512">
        <v>1</v>
      </c>
      <c r="F9512">
        <v>1</v>
      </c>
      <c r="G9512">
        <v>1</v>
      </c>
      <c r="H9512">
        <v>1</v>
      </c>
      <c r="I9512">
        <v>1</v>
      </c>
      <c r="J9512">
        <v>1</v>
      </c>
      <c r="K9512">
        <v>1</v>
      </c>
    </row>
    <row r="9513" spans="1:11" hidden="1">
      <c r="A9513" t="s">
        <v>300</v>
      </c>
      <c r="B9513" t="s">
        <v>364</v>
      </c>
      <c r="C9513" t="s">
        <v>277</v>
      </c>
      <c r="D9513">
        <v>1</v>
      </c>
      <c r="E9513">
        <v>1</v>
      </c>
      <c r="F9513">
        <v>1</v>
      </c>
      <c r="G9513">
        <v>1</v>
      </c>
      <c r="H9513">
        <v>1</v>
      </c>
      <c r="I9513">
        <v>1</v>
      </c>
      <c r="J9513">
        <v>1</v>
      </c>
      <c r="K9513">
        <v>1</v>
      </c>
    </row>
    <row r="9514" spans="1:11" hidden="1">
      <c r="A9514" t="s">
        <v>300</v>
      </c>
      <c r="B9514" t="s">
        <v>364</v>
      </c>
      <c r="C9514" t="s">
        <v>281</v>
      </c>
      <c r="D9514">
        <v>1</v>
      </c>
      <c r="E9514">
        <v>1</v>
      </c>
      <c r="F9514">
        <v>1</v>
      </c>
      <c r="G9514">
        <v>1</v>
      </c>
      <c r="H9514">
        <v>1</v>
      </c>
      <c r="I9514">
        <v>1</v>
      </c>
      <c r="J9514">
        <v>1</v>
      </c>
      <c r="K9514">
        <v>1</v>
      </c>
    </row>
    <row r="9515" spans="1:11" hidden="1">
      <c r="A9515" t="s">
        <v>300</v>
      </c>
      <c r="B9515" t="s">
        <v>364</v>
      </c>
      <c r="C9515" t="s">
        <v>282</v>
      </c>
      <c r="D9515">
        <v>1</v>
      </c>
      <c r="E9515">
        <v>1</v>
      </c>
      <c r="F9515">
        <v>1</v>
      </c>
      <c r="G9515">
        <v>1</v>
      </c>
      <c r="H9515">
        <v>1</v>
      </c>
      <c r="I9515">
        <v>1</v>
      </c>
      <c r="J9515">
        <v>1</v>
      </c>
      <c r="K9515">
        <v>1</v>
      </c>
    </row>
    <row r="9516" spans="1:11" hidden="1">
      <c r="A9516" t="s">
        <v>300</v>
      </c>
      <c r="B9516" t="s">
        <v>364</v>
      </c>
      <c r="C9516" t="s">
        <v>283</v>
      </c>
      <c r="D9516">
        <v>1</v>
      </c>
      <c r="E9516">
        <v>1</v>
      </c>
      <c r="F9516">
        <v>1</v>
      </c>
      <c r="G9516">
        <v>1</v>
      </c>
      <c r="H9516">
        <v>1</v>
      </c>
      <c r="I9516">
        <v>1</v>
      </c>
      <c r="J9516">
        <v>1</v>
      </c>
      <c r="K9516">
        <v>1</v>
      </c>
    </row>
    <row r="9517" spans="1:11" hidden="1">
      <c r="A9517" t="s">
        <v>300</v>
      </c>
      <c r="B9517" t="s">
        <v>364</v>
      </c>
      <c r="C9517" t="s">
        <v>284</v>
      </c>
      <c r="D9517">
        <v>1</v>
      </c>
      <c r="E9517">
        <v>1</v>
      </c>
      <c r="F9517">
        <v>1</v>
      </c>
      <c r="G9517">
        <v>1</v>
      </c>
      <c r="H9517">
        <v>1</v>
      </c>
      <c r="I9517">
        <v>1</v>
      </c>
      <c r="J9517">
        <v>1</v>
      </c>
      <c r="K9517">
        <v>1</v>
      </c>
    </row>
    <row r="9518" spans="1:11" hidden="1">
      <c r="A9518" t="s">
        <v>300</v>
      </c>
      <c r="B9518" t="s">
        <v>364</v>
      </c>
      <c r="C9518" t="s">
        <v>285</v>
      </c>
      <c r="D9518">
        <v>1</v>
      </c>
      <c r="E9518">
        <v>1</v>
      </c>
      <c r="F9518">
        <v>1</v>
      </c>
      <c r="G9518">
        <v>1</v>
      </c>
      <c r="H9518">
        <v>1</v>
      </c>
      <c r="I9518">
        <v>1</v>
      </c>
      <c r="J9518">
        <v>1</v>
      </c>
      <c r="K9518">
        <v>1</v>
      </c>
    </row>
    <row r="9519" spans="1:11" hidden="1">
      <c r="A9519" t="s">
        <v>300</v>
      </c>
      <c r="B9519" t="s">
        <v>364</v>
      </c>
      <c r="C9519" t="s">
        <v>286</v>
      </c>
      <c r="D9519">
        <v>1</v>
      </c>
      <c r="E9519">
        <v>1</v>
      </c>
      <c r="F9519">
        <v>1</v>
      </c>
      <c r="G9519">
        <v>1</v>
      </c>
      <c r="H9519">
        <v>1</v>
      </c>
      <c r="I9519">
        <v>1</v>
      </c>
      <c r="J9519">
        <v>1</v>
      </c>
      <c r="K9519">
        <v>1</v>
      </c>
    </row>
    <row r="9520" spans="1:11" hidden="1">
      <c r="A9520" t="s">
        <v>300</v>
      </c>
      <c r="B9520" t="s">
        <v>364</v>
      </c>
      <c r="C9520" t="s">
        <v>287</v>
      </c>
      <c r="D9520">
        <v>1</v>
      </c>
      <c r="E9520">
        <v>1</v>
      </c>
      <c r="F9520">
        <v>1</v>
      </c>
      <c r="G9520">
        <v>1</v>
      </c>
      <c r="H9520">
        <v>1</v>
      </c>
      <c r="I9520">
        <v>1</v>
      </c>
      <c r="J9520">
        <v>1</v>
      </c>
      <c r="K9520">
        <v>1</v>
      </c>
    </row>
    <row r="9521" spans="1:11" hidden="1">
      <c r="A9521" t="s">
        <v>300</v>
      </c>
      <c r="B9521" t="s">
        <v>364</v>
      </c>
      <c r="C9521" t="s">
        <v>288</v>
      </c>
      <c r="D9521">
        <v>1</v>
      </c>
      <c r="E9521">
        <v>1</v>
      </c>
      <c r="F9521">
        <v>1</v>
      </c>
      <c r="G9521">
        <v>1</v>
      </c>
      <c r="H9521">
        <v>1</v>
      </c>
      <c r="I9521">
        <v>1</v>
      </c>
      <c r="J9521">
        <v>1</v>
      </c>
      <c r="K9521">
        <v>1</v>
      </c>
    </row>
    <row r="9522" spans="1:11" hidden="1">
      <c r="A9522" t="s">
        <v>300</v>
      </c>
      <c r="B9522" t="s">
        <v>364</v>
      </c>
      <c r="C9522" t="s">
        <v>289</v>
      </c>
      <c r="D9522">
        <v>1</v>
      </c>
      <c r="E9522">
        <v>1</v>
      </c>
      <c r="F9522">
        <v>1</v>
      </c>
      <c r="G9522">
        <v>1</v>
      </c>
      <c r="H9522">
        <v>1</v>
      </c>
      <c r="I9522">
        <v>1</v>
      </c>
      <c r="J9522">
        <v>1</v>
      </c>
      <c r="K9522">
        <v>1</v>
      </c>
    </row>
    <row r="9523" spans="1:11" hidden="1">
      <c r="A9523" t="s">
        <v>300</v>
      </c>
      <c r="B9523" t="s">
        <v>364</v>
      </c>
      <c r="C9523" t="s">
        <v>290</v>
      </c>
      <c r="D9523">
        <v>1</v>
      </c>
      <c r="E9523">
        <v>1</v>
      </c>
      <c r="F9523">
        <v>1</v>
      </c>
      <c r="G9523">
        <v>1</v>
      </c>
      <c r="H9523">
        <v>1</v>
      </c>
      <c r="I9523">
        <v>1</v>
      </c>
      <c r="J9523">
        <v>1</v>
      </c>
      <c r="K9523">
        <v>1</v>
      </c>
    </row>
    <row r="9524" spans="1:11" hidden="1">
      <c r="A9524" t="s">
        <v>300</v>
      </c>
      <c r="B9524" t="s">
        <v>364</v>
      </c>
      <c r="C9524" t="s">
        <v>291</v>
      </c>
      <c r="D9524">
        <v>1</v>
      </c>
      <c r="E9524">
        <v>1</v>
      </c>
      <c r="F9524">
        <v>1</v>
      </c>
      <c r="G9524">
        <v>1</v>
      </c>
      <c r="H9524">
        <v>1</v>
      </c>
      <c r="I9524">
        <v>1</v>
      </c>
      <c r="J9524">
        <v>1</v>
      </c>
      <c r="K9524">
        <v>1</v>
      </c>
    </row>
    <row r="9525" spans="1:11" hidden="1">
      <c r="A9525" t="s">
        <v>300</v>
      </c>
      <c r="B9525" t="s">
        <v>364</v>
      </c>
      <c r="C9525" t="s">
        <v>292</v>
      </c>
      <c r="D9525">
        <v>1</v>
      </c>
      <c r="E9525">
        <v>1</v>
      </c>
      <c r="F9525">
        <v>1</v>
      </c>
      <c r="G9525">
        <v>1</v>
      </c>
      <c r="H9525">
        <v>1</v>
      </c>
      <c r="I9525">
        <v>1</v>
      </c>
      <c r="J9525">
        <v>1</v>
      </c>
      <c r="K9525">
        <v>1</v>
      </c>
    </row>
    <row r="9526" spans="1:11" hidden="1">
      <c r="A9526" t="s">
        <v>300</v>
      </c>
      <c r="B9526" t="s">
        <v>365</v>
      </c>
      <c r="C9526" t="s">
        <v>278</v>
      </c>
      <c r="D9526">
        <v>1</v>
      </c>
      <c r="E9526">
        <v>1</v>
      </c>
      <c r="F9526">
        <v>1</v>
      </c>
      <c r="G9526">
        <v>1</v>
      </c>
      <c r="H9526">
        <v>1</v>
      </c>
      <c r="I9526">
        <v>1</v>
      </c>
      <c r="J9526">
        <v>1</v>
      </c>
      <c r="K9526">
        <v>1</v>
      </c>
    </row>
    <row r="9527" spans="1:11" hidden="1">
      <c r="A9527" t="s">
        <v>300</v>
      </c>
      <c r="B9527" t="s">
        <v>365</v>
      </c>
      <c r="C9527" t="s">
        <v>279</v>
      </c>
      <c r="D9527">
        <v>1</v>
      </c>
      <c r="E9527">
        <v>1</v>
      </c>
      <c r="F9527">
        <v>1</v>
      </c>
      <c r="G9527">
        <v>1</v>
      </c>
      <c r="H9527">
        <v>1</v>
      </c>
      <c r="I9527">
        <v>1</v>
      </c>
      <c r="J9527">
        <v>1</v>
      </c>
      <c r="K9527">
        <v>1</v>
      </c>
    </row>
    <row r="9528" spans="1:11" hidden="1">
      <c r="A9528" t="s">
        <v>300</v>
      </c>
      <c r="B9528" t="s">
        <v>365</v>
      </c>
      <c r="C9528" t="s">
        <v>280</v>
      </c>
      <c r="D9528">
        <v>1</v>
      </c>
      <c r="E9528">
        <v>1</v>
      </c>
      <c r="F9528">
        <v>1</v>
      </c>
      <c r="G9528">
        <v>1</v>
      </c>
      <c r="H9528">
        <v>1</v>
      </c>
      <c r="I9528">
        <v>1</v>
      </c>
      <c r="J9528">
        <v>1</v>
      </c>
      <c r="K9528">
        <v>1</v>
      </c>
    </row>
    <row r="9529" spans="1:11" hidden="1">
      <c r="A9529" t="s">
        <v>300</v>
      </c>
      <c r="B9529" t="s">
        <v>365</v>
      </c>
      <c r="C9529" t="s">
        <v>277</v>
      </c>
      <c r="D9529">
        <v>1</v>
      </c>
      <c r="E9529">
        <v>1</v>
      </c>
      <c r="F9529">
        <v>1</v>
      </c>
      <c r="G9529">
        <v>1</v>
      </c>
      <c r="H9529">
        <v>1</v>
      </c>
      <c r="I9529">
        <v>1</v>
      </c>
      <c r="J9529">
        <v>1</v>
      </c>
      <c r="K9529">
        <v>1</v>
      </c>
    </row>
    <row r="9530" spans="1:11" hidden="1">
      <c r="A9530" t="s">
        <v>300</v>
      </c>
      <c r="B9530" t="s">
        <v>365</v>
      </c>
      <c r="C9530" t="s">
        <v>281</v>
      </c>
      <c r="D9530">
        <v>1</v>
      </c>
      <c r="E9530">
        <v>1</v>
      </c>
      <c r="F9530">
        <v>1</v>
      </c>
      <c r="G9530">
        <v>1</v>
      </c>
      <c r="H9530">
        <v>1</v>
      </c>
      <c r="I9530">
        <v>1</v>
      </c>
      <c r="J9530">
        <v>1</v>
      </c>
      <c r="K9530">
        <v>1</v>
      </c>
    </row>
    <row r="9531" spans="1:11" hidden="1">
      <c r="A9531" t="s">
        <v>300</v>
      </c>
      <c r="B9531" t="s">
        <v>365</v>
      </c>
      <c r="C9531" t="s">
        <v>282</v>
      </c>
      <c r="D9531">
        <v>1</v>
      </c>
      <c r="E9531">
        <v>1</v>
      </c>
      <c r="F9531">
        <v>1</v>
      </c>
      <c r="G9531">
        <v>1</v>
      </c>
      <c r="H9531">
        <v>1</v>
      </c>
      <c r="I9531">
        <v>1</v>
      </c>
      <c r="J9531">
        <v>1</v>
      </c>
      <c r="K9531">
        <v>1</v>
      </c>
    </row>
    <row r="9532" spans="1:11" hidden="1">
      <c r="A9532" t="s">
        <v>300</v>
      </c>
      <c r="B9532" t="s">
        <v>365</v>
      </c>
      <c r="C9532" t="s">
        <v>283</v>
      </c>
      <c r="D9532">
        <v>1</v>
      </c>
      <c r="E9532">
        <v>1</v>
      </c>
      <c r="F9532">
        <v>1</v>
      </c>
      <c r="G9532">
        <v>1</v>
      </c>
      <c r="H9532">
        <v>1</v>
      </c>
      <c r="I9532">
        <v>1</v>
      </c>
      <c r="J9532">
        <v>1</v>
      </c>
      <c r="K9532">
        <v>1</v>
      </c>
    </row>
    <row r="9533" spans="1:11" hidden="1">
      <c r="A9533" t="s">
        <v>300</v>
      </c>
      <c r="B9533" t="s">
        <v>365</v>
      </c>
      <c r="C9533" t="s">
        <v>284</v>
      </c>
      <c r="D9533">
        <v>1</v>
      </c>
      <c r="E9533">
        <v>1</v>
      </c>
      <c r="F9533">
        <v>1</v>
      </c>
      <c r="G9533">
        <v>1</v>
      </c>
      <c r="H9533">
        <v>1</v>
      </c>
      <c r="I9533">
        <v>1</v>
      </c>
      <c r="J9533">
        <v>1</v>
      </c>
      <c r="K9533">
        <v>1</v>
      </c>
    </row>
    <row r="9534" spans="1:11" hidden="1">
      <c r="A9534" t="s">
        <v>300</v>
      </c>
      <c r="B9534" t="s">
        <v>365</v>
      </c>
      <c r="C9534" t="s">
        <v>285</v>
      </c>
      <c r="D9534">
        <v>1</v>
      </c>
      <c r="E9534">
        <v>1</v>
      </c>
      <c r="F9534">
        <v>1</v>
      </c>
      <c r="G9534">
        <v>1</v>
      </c>
      <c r="H9534">
        <v>1</v>
      </c>
      <c r="I9534">
        <v>1</v>
      </c>
      <c r="J9534">
        <v>1</v>
      </c>
      <c r="K9534">
        <v>1</v>
      </c>
    </row>
    <row r="9535" spans="1:11" hidden="1">
      <c r="A9535" t="s">
        <v>300</v>
      </c>
      <c r="B9535" t="s">
        <v>365</v>
      </c>
      <c r="C9535" t="s">
        <v>286</v>
      </c>
      <c r="D9535">
        <v>1</v>
      </c>
      <c r="E9535">
        <v>1</v>
      </c>
      <c r="F9535">
        <v>1</v>
      </c>
      <c r="G9535">
        <v>1</v>
      </c>
      <c r="H9535">
        <v>1</v>
      </c>
      <c r="I9535">
        <v>1</v>
      </c>
      <c r="J9535">
        <v>1</v>
      </c>
      <c r="K9535">
        <v>1</v>
      </c>
    </row>
    <row r="9536" spans="1:11" hidden="1">
      <c r="A9536" t="s">
        <v>300</v>
      </c>
      <c r="B9536" t="s">
        <v>365</v>
      </c>
      <c r="C9536" t="s">
        <v>287</v>
      </c>
      <c r="D9536">
        <v>1</v>
      </c>
      <c r="E9536">
        <v>1</v>
      </c>
      <c r="F9536">
        <v>1</v>
      </c>
      <c r="G9536">
        <v>1</v>
      </c>
      <c r="H9536">
        <v>1</v>
      </c>
      <c r="I9536">
        <v>1</v>
      </c>
      <c r="J9536">
        <v>1</v>
      </c>
      <c r="K9536">
        <v>1</v>
      </c>
    </row>
    <row r="9537" spans="1:11" hidden="1">
      <c r="A9537" t="s">
        <v>300</v>
      </c>
      <c r="B9537" t="s">
        <v>365</v>
      </c>
      <c r="C9537" t="s">
        <v>288</v>
      </c>
      <c r="D9537">
        <v>1</v>
      </c>
      <c r="E9537">
        <v>1</v>
      </c>
      <c r="F9537">
        <v>1</v>
      </c>
      <c r="G9537">
        <v>1</v>
      </c>
      <c r="H9537">
        <v>1</v>
      </c>
      <c r="I9537">
        <v>1</v>
      </c>
      <c r="J9537">
        <v>1</v>
      </c>
      <c r="K9537">
        <v>1</v>
      </c>
    </row>
    <row r="9538" spans="1:11" hidden="1">
      <c r="A9538" t="s">
        <v>300</v>
      </c>
      <c r="B9538" t="s">
        <v>365</v>
      </c>
      <c r="C9538" t="s">
        <v>289</v>
      </c>
      <c r="D9538">
        <v>1</v>
      </c>
      <c r="E9538">
        <v>1</v>
      </c>
      <c r="F9538">
        <v>1</v>
      </c>
      <c r="G9538">
        <v>1</v>
      </c>
      <c r="H9538">
        <v>1</v>
      </c>
      <c r="I9538">
        <v>1</v>
      </c>
      <c r="J9538">
        <v>1</v>
      </c>
      <c r="K9538">
        <v>1</v>
      </c>
    </row>
    <row r="9539" spans="1:11" hidden="1">
      <c r="A9539" t="s">
        <v>300</v>
      </c>
      <c r="B9539" t="s">
        <v>365</v>
      </c>
      <c r="C9539" t="s">
        <v>290</v>
      </c>
      <c r="D9539">
        <v>1</v>
      </c>
      <c r="E9539">
        <v>1</v>
      </c>
      <c r="F9539">
        <v>1</v>
      </c>
      <c r="G9539">
        <v>1</v>
      </c>
      <c r="H9539">
        <v>1</v>
      </c>
      <c r="I9539">
        <v>1</v>
      </c>
      <c r="J9539">
        <v>1</v>
      </c>
      <c r="K9539">
        <v>1</v>
      </c>
    </row>
    <row r="9540" spans="1:11" hidden="1">
      <c r="A9540" t="s">
        <v>300</v>
      </c>
      <c r="B9540" t="s">
        <v>365</v>
      </c>
      <c r="C9540" t="s">
        <v>291</v>
      </c>
      <c r="D9540">
        <v>1</v>
      </c>
      <c r="E9540">
        <v>1</v>
      </c>
      <c r="F9540">
        <v>1</v>
      </c>
      <c r="G9540">
        <v>1</v>
      </c>
      <c r="H9540">
        <v>1</v>
      </c>
      <c r="I9540">
        <v>1</v>
      </c>
      <c r="J9540">
        <v>1</v>
      </c>
      <c r="K9540">
        <v>1</v>
      </c>
    </row>
    <row r="9541" spans="1:11" hidden="1">
      <c r="A9541" t="s">
        <v>300</v>
      </c>
      <c r="B9541" t="s">
        <v>365</v>
      </c>
      <c r="C9541" t="s">
        <v>292</v>
      </c>
      <c r="D9541">
        <v>1</v>
      </c>
      <c r="E9541">
        <v>1</v>
      </c>
      <c r="F9541">
        <v>1</v>
      </c>
      <c r="G9541">
        <v>1</v>
      </c>
      <c r="H9541">
        <v>1</v>
      </c>
      <c r="I9541">
        <v>1</v>
      </c>
      <c r="J9541">
        <v>1</v>
      </c>
      <c r="K9541">
        <v>1</v>
      </c>
    </row>
    <row r="9542" spans="1:11" hidden="1">
      <c r="A9542" t="s">
        <v>300</v>
      </c>
      <c r="B9542" t="s">
        <v>239</v>
      </c>
      <c r="C9542" t="s">
        <v>278</v>
      </c>
      <c r="D9542">
        <v>1</v>
      </c>
      <c r="E9542">
        <v>1</v>
      </c>
      <c r="F9542">
        <v>1</v>
      </c>
      <c r="G9542">
        <v>1</v>
      </c>
      <c r="H9542">
        <v>1</v>
      </c>
      <c r="I9542">
        <v>1</v>
      </c>
      <c r="J9542">
        <v>1</v>
      </c>
      <c r="K9542">
        <v>1</v>
      </c>
    </row>
    <row r="9543" spans="1:11" hidden="1">
      <c r="A9543" t="s">
        <v>300</v>
      </c>
      <c r="B9543" t="s">
        <v>239</v>
      </c>
      <c r="C9543" t="s">
        <v>279</v>
      </c>
      <c r="D9543">
        <v>1</v>
      </c>
      <c r="E9543">
        <v>1</v>
      </c>
      <c r="F9543">
        <v>1</v>
      </c>
      <c r="G9543">
        <v>1</v>
      </c>
      <c r="H9543">
        <v>1</v>
      </c>
      <c r="I9543">
        <v>1</v>
      </c>
      <c r="J9543">
        <v>1</v>
      </c>
      <c r="K9543">
        <v>1</v>
      </c>
    </row>
    <row r="9544" spans="1:11" hidden="1">
      <c r="A9544" t="s">
        <v>300</v>
      </c>
      <c r="B9544" t="s">
        <v>239</v>
      </c>
      <c r="C9544" t="s">
        <v>280</v>
      </c>
      <c r="D9544">
        <v>1</v>
      </c>
      <c r="E9544">
        <v>1</v>
      </c>
      <c r="F9544">
        <v>1</v>
      </c>
      <c r="G9544">
        <v>1</v>
      </c>
      <c r="H9544">
        <v>1</v>
      </c>
      <c r="I9544">
        <v>1</v>
      </c>
      <c r="J9544">
        <v>1</v>
      </c>
      <c r="K9544">
        <v>1</v>
      </c>
    </row>
    <row r="9545" spans="1:11" hidden="1">
      <c r="A9545" t="s">
        <v>300</v>
      </c>
      <c r="B9545" t="s">
        <v>239</v>
      </c>
      <c r="C9545" t="s">
        <v>277</v>
      </c>
      <c r="D9545">
        <v>1</v>
      </c>
      <c r="E9545">
        <v>1</v>
      </c>
      <c r="F9545">
        <v>1</v>
      </c>
      <c r="G9545">
        <v>1</v>
      </c>
      <c r="H9545">
        <v>1</v>
      </c>
      <c r="I9545">
        <v>1</v>
      </c>
      <c r="J9545">
        <v>1</v>
      </c>
      <c r="K9545">
        <v>1</v>
      </c>
    </row>
    <row r="9546" spans="1:11" hidden="1">
      <c r="A9546" t="s">
        <v>300</v>
      </c>
      <c r="B9546" t="s">
        <v>239</v>
      </c>
      <c r="C9546" t="s">
        <v>281</v>
      </c>
      <c r="D9546">
        <v>1</v>
      </c>
      <c r="E9546">
        <v>1</v>
      </c>
      <c r="F9546">
        <v>1</v>
      </c>
      <c r="G9546">
        <v>1</v>
      </c>
      <c r="H9546">
        <v>1</v>
      </c>
      <c r="I9546">
        <v>1</v>
      </c>
      <c r="J9546">
        <v>1</v>
      </c>
      <c r="K9546">
        <v>1</v>
      </c>
    </row>
    <row r="9547" spans="1:11" hidden="1">
      <c r="A9547" t="s">
        <v>300</v>
      </c>
      <c r="B9547" t="s">
        <v>239</v>
      </c>
      <c r="C9547" t="s">
        <v>282</v>
      </c>
      <c r="D9547">
        <v>1</v>
      </c>
      <c r="E9547">
        <v>1</v>
      </c>
      <c r="F9547">
        <v>1</v>
      </c>
      <c r="G9547">
        <v>1</v>
      </c>
      <c r="H9547">
        <v>1</v>
      </c>
      <c r="I9547">
        <v>1</v>
      </c>
      <c r="J9547">
        <v>1</v>
      </c>
      <c r="K9547">
        <v>1</v>
      </c>
    </row>
    <row r="9548" spans="1:11" hidden="1">
      <c r="A9548" t="s">
        <v>300</v>
      </c>
      <c r="B9548" t="s">
        <v>239</v>
      </c>
      <c r="C9548" t="s">
        <v>283</v>
      </c>
      <c r="D9548">
        <v>1</v>
      </c>
      <c r="E9548">
        <v>1</v>
      </c>
      <c r="F9548">
        <v>1</v>
      </c>
      <c r="G9548">
        <v>1</v>
      </c>
      <c r="H9548">
        <v>1</v>
      </c>
      <c r="I9548">
        <v>1</v>
      </c>
      <c r="J9548">
        <v>1</v>
      </c>
      <c r="K9548">
        <v>1</v>
      </c>
    </row>
    <row r="9549" spans="1:11" hidden="1">
      <c r="A9549" t="s">
        <v>300</v>
      </c>
      <c r="B9549" t="s">
        <v>239</v>
      </c>
      <c r="C9549" t="s">
        <v>284</v>
      </c>
      <c r="D9549">
        <v>1</v>
      </c>
      <c r="E9549">
        <v>1</v>
      </c>
      <c r="F9549">
        <v>1</v>
      </c>
      <c r="G9549">
        <v>1</v>
      </c>
      <c r="H9549">
        <v>1</v>
      </c>
      <c r="I9549">
        <v>1</v>
      </c>
      <c r="J9549">
        <v>1</v>
      </c>
      <c r="K9549">
        <v>1</v>
      </c>
    </row>
    <row r="9550" spans="1:11" hidden="1">
      <c r="A9550" t="s">
        <v>300</v>
      </c>
      <c r="B9550" t="s">
        <v>239</v>
      </c>
      <c r="C9550" t="s">
        <v>285</v>
      </c>
      <c r="D9550">
        <v>1</v>
      </c>
      <c r="E9550">
        <v>1</v>
      </c>
      <c r="F9550">
        <v>1</v>
      </c>
      <c r="G9550">
        <v>1</v>
      </c>
      <c r="H9550">
        <v>1</v>
      </c>
      <c r="I9550">
        <v>1</v>
      </c>
      <c r="J9550">
        <v>1</v>
      </c>
      <c r="K9550">
        <v>1</v>
      </c>
    </row>
    <row r="9551" spans="1:11" hidden="1">
      <c r="A9551" t="s">
        <v>300</v>
      </c>
      <c r="B9551" t="s">
        <v>239</v>
      </c>
      <c r="C9551" t="s">
        <v>286</v>
      </c>
      <c r="D9551">
        <v>1</v>
      </c>
      <c r="E9551">
        <v>1</v>
      </c>
      <c r="F9551">
        <v>1</v>
      </c>
      <c r="G9551">
        <v>1</v>
      </c>
      <c r="H9551">
        <v>1</v>
      </c>
      <c r="I9551">
        <v>1</v>
      </c>
      <c r="J9551">
        <v>1</v>
      </c>
      <c r="K9551">
        <v>1</v>
      </c>
    </row>
    <row r="9552" spans="1:11" hidden="1">
      <c r="A9552" t="s">
        <v>300</v>
      </c>
      <c r="B9552" t="s">
        <v>239</v>
      </c>
      <c r="C9552" t="s">
        <v>287</v>
      </c>
      <c r="D9552">
        <v>1</v>
      </c>
      <c r="E9552">
        <v>1</v>
      </c>
      <c r="F9552">
        <v>1</v>
      </c>
      <c r="G9552">
        <v>1</v>
      </c>
      <c r="H9552">
        <v>1</v>
      </c>
      <c r="I9552">
        <v>1</v>
      </c>
      <c r="J9552">
        <v>1</v>
      </c>
      <c r="K9552">
        <v>1</v>
      </c>
    </row>
    <row r="9553" spans="1:11" hidden="1">
      <c r="A9553" t="s">
        <v>300</v>
      </c>
      <c r="B9553" t="s">
        <v>239</v>
      </c>
      <c r="C9553" t="s">
        <v>288</v>
      </c>
      <c r="D9553">
        <v>1</v>
      </c>
      <c r="E9553">
        <v>1</v>
      </c>
      <c r="F9553">
        <v>1</v>
      </c>
      <c r="G9553">
        <v>1</v>
      </c>
      <c r="H9553">
        <v>1</v>
      </c>
      <c r="I9553">
        <v>1</v>
      </c>
      <c r="J9553">
        <v>1</v>
      </c>
      <c r="K9553">
        <v>1</v>
      </c>
    </row>
    <row r="9554" spans="1:11" hidden="1">
      <c r="A9554" t="s">
        <v>300</v>
      </c>
      <c r="B9554" t="s">
        <v>239</v>
      </c>
      <c r="C9554" t="s">
        <v>289</v>
      </c>
      <c r="D9554">
        <v>1</v>
      </c>
      <c r="E9554">
        <v>1</v>
      </c>
      <c r="F9554">
        <v>1</v>
      </c>
      <c r="G9554">
        <v>1</v>
      </c>
      <c r="H9554">
        <v>1</v>
      </c>
      <c r="I9554">
        <v>1</v>
      </c>
      <c r="J9554">
        <v>1</v>
      </c>
      <c r="K9554">
        <v>1</v>
      </c>
    </row>
    <row r="9555" spans="1:11" hidden="1">
      <c r="A9555" t="s">
        <v>300</v>
      </c>
      <c r="B9555" t="s">
        <v>239</v>
      </c>
      <c r="C9555" t="s">
        <v>290</v>
      </c>
      <c r="D9555">
        <v>1</v>
      </c>
      <c r="E9555">
        <v>1</v>
      </c>
      <c r="F9555">
        <v>1</v>
      </c>
      <c r="G9555">
        <v>1</v>
      </c>
      <c r="H9555">
        <v>1</v>
      </c>
      <c r="I9555">
        <v>1</v>
      </c>
      <c r="J9555">
        <v>1</v>
      </c>
      <c r="K9555">
        <v>1</v>
      </c>
    </row>
    <row r="9556" spans="1:11" hidden="1">
      <c r="A9556" t="s">
        <v>300</v>
      </c>
      <c r="B9556" t="s">
        <v>239</v>
      </c>
      <c r="C9556" t="s">
        <v>291</v>
      </c>
      <c r="D9556">
        <v>1</v>
      </c>
      <c r="E9556">
        <v>1</v>
      </c>
      <c r="F9556">
        <v>1</v>
      </c>
      <c r="G9556">
        <v>1</v>
      </c>
      <c r="H9556">
        <v>1</v>
      </c>
      <c r="I9556">
        <v>1</v>
      </c>
      <c r="J9556">
        <v>1</v>
      </c>
      <c r="K9556">
        <v>1</v>
      </c>
    </row>
    <row r="9557" spans="1:11" hidden="1">
      <c r="A9557" t="s">
        <v>300</v>
      </c>
      <c r="B9557" t="s">
        <v>239</v>
      </c>
      <c r="C9557" t="s">
        <v>292</v>
      </c>
      <c r="D9557">
        <v>1</v>
      </c>
      <c r="E9557">
        <v>1</v>
      </c>
      <c r="F9557">
        <v>1</v>
      </c>
      <c r="G9557">
        <v>1</v>
      </c>
      <c r="H9557">
        <v>1</v>
      </c>
      <c r="I9557">
        <v>1</v>
      </c>
      <c r="J9557">
        <v>1</v>
      </c>
      <c r="K9557">
        <v>1</v>
      </c>
    </row>
    <row r="9558" spans="1:11" hidden="1">
      <c r="A9558" t="s">
        <v>300</v>
      </c>
      <c r="B9558" t="s">
        <v>238</v>
      </c>
      <c r="C9558" t="s">
        <v>278</v>
      </c>
      <c r="D9558">
        <v>1</v>
      </c>
      <c r="E9558">
        <v>1</v>
      </c>
      <c r="F9558">
        <v>1</v>
      </c>
      <c r="G9558">
        <v>1</v>
      </c>
      <c r="H9558">
        <v>1</v>
      </c>
      <c r="I9558">
        <v>1</v>
      </c>
      <c r="J9558">
        <v>1</v>
      </c>
      <c r="K9558">
        <v>1</v>
      </c>
    </row>
    <row r="9559" spans="1:11" hidden="1">
      <c r="A9559" t="s">
        <v>300</v>
      </c>
      <c r="B9559" t="s">
        <v>238</v>
      </c>
      <c r="C9559" t="s">
        <v>279</v>
      </c>
      <c r="D9559">
        <v>1</v>
      </c>
      <c r="E9559">
        <v>1</v>
      </c>
      <c r="F9559">
        <v>1</v>
      </c>
      <c r="G9559">
        <v>1</v>
      </c>
      <c r="H9559">
        <v>1</v>
      </c>
      <c r="I9559">
        <v>1</v>
      </c>
      <c r="J9559">
        <v>1</v>
      </c>
      <c r="K9559">
        <v>1</v>
      </c>
    </row>
    <row r="9560" spans="1:11" hidden="1">
      <c r="A9560" t="s">
        <v>300</v>
      </c>
      <c r="B9560" t="s">
        <v>238</v>
      </c>
      <c r="C9560" t="s">
        <v>280</v>
      </c>
      <c r="D9560">
        <v>1</v>
      </c>
      <c r="E9560">
        <v>1</v>
      </c>
      <c r="F9560">
        <v>1</v>
      </c>
      <c r="G9560">
        <v>1</v>
      </c>
      <c r="H9560">
        <v>1</v>
      </c>
      <c r="I9560">
        <v>1</v>
      </c>
      <c r="J9560">
        <v>1</v>
      </c>
      <c r="K9560">
        <v>1</v>
      </c>
    </row>
    <row r="9561" spans="1:11" hidden="1">
      <c r="A9561" t="s">
        <v>300</v>
      </c>
      <c r="B9561" t="s">
        <v>238</v>
      </c>
      <c r="C9561" t="s">
        <v>277</v>
      </c>
      <c r="D9561">
        <v>1</v>
      </c>
      <c r="E9561">
        <v>1</v>
      </c>
      <c r="F9561">
        <v>1</v>
      </c>
      <c r="G9561">
        <v>1</v>
      </c>
      <c r="H9561">
        <v>1</v>
      </c>
      <c r="I9561">
        <v>1</v>
      </c>
      <c r="J9561">
        <v>1</v>
      </c>
      <c r="K9561">
        <v>1</v>
      </c>
    </row>
    <row r="9562" spans="1:11" hidden="1">
      <c r="A9562" t="s">
        <v>300</v>
      </c>
      <c r="B9562" t="s">
        <v>238</v>
      </c>
      <c r="C9562" t="s">
        <v>281</v>
      </c>
      <c r="D9562">
        <v>1</v>
      </c>
      <c r="E9562">
        <v>1</v>
      </c>
      <c r="F9562">
        <v>1</v>
      </c>
      <c r="G9562">
        <v>1</v>
      </c>
      <c r="H9562">
        <v>1</v>
      </c>
      <c r="I9562">
        <v>1</v>
      </c>
      <c r="J9562">
        <v>1</v>
      </c>
      <c r="K9562">
        <v>1</v>
      </c>
    </row>
    <row r="9563" spans="1:11" hidden="1">
      <c r="A9563" t="s">
        <v>300</v>
      </c>
      <c r="B9563" t="s">
        <v>238</v>
      </c>
      <c r="C9563" t="s">
        <v>282</v>
      </c>
      <c r="D9563">
        <v>1</v>
      </c>
      <c r="E9563">
        <v>1</v>
      </c>
      <c r="F9563">
        <v>1</v>
      </c>
      <c r="G9563">
        <v>1</v>
      </c>
      <c r="H9563">
        <v>1</v>
      </c>
      <c r="I9563">
        <v>1</v>
      </c>
      <c r="J9563">
        <v>1</v>
      </c>
      <c r="K9563">
        <v>1</v>
      </c>
    </row>
    <row r="9564" spans="1:11" hidden="1">
      <c r="A9564" t="s">
        <v>300</v>
      </c>
      <c r="B9564" t="s">
        <v>238</v>
      </c>
      <c r="C9564" t="s">
        <v>283</v>
      </c>
      <c r="D9564">
        <v>1</v>
      </c>
      <c r="E9564">
        <v>1</v>
      </c>
      <c r="F9564">
        <v>1</v>
      </c>
      <c r="G9564">
        <v>1</v>
      </c>
      <c r="H9564">
        <v>1</v>
      </c>
      <c r="I9564">
        <v>1</v>
      </c>
      <c r="J9564">
        <v>1</v>
      </c>
      <c r="K9564">
        <v>1</v>
      </c>
    </row>
    <row r="9565" spans="1:11" hidden="1">
      <c r="A9565" t="s">
        <v>300</v>
      </c>
      <c r="B9565" t="s">
        <v>238</v>
      </c>
      <c r="C9565" t="s">
        <v>284</v>
      </c>
      <c r="D9565">
        <v>1</v>
      </c>
      <c r="E9565">
        <v>1</v>
      </c>
      <c r="F9565">
        <v>1</v>
      </c>
      <c r="G9565">
        <v>1</v>
      </c>
      <c r="H9565">
        <v>1</v>
      </c>
      <c r="I9565">
        <v>1</v>
      </c>
      <c r="J9565">
        <v>1</v>
      </c>
      <c r="K9565">
        <v>1</v>
      </c>
    </row>
    <row r="9566" spans="1:11" hidden="1">
      <c r="A9566" t="s">
        <v>300</v>
      </c>
      <c r="B9566" t="s">
        <v>238</v>
      </c>
      <c r="C9566" t="s">
        <v>285</v>
      </c>
      <c r="D9566">
        <v>1</v>
      </c>
      <c r="E9566">
        <v>1</v>
      </c>
      <c r="F9566">
        <v>1</v>
      </c>
      <c r="G9566">
        <v>1</v>
      </c>
      <c r="H9566">
        <v>1</v>
      </c>
      <c r="I9566">
        <v>1</v>
      </c>
      <c r="J9566">
        <v>1</v>
      </c>
      <c r="K9566">
        <v>1</v>
      </c>
    </row>
    <row r="9567" spans="1:11" hidden="1">
      <c r="A9567" t="s">
        <v>300</v>
      </c>
      <c r="B9567" t="s">
        <v>238</v>
      </c>
      <c r="C9567" t="s">
        <v>286</v>
      </c>
      <c r="D9567">
        <v>1</v>
      </c>
      <c r="E9567">
        <v>1</v>
      </c>
      <c r="F9567">
        <v>1</v>
      </c>
      <c r="G9567">
        <v>1</v>
      </c>
      <c r="H9567">
        <v>1</v>
      </c>
      <c r="I9567">
        <v>1</v>
      </c>
      <c r="J9567">
        <v>1</v>
      </c>
      <c r="K9567">
        <v>1</v>
      </c>
    </row>
    <row r="9568" spans="1:11" hidden="1">
      <c r="A9568" t="s">
        <v>300</v>
      </c>
      <c r="B9568" t="s">
        <v>238</v>
      </c>
      <c r="C9568" t="s">
        <v>287</v>
      </c>
      <c r="D9568">
        <v>1</v>
      </c>
      <c r="E9568">
        <v>1</v>
      </c>
      <c r="F9568">
        <v>1</v>
      </c>
      <c r="G9568">
        <v>1</v>
      </c>
      <c r="H9568">
        <v>1</v>
      </c>
      <c r="I9568">
        <v>1</v>
      </c>
      <c r="J9568">
        <v>1</v>
      </c>
      <c r="K9568">
        <v>1</v>
      </c>
    </row>
    <row r="9569" spans="1:11" hidden="1">
      <c r="A9569" t="s">
        <v>300</v>
      </c>
      <c r="B9569" t="s">
        <v>238</v>
      </c>
      <c r="C9569" t="s">
        <v>288</v>
      </c>
      <c r="D9569">
        <v>1</v>
      </c>
      <c r="E9569">
        <v>1</v>
      </c>
      <c r="F9569">
        <v>1</v>
      </c>
      <c r="G9569">
        <v>1</v>
      </c>
      <c r="H9569">
        <v>1</v>
      </c>
      <c r="I9569">
        <v>1</v>
      </c>
      <c r="J9569">
        <v>1</v>
      </c>
      <c r="K9569">
        <v>1</v>
      </c>
    </row>
    <row r="9570" spans="1:11" hidden="1">
      <c r="A9570" t="s">
        <v>300</v>
      </c>
      <c r="B9570" t="s">
        <v>238</v>
      </c>
      <c r="C9570" t="s">
        <v>289</v>
      </c>
      <c r="D9570">
        <v>1</v>
      </c>
      <c r="E9570">
        <v>1</v>
      </c>
      <c r="F9570">
        <v>1</v>
      </c>
      <c r="G9570">
        <v>1</v>
      </c>
      <c r="H9570">
        <v>1</v>
      </c>
      <c r="I9570">
        <v>1</v>
      </c>
      <c r="J9570">
        <v>1</v>
      </c>
      <c r="K9570">
        <v>1</v>
      </c>
    </row>
    <row r="9571" spans="1:11" hidden="1">
      <c r="A9571" t="s">
        <v>300</v>
      </c>
      <c r="B9571" t="s">
        <v>238</v>
      </c>
      <c r="C9571" t="s">
        <v>290</v>
      </c>
      <c r="D9571">
        <v>1</v>
      </c>
      <c r="E9571">
        <v>1</v>
      </c>
      <c r="F9571">
        <v>1</v>
      </c>
      <c r="G9571">
        <v>1</v>
      </c>
      <c r="H9571">
        <v>1</v>
      </c>
      <c r="I9571">
        <v>1</v>
      </c>
      <c r="J9571">
        <v>1</v>
      </c>
      <c r="K9571">
        <v>1</v>
      </c>
    </row>
    <row r="9572" spans="1:11" hidden="1">
      <c r="A9572" t="s">
        <v>300</v>
      </c>
      <c r="B9572" t="s">
        <v>238</v>
      </c>
      <c r="C9572" t="s">
        <v>291</v>
      </c>
      <c r="D9572">
        <v>1</v>
      </c>
      <c r="E9572">
        <v>1</v>
      </c>
      <c r="F9572">
        <v>1</v>
      </c>
      <c r="G9572">
        <v>1</v>
      </c>
      <c r="H9572">
        <v>1</v>
      </c>
      <c r="I9572">
        <v>1</v>
      </c>
      <c r="J9572">
        <v>1</v>
      </c>
      <c r="K9572">
        <v>1</v>
      </c>
    </row>
    <row r="9573" spans="1:11" hidden="1">
      <c r="A9573" t="s">
        <v>300</v>
      </c>
      <c r="B9573" t="s">
        <v>238</v>
      </c>
      <c r="C9573" t="s">
        <v>292</v>
      </c>
      <c r="D9573">
        <v>1</v>
      </c>
      <c r="E9573">
        <v>1</v>
      </c>
      <c r="F9573">
        <v>1</v>
      </c>
      <c r="G9573">
        <v>1</v>
      </c>
      <c r="H9573">
        <v>1</v>
      </c>
      <c r="I9573">
        <v>1</v>
      </c>
      <c r="J9573">
        <v>1</v>
      </c>
      <c r="K9573">
        <v>1</v>
      </c>
    </row>
    <row r="9574" spans="1:11" hidden="1">
      <c r="A9574" t="s">
        <v>300</v>
      </c>
      <c r="B9574" t="s">
        <v>516</v>
      </c>
      <c r="C9574" t="s">
        <v>278</v>
      </c>
      <c r="D9574">
        <v>1</v>
      </c>
      <c r="E9574">
        <v>1</v>
      </c>
      <c r="F9574">
        <v>1</v>
      </c>
      <c r="G9574">
        <v>1</v>
      </c>
      <c r="H9574">
        <v>1</v>
      </c>
      <c r="I9574">
        <v>1</v>
      </c>
      <c r="J9574">
        <v>1</v>
      </c>
      <c r="K9574">
        <v>1</v>
      </c>
    </row>
    <row r="9575" spans="1:11" hidden="1">
      <c r="A9575" t="s">
        <v>300</v>
      </c>
      <c r="B9575" t="s">
        <v>516</v>
      </c>
      <c r="C9575" t="s">
        <v>279</v>
      </c>
      <c r="D9575">
        <v>1</v>
      </c>
      <c r="E9575">
        <v>1</v>
      </c>
      <c r="F9575">
        <v>1</v>
      </c>
      <c r="G9575">
        <v>1</v>
      </c>
      <c r="H9575">
        <v>1</v>
      </c>
      <c r="I9575">
        <v>1</v>
      </c>
      <c r="J9575">
        <v>1</v>
      </c>
      <c r="K9575">
        <v>1</v>
      </c>
    </row>
    <row r="9576" spans="1:11" hidden="1">
      <c r="A9576" t="s">
        <v>300</v>
      </c>
      <c r="B9576" t="s">
        <v>516</v>
      </c>
      <c r="C9576" t="s">
        <v>280</v>
      </c>
      <c r="D9576">
        <v>1</v>
      </c>
      <c r="E9576">
        <v>1</v>
      </c>
      <c r="F9576">
        <v>1</v>
      </c>
      <c r="G9576">
        <v>1</v>
      </c>
      <c r="H9576">
        <v>1</v>
      </c>
      <c r="I9576">
        <v>1</v>
      </c>
      <c r="J9576">
        <v>1</v>
      </c>
      <c r="K9576">
        <v>1</v>
      </c>
    </row>
    <row r="9577" spans="1:11" hidden="1">
      <c r="A9577" t="s">
        <v>300</v>
      </c>
      <c r="B9577" t="s">
        <v>516</v>
      </c>
      <c r="C9577" t="s">
        <v>277</v>
      </c>
      <c r="D9577">
        <v>1</v>
      </c>
      <c r="E9577">
        <v>1</v>
      </c>
      <c r="F9577">
        <v>1</v>
      </c>
      <c r="G9577">
        <v>1</v>
      </c>
      <c r="H9577">
        <v>1</v>
      </c>
      <c r="I9577">
        <v>1</v>
      </c>
      <c r="J9577">
        <v>1</v>
      </c>
      <c r="K9577">
        <v>1</v>
      </c>
    </row>
    <row r="9578" spans="1:11" hidden="1">
      <c r="A9578" t="s">
        <v>300</v>
      </c>
      <c r="B9578" t="s">
        <v>516</v>
      </c>
      <c r="C9578" t="s">
        <v>281</v>
      </c>
      <c r="D9578">
        <v>1</v>
      </c>
      <c r="E9578">
        <v>1</v>
      </c>
      <c r="F9578">
        <v>1</v>
      </c>
      <c r="G9578">
        <v>1</v>
      </c>
      <c r="H9578">
        <v>1</v>
      </c>
      <c r="I9578">
        <v>1</v>
      </c>
      <c r="J9578">
        <v>1</v>
      </c>
      <c r="K9578">
        <v>1</v>
      </c>
    </row>
    <row r="9579" spans="1:11" hidden="1">
      <c r="A9579" t="s">
        <v>300</v>
      </c>
      <c r="B9579" t="s">
        <v>516</v>
      </c>
      <c r="C9579" t="s">
        <v>282</v>
      </c>
      <c r="D9579">
        <v>1</v>
      </c>
      <c r="E9579">
        <v>1</v>
      </c>
      <c r="F9579">
        <v>1</v>
      </c>
      <c r="G9579">
        <v>1</v>
      </c>
      <c r="H9579">
        <v>1</v>
      </c>
      <c r="I9579">
        <v>1</v>
      </c>
      <c r="J9579">
        <v>1</v>
      </c>
      <c r="K9579">
        <v>1</v>
      </c>
    </row>
    <row r="9580" spans="1:11" hidden="1">
      <c r="A9580" t="s">
        <v>300</v>
      </c>
      <c r="B9580" t="s">
        <v>516</v>
      </c>
      <c r="C9580" t="s">
        <v>283</v>
      </c>
      <c r="D9580">
        <v>1</v>
      </c>
      <c r="E9580">
        <v>1</v>
      </c>
      <c r="F9580">
        <v>1</v>
      </c>
      <c r="G9580">
        <v>1</v>
      </c>
      <c r="H9580">
        <v>1</v>
      </c>
      <c r="I9580">
        <v>1</v>
      </c>
      <c r="J9580">
        <v>1</v>
      </c>
      <c r="K9580">
        <v>1</v>
      </c>
    </row>
    <row r="9581" spans="1:11" hidden="1">
      <c r="A9581" t="s">
        <v>300</v>
      </c>
      <c r="B9581" t="s">
        <v>516</v>
      </c>
      <c r="C9581" t="s">
        <v>284</v>
      </c>
      <c r="D9581">
        <v>1</v>
      </c>
      <c r="E9581">
        <v>1</v>
      </c>
      <c r="F9581">
        <v>1</v>
      </c>
      <c r="G9581">
        <v>1</v>
      </c>
      <c r="H9581">
        <v>1</v>
      </c>
      <c r="I9581">
        <v>1</v>
      </c>
      <c r="J9581">
        <v>1</v>
      </c>
      <c r="K9581">
        <v>1</v>
      </c>
    </row>
    <row r="9582" spans="1:11" hidden="1">
      <c r="A9582" t="s">
        <v>300</v>
      </c>
      <c r="B9582" t="s">
        <v>516</v>
      </c>
      <c r="C9582" t="s">
        <v>285</v>
      </c>
      <c r="D9582">
        <v>1</v>
      </c>
      <c r="E9582">
        <v>1</v>
      </c>
      <c r="F9582">
        <v>1</v>
      </c>
      <c r="G9582">
        <v>1</v>
      </c>
      <c r="H9582">
        <v>1</v>
      </c>
      <c r="I9582">
        <v>1</v>
      </c>
      <c r="J9582">
        <v>1</v>
      </c>
      <c r="K9582">
        <v>1</v>
      </c>
    </row>
    <row r="9583" spans="1:11" hidden="1">
      <c r="A9583" t="s">
        <v>300</v>
      </c>
      <c r="B9583" t="s">
        <v>516</v>
      </c>
      <c r="C9583" t="s">
        <v>286</v>
      </c>
      <c r="D9583">
        <v>1</v>
      </c>
      <c r="E9583">
        <v>1</v>
      </c>
      <c r="F9583">
        <v>1</v>
      </c>
      <c r="G9583">
        <v>1</v>
      </c>
      <c r="H9583">
        <v>1</v>
      </c>
      <c r="I9583">
        <v>1</v>
      </c>
      <c r="J9583">
        <v>1</v>
      </c>
      <c r="K9583">
        <v>1</v>
      </c>
    </row>
    <row r="9584" spans="1:11" hidden="1">
      <c r="A9584" t="s">
        <v>300</v>
      </c>
      <c r="B9584" t="s">
        <v>516</v>
      </c>
      <c r="C9584" t="s">
        <v>287</v>
      </c>
      <c r="D9584">
        <v>1</v>
      </c>
      <c r="E9584">
        <v>1</v>
      </c>
      <c r="F9584">
        <v>1</v>
      </c>
      <c r="G9584">
        <v>1</v>
      </c>
      <c r="H9584">
        <v>1</v>
      </c>
      <c r="I9584">
        <v>1</v>
      </c>
      <c r="J9584">
        <v>1</v>
      </c>
      <c r="K9584">
        <v>1</v>
      </c>
    </row>
    <row r="9585" spans="1:11" hidden="1">
      <c r="A9585" t="s">
        <v>300</v>
      </c>
      <c r="B9585" t="s">
        <v>516</v>
      </c>
      <c r="C9585" t="s">
        <v>288</v>
      </c>
      <c r="D9585">
        <v>1</v>
      </c>
      <c r="E9585">
        <v>1</v>
      </c>
      <c r="F9585">
        <v>1</v>
      </c>
      <c r="G9585">
        <v>1</v>
      </c>
      <c r="H9585">
        <v>1</v>
      </c>
      <c r="I9585">
        <v>1</v>
      </c>
      <c r="J9585">
        <v>1</v>
      </c>
      <c r="K9585">
        <v>1</v>
      </c>
    </row>
    <row r="9586" spans="1:11" hidden="1">
      <c r="A9586" t="s">
        <v>300</v>
      </c>
      <c r="B9586" t="s">
        <v>516</v>
      </c>
      <c r="C9586" t="s">
        <v>289</v>
      </c>
      <c r="D9586">
        <v>1</v>
      </c>
      <c r="E9586">
        <v>1</v>
      </c>
      <c r="F9586">
        <v>1</v>
      </c>
      <c r="G9586">
        <v>1</v>
      </c>
      <c r="H9586">
        <v>1</v>
      </c>
      <c r="I9586">
        <v>1</v>
      </c>
      <c r="J9586">
        <v>1</v>
      </c>
      <c r="K9586">
        <v>1</v>
      </c>
    </row>
    <row r="9587" spans="1:11" hidden="1">
      <c r="A9587" t="s">
        <v>300</v>
      </c>
      <c r="B9587" t="s">
        <v>516</v>
      </c>
      <c r="C9587" t="s">
        <v>290</v>
      </c>
      <c r="D9587">
        <v>1</v>
      </c>
      <c r="E9587">
        <v>1</v>
      </c>
      <c r="F9587">
        <v>1</v>
      </c>
      <c r="G9587">
        <v>1</v>
      </c>
      <c r="H9587">
        <v>1</v>
      </c>
      <c r="I9587">
        <v>1</v>
      </c>
      <c r="J9587">
        <v>1</v>
      </c>
      <c r="K9587">
        <v>1</v>
      </c>
    </row>
    <row r="9588" spans="1:11" hidden="1">
      <c r="A9588" t="s">
        <v>300</v>
      </c>
      <c r="B9588" t="s">
        <v>516</v>
      </c>
      <c r="C9588" t="s">
        <v>291</v>
      </c>
      <c r="D9588">
        <v>1</v>
      </c>
      <c r="E9588">
        <v>1</v>
      </c>
      <c r="F9588">
        <v>1</v>
      </c>
      <c r="G9588">
        <v>1</v>
      </c>
      <c r="H9588">
        <v>1</v>
      </c>
      <c r="I9588">
        <v>1</v>
      </c>
      <c r="J9588">
        <v>1</v>
      </c>
      <c r="K9588">
        <v>1</v>
      </c>
    </row>
    <row r="9589" spans="1:11" hidden="1">
      <c r="A9589" t="s">
        <v>300</v>
      </c>
      <c r="B9589" t="s">
        <v>516</v>
      </c>
      <c r="C9589" t="s">
        <v>292</v>
      </c>
      <c r="D9589">
        <v>1</v>
      </c>
      <c r="E9589">
        <v>1</v>
      </c>
      <c r="F9589">
        <v>1</v>
      </c>
      <c r="G9589">
        <v>1</v>
      </c>
      <c r="H9589">
        <v>1</v>
      </c>
      <c r="I9589">
        <v>1</v>
      </c>
      <c r="J9589">
        <v>1</v>
      </c>
      <c r="K9589">
        <v>1</v>
      </c>
    </row>
    <row r="9590" spans="1:11" hidden="1">
      <c r="A9590" t="s">
        <v>300</v>
      </c>
      <c r="B9590" t="s">
        <v>371</v>
      </c>
      <c r="C9590" t="s">
        <v>278</v>
      </c>
      <c r="D9590">
        <v>1</v>
      </c>
      <c r="E9590">
        <v>1</v>
      </c>
      <c r="F9590">
        <v>1</v>
      </c>
      <c r="G9590">
        <v>1</v>
      </c>
      <c r="H9590">
        <v>1</v>
      </c>
      <c r="I9590">
        <v>1</v>
      </c>
      <c r="J9590">
        <v>1</v>
      </c>
      <c r="K9590">
        <v>1</v>
      </c>
    </row>
    <row r="9591" spans="1:11" hidden="1">
      <c r="A9591" t="s">
        <v>300</v>
      </c>
      <c r="B9591" t="s">
        <v>371</v>
      </c>
      <c r="C9591" t="s">
        <v>279</v>
      </c>
      <c r="D9591">
        <v>1</v>
      </c>
      <c r="E9591">
        <v>1</v>
      </c>
      <c r="F9591">
        <v>1</v>
      </c>
      <c r="G9591">
        <v>1</v>
      </c>
      <c r="H9591">
        <v>1</v>
      </c>
      <c r="I9591">
        <v>1</v>
      </c>
      <c r="J9591">
        <v>1</v>
      </c>
      <c r="K9591">
        <v>1</v>
      </c>
    </row>
    <row r="9592" spans="1:11" hidden="1">
      <c r="A9592" t="s">
        <v>300</v>
      </c>
      <c r="B9592" t="s">
        <v>371</v>
      </c>
      <c r="C9592" t="s">
        <v>280</v>
      </c>
      <c r="D9592">
        <v>1</v>
      </c>
      <c r="E9592">
        <v>1</v>
      </c>
      <c r="F9592">
        <v>1</v>
      </c>
      <c r="G9592">
        <v>1</v>
      </c>
      <c r="H9592">
        <v>1</v>
      </c>
      <c r="I9592">
        <v>1</v>
      </c>
      <c r="J9592">
        <v>1</v>
      </c>
      <c r="K9592">
        <v>1</v>
      </c>
    </row>
    <row r="9593" spans="1:11" hidden="1">
      <c r="A9593" t="s">
        <v>300</v>
      </c>
      <c r="B9593" t="s">
        <v>371</v>
      </c>
      <c r="C9593" t="s">
        <v>277</v>
      </c>
      <c r="D9593">
        <v>1</v>
      </c>
      <c r="E9593">
        <v>1</v>
      </c>
      <c r="F9593">
        <v>1</v>
      </c>
      <c r="G9593">
        <v>1</v>
      </c>
      <c r="H9593">
        <v>1</v>
      </c>
      <c r="I9593">
        <v>1</v>
      </c>
      <c r="J9593">
        <v>1</v>
      </c>
      <c r="K9593">
        <v>1</v>
      </c>
    </row>
    <row r="9594" spans="1:11" hidden="1">
      <c r="A9594" t="s">
        <v>300</v>
      </c>
      <c r="B9594" t="s">
        <v>371</v>
      </c>
      <c r="C9594" t="s">
        <v>281</v>
      </c>
      <c r="D9594">
        <v>1</v>
      </c>
      <c r="E9594">
        <v>1</v>
      </c>
      <c r="F9594">
        <v>1</v>
      </c>
      <c r="G9594">
        <v>1</v>
      </c>
      <c r="H9594">
        <v>1</v>
      </c>
      <c r="I9594">
        <v>1</v>
      </c>
      <c r="J9594">
        <v>1</v>
      </c>
      <c r="K9594">
        <v>1</v>
      </c>
    </row>
    <row r="9595" spans="1:11" hidden="1">
      <c r="A9595" t="s">
        <v>300</v>
      </c>
      <c r="B9595" t="s">
        <v>371</v>
      </c>
      <c r="C9595" t="s">
        <v>282</v>
      </c>
      <c r="D9595">
        <v>1</v>
      </c>
      <c r="E9595">
        <v>1</v>
      </c>
      <c r="F9595">
        <v>1</v>
      </c>
      <c r="G9595">
        <v>1</v>
      </c>
      <c r="H9595">
        <v>1</v>
      </c>
      <c r="I9595">
        <v>1</v>
      </c>
      <c r="J9595">
        <v>1</v>
      </c>
      <c r="K9595">
        <v>1</v>
      </c>
    </row>
    <row r="9596" spans="1:11" hidden="1">
      <c r="A9596" t="s">
        <v>300</v>
      </c>
      <c r="B9596" t="s">
        <v>371</v>
      </c>
      <c r="C9596" t="s">
        <v>283</v>
      </c>
      <c r="D9596">
        <v>1</v>
      </c>
      <c r="E9596">
        <v>1</v>
      </c>
      <c r="F9596">
        <v>1</v>
      </c>
      <c r="G9596">
        <v>1</v>
      </c>
      <c r="H9596">
        <v>1</v>
      </c>
      <c r="I9596">
        <v>1</v>
      </c>
      <c r="J9596">
        <v>1</v>
      </c>
      <c r="K9596">
        <v>1</v>
      </c>
    </row>
    <row r="9597" spans="1:11" hidden="1">
      <c r="A9597" t="s">
        <v>300</v>
      </c>
      <c r="B9597" t="s">
        <v>371</v>
      </c>
      <c r="C9597" t="s">
        <v>284</v>
      </c>
      <c r="D9597">
        <v>1</v>
      </c>
      <c r="E9597">
        <v>1</v>
      </c>
      <c r="F9597">
        <v>1</v>
      </c>
      <c r="G9597">
        <v>1</v>
      </c>
      <c r="H9597">
        <v>1</v>
      </c>
      <c r="I9597">
        <v>1</v>
      </c>
      <c r="J9597">
        <v>1</v>
      </c>
      <c r="K9597">
        <v>1</v>
      </c>
    </row>
    <row r="9598" spans="1:11" hidden="1">
      <c r="A9598" t="s">
        <v>300</v>
      </c>
      <c r="B9598" t="s">
        <v>371</v>
      </c>
      <c r="C9598" t="s">
        <v>285</v>
      </c>
      <c r="D9598">
        <v>1</v>
      </c>
      <c r="E9598">
        <v>1</v>
      </c>
      <c r="F9598">
        <v>1</v>
      </c>
      <c r="G9598">
        <v>1</v>
      </c>
      <c r="H9598">
        <v>1</v>
      </c>
      <c r="I9598">
        <v>1</v>
      </c>
      <c r="J9598">
        <v>1</v>
      </c>
      <c r="K9598">
        <v>1</v>
      </c>
    </row>
    <row r="9599" spans="1:11" hidden="1">
      <c r="A9599" t="s">
        <v>300</v>
      </c>
      <c r="B9599" t="s">
        <v>371</v>
      </c>
      <c r="C9599" t="s">
        <v>286</v>
      </c>
      <c r="D9599">
        <v>1</v>
      </c>
      <c r="E9599">
        <v>1</v>
      </c>
      <c r="F9599">
        <v>1</v>
      </c>
      <c r="G9599">
        <v>1</v>
      </c>
      <c r="H9599">
        <v>1</v>
      </c>
      <c r="I9599">
        <v>1</v>
      </c>
      <c r="J9599">
        <v>1</v>
      </c>
      <c r="K9599">
        <v>1</v>
      </c>
    </row>
    <row r="9600" spans="1:11" hidden="1">
      <c r="A9600" t="s">
        <v>300</v>
      </c>
      <c r="B9600" t="s">
        <v>371</v>
      </c>
      <c r="C9600" t="s">
        <v>287</v>
      </c>
      <c r="D9600">
        <v>1</v>
      </c>
      <c r="E9600">
        <v>1</v>
      </c>
      <c r="F9600">
        <v>1</v>
      </c>
      <c r="G9600">
        <v>1</v>
      </c>
      <c r="H9600">
        <v>1</v>
      </c>
      <c r="I9600">
        <v>1</v>
      </c>
      <c r="J9600">
        <v>1</v>
      </c>
      <c r="K9600">
        <v>1</v>
      </c>
    </row>
    <row r="9601" spans="1:11" hidden="1">
      <c r="A9601" t="s">
        <v>300</v>
      </c>
      <c r="B9601" t="s">
        <v>371</v>
      </c>
      <c r="C9601" t="s">
        <v>288</v>
      </c>
      <c r="D9601">
        <v>1</v>
      </c>
      <c r="E9601">
        <v>1</v>
      </c>
      <c r="F9601">
        <v>1</v>
      </c>
      <c r="G9601">
        <v>1</v>
      </c>
      <c r="H9601">
        <v>1</v>
      </c>
      <c r="I9601">
        <v>1</v>
      </c>
      <c r="J9601">
        <v>1</v>
      </c>
      <c r="K9601">
        <v>1</v>
      </c>
    </row>
    <row r="9602" spans="1:11" hidden="1">
      <c r="A9602" t="s">
        <v>300</v>
      </c>
      <c r="B9602" t="s">
        <v>371</v>
      </c>
      <c r="C9602" t="s">
        <v>289</v>
      </c>
      <c r="D9602">
        <v>1</v>
      </c>
      <c r="E9602">
        <v>1</v>
      </c>
      <c r="F9602">
        <v>1</v>
      </c>
      <c r="G9602">
        <v>1</v>
      </c>
      <c r="H9602">
        <v>1</v>
      </c>
      <c r="I9602">
        <v>1</v>
      </c>
      <c r="J9602">
        <v>1</v>
      </c>
      <c r="K9602">
        <v>1</v>
      </c>
    </row>
    <row r="9603" spans="1:11" hidden="1">
      <c r="A9603" t="s">
        <v>300</v>
      </c>
      <c r="B9603" t="s">
        <v>371</v>
      </c>
      <c r="C9603" t="s">
        <v>290</v>
      </c>
      <c r="D9603">
        <v>1</v>
      </c>
      <c r="E9603">
        <v>1</v>
      </c>
      <c r="F9603">
        <v>1</v>
      </c>
      <c r="G9603">
        <v>1</v>
      </c>
      <c r="H9603">
        <v>1</v>
      </c>
      <c r="I9603">
        <v>1</v>
      </c>
      <c r="J9603">
        <v>1</v>
      </c>
      <c r="K9603">
        <v>1</v>
      </c>
    </row>
    <row r="9604" spans="1:11" hidden="1">
      <c r="A9604" t="s">
        <v>300</v>
      </c>
      <c r="B9604" t="s">
        <v>371</v>
      </c>
      <c r="C9604" t="s">
        <v>291</v>
      </c>
      <c r="D9604">
        <v>1</v>
      </c>
      <c r="E9604">
        <v>1</v>
      </c>
      <c r="F9604">
        <v>1</v>
      </c>
      <c r="G9604">
        <v>1</v>
      </c>
      <c r="H9604">
        <v>1</v>
      </c>
      <c r="I9604">
        <v>1</v>
      </c>
      <c r="J9604">
        <v>1</v>
      </c>
      <c r="K9604">
        <v>1</v>
      </c>
    </row>
    <row r="9605" spans="1:11" hidden="1">
      <c r="A9605" t="s">
        <v>300</v>
      </c>
      <c r="B9605" t="s">
        <v>371</v>
      </c>
      <c r="C9605" t="s">
        <v>292</v>
      </c>
      <c r="D9605">
        <v>1</v>
      </c>
      <c r="E9605">
        <v>1</v>
      </c>
      <c r="F9605">
        <v>1</v>
      </c>
      <c r="G9605">
        <v>1</v>
      </c>
      <c r="H9605">
        <v>1</v>
      </c>
      <c r="I9605">
        <v>1</v>
      </c>
      <c r="J9605">
        <v>1</v>
      </c>
      <c r="K9605">
        <v>1</v>
      </c>
    </row>
    <row r="9606" spans="1:11" hidden="1">
      <c r="A9606" t="s">
        <v>300</v>
      </c>
      <c r="B9606" t="s">
        <v>241</v>
      </c>
      <c r="C9606" t="s">
        <v>278</v>
      </c>
      <c r="D9606">
        <v>1</v>
      </c>
      <c r="E9606">
        <v>1</v>
      </c>
      <c r="F9606">
        <v>1</v>
      </c>
      <c r="G9606">
        <v>1</v>
      </c>
      <c r="H9606">
        <v>1</v>
      </c>
      <c r="I9606">
        <v>1</v>
      </c>
      <c r="J9606">
        <v>1</v>
      </c>
      <c r="K9606">
        <v>1</v>
      </c>
    </row>
    <row r="9607" spans="1:11" hidden="1">
      <c r="A9607" t="s">
        <v>300</v>
      </c>
      <c r="B9607" t="s">
        <v>241</v>
      </c>
      <c r="C9607" t="s">
        <v>279</v>
      </c>
      <c r="D9607">
        <v>1</v>
      </c>
      <c r="E9607">
        <v>1</v>
      </c>
      <c r="F9607">
        <v>1</v>
      </c>
      <c r="G9607">
        <v>1</v>
      </c>
      <c r="H9607">
        <v>1</v>
      </c>
      <c r="I9607">
        <v>1</v>
      </c>
      <c r="J9607">
        <v>1</v>
      </c>
      <c r="K9607">
        <v>1</v>
      </c>
    </row>
    <row r="9608" spans="1:11" hidden="1">
      <c r="A9608" t="s">
        <v>300</v>
      </c>
      <c r="B9608" t="s">
        <v>241</v>
      </c>
      <c r="C9608" t="s">
        <v>280</v>
      </c>
      <c r="D9608">
        <v>1</v>
      </c>
      <c r="E9608">
        <v>1</v>
      </c>
      <c r="F9608">
        <v>1</v>
      </c>
      <c r="G9608">
        <v>1</v>
      </c>
      <c r="H9608">
        <v>1</v>
      </c>
      <c r="I9608">
        <v>1</v>
      </c>
      <c r="J9608">
        <v>1</v>
      </c>
      <c r="K9608">
        <v>1</v>
      </c>
    </row>
    <row r="9609" spans="1:11" hidden="1">
      <c r="A9609" t="s">
        <v>300</v>
      </c>
      <c r="B9609" t="s">
        <v>241</v>
      </c>
      <c r="C9609" t="s">
        <v>277</v>
      </c>
      <c r="D9609">
        <v>1</v>
      </c>
      <c r="E9609">
        <v>1</v>
      </c>
      <c r="F9609">
        <v>1</v>
      </c>
      <c r="G9609">
        <v>1</v>
      </c>
      <c r="H9609">
        <v>1</v>
      </c>
      <c r="I9609">
        <v>1</v>
      </c>
      <c r="J9609">
        <v>1</v>
      </c>
      <c r="K9609">
        <v>1</v>
      </c>
    </row>
    <row r="9610" spans="1:11" hidden="1">
      <c r="A9610" t="s">
        <v>300</v>
      </c>
      <c r="B9610" t="s">
        <v>241</v>
      </c>
      <c r="C9610" t="s">
        <v>281</v>
      </c>
      <c r="D9610">
        <v>1</v>
      </c>
      <c r="E9610">
        <v>1</v>
      </c>
      <c r="F9610">
        <v>1</v>
      </c>
      <c r="G9610">
        <v>1</v>
      </c>
      <c r="H9610">
        <v>1</v>
      </c>
      <c r="I9610">
        <v>1</v>
      </c>
      <c r="J9610">
        <v>1</v>
      </c>
      <c r="K9610">
        <v>1</v>
      </c>
    </row>
    <row r="9611" spans="1:11" hidden="1">
      <c r="A9611" t="s">
        <v>300</v>
      </c>
      <c r="B9611" t="s">
        <v>241</v>
      </c>
      <c r="C9611" t="s">
        <v>282</v>
      </c>
      <c r="D9611">
        <v>1</v>
      </c>
      <c r="E9611">
        <v>1</v>
      </c>
      <c r="F9611">
        <v>1</v>
      </c>
      <c r="G9611">
        <v>1</v>
      </c>
      <c r="H9611">
        <v>1</v>
      </c>
      <c r="I9611">
        <v>1</v>
      </c>
      <c r="J9611">
        <v>1</v>
      </c>
      <c r="K9611">
        <v>1</v>
      </c>
    </row>
    <row r="9612" spans="1:11" hidden="1">
      <c r="A9612" t="s">
        <v>300</v>
      </c>
      <c r="B9612" t="s">
        <v>241</v>
      </c>
      <c r="C9612" t="s">
        <v>283</v>
      </c>
      <c r="D9612">
        <v>1</v>
      </c>
      <c r="E9612">
        <v>1</v>
      </c>
      <c r="F9612">
        <v>1</v>
      </c>
      <c r="G9612">
        <v>1</v>
      </c>
      <c r="H9612">
        <v>1</v>
      </c>
      <c r="I9612">
        <v>1</v>
      </c>
      <c r="J9612">
        <v>1</v>
      </c>
      <c r="K9612">
        <v>1</v>
      </c>
    </row>
    <row r="9613" spans="1:11" hidden="1">
      <c r="A9613" t="s">
        <v>300</v>
      </c>
      <c r="B9613" t="s">
        <v>241</v>
      </c>
      <c r="C9613" t="s">
        <v>284</v>
      </c>
      <c r="D9613">
        <v>1</v>
      </c>
      <c r="E9613">
        <v>1</v>
      </c>
      <c r="F9613">
        <v>1</v>
      </c>
      <c r="G9613">
        <v>1</v>
      </c>
      <c r="H9613">
        <v>1</v>
      </c>
      <c r="I9613">
        <v>1</v>
      </c>
      <c r="J9613">
        <v>1</v>
      </c>
      <c r="K9613">
        <v>1</v>
      </c>
    </row>
    <row r="9614" spans="1:11" hidden="1">
      <c r="A9614" t="s">
        <v>300</v>
      </c>
      <c r="B9614" t="s">
        <v>241</v>
      </c>
      <c r="C9614" t="s">
        <v>285</v>
      </c>
      <c r="D9614">
        <v>1</v>
      </c>
      <c r="E9614">
        <v>1</v>
      </c>
      <c r="F9614">
        <v>1</v>
      </c>
      <c r="G9614">
        <v>1</v>
      </c>
      <c r="H9614">
        <v>1</v>
      </c>
      <c r="I9614">
        <v>1</v>
      </c>
      <c r="J9614">
        <v>1</v>
      </c>
      <c r="K9614">
        <v>1</v>
      </c>
    </row>
    <row r="9615" spans="1:11" hidden="1">
      <c r="A9615" t="s">
        <v>300</v>
      </c>
      <c r="B9615" t="s">
        <v>241</v>
      </c>
      <c r="C9615" t="s">
        <v>286</v>
      </c>
      <c r="D9615">
        <v>1</v>
      </c>
      <c r="E9615">
        <v>1</v>
      </c>
      <c r="F9615">
        <v>1</v>
      </c>
      <c r="G9615">
        <v>1</v>
      </c>
      <c r="H9615">
        <v>1</v>
      </c>
      <c r="I9615">
        <v>1</v>
      </c>
      <c r="J9615">
        <v>1</v>
      </c>
      <c r="K9615">
        <v>1</v>
      </c>
    </row>
    <row r="9616" spans="1:11" hidden="1">
      <c r="A9616" t="s">
        <v>300</v>
      </c>
      <c r="B9616" t="s">
        <v>241</v>
      </c>
      <c r="C9616" t="s">
        <v>287</v>
      </c>
      <c r="D9616">
        <v>1</v>
      </c>
      <c r="E9616">
        <v>1</v>
      </c>
      <c r="F9616">
        <v>1</v>
      </c>
      <c r="G9616">
        <v>1</v>
      </c>
      <c r="H9616">
        <v>1</v>
      </c>
      <c r="I9616">
        <v>1</v>
      </c>
      <c r="J9616">
        <v>1</v>
      </c>
      <c r="K9616">
        <v>1</v>
      </c>
    </row>
    <row r="9617" spans="1:11" hidden="1">
      <c r="A9617" t="s">
        <v>300</v>
      </c>
      <c r="B9617" t="s">
        <v>241</v>
      </c>
      <c r="C9617" t="s">
        <v>288</v>
      </c>
      <c r="D9617">
        <v>1</v>
      </c>
      <c r="E9617">
        <v>1</v>
      </c>
      <c r="F9617">
        <v>1</v>
      </c>
      <c r="G9617">
        <v>1</v>
      </c>
      <c r="H9617">
        <v>1</v>
      </c>
      <c r="I9617">
        <v>1</v>
      </c>
      <c r="J9617">
        <v>1</v>
      </c>
      <c r="K9617">
        <v>1</v>
      </c>
    </row>
    <row r="9618" spans="1:11" hidden="1">
      <c r="A9618" t="s">
        <v>300</v>
      </c>
      <c r="B9618" t="s">
        <v>241</v>
      </c>
      <c r="C9618" t="s">
        <v>289</v>
      </c>
      <c r="D9618">
        <v>1</v>
      </c>
      <c r="E9618">
        <v>1</v>
      </c>
      <c r="F9618">
        <v>1</v>
      </c>
      <c r="G9618">
        <v>1</v>
      </c>
      <c r="H9618">
        <v>1</v>
      </c>
      <c r="I9618">
        <v>1</v>
      </c>
      <c r="J9618">
        <v>1</v>
      </c>
      <c r="K9618">
        <v>1</v>
      </c>
    </row>
    <row r="9619" spans="1:11" hidden="1">
      <c r="A9619" t="s">
        <v>300</v>
      </c>
      <c r="B9619" t="s">
        <v>241</v>
      </c>
      <c r="C9619" t="s">
        <v>290</v>
      </c>
      <c r="D9619">
        <v>1</v>
      </c>
      <c r="E9619">
        <v>1</v>
      </c>
      <c r="F9619">
        <v>1</v>
      </c>
      <c r="G9619">
        <v>1</v>
      </c>
      <c r="H9619">
        <v>1</v>
      </c>
      <c r="I9619">
        <v>1</v>
      </c>
      <c r="J9619">
        <v>1</v>
      </c>
      <c r="K9619">
        <v>1</v>
      </c>
    </row>
    <row r="9620" spans="1:11" hidden="1">
      <c r="A9620" t="s">
        <v>300</v>
      </c>
      <c r="B9620" t="s">
        <v>241</v>
      </c>
      <c r="C9620" t="s">
        <v>291</v>
      </c>
      <c r="D9620">
        <v>1</v>
      </c>
      <c r="E9620">
        <v>1</v>
      </c>
      <c r="F9620">
        <v>1</v>
      </c>
      <c r="G9620">
        <v>1</v>
      </c>
      <c r="H9620">
        <v>1</v>
      </c>
      <c r="I9620">
        <v>1</v>
      </c>
      <c r="J9620">
        <v>1</v>
      </c>
      <c r="K9620">
        <v>1</v>
      </c>
    </row>
    <row r="9621" spans="1:11" hidden="1">
      <c r="A9621" t="s">
        <v>300</v>
      </c>
      <c r="B9621" t="s">
        <v>241</v>
      </c>
      <c r="C9621" t="s">
        <v>292</v>
      </c>
      <c r="D9621">
        <v>1</v>
      </c>
      <c r="E9621">
        <v>1</v>
      </c>
      <c r="F9621">
        <v>1</v>
      </c>
      <c r="G9621">
        <v>1</v>
      </c>
      <c r="H9621">
        <v>1</v>
      </c>
      <c r="I9621">
        <v>1</v>
      </c>
      <c r="J9621">
        <v>1</v>
      </c>
      <c r="K9621">
        <v>1</v>
      </c>
    </row>
    <row r="9622" spans="1:11" hidden="1">
      <c r="A9622" t="s">
        <v>300</v>
      </c>
      <c r="B9622" t="s">
        <v>372</v>
      </c>
      <c r="C9622" t="s">
        <v>278</v>
      </c>
      <c r="D9622">
        <v>1</v>
      </c>
      <c r="E9622">
        <v>1</v>
      </c>
      <c r="F9622">
        <v>1</v>
      </c>
      <c r="G9622">
        <v>1</v>
      </c>
      <c r="H9622">
        <v>1</v>
      </c>
      <c r="I9622">
        <v>1</v>
      </c>
      <c r="J9622">
        <v>1</v>
      </c>
      <c r="K9622">
        <v>1</v>
      </c>
    </row>
    <row r="9623" spans="1:11" hidden="1">
      <c r="A9623" t="s">
        <v>300</v>
      </c>
      <c r="B9623" t="s">
        <v>372</v>
      </c>
      <c r="C9623" t="s">
        <v>279</v>
      </c>
      <c r="D9623">
        <v>1</v>
      </c>
      <c r="E9623">
        <v>1</v>
      </c>
      <c r="F9623">
        <v>1</v>
      </c>
      <c r="G9623">
        <v>1</v>
      </c>
      <c r="H9623">
        <v>1</v>
      </c>
      <c r="I9623">
        <v>1</v>
      </c>
      <c r="J9623">
        <v>1</v>
      </c>
      <c r="K9623">
        <v>1</v>
      </c>
    </row>
    <row r="9624" spans="1:11" hidden="1">
      <c r="A9624" t="s">
        <v>300</v>
      </c>
      <c r="B9624" t="s">
        <v>372</v>
      </c>
      <c r="C9624" t="s">
        <v>280</v>
      </c>
      <c r="D9624">
        <v>1</v>
      </c>
      <c r="E9624">
        <v>1</v>
      </c>
      <c r="F9624">
        <v>1</v>
      </c>
      <c r="G9624">
        <v>1</v>
      </c>
      <c r="H9624">
        <v>1</v>
      </c>
      <c r="I9624">
        <v>1</v>
      </c>
      <c r="J9624">
        <v>1</v>
      </c>
      <c r="K9624">
        <v>1</v>
      </c>
    </row>
    <row r="9625" spans="1:11" hidden="1">
      <c r="A9625" t="s">
        <v>300</v>
      </c>
      <c r="B9625" t="s">
        <v>372</v>
      </c>
      <c r="C9625" t="s">
        <v>277</v>
      </c>
      <c r="D9625">
        <v>1</v>
      </c>
      <c r="E9625">
        <v>1</v>
      </c>
      <c r="F9625">
        <v>1</v>
      </c>
      <c r="G9625">
        <v>1</v>
      </c>
      <c r="H9625">
        <v>1</v>
      </c>
      <c r="I9625">
        <v>1</v>
      </c>
      <c r="J9625">
        <v>1</v>
      </c>
      <c r="K9625">
        <v>1</v>
      </c>
    </row>
    <row r="9626" spans="1:11" hidden="1">
      <c r="A9626" t="s">
        <v>300</v>
      </c>
      <c r="B9626" t="s">
        <v>372</v>
      </c>
      <c r="C9626" t="s">
        <v>281</v>
      </c>
      <c r="D9626">
        <v>1</v>
      </c>
      <c r="E9626">
        <v>1</v>
      </c>
      <c r="F9626">
        <v>1</v>
      </c>
      <c r="G9626">
        <v>1</v>
      </c>
      <c r="H9626">
        <v>1</v>
      </c>
      <c r="I9626">
        <v>1</v>
      </c>
      <c r="J9626">
        <v>1</v>
      </c>
      <c r="K9626">
        <v>1</v>
      </c>
    </row>
    <row r="9627" spans="1:11" hidden="1">
      <c r="A9627" t="s">
        <v>300</v>
      </c>
      <c r="B9627" t="s">
        <v>372</v>
      </c>
      <c r="C9627" t="s">
        <v>282</v>
      </c>
      <c r="D9627">
        <v>1</v>
      </c>
      <c r="E9627">
        <v>1</v>
      </c>
      <c r="F9627">
        <v>1</v>
      </c>
      <c r="G9627">
        <v>1</v>
      </c>
      <c r="H9627">
        <v>1</v>
      </c>
      <c r="I9627">
        <v>1</v>
      </c>
      <c r="J9627">
        <v>1</v>
      </c>
      <c r="K9627">
        <v>1</v>
      </c>
    </row>
    <row r="9628" spans="1:11" hidden="1">
      <c r="A9628" t="s">
        <v>300</v>
      </c>
      <c r="B9628" t="s">
        <v>372</v>
      </c>
      <c r="C9628" t="s">
        <v>283</v>
      </c>
      <c r="D9628">
        <v>1</v>
      </c>
      <c r="E9628">
        <v>1</v>
      </c>
      <c r="F9628">
        <v>1</v>
      </c>
      <c r="G9628">
        <v>1</v>
      </c>
      <c r="H9628">
        <v>1</v>
      </c>
      <c r="I9628">
        <v>1</v>
      </c>
      <c r="J9628">
        <v>1</v>
      </c>
      <c r="K9628">
        <v>1</v>
      </c>
    </row>
    <row r="9629" spans="1:11" hidden="1">
      <c r="A9629" t="s">
        <v>300</v>
      </c>
      <c r="B9629" t="s">
        <v>372</v>
      </c>
      <c r="C9629" t="s">
        <v>284</v>
      </c>
      <c r="D9629">
        <v>1</v>
      </c>
      <c r="E9629">
        <v>1</v>
      </c>
      <c r="F9629">
        <v>1</v>
      </c>
      <c r="G9629">
        <v>1</v>
      </c>
      <c r="H9629">
        <v>1</v>
      </c>
      <c r="I9629">
        <v>1</v>
      </c>
      <c r="J9629">
        <v>1</v>
      </c>
      <c r="K9629">
        <v>1</v>
      </c>
    </row>
    <row r="9630" spans="1:11" hidden="1">
      <c r="A9630" t="s">
        <v>300</v>
      </c>
      <c r="B9630" t="s">
        <v>372</v>
      </c>
      <c r="C9630" t="s">
        <v>285</v>
      </c>
      <c r="D9630">
        <v>1</v>
      </c>
      <c r="E9630">
        <v>1</v>
      </c>
      <c r="F9630">
        <v>1</v>
      </c>
      <c r="G9630">
        <v>1</v>
      </c>
      <c r="H9630">
        <v>1</v>
      </c>
      <c r="I9630">
        <v>1</v>
      </c>
      <c r="J9630">
        <v>1</v>
      </c>
      <c r="K9630">
        <v>1</v>
      </c>
    </row>
    <row r="9631" spans="1:11" hidden="1">
      <c r="A9631" t="s">
        <v>300</v>
      </c>
      <c r="B9631" t="s">
        <v>372</v>
      </c>
      <c r="C9631" t="s">
        <v>286</v>
      </c>
      <c r="D9631">
        <v>1</v>
      </c>
      <c r="E9631">
        <v>1</v>
      </c>
      <c r="F9631">
        <v>1</v>
      </c>
      <c r="G9631">
        <v>1</v>
      </c>
      <c r="H9631">
        <v>1</v>
      </c>
      <c r="I9631">
        <v>1</v>
      </c>
      <c r="J9631">
        <v>1</v>
      </c>
      <c r="K9631">
        <v>1</v>
      </c>
    </row>
    <row r="9632" spans="1:11" hidden="1">
      <c r="A9632" t="s">
        <v>300</v>
      </c>
      <c r="B9632" t="s">
        <v>372</v>
      </c>
      <c r="C9632" t="s">
        <v>287</v>
      </c>
      <c r="D9632">
        <v>1</v>
      </c>
      <c r="E9632">
        <v>1</v>
      </c>
      <c r="F9632">
        <v>1</v>
      </c>
      <c r="G9632">
        <v>1</v>
      </c>
      <c r="H9632">
        <v>1</v>
      </c>
      <c r="I9632">
        <v>1</v>
      </c>
      <c r="J9632">
        <v>1</v>
      </c>
      <c r="K9632">
        <v>1</v>
      </c>
    </row>
    <row r="9633" spans="1:11" hidden="1">
      <c r="A9633" t="s">
        <v>300</v>
      </c>
      <c r="B9633" t="s">
        <v>372</v>
      </c>
      <c r="C9633" t="s">
        <v>288</v>
      </c>
      <c r="D9633">
        <v>1</v>
      </c>
      <c r="E9633">
        <v>1</v>
      </c>
      <c r="F9633">
        <v>1</v>
      </c>
      <c r="G9633">
        <v>1</v>
      </c>
      <c r="H9633">
        <v>1</v>
      </c>
      <c r="I9633">
        <v>1</v>
      </c>
      <c r="J9633">
        <v>1</v>
      </c>
      <c r="K9633">
        <v>1</v>
      </c>
    </row>
    <row r="9634" spans="1:11" hidden="1">
      <c r="A9634" t="s">
        <v>300</v>
      </c>
      <c r="B9634" t="s">
        <v>372</v>
      </c>
      <c r="C9634" t="s">
        <v>289</v>
      </c>
      <c r="D9634">
        <v>1</v>
      </c>
      <c r="E9634">
        <v>1</v>
      </c>
      <c r="F9634">
        <v>1</v>
      </c>
      <c r="G9634">
        <v>1</v>
      </c>
      <c r="H9634">
        <v>1</v>
      </c>
      <c r="I9634">
        <v>1</v>
      </c>
      <c r="J9634">
        <v>1</v>
      </c>
      <c r="K9634">
        <v>1</v>
      </c>
    </row>
    <row r="9635" spans="1:11" hidden="1">
      <c r="A9635" t="s">
        <v>300</v>
      </c>
      <c r="B9635" t="s">
        <v>372</v>
      </c>
      <c r="C9635" t="s">
        <v>290</v>
      </c>
      <c r="D9635">
        <v>1</v>
      </c>
      <c r="E9635">
        <v>1</v>
      </c>
      <c r="F9635">
        <v>1</v>
      </c>
      <c r="G9635">
        <v>1</v>
      </c>
      <c r="H9635">
        <v>1</v>
      </c>
      <c r="I9635">
        <v>1</v>
      </c>
      <c r="J9635">
        <v>1</v>
      </c>
      <c r="K9635">
        <v>1</v>
      </c>
    </row>
    <row r="9636" spans="1:11" hidden="1">
      <c r="A9636" t="s">
        <v>300</v>
      </c>
      <c r="B9636" t="s">
        <v>372</v>
      </c>
      <c r="C9636" t="s">
        <v>291</v>
      </c>
      <c r="D9636">
        <v>1</v>
      </c>
      <c r="E9636">
        <v>1</v>
      </c>
      <c r="F9636">
        <v>1</v>
      </c>
      <c r="G9636">
        <v>1</v>
      </c>
      <c r="H9636">
        <v>1</v>
      </c>
      <c r="I9636">
        <v>1</v>
      </c>
      <c r="J9636">
        <v>1</v>
      </c>
      <c r="K9636">
        <v>1</v>
      </c>
    </row>
    <row r="9637" spans="1:11" hidden="1">
      <c r="A9637" t="s">
        <v>300</v>
      </c>
      <c r="B9637" t="s">
        <v>372</v>
      </c>
      <c r="C9637" t="s">
        <v>292</v>
      </c>
      <c r="D9637">
        <v>1</v>
      </c>
      <c r="E9637">
        <v>1</v>
      </c>
      <c r="F9637">
        <v>1</v>
      </c>
      <c r="G9637">
        <v>1</v>
      </c>
      <c r="H9637">
        <v>1</v>
      </c>
      <c r="I9637">
        <v>1</v>
      </c>
      <c r="J9637">
        <v>1</v>
      </c>
      <c r="K9637">
        <v>1</v>
      </c>
    </row>
    <row r="9638" spans="1:11" hidden="1">
      <c r="A9638" t="s">
        <v>300</v>
      </c>
      <c r="B9638" t="s">
        <v>366</v>
      </c>
      <c r="C9638" t="s">
        <v>278</v>
      </c>
      <c r="D9638">
        <v>1</v>
      </c>
      <c r="E9638">
        <v>1</v>
      </c>
      <c r="F9638">
        <v>1</v>
      </c>
      <c r="G9638">
        <v>1</v>
      </c>
      <c r="H9638">
        <v>1</v>
      </c>
      <c r="I9638">
        <v>1</v>
      </c>
      <c r="J9638">
        <v>1</v>
      </c>
      <c r="K9638">
        <v>1</v>
      </c>
    </row>
    <row r="9639" spans="1:11" hidden="1">
      <c r="A9639" t="s">
        <v>300</v>
      </c>
      <c r="B9639" t="s">
        <v>366</v>
      </c>
      <c r="C9639" t="s">
        <v>279</v>
      </c>
      <c r="D9639">
        <v>1</v>
      </c>
      <c r="E9639">
        <v>1</v>
      </c>
      <c r="F9639">
        <v>1</v>
      </c>
      <c r="G9639">
        <v>1</v>
      </c>
      <c r="H9639">
        <v>1</v>
      </c>
      <c r="I9639">
        <v>1</v>
      </c>
      <c r="J9639">
        <v>1</v>
      </c>
      <c r="K9639">
        <v>1</v>
      </c>
    </row>
    <row r="9640" spans="1:11" hidden="1">
      <c r="A9640" t="s">
        <v>300</v>
      </c>
      <c r="B9640" t="s">
        <v>366</v>
      </c>
      <c r="C9640" t="s">
        <v>280</v>
      </c>
      <c r="D9640">
        <v>1</v>
      </c>
      <c r="E9640">
        <v>1</v>
      </c>
      <c r="F9640">
        <v>1</v>
      </c>
      <c r="G9640">
        <v>1</v>
      </c>
      <c r="H9640">
        <v>1</v>
      </c>
      <c r="I9640">
        <v>1</v>
      </c>
      <c r="J9640">
        <v>1</v>
      </c>
      <c r="K9640">
        <v>1</v>
      </c>
    </row>
    <row r="9641" spans="1:11" hidden="1">
      <c r="A9641" t="s">
        <v>300</v>
      </c>
      <c r="B9641" t="s">
        <v>366</v>
      </c>
      <c r="C9641" t="s">
        <v>277</v>
      </c>
      <c r="D9641">
        <v>1</v>
      </c>
      <c r="E9641">
        <v>1</v>
      </c>
      <c r="F9641">
        <v>1</v>
      </c>
      <c r="G9641">
        <v>1</v>
      </c>
      <c r="H9641">
        <v>1</v>
      </c>
      <c r="I9641">
        <v>1</v>
      </c>
      <c r="J9641">
        <v>1</v>
      </c>
      <c r="K9641">
        <v>1</v>
      </c>
    </row>
    <row r="9642" spans="1:11" hidden="1">
      <c r="A9642" t="s">
        <v>300</v>
      </c>
      <c r="B9642" t="s">
        <v>366</v>
      </c>
      <c r="C9642" t="s">
        <v>281</v>
      </c>
      <c r="D9642">
        <v>1</v>
      </c>
      <c r="E9642">
        <v>1</v>
      </c>
      <c r="F9642">
        <v>1</v>
      </c>
      <c r="G9642">
        <v>1</v>
      </c>
      <c r="H9642">
        <v>1</v>
      </c>
      <c r="I9642">
        <v>1</v>
      </c>
      <c r="J9642">
        <v>1</v>
      </c>
      <c r="K9642">
        <v>1</v>
      </c>
    </row>
    <row r="9643" spans="1:11" hidden="1">
      <c r="A9643" t="s">
        <v>300</v>
      </c>
      <c r="B9643" t="s">
        <v>366</v>
      </c>
      <c r="C9643" t="s">
        <v>282</v>
      </c>
      <c r="D9643">
        <v>1</v>
      </c>
      <c r="E9643">
        <v>1</v>
      </c>
      <c r="F9643">
        <v>1</v>
      </c>
      <c r="G9643">
        <v>1</v>
      </c>
      <c r="H9643">
        <v>1</v>
      </c>
      <c r="I9643">
        <v>1</v>
      </c>
      <c r="J9643">
        <v>1</v>
      </c>
      <c r="K9643">
        <v>1</v>
      </c>
    </row>
    <row r="9644" spans="1:11" hidden="1">
      <c r="A9644" t="s">
        <v>300</v>
      </c>
      <c r="B9644" t="s">
        <v>366</v>
      </c>
      <c r="C9644" t="s">
        <v>283</v>
      </c>
      <c r="D9644">
        <v>1</v>
      </c>
      <c r="E9644">
        <v>1</v>
      </c>
      <c r="F9644">
        <v>1</v>
      </c>
      <c r="G9644">
        <v>1</v>
      </c>
      <c r="H9644">
        <v>1</v>
      </c>
      <c r="I9644">
        <v>1</v>
      </c>
      <c r="J9644">
        <v>1</v>
      </c>
      <c r="K9644">
        <v>1</v>
      </c>
    </row>
    <row r="9645" spans="1:11" hidden="1">
      <c r="A9645" t="s">
        <v>300</v>
      </c>
      <c r="B9645" t="s">
        <v>366</v>
      </c>
      <c r="C9645" t="s">
        <v>284</v>
      </c>
      <c r="D9645">
        <v>1</v>
      </c>
      <c r="E9645">
        <v>1</v>
      </c>
      <c r="F9645">
        <v>1</v>
      </c>
      <c r="G9645">
        <v>1</v>
      </c>
      <c r="H9645">
        <v>1</v>
      </c>
      <c r="I9645">
        <v>1</v>
      </c>
      <c r="J9645">
        <v>1</v>
      </c>
      <c r="K9645">
        <v>1</v>
      </c>
    </row>
    <row r="9646" spans="1:11" hidden="1">
      <c r="A9646" t="s">
        <v>300</v>
      </c>
      <c r="B9646" t="s">
        <v>366</v>
      </c>
      <c r="C9646" t="s">
        <v>285</v>
      </c>
      <c r="D9646">
        <v>1</v>
      </c>
      <c r="E9646">
        <v>1</v>
      </c>
      <c r="F9646">
        <v>1</v>
      </c>
      <c r="G9646">
        <v>1</v>
      </c>
      <c r="H9646">
        <v>1</v>
      </c>
      <c r="I9646">
        <v>1</v>
      </c>
      <c r="J9646">
        <v>1</v>
      </c>
      <c r="K9646">
        <v>1</v>
      </c>
    </row>
    <row r="9647" spans="1:11" hidden="1">
      <c r="A9647" t="s">
        <v>300</v>
      </c>
      <c r="B9647" t="s">
        <v>366</v>
      </c>
      <c r="C9647" t="s">
        <v>286</v>
      </c>
      <c r="D9647">
        <v>1</v>
      </c>
      <c r="E9647">
        <v>1</v>
      </c>
      <c r="F9647">
        <v>1</v>
      </c>
      <c r="G9647">
        <v>1</v>
      </c>
      <c r="H9647">
        <v>1</v>
      </c>
      <c r="I9647">
        <v>1</v>
      </c>
      <c r="J9647">
        <v>1</v>
      </c>
      <c r="K9647">
        <v>1</v>
      </c>
    </row>
    <row r="9648" spans="1:11" hidden="1">
      <c r="A9648" t="s">
        <v>300</v>
      </c>
      <c r="B9648" t="s">
        <v>366</v>
      </c>
      <c r="C9648" t="s">
        <v>287</v>
      </c>
      <c r="D9648">
        <v>1</v>
      </c>
      <c r="E9648">
        <v>1</v>
      </c>
      <c r="F9648">
        <v>1</v>
      </c>
      <c r="G9648">
        <v>1</v>
      </c>
      <c r="H9648">
        <v>1</v>
      </c>
      <c r="I9648">
        <v>1</v>
      </c>
      <c r="J9648">
        <v>1</v>
      </c>
      <c r="K9648">
        <v>1</v>
      </c>
    </row>
    <row r="9649" spans="1:11" hidden="1">
      <c r="A9649" t="s">
        <v>300</v>
      </c>
      <c r="B9649" t="s">
        <v>366</v>
      </c>
      <c r="C9649" t="s">
        <v>288</v>
      </c>
      <c r="D9649">
        <v>1</v>
      </c>
      <c r="E9649">
        <v>1</v>
      </c>
      <c r="F9649">
        <v>1</v>
      </c>
      <c r="G9649">
        <v>1</v>
      </c>
      <c r="H9649">
        <v>1</v>
      </c>
      <c r="I9649">
        <v>1</v>
      </c>
      <c r="J9649">
        <v>1</v>
      </c>
      <c r="K9649">
        <v>1</v>
      </c>
    </row>
    <row r="9650" spans="1:11" hidden="1">
      <c r="A9650" t="s">
        <v>300</v>
      </c>
      <c r="B9650" t="s">
        <v>366</v>
      </c>
      <c r="C9650" t="s">
        <v>289</v>
      </c>
      <c r="D9650">
        <v>1</v>
      </c>
      <c r="E9650">
        <v>1</v>
      </c>
      <c r="F9650">
        <v>1</v>
      </c>
      <c r="G9650">
        <v>1</v>
      </c>
      <c r="H9650">
        <v>1</v>
      </c>
      <c r="I9650">
        <v>1</v>
      </c>
      <c r="J9650">
        <v>1</v>
      </c>
      <c r="K9650">
        <v>1</v>
      </c>
    </row>
    <row r="9651" spans="1:11" hidden="1">
      <c r="A9651" t="s">
        <v>300</v>
      </c>
      <c r="B9651" t="s">
        <v>366</v>
      </c>
      <c r="C9651" t="s">
        <v>290</v>
      </c>
      <c r="D9651">
        <v>1</v>
      </c>
      <c r="E9651">
        <v>1</v>
      </c>
      <c r="F9651">
        <v>1</v>
      </c>
      <c r="G9651">
        <v>1</v>
      </c>
      <c r="H9651">
        <v>1</v>
      </c>
      <c r="I9651">
        <v>1</v>
      </c>
      <c r="J9651">
        <v>1</v>
      </c>
      <c r="K9651">
        <v>1</v>
      </c>
    </row>
    <row r="9652" spans="1:11" hidden="1">
      <c r="A9652" t="s">
        <v>300</v>
      </c>
      <c r="B9652" t="s">
        <v>366</v>
      </c>
      <c r="C9652" t="s">
        <v>291</v>
      </c>
      <c r="D9652">
        <v>1</v>
      </c>
      <c r="E9652">
        <v>1</v>
      </c>
      <c r="F9652">
        <v>1</v>
      </c>
      <c r="G9652">
        <v>1</v>
      </c>
      <c r="H9652">
        <v>1</v>
      </c>
      <c r="I9652">
        <v>1</v>
      </c>
      <c r="J9652">
        <v>1</v>
      </c>
      <c r="K9652">
        <v>1</v>
      </c>
    </row>
    <row r="9653" spans="1:11" hidden="1">
      <c r="A9653" t="s">
        <v>300</v>
      </c>
      <c r="B9653" t="s">
        <v>366</v>
      </c>
      <c r="C9653" t="s">
        <v>292</v>
      </c>
      <c r="D9653">
        <v>1</v>
      </c>
      <c r="E9653">
        <v>1</v>
      </c>
      <c r="F9653">
        <v>1</v>
      </c>
      <c r="G9653">
        <v>1</v>
      </c>
      <c r="H9653">
        <v>1</v>
      </c>
      <c r="I9653">
        <v>1</v>
      </c>
      <c r="J9653">
        <v>1</v>
      </c>
      <c r="K9653">
        <v>1</v>
      </c>
    </row>
    <row r="9654" spans="1:11" hidden="1">
      <c r="A9654" t="s">
        <v>300</v>
      </c>
      <c r="B9654" t="s">
        <v>367</v>
      </c>
      <c r="C9654" t="s">
        <v>278</v>
      </c>
      <c r="D9654">
        <v>1</v>
      </c>
      <c r="E9654">
        <v>1</v>
      </c>
      <c r="F9654">
        <v>1</v>
      </c>
      <c r="G9654">
        <v>1</v>
      </c>
      <c r="H9654">
        <v>1</v>
      </c>
      <c r="I9654">
        <v>1</v>
      </c>
      <c r="J9654">
        <v>1</v>
      </c>
      <c r="K9654">
        <v>1</v>
      </c>
    </row>
    <row r="9655" spans="1:11" hidden="1">
      <c r="A9655" t="s">
        <v>300</v>
      </c>
      <c r="B9655" t="s">
        <v>367</v>
      </c>
      <c r="C9655" t="s">
        <v>279</v>
      </c>
      <c r="D9655">
        <v>1</v>
      </c>
      <c r="E9655">
        <v>1</v>
      </c>
      <c r="F9655">
        <v>1</v>
      </c>
      <c r="G9655">
        <v>1</v>
      </c>
      <c r="H9655">
        <v>1</v>
      </c>
      <c r="I9655">
        <v>1</v>
      </c>
      <c r="J9655">
        <v>1</v>
      </c>
      <c r="K9655">
        <v>1</v>
      </c>
    </row>
    <row r="9656" spans="1:11" hidden="1">
      <c r="A9656" t="s">
        <v>300</v>
      </c>
      <c r="B9656" t="s">
        <v>367</v>
      </c>
      <c r="C9656" t="s">
        <v>280</v>
      </c>
      <c r="D9656">
        <v>1</v>
      </c>
      <c r="E9656">
        <v>1</v>
      </c>
      <c r="F9656">
        <v>1</v>
      </c>
      <c r="G9656">
        <v>1</v>
      </c>
      <c r="H9656">
        <v>1</v>
      </c>
      <c r="I9656">
        <v>1</v>
      </c>
      <c r="J9656">
        <v>1</v>
      </c>
      <c r="K9656">
        <v>1</v>
      </c>
    </row>
    <row r="9657" spans="1:11" hidden="1">
      <c r="A9657" t="s">
        <v>300</v>
      </c>
      <c r="B9657" t="s">
        <v>367</v>
      </c>
      <c r="C9657" t="s">
        <v>277</v>
      </c>
      <c r="D9657">
        <v>1</v>
      </c>
      <c r="E9657">
        <v>1</v>
      </c>
      <c r="F9657">
        <v>1</v>
      </c>
      <c r="G9657">
        <v>1</v>
      </c>
      <c r="H9657">
        <v>1</v>
      </c>
      <c r="I9657">
        <v>1</v>
      </c>
      <c r="J9657">
        <v>1</v>
      </c>
      <c r="K9657">
        <v>1</v>
      </c>
    </row>
    <row r="9658" spans="1:11" hidden="1">
      <c r="A9658" t="s">
        <v>300</v>
      </c>
      <c r="B9658" t="s">
        <v>367</v>
      </c>
      <c r="C9658" t="s">
        <v>281</v>
      </c>
      <c r="D9658">
        <v>1</v>
      </c>
      <c r="E9658">
        <v>1</v>
      </c>
      <c r="F9658">
        <v>1</v>
      </c>
      <c r="G9658">
        <v>1</v>
      </c>
      <c r="H9658">
        <v>1</v>
      </c>
      <c r="I9658">
        <v>1</v>
      </c>
      <c r="J9658">
        <v>1</v>
      </c>
      <c r="K9658">
        <v>1</v>
      </c>
    </row>
    <row r="9659" spans="1:11" hidden="1">
      <c r="A9659" t="s">
        <v>300</v>
      </c>
      <c r="B9659" t="s">
        <v>367</v>
      </c>
      <c r="C9659" t="s">
        <v>282</v>
      </c>
      <c r="D9659">
        <v>1</v>
      </c>
      <c r="E9659">
        <v>1</v>
      </c>
      <c r="F9659">
        <v>1</v>
      </c>
      <c r="G9659">
        <v>1</v>
      </c>
      <c r="H9659">
        <v>1</v>
      </c>
      <c r="I9659">
        <v>1</v>
      </c>
      <c r="J9659">
        <v>1</v>
      </c>
      <c r="K9659">
        <v>1</v>
      </c>
    </row>
    <row r="9660" spans="1:11" hidden="1">
      <c r="A9660" t="s">
        <v>300</v>
      </c>
      <c r="B9660" t="s">
        <v>367</v>
      </c>
      <c r="C9660" t="s">
        <v>283</v>
      </c>
      <c r="D9660">
        <v>1</v>
      </c>
      <c r="E9660">
        <v>1</v>
      </c>
      <c r="F9660">
        <v>1</v>
      </c>
      <c r="G9660">
        <v>1</v>
      </c>
      <c r="H9660">
        <v>1</v>
      </c>
      <c r="I9660">
        <v>1</v>
      </c>
      <c r="J9660">
        <v>1</v>
      </c>
      <c r="K9660">
        <v>1</v>
      </c>
    </row>
    <row r="9661" spans="1:11" hidden="1">
      <c r="A9661" t="s">
        <v>300</v>
      </c>
      <c r="B9661" t="s">
        <v>367</v>
      </c>
      <c r="C9661" t="s">
        <v>284</v>
      </c>
      <c r="D9661">
        <v>1</v>
      </c>
      <c r="E9661">
        <v>1</v>
      </c>
      <c r="F9661">
        <v>1</v>
      </c>
      <c r="G9661">
        <v>1</v>
      </c>
      <c r="H9661">
        <v>1</v>
      </c>
      <c r="I9661">
        <v>1</v>
      </c>
      <c r="J9661">
        <v>1</v>
      </c>
      <c r="K9661">
        <v>1</v>
      </c>
    </row>
    <row r="9662" spans="1:11" hidden="1">
      <c r="A9662" t="s">
        <v>300</v>
      </c>
      <c r="B9662" t="s">
        <v>367</v>
      </c>
      <c r="C9662" t="s">
        <v>285</v>
      </c>
      <c r="D9662">
        <v>1</v>
      </c>
      <c r="E9662">
        <v>1</v>
      </c>
      <c r="F9662">
        <v>1</v>
      </c>
      <c r="G9662">
        <v>1</v>
      </c>
      <c r="H9662">
        <v>1</v>
      </c>
      <c r="I9662">
        <v>1</v>
      </c>
      <c r="J9662">
        <v>1</v>
      </c>
      <c r="K9662">
        <v>1</v>
      </c>
    </row>
    <row r="9663" spans="1:11" hidden="1">
      <c r="A9663" t="s">
        <v>300</v>
      </c>
      <c r="B9663" t="s">
        <v>367</v>
      </c>
      <c r="C9663" t="s">
        <v>286</v>
      </c>
      <c r="D9663">
        <v>1</v>
      </c>
      <c r="E9663">
        <v>1</v>
      </c>
      <c r="F9663">
        <v>1</v>
      </c>
      <c r="G9663">
        <v>1</v>
      </c>
      <c r="H9663">
        <v>1</v>
      </c>
      <c r="I9663">
        <v>1</v>
      </c>
      <c r="J9663">
        <v>1</v>
      </c>
      <c r="K9663">
        <v>1</v>
      </c>
    </row>
    <row r="9664" spans="1:11" hidden="1">
      <c r="A9664" t="s">
        <v>300</v>
      </c>
      <c r="B9664" t="s">
        <v>367</v>
      </c>
      <c r="C9664" t="s">
        <v>287</v>
      </c>
      <c r="D9664">
        <v>1</v>
      </c>
      <c r="E9664">
        <v>1</v>
      </c>
      <c r="F9664">
        <v>1</v>
      </c>
      <c r="G9664">
        <v>1</v>
      </c>
      <c r="H9664">
        <v>1</v>
      </c>
      <c r="I9664">
        <v>1</v>
      </c>
      <c r="J9664">
        <v>1</v>
      </c>
      <c r="K9664">
        <v>1</v>
      </c>
    </row>
    <row r="9665" spans="1:11" hidden="1">
      <c r="A9665" t="s">
        <v>300</v>
      </c>
      <c r="B9665" t="s">
        <v>367</v>
      </c>
      <c r="C9665" t="s">
        <v>288</v>
      </c>
      <c r="D9665">
        <v>1</v>
      </c>
      <c r="E9665">
        <v>1</v>
      </c>
      <c r="F9665">
        <v>1</v>
      </c>
      <c r="G9665">
        <v>1</v>
      </c>
      <c r="H9665">
        <v>1</v>
      </c>
      <c r="I9665">
        <v>1</v>
      </c>
      <c r="J9665">
        <v>1</v>
      </c>
      <c r="K9665">
        <v>1</v>
      </c>
    </row>
    <row r="9666" spans="1:11" hidden="1">
      <c r="A9666" t="s">
        <v>300</v>
      </c>
      <c r="B9666" t="s">
        <v>367</v>
      </c>
      <c r="C9666" t="s">
        <v>289</v>
      </c>
      <c r="D9666">
        <v>1</v>
      </c>
      <c r="E9666">
        <v>1</v>
      </c>
      <c r="F9666">
        <v>1</v>
      </c>
      <c r="G9666">
        <v>1</v>
      </c>
      <c r="H9666">
        <v>1</v>
      </c>
      <c r="I9666">
        <v>1</v>
      </c>
      <c r="J9666">
        <v>1</v>
      </c>
      <c r="K9666">
        <v>1</v>
      </c>
    </row>
    <row r="9667" spans="1:11" hidden="1">
      <c r="A9667" t="s">
        <v>300</v>
      </c>
      <c r="B9667" t="s">
        <v>367</v>
      </c>
      <c r="C9667" t="s">
        <v>290</v>
      </c>
      <c r="D9667">
        <v>1</v>
      </c>
      <c r="E9667">
        <v>1</v>
      </c>
      <c r="F9667">
        <v>1</v>
      </c>
      <c r="G9667">
        <v>1</v>
      </c>
      <c r="H9667">
        <v>1</v>
      </c>
      <c r="I9667">
        <v>1</v>
      </c>
      <c r="J9667">
        <v>1</v>
      </c>
      <c r="K9667">
        <v>1</v>
      </c>
    </row>
    <row r="9668" spans="1:11" hidden="1">
      <c r="A9668" t="s">
        <v>300</v>
      </c>
      <c r="B9668" t="s">
        <v>367</v>
      </c>
      <c r="C9668" t="s">
        <v>291</v>
      </c>
      <c r="D9668">
        <v>1</v>
      </c>
      <c r="E9668">
        <v>1</v>
      </c>
      <c r="F9668">
        <v>1</v>
      </c>
      <c r="G9668">
        <v>1</v>
      </c>
      <c r="H9668">
        <v>1</v>
      </c>
      <c r="I9668">
        <v>1</v>
      </c>
      <c r="J9668">
        <v>1</v>
      </c>
      <c r="K9668">
        <v>1</v>
      </c>
    </row>
    <row r="9669" spans="1:11" hidden="1">
      <c r="A9669" t="s">
        <v>300</v>
      </c>
      <c r="B9669" t="s">
        <v>367</v>
      </c>
      <c r="C9669" t="s">
        <v>292</v>
      </c>
      <c r="D9669">
        <v>1</v>
      </c>
      <c r="E9669">
        <v>1</v>
      </c>
      <c r="F9669">
        <v>1</v>
      </c>
      <c r="G9669">
        <v>1</v>
      </c>
      <c r="H9669">
        <v>1</v>
      </c>
      <c r="I9669">
        <v>1</v>
      </c>
      <c r="J9669">
        <v>1</v>
      </c>
      <c r="K9669">
        <v>1</v>
      </c>
    </row>
    <row r="9670" spans="1:11" hidden="1">
      <c r="A9670" t="s">
        <v>300</v>
      </c>
      <c r="B9670" t="s">
        <v>243</v>
      </c>
      <c r="C9670" t="s">
        <v>278</v>
      </c>
      <c r="D9670">
        <v>1</v>
      </c>
      <c r="E9670">
        <v>1</v>
      </c>
      <c r="F9670">
        <v>1</v>
      </c>
      <c r="G9670">
        <v>1</v>
      </c>
      <c r="H9670">
        <v>1</v>
      </c>
      <c r="I9670">
        <v>1</v>
      </c>
      <c r="J9670">
        <v>1</v>
      </c>
      <c r="K9670">
        <v>1</v>
      </c>
    </row>
    <row r="9671" spans="1:11" hidden="1">
      <c r="A9671" t="s">
        <v>300</v>
      </c>
      <c r="B9671" t="s">
        <v>243</v>
      </c>
      <c r="C9671" t="s">
        <v>279</v>
      </c>
      <c r="D9671">
        <v>1</v>
      </c>
      <c r="E9671">
        <v>1</v>
      </c>
      <c r="F9671">
        <v>1</v>
      </c>
      <c r="G9671">
        <v>1</v>
      </c>
      <c r="H9671">
        <v>1</v>
      </c>
      <c r="I9671">
        <v>1</v>
      </c>
      <c r="J9671">
        <v>1</v>
      </c>
      <c r="K9671">
        <v>1</v>
      </c>
    </row>
    <row r="9672" spans="1:11" hidden="1">
      <c r="A9672" t="s">
        <v>300</v>
      </c>
      <c r="B9672" t="s">
        <v>243</v>
      </c>
      <c r="C9672" t="s">
        <v>280</v>
      </c>
      <c r="D9672">
        <v>1</v>
      </c>
      <c r="E9672">
        <v>1</v>
      </c>
      <c r="F9672">
        <v>1</v>
      </c>
      <c r="G9672">
        <v>1</v>
      </c>
      <c r="H9672">
        <v>1</v>
      </c>
      <c r="I9672">
        <v>1</v>
      </c>
      <c r="J9672">
        <v>1</v>
      </c>
      <c r="K9672">
        <v>1</v>
      </c>
    </row>
    <row r="9673" spans="1:11" hidden="1">
      <c r="A9673" t="s">
        <v>300</v>
      </c>
      <c r="B9673" t="s">
        <v>243</v>
      </c>
      <c r="C9673" t="s">
        <v>277</v>
      </c>
      <c r="D9673">
        <v>1</v>
      </c>
      <c r="E9673">
        <v>1</v>
      </c>
      <c r="F9673">
        <v>1</v>
      </c>
      <c r="G9673">
        <v>1</v>
      </c>
      <c r="H9673">
        <v>1</v>
      </c>
      <c r="I9673">
        <v>1</v>
      </c>
      <c r="J9673">
        <v>1</v>
      </c>
      <c r="K9673">
        <v>1</v>
      </c>
    </row>
    <row r="9674" spans="1:11" hidden="1">
      <c r="A9674" t="s">
        <v>300</v>
      </c>
      <c r="B9674" t="s">
        <v>243</v>
      </c>
      <c r="C9674" t="s">
        <v>281</v>
      </c>
      <c r="D9674">
        <v>1</v>
      </c>
      <c r="E9674">
        <v>1</v>
      </c>
      <c r="F9674">
        <v>1</v>
      </c>
      <c r="G9674">
        <v>1</v>
      </c>
      <c r="H9674">
        <v>1</v>
      </c>
      <c r="I9674">
        <v>1</v>
      </c>
      <c r="J9674">
        <v>1</v>
      </c>
      <c r="K9674">
        <v>1</v>
      </c>
    </row>
    <row r="9675" spans="1:11" hidden="1">
      <c r="A9675" t="s">
        <v>300</v>
      </c>
      <c r="B9675" t="s">
        <v>243</v>
      </c>
      <c r="C9675" t="s">
        <v>282</v>
      </c>
      <c r="D9675">
        <v>1</v>
      </c>
      <c r="E9675">
        <v>1</v>
      </c>
      <c r="F9675">
        <v>1</v>
      </c>
      <c r="G9675">
        <v>1</v>
      </c>
      <c r="H9675">
        <v>1</v>
      </c>
      <c r="I9675">
        <v>1</v>
      </c>
      <c r="J9675">
        <v>1</v>
      </c>
      <c r="K9675">
        <v>1</v>
      </c>
    </row>
    <row r="9676" spans="1:11" hidden="1">
      <c r="A9676" t="s">
        <v>300</v>
      </c>
      <c r="B9676" t="s">
        <v>243</v>
      </c>
      <c r="C9676" t="s">
        <v>283</v>
      </c>
      <c r="D9676">
        <v>1</v>
      </c>
      <c r="E9676">
        <v>1</v>
      </c>
      <c r="F9676">
        <v>1</v>
      </c>
      <c r="G9676">
        <v>1</v>
      </c>
      <c r="H9676">
        <v>1</v>
      </c>
      <c r="I9676">
        <v>1</v>
      </c>
      <c r="J9676">
        <v>1</v>
      </c>
      <c r="K9676">
        <v>1</v>
      </c>
    </row>
    <row r="9677" spans="1:11" hidden="1">
      <c r="A9677" t="s">
        <v>300</v>
      </c>
      <c r="B9677" t="s">
        <v>243</v>
      </c>
      <c r="C9677" t="s">
        <v>284</v>
      </c>
      <c r="D9677">
        <v>1</v>
      </c>
      <c r="E9677">
        <v>1</v>
      </c>
      <c r="F9677">
        <v>1</v>
      </c>
      <c r="G9677">
        <v>1</v>
      </c>
      <c r="H9677">
        <v>1</v>
      </c>
      <c r="I9677">
        <v>1</v>
      </c>
      <c r="J9677">
        <v>1</v>
      </c>
      <c r="K9677">
        <v>1</v>
      </c>
    </row>
    <row r="9678" spans="1:11" hidden="1">
      <c r="A9678" t="s">
        <v>300</v>
      </c>
      <c r="B9678" t="s">
        <v>243</v>
      </c>
      <c r="C9678" t="s">
        <v>285</v>
      </c>
      <c r="D9678">
        <v>1</v>
      </c>
      <c r="E9678">
        <v>1</v>
      </c>
      <c r="F9678">
        <v>1</v>
      </c>
      <c r="G9678">
        <v>1</v>
      </c>
      <c r="H9678">
        <v>1</v>
      </c>
      <c r="I9678">
        <v>1</v>
      </c>
      <c r="J9678">
        <v>1</v>
      </c>
      <c r="K9678">
        <v>1</v>
      </c>
    </row>
    <row r="9679" spans="1:11" hidden="1">
      <c r="A9679" t="s">
        <v>300</v>
      </c>
      <c r="B9679" t="s">
        <v>243</v>
      </c>
      <c r="C9679" t="s">
        <v>286</v>
      </c>
      <c r="D9679">
        <v>1</v>
      </c>
      <c r="E9679">
        <v>1</v>
      </c>
      <c r="F9679">
        <v>1</v>
      </c>
      <c r="G9679">
        <v>1</v>
      </c>
      <c r="H9679">
        <v>1</v>
      </c>
      <c r="I9679">
        <v>1</v>
      </c>
      <c r="J9679">
        <v>1</v>
      </c>
      <c r="K9679">
        <v>1</v>
      </c>
    </row>
    <row r="9680" spans="1:11" hidden="1">
      <c r="A9680" t="s">
        <v>300</v>
      </c>
      <c r="B9680" t="s">
        <v>243</v>
      </c>
      <c r="C9680" t="s">
        <v>287</v>
      </c>
      <c r="D9680">
        <v>1</v>
      </c>
      <c r="E9680">
        <v>1</v>
      </c>
      <c r="F9680">
        <v>1</v>
      </c>
      <c r="G9680">
        <v>1</v>
      </c>
      <c r="H9680">
        <v>1</v>
      </c>
      <c r="I9680">
        <v>1</v>
      </c>
      <c r="J9680">
        <v>1</v>
      </c>
      <c r="K9680">
        <v>1</v>
      </c>
    </row>
    <row r="9681" spans="1:11" hidden="1">
      <c r="A9681" t="s">
        <v>300</v>
      </c>
      <c r="B9681" t="s">
        <v>243</v>
      </c>
      <c r="C9681" t="s">
        <v>288</v>
      </c>
      <c r="D9681">
        <v>1</v>
      </c>
      <c r="E9681">
        <v>1</v>
      </c>
      <c r="F9681">
        <v>1</v>
      </c>
      <c r="G9681">
        <v>1</v>
      </c>
      <c r="H9681">
        <v>1</v>
      </c>
      <c r="I9681">
        <v>1</v>
      </c>
      <c r="J9681">
        <v>1</v>
      </c>
      <c r="K9681">
        <v>1</v>
      </c>
    </row>
    <row r="9682" spans="1:11" hidden="1">
      <c r="A9682" t="s">
        <v>300</v>
      </c>
      <c r="B9682" t="s">
        <v>243</v>
      </c>
      <c r="C9682" t="s">
        <v>289</v>
      </c>
      <c r="D9682">
        <v>1</v>
      </c>
      <c r="E9682">
        <v>1</v>
      </c>
      <c r="F9682">
        <v>1</v>
      </c>
      <c r="G9682">
        <v>1</v>
      </c>
      <c r="H9682">
        <v>1</v>
      </c>
      <c r="I9682">
        <v>1</v>
      </c>
      <c r="J9682">
        <v>1</v>
      </c>
      <c r="K9682">
        <v>1</v>
      </c>
    </row>
    <row r="9683" spans="1:11" hidden="1">
      <c r="A9683" t="s">
        <v>300</v>
      </c>
      <c r="B9683" t="s">
        <v>243</v>
      </c>
      <c r="C9683" t="s">
        <v>290</v>
      </c>
      <c r="D9683">
        <v>1</v>
      </c>
      <c r="E9683">
        <v>1</v>
      </c>
      <c r="F9683">
        <v>1</v>
      </c>
      <c r="G9683">
        <v>1</v>
      </c>
      <c r="H9683">
        <v>1</v>
      </c>
      <c r="I9683">
        <v>1</v>
      </c>
      <c r="J9683">
        <v>1</v>
      </c>
      <c r="K9683">
        <v>1</v>
      </c>
    </row>
    <row r="9684" spans="1:11" hidden="1">
      <c r="A9684" t="s">
        <v>300</v>
      </c>
      <c r="B9684" t="s">
        <v>243</v>
      </c>
      <c r="C9684" t="s">
        <v>291</v>
      </c>
      <c r="D9684">
        <v>1</v>
      </c>
      <c r="E9684">
        <v>1</v>
      </c>
      <c r="F9684">
        <v>1</v>
      </c>
      <c r="G9684">
        <v>1</v>
      </c>
      <c r="H9684">
        <v>1</v>
      </c>
      <c r="I9684">
        <v>1</v>
      </c>
      <c r="J9684">
        <v>1</v>
      </c>
      <c r="K9684">
        <v>1</v>
      </c>
    </row>
    <row r="9685" spans="1:11" hidden="1">
      <c r="A9685" t="s">
        <v>300</v>
      </c>
      <c r="B9685" t="s">
        <v>243</v>
      </c>
      <c r="C9685" t="s">
        <v>292</v>
      </c>
      <c r="D9685">
        <v>1</v>
      </c>
      <c r="E9685">
        <v>1</v>
      </c>
      <c r="F9685">
        <v>1</v>
      </c>
      <c r="G9685">
        <v>1</v>
      </c>
      <c r="H9685">
        <v>1</v>
      </c>
      <c r="I9685">
        <v>1</v>
      </c>
      <c r="J9685">
        <v>1</v>
      </c>
      <c r="K9685">
        <v>1</v>
      </c>
    </row>
    <row r="9686" spans="1:11" hidden="1">
      <c r="A9686" t="s">
        <v>300</v>
      </c>
      <c r="B9686" t="s">
        <v>361</v>
      </c>
      <c r="C9686" t="s">
        <v>278</v>
      </c>
      <c r="D9686">
        <v>1</v>
      </c>
      <c r="E9686">
        <v>1</v>
      </c>
      <c r="F9686">
        <v>1</v>
      </c>
      <c r="G9686">
        <v>1</v>
      </c>
      <c r="H9686">
        <v>1</v>
      </c>
      <c r="I9686">
        <v>1</v>
      </c>
      <c r="J9686">
        <v>1</v>
      </c>
      <c r="K9686">
        <v>1</v>
      </c>
    </row>
    <row r="9687" spans="1:11" hidden="1">
      <c r="A9687" t="s">
        <v>300</v>
      </c>
      <c r="B9687" t="s">
        <v>361</v>
      </c>
      <c r="C9687" t="s">
        <v>279</v>
      </c>
      <c r="D9687">
        <v>1</v>
      </c>
      <c r="E9687">
        <v>1</v>
      </c>
      <c r="F9687">
        <v>1</v>
      </c>
      <c r="G9687">
        <v>1</v>
      </c>
      <c r="H9687">
        <v>1</v>
      </c>
      <c r="I9687">
        <v>1</v>
      </c>
      <c r="J9687">
        <v>1</v>
      </c>
      <c r="K9687">
        <v>1</v>
      </c>
    </row>
    <row r="9688" spans="1:11" hidden="1">
      <c r="A9688" t="s">
        <v>300</v>
      </c>
      <c r="B9688" t="s">
        <v>361</v>
      </c>
      <c r="C9688" t="s">
        <v>280</v>
      </c>
      <c r="D9688">
        <v>1</v>
      </c>
      <c r="E9688">
        <v>1</v>
      </c>
      <c r="F9688">
        <v>1</v>
      </c>
      <c r="G9688">
        <v>1</v>
      </c>
      <c r="H9688">
        <v>1</v>
      </c>
      <c r="I9688">
        <v>1</v>
      </c>
      <c r="J9688">
        <v>1</v>
      </c>
      <c r="K9688">
        <v>1</v>
      </c>
    </row>
    <row r="9689" spans="1:11" hidden="1">
      <c r="A9689" t="s">
        <v>300</v>
      </c>
      <c r="B9689" t="s">
        <v>361</v>
      </c>
      <c r="C9689" t="s">
        <v>277</v>
      </c>
      <c r="D9689">
        <v>1</v>
      </c>
      <c r="E9689">
        <v>1</v>
      </c>
      <c r="F9689">
        <v>1</v>
      </c>
      <c r="G9689">
        <v>1</v>
      </c>
      <c r="H9689">
        <v>1</v>
      </c>
      <c r="I9689">
        <v>1</v>
      </c>
      <c r="J9689">
        <v>1</v>
      </c>
      <c r="K9689">
        <v>1</v>
      </c>
    </row>
    <row r="9690" spans="1:11" hidden="1">
      <c r="A9690" t="s">
        <v>300</v>
      </c>
      <c r="B9690" t="s">
        <v>361</v>
      </c>
      <c r="C9690" t="s">
        <v>281</v>
      </c>
      <c r="D9690">
        <v>1</v>
      </c>
      <c r="E9690">
        <v>1</v>
      </c>
      <c r="F9690">
        <v>1</v>
      </c>
      <c r="G9690">
        <v>1</v>
      </c>
      <c r="H9690">
        <v>1</v>
      </c>
      <c r="I9690">
        <v>1</v>
      </c>
      <c r="J9690">
        <v>1</v>
      </c>
      <c r="K9690">
        <v>1</v>
      </c>
    </row>
    <row r="9691" spans="1:11" hidden="1">
      <c r="A9691" t="s">
        <v>300</v>
      </c>
      <c r="B9691" t="s">
        <v>361</v>
      </c>
      <c r="C9691" t="s">
        <v>282</v>
      </c>
      <c r="D9691">
        <v>1</v>
      </c>
      <c r="E9691">
        <v>1</v>
      </c>
      <c r="F9691">
        <v>1</v>
      </c>
      <c r="G9691">
        <v>1</v>
      </c>
      <c r="H9691">
        <v>1</v>
      </c>
      <c r="I9691">
        <v>1</v>
      </c>
      <c r="J9691">
        <v>1</v>
      </c>
      <c r="K9691">
        <v>1</v>
      </c>
    </row>
    <row r="9692" spans="1:11" hidden="1">
      <c r="A9692" t="s">
        <v>300</v>
      </c>
      <c r="B9692" t="s">
        <v>361</v>
      </c>
      <c r="C9692" t="s">
        <v>283</v>
      </c>
      <c r="D9692">
        <v>1</v>
      </c>
      <c r="E9692">
        <v>1</v>
      </c>
      <c r="F9692">
        <v>1</v>
      </c>
      <c r="G9692">
        <v>1</v>
      </c>
      <c r="H9692">
        <v>1</v>
      </c>
      <c r="I9692">
        <v>1</v>
      </c>
      <c r="J9692">
        <v>1</v>
      </c>
      <c r="K9692">
        <v>1</v>
      </c>
    </row>
    <row r="9693" spans="1:11" hidden="1">
      <c r="A9693" t="s">
        <v>300</v>
      </c>
      <c r="B9693" t="s">
        <v>361</v>
      </c>
      <c r="C9693" t="s">
        <v>284</v>
      </c>
      <c r="D9693">
        <v>1</v>
      </c>
      <c r="E9693">
        <v>1</v>
      </c>
      <c r="F9693">
        <v>1</v>
      </c>
      <c r="G9693">
        <v>1</v>
      </c>
      <c r="H9693">
        <v>1</v>
      </c>
      <c r="I9693">
        <v>1</v>
      </c>
      <c r="J9693">
        <v>1</v>
      </c>
      <c r="K9693">
        <v>1</v>
      </c>
    </row>
    <row r="9694" spans="1:11" hidden="1">
      <c r="A9694" t="s">
        <v>300</v>
      </c>
      <c r="B9694" t="s">
        <v>361</v>
      </c>
      <c r="C9694" t="s">
        <v>285</v>
      </c>
      <c r="D9694">
        <v>1</v>
      </c>
      <c r="E9694">
        <v>1</v>
      </c>
      <c r="F9694">
        <v>1</v>
      </c>
      <c r="G9694">
        <v>1</v>
      </c>
      <c r="H9694">
        <v>1</v>
      </c>
      <c r="I9694">
        <v>1</v>
      </c>
      <c r="J9694">
        <v>1</v>
      </c>
      <c r="K9694">
        <v>1</v>
      </c>
    </row>
    <row r="9695" spans="1:11" hidden="1">
      <c r="A9695" t="s">
        <v>300</v>
      </c>
      <c r="B9695" t="s">
        <v>361</v>
      </c>
      <c r="C9695" t="s">
        <v>286</v>
      </c>
      <c r="D9695">
        <v>1</v>
      </c>
      <c r="E9695">
        <v>1</v>
      </c>
      <c r="F9695">
        <v>1</v>
      </c>
      <c r="G9695">
        <v>1</v>
      </c>
      <c r="H9695">
        <v>1</v>
      </c>
      <c r="I9695">
        <v>1</v>
      </c>
      <c r="J9695">
        <v>1</v>
      </c>
      <c r="K9695">
        <v>1</v>
      </c>
    </row>
    <row r="9696" spans="1:11" hidden="1">
      <c r="A9696" t="s">
        <v>300</v>
      </c>
      <c r="B9696" t="s">
        <v>361</v>
      </c>
      <c r="C9696" t="s">
        <v>287</v>
      </c>
      <c r="D9696">
        <v>1</v>
      </c>
      <c r="E9696">
        <v>1</v>
      </c>
      <c r="F9696">
        <v>1</v>
      </c>
      <c r="G9696">
        <v>1</v>
      </c>
      <c r="H9696">
        <v>1</v>
      </c>
      <c r="I9696">
        <v>1</v>
      </c>
      <c r="J9696">
        <v>1</v>
      </c>
      <c r="K9696">
        <v>1</v>
      </c>
    </row>
    <row r="9697" spans="1:11" hidden="1">
      <c r="A9697" t="s">
        <v>300</v>
      </c>
      <c r="B9697" t="s">
        <v>361</v>
      </c>
      <c r="C9697" t="s">
        <v>288</v>
      </c>
      <c r="D9697">
        <v>1</v>
      </c>
      <c r="E9697">
        <v>1</v>
      </c>
      <c r="F9697">
        <v>1</v>
      </c>
      <c r="G9697">
        <v>1</v>
      </c>
      <c r="H9697">
        <v>1</v>
      </c>
      <c r="I9697">
        <v>1</v>
      </c>
      <c r="J9697">
        <v>1</v>
      </c>
      <c r="K9697">
        <v>1</v>
      </c>
    </row>
    <row r="9698" spans="1:11" hidden="1">
      <c r="A9698" t="s">
        <v>300</v>
      </c>
      <c r="B9698" t="s">
        <v>361</v>
      </c>
      <c r="C9698" t="s">
        <v>289</v>
      </c>
      <c r="D9698">
        <v>1</v>
      </c>
      <c r="E9698">
        <v>1</v>
      </c>
      <c r="F9698">
        <v>1</v>
      </c>
      <c r="G9698">
        <v>1</v>
      </c>
      <c r="H9698">
        <v>1</v>
      </c>
      <c r="I9698">
        <v>1</v>
      </c>
      <c r="J9698">
        <v>1</v>
      </c>
      <c r="K9698">
        <v>1</v>
      </c>
    </row>
    <row r="9699" spans="1:11" hidden="1">
      <c r="A9699" t="s">
        <v>300</v>
      </c>
      <c r="B9699" t="s">
        <v>361</v>
      </c>
      <c r="C9699" t="s">
        <v>290</v>
      </c>
      <c r="D9699">
        <v>1</v>
      </c>
      <c r="E9699">
        <v>1</v>
      </c>
      <c r="F9699">
        <v>1</v>
      </c>
      <c r="G9699">
        <v>1</v>
      </c>
      <c r="H9699">
        <v>1</v>
      </c>
      <c r="I9699">
        <v>1</v>
      </c>
      <c r="J9699">
        <v>1</v>
      </c>
      <c r="K9699">
        <v>1</v>
      </c>
    </row>
    <row r="9700" spans="1:11" hidden="1">
      <c r="A9700" t="s">
        <v>300</v>
      </c>
      <c r="B9700" t="s">
        <v>361</v>
      </c>
      <c r="C9700" t="s">
        <v>291</v>
      </c>
      <c r="D9700">
        <v>1</v>
      </c>
      <c r="E9700">
        <v>1</v>
      </c>
      <c r="F9700">
        <v>1</v>
      </c>
      <c r="G9700">
        <v>1</v>
      </c>
      <c r="H9700">
        <v>1</v>
      </c>
      <c r="I9700">
        <v>1</v>
      </c>
      <c r="J9700">
        <v>1</v>
      </c>
      <c r="K9700">
        <v>1</v>
      </c>
    </row>
    <row r="9701" spans="1:11" hidden="1">
      <c r="A9701" t="s">
        <v>300</v>
      </c>
      <c r="B9701" t="s">
        <v>361</v>
      </c>
      <c r="C9701" t="s">
        <v>292</v>
      </c>
      <c r="D9701">
        <v>1</v>
      </c>
      <c r="E9701">
        <v>1</v>
      </c>
      <c r="F9701">
        <v>1</v>
      </c>
      <c r="G9701">
        <v>1</v>
      </c>
      <c r="H9701">
        <v>1</v>
      </c>
      <c r="I9701">
        <v>1</v>
      </c>
      <c r="J9701">
        <v>1</v>
      </c>
      <c r="K9701">
        <v>1</v>
      </c>
    </row>
    <row r="9702" spans="1:11" hidden="1">
      <c r="A9702" t="s">
        <v>300</v>
      </c>
      <c r="B9702" t="s">
        <v>242</v>
      </c>
      <c r="C9702" t="s">
        <v>278</v>
      </c>
      <c r="D9702">
        <v>1</v>
      </c>
      <c r="E9702">
        <v>1</v>
      </c>
      <c r="F9702">
        <v>1</v>
      </c>
      <c r="G9702">
        <v>1</v>
      </c>
      <c r="H9702">
        <v>1</v>
      </c>
      <c r="I9702">
        <v>1</v>
      </c>
      <c r="J9702">
        <v>1</v>
      </c>
      <c r="K9702">
        <v>1</v>
      </c>
    </row>
    <row r="9703" spans="1:11" hidden="1">
      <c r="A9703" t="s">
        <v>300</v>
      </c>
      <c r="B9703" t="s">
        <v>242</v>
      </c>
      <c r="C9703" t="s">
        <v>279</v>
      </c>
      <c r="D9703">
        <v>1</v>
      </c>
      <c r="E9703">
        <v>1</v>
      </c>
      <c r="F9703">
        <v>1</v>
      </c>
      <c r="G9703">
        <v>1</v>
      </c>
      <c r="H9703">
        <v>1</v>
      </c>
      <c r="I9703">
        <v>1</v>
      </c>
      <c r="J9703">
        <v>1</v>
      </c>
      <c r="K9703">
        <v>1</v>
      </c>
    </row>
    <row r="9704" spans="1:11" hidden="1">
      <c r="A9704" t="s">
        <v>300</v>
      </c>
      <c r="B9704" t="s">
        <v>242</v>
      </c>
      <c r="C9704" t="s">
        <v>280</v>
      </c>
      <c r="D9704">
        <v>1</v>
      </c>
      <c r="E9704">
        <v>1</v>
      </c>
      <c r="F9704">
        <v>1</v>
      </c>
      <c r="G9704">
        <v>1</v>
      </c>
      <c r="H9704">
        <v>1</v>
      </c>
      <c r="I9704">
        <v>1</v>
      </c>
      <c r="J9704">
        <v>1</v>
      </c>
      <c r="K9704">
        <v>1</v>
      </c>
    </row>
    <row r="9705" spans="1:11" hidden="1">
      <c r="A9705" t="s">
        <v>300</v>
      </c>
      <c r="B9705" t="s">
        <v>242</v>
      </c>
      <c r="C9705" t="s">
        <v>277</v>
      </c>
      <c r="D9705">
        <v>1</v>
      </c>
      <c r="E9705">
        <v>1</v>
      </c>
      <c r="F9705">
        <v>1</v>
      </c>
      <c r="G9705">
        <v>1</v>
      </c>
      <c r="H9705">
        <v>1</v>
      </c>
      <c r="I9705">
        <v>1</v>
      </c>
      <c r="J9705">
        <v>1</v>
      </c>
      <c r="K9705">
        <v>1</v>
      </c>
    </row>
    <row r="9706" spans="1:11" hidden="1">
      <c r="A9706" t="s">
        <v>300</v>
      </c>
      <c r="B9706" t="s">
        <v>242</v>
      </c>
      <c r="C9706" t="s">
        <v>281</v>
      </c>
      <c r="D9706">
        <v>1</v>
      </c>
      <c r="E9706">
        <v>1</v>
      </c>
      <c r="F9706">
        <v>1</v>
      </c>
      <c r="G9706">
        <v>1</v>
      </c>
      <c r="H9706">
        <v>1</v>
      </c>
      <c r="I9706">
        <v>1</v>
      </c>
      <c r="J9706">
        <v>1</v>
      </c>
      <c r="K9706">
        <v>1</v>
      </c>
    </row>
    <row r="9707" spans="1:11" hidden="1">
      <c r="A9707" t="s">
        <v>300</v>
      </c>
      <c r="B9707" t="s">
        <v>242</v>
      </c>
      <c r="C9707" t="s">
        <v>282</v>
      </c>
      <c r="D9707">
        <v>1</v>
      </c>
      <c r="E9707">
        <v>1</v>
      </c>
      <c r="F9707">
        <v>1</v>
      </c>
      <c r="G9707">
        <v>1</v>
      </c>
      <c r="H9707">
        <v>1</v>
      </c>
      <c r="I9707">
        <v>1</v>
      </c>
      <c r="J9707">
        <v>1</v>
      </c>
      <c r="K9707">
        <v>1</v>
      </c>
    </row>
    <row r="9708" spans="1:11" hidden="1">
      <c r="A9708" t="s">
        <v>300</v>
      </c>
      <c r="B9708" t="s">
        <v>242</v>
      </c>
      <c r="C9708" t="s">
        <v>283</v>
      </c>
      <c r="D9708">
        <v>1</v>
      </c>
      <c r="E9708">
        <v>1</v>
      </c>
      <c r="F9708">
        <v>1</v>
      </c>
      <c r="G9708">
        <v>1</v>
      </c>
      <c r="H9708">
        <v>1</v>
      </c>
      <c r="I9708">
        <v>1</v>
      </c>
      <c r="J9708">
        <v>1</v>
      </c>
      <c r="K9708">
        <v>1</v>
      </c>
    </row>
    <row r="9709" spans="1:11" hidden="1">
      <c r="A9709" t="s">
        <v>300</v>
      </c>
      <c r="B9709" t="s">
        <v>242</v>
      </c>
      <c r="C9709" t="s">
        <v>284</v>
      </c>
      <c r="D9709">
        <v>1</v>
      </c>
      <c r="E9709">
        <v>1</v>
      </c>
      <c r="F9709">
        <v>1</v>
      </c>
      <c r="G9709">
        <v>1</v>
      </c>
      <c r="H9709">
        <v>1</v>
      </c>
      <c r="I9709">
        <v>1</v>
      </c>
      <c r="J9709">
        <v>1</v>
      </c>
      <c r="K9709">
        <v>1</v>
      </c>
    </row>
    <row r="9710" spans="1:11" hidden="1">
      <c r="A9710" t="s">
        <v>300</v>
      </c>
      <c r="B9710" t="s">
        <v>242</v>
      </c>
      <c r="C9710" t="s">
        <v>285</v>
      </c>
      <c r="D9710">
        <v>1</v>
      </c>
      <c r="E9710">
        <v>1</v>
      </c>
      <c r="F9710">
        <v>1</v>
      </c>
      <c r="G9710">
        <v>1</v>
      </c>
      <c r="H9710">
        <v>1</v>
      </c>
      <c r="I9710">
        <v>1</v>
      </c>
      <c r="J9710">
        <v>1</v>
      </c>
      <c r="K9710">
        <v>1</v>
      </c>
    </row>
    <row r="9711" spans="1:11" hidden="1">
      <c r="A9711" t="s">
        <v>300</v>
      </c>
      <c r="B9711" t="s">
        <v>242</v>
      </c>
      <c r="C9711" t="s">
        <v>286</v>
      </c>
      <c r="D9711">
        <v>1</v>
      </c>
      <c r="E9711">
        <v>1</v>
      </c>
      <c r="F9711">
        <v>1</v>
      </c>
      <c r="G9711">
        <v>1</v>
      </c>
      <c r="H9711">
        <v>1</v>
      </c>
      <c r="I9711">
        <v>1</v>
      </c>
      <c r="J9711">
        <v>1</v>
      </c>
      <c r="K9711">
        <v>1</v>
      </c>
    </row>
    <row r="9712" spans="1:11" hidden="1">
      <c r="A9712" t="s">
        <v>300</v>
      </c>
      <c r="B9712" t="s">
        <v>242</v>
      </c>
      <c r="C9712" t="s">
        <v>287</v>
      </c>
      <c r="D9712">
        <v>1</v>
      </c>
      <c r="E9712">
        <v>1</v>
      </c>
      <c r="F9712">
        <v>1</v>
      </c>
      <c r="G9712">
        <v>1</v>
      </c>
      <c r="H9712">
        <v>1</v>
      </c>
      <c r="I9712">
        <v>1</v>
      </c>
      <c r="J9712">
        <v>1</v>
      </c>
      <c r="K9712">
        <v>1</v>
      </c>
    </row>
    <row r="9713" spans="1:11" hidden="1">
      <c r="A9713" t="s">
        <v>300</v>
      </c>
      <c r="B9713" t="s">
        <v>242</v>
      </c>
      <c r="C9713" t="s">
        <v>288</v>
      </c>
      <c r="D9713">
        <v>1</v>
      </c>
      <c r="E9713">
        <v>1</v>
      </c>
      <c r="F9713">
        <v>1</v>
      </c>
      <c r="G9713">
        <v>1</v>
      </c>
      <c r="H9713">
        <v>1</v>
      </c>
      <c r="I9713">
        <v>1</v>
      </c>
      <c r="J9713">
        <v>1</v>
      </c>
      <c r="K9713">
        <v>1</v>
      </c>
    </row>
    <row r="9714" spans="1:11" hidden="1">
      <c r="A9714" t="s">
        <v>300</v>
      </c>
      <c r="B9714" t="s">
        <v>242</v>
      </c>
      <c r="C9714" t="s">
        <v>289</v>
      </c>
      <c r="D9714">
        <v>1</v>
      </c>
      <c r="E9714">
        <v>1</v>
      </c>
      <c r="F9714">
        <v>1</v>
      </c>
      <c r="G9714">
        <v>1</v>
      </c>
      <c r="H9714">
        <v>1</v>
      </c>
      <c r="I9714">
        <v>1</v>
      </c>
      <c r="J9714">
        <v>1</v>
      </c>
      <c r="K9714">
        <v>1</v>
      </c>
    </row>
    <row r="9715" spans="1:11" hidden="1">
      <c r="A9715" t="s">
        <v>300</v>
      </c>
      <c r="B9715" t="s">
        <v>242</v>
      </c>
      <c r="C9715" t="s">
        <v>290</v>
      </c>
      <c r="D9715">
        <v>1</v>
      </c>
      <c r="E9715">
        <v>1</v>
      </c>
      <c r="F9715">
        <v>1</v>
      </c>
      <c r="G9715">
        <v>1</v>
      </c>
      <c r="H9715">
        <v>1</v>
      </c>
      <c r="I9715">
        <v>1</v>
      </c>
      <c r="J9715">
        <v>1</v>
      </c>
      <c r="K9715">
        <v>1</v>
      </c>
    </row>
    <row r="9716" spans="1:11" hidden="1">
      <c r="A9716" t="s">
        <v>300</v>
      </c>
      <c r="B9716" t="s">
        <v>242</v>
      </c>
      <c r="C9716" t="s">
        <v>291</v>
      </c>
      <c r="D9716">
        <v>1</v>
      </c>
      <c r="E9716">
        <v>1</v>
      </c>
      <c r="F9716">
        <v>1</v>
      </c>
      <c r="G9716">
        <v>1</v>
      </c>
      <c r="H9716">
        <v>1</v>
      </c>
      <c r="I9716">
        <v>1</v>
      </c>
      <c r="J9716">
        <v>1</v>
      </c>
      <c r="K9716">
        <v>1</v>
      </c>
    </row>
    <row r="9717" spans="1:11" hidden="1">
      <c r="A9717" t="s">
        <v>300</v>
      </c>
      <c r="B9717" t="s">
        <v>242</v>
      </c>
      <c r="C9717" t="s">
        <v>292</v>
      </c>
      <c r="D9717">
        <v>1</v>
      </c>
      <c r="E9717">
        <v>1</v>
      </c>
      <c r="F9717">
        <v>1</v>
      </c>
      <c r="G9717">
        <v>1</v>
      </c>
      <c r="H9717">
        <v>1</v>
      </c>
      <c r="I9717">
        <v>1</v>
      </c>
      <c r="J9717">
        <v>1</v>
      </c>
      <c r="K9717">
        <v>1</v>
      </c>
    </row>
    <row r="9718" spans="1:11" hidden="1">
      <c r="A9718" t="s">
        <v>300</v>
      </c>
      <c r="B9718" t="s">
        <v>362</v>
      </c>
      <c r="C9718" t="s">
        <v>278</v>
      </c>
      <c r="D9718">
        <v>1</v>
      </c>
      <c r="E9718">
        <v>1</v>
      </c>
      <c r="F9718">
        <v>1</v>
      </c>
      <c r="G9718">
        <v>1</v>
      </c>
      <c r="H9718">
        <v>1</v>
      </c>
      <c r="I9718">
        <v>1</v>
      </c>
      <c r="J9718">
        <v>1</v>
      </c>
      <c r="K9718">
        <v>1</v>
      </c>
    </row>
    <row r="9719" spans="1:11" hidden="1">
      <c r="A9719" t="s">
        <v>300</v>
      </c>
      <c r="B9719" t="s">
        <v>362</v>
      </c>
      <c r="C9719" t="s">
        <v>279</v>
      </c>
      <c r="D9719">
        <v>1</v>
      </c>
      <c r="E9719">
        <v>1</v>
      </c>
      <c r="F9719">
        <v>1</v>
      </c>
      <c r="G9719">
        <v>1</v>
      </c>
      <c r="H9719">
        <v>1</v>
      </c>
      <c r="I9719">
        <v>1</v>
      </c>
      <c r="J9719">
        <v>1</v>
      </c>
      <c r="K9719">
        <v>1</v>
      </c>
    </row>
    <row r="9720" spans="1:11" hidden="1">
      <c r="A9720" t="s">
        <v>300</v>
      </c>
      <c r="B9720" t="s">
        <v>362</v>
      </c>
      <c r="C9720" t="s">
        <v>280</v>
      </c>
      <c r="D9720">
        <v>1</v>
      </c>
      <c r="E9720">
        <v>1</v>
      </c>
      <c r="F9720">
        <v>1</v>
      </c>
      <c r="G9720">
        <v>1</v>
      </c>
      <c r="H9720">
        <v>1</v>
      </c>
      <c r="I9720">
        <v>1</v>
      </c>
      <c r="J9720">
        <v>1</v>
      </c>
      <c r="K9720">
        <v>1</v>
      </c>
    </row>
    <row r="9721" spans="1:11" hidden="1">
      <c r="A9721" t="s">
        <v>300</v>
      </c>
      <c r="B9721" t="s">
        <v>362</v>
      </c>
      <c r="C9721" t="s">
        <v>277</v>
      </c>
      <c r="D9721">
        <v>1</v>
      </c>
      <c r="E9721">
        <v>1</v>
      </c>
      <c r="F9721">
        <v>1</v>
      </c>
      <c r="G9721">
        <v>1</v>
      </c>
      <c r="H9721">
        <v>1</v>
      </c>
      <c r="I9721">
        <v>1</v>
      </c>
      <c r="J9721">
        <v>1</v>
      </c>
      <c r="K9721">
        <v>1</v>
      </c>
    </row>
    <row r="9722" spans="1:11" hidden="1">
      <c r="A9722" t="s">
        <v>300</v>
      </c>
      <c r="B9722" t="s">
        <v>362</v>
      </c>
      <c r="C9722" t="s">
        <v>281</v>
      </c>
      <c r="D9722">
        <v>1</v>
      </c>
      <c r="E9722">
        <v>1</v>
      </c>
      <c r="F9722">
        <v>1</v>
      </c>
      <c r="G9722">
        <v>1</v>
      </c>
      <c r="H9722">
        <v>1</v>
      </c>
      <c r="I9722">
        <v>1</v>
      </c>
      <c r="J9722">
        <v>1</v>
      </c>
      <c r="K9722">
        <v>1</v>
      </c>
    </row>
    <row r="9723" spans="1:11" hidden="1">
      <c r="A9723" t="s">
        <v>300</v>
      </c>
      <c r="B9723" t="s">
        <v>362</v>
      </c>
      <c r="C9723" t="s">
        <v>282</v>
      </c>
      <c r="D9723">
        <v>1</v>
      </c>
      <c r="E9723">
        <v>1</v>
      </c>
      <c r="F9723">
        <v>1</v>
      </c>
      <c r="G9723">
        <v>1</v>
      </c>
      <c r="H9723">
        <v>1</v>
      </c>
      <c r="I9723">
        <v>1</v>
      </c>
      <c r="J9723">
        <v>1</v>
      </c>
      <c r="K9723">
        <v>1</v>
      </c>
    </row>
    <row r="9724" spans="1:11" hidden="1">
      <c r="A9724" t="s">
        <v>300</v>
      </c>
      <c r="B9724" t="s">
        <v>362</v>
      </c>
      <c r="C9724" t="s">
        <v>283</v>
      </c>
      <c r="D9724">
        <v>1</v>
      </c>
      <c r="E9724">
        <v>1</v>
      </c>
      <c r="F9724">
        <v>1</v>
      </c>
      <c r="G9724">
        <v>1</v>
      </c>
      <c r="H9724">
        <v>1</v>
      </c>
      <c r="I9724">
        <v>1</v>
      </c>
      <c r="J9724">
        <v>1</v>
      </c>
      <c r="K9724">
        <v>1</v>
      </c>
    </row>
    <row r="9725" spans="1:11" hidden="1">
      <c r="A9725" t="s">
        <v>300</v>
      </c>
      <c r="B9725" t="s">
        <v>362</v>
      </c>
      <c r="C9725" t="s">
        <v>284</v>
      </c>
      <c r="D9725">
        <v>1</v>
      </c>
      <c r="E9725">
        <v>1</v>
      </c>
      <c r="F9725">
        <v>1</v>
      </c>
      <c r="G9725">
        <v>1</v>
      </c>
      <c r="H9725">
        <v>1</v>
      </c>
      <c r="I9725">
        <v>1</v>
      </c>
      <c r="J9725">
        <v>1</v>
      </c>
      <c r="K9725">
        <v>1</v>
      </c>
    </row>
    <row r="9726" spans="1:11" hidden="1">
      <c r="A9726" t="s">
        <v>300</v>
      </c>
      <c r="B9726" t="s">
        <v>362</v>
      </c>
      <c r="C9726" t="s">
        <v>285</v>
      </c>
      <c r="D9726">
        <v>1</v>
      </c>
      <c r="E9726">
        <v>1</v>
      </c>
      <c r="F9726">
        <v>1</v>
      </c>
      <c r="G9726">
        <v>1</v>
      </c>
      <c r="H9726">
        <v>1</v>
      </c>
      <c r="I9726">
        <v>1</v>
      </c>
      <c r="J9726">
        <v>1</v>
      </c>
      <c r="K9726">
        <v>1</v>
      </c>
    </row>
    <row r="9727" spans="1:11" hidden="1">
      <c r="A9727" t="s">
        <v>300</v>
      </c>
      <c r="B9727" t="s">
        <v>362</v>
      </c>
      <c r="C9727" t="s">
        <v>286</v>
      </c>
      <c r="D9727">
        <v>1</v>
      </c>
      <c r="E9727">
        <v>1</v>
      </c>
      <c r="F9727">
        <v>1</v>
      </c>
      <c r="G9727">
        <v>1</v>
      </c>
      <c r="H9727">
        <v>1</v>
      </c>
      <c r="I9727">
        <v>1</v>
      </c>
      <c r="J9727">
        <v>1</v>
      </c>
      <c r="K9727">
        <v>1</v>
      </c>
    </row>
    <row r="9728" spans="1:11" hidden="1">
      <c r="A9728" t="s">
        <v>300</v>
      </c>
      <c r="B9728" t="s">
        <v>362</v>
      </c>
      <c r="C9728" t="s">
        <v>287</v>
      </c>
      <c r="D9728">
        <v>1</v>
      </c>
      <c r="E9728">
        <v>1</v>
      </c>
      <c r="F9728">
        <v>1</v>
      </c>
      <c r="G9728">
        <v>1</v>
      </c>
      <c r="H9728">
        <v>1</v>
      </c>
      <c r="I9728">
        <v>1</v>
      </c>
      <c r="J9728">
        <v>1</v>
      </c>
      <c r="K9728">
        <v>1</v>
      </c>
    </row>
    <row r="9729" spans="1:13" hidden="1">
      <c r="A9729" t="s">
        <v>300</v>
      </c>
      <c r="B9729" t="s">
        <v>362</v>
      </c>
      <c r="C9729" t="s">
        <v>288</v>
      </c>
      <c r="D9729">
        <v>1</v>
      </c>
      <c r="E9729">
        <v>1</v>
      </c>
      <c r="F9729">
        <v>1</v>
      </c>
      <c r="G9729">
        <v>1</v>
      </c>
      <c r="H9729">
        <v>1</v>
      </c>
      <c r="I9729">
        <v>1</v>
      </c>
      <c r="J9729">
        <v>1</v>
      </c>
      <c r="K9729">
        <v>1</v>
      </c>
    </row>
    <row r="9730" spans="1:13" hidden="1">
      <c r="A9730" t="s">
        <v>300</v>
      </c>
      <c r="B9730" t="s">
        <v>362</v>
      </c>
      <c r="C9730" t="s">
        <v>289</v>
      </c>
      <c r="D9730">
        <v>1</v>
      </c>
      <c r="E9730">
        <v>1</v>
      </c>
      <c r="F9730">
        <v>1</v>
      </c>
      <c r="G9730">
        <v>1</v>
      </c>
      <c r="H9730">
        <v>1</v>
      </c>
      <c r="I9730">
        <v>1</v>
      </c>
      <c r="J9730">
        <v>1</v>
      </c>
      <c r="K9730">
        <v>1</v>
      </c>
    </row>
    <row r="9731" spans="1:13" hidden="1">
      <c r="A9731" t="s">
        <v>300</v>
      </c>
      <c r="B9731" t="s">
        <v>362</v>
      </c>
      <c r="C9731" t="s">
        <v>290</v>
      </c>
      <c r="D9731">
        <v>1</v>
      </c>
      <c r="E9731">
        <v>1</v>
      </c>
      <c r="F9731">
        <v>1</v>
      </c>
      <c r="G9731">
        <v>1</v>
      </c>
      <c r="H9731">
        <v>1</v>
      </c>
      <c r="I9731">
        <v>1</v>
      </c>
      <c r="J9731">
        <v>1</v>
      </c>
      <c r="K9731">
        <v>1</v>
      </c>
    </row>
    <row r="9732" spans="1:13" hidden="1">
      <c r="A9732" t="s">
        <v>300</v>
      </c>
      <c r="B9732" t="s">
        <v>362</v>
      </c>
      <c r="C9732" t="s">
        <v>291</v>
      </c>
      <c r="D9732">
        <v>1</v>
      </c>
      <c r="E9732">
        <v>1</v>
      </c>
      <c r="F9732">
        <v>1</v>
      </c>
      <c r="G9732">
        <v>1</v>
      </c>
      <c r="H9732">
        <v>1</v>
      </c>
      <c r="I9732">
        <v>1</v>
      </c>
      <c r="J9732">
        <v>1</v>
      </c>
      <c r="K9732">
        <v>1</v>
      </c>
    </row>
    <row r="9733" spans="1:13" hidden="1">
      <c r="A9733" t="s">
        <v>300</v>
      </c>
      <c r="B9733" t="s">
        <v>362</v>
      </c>
      <c r="C9733" t="s">
        <v>292</v>
      </c>
      <c r="D9733">
        <v>1</v>
      </c>
      <c r="E9733">
        <v>1</v>
      </c>
      <c r="F9733">
        <v>1</v>
      </c>
      <c r="G9733">
        <v>1</v>
      </c>
      <c r="H9733">
        <v>1</v>
      </c>
      <c r="I9733">
        <v>1</v>
      </c>
      <c r="J9733">
        <v>1</v>
      </c>
      <c r="K9733">
        <v>1</v>
      </c>
    </row>
    <row r="9734" spans="1:13" hidden="1">
      <c r="A9734" t="s">
        <v>300</v>
      </c>
      <c r="B9734" t="s">
        <v>359</v>
      </c>
      <c r="C9734" t="s">
        <v>278</v>
      </c>
      <c r="D9734">
        <v>1</v>
      </c>
      <c r="E9734">
        <v>1</v>
      </c>
      <c r="F9734">
        <v>1</v>
      </c>
      <c r="G9734">
        <v>1</v>
      </c>
      <c r="H9734">
        <v>1</v>
      </c>
      <c r="I9734">
        <v>1</v>
      </c>
      <c r="J9734">
        <v>1</v>
      </c>
      <c r="K9734">
        <v>1</v>
      </c>
      <c r="M9734" t="s">
        <v>468</v>
      </c>
    </row>
    <row r="9735" spans="1:13" hidden="1">
      <c r="A9735" t="s">
        <v>300</v>
      </c>
      <c r="B9735" t="s">
        <v>359</v>
      </c>
      <c r="C9735" t="s">
        <v>279</v>
      </c>
      <c r="D9735">
        <v>1</v>
      </c>
      <c r="E9735">
        <v>1</v>
      </c>
      <c r="F9735">
        <v>1</v>
      </c>
      <c r="G9735">
        <v>1</v>
      </c>
      <c r="H9735">
        <v>1</v>
      </c>
      <c r="I9735">
        <v>1</v>
      </c>
      <c r="J9735">
        <v>1</v>
      </c>
      <c r="K9735">
        <v>1</v>
      </c>
      <c r="M9735" t="s">
        <v>468</v>
      </c>
    </row>
    <row r="9736" spans="1:13" hidden="1">
      <c r="A9736" t="s">
        <v>300</v>
      </c>
      <c r="B9736" t="s">
        <v>359</v>
      </c>
      <c r="C9736" t="s">
        <v>280</v>
      </c>
      <c r="D9736">
        <v>1</v>
      </c>
      <c r="E9736">
        <v>1</v>
      </c>
      <c r="F9736">
        <v>1</v>
      </c>
      <c r="G9736">
        <v>1</v>
      </c>
      <c r="H9736">
        <v>1</v>
      </c>
      <c r="I9736">
        <v>1</v>
      </c>
      <c r="J9736">
        <v>1</v>
      </c>
      <c r="K9736">
        <v>1</v>
      </c>
      <c r="M9736" t="s">
        <v>468</v>
      </c>
    </row>
    <row r="9737" spans="1:13" hidden="1">
      <c r="A9737" t="s">
        <v>300</v>
      </c>
      <c r="B9737" t="s">
        <v>359</v>
      </c>
      <c r="C9737" t="s">
        <v>277</v>
      </c>
      <c r="D9737">
        <v>1</v>
      </c>
      <c r="E9737">
        <v>1</v>
      </c>
      <c r="F9737">
        <v>1</v>
      </c>
      <c r="G9737">
        <v>1</v>
      </c>
      <c r="H9737">
        <v>1</v>
      </c>
      <c r="I9737">
        <v>1</v>
      </c>
      <c r="J9737">
        <v>1</v>
      </c>
      <c r="K9737">
        <v>1</v>
      </c>
      <c r="M9737" t="s">
        <v>468</v>
      </c>
    </row>
    <row r="9738" spans="1:13" hidden="1">
      <c r="A9738" t="s">
        <v>300</v>
      </c>
      <c r="B9738" t="s">
        <v>359</v>
      </c>
      <c r="C9738" t="s">
        <v>281</v>
      </c>
      <c r="D9738">
        <v>1</v>
      </c>
      <c r="E9738">
        <v>1</v>
      </c>
      <c r="F9738">
        <v>1</v>
      </c>
      <c r="G9738">
        <v>1</v>
      </c>
      <c r="H9738">
        <v>1</v>
      </c>
      <c r="I9738">
        <v>1</v>
      </c>
      <c r="J9738">
        <v>1</v>
      </c>
      <c r="K9738">
        <v>1</v>
      </c>
      <c r="M9738" t="s">
        <v>468</v>
      </c>
    </row>
    <row r="9739" spans="1:13" hidden="1">
      <c r="A9739" t="s">
        <v>300</v>
      </c>
      <c r="B9739" t="s">
        <v>359</v>
      </c>
      <c r="C9739" t="s">
        <v>282</v>
      </c>
      <c r="D9739">
        <v>1</v>
      </c>
      <c r="E9739">
        <v>1</v>
      </c>
      <c r="F9739">
        <v>1</v>
      </c>
      <c r="G9739">
        <v>1</v>
      </c>
      <c r="H9739">
        <v>1</v>
      </c>
      <c r="I9739">
        <v>1</v>
      </c>
      <c r="J9739">
        <v>1</v>
      </c>
      <c r="K9739">
        <v>1</v>
      </c>
      <c r="M9739" t="s">
        <v>468</v>
      </c>
    </row>
    <row r="9740" spans="1:13" hidden="1">
      <c r="A9740" t="s">
        <v>300</v>
      </c>
      <c r="B9740" t="s">
        <v>359</v>
      </c>
      <c r="C9740" t="s">
        <v>283</v>
      </c>
      <c r="D9740">
        <v>1</v>
      </c>
      <c r="E9740">
        <v>1</v>
      </c>
      <c r="F9740">
        <v>1</v>
      </c>
      <c r="G9740">
        <v>1</v>
      </c>
      <c r="H9740">
        <v>1</v>
      </c>
      <c r="I9740">
        <v>1</v>
      </c>
      <c r="J9740">
        <v>1</v>
      </c>
      <c r="K9740">
        <v>1</v>
      </c>
      <c r="M9740" t="s">
        <v>468</v>
      </c>
    </row>
    <row r="9741" spans="1:13" hidden="1">
      <c r="A9741" t="s">
        <v>300</v>
      </c>
      <c r="B9741" t="s">
        <v>359</v>
      </c>
      <c r="C9741" t="s">
        <v>284</v>
      </c>
      <c r="D9741">
        <v>1</v>
      </c>
      <c r="E9741">
        <v>1</v>
      </c>
      <c r="F9741">
        <v>1</v>
      </c>
      <c r="G9741">
        <v>1</v>
      </c>
      <c r="H9741">
        <v>1</v>
      </c>
      <c r="I9741">
        <v>1</v>
      </c>
      <c r="J9741">
        <v>1</v>
      </c>
      <c r="K9741">
        <v>1</v>
      </c>
      <c r="M9741" t="s">
        <v>468</v>
      </c>
    </row>
    <row r="9742" spans="1:13" hidden="1">
      <c r="A9742" t="s">
        <v>300</v>
      </c>
      <c r="B9742" t="s">
        <v>359</v>
      </c>
      <c r="C9742" t="s">
        <v>285</v>
      </c>
      <c r="D9742">
        <v>1</v>
      </c>
      <c r="E9742">
        <v>1</v>
      </c>
      <c r="F9742">
        <v>1</v>
      </c>
      <c r="G9742">
        <v>1</v>
      </c>
      <c r="H9742">
        <v>1</v>
      </c>
      <c r="I9742">
        <v>1</v>
      </c>
      <c r="J9742">
        <v>1</v>
      </c>
      <c r="K9742">
        <v>1</v>
      </c>
      <c r="M9742" t="s">
        <v>468</v>
      </c>
    </row>
    <row r="9743" spans="1:13" hidden="1">
      <c r="A9743" t="s">
        <v>300</v>
      </c>
      <c r="B9743" t="s">
        <v>359</v>
      </c>
      <c r="C9743" t="s">
        <v>286</v>
      </c>
      <c r="D9743">
        <v>1</v>
      </c>
      <c r="E9743">
        <v>1</v>
      </c>
      <c r="F9743">
        <v>1</v>
      </c>
      <c r="G9743">
        <v>1</v>
      </c>
      <c r="H9743">
        <v>1</v>
      </c>
      <c r="I9743">
        <v>1</v>
      </c>
      <c r="J9743">
        <v>1</v>
      </c>
      <c r="K9743">
        <v>1</v>
      </c>
      <c r="M9743" t="s">
        <v>468</v>
      </c>
    </row>
    <row r="9744" spans="1:13" hidden="1">
      <c r="A9744" t="s">
        <v>300</v>
      </c>
      <c r="B9744" t="s">
        <v>359</v>
      </c>
      <c r="C9744" t="s">
        <v>287</v>
      </c>
      <c r="D9744">
        <v>1</v>
      </c>
      <c r="E9744">
        <v>1</v>
      </c>
      <c r="F9744">
        <v>1</v>
      </c>
      <c r="G9744">
        <v>1</v>
      </c>
      <c r="H9744">
        <v>1</v>
      </c>
      <c r="I9744">
        <v>1</v>
      </c>
      <c r="J9744">
        <v>1</v>
      </c>
      <c r="K9744">
        <v>1</v>
      </c>
      <c r="M9744" t="s">
        <v>468</v>
      </c>
    </row>
    <row r="9745" spans="1:13" hidden="1">
      <c r="A9745" t="s">
        <v>300</v>
      </c>
      <c r="B9745" t="s">
        <v>359</v>
      </c>
      <c r="C9745" t="s">
        <v>288</v>
      </c>
      <c r="D9745">
        <v>1</v>
      </c>
      <c r="E9745">
        <v>1</v>
      </c>
      <c r="F9745">
        <v>1</v>
      </c>
      <c r="G9745">
        <v>1</v>
      </c>
      <c r="H9745">
        <v>1</v>
      </c>
      <c r="I9745">
        <v>1</v>
      </c>
      <c r="J9745">
        <v>1</v>
      </c>
      <c r="K9745">
        <v>1</v>
      </c>
      <c r="M9745" t="s">
        <v>468</v>
      </c>
    </row>
    <row r="9746" spans="1:13" hidden="1">
      <c r="A9746" t="s">
        <v>300</v>
      </c>
      <c r="B9746" t="s">
        <v>359</v>
      </c>
      <c r="C9746" t="s">
        <v>289</v>
      </c>
      <c r="D9746">
        <v>1</v>
      </c>
      <c r="E9746">
        <v>1</v>
      </c>
      <c r="F9746">
        <v>1</v>
      </c>
      <c r="G9746">
        <v>1</v>
      </c>
      <c r="H9746">
        <v>1</v>
      </c>
      <c r="I9746">
        <v>1</v>
      </c>
      <c r="J9746">
        <v>1</v>
      </c>
      <c r="K9746">
        <v>1</v>
      </c>
      <c r="M9746" t="s">
        <v>468</v>
      </c>
    </row>
    <row r="9747" spans="1:13" hidden="1">
      <c r="A9747" t="s">
        <v>300</v>
      </c>
      <c r="B9747" t="s">
        <v>359</v>
      </c>
      <c r="C9747" t="s">
        <v>290</v>
      </c>
      <c r="D9747">
        <v>1</v>
      </c>
      <c r="E9747">
        <v>1</v>
      </c>
      <c r="F9747">
        <v>1</v>
      </c>
      <c r="G9747">
        <v>1</v>
      </c>
      <c r="H9747">
        <v>1</v>
      </c>
      <c r="I9747">
        <v>1</v>
      </c>
      <c r="J9747">
        <v>1</v>
      </c>
      <c r="K9747">
        <v>1</v>
      </c>
      <c r="M9747" t="s">
        <v>468</v>
      </c>
    </row>
    <row r="9748" spans="1:13" hidden="1">
      <c r="A9748" t="s">
        <v>300</v>
      </c>
      <c r="B9748" t="s">
        <v>359</v>
      </c>
      <c r="C9748" t="s">
        <v>291</v>
      </c>
      <c r="D9748">
        <v>1</v>
      </c>
      <c r="E9748">
        <v>1</v>
      </c>
      <c r="F9748">
        <v>1</v>
      </c>
      <c r="G9748">
        <v>1</v>
      </c>
      <c r="H9748">
        <v>1</v>
      </c>
      <c r="I9748">
        <v>1</v>
      </c>
      <c r="J9748">
        <v>1</v>
      </c>
      <c r="K9748">
        <v>1</v>
      </c>
      <c r="M9748" t="s">
        <v>468</v>
      </c>
    </row>
    <row r="9749" spans="1:13" hidden="1">
      <c r="A9749" t="s">
        <v>300</v>
      </c>
      <c r="B9749" t="s">
        <v>359</v>
      </c>
      <c r="C9749" t="s">
        <v>292</v>
      </c>
      <c r="D9749">
        <v>1</v>
      </c>
      <c r="E9749">
        <v>1</v>
      </c>
      <c r="F9749">
        <v>1</v>
      </c>
      <c r="G9749">
        <v>1</v>
      </c>
      <c r="H9749">
        <v>1</v>
      </c>
      <c r="I9749">
        <v>1</v>
      </c>
      <c r="J9749">
        <v>1</v>
      </c>
      <c r="K9749">
        <v>1</v>
      </c>
      <c r="M9749" t="s">
        <v>468</v>
      </c>
    </row>
    <row r="9750" spans="1:13" hidden="1">
      <c r="A9750" t="s">
        <v>300</v>
      </c>
      <c r="B9750" t="s">
        <v>360</v>
      </c>
      <c r="C9750" t="s">
        <v>278</v>
      </c>
      <c r="D9750">
        <v>1</v>
      </c>
      <c r="E9750">
        <v>1</v>
      </c>
      <c r="F9750">
        <v>1</v>
      </c>
      <c r="G9750">
        <v>1</v>
      </c>
      <c r="H9750">
        <v>1</v>
      </c>
      <c r="I9750">
        <v>1</v>
      </c>
      <c r="J9750">
        <v>1</v>
      </c>
      <c r="K9750">
        <v>1</v>
      </c>
      <c r="M9750" t="s">
        <v>468</v>
      </c>
    </row>
    <row r="9751" spans="1:13" hidden="1">
      <c r="A9751" t="s">
        <v>300</v>
      </c>
      <c r="B9751" t="s">
        <v>360</v>
      </c>
      <c r="C9751" t="s">
        <v>279</v>
      </c>
      <c r="D9751">
        <v>1</v>
      </c>
      <c r="E9751">
        <v>1</v>
      </c>
      <c r="F9751">
        <v>1</v>
      </c>
      <c r="G9751">
        <v>1</v>
      </c>
      <c r="H9751">
        <v>1</v>
      </c>
      <c r="I9751">
        <v>1</v>
      </c>
      <c r="J9751">
        <v>1</v>
      </c>
      <c r="K9751">
        <v>1</v>
      </c>
      <c r="M9751" t="s">
        <v>468</v>
      </c>
    </row>
    <row r="9752" spans="1:13" hidden="1">
      <c r="A9752" t="s">
        <v>300</v>
      </c>
      <c r="B9752" t="s">
        <v>360</v>
      </c>
      <c r="C9752" t="s">
        <v>280</v>
      </c>
      <c r="D9752">
        <v>1</v>
      </c>
      <c r="E9752">
        <v>1</v>
      </c>
      <c r="F9752">
        <v>1</v>
      </c>
      <c r="G9752">
        <v>1</v>
      </c>
      <c r="H9752">
        <v>1</v>
      </c>
      <c r="I9752">
        <v>1</v>
      </c>
      <c r="J9752">
        <v>1</v>
      </c>
      <c r="K9752">
        <v>1</v>
      </c>
      <c r="M9752" t="s">
        <v>468</v>
      </c>
    </row>
    <row r="9753" spans="1:13" hidden="1">
      <c r="A9753" t="s">
        <v>300</v>
      </c>
      <c r="B9753" t="s">
        <v>360</v>
      </c>
      <c r="C9753" t="s">
        <v>277</v>
      </c>
      <c r="D9753">
        <v>1</v>
      </c>
      <c r="E9753">
        <v>1</v>
      </c>
      <c r="F9753">
        <v>1</v>
      </c>
      <c r="G9753">
        <v>1</v>
      </c>
      <c r="H9753">
        <v>1</v>
      </c>
      <c r="I9753">
        <v>1</v>
      </c>
      <c r="J9753">
        <v>1</v>
      </c>
      <c r="K9753">
        <v>1</v>
      </c>
      <c r="M9753" t="s">
        <v>468</v>
      </c>
    </row>
    <row r="9754" spans="1:13" hidden="1">
      <c r="A9754" t="s">
        <v>300</v>
      </c>
      <c r="B9754" t="s">
        <v>360</v>
      </c>
      <c r="C9754" t="s">
        <v>281</v>
      </c>
      <c r="D9754">
        <v>1</v>
      </c>
      <c r="E9754">
        <v>1</v>
      </c>
      <c r="F9754">
        <v>1</v>
      </c>
      <c r="G9754">
        <v>1</v>
      </c>
      <c r="H9754">
        <v>1</v>
      </c>
      <c r="I9754">
        <v>1</v>
      </c>
      <c r="J9754">
        <v>1</v>
      </c>
      <c r="K9754">
        <v>1</v>
      </c>
      <c r="M9754" t="s">
        <v>468</v>
      </c>
    </row>
    <row r="9755" spans="1:13" hidden="1">
      <c r="A9755" t="s">
        <v>300</v>
      </c>
      <c r="B9755" t="s">
        <v>360</v>
      </c>
      <c r="C9755" t="s">
        <v>282</v>
      </c>
      <c r="D9755">
        <v>1</v>
      </c>
      <c r="E9755">
        <v>1</v>
      </c>
      <c r="F9755">
        <v>1</v>
      </c>
      <c r="G9755">
        <v>1</v>
      </c>
      <c r="H9755">
        <v>1</v>
      </c>
      <c r="I9755">
        <v>1</v>
      </c>
      <c r="J9755">
        <v>1</v>
      </c>
      <c r="K9755">
        <v>1</v>
      </c>
      <c r="M9755" t="s">
        <v>468</v>
      </c>
    </row>
    <row r="9756" spans="1:13" hidden="1">
      <c r="A9756" t="s">
        <v>300</v>
      </c>
      <c r="B9756" t="s">
        <v>360</v>
      </c>
      <c r="C9756" t="s">
        <v>283</v>
      </c>
      <c r="D9756">
        <v>1</v>
      </c>
      <c r="E9756">
        <v>1</v>
      </c>
      <c r="F9756">
        <v>1</v>
      </c>
      <c r="G9756">
        <v>1</v>
      </c>
      <c r="H9756">
        <v>1</v>
      </c>
      <c r="I9756">
        <v>1</v>
      </c>
      <c r="J9756">
        <v>1</v>
      </c>
      <c r="K9756">
        <v>1</v>
      </c>
      <c r="M9756" t="s">
        <v>468</v>
      </c>
    </row>
    <row r="9757" spans="1:13" hidden="1">
      <c r="A9757" t="s">
        <v>300</v>
      </c>
      <c r="B9757" t="s">
        <v>360</v>
      </c>
      <c r="C9757" t="s">
        <v>284</v>
      </c>
      <c r="D9757">
        <v>1</v>
      </c>
      <c r="E9757">
        <v>1</v>
      </c>
      <c r="F9757">
        <v>1</v>
      </c>
      <c r="G9757">
        <v>1</v>
      </c>
      <c r="H9757">
        <v>1</v>
      </c>
      <c r="I9757">
        <v>1</v>
      </c>
      <c r="J9757">
        <v>1</v>
      </c>
      <c r="K9757">
        <v>1</v>
      </c>
      <c r="M9757" t="s">
        <v>468</v>
      </c>
    </row>
    <row r="9758" spans="1:13" hidden="1">
      <c r="A9758" t="s">
        <v>300</v>
      </c>
      <c r="B9758" t="s">
        <v>360</v>
      </c>
      <c r="C9758" t="s">
        <v>285</v>
      </c>
      <c r="D9758">
        <v>1</v>
      </c>
      <c r="E9758">
        <v>1</v>
      </c>
      <c r="F9758">
        <v>1</v>
      </c>
      <c r="G9758">
        <v>1</v>
      </c>
      <c r="H9758">
        <v>1</v>
      </c>
      <c r="I9758">
        <v>1</v>
      </c>
      <c r="J9758">
        <v>1</v>
      </c>
      <c r="K9758">
        <v>1</v>
      </c>
      <c r="M9758" t="s">
        <v>468</v>
      </c>
    </row>
    <row r="9759" spans="1:13" hidden="1">
      <c r="A9759" t="s">
        <v>300</v>
      </c>
      <c r="B9759" t="s">
        <v>360</v>
      </c>
      <c r="C9759" t="s">
        <v>286</v>
      </c>
      <c r="D9759">
        <v>1</v>
      </c>
      <c r="E9759">
        <v>1</v>
      </c>
      <c r="F9759">
        <v>1</v>
      </c>
      <c r="G9759">
        <v>1</v>
      </c>
      <c r="H9759">
        <v>1</v>
      </c>
      <c r="I9759">
        <v>1</v>
      </c>
      <c r="J9759">
        <v>1</v>
      </c>
      <c r="K9759">
        <v>1</v>
      </c>
      <c r="M9759" t="s">
        <v>468</v>
      </c>
    </row>
    <row r="9760" spans="1:13" hidden="1">
      <c r="A9760" t="s">
        <v>300</v>
      </c>
      <c r="B9760" t="s">
        <v>360</v>
      </c>
      <c r="C9760" t="s">
        <v>287</v>
      </c>
      <c r="D9760">
        <v>1</v>
      </c>
      <c r="E9760">
        <v>1</v>
      </c>
      <c r="F9760">
        <v>1</v>
      </c>
      <c r="G9760">
        <v>1</v>
      </c>
      <c r="H9760">
        <v>1</v>
      </c>
      <c r="I9760">
        <v>1</v>
      </c>
      <c r="J9760">
        <v>1</v>
      </c>
      <c r="K9760">
        <v>1</v>
      </c>
      <c r="M9760" t="s">
        <v>468</v>
      </c>
    </row>
    <row r="9761" spans="1:13" hidden="1">
      <c r="A9761" t="s">
        <v>300</v>
      </c>
      <c r="B9761" t="s">
        <v>360</v>
      </c>
      <c r="C9761" t="s">
        <v>288</v>
      </c>
      <c r="D9761">
        <v>1</v>
      </c>
      <c r="E9761">
        <v>1</v>
      </c>
      <c r="F9761">
        <v>1</v>
      </c>
      <c r="G9761">
        <v>1</v>
      </c>
      <c r="H9761">
        <v>1</v>
      </c>
      <c r="I9761">
        <v>1</v>
      </c>
      <c r="J9761">
        <v>1</v>
      </c>
      <c r="K9761">
        <v>1</v>
      </c>
      <c r="M9761" t="s">
        <v>468</v>
      </c>
    </row>
    <row r="9762" spans="1:13" hidden="1">
      <c r="A9762" t="s">
        <v>300</v>
      </c>
      <c r="B9762" t="s">
        <v>360</v>
      </c>
      <c r="C9762" t="s">
        <v>289</v>
      </c>
      <c r="D9762">
        <v>1</v>
      </c>
      <c r="E9762">
        <v>1</v>
      </c>
      <c r="F9762">
        <v>1</v>
      </c>
      <c r="G9762">
        <v>1</v>
      </c>
      <c r="H9762">
        <v>1</v>
      </c>
      <c r="I9762">
        <v>1</v>
      </c>
      <c r="J9762">
        <v>1</v>
      </c>
      <c r="K9762">
        <v>1</v>
      </c>
      <c r="M9762" t="s">
        <v>468</v>
      </c>
    </row>
    <row r="9763" spans="1:13" hidden="1">
      <c r="A9763" t="s">
        <v>300</v>
      </c>
      <c r="B9763" t="s">
        <v>360</v>
      </c>
      <c r="C9763" t="s">
        <v>290</v>
      </c>
      <c r="D9763">
        <v>1</v>
      </c>
      <c r="E9763">
        <v>1</v>
      </c>
      <c r="F9763">
        <v>1</v>
      </c>
      <c r="G9763">
        <v>1</v>
      </c>
      <c r="H9763">
        <v>1</v>
      </c>
      <c r="I9763">
        <v>1</v>
      </c>
      <c r="J9763">
        <v>1</v>
      </c>
      <c r="K9763">
        <v>1</v>
      </c>
      <c r="M9763" t="s">
        <v>468</v>
      </c>
    </row>
    <row r="9764" spans="1:13" hidden="1">
      <c r="A9764" t="s">
        <v>300</v>
      </c>
      <c r="B9764" t="s">
        <v>360</v>
      </c>
      <c r="C9764" t="s">
        <v>291</v>
      </c>
      <c r="D9764">
        <v>1</v>
      </c>
      <c r="E9764">
        <v>1</v>
      </c>
      <c r="F9764">
        <v>1</v>
      </c>
      <c r="G9764">
        <v>1</v>
      </c>
      <c r="H9764">
        <v>1</v>
      </c>
      <c r="I9764">
        <v>1</v>
      </c>
      <c r="J9764">
        <v>1</v>
      </c>
      <c r="K9764">
        <v>1</v>
      </c>
      <c r="M9764" t="s">
        <v>468</v>
      </c>
    </row>
    <row r="9765" spans="1:13" hidden="1">
      <c r="A9765" t="s">
        <v>300</v>
      </c>
      <c r="B9765" t="s">
        <v>360</v>
      </c>
      <c r="C9765" t="s">
        <v>292</v>
      </c>
      <c r="D9765">
        <v>1</v>
      </c>
      <c r="E9765">
        <v>1</v>
      </c>
      <c r="F9765">
        <v>1</v>
      </c>
      <c r="G9765">
        <v>1</v>
      </c>
      <c r="H9765">
        <v>1</v>
      </c>
      <c r="I9765">
        <v>1</v>
      </c>
      <c r="J9765">
        <v>1</v>
      </c>
      <c r="K9765">
        <v>1</v>
      </c>
      <c r="M9765" t="s">
        <v>468</v>
      </c>
    </row>
    <row r="9766" spans="1:13" hidden="1">
      <c r="A9766" t="s">
        <v>300</v>
      </c>
      <c r="B9766" t="s">
        <v>435</v>
      </c>
      <c r="C9766" t="s">
        <v>278</v>
      </c>
      <c r="D9766">
        <v>1</v>
      </c>
      <c r="E9766">
        <v>1</v>
      </c>
      <c r="F9766">
        <v>1</v>
      </c>
      <c r="G9766">
        <v>1</v>
      </c>
      <c r="H9766">
        <v>1</v>
      </c>
      <c r="I9766">
        <v>1</v>
      </c>
      <c r="J9766">
        <v>1</v>
      </c>
      <c r="K9766">
        <v>1</v>
      </c>
      <c r="M9766" t="s">
        <v>468</v>
      </c>
    </row>
    <row r="9767" spans="1:13" hidden="1">
      <c r="A9767" t="s">
        <v>300</v>
      </c>
      <c r="B9767" t="s">
        <v>435</v>
      </c>
      <c r="C9767" t="s">
        <v>279</v>
      </c>
      <c r="D9767">
        <v>1</v>
      </c>
      <c r="E9767">
        <v>1</v>
      </c>
      <c r="F9767">
        <v>1</v>
      </c>
      <c r="G9767">
        <v>1</v>
      </c>
      <c r="H9767">
        <v>1</v>
      </c>
      <c r="I9767">
        <v>1</v>
      </c>
      <c r="J9767">
        <v>1</v>
      </c>
      <c r="K9767">
        <v>1</v>
      </c>
      <c r="M9767" t="s">
        <v>468</v>
      </c>
    </row>
    <row r="9768" spans="1:13" hidden="1">
      <c r="A9768" t="s">
        <v>300</v>
      </c>
      <c r="B9768" t="s">
        <v>435</v>
      </c>
      <c r="C9768" t="s">
        <v>280</v>
      </c>
      <c r="D9768">
        <v>1</v>
      </c>
      <c r="E9768">
        <v>1</v>
      </c>
      <c r="F9768">
        <v>1</v>
      </c>
      <c r="G9768">
        <v>1</v>
      </c>
      <c r="H9768">
        <v>1</v>
      </c>
      <c r="I9768">
        <v>1</v>
      </c>
      <c r="J9768">
        <v>1</v>
      </c>
      <c r="K9768">
        <v>1</v>
      </c>
      <c r="M9768" t="s">
        <v>468</v>
      </c>
    </row>
    <row r="9769" spans="1:13" hidden="1">
      <c r="A9769" t="s">
        <v>300</v>
      </c>
      <c r="B9769" t="s">
        <v>435</v>
      </c>
      <c r="C9769" t="s">
        <v>277</v>
      </c>
      <c r="D9769">
        <v>1</v>
      </c>
      <c r="E9769">
        <v>1</v>
      </c>
      <c r="F9769">
        <v>1</v>
      </c>
      <c r="G9769">
        <v>1</v>
      </c>
      <c r="H9769">
        <v>1</v>
      </c>
      <c r="I9769">
        <v>1</v>
      </c>
      <c r="J9769">
        <v>1</v>
      </c>
      <c r="K9769">
        <v>1</v>
      </c>
      <c r="M9769" t="s">
        <v>468</v>
      </c>
    </row>
    <row r="9770" spans="1:13" hidden="1">
      <c r="A9770" t="s">
        <v>300</v>
      </c>
      <c r="B9770" t="s">
        <v>435</v>
      </c>
      <c r="C9770" t="s">
        <v>281</v>
      </c>
      <c r="D9770">
        <v>1</v>
      </c>
      <c r="E9770">
        <v>1</v>
      </c>
      <c r="F9770">
        <v>1</v>
      </c>
      <c r="G9770">
        <v>1</v>
      </c>
      <c r="H9770">
        <v>1</v>
      </c>
      <c r="I9770">
        <v>1</v>
      </c>
      <c r="J9770">
        <v>1</v>
      </c>
      <c r="K9770">
        <v>1</v>
      </c>
      <c r="M9770" t="s">
        <v>468</v>
      </c>
    </row>
    <row r="9771" spans="1:13" hidden="1">
      <c r="A9771" t="s">
        <v>300</v>
      </c>
      <c r="B9771" t="s">
        <v>435</v>
      </c>
      <c r="C9771" t="s">
        <v>282</v>
      </c>
      <c r="D9771">
        <v>1</v>
      </c>
      <c r="E9771">
        <v>1</v>
      </c>
      <c r="F9771">
        <v>1</v>
      </c>
      <c r="G9771">
        <v>1</v>
      </c>
      <c r="H9771">
        <v>1</v>
      </c>
      <c r="I9771">
        <v>1</v>
      </c>
      <c r="J9771">
        <v>1</v>
      </c>
      <c r="K9771">
        <v>1</v>
      </c>
      <c r="M9771" t="s">
        <v>468</v>
      </c>
    </row>
    <row r="9772" spans="1:13" hidden="1">
      <c r="A9772" t="s">
        <v>300</v>
      </c>
      <c r="B9772" t="s">
        <v>435</v>
      </c>
      <c r="C9772" t="s">
        <v>283</v>
      </c>
      <c r="D9772">
        <v>1</v>
      </c>
      <c r="E9772">
        <v>1</v>
      </c>
      <c r="F9772">
        <v>1</v>
      </c>
      <c r="G9772">
        <v>1</v>
      </c>
      <c r="H9772">
        <v>1</v>
      </c>
      <c r="I9772">
        <v>1</v>
      </c>
      <c r="J9772">
        <v>1</v>
      </c>
      <c r="K9772">
        <v>1</v>
      </c>
      <c r="M9772" t="s">
        <v>468</v>
      </c>
    </row>
    <row r="9773" spans="1:13" hidden="1">
      <c r="A9773" t="s">
        <v>300</v>
      </c>
      <c r="B9773" t="s">
        <v>435</v>
      </c>
      <c r="C9773" t="s">
        <v>284</v>
      </c>
      <c r="D9773">
        <v>1</v>
      </c>
      <c r="E9773">
        <v>1</v>
      </c>
      <c r="F9773">
        <v>1</v>
      </c>
      <c r="G9773">
        <v>1</v>
      </c>
      <c r="H9773">
        <v>1</v>
      </c>
      <c r="I9773">
        <v>1</v>
      </c>
      <c r="J9773">
        <v>1</v>
      </c>
      <c r="K9773">
        <v>1</v>
      </c>
      <c r="M9773" t="s">
        <v>468</v>
      </c>
    </row>
    <row r="9774" spans="1:13" hidden="1">
      <c r="A9774" t="s">
        <v>300</v>
      </c>
      <c r="B9774" t="s">
        <v>435</v>
      </c>
      <c r="C9774" t="s">
        <v>285</v>
      </c>
      <c r="D9774">
        <v>1</v>
      </c>
      <c r="E9774">
        <v>1</v>
      </c>
      <c r="F9774">
        <v>1</v>
      </c>
      <c r="G9774">
        <v>1</v>
      </c>
      <c r="H9774">
        <v>1</v>
      </c>
      <c r="I9774">
        <v>1</v>
      </c>
      <c r="J9774">
        <v>1</v>
      </c>
      <c r="K9774">
        <v>1</v>
      </c>
      <c r="M9774" t="s">
        <v>468</v>
      </c>
    </row>
    <row r="9775" spans="1:13" hidden="1">
      <c r="A9775" t="s">
        <v>300</v>
      </c>
      <c r="B9775" t="s">
        <v>435</v>
      </c>
      <c r="C9775" t="s">
        <v>286</v>
      </c>
      <c r="D9775">
        <v>1</v>
      </c>
      <c r="E9775">
        <v>1</v>
      </c>
      <c r="F9775">
        <v>1</v>
      </c>
      <c r="G9775">
        <v>1</v>
      </c>
      <c r="H9775">
        <v>1</v>
      </c>
      <c r="I9775">
        <v>1</v>
      </c>
      <c r="J9775">
        <v>1</v>
      </c>
      <c r="K9775">
        <v>1</v>
      </c>
      <c r="M9775" t="s">
        <v>468</v>
      </c>
    </row>
    <row r="9776" spans="1:13" hidden="1">
      <c r="A9776" t="s">
        <v>300</v>
      </c>
      <c r="B9776" t="s">
        <v>435</v>
      </c>
      <c r="C9776" t="s">
        <v>287</v>
      </c>
      <c r="D9776">
        <v>1</v>
      </c>
      <c r="E9776">
        <v>1</v>
      </c>
      <c r="F9776">
        <v>1</v>
      </c>
      <c r="G9776">
        <v>1</v>
      </c>
      <c r="H9776">
        <v>1</v>
      </c>
      <c r="I9776">
        <v>1</v>
      </c>
      <c r="J9776">
        <v>1</v>
      </c>
      <c r="K9776">
        <v>1</v>
      </c>
      <c r="M9776" t="s">
        <v>468</v>
      </c>
    </row>
    <row r="9777" spans="1:13" hidden="1">
      <c r="A9777" t="s">
        <v>300</v>
      </c>
      <c r="B9777" t="s">
        <v>435</v>
      </c>
      <c r="C9777" t="s">
        <v>288</v>
      </c>
      <c r="D9777">
        <v>1</v>
      </c>
      <c r="E9777">
        <v>1</v>
      </c>
      <c r="F9777">
        <v>1</v>
      </c>
      <c r="G9777">
        <v>1</v>
      </c>
      <c r="H9777">
        <v>1</v>
      </c>
      <c r="I9777">
        <v>1</v>
      </c>
      <c r="J9777">
        <v>1</v>
      </c>
      <c r="K9777">
        <v>1</v>
      </c>
      <c r="M9777" t="s">
        <v>468</v>
      </c>
    </row>
    <row r="9778" spans="1:13" hidden="1">
      <c r="A9778" t="s">
        <v>300</v>
      </c>
      <c r="B9778" t="s">
        <v>435</v>
      </c>
      <c r="C9778" t="s">
        <v>289</v>
      </c>
      <c r="D9778">
        <v>1</v>
      </c>
      <c r="E9778">
        <v>1</v>
      </c>
      <c r="F9778">
        <v>1</v>
      </c>
      <c r="G9778">
        <v>1</v>
      </c>
      <c r="H9778">
        <v>1</v>
      </c>
      <c r="I9778">
        <v>1</v>
      </c>
      <c r="J9778">
        <v>1</v>
      </c>
      <c r="K9778">
        <v>1</v>
      </c>
      <c r="M9778" t="s">
        <v>468</v>
      </c>
    </row>
    <row r="9779" spans="1:13" hidden="1">
      <c r="A9779" t="s">
        <v>300</v>
      </c>
      <c r="B9779" t="s">
        <v>435</v>
      </c>
      <c r="C9779" t="s">
        <v>290</v>
      </c>
      <c r="D9779">
        <v>1</v>
      </c>
      <c r="E9779">
        <v>1</v>
      </c>
      <c r="F9779">
        <v>1</v>
      </c>
      <c r="G9779">
        <v>1</v>
      </c>
      <c r="H9779">
        <v>1</v>
      </c>
      <c r="I9779">
        <v>1</v>
      </c>
      <c r="J9779">
        <v>1</v>
      </c>
      <c r="K9779">
        <v>1</v>
      </c>
      <c r="M9779" t="s">
        <v>468</v>
      </c>
    </row>
    <row r="9780" spans="1:13" hidden="1">
      <c r="A9780" t="s">
        <v>300</v>
      </c>
      <c r="B9780" t="s">
        <v>435</v>
      </c>
      <c r="C9780" t="s">
        <v>291</v>
      </c>
      <c r="D9780">
        <v>1</v>
      </c>
      <c r="E9780">
        <v>1</v>
      </c>
      <c r="F9780">
        <v>1</v>
      </c>
      <c r="G9780">
        <v>1</v>
      </c>
      <c r="H9780">
        <v>1</v>
      </c>
      <c r="I9780">
        <v>1</v>
      </c>
      <c r="J9780">
        <v>1</v>
      </c>
      <c r="K9780">
        <v>1</v>
      </c>
      <c r="M9780" t="s">
        <v>468</v>
      </c>
    </row>
    <row r="9781" spans="1:13" hidden="1">
      <c r="A9781" t="s">
        <v>300</v>
      </c>
      <c r="B9781" t="s">
        <v>435</v>
      </c>
      <c r="C9781" t="s">
        <v>292</v>
      </c>
      <c r="D9781">
        <v>1</v>
      </c>
      <c r="E9781">
        <v>1</v>
      </c>
      <c r="F9781">
        <v>1</v>
      </c>
      <c r="G9781">
        <v>1</v>
      </c>
      <c r="H9781">
        <v>1</v>
      </c>
      <c r="I9781">
        <v>1</v>
      </c>
      <c r="J9781">
        <v>1</v>
      </c>
      <c r="K9781">
        <v>1</v>
      </c>
      <c r="M9781" t="s">
        <v>468</v>
      </c>
    </row>
    <row r="9782" spans="1:13" hidden="1">
      <c r="A9782" t="s">
        <v>300</v>
      </c>
      <c r="B9782" t="s">
        <v>507</v>
      </c>
      <c r="C9782" t="s">
        <v>278</v>
      </c>
      <c r="D9782" s="4">
        <v>4.6390761548064947E-3</v>
      </c>
      <c r="E9782">
        <f t="shared" ref="E9782:K9797" si="84">$D9782</f>
        <v>4.6390761548064947E-3</v>
      </c>
      <c r="F9782">
        <f t="shared" si="84"/>
        <v>4.6390761548064947E-3</v>
      </c>
      <c r="G9782">
        <f t="shared" si="84"/>
        <v>4.6390761548064947E-3</v>
      </c>
      <c r="H9782">
        <f t="shared" si="84"/>
        <v>4.6390761548064947E-3</v>
      </c>
      <c r="I9782">
        <f t="shared" si="84"/>
        <v>4.6390761548064947E-3</v>
      </c>
      <c r="J9782">
        <f t="shared" si="84"/>
        <v>4.6390761548064947E-3</v>
      </c>
      <c r="K9782">
        <f>$D9782</f>
        <v>4.6390761548064947E-3</v>
      </c>
    </row>
    <row r="9783" spans="1:13" hidden="1">
      <c r="A9783" t="s">
        <v>300</v>
      </c>
      <c r="B9783" t="s">
        <v>507</v>
      </c>
      <c r="C9783" t="s">
        <v>279</v>
      </c>
      <c r="D9783" s="4">
        <v>0.14584644194756569</v>
      </c>
      <c r="E9783">
        <f t="shared" si="84"/>
        <v>0.14584644194756569</v>
      </c>
      <c r="F9783">
        <f t="shared" si="84"/>
        <v>0.14584644194756569</v>
      </c>
      <c r="G9783">
        <f t="shared" si="84"/>
        <v>0.14584644194756569</v>
      </c>
      <c r="H9783">
        <f t="shared" si="84"/>
        <v>0.14584644194756569</v>
      </c>
      <c r="I9783">
        <f t="shared" si="84"/>
        <v>0.14584644194756569</v>
      </c>
      <c r="J9783">
        <f t="shared" si="84"/>
        <v>0.14584644194756569</v>
      </c>
      <c r="K9783">
        <f t="shared" si="84"/>
        <v>0.14584644194756569</v>
      </c>
      <c r="M9783" t="s">
        <v>470</v>
      </c>
    </row>
    <row r="9784" spans="1:13" hidden="1">
      <c r="A9784" t="s">
        <v>300</v>
      </c>
      <c r="B9784" t="s">
        <v>507</v>
      </c>
      <c r="C9784" t="s">
        <v>280</v>
      </c>
      <c r="D9784" s="4">
        <v>0.33383426966292207</v>
      </c>
      <c r="E9784">
        <f t="shared" si="84"/>
        <v>0.33383426966292207</v>
      </c>
      <c r="F9784">
        <f t="shared" si="84"/>
        <v>0.33383426966292207</v>
      </c>
      <c r="G9784">
        <f t="shared" si="84"/>
        <v>0.33383426966292207</v>
      </c>
      <c r="H9784">
        <f t="shared" si="84"/>
        <v>0.33383426966292207</v>
      </c>
      <c r="I9784">
        <f t="shared" si="84"/>
        <v>0.33383426966292207</v>
      </c>
      <c r="J9784">
        <f t="shared" si="84"/>
        <v>0.33383426966292207</v>
      </c>
      <c r="K9784">
        <f t="shared" si="84"/>
        <v>0.33383426966292207</v>
      </c>
      <c r="M9784" t="s">
        <v>470</v>
      </c>
    </row>
    <row r="9785" spans="1:13" hidden="1">
      <c r="A9785" t="s">
        <v>300</v>
      </c>
      <c r="B9785" t="s">
        <v>507</v>
      </c>
      <c r="C9785" t="s">
        <v>277</v>
      </c>
      <c r="D9785" s="4">
        <v>0.19663810861423206</v>
      </c>
      <c r="E9785">
        <f t="shared" si="84"/>
        <v>0.19663810861423206</v>
      </c>
      <c r="F9785">
        <f t="shared" si="84"/>
        <v>0.19663810861423206</v>
      </c>
      <c r="G9785">
        <f t="shared" si="84"/>
        <v>0.19663810861423206</v>
      </c>
      <c r="H9785">
        <f t="shared" si="84"/>
        <v>0.19663810861423206</v>
      </c>
      <c r="I9785">
        <f t="shared" si="84"/>
        <v>0.19663810861423206</v>
      </c>
      <c r="J9785">
        <f t="shared" si="84"/>
        <v>0.19663810861423206</v>
      </c>
      <c r="K9785">
        <f t="shared" si="84"/>
        <v>0.19663810861423206</v>
      </c>
      <c r="M9785" t="s">
        <v>470</v>
      </c>
    </row>
    <row r="9786" spans="1:13" hidden="1">
      <c r="A9786" t="s">
        <v>300</v>
      </c>
      <c r="B9786" t="s">
        <v>507</v>
      </c>
      <c r="C9786" t="s">
        <v>281</v>
      </c>
      <c r="D9786" s="4">
        <v>1.2430555555555564E-4</v>
      </c>
      <c r="E9786">
        <f t="shared" si="84"/>
        <v>1.2430555555555564E-4</v>
      </c>
      <c r="F9786">
        <f t="shared" si="84"/>
        <v>1.2430555555555564E-4</v>
      </c>
      <c r="G9786">
        <f t="shared" si="84"/>
        <v>1.2430555555555564E-4</v>
      </c>
      <c r="H9786">
        <f t="shared" si="84"/>
        <v>1.2430555555555564E-4</v>
      </c>
      <c r="I9786">
        <f t="shared" si="84"/>
        <v>1.2430555555555564E-4</v>
      </c>
      <c r="J9786">
        <f t="shared" si="84"/>
        <v>1.2430555555555564E-4</v>
      </c>
      <c r="K9786">
        <f t="shared" si="84"/>
        <v>1.2430555555555564E-4</v>
      </c>
      <c r="M9786" t="s">
        <v>470</v>
      </c>
    </row>
    <row r="9787" spans="1:13" hidden="1">
      <c r="A9787" t="s">
        <v>300</v>
      </c>
      <c r="B9787" t="s">
        <v>507</v>
      </c>
      <c r="C9787" t="s">
        <v>282</v>
      </c>
      <c r="D9787" s="4">
        <v>0.14005185185185187</v>
      </c>
      <c r="E9787">
        <f t="shared" si="84"/>
        <v>0.14005185185185187</v>
      </c>
      <c r="F9787">
        <f t="shared" si="84"/>
        <v>0.14005185185185187</v>
      </c>
      <c r="G9787">
        <f t="shared" si="84"/>
        <v>0.14005185185185187</v>
      </c>
      <c r="H9787">
        <f t="shared" si="84"/>
        <v>0.14005185185185187</v>
      </c>
      <c r="I9787">
        <f t="shared" si="84"/>
        <v>0.14005185185185187</v>
      </c>
      <c r="J9787">
        <f t="shared" si="84"/>
        <v>0.14005185185185187</v>
      </c>
      <c r="K9787">
        <f t="shared" si="84"/>
        <v>0.14005185185185187</v>
      </c>
      <c r="M9787" t="s">
        <v>470</v>
      </c>
    </row>
    <row r="9788" spans="1:13" hidden="1">
      <c r="A9788" t="s">
        <v>300</v>
      </c>
      <c r="B9788" t="s">
        <v>507</v>
      </c>
      <c r="C9788" t="s">
        <v>283</v>
      </c>
      <c r="D9788" s="4">
        <v>0.49770046296296283</v>
      </c>
      <c r="E9788">
        <f t="shared" si="84"/>
        <v>0.49770046296296283</v>
      </c>
      <c r="F9788">
        <f t="shared" si="84"/>
        <v>0.49770046296296283</v>
      </c>
      <c r="G9788">
        <f t="shared" si="84"/>
        <v>0.49770046296296283</v>
      </c>
      <c r="H9788">
        <f t="shared" si="84"/>
        <v>0.49770046296296283</v>
      </c>
      <c r="I9788">
        <f t="shared" si="84"/>
        <v>0.49770046296296283</v>
      </c>
      <c r="J9788">
        <f t="shared" si="84"/>
        <v>0.49770046296296283</v>
      </c>
      <c r="K9788">
        <f t="shared" si="84"/>
        <v>0.49770046296296283</v>
      </c>
      <c r="M9788" t="s">
        <v>470</v>
      </c>
    </row>
    <row r="9789" spans="1:13" hidden="1">
      <c r="A9789" t="s">
        <v>300</v>
      </c>
      <c r="B9789" t="s">
        <v>507</v>
      </c>
      <c r="C9789" t="s">
        <v>284</v>
      </c>
      <c r="D9789" s="4">
        <v>6.6479259259259127E-2</v>
      </c>
      <c r="E9789">
        <f t="shared" si="84"/>
        <v>6.6479259259259127E-2</v>
      </c>
      <c r="F9789">
        <f t="shared" si="84"/>
        <v>6.6479259259259127E-2</v>
      </c>
      <c r="G9789">
        <f t="shared" si="84"/>
        <v>6.6479259259259127E-2</v>
      </c>
      <c r="H9789">
        <f t="shared" si="84"/>
        <v>6.6479259259259127E-2</v>
      </c>
      <c r="I9789">
        <f t="shared" si="84"/>
        <v>6.6479259259259127E-2</v>
      </c>
      <c r="J9789">
        <f t="shared" si="84"/>
        <v>6.6479259259259127E-2</v>
      </c>
      <c r="K9789">
        <f t="shared" si="84"/>
        <v>6.6479259259259127E-2</v>
      </c>
      <c r="M9789" t="s">
        <v>470</v>
      </c>
    </row>
    <row r="9790" spans="1:13" hidden="1">
      <c r="A9790" t="s">
        <v>300</v>
      </c>
      <c r="B9790" t="s">
        <v>507</v>
      </c>
      <c r="C9790" t="s">
        <v>285</v>
      </c>
      <c r="D9790" s="4">
        <v>2.0657305657305644E-3</v>
      </c>
      <c r="E9790">
        <f t="shared" si="84"/>
        <v>2.0657305657305644E-3</v>
      </c>
      <c r="F9790">
        <f t="shared" si="84"/>
        <v>2.0657305657305644E-3</v>
      </c>
      <c r="G9790">
        <f t="shared" si="84"/>
        <v>2.0657305657305644E-3</v>
      </c>
      <c r="H9790">
        <f t="shared" si="84"/>
        <v>2.0657305657305644E-3</v>
      </c>
      <c r="I9790">
        <f t="shared" si="84"/>
        <v>2.0657305657305644E-3</v>
      </c>
      <c r="J9790">
        <f t="shared" si="84"/>
        <v>2.0657305657305644E-3</v>
      </c>
      <c r="K9790">
        <f t="shared" si="84"/>
        <v>2.0657305657305644E-3</v>
      </c>
      <c r="M9790" t="s">
        <v>470</v>
      </c>
    </row>
    <row r="9791" spans="1:13" hidden="1">
      <c r="A9791" t="s">
        <v>300</v>
      </c>
      <c r="B9791" t="s">
        <v>507</v>
      </c>
      <c r="C9791" t="s">
        <v>286</v>
      </c>
      <c r="D9791" s="4">
        <v>0.1719221611721613</v>
      </c>
      <c r="E9791">
        <f t="shared" si="84"/>
        <v>0.1719221611721613</v>
      </c>
      <c r="F9791">
        <f t="shared" si="84"/>
        <v>0.1719221611721613</v>
      </c>
      <c r="G9791">
        <f t="shared" si="84"/>
        <v>0.1719221611721613</v>
      </c>
      <c r="H9791">
        <f t="shared" si="84"/>
        <v>0.1719221611721613</v>
      </c>
      <c r="I9791">
        <f t="shared" si="84"/>
        <v>0.1719221611721613</v>
      </c>
      <c r="J9791">
        <f t="shared" si="84"/>
        <v>0.1719221611721613</v>
      </c>
      <c r="K9791">
        <f t="shared" si="84"/>
        <v>0.1719221611721613</v>
      </c>
      <c r="M9791" t="s">
        <v>470</v>
      </c>
    </row>
    <row r="9792" spans="1:13" hidden="1">
      <c r="A9792" t="s">
        <v>300</v>
      </c>
      <c r="B9792" t="s">
        <v>507</v>
      </c>
      <c r="C9792" t="s">
        <v>287</v>
      </c>
      <c r="D9792" s="4">
        <v>0.49580402930402778</v>
      </c>
      <c r="E9792">
        <f t="shared" si="84"/>
        <v>0.49580402930402778</v>
      </c>
      <c r="F9792">
        <f t="shared" si="84"/>
        <v>0.49580402930402778</v>
      </c>
      <c r="G9792">
        <f t="shared" si="84"/>
        <v>0.49580402930402778</v>
      </c>
      <c r="H9792">
        <f t="shared" si="84"/>
        <v>0.49580402930402778</v>
      </c>
      <c r="I9792">
        <f t="shared" si="84"/>
        <v>0.49580402930402778</v>
      </c>
      <c r="J9792">
        <f t="shared" si="84"/>
        <v>0.49580402930402778</v>
      </c>
      <c r="K9792">
        <f t="shared" si="84"/>
        <v>0.49580402930402778</v>
      </c>
      <c r="M9792" t="s">
        <v>470</v>
      </c>
    </row>
    <row r="9793" spans="1:13" hidden="1">
      <c r="A9793" t="s">
        <v>300</v>
      </c>
      <c r="B9793" t="s">
        <v>507</v>
      </c>
      <c r="C9793" t="s">
        <v>288</v>
      </c>
      <c r="D9793" s="4">
        <v>9.8894078144078107E-2</v>
      </c>
      <c r="E9793">
        <f t="shared" si="84"/>
        <v>9.8894078144078107E-2</v>
      </c>
      <c r="F9793">
        <f t="shared" si="84"/>
        <v>9.8894078144078107E-2</v>
      </c>
      <c r="G9793">
        <f t="shared" si="84"/>
        <v>9.8894078144078107E-2</v>
      </c>
      <c r="H9793">
        <f t="shared" si="84"/>
        <v>9.8894078144078107E-2</v>
      </c>
      <c r="I9793">
        <f t="shared" si="84"/>
        <v>9.8894078144078107E-2</v>
      </c>
      <c r="J9793">
        <f t="shared" si="84"/>
        <v>9.8894078144078107E-2</v>
      </c>
      <c r="K9793">
        <f t="shared" si="84"/>
        <v>9.8894078144078107E-2</v>
      </c>
      <c r="M9793" t="s">
        <v>470</v>
      </c>
    </row>
    <row r="9794" spans="1:13" hidden="1">
      <c r="A9794" t="s">
        <v>300</v>
      </c>
      <c r="B9794" t="s">
        <v>507</v>
      </c>
      <c r="C9794" t="s">
        <v>289</v>
      </c>
      <c r="D9794" s="4">
        <v>3.9355540293040279E-3</v>
      </c>
      <c r="E9794">
        <f t="shared" si="84"/>
        <v>3.9355540293040279E-3</v>
      </c>
      <c r="F9794">
        <f t="shared" si="84"/>
        <v>3.9355540293040279E-3</v>
      </c>
      <c r="G9794">
        <f t="shared" si="84"/>
        <v>3.9355540293040279E-3</v>
      </c>
      <c r="H9794">
        <f t="shared" si="84"/>
        <v>3.9355540293040279E-3</v>
      </c>
      <c r="I9794">
        <f t="shared" si="84"/>
        <v>3.9355540293040279E-3</v>
      </c>
      <c r="J9794">
        <f t="shared" si="84"/>
        <v>3.9355540293040279E-3</v>
      </c>
      <c r="K9794">
        <f t="shared" si="84"/>
        <v>3.9355540293040279E-3</v>
      </c>
      <c r="M9794" t="s">
        <v>470</v>
      </c>
    </row>
    <row r="9795" spans="1:13" hidden="1">
      <c r="A9795" t="s">
        <v>300</v>
      </c>
      <c r="B9795" t="s">
        <v>507</v>
      </c>
      <c r="C9795" t="s">
        <v>290</v>
      </c>
      <c r="D9795" s="4">
        <v>0.20599511599511569</v>
      </c>
      <c r="E9795">
        <f t="shared" si="84"/>
        <v>0.20599511599511569</v>
      </c>
      <c r="F9795">
        <f t="shared" si="84"/>
        <v>0.20599511599511569</v>
      </c>
      <c r="G9795">
        <f t="shared" si="84"/>
        <v>0.20599511599511569</v>
      </c>
      <c r="H9795">
        <f t="shared" si="84"/>
        <v>0.20599511599511569</v>
      </c>
      <c r="I9795">
        <f t="shared" si="84"/>
        <v>0.20599511599511569</v>
      </c>
      <c r="J9795">
        <f t="shared" si="84"/>
        <v>0.20599511599511569</v>
      </c>
      <c r="K9795">
        <f t="shared" si="84"/>
        <v>0.20599511599511569</v>
      </c>
      <c r="M9795" t="s">
        <v>470</v>
      </c>
    </row>
    <row r="9796" spans="1:13" hidden="1">
      <c r="A9796" t="s">
        <v>300</v>
      </c>
      <c r="B9796" t="s">
        <v>507</v>
      </c>
      <c r="C9796" t="s">
        <v>291</v>
      </c>
      <c r="D9796" s="4">
        <v>0.32751221001221037</v>
      </c>
      <c r="E9796">
        <f t="shared" si="84"/>
        <v>0.32751221001221037</v>
      </c>
      <c r="F9796">
        <f t="shared" si="84"/>
        <v>0.32751221001221037</v>
      </c>
      <c r="G9796">
        <f t="shared" si="84"/>
        <v>0.32751221001221037</v>
      </c>
      <c r="H9796">
        <f t="shared" si="84"/>
        <v>0.32751221001221037</v>
      </c>
      <c r="I9796">
        <f t="shared" si="84"/>
        <v>0.32751221001221037</v>
      </c>
      <c r="J9796">
        <f t="shared" si="84"/>
        <v>0.32751221001221037</v>
      </c>
      <c r="K9796">
        <f t="shared" si="84"/>
        <v>0.32751221001221037</v>
      </c>
      <c r="M9796" t="s">
        <v>470</v>
      </c>
    </row>
    <row r="9797" spans="1:13" hidden="1">
      <c r="A9797" t="s">
        <v>300</v>
      </c>
      <c r="B9797" t="s">
        <v>507</v>
      </c>
      <c r="C9797" t="s">
        <v>292</v>
      </c>
      <c r="D9797" s="4">
        <v>0.16078479853479838</v>
      </c>
      <c r="E9797">
        <f t="shared" si="84"/>
        <v>0.16078479853479838</v>
      </c>
      <c r="F9797">
        <f t="shared" si="84"/>
        <v>0.16078479853479838</v>
      </c>
      <c r="G9797">
        <f t="shared" si="84"/>
        <v>0.16078479853479838</v>
      </c>
      <c r="H9797">
        <f t="shared" si="84"/>
        <v>0.16078479853479838</v>
      </c>
      <c r="I9797">
        <f t="shared" si="84"/>
        <v>0.16078479853479838</v>
      </c>
      <c r="J9797">
        <f t="shared" si="84"/>
        <v>0.16078479853479838</v>
      </c>
      <c r="K9797">
        <f t="shared" si="84"/>
        <v>0.16078479853479838</v>
      </c>
      <c r="M9797" t="s">
        <v>470</v>
      </c>
    </row>
    <row r="9798" spans="1:13" hidden="1">
      <c r="A9798" t="s">
        <v>300</v>
      </c>
      <c r="B9798" t="s">
        <v>333</v>
      </c>
      <c r="C9798" t="s">
        <v>278</v>
      </c>
      <c r="D9798">
        <f>D9782</f>
        <v>4.6390761548064947E-3</v>
      </c>
      <c r="E9798">
        <f t="shared" ref="E9798:K9834" si="85">$D9798</f>
        <v>4.6390761548064947E-3</v>
      </c>
      <c r="F9798">
        <f t="shared" si="85"/>
        <v>4.6390761548064947E-3</v>
      </c>
      <c r="G9798">
        <f t="shared" si="85"/>
        <v>4.6390761548064947E-3</v>
      </c>
      <c r="H9798">
        <f t="shared" si="85"/>
        <v>4.6390761548064947E-3</v>
      </c>
      <c r="I9798">
        <f t="shared" si="85"/>
        <v>4.6390761548064947E-3</v>
      </c>
      <c r="J9798">
        <f t="shared" si="85"/>
        <v>4.6390761548064947E-3</v>
      </c>
      <c r="K9798">
        <f t="shared" si="85"/>
        <v>4.6390761548064947E-3</v>
      </c>
    </row>
    <row r="9799" spans="1:13" hidden="1">
      <c r="A9799" t="s">
        <v>300</v>
      </c>
      <c r="B9799" t="s">
        <v>333</v>
      </c>
      <c r="C9799" t="s">
        <v>279</v>
      </c>
      <c r="D9799">
        <f t="shared" ref="D9799:D9862" si="86">D9783</f>
        <v>0.14584644194756569</v>
      </c>
      <c r="E9799">
        <f t="shared" si="85"/>
        <v>0.14584644194756569</v>
      </c>
      <c r="F9799">
        <f t="shared" si="85"/>
        <v>0.14584644194756569</v>
      </c>
      <c r="G9799">
        <f t="shared" si="85"/>
        <v>0.14584644194756569</v>
      </c>
      <c r="H9799">
        <f t="shared" si="85"/>
        <v>0.14584644194756569</v>
      </c>
      <c r="I9799">
        <f t="shared" si="85"/>
        <v>0.14584644194756569</v>
      </c>
      <c r="J9799">
        <f t="shared" si="85"/>
        <v>0.14584644194756569</v>
      </c>
      <c r="K9799">
        <f t="shared" si="85"/>
        <v>0.14584644194756569</v>
      </c>
      <c r="M9799" t="s">
        <v>470</v>
      </c>
    </row>
    <row r="9800" spans="1:13" hidden="1">
      <c r="A9800" t="s">
        <v>300</v>
      </c>
      <c r="B9800" t="s">
        <v>333</v>
      </c>
      <c r="C9800" t="s">
        <v>280</v>
      </c>
      <c r="D9800">
        <f t="shared" si="86"/>
        <v>0.33383426966292207</v>
      </c>
      <c r="E9800">
        <f t="shared" si="85"/>
        <v>0.33383426966292207</v>
      </c>
      <c r="F9800">
        <f t="shared" si="85"/>
        <v>0.33383426966292207</v>
      </c>
      <c r="G9800">
        <f t="shared" si="85"/>
        <v>0.33383426966292207</v>
      </c>
      <c r="H9800">
        <f t="shared" si="85"/>
        <v>0.33383426966292207</v>
      </c>
      <c r="I9800">
        <f t="shared" si="85"/>
        <v>0.33383426966292207</v>
      </c>
      <c r="J9800">
        <f t="shared" si="85"/>
        <v>0.33383426966292207</v>
      </c>
      <c r="K9800">
        <f t="shared" si="85"/>
        <v>0.33383426966292207</v>
      </c>
      <c r="M9800" t="s">
        <v>470</v>
      </c>
    </row>
    <row r="9801" spans="1:13" hidden="1">
      <c r="A9801" t="s">
        <v>300</v>
      </c>
      <c r="B9801" t="s">
        <v>333</v>
      </c>
      <c r="C9801" t="s">
        <v>277</v>
      </c>
      <c r="D9801">
        <f t="shared" si="86"/>
        <v>0.19663810861423206</v>
      </c>
      <c r="E9801">
        <f t="shared" si="85"/>
        <v>0.19663810861423206</v>
      </c>
      <c r="F9801">
        <f t="shared" si="85"/>
        <v>0.19663810861423206</v>
      </c>
      <c r="G9801">
        <f t="shared" si="85"/>
        <v>0.19663810861423206</v>
      </c>
      <c r="H9801">
        <f t="shared" si="85"/>
        <v>0.19663810861423206</v>
      </c>
      <c r="I9801">
        <f t="shared" si="85"/>
        <v>0.19663810861423206</v>
      </c>
      <c r="J9801">
        <f t="shared" si="85"/>
        <v>0.19663810861423206</v>
      </c>
      <c r="K9801">
        <f t="shared" si="85"/>
        <v>0.19663810861423206</v>
      </c>
      <c r="M9801" t="s">
        <v>470</v>
      </c>
    </row>
    <row r="9802" spans="1:13" hidden="1">
      <c r="A9802" t="s">
        <v>300</v>
      </c>
      <c r="B9802" t="s">
        <v>333</v>
      </c>
      <c r="C9802" t="s">
        <v>281</v>
      </c>
      <c r="D9802">
        <f t="shared" si="86"/>
        <v>1.2430555555555564E-4</v>
      </c>
      <c r="E9802">
        <f t="shared" si="85"/>
        <v>1.2430555555555564E-4</v>
      </c>
      <c r="F9802">
        <f t="shared" si="85"/>
        <v>1.2430555555555564E-4</v>
      </c>
      <c r="G9802">
        <f t="shared" si="85"/>
        <v>1.2430555555555564E-4</v>
      </c>
      <c r="H9802">
        <f t="shared" si="85"/>
        <v>1.2430555555555564E-4</v>
      </c>
      <c r="I9802">
        <f t="shared" si="85"/>
        <v>1.2430555555555564E-4</v>
      </c>
      <c r="J9802">
        <f t="shared" si="85"/>
        <v>1.2430555555555564E-4</v>
      </c>
      <c r="K9802">
        <f t="shared" si="85"/>
        <v>1.2430555555555564E-4</v>
      </c>
      <c r="M9802" t="s">
        <v>470</v>
      </c>
    </row>
    <row r="9803" spans="1:13" hidden="1">
      <c r="A9803" t="s">
        <v>300</v>
      </c>
      <c r="B9803" t="s">
        <v>333</v>
      </c>
      <c r="C9803" t="s">
        <v>282</v>
      </c>
      <c r="D9803">
        <f t="shared" si="86"/>
        <v>0.14005185185185187</v>
      </c>
      <c r="E9803">
        <f t="shared" si="85"/>
        <v>0.14005185185185187</v>
      </c>
      <c r="F9803">
        <f t="shared" si="85"/>
        <v>0.14005185185185187</v>
      </c>
      <c r="G9803">
        <f t="shared" si="85"/>
        <v>0.14005185185185187</v>
      </c>
      <c r="H9803">
        <f t="shared" si="85"/>
        <v>0.14005185185185187</v>
      </c>
      <c r="I9803">
        <f t="shared" si="85"/>
        <v>0.14005185185185187</v>
      </c>
      <c r="J9803">
        <f t="shared" si="85"/>
        <v>0.14005185185185187</v>
      </c>
      <c r="K9803">
        <f t="shared" si="85"/>
        <v>0.14005185185185187</v>
      </c>
      <c r="M9803" t="s">
        <v>470</v>
      </c>
    </row>
    <row r="9804" spans="1:13" hidden="1">
      <c r="A9804" t="s">
        <v>300</v>
      </c>
      <c r="B9804" t="s">
        <v>333</v>
      </c>
      <c r="C9804" t="s">
        <v>283</v>
      </c>
      <c r="D9804">
        <f t="shared" si="86"/>
        <v>0.49770046296296283</v>
      </c>
      <c r="E9804">
        <f t="shared" si="85"/>
        <v>0.49770046296296283</v>
      </c>
      <c r="F9804">
        <f t="shared" si="85"/>
        <v>0.49770046296296283</v>
      </c>
      <c r="G9804">
        <f t="shared" si="85"/>
        <v>0.49770046296296283</v>
      </c>
      <c r="H9804">
        <f t="shared" si="85"/>
        <v>0.49770046296296283</v>
      </c>
      <c r="I9804">
        <f t="shared" si="85"/>
        <v>0.49770046296296283</v>
      </c>
      <c r="J9804">
        <f t="shared" si="85"/>
        <v>0.49770046296296283</v>
      </c>
      <c r="K9804">
        <f t="shared" si="85"/>
        <v>0.49770046296296283</v>
      </c>
      <c r="M9804" t="s">
        <v>470</v>
      </c>
    </row>
    <row r="9805" spans="1:13" hidden="1">
      <c r="A9805" t="s">
        <v>300</v>
      </c>
      <c r="B9805" t="s">
        <v>333</v>
      </c>
      <c r="C9805" t="s">
        <v>284</v>
      </c>
      <c r="D9805">
        <f t="shared" si="86"/>
        <v>6.6479259259259127E-2</v>
      </c>
      <c r="E9805">
        <f t="shared" si="85"/>
        <v>6.6479259259259127E-2</v>
      </c>
      <c r="F9805">
        <f t="shared" si="85"/>
        <v>6.6479259259259127E-2</v>
      </c>
      <c r="G9805">
        <f t="shared" si="85"/>
        <v>6.6479259259259127E-2</v>
      </c>
      <c r="H9805">
        <f t="shared" si="85"/>
        <v>6.6479259259259127E-2</v>
      </c>
      <c r="I9805">
        <f t="shared" si="85"/>
        <v>6.6479259259259127E-2</v>
      </c>
      <c r="J9805">
        <f t="shared" si="85"/>
        <v>6.6479259259259127E-2</v>
      </c>
      <c r="K9805">
        <f t="shared" si="85"/>
        <v>6.6479259259259127E-2</v>
      </c>
      <c r="M9805" t="s">
        <v>470</v>
      </c>
    </row>
    <row r="9806" spans="1:13" hidden="1">
      <c r="A9806" t="s">
        <v>300</v>
      </c>
      <c r="B9806" t="s">
        <v>333</v>
      </c>
      <c r="C9806" t="s">
        <v>285</v>
      </c>
      <c r="D9806">
        <f t="shared" si="86"/>
        <v>2.0657305657305644E-3</v>
      </c>
      <c r="E9806">
        <f t="shared" si="85"/>
        <v>2.0657305657305644E-3</v>
      </c>
      <c r="F9806">
        <f t="shared" si="85"/>
        <v>2.0657305657305644E-3</v>
      </c>
      <c r="G9806">
        <f t="shared" si="85"/>
        <v>2.0657305657305644E-3</v>
      </c>
      <c r="H9806">
        <f t="shared" si="85"/>
        <v>2.0657305657305644E-3</v>
      </c>
      <c r="I9806">
        <f t="shared" si="85"/>
        <v>2.0657305657305644E-3</v>
      </c>
      <c r="J9806">
        <f t="shared" si="85"/>
        <v>2.0657305657305644E-3</v>
      </c>
      <c r="K9806">
        <f t="shared" si="85"/>
        <v>2.0657305657305644E-3</v>
      </c>
      <c r="M9806" t="s">
        <v>470</v>
      </c>
    </row>
    <row r="9807" spans="1:13" hidden="1">
      <c r="A9807" t="s">
        <v>300</v>
      </c>
      <c r="B9807" t="s">
        <v>333</v>
      </c>
      <c r="C9807" t="s">
        <v>286</v>
      </c>
      <c r="D9807">
        <f t="shared" si="86"/>
        <v>0.1719221611721613</v>
      </c>
      <c r="E9807">
        <f t="shared" si="85"/>
        <v>0.1719221611721613</v>
      </c>
      <c r="F9807">
        <f t="shared" si="85"/>
        <v>0.1719221611721613</v>
      </c>
      <c r="G9807">
        <f t="shared" si="85"/>
        <v>0.1719221611721613</v>
      </c>
      <c r="H9807">
        <f t="shared" si="85"/>
        <v>0.1719221611721613</v>
      </c>
      <c r="I9807">
        <f t="shared" si="85"/>
        <v>0.1719221611721613</v>
      </c>
      <c r="J9807">
        <f t="shared" si="85"/>
        <v>0.1719221611721613</v>
      </c>
      <c r="K9807">
        <f t="shared" si="85"/>
        <v>0.1719221611721613</v>
      </c>
      <c r="M9807" t="s">
        <v>470</v>
      </c>
    </row>
    <row r="9808" spans="1:13" hidden="1">
      <c r="A9808" t="s">
        <v>300</v>
      </c>
      <c r="B9808" t="s">
        <v>333</v>
      </c>
      <c r="C9808" t="s">
        <v>287</v>
      </c>
      <c r="D9808">
        <f t="shared" si="86"/>
        <v>0.49580402930402778</v>
      </c>
      <c r="E9808">
        <f t="shared" si="85"/>
        <v>0.49580402930402778</v>
      </c>
      <c r="F9808">
        <f t="shared" si="85"/>
        <v>0.49580402930402778</v>
      </c>
      <c r="G9808">
        <f t="shared" si="85"/>
        <v>0.49580402930402778</v>
      </c>
      <c r="H9808">
        <f t="shared" si="85"/>
        <v>0.49580402930402778</v>
      </c>
      <c r="I9808">
        <f t="shared" si="85"/>
        <v>0.49580402930402778</v>
      </c>
      <c r="J9808">
        <f t="shared" si="85"/>
        <v>0.49580402930402778</v>
      </c>
      <c r="K9808">
        <f t="shared" si="85"/>
        <v>0.49580402930402778</v>
      </c>
      <c r="M9808" t="s">
        <v>470</v>
      </c>
    </row>
    <row r="9809" spans="1:13" hidden="1">
      <c r="A9809" t="s">
        <v>300</v>
      </c>
      <c r="B9809" t="s">
        <v>333</v>
      </c>
      <c r="C9809" t="s">
        <v>288</v>
      </c>
      <c r="D9809">
        <f t="shared" si="86"/>
        <v>9.8894078144078107E-2</v>
      </c>
      <c r="E9809">
        <f t="shared" si="85"/>
        <v>9.8894078144078107E-2</v>
      </c>
      <c r="F9809">
        <f t="shared" si="85"/>
        <v>9.8894078144078107E-2</v>
      </c>
      <c r="G9809">
        <f t="shared" si="85"/>
        <v>9.8894078144078107E-2</v>
      </c>
      <c r="H9809">
        <f t="shared" si="85"/>
        <v>9.8894078144078107E-2</v>
      </c>
      <c r="I9809">
        <f t="shared" si="85"/>
        <v>9.8894078144078107E-2</v>
      </c>
      <c r="J9809">
        <f t="shared" si="85"/>
        <v>9.8894078144078107E-2</v>
      </c>
      <c r="K9809">
        <f t="shared" si="85"/>
        <v>9.8894078144078107E-2</v>
      </c>
      <c r="M9809" t="s">
        <v>470</v>
      </c>
    </row>
    <row r="9810" spans="1:13" hidden="1">
      <c r="A9810" t="s">
        <v>300</v>
      </c>
      <c r="B9810" t="s">
        <v>333</v>
      </c>
      <c r="C9810" t="s">
        <v>289</v>
      </c>
      <c r="D9810">
        <f t="shared" si="86"/>
        <v>3.9355540293040279E-3</v>
      </c>
      <c r="E9810">
        <f t="shared" si="85"/>
        <v>3.9355540293040279E-3</v>
      </c>
      <c r="F9810">
        <f t="shared" si="85"/>
        <v>3.9355540293040279E-3</v>
      </c>
      <c r="G9810">
        <f t="shared" si="85"/>
        <v>3.9355540293040279E-3</v>
      </c>
      <c r="H9810">
        <f t="shared" si="85"/>
        <v>3.9355540293040279E-3</v>
      </c>
      <c r="I9810">
        <f t="shared" si="85"/>
        <v>3.9355540293040279E-3</v>
      </c>
      <c r="J9810">
        <f t="shared" si="85"/>
        <v>3.9355540293040279E-3</v>
      </c>
      <c r="K9810">
        <f t="shared" si="85"/>
        <v>3.9355540293040279E-3</v>
      </c>
      <c r="M9810" t="s">
        <v>470</v>
      </c>
    </row>
    <row r="9811" spans="1:13" hidden="1">
      <c r="A9811" t="s">
        <v>300</v>
      </c>
      <c r="B9811" t="s">
        <v>333</v>
      </c>
      <c r="C9811" t="s">
        <v>290</v>
      </c>
      <c r="D9811">
        <f t="shared" si="86"/>
        <v>0.20599511599511569</v>
      </c>
      <c r="E9811">
        <f t="shared" si="85"/>
        <v>0.20599511599511569</v>
      </c>
      <c r="F9811">
        <f t="shared" si="85"/>
        <v>0.20599511599511569</v>
      </c>
      <c r="G9811">
        <f t="shared" si="85"/>
        <v>0.20599511599511569</v>
      </c>
      <c r="H9811">
        <f t="shared" si="85"/>
        <v>0.20599511599511569</v>
      </c>
      <c r="I9811">
        <f t="shared" si="85"/>
        <v>0.20599511599511569</v>
      </c>
      <c r="J9811">
        <f t="shared" si="85"/>
        <v>0.20599511599511569</v>
      </c>
      <c r="K9811">
        <f t="shared" si="85"/>
        <v>0.20599511599511569</v>
      </c>
      <c r="M9811" t="s">
        <v>470</v>
      </c>
    </row>
    <row r="9812" spans="1:13" hidden="1">
      <c r="A9812" t="s">
        <v>300</v>
      </c>
      <c r="B9812" t="s">
        <v>333</v>
      </c>
      <c r="C9812" t="s">
        <v>291</v>
      </c>
      <c r="D9812">
        <f t="shared" si="86"/>
        <v>0.32751221001221037</v>
      </c>
      <c r="E9812">
        <f t="shared" si="85"/>
        <v>0.32751221001221037</v>
      </c>
      <c r="F9812">
        <f t="shared" si="85"/>
        <v>0.32751221001221037</v>
      </c>
      <c r="G9812">
        <f t="shared" si="85"/>
        <v>0.32751221001221037</v>
      </c>
      <c r="H9812">
        <f t="shared" si="85"/>
        <v>0.32751221001221037</v>
      </c>
      <c r="I9812">
        <f t="shared" si="85"/>
        <v>0.32751221001221037</v>
      </c>
      <c r="J9812">
        <f t="shared" si="85"/>
        <v>0.32751221001221037</v>
      </c>
      <c r="K9812">
        <f t="shared" si="85"/>
        <v>0.32751221001221037</v>
      </c>
      <c r="M9812" t="s">
        <v>470</v>
      </c>
    </row>
    <row r="9813" spans="1:13" hidden="1">
      <c r="A9813" t="s">
        <v>300</v>
      </c>
      <c r="B9813" t="s">
        <v>333</v>
      </c>
      <c r="C9813" t="s">
        <v>292</v>
      </c>
      <c r="D9813">
        <f t="shared" si="86"/>
        <v>0.16078479853479838</v>
      </c>
      <c r="E9813">
        <f t="shared" si="85"/>
        <v>0.16078479853479838</v>
      </c>
      <c r="F9813">
        <f t="shared" si="85"/>
        <v>0.16078479853479838</v>
      </c>
      <c r="G9813">
        <f t="shared" si="85"/>
        <v>0.16078479853479838</v>
      </c>
      <c r="H9813">
        <f t="shared" si="85"/>
        <v>0.16078479853479838</v>
      </c>
      <c r="I9813">
        <f t="shared" si="85"/>
        <v>0.16078479853479838</v>
      </c>
      <c r="J9813">
        <f t="shared" si="85"/>
        <v>0.16078479853479838</v>
      </c>
      <c r="K9813">
        <f t="shared" si="85"/>
        <v>0.16078479853479838</v>
      </c>
      <c r="M9813" t="s">
        <v>470</v>
      </c>
    </row>
    <row r="9814" spans="1:13" hidden="1">
      <c r="A9814" t="s">
        <v>300</v>
      </c>
      <c r="B9814" t="s">
        <v>334</v>
      </c>
      <c r="C9814" t="s">
        <v>278</v>
      </c>
      <c r="D9814">
        <f t="shared" si="86"/>
        <v>4.6390761548064947E-3</v>
      </c>
      <c r="E9814">
        <f t="shared" si="85"/>
        <v>4.6390761548064947E-3</v>
      </c>
      <c r="F9814">
        <f t="shared" si="85"/>
        <v>4.6390761548064947E-3</v>
      </c>
      <c r="G9814">
        <f t="shared" si="85"/>
        <v>4.6390761548064947E-3</v>
      </c>
      <c r="H9814">
        <f t="shared" si="85"/>
        <v>4.6390761548064947E-3</v>
      </c>
      <c r="I9814">
        <f t="shared" si="85"/>
        <v>4.6390761548064947E-3</v>
      </c>
      <c r="J9814">
        <f t="shared" si="85"/>
        <v>4.6390761548064947E-3</v>
      </c>
      <c r="K9814">
        <f t="shared" si="85"/>
        <v>4.6390761548064947E-3</v>
      </c>
    </row>
    <row r="9815" spans="1:13" hidden="1">
      <c r="A9815" t="s">
        <v>300</v>
      </c>
      <c r="B9815" t="s">
        <v>334</v>
      </c>
      <c r="C9815" t="s">
        <v>279</v>
      </c>
      <c r="D9815">
        <f t="shared" si="86"/>
        <v>0.14584644194756569</v>
      </c>
      <c r="E9815">
        <f t="shared" si="85"/>
        <v>0.14584644194756569</v>
      </c>
      <c r="F9815">
        <f t="shared" si="85"/>
        <v>0.14584644194756569</v>
      </c>
      <c r="G9815">
        <f t="shared" si="85"/>
        <v>0.14584644194756569</v>
      </c>
      <c r="H9815">
        <f t="shared" si="85"/>
        <v>0.14584644194756569</v>
      </c>
      <c r="I9815">
        <f t="shared" si="85"/>
        <v>0.14584644194756569</v>
      </c>
      <c r="J9815">
        <f t="shared" si="85"/>
        <v>0.14584644194756569</v>
      </c>
      <c r="K9815">
        <f t="shared" si="85"/>
        <v>0.14584644194756569</v>
      </c>
      <c r="M9815" t="s">
        <v>470</v>
      </c>
    </row>
    <row r="9816" spans="1:13" hidden="1">
      <c r="A9816" t="s">
        <v>300</v>
      </c>
      <c r="B9816" t="s">
        <v>334</v>
      </c>
      <c r="C9816" t="s">
        <v>280</v>
      </c>
      <c r="D9816">
        <f t="shared" si="86"/>
        <v>0.33383426966292207</v>
      </c>
      <c r="E9816">
        <f t="shared" si="85"/>
        <v>0.33383426966292207</v>
      </c>
      <c r="F9816">
        <f t="shared" si="85"/>
        <v>0.33383426966292207</v>
      </c>
      <c r="G9816">
        <f t="shared" si="85"/>
        <v>0.33383426966292207</v>
      </c>
      <c r="H9816">
        <f t="shared" si="85"/>
        <v>0.33383426966292207</v>
      </c>
      <c r="I9816">
        <f t="shared" si="85"/>
        <v>0.33383426966292207</v>
      </c>
      <c r="J9816">
        <f t="shared" si="85"/>
        <v>0.33383426966292207</v>
      </c>
      <c r="K9816">
        <f t="shared" si="85"/>
        <v>0.33383426966292207</v>
      </c>
      <c r="M9816" t="s">
        <v>470</v>
      </c>
    </row>
    <row r="9817" spans="1:13" hidden="1">
      <c r="A9817" t="s">
        <v>300</v>
      </c>
      <c r="B9817" t="s">
        <v>334</v>
      </c>
      <c r="C9817" t="s">
        <v>277</v>
      </c>
      <c r="D9817">
        <f t="shared" si="86"/>
        <v>0.19663810861423206</v>
      </c>
      <c r="E9817">
        <f t="shared" si="85"/>
        <v>0.19663810861423206</v>
      </c>
      <c r="F9817">
        <f t="shared" si="85"/>
        <v>0.19663810861423206</v>
      </c>
      <c r="G9817">
        <f t="shared" si="85"/>
        <v>0.19663810861423206</v>
      </c>
      <c r="H9817">
        <f t="shared" si="85"/>
        <v>0.19663810861423206</v>
      </c>
      <c r="I9817">
        <f t="shared" si="85"/>
        <v>0.19663810861423206</v>
      </c>
      <c r="J9817">
        <f t="shared" si="85"/>
        <v>0.19663810861423206</v>
      </c>
      <c r="K9817">
        <f t="shared" si="85"/>
        <v>0.19663810861423206</v>
      </c>
      <c r="M9817" t="s">
        <v>470</v>
      </c>
    </row>
    <row r="9818" spans="1:13" hidden="1">
      <c r="A9818" t="s">
        <v>300</v>
      </c>
      <c r="B9818" t="s">
        <v>334</v>
      </c>
      <c r="C9818" t="s">
        <v>281</v>
      </c>
      <c r="D9818">
        <f t="shared" si="86"/>
        <v>1.2430555555555564E-4</v>
      </c>
      <c r="E9818">
        <f t="shared" si="85"/>
        <v>1.2430555555555564E-4</v>
      </c>
      <c r="F9818">
        <f t="shared" si="85"/>
        <v>1.2430555555555564E-4</v>
      </c>
      <c r="G9818">
        <f t="shared" si="85"/>
        <v>1.2430555555555564E-4</v>
      </c>
      <c r="H9818">
        <f t="shared" si="85"/>
        <v>1.2430555555555564E-4</v>
      </c>
      <c r="I9818">
        <f t="shared" si="85"/>
        <v>1.2430555555555564E-4</v>
      </c>
      <c r="J9818">
        <f t="shared" si="85"/>
        <v>1.2430555555555564E-4</v>
      </c>
      <c r="K9818">
        <f t="shared" si="85"/>
        <v>1.2430555555555564E-4</v>
      </c>
      <c r="M9818" t="s">
        <v>470</v>
      </c>
    </row>
    <row r="9819" spans="1:13" hidden="1">
      <c r="A9819" t="s">
        <v>300</v>
      </c>
      <c r="B9819" t="s">
        <v>334</v>
      </c>
      <c r="C9819" t="s">
        <v>282</v>
      </c>
      <c r="D9819">
        <f t="shared" si="86"/>
        <v>0.14005185185185187</v>
      </c>
      <c r="E9819">
        <f t="shared" si="85"/>
        <v>0.14005185185185187</v>
      </c>
      <c r="F9819">
        <f t="shared" si="85"/>
        <v>0.14005185185185187</v>
      </c>
      <c r="G9819">
        <f t="shared" si="85"/>
        <v>0.14005185185185187</v>
      </c>
      <c r="H9819">
        <f t="shared" si="85"/>
        <v>0.14005185185185187</v>
      </c>
      <c r="I9819">
        <f t="shared" si="85"/>
        <v>0.14005185185185187</v>
      </c>
      <c r="J9819">
        <f t="shared" si="85"/>
        <v>0.14005185185185187</v>
      </c>
      <c r="K9819">
        <f t="shared" si="85"/>
        <v>0.14005185185185187</v>
      </c>
      <c r="M9819" t="s">
        <v>470</v>
      </c>
    </row>
    <row r="9820" spans="1:13" hidden="1">
      <c r="A9820" t="s">
        <v>300</v>
      </c>
      <c r="B9820" t="s">
        <v>334</v>
      </c>
      <c r="C9820" t="s">
        <v>283</v>
      </c>
      <c r="D9820">
        <f t="shared" si="86"/>
        <v>0.49770046296296283</v>
      </c>
      <c r="E9820">
        <f t="shared" si="85"/>
        <v>0.49770046296296283</v>
      </c>
      <c r="F9820">
        <f t="shared" si="85"/>
        <v>0.49770046296296283</v>
      </c>
      <c r="G9820">
        <f t="shared" si="85"/>
        <v>0.49770046296296283</v>
      </c>
      <c r="H9820">
        <f t="shared" si="85"/>
        <v>0.49770046296296283</v>
      </c>
      <c r="I9820">
        <f t="shared" si="85"/>
        <v>0.49770046296296283</v>
      </c>
      <c r="J9820">
        <f t="shared" si="85"/>
        <v>0.49770046296296283</v>
      </c>
      <c r="K9820">
        <f t="shared" si="85"/>
        <v>0.49770046296296283</v>
      </c>
      <c r="M9820" t="s">
        <v>470</v>
      </c>
    </row>
    <row r="9821" spans="1:13" hidden="1">
      <c r="A9821" t="s">
        <v>300</v>
      </c>
      <c r="B9821" t="s">
        <v>334</v>
      </c>
      <c r="C9821" t="s">
        <v>284</v>
      </c>
      <c r="D9821">
        <f t="shared" si="86"/>
        <v>6.6479259259259127E-2</v>
      </c>
      <c r="E9821">
        <f t="shared" si="85"/>
        <v>6.6479259259259127E-2</v>
      </c>
      <c r="F9821">
        <f t="shared" si="85"/>
        <v>6.6479259259259127E-2</v>
      </c>
      <c r="G9821">
        <f t="shared" si="85"/>
        <v>6.6479259259259127E-2</v>
      </c>
      <c r="H9821">
        <f t="shared" si="85"/>
        <v>6.6479259259259127E-2</v>
      </c>
      <c r="I9821">
        <f t="shared" si="85"/>
        <v>6.6479259259259127E-2</v>
      </c>
      <c r="J9821">
        <f t="shared" si="85"/>
        <v>6.6479259259259127E-2</v>
      </c>
      <c r="K9821">
        <f t="shared" si="85"/>
        <v>6.6479259259259127E-2</v>
      </c>
      <c r="M9821" t="s">
        <v>470</v>
      </c>
    </row>
    <row r="9822" spans="1:13" hidden="1">
      <c r="A9822" t="s">
        <v>300</v>
      </c>
      <c r="B9822" t="s">
        <v>334</v>
      </c>
      <c r="C9822" t="s">
        <v>285</v>
      </c>
      <c r="D9822">
        <f t="shared" si="86"/>
        <v>2.0657305657305644E-3</v>
      </c>
      <c r="E9822">
        <f t="shared" si="85"/>
        <v>2.0657305657305644E-3</v>
      </c>
      <c r="F9822">
        <f t="shared" si="85"/>
        <v>2.0657305657305644E-3</v>
      </c>
      <c r="G9822">
        <f t="shared" si="85"/>
        <v>2.0657305657305644E-3</v>
      </c>
      <c r="H9822">
        <f t="shared" si="85"/>
        <v>2.0657305657305644E-3</v>
      </c>
      <c r="I9822">
        <f t="shared" si="85"/>
        <v>2.0657305657305644E-3</v>
      </c>
      <c r="J9822">
        <f t="shared" si="85"/>
        <v>2.0657305657305644E-3</v>
      </c>
      <c r="K9822">
        <f t="shared" si="85"/>
        <v>2.0657305657305644E-3</v>
      </c>
      <c r="M9822" t="s">
        <v>470</v>
      </c>
    </row>
    <row r="9823" spans="1:13" hidden="1">
      <c r="A9823" t="s">
        <v>300</v>
      </c>
      <c r="B9823" t="s">
        <v>334</v>
      </c>
      <c r="C9823" t="s">
        <v>286</v>
      </c>
      <c r="D9823">
        <f t="shared" si="86"/>
        <v>0.1719221611721613</v>
      </c>
      <c r="E9823">
        <f t="shared" si="85"/>
        <v>0.1719221611721613</v>
      </c>
      <c r="F9823">
        <f t="shared" si="85"/>
        <v>0.1719221611721613</v>
      </c>
      <c r="G9823">
        <f t="shared" si="85"/>
        <v>0.1719221611721613</v>
      </c>
      <c r="H9823">
        <f t="shared" si="85"/>
        <v>0.1719221611721613</v>
      </c>
      <c r="I9823">
        <f t="shared" si="85"/>
        <v>0.1719221611721613</v>
      </c>
      <c r="J9823">
        <f t="shared" si="85"/>
        <v>0.1719221611721613</v>
      </c>
      <c r="K9823">
        <f t="shared" si="85"/>
        <v>0.1719221611721613</v>
      </c>
      <c r="M9823" t="s">
        <v>470</v>
      </c>
    </row>
    <row r="9824" spans="1:13" hidden="1">
      <c r="A9824" t="s">
        <v>300</v>
      </c>
      <c r="B9824" t="s">
        <v>334</v>
      </c>
      <c r="C9824" t="s">
        <v>287</v>
      </c>
      <c r="D9824">
        <f t="shared" si="86"/>
        <v>0.49580402930402778</v>
      </c>
      <c r="E9824">
        <f t="shared" si="85"/>
        <v>0.49580402930402778</v>
      </c>
      <c r="F9824">
        <f t="shared" si="85"/>
        <v>0.49580402930402778</v>
      </c>
      <c r="G9824">
        <f t="shared" si="85"/>
        <v>0.49580402930402778</v>
      </c>
      <c r="H9824">
        <f t="shared" si="85"/>
        <v>0.49580402930402778</v>
      </c>
      <c r="I9824">
        <f t="shared" si="85"/>
        <v>0.49580402930402778</v>
      </c>
      <c r="J9824">
        <f t="shared" si="85"/>
        <v>0.49580402930402778</v>
      </c>
      <c r="K9824">
        <f t="shared" si="85"/>
        <v>0.49580402930402778</v>
      </c>
      <c r="M9824" t="s">
        <v>470</v>
      </c>
    </row>
    <row r="9825" spans="1:13" hidden="1">
      <c r="A9825" t="s">
        <v>300</v>
      </c>
      <c r="B9825" t="s">
        <v>334</v>
      </c>
      <c r="C9825" t="s">
        <v>288</v>
      </c>
      <c r="D9825">
        <f t="shared" si="86"/>
        <v>9.8894078144078107E-2</v>
      </c>
      <c r="E9825">
        <f t="shared" si="85"/>
        <v>9.8894078144078107E-2</v>
      </c>
      <c r="F9825">
        <f t="shared" si="85"/>
        <v>9.8894078144078107E-2</v>
      </c>
      <c r="G9825">
        <f t="shared" si="85"/>
        <v>9.8894078144078107E-2</v>
      </c>
      <c r="H9825">
        <f t="shared" si="85"/>
        <v>9.8894078144078107E-2</v>
      </c>
      <c r="I9825">
        <f t="shared" si="85"/>
        <v>9.8894078144078107E-2</v>
      </c>
      <c r="J9825">
        <f t="shared" si="85"/>
        <v>9.8894078144078107E-2</v>
      </c>
      <c r="K9825">
        <f t="shared" si="85"/>
        <v>9.8894078144078107E-2</v>
      </c>
      <c r="M9825" t="s">
        <v>470</v>
      </c>
    </row>
    <row r="9826" spans="1:13" hidden="1">
      <c r="A9826" t="s">
        <v>300</v>
      </c>
      <c r="B9826" t="s">
        <v>334</v>
      </c>
      <c r="C9826" t="s">
        <v>289</v>
      </c>
      <c r="D9826">
        <f t="shared" si="86"/>
        <v>3.9355540293040279E-3</v>
      </c>
      <c r="E9826">
        <f t="shared" si="85"/>
        <v>3.9355540293040279E-3</v>
      </c>
      <c r="F9826">
        <f t="shared" si="85"/>
        <v>3.9355540293040279E-3</v>
      </c>
      <c r="G9826">
        <f t="shared" si="85"/>
        <v>3.9355540293040279E-3</v>
      </c>
      <c r="H9826">
        <f t="shared" si="85"/>
        <v>3.9355540293040279E-3</v>
      </c>
      <c r="I9826">
        <f t="shared" si="85"/>
        <v>3.9355540293040279E-3</v>
      </c>
      <c r="J9826">
        <f t="shared" si="85"/>
        <v>3.9355540293040279E-3</v>
      </c>
      <c r="K9826">
        <f t="shared" si="85"/>
        <v>3.9355540293040279E-3</v>
      </c>
      <c r="M9826" t="s">
        <v>470</v>
      </c>
    </row>
    <row r="9827" spans="1:13" hidden="1">
      <c r="A9827" t="s">
        <v>300</v>
      </c>
      <c r="B9827" t="s">
        <v>334</v>
      </c>
      <c r="C9827" t="s">
        <v>290</v>
      </c>
      <c r="D9827">
        <f t="shared" si="86"/>
        <v>0.20599511599511569</v>
      </c>
      <c r="E9827">
        <f t="shared" si="85"/>
        <v>0.20599511599511569</v>
      </c>
      <c r="F9827">
        <f t="shared" si="85"/>
        <v>0.20599511599511569</v>
      </c>
      <c r="G9827">
        <f t="shared" si="85"/>
        <v>0.20599511599511569</v>
      </c>
      <c r="H9827">
        <f t="shared" si="85"/>
        <v>0.20599511599511569</v>
      </c>
      <c r="I9827">
        <f t="shared" si="85"/>
        <v>0.20599511599511569</v>
      </c>
      <c r="J9827">
        <f t="shared" si="85"/>
        <v>0.20599511599511569</v>
      </c>
      <c r="K9827">
        <f t="shared" si="85"/>
        <v>0.20599511599511569</v>
      </c>
      <c r="M9827" t="s">
        <v>470</v>
      </c>
    </row>
    <row r="9828" spans="1:13" hidden="1">
      <c r="A9828" t="s">
        <v>300</v>
      </c>
      <c r="B9828" t="s">
        <v>334</v>
      </c>
      <c r="C9828" t="s">
        <v>291</v>
      </c>
      <c r="D9828">
        <f t="shared" si="86"/>
        <v>0.32751221001221037</v>
      </c>
      <c r="E9828">
        <f t="shared" si="85"/>
        <v>0.32751221001221037</v>
      </c>
      <c r="F9828">
        <f t="shared" si="85"/>
        <v>0.32751221001221037</v>
      </c>
      <c r="G9828">
        <f t="shared" si="85"/>
        <v>0.32751221001221037</v>
      </c>
      <c r="H9828">
        <f t="shared" si="85"/>
        <v>0.32751221001221037</v>
      </c>
      <c r="I9828">
        <f t="shared" si="85"/>
        <v>0.32751221001221037</v>
      </c>
      <c r="J9828">
        <f t="shared" si="85"/>
        <v>0.32751221001221037</v>
      </c>
      <c r="K9828">
        <f t="shared" si="85"/>
        <v>0.32751221001221037</v>
      </c>
      <c r="M9828" t="s">
        <v>470</v>
      </c>
    </row>
    <row r="9829" spans="1:13" hidden="1">
      <c r="A9829" t="s">
        <v>300</v>
      </c>
      <c r="B9829" t="s">
        <v>334</v>
      </c>
      <c r="C9829" t="s">
        <v>292</v>
      </c>
      <c r="D9829">
        <f t="shared" si="86"/>
        <v>0.16078479853479838</v>
      </c>
      <c r="E9829">
        <f t="shared" si="85"/>
        <v>0.16078479853479838</v>
      </c>
      <c r="F9829">
        <f t="shared" si="85"/>
        <v>0.16078479853479838</v>
      </c>
      <c r="G9829">
        <f t="shared" si="85"/>
        <v>0.16078479853479838</v>
      </c>
      <c r="H9829">
        <f t="shared" si="85"/>
        <v>0.16078479853479838</v>
      </c>
      <c r="I9829">
        <f t="shared" si="85"/>
        <v>0.16078479853479838</v>
      </c>
      <c r="J9829">
        <f t="shared" si="85"/>
        <v>0.16078479853479838</v>
      </c>
      <c r="K9829">
        <f t="shared" si="85"/>
        <v>0.16078479853479838</v>
      </c>
      <c r="M9829" t="s">
        <v>470</v>
      </c>
    </row>
    <row r="9830" spans="1:13" hidden="1">
      <c r="A9830" t="s">
        <v>300</v>
      </c>
      <c r="B9830" t="s">
        <v>505</v>
      </c>
      <c r="C9830" t="s">
        <v>278</v>
      </c>
      <c r="D9830" s="120">
        <v>5.0838951310861425E-3</v>
      </c>
      <c r="E9830">
        <f t="shared" si="85"/>
        <v>5.0838951310861425E-3</v>
      </c>
      <c r="F9830">
        <f t="shared" si="85"/>
        <v>5.0838951310861425E-3</v>
      </c>
      <c r="G9830">
        <f t="shared" si="85"/>
        <v>5.0838951310861425E-3</v>
      </c>
      <c r="H9830">
        <f t="shared" si="85"/>
        <v>5.0838951310861425E-3</v>
      </c>
      <c r="I9830">
        <f t="shared" si="85"/>
        <v>5.0838951310861425E-3</v>
      </c>
      <c r="J9830">
        <f t="shared" si="85"/>
        <v>5.0838951310861425E-3</v>
      </c>
      <c r="K9830">
        <f t="shared" si="85"/>
        <v>5.0838951310861425E-3</v>
      </c>
    </row>
    <row r="9831" spans="1:13" hidden="1">
      <c r="A9831" t="s">
        <v>300</v>
      </c>
      <c r="B9831" t="s">
        <v>505</v>
      </c>
      <c r="C9831" t="s">
        <v>279</v>
      </c>
      <c r="D9831" s="120">
        <v>0.16486516853932581</v>
      </c>
      <c r="E9831">
        <f t="shared" si="85"/>
        <v>0.16486516853932581</v>
      </c>
      <c r="F9831">
        <f t="shared" si="85"/>
        <v>0.16486516853932581</v>
      </c>
      <c r="G9831">
        <f t="shared" si="85"/>
        <v>0.16486516853932581</v>
      </c>
      <c r="H9831">
        <f t="shared" si="85"/>
        <v>0.16486516853932581</v>
      </c>
      <c r="I9831">
        <f t="shared" si="85"/>
        <v>0.16486516853932581</v>
      </c>
      <c r="J9831">
        <f t="shared" si="85"/>
        <v>0.16486516853932581</v>
      </c>
      <c r="K9831">
        <f t="shared" si="85"/>
        <v>0.16486516853932581</v>
      </c>
      <c r="M9831" t="s">
        <v>470</v>
      </c>
    </row>
    <row r="9832" spans="1:13" hidden="1">
      <c r="A9832" t="s">
        <v>300</v>
      </c>
      <c r="B9832" t="s">
        <v>505</v>
      </c>
      <c r="C9832" t="s">
        <v>280</v>
      </c>
      <c r="D9832" s="120">
        <v>0.35943398876404509</v>
      </c>
      <c r="E9832">
        <f t="shared" si="85"/>
        <v>0.35943398876404509</v>
      </c>
      <c r="F9832">
        <f t="shared" si="85"/>
        <v>0.35943398876404509</v>
      </c>
      <c r="G9832">
        <f t="shared" si="85"/>
        <v>0.35943398876404509</v>
      </c>
      <c r="H9832">
        <f t="shared" si="85"/>
        <v>0.35943398876404509</v>
      </c>
      <c r="I9832">
        <f t="shared" si="85"/>
        <v>0.35943398876404509</v>
      </c>
      <c r="J9832">
        <f t="shared" si="85"/>
        <v>0.35943398876404509</v>
      </c>
      <c r="K9832">
        <f t="shared" si="85"/>
        <v>0.35943398876404509</v>
      </c>
      <c r="M9832" t="s">
        <v>470</v>
      </c>
    </row>
    <row r="9833" spans="1:13" hidden="1">
      <c r="A9833" t="s">
        <v>300</v>
      </c>
      <c r="B9833" t="s">
        <v>505</v>
      </c>
      <c r="C9833" t="s">
        <v>277</v>
      </c>
      <c r="D9833" s="120">
        <v>0.20197331460674159</v>
      </c>
      <c r="E9833">
        <f t="shared" si="85"/>
        <v>0.20197331460674159</v>
      </c>
      <c r="F9833">
        <f t="shared" si="85"/>
        <v>0.20197331460674159</v>
      </c>
      <c r="G9833">
        <f t="shared" si="85"/>
        <v>0.20197331460674159</v>
      </c>
      <c r="H9833">
        <f t="shared" si="85"/>
        <v>0.20197331460674159</v>
      </c>
      <c r="I9833">
        <f t="shared" si="85"/>
        <v>0.20197331460674159</v>
      </c>
      <c r="J9833">
        <f t="shared" si="85"/>
        <v>0.20197331460674159</v>
      </c>
      <c r="K9833">
        <f t="shared" si="85"/>
        <v>0.20197331460674159</v>
      </c>
      <c r="M9833" t="s">
        <v>470</v>
      </c>
    </row>
    <row r="9834" spans="1:13" hidden="1">
      <c r="A9834" t="s">
        <v>300</v>
      </c>
      <c r="B9834" t="s">
        <v>505</v>
      </c>
      <c r="C9834" t="s">
        <v>281</v>
      </c>
      <c r="D9834" s="120">
        <v>4.0277777777777792E-5</v>
      </c>
      <c r="E9834">
        <f t="shared" si="85"/>
        <v>4.0277777777777792E-5</v>
      </c>
      <c r="F9834">
        <f t="shared" si="85"/>
        <v>4.0277777777777792E-5</v>
      </c>
      <c r="G9834">
        <f t="shared" si="85"/>
        <v>4.0277777777777792E-5</v>
      </c>
      <c r="H9834">
        <f t="shared" ref="E9834:K9870" si="87">$D9834</f>
        <v>4.0277777777777792E-5</v>
      </c>
      <c r="I9834">
        <f t="shared" si="87"/>
        <v>4.0277777777777792E-5</v>
      </c>
      <c r="J9834">
        <f t="shared" si="87"/>
        <v>4.0277777777777792E-5</v>
      </c>
      <c r="K9834">
        <f t="shared" si="87"/>
        <v>4.0277777777777792E-5</v>
      </c>
      <c r="M9834" t="s">
        <v>470</v>
      </c>
    </row>
    <row r="9835" spans="1:13" hidden="1">
      <c r="A9835" t="s">
        <v>300</v>
      </c>
      <c r="B9835" t="s">
        <v>505</v>
      </c>
      <c r="C9835" t="s">
        <v>282</v>
      </c>
      <c r="D9835" s="120">
        <v>0.13137592592592587</v>
      </c>
      <c r="E9835">
        <f t="shared" si="87"/>
        <v>0.13137592592592587</v>
      </c>
      <c r="F9835">
        <f t="shared" si="87"/>
        <v>0.13137592592592587</v>
      </c>
      <c r="G9835">
        <f t="shared" si="87"/>
        <v>0.13137592592592587</v>
      </c>
      <c r="H9835">
        <f t="shared" si="87"/>
        <v>0.13137592592592587</v>
      </c>
      <c r="I9835">
        <f t="shared" si="87"/>
        <v>0.13137592592592587</v>
      </c>
      <c r="J9835">
        <f t="shared" si="87"/>
        <v>0.13137592592592587</v>
      </c>
      <c r="K9835">
        <f t="shared" si="87"/>
        <v>0.13137592592592587</v>
      </c>
      <c r="M9835" t="s">
        <v>470</v>
      </c>
    </row>
    <row r="9836" spans="1:13" hidden="1">
      <c r="A9836" t="s">
        <v>300</v>
      </c>
      <c r="B9836" t="s">
        <v>505</v>
      </c>
      <c r="C9836" t="s">
        <v>283</v>
      </c>
      <c r="D9836" s="120">
        <v>0.49446041666666624</v>
      </c>
      <c r="E9836">
        <f t="shared" si="87"/>
        <v>0.49446041666666624</v>
      </c>
      <c r="F9836">
        <f t="shared" si="87"/>
        <v>0.49446041666666624</v>
      </c>
      <c r="G9836">
        <f t="shared" si="87"/>
        <v>0.49446041666666624</v>
      </c>
      <c r="H9836">
        <f t="shared" si="87"/>
        <v>0.49446041666666624</v>
      </c>
      <c r="I9836">
        <f t="shared" si="87"/>
        <v>0.49446041666666624</v>
      </c>
      <c r="J9836">
        <f t="shared" si="87"/>
        <v>0.49446041666666624</v>
      </c>
      <c r="K9836">
        <f t="shared" si="87"/>
        <v>0.49446041666666624</v>
      </c>
      <c r="M9836" t="s">
        <v>470</v>
      </c>
    </row>
    <row r="9837" spans="1:13" hidden="1">
      <c r="A9837" t="s">
        <v>300</v>
      </c>
      <c r="B9837" t="s">
        <v>505</v>
      </c>
      <c r="C9837" t="s">
        <v>284</v>
      </c>
      <c r="D9837" s="120">
        <v>5.9130000000000064E-2</v>
      </c>
      <c r="E9837">
        <f t="shared" si="87"/>
        <v>5.9130000000000064E-2</v>
      </c>
      <c r="F9837">
        <f t="shared" si="87"/>
        <v>5.9130000000000064E-2</v>
      </c>
      <c r="G9837">
        <f t="shared" si="87"/>
        <v>5.9130000000000064E-2</v>
      </c>
      <c r="H9837">
        <f t="shared" si="87"/>
        <v>5.9130000000000064E-2</v>
      </c>
      <c r="I9837">
        <f t="shared" si="87"/>
        <v>5.9130000000000064E-2</v>
      </c>
      <c r="J9837">
        <f t="shared" si="87"/>
        <v>5.9130000000000064E-2</v>
      </c>
      <c r="K9837">
        <f t="shared" si="87"/>
        <v>5.9130000000000064E-2</v>
      </c>
      <c r="M9837" t="s">
        <v>470</v>
      </c>
    </row>
    <row r="9838" spans="1:13" hidden="1">
      <c r="A9838" t="s">
        <v>300</v>
      </c>
      <c r="B9838" t="s">
        <v>505</v>
      </c>
      <c r="C9838" t="s">
        <v>285</v>
      </c>
      <c r="D9838" s="120">
        <v>1.3791208791208759E-3</v>
      </c>
      <c r="E9838">
        <f t="shared" si="87"/>
        <v>1.3791208791208759E-3</v>
      </c>
      <c r="F9838">
        <f t="shared" si="87"/>
        <v>1.3791208791208759E-3</v>
      </c>
      <c r="G9838">
        <f t="shared" si="87"/>
        <v>1.3791208791208759E-3</v>
      </c>
      <c r="H9838">
        <f t="shared" si="87"/>
        <v>1.3791208791208759E-3</v>
      </c>
      <c r="I9838">
        <f t="shared" si="87"/>
        <v>1.3791208791208759E-3</v>
      </c>
      <c r="J9838">
        <f t="shared" si="87"/>
        <v>1.3791208791208759E-3</v>
      </c>
      <c r="K9838">
        <f t="shared" si="87"/>
        <v>1.3791208791208759E-3</v>
      </c>
      <c r="M9838" t="s">
        <v>470</v>
      </c>
    </row>
    <row r="9839" spans="1:13" hidden="1">
      <c r="A9839" t="s">
        <v>300</v>
      </c>
      <c r="B9839" t="s">
        <v>505</v>
      </c>
      <c r="C9839" t="s">
        <v>286</v>
      </c>
      <c r="D9839" s="120">
        <v>0.19403571428571451</v>
      </c>
      <c r="E9839">
        <f t="shared" si="87"/>
        <v>0.19403571428571451</v>
      </c>
      <c r="F9839">
        <f t="shared" si="87"/>
        <v>0.19403571428571451</v>
      </c>
      <c r="G9839">
        <f t="shared" si="87"/>
        <v>0.19403571428571451</v>
      </c>
      <c r="H9839">
        <f t="shared" si="87"/>
        <v>0.19403571428571451</v>
      </c>
      <c r="I9839">
        <f t="shared" si="87"/>
        <v>0.19403571428571451</v>
      </c>
      <c r="J9839">
        <f t="shared" si="87"/>
        <v>0.19403571428571451</v>
      </c>
      <c r="K9839">
        <f t="shared" si="87"/>
        <v>0.19403571428571451</v>
      </c>
      <c r="M9839" t="s">
        <v>470</v>
      </c>
    </row>
    <row r="9840" spans="1:13" hidden="1">
      <c r="A9840" t="s">
        <v>300</v>
      </c>
      <c r="B9840" t="s">
        <v>505</v>
      </c>
      <c r="C9840" t="s">
        <v>287</v>
      </c>
      <c r="D9840" s="120">
        <v>0.55377237048665728</v>
      </c>
      <c r="E9840">
        <f t="shared" si="87"/>
        <v>0.55377237048665728</v>
      </c>
      <c r="F9840">
        <f t="shared" si="87"/>
        <v>0.55377237048665728</v>
      </c>
      <c r="G9840">
        <f t="shared" si="87"/>
        <v>0.55377237048665728</v>
      </c>
      <c r="H9840">
        <f t="shared" si="87"/>
        <v>0.55377237048665728</v>
      </c>
      <c r="I9840">
        <f t="shared" si="87"/>
        <v>0.55377237048665728</v>
      </c>
      <c r="J9840">
        <f t="shared" si="87"/>
        <v>0.55377237048665728</v>
      </c>
      <c r="K9840">
        <f t="shared" si="87"/>
        <v>0.55377237048665728</v>
      </c>
      <c r="M9840" t="s">
        <v>470</v>
      </c>
    </row>
    <row r="9841" spans="1:13" hidden="1">
      <c r="A9841" t="s">
        <v>300</v>
      </c>
      <c r="B9841" t="s">
        <v>505</v>
      </c>
      <c r="C9841" t="s">
        <v>288</v>
      </c>
      <c r="D9841" s="120">
        <v>0.11155494505494516</v>
      </c>
      <c r="E9841">
        <f t="shared" si="87"/>
        <v>0.11155494505494516</v>
      </c>
      <c r="F9841">
        <f t="shared" si="87"/>
        <v>0.11155494505494516</v>
      </c>
      <c r="G9841">
        <f t="shared" si="87"/>
        <v>0.11155494505494516</v>
      </c>
      <c r="H9841">
        <f t="shared" si="87"/>
        <v>0.11155494505494516</v>
      </c>
      <c r="I9841">
        <f t="shared" si="87"/>
        <v>0.11155494505494516</v>
      </c>
      <c r="J9841">
        <f t="shared" si="87"/>
        <v>0.11155494505494516</v>
      </c>
      <c r="K9841">
        <f t="shared" si="87"/>
        <v>0.11155494505494516</v>
      </c>
      <c r="M9841" t="s">
        <v>470</v>
      </c>
    </row>
    <row r="9842" spans="1:13" hidden="1">
      <c r="A9842" t="s">
        <v>300</v>
      </c>
      <c r="B9842" t="s">
        <v>505</v>
      </c>
      <c r="C9842" t="s">
        <v>289</v>
      </c>
      <c r="D9842" s="120">
        <v>5.4186126373626346E-3</v>
      </c>
      <c r="E9842">
        <f t="shared" si="87"/>
        <v>5.4186126373626346E-3</v>
      </c>
      <c r="F9842">
        <f t="shared" si="87"/>
        <v>5.4186126373626346E-3</v>
      </c>
      <c r="G9842">
        <f t="shared" si="87"/>
        <v>5.4186126373626346E-3</v>
      </c>
      <c r="H9842">
        <f t="shared" si="87"/>
        <v>5.4186126373626346E-3</v>
      </c>
      <c r="I9842">
        <f t="shared" si="87"/>
        <v>5.4186126373626346E-3</v>
      </c>
      <c r="J9842">
        <f t="shared" si="87"/>
        <v>5.4186126373626346E-3</v>
      </c>
      <c r="K9842">
        <f t="shared" si="87"/>
        <v>5.4186126373626346E-3</v>
      </c>
      <c r="M9842" t="s">
        <v>470</v>
      </c>
    </row>
    <row r="9843" spans="1:13" hidden="1">
      <c r="A9843" t="s">
        <v>300</v>
      </c>
      <c r="B9843" t="s">
        <v>505</v>
      </c>
      <c r="C9843" t="s">
        <v>290</v>
      </c>
      <c r="D9843" s="120">
        <v>0.2981446886446884</v>
      </c>
      <c r="E9843">
        <f t="shared" si="87"/>
        <v>0.2981446886446884</v>
      </c>
      <c r="F9843">
        <f t="shared" si="87"/>
        <v>0.2981446886446884</v>
      </c>
      <c r="G9843">
        <f t="shared" si="87"/>
        <v>0.2981446886446884</v>
      </c>
      <c r="H9843">
        <f t="shared" si="87"/>
        <v>0.2981446886446884</v>
      </c>
      <c r="I9843">
        <f t="shared" si="87"/>
        <v>0.2981446886446884</v>
      </c>
      <c r="J9843">
        <f t="shared" si="87"/>
        <v>0.2981446886446884</v>
      </c>
      <c r="K9843">
        <f t="shared" si="87"/>
        <v>0.2981446886446884</v>
      </c>
      <c r="M9843" t="s">
        <v>470</v>
      </c>
    </row>
    <row r="9844" spans="1:13" hidden="1">
      <c r="A9844" t="s">
        <v>300</v>
      </c>
      <c r="B9844" t="s">
        <v>505</v>
      </c>
      <c r="C9844" t="s">
        <v>291</v>
      </c>
      <c r="D9844" s="120">
        <v>0.43843589743589739</v>
      </c>
      <c r="E9844">
        <f t="shared" si="87"/>
        <v>0.43843589743589739</v>
      </c>
      <c r="F9844">
        <f t="shared" si="87"/>
        <v>0.43843589743589739</v>
      </c>
      <c r="G9844">
        <f t="shared" si="87"/>
        <v>0.43843589743589739</v>
      </c>
      <c r="H9844">
        <f t="shared" si="87"/>
        <v>0.43843589743589739</v>
      </c>
      <c r="I9844">
        <f t="shared" si="87"/>
        <v>0.43843589743589739</v>
      </c>
      <c r="J9844">
        <f t="shared" si="87"/>
        <v>0.43843589743589739</v>
      </c>
      <c r="K9844">
        <f t="shared" si="87"/>
        <v>0.43843589743589739</v>
      </c>
      <c r="M9844" t="s">
        <v>470</v>
      </c>
    </row>
    <row r="9845" spans="1:13" hidden="1">
      <c r="A9845" t="s">
        <v>300</v>
      </c>
      <c r="B9845" t="s">
        <v>505</v>
      </c>
      <c r="C9845" t="s">
        <v>292</v>
      </c>
      <c r="D9845" s="120">
        <v>0.23401648351648335</v>
      </c>
      <c r="E9845">
        <f t="shared" si="87"/>
        <v>0.23401648351648335</v>
      </c>
      <c r="F9845">
        <f t="shared" si="87"/>
        <v>0.23401648351648335</v>
      </c>
      <c r="G9845">
        <f t="shared" si="87"/>
        <v>0.23401648351648335</v>
      </c>
      <c r="H9845">
        <f t="shared" si="87"/>
        <v>0.23401648351648335</v>
      </c>
      <c r="I9845">
        <f t="shared" si="87"/>
        <v>0.23401648351648335</v>
      </c>
      <c r="J9845">
        <f t="shared" si="87"/>
        <v>0.23401648351648335</v>
      </c>
      <c r="K9845">
        <f t="shared" si="87"/>
        <v>0.23401648351648335</v>
      </c>
      <c r="M9845" t="s">
        <v>470</v>
      </c>
    </row>
    <row r="9846" spans="1:13" hidden="1">
      <c r="A9846" t="s">
        <v>300</v>
      </c>
      <c r="B9846" t="s">
        <v>327</v>
      </c>
      <c r="C9846" t="s">
        <v>278</v>
      </c>
      <c r="D9846" s="118">
        <v>5.0838951310861425E-3</v>
      </c>
      <c r="E9846">
        <f t="shared" si="87"/>
        <v>5.0838951310861425E-3</v>
      </c>
      <c r="F9846">
        <f t="shared" si="87"/>
        <v>5.0838951310861425E-3</v>
      </c>
      <c r="G9846">
        <f t="shared" si="87"/>
        <v>5.0838951310861425E-3</v>
      </c>
      <c r="H9846">
        <f t="shared" si="87"/>
        <v>5.0838951310861425E-3</v>
      </c>
      <c r="I9846">
        <f t="shared" si="87"/>
        <v>5.0838951310861425E-3</v>
      </c>
      <c r="J9846">
        <f t="shared" si="87"/>
        <v>5.0838951310861425E-3</v>
      </c>
      <c r="K9846">
        <f t="shared" si="87"/>
        <v>5.0838951310861425E-3</v>
      </c>
    </row>
    <row r="9847" spans="1:13" hidden="1">
      <c r="A9847" t="s">
        <v>300</v>
      </c>
      <c r="B9847" t="s">
        <v>327</v>
      </c>
      <c r="C9847" t="s">
        <v>279</v>
      </c>
      <c r="D9847" s="118">
        <v>0.16486516853932581</v>
      </c>
      <c r="E9847">
        <f t="shared" si="87"/>
        <v>0.16486516853932581</v>
      </c>
      <c r="F9847">
        <f t="shared" si="87"/>
        <v>0.16486516853932581</v>
      </c>
      <c r="G9847">
        <f t="shared" si="87"/>
        <v>0.16486516853932581</v>
      </c>
      <c r="H9847">
        <f t="shared" si="87"/>
        <v>0.16486516853932581</v>
      </c>
      <c r="I9847">
        <f t="shared" si="87"/>
        <v>0.16486516853932581</v>
      </c>
      <c r="J9847">
        <f t="shared" si="87"/>
        <v>0.16486516853932581</v>
      </c>
      <c r="K9847">
        <f t="shared" si="87"/>
        <v>0.16486516853932581</v>
      </c>
      <c r="M9847" t="s">
        <v>470</v>
      </c>
    </row>
    <row r="9848" spans="1:13" hidden="1">
      <c r="A9848" t="s">
        <v>300</v>
      </c>
      <c r="B9848" t="s">
        <v>327</v>
      </c>
      <c r="C9848" t="s">
        <v>280</v>
      </c>
      <c r="D9848" s="118">
        <v>0.35943398876404509</v>
      </c>
      <c r="E9848">
        <f t="shared" si="87"/>
        <v>0.35943398876404509</v>
      </c>
      <c r="F9848">
        <f t="shared" si="87"/>
        <v>0.35943398876404509</v>
      </c>
      <c r="G9848">
        <f t="shared" si="87"/>
        <v>0.35943398876404509</v>
      </c>
      <c r="H9848">
        <f t="shared" si="87"/>
        <v>0.35943398876404509</v>
      </c>
      <c r="I9848">
        <f t="shared" si="87"/>
        <v>0.35943398876404509</v>
      </c>
      <c r="J9848">
        <f t="shared" si="87"/>
        <v>0.35943398876404509</v>
      </c>
      <c r="K9848">
        <f t="shared" si="87"/>
        <v>0.35943398876404509</v>
      </c>
      <c r="M9848" t="s">
        <v>470</v>
      </c>
    </row>
    <row r="9849" spans="1:13" hidden="1">
      <c r="A9849" t="s">
        <v>300</v>
      </c>
      <c r="B9849" t="s">
        <v>327</v>
      </c>
      <c r="C9849" t="s">
        <v>277</v>
      </c>
      <c r="D9849" s="118">
        <v>0.20197331460674159</v>
      </c>
      <c r="E9849">
        <f t="shared" si="87"/>
        <v>0.20197331460674159</v>
      </c>
      <c r="F9849">
        <f t="shared" si="87"/>
        <v>0.20197331460674159</v>
      </c>
      <c r="G9849">
        <f t="shared" si="87"/>
        <v>0.20197331460674159</v>
      </c>
      <c r="H9849">
        <f t="shared" si="87"/>
        <v>0.20197331460674159</v>
      </c>
      <c r="I9849">
        <f t="shared" si="87"/>
        <v>0.20197331460674159</v>
      </c>
      <c r="J9849">
        <f t="shared" si="87"/>
        <v>0.20197331460674159</v>
      </c>
      <c r="K9849">
        <f t="shared" si="87"/>
        <v>0.20197331460674159</v>
      </c>
      <c r="M9849" t="s">
        <v>470</v>
      </c>
    </row>
    <row r="9850" spans="1:13" hidden="1">
      <c r="A9850" t="s">
        <v>300</v>
      </c>
      <c r="B9850" t="s">
        <v>327</v>
      </c>
      <c r="C9850" t="s">
        <v>281</v>
      </c>
      <c r="D9850" s="118">
        <v>4.0277777777777792E-5</v>
      </c>
      <c r="E9850">
        <f t="shared" si="87"/>
        <v>4.0277777777777792E-5</v>
      </c>
      <c r="F9850">
        <f t="shared" si="87"/>
        <v>4.0277777777777792E-5</v>
      </c>
      <c r="G9850">
        <f t="shared" si="87"/>
        <v>4.0277777777777792E-5</v>
      </c>
      <c r="H9850">
        <f t="shared" si="87"/>
        <v>4.0277777777777792E-5</v>
      </c>
      <c r="I9850">
        <f t="shared" si="87"/>
        <v>4.0277777777777792E-5</v>
      </c>
      <c r="J9850">
        <f t="shared" si="87"/>
        <v>4.0277777777777792E-5</v>
      </c>
      <c r="K9850">
        <f t="shared" si="87"/>
        <v>4.0277777777777792E-5</v>
      </c>
      <c r="M9850" t="s">
        <v>470</v>
      </c>
    </row>
    <row r="9851" spans="1:13" hidden="1">
      <c r="A9851" t="s">
        <v>300</v>
      </c>
      <c r="B9851" t="s">
        <v>327</v>
      </c>
      <c r="C9851" t="s">
        <v>282</v>
      </c>
      <c r="D9851" s="118">
        <v>0.13137592592592587</v>
      </c>
      <c r="E9851">
        <f t="shared" si="87"/>
        <v>0.13137592592592587</v>
      </c>
      <c r="F9851">
        <f t="shared" si="87"/>
        <v>0.13137592592592587</v>
      </c>
      <c r="G9851">
        <f t="shared" si="87"/>
        <v>0.13137592592592587</v>
      </c>
      <c r="H9851">
        <f t="shared" si="87"/>
        <v>0.13137592592592587</v>
      </c>
      <c r="I9851">
        <f t="shared" si="87"/>
        <v>0.13137592592592587</v>
      </c>
      <c r="J9851">
        <f t="shared" si="87"/>
        <v>0.13137592592592587</v>
      </c>
      <c r="K9851">
        <f t="shared" si="87"/>
        <v>0.13137592592592587</v>
      </c>
      <c r="M9851" t="s">
        <v>470</v>
      </c>
    </row>
    <row r="9852" spans="1:13" hidden="1">
      <c r="A9852" t="s">
        <v>300</v>
      </c>
      <c r="B9852" t="s">
        <v>327</v>
      </c>
      <c r="C9852" t="s">
        <v>283</v>
      </c>
      <c r="D9852" s="118">
        <v>0.49446041666666624</v>
      </c>
      <c r="E9852">
        <f t="shared" si="87"/>
        <v>0.49446041666666624</v>
      </c>
      <c r="F9852">
        <f t="shared" si="87"/>
        <v>0.49446041666666624</v>
      </c>
      <c r="G9852">
        <f t="shared" si="87"/>
        <v>0.49446041666666624</v>
      </c>
      <c r="H9852">
        <f t="shared" si="87"/>
        <v>0.49446041666666624</v>
      </c>
      <c r="I9852">
        <f t="shared" si="87"/>
        <v>0.49446041666666624</v>
      </c>
      <c r="J9852">
        <f t="shared" si="87"/>
        <v>0.49446041666666624</v>
      </c>
      <c r="K9852">
        <f t="shared" si="87"/>
        <v>0.49446041666666624</v>
      </c>
      <c r="M9852" t="s">
        <v>470</v>
      </c>
    </row>
    <row r="9853" spans="1:13" hidden="1">
      <c r="A9853" t="s">
        <v>300</v>
      </c>
      <c r="B9853" t="s">
        <v>327</v>
      </c>
      <c r="C9853" t="s">
        <v>284</v>
      </c>
      <c r="D9853" s="118">
        <v>5.9130000000000064E-2</v>
      </c>
      <c r="E9853">
        <f t="shared" si="87"/>
        <v>5.9130000000000064E-2</v>
      </c>
      <c r="F9853">
        <f t="shared" si="87"/>
        <v>5.9130000000000064E-2</v>
      </c>
      <c r="G9853">
        <f t="shared" si="87"/>
        <v>5.9130000000000064E-2</v>
      </c>
      <c r="H9853">
        <f t="shared" si="87"/>
        <v>5.9130000000000064E-2</v>
      </c>
      <c r="I9853">
        <f t="shared" si="87"/>
        <v>5.9130000000000064E-2</v>
      </c>
      <c r="J9853">
        <f t="shared" si="87"/>
        <v>5.9130000000000064E-2</v>
      </c>
      <c r="K9853">
        <f t="shared" si="87"/>
        <v>5.9130000000000064E-2</v>
      </c>
      <c r="M9853" t="s">
        <v>470</v>
      </c>
    </row>
    <row r="9854" spans="1:13" hidden="1">
      <c r="A9854" t="s">
        <v>300</v>
      </c>
      <c r="B9854" t="s">
        <v>327</v>
      </c>
      <c r="C9854" t="s">
        <v>285</v>
      </c>
      <c r="D9854" s="118">
        <v>1.3791208791208759E-3</v>
      </c>
      <c r="E9854">
        <f t="shared" si="87"/>
        <v>1.3791208791208759E-3</v>
      </c>
      <c r="F9854">
        <f t="shared" si="87"/>
        <v>1.3791208791208759E-3</v>
      </c>
      <c r="G9854">
        <f t="shared" si="87"/>
        <v>1.3791208791208759E-3</v>
      </c>
      <c r="H9854">
        <f t="shared" si="87"/>
        <v>1.3791208791208759E-3</v>
      </c>
      <c r="I9854">
        <f t="shared" si="87"/>
        <v>1.3791208791208759E-3</v>
      </c>
      <c r="J9854">
        <f t="shared" si="87"/>
        <v>1.3791208791208759E-3</v>
      </c>
      <c r="K9854">
        <f t="shared" si="87"/>
        <v>1.3791208791208759E-3</v>
      </c>
      <c r="M9854" t="s">
        <v>470</v>
      </c>
    </row>
    <row r="9855" spans="1:13" hidden="1">
      <c r="A9855" t="s">
        <v>300</v>
      </c>
      <c r="B9855" t="s">
        <v>327</v>
      </c>
      <c r="C9855" t="s">
        <v>286</v>
      </c>
      <c r="D9855" s="118">
        <v>0.19403571428571451</v>
      </c>
      <c r="E9855">
        <f t="shared" si="87"/>
        <v>0.19403571428571451</v>
      </c>
      <c r="F9855">
        <f t="shared" si="87"/>
        <v>0.19403571428571451</v>
      </c>
      <c r="G9855">
        <f t="shared" si="87"/>
        <v>0.19403571428571451</v>
      </c>
      <c r="H9855">
        <f t="shared" si="87"/>
        <v>0.19403571428571451</v>
      </c>
      <c r="I9855">
        <f t="shared" si="87"/>
        <v>0.19403571428571451</v>
      </c>
      <c r="J9855">
        <f t="shared" si="87"/>
        <v>0.19403571428571451</v>
      </c>
      <c r="K9855">
        <f t="shared" si="87"/>
        <v>0.19403571428571451</v>
      </c>
      <c r="M9855" t="s">
        <v>470</v>
      </c>
    </row>
    <row r="9856" spans="1:13" hidden="1">
      <c r="A9856" t="s">
        <v>300</v>
      </c>
      <c r="B9856" t="s">
        <v>327</v>
      </c>
      <c r="C9856" t="s">
        <v>287</v>
      </c>
      <c r="D9856" s="118">
        <v>0.55377237048665728</v>
      </c>
      <c r="E9856">
        <f t="shared" si="87"/>
        <v>0.55377237048665728</v>
      </c>
      <c r="F9856">
        <f t="shared" si="87"/>
        <v>0.55377237048665728</v>
      </c>
      <c r="G9856">
        <f t="shared" si="87"/>
        <v>0.55377237048665728</v>
      </c>
      <c r="H9856">
        <f t="shared" si="87"/>
        <v>0.55377237048665728</v>
      </c>
      <c r="I9856">
        <f t="shared" si="87"/>
        <v>0.55377237048665728</v>
      </c>
      <c r="J9856">
        <f t="shared" si="87"/>
        <v>0.55377237048665728</v>
      </c>
      <c r="K9856">
        <f t="shared" si="87"/>
        <v>0.55377237048665728</v>
      </c>
      <c r="M9856" t="s">
        <v>470</v>
      </c>
    </row>
    <row r="9857" spans="1:13" hidden="1">
      <c r="A9857" t="s">
        <v>300</v>
      </c>
      <c r="B9857" t="s">
        <v>327</v>
      </c>
      <c r="C9857" t="s">
        <v>288</v>
      </c>
      <c r="D9857" s="118">
        <v>0.11155494505494516</v>
      </c>
      <c r="E9857">
        <f t="shared" si="87"/>
        <v>0.11155494505494516</v>
      </c>
      <c r="F9857">
        <f t="shared" si="87"/>
        <v>0.11155494505494516</v>
      </c>
      <c r="G9857">
        <f t="shared" si="87"/>
        <v>0.11155494505494516</v>
      </c>
      <c r="H9857">
        <f t="shared" si="87"/>
        <v>0.11155494505494516</v>
      </c>
      <c r="I9857">
        <f t="shared" si="87"/>
        <v>0.11155494505494516</v>
      </c>
      <c r="J9857">
        <f t="shared" si="87"/>
        <v>0.11155494505494516</v>
      </c>
      <c r="K9857">
        <f t="shared" si="87"/>
        <v>0.11155494505494516</v>
      </c>
      <c r="M9857" t="s">
        <v>470</v>
      </c>
    </row>
    <row r="9858" spans="1:13" hidden="1">
      <c r="A9858" t="s">
        <v>300</v>
      </c>
      <c r="B9858" t="s">
        <v>327</v>
      </c>
      <c r="C9858" t="s">
        <v>289</v>
      </c>
      <c r="D9858" s="118">
        <v>5.4186126373626346E-3</v>
      </c>
      <c r="E9858">
        <f t="shared" si="87"/>
        <v>5.4186126373626346E-3</v>
      </c>
      <c r="F9858">
        <f t="shared" si="87"/>
        <v>5.4186126373626346E-3</v>
      </c>
      <c r="G9858">
        <f t="shared" si="87"/>
        <v>5.4186126373626346E-3</v>
      </c>
      <c r="H9858">
        <f t="shared" si="87"/>
        <v>5.4186126373626346E-3</v>
      </c>
      <c r="I9858">
        <f t="shared" si="87"/>
        <v>5.4186126373626346E-3</v>
      </c>
      <c r="J9858">
        <f t="shared" si="87"/>
        <v>5.4186126373626346E-3</v>
      </c>
      <c r="K9858">
        <f t="shared" si="87"/>
        <v>5.4186126373626346E-3</v>
      </c>
      <c r="M9858" t="s">
        <v>470</v>
      </c>
    </row>
    <row r="9859" spans="1:13" hidden="1">
      <c r="A9859" t="s">
        <v>300</v>
      </c>
      <c r="B9859" t="s">
        <v>327</v>
      </c>
      <c r="C9859" t="s">
        <v>290</v>
      </c>
      <c r="D9859" s="118">
        <v>0.2981446886446884</v>
      </c>
      <c r="E9859">
        <f t="shared" si="87"/>
        <v>0.2981446886446884</v>
      </c>
      <c r="F9859">
        <f t="shared" si="87"/>
        <v>0.2981446886446884</v>
      </c>
      <c r="G9859">
        <f t="shared" si="87"/>
        <v>0.2981446886446884</v>
      </c>
      <c r="H9859">
        <f t="shared" si="87"/>
        <v>0.2981446886446884</v>
      </c>
      <c r="I9859">
        <f t="shared" si="87"/>
        <v>0.2981446886446884</v>
      </c>
      <c r="J9859">
        <f t="shared" si="87"/>
        <v>0.2981446886446884</v>
      </c>
      <c r="K9859">
        <f t="shared" si="87"/>
        <v>0.2981446886446884</v>
      </c>
      <c r="M9859" t="s">
        <v>470</v>
      </c>
    </row>
    <row r="9860" spans="1:13" hidden="1">
      <c r="A9860" t="s">
        <v>300</v>
      </c>
      <c r="B9860" t="s">
        <v>327</v>
      </c>
      <c r="C9860" t="s">
        <v>291</v>
      </c>
      <c r="D9860" s="118">
        <v>0.43843589743589739</v>
      </c>
      <c r="E9860">
        <f t="shared" si="87"/>
        <v>0.43843589743589739</v>
      </c>
      <c r="F9860">
        <f t="shared" si="87"/>
        <v>0.43843589743589739</v>
      </c>
      <c r="G9860">
        <f t="shared" si="87"/>
        <v>0.43843589743589739</v>
      </c>
      <c r="H9860">
        <f t="shared" si="87"/>
        <v>0.43843589743589739</v>
      </c>
      <c r="I9860">
        <f t="shared" si="87"/>
        <v>0.43843589743589739</v>
      </c>
      <c r="J9860">
        <f t="shared" si="87"/>
        <v>0.43843589743589739</v>
      </c>
      <c r="K9860">
        <f t="shared" si="87"/>
        <v>0.43843589743589739</v>
      </c>
      <c r="M9860" t="s">
        <v>470</v>
      </c>
    </row>
    <row r="9861" spans="1:13" hidden="1">
      <c r="A9861" t="s">
        <v>300</v>
      </c>
      <c r="B9861" t="s">
        <v>327</v>
      </c>
      <c r="C9861" t="s">
        <v>292</v>
      </c>
      <c r="D9861" s="118">
        <v>0.23401648351648335</v>
      </c>
      <c r="E9861">
        <f t="shared" si="87"/>
        <v>0.23401648351648335</v>
      </c>
      <c r="F9861">
        <f t="shared" si="87"/>
        <v>0.23401648351648335</v>
      </c>
      <c r="G9861">
        <f t="shared" si="87"/>
        <v>0.23401648351648335</v>
      </c>
      <c r="H9861">
        <f t="shared" si="87"/>
        <v>0.23401648351648335</v>
      </c>
      <c r="I9861">
        <f t="shared" si="87"/>
        <v>0.23401648351648335</v>
      </c>
      <c r="J9861">
        <f t="shared" si="87"/>
        <v>0.23401648351648335</v>
      </c>
      <c r="K9861">
        <f t="shared" si="87"/>
        <v>0.23401648351648335</v>
      </c>
      <c r="M9861" t="s">
        <v>470</v>
      </c>
    </row>
    <row r="9862" spans="1:13" hidden="1">
      <c r="A9862" t="s">
        <v>300</v>
      </c>
      <c r="B9862" t="s">
        <v>326</v>
      </c>
      <c r="C9862" t="s">
        <v>278</v>
      </c>
      <c r="D9862">
        <f t="shared" si="86"/>
        <v>5.0838951310861425E-3</v>
      </c>
      <c r="E9862">
        <f t="shared" si="87"/>
        <v>5.0838951310861425E-3</v>
      </c>
      <c r="F9862">
        <f t="shared" si="87"/>
        <v>5.0838951310861425E-3</v>
      </c>
      <c r="G9862">
        <f t="shared" si="87"/>
        <v>5.0838951310861425E-3</v>
      </c>
      <c r="H9862">
        <f t="shared" si="87"/>
        <v>5.0838951310861425E-3</v>
      </c>
      <c r="I9862">
        <f t="shared" si="87"/>
        <v>5.0838951310861425E-3</v>
      </c>
      <c r="J9862">
        <f t="shared" si="87"/>
        <v>5.0838951310861425E-3</v>
      </c>
      <c r="K9862">
        <f t="shared" si="87"/>
        <v>5.0838951310861425E-3</v>
      </c>
    </row>
    <row r="9863" spans="1:13" hidden="1">
      <c r="A9863" t="s">
        <v>300</v>
      </c>
      <c r="B9863" t="s">
        <v>326</v>
      </c>
      <c r="C9863" t="s">
        <v>279</v>
      </c>
      <c r="D9863">
        <f t="shared" ref="D9863:D9893" si="88">D9847</f>
        <v>0.16486516853932581</v>
      </c>
      <c r="E9863">
        <f t="shared" si="87"/>
        <v>0.16486516853932581</v>
      </c>
      <c r="F9863">
        <f t="shared" si="87"/>
        <v>0.16486516853932581</v>
      </c>
      <c r="G9863">
        <f t="shared" si="87"/>
        <v>0.16486516853932581</v>
      </c>
      <c r="H9863">
        <f t="shared" si="87"/>
        <v>0.16486516853932581</v>
      </c>
      <c r="I9863">
        <f t="shared" si="87"/>
        <v>0.16486516853932581</v>
      </c>
      <c r="J9863">
        <f t="shared" si="87"/>
        <v>0.16486516853932581</v>
      </c>
      <c r="K9863">
        <f t="shared" si="87"/>
        <v>0.16486516853932581</v>
      </c>
      <c r="M9863" t="s">
        <v>470</v>
      </c>
    </row>
    <row r="9864" spans="1:13" hidden="1">
      <c r="A9864" t="s">
        <v>300</v>
      </c>
      <c r="B9864" t="s">
        <v>326</v>
      </c>
      <c r="C9864" t="s">
        <v>280</v>
      </c>
      <c r="D9864">
        <f t="shared" si="88"/>
        <v>0.35943398876404509</v>
      </c>
      <c r="E9864">
        <f t="shared" si="87"/>
        <v>0.35943398876404509</v>
      </c>
      <c r="F9864">
        <f t="shared" si="87"/>
        <v>0.35943398876404509</v>
      </c>
      <c r="G9864">
        <f t="shared" si="87"/>
        <v>0.35943398876404509</v>
      </c>
      <c r="H9864">
        <f t="shared" si="87"/>
        <v>0.35943398876404509</v>
      </c>
      <c r="I9864">
        <f t="shared" si="87"/>
        <v>0.35943398876404509</v>
      </c>
      <c r="J9864">
        <f t="shared" si="87"/>
        <v>0.35943398876404509</v>
      </c>
      <c r="K9864">
        <f t="shared" si="87"/>
        <v>0.35943398876404509</v>
      </c>
      <c r="M9864" t="s">
        <v>470</v>
      </c>
    </row>
    <row r="9865" spans="1:13" hidden="1">
      <c r="A9865" t="s">
        <v>300</v>
      </c>
      <c r="B9865" t="s">
        <v>326</v>
      </c>
      <c r="C9865" t="s">
        <v>277</v>
      </c>
      <c r="D9865">
        <f t="shared" si="88"/>
        <v>0.20197331460674159</v>
      </c>
      <c r="E9865">
        <f t="shared" si="87"/>
        <v>0.20197331460674159</v>
      </c>
      <c r="F9865">
        <f t="shared" si="87"/>
        <v>0.20197331460674159</v>
      </c>
      <c r="G9865">
        <f t="shared" si="87"/>
        <v>0.20197331460674159</v>
      </c>
      <c r="H9865">
        <f t="shared" si="87"/>
        <v>0.20197331460674159</v>
      </c>
      <c r="I9865">
        <f t="shared" si="87"/>
        <v>0.20197331460674159</v>
      </c>
      <c r="J9865">
        <f t="shared" si="87"/>
        <v>0.20197331460674159</v>
      </c>
      <c r="K9865">
        <f t="shared" si="87"/>
        <v>0.20197331460674159</v>
      </c>
      <c r="M9865" t="s">
        <v>470</v>
      </c>
    </row>
    <row r="9866" spans="1:13" hidden="1">
      <c r="A9866" t="s">
        <v>300</v>
      </c>
      <c r="B9866" t="s">
        <v>326</v>
      </c>
      <c r="C9866" t="s">
        <v>281</v>
      </c>
      <c r="D9866">
        <f t="shared" si="88"/>
        <v>4.0277777777777792E-5</v>
      </c>
      <c r="E9866">
        <f t="shared" si="87"/>
        <v>4.0277777777777792E-5</v>
      </c>
      <c r="F9866">
        <f t="shared" si="87"/>
        <v>4.0277777777777792E-5</v>
      </c>
      <c r="G9866">
        <f t="shared" si="87"/>
        <v>4.0277777777777792E-5</v>
      </c>
      <c r="H9866">
        <f t="shared" si="87"/>
        <v>4.0277777777777792E-5</v>
      </c>
      <c r="I9866">
        <f t="shared" si="87"/>
        <v>4.0277777777777792E-5</v>
      </c>
      <c r="J9866">
        <f t="shared" si="87"/>
        <v>4.0277777777777792E-5</v>
      </c>
      <c r="K9866">
        <f t="shared" si="87"/>
        <v>4.0277777777777792E-5</v>
      </c>
      <c r="M9866" t="s">
        <v>470</v>
      </c>
    </row>
    <row r="9867" spans="1:13" hidden="1">
      <c r="A9867" t="s">
        <v>300</v>
      </c>
      <c r="B9867" t="s">
        <v>326</v>
      </c>
      <c r="C9867" t="s">
        <v>282</v>
      </c>
      <c r="D9867">
        <f t="shared" si="88"/>
        <v>0.13137592592592587</v>
      </c>
      <c r="E9867">
        <f t="shared" si="87"/>
        <v>0.13137592592592587</v>
      </c>
      <c r="F9867">
        <f t="shared" si="87"/>
        <v>0.13137592592592587</v>
      </c>
      <c r="G9867">
        <f t="shared" si="87"/>
        <v>0.13137592592592587</v>
      </c>
      <c r="H9867">
        <f t="shared" si="87"/>
        <v>0.13137592592592587</v>
      </c>
      <c r="I9867">
        <f t="shared" si="87"/>
        <v>0.13137592592592587</v>
      </c>
      <c r="J9867">
        <f t="shared" si="87"/>
        <v>0.13137592592592587</v>
      </c>
      <c r="K9867">
        <f t="shared" si="87"/>
        <v>0.13137592592592587</v>
      </c>
      <c r="M9867" t="s">
        <v>470</v>
      </c>
    </row>
    <row r="9868" spans="1:13" hidden="1">
      <c r="A9868" t="s">
        <v>300</v>
      </c>
      <c r="B9868" t="s">
        <v>326</v>
      </c>
      <c r="C9868" t="s">
        <v>283</v>
      </c>
      <c r="D9868">
        <f t="shared" si="88"/>
        <v>0.49446041666666624</v>
      </c>
      <c r="E9868">
        <f t="shared" si="87"/>
        <v>0.49446041666666624</v>
      </c>
      <c r="F9868">
        <f t="shared" si="87"/>
        <v>0.49446041666666624</v>
      </c>
      <c r="G9868">
        <f t="shared" si="87"/>
        <v>0.49446041666666624</v>
      </c>
      <c r="H9868">
        <f t="shared" si="87"/>
        <v>0.49446041666666624</v>
      </c>
      <c r="I9868">
        <f t="shared" si="87"/>
        <v>0.49446041666666624</v>
      </c>
      <c r="J9868">
        <f t="shared" si="87"/>
        <v>0.49446041666666624</v>
      </c>
      <c r="K9868">
        <f t="shared" si="87"/>
        <v>0.49446041666666624</v>
      </c>
      <c r="M9868" t="s">
        <v>470</v>
      </c>
    </row>
    <row r="9869" spans="1:13" hidden="1">
      <c r="A9869" t="s">
        <v>300</v>
      </c>
      <c r="B9869" t="s">
        <v>326</v>
      </c>
      <c r="C9869" t="s">
        <v>284</v>
      </c>
      <c r="D9869">
        <f t="shared" si="88"/>
        <v>5.9130000000000064E-2</v>
      </c>
      <c r="E9869">
        <f t="shared" si="87"/>
        <v>5.9130000000000064E-2</v>
      </c>
      <c r="F9869">
        <f t="shared" si="87"/>
        <v>5.9130000000000064E-2</v>
      </c>
      <c r="G9869">
        <f t="shared" si="87"/>
        <v>5.9130000000000064E-2</v>
      </c>
      <c r="H9869">
        <f t="shared" si="87"/>
        <v>5.9130000000000064E-2</v>
      </c>
      <c r="I9869">
        <f t="shared" si="87"/>
        <v>5.9130000000000064E-2</v>
      </c>
      <c r="J9869">
        <f t="shared" si="87"/>
        <v>5.9130000000000064E-2</v>
      </c>
      <c r="K9869">
        <f t="shared" si="87"/>
        <v>5.9130000000000064E-2</v>
      </c>
      <c r="M9869" t="s">
        <v>470</v>
      </c>
    </row>
    <row r="9870" spans="1:13" hidden="1">
      <c r="A9870" t="s">
        <v>300</v>
      </c>
      <c r="B9870" t="s">
        <v>326</v>
      </c>
      <c r="C9870" t="s">
        <v>285</v>
      </c>
      <c r="D9870">
        <f t="shared" si="88"/>
        <v>1.3791208791208759E-3</v>
      </c>
      <c r="E9870">
        <f t="shared" si="87"/>
        <v>1.3791208791208759E-3</v>
      </c>
      <c r="F9870">
        <f t="shared" si="87"/>
        <v>1.3791208791208759E-3</v>
      </c>
      <c r="G9870">
        <f t="shared" si="87"/>
        <v>1.3791208791208759E-3</v>
      </c>
      <c r="H9870">
        <f t="shared" si="87"/>
        <v>1.3791208791208759E-3</v>
      </c>
      <c r="I9870">
        <f t="shared" si="87"/>
        <v>1.3791208791208759E-3</v>
      </c>
      <c r="J9870">
        <f t="shared" si="87"/>
        <v>1.3791208791208759E-3</v>
      </c>
      <c r="K9870">
        <f t="shared" ref="K9870:K9933" si="89">$D9870</f>
        <v>1.3791208791208759E-3</v>
      </c>
      <c r="M9870" t="s">
        <v>470</v>
      </c>
    </row>
    <row r="9871" spans="1:13" hidden="1">
      <c r="A9871" t="s">
        <v>300</v>
      </c>
      <c r="B9871" t="s">
        <v>326</v>
      </c>
      <c r="C9871" t="s">
        <v>286</v>
      </c>
      <c r="D9871">
        <f t="shared" si="88"/>
        <v>0.19403571428571451</v>
      </c>
      <c r="E9871">
        <f t="shared" ref="E9871:J9913" si="90">$D9871</f>
        <v>0.19403571428571451</v>
      </c>
      <c r="F9871">
        <f t="shared" si="90"/>
        <v>0.19403571428571451</v>
      </c>
      <c r="G9871">
        <f t="shared" si="90"/>
        <v>0.19403571428571451</v>
      </c>
      <c r="H9871">
        <f t="shared" si="90"/>
        <v>0.19403571428571451</v>
      </c>
      <c r="I9871">
        <f t="shared" si="90"/>
        <v>0.19403571428571451</v>
      </c>
      <c r="J9871">
        <f t="shared" si="90"/>
        <v>0.19403571428571451</v>
      </c>
      <c r="K9871">
        <f t="shared" si="89"/>
        <v>0.19403571428571451</v>
      </c>
      <c r="M9871" t="s">
        <v>470</v>
      </c>
    </row>
    <row r="9872" spans="1:13" hidden="1">
      <c r="A9872" t="s">
        <v>300</v>
      </c>
      <c r="B9872" t="s">
        <v>326</v>
      </c>
      <c r="C9872" t="s">
        <v>287</v>
      </c>
      <c r="D9872">
        <f t="shared" si="88"/>
        <v>0.55377237048665728</v>
      </c>
      <c r="E9872">
        <f t="shared" si="90"/>
        <v>0.55377237048665728</v>
      </c>
      <c r="F9872">
        <f t="shared" si="90"/>
        <v>0.55377237048665728</v>
      </c>
      <c r="G9872">
        <f t="shared" si="90"/>
        <v>0.55377237048665728</v>
      </c>
      <c r="H9872">
        <f t="shared" si="90"/>
        <v>0.55377237048665728</v>
      </c>
      <c r="I9872">
        <f t="shared" si="90"/>
        <v>0.55377237048665728</v>
      </c>
      <c r="J9872">
        <f t="shared" si="90"/>
        <v>0.55377237048665728</v>
      </c>
      <c r="K9872">
        <f t="shared" si="89"/>
        <v>0.55377237048665728</v>
      </c>
      <c r="M9872" t="s">
        <v>470</v>
      </c>
    </row>
    <row r="9873" spans="1:13" hidden="1">
      <c r="A9873" t="s">
        <v>300</v>
      </c>
      <c r="B9873" t="s">
        <v>326</v>
      </c>
      <c r="C9873" t="s">
        <v>288</v>
      </c>
      <c r="D9873">
        <f t="shared" si="88"/>
        <v>0.11155494505494516</v>
      </c>
      <c r="E9873">
        <f t="shared" si="90"/>
        <v>0.11155494505494516</v>
      </c>
      <c r="F9873">
        <f t="shared" si="90"/>
        <v>0.11155494505494516</v>
      </c>
      <c r="G9873">
        <f t="shared" si="90"/>
        <v>0.11155494505494516</v>
      </c>
      <c r="H9873">
        <f t="shared" si="90"/>
        <v>0.11155494505494516</v>
      </c>
      <c r="I9873">
        <f t="shared" si="90"/>
        <v>0.11155494505494516</v>
      </c>
      <c r="J9873">
        <f t="shared" si="90"/>
        <v>0.11155494505494516</v>
      </c>
      <c r="K9873">
        <f t="shared" si="89"/>
        <v>0.11155494505494516</v>
      </c>
      <c r="M9873" t="s">
        <v>470</v>
      </c>
    </row>
    <row r="9874" spans="1:13" hidden="1">
      <c r="A9874" t="s">
        <v>300</v>
      </c>
      <c r="B9874" t="s">
        <v>326</v>
      </c>
      <c r="C9874" t="s">
        <v>289</v>
      </c>
      <c r="D9874">
        <f t="shared" si="88"/>
        <v>5.4186126373626346E-3</v>
      </c>
      <c r="E9874">
        <f t="shared" si="90"/>
        <v>5.4186126373626346E-3</v>
      </c>
      <c r="F9874">
        <f t="shared" si="90"/>
        <v>5.4186126373626346E-3</v>
      </c>
      <c r="G9874">
        <f t="shared" si="90"/>
        <v>5.4186126373626346E-3</v>
      </c>
      <c r="H9874">
        <f t="shared" si="90"/>
        <v>5.4186126373626346E-3</v>
      </c>
      <c r="I9874">
        <f t="shared" si="90"/>
        <v>5.4186126373626346E-3</v>
      </c>
      <c r="J9874">
        <f t="shared" si="90"/>
        <v>5.4186126373626346E-3</v>
      </c>
      <c r="K9874">
        <f t="shared" si="89"/>
        <v>5.4186126373626346E-3</v>
      </c>
      <c r="M9874" t="s">
        <v>470</v>
      </c>
    </row>
    <row r="9875" spans="1:13" hidden="1">
      <c r="A9875" t="s">
        <v>300</v>
      </c>
      <c r="B9875" t="s">
        <v>326</v>
      </c>
      <c r="C9875" t="s">
        <v>290</v>
      </c>
      <c r="D9875">
        <f t="shared" si="88"/>
        <v>0.2981446886446884</v>
      </c>
      <c r="E9875">
        <f t="shared" si="90"/>
        <v>0.2981446886446884</v>
      </c>
      <c r="F9875">
        <f t="shared" si="90"/>
        <v>0.2981446886446884</v>
      </c>
      <c r="G9875">
        <f t="shared" si="90"/>
        <v>0.2981446886446884</v>
      </c>
      <c r="H9875">
        <f t="shared" si="90"/>
        <v>0.2981446886446884</v>
      </c>
      <c r="I9875">
        <f t="shared" si="90"/>
        <v>0.2981446886446884</v>
      </c>
      <c r="J9875">
        <f t="shared" si="90"/>
        <v>0.2981446886446884</v>
      </c>
      <c r="K9875">
        <f t="shared" si="89"/>
        <v>0.2981446886446884</v>
      </c>
      <c r="M9875" t="s">
        <v>470</v>
      </c>
    </row>
    <row r="9876" spans="1:13" hidden="1">
      <c r="A9876" t="s">
        <v>300</v>
      </c>
      <c r="B9876" t="s">
        <v>326</v>
      </c>
      <c r="C9876" t="s">
        <v>291</v>
      </c>
      <c r="D9876">
        <f t="shared" si="88"/>
        <v>0.43843589743589739</v>
      </c>
      <c r="E9876">
        <f t="shared" si="90"/>
        <v>0.43843589743589739</v>
      </c>
      <c r="F9876">
        <f t="shared" si="90"/>
        <v>0.43843589743589739</v>
      </c>
      <c r="G9876">
        <f t="shared" si="90"/>
        <v>0.43843589743589739</v>
      </c>
      <c r="H9876">
        <f t="shared" si="90"/>
        <v>0.43843589743589739</v>
      </c>
      <c r="I9876">
        <f t="shared" si="90"/>
        <v>0.43843589743589739</v>
      </c>
      <c r="J9876">
        <f t="shared" si="90"/>
        <v>0.43843589743589739</v>
      </c>
      <c r="K9876">
        <f t="shared" si="89"/>
        <v>0.43843589743589739</v>
      </c>
      <c r="M9876" t="s">
        <v>470</v>
      </c>
    </row>
    <row r="9877" spans="1:13" hidden="1">
      <c r="A9877" t="s">
        <v>300</v>
      </c>
      <c r="B9877" t="s">
        <v>326</v>
      </c>
      <c r="C9877" t="s">
        <v>292</v>
      </c>
      <c r="D9877">
        <f t="shared" si="88"/>
        <v>0.23401648351648335</v>
      </c>
      <c r="E9877">
        <f t="shared" si="90"/>
        <v>0.23401648351648335</v>
      </c>
      <c r="F9877">
        <f t="shared" si="90"/>
        <v>0.23401648351648335</v>
      </c>
      <c r="G9877">
        <f t="shared" si="90"/>
        <v>0.23401648351648335</v>
      </c>
      <c r="H9877">
        <f t="shared" si="90"/>
        <v>0.23401648351648335</v>
      </c>
      <c r="I9877">
        <f t="shared" si="90"/>
        <v>0.23401648351648335</v>
      </c>
      <c r="J9877">
        <f t="shared" si="90"/>
        <v>0.23401648351648335</v>
      </c>
      <c r="K9877">
        <f t="shared" si="89"/>
        <v>0.23401648351648335</v>
      </c>
      <c r="M9877" t="s">
        <v>470</v>
      </c>
    </row>
    <row r="9878" spans="1:13" hidden="1">
      <c r="A9878" t="s">
        <v>300</v>
      </c>
      <c r="B9878" t="s">
        <v>328</v>
      </c>
      <c r="C9878" t="s">
        <v>278</v>
      </c>
      <c r="D9878">
        <f>D9862</f>
        <v>5.0838951310861425E-3</v>
      </c>
      <c r="E9878">
        <f t="shared" si="90"/>
        <v>5.0838951310861425E-3</v>
      </c>
      <c r="F9878">
        <f t="shared" si="90"/>
        <v>5.0838951310861425E-3</v>
      </c>
      <c r="G9878">
        <f t="shared" si="90"/>
        <v>5.0838951310861425E-3</v>
      </c>
      <c r="H9878">
        <f t="shared" si="90"/>
        <v>5.0838951310861425E-3</v>
      </c>
      <c r="I9878">
        <f t="shared" si="90"/>
        <v>5.0838951310861425E-3</v>
      </c>
      <c r="J9878">
        <f t="shared" si="90"/>
        <v>5.0838951310861425E-3</v>
      </c>
      <c r="K9878">
        <f t="shared" si="89"/>
        <v>5.0838951310861425E-3</v>
      </c>
    </row>
    <row r="9879" spans="1:13" hidden="1">
      <c r="A9879" t="s">
        <v>300</v>
      </c>
      <c r="B9879" t="s">
        <v>328</v>
      </c>
      <c r="C9879" t="s">
        <v>279</v>
      </c>
      <c r="D9879">
        <f t="shared" si="88"/>
        <v>0.16486516853932581</v>
      </c>
      <c r="E9879">
        <f t="shared" si="90"/>
        <v>0.16486516853932581</v>
      </c>
      <c r="F9879">
        <f t="shared" si="90"/>
        <v>0.16486516853932581</v>
      </c>
      <c r="G9879">
        <f t="shared" si="90"/>
        <v>0.16486516853932581</v>
      </c>
      <c r="H9879">
        <f t="shared" si="90"/>
        <v>0.16486516853932581</v>
      </c>
      <c r="I9879">
        <f t="shared" si="90"/>
        <v>0.16486516853932581</v>
      </c>
      <c r="J9879">
        <f t="shared" si="90"/>
        <v>0.16486516853932581</v>
      </c>
      <c r="K9879">
        <f t="shared" si="89"/>
        <v>0.16486516853932581</v>
      </c>
      <c r="M9879" t="s">
        <v>470</v>
      </c>
    </row>
    <row r="9880" spans="1:13" hidden="1">
      <c r="A9880" t="s">
        <v>300</v>
      </c>
      <c r="B9880" t="s">
        <v>328</v>
      </c>
      <c r="C9880" t="s">
        <v>280</v>
      </c>
      <c r="D9880">
        <f t="shared" si="88"/>
        <v>0.35943398876404509</v>
      </c>
      <c r="E9880">
        <f t="shared" si="90"/>
        <v>0.35943398876404509</v>
      </c>
      <c r="F9880">
        <f t="shared" si="90"/>
        <v>0.35943398876404509</v>
      </c>
      <c r="G9880">
        <f t="shared" si="90"/>
        <v>0.35943398876404509</v>
      </c>
      <c r="H9880">
        <f t="shared" si="90"/>
        <v>0.35943398876404509</v>
      </c>
      <c r="I9880">
        <f t="shared" si="90"/>
        <v>0.35943398876404509</v>
      </c>
      <c r="J9880">
        <f t="shared" si="90"/>
        <v>0.35943398876404509</v>
      </c>
      <c r="K9880">
        <f t="shared" si="89"/>
        <v>0.35943398876404509</v>
      </c>
      <c r="M9880" t="s">
        <v>470</v>
      </c>
    </row>
    <row r="9881" spans="1:13" hidden="1">
      <c r="A9881" t="s">
        <v>300</v>
      </c>
      <c r="B9881" t="s">
        <v>328</v>
      </c>
      <c r="C9881" t="s">
        <v>277</v>
      </c>
      <c r="D9881">
        <f t="shared" si="88"/>
        <v>0.20197331460674159</v>
      </c>
      <c r="E9881">
        <f t="shared" si="90"/>
        <v>0.20197331460674159</v>
      </c>
      <c r="F9881">
        <f t="shared" si="90"/>
        <v>0.20197331460674159</v>
      </c>
      <c r="G9881">
        <f t="shared" si="90"/>
        <v>0.20197331460674159</v>
      </c>
      <c r="H9881">
        <f t="shared" si="90"/>
        <v>0.20197331460674159</v>
      </c>
      <c r="I9881">
        <f t="shared" si="90"/>
        <v>0.20197331460674159</v>
      </c>
      <c r="J9881">
        <f t="shared" si="90"/>
        <v>0.20197331460674159</v>
      </c>
      <c r="K9881">
        <f t="shared" si="89"/>
        <v>0.20197331460674159</v>
      </c>
      <c r="M9881" t="s">
        <v>470</v>
      </c>
    </row>
    <row r="9882" spans="1:13" hidden="1">
      <c r="A9882" t="s">
        <v>300</v>
      </c>
      <c r="B9882" t="s">
        <v>328</v>
      </c>
      <c r="C9882" t="s">
        <v>281</v>
      </c>
      <c r="D9882">
        <f t="shared" si="88"/>
        <v>4.0277777777777792E-5</v>
      </c>
      <c r="E9882">
        <f t="shared" si="90"/>
        <v>4.0277777777777792E-5</v>
      </c>
      <c r="F9882">
        <f t="shared" si="90"/>
        <v>4.0277777777777792E-5</v>
      </c>
      <c r="G9882">
        <f t="shared" si="90"/>
        <v>4.0277777777777792E-5</v>
      </c>
      <c r="H9882">
        <f t="shared" si="90"/>
        <v>4.0277777777777792E-5</v>
      </c>
      <c r="I9882">
        <f t="shared" si="90"/>
        <v>4.0277777777777792E-5</v>
      </c>
      <c r="J9882">
        <f t="shared" si="90"/>
        <v>4.0277777777777792E-5</v>
      </c>
      <c r="K9882">
        <f t="shared" si="89"/>
        <v>4.0277777777777792E-5</v>
      </c>
      <c r="M9882" t="s">
        <v>470</v>
      </c>
    </row>
    <row r="9883" spans="1:13" hidden="1">
      <c r="A9883" t="s">
        <v>300</v>
      </c>
      <c r="B9883" t="s">
        <v>328</v>
      </c>
      <c r="C9883" t="s">
        <v>282</v>
      </c>
      <c r="D9883">
        <f t="shared" si="88"/>
        <v>0.13137592592592587</v>
      </c>
      <c r="E9883">
        <f t="shared" si="90"/>
        <v>0.13137592592592587</v>
      </c>
      <c r="F9883">
        <f t="shared" si="90"/>
        <v>0.13137592592592587</v>
      </c>
      <c r="G9883">
        <f t="shared" si="90"/>
        <v>0.13137592592592587</v>
      </c>
      <c r="H9883">
        <f t="shared" si="90"/>
        <v>0.13137592592592587</v>
      </c>
      <c r="I9883">
        <f t="shared" si="90"/>
        <v>0.13137592592592587</v>
      </c>
      <c r="J9883">
        <f t="shared" si="90"/>
        <v>0.13137592592592587</v>
      </c>
      <c r="K9883">
        <f t="shared" si="89"/>
        <v>0.13137592592592587</v>
      </c>
      <c r="M9883" t="s">
        <v>470</v>
      </c>
    </row>
    <row r="9884" spans="1:13" hidden="1">
      <c r="A9884" t="s">
        <v>300</v>
      </c>
      <c r="B9884" t="s">
        <v>328</v>
      </c>
      <c r="C9884" t="s">
        <v>283</v>
      </c>
      <c r="D9884">
        <f t="shared" si="88"/>
        <v>0.49446041666666624</v>
      </c>
      <c r="E9884">
        <f t="shared" si="90"/>
        <v>0.49446041666666624</v>
      </c>
      <c r="F9884">
        <f t="shared" si="90"/>
        <v>0.49446041666666624</v>
      </c>
      <c r="G9884">
        <f t="shared" si="90"/>
        <v>0.49446041666666624</v>
      </c>
      <c r="H9884">
        <f t="shared" si="90"/>
        <v>0.49446041666666624</v>
      </c>
      <c r="I9884">
        <f t="shared" si="90"/>
        <v>0.49446041666666624</v>
      </c>
      <c r="J9884">
        <f t="shared" si="90"/>
        <v>0.49446041666666624</v>
      </c>
      <c r="K9884">
        <f t="shared" si="89"/>
        <v>0.49446041666666624</v>
      </c>
      <c r="M9884" t="s">
        <v>470</v>
      </c>
    </row>
    <row r="9885" spans="1:13" hidden="1">
      <c r="A9885" t="s">
        <v>300</v>
      </c>
      <c r="B9885" t="s">
        <v>328</v>
      </c>
      <c r="C9885" t="s">
        <v>284</v>
      </c>
      <c r="D9885">
        <f t="shared" si="88"/>
        <v>5.9130000000000064E-2</v>
      </c>
      <c r="E9885">
        <f t="shared" si="90"/>
        <v>5.9130000000000064E-2</v>
      </c>
      <c r="F9885">
        <f t="shared" si="90"/>
        <v>5.9130000000000064E-2</v>
      </c>
      <c r="G9885">
        <f t="shared" si="90"/>
        <v>5.9130000000000064E-2</v>
      </c>
      <c r="H9885">
        <f t="shared" si="90"/>
        <v>5.9130000000000064E-2</v>
      </c>
      <c r="I9885">
        <f t="shared" si="90"/>
        <v>5.9130000000000064E-2</v>
      </c>
      <c r="J9885">
        <f t="shared" si="90"/>
        <v>5.9130000000000064E-2</v>
      </c>
      <c r="K9885">
        <f t="shared" si="89"/>
        <v>5.9130000000000064E-2</v>
      </c>
      <c r="M9885" t="s">
        <v>470</v>
      </c>
    </row>
    <row r="9886" spans="1:13" hidden="1">
      <c r="A9886" t="s">
        <v>300</v>
      </c>
      <c r="B9886" t="s">
        <v>328</v>
      </c>
      <c r="C9886" t="s">
        <v>285</v>
      </c>
      <c r="D9886">
        <f t="shared" si="88"/>
        <v>1.3791208791208759E-3</v>
      </c>
      <c r="E9886">
        <f t="shared" si="90"/>
        <v>1.3791208791208759E-3</v>
      </c>
      <c r="F9886">
        <f t="shared" si="90"/>
        <v>1.3791208791208759E-3</v>
      </c>
      <c r="G9886">
        <f t="shared" si="90"/>
        <v>1.3791208791208759E-3</v>
      </c>
      <c r="H9886">
        <f t="shared" si="90"/>
        <v>1.3791208791208759E-3</v>
      </c>
      <c r="I9886">
        <f t="shared" si="90"/>
        <v>1.3791208791208759E-3</v>
      </c>
      <c r="J9886">
        <f t="shared" si="90"/>
        <v>1.3791208791208759E-3</v>
      </c>
      <c r="K9886">
        <f t="shared" si="89"/>
        <v>1.3791208791208759E-3</v>
      </c>
      <c r="M9886" t="s">
        <v>470</v>
      </c>
    </row>
    <row r="9887" spans="1:13" hidden="1">
      <c r="A9887" t="s">
        <v>300</v>
      </c>
      <c r="B9887" t="s">
        <v>328</v>
      </c>
      <c r="C9887" t="s">
        <v>286</v>
      </c>
      <c r="D9887">
        <f t="shared" si="88"/>
        <v>0.19403571428571451</v>
      </c>
      <c r="E9887">
        <f t="shared" si="90"/>
        <v>0.19403571428571451</v>
      </c>
      <c r="F9887">
        <f t="shared" si="90"/>
        <v>0.19403571428571451</v>
      </c>
      <c r="G9887">
        <f t="shared" si="90"/>
        <v>0.19403571428571451</v>
      </c>
      <c r="H9887">
        <f t="shared" si="90"/>
        <v>0.19403571428571451</v>
      </c>
      <c r="I9887">
        <f t="shared" si="90"/>
        <v>0.19403571428571451</v>
      </c>
      <c r="J9887">
        <f t="shared" si="90"/>
        <v>0.19403571428571451</v>
      </c>
      <c r="K9887">
        <f t="shared" si="89"/>
        <v>0.19403571428571451</v>
      </c>
      <c r="M9887" t="s">
        <v>470</v>
      </c>
    </row>
    <row r="9888" spans="1:13" hidden="1">
      <c r="A9888" t="s">
        <v>300</v>
      </c>
      <c r="B9888" t="s">
        <v>328</v>
      </c>
      <c r="C9888" t="s">
        <v>287</v>
      </c>
      <c r="D9888">
        <f t="shared" si="88"/>
        <v>0.55377237048665728</v>
      </c>
      <c r="E9888">
        <f t="shared" si="90"/>
        <v>0.55377237048665728</v>
      </c>
      <c r="F9888">
        <f t="shared" si="90"/>
        <v>0.55377237048665728</v>
      </c>
      <c r="G9888">
        <f t="shared" si="90"/>
        <v>0.55377237048665728</v>
      </c>
      <c r="H9888">
        <f t="shared" si="90"/>
        <v>0.55377237048665728</v>
      </c>
      <c r="I9888">
        <f t="shared" si="90"/>
        <v>0.55377237048665728</v>
      </c>
      <c r="J9888">
        <f t="shared" si="90"/>
        <v>0.55377237048665728</v>
      </c>
      <c r="K9888">
        <f t="shared" si="89"/>
        <v>0.55377237048665728</v>
      </c>
      <c r="M9888" t="s">
        <v>470</v>
      </c>
    </row>
    <row r="9889" spans="1:13" hidden="1">
      <c r="A9889" t="s">
        <v>300</v>
      </c>
      <c r="B9889" t="s">
        <v>328</v>
      </c>
      <c r="C9889" t="s">
        <v>288</v>
      </c>
      <c r="D9889">
        <f t="shared" si="88"/>
        <v>0.11155494505494516</v>
      </c>
      <c r="E9889">
        <f t="shared" si="90"/>
        <v>0.11155494505494516</v>
      </c>
      <c r="F9889">
        <f t="shared" si="90"/>
        <v>0.11155494505494516</v>
      </c>
      <c r="G9889">
        <f t="shared" si="90"/>
        <v>0.11155494505494516</v>
      </c>
      <c r="H9889">
        <f t="shared" si="90"/>
        <v>0.11155494505494516</v>
      </c>
      <c r="I9889">
        <f t="shared" si="90"/>
        <v>0.11155494505494516</v>
      </c>
      <c r="J9889">
        <f t="shared" si="90"/>
        <v>0.11155494505494516</v>
      </c>
      <c r="K9889">
        <f t="shared" si="89"/>
        <v>0.11155494505494516</v>
      </c>
      <c r="M9889" t="s">
        <v>470</v>
      </c>
    </row>
    <row r="9890" spans="1:13" hidden="1">
      <c r="A9890" t="s">
        <v>300</v>
      </c>
      <c r="B9890" t="s">
        <v>328</v>
      </c>
      <c r="C9890" t="s">
        <v>289</v>
      </c>
      <c r="D9890">
        <f t="shared" si="88"/>
        <v>5.4186126373626346E-3</v>
      </c>
      <c r="E9890">
        <f t="shared" si="90"/>
        <v>5.4186126373626346E-3</v>
      </c>
      <c r="F9890">
        <f t="shared" si="90"/>
        <v>5.4186126373626346E-3</v>
      </c>
      <c r="G9890">
        <f t="shared" si="90"/>
        <v>5.4186126373626346E-3</v>
      </c>
      <c r="H9890">
        <f t="shared" si="90"/>
        <v>5.4186126373626346E-3</v>
      </c>
      <c r="I9890">
        <f t="shared" si="90"/>
        <v>5.4186126373626346E-3</v>
      </c>
      <c r="J9890">
        <f t="shared" si="90"/>
        <v>5.4186126373626346E-3</v>
      </c>
      <c r="K9890">
        <f t="shared" si="89"/>
        <v>5.4186126373626346E-3</v>
      </c>
      <c r="M9890" t="s">
        <v>470</v>
      </c>
    </row>
    <row r="9891" spans="1:13" hidden="1">
      <c r="A9891" t="s">
        <v>300</v>
      </c>
      <c r="B9891" t="s">
        <v>328</v>
      </c>
      <c r="C9891" t="s">
        <v>290</v>
      </c>
      <c r="D9891">
        <f t="shared" si="88"/>
        <v>0.2981446886446884</v>
      </c>
      <c r="E9891">
        <f t="shared" si="90"/>
        <v>0.2981446886446884</v>
      </c>
      <c r="F9891">
        <f t="shared" si="90"/>
        <v>0.2981446886446884</v>
      </c>
      <c r="G9891">
        <f t="shared" si="90"/>
        <v>0.2981446886446884</v>
      </c>
      <c r="H9891">
        <f t="shared" si="90"/>
        <v>0.2981446886446884</v>
      </c>
      <c r="I9891">
        <f t="shared" si="90"/>
        <v>0.2981446886446884</v>
      </c>
      <c r="J9891">
        <f t="shared" si="90"/>
        <v>0.2981446886446884</v>
      </c>
      <c r="K9891">
        <f t="shared" si="89"/>
        <v>0.2981446886446884</v>
      </c>
      <c r="M9891" t="s">
        <v>470</v>
      </c>
    </row>
    <row r="9892" spans="1:13" hidden="1">
      <c r="A9892" t="s">
        <v>300</v>
      </c>
      <c r="B9892" t="s">
        <v>328</v>
      </c>
      <c r="C9892" t="s">
        <v>291</v>
      </c>
      <c r="D9892">
        <f t="shared" si="88"/>
        <v>0.43843589743589739</v>
      </c>
      <c r="E9892">
        <f t="shared" si="90"/>
        <v>0.43843589743589739</v>
      </c>
      <c r="F9892">
        <f t="shared" si="90"/>
        <v>0.43843589743589739</v>
      </c>
      <c r="G9892">
        <f t="shared" si="90"/>
        <v>0.43843589743589739</v>
      </c>
      <c r="H9892">
        <f t="shared" si="90"/>
        <v>0.43843589743589739</v>
      </c>
      <c r="I9892">
        <f t="shared" si="90"/>
        <v>0.43843589743589739</v>
      </c>
      <c r="J9892">
        <f t="shared" si="90"/>
        <v>0.43843589743589739</v>
      </c>
      <c r="K9892">
        <f t="shared" si="89"/>
        <v>0.43843589743589739</v>
      </c>
      <c r="M9892" t="s">
        <v>470</v>
      </c>
    </row>
    <row r="9893" spans="1:13" hidden="1">
      <c r="A9893" t="s">
        <v>300</v>
      </c>
      <c r="B9893" t="s">
        <v>328</v>
      </c>
      <c r="C9893" t="s">
        <v>292</v>
      </c>
      <c r="D9893">
        <f t="shared" si="88"/>
        <v>0.23401648351648335</v>
      </c>
      <c r="E9893">
        <f t="shared" si="90"/>
        <v>0.23401648351648335</v>
      </c>
      <c r="F9893">
        <f t="shared" si="90"/>
        <v>0.23401648351648335</v>
      </c>
      <c r="G9893">
        <f t="shared" si="90"/>
        <v>0.23401648351648335</v>
      </c>
      <c r="H9893">
        <f t="shared" si="90"/>
        <v>0.23401648351648335</v>
      </c>
      <c r="I9893">
        <f t="shared" si="90"/>
        <v>0.23401648351648335</v>
      </c>
      <c r="J9893">
        <f t="shared" si="90"/>
        <v>0.23401648351648335</v>
      </c>
      <c r="K9893">
        <f t="shared" si="89"/>
        <v>0.23401648351648335</v>
      </c>
      <c r="M9893" t="s">
        <v>470</v>
      </c>
    </row>
    <row r="9894" spans="1:13" hidden="1">
      <c r="A9894" t="s">
        <v>300</v>
      </c>
      <c r="B9894" t="s">
        <v>330</v>
      </c>
      <c r="C9894" t="s">
        <v>278</v>
      </c>
      <c r="D9894" s="121">
        <v>0.35885692883895165</v>
      </c>
      <c r="E9894">
        <f t="shared" si="90"/>
        <v>0.35885692883895165</v>
      </c>
      <c r="F9894">
        <f t="shared" si="90"/>
        <v>0.35885692883895165</v>
      </c>
      <c r="G9894">
        <f t="shared" si="90"/>
        <v>0.35885692883895165</v>
      </c>
      <c r="H9894">
        <f t="shared" si="90"/>
        <v>0.35885692883895165</v>
      </c>
      <c r="I9894">
        <f t="shared" si="90"/>
        <v>0.35885692883895165</v>
      </c>
      <c r="J9894">
        <f t="shared" si="90"/>
        <v>0.35885692883895165</v>
      </c>
      <c r="K9894">
        <f t="shared" si="89"/>
        <v>0.35885692883895165</v>
      </c>
    </row>
    <row r="9895" spans="1:13" hidden="1">
      <c r="A9895" t="s">
        <v>300</v>
      </c>
      <c r="B9895" t="s">
        <v>330</v>
      </c>
      <c r="C9895" t="s">
        <v>279</v>
      </c>
      <c r="D9895" s="121">
        <v>0.32691011235955025</v>
      </c>
      <c r="E9895">
        <f t="shared" si="90"/>
        <v>0.32691011235955025</v>
      </c>
      <c r="F9895">
        <f t="shared" si="90"/>
        <v>0.32691011235955025</v>
      </c>
      <c r="G9895">
        <f t="shared" si="90"/>
        <v>0.32691011235955025</v>
      </c>
      <c r="H9895">
        <f t="shared" si="90"/>
        <v>0.32691011235955025</v>
      </c>
      <c r="I9895">
        <f t="shared" si="90"/>
        <v>0.32691011235955025</v>
      </c>
      <c r="J9895">
        <f t="shared" si="90"/>
        <v>0.32691011235955025</v>
      </c>
      <c r="K9895">
        <f t="shared" si="89"/>
        <v>0.32691011235955025</v>
      </c>
      <c r="M9895" t="s">
        <v>470</v>
      </c>
    </row>
    <row r="9896" spans="1:13" hidden="1">
      <c r="A9896" t="s">
        <v>300</v>
      </c>
      <c r="B9896" t="s">
        <v>330</v>
      </c>
      <c r="C9896" t="s">
        <v>280</v>
      </c>
      <c r="D9896" s="121">
        <v>0.36734176029962556</v>
      </c>
      <c r="E9896">
        <f t="shared" si="90"/>
        <v>0.36734176029962556</v>
      </c>
      <c r="F9896">
        <f t="shared" si="90"/>
        <v>0.36734176029962556</v>
      </c>
      <c r="G9896">
        <f t="shared" si="90"/>
        <v>0.36734176029962556</v>
      </c>
      <c r="H9896">
        <f t="shared" si="90"/>
        <v>0.36734176029962556</v>
      </c>
      <c r="I9896">
        <f t="shared" si="90"/>
        <v>0.36734176029962556</v>
      </c>
      <c r="J9896">
        <f t="shared" si="90"/>
        <v>0.36734176029962556</v>
      </c>
      <c r="K9896">
        <f t="shared" si="89"/>
        <v>0.36734176029962556</v>
      </c>
      <c r="M9896" t="s">
        <v>470</v>
      </c>
    </row>
    <row r="9897" spans="1:13" hidden="1">
      <c r="A9897" t="s">
        <v>300</v>
      </c>
      <c r="B9897" t="s">
        <v>330</v>
      </c>
      <c r="C9897" t="s">
        <v>277</v>
      </c>
      <c r="D9897" s="121">
        <v>0.38432022471910143</v>
      </c>
      <c r="E9897">
        <f t="shared" si="90"/>
        <v>0.38432022471910143</v>
      </c>
      <c r="F9897">
        <f t="shared" si="90"/>
        <v>0.38432022471910143</v>
      </c>
      <c r="G9897">
        <f t="shared" si="90"/>
        <v>0.38432022471910143</v>
      </c>
      <c r="H9897">
        <f t="shared" si="90"/>
        <v>0.38432022471910143</v>
      </c>
      <c r="I9897">
        <f t="shared" si="90"/>
        <v>0.38432022471910143</v>
      </c>
      <c r="J9897">
        <f t="shared" si="90"/>
        <v>0.38432022471910143</v>
      </c>
      <c r="K9897">
        <f t="shared" si="89"/>
        <v>0.38432022471910143</v>
      </c>
      <c r="M9897" t="s">
        <v>470</v>
      </c>
    </row>
    <row r="9898" spans="1:13" hidden="1">
      <c r="A9898" t="s">
        <v>300</v>
      </c>
      <c r="B9898" t="s">
        <v>330</v>
      </c>
      <c r="C9898" t="s">
        <v>281</v>
      </c>
      <c r="D9898" s="121">
        <v>0.25130046296296266</v>
      </c>
      <c r="E9898">
        <f t="shared" si="90"/>
        <v>0.25130046296296266</v>
      </c>
      <c r="F9898">
        <f t="shared" si="90"/>
        <v>0.25130046296296266</v>
      </c>
      <c r="G9898">
        <f t="shared" si="90"/>
        <v>0.25130046296296266</v>
      </c>
      <c r="H9898">
        <f t="shared" si="90"/>
        <v>0.25130046296296266</v>
      </c>
      <c r="I9898">
        <f t="shared" si="90"/>
        <v>0.25130046296296266</v>
      </c>
      <c r="J9898">
        <f t="shared" si="90"/>
        <v>0.25130046296296266</v>
      </c>
      <c r="K9898">
        <f t="shared" si="89"/>
        <v>0.25130046296296266</v>
      </c>
      <c r="M9898" t="s">
        <v>470</v>
      </c>
    </row>
    <row r="9899" spans="1:13" hidden="1">
      <c r="A9899" t="s">
        <v>300</v>
      </c>
      <c r="B9899" t="s">
        <v>330</v>
      </c>
      <c r="C9899" t="s">
        <v>282</v>
      </c>
      <c r="D9899" s="121">
        <v>0.20675432098765437</v>
      </c>
      <c r="E9899">
        <f t="shared" si="90"/>
        <v>0.20675432098765437</v>
      </c>
      <c r="F9899">
        <f t="shared" si="90"/>
        <v>0.20675432098765437</v>
      </c>
      <c r="G9899">
        <f t="shared" si="90"/>
        <v>0.20675432098765437</v>
      </c>
      <c r="H9899">
        <f t="shared" si="90"/>
        <v>0.20675432098765437</v>
      </c>
      <c r="I9899">
        <f t="shared" si="90"/>
        <v>0.20675432098765437</v>
      </c>
      <c r="J9899">
        <f t="shared" si="90"/>
        <v>0.20675432098765437</v>
      </c>
      <c r="K9899">
        <f t="shared" si="89"/>
        <v>0.20675432098765437</v>
      </c>
      <c r="M9899" t="s">
        <v>470</v>
      </c>
    </row>
    <row r="9900" spans="1:13" hidden="1">
      <c r="A9900" t="s">
        <v>300</v>
      </c>
      <c r="B9900" t="s">
        <v>330</v>
      </c>
      <c r="C9900" t="s">
        <v>283</v>
      </c>
      <c r="D9900" s="121">
        <v>0.26690648148148116</v>
      </c>
      <c r="E9900">
        <f t="shared" si="90"/>
        <v>0.26690648148148116</v>
      </c>
      <c r="F9900">
        <f t="shared" si="90"/>
        <v>0.26690648148148116</v>
      </c>
      <c r="G9900">
        <f t="shared" si="90"/>
        <v>0.26690648148148116</v>
      </c>
      <c r="H9900">
        <f t="shared" si="90"/>
        <v>0.26690648148148116</v>
      </c>
      <c r="I9900">
        <f t="shared" si="90"/>
        <v>0.26690648148148116</v>
      </c>
      <c r="J9900">
        <f t="shared" si="90"/>
        <v>0.26690648148148116</v>
      </c>
      <c r="K9900">
        <f t="shared" si="89"/>
        <v>0.26690648148148116</v>
      </c>
      <c r="M9900" t="s">
        <v>470</v>
      </c>
    </row>
    <row r="9901" spans="1:13" hidden="1">
      <c r="A9901" t="s">
        <v>300</v>
      </c>
      <c r="B9901" t="s">
        <v>330</v>
      </c>
      <c r="C9901" t="s">
        <v>284</v>
      </c>
      <c r="D9901" s="121">
        <v>0.25352592592592565</v>
      </c>
      <c r="E9901">
        <f t="shared" si="90"/>
        <v>0.25352592592592565</v>
      </c>
      <c r="F9901">
        <f t="shared" si="90"/>
        <v>0.25352592592592565</v>
      </c>
      <c r="G9901">
        <f t="shared" si="90"/>
        <v>0.25352592592592565</v>
      </c>
      <c r="H9901">
        <f t="shared" si="90"/>
        <v>0.25352592592592565</v>
      </c>
      <c r="I9901">
        <f t="shared" si="90"/>
        <v>0.25352592592592565</v>
      </c>
      <c r="J9901">
        <f t="shared" si="90"/>
        <v>0.25352592592592565</v>
      </c>
      <c r="K9901">
        <f t="shared" si="89"/>
        <v>0.25352592592592565</v>
      </c>
      <c r="M9901" t="s">
        <v>470</v>
      </c>
    </row>
    <row r="9902" spans="1:13" hidden="1">
      <c r="A9902" t="s">
        <v>300</v>
      </c>
      <c r="B9902" t="s">
        <v>330</v>
      </c>
      <c r="C9902" t="s">
        <v>285</v>
      </c>
      <c r="D9902" s="121">
        <v>0.20753357753357737</v>
      </c>
      <c r="E9902">
        <f t="shared" si="90"/>
        <v>0.20753357753357737</v>
      </c>
      <c r="F9902">
        <f t="shared" si="90"/>
        <v>0.20753357753357737</v>
      </c>
      <c r="G9902">
        <f t="shared" si="90"/>
        <v>0.20753357753357737</v>
      </c>
      <c r="H9902">
        <f t="shared" si="90"/>
        <v>0.20753357753357737</v>
      </c>
      <c r="I9902">
        <f t="shared" si="90"/>
        <v>0.20753357753357737</v>
      </c>
      <c r="J9902">
        <f t="shared" si="90"/>
        <v>0.20753357753357737</v>
      </c>
      <c r="K9902">
        <f t="shared" si="89"/>
        <v>0.20753357753357737</v>
      </c>
      <c r="M9902" t="s">
        <v>470</v>
      </c>
    </row>
    <row r="9903" spans="1:13" hidden="1">
      <c r="A9903" t="s">
        <v>300</v>
      </c>
      <c r="B9903" t="s">
        <v>330</v>
      </c>
      <c r="C9903" t="s">
        <v>286</v>
      </c>
      <c r="D9903" s="121">
        <v>0.14993772893772897</v>
      </c>
      <c r="E9903">
        <f t="shared" si="90"/>
        <v>0.14993772893772897</v>
      </c>
      <c r="F9903">
        <f t="shared" si="90"/>
        <v>0.14993772893772897</v>
      </c>
      <c r="G9903">
        <f t="shared" si="90"/>
        <v>0.14993772893772897</v>
      </c>
      <c r="H9903">
        <f t="shared" si="90"/>
        <v>0.14993772893772897</v>
      </c>
      <c r="I9903">
        <f t="shared" si="90"/>
        <v>0.14993772893772897</v>
      </c>
      <c r="J9903">
        <f t="shared" si="90"/>
        <v>0.14993772893772897</v>
      </c>
      <c r="K9903">
        <f t="shared" si="89"/>
        <v>0.14993772893772897</v>
      </c>
      <c r="M9903" t="s">
        <v>470</v>
      </c>
    </row>
    <row r="9904" spans="1:13" hidden="1">
      <c r="A9904" t="s">
        <v>300</v>
      </c>
      <c r="B9904" t="s">
        <v>330</v>
      </c>
      <c r="C9904" t="s">
        <v>287</v>
      </c>
      <c r="D9904" s="121">
        <v>0.17381371009942409</v>
      </c>
      <c r="E9904">
        <f t="shared" si="90"/>
        <v>0.17381371009942409</v>
      </c>
      <c r="F9904">
        <f t="shared" si="90"/>
        <v>0.17381371009942409</v>
      </c>
      <c r="G9904">
        <f t="shared" si="90"/>
        <v>0.17381371009942409</v>
      </c>
      <c r="H9904">
        <f t="shared" si="90"/>
        <v>0.17381371009942409</v>
      </c>
      <c r="I9904">
        <f t="shared" si="90"/>
        <v>0.17381371009942409</v>
      </c>
      <c r="J9904">
        <f t="shared" si="90"/>
        <v>0.17381371009942409</v>
      </c>
      <c r="K9904">
        <f t="shared" si="89"/>
        <v>0.17381371009942409</v>
      </c>
      <c r="M9904" t="s">
        <v>470</v>
      </c>
    </row>
    <row r="9905" spans="1:13" hidden="1">
      <c r="A9905" t="s">
        <v>300</v>
      </c>
      <c r="B9905" t="s">
        <v>330</v>
      </c>
      <c r="C9905" t="s">
        <v>288</v>
      </c>
      <c r="D9905" s="121">
        <v>0.20414774114774098</v>
      </c>
      <c r="E9905">
        <f t="shared" si="90"/>
        <v>0.20414774114774098</v>
      </c>
      <c r="F9905">
        <f t="shared" si="90"/>
        <v>0.20414774114774098</v>
      </c>
      <c r="G9905">
        <f t="shared" si="90"/>
        <v>0.20414774114774098</v>
      </c>
      <c r="H9905">
        <f t="shared" si="90"/>
        <v>0.20414774114774098</v>
      </c>
      <c r="I9905">
        <f t="shared" si="90"/>
        <v>0.20414774114774098</v>
      </c>
      <c r="J9905">
        <f t="shared" si="90"/>
        <v>0.20414774114774098</v>
      </c>
      <c r="K9905">
        <f t="shared" si="89"/>
        <v>0.20414774114774098</v>
      </c>
      <c r="M9905" t="s">
        <v>470</v>
      </c>
    </row>
    <row r="9906" spans="1:13" hidden="1">
      <c r="A9906" t="s">
        <v>300</v>
      </c>
      <c r="B9906" t="s">
        <v>330</v>
      </c>
      <c r="C9906" t="s">
        <v>289</v>
      </c>
      <c r="D9906" s="121">
        <v>0.2716630036630035</v>
      </c>
      <c r="E9906">
        <f t="shared" si="90"/>
        <v>0.2716630036630035</v>
      </c>
      <c r="F9906">
        <f t="shared" si="90"/>
        <v>0.2716630036630035</v>
      </c>
      <c r="G9906">
        <f t="shared" si="90"/>
        <v>0.2716630036630035</v>
      </c>
      <c r="H9906">
        <f t="shared" si="90"/>
        <v>0.2716630036630035</v>
      </c>
      <c r="I9906">
        <f t="shared" si="90"/>
        <v>0.2716630036630035</v>
      </c>
      <c r="J9906">
        <f t="shared" si="90"/>
        <v>0.2716630036630035</v>
      </c>
      <c r="K9906">
        <f t="shared" si="89"/>
        <v>0.2716630036630035</v>
      </c>
      <c r="M9906" t="s">
        <v>470</v>
      </c>
    </row>
    <row r="9907" spans="1:13" hidden="1">
      <c r="A9907" t="s">
        <v>300</v>
      </c>
      <c r="B9907" t="s">
        <v>330</v>
      </c>
      <c r="C9907" t="s">
        <v>290</v>
      </c>
      <c r="D9907" s="121">
        <v>0.2136752136752133</v>
      </c>
      <c r="E9907">
        <f t="shared" si="90"/>
        <v>0.2136752136752133</v>
      </c>
      <c r="F9907">
        <f t="shared" si="90"/>
        <v>0.2136752136752133</v>
      </c>
      <c r="G9907">
        <f t="shared" si="90"/>
        <v>0.2136752136752133</v>
      </c>
      <c r="H9907">
        <f t="shared" si="90"/>
        <v>0.2136752136752133</v>
      </c>
      <c r="I9907">
        <f t="shared" si="90"/>
        <v>0.2136752136752133</v>
      </c>
      <c r="J9907">
        <f t="shared" si="90"/>
        <v>0.2136752136752133</v>
      </c>
      <c r="K9907">
        <f t="shared" si="89"/>
        <v>0.2136752136752133</v>
      </c>
      <c r="M9907" t="s">
        <v>470</v>
      </c>
    </row>
    <row r="9908" spans="1:13" hidden="1">
      <c r="A9908" t="s">
        <v>300</v>
      </c>
      <c r="B9908" t="s">
        <v>330</v>
      </c>
      <c r="C9908" t="s">
        <v>291</v>
      </c>
      <c r="D9908" s="121">
        <v>0.2229511599511603</v>
      </c>
      <c r="E9908">
        <f t="shared" si="90"/>
        <v>0.2229511599511603</v>
      </c>
      <c r="F9908">
        <f t="shared" si="90"/>
        <v>0.2229511599511603</v>
      </c>
      <c r="G9908">
        <f t="shared" si="90"/>
        <v>0.2229511599511603</v>
      </c>
      <c r="H9908">
        <f t="shared" si="90"/>
        <v>0.2229511599511603</v>
      </c>
      <c r="I9908">
        <f t="shared" si="90"/>
        <v>0.2229511599511603</v>
      </c>
      <c r="J9908">
        <f t="shared" si="90"/>
        <v>0.2229511599511603</v>
      </c>
      <c r="K9908">
        <f t="shared" si="89"/>
        <v>0.2229511599511603</v>
      </c>
      <c r="M9908" t="s">
        <v>470</v>
      </c>
    </row>
    <row r="9909" spans="1:13" hidden="1">
      <c r="A9909" t="s">
        <v>300</v>
      </c>
      <c r="B9909" t="s">
        <v>330</v>
      </c>
      <c r="C9909" t="s">
        <v>292</v>
      </c>
      <c r="D9909" s="121">
        <v>0.21580402930402925</v>
      </c>
      <c r="E9909">
        <f t="shared" si="90"/>
        <v>0.21580402930402925</v>
      </c>
      <c r="F9909">
        <f t="shared" si="90"/>
        <v>0.21580402930402925</v>
      </c>
      <c r="G9909">
        <f t="shared" si="90"/>
        <v>0.21580402930402925</v>
      </c>
      <c r="H9909">
        <f t="shared" si="90"/>
        <v>0.21580402930402925</v>
      </c>
      <c r="I9909">
        <f t="shared" si="90"/>
        <v>0.21580402930402925</v>
      </c>
      <c r="J9909">
        <f t="shared" si="90"/>
        <v>0.21580402930402925</v>
      </c>
      <c r="K9909">
        <f t="shared" si="89"/>
        <v>0.21580402930402925</v>
      </c>
      <c r="M9909" t="s">
        <v>470</v>
      </c>
    </row>
    <row r="9910" spans="1:13" hidden="1">
      <c r="A9910" t="s">
        <v>300</v>
      </c>
      <c r="B9910" t="s">
        <v>329</v>
      </c>
      <c r="C9910" t="s">
        <v>278</v>
      </c>
      <c r="D9910">
        <f>D9894</f>
        <v>0.35885692883895165</v>
      </c>
      <c r="E9910">
        <f t="shared" si="90"/>
        <v>0.35885692883895165</v>
      </c>
      <c r="F9910">
        <f t="shared" si="90"/>
        <v>0.35885692883895165</v>
      </c>
      <c r="G9910">
        <f t="shared" si="90"/>
        <v>0.35885692883895165</v>
      </c>
      <c r="H9910">
        <f t="shared" si="90"/>
        <v>0.35885692883895165</v>
      </c>
      <c r="I9910">
        <f t="shared" si="90"/>
        <v>0.35885692883895165</v>
      </c>
      <c r="J9910">
        <f t="shared" si="90"/>
        <v>0.35885692883895165</v>
      </c>
      <c r="K9910">
        <f t="shared" si="89"/>
        <v>0.35885692883895165</v>
      </c>
    </row>
    <row r="9911" spans="1:13" hidden="1">
      <c r="A9911" t="s">
        <v>300</v>
      </c>
      <c r="B9911" t="s">
        <v>329</v>
      </c>
      <c r="C9911" t="s">
        <v>279</v>
      </c>
      <c r="D9911">
        <f t="shared" ref="D9911:D9941" si="91">D9895</f>
        <v>0.32691011235955025</v>
      </c>
      <c r="E9911">
        <f t="shared" si="90"/>
        <v>0.32691011235955025</v>
      </c>
      <c r="F9911">
        <f t="shared" si="90"/>
        <v>0.32691011235955025</v>
      </c>
      <c r="G9911">
        <f t="shared" si="90"/>
        <v>0.32691011235955025</v>
      </c>
      <c r="H9911">
        <f t="shared" si="90"/>
        <v>0.32691011235955025</v>
      </c>
      <c r="I9911">
        <f t="shared" si="90"/>
        <v>0.32691011235955025</v>
      </c>
      <c r="J9911">
        <f t="shared" si="90"/>
        <v>0.32691011235955025</v>
      </c>
      <c r="K9911">
        <f t="shared" si="89"/>
        <v>0.32691011235955025</v>
      </c>
      <c r="M9911" t="s">
        <v>470</v>
      </c>
    </row>
    <row r="9912" spans="1:13" hidden="1">
      <c r="A9912" t="s">
        <v>300</v>
      </c>
      <c r="B9912" t="s">
        <v>329</v>
      </c>
      <c r="C9912" t="s">
        <v>280</v>
      </c>
      <c r="D9912">
        <f t="shared" si="91"/>
        <v>0.36734176029962556</v>
      </c>
      <c r="E9912">
        <f t="shared" si="90"/>
        <v>0.36734176029962556</v>
      </c>
      <c r="F9912">
        <f t="shared" si="90"/>
        <v>0.36734176029962556</v>
      </c>
      <c r="G9912">
        <f t="shared" si="90"/>
        <v>0.36734176029962556</v>
      </c>
      <c r="H9912">
        <f t="shared" si="90"/>
        <v>0.36734176029962556</v>
      </c>
      <c r="I9912">
        <f t="shared" si="90"/>
        <v>0.36734176029962556</v>
      </c>
      <c r="J9912">
        <f t="shared" si="90"/>
        <v>0.36734176029962556</v>
      </c>
      <c r="K9912">
        <f t="shared" si="89"/>
        <v>0.36734176029962556</v>
      </c>
      <c r="M9912" t="s">
        <v>470</v>
      </c>
    </row>
    <row r="9913" spans="1:13" hidden="1">
      <c r="A9913" t="s">
        <v>300</v>
      </c>
      <c r="B9913" t="s">
        <v>329</v>
      </c>
      <c r="C9913" t="s">
        <v>277</v>
      </c>
      <c r="D9913">
        <f t="shared" si="91"/>
        <v>0.38432022471910143</v>
      </c>
      <c r="E9913">
        <f t="shared" si="90"/>
        <v>0.38432022471910143</v>
      </c>
      <c r="F9913">
        <f t="shared" si="90"/>
        <v>0.38432022471910143</v>
      </c>
      <c r="G9913">
        <f t="shared" si="90"/>
        <v>0.38432022471910143</v>
      </c>
      <c r="H9913">
        <f t="shared" ref="E9913:K9952" si="92">$D9913</f>
        <v>0.38432022471910143</v>
      </c>
      <c r="I9913">
        <f t="shared" si="92"/>
        <v>0.38432022471910143</v>
      </c>
      <c r="J9913">
        <f t="shared" si="92"/>
        <v>0.38432022471910143</v>
      </c>
      <c r="K9913">
        <f t="shared" si="89"/>
        <v>0.38432022471910143</v>
      </c>
      <c r="M9913" t="s">
        <v>470</v>
      </c>
    </row>
    <row r="9914" spans="1:13" hidden="1">
      <c r="A9914" t="s">
        <v>300</v>
      </c>
      <c r="B9914" t="s">
        <v>329</v>
      </c>
      <c r="C9914" t="s">
        <v>281</v>
      </c>
      <c r="D9914">
        <f t="shared" si="91"/>
        <v>0.25130046296296266</v>
      </c>
      <c r="E9914">
        <f t="shared" si="92"/>
        <v>0.25130046296296266</v>
      </c>
      <c r="F9914">
        <f t="shared" si="92"/>
        <v>0.25130046296296266</v>
      </c>
      <c r="G9914">
        <f t="shared" si="92"/>
        <v>0.25130046296296266</v>
      </c>
      <c r="H9914">
        <f t="shared" si="92"/>
        <v>0.25130046296296266</v>
      </c>
      <c r="I9914">
        <f t="shared" si="92"/>
        <v>0.25130046296296266</v>
      </c>
      <c r="J9914">
        <f t="shared" si="92"/>
        <v>0.25130046296296266</v>
      </c>
      <c r="K9914">
        <f t="shared" si="89"/>
        <v>0.25130046296296266</v>
      </c>
      <c r="M9914" t="s">
        <v>470</v>
      </c>
    </row>
    <row r="9915" spans="1:13" hidden="1">
      <c r="A9915" t="s">
        <v>300</v>
      </c>
      <c r="B9915" t="s">
        <v>329</v>
      </c>
      <c r="C9915" t="s">
        <v>282</v>
      </c>
      <c r="D9915">
        <f t="shared" si="91"/>
        <v>0.20675432098765437</v>
      </c>
      <c r="E9915">
        <f t="shared" si="92"/>
        <v>0.20675432098765437</v>
      </c>
      <c r="F9915">
        <f t="shared" si="92"/>
        <v>0.20675432098765437</v>
      </c>
      <c r="G9915">
        <f t="shared" si="92"/>
        <v>0.20675432098765437</v>
      </c>
      <c r="H9915">
        <f t="shared" si="92"/>
        <v>0.20675432098765437</v>
      </c>
      <c r="I9915">
        <f t="shared" si="92"/>
        <v>0.20675432098765437</v>
      </c>
      <c r="J9915">
        <f t="shared" si="92"/>
        <v>0.20675432098765437</v>
      </c>
      <c r="K9915">
        <f t="shared" si="89"/>
        <v>0.20675432098765437</v>
      </c>
      <c r="M9915" t="s">
        <v>470</v>
      </c>
    </row>
    <row r="9916" spans="1:13" hidden="1">
      <c r="A9916" t="s">
        <v>300</v>
      </c>
      <c r="B9916" t="s">
        <v>329</v>
      </c>
      <c r="C9916" t="s">
        <v>283</v>
      </c>
      <c r="D9916">
        <f t="shared" si="91"/>
        <v>0.26690648148148116</v>
      </c>
      <c r="E9916">
        <f t="shared" si="92"/>
        <v>0.26690648148148116</v>
      </c>
      <c r="F9916">
        <f t="shared" si="92"/>
        <v>0.26690648148148116</v>
      </c>
      <c r="G9916">
        <f t="shared" si="92"/>
        <v>0.26690648148148116</v>
      </c>
      <c r="H9916">
        <f t="shared" si="92"/>
        <v>0.26690648148148116</v>
      </c>
      <c r="I9916">
        <f t="shared" si="92"/>
        <v>0.26690648148148116</v>
      </c>
      <c r="J9916">
        <f t="shared" si="92"/>
        <v>0.26690648148148116</v>
      </c>
      <c r="K9916">
        <f t="shared" si="89"/>
        <v>0.26690648148148116</v>
      </c>
      <c r="M9916" t="s">
        <v>470</v>
      </c>
    </row>
    <row r="9917" spans="1:13" hidden="1">
      <c r="A9917" t="s">
        <v>300</v>
      </c>
      <c r="B9917" t="s">
        <v>329</v>
      </c>
      <c r="C9917" t="s">
        <v>284</v>
      </c>
      <c r="D9917">
        <f t="shared" si="91"/>
        <v>0.25352592592592565</v>
      </c>
      <c r="E9917">
        <f t="shared" si="92"/>
        <v>0.25352592592592565</v>
      </c>
      <c r="F9917">
        <f t="shared" si="92"/>
        <v>0.25352592592592565</v>
      </c>
      <c r="G9917">
        <f t="shared" si="92"/>
        <v>0.25352592592592565</v>
      </c>
      <c r="H9917">
        <f t="shared" si="92"/>
        <v>0.25352592592592565</v>
      </c>
      <c r="I9917">
        <f t="shared" si="92"/>
        <v>0.25352592592592565</v>
      </c>
      <c r="J9917">
        <f t="shared" si="92"/>
        <v>0.25352592592592565</v>
      </c>
      <c r="K9917">
        <f t="shared" si="89"/>
        <v>0.25352592592592565</v>
      </c>
      <c r="M9917" t="s">
        <v>470</v>
      </c>
    </row>
    <row r="9918" spans="1:13" hidden="1">
      <c r="A9918" t="s">
        <v>300</v>
      </c>
      <c r="B9918" t="s">
        <v>329</v>
      </c>
      <c r="C9918" t="s">
        <v>285</v>
      </c>
      <c r="D9918">
        <f t="shared" si="91"/>
        <v>0.20753357753357737</v>
      </c>
      <c r="E9918">
        <f t="shared" si="92"/>
        <v>0.20753357753357737</v>
      </c>
      <c r="F9918">
        <f t="shared" si="92"/>
        <v>0.20753357753357737</v>
      </c>
      <c r="G9918">
        <f t="shared" si="92"/>
        <v>0.20753357753357737</v>
      </c>
      <c r="H9918">
        <f t="shared" si="92"/>
        <v>0.20753357753357737</v>
      </c>
      <c r="I9918">
        <f t="shared" si="92"/>
        <v>0.20753357753357737</v>
      </c>
      <c r="J9918">
        <f t="shared" si="92"/>
        <v>0.20753357753357737</v>
      </c>
      <c r="K9918">
        <f t="shared" si="89"/>
        <v>0.20753357753357737</v>
      </c>
      <c r="M9918" t="s">
        <v>470</v>
      </c>
    </row>
    <row r="9919" spans="1:13" hidden="1">
      <c r="A9919" t="s">
        <v>300</v>
      </c>
      <c r="B9919" t="s">
        <v>329</v>
      </c>
      <c r="C9919" t="s">
        <v>286</v>
      </c>
      <c r="D9919">
        <f t="shared" si="91"/>
        <v>0.14993772893772897</v>
      </c>
      <c r="E9919">
        <f t="shared" si="92"/>
        <v>0.14993772893772897</v>
      </c>
      <c r="F9919">
        <f t="shared" si="92"/>
        <v>0.14993772893772897</v>
      </c>
      <c r="G9919">
        <f t="shared" si="92"/>
        <v>0.14993772893772897</v>
      </c>
      <c r="H9919">
        <f t="shared" si="92"/>
        <v>0.14993772893772897</v>
      </c>
      <c r="I9919">
        <f t="shared" si="92"/>
        <v>0.14993772893772897</v>
      </c>
      <c r="J9919">
        <f t="shared" si="92"/>
        <v>0.14993772893772897</v>
      </c>
      <c r="K9919">
        <f t="shared" si="89"/>
        <v>0.14993772893772897</v>
      </c>
      <c r="M9919" t="s">
        <v>470</v>
      </c>
    </row>
    <row r="9920" spans="1:13" hidden="1">
      <c r="A9920" t="s">
        <v>300</v>
      </c>
      <c r="B9920" t="s">
        <v>329</v>
      </c>
      <c r="C9920" t="s">
        <v>287</v>
      </c>
      <c r="D9920">
        <f t="shared" si="91"/>
        <v>0.17381371009942409</v>
      </c>
      <c r="E9920">
        <f t="shared" si="92"/>
        <v>0.17381371009942409</v>
      </c>
      <c r="F9920">
        <f t="shared" si="92"/>
        <v>0.17381371009942409</v>
      </c>
      <c r="G9920">
        <f t="shared" si="92"/>
        <v>0.17381371009942409</v>
      </c>
      <c r="H9920">
        <f t="shared" si="92"/>
        <v>0.17381371009942409</v>
      </c>
      <c r="I9920">
        <f t="shared" si="92"/>
        <v>0.17381371009942409</v>
      </c>
      <c r="J9920">
        <f t="shared" si="92"/>
        <v>0.17381371009942409</v>
      </c>
      <c r="K9920">
        <f t="shared" si="89"/>
        <v>0.17381371009942409</v>
      </c>
      <c r="M9920" t="s">
        <v>470</v>
      </c>
    </row>
    <row r="9921" spans="1:13" hidden="1">
      <c r="A9921" t="s">
        <v>300</v>
      </c>
      <c r="B9921" t="s">
        <v>329</v>
      </c>
      <c r="C9921" t="s">
        <v>288</v>
      </c>
      <c r="D9921">
        <f t="shared" si="91"/>
        <v>0.20414774114774098</v>
      </c>
      <c r="E9921">
        <f t="shared" si="92"/>
        <v>0.20414774114774098</v>
      </c>
      <c r="F9921">
        <f t="shared" si="92"/>
        <v>0.20414774114774098</v>
      </c>
      <c r="G9921">
        <f t="shared" si="92"/>
        <v>0.20414774114774098</v>
      </c>
      <c r="H9921">
        <f t="shared" si="92"/>
        <v>0.20414774114774098</v>
      </c>
      <c r="I9921">
        <f t="shared" si="92"/>
        <v>0.20414774114774098</v>
      </c>
      <c r="J9921">
        <f t="shared" si="92"/>
        <v>0.20414774114774098</v>
      </c>
      <c r="K9921">
        <f t="shared" si="89"/>
        <v>0.20414774114774098</v>
      </c>
      <c r="M9921" t="s">
        <v>470</v>
      </c>
    </row>
    <row r="9922" spans="1:13" hidden="1">
      <c r="A9922" t="s">
        <v>300</v>
      </c>
      <c r="B9922" t="s">
        <v>329</v>
      </c>
      <c r="C9922" t="s">
        <v>289</v>
      </c>
      <c r="D9922">
        <f t="shared" si="91"/>
        <v>0.2716630036630035</v>
      </c>
      <c r="E9922">
        <f t="shared" si="92"/>
        <v>0.2716630036630035</v>
      </c>
      <c r="F9922">
        <f t="shared" si="92"/>
        <v>0.2716630036630035</v>
      </c>
      <c r="G9922">
        <f t="shared" si="92"/>
        <v>0.2716630036630035</v>
      </c>
      <c r="H9922">
        <f t="shared" si="92"/>
        <v>0.2716630036630035</v>
      </c>
      <c r="I9922">
        <f t="shared" si="92"/>
        <v>0.2716630036630035</v>
      </c>
      <c r="J9922">
        <f t="shared" si="92"/>
        <v>0.2716630036630035</v>
      </c>
      <c r="K9922">
        <f t="shared" si="89"/>
        <v>0.2716630036630035</v>
      </c>
      <c r="M9922" t="s">
        <v>470</v>
      </c>
    </row>
    <row r="9923" spans="1:13" hidden="1">
      <c r="A9923" t="s">
        <v>300</v>
      </c>
      <c r="B9923" t="s">
        <v>329</v>
      </c>
      <c r="C9923" t="s">
        <v>290</v>
      </c>
      <c r="D9923">
        <f t="shared" si="91"/>
        <v>0.2136752136752133</v>
      </c>
      <c r="E9923">
        <f t="shared" si="92"/>
        <v>0.2136752136752133</v>
      </c>
      <c r="F9923">
        <f t="shared" si="92"/>
        <v>0.2136752136752133</v>
      </c>
      <c r="G9923">
        <f t="shared" si="92"/>
        <v>0.2136752136752133</v>
      </c>
      <c r="H9923">
        <f t="shared" si="92"/>
        <v>0.2136752136752133</v>
      </c>
      <c r="I9923">
        <f t="shared" si="92"/>
        <v>0.2136752136752133</v>
      </c>
      <c r="J9923">
        <f t="shared" si="92"/>
        <v>0.2136752136752133</v>
      </c>
      <c r="K9923">
        <f t="shared" si="89"/>
        <v>0.2136752136752133</v>
      </c>
      <c r="M9923" t="s">
        <v>470</v>
      </c>
    </row>
    <row r="9924" spans="1:13" hidden="1">
      <c r="A9924" t="s">
        <v>300</v>
      </c>
      <c r="B9924" t="s">
        <v>329</v>
      </c>
      <c r="C9924" t="s">
        <v>291</v>
      </c>
      <c r="D9924">
        <f t="shared" si="91"/>
        <v>0.2229511599511603</v>
      </c>
      <c r="E9924">
        <f t="shared" si="92"/>
        <v>0.2229511599511603</v>
      </c>
      <c r="F9924">
        <f t="shared" si="92"/>
        <v>0.2229511599511603</v>
      </c>
      <c r="G9924">
        <f t="shared" si="92"/>
        <v>0.2229511599511603</v>
      </c>
      <c r="H9924">
        <f t="shared" si="92"/>
        <v>0.2229511599511603</v>
      </c>
      <c r="I9924">
        <f t="shared" si="92"/>
        <v>0.2229511599511603</v>
      </c>
      <c r="J9924">
        <f t="shared" si="92"/>
        <v>0.2229511599511603</v>
      </c>
      <c r="K9924">
        <f t="shared" si="89"/>
        <v>0.2229511599511603</v>
      </c>
      <c r="M9924" t="s">
        <v>470</v>
      </c>
    </row>
    <row r="9925" spans="1:13" hidden="1">
      <c r="A9925" t="s">
        <v>300</v>
      </c>
      <c r="B9925" t="s">
        <v>329</v>
      </c>
      <c r="C9925" t="s">
        <v>292</v>
      </c>
      <c r="D9925">
        <f t="shared" si="91"/>
        <v>0.21580402930402925</v>
      </c>
      <c r="E9925">
        <f t="shared" si="92"/>
        <v>0.21580402930402925</v>
      </c>
      <c r="F9925">
        <f t="shared" si="92"/>
        <v>0.21580402930402925</v>
      </c>
      <c r="G9925">
        <f t="shared" si="92"/>
        <v>0.21580402930402925</v>
      </c>
      <c r="H9925">
        <f t="shared" si="92"/>
        <v>0.21580402930402925</v>
      </c>
      <c r="I9925">
        <f t="shared" si="92"/>
        <v>0.21580402930402925</v>
      </c>
      <c r="J9925">
        <f t="shared" si="92"/>
        <v>0.21580402930402925</v>
      </c>
      <c r="K9925">
        <f t="shared" si="89"/>
        <v>0.21580402930402925</v>
      </c>
      <c r="M9925" t="s">
        <v>470</v>
      </c>
    </row>
    <row r="9926" spans="1:13" hidden="1">
      <c r="A9926" t="s">
        <v>300</v>
      </c>
      <c r="B9926" t="s">
        <v>331</v>
      </c>
      <c r="C9926" t="s">
        <v>278</v>
      </c>
      <c r="D9926">
        <f t="shared" si="91"/>
        <v>0.35885692883895165</v>
      </c>
      <c r="E9926">
        <f t="shared" si="92"/>
        <v>0.35885692883895165</v>
      </c>
      <c r="F9926">
        <f t="shared" si="92"/>
        <v>0.35885692883895165</v>
      </c>
      <c r="G9926">
        <f t="shared" si="92"/>
        <v>0.35885692883895165</v>
      </c>
      <c r="H9926">
        <f t="shared" si="92"/>
        <v>0.35885692883895165</v>
      </c>
      <c r="I9926">
        <f t="shared" si="92"/>
        <v>0.35885692883895165</v>
      </c>
      <c r="J9926">
        <f t="shared" si="92"/>
        <v>0.35885692883895165</v>
      </c>
      <c r="K9926">
        <f t="shared" si="89"/>
        <v>0.35885692883895165</v>
      </c>
    </row>
    <row r="9927" spans="1:13" hidden="1">
      <c r="A9927" t="s">
        <v>300</v>
      </c>
      <c r="B9927" t="s">
        <v>331</v>
      </c>
      <c r="C9927" t="s">
        <v>279</v>
      </c>
      <c r="D9927">
        <f t="shared" si="91"/>
        <v>0.32691011235955025</v>
      </c>
      <c r="E9927">
        <f t="shared" si="92"/>
        <v>0.32691011235955025</v>
      </c>
      <c r="F9927">
        <f t="shared" si="92"/>
        <v>0.32691011235955025</v>
      </c>
      <c r="G9927">
        <f t="shared" si="92"/>
        <v>0.32691011235955025</v>
      </c>
      <c r="H9927">
        <f t="shared" si="92"/>
        <v>0.32691011235955025</v>
      </c>
      <c r="I9927">
        <f t="shared" si="92"/>
        <v>0.32691011235955025</v>
      </c>
      <c r="J9927">
        <f t="shared" si="92"/>
        <v>0.32691011235955025</v>
      </c>
      <c r="K9927">
        <f t="shared" si="89"/>
        <v>0.32691011235955025</v>
      </c>
      <c r="M9927" t="s">
        <v>470</v>
      </c>
    </row>
    <row r="9928" spans="1:13" hidden="1">
      <c r="A9928" t="s">
        <v>300</v>
      </c>
      <c r="B9928" t="s">
        <v>331</v>
      </c>
      <c r="C9928" t="s">
        <v>280</v>
      </c>
      <c r="D9928">
        <f t="shared" si="91"/>
        <v>0.36734176029962556</v>
      </c>
      <c r="E9928">
        <f t="shared" si="92"/>
        <v>0.36734176029962556</v>
      </c>
      <c r="F9928">
        <f t="shared" si="92"/>
        <v>0.36734176029962556</v>
      </c>
      <c r="G9928">
        <f t="shared" si="92"/>
        <v>0.36734176029962556</v>
      </c>
      <c r="H9928">
        <f t="shared" si="92"/>
        <v>0.36734176029962556</v>
      </c>
      <c r="I9928">
        <f t="shared" si="92"/>
        <v>0.36734176029962556</v>
      </c>
      <c r="J9928">
        <f t="shared" si="92"/>
        <v>0.36734176029962556</v>
      </c>
      <c r="K9928">
        <f t="shared" si="89"/>
        <v>0.36734176029962556</v>
      </c>
      <c r="M9928" t="s">
        <v>470</v>
      </c>
    </row>
    <row r="9929" spans="1:13" hidden="1">
      <c r="A9929" t="s">
        <v>300</v>
      </c>
      <c r="B9929" t="s">
        <v>331</v>
      </c>
      <c r="C9929" t="s">
        <v>277</v>
      </c>
      <c r="D9929">
        <f t="shared" si="91"/>
        <v>0.38432022471910143</v>
      </c>
      <c r="E9929">
        <f t="shared" si="92"/>
        <v>0.38432022471910143</v>
      </c>
      <c r="F9929">
        <f t="shared" si="92"/>
        <v>0.38432022471910143</v>
      </c>
      <c r="G9929">
        <f t="shared" si="92"/>
        <v>0.38432022471910143</v>
      </c>
      <c r="H9929">
        <f t="shared" si="92"/>
        <v>0.38432022471910143</v>
      </c>
      <c r="I9929">
        <f t="shared" si="92"/>
        <v>0.38432022471910143</v>
      </c>
      <c r="J9929">
        <f t="shared" si="92"/>
        <v>0.38432022471910143</v>
      </c>
      <c r="K9929">
        <f t="shared" si="89"/>
        <v>0.38432022471910143</v>
      </c>
      <c r="M9929" t="s">
        <v>470</v>
      </c>
    </row>
    <row r="9930" spans="1:13" hidden="1">
      <c r="A9930" t="s">
        <v>300</v>
      </c>
      <c r="B9930" t="s">
        <v>331</v>
      </c>
      <c r="C9930" t="s">
        <v>281</v>
      </c>
      <c r="D9930">
        <f t="shared" si="91"/>
        <v>0.25130046296296266</v>
      </c>
      <c r="E9930">
        <f t="shared" si="92"/>
        <v>0.25130046296296266</v>
      </c>
      <c r="F9930">
        <f t="shared" si="92"/>
        <v>0.25130046296296266</v>
      </c>
      <c r="G9930">
        <f t="shared" si="92"/>
        <v>0.25130046296296266</v>
      </c>
      <c r="H9930">
        <f t="shared" si="92"/>
        <v>0.25130046296296266</v>
      </c>
      <c r="I9930">
        <f t="shared" si="92"/>
        <v>0.25130046296296266</v>
      </c>
      <c r="J9930">
        <f t="shared" si="92"/>
        <v>0.25130046296296266</v>
      </c>
      <c r="K9930">
        <f t="shared" si="89"/>
        <v>0.25130046296296266</v>
      </c>
      <c r="M9930" t="s">
        <v>470</v>
      </c>
    </row>
    <row r="9931" spans="1:13" hidden="1">
      <c r="A9931" t="s">
        <v>300</v>
      </c>
      <c r="B9931" t="s">
        <v>331</v>
      </c>
      <c r="C9931" t="s">
        <v>282</v>
      </c>
      <c r="D9931">
        <f t="shared" si="91"/>
        <v>0.20675432098765437</v>
      </c>
      <c r="E9931">
        <f t="shared" si="92"/>
        <v>0.20675432098765437</v>
      </c>
      <c r="F9931">
        <f t="shared" si="92"/>
        <v>0.20675432098765437</v>
      </c>
      <c r="G9931">
        <f t="shared" si="92"/>
        <v>0.20675432098765437</v>
      </c>
      <c r="H9931">
        <f t="shared" si="92"/>
        <v>0.20675432098765437</v>
      </c>
      <c r="I9931">
        <f t="shared" si="92"/>
        <v>0.20675432098765437</v>
      </c>
      <c r="J9931">
        <f t="shared" si="92"/>
        <v>0.20675432098765437</v>
      </c>
      <c r="K9931">
        <f t="shared" si="89"/>
        <v>0.20675432098765437</v>
      </c>
      <c r="M9931" t="s">
        <v>470</v>
      </c>
    </row>
    <row r="9932" spans="1:13" hidden="1">
      <c r="A9932" t="s">
        <v>300</v>
      </c>
      <c r="B9932" t="s">
        <v>331</v>
      </c>
      <c r="C9932" t="s">
        <v>283</v>
      </c>
      <c r="D9932">
        <f t="shared" si="91"/>
        <v>0.26690648148148116</v>
      </c>
      <c r="E9932">
        <f t="shared" si="92"/>
        <v>0.26690648148148116</v>
      </c>
      <c r="F9932">
        <f t="shared" si="92"/>
        <v>0.26690648148148116</v>
      </c>
      <c r="G9932">
        <f t="shared" si="92"/>
        <v>0.26690648148148116</v>
      </c>
      <c r="H9932">
        <f t="shared" si="92"/>
        <v>0.26690648148148116</v>
      </c>
      <c r="I9932">
        <f t="shared" si="92"/>
        <v>0.26690648148148116</v>
      </c>
      <c r="J9932">
        <f t="shared" si="92"/>
        <v>0.26690648148148116</v>
      </c>
      <c r="K9932">
        <f t="shared" si="89"/>
        <v>0.26690648148148116</v>
      </c>
      <c r="M9932" t="s">
        <v>470</v>
      </c>
    </row>
    <row r="9933" spans="1:13" hidden="1">
      <c r="A9933" t="s">
        <v>300</v>
      </c>
      <c r="B9933" t="s">
        <v>331</v>
      </c>
      <c r="C9933" t="s">
        <v>284</v>
      </c>
      <c r="D9933">
        <f t="shared" si="91"/>
        <v>0.25352592592592565</v>
      </c>
      <c r="E9933">
        <f t="shared" si="92"/>
        <v>0.25352592592592565</v>
      </c>
      <c r="F9933">
        <f t="shared" si="92"/>
        <v>0.25352592592592565</v>
      </c>
      <c r="G9933">
        <f t="shared" si="92"/>
        <v>0.25352592592592565</v>
      </c>
      <c r="H9933">
        <f t="shared" si="92"/>
        <v>0.25352592592592565</v>
      </c>
      <c r="I9933">
        <f t="shared" si="92"/>
        <v>0.25352592592592565</v>
      </c>
      <c r="J9933">
        <f t="shared" si="92"/>
        <v>0.25352592592592565</v>
      </c>
      <c r="K9933">
        <f t="shared" si="89"/>
        <v>0.25352592592592565</v>
      </c>
      <c r="M9933" t="s">
        <v>470</v>
      </c>
    </row>
    <row r="9934" spans="1:13" hidden="1">
      <c r="A9934" t="s">
        <v>300</v>
      </c>
      <c r="B9934" t="s">
        <v>331</v>
      </c>
      <c r="C9934" t="s">
        <v>285</v>
      </c>
      <c r="D9934">
        <f t="shared" si="91"/>
        <v>0.20753357753357737</v>
      </c>
      <c r="E9934">
        <f t="shared" si="92"/>
        <v>0.20753357753357737</v>
      </c>
      <c r="F9934">
        <f t="shared" si="92"/>
        <v>0.20753357753357737</v>
      </c>
      <c r="G9934">
        <f t="shared" si="92"/>
        <v>0.20753357753357737</v>
      </c>
      <c r="H9934">
        <f t="shared" si="92"/>
        <v>0.20753357753357737</v>
      </c>
      <c r="I9934">
        <f t="shared" si="92"/>
        <v>0.20753357753357737</v>
      </c>
      <c r="J9934">
        <f t="shared" si="92"/>
        <v>0.20753357753357737</v>
      </c>
      <c r="K9934">
        <f t="shared" si="92"/>
        <v>0.20753357753357737</v>
      </c>
      <c r="M9934" t="s">
        <v>470</v>
      </c>
    </row>
    <row r="9935" spans="1:13" hidden="1">
      <c r="A9935" t="s">
        <v>300</v>
      </c>
      <c r="B9935" t="s">
        <v>331</v>
      </c>
      <c r="C9935" t="s">
        <v>286</v>
      </c>
      <c r="D9935">
        <f t="shared" si="91"/>
        <v>0.14993772893772897</v>
      </c>
      <c r="E9935">
        <f t="shared" si="92"/>
        <v>0.14993772893772897</v>
      </c>
      <c r="F9935">
        <f t="shared" si="92"/>
        <v>0.14993772893772897</v>
      </c>
      <c r="G9935">
        <f t="shared" si="92"/>
        <v>0.14993772893772897</v>
      </c>
      <c r="H9935">
        <f t="shared" si="92"/>
        <v>0.14993772893772897</v>
      </c>
      <c r="I9935">
        <f t="shared" si="92"/>
        <v>0.14993772893772897</v>
      </c>
      <c r="J9935">
        <f t="shared" si="92"/>
        <v>0.14993772893772897</v>
      </c>
      <c r="K9935">
        <f t="shared" si="92"/>
        <v>0.14993772893772897</v>
      </c>
      <c r="M9935" t="s">
        <v>470</v>
      </c>
    </row>
    <row r="9936" spans="1:13" hidden="1">
      <c r="A9936" t="s">
        <v>300</v>
      </c>
      <c r="B9936" t="s">
        <v>331</v>
      </c>
      <c r="C9936" t="s">
        <v>287</v>
      </c>
      <c r="D9936">
        <f t="shared" si="91"/>
        <v>0.17381371009942409</v>
      </c>
      <c r="E9936">
        <f t="shared" si="92"/>
        <v>0.17381371009942409</v>
      </c>
      <c r="F9936">
        <f t="shared" si="92"/>
        <v>0.17381371009942409</v>
      </c>
      <c r="G9936">
        <f t="shared" si="92"/>
        <v>0.17381371009942409</v>
      </c>
      <c r="H9936">
        <f t="shared" si="92"/>
        <v>0.17381371009942409</v>
      </c>
      <c r="I9936">
        <f t="shared" si="92"/>
        <v>0.17381371009942409</v>
      </c>
      <c r="J9936">
        <f t="shared" si="92"/>
        <v>0.17381371009942409</v>
      </c>
      <c r="K9936">
        <f t="shared" si="92"/>
        <v>0.17381371009942409</v>
      </c>
      <c r="M9936" t="s">
        <v>470</v>
      </c>
    </row>
    <row r="9937" spans="1:13" hidden="1">
      <c r="A9937" t="s">
        <v>300</v>
      </c>
      <c r="B9937" t="s">
        <v>331</v>
      </c>
      <c r="C9937" t="s">
        <v>288</v>
      </c>
      <c r="D9937">
        <f t="shared" si="91"/>
        <v>0.20414774114774098</v>
      </c>
      <c r="E9937">
        <f t="shared" si="92"/>
        <v>0.20414774114774098</v>
      </c>
      <c r="F9937">
        <f t="shared" si="92"/>
        <v>0.20414774114774098</v>
      </c>
      <c r="G9937">
        <f t="shared" si="92"/>
        <v>0.20414774114774098</v>
      </c>
      <c r="H9937">
        <f t="shared" si="92"/>
        <v>0.20414774114774098</v>
      </c>
      <c r="I9937">
        <f t="shared" si="92"/>
        <v>0.20414774114774098</v>
      </c>
      <c r="J9937">
        <f t="shared" si="92"/>
        <v>0.20414774114774098</v>
      </c>
      <c r="K9937">
        <f t="shared" si="92"/>
        <v>0.20414774114774098</v>
      </c>
      <c r="M9937" t="s">
        <v>470</v>
      </c>
    </row>
    <row r="9938" spans="1:13" hidden="1">
      <c r="A9938" t="s">
        <v>300</v>
      </c>
      <c r="B9938" t="s">
        <v>331</v>
      </c>
      <c r="C9938" t="s">
        <v>289</v>
      </c>
      <c r="D9938">
        <f t="shared" si="91"/>
        <v>0.2716630036630035</v>
      </c>
      <c r="E9938">
        <f t="shared" si="92"/>
        <v>0.2716630036630035</v>
      </c>
      <c r="F9938">
        <f t="shared" si="92"/>
        <v>0.2716630036630035</v>
      </c>
      <c r="G9938">
        <f t="shared" si="92"/>
        <v>0.2716630036630035</v>
      </c>
      <c r="H9938">
        <f t="shared" si="92"/>
        <v>0.2716630036630035</v>
      </c>
      <c r="I9938">
        <f t="shared" si="92"/>
        <v>0.2716630036630035</v>
      </c>
      <c r="J9938">
        <f t="shared" si="92"/>
        <v>0.2716630036630035</v>
      </c>
      <c r="K9938">
        <f t="shared" si="92"/>
        <v>0.2716630036630035</v>
      </c>
      <c r="M9938" t="s">
        <v>470</v>
      </c>
    </row>
    <row r="9939" spans="1:13" hidden="1">
      <c r="A9939" t="s">
        <v>300</v>
      </c>
      <c r="B9939" t="s">
        <v>331</v>
      </c>
      <c r="C9939" t="s">
        <v>290</v>
      </c>
      <c r="D9939">
        <f t="shared" si="91"/>
        <v>0.2136752136752133</v>
      </c>
      <c r="E9939">
        <f t="shared" si="92"/>
        <v>0.2136752136752133</v>
      </c>
      <c r="F9939">
        <f t="shared" si="92"/>
        <v>0.2136752136752133</v>
      </c>
      <c r="G9939">
        <f t="shared" si="92"/>
        <v>0.2136752136752133</v>
      </c>
      <c r="H9939">
        <f t="shared" si="92"/>
        <v>0.2136752136752133</v>
      </c>
      <c r="I9939">
        <f t="shared" si="92"/>
        <v>0.2136752136752133</v>
      </c>
      <c r="J9939">
        <f t="shared" si="92"/>
        <v>0.2136752136752133</v>
      </c>
      <c r="K9939">
        <f t="shared" si="92"/>
        <v>0.2136752136752133</v>
      </c>
      <c r="M9939" t="s">
        <v>470</v>
      </c>
    </row>
    <row r="9940" spans="1:13" hidden="1">
      <c r="A9940" t="s">
        <v>300</v>
      </c>
      <c r="B9940" t="s">
        <v>331</v>
      </c>
      <c r="C9940" t="s">
        <v>291</v>
      </c>
      <c r="D9940">
        <f t="shared" si="91"/>
        <v>0.2229511599511603</v>
      </c>
      <c r="E9940">
        <f t="shared" si="92"/>
        <v>0.2229511599511603</v>
      </c>
      <c r="F9940">
        <f t="shared" si="92"/>
        <v>0.2229511599511603</v>
      </c>
      <c r="G9940">
        <f t="shared" si="92"/>
        <v>0.2229511599511603</v>
      </c>
      <c r="H9940">
        <f t="shared" si="92"/>
        <v>0.2229511599511603</v>
      </c>
      <c r="I9940">
        <f t="shared" si="92"/>
        <v>0.2229511599511603</v>
      </c>
      <c r="J9940">
        <f t="shared" si="92"/>
        <v>0.2229511599511603</v>
      </c>
      <c r="K9940">
        <f t="shared" si="92"/>
        <v>0.2229511599511603</v>
      </c>
      <c r="M9940" t="s">
        <v>470</v>
      </c>
    </row>
    <row r="9941" spans="1:13" hidden="1">
      <c r="A9941" t="s">
        <v>300</v>
      </c>
      <c r="B9941" t="s">
        <v>331</v>
      </c>
      <c r="C9941" t="s">
        <v>292</v>
      </c>
      <c r="D9941">
        <f t="shared" si="91"/>
        <v>0.21580402930402925</v>
      </c>
      <c r="E9941">
        <f t="shared" si="92"/>
        <v>0.21580402930402925</v>
      </c>
      <c r="F9941">
        <f t="shared" si="92"/>
        <v>0.21580402930402925</v>
      </c>
      <c r="G9941">
        <f t="shared" si="92"/>
        <v>0.21580402930402925</v>
      </c>
      <c r="H9941">
        <f t="shared" si="92"/>
        <v>0.21580402930402925</v>
      </c>
      <c r="I9941">
        <f t="shared" si="92"/>
        <v>0.21580402930402925</v>
      </c>
      <c r="J9941">
        <f t="shared" si="92"/>
        <v>0.21580402930402925</v>
      </c>
      <c r="K9941">
        <f t="shared" si="92"/>
        <v>0.21580402930402925</v>
      </c>
      <c r="M9941" t="s">
        <v>470</v>
      </c>
    </row>
    <row r="9942" spans="1:13" hidden="1">
      <c r="A9942" t="s">
        <v>300</v>
      </c>
      <c r="B9942" t="s">
        <v>498</v>
      </c>
      <c r="C9942" t="s">
        <v>278</v>
      </c>
      <c r="D9942">
        <v>0.49570786516853904</v>
      </c>
      <c r="E9942">
        <f t="shared" si="92"/>
        <v>0.49570786516853904</v>
      </c>
      <c r="F9942">
        <f t="shared" si="92"/>
        <v>0.49570786516853904</v>
      </c>
      <c r="G9942">
        <f t="shared" si="92"/>
        <v>0.49570786516853904</v>
      </c>
      <c r="H9942">
        <f t="shared" si="92"/>
        <v>0.49570786516853904</v>
      </c>
      <c r="I9942">
        <f t="shared" si="92"/>
        <v>0.49570786516853904</v>
      </c>
      <c r="J9942">
        <f t="shared" si="92"/>
        <v>0.49570786516853904</v>
      </c>
      <c r="K9942">
        <f t="shared" si="92"/>
        <v>0.49570786516853904</v>
      </c>
    </row>
    <row r="9943" spans="1:13" hidden="1">
      <c r="A9943" t="s">
        <v>300</v>
      </c>
      <c r="B9943" t="s">
        <v>498</v>
      </c>
      <c r="C9943" t="s">
        <v>279</v>
      </c>
      <c r="D9943">
        <v>0.46826966292134808</v>
      </c>
      <c r="E9943">
        <f t="shared" si="92"/>
        <v>0.46826966292134808</v>
      </c>
      <c r="F9943">
        <f t="shared" si="92"/>
        <v>0.46826966292134808</v>
      </c>
      <c r="G9943">
        <f t="shared" si="92"/>
        <v>0.46826966292134808</v>
      </c>
      <c r="H9943">
        <f t="shared" si="92"/>
        <v>0.46826966292134808</v>
      </c>
      <c r="I9943">
        <f t="shared" si="92"/>
        <v>0.46826966292134808</v>
      </c>
      <c r="J9943">
        <f t="shared" si="92"/>
        <v>0.46826966292134808</v>
      </c>
      <c r="K9943">
        <f t="shared" si="92"/>
        <v>0.46826966292134808</v>
      </c>
      <c r="M9943" t="s">
        <v>470</v>
      </c>
    </row>
    <row r="9944" spans="1:13" hidden="1">
      <c r="A9944" t="s">
        <v>300</v>
      </c>
      <c r="B9944" t="s">
        <v>498</v>
      </c>
      <c r="C9944" t="s">
        <v>280</v>
      </c>
      <c r="D9944">
        <v>0.51404494382022414</v>
      </c>
      <c r="E9944">
        <f t="shared" si="92"/>
        <v>0.51404494382022414</v>
      </c>
      <c r="F9944">
        <f t="shared" si="92"/>
        <v>0.51404494382022414</v>
      </c>
      <c r="G9944">
        <f t="shared" si="92"/>
        <v>0.51404494382022414</v>
      </c>
      <c r="H9944">
        <f t="shared" si="92"/>
        <v>0.51404494382022414</v>
      </c>
      <c r="I9944">
        <f t="shared" si="92"/>
        <v>0.51404494382022414</v>
      </c>
      <c r="J9944">
        <f t="shared" si="92"/>
        <v>0.51404494382022414</v>
      </c>
      <c r="K9944">
        <f t="shared" si="92"/>
        <v>0.51404494382022414</v>
      </c>
      <c r="M9944" t="s">
        <v>470</v>
      </c>
    </row>
    <row r="9945" spans="1:13" hidden="1">
      <c r="A9945" t="s">
        <v>300</v>
      </c>
      <c r="B9945" t="s">
        <v>498</v>
      </c>
      <c r="C9945" t="s">
        <v>277</v>
      </c>
      <c r="D9945">
        <v>0.53665449438202206</v>
      </c>
      <c r="E9945">
        <f t="shared" si="92"/>
        <v>0.53665449438202206</v>
      </c>
      <c r="F9945">
        <f t="shared" si="92"/>
        <v>0.53665449438202206</v>
      </c>
      <c r="G9945">
        <f t="shared" si="92"/>
        <v>0.53665449438202206</v>
      </c>
      <c r="H9945">
        <f t="shared" si="92"/>
        <v>0.53665449438202206</v>
      </c>
      <c r="I9945">
        <f t="shared" si="92"/>
        <v>0.53665449438202206</v>
      </c>
      <c r="J9945">
        <f t="shared" si="92"/>
        <v>0.53665449438202206</v>
      </c>
      <c r="K9945">
        <f t="shared" si="92"/>
        <v>0.53665449438202206</v>
      </c>
      <c r="M9945" t="s">
        <v>470</v>
      </c>
    </row>
    <row r="9946" spans="1:13" hidden="1">
      <c r="A9946" t="s">
        <v>300</v>
      </c>
      <c r="B9946" t="s">
        <v>498</v>
      </c>
      <c r="C9946" t="s">
        <v>281</v>
      </c>
      <c r="D9946">
        <v>0.29209166666666686</v>
      </c>
      <c r="E9946">
        <f t="shared" si="92"/>
        <v>0.29209166666666686</v>
      </c>
      <c r="F9946">
        <f t="shared" si="92"/>
        <v>0.29209166666666686</v>
      </c>
      <c r="G9946">
        <f t="shared" si="92"/>
        <v>0.29209166666666686</v>
      </c>
      <c r="H9946">
        <f t="shared" si="92"/>
        <v>0.29209166666666686</v>
      </c>
      <c r="I9946">
        <f t="shared" si="92"/>
        <v>0.29209166666666686</v>
      </c>
      <c r="J9946">
        <f t="shared" si="92"/>
        <v>0.29209166666666686</v>
      </c>
      <c r="K9946">
        <f t="shared" si="92"/>
        <v>0.29209166666666686</v>
      </c>
      <c r="M9946" t="s">
        <v>470</v>
      </c>
    </row>
    <row r="9947" spans="1:13" hidden="1">
      <c r="A9947" t="s">
        <v>300</v>
      </c>
      <c r="B9947" t="s">
        <v>498</v>
      </c>
      <c r="C9947" t="s">
        <v>282</v>
      </c>
      <c r="D9947">
        <v>0.25256296296296299</v>
      </c>
      <c r="E9947">
        <f t="shared" si="92"/>
        <v>0.25256296296296299</v>
      </c>
      <c r="F9947">
        <f t="shared" si="92"/>
        <v>0.25256296296296299</v>
      </c>
      <c r="G9947">
        <f t="shared" si="92"/>
        <v>0.25256296296296299</v>
      </c>
      <c r="H9947">
        <f t="shared" si="92"/>
        <v>0.25256296296296299</v>
      </c>
      <c r="I9947">
        <f t="shared" si="92"/>
        <v>0.25256296296296299</v>
      </c>
      <c r="J9947">
        <f t="shared" si="92"/>
        <v>0.25256296296296299</v>
      </c>
      <c r="K9947">
        <f t="shared" si="92"/>
        <v>0.25256296296296299</v>
      </c>
      <c r="M9947" t="s">
        <v>470</v>
      </c>
    </row>
    <row r="9948" spans="1:13" hidden="1">
      <c r="A9948" t="s">
        <v>300</v>
      </c>
      <c r="B9948" t="s">
        <v>498</v>
      </c>
      <c r="C9948" t="s">
        <v>283</v>
      </c>
      <c r="D9948">
        <v>0.30369305555555554</v>
      </c>
      <c r="E9948">
        <f t="shared" si="92"/>
        <v>0.30369305555555554</v>
      </c>
      <c r="F9948">
        <f t="shared" si="92"/>
        <v>0.30369305555555554</v>
      </c>
      <c r="G9948">
        <f t="shared" si="92"/>
        <v>0.30369305555555554</v>
      </c>
      <c r="H9948">
        <f t="shared" si="92"/>
        <v>0.30369305555555554</v>
      </c>
      <c r="I9948">
        <f t="shared" si="92"/>
        <v>0.30369305555555554</v>
      </c>
      <c r="J9948">
        <f t="shared" si="92"/>
        <v>0.30369305555555554</v>
      </c>
      <c r="K9948">
        <f t="shared" si="92"/>
        <v>0.30369305555555554</v>
      </c>
      <c r="M9948" t="s">
        <v>470</v>
      </c>
    </row>
    <row r="9949" spans="1:13" hidden="1">
      <c r="A9949" t="s">
        <v>300</v>
      </c>
      <c r="B9949" t="s">
        <v>498</v>
      </c>
      <c r="C9949" t="s">
        <v>284</v>
      </c>
      <c r="D9949">
        <v>0.31078888888888873</v>
      </c>
      <c r="E9949">
        <f t="shared" si="92"/>
        <v>0.31078888888888873</v>
      </c>
      <c r="F9949">
        <f t="shared" si="92"/>
        <v>0.31078888888888873</v>
      </c>
      <c r="G9949">
        <f t="shared" si="92"/>
        <v>0.31078888888888873</v>
      </c>
      <c r="H9949">
        <f t="shared" si="92"/>
        <v>0.31078888888888873</v>
      </c>
      <c r="I9949">
        <f t="shared" si="92"/>
        <v>0.31078888888888873</v>
      </c>
      <c r="J9949">
        <f t="shared" si="92"/>
        <v>0.31078888888888873</v>
      </c>
      <c r="K9949">
        <f t="shared" si="92"/>
        <v>0.31078888888888873</v>
      </c>
      <c r="M9949" t="s">
        <v>470</v>
      </c>
    </row>
    <row r="9950" spans="1:13" hidden="1">
      <c r="A9950" t="s">
        <v>300</v>
      </c>
      <c r="B9950" t="s">
        <v>498</v>
      </c>
      <c r="C9950" t="s">
        <v>285</v>
      </c>
      <c r="D9950">
        <v>0.26401465201465207</v>
      </c>
      <c r="E9950">
        <f t="shared" si="92"/>
        <v>0.26401465201465207</v>
      </c>
      <c r="F9950">
        <f t="shared" si="92"/>
        <v>0.26401465201465207</v>
      </c>
      <c r="G9950">
        <f t="shared" si="92"/>
        <v>0.26401465201465207</v>
      </c>
      <c r="H9950">
        <f t="shared" si="92"/>
        <v>0.26401465201465207</v>
      </c>
      <c r="I9950">
        <f t="shared" si="92"/>
        <v>0.26401465201465207</v>
      </c>
      <c r="J9950">
        <f t="shared" si="92"/>
        <v>0.26401465201465207</v>
      </c>
      <c r="K9950">
        <f t="shared" si="92"/>
        <v>0.26401465201465207</v>
      </c>
      <c r="M9950" t="s">
        <v>470</v>
      </c>
    </row>
    <row r="9951" spans="1:13" hidden="1">
      <c r="A9951" t="s">
        <v>300</v>
      </c>
      <c r="B9951" t="s">
        <v>498</v>
      </c>
      <c r="C9951" t="s">
        <v>286</v>
      </c>
      <c r="D9951">
        <v>0.21134065934065921</v>
      </c>
      <c r="E9951">
        <f t="shared" si="92"/>
        <v>0.21134065934065921</v>
      </c>
      <c r="F9951">
        <f t="shared" si="92"/>
        <v>0.21134065934065921</v>
      </c>
      <c r="G9951">
        <f t="shared" si="92"/>
        <v>0.21134065934065921</v>
      </c>
      <c r="H9951">
        <f t="shared" si="92"/>
        <v>0.21134065934065921</v>
      </c>
      <c r="I9951">
        <f t="shared" si="92"/>
        <v>0.21134065934065921</v>
      </c>
      <c r="J9951">
        <f t="shared" si="92"/>
        <v>0.21134065934065921</v>
      </c>
      <c r="K9951">
        <f t="shared" si="92"/>
        <v>0.21134065934065921</v>
      </c>
      <c r="M9951" t="s">
        <v>470</v>
      </c>
    </row>
    <row r="9952" spans="1:13" hidden="1">
      <c r="A9952" t="s">
        <v>300</v>
      </c>
      <c r="B9952" t="s">
        <v>498</v>
      </c>
      <c r="C9952" t="s">
        <v>287</v>
      </c>
      <c r="D9952">
        <v>0.23017739403453683</v>
      </c>
      <c r="E9952">
        <f t="shared" si="92"/>
        <v>0.23017739403453683</v>
      </c>
      <c r="F9952">
        <f t="shared" si="92"/>
        <v>0.23017739403453683</v>
      </c>
      <c r="G9952">
        <f t="shared" si="92"/>
        <v>0.23017739403453683</v>
      </c>
      <c r="H9952">
        <f t="shared" si="92"/>
        <v>0.23017739403453683</v>
      </c>
      <c r="I9952">
        <f t="shared" si="92"/>
        <v>0.23017739403453683</v>
      </c>
      <c r="J9952">
        <f t="shared" si="92"/>
        <v>0.23017739403453683</v>
      </c>
      <c r="K9952">
        <f t="shared" ref="K9952:K9988" si="93">$D9952</f>
        <v>0.23017739403453683</v>
      </c>
      <c r="M9952" t="s">
        <v>470</v>
      </c>
    </row>
    <row r="9953" spans="1:13" hidden="1">
      <c r="A9953" t="s">
        <v>300</v>
      </c>
      <c r="B9953" t="s">
        <v>498</v>
      </c>
      <c r="C9953" t="s">
        <v>288</v>
      </c>
      <c r="D9953">
        <v>0.26394322344322374</v>
      </c>
      <c r="E9953">
        <f t="shared" ref="E9953:J9988" si="94">$D9953</f>
        <v>0.26394322344322374</v>
      </c>
      <c r="F9953">
        <f t="shared" si="94"/>
        <v>0.26394322344322374</v>
      </c>
      <c r="G9953">
        <f t="shared" si="94"/>
        <v>0.26394322344322374</v>
      </c>
      <c r="H9953">
        <f t="shared" si="94"/>
        <v>0.26394322344322374</v>
      </c>
      <c r="I9953">
        <f t="shared" si="94"/>
        <v>0.26394322344322374</v>
      </c>
      <c r="J9953">
        <f t="shared" si="94"/>
        <v>0.26394322344322374</v>
      </c>
      <c r="K9953">
        <f t="shared" si="93"/>
        <v>0.26394322344322374</v>
      </c>
      <c r="M9953" t="s">
        <v>470</v>
      </c>
    </row>
    <row r="9954" spans="1:13" hidden="1">
      <c r="A9954" t="s">
        <v>300</v>
      </c>
      <c r="B9954" t="s">
        <v>498</v>
      </c>
      <c r="C9954" t="s">
        <v>289</v>
      </c>
      <c r="D9954">
        <v>0.42635576923076918</v>
      </c>
      <c r="E9954">
        <f t="shared" si="94"/>
        <v>0.42635576923076918</v>
      </c>
      <c r="F9954">
        <f t="shared" si="94"/>
        <v>0.42635576923076918</v>
      </c>
      <c r="G9954">
        <f t="shared" si="94"/>
        <v>0.42635576923076918</v>
      </c>
      <c r="H9954">
        <f t="shared" si="94"/>
        <v>0.42635576923076918</v>
      </c>
      <c r="I9954">
        <f t="shared" si="94"/>
        <v>0.42635576923076918</v>
      </c>
      <c r="J9954">
        <f t="shared" si="94"/>
        <v>0.42635576923076918</v>
      </c>
      <c r="K9954">
        <f t="shared" si="93"/>
        <v>0.42635576923076918</v>
      </c>
      <c r="M9954" t="s">
        <v>470</v>
      </c>
    </row>
    <row r="9955" spans="1:13" hidden="1">
      <c r="A9955" t="s">
        <v>300</v>
      </c>
      <c r="B9955" t="s">
        <v>498</v>
      </c>
      <c r="C9955" t="s">
        <v>290</v>
      </c>
      <c r="D9955">
        <v>0.41452380952380935</v>
      </c>
      <c r="E9955">
        <f t="shared" si="94"/>
        <v>0.41452380952380935</v>
      </c>
      <c r="F9955">
        <f t="shared" si="94"/>
        <v>0.41452380952380935</v>
      </c>
      <c r="G9955">
        <f t="shared" si="94"/>
        <v>0.41452380952380935</v>
      </c>
      <c r="H9955">
        <f t="shared" si="94"/>
        <v>0.41452380952380935</v>
      </c>
      <c r="I9955">
        <f t="shared" si="94"/>
        <v>0.41452380952380935</v>
      </c>
      <c r="J9955">
        <f t="shared" si="94"/>
        <v>0.41452380952380935</v>
      </c>
      <c r="K9955">
        <f t="shared" si="93"/>
        <v>0.41452380952380935</v>
      </c>
      <c r="M9955" t="s">
        <v>470</v>
      </c>
    </row>
    <row r="9956" spans="1:13" hidden="1">
      <c r="A9956" t="s">
        <v>300</v>
      </c>
      <c r="B9956" t="s">
        <v>498</v>
      </c>
      <c r="C9956" t="s">
        <v>291</v>
      </c>
      <c r="D9956">
        <v>0.43669597069597099</v>
      </c>
      <c r="E9956">
        <f t="shared" si="94"/>
        <v>0.43669597069597099</v>
      </c>
      <c r="F9956">
        <f t="shared" si="94"/>
        <v>0.43669597069597099</v>
      </c>
      <c r="G9956">
        <f t="shared" si="94"/>
        <v>0.43669597069597099</v>
      </c>
      <c r="H9956">
        <f t="shared" si="94"/>
        <v>0.43669597069597099</v>
      </c>
      <c r="I9956">
        <f t="shared" si="94"/>
        <v>0.43669597069597099</v>
      </c>
      <c r="J9956">
        <f t="shared" si="94"/>
        <v>0.43669597069597099</v>
      </c>
      <c r="K9956">
        <f t="shared" si="93"/>
        <v>0.43669597069597099</v>
      </c>
      <c r="M9956" t="s">
        <v>470</v>
      </c>
    </row>
    <row r="9957" spans="1:13" hidden="1">
      <c r="A9957" t="s">
        <v>300</v>
      </c>
      <c r="B9957" t="s">
        <v>498</v>
      </c>
      <c r="C9957" t="s">
        <v>292</v>
      </c>
      <c r="D9957">
        <v>0.42734615384615399</v>
      </c>
      <c r="E9957">
        <f t="shared" si="94"/>
        <v>0.42734615384615399</v>
      </c>
      <c r="F9957">
        <f t="shared" si="94"/>
        <v>0.42734615384615399</v>
      </c>
      <c r="G9957">
        <f t="shared" si="94"/>
        <v>0.42734615384615399</v>
      </c>
      <c r="H9957">
        <f t="shared" si="94"/>
        <v>0.42734615384615399</v>
      </c>
      <c r="I9957">
        <f t="shared" si="94"/>
        <v>0.42734615384615399</v>
      </c>
      <c r="J9957">
        <f t="shared" si="94"/>
        <v>0.42734615384615399</v>
      </c>
      <c r="K9957">
        <f t="shared" si="93"/>
        <v>0.42734615384615399</v>
      </c>
      <c r="M9957" t="s">
        <v>470</v>
      </c>
    </row>
    <row r="9958" spans="1:13" hidden="1">
      <c r="A9958" t="s">
        <v>300</v>
      </c>
      <c r="B9958" t="s">
        <v>499</v>
      </c>
      <c r="C9958" t="s">
        <v>278</v>
      </c>
      <c r="D9958">
        <v>0.36244269662921341</v>
      </c>
      <c r="E9958">
        <f t="shared" si="94"/>
        <v>0.36244269662921341</v>
      </c>
      <c r="F9958">
        <f t="shared" si="94"/>
        <v>0.36244269662921341</v>
      </c>
      <c r="G9958">
        <f t="shared" si="94"/>
        <v>0.36244269662921341</v>
      </c>
      <c r="H9958">
        <f t="shared" si="94"/>
        <v>0.36244269662921341</v>
      </c>
      <c r="I9958">
        <f t="shared" si="94"/>
        <v>0.36244269662921341</v>
      </c>
      <c r="J9958">
        <f t="shared" si="94"/>
        <v>0.36244269662921341</v>
      </c>
      <c r="K9958">
        <f t="shared" si="93"/>
        <v>0.36244269662921341</v>
      </c>
      <c r="M9958" t="s">
        <v>470</v>
      </c>
    </row>
    <row r="9959" spans="1:13" hidden="1">
      <c r="A9959" t="s">
        <v>300</v>
      </c>
      <c r="B9959" t="s">
        <v>499</v>
      </c>
      <c r="C9959" t="s">
        <v>279</v>
      </c>
      <c r="D9959">
        <v>0.34025842696629216</v>
      </c>
      <c r="E9959">
        <f t="shared" si="94"/>
        <v>0.34025842696629216</v>
      </c>
      <c r="F9959">
        <f t="shared" si="94"/>
        <v>0.34025842696629216</v>
      </c>
      <c r="G9959">
        <f t="shared" si="94"/>
        <v>0.34025842696629216</v>
      </c>
      <c r="H9959">
        <f t="shared" si="94"/>
        <v>0.34025842696629216</v>
      </c>
      <c r="I9959">
        <f t="shared" si="94"/>
        <v>0.34025842696629216</v>
      </c>
      <c r="J9959">
        <f t="shared" si="94"/>
        <v>0.34025842696629216</v>
      </c>
      <c r="K9959">
        <f t="shared" si="93"/>
        <v>0.34025842696629216</v>
      </c>
      <c r="M9959" t="s">
        <v>470</v>
      </c>
    </row>
    <row r="9960" spans="1:13" hidden="1">
      <c r="A9960" t="s">
        <v>300</v>
      </c>
      <c r="B9960" t="s">
        <v>499</v>
      </c>
      <c r="C9960" t="s">
        <v>280</v>
      </c>
      <c r="D9960">
        <v>0.39086797752808988</v>
      </c>
      <c r="E9960">
        <f t="shared" si="94"/>
        <v>0.39086797752808988</v>
      </c>
      <c r="F9960">
        <f t="shared" si="94"/>
        <v>0.39086797752808988</v>
      </c>
      <c r="G9960">
        <f t="shared" si="94"/>
        <v>0.39086797752808988</v>
      </c>
      <c r="H9960">
        <f t="shared" si="94"/>
        <v>0.39086797752808988</v>
      </c>
      <c r="I9960">
        <f t="shared" si="94"/>
        <v>0.39086797752808988</v>
      </c>
      <c r="J9960">
        <f t="shared" si="94"/>
        <v>0.39086797752808988</v>
      </c>
      <c r="K9960">
        <f t="shared" si="93"/>
        <v>0.39086797752808988</v>
      </c>
      <c r="M9960" t="s">
        <v>470</v>
      </c>
    </row>
    <row r="9961" spans="1:13" hidden="1">
      <c r="A9961" t="s">
        <v>300</v>
      </c>
      <c r="B9961" t="s">
        <v>499</v>
      </c>
      <c r="C9961" t="s">
        <v>277</v>
      </c>
      <c r="D9961">
        <v>0.41001685393258414</v>
      </c>
      <c r="E9961">
        <f t="shared" si="94"/>
        <v>0.41001685393258414</v>
      </c>
      <c r="F9961">
        <f t="shared" si="94"/>
        <v>0.41001685393258414</v>
      </c>
      <c r="G9961">
        <f t="shared" si="94"/>
        <v>0.41001685393258414</v>
      </c>
      <c r="H9961">
        <f t="shared" si="94"/>
        <v>0.41001685393258414</v>
      </c>
      <c r="I9961">
        <f t="shared" si="94"/>
        <v>0.41001685393258414</v>
      </c>
      <c r="J9961">
        <f t="shared" si="94"/>
        <v>0.41001685393258414</v>
      </c>
      <c r="K9961">
        <f t="shared" si="93"/>
        <v>0.41001685393258414</v>
      </c>
      <c r="M9961" t="s">
        <v>470</v>
      </c>
    </row>
    <row r="9962" spans="1:13" hidden="1">
      <c r="A9962" t="s">
        <v>300</v>
      </c>
      <c r="B9962" t="s">
        <v>499</v>
      </c>
      <c r="C9962" t="s">
        <v>281</v>
      </c>
      <c r="D9962">
        <v>0.19887638888888901</v>
      </c>
      <c r="E9962">
        <f t="shared" si="94"/>
        <v>0.19887638888888901</v>
      </c>
      <c r="F9962">
        <f t="shared" si="94"/>
        <v>0.19887638888888901</v>
      </c>
      <c r="G9962">
        <f t="shared" si="94"/>
        <v>0.19887638888888901</v>
      </c>
      <c r="H9962">
        <f t="shared" si="94"/>
        <v>0.19887638888888901</v>
      </c>
      <c r="I9962">
        <f t="shared" si="94"/>
        <v>0.19887638888888901</v>
      </c>
      <c r="J9962">
        <f t="shared" si="94"/>
        <v>0.19887638888888901</v>
      </c>
      <c r="K9962">
        <f t="shared" si="93"/>
        <v>0.19887638888888901</v>
      </c>
      <c r="M9962" t="s">
        <v>470</v>
      </c>
    </row>
    <row r="9963" spans="1:13" hidden="1">
      <c r="A9963" t="s">
        <v>300</v>
      </c>
      <c r="B9963" t="s">
        <v>499</v>
      </c>
      <c r="C9963" t="s">
        <v>282</v>
      </c>
      <c r="D9963">
        <v>0.16477777777777763</v>
      </c>
      <c r="E9963">
        <f t="shared" si="94"/>
        <v>0.16477777777777763</v>
      </c>
      <c r="F9963">
        <f t="shared" si="94"/>
        <v>0.16477777777777763</v>
      </c>
      <c r="G9963">
        <f t="shared" si="94"/>
        <v>0.16477777777777763</v>
      </c>
      <c r="H9963">
        <f t="shared" si="94"/>
        <v>0.16477777777777763</v>
      </c>
      <c r="I9963">
        <f t="shared" si="94"/>
        <v>0.16477777777777763</v>
      </c>
      <c r="J9963">
        <f t="shared" si="94"/>
        <v>0.16477777777777763</v>
      </c>
      <c r="K9963">
        <f t="shared" si="93"/>
        <v>0.16477777777777763</v>
      </c>
      <c r="M9963" t="s">
        <v>470</v>
      </c>
    </row>
    <row r="9964" spans="1:13" hidden="1">
      <c r="A9964" t="s">
        <v>300</v>
      </c>
      <c r="B9964" t="s">
        <v>499</v>
      </c>
      <c r="C9964" t="s">
        <v>283</v>
      </c>
      <c r="D9964">
        <v>0.21407499999999993</v>
      </c>
      <c r="E9964">
        <f t="shared" si="94"/>
        <v>0.21407499999999993</v>
      </c>
      <c r="F9964">
        <f t="shared" si="94"/>
        <v>0.21407499999999993</v>
      </c>
      <c r="G9964">
        <f t="shared" si="94"/>
        <v>0.21407499999999993</v>
      </c>
      <c r="H9964">
        <f t="shared" si="94"/>
        <v>0.21407499999999993</v>
      </c>
      <c r="I9964">
        <f t="shared" si="94"/>
        <v>0.21407499999999993</v>
      </c>
      <c r="J9964">
        <f t="shared" si="94"/>
        <v>0.21407499999999993</v>
      </c>
      <c r="K9964">
        <f t="shared" si="93"/>
        <v>0.21407499999999993</v>
      </c>
      <c r="M9964" t="s">
        <v>470</v>
      </c>
    </row>
    <row r="9965" spans="1:13" hidden="1">
      <c r="A9965" t="s">
        <v>300</v>
      </c>
      <c r="B9965" t="s">
        <v>499</v>
      </c>
      <c r="C9965" t="s">
        <v>284</v>
      </c>
      <c r="D9965">
        <v>0.21606666666666685</v>
      </c>
      <c r="E9965">
        <f t="shared" si="94"/>
        <v>0.21606666666666685</v>
      </c>
      <c r="F9965">
        <f t="shared" si="94"/>
        <v>0.21606666666666685</v>
      </c>
      <c r="G9965">
        <f t="shared" si="94"/>
        <v>0.21606666666666685</v>
      </c>
      <c r="H9965">
        <f t="shared" si="94"/>
        <v>0.21606666666666685</v>
      </c>
      <c r="I9965">
        <f t="shared" si="94"/>
        <v>0.21606666666666685</v>
      </c>
      <c r="J9965">
        <f t="shared" si="94"/>
        <v>0.21606666666666685</v>
      </c>
      <c r="K9965">
        <f t="shared" si="93"/>
        <v>0.21606666666666685</v>
      </c>
      <c r="M9965" t="s">
        <v>470</v>
      </c>
    </row>
    <row r="9966" spans="1:13" hidden="1">
      <c r="A9966" t="s">
        <v>300</v>
      </c>
      <c r="B9966" t="s">
        <v>499</v>
      </c>
      <c r="C9966" t="s">
        <v>285</v>
      </c>
      <c r="D9966">
        <v>0.17528083028083044</v>
      </c>
      <c r="E9966">
        <f t="shared" si="94"/>
        <v>0.17528083028083044</v>
      </c>
      <c r="F9966">
        <f t="shared" si="94"/>
        <v>0.17528083028083044</v>
      </c>
      <c r="G9966">
        <f t="shared" si="94"/>
        <v>0.17528083028083044</v>
      </c>
      <c r="H9966">
        <f t="shared" si="94"/>
        <v>0.17528083028083044</v>
      </c>
      <c r="I9966">
        <f t="shared" si="94"/>
        <v>0.17528083028083044</v>
      </c>
      <c r="J9966">
        <f t="shared" si="94"/>
        <v>0.17528083028083044</v>
      </c>
      <c r="K9966">
        <f t="shared" si="93"/>
        <v>0.17528083028083044</v>
      </c>
      <c r="M9966" t="s">
        <v>470</v>
      </c>
    </row>
    <row r="9967" spans="1:13" hidden="1">
      <c r="A9967" t="s">
        <v>300</v>
      </c>
      <c r="B9967" t="s">
        <v>499</v>
      </c>
      <c r="C9967" t="s">
        <v>286</v>
      </c>
      <c r="D9967">
        <v>0.13510989010989008</v>
      </c>
      <c r="E9967">
        <f t="shared" si="94"/>
        <v>0.13510989010989008</v>
      </c>
      <c r="F9967">
        <f t="shared" si="94"/>
        <v>0.13510989010989008</v>
      </c>
      <c r="G9967">
        <f t="shared" si="94"/>
        <v>0.13510989010989008</v>
      </c>
      <c r="H9967">
        <f t="shared" si="94"/>
        <v>0.13510989010989008</v>
      </c>
      <c r="I9967">
        <f t="shared" si="94"/>
        <v>0.13510989010989008</v>
      </c>
      <c r="J9967">
        <f t="shared" si="94"/>
        <v>0.13510989010989008</v>
      </c>
      <c r="K9967">
        <f t="shared" si="93"/>
        <v>0.13510989010989008</v>
      </c>
      <c r="M9967" t="s">
        <v>470</v>
      </c>
    </row>
    <row r="9968" spans="1:13" hidden="1">
      <c r="A9968" t="s">
        <v>300</v>
      </c>
      <c r="B9968" t="s">
        <v>499</v>
      </c>
      <c r="C9968" t="s">
        <v>287</v>
      </c>
      <c r="D9968">
        <v>0.15377394034536912</v>
      </c>
      <c r="E9968">
        <f t="shared" si="94"/>
        <v>0.15377394034536912</v>
      </c>
      <c r="F9968">
        <f t="shared" si="94"/>
        <v>0.15377394034536912</v>
      </c>
      <c r="G9968">
        <f t="shared" si="94"/>
        <v>0.15377394034536912</v>
      </c>
      <c r="H9968">
        <f t="shared" si="94"/>
        <v>0.15377394034536912</v>
      </c>
      <c r="I9968">
        <f t="shared" si="94"/>
        <v>0.15377394034536912</v>
      </c>
      <c r="J9968">
        <f t="shared" si="94"/>
        <v>0.15377394034536912</v>
      </c>
      <c r="K9968">
        <f t="shared" si="93"/>
        <v>0.15377394034536912</v>
      </c>
      <c r="M9968" t="s">
        <v>470</v>
      </c>
    </row>
    <row r="9969" spans="1:13" hidden="1">
      <c r="A9969" t="s">
        <v>300</v>
      </c>
      <c r="B9969" t="s">
        <v>499</v>
      </c>
      <c r="C9969" t="s">
        <v>288</v>
      </c>
      <c r="D9969">
        <v>0.17408241758241758</v>
      </c>
      <c r="E9969">
        <f t="shared" si="94"/>
        <v>0.17408241758241758</v>
      </c>
      <c r="F9969">
        <f t="shared" si="94"/>
        <v>0.17408241758241758</v>
      </c>
      <c r="G9969">
        <f t="shared" si="94"/>
        <v>0.17408241758241758</v>
      </c>
      <c r="H9969">
        <f t="shared" si="94"/>
        <v>0.17408241758241758</v>
      </c>
      <c r="I9969">
        <f t="shared" si="94"/>
        <v>0.17408241758241758</v>
      </c>
      <c r="J9969">
        <f t="shared" si="94"/>
        <v>0.17408241758241758</v>
      </c>
      <c r="K9969">
        <f t="shared" si="93"/>
        <v>0.17408241758241758</v>
      </c>
      <c r="M9969" t="s">
        <v>470</v>
      </c>
    </row>
    <row r="9970" spans="1:13" hidden="1">
      <c r="A9970" t="s">
        <v>300</v>
      </c>
      <c r="B9970" t="s">
        <v>499</v>
      </c>
      <c r="C9970" t="s">
        <v>289</v>
      </c>
      <c r="D9970">
        <v>0.29593956043956027</v>
      </c>
      <c r="E9970">
        <f t="shared" si="94"/>
        <v>0.29593956043956027</v>
      </c>
      <c r="F9970">
        <f t="shared" si="94"/>
        <v>0.29593956043956027</v>
      </c>
      <c r="G9970">
        <f t="shared" si="94"/>
        <v>0.29593956043956027</v>
      </c>
      <c r="H9970">
        <f t="shared" si="94"/>
        <v>0.29593956043956027</v>
      </c>
      <c r="I9970">
        <f t="shared" si="94"/>
        <v>0.29593956043956027</v>
      </c>
      <c r="J9970">
        <f t="shared" si="94"/>
        <v>0.29593956043956027</v>
      </c>
      <c r="K9970">
        <f t="shared" si="93"/>
        <v>0.29593956043956027</v>
      </c>
      <c r="M9970" t="s">
        <v>470</v>
      </c>
    </row>
    <row r="9971" spans="1:13" hidden="1">
      <c r="A9971" t="s">
        <v>300</v>
      </c>
      <c r="B9971" t="s">
        <v>499</v>
      </c>
      <c r="C9971" t="s">
        <v>290</v>
      </c>
      <c r="D9971">
        <v>0.28283516483516496</v>
      </c>
      <c r="E9971">
        <f t="shared" si="94"/>
        <v>0.28283516483516496</v>
      </c>
      <c r="F9971">
        <f t="shared" si="94"/>
        <v>0.28283516483516496</v>
      </c>
      <c r="G9971">
        <f t="shared" si="94"/>
        <v>0.28283516483516496</v>
      </c>
      <c r="H9971">
        <f t="shared" si="94"/>
        <v>0.28283516483516496</v>
      </c>
      <c r="I9971">
        <f t="shared" si="94"/>
        <v>0.28283516483516496</v>
      </c>
      <c r="J9971">
        <f t="shared" si="94"/>
        <v>0.28283516483516496</v>
      </c>
      <c r="K9971">
        <f t="shared" si="93"/>
        <v>0.28283516483516496</v>
      </c>
      <c r="M9971" t="s">
        <v>470</v>
      </c>
    </row>
    <row r="9972" spans="1:13" hidden="1">
      <c r="A9972" t="s">
        <v>300</v>
      </c>
      <c r="B9972" t="s">
        <v>499</v>
      </c>
      <c r="C9972" t="s">
        <v>291</v>
      </c>
      <c r="D9972">
        <v>0.31010256410256409</v>
      </c>
      <c r="E9972">
        <f t="shared" si="94"/>
        <v>0.31010256410256409</v>
      </c>
      <c r="F9972">
        <f t="shared" si="94"/>
        <v>0.31010256410256409</v>
      </c>
      <c r="G9972">
        <f t="shared" si="94"/>
        <v>0.31010256410256409</v>
      </c>
      <c r="H9972">
        <f t="shared" si="94"/>
        <v>0.31010256410256409</v>
      </c>
      <c r="I9972">
        <f t="shared" si="94"/>
        <v>0.31010256410256409</v>
      </c>
      <c r="J9972">
        <f t="shared" si="94"/>
        <v>0.31010256410256409</v>
      </c>
      <c r="K9972">
        <f t="shared" si="93"/>
        <v>0.31010256410256409</v>
      </c>
      <c r="M9972" t="s">
        <v>470</v>
      </c>
    </row>
    <row r="9973" spans="1:13" hidden="1">
      <c r="A9973" t="s">
        <v>300</v>
      </c>
      <c r="B9973" t="s">
        <v>499</v>
      </c>
      <c r="C9973" t="s">
        <v>292</v>
      </c>
      <c r="D9973">
        <v>0.29370879120879129</v>
      </c>
      <c r="E9973">
        <f t="shared" si="94"/>
        <v>0.29370879120879129</v>
      </c>
      <c r="F9973">
        <f t="shared" si="94"/>
        <v>0.29370879120879129</v>
      </c>
      <c r="G9973">
        <f t="shared" si="94"/>
        <v>0.29370879120879129</v>
      </c>
      <c r="H9973">
        <f t="shared" si="94"/>
        <v>0.29370879120879129</v>
      </c>
      <c r="I9973">
        <f t="shared" si="94"/>
        <v>0.29370879120879129</v>
      </c>
      <c r="J9973">
        <f t="shared" si="94"/>
        <v>0.29370879120879129</v>
      </c>
      <c r="K9973">
        <f t="shared" si="93"/>
        <v>0.29370879120879129</v>
      </c>
      <c r="M9973" t="s">
        <v>470</v>
      </c>
    </row>
    <row r="9974" spans="1:13" hidden="1">
      <c r="A9974" t="s">
        <v>300</v>
      </c>
      <c r="B9974" t="s">
        <v>500</v>
      </c>
      <c r="C9974" t="s">
        <v>278</v>
      </c>
      <c r="D9974">
        <v>0.62192734082397017</v>
      </c>
      <c r="E9974">
        <f t="shared" si="94"/>
        <v>0.62192734082397017</v>
      </c>
      <c r="F9974">
        <f t="shared" si="94"/>
        <v>0.62192734082397017</v>
      </c>
      <c r="G9974">
        <f t="shared" si="94"/>
        <v>0.62192734082397017</v>
      </c>
      <c r="H9974">
        <f t="shared" si="94"/>
        <v>0.62192734082397017</v>
      </c>
      <c r="I9974">
        <f t="shared" si="94"/>
        <v>0.62192734082397017</v>
      </c>
      <c r="J9974">
        <f t="shared" si="94"/>
        <v>0.62192734082397017</v>
      </c>
      <c r="K9974">
        <f t="shared" si="93"/>
        <v>0.62192734082397017</v>
      </c>
      <c r="M9974" t="s">
        <v>470</v>
      </c>
    </row>
    <row r="9975" spans="1:13" hidden="1">
      <c r="A9975" t="s">
        <v>300</v>
      </c>
      <c r="B9975" t="s">
        <v>500</v>
      </c>
      <c r="C9975" t="s">
        <v>279</v>
      </c>
      <c r="D9975">
        <v>0.61485393258426946</v>
      </c>
      <c r="E9975">
        <f t="shared" si="94"/>
        <v>0.61485393258426946</v>
      </c>
      <c r="F9975">
        <f t="shared" si="94"/>
        <v>0.61485393258426946</v>
      </c>
      <c r="G9975">
        <f t="shared" si="94"/>
        <v>0.61485393258426946</v>
      </c>
      <c r="H9975">
        <f t="shared" si="94"/>
        <v>0.61485393258426946</v>
      </c>
      <c r="I9975">
        <f t="shared" si="94"/>
        <v>0.61485393258426946</v>
      </c>
      <c r="J9975">
        <f t="shared" si="94"/>
        <v>0.61485393258426946</v>
      </c>
      <c r="K9975">
        <f t="shared" si="93"/>
        <v>0.61485393258426946</v>
      </c>
      <c r="M9975" t="s">
        <v>470</v>
      </c>
    </row>
    <row r="9976" spans="1:13" hidden="1">
      <c r="A9976" t="s">
        <v>300</v>
      </c>
      <c r="B9976" t="s">
        <v>500</v>
      </c>
      <c r="C9976" t="s">
        <v>280</v>
      </c>
      <c r="D9976">
        <v>0.63619382022471938</v>
      </c>
      <c r="E9976">
        <f t="shared" si="94"/>
        <v>0.63619382022471938</v>
      </c>
      <c r="F9976">
        <f t="shared" si="94"/>
        <v>0.63619382022471938</v>
      </c>
      <c r="G9976">
        <f t="shared" si="94"/>
        <v>0.63619382022471938</v>
      </c>
      <c r="H9976">
        <f t="shared" si="94"/>
        <v>0.63619382022471938</v>
      </c>
      <c r="I9976">
        <f t="shared" si="94"/>
        <v>0.63619382022471938</v>
      </c>
      <c r="J9976">
        <f t="shared" si="94"/>
        <v>0.63619382022471938</v>
      </c>
      <c r="K9976">
        <f t="shared" si="93"/>
        <v>0.63619382022471938</v>
      </c>
      <c r="M9976" t="s">
        <v>470</v>
      </c>
    </row>
    <row r="9977" spans="1:13" hidden="1">
      <c r="A9977" t="s">
        <v>300</v>
      </c>
      <c r="B9977" t="s">
        <v>500</v>
      </c>
      <c r="C9977" t="s">
        <v>277</v>
      </c>
      <c r="D9977">
        <v>0.65280617977528055</v>
      </c>
      <c r="E9977">
        <f t="shared" si="94"/>
        <v>0.65280617977528055</v>
      </c>
      <c r="F9977">
        <f t="shared" si="94"/>
        <v>0.65280617977528055</v>
      </c>
      <c r="G9977">
        <f t="shared" si="94"/>
        <v>0.65280617977528055</v>
      </c>
      <c r="H9977">
        <f t="shared" si="94"/>
        <v>0.65280617977528055</v>
      </c>
      <c r="I9977">
        <f t="shared" si="94"/>
        <v>0.65280617977528055</v>
      </c>
      <c r="J9977">
        <f t="shared" si="94"/>
        <v>0.65280617977528055</v>
      </c>
      <c r="K9977">
        <f t="shared" si="93"/>
        <v>0.65280617977528055</v>
      </c>
      <c r="M9977" t="s">
        <v>470</v>
      </c>
    </row>
    <row r="9978" spans="1:13" hidden="1">
      <c r="A9978" t="s">
        <v>300</v>
      </c>
      <c r="B9978" t="s">
        <v>500</v>
      </c>
      <c r="C9978" t="s">
        <v>281</v>
      </c>
      <c r="D9978">
        <v>0.36879027777777762</v>
      </c>
      <c r="E9978">
        <f t="shared" si="94"/>
        <v>0.36879027777777762</v>
      </c>
      <c r="F9978">
        <f t="shared" si="94"/>
        <v>0.36879027777777762</v>
      </c>
      <c r="G9978">
        <f t="shared" si="94"/>
        <v>0.36879027777777762</v>
      </c>
      <c r="H9978">
        <f t="shared" si="94"/>
        <v>0.36879027777777762</v>
      </c>
      <c r="I9978">
        <f t="shared" si="94"/>
        <v>0.36879027777777762</v>
      </c>
      <c r="J9978">
        <f t="shared" si="94"/>
        <v>0.36879027777777762</v>
      </c>
      <c r="K9978">
        <f t="shared" si="93"/>
        <v>0.36879027777777762</v>
      </c>
      <c r="M9978" t="s">
        <v>470</v>
      </c>
    </row>
    <row r="9979" spans="1:13" hidden="1">
      <c r="A9979" t="s">
        <v>300</v>
      </c>
      <c r="B9979" t="s">
        <v>500</v>
      </c>
      <c r="C9979" t="s">
        <v>282</v>
      </c>
      <c r="D9979">
        <v>0.37524814814814789</v>
      </c>
      <c r="E9979">
        <f t="shared" si="94"/>
        <v>0.37524814814814789</v>
      </c>
      <c r="F9979">
        <f t="shared" si="94"/>
        <v>0.37524814814814789</v>
      </c>
      <c r="G9979">
        <f t="shared" si="94"/>
        <v>0.37524814814814789</v>
      </c>
      <c r="H9979">
        <f t="shared" si="94"/>
        <v>0.37524814814814789</v>
      </c>
      <c r="I9979">
        <f t="shared" si="94"/>
        <v>0.37524814814814789</v>
      </c>
      <c r="J9979">
        <f t="shared" si="94"/>
        <v>0.37524814814814789</v>
      </c>
      <c r="K9979">
        <f t="shared" si="93"/>
        <v>0.37524814814814789</v>
      </c>
      <c r="M9979" t="s">
        <v>470</v>
      </c>
    </row>
    <row r="9980" spans="1:13" hidden="1">
      <c r="A9980" t="s">
        <v>300</v>
      </c>
      <c r="B9980" t="s">
        <v>500</v>
      </c>
      <c r="C9980" t="s">
        <v>283</v>
      </c>
      <c r="D9980">
        <v>0.37728611111111138</v>
      </c>
      <c r="E9980">
        <f t="shared" si="94"/>
        <v>0.37728611111111138</v>
      </c>
      <c r="F9980">
        <f t="shared" si="94"/>
        <v>0.37728611111111138</v>
      </c>
      <c r="G9980">
        <f t="shared" si="94"/>
        <v>0.37728611111111138</v>
      </c>
      <c r="H9980">
        <f t="shared" si="94"/>
        <v>0.37728611111111138</v>
      </c>
      <c r="I9980">
        <f t="shared" si="94"/>
        <v>0.37728611111111138</v>
      </c>
      <c r="J9980">
        <f t="shared" si="94"/>
        <v>0.37728611111111138</v>
      </c>
      <c r="K9980">
        <f t="shared" si="93"/>
        <v>0.37728611111111138</v>
      </c>
      <c r="M9980" t="s">
        <v>470</v>
      </c>
    </row>
    <row r="9981" spans="1:13" hidden="1">
      <c r="A9981" t="s">
        <v>300</v>
      </c>
      <c r="B9981" t="s">
        <v>500</v>
      </c>
      <c r="C9981" t="s">
        <v>284</v>
      </c>
      <c r="D9981">
        <v>0.40437777777777784</v>
      </c>
      <c r="E9981">
        <f t="shared" si="94"/>
        <v>0.40437777777777784</v>
      </c>
      <c r="F9981">
        <f t="shared" si="94"/>
        <v>0.40437777777777784</v>
      </c>
      <c r="G9981">
        <f t="shared" si="94"/>
        <v>0.40437777777777784</v>
      </c>
      <c r="H9981">
        <f t="shared" si="94"/>
        <v>0.40437777777777784</v>
      </c>
      <c r="I9981">
        <f t="shared" si="94"/>
        <v>0.40437777777777784</v>
      </c>
      <c r="J9981">
        <f t="shared" si="94"/>
        <v>0.40437777777777784</v>
      </c>
      <c r="K9981">
        <f t="shared" si="93"/>
        <v>0.40437777777777784</v>
      </c>
      <c r="M9981" t="s">
        <v>470</v>
      </c>
    </row>
    <row r="9982" spans="1:13" hidden="1">
      <c r="A9982" t="s">
        <v>300</v>
      </c>
      <c r="B9982" t="s">
        <v>500</v>
      </c>
      <c r="C9982" t="s">
        <v>285</v>
      </c>
      <c r="D9982">
        <v>0.29474358974359</v>
      </c>
      <c r="E9982">
        <f t="shared" si="94"/>
        <v>0.29474358974359</v>
      </c>
      <c r="F9982">
        <f t="shared" si="94"/>
        <v>0.29474358974359</v>
      </c>
      <c r="G9982">
        <f t="shared" si="94"/>
        <v>0.29474358974359</v>
      </c>
      <c r="H9982">
        <f t="shared" si="94"/>
        <v>0.29474358974359</v>
      </c>
      <c r="I9982">
        <f t="shared" si="94"/>
        <v>0.29474358974359</v>
      </c>
      <c r="J9982">
        <f t="shared" si="94"/>
        <v>0.29474358974359</v>
      </c>
      <c r="K9982">
        <f t="shared" si="93"/>
        <v>0.29474358974359</v>
      </c>
      <c r="M9982" t="s">
        <v>470</v>
      </c>
    </row>
    <row r="9983" spans="1:13" hidden="1">
      <c r="A9983" t="s">
        <v>300</v>
      </c>
      <c r="B9983" t="s">
        <v>500</v>
      </c>
      <c r="C9983" t="s">
        <v>286</v>
      </c>
      <c r="D9983">
        <v>0.2679230769230771</v>
      </c>
      <c r="E9983">
        <f t="shared" si="94"/>
        <v>0.2679230769230771</v>
      </c>
      <c r="F9983">
        <f t="shared" si="94"/>
        <v>0.2679230769230771</v>
      </c>
      <c r="G9983">
        <f t="shared" si="94"/>
        <v>0.2679230769230771</v>
      </c>
      <c r="H9983">
        <f t="shared" si="94"/>
        <v>0.2679230769230771</v>
      </c>
      <c r="I9983">
        <f t="shared" si="94"/>
        <v>0.2679230769230771</v>
      </c>
      <c r="J9983">
        <f t="shared" si="94"/>
        <v>0.2679230769230771</v>
      </c>
      <c r="K9983">
        <f t="shared" si="93"/>
        <v>0.2679230769230771</v>
      </c>
      <c r="M9983" t="s">
        <v>470</v>
      </c>
    </row>
    <row r="9984" spans="1:13" hidden="1">
      <c r="A9984" t="s">
        <v>300</v>
      </c>
      <c r="B9984" t="s">
        <v>500</v>
      </c>
      <c r="C9984" t="s">
        <v>287</v>
      </c>
      <c r="D9984">
        <v>0.27551020408163235</v>
      </c>
      <c r="E9984">
        <f t="shared" si="94"/>
        <v>0.27551020408163235</v>
      </c>
      <c r="F9984">
        <f t="shared" si="94"/>
        <v>0.27551020408163235</v>
      </c>
      <c r="G9984">
        <f t="shared" si="94"/>
        <v>0.27551020408163235</v>
      </c>
      <c r="H9984">
        <f t="shared" si="94"/>
        <v>0.27551020408163235</v>
      </c>
      <c r="I9984">
        <f t="shared" si="94"/>
        <v>0.27551020408163235</v>
      </c>
      <c r="J9984">
        <f t="shared" si="94"/>
        <v>0.27551020408163235</v>
      </c>
      <c r="K9984">
        <f t="shared" si="93"/>
        <v>0.27551020408163235</v>
      </c>
      <c r="M9984" t="s">
        <v>470</v>
      </c>
    </row>
    <row r="9985" spans="1:13" hidden="1">
      <c r="A9985" t="s">
        <v>300</v>
      </c>
      <c r="B9985" t="s">
        <v>500</v>
      </c>
      <c r="C9985" t="s">
        <v>288</v>
      </c>
      <c r="D9985">
        <v>0.32701648351648327</v>
      </c>
      <c r="E9985">
        <f t="shared" si="94"/>
        <v>0.32701648351648327</v>
      </c>
      <c r="F9985">
        <f t="shared" si="94"/>
        <v>0.32701648351648327</v>
      </c>
      <c r="G9985">
        <f t="shared" si="94"/>
        <v>0.32701648351648327</v>
      </c>
      <c r="H9985">
        <f t="shared" si="94"/>
        <v>0.32701648351648327</v>
      </c>
      <c r="I9985">
        <f t="shared" si="94"/>
        <v>0.32701648351648327</v>
      </c>
      <c r="J9985">
        <f t="shared" si="94"/>
        <v>0.32701648351648327</v>
      </c>
      <c r="K9985">
        <f t="shared" si="93"/>
        <v>0.32701648351648327</v>
      </c>
      <c r="M9985" t="s">
        <v>470</v>
      </c>
    </row>
    <row r="9986" spans="1:13" hidden="1">
      <c r="A9986" t="s">
        <v>300</v>
      </c>
      <c r="B9986" t="s">
        <v>500</v>
      </c>
      <c r="C9986" t="s">
        <v>289</v>
      </c>
      <c r="D9986">
        <v>0.54108791208791152</v>
      </c>
      <c r="E9986">
        <f t="shared" si="94"/>
        <v>0.54108791208791152</v>
      </c>
      <c r="F9986">
        <f t="shared" si="94"/>
        <v>0.54108791208791152</v>
      </c>
      <c r="G9986">
        <f t="shared" si="94"/>
        <v>0.54108791208791152</v>
      </c>
      <c r="H9986">
        <f t="shared" si="94"/>
        <v>0.54108791208791152</v>
      </c>
      <c r="I9986">
        <f t="shared" si="94"/>
        <v>0.54108791208791152</v>
      </c>
      <c r="J9986">
        <f t="shared" si="94"/>
        <v>0.54108791208791152</v>
      </c>
      <c r="K9986">
        <f t="shared" si="93"/>
        <v>0.54108791208791152</v>
      </c>
      <c r="M9986" t="s">
        <v>470</v>
      </c>
    </row>
    <row r="9987" spans="1:13" hidden="1">
      <c r="A9987" t="s">
        <v>300</v>
      </c>
      <c r="B9987" t="s">
        <v>500</v>
      </c>
      <c r="C9987" t="s">
        <v>290</v>
      </c>
      <c r="D9987">
        <v>0.53928571428571426</v>
      </c>
      <c r="E9987">
        <f t="shared" si="94"/>
        <v>0.53928571428571426</v>
      </c>
      <c r="F9987">
        <f t="shared" si="94"/>
        <v>0.53928571428571426</v>
      </c>
      <c r="G9987">
        <f t="shared" si="94"/>
        <v>0.53928571428571426</v>
      </c>
      <c r="H9987">
        <f t="shared" si="94"/>
        <v>0.53928571428571426</v>
      </c>
      <c r="I9987">
        <f t="shared" si="94"/>
        <v>0.53928571428571426</v>
      </c>
      <c r="J9987">
        <f t="shared" si="94"/>
        <v>0.53928571428571426</v>
      </c>
      <c r="K9987">
        <f t="shared" si="93"/>
        <v>0.53928571428571426</v>
      </c>
      <c r="M9987" t="s">
        <v>470</v>
      </c>
    </row>
    <row r="9988" spans="1:13" hidden="1">
      <c r="A9988" t="s">
        <v>300</v>
      </c>
      <c r="B9988" t="s">
        <v>500</v>
      </c>
      <c r="C9988" t="s">
        <v>291</v>
      </c>
      <c r="D9988">
        <v>0.53869230769230747</v>
      </c>
      <c r="E9988">
        <f t="shared" si="94"/>
        <v>0.53869230769230747</v>
      </c>
      <c r="F9988">
        <f t="shared" si="94"/>
        <v>0.53869230769230747</v>
      </c>
      <c r="G9988">
        <f t="shared" si="94"/>
        <v>0.53869230769230747</v>
      </c>
      <c r="H9988">
        <f t="shared" si="94"/>
        <v>0.53869230769230747</v>
      </c>
      <c r="I9988">
        <f t="shared" si="94"/>
        <v>0.53869230769230747</v>
      </c>
      <c r="J9988">
        <f t="shared" si="94"/>
        <v>0.53869230769230747</v>
      </c>
      <c r="K9988">
        <f t="shared" si="93"/>
        <v>0.53869230769230747</v>
      </c>
      <c r="M9988" t="s">
        <v>470</v>
      </c>
    </row>
    <row r="9989" spans="1:13" hidden="1">
      <c r="A9989" t="s">
        <v>300</v>
      </c>
      <c r="B9989" t="s">
        <v>500</v>
      </c>
      <c r="C9989" t="s">
        <v>292</v>
      </c>
      <c r="D9989">
        <v>0.54800000000000015</v>
      </c>
      <c r="E9989">
        <f t="shared" ref="E9989:J9989" si="95">$D9989</f>
        <v>0.54800000000000015</v>
      </c>
      <c r="F9989">
        <f t="shared" si="95"/>
        <v>0.54800000000000015</v>
      </c>
      <c r="G9989">
        <f t="shared" si="95"/>
        <v>0.54800000000000015</v>
      </c>
      <c r="H9989">
        <f t="shared" si="95"/>
        <v>0.54800000000000015</v>
      </c>
      <c r="I9989">
        <f t="shared" si="95"/>
        <v>0.54800000000000015</v>
      </c>
      <c r="J9989">
        <f t="shared" si="95"/>
        <v>0.54800000000000015</v>
      </c>
      <c r="K9989">
        <f>$D9989</f>
        <v>0.54800000000000015</v>
      </c>
      <c r="M9989" t="s">
        <v>470</v>
      </c>
    </row>
    <row r="9990" spans="1:13" hidden="1">
      <c r="A9990" t="s">
        <v>301</v>
      </c>
      <c r="B9990" t="s">
        <v>503</v>
      </c>
      <c r="C9990" t="s">
        <v>278</v>
      </c>
      <c r="D9990">
        <v>1</v>
      </c>
      <c r="E9990">
        <v>1</v>
      </c>
      <c r="F9990">
        <v>1</v>
      </c>
      <c r="G9990">
        <v>1</v>
      </c>
      <c r="H9990">
        <v>1</v>
      </c>
      <c r="I9990">
        <v>1</v>
      </c>
      <c r="J9990">
        <v>1</v>
      </c>
      <c r="K9990">
        <v>1</v>
      </c>
      <c r="M9990" t="s">
        <v>468</v>
      </c>
    </row>
    <row r="9991" spans="1:13" hidden="1">
      <c r="A9991" t="s">
        <v>301</v>
      </c>
      <c r="B9991" t="s">
        <v>503</v>
      </c>
      <c r="C9991" t="s">
        <v>279</v>
      </c>
      <c r="D9991">
        <v>1</v>
      </c>
      <c r="E9991">
        <v>1</v>
      </c>
      <c r="F9991">
        <v>1</v>
      </c>
      <c r="G9991">
        <v>1</v>
      </c>
      <c r="H9991">
        <v>1</v>
      </c>
      <c r="I9991">
        <v>1</v>
      </c>
      <c r="J9991">
        <v>1</v>
      </c>
      <c r="K9991">
        <v>1</v>
      </c>
      <c r="M9991" t="s">
        <v>468</v>
      </c>
    </row>
    <row r="9992" spans="1:13" hidden="1">
      <c r="A9992" t="s">
        <v>301</v>
      </c>
      <c r="B9992" t="s">
        <v>503</v>
      </c>
      <c r="C9992" t="s">
        <v>280</v>
      </c>
      <c r="D9992">
        <v>1</v>
      </c>
      <c r="E9992">
        <v>1</v>
      </c>
      <c r="F9992">
        <v>1</v>
      </c>
      <c r="G9992">
        <v>1</v>
      </c>
      <c r="H9992">
        <v>1</v>
      </c>
      <c r="I9992">
        <v>1</v>
      </c>
      <c r="J9992">
        <v>1</v>
      </c>
      <c r="K9992">
        <v>1</v>
      </c>
      <c r="M9992" t="s">
        <v>468</v>
      </c>
    </row>
    <row r="9993" spans="1:13" hidden="1">
      <c r="A9993" t="s">
        <v>301</v>
      </c>
      <c r="B9993" t="s">
        <v>503</v>
      </c>
      <c r="C9993" t="s">
        <v>277</v>
      </c>
      <c r="D9993">
        <v>1</v>
      </c>
      <c r="E9993">
        <v>1</v>
      </c>
      <c r="F9993">
        <v>1</v>
      </c>
      <c r="G9993">
        <v>1</v>
      </c>
      <c r="H9993">
        <v>1</v>
      </c>
      <c r="I9993">
        <v>1</v>
      </c>
      <c r="J9993">
        <v>1</v>
      </c>
      <c r="K9993">
        <v>1</v>
      </c>
      <c r="M9993" t="s">
        <v>468</v>
      </c>
    </row>
    <row r="9994" spans="1:13" hidden="1">
      <c r="A9994" t="s">
        <v>301</v>
      </c>
      <c r="B9994" t="s">
        <v>503</v>
      </c>
      <c r="C9994" t="s">
        <v>281</v>
      </c>
      <c r="D9994">
        <v>1</v>
      </c>
      <c r="E9994">
        <v>1</v>
      </c>
      <c r="F9994">
        <v>1</v>
      </c>
      <c r="G9994">
        <v>1</v>
      </c>
      <c r="H9994">
        <v>1</v>
      </c>
      <c r="I9994">
        <v>1</v>
      </c>
      <c r="J9994">
        <v>1</v>
      </c>
      <c r="K9994">
        <v>1</v>
      </c>
      <c r="M9994" t="s">
        <v>468</v>
      </c>
    </row>
    <row r="9995" spans="1:13" hidden="1">
      <c r="A9995" t="s">
        <v>301</v>
      </c>
      <c r="B9995" t="s">
        <v>503</v>
      </c>
      <c r="C9995" t="s">
        <v>282</v>
      </c>
      <c r="D9995">
        <v>1</v>
      </c>
      <c r="E9995">
        <v>1</v>
      </c>
      <c r="F9995">
        <v>1</v>
      </c>
      <c r="G9995">
        <v>1</v>
      </c>
      <c r="H9995">
        <v>1</v>
      </c>
      <c r="I9995">
        <v>1</v>
      </c>
      <c r="J9995">
        <v>1</v>
      </c>
      <c r="K9995">
        <v>1</v>
      </c>
      <c r="M9995" t="s">
        <v>468</v>
      </c>
    </row>
    <row r="9996" spans="1:13" hidden="1">
      <c r="A9996" t="s">
        <v>301</v>
      </c>
      <c r="B9996" t="s">
        <v>503</v>
      </c>
      <c r="C9996" t="s">
        <v>283</v>
      </c>
      <c r="D9996">
        <v>1</v>
      </c>
      <c r="E9996">
        <v>1</v>
      </c>
      <c r="F9996">
        <v>1</v>
      </c>
      <c r="G9996">
        <v>1</v>
      </c>
      <c r="H9996">
        <v>1</v>
      </c>
      <c r="I9996">
        <v>1</v>
      </c>
      <c r="J9996">
        <v>1</v>
      </c>
      <c r="K9996">
        <v>1</v>
      </c>
      <c r="M9996" t="s">
        <v>468</v>
      </c>
    </row>
    <row r="9997" spans="1:13" hidden="1">
      <c r="A9997" t="s">
        <v>301</v>
      </c>
      <c r="B9997" t="s">
        <v>503</v>
      </c>
      <c r="C9997" t="s">
        <v>284</v>
      </c>
      <c r="D9997">
        <v>1</v>
      </c>
      <c r="E9997">
        <v>1</v>
      </c>
      <c r="F9997">
        <v>1</v>
      </c>
      <c r="G9997">
        <v>1</v>
      </c>
      <c r="H9997">
        <v>1</v>
      </c>
      <c r="I9997">
        <v>1</v>
      </c>
      <c r="J9997">
        <v>1</v>
      </c>
      <c r="K9997">
        <v>1</v>
      </c>
      <c r="M9997" t="s">
        <v>468</v>
      </c>
    </row>
    <row r="9998" spans="1:13" hidden="1">
      <c r="A9998" t="s">
        <v>301</v>
      </c>
      <c r="B9998" t="s">
        <v>503</v>
      </c>
      <c r="C9998" t="s">
        <v>285</v>
      </c>
      <c r="D9998">
        <v>1</v>
      </c>
      <c r="E9998">
        <v>1</v>
      </c>
      <c r="F9998">
        <v>1</v>
      </c>
      <c r="G9998">
        <v>1</v>
      </c>
      <c r="H9998">
        <v>1</v>
      </c>
      <c r="I9998">
        <v>1</v>
      </c>
      <c r="J9998">
        <v>1</v>
      </c>
      <c r="K9998">
        <v>1</v>
      </c>
      <c r="M9998" t="s">
        <v>468</v>
      </c>
    </row>
    <row r="9999" spans="1:13" hidden="1">
      <c r="A9999" t="s">
        <v>301</v>
      </c>
      <c r="B9999" t="s">
        <v>503</v>
      </c>
      <c r="C9999" t="s">
        <v>286</v>
      </c>
      <c r="D9999">
        <v>1</v>
      </c>
      <c r="E9999">
        <v>1</v>
      </c>
      <c r="F9999">
        <v>1</v>
      </c>
      <c r="G9999">
        <v>1</v>
      </c>
      <c r="H9999">
        <v>1</v>
      </c>
      <c r="I9999">
        <v>1</v>
      </c>
      <c r="J9999">
        <v>1</v>
      </c>
      <c r="K9999">
        <v>1</v>
      </c>
      <c r="M9999" t="s">
        <v>468</v>
      </c>
    </row>
    <row r="10000" spans="1:13" hidden="1">
      <c r="A10000" t="s">
        <v>301</v>
      </c>
      <c r="B10000" t="s">
        <v>503</v>
      </c>
      <c r="C10000" t="s">
        <v>287</v>
      </c>
      <c r="D10000">
        <v>1</v>
      </c>
      <c r="E10000">
        <v>1</v>
      </c>
      <c r="F10000">
        <v>1</v>
      </c>
      <c r="G10000">
        <v>1</v>
      </c>
      <c r="H10000">
        <v>1</v>
      </c>
      <c r="I10000">
        <v>1</v>
      </c>
      <c r="J10000">
        <v>1</v>
      </c>
      <c r="K10000">
        <v>1</v>
      </c>
      <c r="M10000" t="s">
        <v>468</v>
      </c>
    </row>
    <row r="10001" spans="1:13" hidden="1">
      <c r="A10001" t="s">
        <v>301</v>
      </c>
      <c r="B10001" t="s">
        <v>503</v>
      </c>
      <c r="C10001" t="s">
        <v>288</v>
      </c>
      <c r="D10001">
        <v>1</v>
      </c>
      <c r="E10001">
        <v>1</v>
      </c>
      <c r="F10001">
        <v>1</v>
      </c>
      <c r="G10001">
        <v>1</v>
      </c>
      <c r="H10001">
        <v>1</v>
      </c>
      <c r="I10001">
        <v>1</v>
      </c>
      <c r="J10001">
        <v>1</v>
      </c>
      <c r="K10001">
        <v>1</v>
      </c>
      <c r="M10001" t="s">
        <v>468</v>
      </c>
    </row>
    <row r="10002" spans="1:13" hidden="1">
      <c r="A10002" t="s">
        <v>301</v>
      </c>
      <c r="B10002" t="s">
        <v>503</v>
      </c>
      <c r="C10002" t="s">
        <v>289</v>
      </c>
      <c r="D10002">
        <v>1</v>
      </c>
      <c r="E10002">
        <v>1</v>
      </c>
      <c r="F10002">
        <v>1</v>
      </c>
      <c r="G10002">
        <v>1</v>
      </c>
      <c r="H10002">
        <v>1</v>
      </c>
      <c r="I10002">
        <v>1</v>
      </c>
      <c r="J10002">
        <v>1</v>
      </c>
      <c r="K10002">
        <v>1</v>
      </c>
      <c r="M10002" t="s">
        <v>468</v>
      </c>
    </row>
    <row r="10003" spans="1:13" hidden="1">
      <c r="A10003" t="s">
        <v>301</v>
      </c>
      <c r="B10003" t="s">
        <v>503</v>
      </c>
      <c r="C10003" t="s">
        <v>290</v>
      </c>
      <c r="D10003">
        <v>1</v>
      </c>
      <c r="E10003">
        <v>1</v>
      </c>
      <c r="F10003">
        <v>1</v>
      </c>
      <c r="G10003">
        <v>1</v>
      </c>
      <c r="H10003">
        <v>1</v>
      </c>
      <c r="I10003">
        <v>1</v>
      </c>
      <c r="J10003">
        <v>1</v>
      </c>
      <c r="K10003">
        <v>1</v>
      </c>
      <c r="M10003" t="s">
        <v>468</v>
      </c>
    </row>
    <row r="10004" spans="1:13" hidden="1">
      <c r="A10004" t="s">
        <v>301</v>
      </c>
      <c r="B10004" t="s">
        <v>503</v>
      </c>
      <c r="C10004" t="s">
        <v>291</v>
      </c>
      <c r="D10004">
        <v>1</v>
      </c>
      <c r="E10004">
        <v>1</v>
      </c>
      <c r="F10004">
        <v>1</v>
      </c>
      <c r="G10004">
        <v>1</v>
      </c>
      <c r="H10004">
        <v>1</v>
      </c>
      <c r="I10004">
        <v>1</v>
      </c>
      <c r="J10004">
        <v>1</v>
      </c>
      <c r="K10004">
        <v>1</v>
      </c>
      <c r="M10004" t="s">
        <v>468</v>
      </c>
    </row>
    <row r="10005" spans="1:13" hidden="1">
      <c r="A10005" t="s">
        <v>301</v>
      </c>
      <c r="B10005" t="s">
        <v>503</v>
      </c>
      <c r="C10005" t="s">
        <v>292</v>
      </c>
      <c r="D10005">
        <v>1</v>
      </c>
      <c r="E10005">
        <v>1</v>
      </c>
      <c r="F10005">
        <v>1</v>
      </c>
      <c r="G10005">
        <v>1</v>
      </c>
      <c r="H10005">
        <v>1</v>
      </c>
      <c r="I10005">
        <v>1</v>
      </c>
      <c r="J10005">
        <v>1</v>
      </c>
      <c r="K10005">
        <v>1</v>
      </c>
      <c r="M10005" t="s">
        <v>468</v>
      </c>
    </row>
    <row r="10006" spans="1:13" hidden="1">
      <c r="A10006" t="s">
        <v>301</v>
      </c>
      <c r="B10006" t="s">
        <v>406</v>
      </c>
      <c r="C10006" t="s">
        <v>278</v>
      </c>
      <c r="D10006">
        <v>1</v>
      </c>
      <c r="E10006">
        <v>1</v>
      </c>
      <c r="F10006">
        <v>1</v>
      </c>
      <c r="G10006">
        <v>1</v>
      </c>
      <c r="H10006">
        <v>1</v>
      </c>
      <c r="I10006">
        <v>1</v>
      </c>
      <c r="J10006">
        <v>1</v>
      </c>
      <c r="K10006">
        <v>1</v>
      </c>
      <c r="M10006" t="s">
        <v>468</v>
      </c>
    </row>
    <row r="10007" spans="1:13" hidden="1">
      <c r="A10007" t="s">
        <v>301</v>
      </c>
      <c r="B10007" t="s">
        <v>406</v>
      </c>
      <c r="C10007" t="s">
        <v>279</v>
      </c>
      <c r="D10007">
        <v>1</v>
      </c>
      <c r="E10007">
        <v>1</v>
      </c>
      <c r="F10007">
        <v>1</v>
      </c>
      <c r="G10007">
        <v>1</v>
      </c>
      <c r="H10007">
        <v>1</v>
      </c>
      <c r="I10007">
        <v>1</v>
      </c>
      <c r="J10007">
        <v>1</v>
      </c>
      <c r="K10007">
        <v>1</v>
      </c>
      <c r="M10007" t="s">
        <v>468</v>
      </c>
    </row>
    <row r="10008" spans="1:13" hidden="1">
      <c r="A10008" t="s">
        <v>301</v>
      </c>
      <c r="B10008" t="s">
        <v>406</v>
      </c>
      <c r="C10008" t="s">
        <v>280</v>
      </c>
      <c r="D10008">
        <v>1</v>
      </c>
      <c r="E10008">
        <v>1</v>
      </c>
      <c r="F10008">
        <v>1</v>
      </c>
      <c r="G10008">
        <v>1</v>
      </c>
      <c r="H10008">
        <v>1</v>
      </c>
      <c r="I10008">
        <v>1</v>
      </c>
      <c r="J10008">
        <v>1</v>
      </c>
      <c r="K10008">
        <v>1</v>
      </c>
      <c r="M10008" t="s">
        <v>468</v>
      </c>
    </row>
    <row r="10009" spans="1:13" hidden="1">
      <c r="A10009" t="s">
        <v>301</v>
      </c>
      <c r="B10009" t="s">
        <v>406</v>
      </c>
      <c r="C10009" t="s">
        <v>277</v>
      </c>
      <c r="D10009">
        <v>1</v>
      </c>
      <c r="E10009">
        <v>1</v>
      </c>
      <c r="F10009">
        <v>1</v>
      </c>
      <c r="G10009">
        <v>1</v>
      </c>
      <c r="H10009">
        <v>1</v>
      </c>
      <c r="I10009">
        <v>1</v>
      </c>
      <c r="J10009">
        <v>1</v>
      </c>
      <c r="K10009">
        <v>1</v>
      </c>
      <c r="M10009" t="s">
        <v>468</v>
      </c>
    </row>
    <row r="10010" spans="1:13" hidden="1">
      <c r="A10010" t="s">
        <v>301</v>
      </c>
      <c r="B10010" t="s">
        <v>406</v>
      </c>
      <c r="C10010" t="s">
        <v>281</v>
      </c>
      <c r="D10010">
        <v>1</v>
      </c>
      <c r="E10010">
        <v>1</v>
      </c>
      <c r="F10010">
        <v>1</v>
      </c>
      <c r="G10010">
        <v>1</v>
      </c>
      <c r="H10010">
        <v>1</v>
      </c>
      <c r="I10010">
        <v>1</v>
      </c>
      <c r="J10010">
        <v>1</v>
      </c>
      <c r="K10010">
        <v>1</v>
      </c>
      <c r="M10010" t="s">
        <v>468</v>
      </c>
    </row>
    <row r="10011" spans="1:13" hidden="1">
      <c r="A10011" t="s">
        <v>301</v>
      </c>
      <c r="B10011" t="s">
        <v>406</v>
      </c>
      <c r="C10011" t="s">
        <v>282</v>
      </c>
      <c r="D10011">
        <v>1</v>
      </c>
      <c r="E10011">
        <v>1</v>
      </c>
      <c r="F10011">
        <v>1</v>
      </c>
      <c r="G10011">
        <v>1</v>
      </c>
      <c r="H10011">
        <v>1</v>
      </c>
      <c r="I10011">
        <v>1</v>
      </c>
      <c r="J10011">
        <v>1</v>
      </c>
      <c r="K10011">
        <v>1</v>
      </c>
      <c r="M10011" t="s">
        <v>468</v>
      </c>
    </row>
    <row r="10012" spans="1:13" hidden="1">
      <c r="A10012" t="s">
        <v>301</v>
      </c>
      <c r="B10012" t="s">
        <v>406</v>
      </c>
      <c r="C10012" t="s">
        <v>283</v>
      </c>
      <c r="D10012">
        <v>1</v>
      </c>
      <c r="E10012">
        <v>1</v>
      </c>
      <c r="F10012">
        <v>1</v>
      </c>
      <c r="G10012">
        <v>1</v>
      </c>
      <c r="H10012">
        <v>1</v>
      </c>
      <c r="I10012">
        <v>1</v>
      </c>
      <c r="J10012">
        <v>1</v>
      </c>
      <c r="K10012">
        <v>1</v>
      </c>
      <c r="M10012" t="s">
        <v>468</v>
      </c>
    </row>
    <row r="10013" spans="1:13" hidden="1">
      <c r="A10013" t="s">
        <v>301</v>
      </c>
      <c r="B10013" t="s">
        <v>406</v>
      </c>
      <c r="C10013" t="s">
        <v>284</v>
      </c>
      <c r="D10013">
        <v>1</v>
      </c>
      <c r="E10013">
        <v>1</v>
      </c>
      <c r="F10013">
        <v>1</v>
      </c>
      <c r="G10013">
        <v>1</v>
      </c>
      <c r="H10013">
        <v>1</v>
      </c>
      <c r="I10013">
        <v>1</v>
      </c>
      <c r="J10013">
        <v>1</v>
      </c>
      <c r="K10013">
        <v>1</v>
      </c>
      <c r="M10013" t="s">
        <v>468</v>
      </c>
    </row>
    <row r="10014" spans="1:13" hidden="1">
      <c r="A10014" t="s">
        <v>301</v>
      </c>
      <c r="B10014" t="s">
        <v>406</v>
      </c>
      <c r="C10014" t="s">
        <v>285</v>
      </c>
      <c r="D10014">
        <v>1</v>
      </c>
      <c r="E10014">
        <v>1</v>
      </c>
      <c r="F10014">
        <v>1</v>
      </c>
      <c r="G10014">
        <v>1</v>
      </c>
      <c r="H10014">
        <v>1</v>
      </c>
      <c r="I10014">
        <v>1</v>
      </c>
      <c r="J10014">
        <v>1</v>
      </c>
      <c r="K10014">
        <v>1</v>
      </c>
      <c r="M10014" t="s">
        <v>468</v>
      </c>
    </row>
    <row r="10015" spans="1:13" hidden="1">
      <c r="A10015" t="s">
        <v>301</v>
      </c>
      <c r="B10015" t="s">
        <v>406</v>
      </c>
      <c r="C10015" t="s">
        <v>286</v>
      </c>
      <c r="D10015">
        <v>1</v>
      </c>
      <c r="E10015">
        <v>1</v>
      </c>
      <c r="F10015">
        <v>1</v>
      </c>
      <c r="G10015">
        <v>1</v>
      </c>
      <c r="H10015">
        <v>1</v>
      </c>
      <c r="I10015">
        <v>1</v>
      </c>
      <c r="J10015">
        <v>1</v>
      </c>
      <c r="K10015">
        <v>1</v>
      </c>
      <c r="M10015" t="s">
        <v>468</v>
      </c>
    </row>
    <row r="10016" spans="1:13" hidden="1">
      <c r="A10016" t="s">
        <v>301</v>
      </c>
      <c r="B10016" t="s">
        <v>406</v>
      </c>
      <c r="C10016" t="s">
        <v>287</v>
      </c>
      <c r="D10016">
        <v>1</v>
      </c>
      <c r="E10016">
        <v>1</v>
      </c>
      <c r="F10016">
        <v>1</v>
      </c>
      <c r="G10016">
        <v>1</v>
      </c>
      <c r="H10016">
        <v>1</v>
      </c>
      <c r="I10016">
        <v>1</v>
      </c>
      <c r="J10016">
        <v>1</v>
      </c>
      <c r="K10016">
        <v>1</v>
      </c>
      <c r="M10016" t="s">
        <v>468</v>
      </c>
    </row>
    <row r="10017" spans="1:13" hidden="1">
      <c r="A10017" t="s">
        <v>301</v>
      </c>
      <c r="B10017" t="s">
        <v>406</v>
      </c>
      <c r="C10017" t="s">
        <v>288</v>
      </c>
      <c r="D10017">
        <v>1</v>
      </c>
      <c r="E10017">
        <v>1</v>
      </c>
      <c r="F10017">
        <v>1</v>
      </c>
      <c r="G10017">
        <v>1</v>
      </c>
      <c r="H10017">
        <v>1</v>
      </c>
      <c r="I10017">
        <v>1</v>
      </c>
      <c r="J10017">
        <v>1</v>
      </c>
      <c r="K10017">
        <v>1</v>
      </c>
      <c r="M10017" t="s">
        <v>468</v>
      </c>
    </row>
    <row r="10018" spans="1:13" hidden="1">
      <c r="A10018" t="s">
        <v>301</v>
      </c>
      <c r="B10018" t="s">
        <v>406</v>
      </c>
      <c r="C10018" t="s">
        <v>289</v>
      </c>
      <c r="D10018">
        <v>1</v>
      </c>
      <c r="E10018">
        <v>1</v>
      </c>
      <c r="F10018">
        <v>1</v>
      </c>
      <c r="G10018">
        <v>1</v>
      </c>
      <c r="H10018">
        <v>1</v>
      </c>
      <c r="I10018">
        <v>1</v>
      </c>
      <c r="J10018">
        <v>1</v>
      </c>
      <c r="K10018">
        <v>1</v>
      </c>
      <c r="M10018" t="s">
        <v>468</v>
      </c>
    </row>
    <row r="10019" spans="1:13" hidden="1">
      <c r="A10019" t="s">
        <v>301</v>
      </c>
      <c r="B10019" t="s">
        <v>406</v>
      </c>
      <c r="C10019" t="s">
        <v>290</v>
      </c>
      <c r="D10019">
        <v>1</v>
      </c>
      <c r="E10019">
        <v>1</v>
      </c>
      <c r="F10019">
        <v>1</v>
      </c>
      <c r="G10019">
        <v>1</v>
      </c>
      <c r="H10019">
        <v>1</v>
      </c>
      <c r="I10019">
        <v>1</v>
      </c>
      <c r="J10019">
        <v>1</v>
      </c>
      <c r="K10019">
        <v>1</v>
      </c>
      <c r="M10019" t="s">
        <v>468</v>
      </c>
    </row>
    <row r="10020" spans="1:13" hidden="1">
      <c r="A10020" t="s">
        <v>301</v>
      </c>
      <c r="B10020" t="s">
        <v>406</v>
      </c>
      <c r="C10020" t="s">
        <v>291</v>
      </c>
      <c r="D10020">
        <v>1</v>
      </c>
      <c r="E10020">
        <v>1</v>
      </c>
      <c r="F10020">
        <v>1</v>
      </c>
      <c r="G10020">
        <v>1</v>
      </c>
      <c r="H10020">
        <v>1</v>
      </c>
      <c r="I10020">
        <v>1</v>
      </c>
      <c r="J10020">
        <v>1</v>
      </c>
      <c r="K10020">
        <v>1</v>
      </c>
      <c r="M10020" t="s">
        <v>468</v>
      </c>
    </row>
    <row r="10021" spans="1:13" hidden="1">
      <c r="A10021" t="s">
        <v>301</v>
      </c>
      <c r="B10021" t="s">
        <v>406</v>
      </c>
      <c r="C10021" t="s">
        <v>292</v>
      </c>
      <c r="D10021">
        <v>1</v>
      </c>
      <c r="E10021">
        <v>1</v>
      </c>
      <c r="F10021">
        <v>1</v>
      </c>
      <c r="G10021">
        <v>1</v>
      </c>
      <c r="H10021">
        <v>1</v>
      </c>
      <c r="I10021">
        <v>1</v>
      </c>
      <c r="J10021">
        <v>1</v>
      </c>
      <c r="K10021">
        <v>1</v>
      </c>
      <c r="M10021" t="s">
        <v>468</v>
      </c>
    </row>
    <row r="10022" spans="1:13" hidden="1">
      <c r="A10022" t="s">
        <v>301</v>
      </c>
      <c r="B10022" t="s">
        <v>341</v>
      </c>
      <c r="C10022" t="s">
        <v>278</v>
      </c>
      <c r="D10022">
        <v>1</v>
      </c>
      <c r="E10022">
        <v>1</v>
      </c>
      <c r="F10022">
        <v>1</v>
      </c>
      <c r="G10022">
        <v>1</v>
      </c>
      <c r="H10022">
        <v>1</v>
      </c>
      <c r="I10022">
        <v>1</v>
      </c>
      <c r="J10022">
        <v>1</v>
      </c>
      <c r="K10022">
        <v>1</v>
      </c>
      <c r="M10022" t="s">
        <v>468</v>
      </c>
    </row>
    <row r="10023" spans="1:13" hidden="1">
      <c r="A10023" t="s">
        <v>301</v>
      </c>
      <c r="B10023" t="s">
        <v>341</v>
      </c>
      <c r="C10023" t="s">
        <v>279</v>
      </c>
      <c r="D10023">
        <v>1</v>
      </c>
      <c r="E10023">
        <v>1</v>
      </c>
      <c r="F10023">
        <v>1</v>
      </c>
      <c r="G10023">
        <v>1</v>
      </c>
      <c r="H10023">
        <v>1</v>
      </c>
      <c r="I10023">
        <v>1</v>
      </c>
      <c r="J10023">
        <v>1</v>
      </c>
      <c r="K10023">
        <v>1</v>
      </c>
      <c r="M10023" t="s">
        <v>468</v>
      </c>
    </row>
    <row r="10024" spans="1:13" hidden="1">
      <c r="A10024" t="s">
        <v>301</v>
      </c>
      <c r="B10024" t="s">
        <v>341</v>
      </c>
      <c r="C10024" t="s">
        <v>280</v>
      </c>
      <c r="D10024">
        <v>1</v>
      </c>
      <c r="E10024">
        <v>1</v>
      </c>
      <c r="F10024">
        <v>1</v>
      </c>
      <c r="G10024">
        <v>1</v>
      </c>
      <c r="H10024">
        <v>1</v>
      </c>
      <c r="I10024">
        <v>1</v>
      </c>
      <c r="J10024">
        <v>1</v>
      </c>
      <c r="K10024">
        <v>1</v>
      </c>
      <c r="M10024" t="s">
        <v>468</v>
      </c>
    </row>
    <row r="10025" spans="1:13" hidden="1">
      <c r="A10025" t="s">
        <v>301</v>
      </c>
      <c r="B10025" t="s">
        <v>341</v>
      </c>
      <c r="C10025" t="s">
        <v>277</v>
      </c>
      <c r="D10025">
        <v>1</v>
      </c>
      <c r="E10025">
        <v>1</v>
      </c>
      <c r="F10025">
        <v>1</v>
      </c>
      <c r="G10025">
        <v>1</v>
      </c>
      <c r="H10025">
        <v>1</v>
      </c>
      <c r="I10025">
        <v>1</v>
      </c>
      <c r="J10025">
        <v>1</v>
      </c>
      <c r="K10025">
        <v>1</v>
      </c>
      <c r="M10025" t="s">
        <v>468</v>
      </c>
    </row>
    <row r="10026" spans="1:13" hidden="1">
      <c r="A10026" t="s">
        <v>301</v>
      </c>
      <c r="B10026" t="s">
        <v>341</v>
      </c>
      <c r="C10026" t="s">
        <v>281</v>
      </c>
      <c r="D10026">
        <v>1</v>
      </c>
      <c r="E10026">
        <v>1</v>
      </c>
      <c r="F10026">
        <v>1</v>
      </c>
      <c r="G10026">
        <v>1</v>
      </c>
      <c r="H10026">
        <v>1</v>
      </c>
      <c r="I10026">
        <v>1</v>
      </c>
      <c r="J10026">
        <v>1</v>
      </c>
      <c r="K10026">
        <v>1</v>
      </c>
      <c r="M10026" t="s">
        <v>468</v>
      </c>
    </row>
    <row r="10027" spans="1:13" hidden="1">
      <c r="A10027" t="s">
        <v>301</v>
      </c>
      <c r="B10027" t="s">
        <v>341</v>
      </c>
      <c r="C10027" t="s">
        <v>282</v>
      </c>
      <c r="D10027">
        <v>1</v>
      </c>
      <c r="E10027">
        <v>1</v>
      </c>
      <c r="F10027">
        <v>1</v>
      </c>
      <c r="G10027">
        <v>1</v>
      </c>
      <c r="H10027">
        <v>1</v>
      </c>
      <c r="I10027">
        <v>1</v>
      </c>
      <c r="J10027">
        <v>1</v>
      </c>
      <c r="K10027">
        <v>1</v>
      </c>
      <c r="M10027" t="s">
        <v>468</v>
      </c>
    </row>
    <row r="10028" spans="1:13" hidden="1">
      <c r="A10028" t="s">
        <v>301</v>
      </c>
      <c r="B10028" t="s">
        <v>341</v>
      </c>
      <c r="C10028" t="s">
        <v>283</v>
      </c>
      <c r="D10028">
        <v>1</v>
      </c>
      <c r="E10028">
        <v>1</v>
      </c>
      <c r="F10028">
        <v>1</v>
      </c>
      <c r="G10028">
        <v>1</v>
      </c>
      <c r="H10028">
        <v>1</v>
      </c>
      <c r="I10028">
        <v>1</v>
      </c>
      <c r="J10028">
        <v>1</v>
      </c>
      <c r="K10028">
        <v>1</v>
      </c>
      <c r="M10028" t="s">
        <v>468</v>
      </c>
    </row>
    <row r="10029" spans="1:13" hidden="1">
      <c r="A10029" t="s">
        <v>301</v>
      </c>
      <c r="B10029" t="s">
        <v>341</v>
      </c>
      <c r="C10029" t="s">
        <v>284</v>
      </c>
      <c r="D10029">
        <v>1</v>
      </c>
      <c r="E10029">
        <v>1</v>
      </c>
      <c r="F10029">
        <v>1</v>
      </c>
      <c r="G10029">
        <v>1</v>
      </c>
      <c r="H10029">
        <v>1</v>
      </c>
      <c r="I10029">
        <v>1</v>
      </c>
      <c r="J10029">
        <v>1</v>
      </c>
      <c r="K10029">
        <v>1</v>
      </c>
      <c r="M10029" t="s">
        <v>468</v>
      </c>
    </row>
    <row r="10030" spans="1:13" hidden="1">
      <c r="A10030" t="s">
        <v>301</v>
      </c>
      <c r="B10030" t="s">
        <v>341</v>
      </c>
      <c r="C10030" t="s">
        <v>285</v>
      </c>
      <c r="D10030">
        <v>1</v>
      </c>
      <c r="E10030">
        <v>1</v>
      </c>
      <c r="F10030">
        <v>1</v>
      </c>
      <c r="G10030">
        <v>1</v>
      </c>
      <c r="H10030">
        <v>1</v>
      </c>
      <c r="I10030">
        <v>1</v>
      </c>
      <c r="J10030">
        <v>1</v>
      </c>
      <c r="K10030">
        <v>1</v>
      </c>
      <c r="M10030" t="s">
        <v>468</v>
      </c>
    </row>
    <row r="10031" spans="1:13" hidden="1">
      <c r="A10031" t="s">
        <v>301</v>
      </c>
      <c r="B10031" t="s">
        <v>341</v>
      </c>
      <c r="C10031" t="s">
        <v>286</v>
      </c>
      <c r="D10031">
        <v>1</v>
      </c>
      <c r="E10031">
        <v>1</v>
      </c>
      <c r="F10031">
        <v>1</v>
      </c>
      <c r="G10031">
        <v>1</v>
      </c>
      <c r="H10031">
        <v>1</v>
      </c>
      <c r="I10031">
        <v>1</v>
      </c>
      <c r="J10031">
        <v>1</v>
      </c>
      <c r="K10031">
        <v>1</v>
      </c>
      <c r="M10031" t="s">
        <v>468</v>
      </c>
    </row>
    <row r="10032" spans="1:13" hidden="1">
      <c r="A10032" t="s">
        <v>301</v>
      </c>
      <c r="B10032" t="s">
        <v>341</v>
      </c>
      <c r="C10032" t="s">
        <v>287</v>
      </c>
      <c r="D10032">
        <v>1</v>
      </c>
      <c r="E10032">
        <v>1</v>
      </c>
      <c r="F10032">
        <v>1</v>
      </c>
      <c r="G10032">
        <v>1</v>
      </c>
      <c r="H10032">
        <v>1</v>
      </c>
      <c r="I10032">
        <v>1</v>
      </c>
      <c r="J10032">
        <v>1</v>
      </c>
      <c r="K10032">
        <v>1</v>
      </c>
      <c r="M10032" t="s">
        <v>468</v>
      </c>
    </row>
    <row r="10033" spans="1:13" hidden="1">
      <c r="A10033" t="s">
        <v>301</v>
      </c>
      <c r="B10033" t="s">
        <v>341</v>
      </c>
      <c r="C10033" t="s">
        <v>288</v>
      </c>
      <c r="D10033">
        <v>1</v>
      </c>
      <c r="E10033">
        <v>1</v>
      </c>
      <c r="F10033">
        <v>1</v>
      </c>
      <c r="G10033">
        <v>1</v>
      </c>
      <c r="H10033">
        <v>1</v>
      </c>
      <c r="I10033">
        <v>1</v>
      </c>
      <c r="J10033">
        <v>1</v>
      </c>
      <c r="K10033">
        <v>1</v>
      </c>
      <c r="M10033" t="s">
        <v>468</v>
      </c>
    </row>
    <row r="10034" spans="1:13" hidden="1">
      <c r="A10034" t="s">
        <v>301</v>
      </c>
      <c r="B10034" t="s">
        <v>341</v>
      </c>
      <c r="C10034" t="s">
        <v>289</v>
      </c>
      <c r="D10034">
        <v>1</v>
      </c>
      <c r="E10034">
        <v>1</v>
      </c>
      <c r="F10034">
        <v>1</v>
      </c>
      <c r="G10034">
        <v>1</v>
      </c>
      <c r="H10034">
        <v>1</v>
      </c>
      <c r="I10034">
        <v>1</v>
      </c>
      <c r="J10034">
        <v>1</v>
      </c>
      <c r="K10034">
        <v>1</v>
      </c>
      <c r="M10034" t="s">
        <v>468</v>
      </c>
    </row>
    <row r="10035" spans="1:13" hidden="1">
      <c r="A10035" t="s">
        <v>301</v>
      </c>
      <c r="B10035" t="s">
        <v>341</v>
      </c>
      <c r="C10035" t="s">
        <v>290</v>
      </c>
      <c r="D10035">
        <v>1</v>
      </c>
      <c r="E10035">
        <v>1</v>
      </c>
      <c r="F10035">
        <v>1</v>
      </c>
      <c r="G10035">
        <v>1</v>
      </c>
      <c r="H10035">
        <v>1</v>
      </c>
      <c r="I10035">
        <v>1</v>
      </c>
      <c r="J10035">
        <v>1</v>
      </c>
      <c r="K10035">
        <v>1</v>
      </c>
      <c r="M10035" t="s">
        <v>468</v>
      </c>
    </row>
    <row r="10036" spans="1:13" hidden="1">
      <c r="A10036" t="s">
        <v>301</v>
      </c>
      <c r="B10036" t="s">
        <v>341</v>
      </c>
      <c r="C10036" t="s">
        <v>291</v>
      </c>
      <c r="D10036">
        <v>1</v>
      </c>
      <c r="E10036">
        <v>1</v>
      </c>
      <c r="F10036">
        <v>1</v>
      </c>
      <c r="G10036">
        <v>1</v>
      </c>
      <c r="H10036">
        <v>1</v>
      </c>
      <c r="I10036">
        <v>1</v>
      </c>
      <c r="J10036">
        <v>1</v>
      </c>
      <c r="K10036">
        <v>1</v>
      </c>
      <c r="M10036" t="s">
        <v>468</v>
      </c>
    </row>
    <row r="10037" spans="1:13" hidden="1">
      <c r="A10037" t="s">
        <v>301</v>
      </c>
      <c r="B10037" t="s">
        <v>341</v>
      </c>
      <c r="C10037" t="s">
        <v>292</v>
      </c>
      <c r="D10037">
        <v>1</v>
      </c>
      <c r="E10037">
        <v>1</v>
      </c>
      <c r="F10037">
        <v>1</v>
      </c>
      <c r="G10037">
        <v>1</v>
      </c>
      <c r="H10037">
        <v>1</v>
      </c>
      <c r="I10037">
        <v>1</v>
      </c>
      <c r="J10037">
        <v>1</v>
      </c>
      <c r="K10037">
        <v>1</v>
      </c>
      <c r="M10037" t="s">
        <v>468</v>
      </c>
    </row>
    <row r="10038" spans="1:13" hidden="1">
      <c r="A10038" t="s">
        <v>301</v>
      </c>
      <c r="B10038" t="s">
        <v>342</v>
      </c>
      <c r="C10038" t="s">
        <v>278</v>
      </c>
      <c r="D10038">
        <v>1</v>
      </c>
      <c r="E10038">
        <v>1</v>
      </c>
      <c r="F10038">
        <v>1</v>
      </c>
      <c r="G10038">
        <v>1</v>
      </c>
      <c r="H10038">
        <v>1</v>
      </c>
      <c r="I10038">
        <v>1</v>
      </c>
      <c r="J10038">
        <v>1</v>
      </c>
      <c r="K10038">
        <v>1</v>
      </c>
      <c r="M10038" t="s">
        <v>468</v>
      </c>
    </row>
    <row r="10039" spans="1:13" hidden="1">
      <c r="A10039" t="s">
        <v>301</v>
      </c>
      <c r="B10039" t="s">
        <v>342</v>
      </c>
      <c r="C10039" t="s">
        <v>279</v>
      </c>
      <c r="D10039">
        <v>1</v>
      </c>
      <c r="E10039">
        <v>1</v>
      </c>
      <c r="F10039">
        <v>1</v>
      </c>
      <c r="G10039">
        <v>1</v>
      </c>
      <c r="H10039">
        <v>1</v>
      </c>
      <c r="I10039">
        <v>1</v>
      </c>
      <c r="J10039">
        <v>1</v>
      </c>
      <c r="K10039">
        <v>1</v>
      </c>
      <c r="M10039" t="s">
        <v>468</v>
      </c>
    </row>
    <row r="10040" spans="1:13" hidden="1">
      <c r="A10040" t="s">
        <v>301</v>
      </c>
      <c r="B10040" t="s">
        <v>342</v>
      </c>
      <c r="C10040" t="s">
        <v>280</v>
      </c>
      <c r="D10040">
        <v>1</v>
      </c>
      <c r="E10040">
        <v>1</v>
      </c>
      <c r="F10040">
        <v>1</v>
      </c>
      <c r="G10040">
        <v>1</v>
      </c>
      <c r="H10040">
        <v>1</v>
      </c>
      <c r="I10040">
        <v>1</v>
      </c>
      <c r="J10040">
        <v>1</v>
      </c>
      <c r="K10040">
        <v>1</v>
      </c>
      <c r="M10040" t="s">
        <v>468</v>
      </c>
    </row>
    <row r="10041" spans="1:13" hidden="1">
      <c r="A10041" t="s">
        <v>301</v>
      </c>
      <c r="B10041" t="s">
        <v>342</v>
      </c>
      <c r="C10041" t="s">
        <v>277</v>
      </c>
      <c r="D10041">
        <v>1</v>
      </c>
      <c r="E10041">
        <v>1</v>
      </c>
      <c r="F10041">
        <v>1</v>
      </c>
      <c r="G10041">
        <v>1</v>
      </c>
      <c r="H10041">
        <v>1</v>
      </c>
      <c r="I10041">
        <v>1</v>
      </c>
      <c r="J10041">
        <v>1</v>
      </c>
      <c r="K10041">
        <v>1</v>
      </c>
      <c r="M10041" t="s">
        <v>468</v>
      </c>
    </row>
    <row r="10042" spans="1:13" hidden="1">
      <c r="A10042" t="s">
        <v>301</v>
      </c>
      <c r="B10042" t="s">
        <v>342</v>
      </c>
      <c r="C10042" t="s">
        <v>281</v>
      </c>
      <c r="D10042">
        <v>1</v>
      </c>
      <c r="E10042">
        <v>1</v>
      </c>
      <c r="F10042">
        <v>1</v>
      </c>
      <c r="G10042">
        <v>1</v>
      </c>
      <c r="H10042">
        <v>1</v>
      </c>
      <c r="I10042">
        <v>1</v>
      </c>
      <c r="J10042">
        <v>1</v>
      </c>
      <c r="K10042">
        <v>1</v>
      </c>
      <c r="M10042" t="s">
        <v>468</v>
      </c>
    </row>
    <row r="10043" spans="1:13" hidden="1">
      <c r="A10043" t="s">
        <v>301</v>
      </c>
      <c r="B10043" t="s">
        <v>342</v>
      </c>
      <c r="C10043" t="s">
        <v>282</v>
      </c>
      <c r="D10043">
        <v>1</v>
      </c>
      <c r="E10043">
        <v>1</v>
      </c>
      <c r="F10043">
        <v>1</v>
      </c>
      <c r="G10043">
        <v>1</v>
      </c>
      <c r="H10043">
        <v>1</v>
      </c>
      <c r="I10043">
        <v>1</v>
      </c>
      <c r="J10043">
        <v>1</v>
      </c>
      <c r="K10043">
        <v>1</v>
      </c>
      <c r="M10043" t="s">
        <v>468</v>
      </c>
    </row>
    <row r="10044" spans="1:13" hidden="1">
      <c r="A10044" t="s">
        <v>301</v>
      </c>
      <c r="B10044" t="s">
        <v>342</v>
      </c>
      <c r="C10044" t="s">
        <v>283</v>
      </c>
      <c r="D10044">
        <v>1</v>
      </c>
      <c r="E10044">
        <v>1</v>
      </c>
      <c r="F10044">
        <v>1</v>
      </c>
      <c r="G10044">
        <v>1</v>
      </c>
      <c r="H10044">
        <v>1</v>
      </c>
      <c r="I10044">
        <v>1</v>
      </c>
      <c r="J10044">
        <v>1</v>
      </c>
      <c r="K10044">
        <v>1</v>
      </c>
      <c r="M10044" t="s">
        <v>468</v>
      </c>
    </row>
    <row r="10045" spans="1:13" hidden="1">
      <c r="A10045" t="s">
        <v>301</v>
      </c>
      <c r="B10045" t="s">
        <v>342</v>
      </c>
      <c r="C10045" t="s">
        <v>284</v>
      </c>
      <c r="D10045">
        <v>1</v>
      </c>
      <c r="E10045">
        <v>1</v>
      </c>
      <c r="F10045">
        <v>1</v>
      </c>
      <c r="G10045">
        <v>1</v>
      </c>
      <c r="H10045">
        <v>1</v>
      </c>
      <c r="I10045">
        <v>1</v>
      </c>
      <c r="J10045">
        <v>1</v>
      </c>
      <c r="K10045">
        <v>1</v>
      </c>
      <c r="M10045" t="s">
        <v>468</v>
      </c>
    </row>
    <row r="10046" spans="1:13" hidden="1">
      <c r="A10046" t="s">
        <v>301</v>
      </c>
      <c r="B10046" t="s">
        <v>342</v>
      </c>
      <c r="C10046" t="s">
        <v>285</v>
      </c>
      <c r="D10046">
        <v>1</v>
      </c>
      <c r="E10046">
        <v>1</v>
      </c>
      <c r="F10046">
        <v>1</v>
      </c>
      <c r="G10046">
        <v>1</v>
      </c>
      <c r="H10046">
        <v>1</v>
      </c>
      <c r="I10046">
        <v>1</v>
      </c>
      <c r="J10046">
        <v>1</v>
      </c>
      <c r="K10046">
        <v>1</v>
      </c>
      <c r="M10046" t="s">
        <v>468</v>
      </c>
    </row>
    <row r="10047" spans="1:13" hidden="1">
      <c r="A10047" t="s">
        <v>301</v>
      </c>
      <c r="B10047" t="s">
        <v>342</v>
      </c>
      <c r="C10047" t="s">
        <v>286</v>
      </c>
      <c r="D10047">
        <v>1</v>
      </c>
      <c r="E10047">
        <v>1</v>
      </c>
      <c r="F10047">
        <v>1</v>
      </c>
      <c r="G10047">
        <v>1</v>
      </c>
      <c r="H10047">
        <v>1</v>
      </c>
      <c r="I10047">
        <v>1</v>
      </c>
      <c r="J10047">
        <v>1</v>
      </c>
      <c r="K10047">
        <v>1</v>
      </c>
      <c r="M10047" t="s">
        <v>468</v>
      </c>
    </row>
    <row r="10048" spans="1:13" hidden="1">
      <c r="A10048" t="s">
        <v>301</v>
      </c>
      <c r="B10048" t="s">
        <v>342</v>
      </c>
      <c r="C10048" t="s">
        <v>287</v>
      </c>
      <c r="D10048">
        <v>1</v>
      </c>
      <c r="E10048">
        <v>1</v>
      </c>
      <c r="F10048">
        <v>1</v>
      </c>
      <c r="G10048">
        <v>1</v>
      </c>
      <c r="H10048">
        <v>1</v>
      </c>
      <c r="I10048">
        <v>1</v>
      </c>
      <c r="J10048">
        <v>1</v>
      </c>
      <c r="K10048">
        <v>1</v>
      </c>
      <c r="M10048" t="s">
        <v>468</v>
      </c>
    </row>
    <row r="10049" spans="1:13" hidden="1">
      <c r="A10049" t="s">
        <v>301</v>
      </c>
      <c r="B10049" t="s">
        <v>342</v>
      </c>
      <c r="C10049" t="s">
        <v>288</v>
      </c>
      <c r="D10049">
        <v>1</v>
      </c>
      <c r="E10049">
        <v>1</v>
      </c>
      <c r="F10049">
        <v>1</v>
      </c>
      <c r="G10049">
        <v>1</v>
      </c>
      <c r="H10049">
        <v>1</v>
      </c>
      <c r="I10049">
        <v>1</v>
      </c>
      <c r="J10049">
        <v>1</v>
      </c>
      <c r="K10049">
        <v>1</v>
      </c>
      <c r="M10049" t="s">
        <v>468</v>
      </c>
    </row>
    <row r="10050" spans="1:13" hidden="1">
      <c r="A10050" t="s">
        <v>301</v>
      </c>
      <c r="B10050" t="s">
        <v>342</v>
      </c>
      <c r="C10050" t="s">
        <v>289</v>
      </c>
      <c r="D10050">
        <v>1</v>
      </c>
      <c r="E10050">
        <v>1</v>
      </c>
      <c r="F10050">
        <v>1</v>
      </c>
      <c r="G10050">
        <v>1</v>
      </c>
      <c r="H10050">
        <v>1</v>
      </c>
      <c r="I10050">
        <v>1</v>
      </c>
      <c r="J10050">
        <v>1</v>
      </c>
      <c r="K10050">
        <v>1</v>
      </c>
      <c r="M10050" t="s">
        <v>468</v>
      </c>
    </row>
    <row r="10051" spans="1:13" hidden="1">
      <c r="A10051" t="s">
        <v>301</v>
      </c>
      <c r="B10051" t="s">
        <v>342</v>
      </c>
      <c r="C10051" t="s">
        <v>290</v>
      </c>
      <c r="D10051">
        <v>1</v>
      </c>
      <c r="E10051">
        <v>1</v>
      </c>
      <c r="F10051">
        <v>1</v>
      </c>
      <c r="G10051">
        <v>1</v>
      </c>
      <c r="H10051">
        <v>1</v>
      </c>
      <c r="I10051">
        <v>1</v>
      </c>
      <c r="J10051">
        <v>1</v>
      </c>
      <c r="K10051">
        <v>1</v>
      </c>
      <c r="M10051" t="s">
        <v>468</v>
      </c>
    </row>
    <row r="10052" spans="1:13" hidden="1">
      <c r="A10052" t="s">
        <v>301</v>
      </c>
      <c r="B10052" t="s">
        <v>342</v>
      </c>
      <c r="C10052" t="s">
        <v>291</v>
      </c>
      <c r="D10052">
        <v>1</v>
      </c>
      <c r="E10052">
        <v>1</v>
      </c>
      <c r="F10052">
        <v>1</v>
      </c>
      <c r="G10052">
        <v>1</v>
      </c>
      <c r="H10052">
        <v>1</v>
      </c>
      <c r="I10052">
        <v>1</v>
      </c>
      <c r="J10052">
        <v>1</v>
      </c>
      <c r="K10052">
        <v>1</v>
      </c>
      <c r="M10052" t="s">
        <v>468</v>
      </c>
    </row>
    <row r="10053" spans="1:13" hidden="1">
      <c r="A10053" t="s">
        <v>301</v>
      </c>
      <c r="B10053" t="s">
        <v>342</v>
      </c>
      <c r="C10053" t="s">
        <v>292</v>
      </c>
      <c r="D10053">
        <v>1</v>
      </c>
      <c r="E10053">
        <v>1</v>
      </c>
      <c r="F10053">
        <v>1</v>
      </c>
      <c r="G10053">
        <v>1</v>
      </c>
      <c r="H10053">
        <v>1</v>
      </c>
      <c r="I10053">
        <v>1</v>
      </c>
      <c r="J10053">
        <v>1</v>
      </c>
      <c r="K10053">
        <v>1</v>
      </c>
      <c r="M10053" t="s">
        <v>468</v>
      </c>
    </row>
    <row r="10054" spans="1:13" hidden="1">
      <c r="A10054" t="s">
        <v>301</v>
      </c>
      <c r="B10054" t="s">
        <v>343</v>
      </c>
      <c r="C10054" t="s">
        <v>278</v>
      </c>
      <c r="D10054">
        <v>1</v>
      </c>
      <c r="E10054">
        <v>1</v>
      </c>
      <c r="F10054">
        <v>1</v>
      </c>
      <c r="G10054">
        <v>1</v>
      </c>
      <c r="H10054">
        <v>1</v>
      </c>
      <c r="I10054">
        <v>1</v>
      </c>
      <c r="J10054">
        <v>1</v>
      </c>
      <c r="K10054">
        <v>1</v>
      </c>
      <c r="M10054" t="s">
        <v>468</v>
      </c>
    </row>
    <row r="10055" spans="1:13" hidden="1">
      <c r="A10055" t="s">
        <v>301</v>
      </c>
      <c r="B10055" t="s">
        <v>343</v>
      </c>
      <c r="C10055" t="s">
        <v>279</v>
      </c>
      <c r="D10055">
        <v>1</v>
      </c>
      <c r="E10055">
        <v>1</v>
      </c>
      <c r="F10055">
        <v>1</v>
      </c>
      <c r="G10055">
        <v>1</v>
      </c>
      <c r="H10055">
        <v>1</v>
      </c>
      <c r="I10055">
        <v>1</v>
      </c>
      <c r="J10055">
        <v>1</v>
      </c>
      <c r="K10055">
        <v>1</v>
      </c>
      <c r="M10055" t="s">
        <v>468</v>
      </c>
    </row>
    <row r="10056" spans="1:13" hidden="1">
      <c r="A10056" t="s">
        <v>301</v>
      </c>
      <c r="B10056" t="s">
        <v>343</v>
      </c>
      <c r="C10056" t="s">
        <v>280</v>
      </c>
      <c r="D10056">
        <v>1</v>
      </c>
      <c r="E10056">
        <v>1</v>
      </c>
      <c r="F10056">
        <v>1</v>
      </c>
      <c r="G10056">
        <v>1</v>
      </c>
      <c r="H10056">
        <v>1</v>
      </c>
      <c r="I10056">
        <v>1</v>
      </c>
      <c r="J10056">
        <v>1</v>
      </c>
      <c r="K10056">
        <v>1</v>
      </c>
      <c r="M10056" t="s">
        <v>468</v>
      </c>
    </row>
    <row r="10057" spans="1:13" hidden="1">
      <c r="A10057" t="s">
        <v>301</v>
      </c>
      <c r="B10057" t="s">
        <v>343</v>
      </c>
      <c r="C10057" t="s">
        <v>277</v>
      </c>
      <c r="D10057">
        <v>1</v>
      </c>
      <c r="E10057">
        <v>1</v>
      </c>
      <c r="F10057">
        <v>1</v>
      </c>
      <c r="G10057">
        <v>1</v>
      </c>
      <c r="H10057">
        <v>1</v>
      </c>
      <c r="I10057">
        <v>1</v>
      </c>
      <c r="J10057">
        <v>1</v>
      </c>
      <c r="K10057">
        <v>1</v>
      </c>
      <c r="M10057" t="s">
        <v>468</v>
      </c>
    </row>
    <row r="10058" spans="1:13" hidden="1">
      <c r="A10058" t="s">
        <v>301</v>
      </c>
      <c r="B10058" t="s">
        <v>343</v>
      </c>
      <c r="C10058" t="s">
        <v>281</v>
      </c>
      <c r="D10058">
        <v>1</v>
      </c>
      <c r="E10058">
        <v>1</v>
      </c>
      <c r="F10058">
        <v>1</v>
      </c>
      <c r="G10058">
        <v>1</v>
      </c>
      <c r="H10058">
        <v>1</v>
      </c>
      <c r="I10058">
        <v>1</v>
      </c>
      <c r="J10058">
        <v>1</v>
      </c>
      <c r="K10058">
        <v>1</v>
      </c>
      <c r="M10058" t="s">
        <v>468</v>
      </c>
    </row>
    <row r="10059" spans="1:13" hidden="1">
      <c r="A10059" t="s">
        <v>301</v>
      </c>
      <c r="B10059" t="s">
        <v>343</v>
      </c>
      <c r="C10059" t="s">
        <v>282</v>
      </c>
      <c r="D10059">
        <v>1</v>
      </c>
      <c r="E10059">
        <v>1</v>
      </c>
      <c r="F10059">
        <v>1</v>
      </c>
      <c r="G10059">
        <v>1</v>
      </c>
      <c r="H10059">
        <v>1</v>
      </c>
      <c r="I10059">
        <v>1</v>
      </c>
      <c r="J10059">
        <v>1</v>
      </c>
      <c r="K10059">
        <v>1</v>
      </c>
      <c r="M10059" t="s">
        <v>468</v>
      </c>
    </row>
    <row r="10060" spans="1:13" hidden="1">
      <c r="A10060" t="s">
        <v>301</v>
      </c>
      <c r="B10060" t="s">
        <v>343</v>
      </c>
      <c r="C10060" t="s">
        <v>283</v>
      </c>
      <c r="D10060">
        <v>1</v>
      </c>
      <c r="E10060">
        <v>1</v>
      </c>
      <c r="F10060">
        <v>1</v>
      </c>
      <c r="G10060">
        <v>1</v>
      </c>
      <c r="H10060">
        <v>1</v>
      </c>
      <c r="I10060">
        <v>1</v>
      </c>
      <c r="J10060">
        <v>1</v>
      </c>
      <c r="K10060">
        <v>1</v>
      </c>
      <c r="M10060" t="s">
        <v>468</v>
      </c>
    </row>
    <row r="10061" spans="1:13" hidden="1">
      <c r="A10061" t="s">
        <v>301</v>
      </c>
      <c r="B10061" t="s">
        <v>343</v>
      </c>
      <c r="C10061" t="s">
        <v>284</v>
      </c>
      <c r="D10061">
        <v>1</v>
      </c>
      <c r="E10061">
        <v>1</v>
      </c>
      <c r="F10061">
        <v>1</v>
      </c>
      <c r="G10061">
        <v>1</v>
      </c>
      <c r="H10061">
        <v>1</v>
      </c>
      <c r="I10061">
        <v>1</v>
      </c>
      <c r="J10061">
        <v>1</v>
      </c>
      <c r="K10061">
        <v>1</v>
      </c>
      <c r="M10061" t="s">
        <v>468</v>
      </c>
    </row>
    <row r="10062" spans="1:13" hidden="1">
      <c r="A10062" t="s">
        <v>301</v>
      </c>
      <c r="B10062" t="s">
        <v>343</v>
      </c>
      <c r="C10062" t="s">
        <v>285</v>
      </c>
      <c r="D10062">
        <v>1</v>
      </c>
      <c r="E10062">
        <v>1</v>
      </c>
      <c r="F10062">
        <v>1</v>
      </c>
      <c r="G10062">
        <v>1</v>
      </c>
      <c r="H10062">
        <v>1</v>
      </c>
      <c r="I10062">
        <v>1</v>
      </c>
      <c r="J10062">
        <v>1</v>
      </c>
      <c r="K10062">
        <v>1</v>
      </c>
      <c r="M10062" t="s">
        <v>468</v>
      </c>
    </row>
    <row r="10063" spans="1:13" hidden="1">
      <c r="A10063" t="s">
        <v>301</v>
      </c>
      <c r="B10063" t="s">
        <v>343</v>
      </c>
      <c r="C10063" t="s">
        <v>286</v>
      </c>
      <c r="D10063">
        <v>1</v>
      </c>
      <c r="E10063">
        <v>1</v>
      </c>
      <c r="F10063">
        <v>1</v>
      </c>
      <c r="G10063">
        <v>1</v>
      </c>
      <c r="H10063">
        <v>1</v>
      </c>
      <c r="I10063">
        <v>1</v>
      </c>
      <c r="J10063">
        <v>1</v>
      </c>
      <c r="K10063">
        <v>1</v>
      </c>
      <c r="M10063" t="s">
        <v>468</v>
      </c>
    </row>
    <row r="10064" spans="1:13" hidden="1">
      <c r="A10064" t="s">
        <v>301</v>
      </c>
      <c r="B10064" t="s">
        <v>343</v>
      </c>
      <c r="C10064" t="s">
        <v>287</v>
      </c>
      <c r="D10064">
        <v>1</v>
      </c>
      <c r="E10064">
        <v>1</v>
      </c>
      <c r="F10064">
        <v>1</v>
      </c>
      <c r="G10064">
        <v>1</v>
      </c>
      <c r="H10064">
        <v>1</v>
      </c>
      <c r="I10064">
        <v>1</v>
      </c>
      <c r="J10064">
        <v>1</v>
      </c>
      <c r="K10064">
        <v>1</v>
      </c>
      <c r="M10064" t="s">
        <v>468</v>
      </c>
    </row>
    <row r="10065" spans="1:13" hidden="1">
      <c r="A10065" t="s">
        <v>301</v>
      </c>
      <c r="B10065" t="s">
        <v>343</v>
      </c>
      <c r="C10065" t="s">
        <v>288</v>
      </c>
      <c r="D10065">
        <v>1</v>
      </c>
      <c r="E10065">
        <v>1</v>
      </c>
      <c r="F10065">
        <v>1</v>
      </c>
      <c r="G10065">
        <v>1</v>
      </c>
      <c r="H10065">
        <v>1</v>
      </c>
      <c r="I10065">
        <v>1</v>
      </c>
      <c r="J10065">
        <v>1</v>
      </c>
      <c r="K10065">
        <v>1</v>
      </c>
      <c r="M10065" t="s">
        <v>468</v>
      </c>
    </row>
    <row r="10066" spans="1:13" hidden="1">
      <c r="A10066" t="s">
        <v>301</v>
      </c>
      <c r="B10066" t="s">
        <v>343</v>
      </c>
      <c r="C10066" t="s">
        <v>289</v>
      </c>
      <c r="D10066">
        <v>1</v>
      </c>
      <c r="E10066">
        <v>1</v>
      </c>
      <c r="F10066">
        <v>1</v>
      </c>
      <c r="G10066">
        <v>1</v>
      </c>
      <c r="H10066">
        <v>1</v>
      </c>
      <c r="I10066">
        <v>1</v>
      </c>
      <c r="J10066">
        <v>1</v>
      </c>
      <c r="K10066">
        <v>1</v>
      </c>
      <c r="M10066" t="s">
        <v>468</v>
      </c>
    </row>
    <row r="10067" spans="1:13" hidden="1">
      <c r="A10067" t="s">
        <v>301</v>
      </c>
      <c r="B10067" t="s">
        <v>343</v>
      </c>
      <c r="C10067" t="s">
        <v>290</v>
      </c>
      <c r="D10067">
        <v>1</v>
      </c>
      <c r="E10067">
        <v>1</v>
      </c>
      <c r="F10067">
        <v>1</v>
      </c>
      <c r="G10067">
        <v>1</v>
      </c>
      <c r="H10067">
        <v>1</v>
      </c>
      <c r="I10067">
        <v>1</v>
      </c>
      <c r="J10067">
        <v>1</v>
      </c>
      <c r="K10067">
        <v>1</v>
      </c>
      <c r="M10067" t="s">
        <v>468</v>
      </c>
    </row>
    <row r="10068" spans="1:13" hidden="1">
      <c r="A10068" t="s">
        <v>301</v>
      </c>
      <c r="B10068" t="s">
        <v>343</v>
      </c>
      <c r="C10068" t="s">
        <v>291</v>
      </c>
      <c r="D10068">
        <v>1</v>
      </c>
      <c r="E10068">
        <v>1</v>
      </c>
      <c r="F10068">
        <v>1</v>
      </c>
      <c r="G10068">
        <v>1</v>
      </c>
      <c r="H10068">
        <v>1</v>
      </c>
      <c r="I10068">
        <v>1</v>
      </c>
      <c r="J10068">
        <v>1</v>
      </c>
      <c r="K10068">
        <v>1</v>
      </c>
      <c r="M10068" t="s">
        <v>468</v>
      </c>
    </row>
    <row r="10069" spans="1:13" hidden="1">
      <c r="A10069" t="s">
        <v>301</v>
      </c>
      <c r="B10069" t="s">
        <v>343</v>
      </c>
      <c r="C10069" t="s">
        <v>292</v>
      </c>
      <c r="D10069">
        <v>1</v>
      </c>
      <c r="E10069">
        <v>1</v>
      </c>
      <c r="F10069">
        <v>1</v>
      </c>
      <c r="G10069">
        <v>1</v>
      </c>
      <c r="H10069">
        <v>1</v>
      </c>
      <c r="I10069">
        <v>1</v>
      </c>
      <c r="J10069">
        <v>1</v>
      </c>
      <c r="K10069">
        <v>1</v>
      </c>
      <c r="M10069" t="s">
        <v>468</v>
      </c>
    </row>
    <row r="10070" spans="1:13" hidden="1">
      <c r="A10070" t="s">
        <v>301</v>
      </c>
      <c r="B10070" t="s">
        <v>344</v>
      </c>
      <c r="C10070" t="s">
        <v>278</v>
      </c>
      <c r="D10070">
        <v>1</v>
      </c>
      <c r="E10070">
        <v>1</v>
      </c>
      <c r="F10070">
        <v>1</v>
      </c>
      <c r="G10070">
        <v>1</v>
      </c>
      <c r="H10070">
        <v>1</v>
      </c>
      <c r="I10070">
        <v>1</v>
      </c>
      <c r="J10070">
        <v>1</v>
      </c>
      <c r="K10070">
        <v>1</v>
      </c>
      <c r="M10070" t="s">
        <v>468</v>
      </c>
    </row>
    <row r="10071" spans="1:13" hidden="1">
      <c r="A10071" t="s">
        <v>301</v>
      </c>
      <c r="B10071" t="s">
        <v>344</v>
      </c>
      <c r="C10071" t="s">
        <v>279</v>
      </c>
      <c r="D10071">
        <v>1</v>
      </c>
      <c r="E10071">
        <v>1</v>
      </c>
      <c r="F10071">
        <v>1</v>
      </c>
      <c r="G10071">
        <v>1</v>
      </c>
      <c r="H10071">
        <v>1</v>
      </c>
      <c r="I10071">
        <v>1</v>
      </c>
      <c r="J10071">
        <v>1</v>
      </c>
      <c r="K10071">
        <v>1</v>
      </c>
      <c r="M10071" t="s">
        <v>468</v>
      </c>
    </row>
    <row r="10072" spans="1:13" hidden="1">
      <c r="A10072" t="s">
        <v>301</v>
      </c>
      <c r="B10072" t="s">
        <v>344</v>
      </c>
      <c r="C10072" t="s">
        <v>280</v>
      </c>
      <c r="D10072">
        <v>1</v>
      </c>
      <c r="E10072">
        <v>1</v>
      </c>
      <c r="F10072">
        <v>1</v>
      </c>
      <c r="G10072">
        <v>1</v>
      </c>
      <c r="H10072">
        <v>1</v>
      </c>
      <c r="I10072">
        <v>1</v>
      </c>
      <c r="J10072">
        <v>1</v>
      </c>
      <c r="K10072">
        <v>1</v>
      </c>
      <c r="M10072" t="s">
        <v>468</v>
      </c>
    </row>
    <row r="10073" spans="1:13" hidden="1">
      <c r="A10073" t="s">
        <v>301</v>
      </c>
      <c r="B10073" t="s">
        <v>344</v>
      </c>
      <c r="C10073" t="s">
        <v>277</v>
      </c>
      <c r="D10073">
        <v>1</v>
      </c>
      <c r="E10073">
        <v>1</v>
      </c>
      <c r="F10073">
        <v>1</v>
      </c>
      <c r="G10073">
        <v>1</v>
      </c>
      <c r="H10073">
        <v>1</v>
      </c>
      <c r="I10073">
        <v>1</v>
      </c>
      <c r="J10073">
        <v>1</v>
      </c>
      <c r="K10073">
        <v>1</v>
      </c>
      <c r="M10073" t="s">
        <v>468</v>
      </c>
    </row>
    <row r="10074" spans="1:13" hidden="1">
      <c r="A10074" t="s">
        <v>301</v>
      </c>
      <c r="B10074" t="s">
        <v>344</v>
      </c>
      <c r="C10074" t="s">
        <v>281</v>
      </c>
      <c r="D10074">
        <v>1</v>
      </c>
      <c r="E10074">
        <v>1</v>
      </c>
      <c r="F10074">
        <v>1</v>
      </c>
      <c r="G10074">
        <v>1</v>
      </c>
      <c r="H10074">
        <v>1</v>
      </c>
      <c r="I10074">
        <v>1</v>
      </c>
      <c r="J10074">
        <v>1</v>
      </c>
      <c r="K10074">
        <v>1</v>
      </c>
      <c r="M10074" t="s">
        <v>468</v>
      </c>
    </row>
    <row r="10075" spans="1:13" hidden="1">
      <c r="A10075" t="s">
        <v>301</v>
      </c>
      <c r="B10075" t="s">
        <v>344</v>
      </c>
      <c r="C10075" t="s">
        <v>282</v>
      </c>
      <c r="D10075">
        <v>1</v>
      </c>
      <c r="E10075">
        <v>1</v>
      </c>
      <c r="F10075">
        <v>1</v>
      </c>
      <c r="G10075">
        <v>1</v>
      </c>
      <c r="H10075">
        <v>1</v>
      </c>
      <c r="I10075">
        <v>1</v>
      </c>
      <c r="J10075">
        <v>1</v>
      </c>
      <c r="K10075">
        <v>1</v>
      </c>
      <c r="M10075" t="s">
        <v>468</v>
      </c>
    </row>
    <row r="10076" spans="1:13" hidden="1">
      <c r="A10076" t="s">
        <v>301</v>
      </c>
      <c r="B10076" t="s">
        <v>344</v>
      </c>
      <c r="C10076" t="s">
        <v>283</v>
      </c>
      <c r="D10076">
        <v>1</v>
      </c>
      <c r="E10076">
        <v>1</v>
      </c>
      <c r="F10076">
        <v>1</v>
      </c>
      <c r="G10076">
        <v>1</v>
      </c>
      <c r="H10076">
        <v>1</v>
      </c>
      <c r="I10076">
        <v>1</v>
      </c>
      <c r="J10076">
        <v>1</v>
      </c>
      <c r="K10076">
        <v>1</v>
      </c>
      <c r="M10076" t="s">
        <v>468</v>
      </c>
    </row>
    <row r="10077" spans="1:13" hidden="1">
      <c r="A10077" t="s">
        <v>301</v>
      </c>
      <c r="B10077" t="s">
        <v>344</v>
      </c>
      <c r="C10077" t="s">
        <v>284</v>
      </c>
      <c r="D10077">
        <v>1</v>
      </c>
      <c r="E10077">
        <v>1</v>
      </c>
      <c r="F10077">
        <v>1</v>
      </c>
      <c r="G10077">
        <v>1</v>
      </c>
      <c r="H10077">
        <v>1</v>
      </c>
      <c r="I10077">
        <v>1</v>
      </c>
      <c r="J10077">
        <v>1</v>
      </c>
      <c r="K10077">
        <v>1</v>
      </c>
      <c r="M10077" t="s">
        <v>468</v>
      </c>
    </row>
    <row r="10078" spans="1:13" hidden="1">
      <c r="A10078" t="s">
        <v>301</v>
      </c>
      <c r="B10078" t="s">
        <v>344</v>
      </c>
      <c r="C10078" t="s">
        <v>285</v>
      </c>
      <c r="D10078">
        <v>1</v>
      </c>
      <c r="E10078">
        <v>1</v>
      </c>
      <c r="F10078">
        <v>1</v>
      </c>
      <c r="G10078">
        <v>1</v>
      </c>
      <c r="H10078">
        <v>1</v>
      </c>
      <c r="I10078">
        <v>1</v>
      </c>
      <c r="J10078">
        <v>1</v>
      </c>
      <c r="K10078">
        <v>1</v>
      </c>
      <c r="M10078" t="s">
        <v>468</v>
      </c>
    </row>
    <row r="10079" spans="1:13" hidden="1">
      <c r="A10079" t="s">
        <v>301</v>
      </c>
      <c r="B10079" t="s">
        <v>344</v>
      </c>
      <c r="C10079" t="s">
        <v>286</v>
      </c>
      <c r="D10079">
        <v>1</v>
      </c>
      <c r="E10079">
        <v>1</v>
      </c>
      <c r="F10079">
        <v>1</v>
      </c>
      <c r="G10079">
        <v>1</v>
      </c>
      <c r="H10079">
        <v>1</v>
      </c>
      <c r="I10079">
        <v>1</v>
      </c>
      <c r="J10079">
        <v>1</v>
      </c>
      <c r="K10079">
        <v>1</v>
      </c>
      <c r="M10079" t="s">
        <v>468</v>
      </c>
    </row>
    <row r="10080" spans="1:13" hidden="1">
      <c r="A10080" t="s">
        <v>301</v>
      </c>
      <c r="B10080" t="s">
        <v>344</v>
      </c>
      <c r="C10080" t="s">
        <v>287</v>
      </c>
      <c r="D10080">
        <v>1</v>
      </c>
      <c r="E10080">
        <v>1</v>
      </c>
      <c r="F10080">
        <v>1</v>
      </c>
      <c r="G10080">
        <v>1</v>
      </c>
      <c r="H10080">
        <v>1</v>
      </c>
      <c r="I10080">
        <v>1</v>
      </c>
      <c r="J10080">
        <v>1</v>
      </c>
      <c r="K10080">
        <v>1</v>
      </c>
      <c r="M10080" t="s">
        <v>468</v>
      </c>
    </row>
    <row r="10081" spans="1:13" hidden="1">
      <c r="A10081" t="s">
        <v>301</v>
      </c>
      <c r="B10081" t="s">
        <v>344</v>
      </c>
      <c r="C10081" t="s">
        <v>288</v>
      </c>
      <c r="D10081">
        <v>1</v>
      </c>
      <c r="E10081">
        <v>1</v>
      </c>
      <c r="F10081">
        <v>1</v>
      </c>
      <c r="G10081">
        <v>1</v>
      </c>
      <c r="H10081">
        <v>1</v>
      </c>
      <c r="I10081">
        <v>1</v>
      </c>
      <c r="J10081">
        <v>1</v>
      </c>
      <c r="K10081">
        <v>1</v>
      </c>
      <c r="M10081" t="s">
        <v>468</v>
      </c>
    </row>
    <row r="10082" spans="1:13" hidden="1">
      <c r="A10082" t="s">
        <v>301</v>
      </c>
      <c r="B10082" t="s">
        <v>344</v>
      </c>
      <c r="C10082" t="s">
        <v>289</v>
      </c>
      <c r="D10082">
        <v>1</v>
      </c>
      <c r="E10082">
        <v>1</v>
      </c>
      <c r="F10082">
        <v>1</v>
      </c>
      <c r="G10082">
        <v>1</v>
      </c>
      <c r="H10082">
        <v>1</v>
      </c>
      <c r="I10082">
        <v>1</v>
      </c>
      <c r="J10082">
        <v>1</v>
      </c>
      <c r="K10082">
        <v>1</v>
      </c>
      <c r="M10082" t="s">
        <v>468</v>
      </c>
    </row>
    <row r="10083" spans="1:13" hidden="1">
      <c r="A10083" t="s">
        <v>301</v>
      </c>
      <c r="B10083" t="s">
        <v>344</v>
      </c>
      <c r="C10083" t="s">
        <v>290</v>
      </c>
      <c r="D10083">
        <v>1</v>
      </c>
      <c r="E10083">
        <v>1</v>
      </c>
      <c r="F10083">
        <v>1</v>
      </c>
      <c r="G10083">
        <v>1</v>
      </c>
      <c r="H10083">
        <v>1</v>
      </c>
      <c r="I10083">
        <v>1</v>
      </c>
      <c r="J10083">
        <v>1</v>
      </c>
      <c r="K10083">
        <v>1</v>
      </c>
      <c r="M10083" t="s">
        <v>468</v>
      </c>
    </row>
    <row r="10084" spans="1:13" hidden="1">
      <c r="A10084" t="s">
        <v>301</v>
      </c>
      <c r="B10084" t="s">
        <v>344</v>
      </c>
      <c r="C10084" t="s">
        <v>291</v>
      </c>
      <c r="D10084">
        <v>1</v>
      </c>
      <c r="E10084">
        <v>1</v>
      </c>
      <c r="F10084">
        <v>1</v>
      </c>
      <c r="G10084">
        <v>1</v>
      </c>
      <c r="H10084">
        <v>1</v>
      </c>
      <c r="I10084">
        <v>1</v>
      </c>
      <c r="J10084">
        <v>1</v>
      </c>
      <c r="K10084">
        <v>1</v>
      </c>
      <c r="M10084" t="s">
        <v>468</v>
      </c>
    </row>
    <row r="10085" spans="1:13" hidden="1">
      <c r="A10085" t="s">
        <v>301</v>
      </c>
      <c r="B10085" t="s">
        <v>344</v>
      </c>
      <c r="C10085" t="s">
        <v>292</v>
      </c>
      <c r="D10085">
        <v>1</v>
      </c>
      <c r="E10085">
        <v>1</v>
      </c>
      <c r="F10085">
        <v>1</v>
      </c>
      <c r="G10085">
        <v>1</v>
      </c>
      <c r="H10085">
        <v>1</v>
      </c>
      <c r="I10085">
        <v>1</v>
      </c>
      <c r="J10085">
        <v>1</v>
      </c>
      <c r="K10085">
        <v>1</v>
      </c>
      <c r="M10085" t="s">
        <v>468</v>
      </c>
    </row>
    <row r="10086" spans="1:13" hidden="1">
      <c r="A10086" t="s">
        <v>301</v>
      </c>
      <c r="B10086" t="s">
        <v>437</v>
      </c>
      <c r="C10086" t="s">
        <v>278</v>
      </c>
      <c r="D10086">
        <v>1</v>
      </c>
      <c r="E10086">
        <v>1</v>
      </c>
      <c r="F10086">
        <v>1</v>
      </c>
      <c r="G10086">
        <v>1</v>
      </c>
      <c r="H10086">
        <v>1</v>
      </c>
      <c r="I10086">
        <v>1</v>
      </c>
      <c r="J10086">
        <v>1</v>
      </c>
      <c r="K10086">
        <v>1</v>
      </c>
      <c r="M10086" t="s">
        <v>468</v>
      </c>
    </row>
    <row r="10087" spans="1:13" hidden="1">
      <c r="A10087" t="s">
        <v>301</v>
      </c>
      <c r="B10087" t="s">
        <v>437</v>
      </c>
      <c r="C10087" t="s">
        <v>279</v>
      </c>
      <c r="D10087">
        <v>1</v>
      </c>
      <c r="E10087">
        <v>1</v>
      </c>
      <c r="F10087">
        <v>1</v>
      </c>
      <c r="G10087">
        <v>1</v>
      </c>
      <c r="H10087">
        <v>1</v>
      </c>
      <c r="I10087">
        <v>1</v>
      </c>
      <c r="J10087">
        <v>1</v>
      </c>
      <c r="K10087">
        <v>1</v>
      </c>
      <c r="M10087" t="s">
        <v>468</v>
      </c>
    </row>
    <row r="10088" spans="1:13" hidden="1">
      <c r="A10088" t="s">
        <v>301</v>
      </c>
      <c r="B10088" t="s">
        <v>437</v>
      </c>
      <c r="C10088" t="s">
        <v>280</v>
      </c>
      <c r="D10088">
        <v>1</v>
      </c>
      <c r="E10088">
        <v>1</v>
      </c>
      <c r="F10088">
        <v>1</v>
      </c>
      <c r="G10088">
        <v>1</v>
      </c>
      <c r="H10088">
        <v>1</v>
      </c>
      <c r="I10088">
        <v>1</v>
      </c>
      <c r="J10088">
        <v>1</v>
      </c>
      <c r="K10088">
        <v>1</v>
      </c>
      <c r="M10088" t="s">
        <v>468</v>
      </c>
    </row>
    <row r="10089" spans="1:13" hidden="1">
      <c r="A10089" t="s">
        <v>301</v>
      </c>
      <c r="B10089" t="s">
        <v>437</v>
      </c>
      <c r="C10089" t="s">
        <v>277</v>
      </c>
      <c r="D10089">
        <v>1</v>
      </c>
      <c r="E10089">
        <v>1</v>
      </c>
      <c r="F10089">
        <v>1</v>
      </c>
      <c r="G10089">
        <v>1</v>
      </c>
      <c r="H10089">
        <v>1</v>
      </c>
      <c r="I10089">
        <v>1</v>
      </c>
      <c r="J10089">
        <v>1</v>
      </c>
      <c r="K10089">
        <v>1</v>
      </c>
      <c r="M10089" t="s">
        <v>468</v>
      </c>
    </row>
    <row r="10090" spans="1:13" hidden="1">
      <c r="A10090" t="s">
        <v>301</v>
      </c>
      <c r="B10090" t="s">
        <v>437</v>
      </c>
      <c r="C10090" t="s">
        <v>281</v>
      </c>
      <c r="D10090">
        <v>1</v>
      </c>
      <c r="E10090">
        <v>1</v>
      </c>
      <c r="F10090">
        <v>1</v>
      </c>
      <c r="G10090">
        <v>1</v>
      </c>
      <c r="H10090">
        <v>1</v>
      </c>
      <c r="I10090">
        <v>1</v>
      </c>
      <c r="J10090">
        <v>1</v>
      </c>
      <c r="K10090">
        <v>1</v>
      </c>
      <c r="M10090" t="s">
        <v>468</v>
      </c>
    </row>
    <row r="10091" spans="1:13" hidden="1">
      <c r="A10091" t="s">
        <v>301</v>
      </c>
      <c r="B10091" t="s">
        <v>437</v>
      </c>
      <c r="C10091" t="s">
        <v>282</v>
      </c>
      <c r="D10091">
        <v>1</v>
      </c>
      <c r="E10091">
        <v>1</v>
      </c>
      <c r="F10091">
        <v>1</v>
      </c>
      <c r="G10091">
        <v>1</v>
      </c>
      <c r="H10091">
        <v>1</v>
      </c>
      <c r="I10091">
        <v>1</v>
      </c>
      <c r="J10091">
        <v>1</v>
      </c>
      <c r="K10091">
        <v>1</v>
      </c>
      <c r="M10091" t="s">
        <v>468</v>
      </c>
    </row>
    <row r="10092" spans="1:13" hidden="1">
      <c r="A10092" t="s">
        <v>301</v>
      </c>
      <c r="B10092" t="s">
        <v>437</v>
      </c>
      <c r="C10092" t="s">
        <v>283</v>
      </c>
      <c r="D10092">
        <v>1</v>
      </c>
      <c r="E10092">
        <v>1</v>
      </c>
      <c r="F10092">
        <v>1</v>
      </c>
      <c r="G10092">
        <v>1</v>
      </c>
      <c r="H10092">
        <v>1</v>
      </c>
      <c r="I10092">
        <v>1</v>
      </c>
      <c r="J10092">
        <v>1</v>
      </c>
      <c r="K10092">
        <v>1</v>
      </c>
      <c r="M10092" t="s">
        <v>468</v>
      </c>
    </row>
    <row r="10093" spans="1:13" hidden="1">
      <c r="A10093" t="s">
        <v>301</v>
      </c>
      <c r="B10093" t="s">
        <v>437</v>
      </c>
      <c r="C10093" t="s">
        <v>284</v>
      </c>
      <c r="D10093">
        <v>1</v>
      </c>
      <c r="E10093">
        <v>1</v>
      </c>
      <c r="F10093">
        <v>1</v>
      </c>
      <c r="G10093">
        <v>1</v>
      </c>
      <c r="H10093">
        <v>1</v>
      </c>
      <c r="I10093">
        <v>1</v>
      </c>
      <c r="J10093">
        <v>1</v>
      </c>
      <c r="K10093">
        <v>1</v>
      </c>
      <c r="M10093" t="s">
        <v>468</v>
      </c>
    </row>
    <row r="10094" spans="1:13" hidden="1">
      <c r="A10094" t="s">
        <v>301</v>
      </c>
      <c r="B10094" t="s">
        <v>437</v>
      </c>
      <c r="C10094" t="s">
        <v>285</v>
      </c>
      <c r="D10094">
        <v>1</v>
      </c>
      <c r="E10094">
        <v>1</v>
      </c>
      <c r="F10094">
        <v>1</v>
      </c>
      <c r="G10094">
        <v>1</v>
      </c>
      <c r="H10094">
        <v>1</v>
      </c>
      <c r="I10094">
        <v>1</v>
      </c>
      <c r="J10094">
        <v>1</v>
      </c>
      <c r="K10094">
        <v>1</v>
      </c>
      <c r="M10094" t="s">
        <v>468</v>
      </c>
    </row>
    <row r="10095" spans="1:13" hidden="1">
      <c r="A10095" t="s">
        <v>301</v>
      </c>
      <c r="B10095" t="s">
        <v>437</v>
      </c>
      <c r="C10095" t="s">
        <v>286</v>
      </c>
      <c r="D10095">
        <v>1</v>
      </c>
      <c r="E10095">
        <v>1</v>
      </c>
      <c r="F10095">
        <v>1</v>
      </c>
      <c r="G10095">
        <v>1</v>
      </c>
      <c r="H10095">
        <v>1</v>
      </c>
      <c r="I10095">
        <v>1</v>
      </c>
      <c r="J10095">
        <v>1</v>
      </c>
      <c r="K10095">
        <v>1</v>
      </c>
      <c r="M10095" t="s">
        <v>468</v>
      </c>
    </row>
    <row r="10096" spans="1:13" hidden="1">
      <c r="A10096" t="s">
        <v>301</v>
      </c>
      <c r="B10096" t="s">
        <v>437</v>
      </c>
      <c r="C10096" t="s">
        <v>287</v>
      </c>
      <c r="D10096">
        <v>1</v>
      </c>
      <c r="E10096">
        <v>1</v>
      </c>
      <c r="F10096">
        <v>1</v>
      </c>
      <c r="G10096">
        <v>1</v>
      </c>
      <c r="H10096">
        <v>1</v>
      </c>
      <c r="I10096">
        <v>1</v>
      </c>
      <c r="J10096">
        <v>1</v>
      </c>
      <c r="K10096">
        <v>1</v>
      </c>
      <c r="M10096" t="s">
        <v>468</v>
      </c>
    </row>
    <row r="10097" spans="1:13" hidden="1">
      <c r="A10097" t="s">
        <v>301</v>
      </c>
      <c r="B10097" t="s">
        <v>437</v>
      </c>
      <c r="C10097" t="s">
        <v>288</v>
      </c>
      <c r="D10097">
        <v>1</v>
      </c>
      <c r="E10097">
        <v>1</v>
      </c>
      <c r="F10097">
        <v>1</v>
      </c>
      <c r="G10097">
        <v>1</v>
      </c>
      <c r="H10097">
        <v>1</v>
      </c>
      <c r="I10097">
        <v>1</v>
      </c>
      <c r="J10097">
        <v>1</v>
      </c>
      <c r="K10097">
        <v>1</v>
      </c>
      <c r="M10097" t="s">
        <v>468</v>
      </c>
    </row>
    <row r="10098" spans="1:13" hidden="1">
      <c r="A10098" t="s">
        <v>301</v>
      </c>
      <c r="B10098" t="s">
        <v>437</v>
      </c>
      <c r="C10098" t="s">
        <v>289</v>
      </c>
      <c r="D10098">
        <v>1</v>
      </c>
      <c r="E10098">
        <v>1</v>
      </c>
      <c r="F10098">
        <v>1</v>
      </c>
      <c r="G10098">
        <v>1</v>
      </c>
      <c r="H10098">
        <v>1</v>
      </c>
      <c r="I10098">
        <v>1</v>
      </c>
      <c r="J10098">
        <v>1</v>
      </c>
      <c r="K10098">
        <v>1</v>
      </c>
      <c r="M10098" t="s">
        <v>468</v>
      </c>
    </row>
    <row r="10099" spans="1:13" hidden="1">
      <c r="A10099" t="s">
        <v>301</v>
      </c>
      <c r="B10099" t="s">
        <v>437</v>
      </c>
      <c r="C10099" t="s">
        <v>290</v>
      </c>
      <c r="D10099">
        <v>1</v>
      </c>
      <c r="E10099">
        <v>1</v>
      </c>
      <c r="F10099">
        <v>1</v>
      </c>
      <c r="G10099">
        <v>1</v>
      </c>
      <c r="H10099">
        <v>1</v>
      </c>
      <c r="I10099">
        <v>1</v>
      </c>
      <c r="J10099">
        <v>1</v>
      </c>
      <c r="K10099">
        <v>1</v>
      </c>
      <c r="M10099" t="s">
        <v>468</v>
      </c>
    </row>
    <row r="10100" spans="1:13" hidden="1">
      <c r="A10100" t="s">
        <v>301</v>
      </c>
      <c r="B10100" t="s">
        <v>437</v>
      </c>
      <c r="C10100" t="s">
        <v>291</v>
      </c>
      <c r="D10100">
        <v>1</v>
      </c>
      <c r="E10100">
        <v>1</v>
      </c>
      <c r="F10100">
        <v>1</v>
      </c>
      <c r="G10100">
        <v>1</v>
      </c>
      <c r="H10100">
        <v>1</v>
      </c>
      <c r="I10100">
        <v>1</v>
      </c>
      <c r="J10100">
        <v>1</v>
      </c>
      <c r="K10100">
        <v>1</v>
      </c>
      <c r="M10100" t="s">
        <v>468</v>
      </c>
    </row>
    <row r="10101" spans="1:13" hidden="1">
      <c r="A10101" t="s">
        <v>301</v>
      </c>
      <c r="B10101" t="s">
        <v>437</v>
      </c>
      <c r="C10101" t="s">
        <v>292</v>
      </c>
      <c r="D10101">
        <v>1</v>
      </c>
      <c r="E10101">
        <v>1</v>
      </c>
      <c r="F10101">
        <v>1</v>
      </c>
      <c r="G10101">
        <v>1</v>
      </c>
      <c r="H10101">
        <v>1</v>
      </c>
      <c r="I10101">
        <v>1</v>
      </c>
      <c r="J10101">
        <v>1</v>
      </c>
      <c r="K10101">
        <v>1</v>
      </c>
      <c r="M10101" t="s">
        <v>468</v>
      </c>
    </row>
    <row r="10102" spans="1:13" hidden="1">
      <c r="A10102" t="s">
        <v>301</v>
      </c>
      <c r="B10102" t="s">
        <v>340</v>
      </c>
      <c r="C10102" t="s">
        <v>278</v>
      </c>
      <c r="D10102">
        <v>1</v>
      </c>
      <c r="E10102">
        <v>1</v>
      </c>
      <c r="F10102">
        <v>1</v>
      </c>
      <c r="G10102">
        <v>1</v>
      </c>
      <c r="H10102">
        <v>1</v>
      </c>
      <c r="I10102">
        <v>1</v>
      </c>
      <c r="J10102">
        <v>1</v>
      </c>
      <c r="K10102">
        <v>1</v>
      </c>
      <c r="M10102" t="s">
        <v>468</v>
      </c>
    </row>
    <row r="10103" spans="1:13" hidden="1">
      <c r="A10103" t="s">
        <v>301</v>
      </c>
      <c r="B10103" t="s">
        <v>340</v>
      </c>
      <c r="C10103" t="s">
        <v>279</v>
      </c>
      <c r="D10103">
        <v>1</v>
      </c>
      <c r="E10103">
        <v>1</v>
      </c>
      <c r="F10103">
        <v>1</v>
      </c>
      <c r="G10103">
        <v>1</v>
      </c>
      <c r="H10103">
        <v>1</v>
      </c>
      <c r="I10103">
        <v>1</v>
      </c>
      <c r="J10103">
        <v>1</v>
      </c>
      <c r="K10103">
        <v>1</v>
      </c>
      <c r="M10103" t="s">
        <v>468</v>
      </c>
    </row>
    <row r="10104" spans="1:13" hidden="1">
      <c r="A10104" t="s">
        <v>301</v>
      </c>
      <c r="B10104" t="s">
        <v>340</v>
      </c>
      <c r="C10104" t="s">
        <v>280</v>
      </c>
      <c r="D10104">
        <v>1</v>
      </c>
      <c r="E10104">
        <v>1</v>
      </c>
      <c r="F10104">
        <v>1</v>
      </c>
      <c r="G10104">
        <v>1</v>
      </c>
      <c r="H10104">
        <v>1</v>
      </c>
      <c r="I10104">
        <v>1</v>
      </c>
      <c r="J10104">
        <v>1</v>
      </c>
      <c r="K10104">
        <v>1</v>
      </c>
      <c r="M10104" t="s">
        <v>468</v>
      </c>
    </row>
    <row r="10105" spans="1:13" hidden="1">
      <c r="A10105" t="s">
        <v>301</v>
      </c>
      <c r="B10105" t="s">
        <v>340</v>
      </c>
      <c r="C10105" t="s">
        <v>277</v>
      </c>
      <c r="D10105">
        <v>1</v>
      </c>
      <c r="E10105">
        <v>1</v>
      </c>
      <c r="F10105">
        <v>1</v>
      </c>
      <c r="G10105">
        <v>1</v>
      </c>
      <c r="H10105">
        <v>1</v>
      </c>
      <c r="I10105">
        <v>1</v>
      </c>
      <c r="J10105">
        <v>1</v>
      </c>
      <c r="K10105">
        <v>1</v>
      </c>
      <c r="M10105" t="s">
        <v>468</v>
      </c>
    </row>
    <row r="10106" spans="1:13" hidden="1">
      <c r="A10106" t="s">
        <v>301</v>
      </c>
      <c r="B10106" t="s">
        <v>340</v>
      </c>
      <c r="C10106" t="s">
        <v>281</v>
      </c>
      <c r="D10106">
        <v>1</v>
      </c>
      <c r="E10106">
        <v>1</v>
      </c>
      <c r="F10106">
        <v>1</v>
      </c>
      <c r="G10106">
        <v>1</v>
      </c>
      <c r="H10106">
        <v>1</v>
      </c>
      <c r="I10106">
        <v>1</v>
      </c>
      <c r="J10106">
        <v>1</v>
      </c>
      <c r="K10106">
        <v>1</v>
      </c>
      <c r="M10106" t="s">
        <v>468</v>
      </c>
    </row>
    <row r="10107" spans="1:13" hidden="1">
      <c r="A10107" t="s">
        <v>301</v>
      </c>
      <c r="B10107" t="s">
        <v>340</v>
      </c>
      <c r="C10107" t="s">
        <v>282</v>
      </c>
      <c r="D10107">
        <v>1</v>
      </c>
      <c r="E10107">
        <v>1</v>
      </c>
      <c r="F10107">
        <v>1</v>
      </c>
      <c r="G10107">
        <v>1</v>
      </c>
      <c r="H10107">
        <v>1</v>
      </c>
      <c r="I10107">
        <v>1</v>
      </c>
      <c r="J10107">
        <v>1</v>
      </c>
      <c r="K10107">
        <v>1</v>
      </c>
      <c r="M10107" t="s">
        <v>468</v>
      </c>
    </row>
    <row r="10108" spans="1:13" hidden="1">
      <c r="A10108" t="s">
        <v>301</v>
      </c>
      <c r="B10108" t="s">
        <v>340</v>
      </c>
      <c r="C10108" t="s">
        <v>283</v>
      </c>
      <c r="D10108">
        <v>1</v>
      </c>
      <c r="E10108">
        <v>1</v>
      </c>
      <c r="F10108">
        <v>1</v>
      </c>
      <c r="G10108">
        <v>1</v>
      </c>
      <c r="H10108">
        <v>1</v>
      </c>
      <c r="I10108">
        <v>1</v>
      </c>
      <c r="J10108">
        <v>1</v>
      </c>
      <c r="K10108">
        <v>1</v>
      </c>
      <c r="M10108" t="s">
        <v>468</v>
      </c>
    </row>
    <row r="10109" spans="1:13" hidden="1">
      <c r="A10109" t="s">
        <v>301</v>
      </c>
      <c r="B10109" t="s">
        <v>340</v>
      </c>
      <c r="C10109" t="s">
        <v>284</v>
      </c>
      <c r="D10109">
        <v>1</v>
      </c>
      <c r="E10109">
        <v>1</v>
      </c>
      <c r="F10109">
        <v>1</v>
      </c>
      <c r="G10109">
        <v>1</v>
      </c>
      <c r="H10109">
        <v>1</v>
      </c>
      <c r="I10109">
        <v>1</v>
      </c>
      <c r="J10109">
        <v>1</v>
      </c>
      <c r="K10109">
        <v>1</v>
      </c>
      <c r="M10109" t="s">
        <v>468</v>
      </c>
    </row>
    <row r="10110" spans="1:13" hidden="1">
      <c r="A10110" t="s">
        <v>301</v>
      </c>
      <c r="B10110" t="s">
        <v>340</v>
      </c>
      <c r="C10110" t="s">
        <v>285</v>
      </c>
      <c r="D10110">
        <v>1</v>
      </c>
      <c r="E10110">
        <v>1</v>
      </c>
      <c r="F10110">
        <v>1</v>
      </c>
      <c r="G10110">
        <v>1</v>
      </c>
      <c r="H10110">
        <v>1</v>
      </c>
      <c r="I10110">
        <v>1</v>
      </c>
      <c r="J10110">
        <v>1</v>
      </c>
      <c r="K10110">
        <v>1</v>
      </c>
      <c r="M10110" t="s">
        <v>468</v>
      </c>
    </row>
    <row r="10111" spans="1:13" hidden="1">
      <c r="A10111" t="s">
        <v>301</v>
      </c>
      <c r="B10111" t="s">
        <v>340</v>
      </c>
      <c r="C10111" t="s">
        <v>286</v>
      </c>
      <c r="D10111">
        <v>1</v>
      </c>
      <c r="E10111">
        <v>1</v>
      </c>
      <c r="F10111">
        <v>1</v>
      </c>
      <c r="G10111">
        <v>1</v>
      </c>
      <c r="H10111">
        <v>1</v>
      </c>
      <c r="I10111">
        <v>1</v>
      </c>
      <c r="J10111">
        <v>1</v>
      </c>
      <c r="K10111">
        <v>1</v>
      </c>
      <c r="M10111" t="s">
        <v>468</v>
      </c>
    </row>
    <row r="10112" spans="1:13" hidden="1">
      <c r="A10112" t="s">
        <v>301</v>
      </c>
      <c r="B10112" t="s">
        <v>340</v>
      </c>
      <c r="C10112" t="s">
        <v>287</v>
      </c>
      <c r="D10112">
        <v>1</v>
      </c>
      <c r="E10112">
        <v>1</v>
      </c>
      <c r="F10112">
        <v>1</v>
      </c>
      <c r="G10112">
        <v>1</v>
      </c>
      <c r="H10112">
        <v>1</v>
      </c>
      <c r="I10112">
        <v>1</v>
      </c>
      <c r="J10112">
        <v>1</v>
      </c>
      <c r="K10112">
        <v>1</v>
      </c>
      <c r="M10112" t="s">
        <v>468</v>
      </c>
    </row>
    <row r="10113" spans="1:13" hidden="1">
      <c r="A10113" t="s">
        <v>301</v>
      </c>
      <c r="B10113" t="s">
        <v>340</v>
      </c>
      <c r="C10113" t="s">
        <v>288</v>
      </c>
      <c r="D10113">
        <v>1</v>
      </c>
      <c r="E10113">
        <v>1</v>
      </c>
      <c r="F10113">
        <v>1</v>
      </c>
      <c r="G10113">
        <v>1</v>
      </c>
      <c r="H10113">
        <v>1</v>
      </c>
      <c r="I10113">
        <v>1</v>
      </c>
      <c r="J10113">
        <v>1</v>
      </c>
      <c r="K10113">
        <v>1</v>
      </c>
      <c r="M10113" t="s">
        <v>468</v>
      </c>
    </row>
    <row r="10114" spans="1:13" hidden="1">
      <c r="A10114" t="s">
        <v>301</v>
      </c>
      <c r="B10114" t="s">
        <v>340</v>
      </c>
      <c r="C10114" t="s">
        <v>289</v>
      </c>
      <c r="D10114">
        <v>1</v>
      </c>
      <c r="E10114">
        <v>1</v>
      </c>
      <c r="F10114">
        <v>1</v>
      </c>
      <c r="G10114">
        <v>1</v>
      </c>
      <c r="H10114">
        <v>1</v>
      </c>
      <c r="I10114">
        <v>1</v>
      </c>
      <c r="J10114">
        <v>1</v>
      </c>
      <c r="K10114">
        <v>1</v>
      </c>
      <c r="M10114" t="s">
        <v>468</v>
      </c>
    </row>
    <row r="10115" spans="1:13" hidden="1">
      <c r="A10115" t="s">
        <v>301</v>
      </c>
      <c r="B10115" t="s">
        <v>340</v>
      </c>
      <c r="C10115" t="s">
        <v>290</v>
      </c>
      <c r="D10115">
        <v>1</v>
      </c>
      <c r="E10115">
        <v>1</v>
      </c>
      <c r="F10115">
        <v>1</v>
      </c>
      <c r="G10115">
        <v>1</v>
      </c>
      <c r="H10115">
        <v>1</v>
      </c>
      <c r="I10115">
        <v>1</v>
      </c>
      <c r="J10115">
        <v>1</v>
      </c>
      <c r="K10115">
        <v>1</v>
      </c>
      <c r="M10115" t="s">
        <v>468</v>
      </c>
    </row>
    <row r="10116" spans="1:13" hidden="1">
      <c r="A10116" t="s">
        <v>301</v>
      </c>
      <c r="B10116" t="s">
        <v>340</v>
      </c>
      <c r="C10116" t="s">
        <v>291</v>
      </c>
      <c r="D10116">
        <v>1</v>
      </c>
      <c r="E10116">
        <v>1</v>
      </c>
      <c r="F10116">
        <v>1</v>
      </c>
      <c r="G10116">
        <v>1</v>
      </c>
      <c r="H10116">
        <v>1</v>
      </c>
      <c r="I10116">
        <v>1</v>
      </c>
      <c r="J10116">
        <v>1</v>
      </c>
      <c r="K10116">
        <v>1</v>
      </c>
      <c r="M10116" t="s">
        <v>468</v>
      </c>
    </row>
    <row r="10117" spans="1:13" hidden="1">
      <c r="A10117" t="s">
        <v>301</v>
      </c>
      <c r="B10117" t="s">
        <v>340</v>
      </c>
      <c r="C10117" t="s">
        <v>292</v>
      </c>
      <c r="D10117">
        <v>1</v>
      </c>
      <c r="E10117">
        <v>1</v>
      </c>
      <c r="F10117">
        <v>1</v>
      </c>
      <c r="G10117">
        <v>1</v>
      </c>
      <c r="H10117">
        <v>1</v>
      </c>
      <c r="I10117">
        <v>1</v>
      </c>
      <c r="J10117">
        <v>1</v>
      </c>
      <c r="K10117">
        <v>1</v>
      </c>
      <c r="M10117" t="s">
        <v>468</v>
      </c>
    </row>
    <row r="10118" spans="1:13" hidden="1">
      <c r="A10118" t="s">
        <v>301</v>
      </c>
      <c r="B10118" t="s">
        <v>339</v>
      </c>
      <c r="C10118" t="s">
        <v>278</v>
      </c>
      <c r="D10118">
        <v>1</v>
      </c>
      <c r="E10118">
        <v>1</v>
      </c>
      <c r="F10118">
        <v>1</v>
      </c>
      <c r="G10118">
        <v>1</v>
      </c>
      <c r="H10118">
        <v>1</v>
      </c>
      <c r="I10118">
        <v>1</v>
      </c>
      <c r="J10118">
        <v>1</v>
      </c>
      <c r="K10118">
        <v>1</v>
      </c>
      <c r="M10118" t="s">
        <v>468</v>
      </c>
    </row>
    <row r="10119" spans="1:13" hidden="1">
      <c r="A10119" t="s">
        <v>301</v>
      </c>
      <c r="B10119" t="s">
        <v>339</v>
      </c>
      <c r="C10119" t="s">
        <v>279</v>
      </c>
      <c r="D10119">
        <v>1</v>
      </c>
      <c r="E10119">
        <v>1</v>
      </c>
      <c r="F10119">
        <v>1</v>
      </c>
      <c r="G10119">
        <v>1</v>
      </c>
      <c r="H10119">
        <v>1</v>
      </c>
      <c r="I10119">
        <v>1</v>
      </c>
      <c r="J10119">
        <v>1</v>
      </c>
      <c r="K10119">
        <v>1</v>
      </c>
      <c r="M10119" t="s">
        <v>468</v>
      </c>
    </row>
    <row r="10120" spans="1:13" hidden="1">
      <c r="A10120" t="s">
        <v>301</v>
      </c>
      <c r="B10120" t="s">
        <v>339</v>
      </c>
      <c r="C10120" t="s">
        <v>280</v>
      </c>
      <c r="D10120">
        <v>1</v>
      </c>
      <c r="E10120">
        <v>1</v>
      </c>
      <c r="F10120">
        <v>1</v>
      </c>
      <c r="G10120">
        <v>1</v>
      </c>
      <c r="H10120">
        <v>1</v>
      </c>
      <c r="I10120">
        <v>1</v>
      </c>
      <c r="J10120">
        <v>1</v>
      </c>
      <c r="K10120">
        <v>1</v>
      </c>
      <c r="M10120" t="s">
        <v>468</v>
      </c>
    </row>
    <row r="10121" spans="1:13" hidden="1">
      <c r="A10121" t="s">
        <v>301</v>
      </c>
      <c r="B10121" t="s">
        <v>339</v>
      </c>
      <c r="C10121" t="s">
        <v>277</v>
      </c>
      <c r="D10121">
        <v>1</v>
      </c>
      <c r="E10121">
        <v>1</v>
      </c>
      <c r="F10121">
        <v>1</v>
      </c>
      <c r="G10121">
        <v>1</v>
      </c>
      <c r="H10121">
        <v>1</v>
      </c>
      <c r="I10121">
        <v>1</v>
      </c>
      <c r="J10121">
        <v>1</v>
      </c>
      <c r="K10121">
        <v>1</v>
      </c>
      <c r="M10121" t="s">
        <v>468</v>
      </c>
    </row>
    <row r="10122" spans="1:13" hidden="1">
      <c r="A10122" t="s">
        <v>301</v>
      </c>
      <c r="B10122" t="s">
        <v>339</v>
      </c>
      <c r="C10122" t="s">
        <v>281</v>
      </c>
      <c r="D10122">
        <v>1</v>
      </c>
      <c r="E10122">
        <v>1</v>
      </c>
      <c r="F10122">
        <v>1</v>
      </c>
      <c r="G10122">
        <v>1</v>
      </c>
      <c r="H10122">
        <v>1</v>
      </c>
      <c r="I10122">
        <v>1</v>
      </c>
      <c r="J10122">
        <v>1</v>
      </c>
      <c r="K10122">
        <v>1</v>
      </c>
      <c r="M10122" t="s">
        <v>468</v>
      </c>
    </row>
    <row r="10123" spans="1:13" hidden="1">
      <c r="A10123" t="s">
        <v>301</v>
      </c>
      <c r="B10123" t="s">
        <v>339</v>
      </c>
      <c r="C10123" t="s">
        <v>282</v>
      </c>
      <c r="D10123">
        <v>1</v>
      </c>
      <c r="E10123">
        <v>1</v>
      </c>
      <c r="F10123">
        <v>1</v>
      </c>
      <c r="G10123">
        <v>1</v>
      </c>
      <c r="H10123">
        <v>1</v>
      </c>
      <c r="I10123">
        <v>1</v>
      </c>
      <c r="J10123">
        <v>1</v>
      </c>
      <c r="K10123">
        <v>1</v>
      </c>
      <c r="M10123" t="s">
        <v>468</v>
      </c>
    </row>
    <row r="10124" spans="1:13" hidden="1">
      <c r="A10124" t="s">
        <v>301</v>
      </c>
      <c r="B10124" t="s">
        <v>339</v>
      </c>
      <c r="C10124" t="s">
        <v>283</v>
      </c>
      <c r="D10124">
        <v>1</v>
      </c>
      <c r="E10124">
        <v>1</v>
      </c>
      <c r="F10124">
        <v>1</v>
      </c>
      <c r="G10124">
        <v>1</v>
      </c>
      <c r="H10124">
        <v>1</v>
      </c>
      <c r="I10124">
        <v>1</v>
      </c>
      <c r="J10124">
        <v>1</v>
      </c>
      <c r="K10124">
        <v>1</v>
      </c>
      <c r="M10124" t="s">
        <v>468</v>
      </c>
    </row>
    <row r="10125" spans="1:13" hidden="1">
      <c r="A10125" t="s">
        <v>301</v>
      </c>
      <c r="B10125" t="s">
        <v>339</v>
      </c>
      <c r="C10125" t="s">
        <v>284</v>
      </c>
      <c r="D10125">
        <v>1</v>
      </c>
      <c r="E10125">
        <v>1</v>
      </c>
      <c r="F10125">
        <v>1</v>
      </c>
      <c r="G10125">
        <v>1</v>
      </c>
      <c r="H10125">
        <v>1</v>
      </c>
      <c r="I10125">
        <v>1</v>
      </c>
      <c r="J10125">
        <v>1</v>
      </c>
      <c r="K10125">
        <v>1</v>
      </c>
      <c r="M10125" t="s">
        <v>468</v>
      </c>
    </row>
    <row r="10126" spans="1:13" hidden="1">
      <c r="A10126" t="s">
        <v>301</v>
      </c>
      <c r="B10126" t="s">
        <v>339</v>
      </c>
      <c r="C10126" t="s">
        <v>285</v>
      </c>
      <c r="D10126">
        <v>1</v>
      </c>
      <c r="E10126">
        <v>1</v>
      </c>
      <c r="F10126">
        <v>1</v>
      </c>
      <c r="G10126">
        <v>1</v>
      </c>
      <c r="H10126">
        <v>1</v>
      </c>
      <c r="I10126">
        <v>1</v>
      </c>
      <c r="J10126">
        <v>1</v>
      </c>
      <c r="K10126">
        <v>1</v>
      </c>
      <c r="M10126" t="s">
        <v>468</v>
      </c>
    </row>
    <row r="10127" spans="1:13" hidden="1">
      <c r="A10127" t="s">
        <v>301</v>
      </c>
      <c r="B10127" t="s">
        <v>339</v>
      </c>
      <c r="C10127" t="s">
        <v>286</v>
      </c>
      <c r="D10127">
        <v>1</v>
      </c>
      <c r="E10127">
        <v>1</v>
      </c>
      <c r="F10127">
        <v>1</v>
      </c>
      <c r="G10127">
        <v>1</v>
      </c>
      <c r="H10127">
        <v>1</v>
      </c>
      <c r="I10127">
        <v>1</v>
      </c>
      <c r="J10127">
        <v>1</v>
      </c>
      <c r="K10127">
        <v>1</v>
      </c>
      <c r="M10127" t="s">
        <v>468</v>
      </c>
    </row>
    <row r="10128" spans="1:13" hidden="1">
      <c r="A10128" t="s">
        <v>301</v>
      </c>
      <c r="B10128" t="s">
        <v>339</v>
      </c>
      <c r="C10128" t="s">
        <v>287</v>
      </c>
      <c r="D10128">
        <v>1</v>
      </c>
      <c r="E10128">
        <v>1</v>
      </c>
      <c r="F10128">
        <v>1</v>
      </c>
      <c r="G10128">
        <v>1</v>
      </c>
      <c r="H10128">
        <v>1</v>
      </c>
      <c r="I10128">
        <v>1</v>
      </c>
      <c r="J10128">
        <v>1</v>
      </c>
      <c r="K10128">
        <v>1</v>
      </c>
      <c r="M10128" t="s">
        <v>468</v>
      </c>
    </row>
    <row r="10129" spans="1:13" hidden="1">
      <c r="A10129" t="s">
        <v>301</v>
      </c>
      <c r="B10129" t="s">
        <v>339</v>
      </c>
      <c r="C10129" t="s">
        <v>288</v>
      </c>
      <c r="D10129">
        <v>1</v>
      </c>
      <c r="E10129">
        <v>1</v>
      </c>
      <c r="F10129">
        <v>1</v>
      </c>
      <c r="G10129">
        <v>1</v>
      </c>
      <c r="H10129">
        <v>1</v>
      </c>
      <c r="I10129">
        <v>1</v>
      </c>
      <c r="J10129">
        <v>1</v>
      </c>
      <c r="K10129">
        <v>1</v>
      </c>
      <c r="M10129" t="s">
        <v>468</v>
      </c>
    </row>
    <row r="10130" spans="1:13" hidden="1">
      <c r="A10130" t="s">
        <v>301</v>
      </c>
      <c r="B10130" t="s">
        <v>339</v>
      </c>
      <c r="C10130" t="s">
        <v>289</v>
      </c>
      <c r="D10130">
        <v>1</v>
      </c>
      <c r="E10130">
        <v>1</v>
      </c>
      <c r="F10130">
        <v>1</v>
      </c>
      <c r="G10130">
        <v>1</v>
      </c>
      <c r="H10130">
        <v>1</v>
      </c>
      <c r="I10130">
        <v>1</v>
      </c>
      <c r="J10130">
        <v>1</v>
      </c>
      <c r="K10130">
        <v>1</v>
      </c>
      <c r="M10130" t="s">
        <v>468</v>
      </c>
    </row>
    <row r="10131" spans="1:13" hidden="1">
      <c r="A10131" t="s">
        <v>301</v>
      </c>
      <c r="B10131" t="s">
        <v>339</v>
      </c>
      <c r="C10131" t="s">
        <v>290</v>
      </c>
      <c r="D10131">
        <v>1</v>
      </c>
      <c r="E10131">
        <v>1</v>
      </c>
      <c r="F10131">
        <v>1</v>
      </c>
      <c r="G10131">
        <v>1</v>
      </c>
      <c r="H10131">
        <v>1</v>
      </c>
      <c r="I10131">
        <v>1</v>
      </c>
      <c r="J10131">
        <v>1</v>
      </c>
      <c r="K10131">
        <v>1</v>
      </c>
      <c r="M10131" t="s">
        <v>468</v>
      </c>
    </row>
    <row r="10132" spans="1:13" hidden="1">
      <c r="A10132" t="s">
        <v>301</v>
      </c>
      <c r="B10132" t="s">
        <v>339</v>
      </c>
      <c r="C10132" t="s">
        <v>291</v>
      </c>
      <c r="D10132">
        <v>1</v>
      </c>
      <c r="E10132">
        <v>1</v>
      </c>
      <c r="F10132">
        <v>1</v>
      </c>
      <c r="G10132">
        <v>1</v>
      </c>
      <c r="H10132">
        <v>1</v>
      </c>
      <c r="I10132">
        <v>1</v>
      </c>
      <c r="J10132">
        <v>1</v>
      </c>
      <c r="K10132">
        <v>1</v>
      </c>
      <c r="M10132" t="s">
        <v>468</v>
      </c>
    </row>
    <row r="10133" spans="1:13" hidden="1">
      <c r="A10133" t="s">
        <v>301</v>
      </c>
      <c r="B10133" t="s">
        <v>339</v>
      </c>
      <c r="C10133" t="s">
        <v>292</v>
      </c>
      <c r="D10133">
        <v>1</v>
      </c>
      <c r="E10133">
        <v>1</v>
      </c>
      <c r="F10133">
        <v>1</v>
      </c>
      <c r="G10133">
        <v>1</v>
      </c>
      <c r="H10133">
        <v>1</v>
      </c>
      <c r="I10133">
        <v>1</v>
      </c>
      <c r="J10133">
        <v>1</v>
      </c>
      <c r="K10133">
        <v>1</v>
      </c>
      <c r="M10133" t="s">
        <v>468</v>
      </c>
    </row>
    <row r="10134" spans="1:13" hidden="1">
      <c r="A10134" t="s">
        <v>301</v>
      </c>
      <c r="B10134" t="s">
        <v>172</v>
      </c>
      <c r="C10134" t="s">
        <v>278</v>
      </c>
      <c r="D10134">
        <v>1</v>
      </c>
      <c r="E10134">
        <v>1</v>
      </c>
      <c r="F10134">
        <v>1</v>
      </c>
      <c r="G10134">
        <v>1</v>
      </c>
      <c r="H10134">
        <v>1</v>
      </c>
      <c r="I10134">
        <v>1</v>
      </c>
      <c r="J10134">
        <v>1</v>
      </c>
      <c r="K10134">
        <v>1</v>
      </c>
      <c r="M10134" t="s">
        <v>468</v>
      </c>
    </row>
    <row r="10135" spans="1:13" hidden="1">
      <c r="A10135" t="s">
        <v>301</v>
      </c>
      <c r="B10135" t="s">
        <v>172</v>
      </c>
      <c r="C10135" t="s">
        <v>279</v>
      </c>
      <c r="D10135">
        <v>1</v>
      </c>
      <c r="E10135">
        <v>1</v>
      </c>
      <c r="F10135">
        <v>1</v>
      </c>
      <c r="G10135">
        <v>1</v>
      </c>
      <c r="H10135">
        <v>1</v>
      </c>
      <c r="I10135">
        <v>1</v>
      </c>
      <c r="J10135">
        <v>1</v>
      </c>
      <c r="K10135">
        <v>1</v>
      </c>
      <c r="M10135" t="s">
        <v>468</v>
      </c>
    </row>
    <row r="10136" spans="1:13" hidden="1">
      <c r="A10136" t="s">
        <v>301</v>
      </c>
      <c r="B10136" t="s">
        <v>172</v>
      </c>
      <c r="C10136" t="s">
        <v>280</v>
      </c>
      <c r="D10136">
        <v>1</v>
      </c>
      <c r="E10136">
        <v>1</v>
      </c>
      <c r="F10136">
        <v>1</v>
      </c>
      <c r="G10136">
        <v>1</v>
      </c>
      <c r="H10136">
        <v>1</v>
      </c>
      <c r="I10136">
        <v>1</v>
      </c>
      <c r="J10136">
        <v>1</v>
      </c>
      <c r="K10136">
        <v>1</v>
      </c>
      <c r="M10136" t="s">
        <v>468</v>
      </c>
    </row>
    <row r="10137" spans="1:13" hidden="1">
      <c r="A10137" t="s">
        <v>301</v>
      </c>
      <c r="B10137" t="s">
        <v>172</v>
      </c>
      <c r="C10137" t="s">
        <v>277</v>
      </c>
      <c r="D10137">
        <v>1</v>
      </c>
      <c r="E10137">
        <v>1</v>
      </c>
      <c r="F10137">
        <v>1</v>
      </c>
      <c r="G10137">
        <v>1</v>
      </c>
      <c r="H10137">
        <v>1</v>
      </c>
      <c r="I10137">
        <v>1</v>
      </c>
      <c r="J10137">
        <v>1</v>
      </c>
      <c r="K10137">
        <v>1</v>
      </c>
      <c r="M10137" t="s">
        <v>468</v>
      </c>
    </row>
    <row r="10138" spans="1:13" hidden="1">
      <c r="A10138" t="s">
        <v>301</v>
      </c>
      <c r="B10138" t="s">
        <v>172</v>
      </c>
      <c r="C10138" t="s">
        <v>281</v>
      </c>
      <c r="D10138">
        <v>1</v>
      </c>
      <c r="E10138">
        <v>1</v>
      </c>
      <c r="F10138">
        <v>1</v>
      </c>
      <c r="G10138">
        <v>1</v>
      </c>
      <c r="H10138">
        <v>1</v>
      </c>
      <c r="I10138">
        <v>1</v>
      </c>
      <c r="J10138">
        <v>1</v>
      </c>
      <c r="K10138">
        <v>1</v>
      </c>
      <c r="M10138" t="s">
        <v>468</v>
      </c>
    </row>
    <row r="10139" spans="1:13" hidden="1">
      <c r="A10139" t="s">
        <v>301</v>
      </c>
      <c r="B10139" t="s">
        <v>172</v>
      </c>
      <c r="C10139" t="s">
        <v>282</v>
      </c>
      <c r="D10139">
        <v>1</v>
      </c>
      <c r="E10139">
        <v>1</v>
      </c>
      <c r="F10139">
        <v>1</v>
      </c>
      <c r="G10139">
        <v>1</v>
      </c>
      <c r="H10139">
        <v>1</v>
      </c>
      <c r="I10139">
        <v>1</v>
      </c>
      <c r="J10139">
        <v>1</v>
      </c>
      <c r="K10139">
        <v>1</v>
      </c>
      <c r="M10139" t="s">
        <v>468</v>
      </c>
    </row>
    <row r="10140" spans="1:13" hidden="1">
      <c r="A10140" t="s">
        <v>301</v>
      </c>
      <c r="B10140" t="s">
        <v>172</v>
      </c>
      <c r="C10140" t="s">
        <v>283</v>
      </c>
      <c r="D10140">
        <v>1</v>
      </c>
      <c r="E10140">
        <v>1</v>
      </c>
      <c r="F10140">
        <v>1</v>
      </c>
      <c r="G10140">
        <v>1</v>
      </c>
      <c r="H10140">
        <v>1</v>
      </c>
      <c r="I10140">
        <v>1</v>
      </c>
      <c r="J10140">
        <v>1</v>
      </c>
      <c r="K10140">
        <v>1</v>
      </c>
      <c r="M10140" t="s">
        <v>468</v>
      </c>
    </row>
    <row r="10141" spans="1:13" hidden="1">
      <c r="A10141" t="s">
        <v>301</v>
      </c>
      <c r="B10141" t="s">
        <v>172</v>
      </c>
      <c r="C10141" t="s">
        <v>284</v>
      </c>
      <c r="D10141">
        <v>1</v>
      </c>
      <c r="E10141">
        <v>1</v>
      </c>
      <c r="F10141">
        <v>1</v>
      </c>
      <c r="G10141">
        <v>1</v>
      </c>
      <c r="H10141">
        <v>1</v>
      </c>
      <c r="I10141">
        <v>1</v>
      </c>
      <c r="J10141">
        <v>1</v>
      </c>
      <c r="K10141">
        <v>1</v>
      </c>
      <c r="M10141" t="s">
        <v>468</v>
      </c>
    </row>
    <row r="10142" spans="1:13" hidden="1">
      <c r="A10142" t="s">
        <v>301</v>
      </c>
      <c r="B10142" t="s">
        <v>172</v>
      </c>
      <c r="C10142" t="s">
        <v>285</v>
      </c>
      <c r="D10142">
        <v>1</v>
      </c>
      <c r="E10142">
        <v>1</v>
      </c>
      <c r="F10142">
        <v>1</v>
      </c>
      <c r="G10142">
        <v>1</v>
      </c>
      <c r="H10142">
        <v>1</v>
      </c>
      <c r="I10142">
        <v>1</v>
      </c>
      <c r="J10142">
        <v>1</v>
      </c>
      <c r="K10142">
        <v>1</v>
      </c>
      <c r="M10142" t="s">
        <v>468</v>
      </c>
    </row>
    <row r="10143" spans="1:13" hidden="1">
      <c r="A10143" t="s">
        <v>301</v>
      </c>
      <c r="B10143" t="s">
        <v>172</v>
      </c>
      <c r="C10143" t="s">
        <v>286</v>
      </c>
      <c r="D10143">
        <v>1</v>
      </c>
      <c r="E10143">
        <v>1</v>
      </c>
      <c r="F10143">
        <v>1</v>
      </c>
      <c r="G10143">
        <v>1</v>
      </c>
      <c r="H10143">
        <v>1</v>
      </c>
      <c r="I10143">
        <v>1</v>
      </c>
      <c r="J10143">
        <v>1</v>
      </c>
      <c r="K10143">
        <v>1</v>
      </c>
      <c r="M10143" t="s">
        <v>468</v>
      </c>
    </row>
    <row r="10144" spans="1:13" hidden="1">
      <c r="A10144" t="s">
        <v>301</v>
      </c>
      <c r="B10144" t="s">
        <v>172</v>
      </c>
      <c r="C10144" t="s">
        <v>287</v>
      </c>
      <c r="D10144">
        <v>1</v>
      </c>
      <c r="E10144">
        <v>1</v>
      </c>
      <c r="F10144">
        <v>1</v>
      </c>
      <c r="G10144">
        <v>1</v>
      </c>
      <c r="H10144">
        <v>1</v>
      </c>
      <c r="I10144">
        <v>1</v>
      </c>
      <c r="J10144">
        <v>1</v>
      </c>
      <c r="K10144">
        <v>1</v>
      </c>
      <c r="M10144" t="s">
        <v>468</v>
      </c>
    </row>
    <row r="10145" spans="1:13" hidden="1">
      <c r="A10145" t="s">
        <v>301</v>
      </c>
      <c r="B10145" t="s">
        <v>172</v>
      </c>
      <c r="C10145" t="s">
        <v>288</v>
      </c>
      <c r="D10145">
        <v>1</v>
      </c>
      <c r="E10145">
        <v>1</v>
      </c>
      <c r="F10145">
        <v>1</v>
      </c>
      <c r="G10145">
        <v>1</v>
      </c>
      <c r="H10145">
        <v>1</v>
      </c>
      <c r="I10145">
        <v>1</v>
      </c>
      <c r="J10145">
        <v>1</v>
      </c>
      <c r="K10145">
        <v>1</v>
      </c>
      <c r="M10145" t="s">
        <v>468</v>
      </c>
    </row>
    <row r="10146" spans="1:13" hidden="1">
      <c r="A10146" t="s">
        <v>301</v>
      </c>
      <c r="B10146" t="s">
        <v>172</v>
      </c>
      <c r="C10146" t="s">
        <v>289</v>
      </c>
      <c r="D10146">
        <v>1</v>
      </c>
      <c r="E10146">
        <v>1</v>
      </c>
      <c r="F10146">
        <v>1</v>
      </c>
      <c r="G10146">
        <v>1</v>
      </c>
      <c r="H10146">
        <v>1</v>
      </c>
      <c r="I10146">
        <v>1</v>
      </c>
      <c r="J10146">
        <v>1</v>
      </c>
      <c r="K10146">
        <v>1</v>
      </c>
      <c r="M10146" t="s">
        <v>468</v>
      </c>
    </row>
    <row r="10147" spans="1:13" hidden="1">
      <c r="A10147" t="s">
        <v>301</v>
      </c>
      <c r="B10147" t="s">
        <v>172</v>
      </c>
      <c r="C10147" t="s">
        <v>290</v>
      </c>
      <c r="D10147">
        <v>1</v>
      </c>
      <c r="E10147">
        <v>1</v>
      </c>
      <c r="F10147">
        <v>1</v>
      </c>
      <c r="G10147">
        <v>1</v>
      </c>
      <c r="H10147">
        <v>1</v>
      </c>
      <c r="I10147">
        <v>1</v>
      </c>
      <c r="J10147">
        <v>1</v>
      </c>
      <c r="K10147">
        <v>1</v>
      </c>
      <c r="M10147" t="s">
        <v>468</v>
      </c>
    </row>
    <row r="10148" spans="1:13" hidden="1">
      <c r="A10148" t="s">
        <v>301</v>
      </c>
      <c r="B10148" t="s">
        <v>172</v>
      </c>
      <c r="C10148" t="s">
        <v>291</v>
      </c>
      <c r="D10148">
        <v>1</v>
      </c>
      <c r="E10148">
        <v>1</v>
      </c>
      <c r="F10148">
        <v>1</v>
      </c>
      <c r="G10148">
        <v>1</v>
      </c>
      <c r="H10148">
        <v>1</v>
      </c>
      <c r="I10148">
        <v>1</v>
      </c>
      <c r="J10148">
        <v>1</v>
      </c>
      <c r="K10148">
        <v>1</v>
      </c>
      <c r="M10148" t="s">
        <v>468</v>
      </c>
    </row>
    <row r="10149" spans="1:13" hidden="1">
      <c r="A10149" t="s">
        <v>301</v>
      </c>
      <c r="B10149" t="s">
        <v>172</v>
      </c>
      <c r="C10149" t="s">
        <v>292</v>
      </c>
      <c r="D10149">
        <v>1</v>
      </c>
      <c r="E10149">
        <v>1</v>
      </c>
      <c r="F10149">
        <v>1</v>
      </c>
      <c r="G10149">
        <v>1</v>
      </c>
      <c r="H10149">
        <v>1</v>
      </c>
      <c r="I10149">
        <v>1</v>
      </c>
      <c r="J10149">
        <v>1</v>
      </c>
      <c r="K10149">
        <v>1</v>
      </c>
      <c r="M10149" t="s">
        <v>468</v>
      </c>
    </row>
    <row r="10150" spans="1:13" hidden="1">
      <c r="A10150" t="s">
        <v>301</v>
      </c>
      <c r="B10150" t="s">
        <v>173</v>
      </c>
      <c r="C10150" t="s">
        <v>278</v>
      </c>
      <c r="D10150">
        <v>1</v>
      </c>
      <c r="E10150">
        <v>1</v>
      </c>
      <c r="F10150">
        <v>1</v>
      </c>
      <c r="G10150">
        <v>1</v>
      </c>
      <c r="H10150">
        <v>1</v>
      </c>
      <c r="I10150">
        <v>1</v>
      </c>
      <c r="J10150">
        <v>1</v>
      </c>
      <c r="K10150">
        <v>1</v>
      </c>
      <c r="M10150" t="s">
        <v>468</v>
      </c>
    </row>
    <row r="10151" spans="1:13" hidden="1">
      <c r="A10151" t="s">
        <v>301</v>
      </c>
      <c r="B10151" t="s">
        <v>173</v>
      </c>
      <c r="C10151" t="s">
        <v>279</v>
      </c>
      <c r="D10151">
        <v>1</v>
      </c>
      <c r="E10151">
        <v>1</v>
      </c>
      <c r="F10151">
        <v>1</v>
      </c>
      <c r="G10151">
        <v>1</v>
      </c>
      <c r="H10151">
        <v>1</v>
      </c>
      <c r="I10151">
        <v>1</v>
      </c>
      <c r="J10151">
        <v>1</v>
      </c>
      <c r="K10151">
        <v>1</v>
      </c>
      <c r="M10151" t="s">
        <v>468</v>
      </c>
    </row>
    <row r="10152" spans="1:13" hidden="1">
      <c r="A10152" t="s">
        <v>301</v>
      </c>
      <c r="B10152" t="s">
        <v>173</v>
      </c>
      <c r="C10152" t="s">
        <v>280</v>
      </c>
      <c r="D10152">
        <v>1</v>
      </c>
      <c r="E10152">
        <v>1</v>
      </c>
      <c r="F10152">
        <v>1</v>
      </c>
      <c r="G10152">
        <v>1</v>
      </c>
      <c r="H10152">
        <v>1</v>
      </c>
      <c r="I10152">
        <v>1</v>
      </c>
      <c r="J10152">
        <v>1</v>
      </c>
      <c r="K10152">
        <v>1</v>
      </c>
      <c r="M10152" t="s">
        <v>468</v>
      </c>
    </row>
    <row r="10153" spans="1:13" hidden="1">
      <c r="A10153" t="s">
        <v>301</v>
      </c>
      <c r="B10153" t="s">
        <v>173</v>
      </c>
      <c r="C10153" t="s">
        <v>277</v>
      </c>
      <c r="D10153">
        <v>1</v>
      </c>
      <c r="E10153">
        <v>1</v>
      </c>
      <c r="F10153">
        <v>1</v>
      </c>
      <c r="G10153">
        <v>1</v>
      </c>
      <c r="H10153">
        <v>1</v>
      </c>
      <c r="I10153">
        <v>1</v>
      </c>
      <c r="J10153">
        <v>1</v>
      </c>
      <c r="K10153">
        <v>1</v>
      </c>
      <c r="M10153" t="s">
        <v>468</v>
      </c>
    </row>
    <row r="10154" spans="1:13" hidden="1">
      <c r="A10154" t="s">
        <v>301</v>
      </c>
      <c r="B10154" t="s">
        <v>173</v>
      </c>
      <c r="C10154" t="s">
        <v>281</v>
      </c>
      <c r="D10154">
        <v>1</v>
      </c>
      <c r="E10154">
        <v>1</v>
      </c>
      <c r="F10154">
        <v>1</v>
      </c>
      <c r="G10154">
        <v>1</v>
      </c>
      <c r="H10154">
        <v>1</v>
      </c>
      <c r="I10154">
        <v>1</v>
      </c>
      <c r="J10154">
        <v>1</v>
      </c>
      <c r="K10154">
        <v>1</v>
      </c>
      <c r="M10154" t="s">
        <v>468</v>
      </c>
    </row>
    <row r="10155" spans="1:13" hidden="1">
      <c r="A10155" t="s">
        <v>301</v>
      </c>
      <c r="B10155" t="s">
        <v>173</v>
      </c>
      <c r="C10155" t="s">
        <v>282</v>
      </c>
      <c r="D10155">
        <v>1</v>
      </c>
      <c r="E10155">
        <v>1</v>
      </c>
      <c r="F10155">
        <v>1</v>
      </c>
      <c r="G10155">
        <v>1</v>
      </c>
      <c r="H10155">
        <v>1</v>
      </c>
      <c r="I10155">
        <v>1</v>
      </c>
      <c r="J10155">
        <v>1</v>
      </c>
      <c r="K10155">
        <v>1</v>
      </c>
      <c r="M10155" t="s">
        <v>468</v>
      </c>
    </row>
    <row r="10156" spans="1:13" hidden="1">
      <c r="A10156" t="s">
        <v>301</v>
      </c>
      <c r="B10156" t="s">
        <v>173</v>
      </c>
      <c r="C10156" t="s">
        <v>283</v>
      </c>
      <c r="D10156">
        <v>1</v>
      </c>
      <c r="E10156">
        <v>1</v>
      </c>
      <c r="F10156">
        <v>1</v>
      </c>
      <c r="G10156">
        <v>1</v>
      </c>
      <c r="H10156">
        <v>1</v>
      </c>
      <c r="I10156">
        <v>1</v>
      </c>
      <c r="J10156">
        <v>1</v>
      </c>
      <c r="K10156">
        <v>1</v>
      </c>
      <c r="M10156" t="s">
        <v>468</v>
      </c>
    </row>
    <row r="10157" spans="1:13" hidden="1">
      <c r="A10157" t="s">
        <v>301</v>
      </c>
      <c r="B10157" t="s">
        <v>173</v>
      </c>
      <c r="C10157" t="s">
        <v>284</v>
      </c>
      <c r="D10157">
        <v>1</v>
      </c>
      <c r="E10157">
        <v>1</v>
      </c>
      <c r="F10157">
        <v>1</v>
      </c>
      <c r="G10157">
        <v>1</v>
      </c>
      <c r="H10157">
        <v>1</v>
      </c>
      <c r="I10157">
        <v>1</v>
      </c>
      <c r="J10157">
        <v>1</v>
      </c>
      <c r="K10157">
        <v>1</v>
      </c>
      <c r="M10157" t="s">
        <v>468</v>
      </c>
    </row>
    <row r="10158" spans="1:13" hidden="1">
      <c r="A10158" t="s">
        <v>301</v>
      </c>
      <c r="B10158" t="s">
        <v>173</v>
      </c>
      <c r="C10158" t="s">
        <v>285</v>
      </c>
      <c r="D10158">
        <v>1</v>
      </c>
      <c r="E10158">
        <v>1</v>
      </c>
      <c r="F10158">
        <v>1</v>
      </c>
      <c r="G10158">
        <v>1</v>
      </c>
      <c r="H10158">
        <v>1</v>
      </c>
      <c r="I10158">
        <v>1</v>
      </c>
      <c r="J10158">
        <v>1</v>
      </c>
      <c r="K10158">
        <v>1</v>
      </c>
      <c r="M10158" t="s">
        <v>468</v>
      </c>
    </row>
    <row r="10159" spans="1:13" hidden="1">
      <c r="A10159" t="s">
        <v>301</v>
      </c>
      <c r="B10159" t="s">
        <v>173</v>
      </c>
      <c r="C10159" t="s">
        <v>286</v>
      </c>
      <c r="D10159">
        <v>1</v>
      </c>
      <c r="E10159">
        <v>1</v>
      </c>
      <c r="F10159">
        <v>1</v>
      </c>
      <c r="G10159">
        <v>1</v>
      </c>
      <c r="H10159">
        <v>1</v>
      </c>
      <c r="I10159">
        <v>1</v>
      </c>
      <c r="J10159">
        <v>1</v>
      </c>
      <c r="K10159">
        <v>1</v>
      </c>
      <c r="M10159" t="s">
        <v>468</v>
      </c>
    </row>
    <row r="10160" spans="1:13" hidden="1">
      <c r="A10160" t="s">
        <v>301</v>
      </c>
      <c r="B10160" t="s">
        <v>173</v>
      </c>
      <c r="C10160" t="s">
        <v>287</v>
      </c>
      <c r="D10160">
        <v>1</v>
      </c>
      <c r="E10160">
        <v>1</v>
      </c>
      <c r="F10160">
        <v>1</v>
      </c>
      <c r="G10160">
        <v>1</v>
      </c>
      <c r="H10160">
        <v>1</v>
      </c>
      <c r="I10160">
        <v>1</v>
      </c>
      <c r="J10160">
        <v>1</v>
      </c>
      <c r="K10160">
        <v>1</v>
      </c>
      <c r="M10160" t="s">
        <v>468</v>
      </c>
    </row>
    <row r="10161" spans="1:13" hidden="1">
      <c r="A10161" t="s">
        <v>301</v>
      </c>
      <c r="B10161" t="s">
        <v>173</v>
      </c>
      <c r="C10161" t="s">
        <v>288</v>
      </c>
      <c r="D10161">
        <v>1</v>
      </c>
      <c r="E10161">
        <v>1</v>
      </c>
      <c r="F10161">
        <v>1</v>
      </c>
      <c r="G10161">
        <v>1</v>
      </c>
      <c r="H10161">
        <v>1</v>
      </c>
      <c r="I10161">
        <v>1</v>
      </c>
      <c r="J10161">
        <v>1</v>
      </c>
      <c r="K10161">
        <v>1</v>
      </c>
      <c r="M10161" t="s">
        <v>468</v>
      </c>
    </row>
    <row r="10162" spans="1:13" hidden="1">
      <c r="A10162" t="s">
        <v>301</v>
      </c>
      <c r="B10162" t="s">
        <v>173</v>
      </c>
      <c r="C10162" t="s">
        <v>289</v>
      </c>
      <c r="D10162">
        <v>1</v>
      </c>
      <c r="E10162">
        <v>1</v>
      </c>
      <c r="F10162">
        <v>1</v>
      </c>
      <c r="G10162">
        <v>1</v>
      </c>
      <c r="H10162">
        <v>1</v>
      </c>
      <c r="I10162">
        <v>1</v>
      </c>
      <c r="J10162">
        <v>1</v>
      </c>
      <c r="K10162">
        <v>1</v>
      </c>
      <c r="M10162" t="s">
        <v>468</v>
      </c>
    </row>
    <row r="10163" spans="1:13" hidden="1">
      <c r="A10163" t="s">
        <v>301</v>
      </c>
      <c r="B10163" t="s">
        <v>173</v>
      </c>
      <c r="C10163" t="s">
        <v>290</v>
      </c>
      <c r="D10163">
        <v>1</v>
      </c>
      <c r="E10163">
        <v>1</v>
      </c>
      <c r="F10163">
        <v>1</v>
      </c>
      <c r="G10163">
        <v>1</v>
      </c>
      <c r="H10163">
        <v>1</v>
      </c>
      <c r="I10163">
        <v>1</v>
      </c>
      <c r="J10163">
        <v>1</v>
      </c>
      <c r="K10163">
        <v>1</v>
      </c>
      <c r="M10163" t="s">
        <v>468</v>
      </c>
    </row>
    <row r="10164" spans="1:13" hidden="1">
      <c r="A10164" t="s">
        <v>301</v>
      </c>
      <c r="B10164" t="s">
        <v>173</v>
      </c>
      <c r="C10164" t="s">
        <v>291</v>
      </c>
      <c r="D10164">
        <v>1</v>
      </c>
      <c r="E10164">
        <v>1</v>
      </c>
      <c r="F10164">
        <v>1</v>
      </c>
      <c r="G10164">
        <v>1</v>
      </c>
      <c r="H10164">
        <v>1</v>
      </c>
      <c r="I10164">
        <v>1</v>
      </c>
      <c r="J10164">
        <v>1</v>
      </c>
      <c r="K10164">
        <v>1</v>
      </c>
      <c r="M10164" t="s">
        <v>468</v>
      </c>
    </row>
    <row r="10165" spans="1:13" hidden="1">
      <c r="A10165" t="s">
        <v>301</v>
      </c>
      <c r="B10165" t="s">
        <v>173</v>
      </c>
      <c r="C10165" t="s">
        <v>292</v>
      </c>
      <c r="D10165">
        <v>1</v>
      </c>
      <c r="E10165">
        <v>1</v>
      </c>
      <c r="F10165">
        <v>1</v>
      </c>
      <c r="G10165">
        <v>1</v>
      </c>
      <c r="H10165">
        <v>1</v>
      </c>
      <c r="I10165">
        <v>1</v>
      </c>
      <c r="J10165">
        <v>1</v>
      </c>
      <c r="K10165">
        <v>1</v>
      </c>
      <c r="M10165" t="s">
        <v>468</v>
      </c>
    </row>
    <row r="10166" spans="1:13" hidden="1">
      <c r="A10166" t="s">
        <v>301</v>
      </c>
      <c r="B10166" t="s">
        <v>237</v>
      </c>
      <c r="C10166" t="s">
        <v>278</v>
      </c>
      <c r="D10166">
        <v>1</v>
      </c>
      <c r="E10166">
        <v>1</v>
      </c>
      <c r="F10166">
        <v>1</v>
      </c>
      <c r="G10166">
        <v>1</v>
      </c>
      <c r="H10166">
        <v>1</v>
      </c>
      <c r="I10166">
        <v>1</v>
      </c>
      <c r="J10166">
        <v>1</v>
      </c>
      <c r="K10166">
        <v>1</v>
      </c>
      <c r="M10166" t="s">
        <v>468</v>
      </c>
    </row>
    <row r="10167" spans="1:13" hidden="1">
      <c r="A10167" t="s">
        <v>301</v>
      </c>
      <c r="B10167" t="s">
        <v>237</v>
      </c>
      <c r="C10167" t="s">
        <v>279</v>
      </c>
      <c r="D10167">
        <v>1</v>
      </c>
      <c r="E10167">
        <v>1</v>
      </c>
      <c r="F10167">
        <v>1</v>
      </c>
      <c r="G10167">
        <v>1</v>
      </c>
      <c r="H10167">
        <v>1</v>
      </c>
      <c r="I10167">
        <v>1</v>
      </c>
      <c r="J10167">
        <v>1</v>
      </c>
      <c r="K10167">
        <v>1</v>
      </c>
      <c r="M10167" t="s">
        <v>468</v>
      </c>
    </row>
    <row r="10168" spans="1:13" hidden="1">
      <c r="A10168" t="s">
        <v>301</v>
      </c>
      <c r="B10168" t="s">
        <v>237</v>
      </c>
      <c r="C10168" t="s">
        <v>280</v>
      </c>
      <c r="D10168">
        <v>1</v>
      </c>
      <c r="E10168">
        <v>1</v>
      </c>
      <c r="F10168">
        <v>1</v>
      </c>
      <c r="G10168">
        <v>1</v>
      </c>
      <c r="H10168">
        <v>1</v>
      </c>
      <c r="I10168">
        <v>1</v>
      </c>
      <c r="J10168">
        <v>1</v>
      </c>
      <c r="K10168">
        <v>1</v>
      </c>
      <c r="M10168" t="s">
        <v>468</v>
      </c>
    </row>
    <row r="10169" spans="1:13" hidden="1">
      <c r="A10169" t="s">
        <v>301</v>
      </c>
      <c r="B10169" t="s">
        <v>237</v>
      </c>
      <c r="C10169" t="s">
        <v>277</v>
      </c>
      <c r="D10169">
        <v>1</v>
      </c>
      <c r="E10169">
        <v>1</v>
      </c>
      <c r="F10169">
        <v>1</v>
      </c>
      <c r="G10169">
        <v>1</v>
      </c>
      <c r="H10169">
        <v>1</v>
      </c>
      <c r="I10169">
        <v>1</v>
      </c>
      <c r="J10169">
        <v>1</v>
      </c>
      <c r="K10169">
        <v>1</v>
      </c>
      <c r="M10169" t="s">
        <v>468</v>
      </c>
    </row>
    <row r="10170" spans="1:13" hidden="1">
      <c r="A10170" t="s">
        <v>301</v>
      </c>
      <c r="B10170" t="s">
        <v>237</v>
      </c>
      <c r="C10170" t="s">
        <v>281</v>
      </c>
      <c r="D10170">
        <v>1</v>
      </c>
      <c r="E10170">
        <v>1</v>
      </c>
      <c r="F10170">
        <v>1</v>
      </c>
      <c r="G10170">
        <v>1</v>
      </c>
      <c r="H10170">
        <v>1</v>
      </c>
      <c r="I10170">
        <v>1</v>
      </c>
      <c r="J10170">
        <v>1</v>
      </c>
      <c r="K10170">
        <v>1</v>
      </c>
      <c r="M10170" t="s">
        <v>468</v>
      </c>
    </row>
    <row r="10171" spans="1:13" hidden="1">
      <c r="A10171" t="s">
        <v>301</v>
      </c>
      <c r="B10171" t="s">
        <v>237</v>
      </c>
      <c r="C10171" t="s">
        <v>282</v>
      </c>
      <c r="D10171">
        <v>1</v>
      </c>
      <c r="E10171">
        <v>1</v>
      </c>
      <c r="F10171">
        <v>1</v>
      </c>
      <c r="G10171">
        <v>1</v>
      </c>
      <c r="H10171">
        <v>1</v>
      </c>
      <c r="I10171">
        <v>1</v>
      </c>
      <c r="J10171">
        <v>1</v>
      </c>
      <c r="K10171">
        <v>1</v>
      </c>
      <c r="M10171" t="s">
        <v>468</v>
      </c>
    </row>
    <row r="10172" spans="1:13" hidden="1">
      <c r="A10172" t="s">
        <v>301</v>
      </c>
      <c r="B10172" t="s">
        <v>237</v>
      </c>
      <c r="C10172" t="s">
        <v>283</v>
      </c>
      <c r="D10172">
        <v>1</v>
      </c>
      <c r="E10172">
        <v>1</v>
      </c>
      <c r="F10172">
        <v>1</v>
      </c>
      <c r="G10172">
        <v>1</v>
      </c>
      <c r="H10172">
        <v>1</v>
      </c>
      <c r="I10172">
        <v>1</v>
      </c>
      <c r="J10172">
        <v>1</v>
      </c>
      <c r="K10172">
        <v>1</v>
      </c>
      <c r="M10172" t="s">
        <v>468</v>
      </c>
    </row>
    <row r="10173" spans="1:13" hidden="1">
      <c r="A10173" t="s">
        <v>301</v>
      </c>
      <c r="B10173" t="s">
        <v>237</v>
      </c>
      <c r="C10173" t="s">
        <v>284</v>
      </c>
      <c r="D10173">
        <v>1</v>
      </c>
      <c r="E10173">
        <v>1</v>
      </c>
      <c r="F10173">
        <v>1</v>
      </c>
      <c r="G10173">
        <v>1</v>
      </c>
      <c r="H10173">
        <v>1</v>
      </c>
      <c r="I10173">
        <v>1</v>
      </c>
      <c r="J10173">
        <v>1</v>
      </c>
      <c r="K10173">
        <v>1</v>
      </c>
      <c r="M10173" t="s">
        <v>468</v>
      </c>
    </row>
    <row r="10174" spans="1:13" hidden="1">
      <c r="A10174" t="s">
        <v>301</v>
      </c>
      <c r="B10174" t="s">
        <v>237</v>
      </c>
      <c r="C10174" t="s">
        <v>285</v>
      </c>
      <c r="D10174">
        <v>1</v>
      </c>
      <c r="E10174">
        <v>1</v>
      </c>
      <c r="F10174">
        <v>1</v>
      </c>
      <c r="G10174">
        <v>1</v>
      </c>
      <c r="H10174">
        <v>1</v>
      </c>
      <c r="I10174">
        <v>1</v>
      </c>
      <c r="J10174">
        <v>1</v>
      </c>
      <c r="K10174">
        <v>1</v>
      </c>
      <c r="M10174" t="s">
        <v>468</v>
      </c>
    </row>
    <row r="10175" spans="1:13" hidden="1">
      <c r="A10175" t="s">
        <v>301</v>
      </c>
      <c r="B10175" t="s">
        <v>237</v>
      </c>
      <c r="C10175" t="s">
        <v>286</v>
      </c>
      <c r="D10175">
        <v>1</v>
      </c>
      <c r="E10175">
        <v>1</v>
      </c>
      <c r="F10175">
        <v>1</v>
      </c>
      <c r="G10175">
        <v>1</v>
      </c>
      <c r="H10175">
        <v>1</v>
      </c>
      <c r="I10175">
        <v>1</v>
      </c>
      <c r="J10175">
        <v>1</v>
      </c>
      <c r="K10175">
        <v>1</v>
      </c>
      <c r="M10175" t="s">
        <v>468</v>
      </c>
    </row>
    <row r="10176" spans="1:13" hidden="1">
      <c r="A10176" t="s">
        <v>301</v>
      </c>
      <c r="B10176" t="s">
        <v>237</v>
      </c>
      <c r="C10176" t="s">
        <v>287</v>
      </c>
      <c r="D10176">
        <v>1</v>
      </c>
      <c r="E10176">
        <v>1</v>
      </c>
      <c r="F10176">
        <v>1</v>
      </c>
      <c r="G10176">
        <v>1</v>
      </c>
      <c r="H10176">
        <v>1</v>
      </c>
      <c r="I10176">
        <v>1</v>
      </c>
      <c r="J10176">
        <v>1</v>
      </c>
      <c r="K10176">
        <v>1</v>
      </c>
      <c r="M10176" t="s">
        <v>468</v>
      </c>
    </row>
    <row r="10177" spans="1:13" hidden="1">
      <c r="A10177" t="s">
        <v>301</v>
      </c>
      <c r="B10177" t="s">
        <v>237</v>
      </c>
      <c r="C10177" t="s">
        <v>288</v>
      </c>
      <c r="D10177">
        <v>1</v>
      </c>
      <c r="E10177">
        <v>1</v>
      </c>
      <c r="F10177">
        <v>1</v>
      </c>
      <c r="G10177">
        <v>1</v>
      </c>
      <c r="H10177">
        <v>1</v>
      </c>
      <c r="I10177">
        <v>1</v>
      </c>
      <c r="J10177">
        <v>1</v>
      </c>
      <c r="K10177">
        <v>1</v>
      </c>
      <c r="M10177" t="s">
        <v>468</v>
      </c>
    </row>
    <row r="10178" spans="1:13" hidden="1">
      <c r="A10178" t="s">
        <v>301</v>
      </c>
      <c r="B10178" t="s">
        <v>237</v>
      </c>
      <c r="C10178" t="s">
        <v>289</v>
      </c>
      <c r="D10178">
        <v>1</v>
      </c>
      <c r="E10178">
        <v>1</v>
      </c>
      <c r="F10178">
        <v>1</v>
      </c>
      <c r="G10178">
        <v>1</v>
      </c>
      <c r="H10178">
        <v>1</v>
      </c>
      <c r="I10178">
        <v>1</v>
      </c>
      <c r="J10178">
        <v>1</v>
      </c>
      <c r="K10178">
        <v>1</v>
      </c>
      <c r="M10178" t="s">
        <v>468</v>
      </c>
    </row>
    <row r="10179" spans="1:13" hidden="1">
      <c r="A10179" t="s">
        <v>301</v>
      </c>
      <c r="B10179" t="s">
        <v>237</v>
      </c>
      <c r="C10179" t="s">
        <v>290</v>
      </c>
      <c r="D10179">
        <v>1</v>
      </c>
      <c r="E10179">
        <v>1</v>
      </c>
      <c r="F10179">
        <v>1</v>
      </c>
      <c r="G10179">
        <v>1</v>
      </c>
      <c r="H10179">
        <v>1</v>
      </c>
      <c r="I10179">
        <v>1</v>
      </c>
      <c r="J10179">
        <v>1</v>
      </c>
      <c r="K10179">
        <v>1</v>
      </c>
      <c r="M10179" t="s">
        <v>468</v>
      </c>
    </row>
    <row r="10180" spans="1:13" hidden="1">
      <c r="A10180" t="s">
        <v>301</v>
      </c>
      <c r="B10180" t="s">
        <v>237</v>
      </c>
      <c r="C10180" t="s">
        <v>291</v>
      </c>
      <c r="D10180">
        <v>1</v>
      </c>
      <c r="E10180">
        <v>1</v>
      </c>
      <c r="F10180">
        <v>1</v>
      </c>
      <c r="G10180">
        <v>1</v>
      </c>
      <c r="H10180">
        <v>1</v>
      </c>
      <c r="I10180">
        <v>1</v>
      </c>
      <c r="J10180">
        <v>1</v>
      </c>
      <c r="K10180">
        <v>1</v>
      </c>
      <c r="M10180" t="s">
        <v>468</v>
      </c>
    </row>
    <row r="10181" spans="1:13" hidden="1">
      <c r="A10181" t="s">
        <v>301</v>
      </c>
      <c r="B10181" t="s">
        <v>237</v>
      </c>
      <c r="C10181" t="s">
        <v>292</v>
      </c>
      <c r="D10181">
        <v>1</v>
      </c>
      <c r="E10181">
        <v>1</v>
      </c>
      <c r="F10181">
        <v>1</v>
      </c>
      <c r="G10181">
        <v>1</v>
      </c>
      <c r="H10181">
        <v>1</v>
      </c>
      <c r="I10181">
        <v>1</v>
      </c>
      <c r="J10181">
        <v>1</v>
      </c>
      <c r="K10181">
        <v>1</v>
      </c>
      <c r="M10181" t="s">
        <v>468</v>
      </c>
    </row>
    <row r="10182" spans="1:13" hidden="1">
      <c r="A10182" t="s">
        <v>301</v>
      </c>
      <c r="B10182" t="s">
        <v>322</v>
      </c>
      <c r="C10182" t="s">
        <v>278</v>
      </c>
      <c r="D10182">
        <v>1</v>
      </c>
      <c r="E10182">
        <v>1</v>
      </c>
      <c r="F10182">
        <v>1</v>
      </c>
      <c r="G10182">
        <v>1</v>
      </c>
      <c r="H10182">
        <v>1</v>
      </c>
      <c r="I10182">
        <v>1</v>
      </c>
      <c r="J10182">
        <v>1</v>
      </c>
      <c r="K10182">
        <v>1</v>
      </c>
      <c r="M10182" t="s">
        <v>468</v>
      </c>
    </row>
    <row r="10183" spans="1:13" hidden="1">
      <c r="A10183" t="s">
        <v>301</v>
      </c>
      <c r="B10183" t="s">
        <v>322</v>
      </c>
      <c r="C10183" t="s">
        <v>279</v>
      </c>
      <c r="D10183">
        <v>1</v>
      </c>
      <c r="E10183">
        <v>1</v>
      </c>
      <c r="F10183">
        <v>1</v>
      </c>
      <c r="G10183">
        <v>1</v>
      </c>
      <c r="H10183">
        <v>1</v>
      </c>
      <c r="I10183">
        <v>1</v>
      </c>
      <c r="J10183">
        <v>1</v>
      </c>
      <c r="K10183">
        <v>1</v>
      </c>
      <c r="M10183" t="s">
        <v>468</v>
      </c>
    </row>
    <row r="10184" spans="1:13" hidden="1">
      <c r="A10184" t="s">
        <v>301</v>
      </c>
      <c r="B10184" t="s">
        <v>322</v>
      </c>
      <c r="C10184" t="s">
        <v>280</v>
      </c>
      <c r="D10184">
        <v>1</v>
      </c>
      <c r="E10184">
        <v>1</v>
      </c>
      <c r="F10184">
        <v>1</v>
      </c>
      <c r="G10184">
        <v>1</v>
      </c>
      <c r="H10184">
        <v>1</v>
      </c>
      <c r="I10184">
        <v>1</v>
      </c>
      <c r="J10184">
        <v>1</v>
      </c>
      <c r="K10184">
        <v>1</v>
      </c>
      <c r="M10184" t="s">
        <v>468</v>
      </c>
    </row>
    <row r="10185" spans="1:13" hidden="1">
      <c r="A10185" t="s">
        <v>301</v>
      </c>
      <c r="B10185" t="s">
        <v>322</v>
      </c>
      <c r="C10185" t="s">
        <v>277</v>
      </c>
      <c r="D10185">
        <v>1</v>
      </c>
      <c r="E10185">
        <v>1</v>
      </c>
      <c r="F10185">
        <v>1</v>
      </c>
      <c r="G10185">
        <v>1</v>
      </c>
      <c r="H10185">
        <v>1</v>
      </c>
      <c r="I10185">
        <v>1</v>
      </c>
      <c r="J10185">
        <v>1</v>
      </c>
      <c r="K10185">
        <v>1</v>
      </c>
      <c r="M10185" t="s">
        <v>468</v>
      </c>
    </row>
    <row r="10186" spans="1:13" hidden="1">
      <c r="A10186" t="s">
        <v>301</v>
      </c>
      <c r="B10186" t="s">
        <v>322</v>
      </c>
      <c r="C10186" t="s">
        <v>281</v>
      </c>
      <c r="D10186">
        <v>1</v>
      </c>
      <c r="E10186">
        <v>1</v>
      </c>
      <c r="F10186">
        <v>1</v>
      </c>
      <c r="G10186">
        <v>1</v>
      </c>
      <c r="H10186">
        <v>1</v>
      </c>
      <c r="I10186">
        <v>1</v>
      </c>
      <c r="J10186">
        <v>1</v>
      </c>
      <c r="K10186">
        <v>1</v>
      </c>
      <c r="M10186" t="s">
        <v>468</v>
      </c>
    </row>
    <row r="10187" spans="1:13" hidden="1">
      <c r="A10187" t="s">
        <v>301</v>
      </c>
      <c r="B10187" t="s">
        <v>322</v>
      </c>
      <c r="C10187" t="s">
        <v>282</v>
      </c>
      <c r="D10187">
        <v>1</v>
      </c>
      <c r="E10187">
        <v>1</v>
      </c>
      <c r="F10187">
        <v>1</v>
      </c>
      <c r="G10187">
        <v>1</v>
      </c>
      <c r="H10187">
        <v>1</v>
      </c>
      <c r="I10187">
        <v>1</v>
      </c>
      <c r="J10187">
        <v>1</v>
      </c>
      <c r="K10187">
        <v>1</v>
      </c>
      <c r="M10187" t="s">
        <v>468</v>
      </c>
    </row>
    <row r="10188" spans="1:13" hidden="1">
      <c r="A10188" t="s">
        <v>301</v>
      </c>
      <c r="B10188" t="s">
        <v>322</v>
      </c>
      <c r="C10188" t="s">
        <v>283</v>
      </c>
      <c r="D10188">
        <v>1</v>
      </c>
      <c r="E10188">
        <v>1</v>
      </c>
      <c r="F10188">
        <v>1</v>
      </c>
      <c r="G10188">
        <v>1</v>
      </c>
      <c r="H10188">
        <v>1</v>
      </c>
      <c r="I10188">
        <v>1</v>
      </c>
      <c r="J10188">
        <v>1</v>
      </c>
      <c r="K10188">
        <v>1</v>
      </c>
      <c r="M10188" t="s">
        <v>468</v>
      </c>
    </row>
    <row r="10189" spans="1:13" hidden="1">
      <c r="A10189" t="s">
        <v>301</v>
      </c>
      <c r="B10189" t="s">
        <v>322</v>
      </c>
      <c r="C10189" t="s">
        <v>284</v>
      </c>
      <c r="D10189">
        <v>1</v>
      </c>
      <c r="E10189">
        <v>1</v>
      </c>
      <c r="F10189">
        <v>1</v>
      </c>
      <c r="G10189">
        <v>1</v>
      </c>
      <c r="H10189">
        <v>1</v>
      </c>
      <c r="I10189">
        <v>1</v>
      </c>
      <c r="J10189">
        <v>1</v>
      </c>
      <c r="K10189">
        <v>1</v>
      </c>
      <c r="M10189" t="s">
        <v>468</v>
      </c>
    </row>
    <row r="10190" spans="1:13" hidden="1">
      <c r="A10190" t="s">
        <v>301</v>
      </c>
      <c r="B10190" t="s">
        <v>322</v>
      </c>
      <c r="C10190" t="s">
        <v>285</v>
      </c>
      <c r="D10190">
        <v>1</v>
      </c>
      <c r="E10190">
        <v>1</v>
      </c>
      <c r="F10190">
        <v>1</v>
      </c>
      <c r="G10190">
        <v>1</v>
      </c>
      <c r="H10190">
        <v>1</v>
      </c>
      <c r="I10190">
        <v>1</v>
      </c>
      <c r="J10190">
        <v>1</v>
      </c>
      <c r="K10190">
        <v>1</v>
      </c>
      <c r="M10190" t="s">
        <v>468</v>
      </c>
    </row>
    <row r="10191" spans="1:13" hidden="1">
      <c r="A10191" t="s">
        <v>301</v>
      </c>
      <c r="B10191" t="s">
        <v>322</v>
      </c>
      <c r="C10191" t="s">
        <v>286</v>
      </c>
      <c r="D10191">
        <v>1</v>
      </c>
      <c r="E10191">
        <v>1</v>
      </c>
      <c r="F10191">
        <v>1</v>
      </c>
      <c r="G10191">
        <v>1</v>
      </c>
      <c r="H10191">
        <v>1</v>
      </c>
      <c r="I10191">
        <v>1</v>
      </c>
      <c r="J10191">
        <v>1</v>
      </c>
      <c r="K10191">
        <v>1</v>
      </c>
      <c r="M10191" t="s">
        <v>468</v>
      </c>
    </row>
    <row r="10192" spans="1:13" hidden="1">
      <c r="A10192" t="s">
        <v>301</v>
      </c>
      <c r="B10192" t="s">
        <v>322</v>
      </c>
      <c r="C10192" t="s">
        <v>287</v>
      </c>
      <c r="D10192">
        <v>1</v>
      </c>
      <c r="E10192">
        <v>1</v>
      </c>
      <c r="F10192">
        <v>1</v>
      </c>
      <c r="G10192">
        <v>1</v>
      </c>
      <c r="H10192">
        <v>1</v>
      </c>
      <c r="I10192">
        <v>1</v>
      </c>
      <c r="J10192">
        <v>1</v>
      </c>
      <c r="K10192">
        <v>1</v>
      </c>
      <c r="M10192" t="s">
        <v>468</v>
      </c>
    </row>
    <row r="10193" spans="1:13" hidden="1">
      <c r="A10193" t="s">
        <v>301</v>
      </c>
      <c r="B10193" t="s">
        <v>322</v>
      </c>
      <c r="C10193" t="s">
        <v>288</v>
      </c>
      <c r="D10193">
        <v>1</v>
      </c>
      <c r="E10193">
        <v>1</v>
      </c>
      <c r="F10193">
        <v>1</v>
      </c>
      <c r="G10193">
        <v>1</v>
      </c>
      <c r="H10193">
        <v>1</v>
      </c>
      <c r="I10193">
        <v>1</v>
      </c>
      <c r="J10193">
        <v>1</v>
      </c>
      <c r="K10193">
        <v>1</v>
      </c>
      <c r="M10193" t="s">
        <v>468</v>
      </c>
    </row>
    <row r="10194" spans="1:13" hidden="1">
      <c r="A10194" t="s">
        <v>301</v>
      </c>
      <c r="B10194" t="s">
        <v>322</v>
      </c>
      <c r="C10194" t="s">
        <v>289</v>
      </c>
      <c r="D10194">
        <v>1</v>
      </c>
      <c r="E10194">
        <v>1</v>
      </c>
      <c r="F10194">
        <v>1</v>
      </c>
      <c r="G10194">
        <v>1</v>
      </c>
      <c r="H10194">
        <v>1</v>
      </c>
      <c r="I10194">
        <v>1</v>
      </c>
      <c r="J10194">
        <v>1</v>
      </c>
      <c r="K10194">
        <v>1</v>
      </c>
      <c r="M10194" t="s">
        <v>468</v>
      </c>
    </row>
    <row r="10195" spans="1:13" hidden="1">
      <c r="A10195" t="s">
        <v>301</v>
      </c>
      <c r="B10195" t="s">
        <v>322</v>
      </c>
      <c r="C10195" t="s">
        <v>290</v>
      </c>
      <c r="D10195">
        <v>1</v>
      </c>
      <c r="E10195">
        <v>1</v>
      </c>
      <c r="F10195">
        <v>1</v>
      </c>
      <c r="G10195">
        <v>1</v>
      </c>
      <c r="H10195">
        <v>1</v>
      </c>
      <c r="I10195">
        <v>1</v>
      </c>
      <c r="J10195">
        <v>1</v>
      </c>
      <c r="K10195">
        <v>1</v>
      </c>
      <c r="M10195" t="s">
        <v>468</v>
      </c>
    </row>
    <row r="10196" spans="1:13" hidden="1">
      <c r="A10196" t="s">
        <v>301</v>
      </c>
      <c r="B10196" t="s">
        <v>322</v>
      </c>
      <c r="C10196" t="s">
        <v>291</v>
      </c>
      <c r="D10196">
        <v>1</v>
      </c>
      <c r="E10196">
        <v>1</v>
      </c>
      <c r="F10196">
        <v>1</v>
      </c>
      <c r="G10196">
        <v>1</v>
      </c>
      <c r="H10196">
        <v>1</v>
      </c>
      <c r="I10196">
        <v>1</v>
      </c>
      <c r="J10196">
        <v>1</v>
      </c>
      <c r="K10196">
        <v>1</v>
      </c>
      <c r="M10196" t="s">
        <v>468</v>
      </c>
    </row>
    <row r="10197" spans="1:13" hidden="1">
      <c r="A10197" t="s">
        <v>301</v>
      </c>
      <c r="B10197" t="s">
        <v>322</v>
      </c>
      <c r="C10197" t="s">
        <v>292</v>
      </c>
      <c r="D10197">
        <v>1</v>
      </c>
      <c r="E10197">
        <v>1</v>
      </c>
      <c r="F10197">
        <v>1</v>
      </c>
      <c r="G10197">
        <v>1</v>
      </c>
      <c r="H10197">
        <v>1</v>
      </c>
      <c r="I10197">
        <v>1</v>
      </c>
      <c r="J10197">
        <v>1</v>
      </c>
      <c r="K10197">
        <v>1</v>
      </c>
      <c r="M10197" t="s">
        <v>468</v>
      </c>
    </row>
    <row r="10198" spans="1:13" hidden="1">
      <c r="A10198" t="s">
        <v>301</v>
      </c>
      <c r="B10198" t="s">
        <v>321</v>
      </c>
      <c r="C10198" t="s">
        <v>278</v>
      </c>
      <c r="D10198">
        <v>1</v>
      </c>
      <c r="E10198">
        <v>1</v>
      </c>
      <c r="F10198">
        <v>1</v>
      </c>
      <c r="G10198">
        <v>1</v>
      </c>
      <c r="H10198">
        <v>1</v>
      </c>
      <c r="I10198">
        <v>1</v>
      </c>
      <c r="J10198">
        <v>1</v>
      </c>
      <c r="K10198">
        <v>1</v>
      </c>
      <c r="M10198" t="s">
        <v>468</v>
      </c>
    </row>
    <row r="10199" spans="1:13" hidden="1">
      <c r="A10199" t="s">
        <v>301</v>
      </c>
      <c r="B10199" t="s">
        <v>321</v>
      </c>
      <c r="C10199" t="s">
        <v>279</v>
      </c>
      <c r="D10199">
        <v>1</v>
      </c>
      <c r="E10199">
        <v>1</v>
      </c>
      <c r="F10199">
        <v>1</v>
      </c>
      <c r="G10199">
        <v>1</v>
      </c>
      <c r="H10199">
        <v>1</v>
      </c>
      <c r="I10199">
        <v>1</v>
      </c>
      <c r="J10199">
        <v>1</v>
      </c>
      <c r="K10199">
        <v>1</v>
      </c>
      <c r="M10199" t="s">
        <v>468</v>
      </c>
    </row>
    <row r="10200" spans="1:13" hidden="1">
      <c r="A10200" t="s">
        <v>301</v>
      </c>
      <c r="B10200" t="s">
        <v>321</v>
      </c>
      <c r="C10200" t="s">
        <v>280</v>
      </c>
      <c r="D10200">
        <v>1</v>
      </c>
      <c r="E10200">
        <v>1</v>
      </c>
      <c r="F10200">
        <v>1</v>
      </c>
      <c r="G10200">
        <v>1</v>
      </c>
      <c r="H10200">
        <v>1</v>
      </c>
      <c r="I10200">
        <v>1</v>
      </c>
      <c r="J10200">
        <v>1</v>
      </c>
      <c r="K10200">
        <v>1</v>
      </c>
      <c r="M10200" t="s">
        <v>468</v>
      </c>
    </row>
    <row r="10201" spans="1:13" hidden="1">
      <c r="A10201" t="s">
        <v>301</v>
      </c>
      <c r="B10201" t="s">
        <v>321</v>
      </c>
      <c r="C10201" t="s">
        <v>277</v>
      </c>
      <c r="D10201">
        <v>1</v>
      </c>
      <c r="E10201">
        <v>1</v>
      </c>
      <c r="F10201">
        <v>1</v>
      </c>
      <c r="G10201">
        <v>1</v>
      </c>
      <c r="H10201">
        <v>1</v>
      </c>
      <c r="I10201">
        <v>1</v>
      </c>
      <c r="J10201">
        <v>1</v>
      </c>
      <c r="K10201">
        <v>1</v>
      </c>
      <c r="M10201" t="s">
        <v>468</v>
      </c>
    </row>
    <row r="10202" spans="1:13" hidden="1">
      <c r="A10202" t="s">
        <v>301</v>
      </c>
      <c r="B10202" t="s">
        <v>321</v>
      </c>
      <c r="C10202" t="s">
        <v>281</v>
      </c>
      <c r="D10202">
        <v>1</v>
      </c>
      <c r="E10202">
        <v>1</v>
      </c>
      <c r="F10202">
        <v>1</v>
      </c>
      <c r="G10202">
        <v>1</v>
      </c>
      <c r="H10202">
        <v>1</v>
      </c>
      <c r="I10202">
        <v>1</v>
      </c>
      <c r="J10202">
        <v>1</v>
      </c>
      <c r="K10202">
        <v>1</v>
      </c>
      <c r="M10202" t="s">
        <v>468</v>
      </c>
    </row>
    <row r="10203" spans="1:13" hidden="1">
      <c r="A10203" t="s">
        <v>301</v>
      </c>
      <c r="B10203" t="s">
        <v>321</v>
      </c>
      <c r="C10203" t="s">
        <v>282</v>
      </c>
      <c r="D10203">
        <v>1</v>
      </c>
      <c r="E10203">
        <v>1</v>
      </c>
      <c r="F10203">
        <v>1</v>
      </c>
      <c r="G10203">
        <v>1</v>
      </c>
      <c r="H10203">
        <v>1</v>
      </c>
      <c r="I10203">
        <v>1</v>
      </c>
      <c r="J10203">
        <v>1</v>
      </c>
      <c r="K10203">
        <v>1</v>
      </c>
      <c r="M10203" t="s">
        <v>468</v>
      </c>
    </row>
    <row r="10204" spans="1:13" hidden="1">
      <c r="A10204" t="s">
        <v>301</v>
      </c>
      <c r="B10204" t="s">
        <v>321</v>
      </c>
      <c r="C10204" t="s">
        <v>283</v>
      </c>
      <c r="D10204">
        <v>1</v>
      </c>
      <c r="E10204">
        <v>1</v>
      </c>
      <c r="F10204">
        <v>1</v>
      </c>
      <c r="G10204">
        <v>1</v>
      </c>
      <c r="H10204">
        <v>1</v>
      </c>
      <c r="I10204">
        <v>1</v>
      </c>
      <c r="J10204">
        <v>1</v>
      </c>
      <c r="K10204">
        <v>1</v>
      </c>
      <c r="M10204" t="s">
        <v>468</v>
      </c>
    </row>
    <row r="10205" spans="1:13" hidden="1">
      <c r="A10205" t="s">
        <v>301</v>
      </c>
      <c r="B10205" t="s">
        <v>321</v>
      </c>
      <c r="C10205" t="s">
        <v>284</v>
      </c>
      <c r="D10205">
        <v>1</v>
      </c>
      <c r="E10205">
        <v>1</v>
      </c>
      <c r="F10205">
        <v>1</v>
      </c>
      <c r="G10205">
        <v>1</v>
      </c>
      <c r="H10205">
        <v>1</v>
      </c>
      <c r="I10205">
        <v>1</v>
      </c>
      <c r="J10205">
        <v>1</v>
      </c>
      <c r="K10205">
        <v>1</v>
      </c>
      <c r="M10205" t="s">
        <v>468</v>
      </c>
    </row>
    <row r="10206" spans="1:13" hidden="1">
      <c r="A10206" t="s">
        <v>301</v>
      </c>
      <c r="B10206" t="s">
        <v>321</v>
      </c>
      <c r="C10206" t="s">
        <v>285</v>
      </c>
      <c r="D10206">
        <v>1</v>
      </c>
      <c r="E10206">
        <v>1</v>
      </c>
      <c r="F10206">
        <v>1</v>
      </c>
      <c r="G10206">
        <v>1</v>
      </c>
      <c r="H10206">
        <v>1</v>
      </c>
      <c r="I10206">
        <v>1</v>
      </c>
      <c r="J10206">
        <v>1</v>
      </c>
      <c r="K10206">
        <v>1</v>
      </c>
      <c r="M10206" t="s">
        <v>468</v>
      </c>
    </row>
    <row r="10207" spans="1:13" hidden="1">
      <c r="A10207" t="s">
        <v>301</v>
      </c>
      <c r="B10207" t="s">
        <v>321</v>
      </c>
      <c r="C10207" t="s">
        <v>286</v>
      </c>
      <c r="D10207">
        <v>1</v>
      </c>
      <c r="E10207">
        <v>1</v>
      </c>
      <c r="F10207">
        <v>1</v>
      </c>
      <c r="G10207">
        <v>1</v>
      </c>
      <c r="H10207">
        <v>1</v>
      </c>
      <c r="I10207">
        <v>1</v>
      </c>
      <c r="J10207">
        <v>1</v>
      </c>
      <c r="K10207">
        <v>1</v>
      </c>
      <c r="M10207" t="s">
        <v>468</v>
      </c>
    </row>
    <row r="10208" spans="1:13" hidden="1">
      <c r="A10208" t="s">
        <v>301</v>
      </c>
      <c r="B10208" t="s">
        <v>321</v>
      </c>
      <c r="C10208" t="s">
        <v>287</v>
      </c>
      <c r="D10208">
        <v>1</v>
      </c>
      <c r="E10208">
        <v>1</v>
      </c>
      <c r="F10208">
        <v>1</v>
      </c>
      <c r="G10208">
        <v>1</v>
      </c>
      <c r="H10208">
        <v>1</v>
      </c>
      <c r="I10208">
        <v>1</v>
      </c>
      <c r="J10208">
        <v>1</v>
      </c>
      <c r="K10208">
        <v>1</v>
      </c>
      <c r="M10208" t="s">
        <v>468</v>
      </c>
    </row>
    <row r="10209" spans="1:13" hidden="1">
      <c r="A10209" t="s">
        <v>301</v>
      </c>
      <c r="B10209" t="s">
        <v>321</v>
      </c>
      <c r="C10209" t="s">
        <v>288</v>
      </c>
      <c r="D10209">
        <v>1</v>
      </c>
      <c r="E10209">
        <v>1</v>
      </c>
      <c r="F10209">
        <v>1</v>
      </c>
      <c r="G10209">
        <v>1</v>
      </c>
      <c r="H10209">
        <v>1</v>
      </c>
      <c r="I10209">
        <v>1</v>
      </c>
      <c r="J10209">
        <v>1</v>
      </c>
      <c r="K10209">
        <v>1</v>
      </c>
      <c r="M10209" t="s">
        <v>468</v>
      </c>
    </row>
    <row r="10210" spans="1:13" hidden="1">
      <c r="A10210" t="s">
        <v>301</v>
      </c>
      <c r="B10210" t="s">
        <v>321</v>
      </c>
      <c r="C10210" t="s">
        <v>289</v>
      </c>
      <c r="D10210">
        <v>1</v>
      </c>
      <c r="E10210">
        <v>1</v>
      </c>
      <c r="F10210">
        <v>1</v>
      </c>
      <c r="G10210">
        <v>1</v>
      </c>
      <c r="H10210">
        <v>1</v>
      </c>
      <c r="I10210">
        <v>1</v>
      </c>
      <c r="J10210">
        <v>1</v>
      </c>
      <c r="K10210">
        <v>1</v>
      </c>
      <c r="M10210" t="s">
        <v>468</v>
      </c>
    </row>
    <row r="10211" spans="1:13" hidden="1">
      <c r="A10211" t="s">
        <v>301</v>
      </c>
      <c r="B10211" t="s">
        <v>321</v>
      </c>
      <c r="C10211" t="s">
        <v>290</v>
      </c>
      <c r="D10211">
        <v>1</v>
      </c>
      <c r="E10211">
        <v>1</v>
      </c>
      <c r="F10211">
        <v>1</v>
      </c>
      <c r="G10211">
        <v>1</v>
      </c>
      <c r="H10211">
        <v>1</v>
      </c>
      <c r="I10211">
        <v>1</v>
      </c>
      <c r="J10211">
        <v>1</v>
      </c>
      <c r="K10211">
        <v>1</v>
      </c>
      <c r="M10211" t="s">
        <v>468</v>
      </c>
    </row>
    <row r="10212" spans="1:13" hidden="1">
      <c r="A10212" t="s">
        <v>301</v>
      </c>
      <c r="B10212" t="s">
        <v>321</v>
      </c>
      <c r="C10212" t="s">
        <v>291</v>
      </c>
      <c r="D10212">
        <v>1</v>
      </c>
      <c r="E10212">
        <v>1</v>
      </c>
      <c r="F10212">
        <v>1</v>
      </c>
      <c r="G10212">
        <v>1</v>
      </c>
      <c r="H10212">
        <v>1</v>
      </c>
      <c r="I10212">
        <v>1</v>
      </c>
      <c r="J10212">
        <v>1</v>
      </c>
      <c r="K10212">
        <v>1</v>
      </c>
      <c r="M10212" t="s">
        <v>468</v>
      </c>
    </row>
    <row r="10213" spans="1:13" hidden="1">
      <c r="A10213" t="s">
        <v>301</v>
      </c>
      <c r="B10213" t="s">
        <v>321</v>
      </c>
      <c r="C10213" t="s">
        <v>292</v>
      </c>
      <c r="D10213">
        <v>1</v>
      </c>
      <c r="E10213">
        <v>1</v>
      </c>
      <c r="F10213">
        <v>1</v>
      </c>
      <c r="G10213">
        <v>1</v>
      </c>
      <c r="H10213">
        <v>1</v>
      </c>
      <c r="I10213">
        <v>1</v>
      </c>
      <c r="J10213">
        <v>1</v>
      </c>
      <c r="K10213">
        <v>1</v>
      </c>
      <c r="M10213" t="s">
        <v>468</v>
      </c>
    </row>
    <row r="10214" spans="1:13" hidden="1">
      <c r="A10214" t="s">
        <v>301</v>
      </c>
      <c r="B10214" t="s">
        <v>320</v>
      </c>
      <c r="C10214" t="s">
        <v>278</v>
      </c>
      <c r="D10214">
        <v>1</v>
      </c>
      <c r="E10214">
        <v>1</v>
      </c>
      <c r="F10214">
        <v>1</v>
      </c>
      <c r="G10214">
        <v>1</v>
      </c>
      <c r="H10214">
        <v>1</v>
      </c>
      <c r="I10214">
        <v>1</v>
      </c>
      <c r="J10214">
        <v>1</v>
      </c>
      <c r="K10214">
        <v>1</v>
      </c>
      <c r="M10214" t="s">
        <v>468</v>
      </c>
    </row>
    <row r="10215" spans="1:13" hidden="1">
      <c r="A10215" t="s">
        <v>301</v>
      </c>
      <c r="B10215" t="s">
        <v>320</v>
      </c>
      <c r="C10215" t="s">
        <v>279</v>
      </c>
      <c r="D10215">
        <v>1</v>
      </c>
      <c r="E10215">
        <v>1</v>
      </c>
      <c r="F10215">
        <v>1</v>
      </c>
      <c r="G10215">
        <v>1</v>
      </c>
      <c r="H10215">
        <v>1</v>
      </c>
      <c r="I10215">
        <v>1</v>
      </c>
      <c r="J10215">
        <v>1</v>
      </c>
      <c r="K10215">
        <v>1</v>
      </c>
      <c r="M10215" t="s">
        <v>468</v>
      </c>
    </row>
    <row r="10216" spans="1:13" hidden="1">
      <c r="A10216" t="s">
        <v>301</v>
      </c>
      <c r="B10216" t="s">
        <v>320</v>
      </c>
      <c r="C10216" t="s">
        <v>280</v>
      </c>
      <c r="D10216">
        <v>1</v>
      </c>
      <c r="E10216">
        <v>1</v>
      </c>
      <c r="F10216">
        <v>1</v>
      </c>
      <c r="G10216">
        <v>1</v>
      </c>
      <c r="H10216">
        <v>1</v>
      </c>
      <c r="I10216">
        <v>1</v>
      </c>
      <c r="J10216">
        <v>1</v>
      </c>
      <c r="K10216">
        <v>1</v>
      </c>
      <c r="M10216" t="s">
        <v>468</v>
      </c>
    </row>
    <row r="10217" spans="1:13" hidden="1">
      <c r="A10217" t="s">
        <v>301</v>
      </c>
      <c r="B10217" t="s">
        <v>320</v>
      </c>
      <c r="C10217" t="s">
        <v>277</v>
      </c>
      <c r="D10217">
        <v>1</v>
      </c>
      <c r="E10217">
        <v>1</v>
      </c>
      <c r="F10217">
        <v>1</v>
      </c>
      <c r="G10217">
        <v>1</v>
      </c>
      <c r="H10217">
        <v>1</v>
      </c>
      <c r="I10217">
        <v>1</v>
      </c>
      <c r="J10217">
        <v>1</v>
      </c>
      <c r="K10217">
        <v>1</v>
      </c>
      <c r="M10217" t="s">
        <v>468</v>
      </c>
    </row>
    <row r="10218" spans="1:13" hidden="1">
      <c r="A10218" t="s">
        <v>301</v>
      </c>
      <c r="B10218" t="s">
        <v>320</v>
      </c>
      <c r="C10218" t="s">
        <v>281</v>
      </c>
      <c r="D10218">
        <v>1</v>
      </c>
      <c r="E10218">
        <v>1</v>
      </c>
      <c r="F10218">
        <v>1</v>
      </c>
      <c r="G10218">
        <v>1</v>
      </c>
      <c r="H10218">
        <v>1</v>
      </c>
      <c r="I10218">
        <v>1</v>
      </c>
      <c r="J10218">
        <v>1</v>
      </c>
      <c r="K10218">
        <v>1</v>
      </c>
      <c r="M10218" t="s">
        <v>468</v>
      </c>
    </row>
    <row r="10219" spans="1:13" hidden="1">
      <c r="A10219" t="s">
        <v>301</v>
      </c>
      <c r="B10219" t="s">
        <v>320</v>
      </c>
      <c r="C10219" t="s">
        <v>282</v>
      </c>
      <c r="D10219">
        <v>1</v>
      </c>
      <c r="E10219">
        <v>1</v>
      </c>
      <c r="F10219">
        <v>1</v>
      </c>
      <c r="G10219">
        <v>1</v>
      </c>
      <c r="H10219">
        <v>1</v>
      </c>
      <c r="I10219">
        <v>1</v>
      </c>
      <c r="J10219">
        <v>1</v>
      </c>
      <c r="K10219">
        <v>1</v>
      </c>
      <c r="M10219" t="s">
        <v>468</v>
      </c>
    </row>
    <row r="10220" spans="1:13" hidden="1">
      <c r="A10220" t="s">
        <v>301</v>
      </c>
      <c r="B10220" t="s">
        <v>320</v>
      </c>
      <c r="C10220" t="s">
        <v>283</v>
      </c>
      <c r="D10220">
        <v>1</v>
      </c>
      <c r="E10220">
        <v>1</v>
      </c>
      <c r="F10220">
        <v>1</v>
      </c>
      <c r="G10220">
        <v>1</v>
      </c>
      <c r="H10220">
        <v>1</v>
      </c>
      <c r="I10220">
        <v>1</v>
      </c>
      <c r="J10220">
        <v>1</v>
      </c>
      <c r="K10220">
        <v>1</v>
      </c>
      <c r="M10220" t="s">
        <v>468</v>
      </c>
    </row>
    <row r="10221" spans="1:13" hidden="1">
      <c r="A10221" t="s">
        <v>301</v>
      </c>
      <c r="B10221" t="s">
        <v>320</v>
      </c>
      <c r="C10221" t="s">
        <v>284</v>
      </c>
      <c r="D10221">
        <v>1</v>
      </c>
      <c r="E10221">
        <v>1</v>
      </c>
      <c r="F10221">
        <v>1</v>
      </c>
      <c r="G10221">
        <v>1</v>
      </c>
      <c r="H10221">
        <v>1</v>
      </c>
      <c r="I10221">
        <v>1</v>
      </c>
      <c r="J10221">
        <v>1</v>
      </c>
      <c r="K10221">
        <v>1</v>
      </c>
      <c r="M10221" t="s">
        <v>468</v>
      </c>
    </row>
    <row r="10222" spans="1:13" hidden="1">
      <c r="A10222" t="s">
        <v>301</v>
      </c>
      <c r="B10222" t="s">
        <v>320</v>
      </c>
      <c r="C10222" t="s">
        <v>285</v>
      </c>
      <c r="D10222">
        <v>1</v>
      </c>
      <c r="E10222">
        <v>1</v>
      </c>
      <c r="F10222">
        <v>1</v>
      </c>
      <c r="G10222">
        <v>1</v>
      </c>
      <c r="H10222">
        <v>1</v>
      </c>
      <c r="I10222">
        <v>1</v>
      </c>
      <c r="J10222">
        <v>1</v>
      </c>
      <c r="K10222">
        <v>1</v>
      </c>
      <c r="M10222" t="s">
        <v>468</v>
      </c>
    </row>
    <row r="10223" spans="1:13" hidden="1">
      <c r="A10223" t="s">
        <v>301</v>
      </c>
      <c r="B10223" t="s">
        <v>320</v>
      </c>
      <c r="C10223" t="s">
        <v>286</v>
      </c>
      <c r="D10223">
        <v>1</v>
      </c>
      <c r="E10223">
        <v>1</v>
      </c>
      <c r="F10223">
        <v>1</v>
      </c>
      <c r="G10223">
        <v>1</v>
      </c>
      <c r="H10223">
        <v>1</v>
      </c>
      <c r="I10223">
        <v>1</v>
      </c>
      <c r="J10223">
        <v>1</v>
      </c>
      <c r="K10223">
        <v>1</v>
      </c>
      <c r="M10223" t="s">
        <v>468</v>
      </c>
    </row>
    <row r="10224" spans="1:13" hidden="1">
      <c r="A10224" t="s">
        <v>301</v>
      </c>
      <c r="B10224" t="s">
        <v>320</v>
      </c>
      <c r="C10224" t="s">
        <v>287</v>
      </c>
      <c r="D10224">
        <v>1</v>
      </c>
      <c r="E10224">
        <v>1</v>
      </c>
      <c r="F10224">
        <v>1</v>
      </c>
      <c r="G10224">
        <v>1</v>
      </c>
      <c r="H10224">
        <v>1</v>
      </c>
      <c r="I10224">
        <v>1</v>
      </c>
      <c r="J10224">
        <v>1</v>
      </c>
      <c r="K10224">
        <v>1</v>
      </c>
      <c r="M10224" t="s">
        <v>468</v>
      </c>
    </row>
    <row r="10225" spans="1:13" hidden="1">
      <c r="A10225" t="s">
        <v>301</v>
      </c>
      <c r="B10225" t="s">
        <v>320</v>
      </c>
      <c r="C10225" t="s">
        <v>288</v>
      </c>
      <c r="D10225">
        <v>1</v>
      </c>
      <c r="E10225">
        <v>1</v>
      </c>
      <c r="F10225">
        <v>1</v>
      </c>
      <c r="G10225">
        <v>1</v>
      </c>
      <c r="H10225">
        <v>1</v>
      </c>
      <c r="I10225">
        <v>1</v>
      </c>
      <c r="J10225">
        <v>1</v>
      </c>
      <c r="K10225">
        <v>1</v>
      </c>
      <c r="M10225" t="s">
        <v>468</v>
      </c>
    </row>
    <row r="10226" spans="1:13" hidden="1">
      <c r="A10226" t="s">
        <v>301</v>
      </c>
      <c r="B10226" t="s">
        <v>320</v>
      </c>
      <c r="C10226" t="s">
        <v>289</v>
      </c>
      <c r="D10226">
        <v>1</v>
      </c>
      <c r="E10226">
        <v>1</v>
      </c>
      <c r="F10226">
        <v>1</v>
      </c>
      <c r="G10226">
        <v>1</v>
      </c>
      <c r="H10226">
        <v>1</v>
      </c>
      <c r="I10226">
        <v>1</v>
      </c>
      <c r="J10226">
        <v>1</v>
      </c>
      <c r="K10226">
        <v>1</v>
      </c>
      <c r="M10226" t="s">
        <v>468</v>
      </c>
    </row>
    <row r="10227" spans="1:13" hidden="1">
      <c r="A10227" t="s">
        <v>301</v>
      </c>
      <c r="B10227" t="s">
        <v>320</v>
      </c>
      <c r="C10227" t="s">
        <v>290</v>
      </c>
      <c r="D10227">
        <v>1</v>
      </c>
      <c r="E10227">
        <v>1</v>
      </c>
      <c r="F10227">
        <v>1</v>
      </c>
      <c r="G10227">
        <v>1</v>
      </c>
      <c r="H10227">
        <v>1</v>
      </c>
      <c r="I10227">
        <v>1</v>
      </c>
      <c r="J10227">
        <v>1</v>
      </c>
      <c r="K10227">
        <v>1</v>
      </c>
      <c r="M10227" t="s">
        <v>468</v>
      </c>
    </row>
    <row r="10228" spans="1:13" hidden="1">
      <c r="A10228" t="s">
        <v>301</v>
      </c>
      <c r="B10228" t="s">
        <v>320</v>
      </c>
      <c r="C10228" t="s">
        <v>291</v>
      </c>
      <c r="D10228">
        <v>1</v>
      </c>
      <c r="E10228">
        <v>1</v>
      </c>
      <c r="F10228">
        <v>1</v>
      </c>
      <c r="G10228">
        <v>1</v>
      </c>
      <c r="H10228">
        <v>1</v>
      </c>
      <c r="I10228">
        <v>1</v>
      </c>
      <c r="J10228">
        <v>1</v>
      </c>
      <c r="K10228">
        <v>1</v>
      </c>
      <c r="M10228" t="s">
        <v>468</v>
      </c>
    </row>
    <row r="10229" spans="1:13" hidden="1">
      <c r="A10229" t="s">
        <v>301</v>
      </c>
      <c r="B10229" t="s">
        <v>320</v>
      </c>
      <c r="C10229" t="s">
        <v>292</v>
      </c>
      <c r="D10229">
        <v>1</v>
      </c>
      <c r="E10229">
        <v>1</v>
      </c>
      <c r="F10229">
        <v>1</v>
      </c>
      <c r="G10229">
        <v>1</v>
      </c>
      <c r="H10229">
        <v>1</v>
      </c>
      <c r="I10229">
        <v>1</v>
      </c>
      <c r="J10229">
        <v>1</v>
      </c>
      <c r="K10229">
        <v>1</v>
      </c>
      <c r="M10229" t="s">
        <v>468</v>
      </c>
    </row>
    <row r="10230" spans="1:13" hidden="1">
      <c r="A10230" t="s">
        <v>301</v>
      </c>
      <c r="B10230" t="s">
        <v>323</v>
      </c>
      <c r="C10230" t="s">
        <v>278</v>
      </c>
      <c r="D10230">
        <v>1</v>
      </c>
      <c r="E10230">
        <v>1</v>
      </c>
      <c r="F10230">
        <v>1</v>
      </c>
      <c r="G10230">
        <v>1</v>
      </c>
      <c r="H10230">
        <v>1</v>
      </c>
      <c r="I10230">
        <v>1</v>
      </c>
      <c r="J10230">
        <v>1</v>
      </c>
      <c r="K10230">
        <v>1</v>
      </c>
      <c r="M10230" t="s">
        <v>468</v>
      </c>
    </row>
    <row r="10231" spans="1:13" hidden="1">
      <c r="A10231" t="s">
        <v>301</v>
      </c>
      <c r="B10231" t="s">
        <v>323</v>
      </c>
      <c r="C10231" t="s">
        <v>279</v>
      </c>
      <c r="D10231">
        <v>1</v>
      </c>
      <c r="E10231">
        <v>1</v>
      </c>
      <c r="F10231">
        <v>1</v>
      </c>
      <c r="G10231">
        <v>1</v>
      </c>
      <c r="H10231">
        <v>1</v>
      </c>
      <c r="I10231">
        <v>1</v>
      </c>
      <c r="J10231">
        <v>1</v>
      </c>
      <c r="K10231">
        <v>1</v>
      </c>
      <c r="M10231" t="s">
        <v>468</v>
      </c>
    </row>
    <row r="10232" spans="1:13" hidden="1">
      <c r="A10232" t="s">
        <v>301</v>
      </c>
      <c r="B10232" t="s">
        <v>323</v>
      </c>
      <c r="C10232" t="s">
        <v>280</v>
      </c>
      <c r="D10232">
        <v>1</v>
      </c>
      <c r="E10232">
        <v>1</v>
      </c>
      <c r="F10232">
        <v>1</v>
      </c>
      <c r="G10232">
        <v>1</v>
      </c>
      <c r="H10232">
        <v>1</v>
      </c>
      <c r="I10232">
        <v>1</v>
      </c>
      <c r="J10232">
        <v>1</v>
      </c>
      <c r="K10232">
        <v>1</v>
      </c>
      <c r="M10232" t="s">
        <v>468</v>
      </c>
    </row>
    <row r="10233" spans="1:13" hidden="1">
      <c r="A10233" t="s">
        <v>301</v>
      </c>
      <c r="B10233" t="s">
        <v>323</v>
      </c>
      <c r="C10233" t="s">
        <v>277</v>
      </c>
      <c r="D10233">
        <v>1</v>
      </c>
      <c r="E10233">
        <v>1</v>
      </c>
      <c r="F10233">
        <v>1</v>
      </c>
      <c r="G10233">
        <v>1</v>
      </c>
      <c r="H10233">
        <v>1</v>
      </c>
      <c r="I10233">
        <v>1</v>
      </c>
      <c r="J10233">
        <v>1</v>
      </c>
      <c r="K10233">
        <v>1</v>
      </c>
      <c r="M10233" t="s">
        <v>468</v>
      </c>
    </row>
    <row r="10234" spans="1:13" hidden="1">
      <c r="A10234" t="s">
        <v>301</v>
      </c>
      <c r="B10234" t="s">
        <v>323</v>
      </c>
      <c r="C10234" t="s">
        <v>281</v>
      </c>
      <c r="D10234">
        <v>1</v>
      </c>
      <c r="E10234">
        <v>1</v>
      </c>
      <c r="F10234">
        <v>1</v>
      </c>
      <c r="G10234">
        <v>1</v>
      </c>
      <c r="H10234">
        <v>1</v>
      </c>
      <c r="I10234">
        <v>1</v>
      </c>
      <c r="J10234">
        <v>1</v>
      </c>
      <c r="K10234">
        <v>1</v>
      </c>
      <c r="M10234" t="s">
        <v>468</v>
      </c>
    </row>
    <row r="10235" spans="1:13" hidden="1">
      <c r="A10235" t="s">
        <v>301</v>
      </c>
      <c r="B10235" t="s">
        <v>323</v>
      </c>
      <c r="C10235" t="s">
        <v>282</v>
      </c>
      <c r="D10235">
        <v>1</v>
      </c>
      <c r="E10235">
        <v>1</v>
      </c>
      <c r="F10235">
        <v>1</v>
      </c>
      <c r="G10235">
        <v>1</v>
      </c>
      <c r="H10235">
        <v>1</v>
      </c>
      <c r="I10235">
        <v>1</v>
      </c>
      <c r="J10235">
        <v>1</v>
      </c>
      <c r="K10235">
        <v>1</v>
      </c>
      <c r="M10235" t="s">
        <v>468</v>
      </c>
    </row>
    <row r="10236" spans="1:13" hidden="1">
      <c r="A10236" t="s">
        <v>301</v>
      </c>
      <c r="B10236" t="s">
        <v>323</v>
      </c>
      <c r="C10236" t="s">
        <v>283</v>
      </c>
      <c r="D10236">
        <v>1</v>
      </c>
      <c r="E10236">
        <v>1</v>
      </c>
      <c r="F10236">
        <v>1</v>
      </c>
      <c r="G10236">
        <v>1</v>
      </c>
      <c r="H10236">
        <v>1</v>
      </c>
      <c r="I10236">
        <v>1</v>
      </c>
      <c r="J10236">
        <v>1</v>
      </c>
      <c r="K10236">
        <v>1</v>
      </c>
      <c r="M10236" t="s">
        <v>468</v>
      </c>
    </row>
    <row r="10237" spans="1:13" hidden="1">
      <c r="A10237" t="s">
        <v>301</v>
      </c>
      <c r="B10237" t="s">
        <v>323</v>
      </c>
      <c r="C10237" t="s">
        <v>284</v>
      </c>
      <c r="D10237">
        <v>1</v>
      </c>
      <c r="E10237">
        <v>1</v>
      </c>
      <c r="F10237">
        <v>1</v>
      </c>
      <c r="G10237">
        <v>1</v>
      </c>
      <c r="H10237">
        <v>1</v>
      </c>
      <c r="I10237">
        <v>1</v>
      </c>
      <c r="J10237">
        <v>1</v>
      </c>
      <c r="K10237">
        <v>1</v>
      </c>
      <c r="M10237" t="s">
        <v>468</v>
      </c>
    </row>
    <row r="10238" spans="1:13" hidden="1">
      <c r="A10238" t="s">
        <v>301</v>
      </c>
      <c r="B10238" t="s">
        <v>323</v>
      </c>
      <c r="C10238" t="s">
        <v>285</v>
      </c>
      <c r="D10238">
        <v>1</v>
      </c>
      <c r="E10238">
        <v>1</v>
      </c>
      <c r="F10238">
        <v>1</v>
      </c>
      <c r="G10238">
        <v>1</v>
      </c>
      <c r="H10238">
        <v>1</v>
      </c>
      <c r="I10238">
        <v>1</v>
      </c>
      <c r="J10238">
        <v>1</v>
      </c>
      <c r="K10238">
        <v>1</v>
      </c>
      <c r="M10238" t="s">
        <v>468</v>
      </c>
    </row>
    <row r="10239" spans="1:13" hidden="1">
      <c r="A10239" t="s">
        <v>301</v>
      </c>
      <c r="B10239" t="s">
        <v>323</v>
      </c>
      <c r="C10239" t="s">
        <v>286</v>
      </c>
      <c r="D10239">
        <v>1</v>
      </c>
      <c r="E10239">
        <v>1</v>
      </c>
      <c r="F10239">
        <v>1</v>
      </c>
      <c r="G10239">
        <v>1</v>
      </c>
      <c r="H10239">
        <v>1</v>
      </c>
      <c r="I10239">
        <v>1</v>
      </c>
      <c r="J10239">
        <v>1</v>
      </c>
      <c r="K10239">
        <v>1</v>
      </c>
      <c r="M10239" t="s">
        <v>468</v>
      </c>
    </row>
    <row r="10240" spans="1:13" hidden="1">
      <c r="A10240" t="s">
        <v>301</v>
      </c>
      <c r="B10240" t="s">
        <v>323</v>
      </c>
      <c r="C10240" t="s">
        <v>287</v>
      </c>
      <c r="D10240">
        <v>1</v>
      </c>
      <c r="E10240">
        <v>1</v>
      </c>
      <c r="F10240">
        <v>1</v>
      </c>
      <c r="G10240">
        <v>1</v>
      </c>
      <c r="H10240">
        <v>1</v>
      </c>
      <c r="I10240">
        <v>1</v>
      </c>
      <c r="J10240">
        <v>1</v>
      </c>
      <c r="K10240">
        <v>1</v>
      </c>
      <c r="M10240" t="s">
        <v>468</v>
      </c>
    </row>
    <row r="10241" spans="1:13" hidden="1">
      <c r="A10241" t="s">
        <v>301</v>
      </c>
      <c r="B10241" t="s">
        <v>323</v>
      </c>
      <c r="C10241" t="s">
        <v>288</v>
      </c>
      <c r="D10241">
        <v>1</v>
      </c>
      <c r="E10241">
        <v>1</v>
      </c>
      <c r="F10241">
        <v>1</v>
      </c>
      <c r="G10241">
        <v>1</v>
      </c>
      <c r="H10241">
        <v>1</v>
      </c>
      <c r="I10241">
        <v>1</v>
      </c>
      <c r="J10241">
        <v>1</v>
      </c>
      <c r="K10241">
        <v>1</v>
      </c>
      <c r="M10241" t="s">
        <v>468</v>
      </c>
    </row>
    <row r="10242" spans="1:13" hidden="1">
      <c r="A10242" t="s">
        <v>301</v>
      </c>
      <c r="B10242" t="s">
        <v>323</v>
      </c>
      <c r="C10242" t="s">
        <v>289</v>
      </c>
      <c r="D10242">
        <v>1</v>
      </c>
      <c r="E10242">
        <v>1</v>
      </c>
      <c r="F10242">
        <v>1</v>
      </c>
      <c r="G10242">
        <v>1</v>
      </c>
      <c r="H10242">
        <v>1</v>
      </c>
      <c r="I10242">
        <v>1</v>
      </c>
      <c r="J10242">
        <v>1</v>
      </c>
      <c r="K10242">
        <v>1</v>
      </c>
      <c r="M10242" t="s">
        <v>468</v>
      </c>
    </row>
    <row r="10243" spans="1:13" hidden="1">
      <c r="A10243" t="s">
        <v>301</v>
      </c>
      <c r="B10243" t="s">
        <v>323</v>
      </c>
      <c r="C10243" t="s">
        <v>290</v>
      </c>
      <c r="D10243">
        <v>1</v>
      </c>
      <c r="E10243">
        <v>1</v>
      </c>
      <c r="F10243">
        <v>1</v>
      </c>
      <c r="G10243">
        <v>1</v>
      </c>
      <c r="H10243">
        <v>1</v>
      </c>
      <c r="I10243">
        <v>1</v>
      </c>
      <c r="J10243">
        <v>1</v>
      </c>
      <c r="K10243">
        <v>1</v>
      </c>
      <c r="M10243" t="s">
        <v>468</v>
      </c>
    </row>
    <row r="10244" spans="1:13" hidden="1">
      <c r="A10244" t="s">
        <v>301</v>
      </c>
      <c r="B10244" t="s">
        <v>323</v>
      </c>
      <c r="C10244" t="s">
        <v>291</v>
      </c>
      <c r="D10244">
        <v>1</v>
      </c>
      <c r="E10244">
        <v>1</v>
      </c>
      <c r="F10244">
        <v>1</v>
      </c>
      <c r="G10244">
        <v>1</v>
      </c>
      <c r="H10244">
        <v>1</v>
      </c>
      <c r="I10244">
        <v>1</v>
      </c>
      <c r="J10244">
        <v>1</v>
      </c>
      <c r="K10244">
        <v>1</v>
      </c>
      <c r="M10244" t="s">
        <v>468</v>
      </c>
    </row>
    <row r="10245" spans="1:13" hidden="1">
      <c r="A10245" t="s">
        <v>301</v>
      </c>
      <c r="B10245" t="s">
        <v>323</v>
      </c>
      <c r="C10245" t="s">
        <v>292</v>
      </c>
      <c r="D10245">
        <v>1</v>
      </c>
      <c r="E10245">
        <v>1</v>
      </c>
      <c r="F10245">
        <v>1</v>
      </c>
      <c r="G10245">
        <v>1</v>
      </c>
      <c r="H10245">
        <v>1</v>
      </c>
      <c r="I10245">
        <v>1</v>
      </c>
      <c r="J10245">
        <v>1</v>
      </c>
      <c r="K10245">
        <v>1</v>
      </c>
      <c r="M10245" t="s">
        <v>468</v>
      </c>
    </row>
    <row r="10246" spans="1:13" hidden="1">
      <c r="A10246" t="s">
        <v>301</v>
      </c>
      <c r="B10246" t="s">
        <v>324</v>
      </c>
      <c r="C10246" t="s">
        <v>278</v>
      </c>
      <c r="D10246">
        <v>1</v>
      </c>
      <c r="E10246">
        <v>1</v>
      </c>
      <c r="F10246">
        <v>1</v>
      </c>
      <c r="G10246">
        <v>1</v>
      </c>
      <c r="H10246">
        <v>1</v>
      </c>
      <c r="I10246">
        <v>1</v>
      </c>
      <c r="J10246">
        <v>1</v>
      </c>
      <c r="K10246">
        <v>1</v>
      </c>
      <c r="M10246" t="s">
        <v>468</v>
      </c>
    </row>
    <row r="10247" spans="1:13" hidden="1">
      <c r="A10247" t="s">
        <v>301</v>
      </c>
      <c r="B10247" t="s">
        <v>324</v>
      </c>
      <c r="C10247" t="s">
        <v>279</v>
      </c>
      <c r="D10247">
        <v>1</v>
      </c>
      <c r="E10247">
        <v>1</v>
      </c>
      <c r="F10247">
        <v>1</v>
      </c>
      <c r="G10247">
        <v>1</v>
      </c>
      <c r="H10247">
        <v>1</v>
      </c>
      <c r="I10247">
        <v>1</v>
      </c>
      <c r="J10247">
        <v>1</v>
      </c>
      <c r="K10247">
        <v>1</v>
      </c>
      <c r="M10247" t="s">
        <v>468</v>
      </c>
    </row>
    <row r="10248" spans="1:13" hidden="1">
      <c r="A10248" t="s">
        <v>301</v>
      </c>
      <c r="B10248" t="s">
        <v>324</v>
      </c>
      <c r="C10248" t="s">
        <v>280</v>
      </c>
      <c r="D10248">
        <v>1</v>
      </c>
      <c r="E10248">
        <v>1</v>
      </c>
      <c r="F10248">
        <v>1</v>
      </c>
      <c r="G10248">
        <v>1</v>
      </c>
      <c r="H10248">
        <v>1</v>
      </c>
      <c r="I10248">
        <v>1</v>
      </c>
      <c r="J10248">
        <v>1</v>
      </c>
      <c r="K10248">
        <v>1</v>
      </c>
      <c r="M10248" t="s">
        <v>468</v>
      </c>
    </row>
    <row r="10249" spans="1:13" hidden="1">
      <c r="A10249" t="s">
        <v>301</v>
      </c>
      <c r="B10249" t="s">
        <v>324</v>
      </c>
      <c r="C10249" t="s">
        <v>277</v>
      </c>
      <c r="D10249">
        <v>1</v>
      </c>
      <c r="E10249">
        <v>1</v>
      </c>
      <c r="F10249">
        <v>1</v>
      </c>
      <c r="G10249">
        <v>1</v>
      </c>
      <c r="H10249">
        <v>1</v>
      </c>
      <c r="I10249">
        <v>1</v>
      </c>
      <c r="J10249">
        <v>1</v>
      </c>
      <c r="K10249">
        <v>1</v>
      </c>
      <c r="M10249" t="s">
        <v>468</v>
      </c>
    </row>
    <row r="10250" spans="1:13" hidden="1">
      <c r="A10250" t="s">
        <v>301</v>
      </c>
      <c r="B10250" t="s">
        <v>324</v>
      </c>
      <c r="C10250" t="s">
        <v>281</v>
      </c>
      <c r="D10250">
        <v>1</v>
      </c>
      <c r="E10250">
        <v>1</v>
      </c>
      <c r="F10250">
        <v>1</v>
      </c>
      <c r="G10250">
        <v>1</v>
      </c>
      <c r="H10250">
        <v>1</v>
      </c>
      <c r="I10250">
        <v>1</v>
      </c>
      <c r="J10250">
        <v>1</v>
      </c>
      <c r="K10250">
        <v>1</v>
      </c>
      <c r="M10250" t="s">
        <v>468</v>
      </c>
    </row>
    <row r="10251" spans="1:13" hidden="1">
      <c r="A10251" t="s">
        <v>301</v>
      </c>
      <c r="B10251" t="s">
        <v>324</v>
      </c>
      <c r="C10251" t="s">
        <v>282</v>
      </c>
      <c r="D10251">
        <v>1</v>
      </c>
      <c r="E10251">
        <v>1</v>
      </c>
      <c r="F10251">
        <v>1</v>
      </c>
      <c r="G10251">
        <v>1</v>
      </c>
      <c r="H10251">
        <v>1</v>
      </c>
      <c r="I10251">
        <v>1</v>
      </c>
      <c r="J10251">
        <v>1</v>
      </c>
      <c r="K10251">
        <v>1</v>
      </c>
      <c r="M10251" t="s">
        <v>468</v>
      </c>
    </row>
    <row r="10252" spans="1:13" hidden="1">
      <c r="A10252" t="s">
        <v>301</v>
      </c>
      <c r="B10252" t="s">
        <v>324</v>
      </c>
      <c r="C10252" t="s">
        <v>283</v>
      </c>
      <c r="D10252">
        <v>1</v>
      </c>
      <c r="E10252">
        <v>1</v>
      </c>
      <c r="F10252">
        <v>1</v>
      </c>
      <c r="G10252">
        <v>1</v>
      </c>
      <c r="H10252">
        <v>1</v>
      </c>
      <c r="I10252">
        <v>1</v>
      </c>
      <c r="J10252">
        <v>1</v>
      </c>
      <c r="K10252">
        <v>1</v>
      </c>
      <c r="M10252" t="s">
        <v>468</v>
      </c>
    </row>
    <row r="10253" spans="1:13" hidden="1">
      <c r="A10253" t="s">
        <v>301</v>
      </c>
      <c r="B10253" t="s">
        <v>324</v>
      </c>
      <c r="C10253" t="s">
        <v>284</v>
      </c>
      <c r="D10253">
        <v>1</v>
      </c>
      <c r="E10253">
        <v>1</v>
      </c>
      <c r="F10253">
        <v>1</v>
      </c>
      <c r="G10253">
        <v>1</v>
      </c>
      <c r="H10253">
        <v>1</v>
      </c>
      <c r="I10253">
        <v>1</v>
      </c>
      <c r="J10253">
        <v>1</v>
      </c>
      <c r="K10253">
        <v>1</v>
      </c>
      <c r="M10253" t="s">
        <v>468</v>
      </c>
    </row>
    <row r="10254" spans="1:13" hidden="1">
      <c r="A10254" t="s">
        <v>301</v>
      </c>
      <c r="B10254" t="s">
        <v>324</v>
      </c>
      <c r="C10254" t="s">
        <v>285</v>
      </c>
      <c r="D10254">
        <v>1</v>
      </c>
      <c r="E10254">
        <v>1</v>
      </c>
      <c r="F10254">
        <v>1</v>
      </c>
      <c r="G10254">
        <v>1</v>
      </c>
      <c r="H10254">
        <v>1</v>
      </c>
      <c r="I10254">
        <v>1</v>
      </c>
      <c r="J10254">
        <v>1</v>
      </c>
      <c r="K10254">
        <v>1</v>
      </c>
      <c r="M10254" t="s">
        <v>468</v>
      </c>
    </row>
    <row r="10255" spans="1:13" hidden="1">
      <c r="A10255" t="s">
        <v>301</v>
      </c>
      <c r="B10255" t="s">
        <v>324</v>
      </c>
      <c r="C10255" t="s">
        <v>286</v>
      </c>
      <c r="D10255">
        <v>1</v>
      </c>
      <c r="E10255">
        <v>1</v>
      </c>
      <c r="F10255">
        <v>1</v>
      </c>
      <c r="G10255">
        <v>1</v>
      </c>
      <c r="H10255">
        <v>1</v>
      </c>
      <c r="I10255">
        <v>1</v>
      </c>
      <c r="J10255">
        <v>1</v>
      </c>
      <c r="K10255">
        <v>1</v>
      </c>
      <c r="M10255" t="s">
        <v>468</v>
      </c>
    </row>
    <row r="10256" spans="1:13" hidden="1">
      <c r="A10256" t="s">
        <v>301</v>
      </c>
      <c r="B10256" t="s">
        <v>324</v>
      </c>
      <c r="C10256" t="s">
        <v>287</v>
      </c>
      <c r="D10256">
        <v>1</v>
      </c>
      <c r="E10256">
        <v>1</v>
      </c>
      <c r="F10256">
        <v>1</v>
      </c>
      <c r="G10256">
        <v>1</v>
      </c>
      <c r="H10256">
        <v>1</v>
      </c>
      <c r="I10256">
        <v>1</v>
      </c>
      <c r="J10256">
        <v>1</v>
      </c>
      <c r="K10256">
        <v>1</v>
      </c>
      <c r="M10256" t="s">
        <v>468</v>
      </c>
    </row>
    <row r="10257" spans="1:13" hidden="1">
      <c r="A10257" t="s">
        <v>301</v>
      </c>
      <c r="B10257" t="s">
        <v>324</v>
      </c>
      <c r="C10257" t="s">
        <v>288</v>
      </c>
      <c r="D10257">
        <v>1</v>
      </c>
      <c r="E10257">
        <v>1</v>
      </c>
      <c r="F10257">
        <v>1</v>
      </c>
      <c r="G10257">
        <v>1</v>
      </c>
      <c r="H10257">
        <v>1</v>
      </c>
      <c r="I10257">
        <v>1</v>
      </c>
      <c r="J10257">
        <v>1</v>
      </c>
      <c r="K10257">
        <v>1</v>
      </c>
      <c r="M10257" t="s">
        <v>468</v>
      </c>
    </row>
    <row r="10258" spans="1:13" hidden="1">
      <c r="A10258" t="s">
        <v>301</v>
      </c>
      <c r="B10258" t="s">
        <v>324</v>
      </c>
      <c r="C10258" t="s">
        <v>289</v>
      </c>
      <c r="D10258">
        <v>1</v>
      </c>
      <c r="E10258">
        <v>1</v>
      </c>
      <c r="F10258">
        <v>1</v>
      </c>
      <c r="G10258">
        <v>1</v>
      </c>
      <c r="H10258">
        <v>1</v>
      </c>
      <c r="I10258">
        <v>1</v>
      </c>
      <c r="J10258">
        <v>1</v>
      </c>
      <c r="K10258">
        <v>1</v>
      </c>
      <c r="M10258" t="s">
        <v>468</v>
      </c>
    </row>
    <row r="10259" spans="1:13" hidden="1">
      <c r="A10259" t="s">
        <v>301</v>
      </c>
      <c r="B10259" t="s">
        <v>324</v>
      </c>
      <c r="C10259" t="s">
        <v>290</v>
      </c>
      <c r="D10259">
        <v>1</v>
      </c>
      <c r="E10259">
        <v>1</v>
      </c>
      <c r="F10259">
        <v>1</v>
      </c>
      <c r="G10259">
        <v>1</v>
      </c>
      <c r="H10259">
        <v>1</v>
      </c>
      <c r="I10259">
        <v>1</v>
      </c>
      <c r="J10259">
        <v>1</v>
      </c>
      <c r="K10259">
        <v>1</v>
      </c>
      <c r="M10259" t="s">
        <v>468</v>
      </c>
    </row>
    <row r="10260" spans="1:13" hidden="1">
      <c r="A10260" t="s">
        <v>301</v>
      </c>
      <c r="B10260" t="s">
        <v>324</v>
      </c>
      <c r="C10260" t="s">
        <v>291</v>
      </c>
      <c r="D10260">
        <v>1</v>
      </c>
      <c r="E10260">
        <v>1</v>
      </c>
      <c r="F10260">
        <v>1</v>
      </c>
      <c r="G10260">
        <v>1</v>
      </c>
      <c r="H10260">
        <v>1</v>
      </c>
      <c r="I10260">
        <v>1</v>
      </c>
      <c r="J10260">
        <v>1</v>
      </c>
      <c r="K10260">
        <v>1</v>
      </c>
      <c r="M10260" t="s">
        <v>468</v>
      </c>
    </row>
    <row r="10261" spans="1:13" hidden="1">
      <c r="A10261" t="s">
        <v>301</v>
      </c>
      <c r="B10261" t="s">
        <v>324</v>
      </c>
      <c r="C10261" t="s">
        <v>292</v>
      </c>
      <c r="D10261">
        <v>1</v>
      </c>
      <c r="E10261">
        <v>1</v>
      </c>
      <c r="F10261">
        <v>1</v>
      </c>
      <c r="G10261">
        <v>1</v>
      </c>
      <c r="H10261">
        <v>1</v>
      </c>
      <c r="I10261">
        <v>1</v>
      </c>
      <c r="J10261">
        <v>1</v>
      </c>
      <c r="K10261">
        <v>1</v>
      </c>
      <c r="M10261" t="s">
        <v>468</v>
      </c>
    </row>
    <row r="10262" spans="1:13" hidden="1">
      <c r="A10262" t="s">
        <v>301</v>
      </c>
      <c r="B10262" t="s">
        <v>395</v>
      </c>
      <c r="C10262" t="s">
        <v>278</v>
      </c>
      <c r="D10262" s="2">
        <v>1</v>
      </c>
      <c r="E10262" s="2">
        <v>1</v>
      </c>
      <c r="F10262" s="2">
        <v>1</v>
      </c>
      <c r="G10262" s="2">
        <v>1</v>
      </c>
      <c r="H10262" s="2">
        <v>1</v>
      </c>
      <c r="I10262" s="2">
        <v>1</v>
      </c>
      <c r="J10262" s="2">
        <v>1</v>
      </c>
      <c r="K10262" s="2">
        <v>1</v>
      </c>
    </row>
    <row r="10263" spans="1:13" hidden="1">
      <c r="A10263" t="s">
        <v>301</v>
      </c>
      <c r="B10263" t="s">
        <v>395</v>
      </c>
      <c r="C10263" t="s">
        <v>279</v>
      </c>
      <c r="D10263" s="2">
        <v>1</v>
      </c>
      <c r="E10263" s="2">
        <v>1</v>
      </c>
      <c r="F10263" s="2">
        <v>1</v>
      </c>
      <c r="G10263" s="2">
        <v>1</v>
      </c>
      <c r="H10263" s="2">
        <v>1</v>
      </c>
      <c r="I10263" s="2">
        <v>1</v>
      </c>
      <c r="J10263" s="2">
        <v>1</v>
      </c>
      <c r="K10263" s="2">
        <v>1</v>
      </c>
    </row>
    <row r="10264" spans="1:13" hidden="1">
      <c r="A10264" t="s">
        <v>301</v>
      </c>
      <c r="B10264" t="s">
        <v>395</v>
      </c>
      <c r="C10264" t="s">
        <v>280</v>
      </c>
      <c r="D10264" s="2">
        <v>1</v>
      </c>
      <c r="E10264" s="2">
        <v>1</v>
      </c>
      <c r="F10264" s="2">
        <v>1</v>
      </c>
      <c r="G10264" s="2">
        <v>1</v>
      </c>
      <c r="H10264" s="2">
        <v>1</v>
      </c>
      <c r="I10264" s="2">
        <v>1</v>
      </c>
      <c r="J10264" s="2">
        <v>1</v>
      </c>
      <c r="K10264" s="2">
        <v>1</v>
      </c>
    </row>
    <row r="10265" spans="1:13" hidden="1">
      <c r="A10265" t="s">
        <v>301</v>
      </c>
      <c r="B10265" t="s">
        <v>395</v>
      </c>
      <c r="C10265" t="s">
        <v>277</v>
      </c>
      <c r="D10265" s="2">
        <v>1</v>
      </c>
      <c r="E10265" s="2">
        <v>1</v>
      </c>
      <c r="F10265" s="2">
        <v>1</v>
      </c>
      <c r="G10265" s="2">
        <v>1</v>
      </c>
      <c r="H10265" s="2">
        <v>1</v>
      </c>
      <c r="I10265" s="2">
        <v>1</v>
      </c>
      <c r="J10265" s="2">
        <v>1</v>
      </c>
      <c r="K10265" s="2">
        <v>1</v>
      </c>
    </row>
    <row r="10266" spans="1:13" hidden="1">
      <c r="A10266" t="s">
        <v>301</v>
      </c>
      <c r="B10266" t="s">
        <v>395</v>
      </c>
      <c r="C10266" t="s">
        <v>281</v>
      </c>
      <c r="D10266" s="2">
        <v>1</v>
      </c>
      <c r="E10266" s="2">
        <v>1</v>
      </c>
      <c r="F10266" s="2">
        <v>1</v>
      </c>
      <c r="G10266" s="2">
        <v>1</v>
      </c>
      <c r="H10266" s="2">
        <v>1</v>
      </c>
      <c r="I10266" s="2">
        <v>1</v>
      </c>
      <c r="J10266" s="2">
        <v>1</v>
      </c>
      <c r="K10266" s="2">
        <v>1</v>
      </c>
    </row>
    <row r="10267" spans="1:13" hidden="1">
      <c r="A10267" t="s">
        <v>301</v>
      </c>
      <c r="B10267" t="s">
        <v>395</v>
      </c>
      <c r="C10267" t="s">
        <v>282</v>
      </c>
      <c r="D10267" s="2">
        <v>1</v>
      </c>
      <c r="E10267" s="2">
        <v>1</v>
      </c>
      <c r="F10267" s="2">
        <v>1</v>
      </c>
      <c r="G10267" s="2">
        <v>1</v>
      </c>
      <c r="H10267" s="2">
        <v>1</v>
      </c>
      <c r="I10267" s="2">
        <v>1</v>
      </c>
      <c r="J10267" s="2">
        <v>1</v>
      </c>
      <c r="K10267" s="2">
        <v>1</v>
      </c>
    </row>
    <row r="10268" spans="1:13" hidden="1">
      <c r="A10268" t="s">
        <v>301</v>
      </c>
      <c r="B10268" t="s">
        <v>395</v>
      </c>
      <c r="C10268" t="s">
        <v>283</v>
      </c>
      <c r="D10268" s="2">
        <v>1</v>
      </c>
      <c r="E10268" s="2">
        <v>1</v>
      </c>
      <c r="F10268" s="2">
        <v>1</v>
      </c>
      <c r="G10268" s="2">
        <v>1</v>
      </c>
      <c r="H10268" s="2">
        <v>1</v>
      </c>
      <c r="I10268" s="2">
        <v>1</v>
      </c>
      <c r="J10268" s="2">
        <v>1</v>
      </c>
      <c r="K10268" s="2">
        <v>1</v>
      </c>
    </row>
    <row r="10269" spans="1:13" hidden="1">
      <c r="A10269" t="s">
        <v>301</v>
      </c>
      <c r="B10269" t="s">
        <v>395</v>
      </c>
      <c r="C10269" t="s">
        <v>284</v>
      </c>
      <c r="D10269" s="2">
        <v>1</v>
      </c>
      <c r="E10269" s="2">
        <v>1</v>
      </c>
      <c r="F10269" s="2">
        <v>1</v>
      </c>
      <c r="G10269" s="2">
        <v>1</v>
      </c>
      <c r="H10269" s="2">
        <v>1</v>
      </c>
      <c r="I10269" s="2">
        <v>1</v>
      </c>
      <c r="J10269" s="2">
        <v>1</v>
      </c>
      <c r="K10269" s="2">
        <v>1</v>
      </c>
    </row>
    <row r="10270" spans="1:13" hidden="1">
      <c r="A10270" t="s">
        <v>301</v>
      </c>
      <c r="B10270" t="s">
        <v>395</v>
      </c>
      <c r="C10270" t="s">
        <v>285</v>
      </c>
      <c r="D10270" s="2">
        <v>1</v>
      </c>
      <c r="E10270" s="2">
        <v>1</v>
      </c>
      <c r="F10270" s="2">
        <v>1</v>
      </c>
      <c r="G10270" s="2">
        <v>1</v>
      </c>
      <c r="H10270" s="2">
        <v>1</v>
      </c>
      <c r="I10270" s="2">
        <v>1</v>
      </c>
      <c r="J10270" s="2">
        <v>1</v>
      </c>
      <c r="K10270" s="2">
        <v>1</v>
      </c>
    </row>
    <row r="10271" spans="1:13" hidden="1">
      <c r="A10271" t="s">
        <v>301</v>
      </c>
      <c r="B10271" t="s">
        <v>395</v>
      </c>
      <c r="C10271" t="s">
        <v>286</v>
      </c>
      <c r="D10271" s="2">
        <v>1</v>
      </c>
      <c r="E10271" s="2">
        <v>1</v>
      </c>
      <c r="F10271" s="2">
        <v>1</v>
      </c>
      <c r="G10271" s="2">
        <v>1</v>
      </c>
      <c r="H10271" s="2">
        <v>1</v>
      </c>
      <c r="I10271" s="2">
        <v>1</v>
      </c>
      <c r="J10271" s="2">
        <v>1</v>
      </c>
      <c r="K10271" s="2">
        <v>1</v>
      </c>
    </row>
    <row r="10272" spans="1:13" hidden="1">
      <c r="A10272" t="s">
        <v>301</v>
      </c>
      <c r="B10272" t="s">
        <v>395</v>
      </c>
      <c r="C10272" t="s">
        <v>287</v>
      </c>
      <c r="D10272" s="2">
        <v>1</v>
      </c>
      <c r="E10272" s="2">
        <v>1</v>
      </c>
      <c r="F10272" s="2">
        <v>1</v>
      </c>
      <c r="G10272" s="2">
        <v>1</v>
      </c>
      <c r="H10272" s="2">
        <v>1</v>
      </c>
      <c r="I10272" s="2">
        <v>1</v>
      </c>
      <c r="J10272" s="2">
        <v>1</v>
      </c>
      <c r="K10272" s="2">
        <v>1</v>
      </c>
    </row>
    <row r="10273" spans="1:13" hidden="1">
      <c r="A10273" t="s">
        <v>301</v>
      </c>
      <c r="B10273" t="s">
        <v>395</v>
      </c>
      <c r="C10273" t="s">
        <v>288</v>
      </c>
      <c r="D10273" s="2">
        <v>1</v>
      </c>
      <c r="E10273" s="2">
        <v>1</v>
      </c>
      <c r="F10273" s="2">
        <v>1</v>
      </c>
      <c r="G10273" s="2">
        <v>1</v>
      </c>
      <c r="H10273" s="2">
        <v>1</v>
      </c>
      <c r="I10273" s="2">
        <v>1</v>
      </c>
      <c r="J10273" s="2">
        <v>1</v>
      </c>
      <c r="K10273" s="2">
        <v>1</v>
      </c>
    </row>
    <row r="10274" spans="1:13" hidden="1">
      <c r="A10274" t="s">
        <v>301</v>
      </c>
      <c r="B10274" t="s">
        <v>395</v>
      </c>
      <c r="C10274" t="s">
        <v>289</v>
      </c>
      <c r="D10274" s="2">
        <v>1</v>
      </c>
      <c r="E10274" s="2">
        <v>1</v>
      </c>
      <c r="F10274" s="2">
        <v>1</v>
      </c>
      <c r="G10274" s="2">
        <v>1</v>
      </c>
      <c r="H10274" s="2">
        <v>1</v>
      </c>
      <c r="I10274" s="2">
        <v>1</v>
      </c>
      <c r="J10274" s="2">
        <v>1</v>
      </c>
      <c r="K10274" s="2">
        <v>1</v>
      </c>
    </row>
    <row r="10275" spans="1:13" hidden="1">
      <c r="A10275" t="s">
        <v>301</v>
      </c>
      <c r="B10275" t="s">
        <v>395</v>
      </c>
      <c r="C10275" t="s">
        <v>290</v>
      </c>
      <c r="D10275" s="2">
        <v>1</v>
      </c>
      <c r="E10275" s="2">
        <v>1</v>
      </c>
      <c r="F10275" s="2">
        <v>1</v>
      </c>
      <c r="G10275" s="2">
        <v>1</v>
      </c>
      <c r="H10275" s="2">
        <v>1</v>
      </c>
      <c r="I10275" s="2">
        <v>1</v>
      </c>
      <c r="J10275" s="2">
        <v>1</v>
      </c>
      <c r="K10275" s="2">
        <v>1</v>
      </c>
    </row>
    <row r="10276" spans="1:13" hidden="1">
      <c r="A10276" t="s">
        <v>301</v>
      </c>
      <c r="B10276" t="s">
        <v>395</v>
      </c>
      <c r="C10276" t="s">
        <v>291</v>
      </c>
      <c r="D10276" s="2">
        <v>1</v>
      </c>
      <c r="E10276" s="2">
        <v>1</v>
      </c>
      <c r="F10276" s="2">
        <v>1</v>
      </c>
      <c r="G10276" s="2">
        <v>1</v>
      </c>
      <c r="H10276" s="2">
        <v>1</v>
      </c>
      <c r="I10276" s="2">
        <v>1</v>
      </c>
      <c r="J10276" s="2">
        <v>1</v>
      </c>
      <c r="K10276" s="2">
        <v>1</v>
      </c>
    </row>
    <row r="10277" spans="1:13" hidden="1">
      <c r="A10277" t="s">
        <v>301</v>
      </c>
      <c r="B10277" t="s">
        <v>395</v>
      </c>
      <c r="C10277" t="s">
        <v>292</v>
      </c>
      <c r="D10277" s="2">
        <v>1</v>
      </c>
      <c r="E10277" s="2">
        <v>1</v>
      </c>
      <c r="F10277" s="2">
        <v>1</v>
      </c>
      <c r="G10277" s="2">
        <v>1</v>
      </c>
      <c r="H10277" s="2">
        <v>1</v>
      </c>
      <c r="I10277" s="2">
        <v>1</v>
      </c>
      <c r="J10277" s="2">
        <v>1</v>
      </c>
      <c r="K10277" s="2">
        <v>1</v>
      </c>
    </row>
    <row r="10278" spans="1:13" hidden="1">
      <c r="A10278" t="s">
        <v>301</v>
      </c>
      <c r="B10278" t="s">
        <v>345</v>
      </c>
      <c r="C10278" t="s">
        <v>278</v>
      </c>
      <c r="D10278">
        <v>1</v>
      </c>
      <c r="E10278">
        <v>1</v>
      </c>
      <c r="F10278">
        <v>1</v>
      </c>
      <c r="G10278">
        <v>1</v>
      </c>
      <c r="H10278">
        <v>1</v>
      </c>
      <c r="I10278">
        <v>1</v>
      </c>
      <c r="J10278">
        <v>1</v>
      </c>
      <c r="K10278">
        <v>1</v>
      </c>
      <c r="M10278" t="s">
        <v>468</v>
      </c>
    </row>
    <row r="10279" spans="1:13" hidden="1">
      <c r="A10279" t="s">
        <v>301</v>
      </c>
      <c r="B10279" t="s">
        <v>345</v>
      </c>
      <c r="C10279" t="s">
        <v>279</v>
      </c>
      <c r="D10279">
        <v>1</v>
      </c>
      <c r="E10279">
        <v>1</v>
      </c>
      <c r="F10279">
        <v>1</v>
      </c>
      <c r="G10279">
        <v>1</v>
      </c>
      <c r="H10279">
        <v>1</v>
      </c>
      <c r="I10279">
        <v>1</v>
      </c>
      <c r="J10279">
        <v>1</v>
      </c>
      <c r="K10279">
        <v>1</v>
      </c>
      <c r="M10279" t="s">
        <v>468</v>
      </c>
    </row>
    <row r="10280" spans="1:13" hidden="1">
      <c r="A10280" t="s">
        <v>301</v>
      </c>
      <c r="B10280" t="s">
        <v>345</v>
      </c>
      <c r="C10280" t="s">
        <v>280</v>
      </c>
      <c r="D10280">
        <v>1</v>
      </c>
      <c r="E10280">
        <v>1</v>
      </c>
      <c r="F10280">
        <v>1</v>
      </c>
      <c r="G10280">
        <v>1</v>
      </c>
      <c r="H10280">
        <v>1</v>
      </c>
      <c r="I10280">
        <v>1</v>
      </c>
      <c r="J10280">
        <v>1</v>
      </c>
      <c r="K10280">
        <v>1</v>
      </c>
      <c r="M10280" t="s">
        <v>468</v>
      </c>
    </row>
    <row r="10281" spans="1:13" hidden="1">
      <c r="A10281" t="s">
        <v>301</v>
      </c>
      <c r="B10281" t="s">
        <v>345</v>
      </c>
      <c r="C10281" t="s">
        <v>277</v>
      </c>
      <c r="D10281">
        <v>1</v>
      </c>
      <c r="E10281">
        <v>1</v>
      </c>
      <c r="F10281">
        <v>1</v>
      </c>
      <c r="G10281">
        <v>1</v>
      </c>
      <c r="H10281">
        <v>1</v>
      </c>
      <c r="I10281">
        <v>1</v>
      </c>
      <c r="J10281">
        <v>1</v>
      </c>
      <c r="K10281">
        <v>1</v>
      </c>
      <c r="M10281" t="s">
        <v>468</v>
      </c>
    </row>
    <row r="10282" spans="1:13" hidden="1">
      <c r="A10282" t="s">
        <v>301</v>
      </c>
      <c r="B10282" t="s">
        <v>345</v>
      </c>
      <c r="C10282" t="s">
        <v>281</v>
      </c>
      <c r="D10282">
        <v>1</v>
      </c>
      <c r="E10282">
        <v>1</v>
      </c>
      <c r="F10282">
        <v>1</v>
      </c>
      <c r="G10282">
        <v>1</v>
      </c>
      <c r="H10282">
        <v>1</v>
      </c>
      <c r="I10282">
        <v>1</v>
      </c>
      <c r="J10282">
        <v>1</v>
      </c>
      <c r="K10282">
        <v>1</v>
      </c>
      <c r="M10282" t="s">
        <v>468</v>
      </c>
    </row>
    <row r="10283" spans="1:13" hidden="1">
      <c r="A10283" t="s">
        <v>301</v>
      </c>
      <c r="B10283" t="s">
        <v>345</v>
      </c>
      <c r="C10283" t="s">
        <v>282</v>
      </c>
      <c r="D10283">
        <v>1</v>
      </c>
      <c r="E10283">
        <v>1</v>
      </c>
      <c r="F10283">
        <v>1</v>
      </c>
      <c r="G10283">
        <v>1</v>
      </c>
      <c r="H10283">
        <v>1</v>
      </c>
      <c r="I10283">
        <v>1</v>
      </c>
      <c r="J10283">
        <v>1</v>
      </c>
      <c r="K10283">
        <v>1</v>
      </c>
      <c r="M10283" t="s">
        <v>468</v>
      </c>
    </row>
    <row r="10284" spans="1:13" hidden="1">
      <c r="A10284" t="s">
        <v>301</v>
      </c>
      <c r="B10284" t="s">
        <v>345</v>
      </c>
      <c r="C10284" t="s">
        <v>283</v>
      </c>
      <c r="D10284">
        <v>1</v>
      </c>
      <c r="E10284">
        <v>1</v>
      </c>
      <c r="F10284">
        <v>1</v>
      </c>
      <c r="G10284">
        <v>1</v>
      </c>
      <c r="H10284">
        <v>1</v>
      </c>
      <c r="I10284">
        <v>1</v>
      </c>
      <c r="J10284">
        <v>1</v>
      </c>
      <c r="K10284">
        <v>1</v>
      </c>
      <c r="M10284" t="s">
        <v>468</v>
      </c>
    </row>
    <row r="10285" spans="1:13" hidden="1">
      <c r="A10285" t="s">
        <v>301</v>
      </c>
      <c r="B10285" t="s">
        <v>345</v>
      </c>
      <c r="C10285" t="s">
        <v>284</v>
      </c>
      <c r="D10285">
        <v>1</v>
      </c>
      <c r="E10285">
        <v>1</v>
      </c>
      <c r="F10285">
        <v>1</v>
      </c>
      <c r="G10285">
        <v>1</v>
      </c>
      <c r="H10285">
        <v>1</v>
      </c>
      <c r="I10285">
        <v>1</v>
      </c>
      <c r="J10285">
        <v>1</v>
      </c>
      <c r="K10285">
        <v>1</v>
      </c>
      <c r="M10285" t="s">
        <v>468</v>
      </c>
    </row>
    <row r="10286" spans="1:13" hidden="1">
      <c r="A10286" t="s">
        <v>301</v>
      </c>
      <c r="B10286" t="s">
        <v>345</v>
      </c>
      <c r="C10286" t="s">
        <v>285</v>
      </c>
      <c r="D10286">
        <v>1</v>
      </c>
      <c r="E10286">
        <v>1</v>
      </c>
      <c r="F10286">
        <v>1</v>
      </c>
      <c r="G10286">
        <v>1</v>
      </c>
      <c r="H10286">
        <v>1</v>
      </c>
      <c r="I10286">
        <v>1</v>
      </c>
      <c r="J10286">
        <v>1</v>
      </c>
      <c r="K10286">
        <v>1</v>
      </c>
      <c r="M10286" t="s">
        <v>468</v>
      </c>
    </row>
    <row r="10287" spans="1:13" hidden="1">
      <c r="A10287" t="s">
        <v>301</v>
      </c>
      <c r="B10287" t="s">
        <v>345</v>
      </c>
      <c r="C10287" t="s">
        <v>286</v>
      </c>
      <c r="D10287">
        <v>1</v>
      </c>
      <c r="E10287">
        <v>1</v>
      </c>
      <c r="F10287">
        <v>1</v>
      </c>
      <c r="G10287">
        <v>1</v>
      </c>
      <c r="H10287">
        <v>1</v>
      </c>
      <c r="I10287">
        <v>1</v>
      </c>
      <c r="J10287">
        <v>1</v>
      </c>
      <c r="K10287">
        <v>1</v>
      </c>
      <c r="M10287" t="s">
        <v>468</v>
      </c>
    </row>
    <row r="10288" spans="1:13" hidden="1">
      <c r="A10288" t="s">
        <v>301</v>
      </c>
      <c r="B10288" t="s">
        <v>345</v>
      </c>
      <c r="C10288" t="s">
        <v>287</v>
      </c>
      <c r="D10288">
        <v>1</v>
      </c>
      <c r="E10288">
        <v>1</v>
      </c>
      <c r="F10288">
        <v>1</v>
      </c>
      <c r="G10288">
        <v>1</v>
      </c>
      <c r="H10288">
        <v>1</v>
      </c>
      <c r="I10288">
        <v>1</v>
      </c>
      <c r="J10288">
        <v>1</v>
      </c>
      <c r="K10288">
        <v>1</v>
      </c>
      <c r="M10288" t="s">
        <v>468</v>
      </c>
    </row>
    <row r="10289" spans="1:13" hidden="1">
      <c r="A10289" t="s">
        <v>301</v>
      </c>
      <c r="B10289" t="s">
        <v>345</v>
      </c>
      <c r="C10289" t="s">
        <v>288</v>
      </c>
      <c r="D10289">
        <v>1</v>
      </c>
      <c r="E10289">
        <v>1</v>
      </c>
      <c r="F10289">
        <v>1</v>
      </c>
      <c r="G10289">
        <v>1</v>
      </c>
      <c r="H10289">
        <v>1</v>
      </c>
      <c r="I10289">
        <v>1</v>
      </c>
      <c r="J10289">
        <v>1</v>
      </c>
      <c r="K10289">
        <v>1</v>
      </c>
      <c r="M10289" t="s">
        <v>468</v>
      </c>
    </row>
    <row r="10290" spans="1:13" hidden="1">
      <c r="A10290" t="s">
        <v>301</v>
      </c>
      <c r="B10290" t="s">
        <v>345</v>
      </c>
      <c r="C10290" t="s">
        <v>289</v>
      </c>
      <c r="D10290">
        <v>1</v>
      </c>
      <c r="E10290">
        <v>1</v>
      </c>
      <c r="F10290">
        <v>1</v>
      </c>
      <c r="G10290">
        <v>1</v>
      </c>
      <c r="H10290">
        <v>1</v>
      </c>
      <c r="I10290">
        <v>1</v>
      </c>
      <c r="J10290">
        <v>1</v>
      </c>
      <c r="K10290">
        <v>1</v>
      </c>
      <c r="M10290" t="s">
        <v>468</v>
      </c>
    </row>
    <row r="10291" spans="1:13" hidden="1">
      <c r="A10291" t="s">
        <v>301</v>
      </c>
      <c r="B10291" t="s">
        <v>345</v>
      </c>
      <c r="C10291" t="s">
        <v>290</v>
      </c>
      <c r="D10291">
        <v>1</v>
      </c>
      <c r="E10291">
        <v>1</v>
      </c>
      <c r="F10291">
        <v>1</v>
      </c>
      <c r="G10291">
        <v>1</v>
      </c>
      <c r="H10291">
        <v>1</v>
      </c>
      <c r="I10291">
        <v>1</v>
      </c>
      <c r="J10291">
        <v>1</v>
      </c>
      <c r="K10291">
        <v>1</v>
      </c>
      <c r="M10291" t="s">
        <v>468</v>
      </c>
    </row>
    <row r="10292" spans="1:13" hidden="1">
      <c r="A10292" t="s">
        <v>301</v>
      </c>
      <c r="B10292" t="s">
        <v>345</v>
      </c>
      <c r="C10292" t="s">
        <v>291</v>
      </c>
      <c r="D10292">
        <v>1</v>
      </c>
      <c r="E10292">
        <v>1</v>
      </c>
      <c r="F10292">
        <v>1</v>
      </c>
      <c r="G10292">
        <v>1</v>
      </c>
      <c r="H10292">
        <v>1</v>
      </c>
      <c r="I10292">
        <v>1</v>
      </c>
      <c r="J10292">
        <v>1</v>
      </c>
      <c r="K10292">
        <v>1</v>
      </c>
      <c r="M10292" t="s">
        <v>468</v>
      </c>
    </row>
    <row r="10293" spans="1:13" hidden="1">
      <c r="A10293" t="s">
        <v>301</v>
      </c>
      <c r="B10293" t="s">
        <v>345</v>
      </c>
      <c r="C10293" t="s">
        <v>292</v>
      </c>
      <c r="D10293">
        <v>1</v>
      </c>
      <c r="E10293">
        <v>1</v>
      </c>
      <c r="F10293">
        <v>1</v>
      </c>
      <c r="G10293">
        <v>1</v>
      </c>
      <c r="H10293">
        <v>1</v>
      </c>
      <c r="I10293">
        <v>1</v>
      </c>
      <c r="J10293">
        <v>1</v>
      </c>
      <c r="K10293">
        <v>1</v>
      </c>
      <c r="M10293" t="s">
        <v>468</v>
      </c>
    </row>
    <row r="10294" spans="1:13" hidden="1">
      <c r="A10294" t="s">
        <v>301</v>
      </c>
      <c r="B10294" t="s">
        <v>346</v>
      </c>
      <c r="C10294" t="s">
        <v>278</v>
      </c>
      <c r="D10294">
        <v>1</v>
      </c>
      <c r="E10294">
        <v>1</v>
      </c>
      <c r="F10294">
        <v>1</v>
      </c>
      <c r="G10294">
        <v>1</v>
      </c>
      <c r="H10294">
        <v>1</v>
      </c>
      <c r="I10294">
        <v>1</v>
      </c>
      <c r="J10294">
        <v>1</v>
      </c>
      <c r="K10294">
        <v>1</v>
      </c>
      <c r="M10294" t="s">
        <v>468</v>
      </c>
    </row>
    <row r="10295" spans="1:13" hidden="1">
      <c r="A10295" t="s">
        <v>301</v>
      </c>
      <c r="B10295" t="s">
        <v>346</v>
      </c>
      <c r="C10295" t="s">
        <v>279</v>
      </c>
      <c r="D10295">
        <v>1</v>
      </c>
      <c r="E10295">
        <v>1</v>
      </c>
      <c r="F10295">
        <v>1</v>
      </c>
      <c r="G10295">
        <v>1</v>
      </c>
      <c r="H10295">
        <v>1</v>
      </c>
      <c r="I10295">
        <v>1</v>
      </c>
      <c r="J10295">
        <v>1</v>
      </c>
      <c r="K10295">
        <v>1</v>
      </c>
      <c r="M10295" t="s">
        <v>468</v>
      </c>
    </row>
    <row r="10296" spans="1:13" hidden="1">
      <c r="A10296" t="s">
        <v>301</v>
      </c>
      <c r="B10296" t="s">
        <v>346</v>
      </c>
      <c r="C10296" t="s">
        <v>280</v>
      </c>
      <c r="D10296">
        <v>1</v>
      </c>
      <c r="E10296">
        <v>1</v>
      </c>
      <c r="F10296">
        <v>1</v>
      </c>
      <c r="G10296">
        <v>1</v>
      </c>
      <c r="H10296">
        <v>1</v>
      </c>
      <c r="I10296">
        <v>1</v>
      </c>
      <c r="J10296">
        <v>1</v>
      </c>
      <c r="K10296">
        <v>1</v>
      </c>
      <c r="M10296" t="s">
        <v>468</v>
      </c>
    </row>
    <row r="10297" spans="1:13" hidden="1">
      <c r="A10297" t="s">
        <v>301</v>
      </c>
      <c r="B10297" t="s">
        <v>346</v>
      </c>
      <c r="C10297" t="s">
        <v>277</v>
      </c>
      <c r="D10297">
        <v>1</v>
      </c>
      <c r="E10297">
        <v>1</v>
      </c>
      <c r="F10297">
        <v>1</v>
      </c>
      <c r="G10297">
        <v>1</v>
      </c>
      <c r="H10297">
        <v>1</v>
      </c>
      <c r="I10297">
        <v>1</v>
      </c>
      <c r="J10297">
        <v>1</v>
      </c>
      <c r="K10297">
        <v>1</v>
      </c>
      <c r="M10297" t="s">
        <v>468</v>
      </c>
    </row>
    <row r="10298" spans="1:13" hidden="1">
      <c r="A10298" t="s">
        <v>301</v>
      </c>
      <c r="B10298" t="s">
        <v>346</v>
      </c>
      <c r="C10298" t="s">
        <v>281</v>
      </c>
      <c r="D10298">
        <v>1</v>
      </c>
      <c r="E10298">
        <v>1</v>
      </c>
      <c r="F10298">
        <v>1</v>
      </c>
      <c r="G10298">
        <v>1</v>
      </c>
      <c r="H10298">
        <v>1</v>
      </c>
      <c r="I10298">
        <v>1</v>
      </c>
      <c r="J10298">
        <v>1</v>
      </c>
      <c r="K10298">
        <v>1</v>
      </c>
      <c r="M10298" t="s">
        <v>468</v>
      </c>
    </row>
    <row r="10299" spans="1:13" hidden="1">
      <c r="A10299" t="s">
        <v>301</v>
      </c>
      <c r="B10299" t="s">
        <v>346</v>
      </c>
      <c r="C10299" t="s">
        <v>282</v>
      </c>
      <c r="D10299">
        <v>1</v>
      </c>
      <c r="E10299">
        <v>1</v>
      </c>
      <c r="F10299">
        <v>1</v>
      </c>
      <c r="G10299">
        <v>1</v>
      </c>
      <c r="H10299">
        <v>1</v>
      </c>
      <c r="I10299">
        <v>1</v>
      </c>
      <c r="J10299">
        <v>1</v>
      </c>
      <c r="K10299">
        <v>1</v>
      </c>
      <c r="M10299" t="s">
        <v>468</v>
      </c>
    </row>
    <row r="10300" spans="1:13" hidden="1">
      <c r="A10300" t="s">
        <v>301</v>
      </c>
      <c r="B10300" t="s">
        <v>346</v>
      </c>
      <c r="C10300" t="s">
        <v>283</v>
      </c>
      <c r="D10300">
        <v>1</v>
      </c>
      <c r="E10300">
        <v>1</v>
      </c>
      <c r="F10300">
        <v>1</v>
      </c>
      <c r="G10300">
        <v>1</v>
      </c>
      <c r="H10300">
        <v>1</v>
      </c>
      <c r="I10300">
        <v>1</v>
      </c>
      <c r="J10300">
        <v>1</v>
      </c>
      <c r="K10300">
        <v>1</v>
      </c>
      <c r="M10300" t="s">
        <v>468</v>
      </c>
    </row>
    <row r="10301" spans="1:13" hidden="1">
      <c r="A10301" t="s">
        <v>301</v>
      </c>
      <c r="B10301" t="s">
        <v>346</v>
      </c>
      <c r="C10301" t="s">
        <v>284</v>
      </c>
      <c r="D10301">
        <v>1</v>
      </c>
      <c r="E10301">
        <v>1</v>
      </c>
      <c r="F10301">
        <v>1</v>
      </c>
      <c r="G10301">
        <v>1</v>
      </c>
      <c r="H10301">
        <v>1</v>
      </c>
      <c r="I10301">
        <v>1</v>
      </c>
      <c r="J10301">
        <v>1</v>
      </c>
      <c r="K10301">
        <v>1</v>
      </c>
      <c r="M10301" t="s">
        <v>468</v>
      </c>
    </row>
    <row r="10302" spans="1:13" hidden="1">
      <c r="A10302" t="s">
        <v>301</v>
      </c>
      <c r="B10302" t="s">
        <v>346</v>
      </c>
      <c r="C10302" t="s">
        <v>285</v>
      </c>
      <c r="D10302">
        <v>1</v>
      </c>
      <c r="E10302">
        <v>1</v>
      </c>
      <c r="F10302">
        <v>1</v>
      </c>
      <c r="G10302">
        <v>1</v>
      </c>
      <c r="H10302">
        <v>1</v>
      </c>
      <c r="I10302">
        <v>1</v>
      </c>
      <c r="J10302">
        <v>1</v>
      </c>
      <c r="K10302">
        <v>1</v>
      </c>
      <c r="M10302" t="s">
        <v>468</v>
      </c>
    </row>
    <row r="10303" spans="1:13" hidden="1">
      <c r="A10303" t="s">
        <v>301</v>
      </c>
      <c r="B10303" t="s">
        <v>346</v>
      </c>
      <c r="C10303" t="s">
        <v>286</v>
      </c>
      <c r="D10303">
        <v>1</v>
      </c>
      <c r="E10303">
        <v>1</v>
      </c>
      <c r="F10303">
        <v>1</v>
      </c>
      <c r="G10303">
        <v>1</v>
      </c>
      <c r="H10303">
        <v>1</v>
      </c>
      <c r="I10303">
        <v>1</v>
      </c>
      <c r="J10303">
        <v>1</v>
      </c>
      <c r="K10303">
        <v>1</v>
      </c>
      <c r="M10303" t="s">
        <v>468</v>
      </c>
    </row>
    <row r="10304" spans="1:13" hidden="1">
      <c r="A10304" t="s">
        <v>301</v>
      </c>
      <c r="B10304" t="s">
        <v>346</v>
      </c>
      <c r="C10304" t="s">
        <v>287</v>
      </c>
      <c r="D10304">
        <v>1</v>
      </c>
      <c r="E10304">
        <v>1</v>
      </c>
      <c r="F10304">
        <v>1</v>
      </c>
      <c r="G10304">
        <v>1</v>
      </c>
      <c r="H10304">
        <v>1</v>
      </c>
      <c r="I10304">
        <v>1</v>
      </c>
      <c r="J10304">
        <v>1</v>
      </c>
      <c r="K10304">
        <v>1</v>
      </c>
      <c r="M10304" t="s">
        <v>468</v>
      </c>
    </row>
    <row r="10305" spans="1:13" hidden="1">
      <c r="A10305" t="s">
        <v>301</v>
      </c>
      <c r="B10305" t="s">
        <v>346</v>
      </c>
      <c r="C10305" t="s">
        <v>288</v>
      </c>
      <c r="D10305">
        <v>1</v>
      </c>
      <c r="E10305">
        <v>1</v>
      </c>
      <c r="F10305">
        <v>1</v>
      </c>
      <c r="G10305">
        <v>1</v>
      </c>
      <c r="H10305">
        <v>1</v>
      </c>
      <c r="I10305">
        <v>1</v>
      </c>
      <c r="J10305">
        <v>1</v>
      </c>
      <c r="K10305">
        <v>1</v>
      </c>
      <c r="M10305" t="s">
        <v>468</v>
      </c>
    </row>
    <row r="10306" spans="1:13" hidden="1">
      <c r="A10306" t="s">
        <v>301</v>
      </c>
      <c r="B10306" t="s">
        <v>346</v>
      </c>
      <c r="C10306" t="s">
        <v>289</v>
      </c>
      <c r="D10306">
        <v>1</v>
      </c>
      <c r="E10306">
        <v>1</v>
      </c>
      <c r="F10306">
        <v>1</v>
      </c>
      <c r="G10306">
        <v>1</v>
      </c>
      <c r="H10306">
        <v>1</v>
      </c>
      <c r="I10306">
        <v>1</v>
      </c>
      <c r="J10306">
        <v>1</v>
      </c>
      <c r="K10306">
        <v>1</v>
      </c>
      <c r="M10306" t="s">
        <v>468</v>
      </c>
    </row>
    <row r="10307" spans="1:13" hidden="1">
      <c r="A10307" t="s">
        <v>301</v>
      </c>
      <c r="B10307" t="s">
        <v>346</v>
      </c>
      <c r="C10307" t="s">
        <v>290</v>
      </c>
      <c r="D10307">
        <v>1</v>
      </c>
      <c r="E10307">
        <v>1</v>
      </c>
      <c r="F10307">
        <v>1</v>
      </c>
      <c r="G10307">
        <v>1</v>
      </c>
      <c r="H10307">
        <v>1</v>
      </c>
      <c r="I10307">
        <v>1</v>
      </c>
      <c r="J10307">
        <v>1</v>
      </c>
      <c r="K10307">
        <v>1</v>
      </c>
      <c r="M10307" t="s">
        <v>468</v>
      </c>
    </row>
    <row r="10308" spans="1:13" hidden="1">
      <c r="A10308" t="s">
        <v>301</v>
      </c>
      <c r="B10308" t="s">
        <v>346</v>
      </c>
      <c r="C10308" t="s">
        <v>291</v>
      </c>
      <c r="D10308">
        <v>1</v>
      </c>
      <c r="E10308">
        <v>1</v>
      </c>
      <c r="F10308">
        <v>1</v>
      </c>
      <c r="G10308">
        <v>1</v>
      </c>
      <c r="H10308">
        <v>1</v>
      </c>
      <c r="I10308">
        <v>1</v>
      </c>
      <c r="J10308">
        <v>1</v>
      </c>
      <c r="K10308">
        <v>1</v>
      </c>
      <c r="M10308" t="s">
        <v>468</v>
      </c>
    </row>
    <row r="10309" spans="1:13" hidden="1">
      <c r="A10309" t="s">
        <v>301</v>
      </c>
      <c r="B10309" t="s">
        <v>346</v>
      </c>
      <c r="C10309" t="s">
        <v>292</v>
      </c>
      <c r="D10309">
        <v>1</v>
      </c>
      <c r="E10309">
        <v>1</v>
      </c>
      <c r="F10309">
        <v>1</v>
      </c>
      <c r="G10309">
        <v>1</v>
      </c>
      <c r="H10309">
        <v>1</v>
      </c>
      <c r="I10309">
        <v>1</v>
      </c>
      <c r="J10309">
        <v>1</v>
      </c>
      <c r="K10309">
        <v>1</v>
      </c>
      <c r="M10309" t="s">
        <v>468</v>
      </c>
    </row>
    <row r="10310" spans="1:13" hidden="1">
      <c r="A10310" t="s">
        <v>301</v>
      </c>
      <c r="B10310" t="s">
        <v>347</v>
      </c>
      <c r="C10310" t="s">
        <v>278</v>
      </c>
      <c r="D10310">
        <v>1</v>
      </c>
      <c r="E10310">
        <v>1</v>
      </c>
      <c r="F10310">
        <v>1</v>
      </c>
      <c r="G10310">
        <v>1</v>
      </c>
      <c r="H10310">
        <v>1</v>
      </c>
      <c r="I10310">
        <v>1</v>
      </c>
      <c r="J10310">
        <v>1</v>
      </c>
      <c r="K10310">
        <v>1</v>
      </c>
      <c r="M10310" t="s">
        <v>468</v>
      </c>
    </row>
    <row r="10311" spans="1:13" hidden="1">
      <c r="A10311" t="s">
        <v>301</v>
      </c>
      <c r="B10311" t="s">
        <v>347</v>
      </c>
      <c r="C10311" t="s">
        <v>279</v>
      </c>
      <c r="D10311">
        <v>1</v>
      </c>
      <c r="E10311">
        <v>1</v>
      </c>
      <c r="F10311">
        <v>1</v>
      </c>
      <c r="G10311">
        <v>1</v>
      </c>
      <c r="H10311">
        <v>1</v>
      </c>
      <c r="I10311">
        <v>1</v>
      </c>
      <c r="J10311">
        <v>1</v>
      </c>
      <c r="K10311">
        <v>1</v>
      </c>
      <c r="M10311" t="s">
        <v>468</v>
      </c>
    </row>
    <row r="10312" spans="1:13" hidden="1">
      <c r="A10312" t="s">
        <v>301</v>
      </c>
      <c r="B10312" t="s">
        <v>347</v>
      </c>
      <c r="C10312" t="s">
        <v>280</v>
      </c>
      <c r="D10312">
        <v>1</v>
      </c>
      <c r="E10312">
        <v>1</v>
      </c>
      <c r="F10312">
        <v>1</v>
      </c>
      <c r="G10312">
        <v>1</v>
      </c>
      <c r="H10312">
        <v>1</v>
      </c>
      <c r="I10312">
        <v>1</v>
      </c>
      <c r="J10312">
        <v>1</v>
      </c>
      <c r="K10312">
        <v>1</v>
      </c>
      <c r="M10312" t="s">
        <v>468</v>
      </c>
    </row>
    <row r="10313" spans="1:13" hidden="1">
      <c r="A10313" t="s">
        <v>301</v>
      </c>
      <c r="B10313" t="s">
        <v>347</v>
      </c>
      <c r="C10313" t="s">
        <v>277</v>
      </c>
      <c r="D10313">
        <v>1</v>
      </c>
      <c r="E10313">
        <v>1</v>
      </c>
      <c r="F10313">
        <v>1</v>
      </c>
      <c r="G10313">
        <v>1</v>
      </c>
      <c r="H10313">
        <v>1</v>
      </c>
      <c r="I10313">
        <v>1</v>
      </c>
      <c r="J10313">
        <v>1</v>
      </c>
      <c r="K10313">
        <v>1</v>
      </c>
      <c r="M10313" t="s">
        <v>468</v>
      </c>
    </row>
    <row r="10314" spans="1:13" hidden="1">
      <c r="A10314" t="s">
        <v>301</v>
      </c>
      <c r="B10314" t="s">
        <v>347</v>
      </c>
      <c r="C10314" t="s">
        <v>281</v>
      </c>
      <c r="D10314">
        <v>1</v>
      </c>
      <c r="E10314">
        <v>1</v>
      </c>
      <c r="F10314">
        <v>1</v>
      </c>
      <c r="G10314">
        <v>1</v>
      </c>
      <c r="H10314">
        <v>1</v>
      </c>
      <c r="I10314">
        <v>1</v>
      </c>
      <c r="J10314">
        <v>1</v>
      </c>
      <c r="K10314">
        <v>1</v>
      </c>
      <c r="M10314" t="s">
        <v>468</v>
      </c>
    </row>
    <row r="10315" spans="1:13" hidden="1">
      <c r="A10315" t="s">
        <v>301</v>
      </c>
      <c r="B10315" t="s">
        <v>347</v>
      </c>
      <c r="C10315" t="s">
        <v>282</v>
      </c>
      <c r="D10315">
        <v>1</v>
      </c>
      <c r="E10315">
        <v>1</v>
      </c>
      <c r="F10315">
        <v>1</v>
      </c>
      <c r="G10315">
        <v>1</v>
      </c>
      <c r="H10315">
        <v>1</v>
      </c>
      <c r="I10315">
        <v>1</v>
      </c>
      <c r="J10315">
        <v>1</v>
      </c>
      <c r="K10315">
        <v>1</v>
      </c>
      <c r="M10315" t="s">
        <v>468</v>
      </c>
    </row>
    <row r="10316" spans="1:13" hidden="1">
      <c r="A10316" t="s">
        <v>301</v>
      </c>
      <c r="B10316" t="s">
        <v>347</v>
      </c>
      <c r="C10316" t="s">
        <v>283</v>
      </c>
      <c r="D10316">
        <v>1</v>
      </c>
      <c r="E10316">
        <v>1</v>
      </c>
      <c r="F10316">
        <v>1</v>
      </c>
      <c r="G10316">
        <v>1</v>
      </c>
      <c r="H10316">
        <v>1</v>
      </c>
      <c r="I10316">
        <v>1</v>
      </c>
      <c r="J10316">
        <v>1</v>
      </c>
      <c r="K10316">
        <v>1</v>
      </c>
      <c r="M10316" t="s">
        <v>468</v>
      </c>
    </row>
    <row r="10317" spans="1:13" hidden="1">
      <c r="A10317" t="s">
        <v>301</v>
      </c>
      <c r="B10317" t="s">
        <v>347</v>
      </c>
      <c r="C10317" t="s">
        <v>284</v>
      </c>
      <c r="D10317">
        <v>1</v>
      </c>
      <c r="E10317">
        <v>1</v>
      </c>
      <c r="F10317">
        <v>1</v>
      </c>
      <c r="G10317">
        <v>1</v>
      </c>
      <c r="H10317">
        <v>1</v>
      </c>
      <c r="I10317">
        <v>1</v>
      </c>
      <c r="J10317">
        <v>1</v>
      </c>
      <c r="K10317">
        <v>1</v>
      </c>
      <c r="M10317" t="s">
        <v>468</v>
      </c>
    </row>
    <row r="10318" spans="1:13" hidden="1">
      <c r="A10318" t="s">
        <v>301</v>
      </c>
      <c r="B10318" t="s">
        <v>347</v>
      </c>
      <c r="C10318" t="s">
        <v>285</v>
      </c>
      <c r="D10318">
        <v>1</v>
      </c>
      <c r="E10318">
        <v>1</v>
      </c>
      <c r="F10318">
        <v>1</v>
      </c>
      <c r="G10318">
        <v>1</v>
      </c>
      <c r="H10318">
        <v>1</v>
      </c>
      <c r="I10318">
        <v>1</v>
      </c>
      <c r="J10318">
        <v>1</v>
      </c>
      <c r="K10318">
        <v>1</v>
      </c>
      <c r="M10318" t="s">
        <v>468</v>
      </c>
    </row>
    <row r="10319" spans="1:13" hidden="1">
      <c r="A10319" t="s">
        <v>301</v>
      </c>
      <c r="B10319" t="s">
        <v>347</v>
      </c>
      <c r="C10319" t="s">
        <v>286</v>
      </c>
      <c r="D10319">
        <v>1</v>
      </c>
      <c r="E10319">
        <v>1</v>
      </c>
      <c r="F10319">
        <v>1</v>
      </c>
      <c r="G10319">
        <v>1</v>
      </c>
      <c r="H10319">
        <v>1</v>
      </c>
      <c r="I10319">
        <v>1</v>
      </c>
      <c r="J10319">
        <v>1</v>
      </c>
      <c r="K10319">
        <v>1</v>
      </c>
      <c r="M10319" t="s">
        <v>468</v>
      </c>
    </row>
    <row r="10320" spans="1:13" hidden="1">
      <c r="A10320" t="s">
        <v>301</v>
      </c>
      <c r="B10320" t="s">
        <v>347</v>
      </c>
      <c r="C10320" t="s">
        <v>287</v>
      </c>
      <c r="D10320">
        <v>1</v>
      </c>
      <c r="E10320">
        <v>1</v>
      </c>
      <c r="F10320">
        <v>1</v>
      </c>
      <c r="G10320">
        <v>1</v>
      </c>
      <c r="H10320">
        <v>1</v>
      </c>
      <c r="I10320">
        <v>1</v>
      </c>
      <c r="J10320">
        <v>1</v>
      </c>
      <c r="K10320">
        <v>1</v>
      </c>
      <c r="M10320" t="s">
        <v>468</v>
      </c>
    </row>
    <row r="10321" spans="1:13" hidden="1">
      <c r="A10321" t="s">
        <v>301</v>
      </c>
      <c r="B10321" t="s">
        <v>347</v>
      </c>
      <c r="C10321" t="s">
        <v>288</v>
      </c>
      <c r="D10321">
        <v>1</v>
      </c>
      <c r="E10321">
        <v>1</v>
      </c>
      <c r="F10321">
        <v>1</v>
      </c>
      <c r="G10321">
        <v>1</v>
      </c>
      <c r="H10321">
        <v>1</v>
      </c>
      <c r="I10321">
        <v>1</v>
      </c>
      <c r="J10321">
        <v>1</v>
      </c>
      <c r="K10321">
        <v>1</v>
      </c>
      <c r="M10321" t="s">
        <v>468</v>
      </c>
    </row>
    <row r="10322" spans="1:13" hidden="1">
      <c r="A10322" t="s">
        <v>301</v>
      </c>
      <c r="B10322" t="s">
        <v>347</v>
      </c>
      <c r="C10322" t="s">
        <v>289</v>
      </c>
      <c r="D10322">
        <v>1</v>
      </c>
      <c r="E10322">
        <v>1</v>
      </c>
      <c r="F10322">
        <v>1</v>
      </c>
      <c r="G10322">
        <v>1</v>
      </c>
      <c r="H10322">
        <v>1</v>
      </c>
      <c r="I10322">
        <v>1</v>
      </c>
      <c r="J10322">
        <v>1</v>
      </c>
      <c r="K10322">
        <v>1</v>
      </c>
      <c r="M10322" t="s">
        <v>468</v>
      </c>
    </row>
    <row r="10323" spans="1:13" hidden="1">
      <c r="A10323" t="s">
        <v>301</v>
      </c>
      <c r="B10323" t="s">
        <v>347</v>
      </c>
      <c r="C10323" t="s">
        <v>290</v>
      </c>
      <c r="D10323">
        <v>1</v>
      </c>
      <c r="E10323">
        <v>1</v>
      </c>
      <c r="F10323">
        <v>1</v>
      </c>
      <c r="G10323">
        <v>1</v>
      </c>
      <c r="H10323">
        <v>1</v>
      </c>
      <c r="I10323">
        <v>1</v>
      </c>
      <c r="J10323">
        <v>1</v>
      </c>
      <c r="K10323">
        <v>1</v>
      </c>
      <c r="M10323" t="s">
        <v>468</v>
      </c>
    </row>
    <row r="10324" spans="1:13" hidden="1">
      <c r="A10324" t="s">
        <v>301</v>
      </c>
      <c r="B10324" t="s">
        <v>347</v>
      </c>
      <c r="C10324" t="s">
        <v>291</v>
      </c>
      <c r="D10324">
        <v>1</v>
      </c>
      <c r="E10324">
        <v>1</v>
      </c>
      <c r="F10324">
        <v>1</v>
      </c>
      <c r="G10324">
        <v>1</v>
      </c>
      <c r="H10324">
        <v>1</v>
      </c>
      <c r="I10324">
        <v>1</v>
      </c>
      <c r="J10324">
        <v>1</v>
      </c>
      <c r="K10324">
        <v>1</v>
      </c>
      <c r="M10324" t="s">
        <v>468</v>
      </c>
    </row>
    <row r="10325" spans="1:13" hidden="1">
      <c r="A10325" t="s">
        <v>301</v>
      </c>
      <c r="B10325" t="s">
        <v>347</v>
      </c>
      <c r="C10325" t="s">
        <v>292</v>
      </c>
      <c r="D10325">
        <v>1</v>
      </c>
      <c r="E10325">
        <v>1</v>
      </c>
      <c r="F10325">
        <v>1</v>
      </c>
      <c r="G10325">
        <v>1</v>
      </c>
      <c r="H10325">
        <v>1</v>
      </c>
      <c r="I10325">
        <v>1</v>
      </c>
      <c r="J10325">
        <v>1</v>
      </c>
      <c r="K10325">
        <v>1</v>
      </c>
      <c r="M10325" t="s">
        <v>468</v>
      </c>
    </row>
    <row r="10326" spans="1:13" hidden="1">
      <c r="A10326" t="s">
        <v>301</v>
      </c>
      <c r="B10326" t="s">
        <v>349</v>
      </c>
      <c r="C10326" t="s">
        <v>278</v>
      </c>
      <c r="D10326">
        <v>1</v>
      </c>
      <c r="E10326">
        <v>1</v>
      </c>
      <c r="F10326">
        <v>1</v>
      </c>
      <c r="G10326">
        <v>1</v>
      </c>
      <c r="H10326">
        <v>1</v>
      </c>
      <c r="I10326">
        <v>1</v>
      </c>
      <c r="J10326">
        <v>1</v>
      </c>
      <c r="K10326">
        <v>1</v>
      </c>
      <c r="M10326" t="s">
        <v>468</v>
      </c>
    </row>
    <row r="10327" spans="1:13" hidden="1">
      <c r="A10327" t="s">
        <v>301</v>
      </c>
      <c r="B10327" t="s">
        <v>349</v>
      </c>
      <c r="C10327" t="s">
        <v>279</v>
      </c>
      <c r="D10327">
        <v>1</v>
      </c>
      <c r="E10327">
        <v>1</v>
      </c>
      <c r="F10327">
        <v>1</v>
      </c>
      <c r="G10327">
        <v>1</v>
      </c>
      <c r="H10327">
        <v>1</v>
      </c>
      <c r="I10327">
        <v>1</v>
      </c>
      <c r="J10327">
        <v>1</v>
      </c>
      <c r="K10327">
        <v>1</v>
      </c>
      <c r="M10327" t="s">
        <v>468</v>
      </c>
    </row>
    <row r="10328" spans="1:13" hidden="1">
      <c r="A10328" t="s">
        <v>301</v>
      </c>
      <c r="B10328" t="s">
        <v>349</v>
      </c>
      <c r="C10328" t="s">
        <v>280</v>
      </c>
      <c r="D10328">
        <v>1</v>
      </c>
      <c r="E10328">
        <v>1</v>
      </c>
      <c r="F10328">
        <v>1</v>
      </c>
      <c r="G10328">
        <v>1</v>
      </c>
      <c r="H10328">
        <v>1</v>
      </c>
      <c r="I10328">
        <v>1</v>
      </c>
      <c r="J10328">
        <v>1</v>
      </c>
      <c r="K10328">
        <v>1</v>
      </c>
      <c r="M10328" t="s">
        <v>468</v>
      </c>
    </row>
    <row r="10329" spans="1:13" hidden="1">
      <c r="A10329" t="s">
        <v>301</v>
      </c>
      <c r="B10329" t="s">
        <v>349</v>
      </c>
      <c r="C10329" t="s">
        <v>277</v>
      </c>
      <c r="D10329">
        <v>1</v>
      </c>
      <c r="E10329">
        <v>1</v>
      </c>
      <c r="F10329">
        <v>1</v>
      </c>
      <c r="G10329">
        <v>1</v>
      </c>
      <c r="H10329">
        <v>1</v>
      </c>
      <c r="I10329">
        <v>1</v>
      </c>
      <c r="J10329">
        <v>1</v>
      </c>
      <c r="K10329">
        <v>1</v>
      </c>
      <c r="M10329" t="s">
        <v>468</v>
      </c>
    </row>
    <row r="10330" spans="1:13" hidden="1">
      <c r="A10330" t="s">
        <v>301</v>
      </c>
      <c r="B10330" t="s">
        <v>349</v>
      </c>
      <c r="C10330" t="s">
        <v>281</v>
      </c>
      <c r="D10330">
        <v>1</v>
      </c>
      <c r="E10330">
        <v>1</v>
      </c>
      <c r="F10330">
        <v>1</v>
      </c>
      <c r="G10330">
        <v>1</v>
      </c>
      <c r="H10330">
        <v>1</v>
      </c>
      <c r="I10330">
        <v>1</v>
      </c>
      <c r="J10330">
        <v>1</v>
      </c>
      <c r="K10330">
        <v>1</v>
      </c>
      <c r="M10330" t="s">
        <v>468</v>
      </c>
    </row>
    <row r="10331" spans="1:13" hidden="1">
      <c r="A10331" t="s">
        <v>301</v>
      </c>
      <c r="B10331" t="s">
        <v>349</v>
      </c>
      <c r="C10331" t="s">
        <v>282</v>
      </c>
      <c r="D10331">
        <v>1</v>
      </c>
      <c r="E10331">
        <v>1</v>
      </c>
      <c r="F10331">
        <v>1</v>
      </c>
      <c r="G10331">
        <v>1</v>
      </c>
      <c r="H10331">
        <v>1</v>
      </c>
      <c r="I10331">
        <v>1</v>
      </c>
      <c r="J10331">
        <v>1</v>
      </c>
      <c r="K10331">
        <v>1</v>
      </c>
      <c r="M10331" t="s">
        <v>468</v>
      </c>
    </row>
    <row r="10332" spans="1:13" hidden="1">
      <c r="A10332" t="s">
        <v>301</v>
      </c>
      <c r="B10332" t="s">
        <v>349</v>
      </c>
      <c r="C10332" t="s">
        <v>283</v>
      </c>
      <c r="D10332">
        <v>1</v>
      </c>
      <c r="E10332">
        <v>1</v>
      </c>
      <c r="F10332">
        <v>1</v>
      </c>
      <c r="G10332">
        <v>1</v>
      </c>
      <c r="H10332">
        <v>1</v>
      </c>
      <c r="I10332">
        <v>1</v>
      </c>
      <c r="J10332">
        <v>1</v>
      </c>
      <c r="K10332">
        <v>1</v>
      </c>
      <c r="M10332" t="s">
        <v>468</v>
      </c>
    </row>
    <row r="10333" spans="1:13" hidden="1">
      <c r="A10333" t="s">
        <v>301</v>
      </c>
      <c r="B10333" t="s">
        <v>349</v>
      </c>
      <c r="C10333" t="s">
        <v>284</v>
      </c>
      <c r="D10333">
        <v>1</v>
      </c>
      <c r="E10333">
        <v>1</v>
      </c>
      <c r="F10333">
        <v>1</v>
      </c>
      <c r="G10333">
        <v>1</v>
      </c>
      <c r="H10333">
        <v>1</v>
      </c>
      <c r="I10333">
        <v>1</v>
      </c>
      <c r="J10333">
        <v>1</v>
      </c>
      <c r="K10333">
        <v>1</v>
      </c>
      <c r="M10333" t="s">
        <v>468</v>
      </c>
    </row>
    <row r="10334" spans="1:13" hidden="1">
      <c r="A10334" t="s">
        <v>301</v>
      </c>
      <c r="B10334" t="s">
        <v>349</v>
      </c>
      <c r="C10334" t="s">
        <v>285</v>
      </c>
      <c r="D10334">
        <v>1</v>
      </c>
      <c r="E10334">
        <v>1</v>
      </c>
      <c r="F10334">
        <v>1</v>
      </c>
      <c r="G10334">
        <v>1</v>
      </c>
      <c r="H10334">
        <v>1</v>
      </c>
      <c r="I10334">
        <v>1</v>
      </c>
      <c r="J10334">
        <v>1</v>
      </c>
      <c r="K10334">
        <v>1</v>
      </c>
      <c r="M10334" t="s">
        <v>468</v>
      </c>
    </row>
    <row r="10335" spans="1:13" hidden="1">
      <c r="A10335" t="s">
        <v>301</v>
      </c>
      <c r="B10335" t="s">
        <v>349</v>
      </c>
      <c r="C10335" t="s">
        <v>286</v>
      </c>
      <c r="D10335">
        <v>1</v>
      </c>
      <c r="E10335">
        <v>1</v>
      </c>
      <c r="F10335">
        <v>1</v>
      </c>
      <c r="G10335">
        <v>1</v>
      </c>
      <c r="H10335">
        <v>1</v>
      </c>
      <c r="I10335">
        <v>1</v>
      </c>
      <c r="J10335">
        <v>1</v>
      </c>
      <c r="K10335">
        <v>1</v>
      </c>
      <c r="M10335" t="s">
        <v>468</v>
      </c>
    </row>
    <row r="10336" spans="1:13" hidden="1">
      <c r="A10336" t="s">
        <v>301</v>
      </c>
      <c r="B10336" t="s">
        <v>349</v>
      </c>
      <c r="C10336" t="s">
        <v>287</v>
      </c>
      <c r="D10336">
        <v>1</v>
      </c>
      <c r="E10336">
        <v>1</v>
      </c>
      <c r="F10336">
        <v>1</v>
      </c>
      <c r="G10336">
        <v>1</v>
      </c>
      <c r="H10336">
        <v>1</v>
      </c>
      <c r="I10336">
        <v>1</v>
      </c>
      <c r="J10336">
        <v>1</v>
      </c>
      <c r="K10336">
        <v>1</v>
      </c>
      <c r="M10336" t="s">
        <v>468</v>
      </c>
    </row>
    <row r="10337" spans="1:13" hidden="1">
      <c r="A10337" t="s">
        <v>301</v>
      </c>
      <c r="B10337" t="s">
        <v>349</v>
      </c>
      <c r="C10337" t="s">
        <v>288</v>
      </c>
      <c r="D10337">
        <v>1</v>
      </c>
      <c r="E10337">
        <v>1</v>
      </c>
      <c r="F10337">
        <v>1</v>
      </c>
      <c r="G10337">
        <v>1</v>
      </c>
      <c r="H10337">
        <v>1</v>
      </c>
      <c r="I10337">
        <v>1</v>
      </c>
      <c r="J10337">
        <v>1</v>
      </c>
      <c r="K10337">
        <v>1</v>
      </c>
      <c r="M10337" t="s">
        <v>468</v>
      </c>
    </row>
    <row r="10338" spans="1:13" hidden="1">
      <c r="A10338" t="s">
        <v>301</v>
      </c>
      <c r="B10338" t="s">
        <v>349</v>
      </c>
      <c r="C10338" t="s">
        <v>289</v>
      </c>
      <c r="D10338">
        <v>1</v>
      </c>
      <c r="E10338">
        <v>1</v>
      </c>
      <c r="F10338">
        <v>1</v>
      </c>
      <c r="G10338">
        <v>1</v>
      </c>
      <c r="H10338">
        <v>1</v>
      </c>
      <c r="I10338">
        <v>1</v>
      </c>
      <c r="J10338">
        <v>1</v>
      </c>
      <c r="K10338">
        <v>1</v>
      </c>
      <c r="M10338" t="s">
        <v>468</v>
      </c>
    </row>
    <row r="10339" spans="1:13" hidden="1">
      <c r="A10339" t="s">
        <v>301</v>
      </c>
      <c r="B10339" t="s">
        <v>349</v>
      </c>
      <c r="C10339" t="s">
        <v>290</v>
      </c>
      <c r="D10339">
        <v>1</v>
      </c>
      <c r="E10339">
        <v>1</v>
      </c>
      <c r="F10339">
        <v>1</v>
      </c>
      <c r="G10339">
        <v>1</v>
      </c>
      <c r="H10339">
        <v>1</v>
      </c>
      <c r="I10339">
        <v>1</v>
      </c>
      <c r="J10339">
        <v>1</v>
      </c>
      <c r="K10339">
        <v>1</v>
      </c>
      <c r="M10339" t="s">
        <v>468</v>
      </c>
    </row>
    <row r="10340" spans="1:13" hidden="1">
      <c r="A10340" t="s">
        <v>301</v>
      </c>
      <c r="B10340" t="s">
        <v>349</v>
      </c>
      <c r="C10340" t="s">
        <v>291</v>
      </c>
      <c r="D10340">
        <v>1</v>
      </c>
      <c r="E10340">
        <v>1</v>
      </c>
      <c r="F10340">
        <v>1</v>
      </c>
      <c r="G10340">
        <v>1</v>
      </c>
      <c r="H10340">
        <v>1</v>
      </c>
      <c r="I10340">
        <v>1</v>
      </c>
      <c r="J10340">
        <v>1</v>
      </c>
      <c r="K10340">
        <v>1</v>
      </c>
      <c r="M10340" t="s">
        <v>468</v>
      </c>
    </row>
    <row r="10341" spans="1:13" hidden="1">
      <c r="A10341" t="s">
        <v>301</v>
      </c>
      <c r="B10341" t="s">
        <v>349</v>
      </c>
      <c r="C10341" t="s">
        <v>292</v>
      </c>
      <c r="D10341">
        <v>1</v>
      </c>
      <c r="E10341">
        <v>1</v>
      </c>
      <c r="F10341">
        <v>1</v>
      </c>
      <c r="G10341">
        <v>1</v>
      </c>
      <c r="H10341">
        <v>1</v>
      </c>
      <c r="I10341">
        <v>1</v>
      </c>
      <c r="J10341">
        <v>1</v>
      </c>
      <c r="K10341">
        <v>1</v>
      </c>
      <c r="M10341" t="s">
        <v>468</v>
      </c>
    </row>
    <row r="10342" spans="1:13" hidden="1">
      <c r="A10342" t="s">
        <v>301</v>
      </c>
      <c r="B10342" t="s">
        <v>350</v>
      </c>
      <c r="C10342" t="s">
        <v>278</v>
      </c>
      <c r="D10342">
        <v>1</v>
      </c>
      <c r="E10342">
        <v>1</v>
      </c>
      <c r="F10342">
        <v>1</v>
      </c>
      <c r="G10342">
        <v>1</v>
      </c>
      <c r="H10342">
        <v>1</v>
      </c>
      <c r="I10342">
        <v>1</v>
      </c>
      <c r="J10342">
        <v>1</v>
      </c>
      <c r="K10342">
        <v>1</v>
      </c>
      <c r="M10342" t="s">
        <v>468</v>
      </c>
    </row>
    <row r="10343" spans="1:13" hidden="1">
      <c r="A10343" t="s">
        <v>301</v>
      </c>
      <c r="B10343" t="s">
        <v>350</v>
      </c>
      <c r="C10343" t="s">
        <v>279</v>
      </c>
      <c r="D10343">
        <v>1</v>
      </c>
      <c r="E10343">
        <v>1</v>
      </c>
      <c r="F10343">
        <v>1</v>
      </c>
      <c r="G10343">
        <v>1</v>
      </c>
      <c r="H10343">
        <v>1</v>
      </c>
      <c r="I10343">
        <v>1</v>
      </c>
      <c r="J10343">
        <v>1</v>
      </c>
      <c r="K10343">
        <v>1</v>
      </c>
      <c r="M10343" t="s">
        <v>468</v>
      </c>
    </row>
    <row r="10344" spans="1:13" hidden="1">
      <c r="A10344" t="s">
        <v>301</v>
      </c>
      <c r="B10344" t="s">
        <v>350</v>
      </c>
      <c r="C10344" t="s">
        <v>280</v>
      </c>
      <c r="D10344">
        <v>1</v>
      </c>
      <c r="E10344">
        <v>1</v>
      </c>
      <c r="F10344">
        <v>1</v>
      </c>
      <c r="G10344">
        <v>1</v>
      </c>
      <c r="H10344">
        <v>1</v>
      </c>
      <c r="I10344">
        <v>1</v>
      </c>
      <c r="J10344">
        <v>1</v>
      </c>
      <c r="K10344">
        <v>1</v>
      </c>
      <c r="M10344" t="s">
        <v>468</v>
      </c>
    </row>
    <row r="10345" spans="1:13" hidden="1">
      <c r="A10345" t="s">
        <v>301</v>
      </c>
      <c r="B10345" t="s">
        <v>350</v>
      </c>
      <c r="C10345" t="s">
        <v>277</v>
      </c>
      <c r="D10345">
        <v>1</v>
      </c>
      <c r="E10345">
        <v>1</v>
      </c>
      <c r="F10345">
        <v>1</v>
      </c>
      <c r="G10345">
        <v>1</v>
      </c>
      <c r="H10345">
        <v>1</v>
      </c>
      <c r="I10345">
        <v>1</v>
      </c>
      <c r="J10345">
        <v>1</v>
      </c>
      <c r="K10345">
        <v>1</v>
      </c>
      <c r="M10345" t="s">
        <v>468</v>
      </c>
    </row>
    <row r="10346" spans="1:13" hidden="1">
      <c r="A10346" t="s">
        <v>301</v>
      </c>
      <c r="B10346" t="s">
        <v>350</v>
      </c>
      <c r="C10346" t="s">
        <v>281</v>
      </c>
      <c r="D10346">
        <v>1</v>
      </c>
      <c r="E10346">
        <v>1</v>
      </c>
      <c r="F10346">
        <v>1</v>
      </c>
      <c r="G10346">
        <v>1</v>
      </c>
      <c r="H10346">
        <v>1</v>
      </c>
      <c r="I10346">
        <v>1</v>
      </c>
      <c r="J10346">
        <v>1</v>
      </c>
      <c r="K10346">
        <v>1</v>
      </c>
      <c r="M10346" t="s">
        <v>468</v>
      </c>
    </row>
    <row r="10347" spans="1:13" hidden="1">
      <c r="A10347" t="s">
        <v>301</v>
      </c>
      <c r="B10347" t="s">
        <v>350</v>
      </c>
      <c r="C10347" t="s">
        <v>282</v>
      </c>
      <c r="D10347">
        <v>1</v>
      </c>
      <c r="E10347">
        <v>1</v>
      </c>
      <c r="F10347">
        <v>1</v>
      </c>
      <c r="G10347">
        <v>1</v>
      </c>
      <c r="H10347">
        <v>1</v>
      </c>
      <c r="I10347">
        <v>1</v>
      </c>
      <c r="J10347">
        <v>1</v>
      </c>
      <c r="K10347">
        <v>1</v>
      </c>
      <c r="M10347" t="s">
        <v>468</v>
      </c>
    </row>
    <row r="10348" spans="1:13" hidden="1">
      <c r="A10348" t="s">
        <v>301</v>
      </c>
      <c r="B10348" t="s">
        <v>350</v>
      </c>
      <c r="C10348" t="s">
        <v>283</v>
      </c>
      <c r="D10348">
        <v>1</v>
      </c>
      <c r="E10348">
        <v>1</v>
      </c>
      <c r="F10348">
        <v>1</v>
      </c>
      <c r="G10348">
        <v>1</v>
      </c>
      <c r="H10348">
        <v>1</v>
      </c>
      <c r="I10348">
        <v>1</v>
      </c>
      <c r="J10348">
        <v>1</v>
      </c>
      <c r="K10348">
        <v>1</v>
      </c>
      <c r="M10348" t="s">
        <v>468</v>
      </c>
    </row>
    <row r="10349" spans="1:13" hidden="1">
      <c r="A10349" t="s">
        <v>301</v>
      </c>
      <c r="B10349" t="s">
        <v>350</v>
      </c>
      <c r="C10349" t="s">
        <v>284</v>
      </c>
      <c r="D10349">
        <v>1</v>
      </c>
      <c r="E10349">
        <v>1</v>
      </c>
      <c r="F10349">
        <v>1</v>
      </c>
      <c r="G10349">
        <v>1</v>
      </c>
      <c r="H10349">
        <v>1</v>
      </c>
      <c r="I10349">
        <v>1</v>
      </c>
      <c r="J10349">
        <v>1</v>
      </c>
      <c r="K10349">
        <v>1</v>
      </c>
      <c r="M10349" t="s">
        <v>468</v>
      </c>
    </row>
    <row r="10350" spans="1:13" hidden="1">
      <c r="A10350" t="s">
        <v>301</v>
      </c>
      <c r="B10350" t="s">
        <v>350</v>
      </c>
      <c r="C10350" t="s">
        <v>285</v>
      </c>
      <c r="D10350">
        <v>1</v>
      </c>
      <c r="E10350">
        <v>1</v>
      </c>
      <c r="F10350">
        <v>1</v>
      </c>
      <c r="G10350">
        <v>1</v>
      </c>
      <c r="H10350">
        <v>1</v>
      </c>
      <c r="I10350">
        <v>1</v>
      </c>
      <c r="J10350">
        <v>1</v>
      </c>
      <c r="K10350">
        <v>1</v>
      </c>
      <c r="M10350" t="s">
        <v>468</v>
      </c>
    </row>
    <row r="10351" spans="1:13" hidden="1">
      <c r="A10351" t="s">
        <v>301</v>
      </c>
      <c r="B10351" t="s">
        <v>350</v>
      </c>
      <c r="C10351" t="s">
        <v>286</v>
      </c>
      <c r="D10351">
        <v>1</v>
      </c>
      <c r="E10351">
        <v>1</v>
      </c>
      <c r="F10351">
        <v>1</v>
      </c>
      <c r="G10351">
        <v>1</v>
      </c>
      <c r="H10351">
        <v>1</v>
      </c>
      <c r="I10351">
        <v>1</v>
      </c>
      <c r="J10351">
        <v>1</v>
      </c>
      <c r="K10351">
        <v>1</v>
      </c>
      <c r="M10351" t="s">
        <v>468</v>
      </c>
    </row>
    <row r="10352" spans="1:13" hidden="1">
      <c r="A10352" t="s">
        <v>301</v>
      </c>
      <c r="B10352" t="s">
        <v>350</v>
      </c>
      <c r="C10352" t="s">
        <v>287</v>
      </c>
      <c r="D10352">
        <v>1</v>
      </c>
      <c r="E10352">
        <v>1</v>
      </c>
      <c r="F10352">
        <v>1</v>
      </c>
      <c r="G10352">
        <v>1</v>
      </c>
      <c r="H10352">
        <v>1</v>
      </c>
      <c r="I10352">
        <v>1</v>
      </c>
      <c r="J10352">
        <v>1</v>
      </c>
      <c r="K10352">
        <v>1</v>
      </c>
      <c r="M10352" t="s">
        <v>468</v>
      </c>
    </row>
    <row r="10353" spans="1:13" hidden="1">
      <c r="A10353" t="s">
        <v>301</v>
      </c>
      <c r="B10353" t="s">
        <v>350</v>
      </c>
      <c r="C10353" t="s">
        <v>288</v>
      </c>
      <c r="D10353">
        <v>1</v>
      </c>
      <c r="E10353">
        <v>1</v>
      </c>
      <c r="F10353">
        <v>1</v>
      </c>
      <c r="G10353">
        <v>1</v>
      </c>
      <c r="H10353">
        <v>1</v>
      </c>
      <c r="I10353">
        <v>1</v>
      </c>
      <c r="J10353">
        <v>1</v>
      </c>
      <c r="K10353">
        <v>1</v>
      </c>
      <c r="M10353" t="s">
        <v>468</v>
      </c>
    </row>
    <row r="10354" spans="1:13" hidden="1">
      <c r="A10354" t="s">
        <v>301</v>
      </c>
      <c r="B10354" t="s">
        <v>350</v>
      </c>
      <c r="C10354" t="s">
        <v>289</v>
      </c>
      <c r="D10354">
        <v>1</v>
      </c>
      <c r="E10354">
        <v>1</v>
      </c>
      <c r="F10354">
        <v>1</v>
      </c>
      <c r="G10354">
        <v>1</v>
      </c>
      <c r="H10354">
        <v>1</v>
      </c>
      <c r="I10354">
        <v>1</v>
      </c>
      <c r="J10354">
        <v>1</v>
      </c>
      <c r="K10354">
        <v>1</v>
      </c>
      <c r="M10354" t="s">
        <v>468</v>
      </c>
    </row>
    <row r="10355" spans="1:13" hidden="1">
      <c r="A10355" t="s">
        <v>301</v>
      </c>
      <c r="B10355" t="s">
        <v>350</v>
      </c>
      <c r="C10355" t="s">
        <v>290</v>
      </c>
      <c r="D10355">
        <v>1</v>
      </c>
      <c r="E10355">
        <v>1</v>
      </c>
      <c r="F10355">
        <v>1</v>
      </c>
      <c r="G10355">
        <v>1</v>
      </c>
      <c r="H10355">
        <v>1</v>
      </c>
      <c r="I10355">
        <v>1</v>
      </c>
      <c r="J10355">
        <v>1</v>
      </c>
      <c r="K10355">
        <v>1</v>
      </c>
      <c r="M10355" t="s">
        <v>468</v>
      </c>
    </row>
    <row r="10356" spans="1:13" hidden="1">
      <c r="A10356" t="s">
        <v>301</v>
      </c>
      <c r="B10356" t="s">
        <v>350</v>
      </c>
      <c r="C10356" t="s">
        <v>291</v>
      </c>
      <c r="D10356">
        <v>1</v>
      </c>
      <c r="E10356">
        <v>1</v>
      </c>
      <c r="F10356">
        <v>1</v>
      </c>
      <c r="G10356">
        <v>1</v>
      </c>
      <c r="H10356">
        <v>1</v>
      </c>
      <c r="I10356">
        <v>1</v>
      </c>
      <c r="J10356">
        <v>1</v>
      </c>
      <c r="K10356">
        <v>1</v>
      </c>
      <c r="M10356" t="s">
        <v>468</v>
      </c>
    </row>
    <row r="10357" spans="1:13" hidden="1">
      <c r="A10357" t="s">
        <v>301</v>
      </c>
      <c r="B10357" t="s">
        <v>350</v>
      </c>
      <c r="C10357" t="s">
        <v>292</v>
      </c>
      <c r="D10357">
        <v>1</v>
      </c>
      <c r="E10357">
        <v>1</v>
      </c>
      <c r="F10357">
        <v>1</v>
      </c>
      <c r="G10357">
        <v>1</v>
      </c>
      <c r="H10357">
        <v>1</v>
      </c>
      <c r="I10357">
        <v>1</v>
      </c>
      <c r="J10357">
        <v>1</v>
      </c>
      <c r="K10357">
        <v>1</v>
      </c>
      <c r="M10357" t="s">
        <v>468</v>
      </c>
    </row>
    <row r="10358" spans="1:13" hidden="1">
      <c r="A10358" t="s">
        <v>301</v>
      </c>
      <c r="B10358" t="s">
        <v>423</v>
      </c>
      <c r="C10358" t="s">
        <v>278</v>
      </c>
      <c r="D10358">
        <v>1</v>
      </c>
      <c r="E10358">
        <v>1</v>
      </c>
      <c r="F10358">
        <v>1</v>
      </c>
      <c r="G10358">
        <v>1</v>
      </c>
      <c r="H10358">
        <v>1</v>
      </c>
      <c r="I10358">
        <v>1</v>
      </c>
      <c r="J10358">
        <v>1</v>
      </c>
      <c r="K10358">
        <v>1</v>
      </c>
      <c r="M10358" t="s">
        <v>468</v>
      </c>
    </row>
    <row r="10359" spans="1:13" hidden="1">
      <c r="A10359" t="s">
        <v>301</v>
      </c>
      <c r="B10359" t="s">
        <v>423</v>
      </c>
      <c r="C10359" t="s">
        <v>279</v>
      </c>
      <c r="D10359">
        <v>1</v>
      </c>
      <c r="E10359">
        <v>1</v>
      </c>
      <c r="F10359">
        <v>1</v>
      </c>
      <c r="G10359">
        <v>1</v>
      </c>
      <c r="H10359">
        <v>1</v>
      </c>
      <c r="I10359">
        <v>1</v>
      </c>
      <c r="J10359">
        <v>1</v>
      </c>
      <c r="K10359">
        <v>1</v>
      </c>
      <c r="M10359" t="s">
        <v>468</v>
      </c>
    </row>
    <row r="10360" spans="1:13" hidden="1">
      <c r="A10360" t="s">
        <v>301</v>
      </c>
      <c r="B10360" t="s">
        <v>423</v>
      </c>
      <c r="C10360" t="s">
        <v>280</v>
      </c>
      <c r="D10360">
        <v>1</v>
      </c>
      <c r="E10360">
        <v>1</v>
      </c>
      <c r="F10360">
        <v>1</v>
      </c>
      <c r="G10360">
        <v>1</v>
      </c>
      <c r="H10360">
        <v>1</v>
      </c>
      <c r="I10360">
        <v>1</v>
      </c>
      <c r="J10360">
        <v>1</v>
      </c>
      <c r="K10360">
        <v>1</v>
      </c>
      <c r="M10360" t="s">
        <v>468</v>
      </c>
    </row>
    <row r="10361" spans="1:13" hidden="1">
      <c r="A10361" t="s">
        <v>301</v>
      </c>
      <c r="B10361" t="s">
        <v>423</v>
      </c>
      <c r="C10361" t="s">
        <v>277</v>
      </c>
      <c r="D10361">
        <v>1</v>
      </c>
      <c r="E10361">
        <v>1</v>
      </c>
      <c r="F10361">
        <v>1</v>
      </c>
      <c r="G10361">
        <v>1</v>
      </c>
      <c r="H10361">
        <v>1</v>
      </c>
      <c r="I10361">
        <v>1</v>
      </c>
      <c r="J10361">
        <v>1</v>
      </c>
      <c r="K10361">
        <v>1</v>
      </c>
      <c r="M10361" t="s">
        <v>468</v>
      </c>
    </row>
    <row r="10362" spans="1:13" hidden="1">
      <c r="A10362" t="s">
        <v>301</v>
      </c>
      <c r="B10362" t="s">
        <v>423</v>
      </c>
      <c r="C10362" t="s">
        <v>281</v>
      </c>
      <c r="D10362">
        <v>1</v>
      </c>
      <c r="E10362">
        <v>1</v>
      </c>
      <c r="F10362">
        <v>1</v>
      </c>
      <c r="G10362">
        <v>1</v>
      </c>
      <c r="H10362">
        <v>1</v>
      </c>
      <c r="I10362">
        <v>1</v>
      </c>
      <c r="J10362">
        <v>1</v>
      </c>
      <c r="K10362">
        <v>1</v>
      </c>
      <c r="M10362" t="s">
        <v>468</v>
      </c>
    </row>
    <row r="10363" spans="1:13" hidden="1">
      <c r="A10363" t="s">
        <v>301</v>
      </c>
      <c r="B10363" t="s">
        <v>423</v>
      </c>
      <c r="C10363" t="s">
        <v>282</v>
      </c>
      <c r="D10363">
        <v>1</v>
      </c>
      <c r="E10363">
        <v>1</v>
      </c>
      <c r="F10363">
        <v>1</v>
      </c>
      <c r="G10363">
        <v>1</v>
      </c>
      <c r="H10363">
        <v>1</v>
      </c>
      <c r="I10363">
        <v>1</v>
      </c>
      <c r="J10363">
        <v>1</v>
      </c>
      <c r="K10363">
        <v>1</v>
      </c>
      <c r="M10363" t="s">
        <v>468</v>
      </c>
    </row>
    <row r="10364" spans="1:13" hidden="1">
      <c r="A10364" t="s">
        <v>301</v>
      </c>
      <c r="B10364" t="s">
        <v>423</v>
      </c>
      <c r="C10364" t="s">
        <v>283</v>
      </c>
      <c r="D10364">
        <v>1</v>
      </c>
      <c r="E10364">
        <v>1</v>
      </c>
      <c r="F10364">
        <v>1</v>
      </c>
      <c r="G10364">
        <v>1</v>
      </c>
      <c r="H10364">
        <v>1</v>
      </c>
      <c r="I10364">
        <v>1</v>
      </c>
      <c r="J10364">
        <v>1</v>
      </c>
      <c r="K10364">
        <v>1</v>
      </c>
      <c r="M10364" t="s">
        <v>468</v>
      </c>
    </row>
    <row r="10365" spans="1:13" hidden="1">
      <c r="A10365" t="s">
        <v>301</v>
      </c>
      <c r="B10365" t="s">
        <v>423</v>
      </c>
      <c r="C10365" t="s">
        <v>284</v>
      </c>
      <c r="D10365">
        <v>1</v>
      </c>
      <c r="E10365">
        <v>1</v>
      </c>
      <c r="F10365">
        <v>1</v>
      </c>
      <c r="G10365">
        <v>1</v>
      </c>
      <c r="H10365">
        <v>1</v>
      </c>
      <c r="I10365">
        <v>1</v>
      </c>
      <c r="J10365">
        <v>1</v>
      </c>
      <c r="K10365">
        <v>1</v>
      </c>
      <c r="M10365" t="s">
        <v>468</v>
      </c>
    </row>
    <row r="10366" spans="1:13" hidden="1">
      <c r="A10366" t="s">
        <v>301</v>
      </c>
      <c r="B10366" t="s">
        <v>423</v>
      </c>
      <c r="C10366" t="s">
        <v>285</v>
      </c>
      <c r="D10366">
        <v>1</v>
      </c>
      <c r="E10366">
        <v>1</v>
      </c>
      <c r="F10366">
        <v>1</v>
      </c>
      <c r="G10366">
        <v>1</v>
      </c>
      <c r="H10366">
        <v>1</v>
      </c>
      <c r="I10366">
        <v>1</v>
      </c>
      <c r="J10366">
        <v>1</v>
      </c>
      <c r="K10366">
        <v>1</v>
      </c>
      <c r="M10366" t="s">
        <v>468</v>
      </c>
    </row>
    <row r="10367" spans="1:13" hidden="1">
      <c r="A10367" t="s">
        <v>301</v>
      </c>
      <c r="B10367" t="s">
        <v>423</v>
      </c>
      <c r="C10367" t="s">
        <v>286</v>
      </c>
      <c r="D10367">
        <v>1</v>
      </c>
      <c r="E10367">
        <v>1</v>
      </c>
      <c r="F10367">
        <v>1</v>
      </c>
      <c r="G10367">
        <v>1</v>
      </c>
      <c r="H10367">
        <v>1</v>
      </c>
      <c r="I10367">
        <v>1</v>
      </c>
      <c r="J10367">
        <v>1</v>
      </c>
      <c r="K10367">
        <v>1</v>
      </c>
      <c r="M10367" t="s">
        <v>468</v>
      </c>
    </row>
    <row r="10368" spans="1:13" hidden="1">
      <c r="A10368" t="s">
        <v>301</v>
      </c>
      <c r="B10368" t="s">
        <v>423</v>
      </c>
      <c r="C10368" t="s">
        <v>287</v>
      </c>
      <c r="D10368">
        <v>1</v>
      </c>
      <c r="E10368">
        <v>1</v>
      </c>
      <c r="F10368">
        <v>1</v>
      </c>
      <c r="G10368">
        <v>1</v>
      </c>
      <c r="H10368">
        <v>1</v>
      </c>
      <c r="I10368">
        <v>1</v>
      </c>
      <c r="J10368">
        <v>1</v>
      </c>
      <c r="K10368">
        <v>1</v>
      </c>
      <c r="M10368" t="s">
        <v>468</v>
      </c>
    </row>
    <row r="10369" spans="1:13" hidden="1">
      <c r="A10369" t="s">
        <v>301</v>
      </c>
      <c r="B10369" t="s">
        <v>423</v>
      </c>
      <c r="C10369" t="s">
        <v>288</v>
      </c>
      <c r="D10369">
        <v>1</v>
      </c>
      <c r="E10369">
        <v>1</v>
      </c>
      <c r="F10369">
        <v>1</v>
      </c>
      <c r="G10369">
        <v>1</v>
      </c>
      <c r="H10369">
        <v>1</v>
      </c>
      <c r="I10369">
        <v>1</v>
      </c>
      <c r="J10369">
        <v>1</v>
      </c>
      <c r="K10369">
        <v>1</v>
      </c>
      <c r="M10369" t="s">
        <v>468</v>
      </c>
    </row>
    <row r="10370" spans="1:13" hidden="1">
      <c r="A10370" t="s">
        <v>301</v>
      </c>
      <c r="B10370" t="s">
        <v>423</v>
      </c>
      <c r="C10370" t="s">
        <v>289</v>
      </c>
      <c r="D10370">
        <v>1</v>
      </c>
      <c r="E10370">
        <v>1</v>
      </c>
      <c r="F10370">
        <v>1</v>
      </c>
      <c r="G10370">
        <v>1</v>
      </c>
      <c r="H10370">
        <v>1</v>
      </c>
      <c r="I10370">
        <v>1</v>
      </c>
      <c r="J10370">
        <v>1</v>
      </c>
      <c r="K10370">
        <v>1</v>
      </c>
      <c r="M10370" t="s">
        <v>468</v>
      </c>
    </row>
    <row r="10371" spans="1:13" hidden="1">
      <c r="A10371" t="s">
        <v>301</v>
      </c>
      <c r="B10371" t="s">
        <v>423</v>
      </c>
      <c r="C10371" t="s">
        <v>290</v>
      </c>
      <c r="D10371">
        <v>1</v>
      </c>
      <c r="E10371">
        <v>1</v>
      </c>
      <c r="F10371">
        <v>1</v>
      </c>
      <c r="G10371">
        <v>1</v>
      </c>
      <c r="H10371">
        <v>1</v>
      </c>
      <c r="I10371">
        <v>1</v>
      </c>
      <c r="J10371">
        <v>1</v>
      </c>
      <c r="K10371">
        <v>1</v>
      </c>
      <c r="M10371" t="s">
        <v>468</v>
      </c>
    </row>
    <row r="10372" spans="1:13" hidden="1">
      <c r="A10372" t="s">
        <v>301</v>
      </c>
      <c r="B10372" t="s">
        <v>423</v>
      </c>
      <c r="C10372" t="s">
        <v>291</v>
      </c>
      <c r="D10372">
        <v>1</v>
      </c>
      <c r="E10372">
        <v>1</v>
      </c>
      <c r="F10372">
        <v>1</v>
      </c>
      <c r="G10372">
        <v>1</v>
      </c>
      <c r="H10372">
        <v>1</v>
      </c>
      <c r="I10372">
        <v>1</v>
      </c>
      <c r="J10372">
        <v>1</v>
      </c>
      <c r="K10372">
        <v>1</v>
      </c>
      <c r="M10372" t="s">
        <v>468</v>
      </c>
    </row>
    <row r="10373" spans="1:13" hidden="1">
      <c r="A10373" t="s">
        <v>301</v>
      </c>
      <c r="B10373" t="s">
        <v>423</v>
      </c>
      <c r="C10373" t="s">
        <v>292</v>
      </c>
      <c r="D10373">
        <v>1</v>
      </c>
      <c r="E10373">
        <v>1</v>
      </c>
      <c r="F10373">
        <v>1</v>
      </c>
      <c r="G10373">
        <v>1</v>
      </c>
      <c r="H10373">
        <v>1</v>
      </c>
      <c r="I10373">
        <v>1</v>
      </c>
      <c r="J10373">
        <v>1</v>
      </c>
      <c r="K10373">
        <v>1</v>
      </c>
      <c r="M10373" t="s">
        <v>468</v>
      </c>
    </row>
    <row r="10374" spans="1:13" hidden="1">
      <c r="A10374" t="s">
        <v>301</v>
      </c>
      <c r="B10374" t="s">
        <v>348</v>
      </c>
      <c r="C10374" t="s">
        <v>278</v>
      </c>
      <c r="D10374">
        <v>1</v>
      </c>
      <c r="E10374">
        <v>1</v>
      </c>
      <c r="F10374">
        <v>1</v>
      </c>
      <c r="G10374">
        <v>1</v>
      </c>
      <c r="H10374">
        <v>1</v>
      </c>
      <c r="I10374">
        <v>1</v>
      </c>
      <c r="J10374">
        <v>1</v>
      </c>
      <c r="K10374">
        <v>1</v>
      </c>
      <c r="M10374" t="s">
        <v>468</v>
      </c>
    </row>
    <row r="10375" spans="1:13" hidden="1">
      <c r="A10375" t="s">
        <v>301</v>
      </c>
      <c r="B10375" t="s">
        <v>348</v>
      </c>
      <c r="C10375" t="s">
        <v>279</v>
      </c>
      <c r="D10375">
        <v>1</v>
      </c>
      <c r="E10375">
        <v>1</v>
      </c>
      <c r="F10375">
        <v>1</v>
      </c>
      <c r="G10375">
        <v>1</v>
      </c>
      <c r="H10375">
        <v>1</v>
      </c>
      <c r="I10375">
        <v>1</v>
      </c>
      <c r="J10375">
        <v>1</v>
      </c>
      <c r="K10375">
        <v>1</v>
      </c>
      <c r="M10375" t="s">
        <v>468</v>
      </c>
    </row>
    <row r="10376" spans="1:13" hidden="1">
      <c r="A10376" t="s">
        <v>301</v>
      </c>
      <c r="B10376" t="s">
        <v>348</v>
      </c>
      <c r="C10376" t="s">
        <v>280</v>
      </c>
      <c r="D10376">
        <v>1</v>
      </c>
      <c r="E10376">
        <v>1</v>
      </c>
      <c r="F10376">
        <v>1</v>
      </c>
      <c r="G10376">
        <v>1</v>
      </c>
      <c r="H10376">
        <v>1</v>
      </c>
      <c r="I10376">
        <v>1</v>
      </c>
      <c r="J10376">
        <v>1</v>
      </c>
      <c r="K10376">
        <v>1</v>
      </c>
      <c r="M10376" t="s">
        <v>468</v>
      </c>
    </row>
    <row r="10377" spans="1:13" hidden="1">
      <c r="A10377" t="s">
        <v>301</v>
      </c>
      <c r="B10377" t="s">
        <v>348</v>
      </c>
      <c r="C10377" t="s">
        <v>277</v>
      </c>
      <c r="D10377">
        <v>1</v>
      </c>
      <c r="E10377">
        <v>1</v>
      </c>
      <c r="F10377">
        <v>1</v>
      </c>
      <c r="G10377">
        <v>1</v>
      </c>
      <c r="H10377">
        <v>1</v>
      </c>
      <c r="I10377">
        <v>1</v>
      </c>
      <c r="J10377">
        <v>1</v>
      </c>
      <c r="K10377">
        <v>1</v>
      </c>
      <c r="M10377" t="s">
        <v>468</v>
      </c>
    </row>
    <row r="10378" spans="1:13" hidden="1">
      <c r="A10378" t="s">
        <v>301</v>
      </c>
      <c r="B10378" t="s">
        <v>348</v>
      </c>
      <c r="C10378" t="s">
        <v>281</v>
      </c>
      <c r="D10378">
        <v>1</v>
      </c>
      <c r="E10378">
        <v>1</v>
      </c>
      <c r="F10378">
        <v>1</v>
      </c>
      <c r="G10378">
        <v>1</v>
      </c>
      <c r="H10378">
        <v>1</v>
      </c>
      <c r="I10378">
        <v>1</v>
      </c>
      <c r="J10378">
        <v>1</v>
      </c>
      <c r="K10378">
        <v>1</v>
      </c>
      <c r="M10378" t="s">
        <v>468</v>
      </c>
    </row>
    <row r="10379" spans="1:13" hidden="1">
      <c r="A10379" t="s">
        <v>301</v>
      </c>
      <c r="B10379" t="s">
        <v>348</v>
      </c>
      <c r="C10379" t="s">
        <v>282</v>
      </c>
      <c r="D10379">
        <v>1</v>
      </c>
      <c r="E10379">
        <v>1</v>
      </c>
      <c r="F10379">
        <v>1</v>
      </c>
      <c r="G10379">
        <v>1</v>
      </c>
      <c r="H10379">
        <v>1</v>
      </c>
      <c r="I10379">
        <v>1</v>
      </c>
      <c r="J10379">
        <v>1</v>
      </c>
      <c r="K10379">
        <v>1</v>
      </c>
      <c r="M10379" t="s">
        <v>468</v>
      </c>
    </row>
    <row r="10380" spans="1:13" hidden="1">
      <c r="A10380" t="s">
        <v>301</v>
      </c>
      <c r="B10380" t="s">
        <v>348</v>
      </c>
      <c r="C10380" t="s">
        <v>283</v>
      </c>
      <c r="D10380">
        <v>1</v>
      </c>
      <c r="E10380">
        <v>1</v>
      </c>
      <c r="F10380">
        <v>1</v>
      </c>
      <c r="G10380">
        <v>1</v>
      </c>
      <c r="H10380">
        <v>1</v>
      </c>
      <c r="I10380">
        <v>1</v>
      </c>
      <c r="J10380">
        <v>1</v>
      </c>
      <c r="K10380">
        <v>1</v>
      </c>
      <c r="M10380" t="s">
        <v>468</v>
      </c>
    </row>
    <row r="10381" spans="1:13" hidden="1">
      <c r="A10381" t="s">
        <v>301</v>
      </c>
      <c r="B10381" t="s">
        <v>348</v>
      </c>
      <c r="C10381" t="s">
        <v>284</v>
      </c>
      <c r="D10381">
        <v>1</v>
      </c>
      <c r="E10381">
        <v>1</v>
      </c>
      <c r="F10381">
        <v>1</v>
      </c>
      <c r="G10381">
        <v>1</v>
      </c>
      <c r="H10381">
        <v>1</v>
      </c>
      <c r="I10381">
        <v>1</v>
      </c>
      <c r="J10381">
        <v>1</v>
      </c>
      <c r="K10381">
        <v>1</v>
      </c>
      <c r="M10381" t="s">
        <v>468</v>
      </c>
    </row>
    <row r="10382" spans="1:13" hidden="1">
      <c r="A10382" t="s">
        <v>301</v>
      </c>
      <c r="B10382" t="s">
        <v>348</v>
      </c>
      <c r="C10382" t="s">
        <v>285</v>
      </c>
      <c r="D10382">
        <v>1</v>
      </c>
      <c r="E10382">
        <v>1</v>
      </c>
      <c r="F10382">
        <v>1</v>
      </c>
      <c r="G10382">
        <v>1</v>
      </c>
      <c r="H10382">
        <v>1</v>
      </c>
      <c r="I10382">
        <v>1</v>
      </c>
      <c r="J10382">
        <v>1</v>
      </c>
      <c r="K10382">
        <v>1</v>
      </c>
      <c r="M10382" t="s">
        <v>468</v>
      </c>
    </row>
    <row r="10383" spans="1:13" hidden="1">
      <c r="A10383" t="s">
        <v>301</v>
      </c>
      <c r="B10383" t="s">
        <v>348</v>
      </c>
      <c r="C10383" t="s">
        <v>286</v>
      </c>
      <c r="D10383">
        <v>1</v>
      </c>
      <c r="E10383">
        <v>1</v>
      </c>
      <c r="F10383">
        <v>1</v>
      </c>
      <c r="G10383">
        <v>1</v>
      </c>
      <c r="H10383">
        <v>1</v>
      </c>
      <c r="I10383">
        <v>1</v>
      </c>
      <c r="J10383">
        <v>1</v>
      </c>
      <c r="K10383">
        <v>1</v>
      </c>
      <c r="M10383" t="s">
        <v>468</v>
      </c>
    </row>
    <row r="10384" spans="1:13" hidden="1">
      <c r="A10384" t="s">
        <v>301</v>
      </c>
      <c r="B10384" t="s">
        <v>348</v>
      </c>
      <c r="C10384" t="s">
        <v>287</v>
      </c>
      <c r="D10384">
        <v>1</v>
      </c>
      <c r="E10384">
        <v>1</v>
      </c>
      <c r="F10384">
        <v>1</v>
      </c>
      <c r="G10384">
        <v>1</v>
      </c>
      <c r="H10384">
        <v>1</v>
      </c>
      <c r="I10384">
        <v>1</v>
      </c>
      <c r="J10384">
        <v>1</v>
      </c>
      <c r="K10384">
        <v>1</v>
      </c>
      <c r="M10384" t="s">
        <v>468</v>
      </c>
    </row>
    <row r="10385" spans="1:13" hidden="1">
      <c r="A10385" t="s">
        <v>301</v>
      </c>
      <c r="B10385" t="s">
        <v>348</v>
      </c>
      <c r="C10385" t="s">
        <v>288</v>
      </c>
      <c r="D10385">
        <v>1</v>
      </c>
      <c r="E10385">
        <v>1</v>
      </c>
      <c r="F10385">
        <v>1</v>
      </c>
      <c r="G10385">
        <v>1</v>
      </c>
      <c r="H10385">
        <v>1</v>
      </c>
      <c r="I10385">
        <v>1</v>
      </c>
      <c r="J10385">
        <v>1</v>
      </c>
      <c r="K10385">
        <v>1</v>
      </c>
      <c r="M10385" t="s">
        <v>468</v>
      </c>
    </row>
    <row r="10386" spans="1:13" hidden="1">
      <c r="A10386" t="s">
        <v>301</v>
      </c>
      <c r="B10386" t="s">
        <v>348</v>
      </c>
      <c r="C10386" t="s">
        <v>289</v>
      </c>
      <c r="D10386">
        <v>1</v>
      </c>
      <c r="E10386">
        <v>1</v>
      </c>
      <c r="F10386">
        <v>1</v>
      </c>
      <c r="G10386">
        <v>1</v>
      </c>
      <c r="H10386">
        <v>1</v>
      </c>
      <c r="I10386">
        <v>1</v>
      </c>
      <c r="J10386">
        <v>1</v>
      </c>
      <c r="K10386">
        <v>1</v>
      </c>
      <c r="M10386" t="s">
        <v>468</v>
      </c>
    </row>
    <row r="10387" spans="1:13" hidden="1">
      <c r="A10387" t="s">
        <v>301</v>
      </c>
      <c r="B10387" t="s">
        <v>348</v>
      </c>
      <c r="C10387" t="s">
        <v>290</v>
      </c>
      <c r="D10387">
        <v>1</v>
      </c>
      <c r="E10387">
        <v>1</v>
      </c>
      <c r="F10387">
        <v>1</v>
      </c>
      <c r="G10387">
        <v>1</v>
      </c>
      <c r="H10387">
        <v>1</v>
      </c>
      <c r="I10387">
        <v>1</v>
      </c>
      <c r="J10387">
        <v>1</v>
      </c>
      <c r="K10387">
        <v>1</v>
      </c>
      <c r="M10387" t="s">
        <v>468</v>
      </c>
    </row>
    <row r="10388" spans="1:13" hidden="1">
      <c r="A10388" t="s">
        <v>301</v>
      </c>
      <c r="B10388" t="s">
        <v>348</v>
      </c>
      <c r="C10388" t="s">
        <v>291</v>
      </c>
      <c r="D10388">
        <v>1</v>
      </c>
      <c r="E10388">
        <v>1</v>
      </c>
      <c r="F10388">
        <v>1</v>
      </c>
      <c r="G10388">
        <v>1</v>
      </c>
      <c r="H10388">
        <v>1</v>
      </c>
      <c r="I10388">
        <v>1</v>
      </c>
      <c r="J10388">
        <v>1</v>
      </c>
      <c r="K10388">
        <v>1</v>
      </c>
      <c r="M10388" t="s">
        <v>468</v>
      </c>
    </row>
    <row r="10389" spans="1:13" hidden="1">
      <c r="A10389" t="s">
        <v>301</v>
      </c>
      <c r="B10389" t="s">
        <v>348</v>
      </c>
      <c r="C10389" t="s">
        <v>292</v>
      </c>
      <c r="D10389">
        <v>1</v>
      </c>
      <c r="E10389">
        <v>1</v>
      </c>
      <c r="F10389">
        <v>1</v>
      </c>
      <c r="G10389">
        <v>1</v>
      </c>
      <c r="H10389">
        <v>1</v>
      </c>
      <c r="I10389">
        <v>1</v>
      </c>
      <c r="J10389">
        <v>1</v>
      </c>
      <c r="K10389">
        <v>1</v>
      </c>
      <c r="M10389" t="s">
        <v>468</v>
      </c>
    </row>
    <row r="10390" spans="1:13" hidden="1">
      <c r="A10390" t="s">
        <v>301</v>
      </c>
      <c r="B10390" t="s">
        <v>351</v>
      </c>
      <c r="C10390" t="s">
        <v>278</v>
      </c>
      <c r="D10390">
        <v>1</v>
      </c>
      <c r="E10390">
        <v>1</v>
      </c>
      <c r="F10390">
        <v>1</v>
      </c>
      <c r="G10390">
        <v>1</v>
      </c>
      <c r="H10390">
        <v>1</v>
      </c>
      <c r="I10390">
        <v>1</v>
      </c>
      <c r="J10390">
        <v>1</v>
      </c>
      <c r="K10390">
        <v>1</v>
      </c>
      <c r="M10390" t="s">
        <v>468</v>
      </c>
    </row>
    <row r="10391" spans="1:13" hidden="1">
      <c r="A10391" t="s">
        <v>301</v>
      </c>
      <c r="B10391" t="s">
        <v>351</v>
      </c>
      <c r="C10391" t="s">
        <v>279</v>
      </c>
      <c r="D10391">
        <v>1</v>
      </c>
      <c r="E10391">
        <v>1</v>
      </c>
      <c r="F10391">
        <v>1</v>
      </c>
      <c r="G10391">
        <v>1</v>
      </c>
      <c r="H10391">
        <v>1</v>
      </c>
      <c r="I10391">
        <v>1</v>
      </c>
      <c r="J10391">
        <v>1</v>
      </c>
      <c r="K10391">
        <v>1</v>
      </c>
      <c r="M10391" t="s">
        <v>468</v>
      </c>
    </row>
    <row r="10392" spans="1:13" hidden="1">
      <c r="A10392" t="s">
        <v>301</v>
      </c>
      <c r="B10392" t="s">
        <v>351</v>
      </c>
      <c r="C10392" t="s">
        <v>280</v>
      </c>
      <c r="D10392">
        <v>1</v>
      </c>
      <c r="E10392">
        <v>1</v>
      </c>
      <c r="F10392">
        <v>1</v>
      </c>
      <c r="G10392">
        <v>1</v>
      </c>
      <c r="H10392">
        <v>1</v>
      </c>
      <c r="I10392">
        <v>1</v>
      </c>
      <c r="J10392">
        <v>1</v>
      </c>
      <c r="K10392">
        <v>1</v>
      </c>
      <c r="M10392" t="s">
        <v>468</v>
      </c>
    </row>
    <row r="10393" spans="1:13" hidden="1">
      <c r="A10393" t="s">
        <v>301</v>
      </c>
      <c r="B10393" t="s">
        <v>351</v>
      </c>
      <c r="C10393" t="s">
        <v>277</v>
      </c>
      <c r="D10393">
        <v>1</v>
      </c>
      <c r="E10393">
        <v>1</v>
      </c>
      <c r="F10393">
        <v>1</v>
      </c>
      <c r="G10393">
        <v>1</v>
      </c>
      <c r="H10393">
        <v>1</v>
      </c>
      <c r="I10393">
        <v>1</v>
      </c>
      <c r="J10393">
        <v>1</v>
      </c>
      <c r="K10393">
        <v>1</v>
      </c>
      <c r="M10393" t="s">
        <v>468</v>
      </c>
    </row>
    <row r="10394" spans="1:13" hidden="1">
      <c r="A10394" t="s">
        <v>301</v>
      </c>
      <c r="B10394" t="s">
        <v>351</v>
      </c>
      <c r="C10394" t="s">
        <v>281</v>
      </c>
      <c r="D10394">
        <v>1</v>
      </c>
      <c r="E10394">
        <v>1</v>
      </c>
      <c r="F10394">
        <v>1</v>
      </c>
      <c r="G10394">
        <v>1</v>
      </c>
      <c r="H10394">
        <v>1</v>
      </c>
      <c r="I10394">
        <v>1</v>
      </c>
      <c r="J10394">
        <v>1</v>
      </c>
      <c r="K10394">
        <v>1</v>
      </c>
      <c r="M10394" t="s">
        <v>468</v>
      </c>
    </row>
    <row r="10395" spans="1:13" hidden="1">
      <c r="A10395" t="s">
        <v>301</v>
      </c>
      <c r="B10395" t="s">
        <v>351</v>
      </c>
      <c r="C10395" t="s">
        <v>282</v>
      </c>
      <c r="D10395">
        <v>1</v>
      </c>
      <c r="E10395">
        <v>1</v>
      </c>
      <c r="F10395">
        <v>1</v>
      </c>
      <c r="G10395">
        <v>1</v>
      </c>
      <c r="H10395">
        <v>1</v>
      </c>
      <c r="I10395">
        <v>1</v>
      </c>
      <c r="J10395">
        <v>1</v>
      </c>
      <c r="K10395">
        <v>1</v>
      </c>
      <c r="M10395" t="s">
        <v>468</v>
      </c>
    </row>
    <row r="10396" spans="1:13" hidden="1">
      <c r="A10396" t="s">
        <v>301</v>
      </c>
      <c r="B10396" t="s">
        <v>351</v>
      </c>
      <c r="C10396" t="s">
        <v>283</v>
      </c>
      <c r="D10396">
        <v>1</v>
      </c>
      <c r="E10396">
        <v>1</v>
      </c>
      <c r="F10396">
        <v>1</v>
      </c>
      <c r="G10396">
        <v>1</v>
      </c>
      <c r="H10396">
        <v>1</v>
      </c>
      <c r="I10396">
        <v>1</v>
      </c>
      <c r="J10396">
        <v>1</v>
      </c>
      <c r="K10396">
        <v>1</v>
      </c>
      <c r="M10396" t="s">
        <v>468</v>
      </c>
    </row>
    <row r="10397" spans="1:13" hidden="1">
      <c r="A10397" t="s">
        <v>301</v>
      </c>
      <c r="B10397" t="s">
        <v>351</v>
      </c>
      <c r="C10397" t="s">
        <v>284</v>
      </c>
      <c r="D10397">
        <v>1</v>
      </c>
      <c r="E10397">
        <v>1</v>
      </c>
      <c r="F10397">
        <v>1</v>
      </c>
      <c r="G10397">
        <v>1</v>
      </c>
      <c r="H10397">
        <v>1</v>
      </c>
      <c r="I10397">
        <v>1</v>
      </c>
      <c r="J10397">
        <v>1</v>
      </c>
      <c r="K10397">
        <v>1</v>
      </c>
      <c r="M10397" t="s">
        <v>468</v>
      </c>
    </row>
    <row r="10398" spans="1:13" hidden="1">
      <c r="A10398" t="s">
        <v>301</v>
      </c>
      <c r="B10398" t="s">
        <v>351</v>
      </c>
      <c r="C10398" t="s">
        <v>285</v>
      </c>
      <c r="D10398">
        <v>1</v>
      </c>
      <c r="E10398">
        <v>1</v>
      </c>
      <c r="F10398">
        <v>1</v>
      </c>
      <c r="G10398">
        <v>1</v>
      </c>
      <c r="H10398">
        <v>1</v>
      </c>
      <c r="I10398">
        <v>1</v>
      </c>
      <c r="J10398">
        <v>1</v>
      </c>
      <c r="K10398">
        <v>1</v>
      </c>
      <c r="M10398" t="s">
        <v>468</v>
      </c>
    </row>
    <row r="10399" spans="1:13" hidden="1">
      <c r="A10399" t="s">
        <v>301</v>
      </c>
      <c r="B10399" t="s">
        <v>351</v>
      </c>
      <c r="C10399" t="s">
        <v>286</v>
      </c>
      <c r="D10399">
        <v>1</v>
      </c>
      <c r="E10399">
        <v>1</v>
      </c>
      <c r="F10399">
        <v>1</v>
      </c>
      <c r="G10399">
        <v>1</v>
      </c>
      <c r="H10399">
        <v>1</v>
      </c>
      <c r="I10399">
        <v>1</v>
      </c>
      <c r="J10399">
        <v>1</v>
      </c>
      <c r="K10399">
        <v>1</v>
      </c>
      <c r="M10399" t="s">
        <v>468</v>
      </c>
    </row>
    <row r="10400" spans="1:13" hidden="1">
      <c r="A10400" t="s">
        <v>301</v>
      </c>
      <c r="B10400" t="s">
        <v>351</v>
      </c>
      <c r="C10400" t="s">
        <v>287</v>
      </c>
      <c r="D10400">
        <v>1</v>
      </c>
      <c r="E10400">
        <v>1</v>
      </c>
      <c r="F10400">
        <v>1</v>
      </c>
      <c r="G10400">
        <v>1</v>
      </c>
      <c r="H10400">
        <v>1</v>
      </c>
      <c r="I10400">
        <v>1</v>
      </c>
      <c r="J10400">
        <v>1</v>
      </c>
      <c r="K10400">
        <v>1</v>
      </c>
      <c r="M10400" t="s">
        <v>468</v>
      </c>
    </row>
    <row r="10401" spans="1:13" hidden="1">
      <c r="A10401" t="s">
        <v>301</v>
      </c>
      <c r="B10401" t="s">
        <v>351</v>
      </c>
      <c r="C10401" t="s">
        <v>288</v>
      </c>
      <c r="D10401">
        <v>1</v>
      </c>
      <c r="E10401">
        <v>1</v>
      </c>
      <c r="F10401">
        <v>1</v>
      </c>
      <c r="G10401">
        <v>1</v>
      </c>
      <c r="H10401">
        <v>1</v>
      </c>
      <c r="I10401">
        <v>1</v>
      </c>
      <c r="J10401">
        <v>1</v>
      </c>
      <c r="K10401">
        <v>1</v>
      </c>
      <c r="M10401" t="s">
        <v>468</v>
      </c>
    </row>
    <row r="10402" spans="1:13" hidden="1">
      <c r="A10402" t="s">
        <v>301</v>
      </c>
      <c r="B10402" t="s">
        <v>351</v>
      </c>
      <c r="C10402" t="s">
        <v>289</v>
      </c>
      <c r="D10402">
        <v>1</v>
      </c>
      <c r="E10402">
        <v>1</v>
      </c>
      <c r="F10402">
        <v>1</v>
      </c>
      <c r="G10402">
        <v>1</v>
      </c>
      <c r="H10402">
        <v>1</v>
      </c>
      <c r="I10402">
        <v>1</v>
      </c>
      <c r="J10402">
        <v>1</v>
      </c>
      <c r="K10402">
        <v>1</v>
      </c>
      <c r="M10402" t="s">
        <v>468</v>
      </c>
    </row>
    <row r="10403" spans="1:13" hidden="1">
      <c r="A10403" t="s">
        <v>301</v>
      </c>
      <c r="B10403" t="s">
        <v>351</v>
      </c>
      <c r="C10403" t="s">
        <v>290</v>
      </c>
      <c r="D10403">
        <v>1</v>
      </c>
      <c r="E10403">
        <v>1</v>
      </c>
      <c r="F10403">
        <v>1</v>
      </c>
      <c r="G10403">
        <v>1</v>
      </c>
      <c r="H10403">
        <v>1</v>
      </c>
      <c r="I10403">
        <v>1</v>
      </c>
      <c r="J10403">
        <v>1</v>
      </c>
      <c r="K10403">
        <v>1</v>
      </c>
      <c r="M10403" t="s">
        <v>468</v>
      </c>
    </row>
    <row r="10404" spans="1:13" hidden="1">
      <c r="A10404" t="s">
        <v>301</v>
      </c>
      <c r="B10404" t="s">
        <v>351</v>
      </c>
      <c r="C10404" t="s">
        <v>291</v>
      </c>
      <c r="D10404">
        <v>1</v>
      </c>
      <c r="E10404">
        <v>1</v>
      </c>
      <c r="F10404">
        <v>1</v>
      </c>
      <c r="G10404">
        <v>1</v>
      </c>
      <c r="H10404">
        <v>1</v>
      </c>
      <c r="I10404">
        <v>1</v>
      </c>
      <c r="J10404">
        <v>1</v>
      </c>
      <c r="K10404">
        <v>1</v>
      </c>
      <c r="M10404" t="s">
        <v>468</v>
      </c>
    </row>
    <row r="10405" spans="1:13" hidden="1">
      <c r="A10405" t="s">
        <v>301</v>
      </c>
      <c r="B10405" t="s">
        <v>351</v>
      </c>
      <c r="C10405" t="s">
        <v>292</v>
      </c>
      <c r="D10405">
        <v>1</v>
      </c>
      <c r="E10405">
        <v>1</v>
      </c>
      <c r="F10405">
        <v>1</v>
      </c>
      <c r="G10405">
        <v>1</v>
      </c>
      <c r="H10405">
        <v>1</v>
      </c>
      <c r="I10405">
        <v>1</v>
      </c>
      <c r="J10405">
        <v>1</v>
      </c>
      <c r="K10405">
        <v>1</v>
      </c>
      <c r="M10405" t="s">
        <v>468</v>
      </c>
    </row>
    <row r="10406" spans="1:13" hidden="1">
      <c r="A10406" t="s">
        <v>301</v>
      </c>
      <c r="B10406" t="s">
        <v>352</v>
      </c>
      <c r="C10406" t="s">
        <v>278</v>
      </c>
      <c r="D10406">
        <v>1</v>
      </c>
      <c r="E10406">
        <v>1</v>
      </c>
      <c r="F10406">
        <v>1</v>
      </c>
      <c r="G10406">
        <v>1</v>
      </c>
      <c r="H10406">
        <v>1</v>
      </c>
      <c r="I10406">
        <v>1</v>
      </c>
      <c r="J10406">
        <v>1</v>
      </c>
      <c r="K10406">
        <v>1</v>
      </c>
      <c r="M10406" t="s">
        <v>468</v>
      </c>
    </row>
    <row r="10407" spans="1:13" hidden="1">
      <c r="A10407" t="s">
        <v>301</v>
      </c>
      <c r="B10407" t="s">
        <v>352</v>
      </c>
      <c r="C10407" t="s">
        <v>279</v>
      </c>
      <c r="D10407">
        <v>1</v>
      </c>
      <c r="E10407">
        <v>1</v>
      </c>
      <c r="F10407">
        <v>1</v>
      </c>
      <c r="G10407">
        <v>1</v>
      </c>
      <c r="H10407">
        <v>1</v>
      </c>
      <c r="I10407">
        <v>1</v>
      </c>
      <c r="J10407">
        <v>1</v>
      </c>
      <c r="K10407">
        <v>1</v>
      </c>
      <c r="M10407" t="s">
        <v>468</v>
      </c>
    </row>
    <row r="10408" spans="1:13" hidden="1">
      <c r="A10408" t="s">
        <v>301</v>
      </c>
      <c r="B10408" t="s">
        <v>352</v>
      </c>
      <c r="C10408" t="s">
        <v>280</v>
      </c>
      <c r="D10408">
        <v>1</v>
      </c>
      <c r="E10408">
        <v>1</v>
      </c>
      <c r="F10408">
        <v>1</v>
      </c>
      <c r="G10408">
        <v>1</v>
      </c>
      <c r="H10408">
        <v>1</v>
      </c>
      <c r="I10408">
        <v>1</v>
      </c>
      <c r="J10408">
        <v>1</v>
      </c>
      <c r="K10408">
        <v>1</v>
      </c>
      <c r="M10408" t="s">
        <v>468</v>
      </c>
    </row>
    <row r="10409" spans="1:13" hidden="1">
      <c r="A10409" t="s">
        <v>301</v>
      </c>
      <c r="B10409" t="s">
        <v>352</v>
      </c>
      <c r="C10409" t="s">
        <v>277</v>
      </c>
      <c r="D10409">
        <v>1</v>
      </c>
      <c r="E10409">
        <v>1</v>
      </c>
      <c r="F10409">
        <v>1</v>
      </c>
      <c r="G10409">
        <v>1</v>
      </c>
      <c r="H10409">
        <v>1</v>
      </c>
      <c r="I10409">
        <v>1</v>
      </c>
      <c r="J10409">
        <v>1</v>
      </c>
      <c r="K10409">
        <v>1</v>
      </c>
      <c r="M10409" t="s">
        <v>468</v>
      </c>
    </row>
    <row r="10410" spans="1:13" hidden="1">
      <c r="A10410" t="s">
        <v>301</v>
      </c>
      <c r="B10410" t="s">
        <v>352</v>
      </c>
      <c r="C10410" t="s">
        <v>281</v>
      </c>
      <c r="D10410">
        <v>1</v>
      </c>
      <c r="E10410">
        <v>1</v>
      </c>
      <c r="F10410">
        <v>1</v>
      </c>
      <c r="G10410">
        <v>1</v>
      </c>
      <c r="H10410">
        <v>1</v>
      </c>
      <c r="I10410">
        <v>1</v>
      </c>
      <c r="J10410">
        <v>1</v>
      </c>
      <c r="K10410">
        <v>1</v>
      </c>
      <c r="M10410" t="s">
        <v>468</v>
      </c>
    </row>
    <row r="10411" spans="1:13" hidden="1">
      <c r="A10411" t="s">
        <v>301</v>
      </c>
      <c r="B10411" t="s">
        <v>352</v>
      </c>
      <c r="C10411" t="s">
        <v>282</v>
      </c>
      <c r="D10411">
        <v>1</v>
      </c>
      <c r="E10411">
        <v>1</v>
      </c>
      <c r="F10411">
        <v>1</v>
      </c>
      <c r="G10411">
        <v>1</v>
      </c>
      <c r="H10411">
        <v>1</v>
      </c>
      <c r="I10411">
        <v>1</v>
      </c>
      <c r="J10411">
        <v>1</v>
      </c>
      <c r="K10411">
        <v>1</v>
      </c>
      <c r="M10411" t="s">
        <v>468</v>
      </c>
    </row>
    <row r="10412" spans="1:13" hidden="1">
      <c r="A10412" t="s">
        <v>301</v>
      </c>
      <c r="B10412" t="s">
        <v>352</v>
      </c>
      <c r="C10412" t="s">
        <v>283</v>
      </c>
      <c r="D10412">
        <v>1</v>
      </c>
      <c r="E10412">
        <v>1</v>
      </c>
      <c r="F10412">
        <v>1</v>
      </c>
      <c r="G10412">
        <v>1</v>
      </c>
      <c r="H10412">
        <v>1</v>
      </c>
      <c r="I10412">
        <v>1</v>
      </c>
      <c r="J10412">
        <v>1</v>
      </c>
      <c r="K10412">
        <v>1</v>
      </c>
      <c r="M10412" t="s">
        <v>468</v>
      </c>
    </row>
    <row r="10413" spans="1:13" hidden="1">
      <c r="A10413" t="s">
        <v>301</v>
      </c>
      <c r="B10413" t="s">
        <v>352</v>
      </c>
      <c r="C10413" t="s">
        <v>284</v>
      </c>
      <c r="D10413">
        <v>1</v>
      </c>
      <c r="E10413">
        <v>1</v>
      </c>
      <c r="F10413">
        <v>1</v>
      </c>
      <c r="G10413">
        <v>1</v>
      </c>
      <c r="H10413">
        <v>1</v>
      </c>
      <c r="I10413">
        <v>1</v>
      </c>
      <c r="J10413">
        <v>1</v>
      </c>
      <c r="K10413">
        <v>1</v>
      </c>
      <c r="M10413" t="s">
        <v>468</v>
      </c>
    </row>
    <row r="10414" spans="1:13" hidden="1">
      <c r="A10414" t="s">
        <v>301</v>
      </c>
      <c r="B10414" t="s">
        <v>352</v>
      </c>
      <c r="C10414" t="s">
        <v>285</v>
      </c>
      <c r="D10414">
        <v>1</v>
      </c>
      <c r="E10414">
        <v>1</v>
      </c>
      <c r="F10414">
        <v>1</v>
      </c>
      <c r="G10414">
        <v>1</v>
      </c>
      <c r="H10414">
        <v>1</v>
      </c>
      <c r="I10414">
        <v>1</v>
      </c>
      <c r="J10414">
        <v>1</v>
      </c>
      <c r="K10414">
        <v>1</v>
      </c>
      <c r="M10414" t="s">
        <v>468</v>
      </c>
    </row>
    <row r="10415" spans="1:13" hidden="1">
      <c r="A10415" t="s">
        <v>301</v>
      </c>
      <c r="B10415" t="s">
        <v>352</v>
      </c>
      <c r="C10415" t="s">
        <v>286</v>
      </c>
      <c r="D10415">
        <v>1</v>
      </c>
      <c r="E10415">
        <v>1</v>
      </c>
      <c r="F10415">
        <v>1</v>
      </c>
      <c r="G10415">
        <v>1</v>
      </c>
      <c r="H10415">
        <v>1</v>
      </c>
      <c r="I10415">
        <v>1</v>
      </c>
      <c r="J10415">
        <v>1</v>
      </c>
      <c r="K10415">
        <v>1</v>
      </c>
      <c r="M10415" t="s">
        <v>468</v>
      </c>
    </row>
    <row r="10416" spans="1:13" hidden="1">
      <c r="A10416" t="s">
        <v>301</v>
      </c>
      <c r="B10416" t="s">
        <v>352</v>
      </c>
      <c r="C10416" t="s">
        <v>287</v>
      </c>
      <c r="D10416">
        <v>1</v>
      </c>
      <c r="E10416">
        <v>1</v>
      </c>
      <c r="F10416">
        <v>1</v>
      </c>
      <c r="G10416">
        <v>1</v>
      </c>
      <c r="H10416">
        <v>1</v>
      </c>
      <c r="I10416">
        <v>1</v>
      </c>
      <c r="J10416">
        <v>1</v>
      </c>
      <c r="K10416">
        <v>1</v>
      </c>
      <c r="M10416" t="s">
        <v>468</v>
      </c>
    </row>
    <row r="10417" spans="1:13" hidden="1">
      <c r="A10417" t="s">
        <v>301</v>
      </c>
      <c r="B10417" t="s">
        <v>352</v>
      </c>
      <c r="C10417" t="s">
        <v>288</v>
      </c>
      <c r="D10417">
        <v>1</v>
      </c>
      <c r="E10417">
        <v>1</v>
      </c>
      <c r="F10417">
        <v>1</v>
      </c>
      <c r="G10417">
        <v>1</v>
      </c>
      <c r="H10417">
        <v>1</v>
      </c>
      <c r="I10417">
        <v>1</v>
      </c>
      <c r="J10417">
        <v>1</v>
      </c>
      <c r="K10417">
        <v>1</v>
      </c>
      <c r="M10417" t="s">
        <v>468</v>
      </c>
    </row>
    <row r="10418" spans="1:13" hidden="1">
      <c r="A10418" t="s">
        <v>301</v>
      </c>
      <c r="B10418" t="s">
        <v>352</v>
      </c>
      <c r="C10418" t="s">
        <v>289</v>
      </c>
      <c r="D10418">
        <v>1</v>
      </c>
      <c r="E10418">
        <v>1</v>
      </c>
      <c r="F10418">
        <v>1</v>
      </c>
      <c r="G10418">
        <v>1</v>
      </c>
      <c r="H10418">
        <v>1</v>
      </c>
      <c r="I10418">
        <v>1</v>
      </c>
      <c r="J10418">
        <v>1</v>
      </c>
      <c r="K10418">
        <v>1</v>
      </c>
      <c r="M10418" t="s">
        <v>468</v>
      </c>
    </row>
    <row r="10419" spans="1:13" hidden="1">
      <c r="A10419" t="s">
        <v>301</v>
      </c>
      <c r="B10419" t="s">
        <v>352</v>
      </c>
      <c r="C10419" t="s">
        <v>290</v>
      </c>
      <c r="D10419">
        <v>1</v>
      </c>
      <c r="E10419">
        <v>1</v>
      </c>
      <c r="F10419">
        <v>1</v>
      </c>
      <c r="G10419">
        <v>1</v>
      </c>
      <c r="H10419">
        <v>1</v>
      </c>
      <c r="I10419">
        <v>1</v>
      </c>
      <c r="J10419">
        <v>1</v>
      </c>
      <c r="K10419">
        <v>1</v>
      </c>
      <c r="M10419" t="s">
        <v>468</v>
      </c>
    </row>
    <row r="10420" spans="1:13" hidden="1">
      <c r="A10420" t="s">
        <v>301</v>
      </c>
      <c r="B10420" t="s">
        <v>352</v>
      </c>
      <c r="C10420" t="s">
        <v>291</v>
      </c>
      <c r="D10420">
        <v>1</v>
      </c>
      <c r="E10420">
        <v>1</v>
      </c>
      <c r="F10420">
        <v>1</v>
      </c>
      <c r="G10420">
        <v>1</v>
      </c>
      <c r="H10420">
        <v>1</v>
      </c>
      <c r="I10420">
        <v>1</v>
      </c>
      <c r="J10420">
        <v>1</v>
      </c>
      <c r="K10420">
        <v>1</v>
      </c>
      <c r="M10420" t="s">
        <v>468</v>
      </c>
    </row>
    <row r="10421" spans="1:13" hidden="1">
      <c r="A10421" t="s">
        <v>301</v>
      </c>
      <c r="B10421" t="s">
        <v>352</v>
      </c>
      <c r="C10421" t="s">
        <v>292</v>
      </c>
      <c r="D10421">
        <v>1</v>
      </c>
      <c r="E10421">
        <v>1</v>
      </c>
      <c r="F10421">
        <v>1</v>
      </c>
      <c r="G10421">
        <v>1</v>
      </c>
      <c r="H10421">
        <v>1</v>
      </c>
      <c r="I10421">
        <v>1</v>
      </c>
      <c r="J10421">
        <v>1</v>
      </c>
      <c r="K10421">
        <v>1</v>
      </c>
      <c r="M10421" t="s">
        <v>468</v>
      </c>
    </row>
    <row r="10422" spans="1:13" hidden="1">
      <c r="A10422" t="s">
        <v>301</v>
      </c>
      <c r="B10422" t="s">
        <v>353</v>
      </c>
      <c r="C10422" t="s">
        <v>278</v>
      </c>
      <c r="D10422">
        <v>1</v>
      </c>
      <c r="E10422">
        <v>1</v>
      </c>
      <c r="F10422">
        <v>1</v>
      </c>
      <c r="G10422">
        <v>1</v>
      </c>
      <c r="H10422">
        <v>1</v>
      </c>
      <c r="I10422">
        <v>1</v>
      </c>
      <c r="J10422">
        <v>1</v>
      </c>
      <c r="K10422">
        <v>1</v>
      </c>
      <c r="M10422" t="s">
        <v>468</v>
      </c>
    </row>
    <row r="10423" spans="1:13" hidden="1">
      <c r="A10423" t="s">
        <v>301</v>
      </c>
      <c r="B10423" t="s">
        <v>353</v>
      </c>
      <c r="C10423" t="s">
        <v>279</v>
      </c>
      <c r="D10423">
        <v>1</v>
      </c>
      <c r="E10423">
        <v>1</v>
      </c>
      <c r="F10423">
        <v>1</v>
      </c>
      <c r="G10423">
        <v>1</v>
      </c>
      <c r="H10423">
        <v>1</v>
      </c>
      <c r="I10423">
        <v>1</v>
      </c>
      <c r="J10423">
        <v>1</v>
      </c>
      <c r="K10423">
        <v>1</v>
      </c>
      <c r="M10423" t="s">
        <v>468</v>
      </c>
    </row>
    <row r="10424" spans="1:13" hidden="1">
      <c r="A10424" t="s">
        <v>301</v>
      </c>
      <c r="B10424" t="s">
        <v>353</v>
      </c>
      <c r="C10424" t="s">
        <v>280</v>
      </c>
      <c r="D10424">
        <v>1</v>
      </c>
      <c r="E10424">
        <v>1</v>
      </c>
      <c r="F10424">
        <v>1</v>
      </c>
      <c r="G10424">
        <v>1</v>
      </c>
      <c r="H10424">
        <v>1</v>
      </c>
      <c r="I10424">
        <v>1</v>
      </c>
      <c r="J10424">
        <v>1</v>
      </c>
      <c r="K10424">
        <v>1</v>
      </c>
      <c r="M10424" t="s">
        <v>468</v>
      </c>
    </row>
    <row r="10425" spans="1:13" hidden="1">
      <c r="A10425" t="s">
        <v>301</v>
      </c>
      <c r="B10425" t="s">
        <v>353</v>
      </c>
      <c r="C10425" t="s">
        <v>277</v>
      </c>
      <c r="D10425">
        <v>1</v>
      </c>
      <c r="E10425">
        <v>1</v>
      </c>
      <c r="F10425">
        <v>1</v>
      </c>
      <c r="G10425">
        <v>1</v>
      </c>
      <c r="H10425">
        <v>1</v>
      </c>
      <c r="I10425">
        <v>1</v>
      </c>
      <c r="J10425">
        <v>1</v>
      </c>
      <c r="K10425">
        <v>1</v>
      </c>
      <c r="M10425" t="s">
        <v>468</v>
      </c>
    </row>
    <row r="10426" spans="1:13" hidden="1">
      <c r="A10426" t="s">
        <v>301</v>
      </c>
      <c r="B10426" t="s">
        <v>353</v>
      </c>
      <c r="C10426" t="s">
        <v>281</v>
      </c>
      <c r="D10426">
        <v>1</v>
      </c>
      <c r="E10426">
        <v>1</v>
      </c>
      <c r="F10426">
        <v>1</v>
      </c>
      <c r="G10426">
        <v>1</v>
      </c>
      <c r="H10426">
        <v>1</v>
      </c>
      <c r="I10426">
        <v>1</v>
      </c>
      <c r="J10426">
        <v>1</v>
      </c>
      <c r="K10426">
        <v>1</v>
      </c>
      <c r="M10426" t="s">
        <v>468</v>
      </c>
    </row>
    <row r="10427" spans="1:13" hidden="1">
      <c r="A10427" t="s">
        <v>301</v>
      </c>
      <c r="B10427" t="s">
        <v>353</v>
      </c>
      <c r="C10427" t="s">
        <v>282</v>
      </c>
      <c r="D10427">
        <v>1</v>
      </c>
      <c r="E10427">
        <v>1</v>
      </c>
      <c r="F10427">
        <v>1</v>
      </c>
      <c r="G10427">
        <v>1</v>
      </c>
      <c r="H10427">
        <v>1</v>
      </c>
      <c r="I10427">
        <v>1</v>
      </c>
      <c r="J10427">
        <v>1</v>
      </c>
      <c r="K10427">
        <v>1</v>
      </c>
      <c r="M10427" t="s">
        <v>468</v>
      </c>
    </row>
    <row r="10428" spans="1:13" hidden="1">
      <c r="A10428" t="s">
        <v>301</v>
      </c>
      <c r="B10428" t="s">
        <v>353</v>
      </c>
      <c r="C10428" t="s">
        <v>283</v>
      </c>
      <c r="D10428">
        <v>1</v>
      </c>
      <c r="E10428">
        <v>1</v>
      </c>
      <c r="F10428">
        <v>1</v>
      </c>
      <c r="G10428">
        <v>1</v>
      </c>
      <c r="H10428">
        <v>1</v>
      </c>
      <c r="I10428">
        <v>1</v>
      </c>
      <c r="J10428">
        <v>1</v>
      </c>
      <c r="K10428">
        <v>1</v>
      </c>
      <c r="M10428" t="s">
        <v>468</v>
      </c>
    </row>
    <row r="10429" spans="1:13" hidden="1">
      <c r="A10429" t="s">
        <v>301</v>
      </c>
      <c r="B10429" t="s">
        <v>353</v>
      </c>
      <c r="C10429" t="s">
        <v>284</v>
      </c>
      <c r="D10429">
        <v>1</v>
      </c>
      <c r="E10429">
        <v>1</v>
      </c>
      <c r="F10429">
        <v>1</v>
      </c>
      <c r="G10429">
        <v>1</v>
      </c>
      <c r="H10429">
        <v>1</v>
      </c>
      <c r="I10429">
        <v>1</v>
      </c>
      <c r="J10429">
        <v>1</v>
      </c>
      <c r="K10429">
        <v>1</v>
      </c>
      <c r="M10429" t="s">
        <v>468</v>
      </c>
    </row>
    <row r="10430" spans="1:13" hidden="1">
      <c r="A10430" t="s">
        <v>301</v>
      </c>
      <c r="B10430" t="s">
        <v>353</v>
      </c>
      <c r="C10430" t="s">
        <v>285</v>
      </c>
      <c r="D10430">
        <v>1</v>
      </c>
      <c r="E10430">
        <v>1</v>
      </c>
      <c r="F10430">
        <v>1</v>
      </c>
      <c r="G10430">
        <v>1</v>
      </c>
      <c r="H10430">
        <v>1</v>
      </c>
      <c r="I10430">
        <v>1</v>
      </c>
      <c r="J10430">
        <v>1</v>
      </c>
      <c r="K10430">
        <v>1</v>
      </c>
      <c r="M10430" t="s">
        <v>468</v>
      </c>
    </row>
    <row r="10431" spans="1:13" hidden="1">
      <c r="A10431" t="s">
        <v>301</v>
      </c>
      <c r="B10431" t="s">
        <v>353</v>
      </c>
      <c r="C10431" t="s">
        <v>286</v>
      </c>
      <c r="D10431">
        <v>1</v>
      </c>
      <c r="E10431">
        <v>1</v>
      </c>
      <c r="F10431">
        <v>1</v>
      </c>
      <c r="G10431">
        <v>1</v>
      </c>
      <c r="H10431">
        <v>1</v>
      </c>
      <c r="I10431">
        <v>1</v>
      </c>
      <c r="J10431">
        <v>1</v>
      </c>
      <c r="K10431">
        <v>1</v>
      </c>
      <c r="M10431" t="s">
        <v>468</v>
      </c>
    </row>
    <row r="10432" spans="1:13" hidden="1">
      <c r="A10432" t="s">
        <v>301</v>
      </c>
      <c r="B10432" t="s">
        <v>353</v>
      </c>
      <c r="C10432" t="s">
        <v>287</v>
      </c>
      <c r="D10432">
        <v>1</v>
      </c>
      <c r="E10432">
        <v>1</v>
      </c>
      <c r="F10432">
        <v>1</v>
      </c>
      <c r="G10432">
        <v>1</v>
      </c>
      <c r="H10432">
        <v>1</v>
      </c>
      <c r="I10432">
        <v>1</v>
      </c>
      <c r="J10432">
        <v>1</v>
      </c>
      <c r="K10432">
        <v>1</v>
      </c>
      <c r="M10432" t="s">
        <v>468</v>
      </c>
    </row>
    <row r="10433" spans="1:13" hidden="1">
      <c r="A10433" t="s">
        <v>301</v>
      </c>
      <c r="B10433" t="s">
        <v>353</v>
      </c>
      <c r="C10433" t="s">
        <v>288</v>
      </c>
      <c r="D10433">
        <v>1</v>
      </c>
      <c r="E10433">
        <v>1</v>
      </c>
      <c r="F10433">
        <v>1</v>
      </c>
      <c r="G10433">
        <v>1</v>
      </c>
      <c r="H10433">
        <v>1</v>
      </c>
      <c r="I10433">
        <v>1</v>
      </c>
      <c r="J10433">
        <v>1</v>
      </c>
      <c r="K10433">
        <v>1</v>
      </c>
      <c r="M10433" t="s">
        <v>468</v>
      </c>
    </row>
    <row r="10434" spans="1:13" hidden="1">
      <c r="A10434" t="s">
        <v>301</v>
      </c>
      <c r="B10434" t="s">
        <v>353</v>
      </c>
      <c r="C10434" t="s">
        <v>289</v>
      </c>
      <c r="D10434">
        <v>1</v>
      </c>
      <c r="E10434">
        <v>1</v>
      </c>
      <c r="F10434">
        <v>1</v>
      </c>
      <c r="G10434">
        <v>1</v>
      </c>
      <c r="H10434">
        <v>1</v>
      </c>
      <c r="I10434">
        <v>1</v>
      </c>
      <c r="J10434">
        <v>1</v>
      </c>
      <c r="K10434">
        <v>1</v>
      </c>
      <c r="M10434" t="s">
        <v>468</v>
      </c>
    </row>
    <row r="10435" spans="1:13" hidden="1">
      <c r="A10435" t="s">
        <v>301</v>
      </c>
      <c r="B10435" t="s">
        <v>353</v>
      </c>
      <c r="C10435" t="s">
        <v>290</v>
      </c>
      <c r="D10435">
        <v>1</v>
      </c>
      <c r="E10435">
        <v>1</v>
      </c>
      <c r="F10435">
        <v>1</v>
      </c>
      <c r="G10435">
        <v>1</v>
      </c>
      <c r="H10435">
        <v>1</v>
      </c>
      <c r="I10435">
        <v>1</v>
      </c>
      <c r="J10435">
        <v>1</v>
      </c>
      <c r="K10435">
        <v>1</v>
      </c>
      <c r="M10435" t="s">
        <v>468</v>
      </c>
    </row>
    <row r="10436" spans="1:13" hidden="1">
      <c r="A10436" t="s">
        <v>301</v>
      </c>
      <c r="B10436" t="s">
        <v>353</v>
      </c>
      <c r="C10436" t="s">
        <v>291</v>
      </c>
      <c r="D10436">
        <v>1</v>
      </c>
      <c r="E10436">
        <v>1</v>
      </c>
      <c r="F10436">
        <v>1</v>
      </c>
      <c r="G10436">
        <v>1</v>
      </c>
      <c r="H10436">
        <v>1</v>
      </c>
      <c r="I10436">
        <v>1</v>
      </c>
      <c r="J10436">
        <v>1</v>
      </c>
      <c r="K10436">
        <v>1</v>
      </c>
      <c r="M10436" t="s">
        <v>468</v>
      </c>
    </row>
    <row r="10437" spans="1:13" hidden="1">
      <c r="A10437" t="s">
        <v>301</v>
      </c>
      <c r="B10437" t="s">
        <v>353</v>
      </c>
      <c r="C10437" t="s">
        <v>292</v>
      </c>
      <c r="D10437">
        <v>1</v>
      </c>
      <c r="E10437">
        <v>1</v>
      </c>
      <c r="F10437">
        <v>1</v>
      </c>
      <c r="G10437">
        <v>1</v>
      </c>
      <c r="H10437">
        <v>1</v>
      </c>
      <c r="I10437">
        <v>1</v>
      </c>
      <c r="J10437">
        <v>1</v>
      </c>
      <c r="K10437">
        <v>1</v>
      </c>
      <c r="M10437" t="s">
        <v>468</v>
      </c>
    </row>
    <row r="10438" spans="1:13" hidden="1">
      <c r="A10438" t="s">
        <v>301</v>
      </c>
      <c r="B10438" t="s">
        <v>355</v>
      </c>
      <c r="C10438" t="s">
        <v>278</v>
      </c>
      <c r="D10438">
        <v>1</v>
      </c>
      <c r="E10438">
        <v>1</v>
      </c>
      <c r="F10438">
        <v>1</v>
      </c>
      <c r="G10438">
        <v>1</v>
      </c>
      <c r="H10438">
        <v>1</v>
      </c>
      <c r="I10438">
        <v>1</v>
      </c>
      <c r="J10438">
        <v>1</v>
      </c>
      <c r="K10438">
        <v>1</v>
      </c>
      <c r="M10438" t="s">
        <v>468</v>
      </c>
    </row>
    <row r="10439" spans="1:13" hidden="1">
      <c r="A10439" t="s">
        <v>301</v>
      </c>
      <c r="B10439" t="s">
        <v>355</v>
      </c>
      <c r="C10439" t="s">
        <v>279</v>
      </c>
      <c r="D10439">
        <v>1</v>
      </c>
      <c r="E10439">
        <v>1</v>
      </c>
      <c r="F10439">
        <v>1</v>
      </c>
      <c r="G10439">
        <v>1</v>
      </c>
      <c r="H10439">
        <v>1</v>
      </c>
      <c r="I10439">
        <v>1</v>
      </c>
      <c r="J10439">
        <v>1</v>
      </c>
      <c r="K10439">
        <v>1</v>
      </c>
      <c r="M10439" t="s">
        <v>468</v>
      </c>
    </row>
    <row r="10440" spans="1:13" hidden="1">
      <c r="A10440" t="s">
        <v>301</v>
      </c>
      <c r="B10440" t="s">
        <v>355</v>
      </c>
      <c r="C10440" t="s">
        <v>280</v>
      </c>
      <c r="D10440">
        <v>1</v>
      </c>
      <c r="E10440">
        <v>1</v>
      </c>
      <c r="F10440">
        <v>1</v>
      </c>
      <c r="G10440">
        <v>1</v>
      </c>
      <c r="H10440">
        <v>1</v>
      </c>
      <c r="I10440">
        <v>1</v>
      </c>
      <c r="J10440">
        <v>1</v>
      </c>
      <c r="K10440">
        <v>1</v>
      </c>
      <c r="M10440" t="s">
        <v>468</v>
      </c>
    </row>
    <row r="10441" spans="1:13" hidden="1">
      <c r="A10441" t="s">
        <v>301</v>
      </c>
      <c r="B10441" t="s">
        <v>355</v>
      </c>
      <c r="C10441" t="s">
        <v>277</v>
      </c>
      <c r="D10441">
        <v>1</v>
      </c>
      <c r="E10441">
        <v>1</v>
      </c>
      <c r="F10441">
        <v>1</v>
      </c>
      <c r="G10441">
        <v>1</v>
      </c>
      <c r="H10441">
        <v>1</v>
      </c>
      <c r="I10441">
        <v>1</v>
      </c>
      <c r="J10441">
        <v>1</v>
      </c>
      <c r="K10441">
        <v>1</v>
      </c>
      <c r="M10441" t="s">
        <v>468</v>
      </c>
    </row>
    <row r="10442" spans="1:13" hidden="1">
      <c r="A10442" t="s">
        <v>301</v>
      </c>
      <c r="B10442" t="s">
        <v>355</v>
      </c>
      <c r="C10442" t="s">
        <v>281</v>
      </c>
      <c r="D10442">
        <v>1</v>
      </c>
      <c r="E10442">
        <v>1</v>
      </c>
      <c r="F10442">
        <v>1</v>
      </c>
      <c r="G10442">
        <v>1</v>
      </c>
      <c r="H10442">
        <v>1</v>
      </c>
      <c r="I10442">
        <v>1</v>
      </c>
      <c r="J10442">
        <v>1</v>
      </c>
      <c r="K10442">
        <v>1</v>
      </c>
      <c r="M10442" t="s">
        <v>468</v>
      </c>
    </row>
    <row r="10443" spans="1:13" hidden="1">
      <c r="A10443" t="s">
        <v>301</v>
      </c>
      <c r="B10443" t="s">
        <v>355</v>
      </c>
      <c r="C10443" t="s">
        <v>282</v>
      </c>
      <c r="D10443">
        <v>1</v>
      </c>
      <c r="E10443">
        <v>1</v>
      </c>
      <c r="F10443">
        <v>1</v>
      </c>
      <c r="G10443">
        <v>1</v>
      </c>
      <c r="H10443">
        <v>1</v>
      </c>
      <c r="I10443">
        <v>1</v>
      </c>
      <c r="J10443">
        <v>1</v>
      </c>
      <c r="K10443">
        <v>1</v>
      </c>
      <c r="M10443" t="s">
        <v>468</v>
      </c>
    </row>
    <row r="10444" spans="1:13" hidden="1">
      <c r="A10444" t="s">
        <v>301</v>
      </c>
      <c r="B10444" t="s">
        <v>355</v>
      </c>
      <c r="C10444" t="s">
        <v>283</v>
      </c>
      <c r="D10444">
        <v>1</v>
      </c>
      <c r="E10444">
        <v>1</v>
      </c>
      <c r="F10444">
        <v>1</v>
      </c>
      <c r="G10444">
        <v>1</v>
      </c>
      <c r="H10444">
        <v>1</v>
      </c>
      <c r="I10444">
        <v>1</v>
      </c>
      <c r="J10444">
        <v>1</v>
      </c>
      <c r="K10444">
        <v>1</v>
      </c>
      <c r="M10444" t="s">
        <v>468</v>
      </c>
    </row>
    <row r="10445" spans="1:13" hidden="1">
      <c r="A10445" t="s">
        <v>301</v>
      </c>
      <c r="B10445" t="s">
        <v>355</v>
      </c>
      <c r="C10445" t="s">
        <v>284</v>
      </c>
      <c r="D10445">
        <v>1</v>
      </c>
      <c r="E10445">
        <v>1</v>
      </c>
      <c r="F10445">
        <v>1</v>
      </c>
      <c r="G10445">
        <v>1</v>
      </c>
      <c r="H10445">
        <v>1</v>
      </c>
      <c r="I10445">
        <v>1</v>
      </c>
      <c r="J10445">
        <v>1</v>
      </c>
      <c r="K10445">
        <v>1</v>
      </c>
      <c r="M10445" t="s">
        <v>468</v>
      </c>
    </row>
    <row r="10446" spans="1:13" hidden="1">
      <c r="A10446" t="s">
        <v>301</v>
      </c>
      <c r="B10446" t="s">
        <v>355</v>
      </c>
      <c r="C10446" t="s">
        <v>285</v>
      </c>
      <c r="D10446">
        <v>1</v>
      </c>
      <c r="E10446">
        <v>1</v>
      </c>
      <c r="F10446">
        <v>1</v>
      </c>
      <c r="G10446">
        <v>1</v>
      </c>
      <c r="H10446">
        <v>1</v>
      </c>
      <c r="I10446">
        <v>1</v>
      </c>
      <c r="J10446">
        <v>1</v>
      </c>
      <c r="K10446">
        <v>1</v>
      </c>
      <c r="M10446" t="s">
        <v>468</v>
      </c>
    </row>
    <row r="10447" spans="1:13" hidden="1">
      <c r="A10447" t="s">
        <v>301</v>
      </c>
      <c r="B10447" t="s">
        <v>355</v>
      </c>
      <c r="C10447" t="s">
        <v>286</v>
      </c>
      <c r="D10447">
        <v>1</v>
      </c>
      <c r="E10447">
        <v>1</v>
      </c>
      <c r="F10447">
        <v>1</v>
      </c>
      <c r="G10447">
        <v>1</v>
      </c>
      <c r="H10447">
        <v>1</v>
      </c>
      <c r="I10447">
        <v>1</v>
      </c>
      <c r="J10447">
        <v>1</v>
      </c>
      <c r="K10447">
        <v>1</v>
      </c>
      <c r="M10447" t="s">
        <v>468</v>
      </c>
    </row>
    <row r="10448" spans="1:13" hidden="1">
      <c r="A10448" t="s">
        <v>301</v>
      </c>
      <c r="B10448" t="s">
        <v>355</v>
      </c>
      <c r="C10448" t="s">
        <v>287</v>
      </c>
      <c r="D10448">
        <v>1</v>
      </c>
      <c r="E10448">
        <v>1</v>
      </c>
      <c r="F10448">
        <v>1</v>
      </c>
      <c r="G10448">
        <v>1</v>
      </c>
      <c r="H10448">
        <v>1</v>
      </c>
      <c r="I10448">
        <v>1</v>
      </c>
      <c r="J10448">
        <v>1</v>
      </c>
      <c r="K10448">
        <v>1</v>
      </c>
      <c r="M10448" t="s">
        <v>468</v>
      </c>
    </row>
    <row r="10449" spans="1:13" hidden="1">
      <c r="A10449" t="s">
        <v>301</v>
      </c>
      <c r="B10449" t="s">
        <v>355</v>
      </c>
      <c r="C10449" t="s">
        <v>288</v>
      </c>
      <c r="D10449">
        <v>1</v>
      </c>
      <c r="E10449">
        <v>1</v>
      </c>
      <c r="F10449">
        <v>1</v>
      </c>
      <c r="G10449">
        <v>1</v>
      </c>
      <c r="H10449">
        <v>1</v>
      </c>
      <c r="I10449">
        <v>1</v>
      </c>
      <c r="J10449">
        <v>1</v>
      </c>
      <c r="K10449">
        <v>1</v>
      </c>
      <c r="M10449" t="s">
        <v>468</v>
      </c>
    </row>
    <row r="10450" spans="1:13" hidden="1">
      <c r="A10450" t="s">
        <v>301</v>
      </c>
      <c r="B10450" t="s">
        <v>355</v>
      </c>
      <c r="C10450" t="s">
        <v>289</v>
      </c>
      <c r="D10450">
        <v>1</v>
      </c>
      <c r="E10450">
        <v>1</v>
      </c>
      <c r="F10450">
        <v>1</v>
      </c>
      <c r="G10450">
        <v>1</v>
      </c>
      <c r="H10450">
        <v>1</v>
      </c>
      <c r="I10450">
        <v>1</v>
      </c>
      <c r="J10450">
        <v>1</v>
      </c>
      <c r="K10450">
        <v>1</v>
      </c>
      <c r="M10450" t="s">
        <v>468</v>
      </c>
    </row>
    <row r="10451" spans="1:13" hidden="1">
      <c r="A10451" t="s">
        <v>301</v>
      </c>
      <c r="B10451" t="s">
        <v>355</v>
      </c>
      <c r="C10451" t="s">
        <v>290</v>
      </c>
      <c r="D10451">
        <v>1</v>
      </c>
      <c r="E10451">
        <v>1</v>
      </c>
      <c r="F10451">
        <v>1</v>
      </c>
      <c r="G10451">
        <v>1</v>
      </c>
      <c r="H10451">
        <v>1</v>
      </c>
      <c r="I10451">
        <v>1</v>
      </c>
      <c r="J10451">
        <v>1</v>
      </c>
      <c r="K10451">
        <v>1</v>
      </c>
      <c r="M10451" t="s">
        <v>468</v>
      </c>
    </row>
    <row r="10452" spans="1:13" hidden="1">
      <c r="A10452" t="s">
        <v>301</v>
      </c>
      <c r="B10452" t="s">
        <v>355</v>
      </c>
      <c r="C10452" t="s">
        <v>291</v>
      </c>
      <c r="D10452">
        <v>1</v>
      </c>
      <c r="E10452">
        <v>1</v>
      </c>
      <c r="F10452">
        <v>1</v>
      </c>
      <c r="G10452">
        <v>1</v>
      </c>
      <c r="H10452">
        <v>1</v>
      </c>
      <c r="I10452">
        <v>1</v>
      </c>
      <c r="J10452">
        <v>1</v>
      </c>
      <c r="K10452">
        <v>1</v>
      </c>
      <c r="M10452" t="s">
        <v>468</v>
      </c>
    </row>
    <row r="10453" spans="1:13" hidden="1">
      <c r="A10453" t="s">
        <v>301</v>
      </c>
      <c r="B10453" t="s">
        <v>355</v>
      </c>
      <c r="C10453" t="s">
        <v>292</v>
      </c>
      <c r="D10453">
        <v>1</v>
      </c>
      <c r="E10453">
        <v>1</v>
      </c>
      <c r="F10453">
        <v>1</v>
      </c>
      <c r="G10453">
        <v>1</v>
      </c>
      <c r="H10453">
        <v>1</v>
      </c>
      <c r="I10453">
        <v>1</v>
      </c>
      <c r="J10453">
        <v>1</v>
      </c>
      <c r="K10453">
        <v>1</v>
      </c>
      <c r="M10453" t="s">
        <v>468</v>
      </c>
    </row>
    <row r="10454" spans="1:13" hidden="1">
      <c r="A10454" t="s">
        <v>301</v>
      </c>
      <c r="B10454" t="s">
        <v>356</v>
      </c>
      <c r="C10454" t="s">
        <v>278</v>
      </c>
      <c r="D10454">
        <v>1</v>
      </c>
      <c r="E10454">
        <v>1</v>
      </c>
      <c r="F10454">
        <v>1</v>
      </c>
      <c r="G10454">
        <v>1</v>
      </c>
      <c r="H10454">
        <v>1</v>
      </c>
      <c r="I10454">
        <v>1</v>
      </c>
      <c r="J10454">
        <v>1</v>
      </c>
      <c r="K10454">
        <v>1</v>
      </c>
      <c r="M10454" t="s">
        <v>468</v>
      </c>
    </row>
    <row r="10455" spans="1:13" hidden="1">
      <c r="A10455" t="s">
        <v>301</v>
      </c>
      <c r="B10455" t="s">
        <v>356</v>
      </c>
      <c r="C10455" t="s">
        <v>279</v>
      </c>
      <c r="D10455">
        <v>1</v>
      </c>
      <c r="E10455">
        <v>1</v>
      </c>
      <c r="F10455">
        <v>1</v>
      </c>
      <c r="G10455">
        <v>1</v>
      </c>
      <c r="H10455">
        <v>1</v>
      </c>
      <c r="I10455">
        <v>1</v>
      </c>
      <c r="J10455">
        <v>1</v>
      </c>
      <c r="K10455">
        <v>1</v>
      </c>
      <c r="M10455" t="s">
        <v>468</v>
      </c>
    </row>
    <row r="10456" spans="1:13" hidden="1">
      <c r="A10456" t="s">
        <v>301</v>
      </c>
      <c r="B10456" t="s">
        <v>356</v>
      </c>
      <c r="C10456" t="s">
        <v>280</v>
      </c>
      <c r="D10456">
        <v>1</v>
      </c>
      <c r="E10456">
        <v>1</v>
      </c>
      <c r="F10456">
        <v>1</v>
      </c>
      <c r="G10456">
        <v>1</v>
      </c>
      <c r="H10456">
        <v>1</v>
      </c>
      <c r="I10456">
        <v>1</v>
      </c>
      <c r="J10456">
        <v>1</v>
      </c>
      <c r="K10456">
        <v>1</v>
      </c>
      <c r="M10456" t="s">
        <v>468</v>
      </c>
    </row>
    <row r="10457" spans="1:13" hidden="1">
      <c r="A10457" t="s">
        <v>301</v>
      </c>
      <c r="B10457" t="s">
        <v>356</v>
      </c>
      <c r="C10457" t="s">
        <v>277</v>
      </c>
      <c r="D10457">
        <v>1</v>
      </c>
      <c r="E10457">
        <v>1</v>
      </c>
      <c r="F10457">
        <v>1</v>
      </c>
      <c r="G10457">
        <v>1</v>
      </c>
      <c r="H10457">
        <v>1</v>
      </c>
      <c r="I10457">
        <v>1</v>
      </c>
      <c r="J10457">
        <v>1</v>
      </c>
      <c r="K10457">
        <v>1</v>
      </c>
      <c r="M10457" t="s">
        <v>468</v>
      </c>
    </row>
    <row r="10458" spans="1:13" hidden="1">
      <c r="A10458" t="s">
        <v>301</v>
      </c>
      <c r="B10458" t="s">
        <v>356</v>
      </c>
      <c r="C10458" t="s">
        <v>281</v>
      </c>
      <c r="D10458">
        <v>1</v>
      </c>
      <c r="E10458">
        <v>1</v>
      </c>
      <c r="F10458">
        <v>1</v>
      </c>
      <c r="G10458">
        <v>1</v>
      </c>
      <c r="H10458">
        <v>1</v>
      </c>
      <c r="I10458">
        <v>1</v>
      </c>
      <c r="J10458">
        <v>1</v>
      </c>
      <c r="K10458">
        <v>1</v>
      </c>
      <c r="M10458" t="s">
        <v>468</v>
      </c>
    </row>
    <row r="10459" spans="1:13" hidden="1">
      <c r="A10459" t="s">
        <v>301</v>
      </c>
      <c r="B10459" t="s">
        <v>356</v>
      </c>
      <c r="C10459" t="s">
        <v>282</v>
      </c>
      <c r="D10459">
        <v>1</v>
      </c>
      <c r="E10459">
        <v>1</v>
      </c>
      <c r="F10459">
        <v>1</v>
      </c>
      <c r="G10459">
        <v>1</v>
      </c>
      <c r="H10459">
        <v>1</v>
      </c>
      <c r="I10459">
        <v>1</v>
      </c>
      <c r="J10459">
        <v>1</v>
      </c>
      <c r="K10459">
        <v>1</v>
      </c>
      <c r="M10459" t="s">
        <v>468</v>
      </c>
    </row>
    <row r="10460" spans="1:13" hidden="1">
      <c r="A10460" t="s">
        <v>301</v>
      </c>
      <c r="B10460" t="s">
        <v>356</v>
      </c>
      <c r="C10460" t="s">
        <v>283</v>
      </c>
      <c r="D10460">
        <v>1</v>
      </c>
      <c r="E10460">
        <v>1</v>
      </c>
      <c r="F10460">
        <v>1</v>
      </c>
      <c r="G10460">
        <v>1</v>
      </c>
      <c r="H10460">
        <v>1</v>
      </c>
      <c r="I10460">
        <v>1</v>
      </c>
      <c r="J10460">
        <v>1</v>
      </c>
      <c r="K10460">
        <v>1</v>
      </c>
      <c r="M10460" t="s">
        <v>468</v>
      </c>
    </row>
    <row r="10461" spans="1:13" hidden="1">
      <c r="A10461" t="s">
        <v>301</v>
      </c>
      <c r="B10461" t="s">
        <v>356</v>
      </c>
      <c r="C10461" t="s">
        <v>284</v>
      </c>
      <c r="D10461">
        <v>1</v>
      </c>
      <c r="E10461">
        <v>1</v>
      </c>
      <c r="F10461">
        <v>1</v>
      </c>
      <c r="G10461">
        <v>1</v>
      </c>
      <c r="H10461">
        <v>1</v>
      </c>
      <c r="I10461">
        <v>1</v>
      </c>
      <c r="J10461">
        <v>1</v>
      </c>
      <c r="K10461">
        <v>1</v>
      </c>
      <c r="M10461" t="s">
        <v>468</v>
      </c>
    </row>
    <row r="10462" spans="1:13" hidden="1">
      <c r="A10462" t="s">
        <v>301</v>
      </c>
      <c r="B10462" t="s">
        <v>356</v>
      </c>
      <c r="C10462" t="s">
        <v>285</v>
      </c>
      <c r="D10462">
        <v>1</v>
      </c>
      <c r="E10462">
        <v>1</v>
      </c>
      <c r="F10462">
        <v>1</v>
      </c>
      <c r="G10462">
        <v>1</v>
      </c>
      <c r="H10462">
        <v>1</v>
      </c>
      <c r="I10462">
        <v>1</v>
      </c>
      <c r="J10462">
        <v>1</v>
      </c>
      <c r="K10462">
        <v>1</v>
      </c>
      <c r="M10462" t="s">
        <v>468</v>
      </c>
    </row>
    <row r="10463" spans="1:13" hidden="1">
      <c r="A10463" t="s">
        <v>301</v>
      </c>
      <c r="B10463" t="s">
        <v>356</v>
      </c>
      <c r="C10463" t="s">
        <v>286</v>
      </c>
      <c r="D10463">
        <v>1</v>
      </c>
      <c r="E10463">
        <v>1</v>
      </c>
      <c r="F10463">
        <v>1</v>
      </c>
      <c r="G10463">
        <v>1</v>
      </c>
      <c r="H10463">
        <v>1</v>
      </c>
      <c r="I10463">
        <v>1</v>
      </c>
      <c r="J10463">
        <v>1</v>
      </c>
      <c r="K10463">
        <v>1</v>
      </c>
      <c r="M10463" t="s">
        <v>468</v>
      </c>
    </row>
    <row r="10464" spans="1:13" hidden="1">
      <c r="A10464" t="s">
        <v>301</v>
      </c>
      <c r="B10464" t="s">
        <v>356</v>
      </c>
      <c r="C10464" t="s">
        <v>287</v>
      </c>
      <c r="D10464">
        <v>1</v>
      </c>
      <c r="E10464">
        <v>1</v>
      </c>
      <c r="F10464">
        <v>1</v>
      </c>
      <c r="G10464">
        <v>1</v>
      </c>
      <c r="H10464">
        <v>1</v>
      </c>
      <c r="I10464">
        <v>1</v>
      </c>
      <c r="J10464">
        <v>1</v>
      </c>
      <c r="K10464">
        <v>1</v>
      </c>
      <c r="M10464" t="s">
        <v>468</v>
      </c>
    </row>
    <row r="10465" spans="1:13" hidden="1">
      <c r="A10465" t="s">
        <v>301</v>
      </c>
      <c r="B10465" t="s">
        <v>356</v>
      </c>
      <c r="C10465" t="s">
        <v>288</v>
      </c>
      <c r="D10465">
        <v>1</v>
      </c>
      <c r="E10465">
        <v>1</v>
      </c>
      <c r="F10465">
        <v>1</v>
      </c>
      <c r="G10465">
        <v>1</v>
      </c>
      <c r="H10465">
        <v>1</v>
      </c>
      <c r="I10465">
        <v>1</v>
      </c>
      <c r="J10465">
        <v>1</v>
      </c>
      <c r="K10465">
        <v>1</v>
      </c>
      <c r="M10465" t="s">
        <v>468</v>
      </c>
    </row>
    <row r="10466" spans="1:13" hidden="1">
      <c r="A10466" t="s">
        <v>301</v>
      </c>
      <c r="B10466" t="s">
        <v>356</v>
      </c>
      <c r="C10466" t="s">
        <v>289</v>
      </c>
      <c r="D10466">
        <v>1</v>
      </c>
      <c r="E10466">
        <v>1</v>
      </c>
      <c r="F10466">
        <v>1</v>
      </c>
      <c r="G10466">
        <v>1</v>
      </c>
      <c r="H10466">
        <v>1</v>
      </c>
      <c r="I10466">
        <v>1</v>
      </c>
      <c r="J10466">
        <v>1</v>
      </c>
      <c r="K10466">
        <v>1</v>
      </c>
      <c r="M10466" t="s">
        <v>468</v>
      </c>
    </row>
    <row r="10467" spans="1:13" hidden="1">
      <c r="A10467" t="s">
        <v>301</v>
      </c>
      <c r="B10467" t="s">
        <v>356</v>
      </c>
      <c r="C10467" t="s">
        <v>290</v>
      </c>
      <c r="D10467">
        <v>1</v>
      </c>
      <c r="E10467">
        <v>1</v>
      </c>
      <c r="F10467">
        <v>1</v>
      </c>
      <c r="G10467">
        <v>1</v>
      </c>
      <c r="H10467">
        <v>1</v>
      </c>
      <c r="I10467">
        <v>1</v>
      </c>
      <c r="J10467">
        <v>1</v>
      </c>
      <c r="K10467">
        <v>1</v>
      </c>
      <c r="M10467" t="s">
        <v>468</v>
      </c>
    </row>
    <row r="10468" spans="1:13" hidden="1">
      <c r="A10468" t="s">
        <v>301</v>
      </c>
      <c r="B10468" t="s">
        <v>356</v>
      </c>
      <c r="C10468" t="s">
        <v>291</v>
      </c>
      <c r="D10468">
        <v>1</v>
      </c>
      <c r="E10468">
        <v>1</v>
      </c>
      <c r="F10468">
        <v>1</v>
      </c>
      <c r="G10468">
        <v>1</v>
      </c>
      <c r="H10468">
        <v>1</v>
      </c>
      <c r="I10468">
        <v>1</v>
      </c>
      <c r="J10468">
        <v>1</v>
      </c>
      <c r="K10468">
        <v>1</v>
      </c>
      <c r="M10468" t="s">
        <v>468</v>
      </c>
    </row>
    <row r="10469" spans="1:13" hidden="1">
      <c r="A10469" t="s">
        <v>301</v>
      </c>
      <c r="B10469" t="s">
        <v>356</v>
      </c>
      <c r="C10469" t="s">
        <v>292</v>
      </c>
      <c r="D10469">
        <v>1</v>
      </c>
      <c r="E10469">
        <v>1</v>
      </c>
      <c r="F10469">
        <v>1</v>
      </c>
      <c r="G10469">
        <v>1</v>
      </c>
      <c r="H10469">
        <v>1</v>
      </c>
      <c r="I10469">
        <v>1</v>
      </c>
      <c r="J10469">
        <v>1</v>
      </c>
      <c r="K10469">
        <v>1</v>
      </c>
      <c r="M10469" t="s">
        <v>468</v>
      </c>
    </row>
    <row r="10470" spans="1:13" hidden="1">
      <c r="A10470" t="s">
        <v>301</v>
      </c>
      <c r="B10470" t="s">
        <v>422</v>
      </c>
      <c r="C10470" t="s">
        <v>278</v>
      </c>
      <c r="D10470">
        <v>1</v>
      </c>
      <c r="E10470">
        <v>1</v>
      </c>
      <c r="F10470">
        <v>1</v>
      </c>
      <c r="G10470">
        <v>1</v>
      </c>
      <c r="H10470">
        <v>1</v>
      </c>
      <c r="I10470">
        <v>1</v>
      </c>
      <c r="J10470">
        <v>1</v>
      </c>
      <c r="K10470">
        <v>1</v>
      </c>
      <c r="M10470" t="s">
        <v>468</v>
      </c>
    </row>
    <row r="10471" spans="1:13" hidden="1">
      <c r="A10471" t="s">
        <v>301</v>
      </c>
      <c r="B10471" t="s">
        <v>422</v>
      </c>
      <c r="C10471" t="s">
        <v>279</v>
      </c>
      <c r="D10471">
        <v>1</v>
      </c>
      <c r="E10471">
        <v>1</v>
      </c>
      <c r="F10471">
        <v>1</v>
      </c>
      <c r="G10471">
        <v>1</v>
      </c>
      <c r="H10471">
        <v>1</v>
      </c>
      <c r="I10471">
        <v>1</v>
      </c>
      <c r="J10471">
        <v>1</v>
      </c>
      <c r="K10471">
        <v>1</v>
      </c>
      <c r="M10471" t="s">
        <v>468</v>
      </c>
    </row>
    <row r="10472" spans="1:13" hidden="1">
      <c r="A10472" t="s">
        <v>301</v>
      </c>
      <c r="B10472" t="s">
        <v>422</v>
      </c>
      <c r="C10472" t="s">
        <v>280</v>
      </c>
      <c r="D10472">
        <v>1</v>
      </c>
      <c r="E10472">
        <v>1</v>
      </c>
      <c r="F10472">
        <v>1</v>
      </c>
      <c r="G10472">
        <v>1</v>
      </c>
      <c r="H10472">
        <v>1</v>
      </c>
      <c r="I10472">
        <v>1</v>
      </c>
      <c r="J10472">
        <v>1</v>
      </c>
      <c r="K10472">
        <v>1</v>
      </c>
      <c r="M10472" t="s">
        <v>468</v>
      </c>
    </row>
    <row r="10473" spans="1:13" hidden="1">
      <c r="A10473" t="s">
        <v>301</v>
      </c>
      <c r="B10473" t="s">
        <v>422</v>
      </c>
      <c r="C10473" t="s">
        <v>277</v>
      </c>
      <c r="D10473">
        <v>1</v>
      </c>
      <c r="E10473">
        <v>1</v>
      </c>
      <c r="F10473">
        <v>1</v>
      </c>
      <c r="G10473">
        <v>1</v>
      </c>
      <c r="H10473">
        <v>1</v>
      </c>
      <c r="I10473">
        <v>1</v>
      </c>
      <c r="J10473">
        <v>1</v>
      </c>
      <c r="K10473">
        <v>1</v>
      </c>
      <c r="M10473" t="s">
        <v>468</v>
      </c>
    </row>
    <row r="10474" spans="1:13" hidden="1">
      <c r="A10474" t="s">
        <v>301</v>
      </c>
      <c r="B10474" t="s">
        <v>422</v>
      </c>
      <c r="C10474" t="s">
        <v>281</v>
      </c>
      <c r="D10474">
        <v>1</v>
      </c>
      <c r="E10474">
        <v>1</v>
      </c>
      <c r="F10474">
        <v>1</v>
      </c>
      <c r="G10474">
        <v>1</v>
      </c>
      <c r="H10474">
        <v>1</v>
      </c>
      <c r="I10474">
        <v>1</v>
      </c>
      <c r="J10474">
        <v>1</v>
      </c>
      <c r="K10474">
        <v>1</v>
      </c>
      <c r="M10474" t="s">
        <v>468</v>
      </c>
    </row>
    <row r="10475" spans="1:13" hidden="1">
      <c r="A10475" t="s">
        <v>301</v>
      </c>
      <c r="B10475" t="s">
        <v>422</v>
      </c>
      <c r="C10475" t="s">
        <v>282</v>
      </c>
      <c r="D10475">
        <v>1</v>
      </c>
      <c r="E10475">
        <v>1</v>
      </c>
      <c r="F10475">
        <v>1</v>
      </c>
      <c r="G10475">
        <v>1</v>
      </c>
      <c r="H10475">
        <v>1</v>
      </c>
      <c r="I10475">
        <v>1</v>
      </c>
      <c r="J10475">
        <v>1</v>
      </c>
      <c r="K10475">
        <v>1</v>
      </c>
      <c r="M10475" t="s">
        <v>468</v>
      </c>
    </row>
    <row r="10476" spans="1:13" hidden="1">
      <c r="A10476" t="s">
        <v>301</v>
      </c>
      <c r="B10476" t="s">
        <v>422</v>
      </c>
      <c r="C10476" t="s">
        <v>283</v>
      </c>
      <c r="D10476">
        <v>1</v>
      </c>
      <c r="E10476">
        <v>1</v>
      </c>
      <c r="F10476">
        <v>1</v>
      </c>
      <c r="G10476">
        <v>1</v>
      </c>
      <c r="H10476">
        <v>1</v>
      </c>
      <c r="I10476">
        <v>1</v>
      </c>
      <c r="J10476">
        <v>1</v>
      </c>
      <c r="K10476">
        <v>1</v>
      </c>
      <c r="M10476" t="s">
        <v>468</v>
      </c>
    </row>
    <row r="10477" spans="1:13" hidden="1">
      <c r="A10477" t="s">
        <v>301</v>
      </c>
      <c r="B10477" t="s">
        <v>422</v>
      </c>
      <c r="C10477" t="s">
        <v>284</v>
      </c>
      <c r="D10477">
        <v>1</v>
      </c>
      <c r="E10477">
        <v>1</v>
      </c>
      <c r="F10477">
        <v>1</v>
      </c>
      <c r="G10477">
        <v>1</v>
      </c>
      <c r="H10477">
        <v>1</v>
      </c>
      <c r="I10477">
        <v>1</v>
      </c>
      <c r="J10477">
        <v>1</v>
      </c>
      <c r="K10477">
        <v>1</v>
      </c>
      <c r="M10477" t="s">
        <v>468</v>
      </c>
    </row>
    <row r="10478" spans="1:13" hidden="1">
      <c r="A10478" t="s">
        <v>301</v>
      </c>
      <c r="B10478" t="s">
        <v>422</v>
      </c>
      <c r="C10478" t="s">
        <v>285</v>
      </c>
      <c r="D10478">
        <v>1</v>
      </c>
      <c r="E10478">
        <v>1</v>
      </c>
      <c r="F10478">
        <v>1</v>
      </c>
      <c r="G10478">
        <v>1</v>
      </c>
      <c r="H10478">
        <v>1</v>
      </c>
      <c r="I10478">
        <v>1</v>
      </c>
      <c r="J10478">
        <v>1</v>
      </c>
      <c r="K10478">
        <v>1</v>
      </c>
      <c r="M10478" t="s">
        <v>468</v>
      </c>
    </row>
    <row r="10479" spans="1:13" hidden="1">
      <c r="A10479" t="s">
        <v>301</v>
      </c>
      <c r="B10479" t="s">
        <v>422</v>
      </c>
      <c r="C10479" t="s">
        <v>286</v>
      </c>
      <c r="D10479">
        <v>1</v>
      </c>
      <c r="E10479">
        <v>1</v>
      </c>
      <c r="F10479">
        <v>1</v>
      </c>
      <c r="G10479">
        <v>1</v>
      </c>
      <c r="H10479">
        <v>1</v>
      </c>
      <c r="I10479">
        <v>1</v>
      </c>
      <c r="J10479">
        <v>1</v>
      </c>
      <c r="K10479">
        <v>1</v>
      </c>
      <c r="M10479" t="s">
        <v>468</v>
      </c>
    </row>
    <row r="10480" spans="1:13" hidden="1">
      <c r="A10480" t="s">
        <v>301</v>
      </c>
      <c r="B10480" t="s">
        <v>422</v>
      </c>
      <c r="C10480" t="s">
        <v>287</v>
      </c>
      <c r="D10480">
        <v>1</v>
      </c>
      <c r="E10480">
        <v>1</v>
      </c>
      <c r="F10480">
        <v>1</v>
      </c>
      <c r="G10480">
        <v>1</v>
      </c>
      <c r="H10480">
        <v>1</v>
      </c>
      <c r="I10480">
        <v>1</v>
      </c>
      <c r="J10480">
        <v>1</v>
      </c>
      <c r="K10480">
        <v>1</v>
      </c>
      <c r="M10480" t="s">
        <v>468</v>
      </c>
    </row>
    <row r="10481" spans="1:13" hidden="1">
      <c r="A10481" t="s">
        <v>301</v>
      </c>
      <c r="B10481" t="s">
        <v>422</v>
      </c>
      <c r="C10481" t="s">
        <v>288</v>
      </c>
      <c r="D10481">
        <v>1</v>
      </c>
      <c r="E10481">
        <v>1</v>
      </c>
      <c r="F10481">
        <v>1</v>
      </c>
      <c r="G10481">
        <v>1</v>
      </c>
      <c r="H10481">
        <v>1</v>
      </c>
      <c r="I10481">
        <v>1</v>
      </c>
      <c r="J10481">
        <v>1</v>
      </c>
      <c r="K10481">
        <v>1</v>
      </c>
      <c r="M10481" t="s">
        <v>468</v>
      </c>
    </row>
    <row r="10482" spans="1:13" hidden="1">
      <c r="A10482" t="s">
        <v>301</v>
      </c>
      <c r="B10482" t="s">
        <v>422</v>
      </c>
      <c r="C10482" t="s">
        <v>289</v>
      </c>
      <c r="D10482">
        <v>1</v>
      </c>
      <c r="E10482">
        <v>1</v>
      </c>
      <c r="F10482">
        <v>1</v>
      </c>
      <c r="G10482">
        <v>1</v>
      </c>
      <c r="H10482">
        <v>1</v>
      </c>
      <c r="I10482">
        <v>1</v>
      </c>
      <c r="J10482">
        <v>1</v>
      </c>
      <c r="K10482">
        <v>1</v>
      </c>
      <c r="M10482" t="s">
        <v>468</v>
      </c>
    </row>
    <row r="10483" spans="1:13" hidden="1">
      <c r="A10483" t="s">
        <v>301</v>
      </c>
      <c r="B10483" t="s">
        <v>422</v>
      </c>
      <c r="C10483" t="s">
        <v>290</v>
      </c>
      <c r="D10483">
        <v>1</v>
      </c>
      <c r="E10483">
        <v>1</v>
      </c>
      <c r="F10483">
        <v>1</v>
      </c>
      <c r="G10483">
        <v>1</v>
      </c>
      <c r="H10483">
        <v>1</v>
      </c>
      <c r="I10483">
        <v>1</v>
      </c>
      <c r="J10483">
        <v>1</v>
      </c>
      <c r="K10483">
        <v>1</v>
      </c>
      <c r="M10483" t="s">
        <v>468</v>
      </c>
    </row>
    <row r="10484" spans="1:13" hidden="1">
      <c r="A10484" t="s">
        <v>301</v>
      </c>
      <c r="B10484" t="s">
        <v>422</v>
      </c>
      <c r="C10484" t="s">
        <v>291</v>
      </c>
      <c r="D10484">
        <v>1</v>
      </c>
      <c r="E10484">
        <v>1</v>
      </c>
      <c r="F10484">
        <v>1</v>
      </c>
      <c r="G10484">
        <v>1</v>
      </c>
      <c r="H10484">
        <v>1</v>
      </c>
      <c r="I10484">
        <v>1</v>
      </c>
      <c r="J10484">
        <v>1</v>
      </c>
      <c r="K10484">
        <v>1</v>
      </c>
      <c r="M10484" t="s">
        <v>468</v>
      </c>
    </row>
    <row r="10485" spans="1:13" hidden="1">
      <c r="A10485" t="s">
        <v>301</v>
      </c>
      <c r="B10485" t="s">
        <v>422</v>
      </c>
      <c r="C10485" t="s">
        <v>292</v>
      </c>
      <c r="D10485">
        <v>1</v>
      </c>
      <c r="E10485">
        <v>1</v>
      </c>
      <c r="F10485">
        <v>1</v>
      </c>
      <c r="G10485">
        <v>1</v>
      </c>
      <c r="H10485">
        <v>1</v>
      </c>
      <c r="I10485">
        <v>1</v>
      </c>
      <c r="J10485">
        <v>1</v>
      </c>
      <c r="K10485">
        <v>1</v>
      </c>
      <c r="M10485" t="s">
        <v>468</v>
      </c>
    </row>
    <row r="10486" spans="1:13" hidden="1">
      <c r="A10486" t="s">
        <v>301</v>
      </c>
      <c r="B10486" t="s">
        <v>354</v>
      </c>
      <c r="C10486" t="s">
        <v>278</v>
      </c>
      <c r="D10486">
        <v>1</v>
      </c>
      <c r="E10486">
        <v>1</v>
      </c>
      <c r="F10486">
        <v>1</v>
      </c>
      <c r="G10486">
        <v>1</v>
      </c>
      <c r="H10486">
        <v>1</v>
      </c>
      <c r="I10486">
        <v>1</v>
      </c>
      <c r="J10486">
        <v>1</v>
      </c>
      <c r="K10486">
        <v>1</v>
      </c>
      <c r="M10486" t="s">
        <v>468</v>
      </c>
    </row>
    <row r="10487" spans="1:13" hidden="1">
      <c r="A10487" t="s">
        <v>301</v>
      </c>
      <c r="B10487" t="s">
        <v>354</v>
      </c>
      <c r="C10487" t="s">
        <v>279</v>
      </c>
      <c r="D10487">
        <v>1</v>
      </c>
      <c r="E10487">
        <v>1</v>
      </c>
      <c r="F10487">
        <v>1</v>
      </c>
      <c r="G10487">
        <v>1</v>
      </c>
      <c r="H10487">
        <v>1</v>
      </c>
      <c r="I10487">
        <v>1</v>
      </c>
      <c r="J10487">
        <v>1</v>
      </c>
      <c r="K10487">
        <v>1</v>
      </c>
      <c r="M10487" t="s">
        <v>468</v>
      </c>
    </row>
    <row r="10488" spans="1:13" hidden="1">
      <c r="A10488" t="s">
        <v>301</v>
      </c>
      <c r="B10488" t="s">
        <v>354</v>
      </c>
      <c r="C10488" t="s">
        <v>280</v>
      </c>
      <c r="D10488">
        <v>1</v>
      </c>
      <c r="E10488">
        <v>1</v>
      </c>
      <c r="F10488">
        <v>1</v>
      </c>
      <c r="G10488">
        <v>1</v>
      </c>
      <c r="H10488">
        <v>1</v>
      </c>
      <c r="I10488">
        <v>1</v>
      </c>
      <c r="J10488">
        <v>1</v>
      </c>
      <c r="K10488">
        <v>1</v>
      </c>
      <c r="M10488" t="s">
        <v>468</v>
      </c>
    </row>
    <row r="10489" spans="1:13" hidden="1">
      <c r="A10489" t="s">
        <v>301</v>
      </c>
      <c r="B10489" t="s">
        <v>354</v>
      </c>
      <c r="C10489" t="s">
        <v>277</v>
      </c>
      <c r="D10489">
        <v>1</v>
      </c>
      <c r="E10489">
        <v>1</v>
      </c>
      <c r="F10489">
        <v>1</v>
      </c>
      <c r="G10489">
        <v>1</v>
      </c>
      <c r="H10489">
        <v>1</v>
      </c>
      <c r="I10489">
        <v>1</v>
      </c>
      <c r="J10489">
        <v>1</v>
      </c>
      <c r="K10489">
        <v>1</v>
      </c>
      <c r="M10489" t="s">
        <v>468</v>
      </c>
    </row>
    <row r="10490" spans="1:13" hidden="1">
      <c r="A10490" t="s">
        <v>301</v>
      </c>
      <c r="B10490" t="s">
        <v>354</v>
      </c>
      <c r="C10490" t="s">
        <v>281</v>
      </c>
      <c r="D10490">
        <v>1</v>
      </c>
      <c r="E10490">
        <v>1</v>
      </c>
      <c r="F10490">
        <v>1</v>
      </c>
      <c r="G10490">
        <v>1</v>
      </c>
      <c r="H10490">
        <v>1</v>
      </c>
      <c r="I10490">
        <v>1</v>
      </c>
      <c r="J10490">
        <v>1</v>
      </c>
      <c r="K10490">
        <v>1</v>
      </c>
      <c r="M10490" t="s">
        <v>468</v>
      </c>
    </row>
    <row r="10491" spans="1:13" hidden="1">
      <c r="A10491" t="s">
        <v>301</v>
      </c>
      <c r="B10491" t="s">
        <v>354</v>
      </c>
      <c r="C10491" t="s">
        <v>282</v>
      </c>
      <c r="D10491">
        <v>1</v>
      </c>
      <c r="E10491">
        <v>1</v>
      </c>
      <c r="F10491">
        <v>1</v>
      </c>
      <c r="G10491">
        <v>1</v>
      </c>
      <c r="H10491">
        <v>1</v>
      </c>
      <c r="I10491">
        <v>1</v>
      </c>
      <c r="J10491">
        <v>1</v>
      </c>
      <c r="K10491">
        <v>1</v>
      </c>
      <c r="M10491" t="s">
        <v>468</v>
      </c>
    </row>
    <row r="10492" spans="1:13" hidden="1">
      <c r="A10492" t="s">
        <v>301</v>
      </c>
      <c r="B10492" t="s">
        <v>354</v>
      </c>
      <c r="C10492" t="s">
        <v>283</v>
      </c>
      <c r="D10492">
        <v>1</v>
      </c>
      <c r="E10492">
        <v>1</v>
      </c>
      <c r="F10492">
        <v>1</v>
      </c>
      <c r="G10492">
        <v>1</v>
      </c>
      <c r="H10492">
        <v>1</v>
      </c>
      <c r="I10492">
        <v>1</v>
      </c>
      <c r="J10492">
        <v>1</v>
      </c>
      <c r="K10492">
        <v>1</v>
      </c>
      <c r="M10492" t="s">
        <v>468</v>
      </c>
    </row>
    <row r="10493" spans="1:13" hidden="1">
      <c r="A10493" t="s">
        <v>301</v>
      </c>
      <c r="B10493" t="s">
        <v>354</v>
      </c>
      <c r="C10493" t="s">
        <v>284</v>
      </c>
      <c r="D10493">
        <v>1</v>
      </c>
      <c r="E10493">
        <v>1</v>
      </c>
      <c r="F10493">
        <v>1</v>
      </c>
      <c r="G10493">
        <v>1</v>
      </c>
      <c r="H10493">
        <v>1</v>
      </c>
      <c r="I10493">
        <v>1</v>
      </c>
      <c r="J10493">
        <v>1</v>
      </c>
      <c r="K10493">
        <v>1</v>
      </c>
      <c r="M10493" t="s">
        <v>468</v>
      </c>
    </row>
    <row r="10494" spans="1:13" hidden="1">
      <c r="A10494" t="s">
        <v>301</v>
      </c>
      <c r="B10494" t="s">
        <v>354</v>
      </c>
      <c r="C10494" t="s">
        <v>285</v>
      </c>
      <c r="D10494">
        <v>1</v>
      </c>
      <c r="E10494">
        <v>1</v>
      </c>
      <c r="F10494">
        <v>1</v>
      </c>
      <c r="G10494">
        <v>1</v>
      </c>
      <c r="H10494">
        <v>1</v>
      </c>
      <c r="I10494">
        <v>1</v>
      </c>
      <c r="J10494">
        <v>1</v>
      </c>
      <c r="K10494">
        <v>1</v>
      </c>
      <c r="M10494" t="s">
        <v>468</v>
      </c>
    </row>
    <row r="10495" spans="1:13" hidden="1">
      <c r="A10495" t="s">
        <v>301</v>
      </c>
      <c r="B10495" t="s">
        <v>354</v>
      </c>
      <c r="C10495" t="s">
        <v>286</v>
      </c>
      <c r="D10495">
        <v>1</v>
      </c>
      <c r="E10495">
        <v>1</v>
      </c>
      <c r="F10495">
        <v>1</v>
      </c>
      <c r="G10495">
        <v>1</v>
      </c>
      <c r="H10495">
        <v>1</v>
      </c>
      <c r="I10495">
        <v>1</v>
      </c>
      <c r="J10495">
        <v>1</v>
      </c>
      <c r="K10495">
        <v>1</v>
      </c>
      <c r="M10495" t="s">
        <v>468</v>
      </c>
    </row>
    <row r="10496" spans="1:13" hidden="1">
      <c r="A10496" t="s">
        <v>301</v>
      </c>
      <c r="B10496" t="s">
        <v>354</v>
      </c>
      <c r="C10496" t="s">
        <v>287</v>
      </c>
      <c r="D10496">
        <v>1</v>
      </c>
      <c r="E10496">
        <v>1</v>
      </c>
      <c r="F10496">
        <v>1</v>
      </c>
      <c r="G10496">
        <v>1</v>
      </c>
      <c r="H10496">
        <v>1</v>
      </c>
      <c r="I10496">
        <v>1</v>
      </c>
      <c r="J10496">
        <v>1</v>
      </c>
      <c r="K10496">
        <v>1</v>
      </c>
      <c r="M10496" t="s">
        <v>468</v>
      </c>
    </row>
    <row r="10497" spans="1:13" hidden="1">
      <c r="A10497" t="s">
        <v>301</v>
      </c>
      <c r="B10497" t="s">
        <v>354</v>
      </c>
      <c r="C10497" t="s">
        <v>288</v>
      </c>
      <c r="D10497">
        <v>1</v>
      </c>
      <c r="E10497">
        <v>1</v>
      </c>
      <c r="F10497">
        <v>1</v>
      </c>
      <c r="G10497">
        <v>1</v>
      </c>
      <c r="H10497">
        <v>1</v>
      </c>
      <c r="I10497">
        <v>1</v>
      </c>
      <c r="J10497">
        <v>1</v>
      </c>
      <c r="K10497">
        <v>1</v>
      </c>
      <c r="M10497" t="s">
        <v>468</v>
      </c>
    </row>
    <row r="10498" spans="1:13" hidden="1">
      <c r="A10498" t="s">
        <v>301</v>
      </c>
      <c r="B10498" t="s">
        <v>354</v>
      </c>
      <c r="C10498" t="s">
        <v>289</v>
      </c>
      <c r="D10498">
        <v>1</v>
      </c>
      <c r="E10498">
        <v>1</v>
      </c>
      <c r="F10498">
        <v>1</v>
      </c>
      <c r="G10498">
        <v>1</v>
      </c>
      <c r="H10498">
        <v>1</v>
      </c>
      <c r="I10498">
        <v>1</v>
      </c>
      <c r="J10498">
        <v>1</v>
      </c>
      <c r="K10498">
        <v>1</v>
      </c>
      <c r="M10498" t="s">
        <v>468</v>
      </c>
    </row>
    <row r="10499" spans="1:13" hidden="1">
      <c r="A10499" t="s">
        <v>301</v>
      </c>
      <c r="B10499" t="s">
        <v>354</v>
      </c>
      <c r="C10499" t="s">
        <v>290</v>
      </c>
      <c r="D10499">
        <v>1</v>
      </c>
      <c r="E10499">
        <v>1</v>
      </c>
      <c r="F10499">
        <v>1</v>
      </c>
      <c r="G10499">
        <v>1</v>
      </c>
      <c r="H10499">
        <v>1</v>
      </c>
      <c r="I10499">
        <v>1</v>
      </c>
      <c r="J10499">
        <v>1</v>
      </c>
      <c r="K10499">
        <v>1</v>
      </c>
      <c r="M10499" t="s">
        <v>468</v>
      </c>
    </row>
    <row r="10500" spans="1:13" hidden="1">
      <c r="A10500" t="s">
        <v>301</v>
      </c>
      <c r="B10500" t="s">
        <v>354</v>
      </c>
      <c r="C10500" t="s">
        <v>291</v>
      </c>
      <c r="D10500">
        <v>1</v>
      </c>
      <c r="E10500">
        <v>1</v>
      </c>
      <c r="F10500">
        <v>1</v>
      </c>
      <c r="G10500">
        <v>1</v>
      </c>
      <c r="H10500">
        <v>1</v>
      </c>
      <c r="I10500">
        <v>1</v>
      </c>
      <c r="J10500">
        <v>1</v>
      </c>
      <c r="K10500">
        <v>1</v>
      </c>
      <c r="M10500" t="s">
        <v>468</v>
      </c>
    </row>
    <row r="10501" spans="1:13" hidden="1">
      <c r="A10501" t="s">
        <v>301</v>
      </c>
      <c r="B10501" t="s">
        <v>354</v>
      </c>
      <c r="C10501" t="s">
        <v>292</v>
      </c>
      <c r="D10501">
        <v>1</v>
      </c>
      <c r="E10501">
        <v>1</v>
      </c>
      <c r="F10501">
        <v>1</v>
      </c>
      <c r="G10501">
        <v>1</v>
      </c>
      <c r="H10501">
        <v>1</v>
      </c>
      <c r="I10501">
        <v>1</v>
      </c>
      <c r="J10501">
        <v>1</v>
      </c>
      <c r="K10501">
        <v>1</v>
      </c>
      <c r="M10501" t="s">
        <v>468</v>
      </c>
    </row>
    <row r="10502" spans="1:13" hidden="1">
      <c r="A10502" t="s">
        <v>301</v>
      </c>
      <c r="B10502" t="s">
        <v>357</v>
      </c>
      <c r="C10502" t="s">
        <v>278</v>
      </c>
      <c r="D10502">
        <v>1</v>
      </c>
      <c r="E10502">
        <v>1</v>
      </c>
      <c r="F10502">
        <v>1</v>
      </c>
      <c r="G10502">
        <v>1</v>
      </c>
      <c r="H10502">
        <v>1</v>
      </c>
      <c r="I10502">
        <v>1</v>
      </c>
      <c r="J10502">
        <v>1</v>
      </c>
      <c r="K10502">
        <v>1</v>
      </c>
      <c r="M10502" t="s">
        <v>468</v>
      </c>
    </row>
    <row r="10503" spans="1:13" hidden="1">
      <c r="A10503" t="s">
        <v>301</v>
      </c>
      <c r="B10503" t="s">
        <v>357</v>
      </c>
      <c r="C10503" t="s">
        <v>279</v>
      </c>
      <c r="D10503">
        <v>1</v>
      </c>
      <c r="E10503">
        <v>1</v>
      </c>
      <c r="F10503">
        <v>1</v>
      </c>
      <c r="G10503">
        <v>1</v>
      </c>
      <c r="H10503">
        <v>1</v>
      </c>
      <c r="I10503">
        <v>1</v>
      </c>
      <c r="J10503">
        <v>1</v>
      </c>
      <c r="K10503">
        <v>1</v>
      </c>
      <c r="M10503" t="s">
        <v>468</v>
      </c>
    </row>
    <row r="10504" spans="1:13" hidden="1">
      <c r="A10504" t="s">
        <v>301</v>
      </c>
      <c r="B10504" t="s">
        <v>357</v>
      </c>
      <c r="C10504" t="s">
        <v>280</v>
      </c>
      <c r="D10504">
        <v>1</v>
      </c>
      <c r="E10504">
        <v>1</v>
      </c>
      <c r="F10504">
        <v>1</v>
      </c>
      <c r="G10504">
        <v>1</v>
      </c>
      <c r="H10504">
        <v>1</v>
      </c>
      <c r="I10504">
        <v>1</v>
      </c>
      <c r="J10504">
        <v>1</v>
      </c>
      <c r="K10504">
        <v>1</v>
      </c>
      <c r="M10504" t="s">
        <v>468</v>
      </c>
    </row>
    <row r="10505" spans="1:13" hidden="1">
      <c r="A10505" t="s">
        <v>301</v>
      </c>
      <c r="B10505" t="s">
        <v>357</v>
      </c>
      <c r="C10505" t="s">
        <v>277</v>
      </c>
      <c r="D10505">
        <v>1</v>
      </c>
      <c r="E10505">
        <v>1</v>
      </c>
      <c r="F10505">
        <v>1</v>
      </c>
      <c r="G10505">
        <v>1</v>
      </c>
      <c r="H10505">
        <v>1</v>
      </c>
      <c r="I10505">
        <v>1</v>
      </c>
      <c r="J10505">
        <v>1</v>
      </c>
      <c r="K10505">
        <v>1</v>
      </c>
      <c r="M10505" t="s">
        <v>468</v>
      </c>
    </row>
    <row r="10506" spans="1:13" hidden="1">
      <c r="A10506" t="s">
        <v>301</v>
      </c>
      <c r="B10506" t="s">
        <v>357</v>
      </c>
      <c r="C10506" t="s">
        <v>281</v>
      </c>
      <c r="D10506">
        <v>1</v>
      </c>
      <c r="E10506">
        <v>1</v>
      </c>
      <c r="F10506">
        <v>1</v>
      </c>
      <c r="G10506">
        <v>1</v>
      </c>
      <c r="H10506">
        <v>1</v>
      </c>
      <c r="I10506">
        <v>1</v>
      </c>
      <c r="J10506">
        <v>1</v>
      </c>
      <c r="K10506">
        <v>1</v>
      </c>
      <c r="M10506" t="s">
        <v>468</v>
      </c>
    </row>
    <row r="10507" spans="1:13" hidden="1">
      <c r="A10507" t="s">
        <v>301</v>
      </c>
      <c r="B10507" t="s">
        <v>357</v>
      </c>
      <c r="C10507" t="s">
        <v>282</v>
      </c>
      <c r="D10507">
        <v>1</v>
      </c>
      <c r="E10507">
        <v>1</v>
      </c>
      <c r="F10507">
        <v>1</v>
      </c>
      <c r="G10507">
        <v>1</v>
      </c>
      <c r="H10507">
        <v>1</v>
      </c>
      <c r="I10507">
        <v>1</v>
      </c>
      <c r="J10507">
        <v>1</v>
      </c>
      <c r="K10507">
        <v>1</v>
      </c>
      <c r="M10507" t="s">
        <v>468</v>
      </c>
    </row>
    <row r="10508" spans="1:13" hidden="1">
      <c r="A10508" t="s">
        <v>301</v>
      </c>
      <c r="B10508" t="s">
        <v>357</v>
      </c>
      <c r="C10508" t="s">
        <v>283</v>
      </c>
      <c r="D10508">
        <v>1</v>
      </c>
      <c r="E10508">
        <v>1</v>
      </c>
      <c r="F10508">
        <v>1</v>
      </c>
      <c r="G10508">
        <v>1</v>
      </c>
      <c r="H10508">
        <v>1</v>
      </c>
      <c r="I10508">
        <v>1</v>
      </c>
      <c r="J10508">
        <v>1</v>
      </c>
      <c r="K10508">
        <v>1</v>
      </c>
      <c r="M10508" t="s">
        <v>468</v>
      </c>
    </row>
    <row r="10509" spans="1:13" hidden="1">
      <c r="A10509" t="s">
        <v>301</v>
      </c>
      <c r="B10509" t="s">
        <v>357</v>
      </c>
      <c r="C10509" t="s">
        <v>284</v>
      </c>
      <c r="D10509">
        <v>1</v>
      </c>
      <c r="E10509">
        <v>1</v>
      </c>
      <c r="F10509">
        <v>1</v>
      </c>
      <c r="G10509">
        <v>1</v>
      </c>
      <c r="H10509">
        <v>1</v>
      </c>
      <c r="I10509">
        <v>1</v>
      </c>
      <c r="J10509">
        <v>1</v>
      </c>
      <c r="K10509">
        <v>1</v>
      </c>
      <c r="M10509" t="s">
        <v>468</v>
      </c>
    </row>
    <row r="10510" spans="1:13" hidden="1">
      <c r="A10510" t="s">
        <v>301</v>
      </c>
      <c r="B10510" t="s">
        <v>357</v>
      </c>
      <c r="C10510" t="s">
        <v>285</v>
      </c>
      <c r="D10510">
        <v>1</v>
      </c>
      <c r="E10510">
        <v>1</v>
      </c>
      <c r="F10510">
        <v>1</v>
      </c>
      <c r="G10510">
        <v>1</v>
      </c>
      <c r="H10510">
        <v>1</v>
      </c>
      <c r="I10510">
        <v>1</v>
      </c>
      <c r="J10510">
        <v>1</v>
      </c>
      <c r="K10510">
        <v>1</v>
      </c>
      <c r="M10510" t="s">
        <v>468</v>
      </c>
    </row>
    <row r="10511" spans="1:13" hidden="1">
      <c r="A10511" t="s">
        <v>301</v>
      </c>
      <c r="B10511" t="s">
        <v>357</v>
      </c>
      <c r="C10511" t="s">
        <v>286</v>
      </c>
      <c r="D10511">
        <v>1</v>
      </c>
      <c r="E10511">
        <v>1</v>
      </c>
      <c r="F10511">
        <v>1</v>
      </c>
      <c r="G10511">
        <v>1</v>
      </c>
      <c r="H10511">
        <v>1</v>
      </c>
      <c r="I10511">
        <v>1</v>
      </c>
      <c r="J10511">
        <v>1</v>
      </c>
      <c r="K10511">
        <v>1</v>
      </c>
      <c r="M10511" t="s">
        <v>468</v>
      </c>
    </row>
    <row r="10512" spans="1:13" hidden="1">
      <c r="A10512" t="s">
        <v>301</v>
      </c>
      <c r="B10512" t="s">
        <v>357</v>
      </c>
      <c r="C10512" t="s">
        <v>287</v>
      </c>
      <c r="D10512">
        <v>1</v>
      </c>
      <c r="E10512">
        <v>1</v>
      </c>
      <c r="F10512">
        <v>1</v>
      </c>
      <c r="G10512">
        <v>1</v>
      </c>
      <c r="H10512">
        <v>1</v>
      </c>
      <c r="I10512">
        <v>1</v>
      </c>
      <c r="J10512">
        <v>1</v>
      </c>
      <c r="K10512">
        <v>1</v>
      </c>
      <c r="M10512" t="s">
        <v>468</v>
      </c>
    </row>
    <row r="10513" spans="1:13" hidden="1">
      <c r="A10513" t="s">
        <v>301</v>
      </c>
      <c r="B10513" t="s">
        <v>357</v>
      </c>
      <c r="C10513" t="s">
        <v>288</v>
      </c>
      <c r="D10513">
        <v>1</v>
      </c>
      <c r="E10513">
        <v>1</v>
      </c>
      <c r="F10513">
        <v>1</v>
      </c>
      <c r="G10513">
        <v>1</v>
      </c>
      <c r="H10513">
        <v>1</v>
      </c>
      <c r="I10513">
        <v>1</v>
      </c>
      <c r="J10513">
        <v>1</v>
      </c>
      <c r="K10513">
        <v>1</v>
      </c>
      <c r="M10513" t="s">
        <v>468</v>
      </c>
    </row>
    <row r="10514" spans="1:13" hidden="1">
      <c r="A10514" t="s">
        <v>301</v>
      </c>
      <c r="B10514" t="s">
        <v>357</v>
      </c>
      <c r="C10514" t="s">
        <v>289</v>
      </c>
      <c r="D10514">
        <v>1</v>
      </c>
      <c r="E10514">
        <v>1</v>
      </c>
      <c r="F10514">
        <v>1</v>
      </c>
      <c r="G10514">
        <v>1</v>
      </c>
      <c r="H10514">
        <v>1</v>
      </c>
      <c r="I10514">
        <v>1</v>
      </c>
      <c r="J10514">
        <v>1</v>
      </c>
      <c r="K10514">
        <v>1</v>
      </c>
      <c r="M10514" t="s">
        <v>468</v>
      </c>
    </row>
    <row r="10515" spans="1:13" hidden="1">
      <c r="A10515" t="s">
        <v>301</v>
      </c>
      <c r="B10515" t="s">
        <v>357</v>
      </c>
      <c r="C10515" t="s">
        <v>290</v>
      </c>
      <c r="D10515">
        <v>1</v>
      </c>
      <c r="E10515">
        <v>1</v>
      </c>
      <c r="F10515">
        <v>1</v>
      </c>
      <c r="G10515">
        <v>1</v>
      </c>
      <c r="H10515">
        <v>1</v>
      </c>
      <c r="I10515">
        <v>1</v>
      </c>
      <c r="J10515">
        <v>1</v>
      </c>
      <c r="K10515">
        <v>1</v>
      </c>
      <c r="M10515" t="s">
        <v>468</v>
      </c>
    </row>
    <row r="10516" spans="1:13" hidden="1">
      <c r="A10516" t="s">
        <v>301</v>
      </c>
      <c r="B10516" t="s">
        <v>357</v>
      </c>
      <c r="C10516" t="s">
        <v>291</v>
      </c>
      <c r="D10516">
        <v>1</v>
      </c>
      <c r="E10516">
        <v>1</v>
      </c>
      <c r="F10516">
        <v>1</v>
      </c>
      <c r="G10516">
        <v>1</v>
      </c>
      <c r="H10516">
        <v>1</v>
      </c>
      <c r="I10516">
        <v>1</v>
      </c>
      <c r="J10516">
        <v>1</v>
      </c>
      <c r="K10516">
        <v>1</v>
      </c>
      <c r="M10516" t="s">
        <v>468</v>
      </c>
    </row>
    <row r="10517" spans="1:13" hidden="1">
      <c r="A10517" t="s">
        <v>301</v>
      </c>
      <c r="B10517" t="s">
        <v>357</v>
      </c>
      <c r="C10517" t="s">
        <v>292</v>
      </c>
      <c r="D10517">
        <v>1</v>
      </c>
      <c r="E10517">
        <v>1</v>
      </c>
      <c r="F10517">
        <v>1</v>
      </c>
      <c r="G10517">
        <v>1</v>
      </c>
      <c r="H10517">
        <v>1</v>
      </c>
      <c r="I10517">
        <v>1</v>
      </c>
      <c r="J10517">
        <v>1</v>
      </c>
      <c r="K10517">
        <v>1</v>
      </c>
      <c r="M10517" t="s">
        <v>468</v>
      </c>
    </row>
    <row r="10518" spans="1:13" hidden="1">
      <c r="A10518" t="s">
        <v>301</v>
      </c>
      <c r="B10518" t="s">
        <v>338</v>
      </c>
      <c r="C10518" t="s">
        <v>278</v>
      </c>
      <c r="D10518">
        <v>1</v>
      </c>
      <c r="E10518">
        <v>1</v>
      </c>
      <c r="F10518">
        <v>1</v>
      </c>
      <c r="G10518">
        <v>1</v>
      </c>
      <c r="H10518">
        <v>1</v>
      </c>
      <c r="I10518">
        <v>1</v>
      </c>
      <c r="J10518">
        <v>1</v>
      </c>
      <c r="K10518">
        <v>1</v>
      </c>
      <c r="M10518" t="s">
        <v>407</v>
      </c>
    </row>
    <row r="10519" spans="1:13" hidden="1">
      <c r="A10519" t="s">
        <v>301</v>
      </c>
      <c r="B10519" t="s">
        <v>338</v>
      </c>
      <c r="C10519" t="s">
        <v>279</v>
      </c>
      <c r="D10519">
        <v>1</v>
      </c>
      <c r="E10519">
        <v>1</v>
      </c>
      <c r="F10519">
        <v>1</v>
      </c>
      <c r="G10519">
        <v>1</v>
      </c>
      <c r="H10519">
        <v>1</v>
      </c>
      <c r="I10519">
        <v>1</v>
      </c>
      <c r="J10519">
        <v>1</v>
      </c>
      <c r="K10519">
        <v>1</v>
      </c>
      <c r="M10519" t="s">
        <v>407</v>
      </c>
    </row>
    <row r="10520" spans="1:13" hidden="1">
      <c r="A10520" t="s">
        <v>301</v>
      </c>
      <c r="B10520" t="s">
        <v>338</v>
      </c>
      <c r="C10520" t="s">
        <v>280</v>
      </c>
      <c r="D10520">
        <v>1</v>
      </c>
      <c r="E10520">
        <v>1</v>
      </c>
      <c r="F10520">
        <v>1</v>
      </c>
      <c r="G10520">
        <v>1</v>
      </c>
      <c r="H10520">
        <v>1</v>
      </c>
      <c r="I10520">
        <v>1</v>
      </c>
      <c r="J10520">
        <v>1</v>
      </c>
      <c r="K10520">
        <v>1</v>
      </c>
      <c r="M10520" t="s">
        <v>407</v>
      </c>
    </row>
    <row r="10521" spans="1:13" hidden="1">
      <c r="A10521" t="s">
        <v>301</v>
      </c>
      <c r="B10521" t="s">
        <v>338</v>
      </c>
      <c r="C10521" t="s">
        <v>277</v>
      </c>
      <c r="D10521">
        <v>1</v>
      </c>
      <c r="E10521">
        <v>1</v>
      </c>
      <c r="F10521">
        <v>1</v>
      </c>
      <c r="G10521">
        <v>1</v>
      </c>
      <c r="H10521">
        <v>1</v>
      </c>
      <c r="I10521">
        <v>1</v>
      </c>
      <c r="J10521">
        <v>1</v>
      </c>
      <c r="K10521">
        <v>1</v>
      </c>
      <c r="M10521" t="s">
        <v>407</v>
      </c>
    </row>
    <row r="10522" spans="1:13" hidden="1">
      <c r="A10522" t="s">
        <v>301</v>
      </c>
      <c r="B10522" t="s">
        <v>338</v>
      </c>
      <c r="C10522" t="s">
        <v>281</v>
      </c>
      <c r="D10522">
        <v>1</v>
      </c>
      <c r="E10522">
        <v>1</v>
      </c>
      <c r="F10522">
        <v>1</v>
      </c>
      <c r="G10522">
        <v>1</v>
      </c>
      <c r="H10522">
        <v>1</v>
      </c>
      <c r="I10522">
        <v>1</v>
      </c>
      <c r="J10522">
        <v>1</v>
      </c>
      <c r="K10522">
        <v>1</v>
      </c>
      <c r="M10522" t="s">
        <v>407</v>
      </c>
    </row>
    <row r="10523" spans="1:13" hidden="1">
      <c r="A10523" t="s">
        <v>301</v>
      </c>
      <c r="B10523" t="s">
        <v>338</v>
      </c>
      <c r="C10523" t="s">
        <v>282</v>
      </c>
      <c r="D10523">
        <v>1</v>
      </c>
      <c r="E10523">
        <v>1</v>
      </c>
      <c r="F10523">
        <v>1</v>
      </c>
      <c r="G10523">
        <v>1</v>
      </c>
      <c r="H10523">
        <v>1</v>
      </c>
      <c r="I10523">
        <v>1</v>
      </c>
      <c r="J10523">
        <v>1</v>
      </c>
      <c r="K10523">
        <v>1</v>
      </c>
      <c r="M10523" t="s">
        <v>407</v>
      </c>
    </row>
    <row r="10524" spans="1:13" hidden="1">
      <c r="A10524" t="s">
        <v>301</v>
      </c>
      <c r="B10524" t="s">
        <v>338</v>
      </c>
      <c r="C10524" t="s">
        <v>283</v>
      </c>
      <c r="D10524">
        <v>1</v>
      </c>
      <c r="E10524">
        <v>1</v>
      </c>
      <c r="F10524">
        <v>1</v>
      </c>
      <c r="G10524">
        <v>1</v>
      </c>
      <c r="H10524">
        <v>1</v>
      </c>
      <c r="I10524">
        <v>1</v>
      </c>
      <c r="J10524">
        <v>1</v>
      </c>
      <c r="K10524">
        <v>1</v>
      </c>
      <c r="M10524" t="s">
        <v>407</v>
      </c>
    </row>
    <row r="10525" spans="1:13" hidden="1">
      <c r="A10525" t="s">
        <v>301</v>
      </c>
      <c r="B10525" t="s">
        <v>338</v>
      </c>
      <c r="C10525" t="s">
        <v>284</v>
      </c>
      <c r="D10525">
        <v>1</v>
      </c>
      <c r="E10525">
        <v>1</v>
      </c>
      <c r="F10525">
        <v>1</v>
      </c>
      <c r="G10525">
        <v>1</v>
      </c>
      <c r="H10525">
        <v>1</v>
      </c>
      <c r="I10525">
        <v>1</v>
      </c>
      <c r="J10525">
        <v>1</v>
      </c>
      <c r="K10525">
        <v>1</v>
      </c>
      <c r="M10525" t="s">
        <v>407</v>
      </c>
    </row>
    <row r="10526" spans="1:13" hidden="1">
      <c r="A10526" t="s">
        <v>301</v>
      </c>
      <c r="B10526" t="s">
        <v>338</v>
      </c>
      <c r="C10526" t="s">
        <v>285</v>
      </c>
      <c r="D10526">
        <v>1</v>
      </c>
      <c r="E10526">
        <v>1</v>
      </c>
      <c r="F10526">
        <v>1</v>
      </c>
      <c r="G10526">
        <v>1</v>
      </c>
      <c r="H10526">
        <v>1</v>
      </c>
      <c r="I10526">
        <v>1</v>
      </c>
      <c r="J10526">
        <v>1</v>
      </c>
      <c r="K10526">
        <v>1</v>
      </c>
      <c r="M10526" t="s">
        <v>407</v>
      </c>
    </row>
    <row r="10527" spans="1:13" hidden="1">
      <c r="A10527" t="s">
        <v>301</v>
      </c>
      <c r="B10527" t="s">
        <v>338</v>
      </c>
      <c r="C10527" t="s">
        <v>286</v>
      </c>
      <c r="D10527">
        <v>1</v>
      </c>
      <c r="E10527">
        <v>1</v>
      </c>
      <c r="F10527">
        <v>1</v>
      </c>
      <c r="G10527">
        <v>1</v>
      </c>
      <c r="H10527">
        <v>1</v>
      </c>
      <c r="I10527">
        <v>1</v>
      </c>
      <c r="J10527">
        <v>1</v>
      </c>
      <c r="K10527">
        <v>1</v>
      </c>
      <c r="M10527" t="s">
        <v>407</v>
      </c>
    </row>
    <row r="10528" spans="1:13" hidden="1">
      <c r="A10528" t="s">
        <v>301</v>
      </c>
      <c r="B10528" t="s">
        <v>338</v>
      </c>
      <c r="C10528" t="s">
        <v>287</v>
      </c>
      <c r="D10528">
        <v>1</v>
      </c>
      <c r="E10528">
        <v>1</v>
      </c>
      <c r="F10528">
        <v>1</v>
      </c>
      <c r="G10528">
        <v>1</v>
      </c>
      <c r="H10528">
        <v>1</v>
      </c>
      <c r="I10528">
        <v>1</v>
      </c>
      <c r="J10528">
        <v>1</v>
      </c>
      <c r="K10528">
        <v>1</v>
      </c>
      <c r="M10528" t="s">
        <v>407</v>
      </c>
    </row>
    <row r="10529" spans="1:13" hidden="1">
      <c r="A10529" t="s">
        <v>301</v>
      </c>
      <c r="B10529" t="s">
        <v>338</v>
      </c>
      <c r="C10529" t="s">
        <v>288</v>
      </c>
      <c r="D10529">
        <v>1</v>
      </c>
      <c r="E10529">
        <v>1</v>
      </c>
      <c r="F10529">
        <v>1</v>
      </c>
      <c r="G10529">
        <v>1</v>
      </c>
      <c r="H10529">
        <v>1</v>
      </c>
      <c r="I10529">
        <v>1</v>
      </c>
      <c r="J10529">
        <v>1</v>
      </c>
      <c r="K10529">
        <v>1</v>
      </c>
      <c r="M10529" t="s">
        <v>407</v>
      </c>
    </row>
    <row r="10530" spans="1:13" hidden="1">
      <c r="A10530" t="s">
        <v>301</v>
      </c>
      <c r="B10530" t="s">
        <v>338</v>
      </c>
      <c r="C10530" t="s">
        <v>289</v>
      </c>
      <c r="D10530">
        <v>1</v>
      </c>
      <c r="E10530">
        <v>1</v>
      </c>
      <c r="F10530">
        <v>1</v>
      </c>
      <c r="G10530">
        <v>1</v>
      </c>
      <c r="H10530">
        <v>1</v>
      </c>
      <c r="I10530">
        <v>1</v>
      </c>
      <c r="J10530">
        <v>1</v>
      </c>
      <c r="K10530">
        <v>1</v>
      </c>
      <c r="M10530" t="s">
        <v>407</v>
      </c>
    </row>
    <row r="10531" spans="1:13" hidden="1">
      <c r="A10531" t="s">
        <v>301</v>
      </c>
      <c r="B10531" t="s">
        <v>338</v>
      </c>
      <c r="C10531" t="s">
        <v>290</v>
      </c>
      <c r="D10531">
        <v>1</v>
      </c>
      <c r="E10531">
        <v>1</v>
      </c>
      <c r="F10531">
        <v>1</v>
      </c>
      <c r="G10531">
        <v>1</v>
      </c>
      <c r="H10531">
        <v>1</v>
      </c>
      <c r="I10531">
        <v>1</v>
      </c>
      <c r="J10531">
        <v>1</v>
      </c>
      <c r="K10531">
        <v>1</v>
      </c>
      <c r="M10531" t="s">
        <v>407</v>
      </c>
    </row>
    <row r="10532" spans="1:13" hidden="1">
      <c r="A10532" t="s">
        <v>301</v>
      </c>
      <c r="B10532" t="s">
        <v>338</v>
      </c>
      <c r="C10532" t="s">
        <v>291</v>
      </c>
      <c r="D10532">
        <v>1</v>
      </c>
      <c r="E10532">
        <v>1</v>
      </c>
      <c r="F10532">
        <v>1</v>
      </c>
      <c r="G10532">
        <v>1</v>
      </c>
      <c r="H10532">
        <v>1</v>
      </c>
      <c r="I10532">
        <v>1</v>
      </c>
      <c r="J10532">
        <v>1</v>
      </c>
      <c r="K10532">
        <v>1</v>
      </c>
      <c r="M10532" t="s">
        <v>407</v>
      </c>
    </row>
    <row r="10533" spans="1:13" hidden="1">
      <c r="A10533" t="s">
        <v>301</v>
      </c>
      <c r="B10533" t="s">
        <v>338</v>
      </c>
      <c r="C10533" t="s">
        <v>292</v>
      </c>
      <c r="D10533">
        <v>1</v>
      </c>
      <c r="E10533">
        <v>1</v>
      </c>
      <c r="F10533">
        <v>1</v>
      </c>
      <c r="G10533">
        <v>1</v>
      </c>
      <c r="H10533">
        <v>1</v>
      </c>
      <c r="I10533">
        <v>1</v>
      </c>
      <c r="J10533">
        <v>1</v>
      </c>
      <c r="K10533">
        <v>1</v>
      </c>
      <c r="M10533" t="s">
        <v>407</v>
      </c>
    </row>
    <row r="10534" spans="1:13" hidden="1">
      <c r="A10534" t="s">
        <v>301</v>
      </c>
      <c r="B10534" t="s">
        <v>335</v>
      </c>
      <c r="C10534" t="s">
        <v>278</v>
      </c>
      <c r="D10534" s="114">
        <v>1</v>
      </c>
      <c r="E10534" s="114">
        <v>1</v>
      </c>
      <c r="F10534" s="114">
        <v>1</v>
      </c>
      <c r="G10534" s="114">
        <v>1</v>
      </c>
      <c r="H10534" s="114">
        <v>1</v>
      </c>
      <c r="I10534" s="114">
        <v>1</v>
      </c>
      <c r="J10534" s="114">
        <v>1</v>
      </c>
      <c r="K10534" s="114">
        <v>1</v>
      </c>
      <c r="M10534" s="114"/>
    </row>
    <row r="10535" spans="1:13" hidden="1">
      <c r="A10535" t="s">
        <v>301</v>
      </c>
      <c r="B10535" t="s">
        <v>335</v>
      </c>
      <c r="C10535" t="s">
        <v>279</v>
      </c>
      <c r="D10535" s="114">
        <v>1</v>
      </c>
      <c r="E10535" s="114">
        <v>1</v>
      </c>
      <c r="F10535" s="114">
        <v>1</v>
      </c>
      <c r="G10535" s="114">
        <v>1</v>
      </c>
      <c r="H10535" s="114">
        <v>1</v>
      </c>
      <c r="I10535" s="114">
        <v>1</v>
      </c>
      <c r="J10535" s="114">
        <v>1</v>
      </c>
      <c r="K10535" s="114">
        <v>1</v>
      </c>
      <c r="M10535" s="114"/>
    </row>
    <row r="10536" spans="1:13" hidden="1">
      <c r="A10536" t="s">
        <v>301</v>
      </c>
      <c r="B10536" t="s">
        <v>335</v>
      </c>
      <c r="C10536" t="s">
        <v>280</v>
      </c>
      <c r="D10536" s="114">
        <v>1</v>
      </c>
      <c r="E10536" s="114">
        <v>1</v>
      </c>
      <c r="F10536" s="114">
        <v>1</v>
      </c>
      <c r="G10536" s="114">
        <v>1</v>
      </c>
      <c r="H10536" s="114">
        <v>1</v>
      </c>
      <c r="I10536" s="114">
        <v>1</v>
      </c>
      <c r="J10536" s="114">
        <v>1</v>
      </c>
      <c r="K10536" s="114">
        <v>1</v>
      </c>
      <c r="M10536" s="114"/>
    </row>
    <row r="10537" spans="1:13" hidden="1">
      <c r="A10537" t="s">
        <v>301</v>
      </c>
      <c r="B10537" t="s">
        <v>335</v>
      </c>
      <c r="C10537" t="s">
        <v>277</v>
      </c>
      <c r="D10537" s="114">
        <v>1</v>
      </c>
      <c r="E10537" s="114">
        <v>1</v>
      </c>
      <c r="F10537" s="114">
        <v>1</v>
      </c>
      <c r="G10537" s="114">
        <v>1</v>
      </c>
      <c r="H10537" s="114">
        <v>1</v>
      </c>
      <c r="I10537" s="114">
        <v>1</v>
      </c>
      <c r="J10537" s="114">
        <v>1</v>
      </c>
      <c r="K10537" s="114">
        <v>1</v>
      </c>
      <c r="M10537" s="114"/>
    </row>
    <row r="10538" spans="1:13" hidden="1">
      <c r="A10538" t="s">
        <v>301</v>
      </c>
      <c r="B10538" t="s">
        <v>335</v>
      </c>
      <c r="C10538" t="s">
        <v>281</v>
      </c>
      <c r="D10538" s="114">
        <v>1</v>
      </c>
      <c r="E10538" s="114">
        <v>1</v>
      </c>
      <c r="F10538" s="114">
        <v>1</v>
      </c>
      <c r="G10538" s="114">
        <v>1</v>
      </c>
      <c r="H10538" s="114">
        <v>1</v>
      </c>
      <c r="I10538" s="114">
        <v>1</v>
      </c>
      <c r="J10538" s="114">
        <v>1</v>
      </c>
      <c r="K10538" s="114">
        <v>1</v>
      </c>
      <c r="M10538" s="114"/>
    </row>
    <row r="10539" spans="1:13" hidden="1">
      <c r="A10539" t="s">
        <v>301</v>
      </c>
      <c r="B10539" t="s">
        <v>335</v>
      </c>
      <c r="C10539" t="s">
        <v>282</v>
      </c>
      <c r="D10539" s="114">
        <v>1</v>
      </c>
      <c r="E10539" s="114">
        <v>1</v>
      </c>
      <c r="F10539" s="114">
        <v>1</v>
      </c>
      <c r="G10539" s="114">
        <v>1</v>
      </c>
      <c r="H10539" s="114">
        <v>1</v>
      </c>
      <c r="I10539" s="114">
        <v>1</v>
      </c>
      <c r="J10539" s="114">
        <v>1</v>
      </c>
      <c r="K10539" s="114">
        <v>1</v>
      </c>
      <c r="M10539" s="114"/>
    </row>
    <row r="10540" spans="1:13" hidden="1">
      <c r="A10540" t="s">
        <v>301</v>
      </c>
      <c r="B10540" t="s">
        <v>335</v>
      </c>
      <c r="C10540" t="s">
        <v>283</v>
      </c>
      <c r="D10540" s="114">
        <v>1</v>
      </c>
      <c r="E10540" s="114">
        <v>1</v>
      </c>
      <c r="F10540" s="114">
        <v>1</v>
      </c>
      <c r="G10540" s="114">
        <v>1</v>
      </c>
      <c r="H10540" s="114">
        <v>1</v>
      </c>
      <c r="I10540" s="114">
        <v>1</v>
      </c>
      <c r="J10540" s="114">
        <v>1</v>
      </c>
      <c r="K10540" s="114">
        <v>1</v>
      </c>
      <c r="M10540" s="114"/>
    </row>
    <row r="10541" spans="1:13" hidden="1">
      <c r="A10541" t="s">
        <v>301</v>
      </c>
      <c r="B10541" t="s">
        <v>335</v>
      </c>
      <c r="C10541" t="s">
        <v>284</v>
      </c>
      <c r="D10541" s="114">
        <v>1</v>
      </c>
      <c r="E10541" s="114">
        <v>1</v>
      </c>
      <c r="F10541" s="114">
        <v>1</v>
      </c>
      <c r="G10541" s="114">
        <v>1</v>
      </c>
      <c r="H10541" s="114">
        <v>1</v>
      </c>
      <c r="I10541" s="114">
        <v>1</v>
      </c>
      <c r="J10541" s="114">
        <v>1</v>
      </c>
      <c r="K10541" s="114">
        <v>1</v>
      </c>
      <c r="M10541" s="114"/>
    </row>
    <row r="10542" spans="1:13" hidden="1">
      <c r="A10542" t="s">
        <v>301</v>
      </c>
      <c r="B10542" t="s">
        <v>335</v>
      </c>
      <c r="C10542" t="s">
        <v>285</v>
      </c>
      <c r="D10542" s="114">
        <v>1</v>
      </c>
      <c r="E10542" s="114">
        <v>1</v>
      </c>
      <c r="F10542" s="114">
        <v>1</v>
      </c>
      <c r="G10542" s="114">
        <v>1</v>
      </c>
      <c r="H10542" s="114">
        <v>1</v>
      </c>
      <c r="I10542" s="114">
        <v>1</v>
      </c>
      <c r="J10542" s="114">
        <v>1</v>
      </c>
      <c r="K10542" s="114">
        <v>1</v>
      </c>
      <c r="M10542" s="114"/>
    </row>
    <row r="10543" spans="1:13" hidden="1">
      <c r="A10543" t="s">
        <v>301</v>
      </c>
      <c r="B10543" t="s">
        <v>335</v>
      </c>
      <c r="C10543" t="s">
        <v>286</v>
      </c>
      <c r="D10543" s="114">
        <v>1</v>
      </c>
      <c r="E10543" s="114">
        <v>1</v>
      </c>
      <c r="F10543" s="114">
        <v>1</v>
      </c>
      <c r="G10543" s="114">
        <v>1</v>
      </c>
      <c r="H10543" s="114">
        <v>1</v>
      </c>
      <c r="I10543" s="114">
        <v>1</v>
      </c>
      <c r="J10543" s="114">
        <v>1</v>
      </c>
      <c r="K10543" s="114">
        <v>1</v>
      </c>
      <c r="M10543" s="114"/>
    </row>
    <row r="10544" spans="1:13" hidden="1">
      <c r="A10544" t="s">
        <v>301</v>
      </c>
      <c r="B10544" t="s">
        <v>335</v>
      </c>
      <c r="C10544" t="s">
        <v>287</v>
      </c>
      <c r="D10544" s="114">
        <v>1</v>
      </c>
      <c r="E10544" s="114">
        <v>1</v>
      </c>
      <c r="F10544" s="114">
        <v>1</v>
      </c>
      <c r="G10544" s="114">
        <v>1</v>
      </c>
      <c r="H10544" s="114">
        <v>1</v>
      </c>
      <c r="I10544" s="114">
        <v>1</v>
      </c>
      <c r="J10544" s="114">
        <v>1</v>
      </c>
      <c r="K10544" s="114">
        <v>1</v>
      </c>
      <c r="M10544" s="114"/>
    </row>
    <row r="10545" spans="1:13" hidden="1">
      <c r="A10545" t="s">
        <v>301</v>
      </c>
      <c r="B10545" t="s">
        <v>335</v>
      </c>
      <c r="C10545" t="s">
        <v>288</v>
      </c>
      <c r="D10545" s="114">
        <v>1</v>
      </c>
      <c r="E10545" s="114">
        <v>1</v>
      </c>
      <c r="F10545" s="114">
        <v>1</v>
      </c>
      <c r="G10545" s="114">
        <v>1</v>
      </c>
      <c r="H10545" s="114">
        <v>1</v>
      </c>
      <c r="I10545" s="114">
        <v>1</v>
      </c>
      <c r="J10545" s="114">
        <v>1</v>
      </c>
      <c r="K10545" s="114">
        <v>1</v>
      </c>
      <c r="M10545" s="114"/>
    </row>
    <row r="10546" spans="1:13" hidden="1">
      <c r="A10546" t="s">
        <v>301</v>
      </c>
      <c r="B10546" t="s">
        <v>335</v>
      </c>
      <c r="C10546" t="s">
        <v>289</v>
      </c>
      <c r="D10546" s="114">
        <v>1</v>
      </c>
      <c r="E10546" s="114">
        <v>1</v>
      </c>
      <c r="F10546" s="114">
        <v>1</v>
      </c>
      <c r="G10546" s="114">
        <v>1</v>
      </c>
      <c r="H10546" s="114">
        <v>1</v>
      </c>
      <c r="I10546" s="114">
        <v>1</v>
      </c>
      <c r="J10546" s="114">
        <v>1</v>
      </c>
      <c r="K10546" s="114">
        <v>1</v>
      </c>
      <c r="M10546" s="114"/>
    </row>
    <row r="10547" spans="1:13" hidden="1">
      <c r="A10547" t="s">
        <v>301</v>
      </c>
      <c r="B10547" t="s">
        <v>335</v>
      </c>
      <c r="C10547" t="s">
        <v>290</v>
      </c>
      <c r="D10547" s="114">
        <v>1</v>
      </c>
      <c r="E10547" s="114">
        <v>1</v>
      </c>
      <c r="F10547" s="114">
        <v>1</v>
      </c>
      <c r="G10547" s="114">
        <v>1</v>
      </c>
      <c r="H10547" s="114">
        <v>1</v>
      </c>
      <c r="I10547" s="114">
        <v>1</v>
      </c>
      <c r="J10547" s="114">
        <v>1</v>
      </c>
      <c r="K10547" s="114">
        <v>1</v>
      </c>
      <c r="M10547" s="114"/>
    </row>
    <row r="10548" spans="1:13" hidden="1">
      <c r="A10548" t="s">
        <v>301</v>
      </c>
      <c r="B10548" t="s">
        <v>335</v>
      </c>
      <c r="C10548" t="s">
        <v>291</v>
      </c>
      <c r="D10548" s="114">
        <v>1</v>
      </c>
      <c r="E10548" s="114">
        <v>1</v>
      </c>
      <c r="F10548" s="114">
        <v>1</v>
      </c>
      <c r="G10548" s="114">
        <v>1</v>
      </c>
      <c r="H10548" s="114">
        <v>1</v>
      </c>
      <c r="I10548" s="114">
        <v>1</v>
      </c>
      <c r="J10548" s="114">
        <v>1</v>
      </c>
      <c r="K10548" s="114">
        <v>1</v>
      </c>
      <c r="M10548" s="114"/>
    </row>
    <row r="10549" spans="1:13" hidden="1">
      <c r="A10549" t="s">
        <v>301</v>
      </c>
      <c r="B10549" t="s">
        <v>335</v>
      </c>
      <c r="C10549" t="s">
        <v>292</v>
      </c>
      <c r="D10549" s="114">
        <v>1</v>
      </c>
      <c r="E10549" s="114">
        <v>1</v>
      </c>
      <c r="F10549" s="114">
        <v>1</v>
      </c>
      <c r="G10549" s="114">
        <v>1</v>
      </c>
      <c r="H10549" s="114">
        <v>1</v>
      </c>
      <c r="I10549" s="114">
        <v>1</v>
      </c>
      <c r="J10549" s="114">
        <v>1</v>
      </c>
      <c r="K10549" s="114">
        <v>1</v>
      </c>
      <c r="M10549" s="114"/>
    </row>
    <row r="10550" spans="1:13" hidden="1">
      <c r="A10550" t="s">
        <v>301</v>
      </c>
      <c r="B10550" t="s">
        <v>336</v>
      </c>
      <c r="C10550" t="s">
        <v>278</v>
      </c>
      <c r="D10550" s="114">
        <v>1</v>
      </c>
      <c r="E10550" s="114">
        <v>1</v>
      </c>
      <c r="F10550" s="114">
        <v>1</v>
      </c>
      <c r="G10550" s="114">
        <v>1</v>
      </c>
      <c r="H10550" s="114">
        <v>1</v>
      </c>
      <c r="I10550" s="114">
        <v>1</v>
      </c>
      <c r="J10550" s="114">
        <v>1</v>
      </c>
      <c r="K10550" s="114">
        <v>1</v>
      </c>
      <c r="M10550" s="114"/>
    </row>
    <row r="10551" spans="1:13" hidden="1">
      <c r="A10551" t="s">
        <v>301</v>
      </c>
      <c r="B10551" t="s">
        <v>336</v>
      </c>
      <c r="C10551" t="s">
        <v>279</v>
      </c>
      <c r="D10551" s="114">
        <v>1</v>
      </c>
      <c r="E10551" s="114">
        <v>1</v>
      </c>
      <c r="F10551" s="114">
        <v>1</v>
      </c>
      <c r="G10551" s="114">
        <v>1</v>
      </c>
      <c r="H10551" s="114">
        <v>1</v>
      </c>
      <c r="I10551" s="114">
        <v>1</v>
      </c>
      <c r="J10551" s="114">
        <v>1</v>
      </c>
      <c r="K10551" s="114">
        <v>1</v>
      </c>
      <c r="M10551" s="114"/>
    </row>
    <row r="10552" spans="1:13" hidden="1">
      <c r="A10552" t="s">
        <v>301</v>
      </c>
      <c r="B10552" t="s">
        <v>336</v>
      </c>
      <c r="C10552" t="s">
        <v>280</v>
      </c>
      <c r="D10552" s="114">
        <v>1</v>
      </c>
      <c r="E10552" s="114">
        <v>1</v>
      </c>
      <c r="F10552" s="114">
        <v>1</v>
      </c>
      <c r="G10552" s="114">
        <v>1</v>
      </c>
      <c r="H10552" s="114">
        <v>1</v>
      </c>
      <c r="I10552" s="114">
        <v>1</v>
      </c>
      <c r="J10552" s="114">
        <v>1</v>
      </c>
      <c r="K10552" s="114">
        <v>1</v>
      </c>
      <c r="M10552" s="114"/>
    </row>
    <row r="10553" spans="1:13" hidden="1">
      <c r="A10553" t="s">
        <v>301</v>
      </c>
      <c r="B10553" t="s">
        <v>336</v>
      </c>
      <c r="C10553" t="s">
        <v>277</v>
      </c>
      <c r="D10553" s="114">
        <v>1</v>
      </c>
      <c r="E10553" s="114">
        <v>1</v>
      </c>
      <c r="F10553" s="114">
        <v>1</v>
      </c>
      <c r="G10553" s="114">
        <v>1</v>
      </c>
      <c r="H10553" s="114">
        <v>1</v>
      </c>
      <c r="I10553" s="114">
        <v>1</v>
      </c>
      <c r="J10553" s="114">
        <v>1</v>
      </c>
      <c r="K10553" s="114">
        <v>1</v>
      </c>
      <c r="M10553" s="114"/>
    </row>
    <row r="10554" spans="1:13" hidden="1">
      <c r="A10554" t="s">
        <v>301</v>
      </c>
      <c r="B10554" t="s">
        <v>336</v>
      </c>
      <c r="C10554" t="s">
        <v>281</v>
      </c>
      <c r="D10554" s="114">
        <v>1</v>
      </c>
      <c r="E10554" s="114">
        <v>1</v>
      </c>
      <c r="F10554" s="114">
        <v>1</v>
      </c>
      <c r="G10554" s="114">
        <v>1</v>
      </c>
      <c r="H10554" s="114">
        <v>1</v>
      </c>
      <c r="I10554" s="114">
        <v>1</v>
      </c>
      <c r="J10554" s="114">
        <v>1</v>
      </c>
      <c r="K10554" s="114">
        <v>1</v>
      </c>
      <c r="M10554" s="114"/>
    </row>
    <row r="10555" spans="1:13" hidden="1">
      <c r="A10555" t="s">
        <v>301</v>
      </c>
      <c r="B10555" t="s">
        <v>336</v>
      </c>
      <c r="C10555" t="s">
        <v>282</v>
      </c>
      <c r="D10555" s="114">
        <v>1</v>
      </c>
      <c r="E10555" s="114">
        <v>1</v>
      </c>
      <c r="F10555" s="114">
        <v>1</v>
      </c>
      <c r="G10555" s="114">
        <v>1</v>
      </c>
      <c r="H10555" s="114">
        <v>1</v>
      </c>
      <c r="I10555" s="114">
        <v>1</v>
      </c>
      <c r="J10555" s="114">
        <v>1</v>
      </c>
      <c r="K10555" s="114">
        <v>1</v>
      </c>
      <c r="M10555" s="114"/>
    </row>
    <row r="10556" spans="1:13" hidden="1">
      <c r="A10556" t="s">
        <v>301</v>
      </c>
      <c r="B10556" t="s">
        <v>336</v>
      </c>
      <c r="C10556" t="s">
        <v>283</v>
      </c>
      <c r="D10556" s="114">
        <v>1</v>
      </c>
      <c r="E10556" s="114">
        <v>1</v>
      </c>
      <c r="F10556" s="114">
        <v>1</v>
      </c>
      <c r="G10556" s="114">
        <v>1</v>
      </c>
      <c r="H10556" s="114">
        <v>1</v>
      </c>
      <c r="I10556" s="114">
        <v>1</v>
      </c>
      <c r="J10556" s="114">
        <v>1</v>
      </c>
      <c r="K10556" s="114">
        <v>1</v>
      </c>
      <c r="M10556" s="114"/>
    </row>
    <row r="10557" spans="1:13" hidden="1">
      <c r="A10557" t="s">
        <v>301</v>
      </c>
      <c r="B10557" t="s">
        <v>336</v>
      </c>
      <c r="C10557" t="s">
        <v>284</v>
      </c>
      <c r="D10557" s="114">
        <v>1</v>
      </c>
      <c r="E10557" s="114">
        <v>1</v>
      </c>
      <c r="F10557" s="114">
        <v>1</v>
      </c>
      <c r="G10557" s="114">
        <v>1</v>
      </c>
      <c r="H10557" s="114">
        <v>1</v>
      </c>
      <c r="I10557" s="114">
        <v>1</v>
      </c>
      <c r="J10557" s="114">
        <v>1</v>
      </c>
      <c r="K10557" s="114">
        <v>1</v>
      </c>
      <c r="M10557" s="114"/>
    </row>
    <row r="10558" spans="1:13" hidden="1">
      <c r="A10558" t="s">
        <v>301</v>
      </c>
      <c r="B10558" t="s">
        <v>336</v>
      </c>
      <c r="C10558" t="s">
        <v>285</v>
      </c>
      <c r="D10558" s="114">
        <v>1</v>
      </c>
      <c r="E10558" s="114">
        <v>1</v>
      </c>
      <c r="F10558" s="114">
        <v>1</v>
      </c>
      <c r="G10558" s="114">
        <v>1</v>
      </c>
      <c r="H10558" s="114">
        <v>1</v>
      </c>
      <c r="I10558" s="114">
        <v>1</v>
      </c>
      <c r="J10558" s="114">
        <v>1</v>
      </c>
      <c r="K10558" s="114">
        <v>1</v>
      </c>
      <c r="M10558" s="114"/>
    </row>
    <row r="10559" spans="1:13" hidden="1">
      <c r="A10559" t="s">
        <v>301</v>
      </c>
      <c r="B10559" t="s">
        <v>336</v>
      </c>
      <c r="C10559" t="s">
        <v>286</v>
      </c>
      <c r="D10559" s="114">
        <v>1</v>
      </c>
      <c r="E10559" s="114">
        <v>1</v>
      </c>
      <c r="F10559" s="114">
        <v>1</v>
      </c>
      <c r="G10559" s="114">
        <v>1</v>
      </c>
      <c r="H10559" s="114">
        <v>1</v>
      </c>
      <c r="I10559" s="114">
        <v>1</v>
      </c>
      <c r="J10559" s="114">
        <v>1</v>
      </c>
      <c r="K10559" s="114">
        <v>1</v>
      </c>
      <c r="M10559" s="114"/>
    </row>
    <row r="10560" spans="1:13" hidden="1">
      <c r="A10560" t="s">
        <v>301</v>
      </c>
      <c r="B10560" t="s">
        <v>336</v>
      </c>
      <c r="C10560" t="s">
        <v>287</v>
      </c>
      <c r="D10560" s="114">
        <v>1</v>
      </c>
      <c r="E10560" s="114">
        <v>1</v>
      </c>
      <c r="F10560" s="114">
        <v>1</v>
      </c>
      <c r="G10560" s="114">
        <v>1</v>
      </c>
      <c r="H10560" s="114">
        <v>1</v>
      </c>
      <c r="I10560" s="114">
        <v>1</v>
      </c>
      <c r="J10560" s="114">
        <v>1</v>
      </c>
      <c r="K10560" s="114">
        <v>1</v>
      </c>
      <c r="M10560" s="114"/>
    </row>
    <row r="10561" spans="1:13" hidden="1">
      <c r="A10561" t="s">
        <v>301</v>
      </c>
      <c r="B10561" t="s">
        <v>336</v>
      </c>
      <c r="C10561" t="s">
        <v>288</v>
      </c>
      <c r="D10561" s="114">
        <v>1</v>
      </c>
      <c r="E10561" s="114">
        <v>1</v>
      </c>
      <c r="F10561" s="114">
        <v>1</v>
      </c>
      <c r="G10561" s="114">
        <v>1</v>
      </c>
      <c r="H10561" s="114">
        <v>1</v>
      </c>
      <c r="I10561" s="114">
        <v>1</v>
      </c>
      <c r="J10561" s="114">
        <v>1</v>
      </c>
      <c r="K10561" s="114">
        <v>1</v>
      </c>
      <c r="M10561" s="114"/>
    </row>
    <row r="10562" spans="1:13" hidden="1">
      <c r="A10562" t="s">
        <v>301</v>
      </c>
      <c r="B10562" t="s">
        <v>336</v>
      </c>
      <c r="C10562" t="s">
        <v>289</v>
      </c>
      <c r="D10562" s="114">
        <v>1</v>
      </c>
      <c r="E10562" s="114">
        <v>1</v>
      </c>
      <c r="F10562" s="114">
        <v>1</v>
      </c>
      <c r="G10562" s="114">
        <v>1</v>
      </c>
      <c r="H10562" s="114">
        <v>1</v>
      </c>
      <c r="I10562" s="114">
        <v>1</v>
      </c>
      <c r="J10562" s="114">
        <v>1</v>
      </c>
      <c r="K10562" s="114">
        <v>1</v>
      </c>
      <c r="M10562" s="114"/>
    </row>
    <row r="10563" spans="1:13" hidden="1">
      <c r="A10563" t="s">
        <v>301</v>
      </c>
      <c r="B10563" t="s">
        <v>336</v>
      </c>
      <c r="C10563" t="s">
        <v>290</v>
      </c>
      <c r="D10563" s="114">
        <v>1</v>
      </c>
      <c r="E10563" s="114">
        <v>1</v>
      </c>
      <c r="F10563" s="114">
        <v>1</v>
      </c>
      <c r="G10563" s="114">
        <v>1</v>
      </c>
      <c r="H10563" s="114">
        <v>1</v>
      </c>
      <c r="I10563" s="114">
        <v>1</v>
      </c>
      <c r="J10563" s="114">
        <v>1</v>
      </c>
      <c r="K10563" s="114">
        <v>1</v>
      </c>
      <c r="M10563" s="114"/>
    </row>
    <row r="10564" spans="1:13" hidden="1">
      <c r="A10564" t="s">
        <v>301</v>
      </c>
      <c r="B10564" t="s">
        <v>336</v>
      </c>
      <c r="C10564" t="s">
        <v>291</v>
      </c>
      <c r="D10564" s="114">
        <v>1</v>
      </c>
      <c r="E10564" s="114">
        <v>1</v>
      </c>
      <c r="F10564" s="114">
        <v>1</v>
      </c>
      <c r="G10564" s="114">
        <v>1</v>
      </c>
      <c r="H10564" s="114">
        <v>1</v>
      </c>
      <c r="I10564" s="114">
        <v>1</v>
      </c>
      <c r="J10564" s="114">
        <v>1</v>
      </c>
      <c r="K10564" s="114">
        <v>1</v>
      </c>
      <c r="M10564" s="114"/>
    </row>
    <row r="10565" spans="1:13" hidden="1">
      <c r="A10565" t="s">
        <v>301</v>
      </c>
      <c r="B10565" t="s">
        <v>336</v>
      </c>
      <c r="C10565" t="s">
        <v>292</v>
      </c>
      <c r="D10565" s="114">
        <v>1</v>
      </c>
      <c r="E10565" s="114">
        <v>1</v>
      </c>
      <c r="F10565" s="114">
        <v>1</v>
      </c>
      <c r="G10565" s="114">
        <v>1</v>
      </c>
      <c r="H10565" s="114">
        <v>1</v>
      </c>
      <c r="I10565" s="114">
        <v>1</v>
      </c>
      <c r="J10565" s="114">
        <v>1</v>
      </c>
      <c r="K10565" s="114">
        <v>1</v>
      </c>
      <c r="M10565" s="114"/>
    </row>
    <row r="10566" spans="1:13" hidden="1">
      <c r="A10566" t="s">
        <v>301</v>
      </c>
      <c r="B10566" t="s">
        <v>337</v>
      </c>
      <c r="C10566" t="s">
        <v>278</v>
      </c>
      <c r="D10566">
        <v>1</v>
      </c>
      <c r="E10566">
        <v>1</v>
      </c>
      <c r="F10566">
        <v>1</v>
      </c>
      <c r="G10566">
        <v>1</v>
      </c>
      <c r="H10566">
        <v>1</v>
      </c>
      <c r="I10566">
        <v>1</v>
      </c>
      <c r="J10566">
        <v>1</v>
      </c>
      <c r="K10566">
        <v>1</v>
      </c>
      <c r="M10566" t="s">
        <v>407</v>
      </c>
    </row>
    <row r="10567" spans="1:13" hidden="1">
      <c r="A10567" t="s">
        <v>301</v>
      </c>
      <c r="B10567" t="s">
        <v>337</v>
      </c>
      <c r="C10567" t="s">
        <v>279</v>
      </c>
      <c r="D10567">
        <v>1</v>
      </c>
      <c r="E10567">
        <v>1</v>
      </c>
      <c r="F10567">
        <v>1</v>
      </c>
      <c r="G10567">
        <v>1</v>
      </c>
      <c r="H10567">
        <v>1</v>
      </c>
      <c r="I10567">
        <v>1</v>
      </c>
      <c r="J10567">
        <v>1</v>
      </c>
      <c r="K10567">
        <v>1</v>
      </c>
      <c r="M10567" t="s">
        <v>407</v>
      </c>
    </row>
    <row r="10568" spans="1:13" hidden="1">
      <c r="A10568" t="s">
        <v>301</v>
      </c>
      <c r="B10568" t="s">
        <v>337</v>
      </c>
      <c r="C10568" t="s">
        <v>280</v>
      </c>
      <c r="D10568">
        <v>1</v>
      </c>
      <c r="E10568">
        <v>1</v>
      </c>
      <c r="F10568">
        <v>1</v>
      </c>
      <c r="G10568">
        <v>1</v>
      </c>
      <c r="H10568">
        <v>1</v>
      </c>
      <c r="I10568">
        <v>1</v>
      </c>
      <c r="J10568">
        <v>1</v>
      </c>
      <c r="K10568">
        <v>1</v>
      </c>
      <c r="M10568" t="s">
        <v>407</v>
      </c>
    </row>
    <row r="10569" spans="1:13" hidden="1">
      <c r="A10569" t="s">
        <v>301</v>
      </c>
      <c r="B10569" t="s">
        <v>337</v>
      </c>
      <c r="C10569" t="s">
        <v>277</v>
      </c>
      <c r="D10569">
        <v>1</v>
      </c>
      <c r="E10569">
        <v>1</v>
      </c>
      <c r="F10569">
        <v>1</v>
      </c>
      <c r="G10569">
        <v>1</v>
      </c>
      <c r="H10569">
        <v>1</v>
      </c>
      <c r="I10569">
        <v>1</v>
      </c>
      <c r="J10569">
        <v>1</v>
      </c>
      <c r="K10569">
        <v>1</v>
      </c>
      <c r="M10569" t="s">
        <v>407</v>
      </c>
    </row>
    <row r="10570" spans="1:13" hidden="1">
      <c r="A10570" t="s">
        <v>301</v>
      </c>
      <c r="B10570" t="s">
        <v>337</v>
      </c>
      <c r="C10570" t="s">
        <v>281</v>
      </c>
      <c r="D10570">
        <v>1</v>
      </c>
      <c r="E10570">
        <v>1</v>
      </c>
      <c r="F10570">
        <v>1</v>
      </c>
      <c r="G10570">
        <v>1</v>
      </c>
      <c r="H10570">
        <v>1</v>
      </c>
      <c r="I10570">
        <v>1</v>
      </c>
      <c r="J10570">
        <v>1</v>
      </c>
      <c r="K10570">
        <v>1</v>
      </c>
      <c r="M10570" t="s">
        <v>407</v>
      </c>
    </row>
    <row r="10571" spans="1:13" hidden="1">
      <c r="A10571" t="s">
        <v>301</v>
      </c>
      <c r="B10571" t="s">
        <v>337</v>
      </c>
      <c r="C10571" t="s">
        <v>282</v>
      </c>
      <c r="D10571">
        <v>1</v>
      </c>
      <c r="E10571">
        <v>1</v>
      </c>
      <c r="F10571">
        <v>1</v>
      </c>
      <c r="G10571">
        <v>1</v>
      </c>
      <c r="H10571">
        <v>1</v>
      </c>
      <c r="I10571">
        <v>1</v>
      </c>
      <c r="J10571">
        <v>1</v>
      </c>
      <c r="K10571">
        <v>1</v>
      </c>
      <c r="M10571" t="s">
        <v>407</v>
      </c>
    </row>
    <row r="10572" spans="1:13" hidden="1">
      <c r="A10572" t="s">
        <v>301</v>
      </c>
      <c r="B10572" t="s">
        <v>337</v>
      </c>
      <c r="C10572" t="s">
        <v>283</v>
      </c>
      <c r="D10572">
        <v>1</v>
      </c>
      <c r="E10572">
        <v>1</v>
      </c>
      <c r="F10572">
        <v>1</v>
      </c>
      <c r="G10572">
        <v>1</v>
      </c>
      <c r="H10572">
        <v>1</v>
      </c>
      <c r="I10572">
        <v>1</v>
      </c>
      <c r="J10572">
        <v>1</v>
      </c>
      <c r="K10572">
        <v>1</v>
      </c>
      <c r="M10572" t="s">
        <v>407</v>
      </c>
    </row>
    <row r="10573" spans="1:13" hidden="1">
      <c r="A10573" t="s">
        <v>301</v>
      </c>
      <c r="B10573" t="s">
        <v>337</v>
      </c>
      <c r="C10573" t="s">
        <v>284</v>
      </c>
      <c r="D10573">
        <v>1</v>
      </c>
      <c r="E10573">
        <v>1</v>
      </c>
      <c r="F10573">
        <v>1</v>
      </c>
      <c r="G10573">
        <v>1</v>
      </c>
      <c r="H10573">
        <v>1</v>
      </c>
      <c r="I10573">
        <v>1</v>
      </c>
      <c r="J10573">
        <v>1</v>
      </c>
      <c r="K10573">
        <v>1</v>
      </c>
      <c r="M10573" t="s">
        <v>407</v>
      </c>
    </row>
    <row r="10574" spans="1:13" hidden="1">
      <c r="A10574" t="s">
        <v>301</v>
      </c>
      <c r="B10574" t="s">
        <v>337</v>
      </c>
      <c r="C10574" t="s">
        <v>285</v>
      </c>
      <c r="D10574">
        <v>1</v>
      </c>
      <c r="E10574">
        <v>1</v>
      </c>
      <c r="F10574">
        <v>1</v>
      </c>
      <c r="G10574">
        <v>1</v>
      </c>
      <c r="H10574">
        <v>1</v>
      </c>
      <c r="I10574">
        <v>1</v>
      </c>
      <c r="J10574">
        <v>1</v>
      </c>
      <c r="K10574">
        <v>1</v>
      </c>
      <c r="M10574" t="s">
        <v>407</v>
      </c>
    </row>
    <row r="10575" spans="1:13" hidden="1">
      <c r="A10575" t="s">
        <v>301</v>
      </c>
      <c r="B10575" t="s">
        <v>337</v>
      </c>
      <c r="C10575" t="s">
        <v>286</v>
      </c>
      <c r="D10575">
        <v>1</v>
      </c>
      <c r="E10575">
        <v>1</v>
      </c>
      <c r="F10575">
        <v>1</v>
      </c>
      <c r="G10575">
        <v>1</v>
      </c>
      <c r="H10575">
        <v>1</v>
      </c>
      <c r="I10575">
        <v>1</v>
      </c>
      <c r="J10575">
        <v>1</v>
      </c>
      <c r="K10575">
        <v>1</v>
      </c>
      <c r="M10575" t="s">
        <v>407</v>
      </c>
    </row>
    <row r="10576" spans="1:13" hidden="1">
      <c r="A10576" t="s">
        <v>301</v>
      </c>
      <c r="B10576" t="s">
        <v>337</v>
      </c>
      <c r="C10576" t="s">
        <v>287</v>
      </c>
      <c r="D10576">
        <v>1</v>
      </c>
      <c r="E10576">
        <v>1</v>
      </c>
      <c r="F10576">
        <v>1</v>
      </c>
      <c r="G10576">
        <v>1</v>
      </c>
      <c r="H10576">
        <v>1</v>
      </c>
      <c r="I10576">
        <v>1</v>
      </c>
      <c r="J10576">
        <v>1</v>
      </c>
      <c r="K10576">
        <v>1</v>
      </c>
      <c r="M10576" t="s">
        <v>407</v>
      </c>
    </row>
    <row r="10577" spans="1:13" hidden="1">
      <c r="A10577" t="s">
        <v>301</v>
      </c>
      <c r="B10577" t="s">
        <v>337</v>
      </c>
      <c r="C10577" t="s">
        <v>288</v>
      </c>
      <c r="D10577">
        <v>1</v>
      </c>
      <c r="E10577">
        <v>1</v>
      </c>
      <c r="F10577">
        <v>1</v>
      </c>
      <c r="G10577">
        <v>1</v>
      </c>
      <c r="H10577">
        <v>1</v>
      </c>
      <c r="I10577">
        <v>1</v>
      </c>
      <c r="J10577">
        <v>1</v>
      </c>
      <c r="K10577">
        <v>1</v>
      </c>
      <c r="M10577" t="s">
        <v>407</v>
      </c>
    </row>
    <row r="10578" spans="1:13" hidden="1">
      <c r="A10578" t="s">
        <v>301</v>
      </c>
      <c r="B10578" t="s">
        <v>337</v>
      </c>
      <c r="C10578" t="s">
        <v>289</v>
      </c>
      <c r="D10578">
        <v>1</v>
      </c>
      <c r="E10578">
        <v>1</v>
      </c>
      <c r="F10578">
        <v>1</v>
      </c>
      <c r="G10578">
        <v>1</v>
      </c>
      <c r="H10578">
        <v>1</v>
      </c>
      <c r="I10578">
        <v>1</v>
      </c>
      <c r="J10578">
        <v>1</v>
      </c>
      <c r="K10578">
        <v>1</v>
      </c>
      <c r="M10578" t="s">
        <v>407</v>
      </c>
    </row>
    <row r="10579" spans="1:13" hidden="1">
      <c r="A10579" t="s">
        <v>301</v>
      </c>
      <c r="B10579" t="s">
        <v>337</v>
      </c>
      <c r="C10579" t="s">
        <v>290</v>
      </c>
      <c r="D10579">
        <v>1</v>
      </c>
      <c r="E10579">
        <v>1</v>
      </c>
      <c r="F10579">
        <v>1</v>
      </c>
      <c r="G10579">
        <v>1</v>
      </c>
      <c r="H10579">
        <v>1</v>
      </c>
      <c r="I10579">
        <v>1</v>
      </c>
      <c r="J10579">
        <v>1</v>
      </c>
      <c r="K10579">
        <v>1</v>
      </c>
      <c r="M10579" t="s">
        <v>407</v>
      </c>
    </row>
    <row r="10580" spans="1:13" hidden="1">
      <c r="A10580" t="s">
        <v>301</v>
      </c>
      <c r="B10580" t="s">
        <v>337</v>
      </c>
      <c r="C10580" t="s">
        <v>291</v>
      </c>
      <c r="D10580">
        <v>1</v>
      </c>
      <c r="E10580">
        <v>1</v>
      </c>
      <c r="F10580">
        <v>1</v>
      </c>
      <c r="G10580">
        <v>1</v>
      </c>
      <c r="H10580">
        <v>1</v>
      </c>
      <c r="I10580">
        <v>1</v>
      </c>
      <c r="J10580">
        <v>1</v>
      </c>
      <c r="K10580">
        <v>1</v>
      </c>
      <c r="M10580" t="s">
        <v>407</v>
      </c>
    </row>
    <row r="10581" spans="1:13" hidden="1">
      <c r="A10581" t="s">
        <v>301</v>
      </c>
      <c r="B10581" t="s">
        <v>337</v>
      </c>
      <c r="C10581" t="s">
        <v>292</v>
      </c>
      <c r="D10581">
        <v>1</v>
      </c>
      <c r="E10581">
        <v>1</v>
      </c>
      <c r="F10581">
        <v>1</v>
      </c>
      <c r="G10581">
        <v>1</v>
      </c>
      <c r="H10581">
        <v>1</v>
      </c>
      <c r="I10581">
        <v>1</v>
      </c>
      <c r="J10581">
        <v>1</v>
      </c>
      <c r="K10581">
        <v>1</v>
      </c>
      <c r="M10581" t="s">
        <v>407</v>
      </c>
    </row>
    <row r="10582" spans="1:13" hidden="1">
      <c r="A10582" t="s">
        <v>301</v>
      </c>
      <c r="B10582" t="s">
        <v>374</v>
      </c>
      <c r="C10582" t="s">
        <v>278</v>
      </c>
      <c r="D10582" s="2">
        <v>1</v>
      </c>
      <c r="E10582" s="2">
        <v>1</v>
      </c>
      <c r="F10582" s="2">
        <v>1</v>
      </c>
      <c r="G10582" s="2">
        <v>1</v>
      </c>
      <c r="H10582" s="2">
        <v>1</v>
      </c>
      <c r="I10582" s="2">
        <v>1</v>
      </c>
      <c r="J10582" s="2">
        <v>1</v>
      </c>
      <c r="K10582" s="2">
        <v>1</v>
      </c>
    </row>
    <row r="10583" spans="1:13" hidden="1">
      <c r="A10583" t="s">
        <v>301</v>
      </c>
      <c r="B10583" t="s">
        <v>374</v>
      </c>
      <c r="C10583" t="s">
        <v>279</v>
      </c>
      <c r="D10583" s="2">
        <v>1</v>
      </c>
      <c r="E10583" s="2">
        <v>1</v>
      </c>
      <c r="F10583" s="2">
        <v>1</v>
      </c>
      <c r="G10583" s="2">
        <v>1</v>
      </c>
      <c r="H10583" s="2">
        <v>1</v>
      </c>
      <c r="I10583" s="2">
        <v>1</v>
      </c>
      <c r="J10583" s="2">
        <v>1</v>
      </c>
      <c r="K10583" s="2">
        <v>1</v>
      </c>
    </row>
    <row r="10584" spans="1:13" hidden="1">
      <c r="A10584" t="s">
        <v>301</v>
      </c>
      <c r="B10584" t="s">
        <v>374</v>
      </c>
      <c r="C10584" t="s">
        <v>280</v>
      </c>
      <c r="D10584" s="2">
        <v>1</v>
      </c>
      <c r="E10584" s="2">
        <v>1</v>
      </c>
      <c r="F10584" s="2">
        <v>1</v>
      </c>
      <c r="G10584" s="2">
        <v>1</v>
      </c>
      <c r="H10584" s="2">
        <v>1</v>
      </c>
      <c r="I10584" s="2">
        <v>1</v>
      </c>
      <c r="J10584" s="2">
        <v>1</v>
      </c>
      <c r="K10584" s="2">
        <v>1</v>
      </c>
    </row>
    <row r="10585" spans="1:13" hidden="1">
      <c r="A10585" t="s">
        <v>301</v>
      </c>
      <c r="B10585" t="s">
        <v>374</v>
      </c>
      <c r="C10585" t="s">
        <v>277</v>
      </c>
      <c r="D10585" s="2">
        <v>1</v>
      </c>
      <c r="E10585" s="2">
        <v>1</v>
      </c>
      <c r="F10585" s="2">
        <v>1</v>
      </c>
      <c r="G10585" s="2">
        <v>1</v>
      </c>
      <c r="H10585" s="2">
        <v>1</v>
      </c>
      <c r="I10585" s="2">
        <v>1</v>
      </c>
      <c r="J10585" s="2">
        <v>1</v>
      </c>
      <c r="K10585" s="2">
        <v>1</v>
      </c>
    </row>
    <row r="10586" spans="1:13" hidden="1">
      <c r="A10586" t="s">
        <v>301</v>
      </c>
      <c r="B10586" t="s">
        <v>374</v>
      </c>
      <c r="C10586" t="s">
        <v>281</v>
      </c>
      <c r="D10586" s="2">
        <v>1</v>
      </c>
      <c r="E10586" s="2">
        <v>1</v>
      </c>
      <c r="F10586" s="2">
        <v>1</v>
      </c>
      <c r="G10586" s="2">
        <v>1</v>
      </c>
      <c r="H10586" s="2">
        <v>1</v>
      </c>
      <c r="I10586" s="2">
        <v>1</v>
      </c>
      <c r="J10586" s="2">
        <v>1</v>
      </c>
      <c r="K10586" s="2">
        <v>1</v>
      </c>
    </row>
    <row r="10587" spans="1:13" hidden="1">
      <c r="A10587" t="s">
        <v>301</v>
      </c>
      <c r="B10587" t="s">
        <v>374</v>
      </c>
      <c r="C10587" t="s">
        <v>282</v>
      </c>
      <c r="D10587" s="2">
        <v>1</v>
      </c>
      <c r="E10587" s="2">
        <v>1</v>
      </c>
      <c r="F10587" s="2">
        <v>1</v>
      </c>
      <c r="G10587" s="2">
        <v>1</v>
      </c>
      <c r="H10587" s="2">
        <v>1</v>
      </c>
      <c r="I10587" s="2">
        <v>1</v>
      </c>
      <c r="J10587" s="2">
        <v>1</v>
      </c>
      <c r="K10587" s="2">
        <v>1</v>
      </c>
    </row>
    <row r="10588" spans="1:13" hidden="1">
      <c r="A10588" t="s">
        <v>301</v>
      </c>
      <c r="B10588" t="s">
        <v>374</v>
      </c>
      <c r="C10588" t="s">
        <v>283</v>
      </c>
      <c r="D10588" s="2">
        <v>1</v>
      </c>
      <c r="E10588" s="2">
        <v>1</v>
      </c>
      <c r="F10588" s="2">
        <v>1</v>
      </c>
      <c r="G10588" s="2">
        <v>1</v>
      </c>
      <c r="H10588" s="2">
        <v>1</v>
      </c>
      <c r="I10588" s="2">
        <v>1</v>
      </c>
      <c r="J10588" s="2">
        <v>1</v>
      </c>
      <c r="K10588" s="2">
        <v>1</v>
      </c>
    </row>
    <row r="10589" spans="1:13" hidden="1">
      <c r="A10589" t="s">
        <v>301</v>
      </c>
      <c r="B10589" t="s">
        <v>374</v>
      </c>
      <c r="C10589" t="s">
        <v>284</v>
      </c>
      <c r="D10589" s="2">
        <v>1</v>
      </c>
      <c r="E10589" s="2">
        <v>1</v>
      </c>
      <c r="F10589" s="2">
        <v>1</v>
      </c>
      <c r="G10589" s="2">
        <v>1</v>
      </c>
      <c r="H10589" s="2">
        <v>1</v>
      </c>
      <c r="I10589" s="2">
        <v>1</v>
      </c>
      <c r="J10589" s="2">
        <v>1</v>
      </c>
      <c r="K10589" s="2">
        <v>1</v>
      </c>
    </row>
    <row r="10590" spans="1:13" hidden="1">
      <c r="A10590" t="s">
        <v>301</v>
      </c>
      <c r="B10590" t="s">
        <v>374</v>
      </c>
      <c r="C10590" t="s">
        <v>285</v>
      </c>
      <c r="D10590" s="2">
        <v>1</v>
      </c>
      <c r="E10590" s="2">
        <v>1</v>
      </c>
      <c r="F10590" s="2">
        <v>1</v>
      </c>
      <c r="G10590" s="2">
        <v>1</v>
      </c>
      <c r="H10590" s="2">
        <v>1</v>
      </c>
      <c r="I10590" s="2">
        <v>1</v>
      </c>
      <c r="J10590" s="2">
        <v>1</v>
      </c>
      <c r="K10590" s="2">
        <v>1</v>
      </c>
    </row>
    <row r="10591" spans="1:13" hidden="1">
      <c r="A10591" t="s">
        <v>301</v>
      </c>
      <c r="B10591" t="s">
        <v>374</v>
      </c>
      <c r="C10591" t="s">
        <v>286</v>
      </c>
      <c r="D10591" s="2">
        <v>1</v>
      </c>
      <c r="E10591" s="2">
        <v>1</v>
      </c>
      <c r="F10591" s="2">
        <v>1</v>
      </c>
      <c r="G10591" s="2">
        <v>1</v>
      </c>
      <c r="H10591" s="2">
        <v>1</v>
      </c>
      <c r="I10591" s="2">
        <v>1</v>
      </c>
      <c r="J10591" s="2">
        <v>1</v>
      </c>
      <c r="K10591" s="2">
        <v>1</v>
      </c>
    </row>
    <row r="10592" spans="1:13" hidden="1">
      <c r="A10592" t="s">
        <v>301</v>
      </c>
      <c r="B10592" t="s">
        <v>374</v>
      </c>
      <c r="C10592" t="s">
        <v>287</v>
      </c>
      <c r="D10592" s="2">
        <v>1</v>
      </c>
      <c r="E10592" s="2">
        <v>1</v>
      </c>
      <c r="F10592" s="2">
        <v>1</v>
      </c>
      <c r="G10592" s="2">
        <v>1</v>
      </c>
      <c r="H10592" s="2">
        <v>1</v>
      </c>
      <c r="I10592" s="2">
        <v>1</v>
      </c>
      <c r="J10592" s="2">
        <v>1</v>
      </c>
      <c r="K10592" s="2">
        <v>1</v>
      </c>
    </row>
    <row r="10593" spans="1:11" hidden="1">
      <c r="A10593" t="s">
        <v>301</v>
      </c>
      <c r="B10593" t="s">
        <v>374</v>
      </c>
      <c r="C10593" t="s">
        <v>288</v>
      </c>
      <c r="D10593" s="2">
        <v>1</v>
      </c>
      <c r="E10593" s="2">
        <v>1</v>
      </c>
      <c r="F10593" s="2">
        <v>1</v>
      </c>
      <c r="G10593" s="2">
        <v>1</v>
      </c>
      <c r="H10593" s="2">
        <v>1</v>
      </c>
      <c r="I10593" s="2">
        <v>1</v>
      </c>
      <c r="J10593" s="2">
        <v>1</v>
      </c>
      <c r="K10593" s="2">
        <v>1</v>
      </c>
    </row>
    <row r="10594" spans="1:11" hidden="1">
      <c r="A10594" t="s">
        <v>301</v>
      </c>
      <c r="B10594" t="s">
        <v>374</v>
      </c>
      <c r="C10594" t="s">
        <v>289</v>
      </c>
      <c r="D10594" s="2">
        <v>1</v>
      </c>
      <c r="E10594" s="2">
        <v>1</v>
      </c>
      <c r="F10594" s="2">
        <v>1</v>
      </c>
      <c r="G10594" s="2">
        <v>1</v>
      </c>
      <c r="H10594" s="2">
        <v>1</v>
      </c>
      <c r="I10594" s="2">
        <v>1</v>
      </c>
      <c r="J10594" s="2">
        <v>1</v>
      </c>
      <c r="K10594" s="2">
        <v>1</v>
      </c>
    </row>
    <row r="10595" spans="1:11" hidden="1">
      <c r="A10595" t="s">
        <v>301</v>
      </c>
      <c r="B10595" t="s">
        <v>374</v>
      </c>
      <c r="C10595" t="s">
        <v>290</v>
      </c>
      <c r="D10595" s="2">
        <v>1</v>
      </c>
      <c r="E10595" s="2">
        <v>1</v>
      </c>
      <c r="F10595" s="2">
        <v>1</v>
      </c>
      <c r="G10595" s="2">
        <v>1</v>
      </c>
      <c r="H10595" s="2">
        <v>1</v>
      </c>
      <c r="I10595" s="2">
        <v>1</v>
      </c>
      <c r="J10595" s="2">
        <v>1</v>
      </c>
      <c r="K10595" s="2">
        <v>1</v>
      </c>
    </row>
    <row r="10596" spans="1:11" hidden="1">
      <c r="A10596" t="s">
        <v>301</v>
      </c>
      <c r="B10596" t="s">
        <v>374</v>
      </c>
      <c r="C10596" t="s">
        <v>291</v>
      </c>
      <c r="D10596" s="2">
        <v>1</v>
      </c>
      <c r="E10596" s="2">
        <v>1</v>
      </c>
      <c r="F10596" s="2">
        <v>1</v>
      </c>
      <c r="G10596" s="2">
        <v>1</v>
      </c>
      <c r="H10596" s="2">
        <v>1</v>
      </c>
      <c r="I10596" s="2">
        <v>1</v>
      </c>
      <c r="J10596" s="2">
        <v>1</v>
      </c>
      <c r="K10596" s="2">
        <v>1</v>
      </c>
    </row>
    <row r="10597" spans="1:11" hidden="1">
      <c r="A10597" t="s">
        <v>301</v>
      </c>
      <c r="B10597" t="s">
        <v>374</v>
      </c>
      <c r="C10597" t="s">
        <v>292</v>
      </c>
      <c r="D10597" s="2">
        <v>1</v>
      </c>
      <c r="E10597" s="2">
        <v>1</v>
      </c>
      <c r="F10597" s="2">
        <v>1</v>
      </c>
      <c r="G10597" s="2">
        <v>1</v>
      </c>
      <c r="H10597" s="2">
        <v>1</v>
      </c>
      <c r="I10597" s="2">
        <v>1</v>
      </c>
      <c r="J10597" s="2">
        <v>1</v>
      </c>
      <c r="K10597" s="2">
        <v>1</v>
      </c>
    </row>
    <row r="10598" spans="1:11" hidden="1">
      <c r="A10598" t="s">
        <v>301</v>
      </c>
      <c r="B10598" t="s">
        <v>375</v>
      </c>
      <c r="C10598" t="s">
        <v>278</v>
      </c>
      <c r="D10598" s="2">
        <v>1</v>
      </c>
      <c r="E10598" s="2">
        <v>1</v>
      </c>
      <c r="F10598" s="2">
        <v>1</v>
      </c>
      <c r="G10598" s="2">
        <v>1</v>
      </c>
      <c r="H10598" s="2">
        <v>1</v>
      </c>
      <c r="I10598" s="2">
        <v>1</v>
      </c>
      <c r="J10598" s="2">
        <v>1</v>
      </c>
      <c r="K10598" s="2">
        <v>1</v>
      </c>
    </row>
    <row r="10599" spans="1:11" hidden="1">
      <c r="A10599" t="s">
        <v>301</v>
      </c>
      <c r="B10599" t="s">
        <v>375</v>
      </c>
      <c r="C10599" t="s">
        <v>279</v>
      </c>
      <c r="D10599" s="2">
        <v>1</v>
      </c>
      <c r="E10599" s="2">
        <v>1</v>
      </c>
      <c r="F10599" s="2">
        <v>1</v>
      </c>
      <c r="G10599" s="2">
        <v>1</v>
      </c>
      <c r="H10599" s="2">
        <v>1</v>
      </c>
      <c r="I10599" s="2">
        <v>1</v>
      </c>
      <c r="J10599" s="2">
        <v>1</v>
      </c>
      <c r="K10599" s="2">
        <v>1</v>
      </c>
    </row>
    <row r="10600" spans="1:11" hidden="1">
      <c r="A10600" t="s">
        <v>301</v>
      </c>
      <c r="B10600" t="s">
        <v>375</v>
      </c>
      <c r="C10600" t="s">
        <v>280</v>
      </c>
      <c r="D10600" s="2">
        <v>1</v>
      </c>
      <c r="E10600" s="2">
        <v>1</v>
      </c>
      <c r="F10600" s="2">
        <v>1</v>
      </c>
      <c r="G10600" s="2">
        <v>1</v>
      </c>
      <c r="H10600" s="2">
        <v>1</v>
      </c>
      <c r="I10600" s="2">
        <v>1</v>
      </c>
      <c r="J10600" s="2">
        <v>1</v>
      </c>
      <c r="K10600" s="2">
        <v>1</v>
      </c>
    </row>
    <row r="10601" spans="1:11" hidden="1">
      <c r="A10601" t="s">
        <v>301</v>
      </c>
      <c r="B10601" t="s">
        <v>375</v>
      </c>
      <c r="C10601" t="s">
        <v>277</v>
      </c>
      <c r="D10601" s="2">
        <v>1</v>
      </c>
      <c r="E10601" s="2">
        <v>1</v>
      </c>
      <c r="F10601" s="2">
        <v>1</v>
      </c>
      <c r="G10601" s="2">
        <v>1</v>
      </c>
      <c r="H10601" s="2">
        <v>1</v>
      </c>
      <c r="I10601" s="2">
        <v>1</v>
      </c>
      <c r="J10601" s="2">
        <v>1</v>
      </c>
      <c r="K10601" s="2">
        <v>1</v>
      </c>
    </row>
    <row r="10602" spans="1:11" hidden="1">
      <c r="A10602" t="s">
        <v>301</v>
      </c>
      <c r="B10602" t="s">
        <v>375</v>
      </c>
      <c r="C10602" t="s">
        <v>281</v>
      </c>
      <c r="D10602" s="2">
        <v>1</v>
      </c>
      <c r="E10602" s="2">
        <v>1</v>
      </c>
      <c r="F10602" s="2">
        <v>1</v>
      </c>
      <c r="G10602" s="2">
        <v>1</v>
      </c>
      <c r="H10602" s="2">
        <v>1</v>
      </c>
      <c r="I10602" s="2">
        <v>1</v>
      </c>
      <c r="J10602" s="2">
        <v>1</v>
      </c>
      <c r="K10602" s="2">
        <v>1</v>
      </c>
    </row>
    <row r="10603" spans="1:11" hidden="1">
      <c r="A10603" t="s">
        <v>301</v>
      </c>
      <c r="B10603" t="s">
        <v>375</v>
      </c>
      <c r="C10603" t="s">
        <v>282</v>
      </c>
      <c r="D10603" s="2">
        <v>1</v>
      </c>
      <c r="E10603" s="2">
        <v>1</v>
      </c>
      <c r="F10603" s="2">
        <v>1</v>
      </c>
      <c r="G10603" s="2">
        <v>1</v>
      </c>
      <c r="H10603" s="2">
        <v>1</v>
      </c>
      <c r="I10603" s="2">
        <v>1</v>
      </c>
      <c r="J10603" s="2">
        <v>1</v>
      </c>
      <c r="K10603" s="2">
        <v>1</v>
      </c>
    </row>
    <row r="10604" spans="1:11" hidden="1">
      <c r="A10604" t="s">
        <v>301</v>
      </c>
      <c r="B10604" t="s">
        <v>375</v>
      </c>
      <c r="C10604" t="s">
        <v>283</v>
      </c>
      <c r="D10604" s="2">
        <v>1</v>
      </c>
      <c r="E10604" s="2">
        <v>1</v>
      </c>
      <c r="F10604" s="2">
        <v>1</v>
      </c>
      <c r="G10604" s="2">
        <v>1</v>
      </c>
      <c r="H10604" s="2">
        <v>1</v>
      </c>
      <c r="I10604" s="2">
        <v>1</v>
      </c>
      <c r="J10604" s="2">
        <v>1</v>
      </c>
      <c r="K10604" s="2">
        <v>1</v>
      </c>
    </row>
    <row r="10605" spans="1:11" hidden="1">
      <c r="A10605" t="s">
        <v>301</v>
      </c>
      <c r="B10605" t="s">
        <v>375</v>
      </c>
      <c r="C10605" t="s">
        <v>284</v>
      </c>
      <c r="D10605" s="2">
        <v>1</v>
      </c>
      <c r="E10605" s="2">
        <v>1</v>
      </c>
      <c r="F10605" s="2">
        <v>1</v>
      </c>
      <c r="G10605" s="2">
        <v>1</v>
      </c>
      <c r="H10605" s="2">
        <v>1</v>
      </c>
      <c r="I10605" s="2">
        <v>1</v>
      </c>
      <c r="J10605" s="2">
        <v>1</v>
      </c>
      <c r="K10605" s="2">
        <v>1</v>
      </c>
    </row>
    <row r="10606" spans="1:11" hidden="1">
      <c r="A10606" t="s">
        <v>301</v>
      </c>
      <c r="B10606" t="s">
        <v>375</v>
      </c>
      <c r="C10606" t="s">
        <v>285</v>
      </c>
      <c r="D10606" s="2">
        <v>1</v>
      </c>
      <c r="E10606" s="2">
        <v>1</v>
      </c>
      <c r="F10606" s="2">
        <v>1</v>
      </c>
      <c r="G10606" s="2">
        <v>1</v>
      </c>
      <c r="H10606" s="2">
        <v>1</v>
      </c>
      <c r="I10606" s="2">
        <v>1</v>
      </c>
      <c r="J10606" s="2">
        <v>1</v>
      </c>
      <c r="K10606" s="2">
        <v>1</v>
      </c>
    </row>
    <row r="10607" spans="1:11" hidden="1">
      <c r="A10607" t="s">
        <v>301</v>
      </c>
      <c r="B10607" t="s">
        <v>375</v>
      </c>
      <c r="C10607" t="s">
        <v>286</v>
      </c>
      <c r="D10607" s="2">
        <v>1</v>
      </c>
      <c r="E10607" s="2">
        <v>1</v>
      </c>
      <c r="F10607" s="2">
        <v>1</v>
      </c>
      <c r="G10607" s="2">
        <v>1</v>
      </c>
      <c r="H10607" s="2">
        <v>1</v>
      </c>
      <c r="I10607" s="2">
        <v>1</v>
      </c>
      <c r="J10607" s="2">
        <v>1</v>
      </c>
      <c r="K10607" s="2">
        <v>1</v>
      </c>
    </row>
    <row r="10608" spans="1:11" hidden="1">
      <c r="A10608" t="s">
        <v>301</v>
      </c>
      <c r="B10608" t="s">
        <v>375</v>
      </c>
      <c r="C10608" t="s">
        <v>287</v>
      </c>
      <c r="D10608" s="2">
        <v>1</v>
      </c>
      <c r="E10608" s="2">
        <v>1</v>
      </c>
      <c r="F10608" s="2">
        <v>1</v>
      </c>
      <c r="G10608" s="2">
        <v>1</v>
      </c>
      <c r="H10608" s="2">
        <v>1</v>
      </c>
      <c r="I10608" s="2">
        <v>1</v>
      </c>
      <c r="J10608" s="2">
        <v>1</v>
      </c>
      <c r="K10608" s="2">
        <v>1</v>
      </c>
    </row>
    <row r="10609" spans="1:11" hidden="1">
      <c r="A10609" t="s">
        <v>301</v>
      </c>
      <c r="B10609" t="s">
        <v>375</v>
      </c>
      <c r="C10609" t="s">
        <v>288</v>
      </c>
      <c r="D10609" s="2">
        <v>1</v>
      </c>
      <c r="E10609" s="2">
        <v>1</v>
      </c>
      <c r="F10609" s="2">
        <v>1</v>
      </c>
      <c r="G10609" s="2">
        <v>1</v>
      </c>
      <c r="H10609" s="2">
        <v>1</v>
      </c>
      <c r="I10609" s="2">
        <v>1</v>
      </c>
      <c r="J10609" s="2">
        <v>1</v>
      </c>
      <c r="K10609" s="2">
        <v>1</v>
      </c>
    </row>
    <row r="10610" spans="1:11" hidden="1">
      <c r="A10610" t="s">
        <v>301</v>
      </c>
      <c r="B10610" t="s">
        <v>375</v>
      </c>
      <c r="C10610" t="s">
        <v>289</v>
      </c>
      <c r="D10610" s="2">
        <v>1</v>
      </c>
      <c r="E10610" s="2">
        <v>1</v>
      </c>
      <c r="F10610" s="2">
        <v>1</v>
      </c>
      <c r="G10610" s="2">
        <v>1</v>
      </c>
      <c r="H10610" s="2">
        <v>1</v>
      </c>
      <c r="I10610" s="2">
        <v>1</v>
      </c>
      <c r="J10610" s="2">
        <v>1</v>
      </c>
      <c r="K10610" s="2">
        <v>1</v>
      </c>
    </row>
    <row r="10611" spans="1:11" hidden="1">
      <c r="A10611" t="s">
        <v>301</v>
      </c>
      <c r="B10611" t="s">
        <v>375</v>
      </c>
      <c r="C10611" t="s">
        <v>290</v>
      </c>
      <c r="D10611" s="2">
        <v>1</v>
      </c>
      <c r="E10611" s="2">
        <v>1</v>
      </c>
      <c r="F10611" s="2">
        <v>1</v>
      </c>
      <c r="G10611" s="2">
        <v>1</v>
      </c>
      <c r="H10611" s="2">
        <v>1</v>
      </c>
      <c r="I10611" s="2">
        <v>1</v>
      </c>
      <c r="J10611" s="2">
        <v>1</v>
      </c>
      <c r="K10611" s="2">
        <v>1</v>
      </c>
    </row>
    <row r="10612" spans="1:11" hidden="1">
      <c r="A10612" t="s">
        <v>301</v>
      </c>
      <c r="B10612" t="s">
        <v>375</v>
      </c>
      <c r="C10612" t="s">
        <v>291</v>
      </c>
      <c r="D10612" s="2">
        <v>1</v>
      </c>
      <c r="E10612" s="2">
        <v>1</v>
      </c>
      <c r="F10612" s="2">
        <v>1</v>
      </c>
      <c r="G10612" s="2">
        <v>1</v>
      </c>
      <c r="H10612" s="2">
        <v>1</v>
      </c>
      <c r="I10612" s="2">
        <v>1</v>
      </c>
      <c r="J10612" s="2">
        <v>1</v>
      </c>
      <c r="K10612" s="2">
        <v>1</v>
      </c>
    </row>
    <row r="10613" spans="1:11" hidden="1">
      <c r="A10613" t="s">
        <v>301</v>
      </c>
      <c r="B10613" t="s">
        <v>375</v>
      </c>
      <c r="C10613" t="s">
        <v>292</v>
      </c>
      <c r="D10613" s="2">
        <v>1</v>
      </c>
      <c r="E10613" s="2">
        <v>1</v>
      </c>
      <c r="F10613" s="2">
        <v>1</v>
      </c>
      <c r="G10613" s="2">
        <v>1</v>
      </c>
      <c r="H10613" s="2">
        <v>1</v>
      </c>
      <c r="I10613" s="2">
        <v>1</v>
      </c>
      <c r="J10613" s="2">
        <v>1</v>
      </c>
      <c r="K10613" s="2">
        <v>1</v>
      </c>
    </row>
    <row r="10614" spans="1:11" hidden="1">
      <c r="A10614" t="s">
        <v>301</v>
      </c>
      <c r="B10614" t="s">
        <v>389</v>
      </c>
      <c r="C10614" t="s">
        <v>278</v>
      </c>
      <c r="D10614" s="2">
        <v>1</v>
      </c>
      <c r="E10614" s="2">
        <v>1</v>
      </c>
      <c r="F10614" s="2">
        <v>1</v>
      </c>
      <c r="G10614" s="2">
        <v>1</v>
      </c>
      <c r="H10614" s="2">
        <v>1</v>
      </c>
      <c r="I10614" s="2">
        <v>1</v>
      </c>
      <c r="J10614" s="2">
        <v>1</v>
      </c>
      <c r="K10614" s="2">
        <v>1</v>
      </c>
    </row>
    <row r="10615" spans="1:11" hidden="1">
      <c r="A10615" t="s">
        <v>301</v>
      </c>
      <c r="B10615" t="s">
        <v>389</v>
      </c>
      <c r="C10615" t="s">
        <v>279</v>
      </c>
      <c r="D10615" s="2">
        <v>1</v>
      </c>
      <c r="E10615" s="2">
        <v>1</v>
      </c>
      <c r="F10615" s="2">
        <v>1</v>
      </c>
      <c r="G10615" s="2">
        <v>1</v>
      </c>
      <c r="H10615" s="2">
        <v>1</v>
      </c>
      <c r="I10615" s="2">
        <v>1</v>
      </c>
      <c r="J10615" s="2">
        <v>1</v>
      </c>
      <c r="K10615" s="2">
        <v>1</v>
      </c>
    </row>
    <row r="10616" spans="1:11" hidden="1">
      <c r="A10616" t="s">
        <v>301</v>
      </c>
      <c r="B10616" t="s">
        <v>389</v>
      </c>
      <c r="C10616" t="s">
        <v>280</v>
      </c>
      <c r="D10616" s="2">
        <v>1</v>
      </c>
      <c r="E10616" s="2">
        <v>1</v>
      </c>
      <c r="F10616" s="2">
        <v>1</v>
      </c>
      <c r="G10616" s="2">
        <v>1</v>
      </c>
      <c r="H10616" s="2">
        <v>1</v>
      </c>
      <c r="I10616" s="2">
        <v>1</v>
      </c>
      <c r="J10616" s="2">
        <v>1</v>
      </c>
      <c r="K10616" s="2">
        <v>1</v>
      </c>
    </row>
    <row r="10617" spans="1:11" hidden="1">
      <c r="A10617" t="s">
        <v>301</v>
      </c>
      <c r="B10617" t="s">
        <v>389</v>
      </c>
      <c r="C10617" t="s">
        <v>277</v>
      </c>
      <c r="D10617" s="2">
        <v>1</v>
      </c>
      <c r="E10617" s="2">
        <v>1</v>
      </c>
      <c r="F10617" s="2">
        <v>1</v>
      </c>
      <c r="G10617" s="2">
        <v>1</v>
      </c>
      <c r="H10617" s="2">
        <v>1</v>
      </c>
      <c r="I10617" s="2">
        <v>1</v>
      </c>
      <c r="J10617" s="2">
        <v>1</v>
      </c>
      <c r="K10617" s="2">
        <v>1</v>
      </c>
    </row>
    <row r="10618" spans="1:11" hidden="1">
      <c r="A10618" t="s">
        <v>301</v>
      </c>
      <c r="B10618" t="s">
        <v>389</v>
      </c>
      <c r="C10618" t="s">
        <v>281</v>
      </c>
      <c r="D10618" s="2">
        <v>1</v>
      </c>
      <c r="E10618" s="2">
        <v>1</v>
      </c>
      <c r="F10618" s="2">
        <v>1</v>
      </c>
      <c r="G10618" s="2">
        <v>1</v>
      </c>
      <c r="H10618" s="2">
        <v>1</v>
      </c>
      <c r="I10618" s="2">
        <v>1</v>
      </c>
      <c r="J10618" s="2">
        <v>1</v>
      </c>
      <c r="K10618" s="2">
        <v>1</v>
      </c>
    </row>
    <row r="10619" spans="1:11" hidden="1">
      <c r="A10619" t="s">
        <v>301</v>
      </c>
      <c r="B10619" t="s">
        <v>389</v>
      </c>
      <c r="C10619" t="s">
        <v>282</v>
      </c>
      <c r="D10619" s="2">
        <v>1</v>
      </c>
      <c r="E10619" s="2">
        <v>1</v>
      </c>
      <c r="F10619" s="2">
        <v>1</v>
      </c>
      <c r="G10619" s="2">
        <v>1</v>
      </c>
      <c r="H10619" s="2">
        <v>1</v>
      </c>
      <c r="I10619" s="2">
        <v>1</v>
      </c>
      <c r="J10619" s="2">
        <v>1</v>
      </c>
      <c r="K10619" s="2">
        <v>1</v>
      </c>
    </row>
    <row r="10620" spans="1:11" hidden="1">
      <c r="A10620" t="s">
        <v>301</v>
      </c>
      <c r="B10620" t="s">
        <v>389</v>
      </c>
      <c r="C10620" t="s">
        <v>283</v>
      </c>
      <c r="D10620" s="2">
        <v>1</v>
      </c>
      <c r="E10620" s="2">
        <v>1</v>
      </c>
      <c r="F10620" s="2">
        <v>1</v>
      </c>
      <c r="G10620" s="2">
        <v>1</v>
      </c>
      <c r="H10620" s="2">
        <v>1</v>
      </c>
      <c r="I10620" s="2">
        <v>1</v>
      </c>
      <c r="J10620" s="2">
        <v>1</v>
      </c>
      <c r="K10620" s="2">
        <v>1</v>
      </c>
    </row>
    <row r="10621" spans="1:11" hidden="1">
      <c r="A10621" t="s">
        <v>301</v>
      </c>
      <c r="B10621" t="s">
        <v>389</v>
      </c>
      <c r="C10621" t="s">
        <v>284</v>
      </c>
      <c r="D10621" s="2">
        <v>1</v>
      </c>
      <c r="E10621" s="2">
        <v>1</v>
      </c>
      <c r="F10621" s="2">
        <v>1</v>
      </c>
      <c r="G10621" s="2">
        <v>1</v>
      </c>
      <c r="H10621" s="2">
        <v>1</v>
      </c>
      <c r="I10621" s="2">
        <v>1</v>
      </c>
      <c r="J10621" s="2">
        <v>1</v>
      </c>
      <c r="K10621" s="2">
        <v>1</v>
      </c>
    </row>
    <row r="10622" spans="1:11" hidden="1">
      <c r="A10622" t="s">
        <v>301</v>
      </c>
      <c r="B10622" t="s">
        <v>389</v>
      </c>
      <c r="C10622" t="s">
        <v>285</v>
      </c>
      <c r="D10622" s="2">
        <v>1</v>
      </c>
      <c r="E10622" s="2">
        <v>1</v>
      </c>
      <c r="F10622" s="2">
        <v>1</v>
      </c>
      <c r="G10622" s="2">
        <v>1</v>
      </c>
      <c r="H10622" s="2">
        <v>1</v>
      </c>
      <c r="I10622" s="2">
        <v>1</v>
      </c>
      <c r="J10622" s="2">
        <v>1</v>
      </c>
      <c r="K10622" s="2">
        <v>1</v>
      </c>
    </row>
    <row r="10623" spans="1:11" hidden="1">
      <c r="A10623" t="s">
        <v>301</v>
      </c>
      <c r="B10623" t="s">
        <v>389</v>
      </c>
      <c r="C10623" t="s">
        <v>286</v>
      </c>
      <c r="D10623" s="2">
        <v>1</v>
      </c>
      <c r="E10623" s="2">
        <v>1</v>
      </c>
      <c r="F10623" s="2">
        <v>1</v>
      </c>
      <c r="G10623" s="2">
        <v>1</v>
      </c>
      <c r="H10623" s="2">
        <v>1</v>
      </c>
      <c r="I10623" s="2">
        <v>1</v>
      </c>
      <c r="J10623" s="2">
        <v>1</v>
      </c>
      <c r="K10623" s="2">
        <v>1</v>
      </c>
    </row>
    <row r="10624" spans="1:11" hidden="1">
      <c r="A10624" t="s">
        <v>301</v>
      </c>
      <c r="B10624" t="s">
        <v>389</v>
      </c>
      <c r="C10624" t="s">
        <v>287</v>
      </c>
      <c r="D10624" s="2">
        <v>1</v>
      </c>
      <c r="E10624" s="2">
        <v>1</v>
      </c>
      <c r="F10624" s="2">
        <v>1</v>
      </c>
      <c r="G10624" s="2">
        <v>1</v>
      </c>
      <c r="H10624" s="2">
        <v>1</v>
      </c>
      <c r="I10624" s="2">
        <v>1</v>
      </c>
      <c r="J10624" s="2">
        <v>1</v>
      </c>
      <c r="K10624" s="2">
        <v>1</v>
      </c>
    </row>
    <row r="10625" spans="1:11" hidden="1">
      <c r="A10625" t="s">
        <v>301</v>
      </c>
      <c r="B10625" t="s">
        <v>389</v>
      </c>
      <c r="C10625" t="s">
        <v>288</v>
      </c>
      <c r="D10625" s="2">
        <v>1</v>
      </c>
      <c r="E10625" s="2">
        <v>1</v>
      </c>
      <c r="F10625" s="2">
        <v>1</v>
      </c>
      <c r="G10625" s="2">
        <v>1</v>
      </c>
      <c r="H10625" s="2">
        <v>1</v>
      </c>
      <c r="I10625" s="2">
        <v>1</v>
      </c>
      <c r="J10625" s="2">
        <v>1</v>
      </c>
      <c r="K10625" s="2">
        <v>1</v>
      </c>
    </row>
    <row r="10626" spans="1:11" hidden="1">
      <c r="A10626" t="s">
        <v>301</v>
      </c>
      <c r="B10626" t="s">
        <v>389</v>
      </c>
      <c r="C10626" t="s">
        <v>289</v>
      </c>
      <c r="D10626" s="2">
        <v>1</v>
      </c>
      <c r="E10626" s="2">
        <v>1</v>
      </c>
      <c r="F10626" s="2">
        <v>1</v>
      </c>
      <c r="G10626" s="2">
        <v>1</v>
      </c>
      <c r="H10626" s="2">
        <v>1</v>
      </c>
      <c r="I10626" s="2">
        <v>1</v>
      </c>
      <c r="J10626" s="2">
        <v>1</v>
      </c>
      <c r="K10626" s="2">
        <v>1</v>
      </c>
    </row>
    <row r="10627" spans="1:11" hidden="1">
      <c r="A10627" t="s">
        <v>301</v>
      </c>
      <c r="B10627" t="s">
        <v>389</v>
      </c>
      <c r="C10627" t="s">
        <v>290</v>
      </c>
      <c r="D10627" s="2">
        <v>1</v>
      </c>
      <c r="E10627" s="2">
        <v>1</v>
      </c>
      <c r="F10627" s="2">
        <v>1</v>
      </c>
      <c r="G10627" s="2">
        <v>1</v>
      </c>
      <c r="H10627" s="2">
        <v>1</v>
      </c>
      <c r="I10627" s="2">
        <v>1</v>
      </c>
      <c r="J10627" s="2">
        <v>1</v>
      </c>
      <c r="K10627" s="2">
        <v>1</v>
      </c>
    </row>
    <row r="10628" spans="1:11" hidden="1">
      <c r="A10628" t="s">
        <v>301</v>
      </c>
      <c r="B10628" t="s">
        <v>389</v>
      </c>
      <c r="C10628" t="s">
        <v>291</v>
      </c>
      <c r="D10628" s="2">
        <v>1</v>
      </c>
      <c r="E10628" s="2">
        <v>1</v>
      </c>
      <c r="F10628" s="2">
        <v>1</v>
      </c>
      <c r="G10628" s="2">
        <v>1</v>
      </c>
      <c r="H10628" s="2">
        <v>1</v>
      </c>
      <c r="I10628" s="2">
        <v>1</v>
      </c>
      <c r="J10628" s="2">
        <v>1</v>
      </c>
      <c r="K10628" s="2">
        <v>1</v>
      </c>
    </row>
    <row r="10629" spans="1:11" hidden="1">
      <c r="A10629" t="s">
        <v>301</v>
      </c>
      <c r="B10629" t="s">
        <v>389</v>
      </c>
      <c r="C10629" t="s">
        <v>292</v>
      </c>
      <c r="D10629" s="2">
        <v>1</v>
      </c>
      <c r="E10629" s="2">
        <v>1</v>
      </c>
      <c r="F10629" s="2">
        <v>1</v>
      </c>
      <c r="G10629" s="2">
        <v>1</v>
      </c>
      <c r="H10629" s="2">
        <v>1</v>
      </c>
      <c r="I10629" s="2">
        <v>1</v>
      </c>
      <c r="J10629" s="2">
        <v>1</v>
      </c>
      <c r="K10629" s="2">
        <v>1</v>
      </c>
    </row>
    <row r="10630" spans="1:11" hidden="1">
      <c r="A10630" t="s">
        <v>301</v>
      </c>
      <c r="B10630" t="s">
        <v>390</v>
      </c>
      <c r="C10630" t="s">
        <v>278</v>
      </c>
      <c r="D10630" s="2">
        <v>1</v>
      </c>
      <c r="E10630" s="2">
        <v>1</v>
      </c>
      <c r="F10630" s="2">
        <v>1</v>
      </c>
      <c r="G10630" s="2">
        <v>1</v>
      </c>
      <c r="H10630" s="2">
        <v>1</v>
      </c>
      <c r="I10630" s="2">
        <v>1</v>
      </c>
      <c r="J10630" s="2">
        <v>1</v>
      </c>
      <c r="K10630" s="2">
        <v>1</v>
      </c>
    </row>
    <row r="10631" spans="1:11" hidden="1">
      <c r="A10631" t="s">
        <v>301</v>
      </c>
      <c r="B10631" t="s">
        <v>390</v>
      </c>
      <c r="C10631" t="s">
        <v>279</v>
      </c>
      <c r="D10631" s="2">
        <v>1</v>
      </c>
      <c r="E10631" s="2">
        <v>1</v>
      </c>
      <c r="F10631" s="2">
        <v>1</v>
      </c>
      <c r="G10631" s="2">
        <v>1</v>
      </c>
      <c r="H10631" s="2">
        <v>1</v>
      </c>
      <c r="I10631" s="2">
        <v>1</v>
      </c>
      <c r="J10631" s="2">
        <v>1</v>
      </c>
      <c r="K10631" s="2">
        <v>1</v>
      </c>
    </row>
    <row r="10632" spans="1:11" hidden="1">
      <c r="A10632" t="s">
        <v>301</v>
      </c>
      <c r="B10632" t="s">
        <v>390</v>
      </c>
      <c r="C10632" t="s">
        <v>280</v>
      </c>
      <c r="D10632" s="2">
        <v>1</v>
      </c>
      <c r="E10632" s="2">
        <v>1</v>
      </c>
      <c r="F10632" s="2">
        <v>1</v>
      </c>
      <c r="G10632" s="2">
        <v>1</v>
      </c>
      <c r="H10632" s="2">
        <v>1</v>
      </c>
      <c r="I10632" s="2">
        <v>1</v>
      </c>
      <c r="J10632" s="2">
        <v>1</v>
      </c>
      <c r="K10632" s="2">
        <v>1</v>
      </c>
    </row>
    <row r="10633" spans="1:11" hidden="1">
      <c r="A10633" t="s">
        <v>301</v>
      </c>
      <c r="B10633" t="s">
        <v>390</v>
      </c>
      <c r="C10633" t="s">
        <v>277</v>
      </c>
      <c r="D10633" s="2">
        <v>1</v>
      </c>
      <c r="E10633" s="2">
        <v>1</v>
      </c>
      <c r="F10633" s="2">
        <v>1</v>
      </c>
      <c r="G10633" s="2">
        <v>1</v>
      </c>
      <c r="H10633" s="2">
        <v>1</v>
      </c>
      <c r="I10633" s="2">
        <v>1</v>
      </c>
      <c r="J10633" s="2">
        <v>1</v>
      </c>
      <c r="K10633" s="2">
        <v>1</v>
      </c>
    </row>
    <row r="10634" spans="1:11" hidden="1">
      <c r="A10634" t="s">
        <v>301</v>
      </c>
      <c r="B10634" t="s">
        <v>390</v>
      </c>
      <c r="C10634" t="s">
        <v>281</v>
      </c>
      <c r="D10634" s="2">
        <v>1</v>
      </c>
      <c r="E10634" s="2">
        <v>1</v>
      </c>
      <c r="F10634" s="2">
        <v>1</v>
      </c>
      <c r="G10634" s="2">
        <v>1</v>
      </c>
      <c r="H10634" s="2">
        <v>1</v>
      </c>
      <c r="I10634" s="2">
        <v>1</v>
      </c>
      <c r="J10634" s="2">
        <v>1</v>
      </c>
      <c r="K10634" s="2">
        <v>1</v>
      </c>
    </row>
    <row r="10635" spans="1:11" hidden="1">
      <c r="A10635" t="s">
        <v>301</v>
      </c>
      <c r="B10635" t="s">
        <v>390</v>
      </c>
      <c r="C10635" t="s">
        <v>282</v>
      </c>
      <c r="D10635" s="2">
        <v>1</v>
      </c>
      <c r="E10635" s="2">
        <v>1</v>
      </c>
      <c r="F10635" s="2">
        <v>1</v>
      </c>
      <c r="G10635" s="2">
        <v>1</v>
      </c>
      <c r="H10635" s="2">
        <v>1</v>
      </c>
      <c r="I10635" s="2">
        <v>1</v>
      </c>
      <c r="J10635" s="2">
        <v>1</v>
      </c>
      <c r="K10635" s="2">
        <v>1</v>
      </c>
    </row>
    <row r="10636" spans="1:11" hidden="1">
      <c r="A10636" t="s">
        <v>301</v>
      </c>
      <c r="B10636" t="s">
        <v>390</v>
      </c>
      <c r="C10636" t="s">
        <v>283</v>
      </c>
      <c r="D10636" s="2">
        <v>1</v>
      </c>
      <c r="E10636" s="2">
        <v>1</v>
      </c>
      <c r="F10636" s="2">
        <v>1</v>
      </c>
      <c r="G10636" s="2">
        <v>1</v>
      </c>
      <c r="H10636" s="2">
        <v>1</v>
      </c>
      <c r="I10636" s="2">
        <v>1</v>
      </c>
      <c r="J10636" s="2">
        <v>1</v>
      </c>
      <c r="K10636" s="2">
        <v>1</v>
      </c>
    </row>
    <row r="10637" spans="1:11" hidden="1">
      <c r="A10637" t="s">
        <v>301</v>
      </c>
      <c r="B10637" t="s">
        <v>390</v>
      </c>
      <c r="C10637" t="s">
        <v>284</v>
      </c>
      <c r="D10637" s="2">
        <v>1</v>
      </c>
      <c r="E10637" s="2">
        <v>1</v>
      </c>
      <c r="F10637" s="2">
        <v>1</v>
      </c>
      <c r="G10637" s="2">
        <v>1</v>
      </c>
      <c r="H10637" s="2">
        <v>1</v>
      </c>
      <c r="I10637" s="2">
        <v>1</v>
      </c>
      <c r="J10637" s="2">
        <v>1</v>
      </c>
      <c r="K10637" s="2">
        <v>1</v>
      </c>
    </row>
    <row r="10638" spans="1:11" hidden="1">
      <c r="A10638" t="s">
        <v>301</v>
      </c>
      <c r="B10638" t="s">
        <v>390</v>
      </c>
      <c r="C10638" t="s">
        <v>285</v>
      </c>
      <c r="D10638" s="2">
        <v>1</v>
      </c>
      <c r="E10638" s="2">
        <v>1</v>
      </c>
      <c r="F10638" s="2">
        <v>1</v>
      </c>
      <c r="G10638" s="2">
        <v>1</v>
      </c>
      <c r="H10638" s="2">
        <v>1</v>
      </c>
      <c r="I10638" s="2">
        <v>1</v>
      </c>
      <c r="J10638" s="2">
        <v>1</v>
      </c>
      <c r="K10638" s="2">
        <v>1</v>
      </c>
    </row>
    <row r="10639" spans="1:11" hidden="1">
      <c r="A10639" t="s">
        <v>301</v>
      </c>
      <c r="B10639" t="s">
        <v>390</v>
      </c>
      <c r="C10639" t="s">
        <v>286</v>
      </c>
      <c r="D10639" s="2">
        <v>1</v>
      </c>
      <c r="E10639" s="2">
        <v>1</v>
      </c>
      <c r="F10639" s="2">
        <v>1</v>
      </c>
      <c r="G10639" s="2">
        <v>1</v>
      </c>
      <c r="H10639" s="2">
        <v>1</v>
      </c>
      <c r="I10639" s="2">
        <v>1</v>
      </c>
      <c r="J10639" s="2">
        <v>1</v>
      </c>
      <c r="K10639" s="2">
        <v>1</v>
      </c>
    </row>
    <row r="10640" spans="1:11" hidden="1">
      <c r="A10640" t="s">
        <v>301</v>
      </c>
      <c r="B10640" t="s">
        <v>390</v>
      </c>
      <c r="C10640" t="s">
        <v>287</v>
      </c>
      <c r="D10640" s="2">
        <v>1</v>
      </c>
      <c r="E10640" s="2">
        <v>1</v>
      </c>
      <c r="F10640" s="2">
        <v>1</v>
      </c>
      <c r="G10640" s="2">
        <v>1</v>
      </c>
      <c r="H10640" s="2">
        <v>1</v>
      </c>
      <c r="I10640" s="2">
        <v>1</v>
      </c>
      <c r="J10640" s="2">
        <v>1</v>
      </c>
      <c r="K10640" s="2">
        <v>1</v>
      </c>
    </row>
    <row r="10641" spans="1:11" hidden="1">
      <c r="A10641" t="s">
        <v>301</v>
      </c>
      <c r="B10641" t="s">
        <v>390</v>
      </c>
      <c r="C10641" t="s">
        <v>288</v>
      </c>
      <c r="D10641" s="2">
        <v>1</v>
      </c>
      <c r="E10641" s="2">
        <v>1</v>
      </c>
      <c r="F10641" s="2">
        <v>1</v>
      </c>
      <c r="G10641" s="2">
        <v>1</v>
      </c>
      <c r="H10641" s="2">
        <v>1</v>
      </c>
      <c r="I10641" s="2">
        <v>1</v>
      </c>
      <c r="J10641" s="2">
        <v>1</v>
      </c>
      <c r="K10641" s="2">
        <v>1</v>
      </c>
    </row>
    <row r="10642" spans="1:11" hidden="1">
      <c r="A10642" t="s">
        <v>301</v>
      </c>
      <c r="B10642" t="s">
        <v>390</v>
      </c>
      <c r="C10642" t="s">
        <v>289</v>
      </c>
      <c r="D10642" s="2">
        <v>1</v>
      </c>
      <c r="E10642" s="2">
        <v>1</v>
      </c>
      <c r="F10642" s="2">
        <v>1</v>
      </c>
      <c r="G10642" s="2">
        <v>1</v>
      </c>
      <c r="H10642" s="2">
        <v>1</v>
      </c>
      <c r="I10642" s="2">
        <v>1</v>
      </c>
      <c r="J10642" s="2">
        <v>1</v>
      </c>
      <c r="K10642" s="2">
        <v>1</v>
      </c>
    </row>
    <row r="10643" spans="1:11" hidden="1">
      <c r="A10643" t="s">
        <v>301</v>
      </c>
      <c r="B10643" t="s">
        <v>390</v>
      </c>
      <c r="C10643" t="s">
        <v>290</v>
      </c>
      <c r="D10643" s="2">
        <v>1</v>
      </c>
      <c r="E10643" s="2">
        <v>1</v>
      </c>
      <c r="F10643" s="2">
        <v>1</v>
      </c>
      <c r="G10643" s="2">
        <v>1</v>
      </c>
      <c r="H10643" s="2">
        <v>1</v>
      </c>
      <c r="I10643" s="2">
        <v>1</v>
      </c>
      <c r="J10643" s="2">
        <v>1</v>
      </c>
      <c r="K10643" s="2">
        <v>1</v>
      </c>
    </row>
    <row r="10644" spans="1:11" hidden="1">
      <c r="A10644" t="s">
        <v>301</v>
      </c>
      <c r="B10644" t="s">
        <v>390</v>
      </c>
      <c r="C10644" t="s">
        <v>291</v>
      </c>
      <c r="D10644" s="2">
        <v>1</v>
      </c>
      <c r="E10644" s="2">
        <v>1</v>
      </c>
      <c r="F10644" s="2">
        <v>1</v>
      </c>
      <c r="G10644" s="2">
        <v>1</v>
      </c>
      <c r="H10644" s="2">
        <v>1</v>
      </c>
      <c r="I10644" s="2">
        <v>1</v>
      </c>
      <c r="J10644" s="2">
        <v>1</v>
      </c>
      <c r="K10644" s="2">
        <v>1</v>
      </c>
    </row>
    <row r="10645" spans="1:11" hidden="1">
      <c r="A10645" t="s">
        <v>301</v>
      </c>
      <c r="B10645" t="s">
        <v>390</v>
      </c>
      <c r="C10645" t="s">
        <v>292</v>
      </c>
      <c r="D10645" s="2">
        <v>1</v>
      </c>
      <c r="E10645" s="2">
        <v>1</v>
      </c>
      <c r="F10645" s="2">
        <v>1</v>
      </c>
      <c r="G10645" s="2">
        <v>1</v>
      </c>
      <c r="H10645" s="2">
        <v>1</v>
      </c>
      <c r="I10645" s="2">
        <v>1</v>
      </c>
      <c r="J10645" s="2">
        <v>1</v>
      </c>
      <c r="K10645" s="2">
        <v>1</v>
      </c>
    </row>
    <row r="10646" spans="1:11" hidden="1">
      <c r="A10646" t="s">
        <v>301</v>
      </c>
      <c r="B10646" t="s">
        <v>376</v>
      </c>
      <c r="C10646" t="s">
        <v>278</v>
      </c>
      <c r="D10646" s="2">
        <v>1</v>
      </c>
      <c r="E10646" s="2">
        <v>1</v>
      </c>
      <c r="F10646" s="2">
        <v>1</v>
      </c>
      <c r="G10646" s="2">
        <v>1</v>
      </c>
      <c r="H10646" s="2">
        <v>1</v>
      </c>
      <c r="I10646" s="2">
        <v>1</v>
      </c>
      <c r="J10646" s="2">
        <v>1</v>
      </c>
      <c r="K10646" s="2">
        <v>1</v>
      </c>
    </row>
    <row r="10647" spans="1:11" hidden="1">
      <c r="A10647" t="s">
        <v>301</v>
      </c>
      <c r="B10647" t="s">
        <v>376</v>
      </c>
      <c r="C10647" t="s">
        <v>279</v>
      </c>
      <c r="D10647" s="2">
        <v>1</v>
      </c>
      <c r="E10647" s="2">
        <v>1</v>
      </c>
      <c r="F10647" s="2">
        <v>1</v>
      </c>
      <c r="G10647" s="2">
        <v>1</v>
      </c>
      <c r="H10647" s="2">
        <v>1</v>
      </c>
      <c r="I10647" s="2">
        <v>1</v>
      </c>
      <c r="J10647" s="2">
        <v>1</v>
      </c>
      <c r="K10647" s="2">
        <v>1</v>
      </c>
    </row>
    <row r="10648" spans="1:11" hidden="1">
      <c r="A10648" t="s">
        <v>301</v>
      </c>
      <c r="B10648" t="s">
        <v>376</v>
      </c>
      <c r="C10648" t="s">
        <v>280</v>
      </c>
      <c r="D10648" s="2">
        <v>1</v>
      </c>
      <c r="E10648" s="2">
        <v>1</v>
      </c>
      <c r="F10648" s="2">
        <v>1</v>
      </c>
      <c r="G10648" s="2">
        <v>1</v>
      </c>
      <c r="H10648" s="2">
        <v>1</v>
      </c>
      <c r="I10648" s="2">
        <v>1</v>
      </c>
      <c r="J10648" s="2">
        <v>1</v>
      </c>
      <c r="K10648" s="2">
        <v>1</v>
      </c>
    </row>
    <row r="10649" spans="1:11" hidden="1">
      <c r="A10649" t="s">
        <v>301</v>
      </c>
      <c r="B10649" t="s">
        <v>376</v>
      </c>
      <c r="C10649" t="s">
        <v>277</v>
      </c>
      <c r="D10649" s="2">
        <v>1</v>
      </c>
      <c r="E10649" s="2">
        <v>1</v>
      </c>
      <c r="F10649" s="2">
        <v>1</v>
      </c>
      <c r="G10649" s="2">
        <v>1</v>
      </c>
      <c r="H10649" s="2">
        <v>1</v>
      </c>
      <c r="I10649" s="2">
        <v>1</v>
      </c>
      <c r="J10649" s="2">
        <v>1</v>
      </c>
      <c r="K10649" s="2">
        <v>1</v>
      </c>
    </row>
    <row r="10650" spans="1:11" hidden="1">
      <c r="A10650" t="s">
        <v>301</v>
      </c>
      <c r="B10650" t="s">
        <v>376</v>
      </c>
      <c r="C10650" t="s">
        <v>281</v>
      </c>
      <c r="D10650" s="2">
        <v>1</v>
      </c>
      <c r="E10650" s="2">
        <v>1</v>
      </c>
      <c r="F10650" s="2">
        <v>1</v>
      </c>
      <c r="G10650" s="2">
        <v>1</v>
      </c>
      <c r="H10650" s="2">
        <v>1</v>
      </c>
      <c r="I10650" s="2">
        <v>1</v>
      </c>
      <c r="J10650" s="2">
        <v>1</v>
      </c>
      <c r="K10650" s="2">
        <v>1</v>
      </c>
    </row>
    <row r="10651" spans="1:11" hidden="1">
      <c r="A10651" t="s">
        <v>301</v>
      </c>
      <c r="B10651" t="s">
        <v>376</v>
      </c>
      <c r="C10651" t="s">
        <v>282</v>
      </c>
      <c r="D10651" s="2">
        <v>1</v>
      </c>
      <c r="E10651" s="2">
        <v>1</v>
      </c>
      <c r="F10651" s="2">
        <v>1</v>
      </c>
      <c r="G10651" s="2">
        <v>1</v>
      </c>
      <c r="H10651" s="2">
        <v>1</v>
      </c>
      <c r="I10651" s="2">
        <v>1</v>
      </c>
      <c r="J10651" s="2">
        <v>1</v>
      </c>
      <c r="K10651" s="2">
        <v>1</v>
      </c>
    </row>
    <row r="10652" spans="1:11" hidden="1">
      <c r="A10652" t="s">
        <v>301</v>
      </c>
      <c r="B10652" t="s">
        <v>376</v>
      </c>
      <c r="C10652" t="s">
        <v>283</v>
      </c>
      <c r="D10652" s="2">
        <v>1</v>
      </c>
      <c r="E10652" s="2">
        <v>1</v>
      </c>
      <c r="F10652" s="2">
        <v>1</v>
      </c>
      <c r="G10652" s="2">
        <v>1</v>
      </c>
      <c r="H10652" s="2">
        <v>1</v>
      </c>
      <c r="I10652" s="2">
        <v>1</v>
      </c>
      <c r="J10652" s="2">
        <v>1</v>
      </c>
      <c r="K10652" s="2">
        <v>1</v>
      </c>
    </row>
    <row r="10653" spans="1:11" hidden="1">
      <c r="A10653" t="s">
        <v>301</v>
      </c>
      <c r="B10653" t="s">
        <v>376</v>
      </c>
      <c r="C10653" t="s">
        <v>284</v>
      </c>
      <c r="D10653" s="2">
        <v>1</v>
      </c>
      <c r="E10653" s="2">
        <v>1</v>
      </c>
      <c r="F10653" s="2">
        <v>1</v>
      </c>
      <c r="G10653" s="2">
        <v>1</v>
      </c>
      <c r="H10653" s="2">
        <v>1</v>
      </c>
      <c r="I10653" s="2">
        <v>1</v>
      </c>
      <c r="J10653" s="2">
        <v>1</v>
      </c>
      <c r="K10653" s="2">
        <v>1</v>
      </c>
    </row>
    <row r="10654" spans="1:11" hidden="1">
      <c r="A10654" t="s">
        <v>301</v>
      </c>
      <c r="B10654" t="s">
        <v>376</v>
      </c>
      <c r="C10654" t="s">
        <v>285</v>
      </c>
      <c r="D10654" s="2">
        <v>1</v>
      </c>
      <c r="E10654" s="2">
        <v>1</v>
      </c>
      <c r="F10654" s="2">
        <v>1</v>
      </c>
      <c r="G10654" s="2">
        <v>1</v>
      </c>
      <c r="H10654" s="2">
        <v>1</v>
      </c>
      <c r="I10654" s="2">
        <v>1</v>
      </c>
      <c r="J10654" s="2">
        <v>1</v>
      </c>
      <c r="K10654" s="2">
        <v>1</v>
      </c>
    </row>
    <row r="10655" spans="1:11" hidden="1">
      <c r="A10655" t="s">
        <v>301</v>
      </c>
      <c r="B10655" t="s">
        <v>376</v>
      </c>
      <c r="C10655" t="s">
        <v>286</v>
      </c>
      <c r="D10655" s="2">
        <v>1</v>
      </c>
      <c r="E10655" s="2">
        <v>1</v>
      </c>
      <c r="F10655" s="2">
        <v>1</v>
      </c>
      <c r="G10655" s="2">
        <v>1</v>
      </c>
      <c r="H10655" s="2">
        <v>1</v>
      </c>
      <c r="I10655" s="2">
        <v>1</v>
      </c>
      <c r="J10655" s="2">
        <v>1</v>
      </c>
      <c r="K10655" s="2">
        <v>1</v>
      </c>
    </row>
    <row r="10656" spans="1:11" hidden="1">
      <c r="A10656" t="s">
        <v>301</v>
      </c>
      <c r="B10656" t="s">
        <v>376</v>
      </c>
      <c r="C10656" t="s">
        <v>287</v>
      </c>
      <c r="D10656" s="2">
        <v>1</v>
      </c>
      <c r="E10656" s="2">
        <v>1</v>
      </c>
      <c r="F10656" s="2">
        <v>1</v>
      </c>
      <c r="G10656" s="2">
        <v>1</v>
      </c>
      <c r="H10656" s="2">
        <v>1</v>
      </c>
      <c r="I10656" s="2">
        <v>1</v>
      </c>
      <c r="J10656" s="2">
        <v>1</v>
      </c>
      <c r="K10656" s="2">
        <v>1</v>
      </c>
    </row>
    <row r="10657" spans="1:11" hidden="1">
      <c r="A10657" t="s">
        <v>301</v>
      </c>
      <c r="B10657" t="s">
        <v>376</v>
      </c>
      <c r="C10657" t="s">
        <v>288</v>
      </c>
      <c r="D10657" s="2">
        <v>1</v>
      </c>
      <c r="E10657" s="2">
        <v>1</v>
      </c>
      <c r="F10657" s="2">
        <v>1</v>
      </c>
      <c r="G10657" s="2">
        <v>1</v>
      </c>
      <c r="H10657" s="2">
        <v>1</v>
      </c>
      <c r="I10657" s="2">
        <v>1</v>
      </c>
      <c r="J10657" s="2">
        <v>1</v>
      </c>
      <c r="K10657" s="2">
        <v>1</v>
      </c>
    </row>
    <row r="10658" spans="1:11" hidden="1">
      <c r="A10658" t="s">
        <v>301</v>
      </c>
      <c r="B10658" t="s">
        <v>376</v>
      </c>
      <c r="C10658" t="s">
        <v>289</v>
      </c>
      <c r="D10658" s="2">
        <v>1</v>
      </c>
      <c r="E10658" s="2">
        <v>1</v>
      </c>
      <c r="F10658" s="2">
        <v>1</v>
      </c>
      <c r="G10658" s="2">
        <v>1</v>
      </c>
      <c r="H10658" s="2">
        <v>1</v>
      </c>
      <c r="I10658" s="2">
        <v>1</v>
      </c>
      <c r="J10658" s="2">
        <v>1</v>
      </c>
      <c r="K10658" s="2">
        <v>1</v>
      </c>
    </row>
    <row r="10659" spans="1:11" hidden="1">
      <c r="A10659" t="s">
        <v>301</v>
      </c>
      <c r="B10659" t="s">
        <v>376</v>
      </c>
      <c r="C10659" t="s">
        <v>290</v>
      </c>
      <c r="D10659" s="2">
        <v>1</v>
      </c>
      <c r="E10659" s="2">
        <v>1</v>
      </c>
      <c r="F10659" s="2">
        <v>1</v>
      </c>
      <c r="G10659" s="2">
        <v>1</v>
      </c>
      <c r="H10659" s="2">
        <v>1</v>
      </c>
      <c r="I10659" s="2">
        <v>1</v>
      </c>
      <c r="J10659" s="2">
        <v>1</v>
      </c>
      <c r="K10659" s="2">
        <v>1</v>
      </c>
    </row>
    <row r="10660" spans="1:11" hidden="1">
      <c r="A10660" t="s">
        <v>301</v>
      </c>
      <c r="B10660" t="s">
        <v>376</v>
      </c>
      <c r="C10660" t="s">
        <v>291</v>
      </c>
      <c r="D10660" s="2">
        <v>1</v>
      </c>
      <c r="E10660" s="2">
        <v>1</v>
      </c>
      <c r="F10660" s="2">
        <v>1</v>
      </c>
      <c r="G10660" s="2">
        <v>1</v>
      </c>
      <c r="H10660" s="2">
        <v>1</v>
      </c>
      <c r="I10660" s="2">
        <v>1</v>
      </c>
      <c r="J10660" s="2">
        <v>1</v>
      </c>
      <c r="K10660" s="2">
        <v>1</v>
      </c>
    </row>
    <row r="10661" spans="1:11" hidden="1">
      <c r="A10661" t="s">
        <v>301</v>
      </c>
      <c r="B10661" t="s">
        <v>376</v>
      </c>
      <c r="C10661" t="s">
        <v>292</v>
      </c>
      <c r="D10661" s="2">
        <v>1</v>
      </c>
      <c r="E10661" s="2">
        <v>1</v>
      </c>
      <c r="F10661" s="2">
        <v>1</v>
      </c>
      <c r="G10661" s="2">
        <v>1</v>
      </c>
      <c r="H10661" s="2">
        <v>1</v>
      </c>
      <c r="I10661" s="2">
        <v>1</v>
      </c>
      <c r="J10661" s="2">
        <v>1</v>
      </c>
      <c r="K10661" s="2">
        <v>1</v>
      </c>
    </row>
    <row r="10662" spans="1:11" hidden="1">
      <c r="A10662" t="s">
        <v>301</v>
      </c>
      <c r="B10662" t="s">
        <v>373</v>
      </c>
      <c r="C10662" t="s">
        <v>278</v>
      </c>
      <c r="D10662" s="2">
        <v>1</v>
      </c>
      <c r="E10662" s="2">
        <v>1</v>
      </c>
      <c r="F10662" s="2">
        <v>1</v>
      </c>
      <c r="G10662" s="2">
        <v>1</v>
      </c>
      <c r="H10662" s="2">
        <v>1</v>
      </c>
      <c r="I10662" s="2">
        <v>1</v>
      </c>
      <c r="J10662" s="2">
        <v>1</v>
      </c>
      <c r="K10662" s="2">
        <v>1</v>
      </c>
    </row>
    <row r="10663" spans="1:11" hidden="1">
      <c r="A10663" t="s">
        <v>301</v>
      </c>
      <c r="B10663" t="s">
        <v>373</v>
      </c>
      <c r="C10663" t="s">
        <v>279</v>
      </c>
      <c r="D10663" s="2">
        <v>1</v>
      </c>
      <c r="E10663" s="2">
        <v>1</v>
      </c>
      <c r="F10663" s="2">
        <v>1</v>
      </c>
      <c r="G10663" s="2">
        <v>1</v>
      </c>
      <c r="H10663" s="2">
        <v>1</v>
      </c>
      <c r="I10663" s="2">
        <v>1</v>
      </c>
      <c r="J10663" s="2">
        <v>1</v>
      </c>
      <c r="K10663" s="2">
        <v>1</v>
      </c>
    </row>
    <row r="10664" spans="1:11" hidden="1">
      <c r="A10664" t="s">
        <v>301</v>
      </c>
      <c r="B10664" t="s">
        <v>373</v>
      </c>
      <c r="C10664" t="s">
        <v>280</v>
      </c>
      <c r="D10664" s="2">
        <v>1</v>
      </c>
      <c r="E10664" s="2">
        <v>1</v>
      </c>
      <c r="F10664" s="2">
        <v>1</v>
      </c>
      <c r="G10664" s="2">
        <v>1</v>
      </c>
      <c r="H10664" s="2">
        <v>1</v>
      </c>
      <c r="I10664" s="2">
        <v>1</v>
      </c>
      <c r="J10664" s="2">
        <v>1</v>
      </c>
      <c r="K10664" s="2">
        <v>1</v>
      </c>
    </row>
    <row r="10665" spans="1:11" hidden="1">
      <c r="A10665" t="s">
        <v>301</v>
      </c>
      <c r="B10665" t="s">
        <v>373</v>
      </c>
      <c r="C10665" t="s">
        <v>277</v>
      </c>
      <c r="D10665" s="2">
        <v>1</v>
      </c>
      <c r="E10665" s="2">
        <v>1</v>
      </c>
      <c r="F10665" s="2">
        <v>1</v>
      </c>
      <c r="G10665" s="2">
        <v>1</v>
      </c>
      <c r="H10665" s="2">
        <v>1</v>
      </c>
      <c r="I10665" s="2">
        <v>1</v>
      </c>
      <c r="J10665" s="2">
        <v>1</v>
      </c>
      <c r="K10665" s="2">
        <v>1</v>
      </c>
    </row>
    <row r="10666" spans="1:11" hidden="1">
      <c r="A10666" t="s">
        <v>301</v>
      </c>
      <c r="B10666" t="s">
        <v>373</v>
      </c>
      <c r="C10666" t="s">
        <v>281</v>
      </c>
      <c r="D10666" s="2">
        <v>1</v>
      </c>
      <c r="E10666" s="2">
        <v>1</v>
      </c>
      <c r="F10666" s="2">
        <v>1</v>
      </c>
      <c r="G10666" s="2">
        <v>1</v>
      </c>
      <c r="H10666" s="2">
        <v>1</v>
      </c>
      <c r="I10666" s="2">
        <v>1</v>
      </c>
      <c r="J10666" s="2">
        <v>1</v>
      </c>
      <c r="K10666" s="2">
        <v>1</v>
      </c>
    </row>
    <row r="10667" spans="1:11" hidden="1">
      <c r="A10667" t="s">
        <v>301</v>
      </c>
      <c r="B10667" t="s">
        <v>373</v>
      </c>
      <c r="C10667" t="s">
        <v>282</v>
      </c>
      <c r="D10667" s="2">
        <v>1</v>
      </c>
      <c r="E10667" s="2">
        <v>1</v>
      </c>
      <c r="F10667" s="2">
        <v>1</v>
      </c>
      <c r="G10667" s="2">
        <v>1</v>
      </c>
      <c r="H10667" s="2">
        <v>1</v>
      </c>
      <c r="I10667" s="2">
        <v>1</v>
      </c>
      <c r="J10667" s="2">
        <v>1</v>
      </c>
      <c r="K10667" s="2">
        <v>1</v>
      </c>
    </row>
    <row r="10668" spans="1:11" hidden="1">
      <c r="A10668" t="s">
        <v>301</v>
      </c>
      <c r="B10668" t="s">
        <v>373</v>
      </c>
      <c r="C10668" t="s">
        <v>283</v>
      </c>
      <c r="D10668" s="2">
        <v>1</v>
      </c>
      <c r="E10668" s="2">
        <v>1</v>
      </c>
      <c r="F10668" s="2">
        <v>1</v>
      </c>
      <c r="G10668" s="2">
        <v>1</v>
      </c>
      <c r="H10668" s="2">
        <v>1</v>
      </c>
      <c r="I10668" s="2">
        <v>1</v>
      </c>
      <c r="J10668" s="2">
        <v>1</v>
      </c>
      <c r="K10668" s="2">
        <v>1</v>
      </c>
    </row>
    <row r="10669" spans="1:11" hidden="1">
      <c r="A10669" t="s">
        <v>301</v>
      </c>
      <c r="B10669" t="s">
        <v>373</v>
      </c>
      <c r="C10669" t="s">
        <v>284</v>
      </c>
      <c r="D10669" s="2">
        <v>1</v>
      </c>
      <c r="E10669" s="2">
        <v>1</v>
      </c>
      <c r="F10669" s="2">
        <v>1</v>
      </c>
      <c r="G10669" s="2">
        <v>1</v>
      </c>
      <c r="H10669" s="2">
        <v>1</v>
      </c>
      <c r="I10669" s="2">
        <v>1</v>
      </c>
      <c r="J10669" s="2">
        <v>1</v>
      </c>
      <c r="K10669" s="2">
        <v>1</v>
      </c>
    </row>
    <row r="10670" spans="1:11" hidden="1">
      <c r="A10670" t="s">
        <v>301</v>
      </c>
      <c r="B10670" t="s">
        <v>373</v>
      </c>
      <c r="C10670" t="s">
        <v>285</v>
      </c>
      <c r="D10670" s="2">
        <v>1</v>
      </c>
      <c r="E10670" s="2">
        <v>1</v>
      </c>
      <c r="F10670" s="2">
        <v>1</v>
      </c>
      <c r="G10670" s="2">
        <v>1</v>
      </c>
      <c r="H10670" s="2">
        <v>1</v>
      </c>
      <c r="I10670" s="2">
        <v>1</v>
      </c>
      <c r="J10670" s="2">
        <v>1</v>
      </c>
      <c r="K10670" s="2">
        <v>1</v>
      </c>
    </row>
    <row r="10671" spans="1:11" hidden="1">
      <c r="A10671" t="s">
        <v>301</v>
      </c>
      <c r="B10671" t="s">
        <v>373</v>
      </c>
      <c r="C10671" t="s">
        <v>286</v>
      </c>
      <c r="D10671" s="2">
        <v>1</v>
      </c>
      <c r="E10671" s="2">
        <v>1</v>
      </c>
      <c r="F10671" s="2">
        <v>1</v>
      </c>
      <c r="G10671" s="2">
        <v>1</v>
      </c>
      <c r="H10671" s="2">
        <v>1</v>
      </c>
      <c r="I10671" s="2">
        <v>1</v>
      </c>
      <c r="J10671" s="2">
        <v>1</v>
      </c>
      <c r="K10671" s="2">
        <v>1</v>
      </c>
    </row>
    <row r="10672" spans="1:11" hidden="1">
      <c r="A10672" t="s">
        <v>301</v>
      </c>
      <c r="B10672" t="s">
        <v>373</v>
      </c>
      <c r="C10672" t="s">
        <v>287</v>
      </c>
      <c r="D10672" s="2">
        <v>1</v>
      </c>
      <c r="E10672" s="2">
        <v>1</v>
      </c>
      <c r="F10672" s="2">
        <v>1</v>
      </c>
      <c r="G10672" s="2">
        <v>1</v>
      </c>
      <c r="H10672" s="2">
        <v>1</v>
      </c>
      <c r="I10672" s="2">
        <v>1</v>
      </c>
      <c r="J10672" s="2">
        <v>1</v>
      </c>
      <c r="K10672" s="2">
        <v>1</v>
      </c>
    </row>
    <row r="10673" spans="1:11" hidden="1">
      <c r="A10673" t="s">
        <v>301</v>
      </c>
      <c r="B10673" t="s">
        <v>373</v>
      </c>
      <c r="C10673" t="s">
        <v>288</v>
      </c>
      <c r="D10673" s="2">
        <v>1</v>
      </c>
      <c r="E10673" s="2">
        <v>1</v>
      </c>
      <c r="F10673" s="2">
        <v>1</v>
      </c>
      <c r="G10673" s="2">
        <v>1</v>
      </c>
      <c r="H10673" s="2">
        <v>1</v>
      </c>
      <c r="I10673" s="2">
        <v>1</v>
      </c>
      <c r="J10673" s="2">
        <v>1</v>
      </c>
      <c r="K10673" s="2">
        <v>1</v>
      </c>
    </row>
    <row r="10674" spans="1:11" hidden="1">
      <c r="A10674" t="s">
        <v>301</v>
      </c>
      <c r="B10674" t="s">
        <v>373</v>
      </c>
      <c r="C10674" t="s">
        <v>289</v>
      </c>
      <c r="D10674" s="2">
        <v>1</v>
      </c>
      <c r="E10674" s="2">
        <v>1</v>
      </c>
      <c r="F10674" s="2">
        <v>1</v>
      </c>
      <c r="G10674" s="2">
        <v>1</v>
      </c>
      <c r="H10674" s="2">
        <v>1</v>
      </c>
      <c r="I10674" s="2">
        <v>1</v>
      </c>
      <c r="J10674" s="2">
        <v>1</v>
      </c>
      <c r="K10674" s="2">
        <v>1</v>
      </c>
    </row>
    <row r="10675" spans="1:11" hidden="1">
      <c r="A10675" t="s">
        <v>301</v>
      </c>
      <c r="B10675" t="s">
        <v>373</v>
      </c>
      <c r="C10675" t="s">
        <v>290</v>
      </c>
      <c r="D10675" s="2">
        <v>1</v>
      </c>
      <c r="E10675" s="2">
        <v>1</v>
      </c>
      <c r="F10675" s="2">
        <v>1</v>
      </c>
      <c r="G10675" s="2">
        <v>1</v>
      </c>
      <c r="H10675" s="2">
        <v>1</v>
      </c>
      <c r="I10675" s="2">
        <v>1</v>
      </c>
      <c r="J10675" s="2">
        <v>1</v>
      </c>
      <c r="K10675" s="2">
        <v>1</v>
      </c>
    </row>
    <row r="10676" spans="1:11" hidden="1">
      <c r="A10676" t="s">
        <v>301</v>
      </c>
      <c r="B10676" t="s">
        <v>373</v>
      </c>
      <c r="C10676" t="s">
        <v>291</v>
      </c>
      <c r="D10676" s="2">
        <v>1</v>
      </c>
      <c r="E10676" s="2">
        <v>1</v>
      </c>
      <c r="F10676" s="2">
        <v>1</v>
      </c>
      <c r="G10676" s="2">
        <v>1</v>
      </c>
      <c r="H10676" s="2">
        <v>1</v>
      </c>
      <c r="I10676" s="2">
        <v>1</v>
      </c>
      <c r="J10676" s="2">
        <v>1</v>
      </c>
      <c r="K10676" s="2">
        <v>1</v>
      </c>
    </row>
    <row r="10677" spans="1:11" hidden="1">
      <c r="A10677" t="s">
        <v>301</v>
      </c>
      <c r="B10677" t="s">
        <v>373</v>
      </c>
      <c r="C10677" t="s">
        <v>292</v>
      </c>
      <c r="D10677" s="2">
        <v>1</v>
      </c>
      <c r="E10677" s="2">
        <v>1</v>
      </c>
      <c r="F10677" s="2">
        <v>1</v>
      </c>
      <c r="G10677" s="2">
        <v>1</v>
      </c>
      <c r="H10677" s="2">
        <v>1</v>
      </c>
      <c r="I10677" s="2">
        <v>1</v>
      </c>
      <c r="J10677" s="2">
        <v>1</v>
      </c>
      <c r="K10677" s="2">
        <v>1</v>
      </c>
    </row>
    <row r="10678" spans="1:11" hidden="1">
      <c r="A10678" t="s">
        <v>301</v>
      </c>
      <c r="B10678" t="s">
        <v>377</v>
      </c>
      <c r="C10678" t="s">
        <v>278</v>
      </c>
      <c r="D10678" s="2">
        <v>1</v>
      </c>
      <c r="E10678" s="2">
        <v>1</v>
      </c>
      <c r="F10678" s="2">
        <v>1</v>
      </c>
      <c r="G10678" s="2">
        <v>1</v>
      </c>
      <c r="H10678" s="2">
        <v>1</v>
      </c>
      <c r="I10678" s="2">
        <v>1</v>
      </c>
      <c r="J10678" s="2">
        <v>1</v>
      </c>
      <c r="K10678" s="2">
        <v>1</v>
      </c>
    </row>
    <row r="10679" spans="1:11" hidden="1">
      <c r="A10679" t="s">
        <v>301</v>
      </c>
      <c r="B10679" t="s">
        <v>377</v>
      </c>
      <c r="C10679" t="s">
        <v>279</v>
      </c>
      <c r="D10679" s="2">
        <v>1</v>
      </c>
      <c r="E10679" s="2">
        <v>1</v>
      </c>
      <c r="F10679" s="2">
        <v>1</v>
      </c>
      <c r="G10679" s="2">
        <v>1</v>
      </c>
      <c r="H10679" s="2">
        <v>1</v>
      </c>
      <c r="I10679" s="2">
        <v>1</v>
      </c>
      <c r="J10679" s="2">
        <v>1</v>
      </c>
      <c r="K10679" s="2">
        <v>1</v>
      </c>
    </row>
    <row r="10680" spans="1:11" hidden="1">
      <c r="A10680" t="s">
        <v>301</v>
      </c>
      <c r="B10680" t="s">
        <v>377</v>
      </c>
      <c r="C10680" t="s">
        <v>280</v>
      </c>
      <c r="D10680" s="2">
        <v>1</v>
      </c>
      <c r="E10680" s="2">
        <v>1</v>
      </c>
      <c r="F10680" s="2">
        <v>1</v>
      </c>
      <c r="G10680" s="2">
        <v>1</v>
      </c>
      <c r="H10680" s="2">
        <v>1</v>
      </c>
      <c r="I10680" s="2">
        <v>1</v>
      </c>
      <c r="J10680" s="2">
        <v>1</v>
      </c>
      <c r="K10680" s="2">
        <v>1</v>
      </c>
    </row>
    <row r="10681" spans="1:11" hidden="1">
      <c r="A10681" t="s">
        <v>301</v>
      </c>
      <c r="B10681" t="s">
        <v>377</v>
      </c>
      <c r="C10681" t="s">
        <v>277</v>
      </c>
      <c r="D10681" s="2">
        <v>1</v>
      </c>
      <c r="E10681" s="2">
        <v>1</v>
      </c>
      <c r="F10681" s="2">
        <v>1</v>
      </c>
      <c r="G10681" s="2">
        <v>1</v>
      </c>
      <c r="H10681" s="2">
        <v>1</v>
      </c>
      <c r="I10681" s="2">
        <v>1</v>
      </c>
      <c r="J10681" s="2">
        <v>1</v>
      </c>
      <c r="K10681" s="2">
        <v>1</v>
      </c>
    </row>
    <row r="10682" spans="1:11" hidden="1">
      <c r="A10682" t="s">
        <v>301</v>
      </c>
      <c r="B10682" t="s">
        <v>377</v>
      </c>
      <c r="C10682" t="s">
        <v>281</v>
      </c>
      <c r="D10682" s="2">
        <v>1</v>
      </c>
      <c r="E10682" s="2">
        <v>1</v>
      </c>
      <c r="F10682" s="2">
        <v>1</v>
      </c>
      <c r="G10682" s="2">
        <v>1</v>
      </c>
      <c r="H10682" s="2">
        <v>1</v>
      </c>
      <c r="I10682" s="2">
        <v>1</v>
      </c>
      <c r="J10682" s="2">
        <v>1</v>
      </c>
      <c r="K10682" s="2">
        <v>1</v>
      </c>
    </row>
    <row r="10683" spans="1:11" hidden="1">
      <c r="A10683" t="s">
        <v>301</v>
      </c>
      <c r="B10683" t="s">
        <v>377</v>
      </c>
      <c r="C10683" t="s">
        <v>282</v>
      </c>
      <c r="D10683" s="2">
        <v>1</v>
      </c>
      <c r="E10683" s="2">
        <v>1</v>
      </c>
      <c r="F10683" s="2">
        <v>1</v>
      </c>
      <c r="G10683" s="2">
        <v>1</v>
      </c>
      <c r="H10683" s="2">
        <v>1</v>
      </c>
      <c r="I10683" s="2">
        <v>1</v>
      </c>
      <c r="J10683" s="2">
        <v>1</v>
      </c>
      <c r="K10683" s="2">
        <v>1</v>
      </c>
    </row>
    <row r="10684" spans="1:11" hidden="1">
      <c r="A10684" t="s">
        <v>301</v>
      </c>
      <c r="B10684" t="s">
        <v>377</v>
      </c>
      <c r="C10684" t="s">
        <v>283</v>
      </c>
      <c r="D10684" s="2">
        <v>1</v>
      </c>
      <c r="E10684" s="2">
        <v>1</v>
      </c>
      <c r="F10684" s="2">
        <v>1</v>
      </c>
      <c r="G10684" s="2">
        <v>1</v>
      </c>
      <c r="H10684" s="2">
        <v>1</v>
      </c>
      <c r="I10684" s="2">
        <v>1</v>
      </c>
      <c r="J10684" s="2">
        <v>1</v>
      </c>
      <c r="K10684" s="2">
        <v>1</v>
      </c>
    </row>
    <row r="10685" spans="1:11" hidden="1">
      <c r="A10685" t="s">
        <v>301</v>
      </c>
      <c r="B10685" t="s">
        <v>377</v>
      </c>
      <c r="C10685" t="s">
        <v>284</v>
      </c>
      <c r="D10685" s="2">
        <v>1</v>
      </c>
      <c r="E10685" s="2">
        <v>1</v>
      </c>
      <c r="F10685" s="2">
        <v>1</v>
      </c>
      <c r="G10685" s="2">
        <v>1</v>
      </c>
      <c r="H10685" s="2">
        <v>1</v>
      </c>
      <c r="I10685" s="2">
        <v>1</v>
      </c>
      <c r="J10685" s="2">
        <v>1</v>
      </c>
      <c r="K10685" s="2">
        <v>1</v>
      </c>
    </row>
    <row r="10686" spans="1:11" hidden="1">
      <c r="A10686" t="s">
        <v>301</v>
      </c>
      <c r="B10686" t="s">
        <v>377</v>
      </c>
      <c r="C10686" t="s">
        <v>285</v>
      </c>
      <c r="D10686" s="2">
        <v>1</v>
      </c>
      <c r="E10686" s="2">
        <v>1</v>
      </c>
      <c r="F10686" s="2">
        <v>1</v>
      </c>
      <c r="G10686" s="2">
        <v>1</v>
      </c>
      <c r="H10686" s="2">
        <v>1</v>
      </c>
      <c r="I10686" s="2">
        <v>1</v>
      </c>
      <c r="J10686" s="2">
        <v>1</v>
      </c>
      <c r="K10686" s="2">
        <v>1</v>
      </c>
    </row>
    <row r="10687" spans="1:11" hidden="1">
      <c r="A10687" t="s">
        <v>301</v>
      </c>
      <c r="B10687" t="s">
        <v>377</v>
      </c>
      <c r="C10687" t="s">
        <v>286</v>
      </c>
      <c r="D10687" s="2">
        <v>1</v>
      </c>
      <c r="E10687" s="2">
        <v>1</v>
      </c>
      <c r="F10687" s="2">
        <v>1</v>
      </c>
      <c r="G10687" s="2">
        <v>1</v>
      </c>
      <c r="H10687" s="2">
        <v>1</v>
      </c>
      <c r="I10687" s="2">
        <v>1</v>
      </c>
      <c r="J10687" s="2">
        <v>1</v>
      </c>
      <c r="K10687" s="2">
        <v>1</v>
      </c>
    </row>
    <row r="10688" spans="1:11" hidden="1">
      <c r="A10688" t="s">
        <v>301</v>
      </c>
      <c r="B10688" t="s">
        <v>377</v>
      </c>
      <c r="C10688" t="s">
        <v>287</v>
      </c>
      <c r="D10688" s="2">
        <v>1</v>
      </c>
      <c r="E10688" s="2">
        <v>1</v>
      </c>
      <c r="F10688" s="2">
        <v>1</v>
      </c>
      <c r="G10688" s="2">
        <v>1</v>
      </c>
      <c r="H10688" s="2">
        <v>1</v>
      </c>
      <c r="I10688" s="2">
        <v>1</v>
      </c>
      <c r="J10688" s="2">
        <v>1</v>
      </c>
      <c r="K10688" s="2">
        <v>1</v>
      </c>
    </row>
    <row r="10689" spans="1:11" hidden="1">
      <c r="A10689" t="s">
        <v>301</v>
      </c>
      <c r="B10689" t="s">
        <v>377</v>
      </c>
      <c r="C10689" t="s">
        <v>288</v>
      </c>
      <c r="D10689" s="2">
        <v>1</v>
      </c>
      <c r="E10689" s="2">
        <v>1</v>
      </c>
      <c r="F10689" s="2">
        <v>1</v>
      </c>
      <c r="G10689" s="2">
        <v>1</v>
      </c>
      <c r="H10689" s="2">
        <v>1</v>
      </c>
      <c r="I10689" s="2">
        <v>1</v>
      </c>
      <c r="J10689" s="2">
        <v>1</v>
      </c>
      <c r="K10689" s="2">
        <v>1</v>
      </c>
    </row>
    <row r="10690" spans="1:11" hidden="1">
      <c r="A10690" t="s">
        <v>301</v>
      </c>
      <c r="B10690" t="s">
        <v>377</v>
      </c>
      <c r="C10690" t="s">
        <v>289</v>
      </c>
      <c r="D10690" s="2">
        <v>1</v>
      </c>
      <c r="E10690" s="2">
        <v>1</v>
      </c>
      <c r="F10690" s="2">
        <v>1</v>
      </c>
      <c r="G10690" s="2">
        <v>1</v>
      </c>
      <c r="H10690" s="2">
        <v>1</v>
      </c>
      <c r="I10690" s="2">
        <v>1</v>
      </c>
      <c r="J10690" s="2">
        <v>1</v>
      </c>
      <c r="K10690" s="2">
        <v>1</v>
      </c>
    </row>
    <row r="10691" spans="1:11" hidden="1">
      <c r="A10691" t="s">
        <v>301</v>
      </c>
      <c r="B10691" t="s">
        <v>377</v>
      </c>
      <c r="C10691" t="s">
        <v>290</v>
      </c>
      <c r="D10691" s="2">
        <v>1</v>
      </c>
      <c r="E10691" s="2">
        <v>1</v>
      </c>
      <c r="F10691" s="2">
        <v>1</v>
      </c>
      <c r="G10691" s="2">
        <v>1</v>
      </c>
      <c r="H10691" s="2">
        <v>1</v>
      </c>
      <c r="I10691" s="2">
        <v>1</v>
      </c>
      <c r="J10691" s="2">
        <v>1</v>
      </c>
      <c r="K10691" s="2">
        <v>1</v>
      </c>
    </row>
    <row r="10692" spans="1:11" hidden="1">
      <c r="A10692" t="s">
        <v>301</v>
      </c>
      <c r="B10692" t="s">
        <v>377</v>
      </c>
      <c r="C10692" t="s">
        <v>291</v>
      </c>
      <c r="D10692" s="2">
        <v>1</v>
      </c>
      <c r="E10692" s="2">
        <v>1</v>
      </c>
      <c r="F10692" s="2">
        <v>1</v>
      </c>
      <c r="G10692" s="2">
        <v>1</v>
      </c>
      <c r="H10692" s="2">
        <v>1</v>
      </c>
      <c r="I10692" s="2">
        <v>1</v>
      </c>
      <c r="J10692" s="2">
        <v>1</v>
      </c>
      <c r="K10692" s="2">
        <v>1</v>
      </c>
    </row>
    <row r="10693" spans="1:11" hidden="1">
      <c r="A10693" t="s">
        <v>301</v>
      </c>
      <c r="B10693" t="s">
        <v>377</v>
      </c>
      <c r="C10693" t="s">
        <v>292</v>
      </c>
      <c r="D10693" s="2">
        <v>1</v>
      </c>
      <c r="E10693" s="2">
        <v>1</v>
      </c>
      <c r="F10693" s="2">
        <v>1</v>
      </c>
      <c r="G10693" s="2">
        <v>1</v>
      </c>
      <c r="H10693" s="2">
        <v>1</v>
      </c>
      <c r="I10693" s="2">
        <v>1</v>
      </c>
      <c r="J10693" s="2">
        <v>1</v>
      </c>
      <c r="K10693" s="2">
        <v>1</v>
      </c>
    </row>
    <row r="10694" spans="1:11" hidden="1">
      <c r="A10694" t="s">
        <v>301</v>
      </c>
      <c r="B10694" t="s">
        <v>368</v>
      </c>
      <c r="C10694" t="s">
        <v>278</v>
      </c>
      <c r="D10694">
        <v>1</v>
      </c>
      <c r="E10694">
        <v>1</v>
      </c>
      <c r="F10694">
        <v>1</v>
      </c>
      <c r="G10694">
        <v>1</v>
      </c>
      <c r="H10694">
        <v>1</v>
      </c>
      <c r="I10694">
        <v>1</v>
      </c>
      <c r="J10694">
        <v>1</v>
      </c>
      <c r="K10694">
        <v>1</v>
      </c>
    </row>
    <row r="10695" spans="1:11" hidden="1">
      <c r="A10695" t="s">
        <v>301</v>
      </c>
      <c r="B10695" t="s">
        <v>368</v>
      </c>
      <c r="C10695" t="s">
        <v>279</v>
      </c>
      <c r="D10695">
        <v>1</v>
      </c>
      <c r="E10695">
        <v>1</v>
      </c>
      <c r="F10695">
        <v>1</v>
      </c>
      <c r="G10695">
        <v>1</v>
      </c>
      <c r="H10695">
        <v>1</v>
      </c>
      <c r="I10695">
        <v>1</v>
      </c>
      <c r="J10695">
        <v>1</v>
      </c>
      <c r="K10695">
        <v>1</v>
      </c>
    </row>
    <row r="10696" spans="1:11" hidden="1">
      <c r="A10696" t="s">
        <v>301</v>
      </c>
      <c r="B10696" t="s">
        <v>368</v>
      </c>
      <c r="C10696" t="s">
        <v>280</v>
      </c>
      <c r="D10696">
        <v>1</v>
      </c>
      <c r="E10696">
        <v>1</v>
      </c>
      <c r="F10696">
        <v>1</v>
      </c>
      <c r="G10696">
        <v>1</v>
      </c>
      <c r="H10696">
        <v>1</v>
      </c>
      <c r="I10696">
        <v>1</v>
      </c>
      <c r="J10696">
        <v>1</v>
      </c>
      <c r="K10696">
        <v>1</v>
      </c>
    </row>
    <row r="10697" spans="1:11" hidden="1">
      <c r="A10697" t="s">
        <v>301</v>
      </c>
      <c r="B10697" t="s">
        <v>368</v>
      </c>
      <c r="C10697" t="s">
        <v>277</v>
      </c>
      <c r="D10697">
        <v>1</v>
      </c>
      <c r="E10697">
        <v>1</v>
      </c>
      <c r="F10697">
        <v>1</v>
      </c>
      <c r="G10697">
        <v>1</v>
      </c>
      <c r="H10697">
        <v>1</v>
      </c>
      <c r="I10697">
        <v>1</v>
      </c>
      <c r="J10697">
        <v>1</v>
      </c>
      <c r="K10697">
        <v>1</v>
      </c>
    </row>
    <row r="10698" spans="1:11" hidden="1">
      <c r="A10698" t="s">
        <v>301</v>
      </c>
      <c r="B10698" t="s">
        <v>368</v>
      </c>
      <c r="C10698" t="s">
        <v>281</v>
      </c>
      <c r="D10698">
        <v>1</v>
      </c>
      <c r="E10698">
        <v>1</v>
      </c>
      <c r="F10698">
        <v>1</v>
      </c>
      <c r="G10698">
        <v>1</v>
      </c>
      <c r="H10698">
        <v>1</v>
      </c>
      <c r="I10698">
        <v>1</v>
      </c>
      <c r="J10698">
        <v>1</v>
      </c>
      <c r="K10698">
        <v>1</v>
      </c>
    </row>
    <row r="10699" spans="1:11" hidden="1">
      <c r="A10699" t="s">
        <v>301</v>
      </c>
      <c r="B10699" t="s">
        <v>368</v>
      </c>
      <c r="C10699" t="s">
        <v>282</v>
      </c>
      <c r="D10699">
        <v>1</v>
      </c>
      <c r="E10699">
        <v>1</v>
      </c>
      <c r="F10699">
        <v>1</v>
      </c>
      <c r="G10699">
        <v>1</v>
      </c>
      <c r="H10699">
        <v>1</v>
      </c>
      <c r="I10699">
        <v>1</v>
      </c>
      <c r="J10699">
        <v>1</v>
      </c>
      <c r="K10699">
        <v>1</v>
      </c>
    </row>
    <row r="10700" spans="1:11" hidden="1">
      <c r="A10700" t="s">
        <v>301</v>
      </c>
      <c r="B10700" t="s">
        <v>368</v>
      </c>
      <c r="C10700" t="s">
        <v>283</v>
      </c>
      <c r="D10700">
        <v>1</v>
      </c>
      <c r="E10700">
        <v>1</v>
      </c>
      <c r="F10700">
        <v>1</v>
      </c>
      <c r="G10700">
        <v>1</v>
      </c>
      <c r="H10700">
        <v>1</v>
      </c>
      <c r="I10700">
        <v>1</v>
      </c>
      <c r="J10700">
        <v>1</v>
      </c>
      <c r="K10700">
        <v>1</v>
      </c>
    </row>
    <row r="10701" spans="1:11" hidden="1">
      <c r="A10701" t="s">
        <v>301</v>
      </c>
      <c r="B10701" t="s">
        <v>368</v>
      </c>
      <c r="C10701" t="s">
        <v>284</v>
      </c>
      <c r="D10701">
        <v>1</v>
      </c>
      <c r="E10701">
        <v>1</v>
      </c>
      <c r="F10701">
        <v>1</v>
      </c>
      <c r="G10701">
        <v>1</v>
      </c>
      <c r="H10701">
        <v>1</v>
      </c>
      <c r="I10701">
        <v>1</v>
      </c>
      <c r="J10701">
        <v>1</v>
      </c>
      <c r="K10701">
        <v>1</v>
      </c>
    </row>
    <row r="10702" spans="1:11" hidden="1">
      <c r="A10702" t="s">
        <v>301</v>
      </c>
      <c r="B10702" t="s">
        <v>368</v>
      </c>
      <c r="C10702" t="s">
        <v>285</v>
      </c>
      <c r="D10702">
        <v>1</v>
      </c>
      <c r="E10702">
        <v>1</v>
      </c>
      <c r="F10702">
        <v>1</v>
      </c>
      <c r="G10702">
        <v>1</v>
      </c>
      <c r="H10702">
        <v>1</v>
      </c>
      <c r="I10702">
        <v>1</v>
      </c>
      <c r="J10702">
        <v>1</v>
      </c>
      <c r="K10702">
        <v>1</v>
      </c>
    </row>
    <row r="10703" spans="1:11" hidden="1">
      <c r="A10703" t="s">
        <v>301</v>
      </c>
      <c r="B10703" t="s">
        <v>368</v>
      </c>
      <c r="C10703" t="s">
        <v>286</v>
      </c>
      <c r="D10703">
        <v>1</v>
      </c>
      <c r="E10703">
        <v>1</v>
      </c>
      <c r="F10703">
        <v>1</v>
      </c>
      <c r="G10703">
        <v>1</v>
      </c>
      <c r="H10703">
        <v>1</v>
      </c>
      <c r="I10703">
        <v>1</v>
      </c>
      <c r="J10703">
        <v>1</v>
      </c>
      <c r="K10703">
        <v>1</v>
      </c>
    </row>
    <row r="10704" spans="1:11" hidden="1">
      <c r="A10704" t="s">
        <v>301</v>
      </c>
      <c r="B10704" t="s">
        <v>368</v>
      </c>
      <c r="C10704" t="s">
        <v>287</v>
      </c>
      <c r="D10704">
        <v>1</v>
      </c>
      <c r="E10704">
        <v>1</v>
      </c>
      <c r="F10704">
        <v>1</v>
      </c>
      <c r="G10704">
        <v>1</v>
      </c>
      <c r="H10704">
        <v>1</v>
      </c>
      <c r="I10704">
        <v>1</v>
      </c>
      <c r="J10704">
        <v>1</v>
      </c>
      <c r="K10704">
        <v>1</v>
      </c>
    </row>
    <row r="10705" spans="1:11" hidden="1">
      <c r="A10705" t="s">
        <v>301</v>
      </c>
      <c r="B10705" t="s">
        <v>368</v>
      </c>
      <c r="C10705" t="s">
        <v>288</v>
      </c>
      <c r="D10705">
        <v>1</v>
      </c>
      <c r="E10705">
        <v>1</v>
      </c>
      <c r="F10705">
        <v>1</v>
      </c>
      <c r="G10705">
        <v>1</v>
      </c>
      <c r="H10705">
        <v>1</v>
      </c>
      <c r="I10705">
        <v>1</v>
      </c>
      <c r="J10705">
        <v>1</v>
      </c>
      <c r="K10705">
        <v>1</v>
      </c>
    </row>
    <row r="10706" spans="1:11" hidden="1">
      <c r="A10706" t="s">
        <v>301</v>
      </c>
      <c r="B10706" t="s">
        <v>368</v>
      </c>
      <c r="C10706" t="s">
        <v>289</v>
      </c>
      <c r="D10706">
        <v>1</v>
      </c>
      <c r="E10706">
        <v>1</v>
      </c>
      <c r="F10706">
        <v>1</v>
      </c>
      <c r="G10706">
        <v>1</v>
      </c>
      <c r="H10706">
        <v>1</v>
      </c>
      <c r="I10706">
        <v>1</v>
      </c>
      <c r="J10706">
        <v>1</v>
      </c>
      <c r="K10706">
        <v>1</v>
      </c>
    </row>
    <row r="10707" spans="1:11" hidden="1">
      <c r="A10707" t="s">
        <v>301</v>
      </c>
      <c r="B10707" t="s">
        <v>368</v>
      </c>
      <c r="C10707" t="s">
        <v>290</v>
      </c>
      <c r="D10707">
        <v>1</v>
      </c>
      <c r="E10707">
        <v>1</v>
      </c>
      <c r="F10707">
        <v>1</v>
      </c>
      <c r="G10707">
        <v>1</v>
      </c>
      <c r="H10707">
        <v>1</v>
      </c>
      <c r="I10707">
        <v>1</v>
      </c>
      <c r="J10707">
        <v>1</v>
      </c>
      <c r="K10707">
        <v>1</v>
      </c>
    </row>
    <row r="10708" spans="1:11" hidden="1">
      <c r="A10708" t="s">
        <v>301</v>
      </c>
      <c r="B10708" t="s">
        <v>368</v>
      </c>
      <c r="C10708" t="s">
        <v>291</v>
      </c>
      <c r="D10708">
        <v>1</v>
      </c>
      <c r="E10708">
        <v>1</v>
      </c>
      <c r="F10708">
        <v>1</v>
      </c>
      <c r="G10708">
        <v>1</v>
      </c>
      <c r="H10708">
        <v>1</v>
      </c>
      <c r="I10708">
        <v>1</v>
      </c>
      <c r="J10708">
        <v>1</v>
      </c>
      <c r="K10708">
        <v>1</v>
      </c>
    </row>
    <row r="10709" spans="1:11" hidden="1">
      <c r="A10709" t="s">
        <v>301</v>
      </c>
      <c r="B10709" t="s">
        <v>368</v>
      </c>
      <c r="C10709" t="s">
        <v>292</v>
      </c>
      <c r="D10709">
        <v>1</v>
      </c>
      <c r="E10709">
        <v>1</v>
      </c>
      <c r="F10709">
        <v>1</v>
      </c>
      <c r="G10709">
        <v>1</v>
      </c>
      <c r="H10709">
        <v>1</v>
      </c>
      <c r="I10709">
        <v>1</v>
      </c>
      <c r="J10709">
        <v>1</v>
      </c>
      <c r="K10709">
        <v>1</v>
      </c>
    </row>
    <row r="10710" spans="1:11" hidden="1">
      <c r="A10710" t="s">
        <v>301</v>
      </c>
      <c r="B10710" t="s">
        <v>369</v>
      </c>
      <c r="C10710" t="s">
        <v>278</v>
      </c>
      <c r="D10710">
        <v>1</v>
      </c>
      <c r="E10710">
        <v>1</v>
      </c>
      <c r="F10710">
        <v>1</v>
      </c>
      <c r="G10710">
        <v>1</v>
      </c>
      <c r="H10710">
        <v>1</v>
      </c>
      <c r="I10710">
        <v>1</v>
      </c>
      <c r="J10710">
        <v>1</v>
      </c>
      <c r="K10710">
        <v>1</v>
      </c>
    </row>
    <row r="10711" spans="1:11" hidden="1">
      <c r="A10711" t="s">
        <v>301</v>
      </c>
      <c r="B10711" t="s">
        <v>369</v>
      </c>
      <c r="C10711" t="s">
        <v>279</v>
      </c>
      <c r="D10711">
        <v>1</v>
      </c>
      <c r="E10711">
        <v>1</v>
      </c>
      <c r="F10711">
        <v>1</v>
      </c>
      <c r="G10711">
        <v>1</v>
      </c>
      <c r="H10711">
        <v>1</v>
      </c>
      <c r="I10711">
        <v>1</v>
      </c>
      <c r="J10711">
        <v>1</v>
      </c>
      <c r="K10711">
        <v>1</v>
      </c>
    </row>
    <row r="10712" spans="1:11" hidden="1">
      <c r="A10712" t="s">
        <v>301</v>
      </c>
      <c r="B10712" t="s">
        <v>369</v>
      </c>
      <c r="C10712" t="s">
        <v>280</v>
      </c>
      <c r="D10712">
        <v>1</v>
      </c>
      <c r="E10712">
        <v>1</v>
      </c>
      <c r="F10712">
        <v>1</v>
      </c>
      <c r="G10712">
        <v>1</v>
      </c>
      <c r="H10712">
        <v>1</v>
      </c>
      <c r="I10712">
        <v>1</v>
      </c>
      <c r="J10712">
        <v>1</v>
      </c>
      <c r="K10712">
        <v>1</v>
      </c>
    </row>
    <row r="10713" spans="1:11" hidden="1">
      <c r="A10713" t="s">
        <v>301</v>
      </c>
      <c r="B10713" t="s">
        <v>369</v>
      </c>
      <c r="C10713" t="s">
        <v>277</v>
      </c>
      <c r="D10713">
        <v>1</v>
      </c>
      <c r="E10713">
        <v>1</v>
      </c>
      <c r="F10713">
        <v>1</v>
      </c>
      <c r="G10713">
        <v>1</v>
      </c>
      <c r="H10713">
        <v>1</v>
      </c>
      <c r="I10713">
        <v>1</v>
      </c>
      <c r="J10713">
        <v>1</v>
      </c>
      <c r="K10713">
        <v>1</v>
      </c>
    </row>
    <row r="10714" spans="1:11" hidden="1">
      <c r="A10714" t="s">
        <v>301</v>
      </c>
      <c r="B10714" t="s">
        <v>369</v>
      </c>
      <c r="C10714" t="s">
        <v>281</v>
      </c>
      <c r="D10714">
        <v>1</v>
      </c>
      <c r="E10714">
        <v>1</v>
      </c>
      <c r="F10714">
        <v>1</v>
      </c>
      <c r="G10714">
        <v>1</v>
      </c>
      <c r="H10714">
        <v>1</v>
      </c>
      <c r="I10714">
        <v>1</v>
      </c>
      <c r="J10714">
        <v>1</v>
      </c>
      <c r="K10714">
        <v>1</v>
      </c>
    </row>
    <row r="10715" spans="1:11" hidden="1">
      <c r="A10715" t="s">
        <v>301</v>
      </c>
      <c r="B10715" t="s">
        <v>369</v>
      </c>
      <c r="C10715" t="s">
        <v>282</v>
      </c>
      <c r="D10715">
        <v>1</v>
      </c>
      <c r="E10715">
        <v>1</v>
      </c>
      <c r="F10715">
        <v>1</v>
      </c>
      <c r="G10715">
        <v>1</v>
      </c>
      <c r="H10715">
        <v>1</v>
      </c>
      <c r="I10715">
        <v>1</v>
      </c>
      <c r="J10715">
        <v>1</v>
      </c>
      <c r="K10715">
        <v>1</v>
      </c>
    </row>
    <row r="10716" spans="1:11" hidden="1">
      <c r="A10716" t="s">
        <v>301</v>
      </c>
      <c r="B10716" t="s">
        <v>369</v>
      </c>
      <c r="C10716" t="s">
        <v>283</v>
      </c>
      <c r="D10716">
        <v>1</v>
      </c>
      <c r="E10716">
        <v>1</v>
      </c>
      <c r="F10716">
        <v>1</v>
      </c>
      <c r="G10716">
        <v>1</v>
      </c>
      <c r="H10716">
        <v>1</v>
      </c>
      <c r="I10716">
        <v>1</v>
      </c>
      <c r="J10716">
        <v>1</v>
      </c>
      <c r="K10716">
        <v>1</v>
      </c>
    </row>
    <row r="10717" spans="1:11" hidden="1">
      <c r="A10717" t="s">
        <v>301</v>
      </c>
      <c r="B10717" t="s">
        <v>369</v>
      </c>
      <c r="C10717" t="s">
        <v>284</v>
      </c>
      <c r="D10717">
        <v>1</v>
      </c>
      <c r="E10717">
        <v>1</v>
      </c>
      <c r="F10717">
        <v>1</v>
      </c>
      <c r="G10717">
        <v>1</v>
      </c>
      <c r="H10717">
        <v>1</v>
      </c>
      <c r="I10717">
        <v>1</v>
      </c>
      <c r="J10717">
        <v>1</v>
      </c>
      <c r="K10717">
        <v>1</v>
      </c>
    </row>
    <row r="10718" spans="1:11" hidden="1">
      <c r="A10718" t="s">
        <v>301</v>
      </c>
      <c r="B10718" t="s">
        <v>369</v>
      </c>
      <c r="C10718" t="s">
        <v>285</v>
      </c>
      <c r="D10718">
        <v>1</v>
      </c>
      <c r="E10718">
        <v>1</v>
      </c>
      <c r="F10718">
        <v>1</v>
      </c>
      <c r="G10718">
        <v>1</v>
      </c>
      <c r="H10718">
        <v>1</v>
      </c>
      <c r="I10718">
        <v>1</v>
      </c>
      <c r="J10718">
        <v>1</v>
      </c>
      <c r="K10718">
        <v>1</v>
      </c>
    </row>
    <row r="10719" spans="1:11" hidden="1">
      <c r="A10719" t="s">
        <v>301</v>
      </c>
      <c r="B10719" t="s">
        <v>369</v>
      </c>
      <c r="C10719" t="s">
        <v>286</v>
      </c>
      <c r="D10719">
        <v>1</v>
      </c>
      <c r="E10719">
        <v>1</v>
      </c>
      <c r="F10719">
        <v>1</v>
      </c>
      <c r="G10719">
        <v>1</v>
      </c>
      <c r="H10719">
        <v>1</v>
      </c>
      <c r="I10719">
        <v>1</v>
      </c>
      <c r="J10719">
        <v>1</v>
      </c>
      <c r="K10719">
        <v>1</v>
      </c>
    </row>
    <row r="10720" spans="1:11" hidden="1">
      <c r="A10720" t="s">
        <v>301</v>
      </c>
      <c r="B10720" t="s">
        <v>369</v>
      </c>
      <c r="C10720" t="s">
        <v>287</v>
      </c>
      <c r="D10720">
        <v>1</v>
      </c>
      <c r="E10720">
        <v>1</v>
      </c>
      <c r="F10720">
        <v>1</v>
      </c>
      <c r="G10720">
        <v>1</v>
      </c>
      <c r="H10720">
        <v>1</v>
      </c>
      <c r="I10720">
        <v>1</v>
      </c>
      <c r="J10720">
        <v>1</v>
      </c>
      <c r="K10720">
        <v>1</v>
      </c>
    </row>
    <row r="10721" spans="1:11" hidden="1">
      <c r="A10721" t="s">
        <v>301</v>
      </c>
      <c r="B10721" t="s">
        <v>369</v>
      </c>
      <c r="C10721" t="s">
        <v>288</v>
      </c>
      <c r="D10721">
        <v>1</v>
      </c>
      <c r="E10721">
        <v>1</v>
      </c>
      <c r="F10721">
        <v>1</v>
      </c>
      <c r="G10721">
        <v>1</v>
      </c>
      <c r="H10721">
        <v>1</v>
      </c>
      <c r="I10721">
        <v>1</v>
      </c>
      <c r="J10721">
        <v>1</v>
      </c>
      <c r="K10721">
        <v>1</v>
      </c>
    </row>
    <row r="10722" spans="1:11" hidden="1">
      <c r="A10722" t="s">
        <v>301</v>
      </c>
      <c r="B10722" t="s">
        <v>369</v>
      </c>
      <c r="C10722" t="s">
        <v>289</v>
      </c>
      <c r="D10722">
        <v>1</v>
      </c>
      <c r="E10722">
        <v>1</v>
      </c>
      <c r="F10722">
        <v>1</v>
      </c>
      <c r="G10722">
        <v>1</v>
      </c>
      <c r="H10722">
        <v>1</v>
      </c>
      <c r="I10722">
        <v>1</v>
      </c>
      <c r="J10722">
        <v>1</v>
      </c>
      <c r="K10722">
        <v>1</v>
      </c>
    </row>
    <row r="10723" spans="1:11" hidden="1">
      <c r="A10723" t="s">
        <v>301</v>
      </c>
      <c r="B10723" t="s">
        <v>369</v>
      </c>
      <c r="C10723" t="s">
        <v>290</v>
      </c>
      <c r="D10723">
        <v>1</v>
      </c>
      <c r="E10723">
        <v>1</v>
      </c>
      <c r="F10723">
        <v>1</v>
      </c>
      <c r="G10723">
        <v>1</v>
      </c>
      <c r="H10723">
        <v>1</v>
      </c>
      <c r="I10723">
        <v>1</v>
      </c>
      <c r="J10723">
        <v>1</v>
      </c>
      <c r="K10723">
        <v>1</v>
      </c>
    </row>
    <row r="10724" spans="1:11" hidden="1">
      <c r="A10724" t="s">
        <v>301</v>
      </c>
      <c r="B10724" t="s">
        <v>369</v>
      </c>
      <c r="C10724" t="s">
        <v>291</v>
      </c>
      <c r="D10724">
        <v>1</v>
      </c>
      <c r="E10724">
        <v>1</v>
      </c>
      <c r="F10724">
        <v>1</v>
      </c>
      <c r="G10724">
        <v>1</v>
      </c>
      <c r="H10724">
        <v>1</v>
      </c>
      <c r="I10724">
        <v>1</v>
      </c>
      <c r="J10724">
        <v>1</v>
      </c>
      <c r="K10724">
        <v>1</v>
      </c>
    </row>
    <row r="10725" spans="1:11" hidden="1">
      <c r="A10725" t="s">
        <v>301</v>
      </c>
      <c r="B10725" t="s">
        <v>369</v>
      </c>
      <c r="C10725" t="s">
        <v>292</v>
      </c>
      <c r="D10725">
        <v>1</v>
      </c>
      <c r="E10725">
        <v>1</v>
      </c>
      <c r="F10725">
        <v>1</v>
      </c>
      <c r="G10725">
        <v>1</v>
      </c>
      <c r="H10725">
        <v>1</v>
      </c>
      <c r="I10725">
        <v>1</v>
      </c>
      <c r="J10725">
        <v>1</v>
      </c>
      <c r="K10725">
        <v>1</v>
      </c>
    </row>
    <row r="10726" spans="1:11" hidden="1">
      <c r="A10726" t="s">
        <v>301</v>
      </c>
      <c r="B10726" t="s">
        <v>363</v>
      </c>
      <c r="C10726" t="s">
        <v>278</v>
      </c>
      <c r="D10726">
        <v>1</v>
      </c>
      <c r="E10726">
        <v>1</v>
      </c>
      <c r="F10726">
        <v>1</v>
      </c>
      <c r="G10726">
        <v>1</v>
      </c>
      <c r="H10726">
        <v>1</v>
      </c>
      <c r="I10726">
        <v>1</v>
      </c>
      <c r="J10726">
        <v>1</v>
      </c>
      <c r="K10726">
        <v>1</v>
      </c>
    </row>
    <row r="10727" spans="1:11" hidden="1">
      <c r="A10727" t="s">
        <v>301</v>
      </c>
      <c r="B10727" t="s">
        <v>363</v>
      </c>
      <c r="C10727" t="s">
        <v>279</v>
      </c>
      <c r="D10727">
        <v>1</v>
      </c>
      <c r="E10727">
        <v>1</v>
      </c>
      <c r="F10727">
        <v>1</v>
      </c>
      <c r="G10727">
        <v>1</v>
      </c>
      <c r="H10727">
        <v>1</v>
      </c>
      <c r="I10727">
        <v>1</v>
      </c>
      <c r="J10727">
        <v>1</v>
      </c>
      <c r="K10727">
        <v>1</v>
      </c>
    </row>
    <row r="10728" spans="1:11" hidden="1">
      <c r="A10728" t="s">
        <v>301</v>
      </c>
      <c r="B10728" t="s">
        <v>363</v>
      </c>
      <c r="C10728" t="s">
        <v>280</v>
      </c>
      <c r="D10728">
        <v>1</v>
      </c>
      <c r="E10728">
        <v>1</v>
      </c>
      <c r="F10728">
        <v>1</v>
      </c>
      <c r="G10728">
        <v>1</v>
      </c>
      <c r="H10728">
        <v>1</v>
      </c>
      <c r="I10728">
        <v>1</v>
      </c>
      <c r="J10728">
        <v>1</v>
      </c>
      <c r="K10728">
        <v>1</v>
      </c>
    </row>
    <row r="10729" spans="1:11" hidden="1">
      <c r="A10729" t="s">
        <v>301</v>
      </c>
      <c r="B10729" t="s">
        <v>363</v>
      </c>
      <c r="C10729" t="s">
        <v>277</v>
      </c>
      <c r="D10729">
        <v>1</v>
      </c>
      <c r="E10729">
        <v>1</v>
      </c>
      <c r="F10729">
        <v>1</v>
      </c>
      <c r="G10729">
        <v>1</v>
      </c>
      <c r="H10729">
        <v>1</v>
      </c>
      <c r="I10729">
        <v>1</v>
      </c>
      <c r="J10729">
        <v>1</v>
      </c>
      <c r="K10729">
        <v>1</v>
      </c>
    </row>
    <row r="10730" spans="1:11" hidden="1">
      <c r="A10730" t="s">
        <v>301</v>
      </c>
      <c r="B10730" t="s">
        <v>363</v>
      </c>
      <c r="C10730" t="s">
        <v>281</v>
      </c>
      <c r="D10730">
        <v>1</v>
      </c>
      <c r="E10730">
        <v>1</v>
      </c>
      <c r="F10730">
        <v>1</v>
      </c>
      <c r="G10730">
        <v>1</v>
      </c>
      <c r="H10730">
        <v>1</v>
      </c>
      <c r="I10730">
        <v>1</v>
      </c>
      <c r="J10730">
        <v>1</v>
      </c>
      <c r="K10730">
        <v>1</v>
      </c>
    </row>
    <row r="10731" spans="1:11" hidden="1">
      <c r="A10731" t="s">
        <v>301</v>
      </c>
      <c r="B10731" t="s">
        <v>363</v>
      </c>
      <c r="C10731" t="s">
        <v>282</v>
      </c>
      <c r="D10731">
        <v>1</v>
      </c>
      <c r="E10731">
        <v>1</v>
      </c>
      <c r="F10731">
        <v>1</v>
      </c>
      <c r="G10731">
        <v>1</v>
      </c>
      <c r="H10731">
        <v>1</v>
      </c>
      <c r="I10731">
        <v>1</v>
      </c>
      <c r="J10731">
        <v>1</v>
      </c>
      <c r="K10731">
        <v>1</v>
      </c>
    </row>
    <row r="10732" spans="1:11" hidden="1">
      <c r="A10732" t="s">
        <v>301</v>
      </c>
      <c r="B10732" t="s">
        <v>363</v>
      </c>
      <c r="C10732" t="s">
        <v>283</v>
      </c>
      <c r="D10732">
        <v>1</v>
      </c>
      <c r="E10732">
        <v>1</v>
      </c>
      <c r="F10732">
        <v>1</v>
      </c>
      <c r="G10732">
        <v>1</v>
      </c>
      <c r="H10732">
        <v>1</v>
      </c>
      <c r="I10732">
        <v>1</v>
      </c>
      <c r="J10732">
        <v>1</v>
      </c>
      <c r="K10732">
        <v>1</v>
      </c>
    </row>
    <row r="10733" spans="1:11" hidden="1">
      <c r="A10733" t="s">
        <v>301</v>
      </c>
      <c r="B10733" t="s">
        <v>363</v>
      </c>
      <c r="C10733" t="s">
        <v>284</v>
      </c>
      <c r="D10733">
        <v>1</v>
      </c>
      <c r="E10733">
        <v>1</v>
      </c>
      <c r="F10733">
        <v>1</v>
      </c>
      <c r="G10733">
        <v>1</v>
      </c>
      <c r="H10733">
        <v>1</v>
      </c>
      <c r="I10733">
        <v>1</v>
      </c>
      <c r="J10733">
        <v>1</v>
      </c>
      <c r="K10733">
        <v>1</v>
      </c>
    </row>
    <row r="10734" spans="1:11" hidden="1">
      <c r="A10734" t="s">
        <v>301</v>
      </c>
      <c r="B10734" t="s">
        <v>363</v>
      </c>
      <c r="C10734" t="s">
        <v>285</v>
      </c>
      <c r="D10734">
        <v>1</v>
      </c>
      <c r="E10734">
        <v>1</v>
      </c>
      <c r="F10734">
        <v>1</v>
      </c>
      <c r="G10734">
        <v>1</v>
      </c>
      <c r="H10734">
        <v>1</v>
      </c>
      <c r="I10734">
        <v>1</v>
      </c>
      <c r="J10734">
        <v>1</v>
      </c>
      <c r="K10734">
        <v>1</v>
      </c>
    </row>
    <row r="10735" spans="1:11" hidden="1">
      <c r="A10735" t="s">
        <v>301</v>
      </c>
      <c r="B10735" t="s">
        <v>363</v>
      </c>
      <c r="C10735" t="s">
        <v>286</v>
      </c>
      <c r="D10735">
        <v>1</v>
      </c>
      <c r="E10735">
        <v>1</v>
      </c>
      <c r="F10735">
        <v>1</v>
      </c>
      <c r="G10735">
        <v>1</v>
      </c>
      <c r="H10735">
        <v>1</v>
      </c>
      <c r="I10735">
        <v>1</v>
      </c>
      <c r="J10735">
        <v>1</v>
      </c>
      <c r="K10735">
        <v>1</v>
      </c>
    </row>
    <row r="10736" spans="1:11" hidden="1">
      <c r="A10736" t="s">
        <v>301</v>
      </c>
      <c r="B10736" t="s">
        <v>363</v>
      </c>
      <c r="C10736" t="s">
        <v>287</v>
      </c>
      <c r="D10736">
        <v>1</v>
      </c>
      <c r="E10736">
        <v>1</v>
      </c>
      <c r="F10736">
        <v>1</v>
      </c>
      <c r="G10736">
        <v>1</v>
      </c>
      <c r="H10736">
        <v>1</v>
      </c>
      <c r="I10736">
        <v>1</v>
      </c>
      <c r="J10736">
        <v>1</v>
      </c>
      <c r="K10736">
        <v>1</v>
      </c>
    </row>
    <row r="10737" spans="1:11" hidden="1">
      <c r="A10737" t="s">
        <v>301</v>
      </c>
      <c r="B10737" t="s">
        <v>363</v>
      </c>
      <c r="C10737" t="s">
        <v>288</v>
      </c>
      <c r="D10737">
        <v>1</v>
      </c>
      <c r="E10737">
        <v>1</v>
      </c>
      <c r="F10737">
        <v>1</v>
      </c>
      <c r="G10737">
        <v>1</v>
      </c>
      <c r="H10737">
        <v>1</v>
      </c>
      <c r="I10737">
        <v>1</v>
      </c>
      <c r="J10737">
        <v>1</v>
      </c>
      <c r="K10737">
        <v>1</v>
      </c>
    </row>
    <row r="10738" spans="1:11" hidden="1">
      <c r="A10738" t="s">
        <v>301</v>
      </c>
      <c r="B10738" t="s">
        <v>363</v>
      </c>
      <c r="C10738" t="s">
        <v>289</v>
      </c>
      <c r="D10738">
        <v>1</v>
      </c>
      <c r="E10738">
        <v>1</v>
      </c>
      <c r="F10738">
        <v>1</v>
      </c>
      <c r="G10738">
        <v>1</v>
      </c>
      <c r="H10738">
        <v>1</v>
      </c>
      <c r="I10738">
        <v>1</v>
      </c>
      <c r="J10738">
        <v>1</v>
      </c>
      <c r="K10738">
        <v>1</v>
      </c>
    </row>
    <row r="10739" spans="1:11" hidden="1">
      <c r="A10739" t="s">
        <v>301</v>
      </c>
      <c r="B10739" t="s">
        <v>363</v>
      </c>
      <c r="C10739" t="s">
        <v>290</v>
      </c>
      <c r="D10739">
        <v>1</v>
      </c>
      <c r="E10739">
        <v>1</v>
      </c>
      <c r="F10739">
        <v>1</v>
      </c>
      <c r="G10739">
        <v>1</v>
      </c>
      <c r="H10739">
        <v>1</v>
      </c>
      <c r="I10739">
        <v>1</v>
      </c>
      <c r="J10739">
        <v>1</v>
      </c>
      <c r="K10739">
        <v>1</v>
      </c>
    </row>
    <row r="10740" spans="1:11" hidden="1">
      <c r="A10740" t="s">
        <v>301</v>
      </c>
      <c r="B10740" t="s">
        <v>363</v>
      </c>
      <c r="C10740" t="s">
        <v>291</v>
      </c>
      <c r="D10740">
        <v>1</v>
      </c>
      <c r="E10740">
        <v>1</v>
      </c>
      <c r="F10740">
        <v>1</v>
      </c>
      <c r="G10740">
        <v>1</v>
      </c>
      <c r="H10740">
        <v>1</v>
      </c>
      <c r="I10740">
        <v>1</v>
      </c>
      <c r="J10740">
        <v>1</v>
      </c>
      <c r="K10740">
        <v>1</v>
      </c>
    </row>
    <row r="10741" spans="1:11" hidden="1">
      <c r="A10741" t="s">
        <v>301</v>
      </c>
      <c r="B10741" t="s">
        <v>363</v>
      </c>
      <c r="C10741" t="s">
        <v>292</v>
      </c>
      <c r="D10741">
        <v>1</v>
      </c>
      <c r="E10741">
        <v>1</v>
      </c>
      <c r="F10741">
        <v>1</v>
      </c>
      <c r="G10741">
        <v>1</v>
      </c>
      <c r="H10741">
        <v>1</v>
      </c>
      <c r="I10741">
        <v>1</v>
      </c>
      <c r="J10741">
        <v>1</v>
      </c>
      <c r="K10741">
        <v>1</v>
      </c>
    </row>
    <row r="10742" spans="1:11" hidden="1">
      <c r="A10742" t="s">
        <v>301</v>
      </c>
      <c r="B10742" t="s">
        <v>240</v>
      </c>
      <c r="C10742" t="s">
        <v>278</v>
      </c>
      <c r="D10742">
        <v>1</v>
      </c>
      <c r="E10742">
        <v>1</v>
      </c>
      <c r="F10742">
        <v>1</v>
      </c>
      <c r="G10742">
        <v>1</v>
      </c>
      <c r="H10742">
        <v>1</v>
      </c>
      <c r="I10742">
        <v>1</v>
      </c>
      <c r="J10742">
        <v>1</v>
      </c>
      <c r="K10742">
        <v>1</v>
      </c>
    </row>
    <row r="10743" spans="1:11" hidden="1">
      <c r="A10743" t="s">
        <v>301</v>
      </c>
      <c r="B10743" t="s">
        <v>240</v>
      </c>
      <c r="C10743" t="s">
        <v>279</v>
      </c>
      <c r="D10743">
        <v>1</v>
      </c>
      <c r="E10743">
        <v>1</v>
      </c>
      <c r="F10743">
        <v>1</v>
      </c>
      <c r="G10743">
        <v>1</v>
      </c>
      <c r="H10743">
        <v>1</v>
      </c>
      <c r="I10743">
        <v>1</v>
      </c>
      <c r="J10743">
        <v>1</v>
      </c>
      <c r="K10743">
        <v>1</v>
      </c>
    </row>
    <row r="10744" spans="1:11" hidden="1">
      <c r="A10744" t="s">
        <v>301</v>
      </c>
      <c r="B10744" t="s">
        <v>240</v>
      </c>
      <c r="C10744" t="s">
        <v>280</v>
      </c>
      <c r="D10744">
        <v>1</v>
      </c>
      <c r="E10744">
        <v>1</v>
      </c>
      <c r="F10744">
        <v>1</v>
      </c>
      <c r="G10744">
        <v>1</v>
      </c>
      <c r="H10744">
        <v>1</v>
      </c>
      <c r="I10744">
        <v>1</v>
      </c>
      <c r="J10744">
        <v>1</v>
      </c>
      <c r="K10744">
        <v>1</v>
      </c>
    </row>
    <row r="10745" spans="1:11" hidden="1">
      <c r="A10745" t="s">
        <v>301</v>
      </c>
      <c r="B10745" t="s">
        <v>240</v>
      </c>
      <c r="C10745" t="s">
        <v>277</v>
      </c>
      <c r="D10745">
        <v>1</v>
      </c>
      <c r="E10745">
        <v>1</v>
      </c>
      <c r="F10745">
        <v>1</v>
      </c>
      <c r="G10745">
        <v>1</v>
      </c>
      <c r="H10745">
        <v>1</v>
      </c>
      <c r="I10745">
        <v>1</v>
      </c>
      <c r="J10745">
        <v>1</v>
      </c>
      <c r="K10745">
        <v>1</v>
      </c>
    </row>
    <row r="10746" spans="1:11" hidden="1">
      <c r="A10746" t="s">
        <v>301</v>
      </c>
      <c r="B10746" t="s">
        <v>240</v>
      </c>
      <c r="C10746" t="s">
        <v>281</v>
      </c>
      <c r="D10746">
        <v>1</v>
      </c>
      <c r="E10746">
        <v>1</v>
      </c>
      <c r="F10746">
        <v>1</v>
      </c>
      <c r="G10746">
        <v>1</v>
      </c>
      <c r="H10746">
        <v>1</v>
      </c>
      <c r="I10746">
        <v>1</v>
      </c>
      <c r="J10746">
        <v>1</v>
      </c>
      <c r="K10746">
        <v>1</v>
      </c>
    </row>
    <row r="10747" spans="1:11" hidden="1">
      <c r="A10747" t="s">
        <v>301</v>
      </c>
      <c r="B10747" t="s">
        <v>240</v>
      </c>
      <c r="C10747" t="s">
        <v>282</v>
      </c>
      <c r="D10747">
        <v>1</v>
      </c>
      <c r="E10747">
        <v>1</v>
      </c>
      <c r="F10747">
        <v>1</v>
      </c>
      <c r="G10747">
        <v>1</v>
      </c>
      <c r="H10747">
        <v>1</v>
      </c>
      <c r="I10747">
        <v>1</v>
      </c>
      <c r="J10747">
        <v>1</v>
      </c>
      <c r="K10747">
        <v>1</v>
      </c>
    </row>
    <row r="10748" spans="1:11" hidden="1">
      <c r="A10748" t="s">
        <v>301</v>
      </c>
      <c r="B10748" t="s">
        <v>240</v>
      </c>
      <c r="C10748" t="s">
        <v>283</v>
      </c>
      <c r="D10748">
        <v>1</v>
      </c>
      <c r="E10748">
        <v>1</v>
      </c>
      <c r="F10748">
        <v>1</v>
      </c>
      <c r="G10748">
        <v>1</v>
      </c>
      <c r="H10748">
        <v>1</v>
      </c>
      <c r="I10748">
        <v>1</v>
      </c>
      <c r="J10748">
        <v>1</v>
      </c>
      <c r="K10748">
        <v>1</v>
      </c>
    </row>
    <row r="10749" spans="1:11" hidden="1">
      <c r="A10749" t="s">
        <v>301</v>
      </c>
      <c r="B10749" t="s">
        <v>240</v>
      </c>
      <c r="C10749" t="s">
        <v>284</v>
      </c>
      <c r="D10749">
        <v>1</v>
      </c>
      <c r="E10749">
        <v>1</v>
      </c>
      <c r="F10749">
        <v>1</v>
      </c>
      <c r="G10749">
        <v>1</v>
      </c>
      <c r="H10749">
        <v>1</v>
      </c>
      <c r="I10749">
        <v>1</v>
      </c>
      <c r="J10749">
        <v>1</v>
      </c>
      <c r="K10749">
        <v>1</v>
      </c>
    </row>
    <row r="10750" spans="1:11" hidden="1">
      <c r="A10750" t="s">
        <v>301</v>
      </c>
      <c r="B10750" t="s">
        <v>240</v>
      </c>
      <c r="C10750" t="s">
        <v>285</v>
      </c>
      <c r="D10750">
        <v>1</v>
      </c>
      <c r="E10750">
        <v>1</v>
      </c>
      <c r="F10750">
        <v>1</v>
      </c>
      <c r="G10750">
        <v>1</v>
      </c>
      <c r="H10750">
        <v>1</v>
      </c>
      <c r="I10750">
        <v>1</v>
      </c>
      <c r="J10750">
        <v>1</v>
      </c>
      <c r="K10750">
        <v>1</v>
      </c>
    </row>
    <row r="10751" spans="1:11" hidden="1">
      <c r="A10751" t="s">
        <v>301</v>
      </c>
      <c r="B10751" t="s">
        <v>240</v>
      </c>
      <c r="C10751" t="s">
        <v>286</v>
      </c>
      <c r="D10751">
        <v>1</v>
      </c>
      <c r="E10751">
        <v>1</v>
      </c>
      <c r="F10751">
        <v>1</v>
      </c>
      <c r="G10751">
        <v>1</v>
      </c>
      <c r="H10751">
        <v>1</v>
      </c>
      <c r="I10751">
        <v>1</v>
      </c>
      <c r="J10751">
        <v>1</v>
      </c>
      <c r="K10751">
        <v>1</v>
      </c>
    </row>
    <row r="10752" spans="1:11" hidden="1">
      <c r="A10752" t="s">
        <v>301</v>
      </c>
      <c r="B10752" t="s">
        <v>240</v>
      </c>
      <c r="C10752" t="s">
        <v>287</v>
      </c>
      <c r="D10752">
        <v>1</v>
      </c>
      <c r="E10752">
        <v>1</v>
      </c>
      <c r="F10752">
        <v>1</v>
      </c>
      <c r="G10752">
        <v>1</v>
      </c>
      <c r="H10752">
        <v>1</v>
      </c>
      <c r="I10752">
        <v>1</v>
      </c>
      <c r="J10752">
        <v>1</v>
      </c>
      <c r="K10752">
        <v>1</v>
      </c>
    </row>
    <row r="10753" spans="1:11" hidden="1">
      <c r="A10753" t="s">
        <v>301</v>
      </c>
      <c r="B10753" t="s">
        <v>240</v>
      </c>
      <c r="C10753" t="s">
        <v>288</v>
      </c>
      <c r="D10753">
        <v>1</v>
      </c>
      <c r="E10753">
        <v>1</v>
      </c>
      <c r="F10753">
        <v>1</v>
      </c>
      <c r="G10753">
        <v>1</v>
      </c>
      <c r="H10753">
        <v>1</v>
      </c>
      <c r="I10753">
        <v>1</v>
      </c>
      <c r="J10753">
        <v>1</v>
      </c>
      <c r="K10753">
        <v>1</v>
      </c>
    </row>
    <row r="10754" spans="1:11" hidden="1">
      <c r="A10754" t="s">
        <v>301</v>
      </c>
      <c r="B10754" t="s">
        <v>240</v>
      </c>
      <c r="C10754" t="s">
        <v>289</v>
      </c>
      <c r="D10754">
        <v>1</v>
      </c>
      <c r="E10754">
        <v>1</v>
      </c>
      <c r="F10754">
        <v>1</v>
      </c>
      <c r="G10754">
        <v>1</v>
      </c>
      <c r="H10754">
        <v>1</v>
      </c>
      <c r="I10754">
        <v>1</v>
      </c>
      <c r="J10754">
        <v>1</v>
      </c>
      <c r="K10754">
        <v>1</v>
      </c>
    </row>
    <row r="10755" spans="1:11" hidden="1">
      <c r="A10755" t="s">
        <v>301</v>
      </c>
      <c r="B10755" t="s">
        <v>240</v>
      </c>
      <c r="C10755" t="s">
        <v>290</v>
      </c>
      <c r="D10755">
        <v>1</v>
      </c>
      <c r="E10755">
        <v>1</v>
      </c>
      <c r="F10755">
        <v>1</v>
      </c>
      <c r="G10755">
        <v>1</v>
      </c>
      <c r="H10755">
        <v>1</v>
      </c>
      <c r="I10755">
        <v>1</v>
      </c>
      <c r="J10755">
        <v>1</v>
      </c>
      <c r="K10755">
        <v>1</v>
      </c>
    </row>
    <row r="10756" spans="1:11" hidden="1">
      <c r="A10756" t="s">
        <v>301</v>
      </c>
      <c r="B10756" t="s">
        <v>240</v>
      </c>
      <c r="C10756" t="s">
        <v>291</v>
      </c>
      <c r="D10756">
        <v>1</v>
      </c>
      <c r="E10756">
        <v>1</v>
      </c>
      <c r="F10756">
        <v>1</v>
      </c>
      <c r="G10756">
        <v>1</v>
      </c>
      <c r="H10756">
        <v>1</v>
      </c>
      <c r="I10756">
        <v>1</v>
      </c>
      <c r="J10756">
        <v>1</v>
      </c>
      <c r="K10756">
        <v>1</v>
      </c>
    </row>
    <row r="10757" spans="1:11" hidden="1">
      <c r="A10757" t="s">
        <v>301</v>
      </c>
      <c r="B10757" t="s">
        <v>240</v>
      </c>
      <c r="C10757" t="s">
        <v>292</v>
      </c>
      <c r="D10757">
        <v>1</v>
      </c>
      <c r="E10757">
        <v>1</v>
      </c>
      <c r="F10757">
        <v>1</v>
      </c>
      <c r="G10757">
        <v>1</v>
      </c>
      <c r="H10757">
        <v>1</v>
      </c>
      <c r="I10757">
        <v>1</v>
      </c>
      <c r="J10757">
        <v>1</v>
      </c>
      <c r="K10757">
        <v>1</v>
      </c>
    </row>
    <row r="10758" spans="1:11" hidden="1">
      <c r="A10758" t="s">
        <v>301</v>
      </c>
      <c r="B10758" t="s">
        <v>364</v>
      </c>
      <c r="C10758" t="s">
        <v>278</v>
      </c>
      <c r="D10758">
        <v>1</v>
      </c>
      <c r="E10758">
        <v>1</v>
      </c>
      <c r="F10758">
        <v>1</v>
      </c>
      <c r="G10758">
        <v>1</v>
      </c>
      <c r="H10758">
        <v>1</v>
      </c>
      <c r="I10758">
        <v>1</v>
      </c>
      <c r="J10758">
        <v>1</v>
      </c>
      <c r="K10758">
        <v>1</v>
      </c>
    </row>
    <row r="10759" spans="1:11" hidden="1">
      <c r="A10759" t="s">
        <v>301</v>
      </c>
      <c r="B10759" t="s">
        <v>364</v>
      </c>
      <c r="C10759" t="s">
        <v>279</v>
      </c>
      <c r="D10759">
        <v>1</v>
      </c>
      <c r="E10759">
        <v>1</v>
      </c>
      <c r="F10759">
        <v>1</v>
      </c>
      <c r="G10759">
        <v>1</v>
      </c>
      <c r="H10759">
        <v>1</v>
      </c>
      <c r="I10759">
        <v>1</v>
      </c>
      <c r="J10759">
        <v>1</v>
      </c>
      <c r="K10759">
        <v>1</v>
      </c>
    </row>
    <row r="10760" spans="1:11" hidden="1">
      <c r="A10760" t="s">
        <v>301</v>
      </c>
      <c r="B10760" t="s">
        <v>364</v>
      </c>
      <c r="C10760" t="s">
        <v>280</v>
      </c>
      <c r="D10760">
        <v>1</v>
      </c>
      <c r="E10760">
        <v>1</v>
      </c>
      <c r="F10760">
        <v>1</v>
      </c>
      <c r="G10760">
        <v>1</v>
      </c>
      <c r="H10760">
        <v>1</v>
      </c>
      <c r="I10760">
        <v>1</v>
      </c>
      <c r="J10760">
        <v>1</v>
      </c>
      <c r="K10760">
        <v>1</v>
      </c>
    </row>
    <row r="10761" spans="1:11" hidden="1">
      <c r="A10761" t="s">
        <v>301</v>
      </c>
      <c r="B10761" t="s">
        <v>364</v>
      </c>
      <c r="C10761" t="s">
        <v>277</v>
      </c>
      <c r="D10761">
        <v>1</v>
      </c>
      <c r="E10761">
        <v>1</v>
      </c>
      <c r="F10761">
        <v>1</v>
      </c>
      <c r="G10761">
        <v>1</v>
      </c>
      <c r="H10761">
        <v>1</v>
      </c>
      <c r="I10761">
        <v>1</v>
      </c>
      <c r="J10761">
        <v>1</v>
      </c>
      <c r="K10761">
        <v>1</v>
      </c>
    </row>
    <row r="10762" spans="1:11" hidden="1">
      <c r="A10762" t="s">
        <v>301</v>
      </c>
      <c r="B10762" t="s">
        <v>364</v>
      </c>
      <c r="C10762" t="s">
        <v>281</v>
      </c>
      <c r="D10762">
        <v>1</v>
      </c>
      <c r="E10762">
        <v>1</v>
      </c>
      <c r="F10762">
        <v>1</v>
      </c>
      <c r="G10762">
        <v>1</v>
      </c>
      <c r="H10762">
        <v>1</v>
      </c>
      <c r="I10762">
        <v>1</v>
      </c>
      <c r="J10762">
        <v>1</v>
      </c>
      <c r="K10762">
        <v>1</v>
      </c>
    </row>
    <row r="10763" spans="1:11" hidden="1">
      <c r="A10763" t="s">
        <v>301</v>
      </c>
      <c r="B10763" t="s">
        <v>364</v>
      </c>
      <c r="C10763" t="s">
        <v>282</v>
      </c>
      <c r="D10763">
        <v>1</v>
      </c>
      <c r="E10763">
        <v>1</v>
      </c>
      <c r="F10763">
        <v>1</v>
      </c>
      <c r="G10763">
        <v>1</v>
      </c>
      <c r="H10763">
        <v>1</v>
      </c>
      <c r="I10763">
        <v>1</v>
      </c>
      <c r="J10763">
        <v>1</v>
      </c>
      <c r="K10763">
        <v>1</v>
      </c>
    </row>
    <row r="10764" spans="1:11" hidden="1">
      <c r="A10764" t="s">
        <v>301</v>
      </c>
      <c r="B10764" t="s">
        <v>364</v>
      </c>
      <c r="C10764" t="s">
        <v>283</v>
      </c>
      <c r="D10764">
        <v>1</v>
      </c>
      <c r="E10764">
        <v>1</v>
      </c>
      <c r="F10764">
        <v>1</v>
      </c>
      <c r="G10764">
        <v>1</v>
      </c>
      <c r="H10764">
        <v>1</v>
      </c>
      <c r="I10764">
        <v>1</v>
      </c>
      <c r="J10764">
        <v>1</v>
      </c>
      <c r="K10764">
        <v>1</v>
      </c>
    </row>
    <row r="10765" spans="1:11" hidden="1">
      <c r="A10765" t="s">
        <v>301</v>
      </c>
      <c r="B10765" t="s">
        <v>364</v>
      </c>
      <c r="C10765" t="s">
        <v>284</v>
      </c>
      <c r="D10765">
        <v>1</v>
      </c>
      <c r="E10765">
        <v>1</v>
      </c>
      <c r="F10765">
        <v>1</v>
      </c>
      <c r="G10765">
        <v>1</v>
      </c>
      <c r="H10765">
        <v>1</v>
      </c>
      <c r="I10765">
        <v>1</v>
      </c>
      <c r="J10765">
        <v>1</v>
      </c>
      <c r="K10765">
        <v>1</v>
      </c>
    </row>
    <row r="10766" spans="1:11" hidden="1">
      <c r="A10766" t="s">
        <v>301</v>
      </c>
      <c r="B10766" t="s">
        <v>364</v>
      </c>
      <c r="C10766" t="s">
        <v>285</v>
      </c>
      <c r="D10766">
        <v>1</v>
      </c>
      <c r="E10766">
        <v>1</v>
      </c>
      <c r="F10766">
        <v>1</v>
      </c>
      <c r="G10766">
        <v>1</v>
      </c>
      <c r="H10766">
        <v>1</v>
      </c>
      <c r="I10766">
        <v>1</v>
      </c>
      <c r="J10766">
        <v>1</v>
      </c>
      <c r="K10766">
        <v>1</v>
      </c>
    </row>
    <row r="10767" spans="1:11" hidden="1">
      <c r="A10767" t="s">
        <v>301</v>
      </c>
      <c r="B10767" t="s">
        <v>364</v>
      </c>
      <c r="C10767" t="s">
        <v>286</v>
      </c>
      <c r="D10767">
        <v>1</v>
      </c>
      <c r="E10767">
        <v>1</v>
      </c>
      <c r="F10767">
        <v>1</v>
      </c>
      <c r="G10767">
        <v>1</v>
      </c>
      <c r="H10767">
        <v>1</v>
      </c>
      <c r="I10767">
        <v>1</v>
      </c>
      <c r="J10767">
        <v>1</v>
      </c>
      <c r="K10767">
        <v>1</v>
      </c>
    </row>
    <row r="10768" spans="1:11" hidden="1">
      <c r="A10768" t="s">
        <v>301</v>
      </c>
      <c r="B10768" t="s">
        <v>364</v>
      </c>
      <c r="C10768" t="s">
        <v>287</v>
      </c>
      <c r="D10768">
        <v>1</v>
      </c>
      <c r="E10768">
        <v>1</v>
      </c>
      <c r="F10768">
        <v>1</v>
      </c>
      <c r="G10768">
        <v>1</v>
      </c>
      <c r="H10768">
        <v>1</v>
      </c>
      <c r="I10768">
        <v>1</v>
      </c>
      <c r="J10768">
        <v>1</v>
      </c>
      <c r="K10768">
        <v>1</v>
      </c>
    </row>
    <row r="10769" spans="1:11" hidden="1">
      <c r="A10769" t="s">
        <v>301</v>
      </c>
      <c r="B10769" t="s">
        <v>364</v>
      </c>
      <c r="C10769" t="s">
        <v>288</v>
      </c>
      <c r="D10769">
        <v>1</v>
      </c>
      <c r="E10769">
        <v>1</v>
      </c>
      <c r="F10769">
        <v>1</v>
      </c>
      <c r="G10769">
        <v>1</v>
      </c>
      <c r="H10769">
        <v>1</v>
      </c>
      <c r="I10769">
        <v>1</v>
      </c>
      <c r="J10769">
        <v>1</v>
      </c>
      <c r="K10769">
        <v>1</v>
      </c>
    </row>
    <row r="10770" spans="1:11" hidden="1">
      <c r="A10770" t="s">
        <v>301</v>
      </c>
      <c r="B10770" t="s">
        <v>364</v>
      </c>
      <c r="C10770" t="s">
        <v>289</v>
      </c>
      <c r="D10770">
        <v>1</v>
      </c>
      <c r="E10770">
        <v>1</v>
      </c>
      <c r="F10770">
        <v>1</v>
      </c>
      <c r="G10770">
        <v>1</v>
      </c>
      <c r="H10770">
        <v>1</v>
      </c>
      <c r="I10770">
        <v>1</v>
      </c>
      <c r="J10770">
        <v>1</v>
      </c>
      <c r="K10770">
        <v>1</v>
      </c>
    </row>
    <row r="10771" spans="1:11" hidden="1">
      <c r="A10771" t="s">
        <v>301</v>
      </c>
      <c r="B10771" t="s">
        <v>364</v>
      </c>
      <c r="C10771" t="s">
        <v>290</v>
      </c>
      <c r="D10771">
        <v>1</v>
      </c>
      <c r="E10771">
        <v>1</v>
      </c>
      <c r="F10771">
        <v>1</v>
      </c>
      <c r="G10771">
        <v>1</v>
      </c>
      <c r="H10771">
        <v>1</v>
      </c>
      <c r="I10771">
        <v>1</v>
      </c>
      <c r="J10771">
        <v>1</v>
      </c>
      <c r="K10771">
        <v>1</v>
      </c>
    </row>
    <row r="10772" spans="1:11" hidden="1">
      <c r="A10772" t="s">
        <v>301</v>
      </c>
      <c r="B10772" t="s">
        <v>364</v>
      </c>
      <c r="C10772" t="s">
        <v>291</v>
      </c>
      <c r="D10772">
        <v>1</v>
      </c>
      <c r="E10772">
        <v>1</v>
      </c>
      <c r="F10772">
        <v>1</v>
      </c>
      <c r="G10772">
        <v>1</v>
      </c>
      <c r="H10772">
        <v>1</v>
      </c>
      <c r="I10772">
        <v>1</v>
      </c>
      <c r="J10772">
        <v>1</v>
      </c>
      <c r="K10772">
        <v>1</v>
      </c>
    </row>
    <row r="10773" spans="1:11" hidden="1">
      <c r="A10773" t="s">
        <v>301</v>
      </c>
      <c r="B10773" t="s">
        <v>364</v>
      </c>
      <c r="C10773" t="s">
        <v>292</v>
      </c>
      <c r="D10773">
        <v>1</v>
      </c>
      <c r="E10773">
        <v>1</v>
      </c>
      <c r="F10773">
        <v>1</v>
      </c>
      <c r="G10773">
        <v>1</v>
      </c>
      <c r="H10773">
        <v>1</v>
      </c>
      <c r="I10773">
        <v>1</v>
      </c>
      <c r="J10773">
        <v>1</v>
      </c>
      <c r="K10773">
        <v>1</v>
      </c>
    </row>
    <row r="10774" spans="1:11" hidden="1">
      <c r="A10774" t="s">
        <v>301</v>
      </c>
      <c r="B10774" t="s">
        <v>365</v>
      </c>
      <c r="C10774" t="s">
        <v>278</v>
      </c>
      <c r="D10774">
        <v>1</v>
      </c>
      <c r="E10774">
        <v>1</v>
      </c>
      <c r="F10774">
        <v>1</v>
      </c>
      <c r="G10774">
        <v>1</v>
      </c>
      <c r="H10774">
        <v>1</v>
      </c>
      <c r="I10774">
        <v>1</v>
      </c>
      <c r="J10774">
        <v>1</v>
      </c>
      <c r="K10774">
        <v>1</v>
      </c>
    </row>
    <row r="10775" spans="1:11" hidden="1">
      <c r="A10775" t="s">
        <v>301</v>
      </c>
      <c r="B10775" t="s">
        <v>365</v>
      </c>
      <c r="C10775" t="s">
        <v>279</v>
      </c>
      <c r="D10775">
        <v>1</v>
      </c>
      <c r="E10775">
        <v>1</v>
      </c>
      <c r="F10775">
        <v>1</v>
      </c>
      <c r="G10775">
        <v>1</v>
      </c>
      <c r="H10775">
        <v>1</v>
      </c>
      <c r="I10775">
        <v>1</v>
      </c>
      <c r="J10775">
        <v>1</v>
      </c>
      <c r="K10775">
        <v>1</v>
      </c>
    </row>
    <row r="10776" spans="1:11" hidden="1">
      <c r="A10776" t="s">
        <v>301</v>
      </c>
      <c r="B10776" t="s">
        <v>365</v>
      </c>
      <c r="C10776" t="s">
        <v>280</v>
      </c>
      <c r="D10776">
        <v>1</v>
      </c>
      <c r="E10776">
        <v>1</v>
      </c>
      <c r="F10776">
        <v>1</v>
      </c>
      <c r="G10776">
        <v>1</v>
      </c>
      <c r="H10776">
        <v>1</v>
      </c>
      <c r="I10776">
        <v>1</v>
      </c>
      <c r="J10776">
        <v>1</v>
      </c>
      <c r="K10776">
        <v>1</v>
      </c>
    </row>
    <row r="10777" spans="1:11" hidden="1">
      <c r="A10777" t="s">
        <v>301</v>
      </c>
      <c r="B10777" t="s">
        <v>365</v>
      </c>
      <c r="C10777" t="s">
        <v>277</v>
      </c>
      <c r="D10777">
        <v>1</v>
      </c>
      <c r="E10777">
        <v>1</v>
      </c>
      <c r="F10777">
        <v>1</v>
      </c>
      <c r="G10777">
        <v>1</v>
      </c>
      <c r="H10777">
        <v>1</v>
      </c>
      <c r="I10777">
        <v>1</v>
      </c>
      <c r="J10777">
        <v>1</v>
      </c>
      <c r="K10777">
        <v>1</v>
      </c>
    </row>
    <row r="10778" spans="1:11" hidden="1">
      <c r="A10778" t="s">
        <v>301</v>
      </c>
      <c r="B10778" t="s">
        <v>365</v>
      </c>
      <c r="C10778" t="s">
        <v>281</v>
      </c>
      <c r="D10778">
        <v>1</v>
      </c>
      <c r="E10778">
        <v>1</v>
      </c>
      <c r="F10778">
        <v>1</v>
      </c>
      <c r="G10778">
        <v>1</v>
      </c>
      <c r="H10778">
        <v>1</v>
      </c>
      <c r="I10778">
        <v>1</v>
      </c>
      <c r="J10778">
        <v>1</v>
      </c>
      <c r="K10778">
        <v>1</v>
      </c>
    </row>
    <row r="10779" spans="1:11" hidden="1">
      <c r="A10779" t="s">
        <v>301</v>
      </c>
      <c r="B10779" t="s">
        <v>365</v>
      </c>
      <c r="C10779" t="s">
        <v>282</v>
      </c>
      <c r="D10779">
        <v>1</v>
      </c>
      <c r="E10779">
        <v>1</v>
      </c>
      <c r="F10779">
        <v>1</v>
      </c>
      <c r="G10779">
        <v>1</v>
      </c>
      <c r="H10779">
        <v>1</v>
      </c>
      <c r="I10779">
        <v>1</v>
      </c>
      <c r="J10779">
        <v>1</v>
      </c>
      <c r="K10779">
        <v>1</v>
      </c>
    </row>
    <row r="10780" spans="1:11" hidden="1">
      <c r="A10780" t="s">
        <v>301</v>
      </c>
      <c r="B10780" t="s">
        <v>365</v>
      </c>
      <c r="C10780" t="s">
        <v>283</v>
      </c>
      <c r="D10780">
        <v>1</v>
      </c>
      <c r="E10780">
        <v>1</v>
      </c>
      <c r="F10780">
        <v>1</v>
      </c>
      <c r="G10780">
        <v>1</v>
      </c>
      <c r="H10780">
        <v>1</v>
      </c>
      <c r="I10780">
        <v>1</v>
      </c>
      <c r="J10780">
        <v>1</v>
      </c>
      <c r="K10780">
        <v>1</v>
      </c>
    </row>
    <row r="10781" spans="1:11" hidden="1">
      <c r="A10781" t="s">
        <v>301</v>
      </c>
      <c r="B10781" t="s">
        <v>365</v>
      </c>
      <c r="C10781" t="s">
        <v>284</v>
      </c>
      <c r="D10781">
        <v>1</v>
      </c>
      <c r="E10781">
        <v>1</v>
      </c>
      <c r="F10781">
        <v>1</v>
      </c>
      <c r="G10781">
        <v>1</v>
      </c>
      <c r="H10781">
        <v>1</v>
      </c>
      <c r="I10781">
        <v>1</v>
      </c>
      <c r="J10781">
        <v>1</v>
      </c>
      <c r="K10781">
        <v>1</v>
      </c>
    </row>
    <row r="10782" spans="1:11" hidden="1">
      <c r="A10782" t="s">
        <v>301</v>
      </c>
      <c r="B10782" t="s">
        <v>365</v>
      </c>
      <c r="C10782" t="s">
        <v>285</v>
      </c>
      <c r="D10782">
        <v>1</v>
      </c>
      <c r="E10782">
        <v>1</v>
      </c>
      <c r="F10782">
        <v>1</v>
      </c>
      <c r="G10782">
        <v>1</v>
      </c>
      <c r="H10782">
        <v>1</v>
      </c>
      <c r="I10782">
        <v>1</v>
      </c>
      <c r="J10782">
        <v>1</v>
      </c>
      <c r="K10782">
        <v>1</v>
      </c>
    </row>
    <row r="10783" spans="1:11" hidden="1">
      <c r="A10783" t="s">
        <v>301</v>
      </c>
      <c r="B10783" t="s">
        <v>365</v>
      </c>
      <c r="C10783" t="s">
        <v>286</v>
      </c>
      <c r="D10783">
        <v>1</v>
      </c>
      <c r="E10783">
        <v>1</v>
      </c>
      <c r="F10783">
        <v>1</v>
      </c>
      <c r="G10783">
        <v>1</v>
      </c>
      <c r="H10783">
        <v>1</v>
      </c>
      <c r="I10783">
        <v>1</v>
      </c>
      <c r="J10783">
        <v>1</v>
      </c>
      <c r="K10783">
        <v>1</v>
      </c>
    </row>
    <row r="10784" spans="1:11" hidden="1">
      <c r="A10784" t="s">
        <v>301</v>
      </c>
      <c r="B10784" t="s">
        <v>365</v>
      </c>
      <c r="C10784" t="s">
        <v>287</v>
      </c>
      <c r="D10784">
        <v>1</v>
      </c>
      <c r="E10784">
        <v>1</v>
      </c>
      <c r="F10784">
        <v>1</v>
      </c>
      <c r="G10784">
        <v>1</v>
      </c>
      <c r="H10784">
        <v>1</v>
      </c>
      <c r="I10784">
        <v>1</v>
      </c>
      <c r="J10784">
        <v>1</v>
      </c>
      <c r="K10784">
        <v>1</v>
      </c>
    </row>
    <row r="10785" spans="1:11" hidden="1">
      <c r="A10785" t="s">
        <v>301</v>
      </c>
      <c r="B10785" t="s">
        <v>365</v>
      </c>
      <c r="C10785" t="s">
        <v>288</v>
      </c>
      <c r="D10785">
        <v>1</v>
      </c>
      <c r="E10785">
        <v>1</v>
      </c>
      <c r="F10785">
        <v>1</v>
      </c>
      <c r="G10785">
        <v>1</v>
      </c>
      <c r="H10785">
        <v>1</v>
      </c>
      <c r="I10785">
        <v>1</v>
      </c>
      <c r="J10785">
        <v>1</v>
      </c>
      <c r="K10785">
        <v>1</v>
      </c>
    </row>
    <row r="10786" spans="1:11" hidden="1">
      <c r="A10786" t="s">
        <v>301</v>
      </c>
      <c r="B10786" t="s">
        <v>365</v>
      </c>
      <c r="C10786" t="s">
        <v>289</v>
      </c>
      <c r="D10786">
        <v>1</v>
      </c>
      <c r="E10786">
        <v>1</v>
      </c>
      <c r="F10786">
        <v>1</v>
      </c>
      <c r="G10786">
        <v>1</v>
      </c>
      <c r="H10786">
        <v>1</v>
      </c>
      <c r="I10786">
        <v>1</v>
      </c>
      <c r="J10786">
        <v>1</v>
      </c>
      <c r="K10786">
        <v>1</v>
      </c>
    </row>
    <row r="10787" spans="1:11" hidden="1">
      <c r="A10787" t="s">
        <v>301</v>
      </c>
      <c r="B10787" t="s">
        <v>365</v>
      </c>
      <c r="C10787" t="s">
        <v>290</v>
      </c>
      <c r="D10787">
        <v>1</v>
      </c>
      <c r="E10787">
        <v>1</v>
      </c>
      <c r="F10787">
        <v>1</v>
      </c>
      <c r="G10787">
        <v>1</v>
      </c>
      <c r="H10787">
        <v>1</v>
      </c>
      <c r="I10787">
        <v>1</v>
      </c>
      <c r="J10787">
        <v>1</v>
      </c>
      <c r="K10787">
        <v>1</v>
      </c>
    </row>
    <row r="10788" spans="1:11" hidden="1">
      <c r="A10788" t="s">
        <v>301</v>
      </c>
      <c r="B10788" t="s">
        <v>365</v>
      </c>
      <c r="C10788" t="s">
        <v>291</v>
      </c>
      <c r="D10788">
        <v>1</v>
      </c>
      <c r="E10788">
        <v>1</v>
      </c>
      <c r="F10788">
        <v>1</v>
      </c>
      <c r="G10788">
        <v>1</v>
      </c>
      <c r="H10788">
        <v>1</v>
      </c>
      <c r="I10788">
        <v>1</v>
      </c>
      <c r="J10788">
        <v>1</v>
      </c>
      <c r="K10788">
        <v>1</v>
      </c>
    </row>
    <row r="10789" spans="1:11" hidden="1">
      <c r="A10789" t="s">
        <v>301</v>
      </c>
      <c r="B10789" t="s">
        <v>365</v>
      </c>
      <c r="C10789" t="s">
        <v>292</v>
      </c>
      <c r="D10789">
        <v>1</v>
      </c>
      <c r="E10789">
        <v>1</v>
      </c>
      <c r="F10789">
        <v>1</v>
      </c>
      <c r="G10789">
        <v>1</v>
      </c>
      <c r="H10789">
        <v>1</v>
      </c>
      <c r="I10789">
        <v>1</v>
      </c>
      <c r="J10789">
        <v>1</v>
      </c>
      <c r="K10789">
        <v>1</v>
      </c>
    </row>
    <row r="10790" spans="1:11" hidden="1">
      <c r="A10790" t="s">
        <v>301</v>
      </c>
      <c r="B10790" t="s">
        <v>239</v>
      </c>
      <c r="C10790" t="s">
        <v>278</v>
      </c>
      <c r="D10790">
        <v>1</v>
      </c>
      <c r="E10790">
        <v>1</v>
      </c>
      <c r="F10790">
        <v>1</v>
      </c>
      <c r="G10790">
        <v>1</v>
      </c>
      <c r="H10790">
        <v>1</v>
      </c>
      <c r="I10790">
        <v>1</v>
      </c>
      <c r="J10790">
        <v>1</v>
      </c>
      <c r="K10790">
        <v>1</v>
      </c>
    </row>
    <row r="10791" spans="1:11" hidden="1">
      <c r="A10791" t="s">
        <v>301</v>
      </c>
      <c r="B10791" t="s">
        <v>239</v>
      </c>
      <c r="C10791" t="s">
        <v>279</v>
      </c>
      <c r="D10791">
        <v>1</v>
      </c>
      <c r="E10791">
        <v>1</v>
      </c>
      <c r="F10791">
        <v>1</v>
      </c>
      <c r="G10791">
        <v>1</v>
      </c>
      <c r="H10791">
        <v>1</v>
      </c>
      <c r="I10791">
        <v>1</v>
      </c>
      <c r="J10791">
        <v>1</v>
      </c>
      <c r="K10791">
        <v>1</v>
      </c>
    </row>
    <row r="10792" spans="1:11" hidden="1">
      <c r="A10792" t="s">
        <v>301</v>
      </c>
      <c r="B10792" t="s">
        <v>239</v>
      </c>
      <c r="C10792" t="s">
        <v>280</v>
      </c>
      <c r="D10792">
        <v>1</v>
      </c>
      <c r="E10792">
        <v>1</v>
      </c>
      <c r="F10792">
        <v>1</v>
      </c>
      <c r="G10792">
        <v>1</v>
      </c>
      <c r="H10792">
        <v>1</v>
      </c>
      <c r="I10792">
        <v>1</v>
      </c>
      <c r="J10792">
        <v>1</v>
      </c>
      <c r="K10792">
        <v>1</v>
      </c>
    </row>
    <row r="10793" spans="1:11" hidden="1">
      <c r="A10793" t="s">
        <v>301</v>
      </c>
      <c r="B10793" t="s">
        <v>239</v>
      </c>
      <c r="C10793" t="s">
        <v>277</v>
      </c>
      <c r="D10793">
        <v>1</v>
      </c>
      <c r="E10793">
        <v>1</v>
      </c>
      <c r="F10793">
        <v>1</v>
      </c>
      <c r="G10793">
        <v>1</v>
      </c>
      <c r="H10793">
        <v>1</v>
      </c>
      <c r="I10793">
        <v>1</v>
      </c>
      <c r="J10793">
        <v>1</v>
      </c>
      <c r="K10793">
        <v>1</v>
      </c>
    </row>
    <row r="10794" spans="1:11" hidden="1">
      <c r="A10794" t="s">
        <v>301</v>
      </c>
      <c r="B10794" t="s">
        <v>239</v>
      </c>
      <c r="C10794" t="s">
        <v>281</v>
      </c>
      <c r="D10794">
        <v>1</v>
      </c>
      <c r="E10794">
        <v>1</v>
      </c>
      <c r="F10794">
        <v>1</v>
      </c>
      <c r="G10794">
        <v>1</v>
      </c>
      <c r="H10794">
        <v>1</v>
      </c>
      <c r="I10794">
        <v>1</v>
      </c>
      <c r="J10794">
        <v>1</v>
      </c>
      <c r="K10794">
        <v>1</v>
      </c>
    </row>
    <row r="10795" spans="1:11" hidden="1">
      <c r="A10795" t="s">
        <v>301</v>
      </c>
      <c r="B10795" t="s">
        <v>239</v>
      </c>
      <c r="C10795" t="s">
        <v>282</v>
      </c>
      <c r="D10795">
        <v>1</v>
      </c>
      <c r="E10795">
        <v>1</v>
      </c>
      <c r="F10795">
        <v>1</v>
      </c>
      <c r="G10795">
        <v>1</v>
      </c>
      <c r="H10795">
        <v>1</v>
      </c>
      <c r="I10795">
        <v>1</v>
      </c>
      <c r="J10795">
        <v>1</v>
      </c>
      <c r="K10795">
        <v>1</v>
      </c>
    </row>
    <row r="10796" spans="1:11" hidden="1">
      <c r="A10796" t="s">
        <v>301</v>
      </c>
      <c r="B10796" t="s">
        <v>239</v>
      </c>
      <c r="C10796" t="s">
        <v>283</v>
      </c>
      <c r="D10796">
        <v>1</v>
      </c>
      <c r="E10796">
        <v>1</v>
      </c>
      <c r="F10796">
        <v>1</v>
      </c>
      <c r="G10796">
        <v>1</v>
      </c>
      <c r="H10796">
        <v>1</v>
      </c>
      <c r="I10796">
        <v>1</v>
      </c>
      <c r="J10796">
        <v>1</v>
      </c>
      <c r="K10796">
        <v>1</v>
      </c>
    </row>
    <row r="10797" spans="1:11" hidden="1">
      <c r="A10797" t="s">
        <v>301</v>
      </c>
      <c r="B10797" t="s">
        <v>239</v>
      </c>
      <c r="C10797" t="s">
        <v>284</v>
      </c>
      <c r="D10797">
        <v>1</v>
      </c>
      <c r="E10797">
        <v>1</v>
      </c>
      <c r="F10797">
        <v>1</v>
      </c>
      <c r="G10797">
        <v>1</v>
      </c>
      <c r="H10797">
        <v>1</v>
      </c>
      <c r="I10797">
        <v>1</v>
      </c>
      <c r="J10797">
        <v>1</v>
      </c>
      <c r="K10797">
        <v>1</v>
      </c>
    </row>
    <row r="10798" spans="1:11" hidden="1">
      <c r="A10798" t="s">
        <v>301</v>
      </c>
      <c r="B10798" t="s">
        <v>239</v>
      </c>
      <c r="C10798" t="s">
        <v>285</v>
      </c>
      <c r="D10798">
        <v>1</v>
      </c>
      <c r="E10798">
        <v>1</v>
      </c>
      <c r="F10798">
        <v>1</v>
      </c>
      <c r="G10798">
        <v>1</v>
      </c>
      <c r="H10798">
        <v>1</v>
      </c>
      <c r="I10798">
        <v>1</v>
      </c>
      <c r="J10798">
        <v>1</v>
      </c>
      <c r="K10798">
        <v>1</v>
      </c>
    </row>
    <row r="10799" spans="1:11" hidden="1">
      <c r="A10799" t="s">
        <v>301</v>
      </c>
      <c r="B10799" t="s">
        <v>239</v>
      </c>
      <c r="C10799" t="s">
        <v>286</v>
      </c>
      <c r="D10799">
        <v>1</v>
      </c>
      <c r="E10799">
        <v>1</v>
      </c>
      <c r="F10799">
        <v>1</v>
      </c>
      <c r="G10799">
        <v>1</v>
      </c>
      <c r="H10799">
        <v>1</v>
      </c>
      <c r="I10799">
        <v>1</v>
      </c>
      <c r="J10799">
        <v>1</v>
      </c>
      <c r="K10799">
        <v>1</v>
      </c>
    </row>
    <row r="10800" spans="1:11" hidden="1">
      <c r="A10800" t="s">
        <v>301</v>
      </c>
      <c r="B10800" t="s">
        <v>239</v>
      </c>
      <c r="C10800" t="s">
        <v>287</v>
      </c>
      <c r="D10800">
        <v>1</v>
      </c>
      <c r="E10800">
        <v>1</v>
      </c>
      <c r="F10800">
        <v>1</v>
      </c>
      <c r="G10800">
        <v>1</v>
      </c>
      <c r="H10800">
        <v>1</v>
      </c>
      <c r="I10800">
        <v>1</v>
      </c>
      <c r="J10800">
        <v>1</v>
      </c>
      <c r="K10800">
        <v>1</v>
      </c>
    </row>
    <row r="10801" spans="1:11" hidden="1">
      <c r="A10801" t="s">
        <v>301</v>
      </c>
      <c r="B10801" t="s">
        <v>239</v>
      </c>
      <c r="C10801" t="s">
        <v>288</v>
      </c>
      <c r="D10801">
        <v>1</v>
      </c>
      <c r="E10801">
        <v>1</v>
      </c>
      <c r="F10801">
        <v>1</v>
      </c>
      <c r="G10801">
        <v>1</v>
      </c>
      <c r="H10801">
        <v>1</v>
      </c>
      <c r="I10801">
        <v>1</v>
      </c>
      <c r="J10801">
        <v>1</v>
      </c>
      <c r="K10801">
        <v>1</v>
      </c>
    </row>
    <row r="10802" spans="1:11" hidden="1">
      <c r="A10802" t="s">
        <v>301</v>
      </c>
      <c r="B10802" t="s">
        <v>239</v>
      </c>
      <c r="C10802" t="s">
        <v>289</v>
      </c>
      <c r="D10802">
        <v>1</v>
      </c>
      <c r="E10802">
        <v>1</v>
      </c>
      <c r="F10802">
        <v>1</v>
      </c>
      <c r="G10802">
        <v>1</v>
      </c>
      <c r="H10802">
        <v>1</v>
      </c>
      <c r="I10802">
        <v>1</v>
      </c>
      <c r="J10802">
        <v>1</v>
      </c>
      <c r="K10802">
        <v>1</v>
      </c>
    </row>
    <row r="10803" spans="1:11" hidden="1">
      <c r="A10803" t="s">
        <v>301</v>
      </c>
      <c r="B10803" t="s">
        <v>239</v>
      </c>
      <c r="C10803" t="s">
        <v>290</v>
      </c>
      <c r="D10803">
        <v>1</v>
      </c>
      <c r="E10803">
        <v>1</v>
      </c>
      <c r="F10803">
        <v>1</v>
      </c>
      <c r="G10803">
        <v>1</v>
      </c>
      <c r="H10803">
        <v>1</v>
      </c>
      <c r="I10803">
        <v>1</v>
      </c>
      <c r="J10803">
        <v>1</v>
      </c>
      <c r="K10803">
        <v>1</v>
      </c>
    </row>
    <row r="10804" spans="1:11" hidden="1">
      <c r="A10804" t="s">
        <v>301</v>
      </c>
      <c r="B10804" t="s">
        <v>239</v>
      </c>
      <c r="C10804" t="s">
        <v>291</v>
      </c>
      <c r="D10804">
        <v>1</v>
      </c>
      <c r="E10804">
        <v>1</v>
      </c>
      <c r="F10804">
        <v>1</v>
      </c>
      <c r="G10804">
        <v>1</v>
      </c>
      <c r="H10804">
        <v>1</v>
      </c>
      <c r="I10804">
        <v>1</v>
      </c>
      <c r="J10804">
        <v>1</v>
      </c>
      <c r="K10804">
        <v>1</v>
      </c>
    </row>
    <row r="10805" spans="1:11" hidden="1">
      <c r="A10805" t="s">
        <v>301</v>
      </c>
      <c r="B10805" t="s">
        <v>239</v>
      </c>
      <c r="C10805" t="s">
        <v>292</v>
      </c>
      <c r="D10805">
        <v>1</v>
      </c>
      <c r="E10805">
        <v>1</v>
      </c>
      <c r="F10805">
        <v>1</v>
      </c>
      <c r="G10805">
        <v>1</v>
      </c>
      <c r="H10805">
        <v>1</v>
      </c>
      <c r="I10805">
        <v>1</v>
      </c>
      <c r="J10805">
        <v>1</v>
      </c>
      <c r="K10805">
        <v>1</v>
      </c>
    </row>
    <row r="10806" spans="1:11" hidden="1">
      <c r="A10806" t="s">
        <v>301</v>
      </c>
      <c r="B10806" t="s">
        <v>238</v>
      </c>
      <c r="C10806" t="s">
        <v>278</v>
      </c>
      <c r="D10806">
        <v>1</v>
      </c>
      <c r="E10806">
        <v>1</v>
      </c>
      <c r="F10806">
        <v>1</v>
      </c>
      <c r="G10806">
        <v>1</v>
      </c>
      <c r="H10806">
        <v>1</v>
      </c>
      <c r="I10806">
        <v>1</v>
      </c>
      <c r="J10806">
        <v>1</v>
      </c>
      <c r="K10806">
        <v>1</v>
      </c>
    </row>
    <row r="10807" spans="1:11" hidden="1">
      <c r="A10807" t="s">
        <v>301</v>
      </c>
      <c r="B10807" t="s">
        <v>238</v>
      </c>
      <c r="C10807" t="s">
        <v>279</v>
      </c>
      <c r="D10807">
        <v>1</v>
      </c>
      <c r="E10807">
        <v>1</v>
      </c>
      <c r="F10807">
        <v>1</v>
      </c>
      <c r="G10807">
        <v>1</v>
      </c>
      <c r="H10807">
        <v>1</v>
      </c>
      <c r="I10807">
        <v>1</v>
      </c>
      <c r="J10807">
        <v>1</v>
      </c>
      <c r="K10807">
        <v>1</v>
      </c>
    </row>
    <row r="10808" spans="1:11" hidden="1">
      <c r="A10808" t="s">
        <v>301</v>
      </c>
      <c r="B10808" t="s">
        <v>238</v>
      </c>
      <c r="C10808" t="s">
        <v>280</v>
      </c>
      <c r="D10808">
        <v>1</v>
      </c>
      <c r="E10808">
        <v>1</v>
      </c>
      <c r="F10808">
        <v>1</v>
      </c>
      <c r="G10808">
        <v>1</v>
      </c>
      <c r="H10808">
        <v>1</v>
      </c>
      <c r="I10808">
        <v>1</v>
      </c>
      <c r="J10808">
        <v>1</v>
      </c>
      <c r="K10808">
        <v>1</v>
      </c>
    </row>
    <row r="10809" spans="1:11" hidden="1">
      <c r="A10809" t="s">
        <v>301</v>
      </c>
      <c r="B10809" t="s">
        <v>238</v>
      </c>
      <c r="C10809" t="s">
        <v>277</v>
      </c>
      <c r="D10809">
        <v>1</v>
      </c>
      <c r="E10809">
        <v>1</v>
      </c>
      <c r="F10809">
        <v>1</v>
      </c>
      <c r="G10809">
        <v>1</v>
      </c>
      <c r="H10809">
        <v>1</v>
      </c>
      <c r="I10809">
        <v>1</v>
      </c>
      <c r="J10809">
        <v>1</v>
      </c>
      <c r="K10809">
        <v>1</v>
      </c>
    </row>
    <row r="10810" spans="1:11" hidden="1">
      <c r="A10810" t="s">
        <v>301</v>
      </c>
      <c r="B10810" t="s">
        <v>238</v>
      </c>
      <c r="C10810" t="s">
        <v>281</v>
      </c>
      <c r="D10810">
        <v>1</v>
      </c>
      <c r="E10810">
        <v>1</v>
      </c>
      <c r="F10810">
        <v>1</v>
      </c>
      <c r="G10810">
        <v>1</v>
      </c>
      <c r="H10810">
        <v>1</v>
      </c>
      <c r="I10810">
        <v>1</v>
      </c>
      <c r="J10810">
        <v>1</v>
      </c>
      <c r="K10810">
        <v>1</v>
      </c>
    </row>
    <row r="10811" spans="1:11" hidden="1">
      <c r="A10811" t="s">
        <v>301</v>
      </c>
      <c r="B10811" t="s">
        <v>238</v>
      </c>
      <c r="C10811" t="s">
        <v>282</v>
      </c>
      <c r="D10811">
        <v>1</v>
      </c>
      <c r="E10811">
        <v>1</v>
      </c>
      <c r="F10811">
        <v>1</v>
      </c>
      <c r="G10811">
        <v>1</v>
      </c>
      <c r="H10811">
        <v>1</v>
      </c>
      <c r="I10811">
        <v>1</v>
      </c>
      <c r="J10811">
        <v>1</v>
      </c>
      <c r="K10811">
        <v>1</v>
      </c>
    </row>
    <row r="10812" spans="1:11" hidden="1">
      <c r="A10812" t="s">
        <v>301</v>
      </c>
      <c r="B10812" t="s">
        <v>238</v>
      </c>
      <c r="C10812" t="s">
        <v>283</v>
      </c>
      <c r="D10812">
        <v>1</v>
      </c>
      <c r="E10812">
        <v>1</v>
      </c>
      <c r="F10812">
        <v>1</v>
      </c>
      <c r="G10812">
        <v>1</v>
      </c>
      <c r="H10812">
        <v>1</v>
      </c>
      <c r="I10812">
        <v>1</v>
      </c>
      <c r="J10812">
        <v>1</v>
      </c>
      <c r="K10812">
        <v>1</v>
      </c>
    </row>
    <row r="10813" spans="1:11" hidden="1">
      <c r="A10813" t="s">
        <v>301</v>
      </c>
      <c r="B10813" t="s">
        <v>238</v>
      </c>
      <c r="C10813" t="s">
        <v>284</v>
      </c>
      <c r="D10813">
        <v>1</v>
      </c>
      <c r="E10813">
        <v>1</v>
      </c>
      <c r="F10813">
        <v>1</v>
      </c>
      <c r="G10813">
        <v>1</v>
      </c>
      <c r="H10813">
        <v>1</v>
      </c>
      <c r="I10813">
        <v>1</v>
      </c>
      <c r="J10813">
        <v>1</v>
      </c>
      <c r="K10813">
        <v>1</v>
      </c>
    </row>
    <row r="10814" spans="1:11" hidden="1">
      <c r="A10814" t="s">
        <v>301</v>
      </c>
      <c r="B10814" t="s">
        <v>238</v>
      </c>
      <c r="C10814" t="s">
        <v>285</v>
      </c>
      <c r="D10814">
        <v>1</v>
      </c>
      <c r="E10814">
        <v>1</v>
      </c>
      <c r="F10814">
        <v>1</v>
      </c>
      <c r="G10814">
        <v>1</v>
      </c>
      <c r="H10814">
        <v>1</v>
      </c>
      <c r="I10814">
        <v>1</v>
      </c>
      <c r="J10814">
        <v>1</v>
      </c>
      <c r="K10814">
        <v>1</v>
      </c>
    </row>
    <row r="10815" spans="1:11" hidden="1">
      <c r="A10815" t="s">
        <v>301</v>
      </c>
      <c r="B10815" t="s">
        <v>238</v>
      </c>
      <c r="C10815" t="s">
        <v>286</v>
      </c>
      <c r="D10815">
        <v>1</v>
      </c>
      <c r="E10815">
        <v>1</v>
      </c>
      <c r="F10815">
        <v>1</v>
      </c>
      <c r="G10815">
        <v>1</v>
      </c>
      <c r="H10815">
        <v>1</v>
      </c>
      <c r="I10815">
        <v>1</v>
      </c>
      <c r="J10815">
        <v>1</v>
      </c>
      <c r="K10815">
        <v>1</v>
      </c>
    </row>
    <row r="10816" spans="1:11" hidden="1">
      <c r="A10816" t="s">
        <v>301</v>
      </c>
      <c r="B10816" t="s">
        <v>238</v>
      </c>
      <c r="C10816" t="s">
        <v>287</v>
      </c>
      <c r="D10816">
        <v>1</v>
      </c>
      <c r="E10816">
        <v>1</v>
      </c>
      <c r="F10816">
        <v>1</v>
      </c>
      <c r="G10816">
        <v>1</v>
      </c>
      <c r="H10816">
        <v>1</v>
      </c>
      <c r="I10816">
        <v>1</v>
      </c>
      <c r="J10816">
        <v>1</v>
      </c>
      <c r="K10816">
        <v>1</v>
      </c>
    </row>
    <row r="10817" spans="1:11" hidden="1">
      <c r="A10817" t="s">
        <v>301</v>
      </c>
      <c r="B10817" t="s">
        <v>238</v>
      </c>
      <c r="C10817" t="s">
        <v>288</v>
      </c>
      <c r="D10817">
        <v>1</v>
      </c>
      <c r="E10817">
        <v>1</v>
      </c>
      <c r="F10817">
        <v>1</v>
      </c>
      <c r="G10817">
        <v>1</v>
      </c>
      <c r="H10817">
        <v>1</v>
      </c>
      <c r="I10817">
        <v>1</v>
      </c>
      <c r="J10817">
        <v>1</v>
      </c>
      <c r="K10817">
        <v>1</v>
      </c>
    </row>
    <row r="10818" spans="1:11" hidden="1">
      <c r="A10818" t="s">
        <v>301</v>
      </c>
      <c r="B10818" t="s">
        <v>238</v>
      </c>
      <c r="C10818" t="s">
        <v>289</v>
      </c>
      <c r="D10818">
        <v>1</v>
      </c>
      <c r="E10818">
        <v>1</v>
      </c>
      <c r="F10818">
        <v>1</v>
      </c>
      <c r="G10818">
        <v>1</v>
      </c>
      <c r="H10818">
        <v>1</v>
      </c>
      <c r="I10818">
        <v>1</v>
      </c>
      <c r="J10818">
        <v>1</v>
      </c>
      <c r="K10818">
        <v>1</v>
      </c>
    </row>
    <row r="10819" spans="1:11" hidden="1">
      <c r="A10819" t="s">
        <v>301</v>
      </c>
      <c r="B10819" t="s">
        <v>238</v>
      </c>
      <c r="C10819" t="s">
        <v>290</v>
      </c>
      <c r="D10819">
        <v>1</v>
      </c>
      <c r="E10819">
        <v>1</v>
      </c>
      <c r="F10819">
        <v>1</v>
      </c>
      <c r="G10819">
        <v>1</v>
      </c>
      <c r="H10819">
        <v>1</v>
      </c>
      <c r="I10819">
        <v>1</v>
      </c>
      <c r="J10819">
        <v>1</v>
      </c>
      <c r="K10819">
        <v>1</v>
      </c>
    </row>
    <row r="10820" spans="1:11" hidden="1">
      <c r="A10820" t="s">
        <v>301</v>
      </c>
      <c r="B10820" t="s">
        <v>238</v>
      </c>
      <c r="C10820" t="s">
        <v>291</v>
      </c>
      <c r="D10820">
        <v>1</v>
      </c>
      <c r="E10820">
        <v>1</v>
      </c>
      <c r="F10820">
        <v>1</v>
      </c>
      <c r="G10820">
        <v>1</v>
      </c>
      <c r="H10820">
        <v>1</v>
      </c>
      <c r="I10820">
        <v>1</v>
      </c>
      <c r="J10820">
        <v>1</v>
      </c>
      <c r="K10820">
        <v>1</v>
      </c>
    </row>
    <row r="10821" spans="1:11" hidden="1">
      <c r="A10821" t="s">
        <v>301</v>
      </c>
      <c r="B10821" t="s">
        <v>238</v>
      </c>
      <c r="C10821" t="s">
        <v>292</v>
      </c>
      <c r="D10821">
        <v>1</v>
      </c>
      <c r="E10821">
        <v>1</v>
      </c>
      <c r="F10821">
        <v>1</v>
      </c>
      <c r="G10821">
        <v>1</v>
      </c>
      <c r="H10821">
        <v>1</v>
      </c>
      <c r="I10821">
        <v>1</v>
      </c>
      <c r="J10821">
        <v>1</v>
      </c>
      <c r="K10821">
        <v>1</v>
      </c>
    </row>
    <row r="10822" spans="1:11" hidden="1">
      <c r="A10822" t="s">
        <v>301</v>
      </c>
      <c r="B10822" t="s">
        <v>516</v>
      </c>
      <c r="C10822" t="s">
        <v>278</v>
      </c>
      <c r="D10822">
        <v>1</v>
      </c>
      <c r="E10822">
        <v>1</v>
      </c>
      <c r="F10822">
        <v>1</v>
      </c>
      <c r="G10822">
        <v>1</v>
      </c>
      <c r="H10822">
        <v>1</v>
      </c>
      <c r="I10822">
        <v>1</v>
      </c>
      <c r="J10822">
        <v>1</v>
      </c>
      <c r="K10822">
        <v>1</v>
      </c>
    </row>
    <row r="10823" spans="1:11" hidden="1">
      <c r="A10823" t="s">
        <v>301</v>
      </c>
      <c r="B10823" t="s">
        <v>516</v>
      </c>
      <c r="C10823" t="s">
        <v>279</v>
      </c>
      <c r="D10823">
        <v>1</v>
      </c>
      <c r="E10823">
        <v>1</v>
      </c>
      <c r="F10823">
        <v>1</v>
      </c>
      <c r="G10823">
        <v>1</v>
      </c>
      <c r="H10823">
        <v>1</v>
      </c>
      <c r="I10823">
        <v>1</v>
      </c>
      <c r="J10823">
        <v>1</v>
      </c>
      <c r="K10823">
        <v>1</v>
      </c>
    </row>
    <row r="10824" spans="1:11" hidden="1">
      <c r="A10824" t="s">
        <v>301</v>
      </c>
      <c r="B10824" t="s">
        <v>516</v>
      </c>
      <c r="C10824" t="s">
        <v>280</v>
      </c>
      <c r="D10824">
        <v>1</v>
      </c>
      <c r="E10824">
        <v>1</v>
      </c>
      <c r="F10824">
        <v>1</v>
      </c>
      <c r="G10824">
        <v>1</v>
      </c>
      <c r="H10824">
        <v>1</v>
      </c>
      <c r="I10824">
        <v>1</v>
      </c>
      <c r="J10824">
        <v>1</v>
      </c>
      <c r="K10824">
        <v>1</v>
      </c>
    </row>
    <row r="10825" spans="1:11" hidden="1">
      <c r="A10825" t="s">
        <v>301</v>
      </c>
      <c r="B10825" t="s">
        <v>516</v>
      </c>
      <c r="C10825" t="s">
        <v>277</v>
      </c>
      <c r="D10825">
        <v>1</v>
      </c>
      <c r="E10825">
        <v>1</v>
      </c>
      <c r="F10825">
        <v>1</v>
      </c>
      <c r="G10825">
        <v>1</v>
      </c>
      <c r="H10825">
        <v>1</v>
      </c>
      <c r="I10825">
        <v>1</v>
      </c>
      <c r="J10825">
        <v>1</v>
      </c>
      <c r="K10825">
        <v>1</v>
      </c>
    </row>
    <row r="10826" spans="1:11" hidden="1">
      <c r="A10826" t="s">
        <v>301</v>
      </c>
      <c r="B10826" t="s">
        <v>516</v>
      </c>
      <c r="C10826" t="s">
        <v>281</v>
      </c>
      <c r="D10826">
        <v>1</v>
      </c>
      <c r="E10826">
        <v>1</v>
      </c>
      <c r="F10826">
        <v>1</v>
      </c>
      <c r="G10826">
        <v>1</v>
      </c>
      <c r="H10826">
        <v>1</v>
      </c>
      <c r="I10826">
        <v>1</v>
      </c>
      <c r="J10826">
        <v>1</v>
      </c>
      <c r="K10826">
        <v>1</v>
      </c>
    </row>
    <row r="10827" spans="1:11" hidden="1">
      <c r="A10827" t="s">
        <v>301</v>
      </c>
      <c r="B10827" t="s">
        <v>516</v>
      </c>
      <c r="C10827" t="s">
        <v>282</v>
      </c>
      <c r="D10827">
        <v>1</v>
      </c>
      <c r="E10827">
        <v>1</v>
      </c>
      <c r="F10827">
        <v>1</v>
      </c>
      <c r="G10827">
        <v>1</v>
      </c>
      <c r="H10827">
        <v>1</v>
      </c>
      <c r="I10827">
        <v>1</v>
      </c>
      <c r="J10827">
        <v>1</v>
      </c>
      <c r="K10827">
        <v>1</v>
      </c>
    </row>
    <row r="10828" spans="1:11" hidden="1">
      <c r="A10828" t="s">
        <v>301</v>
      </c>
      <c r="B10828" t="s">
        <v>516</v>
      </c>
      <c r="C10828" t="s">
        <v>283</v>
      </c>
      <c r="D10828">
        <v>1</v>
      </c>
      <c r="E10828">
        <v>1</v>
      </c>
      <c r="F10828">
        <v>1</v>
      </c>
      <c r="G10828">
        <v>1</v>
      </c>
      <c r="H10828">
        <v>1</v>
      </c>
      <c r="I10828">
        <v>1</v>
      </c>
      <c r="J10828">
        <v>1</v>
      </c>
      <c r="K10828">
        <v>1</v>
      </c>
    </row>
    <row r="10829" spans="1:11" hidden="1">
      <c r="A10829" t="s">
        <v>301</v>
      </c>
      <c r="B10829" t="s">
        <v>516</v>
      </c>
      <c r="C10829" t="s">
        <v>284</v>
      </c>
      <c r="D10829">
        <v>1</v>
      </c>
      <c r="E10829">
        <v>1</v>
      </c>
      <c r="F10829">
        <v>1</v>
      </c>
      <c r="G10829">
        <v>1</v>
      </c>
      <c r="H10829">
        <v>1</v>
      </c>
      <c r="I10829">
        <v>1</v>
      </c>
      <c r="J10829">
        <v>1</v>
      </c>
      <c r="K10829">
        <v>1</v>
      </c>
    </row>
    <row r="10830" spans="1:11" hidden="1">
      <c r="A10830" t="s">
        <v>301</v>
      </c>
      <c r="B10830" t="s">
        <v>516</v>
      </c>
      <c r="C10830" t="s">
        <v>285</v>
      </c>
      <c r="D10830">
        <v>1</v>
      </c>
      <c r="E10830">
        <v>1</v>
      </c>
      <c r="F10830">
        <v>1</v>
      </c>
      <c r="G10830">
        <v>1</v>
      </c>
      <c r="H10830">
        <v>1</v>
      </c>
      <c r="I10830">
        <v>1</v>
      </c>
      <c r="J10830">
        <v>1</v>
      </c>
      <c r="K10830">
        <v>1</v>
      </c>
    </row>
    <row r="10831" spans="1:11" hidden="1">
      <c r="A10831" t="s">
        <v>301</v>
      </c>
      <c r="B10831" t="s">
        <v>516</v>
      </c>
      <c r="C10831" t="s">
        <v>286</v>
      </c>
      <c r="D10831">
        <v>1</v>
      </c>
      <c r="E10831">
        <v>1</v>
      </c>
      <c r="F10831">
        <v>1</v>
      </c>
      <c r="G10831">
        <v>1</v>
      </c>
      <c r="H10831">
        <v>1</v>
      </c>
      <c r="I10831">
        <v>1</v>
      </c>
      <c r="J10831">
        <v>1</v>
      </c>
      <c r="K10831">
        <v>1</v>
      </c>
    </row>
    <row r="10832" spans="1:11" hidden="1">
      <c r="A10832" t="s">
        <v>301</v>
      </c>
      <c r="B10832" t="s">
        <v>516</v>
      </c>
      <c r="C10832" t="s">
        <v>287</v>
      </c>
      <c r="D10832">
        <v>1</v>
      </c>
      <c r="E10832">
        <v>1</v>
      </c>
      <c r="F10832">
        <v>1</v>
      </c>
      <c r="G10832">
        <v>1</v>
      </c>
      <c r="H10832">
        <v>1</v>
      </c>
      <c r="I10832">
        <v>1</v>
      </c>
      <c r="J10832">
        <v>1</v>
      </c>
      <c r="K10832">
        <v>1</v>
      </c>
    </row>
    <row r="10833" spans="1:11" hidden="1">
      <c r="A10833" t="s">
        <v>301</v>
      </c>
      <c r="B10833" t="s">
        <v>516</v>
      </c>
      <c r="C10833" t="s">
        <v>288</v>
      </c>
      <c r="D10833">
        <v>1</v>
      </c>
      <c r="E10833">
        <v>1</v>
      </c>
      <c r="F10833">
        <v>1</v>
      </c>
      <c r="G10833">
        <v>1</v>
      </c>
      <c r="H10833">
        <v>1</v>
      </c>
      <c r="I10833">
        <v>1</v>
      </c>
      <c r="J10833">
        <v>1</v>
      </c>
      <c r="K10833">
        <v>1</v>
      </c>
    </row>
    <row r="10834" spans="1:11" hidden="1">
      <c r="A10834" t="s">
        <v>301</v>
      </c>
      <c r="B10834" t="s">
        <v>516</v>
      </c>
      <c r="C10834" t="s">
        <v>289</v>
      </c>
      <c r="D10834">
        <v>1</v>
      </c>
      <c r="E10834">
        <v>1</v>
      </c>
      <c r="F10834">
        <v>1</v>
      </c>
      <c r="G10834">
        <v>1</v>
      </c>
      <c r="H10834">
        <v>1</v>
      </c>
      <c r="I10834">
        <v>1</v>
      </c>
      <c r="J10834">
        <v>1</v>
      </c>
      <c r="K10834">
        <v>1</v>
      </c>
    </row>
    <row r="10835" spans="1:11" hidden="1">
      <c r="A10835" t="s">
        <v>301</v>
      </c>
      <c r="B10835" t="s">
        <v>516</v>
      </c>
      <c r="C10835" t="s">
        <v>290</v>
      </c>
      <c r="D10835">
        <v>1</v>
      </c>
      <c r="E10835">
        <v>1</v>
      </c>
      <c r="F10835">
        <v>1</v>
      </c>
      <c r="G10835">
        <v>1</v>
      </c>
      <c r="H10835">
        <v>1</v>
      </c>
      <c r="I10835">
        <v>1</v>
      </c>
      <c r="J10835">
        <v>1</v>
      </c>
      <c r="K10835">
        <v>1</v>
      </c>
    </row>
    <row r="10836" spans="1:11" hidden="1">
      <c r="A10836" t="s">
        <v>301</v>
      </c>
      <c r="B10836" t="s">
        <v>516</v>
      </c>
      <c r="C10836" t="s">
        <v>291</v>
      </c>
      <c r="D10836">
        <v>1</v>
      </c>
      <c r="E10836">
        <v>1</v>
      </c>
      <c r="F10836">
        <v>1</v>
      </c>
      <c r="G10836">
        <v>1</v>
      </c>
      <c r="H10836">
        <v>1</v>
      </c>
      <c r="I10836">
        <v>1</v>
      </c>
      <c r="J10836">
        <v>1</v>
      </c>
      <c r="K10836">
        <v>1</v>
      </c>
    </row>
    <row r="10837" spans="1:11" hidden="1">
      <c r="A10837" t="s">
        <v>301</v>
      </c>
      <c r="B10837" t="s">
        <v>516</v>
      </c>
      <c r="C10837" t="s">
        <v>292</v>
      </c>
      <c r="D10837">
        <v>1</v>
      </c>
      <c r="E10837">
        <v>1</v>
      </c>
      <c r="F10837">
        <v>1</v>
      </c>
      <c r="G10837">
        <v>1</v>
      </c>
      <c r="H10837">
        <v>1</v>
      </c>
      <c r="I10837">
        <v>1</v>
      </c>
      <c r="J10837">
        <v>1</v>
      </c>
      <c r="K10837">
        <v>1</v>
      </c>
    </row>
    <row r="10838" spans="1:11" hidden="1">
      <c r="A10838" t="s">
        <v>301</v>
      </c>
      <c r="B10838" t="s">
        <v>371</v>
      </c>
      <c r="C10838" t="s">
        <v>278</v>
      </c>
      <c r="D10838">
        <v>1</v>
      </c>
      <c r="E10838">
        <v>1</v>
      </c>
      <c r="F10838">
        <v>1</v>
      </c>
      <c r="G10838">
        <v>1</v>
      </c>
      <c r="H10838">
        <v>1</v>
      </c>
      <c r="I10838">
        <v>1</v>
      </c>
      <c r="J10838">
        <v>1</v>
      </c>
      <c r="K10838">
        <v>1</v>
      </c>
    </row>
    <row r="10839" spans="1:11" hidden="1">
      <c r="A10839" t="s">
        <v>301</v>
      </c>
      <c r="B10839" t="s">
        <v>371</v>
      </c>
      <c r="C10839" t="s">
        <v>279</v>
      </c>
      <c r="D10839">
        <v>1</v>
      </c>
      <c r="E10839">
        <v>1</v>
      </c>
      <c r="F10839">
        <v>1</v>
      </c>
      <c r="G10839">
        <v>1</v>
      </c>
      <c r="H10839">
        <v>1</v>
      </c>
      <c r="I10839">
        <v>1</v>
      </c>
      <c r="J10839">
        <v>1</v>
      </c>
      <c r="K10839">
        <v>1</v>
      </c>
    </row>
    <row r="10840" spans="1:11" hidden="1">
      <c r="A10840" t="s">
        <v>301</v>
      </c>
      <c r="B10840" t="s">
        <v>371</v>
      </c>
      <c r="C10840" t="s">
        <v>280</v>
      </c>
      <c r="D10840">
        <v>1</v>
      </c>
      <c r="E10840">
        <v>1</v>
      </c>
      <c r="F10840">
        <v>1</v>
      </c>
      <c r="G10840">
        <v>1</v>
      </c>
      <c r="H10840">
        <v>1</v>
      </c>
      <c r="I10840">
        <v>1</v>
      </c>
      <c r="J10840">
        <v>1</v>
      </c>
      <c r="K10840">
        <v>1</v>
      </c>
    </row>
    <row r="10841" spans="1:11" hidden="1">
      <c r="A10841" t="s">
        <v>301</v>
      </c>
      <c r="B10841" t="s">
        <v>371</v>
      </c>
      <c r="C10841" t="s">
        <v>277</v>
      </c>
      <c r="D10841">
        <v>1</v>
      </c>
      <c r="E10841">
        <v>1</v>
      </c>
      <c r="F10841">
        <v>1</v>
      </c>
      <c r="G10841">
        <v>1</v>
      </c>
      <c r="H10841">
        <v>1</v>
      </c>
      <c r="I10841">
        <v>1</v>
      </c>
      <c r="J10841">
        <v>1</v>
      </c>
      <c r="K10841">
        <v>1</v>
      </c>
    </row>
    <row r="10842" spans="1:11" hidden="1">
      <c r="A10842" t="s">
        <v>301</v>
      </c>
      <c r="B10842" t="s">
        <v>371</v>
      </c>
      <c r="C10842" t="s">
        <v>281</v>
      </c>
      <c r="D10842">
        <v>1</v>
      </c>
      <c r="E10842">
        <v>1</v>
      </c>
      <c r="F10842">
        <v>1</v>
      </c>
      <c r="G10842">
        <v>1</v>
      </c>
      <c r="H10842">
        <v>1</v>
      </c>
      <c r="I10842">
        <v>1</v>
      </c>
      <c r="J10842">
        <v>1</v>
      </c>
      <c r="K10842">
        <v>1</v>
      </c>
    </row>
    <row r="10843" spans="1:11" hidden="1">
      <c r="A10843" t="s">
        <v>301</v>
      </c>
      <c r="B10843" t="s">
        <v>371</v>
      </c>
      <c r="C10843" t="s">
        <v>282</v>
      </c>
      <c r="D10843">
        <v>1</v>
      </c>
      <c r="E10843">
        <v>1</v>
      </c>
      <c r="F10843">
        <v>1</v>
      </c>
      <c r="G10843">
        <v>1</v>
      </c>
      <c r="H10843">
        <v>1</v>
      </c>
      <c r="I10843">
        <v>1</v>
      </c>
      <c r="J10843">
        <v>1</v>
      </c>
      <c r="K10843">
        <v>1</v>
      </c>
    </row>
    <row r="10844" spans="1:11" hidden="1">
      <c r="A10844" t="s">
        <v>301</v>
      </c>
      <c r="B10844" t="s">
        <v>371</v>
      </c>
      <c r="C10844" t="s">
        <v>283</v>
      </c>
      <c r="D10844">
        <v>1</v>
      </c>
      <c r="E10844">
        <v>1</v>
      </c>
      <c r="F10844">
        <v>1</v>
      </c>
      <c r="G10844">
        <v>1</v>
      </c>
      <c r="H10844">
        <v>1</v>
      </c>
      <c r="I10844">
        <v>1</v>
      </c>
      <c r="J10844">
        <v>1</v>
      </c>
      <c r="K10844">
        <v>1</v>
      </c>
    </row>
    <row r="10845" spans="1:11" hidden="1">
      <c r="A10845" t="s">
        <v>301</v>
      </c>
      <c r="B10845" t="s">
        <v>371</v>
      </c>
      <c r="C10845" t="s">
        <v>284</v>
      </c>
      <c r="D10845">
        <v>1</v>
      </c>
      <c r="E10845">
        <v>1</v>
      </c>
      <c r="F10845">
        <v>1</v>
      </c>
      <c r="G10845">
        <v>1</v>
      </c>
      <c r="H10845">
        <v>1</v>
      </c>
      <c r="I10845">
        <v>1</v>
      </c>
      <c r="J10845">
        <v>1</v>
      </c>
      <c r="K10845">
        <v>1</v>
      </c>
    </row>
    <row r="10846" spans="1:11" hidden="1">
      <c r="A10846" t="s">
        <v>301</v>
      </c>
      <c r="B10846" t="s">
        <v>371</v>
      </c>
      <c r="C10846" t="s">
        <v>285</v>
      </c>
      <c r="D10846">
        <v>1</v>
      </c>
      <c r="E10846">
        <v>1</v>
      </c>
      <c r="F10846">
        <v>1</v>
      </c>
      <c r="G10846">
        <v>1</v>
      </c>
      <c r="H10846">
        <v>1</v>
      </c>
      <c r="I10846">
        <v>1</v>
      </c>
      <c r="J10846">
        <v>1</v>
      </c>
      <c r="K10846">
        <v>1</v>
      </c>
    </row>
    <row r="10847" spans="1:11" hidden="1">
      <c r="A10847" t="s">
        <v>301</v>
      </c>
      <c r="B10847" t="s">
        <v>371</v>
      </c>
      <c r="C10847" t="s">
        <v>286</v>
      </c>
      <c r="D10847">
        <v>1</v>
      </c>
      <c r="E10847">
        <v>1</v>
      </c>
      <c r="F10847">
        <v>1</v>
      </c>
      <c r="G10847">
        <v>1</v>
      </c>
      <c r="H10847">
        <v>1</v>
      </c>
      <c r="I10847">
        <v>1</v>
      </c>
      <c r="J10847">
        <v>1</v>
      </c>
      <c r="K10847">
        <v>1</v>
      </c>
    </row>
    <row r="10848" spans="1:11" hidden="1">
      <c r="A10848" t="s">
        <v>301</v>
      </c>
      <c r="B10848" t="s">
        <v>371</v>
      </c>
      <c r="C10848" t="s">
        <v>287</v>
      </c>
      <c r="D10848">
        <v>1</v>
      </c>
      <c r="E10848">
        <v>1</v>
      </c>
      <c r="F10848">
        <v>1</v>
      </c>
      <c r="G10848">
        <v>1</v>
      </c>
      <c r="H10848">
        <v>1</v>
      </c>
      <c r="I10848">
        <v>1</v>
      </c>
      <c r="J10848">
        <v>1</v>
      </c>
      <c r="K10848">
        <v>1</v>
      </c>
    </row>
    <row r="10849" spans="1:11" hidden="1">
      <c r="A10849" t="s">
        <v>301</v>
      </c>
      <c r="B10849" t="s">
        <v>371</v>
      </c>
      <c r="C10849" t="s">
        <v>288</v>
      </c>
      <c r="D10849">
        <v>1</v>
      </c>
      <c r="E10849">
        <v>1</v>
      </c>
      <c r="F10849">
        <v>1</v>
      </c>
      <c r="G10849">
        <v>1</v>
      </c>
      <c r="H10849">
        <v>1</v>
      </c>
      <c r="I10849">
        <v>1</v>
      </c>
      <c r="J10849">
        <v>1</v>
      </c>
      <c r="K10849">
        <v>1</v>
      </c>
    </row>
    <row r="10850" spans="1:11" hidden="1">
      <c r="A10850" t="s">
        <v>301</v>
      </c>
      <c r="B10850" t="s">
        <v>371</v>
      </c>
      <c r="C10850" t="s">
        <v>289</v>
      </c>
      <c r="D10850">
        <v>1</v>
      </c>
      <c r="E10850">
        <v>1</v>
      </c>
      <c r="F10850">
        <v>1</v>
      </c>
      <c r="G10850">
        <v>1</v>
      </c>
      <c r="H10850">
        <v>1</v>
      </c>
      <c r="I10850">
        <v>1</v>
      </c>
      <c r="J10850">
        <v>1</v>
      </c>
      <c r="K10850">
        <v>1</v>
      </c>
    </row>
    <row r="10851" spans="1:11" hidden="1">
      <c r="A10851" t="s">
        <v>301</v>
      </c>
      <c r="B10851" t="s">
        <v>371</v>
      </c>
      <c r="C10851" t="s">
        <v>290</v>
      </c>
      <c r="D10851">
        <v>1</v>
      </c>
      <c r="E10851">
        <v>1</v>
      </c>
      <c r="F10851">
        <v>1</v>
      </c>
      <c r="G10851">
        <v>1</v>
      </c>
      <c r="H10851">
        <v>1</v>
      </c>
      <c r="I10851">
        <v>1</v>
      </c>
      <c r="J10851">
        <v>1</v>
      </c>
      <c r="K10851">
        <v>1</v>
      </c>
    </row>
    <row r="10852" spans="1:11" hidden="1">
      <c r="A10852" t="s">
        <v>301</v>
      </c>
      <c r="B10852" t="s">
        <v>371</v>
      </c>
      <c r="C10852" t="s">
        <v>291</v>
      </c>
      <c r="D10852">
        <v>1</v>
      </c>
      <c r="E10852">
        <v>1</v>
      </c>
      <c r="F10852">
        <v>1</v>
      </c>
      <c r="G10852">
        <v>1</v>
      </c>
      <c r="H10852">
        <v>1</v>
      </c>
      <c r="I10852">
        <v>1</v>
      </c>
      <c r="J10852">
        <v>1</v>
      </c>
      <c r="K10852">
        <v>1</v>
      </c>
    </row>
    <row r="10853" spans="1:11" hidden="1">
      <c r="A10853" t="s">
        <v>301</v>
      </c>
      <c r="B10853" t="s">
        <v>371</v>
      </c>
      <c r="C10853" t="s">
        <v>292</v>
      </c>
      <c r="D10853">
        <v>1</v>
      </c>
      <c r="E10853">
        <v>1</v>
      </c>
      <c r="F10853">
        <v>1</v>
      </c>
      <c r="G10853">
        <v>1</v>
      </c>
      <c r="H10853">
        <v>1</v>
      </c>
      <c r="I10853">
        <v>1</v>
      </c>
      <c r="J10853">
        <v>1</v>
      </c>
      <c r="K10853">
        <v>1</v>
      </c>
    </row>
    <row r="10854" spans="1:11" hidden="1">
      <c r="A10854" t="s">
        <v>301</v>
      </c>
      <c r="B10854" t="s">
        <v>241</v>
      </c>
      <c r="C10854" t="s">
        <v>278</v>
      </c>
      <c r="D10854">
        <v>1</v>
      </c>
      <c r="E10854">
        <v>1</v>
      </c>
      <c r="F10854">
        <v>1</v>
      </c>
      <c r="G10854">
        <v>1</v>
      </c>
      <c r="H10854">
        <v>1</v>
      </c>
      <c r="I10854">
        <v>1</v>
      </c>
      <c r="J10854">
        <v>1</v>
      </c>
      <c r="K10854">
        <v>1</v>
      </c>
    </row>
    <row r="10855" spans="1:11" hidden="1">
      <c r="A10855" t="s">
        <v>301</v>
      </c>
      <c r="B10855" t="s">
        <v>241</v>
      </c>
      <c r="C10855" t="s">
        <v>279</v>
      </c>
      <c r="D10855">
        <v>1</v>
      </c>
      <c r="E10855">
        <v>1</v>
      </c>
      <c r="F10855">
        <v>1</v>
      </c>
      <c r="G10855">
        <v>1</v>
      </c>
      <c r="H10855">
        <v>1</v>
      </c>
      <c r="I10855">
        <v>1</v>
      </c>
      <c r="J10855">
        <v>1</v>
      </c>
      <c r="K10855">
        <v>1</v>
      </c>
    </row>
    <row r="10856" spans="1:11" hidden="1">
      <c r="A10856" t="s">
        <v>301</v>
      </c>
      <c r="B10856" t="s">
        <v>241</v>
      </c>
      <c r="C10856" t="s">
        <v>280</v>
      </c>
      <c r="D10856">
        <v>1</v>
      </c>
      <c r="E10856">
        <v>1</v>
      </c>
      <c r="F10856">
        <v>1</v>
      </c>
      <c r="G10856">
        <v>1</v>
      </c>
      <c r="H10856">
        <v>1</v>
      </c>
      <c r="I10856">
        <v>1</v>
      </c>
      <c r="J10856">
        <v>1</v>
      </c>
      <c r="K10856">
        <v>1</v>
      </c>
    </row>
    <row r="10857" spans="1:11" hidden="1">
      <c r="A10857" t="s">
        <v>301</v>
      </c>
      <c r="B10857" t="s">
        <v>241</v>
      </c>
      <c r="C10857" t="s">
        <v>277</v>
      </c>
      <c r="D10857">
        <v>1</v>
      </c>
      <c r="E10857">
        <v>1</v>
      </c>
      <c r="F10857">
        <v>1</v>
      </c>
      <c r="G10857">
        <v>1</v>
      </c>
      <c r="H10857">
        <v>1</v>
      </c>
      <c r="I10857">
        <v>1</v>
      </c>
      <c r="J10857">
        <v>1</v>
      </c>
      <c r="K10857">
        <v>1</v>
      </c>
    </row>
    <row r="10858" spans="1:11" hidden="1">
      <c r="A10858" t="s">
        <v>301</v>
      </c>
      <c r="B10858" t="s">
        <v>241</v>
      </c>
      <c r="C10858" t="s">
        <v>281</v>
      </c>
      <c r="D10858">
        <v>1</v>
      </c>
      <c r="E10858">
        <v>1</v>
      </c>
      <c r="F10858">
        <v>1</v>
      </c>
      <c r="G10858">
        <v>1</v>
      </c>
      <c r="H10858">
        <v>1</v>
      </c>
      <c r="I10858">
        <v>1</v>
      </c>
      <c r="J10858">
        <v>1</v>
      </c>
      <c r="K10858">
        <v>1</v>
      </c>
    </row>
    <row r="10859" spans="1:11" hidden="1">
      <c r="A10859" t="s">
        <v>301</v>
      </c>
      <c r="B10859" t="s">
        <v>241</v>
      </c>
      <c r="C10859" t="s">
        <v>282</v>
      </c>
      <c r="D10859">
        <v>1</v>
      </c>
      <c r="E10859">
        <v>1</v>
      </c>
      <c r="F10859">
        <v>1</v>
      </c>
      <c r="G10859">
        <v>1</v>
      </c>
      <c r="H10859">
        <v>1</v>
      </c>
      <c r="I10859">
        <v>1</v>
      </c>
      <c r="J10859">
        <v>1</v>
      </c>
      <c r="K10859">
        <v>1</v>
      </c>
    </row>
    <row r="10860" spans="1:11" hidden="1">
      <c r="A10860" t="s">
        <v>301</v>
      </c>
      <c r="B10860" t="s">
        <v>241</v>
      </c>
      <c r="C10860" t="s">
        <v>283</v>
      </c>
      <c r="D10860">
        <v>1</v>
      </c>
      <c r="E10860">
        <v>1</v>
      </c>
      <c r="F10860">
        <v>1</v>
      </c>
      <c r="G10860">
        <v>1</v>
      </c>
      <c r="H10860">
        <v>1</v>
      </c>
      <c r="I10860">
        <v>1</v>
      </c>
      <c r="J10860">
        <v>1</v>
      </c>
      <c r="K10860">
        <v>1</v>
      </c>
    </row>
    <row r="10861" spans="1:11" hidden="1">
      <c r="A10861" t="s">
        <v>301</v>
      </c>
      <c r="B10861" t="s">
        <v>241</v>
      </c>
      <c r="C10861" t="s">
        <v>284</v>
      </c>
      <c r="D10861">
        <v>1</v>
      </c>
      <c r="E10861">
        <v>1</v>
      </c>
      <c r="F10861">
        <v>1</v>
      </c>
      <c r="G10861">
        <v>1</v>
      </c>
      <c r="H10861">
        <v>1</v>
      </c>
      <c r="I10861">
        <v>1</v>
      </c>
      <c r="J10861">
        <v>1</v>
      </c>
      <c r="K10861">
        <v>1</v>
      </c>
    </row>
    <row r="10862" spans="1:11" hidden="1">
      <c r="A10862" t="s">
        <v>301</v>
      </c>
      <c r="B10862" t="s">
        <v>241</v>
      </c>
      <c r="C10862" t="s">
        <v>285</v>
      </c>
      <c r="D10862">
        <v>1</v>
      </c>
      <c r="E10862">
        <v>1</v>
      </c>
      <c r="F10862">
        <v>1</v>
      </c>
      <c r="G10862">
        <v>1</v>
      </c>
      <c r="H10862">
        <v>1</v>
      </c>
      <c r="I10862">
        <v>1</v>
      </c>
      <c r="J10862">
        <v>1</v>
      </c>
      <c r="K10862">
        <v>1</v>
      </c>
    </row>
    <row r="10863" spans="1:11" hidden="1">
      <c r="A10863" t="s">
        <v>301</v>
      </c>
      <c r="B10863" t="s">
        <v>241</v>
      </c>
      <c r="C10863" t="s">
        <v>286</v>
      </c>
      <c r="D10863">
        <v>1</v>
      </c>
      <c r="E10863">
        <v>1</v>
      </c>
      <c r="F10863">
        <v>1</v>
      </c>
      <c r="G10863">
        <v>1</v>
      </c>
      <c r="H10863">
        <v>1</v>
      </c>
      <c r="I10863">
        <v>1</v>
      </c>
      <c r="J10863">
        <v>1</v>
      </c>
      <c r="K10863">
        <v>1</v>
      </c>
    </row>
    <row r="10864" spans="1:11" hidden="1">
      <c r="A10864" t="s">
        <v>301</v>
      </c>
      <c r="B10864" t="s">
        <v>241</v>
      </c>
      <c r="C10864" t="s">
        <v>287</v>
      </c>
      <c r="D10864">
        <v>1</v>
      </c>
      <c r="E10864">
        <v>1</v>
      </c>
      <c r="F10864">
        <v>1</v>
      </c>
      <c r="G10864">
        <v>1</v>
      </c>
      <c r="H10864">
        <v>1</v>
      </c>
      <c r="I10864">
        <v>1</v>
      </c>
      <c r="J10864">
        <v>1</v>
      </c>
      <c r="K10864">
        <v>1</v>
      </c>
    </row>
    <row r="10865" spans="1:11" hidden="1">
      <c r="A10865" t="s">
        <v>301</v>
      </c>
      <c r="B10865" t="s">
        <v>241</v>
      </c>
      <c r="C10865" t="s">
        <v>288</v>
      </c>
      <c r="D10865">
        <v>1</v>
      </c>
      <c r="E10865">
        <v>1</v>
      </c>
      <c r="F10865">
        <v>1</v>
      </c>
      <c r="G10865">
        <v>1</v>
      </c>
      <c r="H10865">
        <v>1</v>
      </c>
      <c r="I10865">
        <v>1</v>
      </c>
      <c r="J10865">
        <v>1</v>
      </c>
      <c r="K10865">
        <v>1</v>
      </c>
    </row>
    <row r="10866" spans="1:11" hidden="1">
      <c r="A10866" t="s">
        <v>301</v>
      </c>
      <c r="B10866" t="s">
        <v>241</v>
      </c>
      <c r="C10866" t="s">
        <v>289</v>
      </c>
      <c r="D10866">
        <v>1</v>
      </c>
      <c r="E10866">
        <v>1</v>
      </c>
      <c r="F10866">
        <v>1</v>
      </c>
      <c r="G10866">
        <v>1</v>
      </c>
      <c r="H10866">
        <v>1</v>
      </c>
      <c r="I10866">
        <v>1</v>
      </c>
      <c r="J10866">
        <v>1</v>
      </c>
      <c r="K10866">
        <v>1</v>
      </c>
    </row>
    <row r="10867" spans="1:11" hidden="1">
      <c r="A10867" t="s">
        <v>301</v>
      </c>
      <c r="B10867" t="s">
        <v>241</v>
      </c>
      <c r="C10867" t="s">
        <v>290</v>
      </c>
      <c r="D10867">
        <v>1</v>
      </c>
      <c r="E10867">
        <v>1</v>
      </c>
      <c r="F10867">
        <v>1</v>
      </c>
      <c r="G10867">
        <v>1</v>
      </c>
      <c r="H10867">
        <v>1</v>
      </c>
      <c r="I10867">
        <v>1</v>
      </c>
      <c r="J10867">
        <v>1</v>
      </c>
      <c r="K10867">
        <v>1</v>
      </c>
    </row>
    <row r="10868" spans="1:11" hidden="1">
      <c r="A10868" t="s">
        <v>301</v>
      </c>
      <c r="B10868" t="s">
        <v>241</v>
      </c>
      <c r="C10868" t="s">
        <v>291</v>
      </c>
      <c r="D10868">
        <v>1</v>
      </c>
      <c r="E10868">
        <v>1</v>
      </c>
      <c r="F10868">
        <v>1</v>
      </c>
      <c r="G10868">
        <v>1</v>
      </c>
      <c r="H10868">
        <v>1</v>
      </c>
      <c r="I10868">
        <v>1</v>
      </c>
      <c r="J10868">
        <v>1</v>
      </c>
      <c r="K10868">
        <v>1</v>
      </c>
    </row>
    <row r="10869" spans="1:11" hidden="1">
      <c r="A10869" t="s">
        <v>301</v>
      </c>
      <c r="B10869" t="s">
        <v>241</v>
      </c>
      <c r="C10869" t="s">
        <v>292</v>
      </c>
      <c r="D10869">
        <v>1</v>
      </c>
      <c r="E10869">
        <v>1</v>
      </c>
      <c r="F10869">
        <v>1</v>
      </c>
      <c r="G10869">
        <v>1</v>
      </c>
      <c r="H10869">
        <v>1</v>
      </c>
      <c r="I10869">
        <v>1</v>
      </c>
      <c r="J10869">
        <v>1</v>
      </c>
      <c r="K10869">
        <v>1</v>
      </c>
    </row>
    <row r="10870" spans="1:11" hidden="1">
      <c r="A10870" t="s">
        <v>301</v>
      </c>
      <c r="B10870" t="s">
        <v>372</v>
      </c>
      <c r="C10870" t="s">
        <v>278</v>
      </c>
      <c r="D10870">
        <v>1</v>
      </c>
      <c r="E10870">
        <v>1</v>
      </c>
      <c r="F10870">
        <v>1</v>
      </c>
      <c r="G10870">
        <v>1</v>
      </c>
      <c r="H10870">
        <v>1</v>
      </c>
      <c r="I10870">
        <v>1</v>
      </c>
      <c r="J10870">
        <v>1</v>
      </c>
      <c r="K10870">
        <v>1</v>
      </c>
    </row>
    <row r="10871" spans="1:11" hidden="1">
      <c r="A10871" t="s">
        <v>301</v>
      </c>
      <c r="B10871" t="s">
        <v>372</v>
      </c>
      <c r="C10871" t="s">
        <v>279</v>
      </c>
      <c r="D10871">
        <v>1</v>
      </c>
      <c r="E10871">
        <v>1</v>
      </c>
      <c r="F10871">
        <v>1</v>
      </c>
      <c r="G10871">
        <v>1</v>
      </c>
      <c r="H10871">
        <v>1</v>
      </c>
      <c r="I10871">
        <v>1</v>
      </c>
      <c r="J10871">
        <v>1</v>
      </c>
      <c r="K10871">
        <v>1</v>
      </c>
    </row>
    <row r="10872" spans="1:11" hidden="1">
      <c r="A10872" t="s">
        <v>301</v>
      </c>
      <c r="B10872" t="s">
        <v>372</v>
      </c>
      <c r="C10872" t="s">
        <v>280</v>
      </c>
      <c r="D10872">
        <v>1</v>
      </c>
      <c r="E10872">
        <v>1</v>
      </c>
      <c r="F10872">
        <v>1</v>
      </c>
      <c r="G10872">
        <v>1</v>
      </c>
      <c r="H10872">
        <v>1</v>
      </c>
      <c r="I10872">
        <v>1</v>
      </c>
      <c r="J10872">
        <v>1</v>
      </c>
      <c r="K10872">
        <v>1</v>
      </c>
    </row>
    <row r="10873" spans="1:11" hidden="1">
      <c r="A10873" t="s">
        <v>301</v>
      </c>
      <c r="B10873" t="s">
        <v>372</v>
      </c>
      <c r="C10873" t="s">
        <v>277</v>
      </c>
      <c r="D10873">
        <v>1</v>
      </c>
      <c r="E10873">
        <v>1</v>
      </c>
      <c r="F10873">
        <v>1</v>
      </c>
      <c r="G10873">
        <v>1</v>
      </c>
      <c r="H10873">
        <v>1</v>
      </c>
      <c r="I10873">
        <v>1</v>
      </c>
      <c r="J10873">
        <v>1</v>
      </c>
      <c r="K10873">
        <v>1</v>
      </c>
    </row>
    <row r="10874" spans="1:11" hidden="1">
      <c r="A10874" t="s">
        <v>301</v>
      </c>
      <c r="B10874" t="s">
        <v>372</v>
      </c>
      <c r="C10874" t="s">
        <v>281</v>
      </c>
      <c r="D10874">
        <v>1</v>
      </c>
      <c r="E10874">
        <v>1</v>
      </c>
      <c r="F10874">
        <v>1</v>
      </c>
      <c r="G10874">
        <v>1</v>
      </c>
      <c r="H10874">
        <v>1</v>
      </c>
      <c r="I10874">
        <v>1</v>
      </c>
      <c r="J10874">
        <v>1</v>
      </c>
      <c r="K10874">
        <v>1</v>
      </c>
    </row>
    <row r="10875" spans="1:11" hidden="1">
      <c r="A10875" t="s">
        <v>301</v>
      </c>
      <c r="B10875" t="s">
        <v>372</v>
      </c>
      <c r="C10875" t="s">
        <v>282</v>
      </c>
      <c r="D10875">
        <v>1</v>
      </c>
      <c r="E10875">
        <v>1</v>
      </c>
      <c r="F10875">
        <v>1</v>
      </c>
      <c r="G10875">
        <v>1</v>
      </c>
      <c r="H10875">
        <v>1</v>
      </c>
      <c r="I10875">
        <v>1</v>
      </c>
      <c r="J10875">
        <v>1</v>
      </c>
      <c r="K10875">
        <v>1</v>
      </c>
    </row>
    <row r="10876" spans="1:11" hidden="1">
      <c r="A10876" t="s">
        <v>301</v>
      </c>
      <c r="B10876" t="s">
        <v>372</v>
      </c>
      <c r="C10876" t="s">
        <v>283</v>
      </c>
      <c r="D10876">
        <v>1</v>
      </c>
      <c r="E10876">
        <v>1</v>
      </c>
      <c r="F10876">
        <v>1</v>
      </c>
      <c r="G10876">
        <v>1</v>
      </c>
      <c r="H10876">
        <v>1</v>
      </c>
      <c r="I10876">
        <v>1</v>
      </c>
      <c r="J10876">
        <v>1</v>
      </c>
      <c r="K10876">
        <v>1</v>
      </c>
    </row>
    <row r="10877" spans="1:11" hidden="1">
      <c r="A10877" t="s">
        <v>301</v>
      </c>
      <c r="B10877" t="s">
        <v>372</v>
      </c>
      <c r="C10877" t="s">
        <v>284</v>
      </c>
      <c r="D10877">
        <v>1</v>
      </c>
      <c r="E10877">
        <v>1</v>
      </c>
      <c r="F10877">
        <v>1</v>
      </c>
      <c r="G10877">
        <v>1</v>
      </c>
      <c r="H10877">
        <v>1</v>
      </c>
      <c r="I10877">
        <v>1</v>
      </c>
      <c r="J10877">
        <v>1</v>
      </c>
      <c r="K10877">
        <v>1</v>
      </c>
    </row>
    <row r="10878" spans="1:11" hidden="1">
      <c r="A10878" t="s">
        <v>301</v>
      </c>
      <c r="B10878" t="s">
        <v>372</v>
      </c>
      <c r="C10878" t="s">
        <v>285</v>
      </c>
      <c r="D10878">
        <v>1</v>
      </c>
      <c r="E10878">
        <v>1</v>
      </c>
      <c r="F10878">
        <v>1</v>
      </c>
      <c r="G10878">
        <v>1</v>
      </c>
      <c r="H10878">
        <v>1</v>
      </c>
      <c r="I10878">
        <v>1</v>
      </c>
      <c r="J10878">
        <v>1</v>
      </c>
      <c r="K10878">
        <v>1</v>
      </c>
    </row>
    <row r="10879" spans="1:11" hidden="1">
      <c r="A10879" t="s">
        <v>301</v>
      </c>
      <c r="B10879" t="s">
        <v>372</v>
      </c>
      <c r="C10879" t="s">
        <v>286</v>
      </c>
      <c r="D10879">
        <v>1</v>
      </c>
      <c r="E10879">
        <v>1</v>
      </c>
      <c r="F10879">
        <v>1</v>
      </c>
      <c r="G10879">
        <v>1</v>
      </c>
      <c r="H10879">
        <v>1</v>
      </c>
      <c r="I10879">
        <v>1</v>
      </c>
      <c r="J10879">
        <v>1</v>
      </c>
      <c r="K10879">
        <v>1</v>
      </c>
    </row>
    <row r="10880" spans="1:11" hidden="1">
      <c r="A10880" t="s">
        <v>301</v>
      </c>
      <c r="B10880" t="s">
        <v>372</v>
      </c>
      <c r="C10880" t="s">
        <v>287</v>
      </c>
      <c r="D10880">
        <v>1</v>
      </c>
      <c r="E10880">
        <v>1</v>
      </c>
      <c r="F10880">
        <v>1</v>
      </c>
      <c r="G10880">
        <v>1</v>
      </c>
      <c r="H10880">
        <v>1</v>
      </c>
      <c r="I10880">
        <v>1</v>
      </c>
      <c r="J10880">
        <v>1</v>
      </c>
      <c r="K10880">
        <v>1</v>
      </c>
    </row>
    <row r="10881" spans="1:11" hidden="1">
      <c r="A10881" t="s">
        <v>301</v>
      </c>
      <c r="B10881" t="s">
        <v>372</v>
      </c>
      <c r="C10881" t="s">
        <v>288</v>
      </c>
      <c r="D10881">
        <v>1</v>
      </c>
      <c r="E10881">
        <v>1</v>
      </c>
      <c r="F10881">
        <v>1</v>
      </c>
      <c r="G10881">
        <v>1</v>
      </c>
      <c r="H10881">
        <v>1</v>
      </c>
      <c r="I10881">
        <v>1</v>
      </c>
      <c r="J10881">
        <v>1</v>
      </c>
      <c r="K10881">
        <v>1</v>
      </c>
    </row>
    <row r="10882" spans="1:11" hidden="1">
      <c r="A10882" t="s">
        <v>301</v>
      </c>
      <c r="B10882" t="s">
        <v>372</v>
      </c>
      <c r="C10882" t="s">
        <v>289</v>
      </c>
      <c r="D10882">
        <v>1</v>
      </c>
      <c r="E10882">
        <v>1</v>
      </c>
      <c r="F10882">
        <v>1</v>
      </c>
      <c r="G10882">
        <v>1</v>
      </c>
      <c r="H10882">
        <v>1</v>
      </c>
      <c r="I10882">
        <v>1</v>
      </c>
      <c r="J10882">
        <v>1</v>
      </c>
      <c r="K10882">
        <v>1</v>
      </c>
    </row>
    <row r="10883" spans="1:11" hidden="1">
      <c r="A10883" t="s">
        <v>301</v>
      </c>
      <c r="B10883" t="s">
        <v>372</v>
      </c>
      <c r="C10883" t="s">
        <v>290</v>
      </c>
      <c r="D10883">
        <v>1</v>
      </c>
      <c r="E10883">
        <v>1</v>
      </c>
      <c r="F10883">
        <v>1</v>
      </c>
      <c r="G10883">
        <v>1</v>
      </c>
      <c r="H10883">
        <v>1</v>
      </c>
      <c r="I10883">
        <v>1</v>
      </c>
      <c r="J10883">
        <v>1</v>
      </c>
      <c r="K10883">
        <v>1</v>
      </c>
    </row>
    <row r="10884" spans="1:11" hidden="1">
      <c r="A10884" t="s">
        <v>301</v>
      </c>
      <c r="B10884" t="s">
        <v>372</v>
      </c>
      <c r="C10884" t="s">
        <v>291</v>
      </c>
      <c r="D10884">
        <v>1</v>
      </c>
      <c r="E10884">
        <v>1</v>
      </c>
      <c r="F10884">
        <v>1</v>
      </c>
      <c r="G10884">
        <v>1</v>
      </c>
      <c r="H10884">
        <v>1</v>
      </c>
      <c r="I10884">
        <v>1</v>
      </c>
      <c r="J10884">
        <v>1</v>
      </c>
      <c r="K10884">
        <v>1</v>
      </c>
    </row>
    <row r="10885" spans="1:11" hidden="1">
      <c r="A10885" t="s">
        <v>301</v>
      </c>
      <c r="B10885" t="s">
        <v>372</v>
      </c>
      <c r="C10885" t="s">
        <v>292</v>
      </c>
      <c r="D10885">
        <v>1</v>
      </c>
      <c r="E10885">
        <v>1</v>
      </c>
      <c r="F10885">
        <v>1</v>
      </c>
      <c r="G10885">
        <v>1</v>
      </c>
      <c r="H10885">
        <v>1</v>
      </c>
      <c r="I10885">
        <v>1</v>
      </c>
      <c r="J10885">
        <v>1</v>
      </c>
      <c r="K10885">
        <v>1</v>
      </c>
    </row>
    <row r="10886" spans="1:11" hidden="1">
      <c r="A10886" t="s">
        <v>301</v>
      </c>
      <c r="B10886" t="s">
        <v>366</v>
      </c>
      <c r="C10886" t="s">
        <v>278</v>
      </c>
      <c r="D10886">
        <v>1</v>
      </c>
      <c r="E10886">
        <v>1</v>
      </c>
      <c r="F10886">
        <v>1</v>
      </c>
      <c r="G10886">
        <v>1</v>
      </c>
      <c r="H10886">
        <v>1</v>
      </c>
      <c r="I10886">
        <v>1</v>
      </c>
      <c r="J10886">
        <v>1</v>
      </c>
      <c r="K10886">
        <v>1</v>
      </c>
    </row>
    <row r="10887" spans="1:11" hidden="1">
      <c r="A10887" t="s">
        <v>301</v>
      </c>
      <c r="B10887" t="s">
        <v>366</v>
      </c>
      <c r="C10887" t="s">
        <v>279</v>
      </c>
      <c r="D10887">
        <v>1</v>
      </c>
      <c r="E10887">
        <v>1</v>
      </c>
      <c r="F10887">
        <v>1</v>
      </c>
      <c r="G10887">
        <v>1</v>
      </c>
      <c r="H10887">
        <v>1</v>
      </c>
      <c r="I10887">
        <v>1</v>
      </c>
      <c r="J10887">
        <v>1</v>
      </c>
      <c r="K10887">
        <v>1</v>
      </c>
    </row>
    <row r="10888" spans="1:11" hidden="1">
      <c r="A10888" t="s">
        <v>301</v>
      </c>
      <c r="B10888" t="s">
        <v>366</v>
      </c>
      <c r="C10888" t="s">
        <v>280</v>
      </c>
      <c r="D10888">
        <v>1</v>
      </c>
      <c r="E10888">
        <v>1</v>
      </c>
      <c r="F10888">
        <v>1</v>
      </c>
      <c r="G10888">
        <v>1</v>
      </c>
      <c r="H10888">
        <v>1</v>
      </c>
      <c r="I10888">
        <v>1</v>
      </c>
      <c r="J10888">
        <v>1</v>
      </c>
      <c r="K10888">
        <v>1</v>
      </c>
    </row>
    <row r="10889" spans="1:11" hidden="1">
      <c r="A10889" t="s">
        <v>301</v>
      </c>
      <c r="B10889" t="s">
        <v>366</v>
      </c>
      <c r="C10889" t="s">
        <v>277</v>
      </c>
      <c r="D10889">
        <v>1</v>
      </c>
      <c r="E10889">
        <v>1</v>
      </c>
      <c r="F10889">
        <v>1</v>
      </c>
      <c r="G10889">
        <v>1</v>
      </c>
      <c r="H10889">
        <v>1</v>
      </c>
      <c r="I10889">
        <v>1</v>
      </c>
      <c r="J10889">
        <v>1</v>
      </c>
      <c r="K10889">
        <v>1</v>
      </c>
    </row>
    <row r="10890" spans="1:11" hidden="1">
      <c r="A10890" t="s">
        <v>301</v>
      </c>
      <c r="B10890" t="s">
        <v>366</v>
      </c>
      <c r="C10890" t="s">
        <v>281</v>
      </c>
      <c r="D10890">
        <v>1</v>
      </c>
      <c r="E10890">
        <v>1</v>
      </c>
      <c r="F10890">
        <v>1</v>
      </c>
      <c r="G10890">
        <v>1</v>
      </c>
      <c r="H10890">
        <v>1</v>
      </c>
      <c r="I10890">
        <v>1</v>
      </c>
      <c r="J10890">
        <v>1</v>
      </c>
      <c r="K10890">
        <v>1</v>
      </c>
    </row>
    <row r="10891" spans="1:11" hidden="1">
      <c r="A10891" t="s">
        <v>301</v>
      </c>
      <c r="B10891" t="s">
        <v>366</v>
      </c>
      <c r="C10891" t="s">
        <v>282</v>
      </c>
      <c r="D10891">
        <v>1</v>
      </c>
      <c r="E10891">
        <v>1</v>
      </c>
      <c r="F10891">
        <v>1</v>
      </c>
      <c r="G10891">
        <v>1</v>
      </c>
      <c r="H10891">
        <v>1</v>
      </c>
      <c r="I10891">
        <v>1</v>
      </c>
      <c r="J10891">
        <v>1</v>
      </c>
      <c r="K10891">
        <v>1</v>
      </c>
    </row>
    <row r="10892" spans="1:11" hidden="1">
      <c r="A10892" t="s">
        <v>301</v>
      </c>
      <c r="B10892" t="s">
        <v>366</v>
      </c>
      <c r="C10892" t="s">
        <v>283</v>
      </c>
      <c r="D10892">
        <v>1</v>
      </c>
      <c r="E10892">
        <v>1</v>
      </c>
      <c r="F10892">
        <v>1</v>
      </c>
      <c r="G10892">
        <v>1</v>
      </c>
      <c r="H10892">
        <v>1</v>
      </c>
      <c r="I10892">
        <v>1</v>
      </c>
      <c r="J10892">
        <v>1</v>
      </c>
      <c r="K10892">
        <v>1</v>
      </c>
    </row>
    <row r="10893" spans="1:11" hidden="1">
      <c r="A10893" t="s">
        <v>301</v>
      </c>
      <c r="B10893" t="s">
        <v>366</v>
      </c>
      <c r="C10893" t="s">
        <v>284</v>
      </c>
      <c r="D10893">
        <v>1</v>
      </c>
      <c r="E10893">
        <v>1</v>
      </c>
      <c r="F10893">
        <v>1</v>
      </c>
      <c r="G10893">
        <v>1</v>
      </c>
      <c r="H10893">
        <v>1</v>
      </c>
      <c r="I10893">
        <v>1</v>
      </c>
      <c r="J10893">
        <v>1</v>
      </c>
      <c r="K10893">
        <v>1</v>
      </c>
    </row>
    <row r="10894" spans="1:11" hidden="1">
      <c r="A10894" t="s">
        <v>301</v>
      </c>
      <c r="B10894" t="s">
        <v>366</v>
      </c>
      <c r="C10894" t="s">
        <v>285</v>
      </c>
      <c r="D10894">
        <v>1</v>
      </c>
      <c r="E10894">
        <v>1</v>
      </c>
      <c r="F10894">
        <v>1</v>
      </c>
      <c r="G10894">
        <v>1</v>
      </c>
      <c r="H10894">
        <v>1</v>
      </c>
      <c r="I10894">
        <v>1</v>
      </c>
      <c r="J10894">
        <v>1</v>
      </c>
      <c r="K10894">
        <v>1</v>
      </c>
    </row>
    <row r="10895" spans="1:11" hidden="1">
      <c r="A10895" t="s">
        <v>301</v>
      </c>
      <c r="B10895" t="s">
        <v>366</v>
      </c>
      <c r="C10895" t="s">
        <v>286</v>
      </c>
      <c r="D10895">
        <v>1</v>
      </c>
      <c r="E10895">
        <v>1</v>
      </c>
      <c r="F10895">
        <v>1</v>
      </c>
      <c r="G10895">
        <v>1</v>
      </c>
      <c r="H10895">
        <v>1</v>
      </c>
      <c r="I10895">
        <v>1</v>
      </c>
      <c r="J10895">
        <v>1</v>
      </c>
      <c r="K10895">
        <v>1</v>
      </c>
    </row>
    <row r="10896" spans="1:11" hidden="1">
      <c r="A10896" t="s">
        <v>301</v>
      </c>
      <c r="B10896" t="s">
        <v>366</v>
      </c>
      <c r="C10896" t="s">
        <v>287</v>
      </c>
      <c r="D10896">
        <v>1</v>
      </c>
      <c r="E10896">
        <v>1</v>
      </c>
      <c r="F10896">
        <v>1</v>
      </c>
      <c r="G10896">
        <v>1</v>
      </c>
      <c r="H10896">
        <v>1</v>
      </c>
      <c r="I10896">
        <v>1</v>
      </c>
      <c r="J10896">
        <v>1</v>
      </c>
      <c r="K10896">
        <v>1</v>
      </c>
    </row>
    <row r="10897" spans="1:11" hidden="1">
      <c r="A10897" t="s">
        <v>301</v>
      </c>
      <c r="B10897" t="s">
        <v>366</v>
      </c>
      <c r="C10897" t="s">
        <v>288</v>
      </c>
      <c r="D10897">
        <v>1</v>
      </c>
      <c r="E10897">
        <v>1</v>
      </c>
      <c r="F10897">
        <v>1</v>
      </c>
      <c r="G10897">
        <v>1</v>
      </c>
      <c r="H10897">
        <v>1</v>
      </c>
      <c r="I10897">
        <v>1</v>
      </c>
      <c r="J10897">
        <v>1</v>
      </c>
      <c r="K10897">
        <v>1</v>
      </c>
    </row>
    <row r="10898" spans="1:11" hidden="1">
      <c r="A10898" t="s">
        <v>301</v>
      </c>
      <c r="B10898" t="s">
        <v>366</v>
      </c>
      <c r="C10898" t="s">
        <v>289</v>
      </c>
      <c r="D10898">
        <v>1</v>
      </c>
      <c r="E10898">
        <v>1</v>
      </c>
      <c r="F10898">
        <v>1</v>
      </c>
      <c r="G10898">
        <v>1</v>
      </c>
      <c r="H10898">
        <v>1</v>
      </c>
      <c r="I10898">
        <v>1</v>
      </c>
      <c r="J10898">
        <v>1</v>
      </c>
      <c r="K10898">
        <v>1</v>
      </c>
    </row>
    <row r="10899" spans="1:11" hidden="1">
      <c r="A10899" t="s">
        <v>301</v>
      </c>
      <c r="B10899" t="s">
        <v>366</v>
      </c>
      <c r="C10899" t="s">
        <v>290</v>
      </c>
      <c r="D10899">
        <v>1</v>
      </c>
      <c r="E10899">
        <v>1</v>
      </c>
      <c r="F10899">
        <v>1</v>
      </c>
      <c r="G10899">
        <v>1</v>
      </c>
      <c r="H10899">
        <v>1</v>
      </c>
      <c r="I10899">
        <v>1</v>
      </c>
      <c r="J10899">
        <v>1</v>
      </c>
      <c r="K10899">
        <v>1</v>
      </c>
    </row>
    <row r="10900" spans="1:11" hidden="1">
      <c r="A10900" t="s">
        <v>301</v>
      </c>
      <c r="B10900" t="s">
        <v>366</v>
      </c>
      <c r="C10900" t="s">
        <v>291</v>
      </c>
      <c r="D10900">
        <v>1</v>
      </c>
      <c r="E10900">
        <v>1</v>
      </c>
      <c r="F10900">
        <v>1</v>
      </c>
      <c r="G10900">
        <v>1</v>
      </c>
      <c r="H10900">
        <v>1</v>
      </c>
      <c r="I10900">
        <v>1</v>
      </c>
      <c r="J10900">
        <v>1</v>
      </c>
      <c r="K10900">
        <v>1</v>
      </c>
    </row>
    <row r="10901" spans="1:11" hidden="1">
      <c r="A10901" t="s">
        <v>301</v>
      </c>
      <c r="B10901" t="s">
        <v>366</v>
      </c>
      <c r="C10901" t="s">
        <v>292</v>
      </c>
      <c r="D10901">
        <v>1</v>
      </c>
      <c r="E10901">
        <v>1</v>
      </c>
      <c r="F10901">
        <v>1</v>
      </c>
      <c r="G10901">
        <v>1</v>
      </c>
      <c r="H10901">
        <v>1</v>
      </c>
      <c r="I10901">
        <v>1</v>
      </c>
      <c r="J10901">
        <v>1</v>
      </c>
      <c r="K10901">
        <v>1</v>
      </c>
    </row>
    <row r="10902" spans="1:11" hidden="1">
      <c r="A10902" t="s">
        <v>301</v>
      </c>
      <c r="B10902" t="s">
        <v>367</v>
      </c>
      <c r="C10902" t="s">
        <v>278</v>
      </c>
      <c r="D10902">
        <v>1</v>
      </c>
      <c r="E10902">
        <v>1</v>
      </c>
      <c r="F10902">
        <v>1</v>
      </c>
      <c r="G10902">
        <v>1</v>
      </c>
      <c r="H10902">
        <v>1</v>
      </c>
      <c r="I10902">
        <v>1</v>
      </c>
      <c r="J10902">
        <v>1</v>
      </c>
      <c r="K10902">
        <v>1</v>
      </c>
    </row>
    <row r="10903" spans="1:11" hidden="1">
      <c r="A10903" t="s">
        <v>301</v>
      </c>
      <c r="B10903" t="s">
        <v>367</v>
      </c>
      <c r="C10903" t="s">
        <v>279</v>
      </c>
      <c r="D10903">
        <v>1</v>
      </c>
      <c r="E10903">
        <v>1</v>
      </c>
      <c r="F10903">
        <v>1</v>
      </c>
      <c r="G10903">
        <v>1</v>
      </c>
      <c r="H10903">
        <v>1</v>
      </c>
      <c r="I10903">
        <v>1</v>
      </c>
      <c r="J10903">
        <v>1</v>
      </c>
      <c r="K10903">
        <v>1</v>
      </c>
    </row>
    <row r="10904" spans="1:11" hidden="1">
      <c r="A10904" t="s">
        <v>301</v>
      </c>
      <c r="B10904" t="s">
        <v>367</v>
      </c>
      <c r="C10904" t="s">
        <v>280</v>
      </c>
      <c r="D10904">
        <v>1</v>
      </c>
      <c r="E10904">
        <v>1</v>
      </c>
      <c r="F10904">
        <v>1</v>
      </c>
      <c r="G10904">
        <v>1</v>
      </c>
      <c r="H10904">
        <v>1</v>
      </c>
      <c r="I10904">
        <v>1</v>
      </c>
      <c r="J10904">
        <v>1</v>
      </c>
      <c r="K10904">
        <v>1</v>
      </c>
    </row>
    <row r="10905" spans="1:11" hidden="1">
      <c r="A10905" t="s">
        <v>301</v>
      </c>
      <c r="B10905" t="s">
        <v>367</v>
      </c>
      <c r="C10905" t="s">
        <v>277</v>
      </c>
      <c r="D10905">
        <v>1</v>
      </c>
      <c r="E10905">
        <v>1</v>
      </c>
      <c r="F10905">
        <v>1</v>
      </c>
      <c r="G10905">
        <v>1</v>
      </c>
      <c r="H10905">
        <v>1</v>
      </c>
      <c r="I10905">
        <v>1</v>
      </c>
      <c r="J10905">
        <v>1</v>
      </c>
      <c r="K10905">
        <v>1</v>
      </c>
    </row>
    <row r="10906" spans="1:11" hidden="1">
      <c r="A10906" t="s">
        <v>301</v>
      </c>
      <c r="B10906" t="s">
        <v>367</v>
      </c>
      <c r="C10906" t="s">
        <v>281</v>
      </c>
      <c r="D10906">
        <v>1</v>
      </c>
      <c r="E10906">
        <v>1</v>
      </c>
      <c r="F10906">
        <v>1</v>
      </c>
      <c r="G10906">
        <v>1</v>
      </c>
      <c r="H10906">
        <v>1</v>
      </c>
      <c r="I10906">
        <v>1</v>
      </c>
      <c r="J10906">
        <v>1</v>
      </c>
      <c r="K10906">
        <v>1</v>
      </c>
    </row>
    <row r="10907" spans="1:11" hidden="1">
      <c r="A10907" t="s">
        <v>301</v>
      </c>
      <c r="B10907" t="s">
        <v>367</v>
      </c>
      <c r="C10907" t="s">
        <v>282</v>
      </c>
      <c r="D10907">
        <v>1</v>
      </c>
      <c r="E10907">
        <v>1</v>
      </c>
      <c r="F10907">
        <v>1</v>
      </c>
      <c r="G10907">
        <v>1</v>
      </c>
      <c r="H10907">
        <v>1</v>
      </c>
      <c r="I10907">
        <v>1</v>
      </c>
      <c r="J10907">
        <v>1</v>
      </c>
      <c r="K10907">
        <v>1</v>
      </c>
    </row>
    <row r="10908" spans="1:11" hidden="1">
      <c r="A10908" t="s">
        <v>301</v>
      </c>
      <c r="B10908" t="s">
        <v>367</v>
      </c>
      <c r="C10908" t="s">
        <v>283</v>
      </c>
      <c r="D10908">
        <v>1</v>
      </c>
      <c r="E10908">
        <v>1</v>
      </c>
      <c r="F10908">
        <v>1</v>
      </c>
      <c r="G10908">
        <v>1</v>
      </c>
      <c r="H10908">
        <v>1</v>
      </c>
      <c r="I10908">
        <v>1</v>
      </c>
      <c r="J10908">
        <v>1</v>
      </c>
      <c r="K10908">
        <v>1</v>
      </c>
    </row>
    <row r="10909" spans="1:11" hidden="1">
      <c r="A10909" t="s">
        <v>301</v>
      </c>
      <c r="B10909" t="s">
        <v>367</v>
      </c>
      <c r="C10909" t="s">
        <v>284</v>
      </c>
      <c r="D10909">
        <v>1</v>
      </c>
      <c r="E10909">
        <v>1</v>
      </c>
      <c r="F10909">
        <v>1</v>
      </c>
      <c r="G10909">
        <v>1</v>
      </c>
      <c r="H10909">
        <v>1</v>
      </c>
      <c r="I10909">
        <v>1</v>
      </c>
      <c r="J10909">
        <v>1</v>
      </c>
      <c r="K10909">
        <v>1</v>
      </c>
    </row>
    <row r="10910" spans="1:11" hidden="1">
      <c r="A10910" t="s">
        <v>301</v>
      </c>
      <c r="B10910" t="s">
        <v>367</v>
      </c>
      <c r="C10910" t="s">
        <v>285</v>
      </c>
      <c r="D10910">
        <v>1</v>
      </c>
      <c r="E10910">
        <v>1</v>
      </c>
      <c r="F10910">
        <v>1</v>
      </c>
      <c r="G10910">
        <v>1</v>
      </c>
      <c r="H10910">
        <v>1</v>
      </c>
      <c r="I10910">
        <v>1</v>
      </c>
      <c r="J10910">
        <v>1</v>
      </c>
      <c r="K10910">
        <v>1</v>
      </c>
    </row>
    <row r="10911" spans="1:11" hidden="1">
      <c r="A10911" t="s">
        <v>301</v>
      </c>
      <c r="B10911" t="s">
        <v>367</v>
      </c>
      <c r="C10911" t="s">
        <v>286</v>
      </c>
      <c r="D10911">
        <v>1</v>
      </c>
      <c r="E10911">
        <v>1</v>
      </c>
      <c r="F10911">
        <v>1</v>
      </c>
      <c r="G10911">
        <v>1</v>
      </c>
      <c r="H10911">
        <v>1</v>
      </c>
      <c r="I10911">
        <v>1</v>
      </c>
      <c r="J10911">
        <v>1</v>
      </c>
      <c r="K10911">
        <v>1</v>
      </c>
    </row>
    <row r="10912" spans="1:11" hidden="1">
      <c r="A10912" t="s">
        <v>301</v>
      </c>
      <c r="B10912" t="s">
        <v>367</v>
      </c>
      <c r="C10912" t="s">
        <v>287</v>
      </c>
      <c r="D10912">
        <v>1</v>
      </c>
      <c r="E10912">
        <v>1</v>
      </c>
      <c r="F10912">
        <v>1</v>
      </c>
      <c r="G10912">
        <v>1</v>
      </c>
      <c r="H10912">
        <v>1</v>
      </c>
      <c r="I10912">
        <v>1</v>
      </c>
      <c r="J10912">
        <v>1</v>
      </c>
      <c r="K10912">
        <v>1</v>
      </c>
    </row>
    <row r="10913" spans="1:11" hidden="1">
      <c r="A10913" t="s">
        <v>301</v>
      </c>
      <c r="B10913" t="s">
        <v>367</v>
      </c>
      <c r="C10913" t="s">
        <v>288</v>
      </c>
      <c r="D10913">
        <v>1</v>
      </c>
      <c r="E10913">
        <v>1</v>
      </c>
      <c r="F10913">
        <v>1</v>
      </c>
      <c r="G10913">
        <v>1</v>
      </c>
      <c r="H10913">
        <v>1</v>
      </c>
      <c r="I10913">
        <v>1</v>
      </c>
      <c r="J10913">
        <v>1</v>
      </c>
      <c r="K10913">
        <v>1</v>
      </c>
    </row>
    <row r="10914" spans="1:11" hidden="1">
      <c r="A10914" t="s">
        <v>301</v>
      </c>
      <c r="B10914" t="s">
        <v>367</v>
      </c>
      <c r="C10914" t="s">
        <v>289</v>
      </c>
      <c r="D10914">
        <v>1</v>
      </c>
      <c r="E10914">
        <v>1</v>
      </c>
      <c r="F10914">
        <v>1</v>
      </c>
      <c r="G10914">
        <v>1</v>
      </c>
      <c r="H10914">
        <v>1</v>
      </c>
      <c r="I10914">
        <v>1</v>
      </c>
      <c r="J10914">
        <v>1</v>
      </c>
      <c r="K10914">
        <v>1</v>
      </c>
    </row>
    <row r="10915" spans="1:11" hidden="1">
      <c r="A10915" t="s">
        <v>301</v>
      </c>
      <c r="B10915" t="s">
        <v>367</v>
      </c>
      <c r="C10915" t="s">
        <v>290</v>
      </c>
      <c r="D10915">
        <v>1</v>
      </c>
      <c r="E10915">
        <v>1</v>
      </c>
      <c r="F10915">
        <v>1</v>
      </c>
      <c r="G10915">
        <v>1</v>
      </c>
      <c r="H10915">
        <v>1</v>
      </c>
      <c r="I10915">
        <v>1</v>
      </c>
      <c r="J10915">
        <v>1</v>
      </c>
      <c r="K10915">
        <v>1</v>
      </c>
    </row>
    <row r="10916" spans="1:11" hidden="1">
      <c r="A10916" t="s">
        <v>301</v>
      </c>
      <c r="B10916" t="s">
        <v>367</v>
      </c>
      <c r="C10916" t="s">
        <v>291</v>
      </c>
      <c r="D10916">
        <v>1</v>
      </c>
      <c r="E10916">
        <v>1</v>
      </c>
      <c r="F10916">
        <v>1</v>
      </c>
      <c r="G10916">
        <v>1</v>
      </c>
      <c r="H10916">
        <v>1</v>
      </c>
      <c r="I10916">
        <v>1</v>
      </c>
      <c r="J10916">
        <v>1</v>
      </c>
      <c r="K10916">
        <v>1</v>
      </c>
    </row>
    <row r="10917" spans="1:11" hidden="1">
      <c r="A10917" t="s">
        <v>301</v>
      </c>
      <c r="B10917" t="s">
        <v>367</v>
      </c>
      <c r="C10917" t="s">
        <v>292</v>
      </c>
      <c r="D10917">
        <v>1</v>
      </c>
      <c r="E10917">
        <v>1</v>
      </c>
      <c r="F10917">
        <v>1</v>
      </c>
      <c r="G10917">
        <v>1</v>
      </c>
      <c r="H10917">
        <v>1</v>
      </c>
      <c r="I10917">
        <v>1</v>
      </c>
      <c r="J10917">
        <v>1</v>
      </c>
      <c r="K10917">
        <v>1</v>
      </c>
    </row>
    <row r="10918" spans="1:11" hidden="1">
      <c r="A10918" t="s">
        <v>301</v>
      </c>
      <c r="B10918" t="s">
        <v>243</v>
      </c>
      <c r="C10918" t="s">
        <v>278</v>
      </c>
      <c r="D10918">
        <v>1</v>
      </c>
      <c r="E10918">
        <v>1</v>
      </c>
      <c r="F10918">
        <v>1</v>
      </c>
      <c r="G10918">
        <v>1</v>
      </c>
      <c r="H10918">
        <v>1</v>
      </c>
      <c r="I10918">
        <v>1</v>
      </c>
      <c r="J10918">
        <v>1</v>
      </c>
      <c r="K10918">
        <v>1</v>
      </c>
    </row>
    <row r="10919" spans="1:11" hidden="1">
      <c r="A10919" t="s">
        <v>301</v>
      </c>
      <c r="B10919" t="s">
        <v>243</v>
      </c>
      <c r="C10919" t="s">
        <v>279</v>
      </c>
      <c r="D10919">
        <v>1</v>
      </c>
      <c r="E10919">
        <v>1</v>
      </c>
      <c r="F10919">
        <v>1</v>
      </c>
      <c r="G10919">
        <v>1</v>
      </c>
      <c r="H10919">
        <v>1</v>
      </c>
      <c r="I10919">
        <v>1</v>
      </c>
      <c r="J10919">
        <v>1</v>
      </c>
      <c r="K10919">
        <v>1</v>
      </c>
    </row>
    <row r="10920" spans="1:11" hidden="1">
      <c r="A10920" t="s">
        <v>301</v>
      </c>
      <c r="B10920" t="s">
        <v>243</v>
      </c>
      <c r="C10920" t="s">
        <v>280</v>
      </c>
      <c r="D10920">
        <v>1</v>
      </c>
      <c r="E10920">
        <v>1</v>
      </c>
      <c r="F10920">
        <v>1</v>
      </c>
      <c r="G10920">
        <v>1</v>
      </c>
      <c r="H10920">
        <v>1</v>
      </c>
      <c r="I10920">
        <v>1</v>
      </c>
      <c r="J10920">
        <v>1</v>
      </c>
      <c r="K10920">
        <v>1</v>
      </c>
    </row>
    <row r="10921" spans="1:11" hidden="1">
      <c r="A10921" t="s">
        <v>301</v>
      </c>
      <c r="B10921" t="s">
        <v>243</v>
      </c>
      <c r="C10921" t="s">
        <v>277</v>
      </c>
      <c r="D10921">
        <v>1</v>
      </c>
      <c r="E10921">
        <v>1</v>
      </c>
      <c r="F10921">
        <v>1</v>
      </c>
      <c r="G10921">
        <v>1</v>
      </c>
      <c r="H10921">
        <v>1</v>
      </c>
      <c r="I10921">
        <v>1</v>
      </c>
      <c r="J10921">
        <v>1</v>
      </c>
      <c r="K10921">
        <v>1</v>
      </c>
    </row>
    <row r="10922" spans="1:11" hidden="1">
      <c r="A10922" t="s">
        <v>301</v>
      </c>
      <c r="B10922" t="s">
        <v>243</v>
      </c>
      <c r="C10922" t="s">
        <v>281</v>
      </c>
      <c r="D10922">
        <v>1</v>
      </c>
      <c r="E10922">
        <v>1</v>
      </c>
      <c r="F10922">
        <v>1</v>
      </c>
      <c r="G10922">
        <v>1</v>
      </c>
      <c r="H10922">
        <v>1</v>
      </c>
      <c r="I10922">
        <v>1</v>
      </c>
      <c r="J10922">
        <v>1</v>
      </c>
      <c r="K10922">
        <v>1</v>
      </c>
    </row>
    <row r="10923" spans="1:11" hidden="1">
      <c r="A10923" t="s">
        <v>301</v>
      </c>
      <c r="B10923" t="s">
        <v>243</v>
      </c>
      <c r="C10923" t="s">
        <v>282</v>
      </c>
      <c r="D10923">
        <v>1</v>
      </c>
      <c r="E10923">
        <v>1</v>
      </c>
      <c r="F10923">
        <v>1</v>
      </c>
      <c r="G10923">
        <v>1</v>
      </c>
      <c r="H10923">
        <v>1</v>
      </c>
      <c r="I10923">
        <v>1</v>
      </c>
      <c r="J10923">
        <v>1</v>
      </c>
      <c r="K10923">
        <v>1</v>
      </c>
    </row>
    <row r="10924" spans="1:11" hidden="1">
      <c r="A10924" t="s">
        <v>301</v>
      </c>
      <c r="B10924" t="s">
        <v>243</v>
      </c>
      <c r="C10924" t="s">
        <v>283</v>
      </c>
      <c r="D10924">
        <v>1</v>
      </c>
      <c r="E10924">
        <v>1</v>
      </c>
      <c r="F10924">
        <v>1</v>
      </c>
      <c r="G10924">
        <v>1</v>
      </c>
      <c r="H10924">
        <v>1</v>
      </c>
      <c r="I10924">
        <v>1</v>
      </c>
      <c r="J10924">
        <v>1</v>
      </c>
      <c r="K10924">
        <v>1</v>
      </c>
    </row>
    <row r="10925" spans="1:11" hidden="1">
      <c r="A10925" t="s">
        <v>301</v>
      </c>
      <c r="B10925" t="s">
        <v>243</v>
      </c>
      <c r="C10925" t="s">
        <v>284</v>
      </c>
      <c r="D10925">
        <v>1</v>
      </c>
      <c r="E10925">
        <v>1</v>
      </c>
      <c r="F10925">
        <v>1</v>
      </c>
      <c r="G10925">
        <v>1</v>
      </c>
      <c r="H10925">
        <v>1</v>
      </c>
      <c r="I10925">
        <v>1</v>
      </c>
      <c r="J10925">
        <v>1</v>
      </c>
      <c r="K10925">
        <v>1</v>
      </c>
    </row>
    <row r="10926" spans="1:11" hidden="1">
      <c r="A10926" t="s">
        <v>301</v>
      </c>
      <c r="B10926" t="s">
        <v>243</v>
      </c>
      <c r="C10926" t="s">
        <v>285</v>
      </c>
      <c r="D10926">
        <v>1</v>
      </c>
      <c r="E10926">
        <v>1</v>
      </c>
      <c r="F10926">
        <v>1</v>
      </c>
      <c r="G10926">
        <v>1</v>
      </c>
      <c r="H10926">
        <v>1</v>
      </c>
      <c r="I10926">
        <v>1</v>
      </c>
      <c r="J10926">
        <v>1</v>
      </c>
      <c r="K10926">
        <v>1</v>
      </c>
    </row>
    <row r="10927" spans="1:11" hidden="1">
      <c r="A10927" t="s">
        <v>301</v>
      </c>
      <c r="B10927" t="s">
        <v>243</v>
      </c>
      <c r="C10927" t="s">
        <v>286</v>
      </c>
      <c r="D10927">
        <v>1</v>
      </c>
      <c r="E10927">
        <v>1</v>
      </c>
      <c r="F10927">
        <v>1</v>
      </c>
      <c r="G10927">
        <v>1</v>
      </c>
      <c r="H10927">
        <v>1</v>
      </c>
      <c r="I10927">
        <v>1</v>
      </c>
      <c r="J10927">
        <v>1</v>
      </c>
      <c r="K10927">
        <v>1</v>
      </c>
    </row>
    <row r="10928" spans="1:11" hidden="1">
      <c r="A10928" t="s">
        <v>301</v>
      </c>
      <c r="B10928" t="s">
        <v>243</v>
      </c>
      <c r="C10928" t="s">
        <v>287</v>
      </c>
      <c r="D10928">
        <v>1</v>
      </c>
      <c r="E10928">
        <v>1</v>
      </c>
      <c r="F10928">
        <v>1</v>
      </c>
      <c r="G10928">
        <v>1</v>
      </c>
      <c r="H10928">
        <v>1</v>
      </c>
      <c r="I10928">
        <v>1</v>
      </c>
      <c r="J10928">
        <v>1</v>
      </c>
      <c r="K10928">
        <v>1</v>
      </c>
    </row>
    <row r="10929" spans="1:11" hidden="1">
      <c r="A10929" t="s">
        <v>301</v>
      </c>
      <c r="B10929" t="s">
        <v>243</v>
      </c>
      <c r="C10929" t="s">
        <v>288</v>
      </c>
      <c r="D10929">
        <v>1</v>
      </c>
      <c r="E10929">
        <v>1</v>
      </c>
      <c r="F10929">
        <v>1</v>
      </c>
      <c r="G10929">
        <v>1</v>
      </c>
      <c r="H10929">
        <v>1</v>
      </c>
      <c r="I10929">
        <v>1</v>
      </c>
      <c r="J10929">
        <v>1</v>
      </c>
      <c r="K10929">
        <v>1</v>
      </c>
    </row>
    <row r="10930" spans="1:11" hidden="1">
      <c r="A10930" t="s">
        <v>301</v>
      </c>
      <c r="B10930" t="s">
        <v>243</v>
      </c>
      <c r="C10930" t="s">
        <v>289</v>
      </c>
      <c r="D10930">
        <v>1</v>
      </c>
      <c r="E10930">
        <v>1</v>
      </c>
      <c r="F10930">
        <v>1</v>
      </c>
      <c r="G10930">
        <v>1</v>
      </c>
      <c r="H10930">
        <v>1</v>
      </c>
      <c r="I10930">
        <v>1</v>
      </c>
      <c r="J10930">
        <v>1</v>
      </c>
      <c r="K10930">
        <v>1</v>
      </c>
    </row>
    <row r="10931" spans="1:11" hidden="1">
      <c r="A10931" t="s">
        <v>301</v>
      </c>
      <c r="B10931" t="s">
        <v>243</v>
      </c>
      <c r="C10931" t="s">
        <v>290</v>
      </c>
      <c r="D10931">
        <v>1</v>
      </c>
      <c r="E10931">
        <v>1</v>
      </c>
      <c r="F10931">
        <v>1</v>
      </c>
      <c r="G10931">
        <v>1</v>
      </c>
      <c r="H10931">
        <v>1</v>
      </c>
      <c r="I10931">
        <v>1</v>
      </c>
      <c r="J10931">
        <v>1</v>
      </c>
      <c r="K10931">
        <v>1</v>
      </c>
    </row>
    <row r="10932" spans="1:11" hidden="1">
      <c r="A10932" t="s">
        <v>301</v>
      </c>
      <c r="B10932" t="s">
        <v>243</v>
      </c>
      <c r="C10932" t="s">
        <v>291</v>
      </c>
      <c r="D10932">
        <v>1</v>
      </c>
      <c r="E10932">
        <v>1</v>
      </c>
      <c r="F10932">
        <v>1</v>
      </c>
      <c r="G10932">
        <v>1</v>
      </c>
      <c r="H10932">
        <v>1</v>
      </c>
      <c r="I10932">
        <v>1</v>
      </c>
      <c r="J10932">
        <v>1</v>
      </c>
      <c r="K10932">
        <v>1</v>
      </c>
    </row>
    <row r="10933" spans="1:11" hidden="1">
      <c r="A10933" t="s">
        <v>301</v>
      </c>
      <c r="B10933" t="s">
        <v>243</v>
      </c>
      <c r="C10933" t="s">
        <v>292</v>
      </c>
      <c r="D10933">
        <v>1</v>
      </c>
      <c r="E10933">
        <v>1</v>
      </c>
      <c r="F10933">
        <v>1</v>
      </c>
      <c r="G10933">
        <v>1</v>
      </c>
      <c r="H10933">
        <v>1</v>
      </c>
      <c r="I10933">
        <v>1</v>
      </c>
      <c r="J10933">
        <v>1</v>
      </c>
      <c r="K10933">
        <v>1</v>
      </c>
    </row>
    <row r="10934" spans="1:11" hidden="1">
      <c r="A10934" t="s">
        <v>301</v>
      </c>
      <c r="B10934" t="s">
        <v>361</v>
      </c>
      <c r="C10934" t="s">
        <v>278</v>
      </c>
      <c r="D10934">
        <v>1</v>
      </c>
      <c r="E10934">
        <v>1</v>
      </c>
      <c r="F10934">
        <v>1</v>
      </c>
      <c r="G10934">
        <v>1</v>
      </c>
      <c r="H10934">
        <v>1</v>
      </c>
      <c r="I10934">
        <v>1</v>
      </c>
      <c r="J10934">
        <v>1</v>
      </c>
      <c r="K10934">
        <v>1</v>
      </c>
    </row>
    <row r="10935" spans="1:11" hidden="1">
      <c r="A10935" t="s">
        <v>301</v>
      </c>
      <c r="B10935" t="s">
        <v>361</v>
      </c>
      <c r="C10935" t="s">
        <v>279</v>
      </c>
      <c r="D10935">
        <v>1</v>
      </c>
      <c r="E10935">
        <v>1</v>
      </c>
      <c r="F10935">
        <v>1</v>
      </c>
      <c r="G10935">
        <v>1</v>
      </c>
      <c r="H10935">
        <v>1</v>
      </c>
      <c r="I10935">
        <v>1</v>
      </c>
      <c r="J10935">
        <v>1</v>
      </c>
      <c r="K10935">
        <v>1</v>
      </c>
    </row>
    <row r="10936" spans="1:11" hidden="1">
      <c r="A10936" t="s">
        <v>301</v>
      </c>
      <c r="B10936" t="s">
        <v>361</v>
      </c>
      <c r="C10936" t="s">
        <v>280</v>
      </c>
      <c r="D10936">
        <v>1</v>
      </c>
      <c r="E10936">
        <v>1</v>
      </c>
      <c r="F10936">
        <v>1</v>
      </c>
      <c r="G10936">
        <v>1</v>
      </c>
      <c r="H10936">
        <v>1</v>
      </c>
      <c r="I10936">
        <v>1</v>
      </c>
      <c r="J10936">
        <v>1</v>
      </c>
      <c r="K10936">
        <v>1</v>
      </c>
    </row>
    <row r="10937" spans="1:11" hidden="1">
      <c r="A10937" t="s">
        <v>301</v>
      </c>
      <c r="B10937" t="s">
        <v>361</v>
      </c>
      <c r="C10937" t="s">
        <v>277</v>
      </c>
      <c r="D10937">
        <v>1</v>
      </c>
      <c r="E10937">
        <v>1</v>
      </c>
      <c r="F10937">
        <v>1</v>
      </c>
      <c r="G10937">
        <v>1</v>
      </c>
      <c r="H10937">
        <v>1</v>
      </c>
      <c r="I10937">
        <v>1</v>
      </c>
      <c r="J10937">
        <v>1</v>
      </c>
      <c r="K10937">
        <v>1</v>
      </c>
    </row>
    <row r="10938" spans="1:11" hidden="1">
      <c r="A10938" t="s">
        <v>301</v>
      </c>
      <c r="B10938" t="s">
        <v>361</v>
      </c>
      <c r="C10938" t="s">
        <v>281</v>
      </c>
      <c r="D10938">
        <v>1</v>
      </c>
      <c r="E10938">
        <v>1</v>
      </c>
      <c r="F10938">
        <v>1</v>
      </c>
      <c r="G10938">
        <v>1</v>
      </c>
      <c r="H10938">
        <v>1</v>
      </c>
      <c r="I10938">
        <v>1</v>
      </c>
      <c r="J10938">
        <v>1</v>
      </c>
      <c r="K10938">
        <v>1</v>
      </c>
    </row>
    <row r="10939" spans="1:11" hidden="1">
      <c r="A10939" t="s">
        <v>301</v>
      </c>
      <c r="B10939" t="s">
        <v>361</v>
      </c>
      <c r="C10939" t="s">
        <v>282</v>
      </c>
      <c r="D10939">
        <v>1</v>
      </c>
      <c r="E10939">
        <v>1</v>
      </c>
      <c r="F10939">
        <v>1</v>
      </c>
      <c r="G10939">
        <v>1</v>
      </c>
      <c r="H10939">
        <v>1</v>
      </c>
      <c r="I10939">
        <v>1</v>
      </c>
      <c r="J10939">
        <v>1</v>
      </c>
      <c r="K10939">
        <v>1</v>
      </c>
    </row>
    <row r="10940" spans="1:11" hidden="1">
      <c r="A10940" t="s">
        <v>301</v>
      </c>
      <c r="B10940" t="s">
        <v>361</v>
      </c>
      <c r="C10940" t="s">
        <v>283</v>
      </c>
      <c r="D10940">
        <v>1</v>
      </c>
      <c r="E10940">
        <v>1</v>
      </c>
      <c r="F10940">
        <v>1</v>
      </c>
      <c r="G10940">
        <v>1</v>
      </c>
      <c r="H10940">
        <v>1</v>
      </c>
      <c r="I10940">
        <v>1</v>
      </c>
      <c r="J10940">
        <v>1</v>
      </c>
      <c r="K10940">
        <v>1</v>
      </c>
    </row>
    <row r="10941" spans="1:11" hidden="1">
      <c r="A10941" t="s">
        <v>301</v>
      </c>
      <c r="B10941" t="s">
        <v>361</v>
      </c>
      <c r="C10941" t="s">
        <v>284</v>
      </c>
      <c r="D10941">
        <v>1</v>
      </c>
      <c r="E10941">
        <v>1</v>
      </c>
      <c r="F10941">
        <v>1</v>
      </c>
      <c r="G10941">
        <v>1</v>
      </c>
      <c r="H10941">
        <v>1</v>
      </c>
      <c r="I10941">
        <v>1</v>
      </c>
      <c r="J10941">
        <v>1</v>
      </c>
      <c r="K10941">
        <v>1</v>
      </c>
    </row>
    <row r="10942" spans="1:11" hidden="1">
      <c r="A10942" t="s">
        <v>301</v>
      </c>
      <c r="B10942" t="s">
        <v>361</v>
      </c>
      <c r="C10942" t="s">
        <v>285</v>
      </c>
      <c r="D10942">
        <v>1</v>
      </c>
      <c r="E10942">
        <v>1</v>
      </c>
      <c r="F10942">
        <v>1</v>
      </c>
      <c r="G10942">
        <v>1</v>
      </c>
      <c r="H10942">
        <v>1</v>
      </c>
      <c r="I10942">
        <v>1</v>
      </c>
      <c r="J10942">
        <v>1</v>
      </c>
      <c r="K10942">
        <v>1</v>
      </c>
    </row>
    <row r="10943" spans="1:11" hidden="1">
      <c r="A10943" t="s">
        <v>301</v>
      </c>
      <c r="B10943" t="s">
        <v>361</v>
      </c>
      <c r="C10943" t="s">
        <v>286</v>
      </c>
      <c r="D10943">
        <v>1</v>
      </c>
      <c r="E10943">
        <v>1</v>
      </c>
      <c r="F10943">
        <v>1</v>
      </c>
      <c r="G10943">
        <v>1</v>
      </c>
      <c r="H10943">
        <v>1</v>
      </c>
      <c r="I10943">
        <v>1</v>
      </c>
      <c r="J10943">
        <v>1</v>
      </c>
      <c r="K10943">
        <v>1</v>
      </c>
    </row>
    <row r="10944" spans="1:11" hidden="1">
      <c r="A10944" t="s">
        <v>301</v>
      </c>
      <c r="B10944" t="s">
        <v>361</v>
      </c>
      <c r="C10944" t="s">
        <v>287</v>
      </c>
      <c r="D10944">
        <v>1</v>
      </c>
      <c r="E10944">
        <v>1</v>
      </c>
      <c r="F10944">
        <v>1</v>
      </c>
      <c r="G10944">
        <v>1</v>
      </c>
      <c r="H10944">
        <v>1</v>
      </c>
      <c r="I10944">
        <v>1</v>
      </c>
      <c r="J10944">
        <v>1</v>
      </c>
      <c r="K10944">
        <v>1</v>
      </c>
    </row>
    <row r="10945" spans="1:11" hidden="1">
      <c r="A10945" t="s">
        <v>301</v>
      </c>
      <c r="B10945" t="s">
        <v>361</v>
      </c>
      <c r="C10945" t="s">
        <v>288</v>
      </c>
      <c r="D10945">
        <v>1</v>
      </c>
      <c r="E10945">
        <v>1</v>
      </c>
      <c r="F10945">
        <v>1</v>
      </c>
      <c r="G10945">
        <v>1</v>
      </c>
      <c r="H10945">
        <v>1</v>
      </c>
      <c r="I10945">
        <v>1</v>
      </c>
      <c r="J10945">
        <v>1</v>
      </c>
      <c r="K10945">
        <v>1</v>
      </c>
    </row>
    <row r="10946" spans="1:11" hidden="1">
      <c r="A10946" t="s">
        <v>301</v>
      </c>
      <c r="B10946" t="s">
        <v>361</v>
      </c>
      <c r="C10946" t="s">
        <v>289</v>
      </c>
      <c r="D10946">
        <v>1</v>
      </c>
      <c r="E10946">
        <v>1</v>
      </c>
      <c r="F10946">
        <v>1</v>
      </c>
      <c r="G10946">
        <v>1</v>
      </c>
      <c r="H10946">
        <v>1</v>
      </c>
      <c r="I10946">
        <v>1</v>
      </c>
      <c r="J10946">
        <v>1</v>
      </c>
      <c r="K10946">
        <v>1</v>
      </c>
    </row>
    <row r="10947" spans="1:11" hidden="1">
      <c r="A10947" t="s">
        <v>301</v>
      </c>
      <c r="B10947" t="s">
        <v>361</v>
      </c>
      <c r="C10947" t="s">
        <v>290</v>
      </c>
      <c r="D10947">
        <v>1</v>
      </c>
      <c r="E10947">
        <v>1</v>
      </c>
      <c r="F10947">
        <v>1</v>
      </c>
      <c r="G10947">
        <v>1</v>
      </c>
      <c r="H10947">
        <v>1</v>
      </c>
      <c r="I10947">
        <v>1</v>
      </c>
      <c r="J10947">
        <v>1</v>
      </c>
      <c r="K10947">
        <v>1</v>
      </c>
    </row>
    <row r="10948" spans="1:11" hidden="1">
      <c r="A10948" t="s">
        <v>301</v>
      </c>
      <c r="B10948" t="s">
        <v>361</v>
      </c>
      <c r="C10948" t="s">
        <v>291</v>
      </c>
      <c r="D10948">
        <v>1</v>
      </c>
      <c r="E10948">
        <v>1</v>
      </c>
      <c r="F10948">
        <v>1</v>
      </c>
      <c r="G10948">
        <v>1</v>
      </c>
      <c r="H10948">
        <v>1</v>
      </c>
      <c r="I10948">
        <v>1</v>
      </c>
      <c r="J10948">
        <v>1</v>
      </c>
      <c r="K10948">
        <v>1</v>
      </c>
    </row>
    <row r="10949" spans="1:11" hidden="1">
      <c r="A10949" t="s">
        <v>301</v>
      </c>
      <c r="B10949" t="s">
        <v>361</v>
      </c>
      <c r="C10949" t="s">
        <v>292</v>
      </c>
      <c r="D10949">
        <v>1</v>
      </c>
      <c r="E10949">
        <v>1</v>
      </c>
      <c r="F10949">
        <v>1</v>
      </c>
      <c r="G10949">
        <v>1</v>
      </c>
      <c r="H10949">
        <v>1</v>
      </c>
      <c r="I10949">
        <v>1</v>
      </c>
      <c r="J10949">
        <v>1</v>
      </c>
      <c r="K10949">
        <v>1</v>
      </c>
    </row>
    <row r="10950" spans="1:11" hidden="1">
      <c r="A10950" t="s">
        <v>301</v>
      </c>
      <c r="B10950" t="s">
        <v>242</v>
      </c>
      <c r="C10950" t="s">
        <v>278</v>
      </c>
      <c r="D10950">
        <v>1</v>
      </c>
      <c r="E10950">
        <v>1</v>
      </c>
      <c r="F10950">
        <v>1</v>
      </c>
      <c r="G10950">
        <v>1</v>
      </c>
      <c r="H10950">
        <v>1</v>
      </c>
      <c r="I10950">
        <v>1</v>
      </c>
      <c r="J10950">
        <v>1</v>
      </c>
      <c r="K10950">
        <v>1</v>
      </c>
    </row>
    <row r="10951" spans="1:11" hidden="1">
      <c r="A10951" t="s">
        <v>301</v>
      </c>
      <c r="B10951" t="s">
        <v>242</v>
      </c>
      <c r="C10951" t="s">
        <v>279</v>
      </c>
      <c r="D10951">
        <v>1</v>
      </c>
      <c r="E10951">
        <v>1</v>
      </c>
      <c r="F10951">
        <v>1</v>
      </c>
      <c r="G10951">
        <v>1</v>
      </c>
      <c r="H10951">
        <v>1</v>
      </c>
      <c r="I10951">
        <v>1</v>
      </c>
      <c r="J10951">
        <v>1</v>
      </c>
      <c r="K10951">
        <v>1</v>
      </c>
    </row>
    <row r="10952" spans="1:11" hidden="1">
      <c r="A10952" t="s">
        <v>301</v>
      </c>
      <c r="B10952" t="s">
        <v>242</v>
      </c>
      <c r="C10952" t="s">
        <v>280</v>
      </c>
      <c r="D10952">
        <v>1</v>
      </c>
      <c r="E10952">
        <v>1</v>
      </c>
      <c r="F10952">
        <v>1</v>
      </c>
      <c r="G10952">
        <v>1</v>
      </c>
      <c r="H10952">
        <v>1</v>
      </c>
      <c r="I10952">
        <v>1</v>
      </c>
      <c r="J10952">
        <v>1</v>
      </c>
      <c r="K10952">
        <v>1</v>
      </c>
    </row>
    <row r="10953" spans="1:11" hidden="1">
      <c r="A10953" t="s">
        <v>301</v>
      </c>
      <c r="B10953" t="s">
        <v>242</v>
      </c>
      <c r="C10953" t="s">
        <v>277</v>
      </c>
      <c r="D10953">
        <v>1</v>
      </c>
      <c r="E10953">
        <v>1</v>
      </c>
      <c r="F10953">
        <v>1</v>
      </c>
      <c r="G10953">
        <v>1</v>
      </c>
      <c r="H10953">
        <v>1</v>
      </c>
      <c r="I10953">
        <v>1</v>
      </c>
      <c r="J10953">
        <v>1</v>
      </c>
      <c r="K10953">
        <v>1</v>
      </c>
    </row>
    <row r="10954" spans="1:11" hidden="1">
      <c r="A10954" t="s">
        <v>301</v>
      </c>
      <c r="B10954" t="s">
        <v>242</v>
      </c>
      <c r="C10954" t="s">
        <v>281</v>
      </c>
      <c r="D10954">
        <v>1</v>
      </c>
      <c r="E10954">
        <v>1</v>
      </c>
      <c r="F10954">
        <v>1</v>
      </c>
      <c r="G10954">
        <v>1</v>
      </c>
      <c r="H10954">
        <v>1</v>
      </c>
      <c r="I10954">
        <v>1</v>
      </c>
      <c r="J10954">
        <v>1</v>
      </c>
      <c r="K10954">
        <v>1</v>
      </c>
    </row>
    <row r="10955" spans="1:11" hidden="1">
      <c r="A10955" t="s">
        <v>301</v>
      </c>
      <c r="B10955" t="s">
        <v>242</v>
      </c>
      <c r="C10955" t="s">
        <v>282</v>
      </c>
      <c r="D10955">
        <v>1</v>
      </c>
      <c r="E10955">
        <v>1</v>
      </c>
      <c r="F10955">
        <v>1</v>
      </c>
      <c r="G10955">
        <v>1</v>
      </c>
      <c r="H10955">
        <v>1</v>
      </c>
      <c r="I10955">
        <v>1</v>
      </c>
      <c r="J10955">
        <v>1</v>
      </c>
      <c r="K10955">
        <v>1</v>
      </c>
    </row>
    <row r="10956" spans="1:11" hidden="1">
      <c r="A10956" t="s">
        <v>301</v>
      </c>
      <c r="B10956" t="s">
        <v>242</v>
      </c>
      <c r="C10956" t="s">
        <v>283</v>
      </c>
      <c r="D10956">
        <v>1</v>
      </c>
      <c r="E10956">
        <v>1</v>
      </c>
      <c r="F10956">
        <v>1</v>
      </c>
      <c r="G10956">
        <v>1</v>
      </c>
      <c r="H10956">
        <v>1</v>
      </c>
      <c r="I10956">
        <v>1</v>
      </c>
      <c r="J10956">
        <v>1</v>
      </c>
      <c r="K10956">
        <v>1</v>
      </c>
    </row>
    <row r="10957" spans="1:11" hidden="1">
      <c r="A10957" t="s">
        <v>301</v>
      </c>
      <c r="B10957" t="s">
        <v>242</v>
      </c>
      <c r="C10957" t="s">
        <v>284</v>
      </c>
      <c r="D10957">
        <v>1</v>
      </c>
      <c r="E10957">
        <v>1</v>
      </c>
      <c r="F10957">
        <v>1</v>
      </c>
      <c r="G10957">
        <v>1</v>
      </c>
      <c r="H10957">
        <v>1</v>
      </c>
      <c r="I10957">
        <v>1</v>
      </c>
      <c r="J10957">
        <v>1</v>
      </c>
      <c r="K10957">
        <v>1</v>
      </c>
    </row>
    <row r="10958" spans="1:11" hidden="1">
      <c r="A10958" t="s">
        <v>301</v>
      </c>
      <c r="B10958" t="s">
        <v>242</v>
      </c>
      <c r="C10958" t="s">
        <v>285</v>
      </c>
      <c r="D10958">
        <v>1</v>
      </c>
      <c r="E10958">
        <v>1</v>
      </c>
      <c r="F10958">
        <v>1</v>
      </c>
      <c r="G10958">
        <v>1</v>
      </c>
      <c r="H10958">
        <v>1</v>
      </c>
      <c r="I10958">
        <v>1</v>
      </c>
      <c r="J10958">
        <v>1</v>
      </c>
      <c r="K10958">
        <v>1</v>
      </c>
    </row>
    <row r="10959" spans="1:11" hidden="1">
      <c r="A10959" t="s">
        <v>301</v>
      </c>
      <c r="B10959" t="s">
        <v>242</v>
      </c>
      <c r="C10959" t="s">
        <v>286</v>
      </c>
      <c r="D10959">
        <v>1</v>
      </c>
      <c r="E10959">
        <v>1</v>
      </c>
      <c r="F10959">
        <v>1</v>
      </c>
      <c r="G10959">
        <v>1</v>
      </c>
      <c r="H10959">
        <v>1</v>
      </c>
      <c r="I10959">
        <v>1</v>
      </c>
      <c r="J10959">
        <v>1</v>
      </c>
      <c r="K10959">
        <v>1</v>
      </c>
    </row>
    <row r="10960" spans="1:11" hidden="1">
      <c r="A10960" t="s">
        <v>301</v>
      </c>
      <c r="B10960" t="s">
        <v>242</v>
      </c>
      <c r="C10960" t="s">
        <v>287</v>
      </c>
      <c r="D10960">
        <v>1</v>
      </c>
      <c r="E10960">
        <v>1</v>
      </c>
      <c r="F10960">
        <v>1</v>
      </c>
      <c r="G10960">
        <v>1</v>
      </c>
      <c r="H10960">
        <v>1</v>
      </c>
      <c r="I10960">
        <v>1</v>
      </c>
      <c r="J10960">
        <v>1</v>
      </c>
      <c r="K10960">
        <v>1</v>
      </c>
    </row>
    <row r="10961" spans="1:11" hidden="1">
      <c r="A10961" t="s">
        <v>301</v>
      </c>
      <c r="B10961" t="s">
        <v>242</v>
      </c>
      <c r="C10961" t="s">
        <v>288</v>
      </c>
      <c r="D10961">
        <v>1</v>
      </c>
      <c r="E10961">
        <v>1</v>
      </c>
      <c r="F10961">
        <v>1</v>
      </c>
      <c r="G10961">
        <v>1</v>
      </c>
      <c r="H10961">
        <v>1</v>
      </c>
      <c r="I10961">
        <v>1</v>
      </c>
      <c r="J10961">
        <v>1</v>
      </c>
      <c r="K10961">
        <v>1</v>
      </c>
    </row>
    <row r="10962" spans="1:11" hidden="1">
      <c r="A10962" t="s">
        <v>301</v>
      </c>
      <c r="B10962" t="s">
        <v>242</v>
      </c>
      <c r="C10962" t="s">
        <v>289</v>
      </c>
      <c r="D10962">
        <v>1</v>
      </c>
      <c r="E10962">
        <v>1</v>
      </c>
      <c r="F10962">
        <v>1</v>
      </c>
      <c r="G10962">
        <v>1</v>
      </c>
      <c r="H10962">
        <v>1</v>
      </c>
      <c r="I10962">
        <v>1</v>
      </c>
      <c r="J10962">
        <v>1</v>
      </c>
      <c r="K10962">
        <v>1</v>
      </c>
    </row>
    <row r="10963" spans="1:11" hidden="1">
      <c r="A10963" t="s">
        <v>301</v>
      </c>
      <c r="B10963" t="s">
        <v>242</v>
      </c>
      <c r="C10963" t="s">
        <v>290</v>
      </c>
      <c r="D10963">
        <v>1</v>
      </c>
      <c r="E10963">
        <v>1</v>
      </c>
      <c r="F10963">
        <v>1</v>
      </c>
      <c r="G10963">
        <v>1</v>
      </c>
      <c r="H10963">
        <v>1</v>
      </c>
      <c r="I10963">
        <v>1</v>
      </c>
      <c r="J10963">
        <v>1</v>
      </c>
      <c r="K10963">
        <v>1</v>
      </c>
    </row>
    <row r="10964" spans="1:11" hidden="1">
      <c r="A10964" t="s">
        <v>301</v>
      </c>
      <c r="B10964" t="s">
        <v>242</v>
      </c>
      <c r="C10964" t="s">
        <v>291</v>
      </c>
      <c r="D10964">
        <v>1</v>
      </c>
      <c r="E10964">
        <v>1</v>
      </c>
      <c r="F10964">
        <v>1</v>
      </c>
      <c r="G10964">
        <v>1</v>
      </c>
      <c r="H10964">
        <v>1</v>
      </c>
      <c r="I10964">
        <v>1</v>
      </c>
      <c r="J10964">
        <v>1</v>
      </c>
      <c r="K10964">
        <v>1</v>
      </c>
    </row>
    <row r="10965" spans="1:11" hidden="1">
      <c r="A10965" t="s">
        <v>301</v>
      </c>
      <c r="B10965" t="s">
        <v>242</v>
      </c>
      <c r="C10965" t="s">
        <v>292</v>
      </c>
      <c r="D10965">
        <v>1</v>
      </c>
      <c r="E10965">
        <v>1</v>
      </c>
      <c r="F10965">
        <v>1</v>
      </c>
      <c r="G10965">
        <v>1</v>
      </c>
      <c r="H10965">
        <v>1</v>
      </c>
      <c r="I10965">
        <v>1</v>
      </c>
      <c r="J10965">
        <v>1</v>
      </c>
      <c r="K10965">
        <v>1</v>
      </c>
    </row>
    <row r="10966" spans="1:11" hidden="1">
      <c r="A10966" t="s">
        <v>301</v>
      </c>
      <c r="B10966" t="s">
        <v>362</v>
      </c>
      <c r="C10966" t="s">
        <v>278</v>
      </c>
      <c r="D10966">
        <v>1</v>
      </c>
      <c r="E10966">
        <v>1</v>
      </c>
      <c r="F10966">
        <v>1</v>
      </c>
      <c r="G10966">
        <v>1</v>
      </c>
      <c r="H10966">
        <v>1</v>
      </c>
      <c r="I10966">
        <v>1</v>
      </c>
      <c r="J10966">
        <v>1</v>
      </c>
      <c r="K10966">
        <v>1</v>
      </c>
    </row>
    <row r="10967" spans="1:11" hidden="1">
      <c r="A10967" t="s">
        <v>301</v>
      </c>
      <c r="B10967" t="s">
        <v>362</v>
      </c>
      <c r="C10967" t="s">
        <v>279</v>
      </c>
      <c r="D10967">
        <v>1</v>
      </c>
      <c r="E10967">
        <v>1</v>
      </c>
      <c r="F10967">
        <v>1</v>
      </c>
      <c r="G10967">
        <v>1</v>
      </c>
      <c r="H10967">
        <v>1</v>
      </c>
      <c r="I10967">
        <v>1</v>
      </c>
      <c r="J10967">
        <v>1</v>
      </c>
      <c r="K10967">
        <v>1</v>
      </c>
    </row>
    <row r="10968" spans="1:11" hidden="1">
      <c r="A10968" t="s">
        <v>301</v>
      </c>
      <c r="B10968" t="s">
        <v>362</v>
      </c>
      <c r="C10968" t="s">
        <v>280</v>
      </c>
      <c r="D10968">
        <v>1</v>
      </c>
      <c r="E10968">
        <v>1</v>
      </c>
      <c r="F10968">
        <v>1</v>
      </c>
      <c r="G10968">
        <v>1</v>
      </c>
      <c r="H10968">
        <v>1</v>
      </c>
      <c r="I10968">
        <v>1</v>
      </c>
      <c r="J10968">
        <v>1</v>
      </c>
      <c r="K10968">
        <v>1</v>
      </c>
    </row>
    <row r="10969" spans="1:11" hidden="1">
      <c r="A10969" t="s">
        <v>301</v>
      </c>
      <c r="B10969" t="s">
        <v>362</v>
      </c>
      <c r="C10969" t="s">
        <v>277</v>
      </c>
      <c r="D10969">
        <v>1</v>
      </c>
      <c r="E10969">
        <v>1</v>
      </c>
      <c r="F10969">
        <v>1</v>
      </c>
      <c r="G10969">
        <v>1</v>
      </c>
      <c r="H10969">
        <v>1</v>
      </c>
      <c r="I10969">
        <v>1</v>
      </c>
      <c r="J10969">
        <v>1</v>
      </c>
      <c r="K10969">
        <v>1</v>
      </c>
    </row>
    <row r="10970" spans="1:11" hidden="1">
      <c r="A10970" t="s">
        <v>301</v>
      </c>
      <c r="B10970" t="s">
        <v>362</v>
      </c>
      <c r="C10970" t="s">
        <v>281</v>
      </c>
      <c r="D10970">
        <v>1</v>
      </c>
      <c r="E10970">
        <v>1</v>
      </c>
      <c r="F10970">
        <v>1</v>
      </c>
      <c r="G10970">
        <v>1</v>
      </c>
      <c r="H10970">
        <v>1</v>
      </c>
      <c r="I10970">
        <v>1</v>
      </c>
      <c r="J10970">
        <v>1</v>
      </c>
      <c r="K10970">
        <v>1</v>
      </c>
    </row>
    <row r="10971" spans="1:11" hidden="1">
      <c r="A10971" t="s">
        <v>301</v>
      </c>
      <c r="B10971" t="s">
        <v>362</v>
      </c>
      <c r="C10971" t="s">
        <v>282</v>
      </c>
      <c r="D10971">
        <v>1</v>
      </c>
      <c r="E10971">
        <v>1</v>
      </c>
      <c r="F10971">
        <v>1</v>
      </c>
      <c r="G10971">
        <v>1</v>
      </c>
      <c r="H10971">
        <v>1</v>
      </c>
      <c r="I10971">
        <v>1</v>
      </c>
      <c r="J10971">
        <v>1</v>
      </c>
      <c r="K10971">
        <v>1</v>
      </c>
    </row>
    <row r="10972" spans="1:11" hidden="1">
      <c r="A10972" t="s">
        <v>301</v>
      </c>
      <c r="B10972" t="s">
        <v>362</v>
      </c>
      <c r="C10972" t="s">
        <v>283</v>
      </c>
      <c r="D10972">
        <v>1</v>
      </c>
      <c r="E10972">
        <v>1</v>
      </c>
      <c r="F10972">
        <v>1</v>
      </c>
      <c r="G10972">
        <v>1</v>
      </c>
      <c r="H10972">
        <v>1</v>
      </c>
      <c r="I10972">
        <v>1</v>
      </c>
      <c r="J10972">
        <v>1</v>
      </c>
      <c r="K10972">
        <v>1</v>
      </c>
    </row>
    <row r="10973" spans="1:11" hidden="1">
      <c r="A10973" t="s">
        <v>301</v>
      </c>
      <c r="B10973" t="s">
        <v>362</v>
      </c>
      <c r="C10973" t="s">
        <v>284</v>
      </c>
      <c r="D10973">
        <v>1</v>
      </c>
      <c r="E10973">
        <v>1</v>
      </c>
      <c r="F10973">
        <v>1</v>
      </c>
      <c r="G10973">
        <v>1</v>
      </c>
      <c r="H10973">
        <v>1</v>
      </c>
      <c r="I10973">
        <v>1</v>
      </c>
      <c r="J10973">
        <v>1</v>
      </c>
      <c r="K10973">
        <v>1</v>
      </c>
    </row>
    <row r="10974" spans="1:11" hidden="1">
      <c r="A10974" t="s">
        <v>301</v>
      </c>
      <c r="B10974" t="s">
        <v>362</v>
      </c>
      <c r="C10974" t="s">
        <v>285</v>
      </c>
      <c r="D10974">
        <v>1</v>
      </c>
      <c r="E10974">
        <v>1</v>
      </c>
      <c r="F10974">
        <v>1</v>
      </c>
      <c r="G10974">
        <v>1</v>
      </c>
      <c r="H10974">
        <v>1</v>
      </c>
      <c r="I10974">
        <v>1</v>
      </c>
      <c r="J10974">
        <v>1</v>
      </c>
      <c r="K10974">
        <v>1</v>
      </c>
    </row>
    <row r="10975" spans="1:11" hidden="1">
      <c r="A10975" t="s">
        <v>301</v>
      </c>
      <c r="B10975" t="s">
        <v>362</v>
      </c>
      <c r="C10975" t="s">
        <v>286</v>
      </c>
      <c r="D10975">
        <v>1</v>
      </c>
      <c r="E10975">
        <v>1</v>
      </c>
      <c r="F10975">
        <v>1</v>
      </c>
      <c r="G10975">
        <v>1</v>
      </c>
      <c r="H10975">
        <v>1</v>
      </c>
      <c r="I10975">
        <v>1</v>
      </c>
      <c r="J10975">
        <v>1</v>
      </c>
      <c r="K10975">
        <v>1</v>
      </c>
    </row>
    <row r="10976" spans="1:11" hidden="1">
      <c r="A10976" t="s">
        <v>301</v>
      </c>
      <c r="B10976" t="s">
        <v>362</v>
      </c>
      <c r="C10976" t="s">
        <v>287</v>
      </c>
      <c r="D10976">
        <v>1</v>
      </c>
      <c r="E10976">
        <v>1</v>
      </c>
      <c r="F10976">
        <v>1</v>
      </c>
      <c r="G10976">
        <v>1</v>
      </c>
      <c r="H10976">
        <v>1</v>
      </c>
      <c r="I10976">
        <v>1</v>
      </c>
      <c r="J10976">
        <v>1</v>
      </c>
      <c r="K10976">
        <v>1</v>
      </c>
    </row>
    <row r="10977" spans="1:13" hidden="1">
      <c r="A10977" t="s">
        <v>301</v>
      </c>
      <c r="B10977" t="s">
        <v>362</v>
      </c>
      <c r="C10977" t="s">
        <v>288</v>
      </c>
      <c r="D10977">
        <v>1</v>
      </c>
      <c r="E10977">
        <v>1</v>
      </c>
      <c r="F10977">
        <v>1</v>
      </c>
      <c r="G10977">
        <v>1</v>
      </c>
      <c r="H10977">
        <v>1</v>
      </c>
      <c r="I10977">
        <v>1</v>
      </c>
      <c r="J10977">
        <v>1</v>
      </c>
      <c r="K10977">
        <v>1</v>
      </c>
    </row>
    <row r="10978" spans="1:13" hidden="1">
      <c r="A10978" t="s">
        <v>301</v>
      </c>
      <c r="B10978" t="s">
        <v>362</v>
      </c>
      <c r="C10978" t="s">
        <v>289</v>
      </c>
      <c r="D10978">
        <v>1</v>
      </c>
      <c r="E10978">
        <v>1</v>
      </c>
      <c r="F10978">
        <v>1</v>
      </c>
      <c r="G10978">
        <v>1</v>
      </c>
      <c r="H10978">
        <v>1</v>
      </c>
      <c r="I10978">
        <v>1</v>
      </c>
      <c r="J10978">
        <v>1</v>
      </c>
      <c r="K10978">
        <v>1</v>
      </c>
    </row>
    <row r="10979" spans="1:13" hidden="1">
      <c r="A10979" t="s">
        <v>301</v>
      </c>
      <c r="B10979" t="s">
        <v>362</v>
      </c>
      <c r="C10979" t="s">
        <v>290</v>
      </c>
      <c r="D10979">
        <v>1</v>
      </c>
      <c r="E10979">
        <v>1</v>
      </c>
      <c r="F10979">
        <v>1</v>
      </c>
      <c r="G10979">
        <v>1</v>
      </c>
      <c r="H10979">
        <v>1</v>
      </c>
      <c r="I10979">
        <v>1</v>
      </c>
      <c r="J10979">
        <v>1</v>
      </c>
      <c r="K10979">
        <v>1</v>
      </c>
    </row>
    <row r="10980" spans="1:13" hidden="1">
      <c r="A10980" t="s">
        <v>301</v>
      </c>
      <c r="B10980" t="s">
        <v>362</v>
      </c>
      <c r="C10980" t="s">
        <v>291</v>
      </c>
      <c r="D10980">
        <v>1</v>
      </c>
      <c r="E10980">
        <v>1</v>
      </c>
      <c r="F10980">
        <v>1</v>
      </c>
      <c r="G10980">
        <v>1</v>
      </c>
      <c r="H10980">
        <v>1</v>
      </c>
      <c r="I10980">
        <v>1</v>
      </c>
      <c r="J10980">
        <v>1</v>
      </c>
      <c r="K10980">
        <v>1</v>
      </c>
    </row>
    <row r="10981" spans="1:13" hidden="1">
      <c r="A10981" t="s">
        <v>301</v>
      </c>
      <c r="B10981" t="s">
        <v>362</v>
      </c>
      <c r="C10981" t="s">
        <v>292</v>
      </c>
      <c r="D10981">
        <v>1</v>
      </c>
      <c r="E10981">
        <v>1</v>
      </c>
      <c r="F10981">
        <v>1</v>
      </c>
      <c r="G10981">
        <v>1</v>
      </c>
      <c r="H10981">
        <v>1</v>
      </c>
      <c r="I10981">
        <v>1</v>
      </c>
      <c r="J10981">
        <v>1</v>
      </c>
      <c r="K10981">
        <v>1</v>
      </c>
    </row>
    <row r="10982" spans="1:13" hidden="1">
      <c r="A10982" t="s">
        <v>301</v>
      </c>
      <c r="B10982" t="s">
        <v>359</v>
      </c>
      <c r="C10982" t="s">
        <v>278</v>
      </c>
      <c r="D10982">
        <v>1</v>
      </c>
      <c r="E10982">
        <v>1</v>
      </c>
      <c r="F10982">
        <v>1</v>
      </c>
      <c r="G10982">
        <v>1</v>
      </c>
      <c r="H10982">
        <v>1</v>
      </c>
      <c r="I10982">
        <v>1</v>
      </c>
      <c r="J10982">
        <v>1</v>
      </c>
      <c r="K10982">
        <v>1</v>
      </c>
      <c r="M10982" t="s">
        <v>468</v>
      </c>
    </row>
    <row r="10983" spans="1:13" hidden="1">
      <c r="A10983" t="s">
        <v>301</v>
      </c>
      <c r="B10983" t="s">
        <v>359</v>
      </c>
      <c r="C10983" t="s">
        <v>279</v>
      </c>
      <c r="D10983">
        <v>1</v>
      </c>
      <c r="E10983">
        <v>1</v>
      </c>
      <c r="F10983">
        <v>1</v>
      </c>
      <c r="G10983">
        <v>1</v>
      </c>
      <c r="H10983">
        <v>1</v>
      </c>
      <c r="I10983">
        <v>1</v>
      </c>
      <c r="J10983">
        <v>1</v>
      </c>
      <c r="K10983">
        <v>1</v>
      </c>
      <c r="M10983" t="s">
        <v>468</v>
      </c>
    </row>
    <row r="10984" spans="1:13" hidden="1">
      <c r="A10984" t="s">
        <v>301</v>
      </c>
      <c r="B10984" t="s">
        <v>359</v>
      </c>
      <c r="C10984" t="s">
        <v>280</v>
      </c>
      <c r="D10984">
        <v>1</v>
      </c>
      <c r="E10984">
        <v>1</v>
      </c>
      <c r="F10984">
        <v>1</v>
      </c>
      <c r="G10984">
        <v>1</v>
      </c>
      <c r="H10984">
        <v>1</v>
      </c>
      <c r="I10984">
        <v>1</v>
      </c>
      <c r="J10984">
        <v>1</v>
      </c>
      <c r="K10984">
        <v>1</v>
      </c>
      <c r="M10984" t="s">
        <v>468</v>
      </c>
    </row>
    <row r="10985" spans="1:13" hidden="1">
      <c r="A10985" t="s">
        <v>301</v>
      </c>
      <c r="B10985" t="s">
        <v>359</v>
      </c>
      <c r="C10985" t="s">
        <v>277</v>
      </c>
      <c r="D10985">
        <v>1</v>
      </c>
      <c r="E10985">
        <v>1</v>
      </c>
      <c r="F10985">
        <v>1</v>
      </c>
      <c r="G10985">
        <v>1</v>
      </c>
      <c r="H10985">
        <v>1</v>
      </c>
      <c r="I10985">
        <v>1</v>
      </c>
      <c r="J10985">
        <v>1</v>
      </c>
      <c r="K10985">
        <v>1</v>
      </c>
      <c r="M10985" t="s">
        <v>468</v>
      </c>
    </row>
    <row r="10986" spans="1:13" hidden="1">
      <c r="A10986" t="s">
        <v>301</v>
      </c>
      <c r="B10986" t="s">
        <v>359</v>
      </c>
      <c r="C10986" t="s">
        <v>281</v>
      </c>
      <c r="D10986">
        <v>1</v>
      </c>
      <c r="E10986">
        <v>1</v>
      </c>
      <c r="F10986">
        <v>1</v>
      </c>
      <c r="G10986">
        <v>1</v>
      </c>
      <c r="H10986">
        <v>1</v>
      </c>
      <c r="I10986">
        <v>1</v>
      </c>
      <c r="J10986">
        <v>1</v>
      </c>
      <c r="K10986">
        <v>1</v>
      </c>
      <c r="M10986" t="s">
        <v>468</v>
      </c>
    </row>
    <row r="10987" spans="1:13" hidden="1">
      <c r="A10987" t="s">
        <v>301</v>
      </c>
      <c r="B10987" t="s">
        <v>359</v>
      </c>
      <c r="C10987" t="s">
        <v>282</v>
      </c>
      <c r="D10987">
        <v>1</v>
      </c>
      <c r="E10987">
        <v>1</v>
      </c>
      <c r="F10987">
        <v>1</v>
      </c>
      <c r="G10987">
        <v>1</v>
      </c>
      <c r="H10987">
        <v>1</v>
      </c>
      <c r="I10987">
        <v>1</v>
      </c>
      <c r="J10987">
        <v>1</v>
      </c>
      <c r="K10987">
        <v>1</v>
      </c>
      <c r="M10987" t="s">
        <v>468</v>
      </c>
    </row>
    <row r="10988" spans="1:13" hidden="1">
      <c r="A10988" t="s">
        <v>301</v>
      </c>
      <c r="B10988" t="s">
        <v>359</v>
      </c>
      <c r="C10988" t="s">
        <v>283</v>
      </c>
      <c r="D10988">
        <v>1</v>
      </c>
      <c r="E10988">
        <v>1</v>
      </c>
      <c r="F10988">
        <v>1</v>
      </c>
      <c r="G10988">
        <v>1</v>
      </c>
      <c r="H10988">
        <v>1</v>
      </c>
      <c r="I10988">
        <v>1</v>
      </c>
      <c r="J10988">
        <v>1</v>
      </c>
      <c r="K10988">
        <v>1</v>
      </c>
      <c r="M10988" t="s">
        <v>468</v>
      </c>
    </row>
    <row r="10989" spans="1:13" hidden="1">
      <c r="A10989" t="s">
        <v>301</v>
      </c>
      <c r="B10989" t="s">
        <v>359</v>
      </c>
      <c r="C10989" t="s">
        <v>284</v>
      </c>
      <c r="D10989">
        <v>1</v>
      </c>
      <c r="E10989">
        <v>1</v>
      </c>
      <c r="F10989">
        <v>1</v>
      </c>
      <c r="G10989">
        <v>1</v>
      </c>
      <c r="H10989">
        <v>1</v>
      </c>
      <c r="I10989">
        <v>1</v>
      </c>
      <c r="J10989">
        <v>1</v>
      </c>
      <c r="K10989">
        <v>1</v>
      </c>
      <c r="M10989" t="s">
        <v>468</v>
      </c>
    </row>
    <row r="10990" spans="1:13" hidden="1">
      <c r="A10990" t="s">
        <v>301</v>
      </c>
      <c r="B10990" t="s">
        <v>359</v>
      </c>
      <c r="C10990" t="s">
        <v>285</v>
      </c>
      <c r="D10990">
        <v>1</v>
      </c>
      <c r="E10990">
        <v>1</v>
      </c>
      <c r="F10990">
        <v>1</v>
      </c>
      <c r="G10990">
        <v>1</v>
      </c>
      <c r="H10990">
        <v>1</v>
      </c>
      <c r="I10990">
        <v>1</v>
      </c>
      <c r="J10990">
        <v>1</v>
      </c>
      <c r="K10990">
        <v>1</v>
      </c>
      <c r="M10990" t="s">
        <v>468</v>
      </c>
    </row>
    <row r="10991" spans="1:13" hidden="1">
      <c r="A10991" t="s">
        <v>301</v>
      </c>
      <c r="B10991" t="s">
        <v>359</v>
      </c>
      <c r="C10991" t="s">
        <v>286</v>
      </c>
      <c r="D10991">
        <v>1</v>
      </c>
      <c r="E10991">
        <v>1</v>
      </c>
      <c r="F10991">
        <v>1</v>
      </c>
      <c r="G10991">
        <v>1</v>
      </c>
      <c r="H10991">
        <v>1</v>
      </c>
      <c r="I10991">
        <v>1</v>
      </c>
      <c r="J10991">
        <v>1</v>
      </c>
      <c r="K10991">
        <v>1</v>
      </c>
      <c r="M10991" t="s">
        <v>468</v>
      </c>
    </row>
    <row r="10992" spans="1:13" hidden="1">
      <c r="A10992" t="s">
        <v>301</v>
      </c>
      <c r="B10992" t="s">
        <v>359</v>
      </c>
      <c r="C10992" t="s">
        <v>287</v>
      </c>
      <c r="D10992">
        <v>1</v>
      </c>
      <c r="E10992">
        <v>1</v>
      </c>
      <c r="F10992">
        <v>1</v>
      </c>
      <c r="G10992">
        <v>1</v>
      </c>
      <c r="H10992">
        <v>1</v>
      </c>
      <c r="I10992">
        <v>1</v>
      </c>
      <c r="J10992">
        <v>1</v>
      </c>
      <c r="K10992">
        <v>1</v>
      </c>
      <c r="M10992" t="s">
        <v>468</v>
      </c>
    </row>
    <row r="10993" spans="1:13" hidden="1">
      <c r="A10993" t="s">
        <v>301</v>
      </c>
      <c r="B10993" t="s">
        <v>359</v>
      </c>
      <c r="C10993" t="s">
        <v>288</v>
      </c>
      <c r="D10993">
        <v>1</v>
      </c>
      <c r="E10993">
        <v>1</v>
      </c>
      <c r="F10993">
        <v>1</v>
      </c>
      <c r="G10993">
        <v>1</v>
      </c>
      <c r="H10993">
        <v>1</v>
      </c>
      <c r="I10993">
        <v>1</v>
      </c>
      <c r="J10993">
        <v>1</v>
      </c>
      <c r="K10993">
        <v>1</v>
      </c>
      <c r="M10993" t="s">
        <v>468</v>
      </c>
    </row>
    <row r="10994" spans="1:13" hidden="1">
      <c r="A10994" t="s">
        <v>301</v>
      </c>
      <c r="B10994" t="s">
        <v>359</v>
      </c>
      <c r="C10994" t="s">
        <v>289</v>
      </c>
      <c r="D10994">
        <v>1</v>
      </c>
      <c r="E10994">
        <v>1</v>
      </c>
      <c r="F10994">
        <v>1</v>
      </c>
      <c r="G10994">
        <v>1</v>
      </c>
      <c r="H10994">
        <v>1</v>
      </c>
      <c r="I10994">
        <v>1</v>
      </c>
      <c r="J10994">
        <v>1</v>
      </c>
      <c r="K10994">
        <v>1</v>
      </c>
      <c r="M10994" t="s">
        <v>468</v>
      </c>
    </row>
    <row r="10995" spans="1:13" hidden="1">
      <c r="A10995" t="s">
        <v>301</v>
      </c>
      <c r="B10995" t="s">
        <v>359</v>
      </c>
      <c r="C10995" t="s">
        <v>290</v>
      </c>
      <c r="D10995">
        <v>1</v>
      </c>
      <c r="E10995">
        <v>1</v>
      </c>
      <c r="F10995">
        <v>1</v>
      </c>
      <c r="G10995">
        <v>1</v>
      </c>
      <c r="H10995">
        <v>1</v>
      </c>
      <c r="I10995">
        <v>1</v>
      </c>
      <c r="J10995">
        <v>1</v>
      </c>
      <c r="K10995">
        <v>1</v>
      </c>
      <c r="M10995" t="s">
        <v>468</v>
      </c>
    </row>
    <row r="10996" spans="1:13" hidden="1">
      <c r="A10996" t="s">
        <v>301</v>
      </c>
      <c r="B10996" t="s">
        <v>359</v>
      </c>
      <c r="C10996" t="s">
        <v>291</v>
      </c>
      <c r="D10996">
        <v>1</v>
      </c>
      <c r="E10996">
        <v>1</v>
      </c>
      <c r="F10996">
        <v>1</v>
      </c>
      <c r="G10996">
        <v>1</v>
      </c>
      <c r="H10996">
        <v>1</v>
      </c>
      <c r="I10996">
        <v>1</v>
      </c>
      <c r="J10996">
        <v>1</v>
      </c>
      <c r="K10996">
        <v>1</v>
      </c>
      <c r="M10996" t="s">
        <v>468</v>
      </c>
    </row>
    <row r="10997" spans="1:13" hidden="1">
      <c r="A10997" t="s">
        <v>301</v>
      </c>
      <c r="B10997" t="s">
        <v>359</v>
      </c>
      <c r="C10997" t="s">
        <v>292</v>
      </c>
      <c r="D10997">
        <v>1</v>
      </c>
      <c r="E10997">
        <v>1</v>
      </c>
      <c r="F10997">
        <v>1</v>
      </c>
      <c r="G10997">
        <v>1</v>
      </c>
      <c r="H10997">
        <v>1</v>
      </c>
      <c r="I10997">
        <v>1</v>
      </c>
      <c r="J10997">
        <v>1</v>
      </c>
      <c r="K10997">
        <v>1</v>
      </c>
      <c r="M10997" t="s">
        <v>468</v>
      </c>
    </row>
    <row r="10998" spans="1:13" hidden="1">
      <c r="A10998" t="s">
        <v>301</v>
      </c>
      <c r="B10998" t="s">
        <v>360</v>
      </c>
      <c r="C10998" t="s">
        <v>278</v>
      </c>
      <c r="D10998">
        <v>1</v>
      </c>
      <c r="E10998">
        <v>1</v>
      </c>
      <c r="F10998">
        <v>1</v>
      </c>
      <c r="G10998">
        <v>1</v>
      </c>
      <c r="H10998">
        <v>1</v>
      </c>
      <c r="I10998">
        <v>1</v>
      </c>
      <c r="J10998">
        <v>1</v>
      </c>
      <c r="K10998">
        <v>1</v>
      </c>
      <c r="M10998" t="s">
        <v>468</v>
      </c>
    </row>
    <row r="10999" spans="1:13" hidden="1">
      <c r="A10999" t="s">
        <v>301</v>
      </c>
      <c r="B10999" t="s">
        <v>360</v>
      </c>
      <c r="C10999" t="s">
        <v>279</v>
      </c>
      <c r="D10999">
        <v>1</v>
      </c>
      <c r="E10999">
        <v>1</v>
      </c>
      <c r="F10999">
        <v>1</v>
      </c>
      <c r="G10999">
        <v>1</v>
      </c>
      <c r="H10999">
        <v>1</v>
      </c>
      <c r="I10999">
        <v>1</v>
      </c>
      <c r="J10999">
        <v>1</v>
      </c>
      <c r="K10999">
        <v>1</v>
      </c>
      <c r="M10999" t="s">
        <v>468</v>
      </c>
    </row>
    <row r="11000" spans="1:13" hidden="1">
      <c r="A11000" t="s">
        <v>301</v>
      </c>
      <c r="B11000" t="s">
        <v>360</v>
      </c>
      <c r="C11000" t="s">
        <v>280</v>
      </c>
      <c r="D11000">
        <v>1</v>
      </c>
      <c r="E11000">
        <v>1</v>
      </c>
      <c r="F11000">
        <v>1</v>
      </c>
      <c r="G11000">
        <v>1</v>
      </c>
      <c r="H11000">
        <v>1</v>
      </c>
      <c r="I11000">
        <v>1</v>
      </c>
      <c r="J11000">
        <v>1</v>
      </c>
      <c r="K11000">
        <v>1</v>
      </c>
      <c r="M11000" t="s">
        <v>468</v>
      </c>
    </row>
    <row r="11001" spans="1:13" hidden="1">
      <c r="A11001" t="s">
        <v>301</v>
      </c>
      <c r="B11001" t="s">
        <v>360</v>
      </c>
      <c r="C11001" t="s">
        <v>277</v>
      </c>
      <c r="D11001">
        <v>1</v>
      </c>
      <c r="E11001">
        <v>1</v>
      </c>
      <c r="F11001">
        <v>1</v>
      </c>
      <c r="G11001">
        <v>1</v>
      </c>
      <c r="H11001">
        <v>1</v>
      </c>
      <c r="I11001">
        <v>1</v>
      </c>
      <c r="J11001">
        <v>1</v>
      </c>
      <c r="K11001">
        <v>1</v>
      </c>
      <c r="M11001" t="s">
        <v>468</v>
      </c>
    </row>
    <row r="11002" spans="1:13" hidden="1">
      <c r="A11002" t="s">
        <v>301</v>
      </c>
      <c r="B11002" t="s">
        <v>360</v>
      </c>
      <c r="C11002" t="s">
        <v>281</v>
      </c>
      <c r="D11002">
        <v>1</v>
      </c>
      <c r="E11002">
        <v>1</v>
      </c>
      <c r="F11002">
        <v>1</v>
      </c>
      <c r="G11002">
        <v>1</v>
      </c>
      <c r="H11002">
        <v>1</v>
      </c>
      <c r="I11002">
        <v>1</v>
      </c>
      <c r="J11002">
        <v>1</v>
      </c>
      <c r="K11002">
        <v>1</v>
      </c>
      <c r="M11002" t="s">
        <v>468</v>
      </c>
    </row>
    <row r="11003" spans="1:13" hidden="1">
      <c r="A11003" t="s">
        <v>301</v>
      </c>
      <c r="B11003" t="s">
        <v>360</v>
      </c>
      <c r="C11003" t="s">
        <v>282</v>
      </c>
      <c r="D11003">
        <v>1</v>
      </c>
      <c r="E11003">
        <v>1</v>
      </c>
      <c r="F11003">
        <v>1</v>
      </c>
      <c r="G11003">
        <v>1</v>
      </c>
      <c r="H11003">
        <v>1</v>
      </c>
      <c r="I11003">
        <v>1</v>
      </c>
      <c r="J11003">
        <v>1</v>
      </c>
      <c r="K11003">
        <v>1</v>
      </c>
      <c r="M11003" t="s">
        <v>468</v>
      </c>
    </row>
    <row r="11004" spans="1:13" hidden="1">
      <c r="A11004" t="s">
        <v>301</v>
      </c>
      <c r="B11004" t="s">
        <v>360</v>
      </c>
      <c r="C11004" t="s">
        <v>283</v>
      </c>
      <c r="D11004">
        <v>1</v>
      </c>
      <c r="E11004">
        <v>1</v>
      </c>
      <c r="F11004">
        <v>1</v>
      </c>
      <c r="G11004">
        <v>1</v>
      </c>
      <c r="H11004">
        <v>1</v>
      </c>
      <c r="I11004">
        <v>1</v>
      </c>
      <c r="J11004">
        <v>1</v>
      </c>
      <c r="K11004">
        <v>1</v>
      </c>
      <c r="M11004" t="s">
        <v>468</v>
      </c>
    </row>
    <row r="11005" spans="1:13" hidden="1">
      <c r="A11005" t="s">
        <v>301</v>
      </c>
      <c r="B11005" t="s">
        <v>360</v>
      </c>
      <c r="C11005" t="s">
        <v>284</v>
      </c>
      <c r="D11005">
        <v>1</v>
      </c>
      <c r="E11005">
        <v>1</v>
      </c>
      <c r="F11005">
        <v>1</v>
      </c>
      <c r="G11005">
        <v>1</v>
      </c>
      <c r="H11005">
        <v>1</v>
      </c>
      <c r="I11005">
        <v>1</v>
      </c>
      <c r="J11005">
        <v>1</v>
      </c>
      <c r="K11005">
        <v>1</v>
      </c>
      <c r="M11005" t="s">
        <v>468</v>
      </c>
    </row>
    <row r="11006" spans="1:13" hidden="1">
      <c r="A11006" t="s">
        <v>301</v>
      </c>
      <c r="B11006" t="s">
        <v>360</v>
      </c>
      <c r="C11006" t="s">
        <v>285</v>
      </c>
      <c r="D11006">
        <v>1</v>
      </c>
      <c r="E11006">
        <v>1</v>
      </c>
      <c r="F11006">
        <v>1</v>
      </c>
      <c r="G11006">
        <v>1</v>
      </c>
      <c r="H11006">
        <v>1</v>
      </c>
      <c r="I11006">
        <v>1</v>
      </c>
      <c r="J11006">
        <v>1</v>
      </c>
      <c r="K11006">
        <v>1</v>
      </c>
      <c r="M11006" t="s">
        <v>468</v>
      </c>
    </row>
    <row r="11007" spans="1:13" hidden="1">
      <c r="A11007" t="s">
        <v>301</v>
      </c>
      <c r="B11007" t="s">
        <v>360</v>
      </c>
      <c r="C11007" t="s">
        <v>286</v>
      </c>
      <c r="D11007">
        <v>1</v>
      </c>
      <c r="E11007">
        <v>1</v>
      </c>
      <c r="F11007">
        <v>1</v>
      </c>
      <c r="G11007">
        <v>1</v>
      </c>
      <c r="H11007">
        <v>1</v>
      </c>
      <c r="I11007">
        <v>1</v>
      </c>
      <c r="J11007">
        <v>1</v>
      </c>
      <c r="K11007">
        <v>1</v>
      </c>
      <c r="M11007" t="s">
        <v>468</v>
      </c>
    </row>
    <row r="11008" spans="1:13" hidden="1">
      <c r="A11008" t="s">
        <v>301</v>
      </c>
      <c r="B11008" t="s">
        <v>360</v>
      </c>
      <c r="C11008" t="s">
        <v>287</v>
      </c>
      <c r="D11008">
        <v>1</v>
      </c>
      <c r="E11008">
        <v>1</v>
      </c>
      <c r="F11008">
        <v>1</v>
      </c>
      <c r="G11008">
        <v>1</v>
      </c>
      <c r="H11008">
        <v>1</v>
      </c>
      <c r="I11008">
        <v>1</v>
      </c>
      <c r="J11008">
        <v>1</v>
      </c>
      <c r="K11008">
        <v>1</v>
      </c>
      <c r="M11008" t="s">
        <v>468</v>
      </c>
    </row>
    <row r="11009" spans="1:13" hidden="1">
      <c r="A11009" t="s">
        <v>301</v>
      </c>
      <c r="B11009" t="s">
        <v>360</v>
      </c>
      <c r="C11009" t="s">
        <v>288</v>
      </c>
      <c r="D11009">
        <v>1</v>
      </c>
      <c r="E11009">
        <v>1</v>
      </c>
      <c r="F11009">
        <v>1</v>
      </c>
      <c r="G11009">
        <v>1</v>
      </c>
      <c r="H11009">
        <v>1</v>
      </c>
      <c r="I11009">
        <v>1</v>
      </c>
      <c r="J11009">
        <v>1</v>
      </c>
      <c r="K11009">
        <v>1</v>
      </c>
      <c r="M11009" t="s">
        <v>468</v>
      </c>
    </row>
    <row r="11010" spans="1:13" hidden="1">
      <c r="A11010" t="s">
        <v>301</v>
      </c>
      <c r="B11010" t="s">
        <v>360</v>
      </c>
      <c r="C11010" t="s">
        <v>289</v>
      </c>
      <c r="D11010">
        <v>1</v>
      </c>
      <c r="E11010">
        <v>1</v>
      </c>
      <c r="F11010">
        <v>1</v>
      </c>
      <c r="G11010">
        <v>1</v>
      </c>
      <c r="H11010">
        <v>1</v>
      </c>
      <c r="I11010">
        <v>1</v>
      </c>
      <c r="J11010">
        <v>1</v>
      </c>
      <c r="K11010">
        <v>1</v>
      </c>
      <c r="M11010" t="s">
        <v>468</v>
      </c>
    </row>
    <row r="11011" spans="1:13" hidden="1">
      <c r="A11011" t="s">
        <v>301</v>
      </c>
      <c r="B11011" t="s">
        <v>360</v>
      </c>
      <c r="C11011" t="s">
        <v>290</v>
      </c>
      <c r="D11011">
        <v>1</v>
      </c>
      <c r="E11011">
        <v>1</v>
      </c>
      <c r="F11011">
        <v>1</v>
      </c>
      <c r="G11011">
        <v>1</v>
      </c>
      <c r="H11011">
        <v>1</v>
      </c>
      <c r="I11011">
        <v>1</v>
      </c>
      <c r="J11011">
        <v>1</v>
      </c>
      <c r="K11011">
        <v>1</v>
      </c>
      <c r="M11011" t="s">
        <v>468</v>
      </c>
    </row>
    <row r="11012" spans="1:13" hidden="1">
      <c r="A11012" t="s">
        <v>301</v>
      </c>
      <c r="B11012" t="s">
        <v>360</v>
      </c>
      <c r="C11012" t="s">
        <v>291</v>
      </c>
      <c r="D11012">
        <v>1</v>
      </c>
      <c r="E11012">
        <v>1</v>
      </c>
      <c r="F11012">
        <v>1</v>
      </c>
      <c r="G11012">
        <v>1</v>
      </c>
      <c r="H11012">
        <v>1</v>
      </c>
      <c r="I11012">
        <v>1</v>
      </c>
      <c r="J11012">
        <v>1</v>
      </c>
      <c r="K11012">
        <v>1</v>
      </c>
      <c r="M11012" t="s">
        <v>468</v>
      </c>
    </row>
    <row r="11013" spans="1:13" hidden="1">
      <c r="A11013" t="s">
        <v>301</v>
      </c>
      <c r="B11013" t="s">
        <v>360</v>
      </c>
      <c r="C11013" t="s">
        <v>292</v>
      </c>
      <c r="D11013">
        <v>1</v>
      </c>
      <c r="E11013">
        <v>1</v>
      </c>
      <c r="F11013">
        <v>1</v>
      </c>
      <c r="G11013">
        <v>1</v>
      </c>
      <c r="H11013">
        <v>1</v>
      </c>
      <c r="I11013">
        <v>1</v>
      </c>
      <c r="J11013">
        <v>1</v>
      </c>
      <c r="K11013">
        <v>1</v>
      </c>
      <c r="M11013" t="s">
        <v>468</v>
      </c>
    </row>
    <row r="11014" spans="1:13" hidden="1">
      <c r="A11014" t="s">
        <v>301</v>
      </c>
      <c r="B11014" t="s">
        <v>435</v>
      </c>
      <c r="C11014" t="s">
        <v>278</v>
      </c>
      <c r="D11014">
        <v>1</v>
      </c>
      <c r="E11014">
        <v>1</v>
      </c>
      <c r="F11014">
        <v>1</v>
      </c>
      <c r="G11014">
        <v>1</v>
      </c>
      <c r="H11014">
        <v>1</v>
      </c>
      <c r="I11014">
        <v>1</v>
      </c>
      <c r="J11014">
        <v>1</v>
      </c>
      <c r="K11014">
        <v>1</v>
      </c>
      <c r="M11014" t="s">
        <v>468</v>
      </c>
    </row>
    <row r="11015" spans="1:13" hidden="1">
      <c r="A11015" t="s">
        <v>301</v>
      </c>
      <c r="B11015" t="s">
        <v>435</v>
      </c>
      <c r="C11015" t="s">
        <v>279</v>
      </c>
      <c r="D11015">
        <v>1</v>
      </c>
      <c r="E11015">
        <v>1</v>
      </c>
      <c r="F11015">
        <v>1</v>
      </c>
      <c r="G11015">
        <v>1</v>
      </c>
      <c r="H11015">
        <v>1</v>
      </c>
      <c r="I11015">
        <v>1</v>
      </c>
      <c r="J11015">
        <v>1</v>
      </c>
      <c r="K11015">
        <v>1</v>
      </c>
      <c r="M11015" t="s">
        <v>468</v>
      </c>
    </row>
    <row r="11016" spans="1:13" hidden="1">
      <c r="A11016" t="s">
        <v>301</v>
      </c>
      <c r="B11016" t="s">
        <v>435</v>
      </c>
      <c r="C11016" t="s">
        <v>280</v>
      </c>
      <c r="D11016">
        <v>1</v>
      </c>
      <c r="E11016">
        <v>1</v>
      </c>
      <c r="F11016">
        <v>1</v>
      </c>
      <c r="G11016">
        <v>1</v>
      </c>
      <c r="H11016">
        <v>1</v>
      </c>
      <c r="I11016">
        <v>1</v>
      </c>
      <c r="J11016">
        <v>1</v>
      </c>
      <c r="K11016">
        <v>1</v>
      </c>
      <c r="M11016" t="s">
        <v>468</v>
      </c>
    </row>
    <row r="11017" spans="1:13" hidden="1">
      <c r="A11017" t="s">
        <v>301</v>
      </c>
      <c r="B11017" t="s">
        <v>435</v>
      </c>
      <c r="C11017" t="s">
        <v>277</v>
      </c>
      <c r="D11017">
        <v>1</v>
      </c>
      <c r="E11017">
        <v>1</v>
      </c>
      <c r="F11017">
        <v>1</v>
      </c>
      <c r="G11017">
        <v>1</v>
      </c>
      <c r="H11017">
        <v>1</v>
      </c>
      <c r="I11017">
        <v>1</v>
      </c>
      <c r="J11017">
        <v>1</v>
      </c>
      <c r="K11017">
        <v>1</v>
      </c>
      <c r="M11017" t="s">
        <v>468</v>
      </c>
    </row>
    <row r="11018" spans="1:13" hidden="1">
      <c r="A11018" t="s">
        <v>301</v>
      </c>
      <c r="B11018" t="s">
        <v>435</v>
      </c>
      <c r="C11018" t="s">
        <v>281</v>
      </c>
      <c r="D11018">
        <v>1</v>
      </c>
      <c r="E11018">
        <v>1</v>
      </c>
      <c r="F11018">
        <v>1</v>
      </c>
      <c r="G11018">
        <v>1</v>
      </c>
      <c r="H11018">
        <v>1</v>
      </c>
      <c r="I11018">
        <v>1</v>
      </c>
      <c r="J11018">
        <v>1</v>
      </c>
      <c r="K11018">
        <v>1</v>
      </c>
      <c r="M11018" t="s">
        <v>468</v>
      </c>
    </row>
    <row r="11019" spans="1:13" hidden="1">
      <c r="A11019" t="s">
        <v>301</v>
      </c>
      <c r="B11019" t="s">
        <v>435</v>
      </c>
      <c r="C11019" t="s">
        <v>282</v>
      </c>
      <c r="D11019">
        <v>1</v>
      </c>
      <c r="E11019">
        <v>1</v>
      </c>
      <c r="F11019">
        <v>1</v>
      </c>
      <c r="G11019">
        <v>1</v>
      </c>
      <c r="H11019">
        <v>1</v>
      </c>
      <c r="I11019">
        <v>1</v>
      </c>
      <c r="J11019">
        <v>1</v>
      </c>
      <c r="K11019">
        <v>1</v>
      </c>
      <c r="M11019" t="s">
        <v>468</v>
      </c>
    </row>
    <row r="11020" spans="1:13" hidden="1">
      <c r="A11020" t="s">
        <v>301</v>
      </c>
      <c r="B11020" t="s">
        <v>435</v>
      </c>
      <c r="C11020" t="s">
        <v>283</v>
      </c>
      <c r="D11020">
        <v>1</v>
      </c>
      <c r="E11020">
        <v>1</v>
      </c>
      <c r="F11020">
        <v>1</v>
      </c>
      <c r="G11020">
        <v>1</v>
      </c>
      <c r="H11020">
        <v>1</v>
      </c>
      <c r="I11020">
        <v>1</v>
      </c>
      <c r="J11020">
        <v>1</v>
      </c>
      <c r="K11020">
        <v>1</v>
      </c>
      <c r="M11020" t="s">
        <v>468</v>
      </c>
    </row>
    <row r="11021" spans="1:13" hidden="1">
      <c r="A11021" t="s">
        <v>301</v>
      </c>
      <c r="B11021" t="s">
        <v>435</v>
      </c>
      <c r="C11021" t="s">
        <v>284</v>
      </c>
      <c r="D11021">
        <v>1</v>
      </c>
      <c r="E11021">
        <v>1</v>
      </c>
      <c r="F11021">
        <v>1</v>
      </c>
      <c r="G11021">
        <v>1</v>
      </c>
      <c r="H11021">
        <v>1</v>
      </c>
      <c r="I11021">
        <v>1</v>
      </c>
      <c r="J11021">
        <v>1</v>
      </c>
      <c r="K11021">
        <v>1</v>
      </c>
      <c r="M11021" t="s">
        <v>468</v>
      </c>
    </row>
    <row r="11022" spans="1:13" hidden="1">
      <c r="A11022" t="s">
        <v>301</v>
      </c>
      <c r="B11022" t="s">
        <v>435</v>
      </c>
      <c r="C11022" t="s">
        <v>285</v>
      </c>
      <c r="D11022">
        <v>1</v>
      </c>
      <c r="E11022">
        <v>1</v>
      </c>
      <c r="F11022">
        <v>1</v>
      </c>
      <c r="G11022">
        <v>1</v>
      </c>
      <c r="H11022">
        <v>1</v>
      </c>
      <c r="I11022">
        <v>1</v>
      </c>
      <c r="J11022">
        <v>1</v>
      </c>
      <c r="K11022">
        <v>1</v>
      </c>
      <c r="M11022" t="s">
        <v>468</v>
      </c>
    </row>
    <row r="11023" spans="1:13" hidden="1">
      <c r="A11023" t="s">
        <v>301</v>
      </c>
      <c r="B11023" t="s">
        <v>435</v>
      </c>
      <c r="C11023" t="s">
        <v>286</v>
      </c>
      <c r="D11023">
        <v>1</v>
      </c>
      <c r="E11023">
        <v>1</v>
      </c>
      <c r="F11023">
        <v>1</v>
      </c>
      <c r="G11023">
        <v>1</v>
      </c>
      <c r="H11023">
        <v>1</v>
      </c>
      <c r="I11023">
        <v>1</v>
      </c>
      <c r="J11023">
        <v>1</v>
      </c>
      <c r="K11023">
        <v>1</v>
      </c>
      <c r="M11023" t="s">
        <v>468</v>
      </c>
    </row>
    <row r="11024" spans="1:13" hidden="1">
      <c r="A11024" t="s">
        <v>301</v>
      </c>
      <c r="B11024" t="s">
        <v>435</v>
      </c>
      <c r="C11024" t="s">
        <v>287</v>
      </c>
      <c r="D11024">
        <v>1</v>
      </c>
      <c r="E11024">
        <v>1</v>
      </c>
      <c r="F11024">
        <v>1</v>
      </c>
      <c r="G11024">
        <v>1</v>
      </c>
      <c r="H11024">
        <v>1</v>
      </c>
      <c r="I11024">
        <v>1</v>
      </c>
      <c r="J11024">
        <v>1</v>
      </c>
      <c r="K11024">
        <v>1</v>
      </c>
      <c r="M11024" t="s">
        <v>468</v>
      </c>
    </row>
    <row r="11025" spans="1:13" hidden="1">
      <c r="A11025" t="s">
        <v>301</v>
      </c>
      <c r="B11025" t="s">
        <v>435</v>
      </c>
      <c r="C11025" t="s">
        <v>288</v>
      </c>
      <c r="D11025">
        <v>1</v>
      </c>
      <c r="E11025">
        <v>1</v>
      </c>
      <c r="F11025">
        <v>1</v>
      </c>
      <c r="G11025">
        <v>1</v>
      </c>
      <c r="H11025">
        <v>1</v>
      </c>
      <c r="I11025">
        <v>1</v>
      </c>
      <c r="J11025">
        <v>1</v>
      </c>
      <c r="K11025">
        <v>1</v>
      </c>
      <c r="M11025" t="s">
        <v>468</v>
      </c>
    </row>
    <row r="11026" spans="1:13" hidden="1">
      <c r="A11026" t="s">
        <v>301</v>
      </c>
      <c r="B11026" t="s">
        <v>435</v>
      </c>
      <c r="C11026" t="s">
        <v>289</v>
      </c>
      <c r="D11026">
        <v>1</v>
      </c>
      <c r="E11026">
        <v>1</v>
      </c>
      <c r="F11026">
        <v>1</v>
      </c>
      <c r="G11026">
        <v>1</v>
      </c>
      <c r="H11026">
        <v>1</v>
      </c>
      <c r="I11026">
        <v>1</v>
      </c>
      <c r="J11026">
        <v>1</v>
      </c>
      <c r="K11026">
        <v>1</v>
      </c>
      <c r="M11026" t="s">
        <v>468</v>
      </c>
    </row>
    <row r="11027" spans="1:13" hidden="1">
      <c r="A11027" t="s">
        <v>301</v>
      </c>
      <c r="B11027" t="s">
        <v>435</v>
      </c>
      <c r="C11027" t="s">
        <v>290</v>
      </c>
      <c r="D11027">
        <v>1</v>
      </c>
      <c r="E11027">
        <v>1</v>
      </c>
      <c r="F11027">
        <v>1</v>
      </c>
      <c r="G11027">
        <v>1</v>
      </c>
      <c r="H11027">
        <v>1</v>
      </c>
      <c r="I11027">
        <v>1</v>
      </c>
      <c r="J11027">
        <v>1</v>
      </c>
      <c r="K11027">
        <v>1</v>
      </c>
      <c r="M11027" t="s">
        <v>468</v>
      </c>
    </row>
    <row r="11028" spans="1:13" hidden="1">
      <c r="A11028" t="s">
        <v>301</v>
      </c>
      <c r="B11028" t="s">
        <v>435</v>
      </c>
      <c r="C11028" t="s">
        <v>291</v>
      </c>
      <c r="D11028">
        <v>1</v>
      </c>
      <c r="E11028">
        <v>1</v>
      </c>
      <c r="F11028">
        <v>1</v>
      </c>
      <c r="G11028">
        <v>1</v>
      </c>
      <c r="H11028">
        <v>1</v>
      </c>
      <c r="I11028">
        <v>1</v>
      </c>
      <c r="J11028">
        <v>1</v>
      </c>
      <c r="K11028">
        <v>1</v>
      </c>
      <c r="M11028" t="s">
        <v>468</v>
      </c>
    </row>
    <row r="11029" spans="1:13" hidden="1">
      <c r="A11029" t="s">
        <v>301</v>
      </c>
      <c r="B11029" t="s">
        <v>435</v>
      </c>
      <c r="C11029" t="s">
        <v>292</v>
      </c>
      <c r="D11029">
        <v>1</v>
      </c>
      <c r="E11029">
        <v>1</v>
      </c>
      <c r="F11029">
        <v>1</v>
      </c>
      <c r="G11029">
        <v>1</v>
      </c>
      <c r="H11029">
        <v>1</v>
      </c>
      <c r="I11029">
        <v>1</v>
      </c>
      <c r="J11029">
        <v>1</v>
      </c>
      <c r="K11029">
        <v>1</v>
      </c>
      <c r="M11029" t="s">
        <v>468</v>
      </c>
    </row>
    <row r="11030" spans="1:13" hidden="1">
      <c r="A11030" t="s">
        <v>301</v>
      </c>
      <c r="B11030" t="s">
        <v>507</v>
      </c>
      <c r="C11030" t="s">
        <v>278</v>
      </c>
      <c r="D11030" s="4">
        <v>1.7683895131086137E-3</v>
      </c>
      <c r="E11030">
        <f t="shared" ref="E11030:K11045" si="96">$D11030</f>
        <v>1.7683895131086137E-3</v>
      </c>
      <c r="F11030">
        <f t="shared" si="96"/>
        <v>1.7683895131086137E-3</v>
      </c>
      <c r="G11030">
        <f t="shared" si="96"/>
        <v>1.7683895131086137E-3</v>
      </c>
      <c r="H11030">
        <f t="shared" si="96"/>
        <v>1.7683895131086137E-3</v>
      </c>
      <c r="I11030">
        <f t="shared" si="96"/>
        <v>1.7683895131086137E-3</v>
      </c>
      <c r="J11030">
        <f t="shared" si="96"/>
        <v>1.7683895131086137E-3</v>
      </c>
      <c r="K11030">
        <f>$D11030</f>
        <v>1.7683895131086137E-3</v>
      </c>
    </row>
    <row r="11031" spans="1:13" hidden="1">
      <c r="A11031" t="s">
        <v>301</v>
      </c>
      <c r="B11031" t="s">
        <v>507</v>
      </c>
      <c r="C11031" t="s">
        <v>279</v>
      </c>
      <c r="D11031" s="4">
        <v>5.7943820224719063E-2</v>
      </c>
      <c r="E11031">
        <f t="shared" si="96"/>
        <v>5.7943820224719063E-2</v>
      </c>
      <c r="F11031">
        <f t="shared" si="96"/>
        <v>5.7943820224719063E-2</v>
      </c>
      <c r="G11031">
        <f t="shared" si="96"/>
        <v>5.7943820224719063E-2</v>
      </c>
      <c r="H11031">
        <f t="shared" si="96"/>
        <v>5.7943820224719063E-2</v>
      </c>
      <c r="I11031">
        <f t="shared" si="96"/>
        <v>5.7943820224719063E-2</v>
      </c>
      <c r="J11031">
        <f t="shared" si="96"/>
        <v>5.7943820224719063E-2</v>
      </c>
      <c r="K11031">
        <f t="shared" si="96"/>
        <v>5.7943820224719063E-2</v>
      </c>
      <c r="M11031" t="s">
        <v>470</v>
      </c>
    </row>
    <row r="11032" spans="1:13" hidden="1">
      <c r="A11032" t="s">
        <v>301</v>
      </c>
      <c r="B11032" t="s">
        <v>507</v>
      </c>
      <c r="C11032" t="s">
        <v>280</v>
      </c>
      <c r="D11032" s="4">
        <v>0.20296067415730296</v>
      </c>
      <c r="E11032">
        <f t="shared" si="96"/>
        <v>0.20296067415730296</v>
      </c>
      <c r="F11032">
        <f t="shared" si="96"/>
        <v>0.20296067415730296</v>
      </c>
      <c r="G11032">
        <f t="shared" si="96"/>
        <v>0.20296067415730296</v>
      </c>
      <c r="H11032">
        <f t="shared" si="96"/>
        <v>0.20296067415730296</v>
      </c>
      <c r="I11032">
        <f t="shared" si="96"/>
        <v>0.20296067415730296</v>
      </c>
      <c r="J11032">
        <f t="shared" si="96"/>
        <v>0.20296067415730296</v>
      </c>
      <c r="K11032">
        <f t="shared" si="96"/>
        <v>0.20296067415730296</v>
      </c>
      <c r="M11032" t="s">
        <v>470</v>
      </c>
    </row>
    <row r="11033" spans="1:13" hidden="1">
      <c r="A11033" t="s">
        <v>301</v>
      </c>
      <c r="B11033" t="s">
        <v>507</v>
      </c>
      <c r="C11033" t="s">
        <v>277</v>
      </c>
      <c r="D11033" s="4">
        <v>0.14048146067415729</v>
      </c>
      <c r="E11033">
        <f t="shared" si="96"/>
        <v>0.14048146067415729</v>
      </c>
      <c r="F11033">
        <f t="shared" si="96"/>
        <v>0.14048146067415729</v>
      </c>
      <c r="G11033">
        <f t="shared" si="96"/>
        <v>0.14048146067415729</v>
      </c>
      <c r="H11033">
        <f t="shared" si="96"/>
        <v>0.14048146067415729</v>
      </c>
      <c r="I11033">
        <f t="shared" si="96"/>
        <v>0.14048146067415729</v>
      </c>
      <c r="J11033">
        <f t="shared" si="96"/>
        <v>0.14048146067415729</v>
      </c>
      <c r="K11033">
        <f t="shared" si="96"/>
        <v>0.14048146067415729</v>
      </c>
      <c r="M11033" t="s">
        <v>470</v>
      </c>
    </row>
    <row r="11034" spans="1:13" hidden="1">
      <c r="A11034" t="s">
        <v>301</v>
      </c>
      <c r="B11034" t="s">
        <v>507</v>
      </c>
      <c r="C11034" t="s">
        <v>281</v>
      </c>
      <c r="D11034" s="4">
        <v>1.7694444444444458E-4</v>
      </c>
      <c r="E11034">
        <f t="shared" si="96"/>
        <v>1.7694444444444458E-4</v>
      </c>
      <c r="F11034">
        <f t="shared" si="96"/>
        <v>1.7694444444444458E-4</v>
      </c>
      <c r="G11034">
        <f t="shared" si="96"/>
        <v>1.7694444444444458E-4</v>
      </c>
      <c r="H11034">
        <f t="shared" si="96"/>
        <v>1.7694444444444458E-4</v>
      </c>
      <c r="I11034">
        <f t="shared" si="96"/>
        <v>1.7694444444444458E-4</v>
      </c>
      <c r="J11034">
        <f t="shared" si="96"/>
        <v>1.7694444444444458E-4</v>
      </c>
      <c r="K11034">
        <f t="shared" si="96"/>
        <v>1.7694444444444458E-4</v>
      </c>
      <c r="M11034" t="s">
        <v>470</v>
      </c>
    </row>
    <row r="11035" spans="1:13" hidden="1">
      <c r="A11035" t="s">
        <v>301</v>
      </c>
      <c r="B11035" t="s">
        <v>507</v>
      </c>
      <c r="C11035" t="s">
        <v>282</v>
      </c>
      <c r="D11035" s="4">
        <v>9.6637037037037229E-2</v>
      </c>
      <c r="E11035">
        <f t="shared" si="96"/>
        <v>9.6637037037037229E-2</v>
      </c>
      <c r="F11035">
        <f t="shared" si="96"/>
        <v>9.6637037037037229E-2</v>
      </c>
      <c r="G11035">
        <f t="shared" si="96"/>
        <v>9.6637037037037229E-2</v>
      </c>
      <c r="H11035">
        <f t="shared" si="96"/>
        <v>9.6637037037037229E-2</v>
      </c>
      <c r="I11035">
        <f t="shared" si="96"/>
        <v>9.6637037037037229E-2</v>
      </c>
      <c r="J11035">
        <f t="shared" si="96"/>
        <v>9.6637037037037229E-2</v>
      </c>
      <c r="K11035">
        <f t="shared" si="96"/>
        <v>9.6637037037037229E-2</v>
      </c>
      <c r="M11035" t="s">
        <v>470</v>
      </c>
    </row>
    <row r="11036" spans="1:13" hidden="1">
      <c r="A11036" t="s">
        <v>301</v>
      </c>
      <c r="B11036" t="s">
        <v>507</v>
      </c>
      <c r="C11036" t="s">
        <v>283</v>
      </c>
      <c r="D11036" s="4">
        <v>0.42317222222222178</v>
      </c>
      <c r="E11036">
        <f t="shared" si="96"/>
        <v>0.42317222222222178</v>
      </c>
      <c r="F11036">
        <f t="shared" si="96"/>
        <v>0.42317222222222178</v>
      </c>
      <c r="G11036">
        <f t="shared" si="96"/>
        <v>0.42317222222222178</v>
      </c>
      <c r="H11036">
        <f t="shared" si="96"/>
        <v>0.42317222222222178</v>
      </c>
      <c r="I11036">
        <f t="shared" si="96"/>
        <v>0.42317222222222178</v>
      </c>
      <c r="J11036">
        <f t="shared" si="96"/>
        <v>0.42317222222222178</v>
      </c>
      <c r="K11036">
        <f t="shared" si="96"/>
        <v>0.42317222222222178</v>
      </c>
      <c r="M11036" t="s">
        <v>470</v>
      </c>
    </row>
    <row r="11037" spans="1:13" hidden="1">
      <c r="A11037" t="s">
        <v>301</v>
      </c>
      <c r="B11037" t="s">
        <v>507</v>
      </c>
      <c r="C11037" t="s">
        <v>284</v>
      </c>
      <c r="D11037" s="4">
        <v>8.1136444444444566E-2</v>
      </c>
      <c r="E11037">
        <f t="shared" si="96"/>
        <v>8.1136444444444566E-2</v>
      </c>
      <c r="F11037">
        <f t="shared" si="96"/>
        <v>8.1136444444444566E-2</v>
      </c>
      <c r="G11037">
        <f t="shared" si="96"/>
        <v>8.1136444444444566E-2</v>
      </c>
      <c r="H11037">
        <f t="shared" si="96"/>
        <v>8.1136444444444566E-2</v>
      </c>
      <c r="I11037">
        <f t="shared" si="96"/>
        <v>8.1136444444444566E-2</v>
      </c>
      <c r="J11037">
        <f t="shared" si="96"/>
        <v>8.1136444444444566E-2</v>
      </c>
      <c r="K11037">
        <f t="shared" si="96"/>
        <v>8.1136444444444566E-2</v>
      </c>
      <c r="M11037" t="s">
        <v>470</v>
      </c>
    </row>
    <row r="11038" spans="1:13" hidden="1">
      <c r="A11038" t="s">
        <v>301</v>
      </c>
      <c r="B11038" t="s">
        <v>507</v>
      </c>
      <c r="C11038" t="s">
        <v>285</v>
      </c>
      <c r="D11038" s="4">
        <v>1.3807081807081791E-3</v>
      </c>
      <c r="E11038">
        <f t="shared" si="96"/>
        <v>1.3807081807081791E-3</v>
      </c>
      <c r="F11038">
        <f t="shared" si="96"/>
        <v>1.3807081807081791E-3</v>
      </c>
      <c r="G11038">
        <f t="shared" si="96"/>
        <v>1.3807081807081791E-3</v>
      </c>
      <c r="H11038">
        <f t="shared" si="96"/>
        <v>1.3807081807081791E-3</v>
      </c>
      <c r="I11038">
        <f t="shared" si="96"/>
        <v>1.3807081807081791E-3</v>
      </c>
      <c r="J11038">
        <f t="shared" si="96"/>
        <v>1.3807081807081791E-3</v>
      </c>
      <c r="K11038">
        <f t="shared" si="96"/>
        <v>1.3807081807081791E-3</v>
      </c>
      <c r="M11038" t="s">
        <v>470</v>
      </c>
    </row>
    <row r="11039" spans="1:13" hidden="1">
      <c r="A11039" t="s">
        <v>301</v>
      </c>
      <c r="B11039" t="s">
        <v>507</v>
      </c>
      <c r="C11039" t="s">
        <v>286</v>
      </c>
      <c r="D11039" s="4">
        <v>0.12201318681318687</v>
      </c>
      <c r="E11039">
        <f t="shared" si="96"/>
        <v>0.12201318681318687</v>
      </c>
      <c r="F11039">
        <f t="shared" si="96"/>
        <v>0.12201318681318687</v>
      </c>
      <c r="G11039">
        <f t="shared" si="96"/>
        <v>0.12201318681318687</v>
      </c>
      <c r="H11039">
        <f t="shared" si="96"/>
        <v>0.12201318681318687</v>
      </c>
      <c r="I11039">
        <f t="shared" si="96"/>
        <v>0.12201318681318687</v>
      </c>
      <c r="J11039">
        <f t="shared" si="96"/>
        <v>0.12201318681318687</v>
      </c>
      <c r="K11039">
        <f t="shared" si="96"/>
        <v>0.12201318681318687</v>
      </c>
      <c r="M11039" t="s">
        <v>470</v>
      </c>
    </row>
    <row r="11040" spans="1:13" hidden="1">
      <c r="A11040" t="s">
        <v>301</v>
      </c>
      <c r="B11040" t="s">
        <v>507</v>
      </c>
      <c r="C11040" t="s">
        <v>287</v>
      </c>
      <c r="D11040" s="4">
        <v>0.45612747252747121</v>
      </c>
      <c r="E11040">
        <f t="shared" si="96"/>
        <v>0.45612747252747121</v>
      </c>
      <c r="F11040">
        <f t="shared" si="96"/>
        <v>0.45612747252747121</v>
      </c>
      <c r="G11040">
        <f t="shared" si="96"/>
        <v>0.45612747252747121</v>
      </c>
      <c r="H11040">
        <f t="shared" si="96"/>
        <v>0.45612747252747121</v>
      </c>
      <c r="I11040">
        <f t="shared" si="96"/>
        <v>0.45612747252747121</v>
      </c>
      <c r="J11040">
        <f t="shared" si="96"/>
        <v>0.45612747252747121</v>
      </c>
      <c r="K11040">
        <f t="shared" si="96"/>
        <v>0.45612747252747121</v>
      </c>
      <c r="M11040" t="s">
        <v>470</v>
      </c>
    </row>
    <row r="11041" spans="1:13" hidden="1">
      <c r="A11041" t="s">
        <v>301</v>
      </c>
      <c r="B11041" t="s">
        <v>507</v>
      </c>
      <c r="C11041" t="s">
        <v>288</v>
      </c>
      <c r="D11041" s="4">
        <v>0.11876153846153827</v>
      </c>
      <c r="E11041">
        <f t="shared" si="96"/>
        <v>0.11876153846153827</v>
      </c>
      <c r="F11041">
        <f t="shared" si="96"/>
        <v>0.11876153846153827</v>
      </c>
      <c r="G11041">
        <f t="shared" si="96"/>
        <v>0.11876153846153827</v>
      </c>
      <c r="H11041">
        <f t="shared" si="96"/>
        <v>0.11876153846153827</v>
      </c>
      <c r="I11041">
        <f t="shared" si="96"/>
        <v>0.11876153846153827</v>
      </c>
      <c r="J11041">
        <f t="shared" si="96"/>
        <v>0.11876153846153827</v>
      </c>
      <c r="K11041">
        <f t="shared" si="96"/>
        <v>0.11876153846153827</v>
      </c>
      <c r="M11041" t="s">
        <v>470</v>
      </c>
    </row>
    <row r="11042" spans="1:13" hidden="1">
      <c r="A11042" t="s">
        <v>301</v>
      </c>
      <c r="B11042" t="s">
        <v>507</v>
      </c>
      <c r="C11042" t="s">
        <v>289</v>
      </c>
      <c r="D11042" s="4">
        <v>1.8662087912087887E-3</v>
      </c>
      <c r="E11042">
        <f t="shared" si="96"/>
        <v>1.8662087912087887E-3</v>
      </c>
      <c r="F11042">
        <f t="shared" si="96"/>
        <v>1.8662087912087887E-3</v>
      </c>
      <c r="G11042">
        <f t="shared" si="96"/>
        <v>1.8662087912087887E-3</v>
      </c>
      <c r="H11042">
        <f t="shared" si="96"/>
        <v>1.8662087912087887E-3</v>
      </c>
      <c r="I11042">
        <f t="shared" si="96"/>
        <v>1.8662087912087887E-3</v>
      </c>
      <c r="J11042">
        <f t="shared" si="96"/>
        <v>1.8662087912087887E-3</v>
      </c>
      <c r="K11042">
        <f t="shared" si="96"/>
        <v>1.8662087912087887E-3</v>
      </c>
      <c r="M11042" t="s">
        <v>470</v>
      </c>
    </row>
    <row r="11043" spans="1:13" hidden="1">
      <c r="A11043" t="s">
        <v>301</v>
      </c>
      <c r="B11043" t="s">
        <v>507</v>
      </c>
      <c r="C11043" t="s">
        <v>290</v>
      </c>
      <c r="D11043" s="4">
        <v>8.925128205128223E-2</v>
      </c>
      <c r="E11043">
        <f t="shared" si="96"/>
        <v>8.925128205128223E-2</v>
      </c>
      <c r="F11043">
        <f t="shared" si="96"/>
        <v>8.925128205128223E-2</v>
      </c>
      <c r="G11043">
        <f t="shared" si="96"/>
        <v>8.925128205128223E-2</v>
      </c>
      <c r="H11043">
        <f t="shared" si="96"/>
        <v>8.925128205128223E-2</v>
      </c>
      <c r="I11043">
        <f t="shared" si="96"/>
        <v>8.925128205128223E-2</v>
      </c>
      <c r="J11043">
        <f t="shared" si="96"/>
        <v>8.925128205128223E-2</v>
      </c>
      <c r="K11043">
        <f t="shared" si="96"/>
        <v>8.925128205128223E-2</v>
      </c>
      <c r="M11043" t="s">
        <v>470</v>
      </c>
    </row>
    <row r="11044" spans="1:13" hidden="1">
      <c r="A11044" t="s">
        <v>301</v>
      </c>
      <c r="B11044" t="s">
        <v>507</v>
      </c>
      <c r="C11044" t="s">
        <v>291</v>
      </c>
      <c r="D11044" s="4">
        <v>0.20612014652014651</v>
      </c>
      <c r="E11044">
        <f t="shared" si="96"/>
        <v>0.20612014652014651</v>
      </c>
      <c r="F11044">
        <f t="shared" si="96"/>
        <v>0.20612014652014651</v>
      </c>
      <c r="G11044">
        <f t="shared" si="96"/>
        <v>0.20612014652014651</v>
      </c>
      <c r="H11044">
        <f t="shared" si="96"/>
        <v>0.20612014652014651</v>
      </c>
      <c r="I11044">
        <f t="shared" si="96"/>
        <v>0.20612014652014651</v>
      </c>
      <c r="J11044">
        <f t="shared" si="96"/>
        <v>0.20612014652014651</v>
      </c>
      <c r="K11044">
        <f t="shared" si="96"/>
        <v>0.20612014652014651</v>
      </c>
      <c r="M11044" t="s">
        <v>470</v>
      </c>
    </row>
    <row r="11045" spans="1:13" hidden="1">
      <c r="A11045" t="s">
        <v>301</v>
      </c>
      <c r="B11045" t="s">
        <v>507</v>
      </c>
      <c r="C11045" t="s">
        <v>292</v>
      </c>
      <c r="D11045" s="4">
        <v>0.1111560439560443</v>
      </c>
      <c r="E11045">
        <f t="shared" si="96"/>
        <v>0.1111560439560443</v>
      </c>
      <c r="F11045">
        <f t="shared" si="96"/>
        <v>0.1111560439560443</v>
      </c>
      <c r="G11045">
        <f t="shared" si="96"/>
        <v>0.1111560439560443</v>
      </c>
      <c r="H11045">
        <f t="shared" si="96"/>
        <v>0.1111560439560443</v>
      </c>
      <c r="I11045">
        <f t="shared" si="96"/>
        <v>0.1111560439560443</v>
      </c>
      <c r="J11045">
        <f t="shared" si="96"/>
        <v>0.1111560439560443</v>
      </c>
      <c r="K11045">
        <f t="shared" si="96"/>
        <v>0.1111560439560443</v>
      </c>
      <c r="M11045" t="s">
        <v>470</v>
      </c>
    </row>
    <row r="11046" spans="1:13" hidden="1">
      <c r="A11046" t="s">
        <v>301</v>
      </c>
      <c r="B11046" t="s">
        <v>333</v>
      </c>
      <c r="C11046" t="s">
        <v>278</v>
      </c>
      <c r="D11046">
        <f>D11030</f>
        <v>1.7683895131086137E-3</v>
      </c>
      <c r="E11046">
        <f t="shared" ref="E11046:K11082" si="97">$D11046</f>
        <v>1.7683895131086137E-3</v>
      </c>
      <c r="F11046">
        <f t="shared" si="97"/>
        <v>1.7683895131086137E-3</v>
      </c>
      <c r="G11046">
        <f t="shared" si="97"/>
        <v>1.7683895131086137E-3</v>
      </c>
      <c r="H11046">
        <f t="shared" si="97"/>
        <v>1.7683895131086137E-3</v>
      </c>
      <c r="I11046">
        <f t="shared" si="97"/>
        <v>1.7683895131086137E-3</v>
      </c>
      <c r="J11046">
        <f t="shared" si="97"/>
        <v>1.7683895131086137E-3</v>
      </c>
      <c r="K11046">
        <f t="shared" si="97"/>
        <v>1.7683895131086137E-3</v>
      </c>
    </row>
    <row r="11047" spans="1:13" hidden="1">
      <c r="A11047" t="s">
        <v>301</v>
      </c>
      <c r="B11047" t="s">
        <v>333</v>
      </c>
      <c r="C11047" t="s">
        <v>279</v>
      </c>
      <c r="D11047">
        <f t="shared" ref="D11047:D11110" si="98">D11031</f>
        <v>5.7943820224719063E-2</v>
      </c>
      <c r="E11047">
        <f t="shared" si="97"/>
        <v>5.7943820224719063E-2</v>
      </c>
      <c r="F11047">
        <f t="shared" si="97"/>
        <v>5.7943820224719063E-2</v>
      </c>
      <c r="G11047">
        <f t="shared" si="97"/>
        <v>5.7943820224719063E-2</v>
      </c>
      <c r="H11047">
        <f t="shared" si="97"/>
        <v>5.7943820224719063E-2</v>
      </c>
      <c r="I11047">
        <f t="shared" si="97"/>
        <v>5.7943820224719063E-2</v>
      </c>
      <c r="J11047">
        <f t="shared" si="97"/>
        <v>5.7943820224719063E-2</v>
      </c>
      <c r="K11047">
        <f t="shared" si="97"/>
        <v>5.7943820224719063E-2</v>
      </c>
      <c r="M11047" t="s">
        <v>470</v>
      </c>
    </row>
    <row r="11048" spans="1:13" hidden="1">
      <c r="A11048" t="s">
        <v>301</v>
      </c>
      <c r="B11048" t="s">
        <v>333</v>
      </c>
      <c r="C11048" t="s">
        <v>280</v>
      </c>
      <c r="D11048">
        <f t="shared" si="98"/>
        <v>0.20296067415730296</v>
      </c>
      <c r="E11048">
        <f t="shared" si="97"/>
        <v>0.20296067415730296</v>
      </c>
      <c r="F11048">
        <f t="shared" si="97"/>
        <v>0.20296067415730296</v>
      </c>
      <c r="G11048">
        <f t="shared" si="97"/>
        <v>0.20296067415730296</v>
      </c>
      <c r="H11048">
        <f t="shared" si="97"/>
        <v>0.20296067415730296</v>
      </c>
      <c r="I11048">
        <f t="shared" si="97"/>
        <v>0.20296067415730296</v>
      </c>
      <c r="J11048">
        <f t="shared" si="97"/>
        <v>0.20296067415730296</v>
      </c>
      <c r="K11048">
        <f t="shared" si="97"/>
        <v>0.20296067415730296</v>
      </c>
      <c r="M11048" t="s">
        <v>470</v>
      </c>
    </row>
    <row r="11049" spans="1:13" hidden="1">
      <c r="A11049" t="s">
        <v>301</v>
      </c>
      <c r="B11049" t="s">
        <v>333</v>
      </c>
      <c r="C11049" t="s">
        <v>277</v>
      </c>
      <c r="D11049">
        <f t="shared" si="98"/>
        <v>0.14048146067415729</v>
      </c>
      <c r="E11049">
        <f t="shared" si="97"/>
        <v>0.14048146067415729</v>
      </c>
      <c r="F11049">
        <f t="shared" si="97"/>
        <v>0.14048146067415729</v>
      </c>
      <c r="G11049">
        <f t="shared" si="97"/>
        <v>0.14048146067415729</v>
      </c>
      <c r="H11049">
        <f t="shared" si="97"/>
        <v>0.14048146067415729</v>
      </c>
      <c r="I11049">
        <f t="shared" si="97"/>
        <v>0.14048146067415729</v>
      </c>
      <c r="J11049">
        <f t="shared" si="97"/>
        <v>0.14048146067415729</v>
      </c>
      <c r="K11049">
        <f t="shared" si="97"/>
        <v>0.14048146067415729</v>
      </c>
      <c r="M11049" t="s">
        <v>470</v>
      </c>
    </row>
    <row r="11050" spans="1:13" hidden="1">
      <c r="A11050" t="s">
        <v>301</v>
      </c>
      <c r="B11050" t="s">
        <v>333</v>
      </c>
      <c r="C11050" t="s">
        <v>281</v>
      </c>
      <c r="D11050">
        <f t="shared" si="98"/>
        <v>1.7694444444444458E-4</v>
      </c>
      <c r="E11050">
        <f t="shared" si="97"/>
        <v>1.7694444444444458E-4</v>
      </c>
      <c r="F11050">
        <f t="shared" si="97"/>
        <v>1.7694444444444458E-4</v>
      </c>
      <c r="G11050">
        <f t="shared" si="97"/>
        <v>1.7694444444444458E-4</v>
      </c>
      <c r="H11050">
        <f t="shared" si="97"/>
        <v>1.7694444444444458E-4</v>
      </c>
      <c r="I11050">
        <f t="shared" si="97"/>
        <v>1.7694444444444458E-4</v>
      </c>
      <c r="J11050">
        <f t="shared" si="97"/>
        <v>1.7694444444444458E-4</v>
      </c>
      <c r="K11050">
        <f t="shared" si="97"/>
        <v>1.7694444444444458E-4</v>
      </c>
      <c r="M11050" t="s">
        <v>470</v>
      </c>
    </row>
    <row r="11051" spans="1:13" hidden="1">
      <c r="A11051" t="s">
        <v>301</v>
      </c>
      <c r="B11051" t="s">
        <v>333</v>
      </c>
      <c r="C11051" t="s">
        <v>282</v>
      </c>
      <c r="D11051">
        <f t="shared" si="98"/>
        <v>9.6637037037037229E-2</v>
      </c>
      <c r="E11051">
        <f t="shared" si="97"/>
        <v>9.6637037037037229E-2</v>
      </c>
      <c r="F11051">
        <f t="shared" si="97"/>
        <v>9.6637037037037229E-2</v>
      </c>
      <c r="G11051">
        <f t="shared" si="97"/>
        <v>9.6637037037037229E-2</v>
      </c>
      <c r="H11051">
        <f t="shared" si="97"/>
        <v>9.6637037037037229E-2</v>
      </c>
      <c r="I11051">
        <f t="shared" si="97"/>
        <v>9.6637037037037229E-2</v>
      </c>
      <c r="J11051">
        <f t="shared" si="97"/>
        <v>9.6637037037037229E-2</v>
      </c>
      <c r="K11051">
        <f t="shared" si="97"/>
        <v>9.6637037037037229E-2</v>
      </c>
      <c r="M11051" t="s">
        <v>470</v>
      </c>
    </row>
    <row r="11052" spans="1:13" hidden="1">
      <c r="A11052" t="s">
        <v>301</v>
      </c>
      <c r="B11052" t="s">
        <v>333</v>
      </c>
      <c r="C11052" t="s">
        <v>283</v>
      </c>
      <c r="D11052">
        <f t="shared" si="98"/>
        <v>0.42317222222222178</v>
      </c>
      <c r="E11052">
        <f t="shared" si="97"/>
        <v>0.42317222222222178</v>
      </c>
      <c r="F11052">
        <f t="shared" si="97"/>
        <v>0.42317222222222178</v>
      </c>
      <c r="G11052">
        <f t="shared" si="97"/>
        <v>0.42317222222222178</v>
      </c>
      <c r="H11052">
        <f t="shared" si="97"/>
        <v>0.42317222222222178</v>
      </c>
      <c r="I11052">
        <f t="shared" si="97"/>
        <v>0.42317222222222178</v>
      </c>
      <c r="J11052">
        <f t="shared" si="97"/>
        <v>0.42317222222222178</v>
      </c>
      <c r="K11052">
        <f t="shared" si="97"/>
        <v>0.42317222222222178</v>
      </c>
      <c r="M11052" t="s">
        <v>470</v>
      </c>
    </row>
    <row r="11053" spans="1:13" hidden="1">
      <c r="A11053" t="s">
        <v>301</v>
      </c>
      <c r="B11053" t="s">
        <v>333</v>
      </c>
      <c r="C11053" t="s">
        <v>284</v>
      </c>
      <c r="D11053">
        <f t="shared" si="98"/>
        <v>8.1136444444444566E-2</v>
      </c>
      <c r="E11053">
        <f t="shared" si="97"/>
        <v>8.1136444444444566E-2</v>
      </c>
      <c r="F11053">
        <f t="shared" si="97"/>
        <v>8.1136444444444566E-2</v>
      </c>
      <c r="G11053">
        <f t="shared" si="97"/>
        <v>8.1136444444444566E-2</v>
      </c>
      <c r="H11053">
        <f t="shared" si="97"/>
        <v>8.1136444444444566E-2</v>
      </c>
      <c r="I11053">
        <f t="shared" si="97"/>
        <v>8.1136444444444566E-2</v>
      </c>
      <c r="J11053">
        <f t="shared" si="97"/>
        <v>8.1136444444444566E-2</v>
      </c>
      <c r="K11053">
        <f t="shared" si="97"/>
        <v>8.1136444444444566E-2</v>
      </c>
      <c r="M11053" t="s">
        <v>470</v>
      </c>
    </row>
    <row r="11054" spans="1:13" hidden="1">
      <c r="A11054" t="s">
        <v>301</v>
      </c>
      <c r="B11054" t="s">
        <v>333</v>
      </c>
      <c r="C11054" t="s">
        <v>285</v>
      </c>
      <c r="D11054">
        <f t="shared" si="98"/>
        <v>1.3807081807081791E-3</v>
      </c>
      <c r="E11054">
        <f t="shared" si="97"/>
        <v>1.3807081807081791E-3</v>
      </c>
      <c r="F11054">
        <f t="shared" si="97"/>
        <v>1.3807081807081791E-3</v>
      </c>
      <c r="G11054">
        <f t="shared" si="97"/>
        <v>1.3807081807081791E-3</v>
      </c>
      <c r="H11054">
        <f t="shared" si="97"/>
        <v>1.3807081807081791E-3</v>
      </c>
      <c r="I11054">
        <f t="shared" si="97"/>
        <v>1.3807081807081791E-3</v>
      </c>
      <c r="J11054">
        <f t="shared" si="97"/>
        <v>1.3807081807081791E-3</v>
      </c>
      <c r="K11054">
        <f t="shared" si="97"/>
        <v>1.3807081807081791E-3</v>
      </c>
      <c r="M11054" t="s">
        <v>470</v>
      </c>
    </row>
    <row r="11055" spans="1:13" hidden="1">
      <c r="A11055" t="s">
        <v>301</v>
      </c>
      <c r="B11055" t="s">
        <v>333</v>
      </c>
      <c r="C11055" t="s">
        <v>286</v>
      </c>
      <c r="D11055">
        <f t="shared" si="98"/>
        <v>0.12201318681318687</v>
      </c>
      <c r="E11055">
        <f t="shared" si="97"/>
        <v>0.12201318681318687</v>
      </c>
      <c r="F11055">
        <f t="shared" si="97"/>
        <v>0.12201318681318687</v>
      </c>
      <c r="G11055">
        <f t="shared" si="97"/>
        <v>0.12201318681318687</v>
      </c>
      <c r="H11055">
        <f t="shared" si="97"/>
        <v>0.12201318681318687</v>
      </c>
      <c r="I11055">
        <f t="shared" si="97"/>
        <v>0.12201318681318687</v>
      </c>
      <c r="J11055">
        <f t="shared" si="97"/>
        <v>0.12201318681318687</v>
      </c>
      <c r="K11055">
        <f t="shared" si="97"/>
        <v>0.12201318681318687</v>
      </c>
      <c r="M11055" t="s">
        <v>470</v>
      </c>
    </row>
    <row r="11056" spans="1:13" hidden="1">
      <c r="A11056" t="s">
        <v>301</v>
      </c>
      <c r="B11056" t="s">
        <v>333</v>
      </c>
      <c r="C11056" t="s">
        <v>287</v>
      </c>
      <c r="D11056">
        <f t="shared" si="98"/>
        <v>0.45612747252747121</v>
      </c>
      <c r="E11056">
        <f t="shared" si="97"/>
        <v>0.45612747252747121</v>
      </c>
      <c r="F11056">
        <f t="shared" si="97"/>
        <v>0.45612747252747121</v>
      </c>
      <c r="G11056">
        <f t="shared" si="97"/>
        <v>0.45612747252747121</v>
      </c>
      <c r="H11056">
        <f t="shared" si="97"/>
        <v>0.45612747252747121</v>
      </c>
      <c r="I11056">
        <f t="shared" si="97"/>
        <v>0.45612747252747121</v>
      </c>
      <c r="J11056">
        <f t="shared" si="97"/>
        <v>0.45612747252747121</v>
      </c>
      <c r="K11056">
        <f t="shared" si="97"/>
        <v>0.45612747252747121</v>
      </c>
      <c r="M11056" t="s">
        <v>470</v>
      </c>
    </row>
    <row r="11057" spans="1:13" hidden="1">
      <c r="A11057" t="s">
        <v>301</v>
      </c>
      <c r="B11057" t="s">
        <v>333</v>
      </c>
      <c r="C11057" t="s">
        <v>288</v>
      </c>
      <c r="D11057">
        <f t="shared" si="98"/>
        <v>0.11876153846153827</v>
      </c>
      <c r="E11057">
        <f t="shared" si="97"/>
        <v>0.11876153846153827</v>
      </c>
      <c r="F11057">
        <f t="shared" si="97"/>
        <v>0.11876153846153827</v>
      </c>
      <c r="G11057">
        <f t="shared" si="97"/>
        <v>0.11876153846153827</v>
      </c>
      <c r="H11057">
        <f t="shared" si="97"/>
        <v>0.11876153846153827</v>
      </c>
      <c r="I11057">
        <f t="shared" si="97"/>
        <v>0.11876153846153827</v>
      </c>
      <c r="J11057">
        <f t="shared" si="97"/>
        <v>0.11876153846153827</v>
      </c>
      <c r="K11057">
        <f t="shared" si="97"/>
        <v>0.11876153846153827</v>
      </c>
      <c r="M11057" t="s">
        <v>470</v>
      </c>
    </row>
    <row r="11058" spans="1:13" hidden="1">
      <c r="A11058" t="s">
        <v>301</v>
      </c>
      <c r="B11058" t="s">
        <v>333</v>
      </c>
      <c r="C11058" t="s">
        <v>289</v>
      </c>
      <c r="D11058">
        <f t="shared" si="98"/>
        <v>1.8662087912087887E-3</v>
      </c>
      <c r="E11058">
        <f t="shared" si="97"/>
        <v>1.8662087912087887E-3</v>
      </c>
      <c r="F11058">
        <f t="shared" si="97"/>
        <v>1.8662087912087887E-3</v>
      </c>
      <c r="G11058">
        <f t="shared" si="97"/>
        <v>1.8662087912087887E-3</v>
      </c>
      <c r="H11058">
        <f t="shared" si="97"/>
        <v>1.8662087912087887E-3</v>
      </c>
      <c r="I11058">
        <f t="shared" si="97"/>
        <v>1.8662087912087887E-3</v>
      </c>
      <c r="J11058">
        <f t="shared" si="97"/>
        <v>1.8662087912087887E-3</v>
      </c>
      <c r="K11058">
        <f t="shared" si="97"/>
        <v>1.8662087912087887E-3</v>
      </c>
      <c r="M11058" t="s">
        <v>470</v>
      </c>
    </row>
    <row r="11059" spans="1:13" hidden="1">
      <c r="A11059" t="s">
        <v>301</v>
      </c>
      <c r="B11059" t="s">
        <v>333</v>
      </c>
      <c r="C11059" t="s">
        <v>290</v>
      </c>
      <c r="D11059">
        <f t="shared" si="98"/>
        <v>8.925128205128223E-2</v>
      </c>
      <c r="E11059">
        <f t="shared" si="97"/>
        <v>8.925128205128223E-2</v>
      </c>
      <c r="F11059">
        <f t="shared" si="97"/>
        <v>8.925128205128223E-2</v>
      </c>
      <c r="G11059">
        <f t="shared" si="97"/>
        <v>8.925128205128223E-2</v>
      </c>
      <c r="H11059">
        <f t="shared" si="97"/>
        <v>8.925128205128223E-2</v>
      </c>
      <c r="I11059">
        <f t="shared" si="97"/>
        <v>8.925128205128223E-2</v>
      </c>
      <c r="J11059">
        <f t="shared" si="97"/>
        <v>8.925128205128223E-2</v>
      </c>
      <c r="K11059">
        <f t="shared" si="97"/>
        <v>8.925128205128223E-2</v>
      </c>
      <c r="M11059" t="s">
        <v>470</v>
      </c>
    </row>
    <row r="11060" spans="1:13" hidden="1">
      <c r="A11060" t="s">
        <v>301</v>
      </c>
      <c r="B11060" t="s">
        <v>333</v>
      </c>
      <c r="C11060" t="s">
        <v>291</v>
      </c>
      <c r="D11060">
        <f t="shared" si="98"/>
        <v>0.20612014652014651</v>
      </c>
      <c r="E11060">
        <f t="shared" si="97"/>
        <v>0.20612014652014651</v>
      </c>
      <c r="F11060">
        <f t="shared" si="97"/>
        <v>0.20612014652014651</v>
      </c>
      <c r="G11060">
        <f t="shared" si="97"/>
        <v>0.20612014652014651</v>
      </c>
      <c r="H11060">
        <f t="shared" si="97"/>
        <v>0.20612014652014651</v>
      </c>
      <c r="I11060">
        <f t="shared" si="97"/>
        <v>0.20612014652014651</v>
      </c>
      <c r="J11060">
        <f t="shared" si="97"/>
        <v>0.20612014652014651</v>
      </c>
      <c r="K11060">
        <f t="shared" si="97"/>
        <v>0.20612014652014651</v>
      </c>
      <c r="M11060" t="s">
        <v>470</v>
      </c>
    </row>
    <row r="11061" spans="1:13" hidden="1">
      <c r="A11061" t="s">
        <v>301</v>
      </c>
      <c r="B11061" t="s">
        <v>333</v>
      </c>
      <c r="C11061" t="s">
        <v>292</v>
      </c>
      <c r="D11061">
        <f t="shared" si="98"/>
        <v>0.1111560439560443</v>
      </c>
      <c r="E11061">
        <f t="shared" si="97"/>
        <v>0.1111560439560443</v>
      </c>
      <c r="F11061">
        <f t="shared" si="97"/>
        <v>0.1111560439560443</v>
      </c>
      <c r="G11061">
        <f t="shared" si="97"/>
        <v>0.1111560439560443</v>
      </c>
      <c r="H11061">
        <f t="shared" si="97"/>
        <v>0.1111560439560443</v>
      </c>
      <c r="I11061">
        <f t="shared" si="97"/>
        <v>0.1111560439560443</v>
      </c>
      <c r="J11061">
        <f t="shared" si="97"/>
        <v>0.1111560439560443</v>
      </c>
      <c r="K11061">
        <f t="shared" si="97"/>
        <v>0.1111560439560443</v>
      </c>
      <c r="M11061" t="s">
        <v>470</v>
      </c>
    </row>
    <row r="11062" spans="1:13" hidden="1">
      <c r="A11062" t="s">
        <v>301</v>
      </c>
      <c r="B11062" t="s">
        <v>334</v>
      </c>
      <c r="C11062" t="s">
        <v>278</v>
      </c>
      <c r="D11062">
        <f t="shared" si="98"/>
        <v>1.7683895131086137E-3</v>
      </c>
      <c r="E11062">
        <f t="shared" si="97"/>
        <v>1.7683895131086137E-3</v>
      </c>
      <c r="F11062">
        <f t="shared" si="97"/>
        <v>1.7683895131086137E-3</v>
      </c>
      <c r="G11062">
        <f t="shared" si="97"/>
        <v>1.7683895131086137E-3</v>
      </c>
      <c r="H11062">
        <f t="shared" si="97"/>
        <v>1.7683895131086137E-3</v>
      </c>
      <c r="I11062">
        <f t="shared" si="97"/>
        <v>1.7683895131086137E-3</v>
      </c>
      <c r="J11062">
        <f t="shared" si="97"/>
        <v>1.7683895131086137E-3</v>
      </c>
      <c r="K11062">
        <f t="shared" si="97"/>
        <v>1.7683895131086137E-3</v>
      </c>
    </row>
    <row r="11063" spans="1:13" hidden="1">
      <c r="A11063" t="s">
        <v>301</v>
      </c>
      <c r="B11063" t="s">
        <v>334</v>
      </c>
      <c r="C11063" t="s">
        <v>279</v>
      </c>
      <c r="D11063">
        <f t="shared" si="98"/>
        <v>5.7943820224719063E-2</v>
      </c>
      <c r="E11063">
        <f t="shared" si="97"/>
        <v>5.7943820224719063E-2</v>
      </c>
      <c r="F11063">
        <f t="shared" si="97"/>
        <v>5.7943820224719063E-2</v>
      </c>
      <c r="G11063">
        <f t="shared" si="97"/>
        <v>5.7943820224719063E-2</v>
      </c>
      <c r="H11063">
        <f t="shared" si="97"/>
        <v>5.7943820224719063E-2</v>
      </c>
      <c r="I11063">
        <f t="shared" si="97"/>
        <v>5.7943820224719063E-2</v>
      </c>
      <c r="J11063">
        <f t="shared" si="97"/>
        <v>5.7943820224719063E-2</v>
      </c>
      <c r="K11063">
        <f t="shared" si="97"/>
        <v>5.7943820224719063E-2</v>
      </c>
      <c r="M11063" t="s">
        <v>470</v>
      </c>
    </row>
    <row r="11064" spans="1:13" hidden="1">
      <c r="A11064" t="s">
        <v>301</v>
      </c>
      <c r="B11064" t="s">
        <v>334</v>
      </c>
      <c r="C11064" t="s">
        <v>280</v>
      </c>
      <c r="D11064">
        <f t="shared" si="98"/>
        <v>0.20296067415730296</v>
      </c>
      <c r="E11064">
        <f t="shared" si="97"/>
        <v>0.20296067415730296</v>
      </c>
      <c r="F11064">
        <f t="shared" si="97"/>
        <v>0.20296067415730296</v>
      </c>
      <c r="G11064">
        <f t="shared" si="97"/>
        <v>0.20296067415730296</v>
      </c>
      <c r="H11064">
        <f t="shared" si="97"/>
        <v>0.20296067415730296</v>
      </c>
      <c r="I11064">
        <f t="shared" si="97"/>
        <v>0.20296067415730296</v>
      </c>
      <c r="J11064">
        <f t="shared" si="97"/>
        <v>0.20296067415730296</v>
      </c>
      <c r="K11064">
        <f t="shared" si="97"/>
        <v>0.20296067415730296</v>
      </c>
      <c r="M11064" t="s">
        <v>470</v>
      </c>
    </row>
    <row r="11065" spans="1:13" hidden="1">
      <c r="A11065" t="s">
        <v>301</v>
      </c>
      <c r="B11065" t="s">
        <v>334</v>
      </c>
      <c r="C11065" t="s">
        <v>277</v>
      </c>
      <c r="D11065">
        <f t="shared" si="98"/>
        <v>0.14048146067415729</v>
      </c>
      <c r="E11065">
        <f t="shared" si="97"/>
        <v>0.14048146067415729</v>
      </c>
      <c r="F11065">
        <f t="shared" si="97"/>
        <v>0.14048146067415729</v>
      </c>
      <c r="G11065">
        <f t="shared" si="97"/>
        <v>0.14048146067415729</v>
      </c>
      <c r="H11065">
        <f t="shared" si="97"/>
        <v>0.14048146067415729</v>
      </c>
      <c r="I11065">
        <f t="shared" si="97"/>
        <v>0.14048146067415729</v>
      </c>
      <c r="J11065">
        <f t="shared" si="97"/>
        <v>0.14048146067415729</v>
      </c>
      <c r="K11065">
        <f t="shared" si="97"/>
        <v>0.14048146067415729</v>
      </c>
      <c r="M11065" t="s">
        <v>470</v>
      </c>
    </row>
    <row r="11066" spans="1:13" hidden="1">
      <c r="A11066" t="s">
        <v>301</v>
      </c>
      <c r="B11066" t="s">
        <v>334</v>
      </c>
      <c r="C11066" t="s">
        <v>281</v>
      </c>
      <c r="D11066">
        <f t="shared" si="98"/>
        <v>1.7694444444444458E-4</v>
      </c>
      <c r="E11066">
        <f t="shared" si="97"/>
        <v>1.7694444444444458E-4</v>
      </c>
      <c r="F11066">
        <f t="shared" si="97"/>
        <v>1.7694444444444458E-4</v>
      </c>
      <c r="G11066">
        <f t="shared" si="97"/>
        <v>1.7694444444444458E-4</v>
      </c>
      <c r="H11066">
        <f t="shared" si="97"/>
        <v>1.7694444444444458E-4</v>
      </c>
      <c r="I11066">
        <f t="shared" si="97"/>
        <v>1.7694444444444458E-4</v>
      </c>
      <c r="J11066">
        <f t="shared" si="97"/>
        <v>1.7694444444444458E-4</v>
      </c>
      <c r="K11066">
        <f t="shared" si="97"/>
        <v>1.7694444444444458E-4</v>
      </c>
      <c r="M11066" t="s">
        <v>470</v>
      </c>
    </row>
    <row r="11067" spans="1:13" hidden="1">
      <c r="A11067" t="s">
        <v>301</v>
      </c>
      <c r="B11067" t="s">
        <v>334</v>
      </c>
      <c r="C11067" t="s">
        <v>282</v>
      </c>
      <c r="D11067">
        <f t="shared" si="98"/>
        <v>9.6637037037037229E-2</v>
      </c>
      <c r="E11067">
        <f t="shared" si="97"/>
        <v>9.6637037037037229E-2</v>
      </c>
      <c r="F11067">
        <f t="shared" si="97"/>
        <v>9.6637037037037229E-2</v>
      </c>
      <c r="G11067">
        <f t="shared" si="97"/>
        <v>9.6637037037037229E-2</v>
      </c>
      <c r="H11067">
        <f t="shared" si="97"/>
        <v>9.6637037037037229E-2</v>
      </c>
      <c r="I11067">
        <f t="shared" si="97"/>
        <v>9.6637037037037229E-2</v>
      </c>
      <c r="J11067">
        <f t="shared" si="97"/>
        <v>9.6637037037037229E-2</v>
      </c>
      <c r="K11067">
        <f t="shared" si="97"/>
        <v>9.6637037037037229E-2</v>
      </c>
      <c r="M11067" t="s">
        <v>470</v>
      </c>
    </row>
    <row r="11068" spans="1:13" hidden="1">
      <c r="A11068" t="s">
        <v>301</v>
      </c>
      <c r="B11068" t="s">
        <v>334</v>
      </c>
      <c r="C11068" t="s">
        <v>283</v>
      </c>
      <c r="D11068">
        <f t="shared" si="98"/>
        <v>0.42317222222222178</v>
      </c>
      <c r="E11068">
        <f t="shared" si="97"/>
        <v>0.42317222222222178</v>
      </c>
      <c r="F11068">
        <f t="shared" si="97"/>
        <v>0.42317222222222178</v>
      </c>
      <c r="G11068">
        <f t="shared" si="97"/>
        <v>0.42317222222222178</v>
      </c>
      <c r="H11068">
        <f t="shared" si="97"/>
        <v>0.42317222222222178</v>
      </c>
      <c r="I11068">
        <f t="shared" si="97"/>
        <v>0.42317222222222178</v>
      </c>
      <c r="J11068">
        <f t="shared" si="97"/>
        <v>0.42317222222222178</v>
      </c>
      <c r="K11068">
        <f t="shared" si="97"/>
        <v>0.42317222222222178</v>
      </c>
      <c r="M11068" t="s">
        <v>470</v>
      </c>
    </row>
    <row r="11069" spans="1:13" hidden="1">
      <c r="A11069" t="s">
        <v>301</v>
      </c>
      <c r="B11069" t="s">
        <v>334</v>
      </c>
      <c r="C11069" t="s">
        <v>284</v>
      </c>
      <c r="D11069">
        <f t="shared" si="98"/>
        <v>8.1136444444444566E-2</v>
      </c>
      <c r="E11069">
        <f t="shared" si="97"/>
        <v>8.1136444444444566E-2</v>
      </c>
      <c r="F11069">
        <f t="shared" si="97"/>
        <v>8.1136444444444566E-2</v>
      </c>
      <c r="G11069">
        <f t="shared" si="97"/>
        <v>8.1136444444444566E-2</v>
      </c>
      <c r="H11069">
        <f t="shared" si="97"/>
        <v>8.1136444444444566E-2</v>
      </c>
      <c r="I11069">
        <f t="shared" si="97"/>
        <v>8.1136444444444566E-2</v>
      </c>
      <c r="J11069">
        <f t="shared" si="97"/>
        <v>8.1136444444444566E-2</v>
      </c>
      <c r="K11069">
        <f t="shared" si="97"/>
        <v>8.1136444444444566E-2</v>
      </c>
      <c r="M11069" t="s">
        <v>470</v>
      </c>
    </row>
    <row r="11070" spans="1:13" hidden="1">
      <c r="A11070" t="s">
        <v>301</v>
      </c>
      <c r="B11070" t="s">
        <v>334</v>
      </c>
      <c r="C11070" t="s">
        <v>285</v>
      </c>
      <c r="D11070">
        <f t="shared" si="98"/>
        <v>1.3807081807081791E-3</v>
      </c>
      <c r="E11070">
        <f t="shared" si="97"/>
        <v>1.3807081807081791E-3</v>
      </c>
      <c r="F11070">
        <f t="shared" si="97"/>
        <v>1.3807081807081791E-3</v>
      </c>
      <c r="G11070">
        <f t="shared" si="97"/>
        <v>1.3807081807081791E-3</v>
      </c>
      <c r="H11070">
        <f t="shared" si="97"/>
        <v>1.3807081807081791E-3</v>
      </c>
      <c r="I11070">
        <f t="shared" si="97"/>
        <v>1.3807081807081791E-3</v>
      </c>
      <c r="J11070">
        <f t="shared" si="97"/>
        <v>1.3807081807081791E-3</v>
      </c>
      <c r="K11070">
        <f t="shared" si="97"/>
        <v>1.3807081807081791E-3</v>
      </c>
      <c r="M11070" t="s">
        <v>470</v>
      </c>
    </row>
    <row r="11071" spans="1:13" hidden="1">
      <c r="A11071" t="s">
        <v>301</v>
      </c>
      <c r="B11071" t="s">
        <v>334</v>
      </c>
      <c r="C11071" t="s">
        <v>286</v>
      </c>
      <c r="D11071">
        <f t="shared" si="98"/>
        <v>0.12201318681318687</v>
      </c>
      <c r="E11071">
        <f t="shared" si="97"/>
        <v>0.12201318681318687</v>
      </c>
      <c r="F11071">
        <f t="shared" si="97"/>
        <v>0.12201318681318687</v>
      </c>
      <c r="G11071">
        <f t="shared" si="97"/>
        <v>0.12201318681318687</v>
      </c>
      <c r="H11071">
        <f t="shared" si="97"/>
        <v>0.12201318681318687</v>
      </c>
      <c r="I11071">
        <f t="shared" si="97"/>
        <v>0.12201318681318687</v>
      </c>
      <c r="J11071">
        <f t="shared" si="97"/>
        <v>0.12201318681318687</v>
      </c>
      <c r="K11071">
        <f t="shared" si="97"/>
        <v>0.12201318681318687</v>
      </c>
      <c r="M11071" t="s">
        <v>470</v>
      </c>
    </row>
    <row r="11072" spans="1:13" hidden="1">
      <c r="A11072" t="s">
        <v>301</v>
      </c>
      <c r="B11072" t="s">
        <v>334</v>
      </c>
      <c r="C11072" t="s">
        <v>287</v>
      </c>
      <c r="D11072">
        <f t="shared" si="98"/>
        <v>0.45612747252747121</v>
      </c>
      <c r="E11072">
        <f t="shared" si="97"/>
        <v>0.45612747252747121</v>
      </c>
      <c r="F11072">
        <f t="shared" si="97"/>
        <v>0.45612747252747121</v>
      </c>
      <c r="G11072">
        <f t="shared" si="97"/>
        <v>0.45612747252747121</v>
      </c>
      <c r="H11072">
        <f t="shared" si="97"/>
        <v>0.45612747252747121</v>
      </c>
      <c r="I11072">
        <f t="shared" si="97"/>
        <v>0.45612747252747121</v>
      </c>
      <c r="J11072">
        <f t="shared" si="97"/>
        <v>0.45612747252747121</v>
      </c>
      <c r="K11072">
        <f t="shared" si="97"/>
        <v>0.45612747252747121</v>
      </c>
      <c r="M11072" t="s">
        <v>470</v>
      </c>
    </row>
    <row r="11073" spans="1:13" hidden="1">
      <c r="A11073" t="s">
        <v>301</v>
      </c>
      <c r="B11073" t="s">
        <v>334</v>
      </c>
      <c r="C11073" t="s">
        <v>288</v>
      </c>
      <c r="D11073">
        <f t="shared" si="98"/>
        <v>0.11876153846153827</v>
      </c>
      <c r="E11073">
        <f t="shared" si="97"/>
        <v>0.11876153846153827</v>
      </c>
      <c r="F11073">
        <f t="shared" si="97"/>
        <v>0.11876153846153827</v>
      </c>
      <c r="G11073">
        <f t="shared" si="97"/>
        <v>0.11876153846153827</v>
      </c>
      <c r="H11073">
        <f t="shared" si="97"/>
        <v>0.11876153846153827</v>
      </c>
      <c r="I11073">
        <f t="shared" si="97"/>
        <v>0.11876153846153827</v>
      </c>
      <c r="J11073">
        <f t="shared" si="97"/>
        <v>0.11876153846153827</v>
      </c>
      <c r="K11073">
        <f t="shared" si="97"/>
        <v>0.11876153846153827</v>
      </c>
      <c r="M11073" t="s">
        <v>470</v>
      </c>
    </row>
    <row r="11074" spans="1:13" hidden="1">
      <c r="A11074" t="s">
        <v>301</v>
      </c>
      <c r="B11074" t="s">
        <v>334</v>
      </c>
      <c r="C11074" t="s">
        <v>289</v>
      </c>
      <c r="D11074">
        <f t="shared" si="98"/>
        <v>1.8662087912087887E-3</v>
      </c>
      <c r="E11074">
        <f t="shared" si="97"/>
        <v>1.8662087912087887E-3</v>
      </c>
      <c r="F11074">
        <f t="shared" si="97"/>
        <v>1.8662087912087887E-3</v>
      </c>
      <c r="G11074">
        <f t="shared" si="97"/>
        <v>1.8662087912087887E-3</v>
      </c>
      <c r="H11074">
        <f t="shared" si="97"/>
        <v>1.8662087912087887E-3</v>
      </c>
      <c r="I11074">
        <f t="shared" si="97"/>
        <v>1.8662087912087887E-3</v>
      </c>
      <c r="J11074">
        <f t="shared" si="97"/>
        <v>1.8662087912087887E-3</v>
      </c>
      <c r="K11074">
        <f t="shared" si="97"/>
        <v>1.8662087912087887E-3</v>
      </c>
      <c r="M11074" t="s">
        <v>470</v>
      </c>
    </row>
    <row r="11075" spans="1:13" hidden="1">
      <c r="A11075" t="s">
        <v>301</v>
      </c>
      <c r="B11075" t="s">
        <v>334</v>
      </c>
      <c r="C11075" t="s">
        <v>290</v>
      </c>
      <c r="D11075">
        <f t="shared" si="98"/>
        <v>8.925128205128223E-2</v>
      </c>
      <c r="E11075">
        <f t="shared" si="97"/>
        <v>8.925128205128223E-2</v>
      </c>
      <c r="F11075">
        <f t="shared" si="97"/>
        <v>8.925128205128223E-2</v>
      </c>
      <c r="G11075">
        <f t="shared" si="97"/>
        <v>8.925128205128223E-2</v>
      </c>
      <c r="H11075">
        <f t="shared" si="97"/>
        <v>8.925128205128223E-2</v>
      </c>
      <c r="I11075">
        <f t="shared" si="97"/>
        <v>8.925128205128223E-2</v>
      </c>
      <c r="J11075">
        <f t="shared" si="97"/>
        <v>8.925128205128223E-2</v>
      </c>
      <c r="K11075">
        <f t="shared" si="97"/>
        <v>8.925128205128223E-2</v>
      </c>
      <c r="M11075" t="s">
        <v>470</v>
      </c>
    </row>
    <row r="11076" spans="1:13" hidden="1">
      <c r="A11076" t="s">
        <v>301</v>
      </c>
      <c r="B11076" t="s">
        <v>334</v>
      </c>
      <c r="C11076" t="s">
        <v>291</v>
      </c>
      <c r="D11076">
        <f t="shared" si="98"/>
        <v>0.20612014652014651</v>
      </c>
      <c r="E11076">
        <f t="shared" si="97"/>
        <v>0.20612014652014651</v>
      </c>
      <c r="F11076">
        <f t="shared" si="97"/>
        <v>0.20612014652014651</v>
      </c>
      <c r="G11076">
        <f t="shared" si="97"/>
        <v>0.20612014652014651</v>
      </c>
      <c r="H11076">
        <f t="shared" si="97"/>
        <v>0.20612014652014651</v>
      </c>
      <c r="I11076">
        <f t="shared" si="97"/>
        <v>0.20612014652014651</v>
      </c>
      <c r="J11076">
        <f t="shared" si="97"/>
        <v>0.20612014652014651</v>
      </c>
      <c r="K11076">
        <f t="shared" si="97"/>
        <v>0.20612014652014651</v>
      </c>
      <c r="M11076" t="s">
        <v>470</v>
      </c>
    </row>
    <row r="11077" spans="1:13" hidden="1">
      <c r="A11077" t="s">
        <v>301</v>
      </c>
      <c r="B11077" t="s">
        <v>334</v>
      </c>
      <c r="C11077" t="s">
        <v>292</v>
      </c>
      <c r="D11077">
        <f t="shared" si="98"/>
        <v>0.1111560439560443</v>
      </c>
      <c r="E11077">
        <f t="shared" si="97"/>
        <v>0.1111560439560443</v>
      </c>
      <c r="F11077">
        <f t="shared" si="97"/>
        <v>0.1111560439560443</v>
      </c>
      <c r="G11077">
        <f t="shared" si="97"/>
        <v>0.1111560439560443</v>
      </c>
      <c r="H11077">
        <f t="shared" si="97"/>
        <v>0.1111560439560443</v>
      </c>
      <c r="I11077">
        <f t="shared" si="97"/>
        <v>0.1111560439560443</v>
      </c>
      <c r="J11077">
        <f t="shared" si="97"/>
        <v>0.1111560439560443</v>
      </c>
      <c r="K11077">
        <f t="shared" si="97"/>
        <v>0.1111560439560443</v>
      </c>
      <c r="M11077" t="s">
        <v>470</v>
      </c>
    </row>
    <row r="11078" spans="1:13" hidden="1">
      <c r="A11078" t="s">
        <v>301</v>
      </c>
      <c r="B11078" t="s">
        <v>505</v>
      </c>
      <c r="C11078" t="s">
        <v>278</v>
      </c>
      <c r="D11078">
        <f t="shared" si="98"/>
        <v>1.7683895131086137E-3</v>
      </c>
      <c r="E11078">
        <f t="shared" si="97"/>
        <v>1.7683895131086137E-3</v>
      </c>
      <c r="F11078">
        <f t="shared" si="97"/>
        <v>1.7683895131086137E-3</v>
      </c>
      <c r="G11078">
        <f t="shared" si="97"/>
        <v>1.7683895131086137E-3</v>
      </c>
      <c r="H11078">
        <f t="shared" si="97"/>
        <v>1.7683895131086137E-3</v>
      </c>
      <c r="I11078">
        <f t="shared" si="97"/>
        <v>1.7683895131086137E-3</v>
      </c>
      <c r="J11078">
        <f t="shared" si="97"/>
        <v>1.7683895131086137E-3</v>
      </c>
      <c r="K11078">
        <f t="shared" si="97"/>
        <v>1.7683895131086137E-3</v>
      </c>
    </row>
    <row r="11079" spans="1:13" hidden="1">
      <c r="A11079" t="s">
        <v>301</v>
      </c>
      <c r="B11079" t="s">
        <v>505</v>
      </c>
      <c r="C11079" t="s">
        <v>279</v>
      </c>
      <c r="D11079">
        <f t="shared" si="98"/>
        <v>5.7943820224719063E-2</v>
      </c>
      <c r="E11079">
        <f t="shared" si="97"/>
        <v>5.7943820224719063E-2</v>
      </c>
      <c r="F11079">
        <f t="shared" si="97"/>
        <v>5.7943820224719063E-2</v>
      </c>
      <c r="G11079">
        <f t="shared" si="97"/>
        <v>5.7943820224719063E-2</v>
      </c>
      <c r="H11079">
        <f t="shared" si="97"/>
        <v>5.7943820224719063E-2</v>
      </c>
      <c r="I11079">
        <f t="shared" si="97"/>
        <v>5.7943820224719063E-2</v>
      </c>
      <c r="J11079">
        <f t="shared" si="97"/>
        <v>5.7943820224719063E-2</v>
      </c>
      <c r="K11079">
        <f t="shared" si="97"/>
        <v>5.7943820224719063E-2</v>
      </c>
      <c r="M11079" t="s">
        <v>470</v>
      </c>
    </row>
    <row r="11080" spans="1:13" hidden="1">
      <c r="A11080" t="s">
        <v>301</v>
      </c>
      <c r="B11080" t="s">
        <v>505</v>
      </c>
      <c r="C11080" t="s">
        <v>280</v>
      </c>
      <c r="D11080">
        <f t="shared" si="98"/>
        <v>0.20296067415730296</v>
      </c>
      <c r="E11080">
        <f t="shared" si="97"/>
        <v>0.20296067415730296</v>
      </c>
      <c r="F11080">
        <f t="shared" si="97"/>
        <v>0.20296067415730296</v>
      </c>
      <c r="G11080">
        <f t="shared" si="97"/>
        <v>0.20296067415730296</v>
      </c>
      <c r="H11080">
        <f t="shared" si="97"/>
        <v>0.20296067415730296</v>
      </c>
      <c r="I11080">
        <f t="shared" si="97"/>
        <v>0.20296067415730296</v>
      </c>
      <c r="J11080">
        <f t="shared" si="97"/>
        <v>0.20296067415730296</v>
      </c>
      <c r="K11080">
        <f t="shared" si="97"/>
        <v>0.20296067415730296</v>
      </c>
      <c r="M11080" t="s">
        <v>470</v>
      </c>
    </row>
    <row r="11081" spans="1:13" hidden="1">
      <c r="A11081" t="s">
        <v>301</v>
      </c>
      <c r="B11081" t="s">
        <v>505</v>
      </c>
      <c r="C11081" t="s">
        <v>277</v>
      </c>
      <c r="D11081">
        <f t="shared" si="98"/>
        <v>0.14048146067415729</v>
      </c>
      <c r="E11081">
        <f t="shared" si="97"/>
        <v>0.14048146067415729</v>
      </c>
      <c r="F11081">
        <f t="shared" si="97"/>
        <v>0.14048146067415729</v>
      </c>
      <c r="G11081">
        <f t="shared" si="97"/>
        <v>0.14048146067415729</v>
      </c>
      <c r="H11081">
        <f t="shared" si="97"/>
        <v>0.14048146067415729</v>
      </c>
      <c r="I11081">
        <f t="shared" si="97"/>
        <v>0.14048146067415729</v>
      </c>
      <c r="J11081">
        <f t="shared" si="97"/>
        <v>0.14048146067415729</v>
      </c>
      <c r="K11081">
        <f t="shared" si="97"/>
        <v>0.14048146067415729</v>
      </c>
      <c r="M11081" t="s">
        <v>470</v>
      </c>
    </row>
    <row r="11082" spans="1:13" hidden="1">
      <c r="A11082" t="s">
        <v>301</v>
      </c>
      <c r="B11082" t="s">
        <v>505</v>
      </c>
      <c r="C11082" t="s">
        <v>281</v>
      </c>
      <c r="D11082">
        <f t="shared" si="98"/>
        <v>1.7694444444444458E-4</v>
      </c>
      <c r="E11082">
        <f t="shared" si="97"/>
        <v>1.7694444444444458E-4</v>
      </c>
      <c r="F11082">
        <f t="shared" si="97"/>
        <v>1.7694444444444458E-4</v>
      </c>
      <c r="G11082">
        <f t="shared" si="97"/>
        <v>1.7694444444444458E-4</v>
      </c>
      <c r="H11082">
        <f t="shared" ref="E11082:K11118" si="99">$D11082</f>
        <v>1.7694444444444458E-4</v>
      </c>
      <c r="I11082">
        <f t="shared" si="99"/>
        <v>1.7694444444444458E-4</v>
      </c>
      <c r="J11082">
        <f t="shared" si="99"/>
        <v>1.7694444444444458E-4</v>
      </c>
      <c r="K11082">
        <f t="shared" si="99"/>
        <v>1.7694444444444458E-4</v>
      </c>
      <c r="M11082" t="s">
        <v>470</v>
      </c>
    </row>
    <row r="11083" spans="1:13" hidden="1">
      <c r="A11083" t="s">
        <v>301</v>
      </c>
      <c r="B11083" t="s">
        <v>505</v>
      </c>
      <c r="C11083" t="s">
        <v>282</v>
      </c>
      <c r="D11083">
        <f t="shared" si="98"/>
        <v>9.6637037037037229E-2</v>
      </c>
      <c r="E11083">
        <f t="shared" si="99"/>
        <v>9.6637037037037229E-2</v>
      </c>
      <c r="F11083">
        <f t="shared" si="99"/>
        <v>9.6637037037037229E-2</v>
      </c>
      <c r="G11083">
        <f t="shared" si="99"/>
        <v>9.6637037037037229E-2</v>
      </c>
      <c r="H11083">
        <f t="shared" si="99"/>
        <v>9.6637037037037229E-2</v>
      </c>
      <c r="I11083">
        <f t="shared" si="99"/>
        <v>9.6637037037037229E-2</v>
      </c>
      <c r="J11083">
        <f t="shared" si="99"/>
        <v>9.6637037037037229E-2</v>
      </c>
      <c r="K11083">
        <f t="shared" si="99"/>
        <v>9.6637037037037229E-2</v>
      </c>
      <c r="M11083" t="s">
        <v>470</v>
      </c>
    </row>
    <row r="11084" spans="1:13" hidden="1">
      <c r="A11084" t="s">
        <v>301</v>
      </c>
      <c r="B11084" t="s">
        <v>505</v>
      </c>
      <c r="C11084" t="s">
        <v>283</v>
      </c>
      <c r="D11084">
        <f t="shared" si="98"/>
        <v>0.42317222222222178</v>
      </c>
      <c r="E11084">
        <f t="shared" si="99"/>
        <v>0.42317222222222178</v>
      </c>
      <c r="F11084">
        <f t="shared" si="99"/>
        <v>0.42317222222222178</v>
      </c>
      <c r="G11084">
        <f t="shared" si="99"/>
        <v>0.42317222222222178</v>
      </c>
      <c r="H11084">
        <f t="shared" si="99"/>
        <v>0.42317222222222178</v>
      </c>
      <c r="I11084">
        <f t="shared" si="99"/>
        <v>0.42317222222222178</v>
      </c>
      <c r="J11084">
        <f t="shared" si="99"/>
        <v>0.42317222222222178</v>
      </c>
      <c r="K11084">
        <f t="shared" si="99"/>
        <v>0.42317222222222178</v>
      </c>
      <c r="M11084" t="s">
        <v>470</v>
      </c>
    </row>
    <row r="11085" spans="1:13" hidden="1">
      <c r="A11085" t="s">
        <v>301</v>
      </c>
      <c r="B11085" t="s">
        <v>505</v>
      </c>
      <c r="C11085" t="s">
        <v>284</v>
      </c>
      <c r="D11085">
        <f t="shared" si="98"/>
        <v>8.1136444444444566E-2</v>
      </c>
      <c r="E11085">
        <f t="shared" si="99"/>
        <v>8.1136444444444566E-2</v>
      </c>
      <c r="F11085">
        <f t="shared" si="99"/>
        <v>8.1136444444444566E-2</v>
      </c>
      <c r="G11085">
        <f t="shared" si="99"/>
        <v>8.1136444444444566E-2</v>
      </c>
      <c r="H11085">
        <f t="shared" si="99"/>
        <v>8.1136444444444566E-2</v>
      </c>
      <c r="I11085">
        <f t="shared" si="99"/>
        <v>8.1136444444444566E-2</v>
      </c>
      <c r="J11085">
        <f t="shared" si="99"/>
        <v>8.1136444444444566E-2</v>
      </c>
      <c r="K11085">
        <f t="shared" si="99"/>
        <v>8.1136444444444566E-2</v>
      </c>
      <c r="M11085" t="s">
        <v>470</v>
      </c>
    </row>
    <row r="11086" spans="1:13" hidden="1">
      <c r="A11086" t="s">
        <v>301</v>
      </c>
      <c r="B11086" t="s">
        <v>505</v>
      </c>
      <c r="C11086" t="s">
        <v>285</v>
      </c>
      <c r="D11086">
        <f t="shared" si="98"/>
        <v>1.3807081807081791E-3</v>
      </c>
      <c r="E11086">
        <f t="shared" si="99"/>
        <v>1.3807081807081791E-3</v>
      </c>
      <c r="F11086">
        <f t="shared" si="99"/>
        <v>1.3807081807081791E-3</v>
      </c>
      <c r="G11086">
        <f t="shared" si="99"/>
        <v>1.3807081807081791E-3</v>
      </c>
      <c r="H11086">
        <f t="shared" si="99"/>
        <v>1.3807081807081791E-3</v>
      </c>
      <c r="I11086">
        <f t="shared" si="99"/>
        <v>1.3807081807081791E-3</v>
      </c>
      <c r="J11086">
        <f t="shared" si="99"/>
        <v>1.3807081807081791E-3</v>
      </c>
      <c r="K11086">
        <f t="shared" si="99"/>
        <v>1.3807081807081791E-3</v>
      </c>
      <c r="M11086" t="s">
        <v>470</v>
      </c>
    </row>
    <row r="11087" spans="1:13" hidden="1">
      <c r="A11087" t="s">
        <v>301</v>
      </c>
      <c r="B11087" t="s">
        <v>505</v>
      </c>
      <c r="C11087" t="s">
        <v>286</v>
      </c>
      <c r="D11087">
        <f t="shared" si="98"/>
        <v>0.12201318681318687</v>
      </c>
      <c r="E11087">
        <f t="shared" si="99"/>
        <v>0.12201318681318687</v>
      </c>
      <c r="F11087">
        <f t="shared" si="99"/>
        <v>0.12201318681318687</v>
      </c>
      <c r="G11087">
        <f t="shared" si="99"/>
        <v>0.12201318681318687</v>
      </c>
      <c r="H11087">
        <f t="shared" si="99"/>
        <v>0.12201318681318687</v>
      </c>
      <c r="I11087">
        <f t="shared" si="99"/>
        <v>0.12201318681318687</v>
      </c>
      <c r="J11087">
        <f t="shared" si="99"/>
        <v>0.12201318681318687</v>
      </c>
      <c r="K11087">
        <f t="shared" si="99"/>
        <v>0.12201318681318687</v>
      </c>
      <c r="M11087" t="s">
        <v>470</v>
      </c>
    </row>
    <row r="11088" spans="1:13" hidden="1">
      <c r="A11088" t="s">
        <v>301</v>
      </c>
      <c r="B11088" t="s">
        <v>505</v>
      </c>
      <c r="C11088" t="s">
        <v>287</v>
      </c>
      <c r="D11088">
        <f t="shared" si="98"/>
        <v>0.45612747252747121</v>
      </c>
      <c r="E11088">
        <f t="shared" si="99"/>
        <v>0.45612747252747121</v>
      </c>
      <c r="F11088">
        <f t="shared" si="99"/>
        <v>0.45612747252747121</v>
      </c>
      <c r="G11088">
        <f t="shared" si="99"/>
        <v>0.45612747252747121</v>
      </c>
      <c r="H11088">
        <f t="shared" si="99"/>
        <v>0.45612747252747121</v>
      </c>
      <c r="I11088">
        <f t="shared" si="99"/>
        <v>0.45612747252747121</v>
      </c>
      <c r="J11088">
        <f t="shared" si="99"/>
        <v>0.45612747252747121</v>
      </c>
      <c r="K11088">
        <f t="shared" si="99"/>
        <v>0.45612747252747121</v>
      </c>
      <c r="M11088" t="s">
        <v>470</v>
      </c>
    </row>
    <row r="11089" spans="1:13" hidden="1">
      <c r="A11089" t="s">
        <v>301</v>
      </c>
      <c r="B11089" t="s">
        <v>505</v>
      </c>
      <c r="C11089" t="s">
        <v>288</v>
      </c>
      <c r="D11089">
        <f t="shared" si="98"/>
        <v>0.11876153846153827</v>
      </c>
      <c r="E11089">
        <f t="shared" si="99"/>
        <v>0.11876153846153827</v>
      </c>
      <c r="F11089">
        <f t="shared" si="99"/>
        <v>0.11876153846153827</v>
      </c>
      <c r="G11089">
        <f t="shared" si="99"/>
        <v>0.11876153846153827</v>
      </c>
      <c r="H11089">
        <f t="shared" si="99"/>
        <v>0.11876153846153827</v>
      </c>
      <c r="I11089">
        <f t="shared" si="99"/>
        <v>0.11876153846153827</v>
      </c>
      <c r="J11089">
        <f t="shared" si="99"/>
        <v>0.11876153846153827</v>
      </c>
      <c r="K11089">
        <f t="shared" si="99"/>
        <v>0.11876153846153827</v>
      </c>
      <c r="M11089" t="s">
        <v>470</v>
      </c>
    </row>
    <row r="11090" spans="1:13" hidden="1">
      <c r="A11090" t="s">
        <v>301</v>
      </c>
      <c r="B11090" t="s">
        <v>505</v>
      </c>
      <c r="C11090" t="s">
        <v>289</v>
      </c>
      <c r="D11090">
        <f t="shared" si="98"/>
        <v>1.8662087912087887E-3</v>
      </c>
      <c r="E11090">
        <f t="shared" si="99"/>
        <v>1.8662087912087887E-3</v>
      </c>
      <c r="F11090">
        <f t="shared" si="99"/>
        <v>1.8662087912087887E-3</v>
      </c>
      <c r="G11090">
        <f t="shared" si="99"/>
        <v>1.8662087912087887E-3</v>
      </c>
      <c r="H11090">
        <f t="shared" si="99"/>
        <v>1.8662087912087887E-3</v>
      </c>
      <c r="I11090">
        <f t="shared" si="99"/>
        <v>1.8662087912087887E-3</v>
      </c>
      <c r="J11090">
        <f t="shared" si="99"/>
        <v>1.8662087912087887E-3</v>
      </c>
      <c r="K11090">
        <f t="shared" si="99"/>
        <v>1.8662087912087887E-3</v>
      </c>
      <c r="M11090" t="s">
        <v>470</v>
      </c>
    </row>
    <row r="11091" spans="1:13" hidden="1">
      <c r="A11091" t="s">
        <v>301</v>
      </c>
      <c r="B11091" t="s">
        <v>505</v>
      </c>
      <c r="C11091" t="s">
        <v>290</v>
      </c>
      <c r="D11091">
        <f t="shared" si="98"/>
        <v>8.925128205128223E-2</v>
      </c>
      <c r="E11091">
        <f t="shared" si="99"/>
        <v>8.925128205128223E-2</v>
      </c>
      <c r="F11091">
        <f t="shared" si="99"/>
        <v>8.925128205128223E-2</v>
      </c>
      <c r="G11091">
        <f t="shared" si="99"/>
        <v>8.925128205128223E-2</v>
      </c>
      <c r="H11091">
        <f t="shared" si="99"/>
        <v>8.925128205128223E-2</v>
      </c>
      <c r="I11091">
        <f t="shared" si="99"/>
        <v>8.925128205128223E-2</v>
      </c>
      <c r="J11091">
        <f t="shared" si="99"/>
        <v>8.925128205128223E-2</v>
      </c>
      <c r="K11091">
        <f t="shared" si="99"/>
        <v>8.925128205128223E-2</v>
      </c>
      <c r="M11091" t="s">
        <v>470</v>
      </c>
    </row>
    <row r="11092" spans="1:13" hidden="1">
      <c r="A11092" t="s">
        <v>301</v>
      </c>
      <c r="B11092" t="s">
        <v>505</v>
      </c>
      <c r="C11092" t="s">
        <v>291</v>
      </c>
      <c r="D11092">
        <f t="shared" si="98"/>
        <v>0.20612014652014651</v>
      </c>
      <c r="E11092">
        <f t="shared" si="99"/>
        <v>0.20612014652014651</v>
      </c>
      <c r="F11092">
        <f t="shared" si="99"/>
        <v>0.20612014652014651</v>
      </c>
      <c r="G11092">
        <f t="shared" si="99"/>
        <v>0.20612014652014651</v>
      </c>
      <c r="H11092">
        <f t="shared" si="99"/>
        <v>0.20612014652014651</v>
      </c>
      <c r="I11092">
        <f t="shared" si="99"/>
        <v>0.20612014652014651</v>
      </c>
      <c r="J11092">
        <f t="shared" si="99"/>
        <v>0.20612014652014651</v>
      </c>
      <c r="K11092">
        <f t="shared" si="99"/>
        <v>0.20612014652014651</v>
      </c>
      <c r="M11092" t="s">
        <v>470</v>
      </c>
    </row>
    <row r="11093" spans="1:13" hidden="1">
      <c r="A11093" t="s">
        <v>301</v>
      </c>
      <c r="B11093" t="s">
        <v>505</v>
      </c>
      <c r="C11093" t="s">
        <v>292</v>
      </c>
      <c r="D11093">
        <f t="shared" si="98"/>
        <v>0.1111560439560443</v>
      </c>
      <c r="E11093">
        <f t="shared" si="99"/>
        <v>0.1111560439560443</v>
      </c>
      <c r="F11093">
        <f t="shared" si="99"/>
        <v>0.1111560439560443</v>
      </c>
      <c r="G11093">
        <f t="shared" si="99"/>
        <v>0.1111560439560443</v>
      </c>
      <c r="H11093">
        <f t="shared" si="99"/>
        <v>0.1111560439560443</v>
      </c>
      <c r="I11093">
        <f t="shared" si="99"/>
        <v>0.1111560439560443</v>
      </c>
      <c r="J11093">
        <f t="shared" si="99"/>
        <v>0.1111560439560443</v>
      </c>
      <c r="K11093">
        <f t="shared" si="99"/>
        <v>0.1111560439560443</v>
      </c>
      <c r="M11093" t="s">
        <v>470</v>
      </c>
    </row>
    <row r="11094" spans="1:13" hidden="1">
      <c r="A11094" t="s">
        <v>301</v>
      </c>
      <c r="B11094" t="s">
        <v>327</v>
      </c>
      <c r="C11094" t="s">
        <v>278</v>
      </c>
      <c r="D11094">
        <v>1.9192520775623331E-3</v>
      </c>
      <c r="E11094">
        <f t="shared" si="99"/>
        <v>1.9192520775623331E-3</v>
      </c>
      <c r="F11094">
        <f t="shared" si="99"/>
        <v>1.9192520775623331E-3</v>
      </c>
      <c r="G11094">
        <f t="shared" si="99"/>
        <v>1.9192520775623331E-3</v>
      </c>
      <c r="H11094">
        <f t="shared" si="99"/>
        <v>1.9192520775623331E-3</v>
      </c>
      <c r="I11094">
        <f t="shared" si="99"/>
        <v>1.9192520775623331E-3</v>
      </c>
      <c r="J11094">
        <f t="shared" si="99"/>
        <v>1.9192520775623331E-3</v>
      </c>
      <c r="K11094">
        <f t="shared" si="99"/>
        <v>1.9192520775623331E-3</v>
      </c>
    </row>
    <row r="11095" spans="1:13" hidden="1">
      <c r="A11095" t="s">
        <v>301</v>
      </c>
      <c r="B11095" t="s">
        <v>327</v>
      </c>
      <c r="C11095" t="s">
        <v>279</v>
      </c>
      <c r="D11095">
        <v>5.9299515235456977E-2</v>
      </c>
      <c r="E11095">
        <f t="shared" si="99"/>
        <v>5.9299515235456977E-2</v>
      </c>
      <c r="F11095">
        <f t="shared" si="99"/>
        <v>5.9299515235456977E-2</v>
      </c>
      <c r="G11095">
        <f t="shared" si="99"/>
        <v>5.9299515235456977E-2</v>
      </c>
      <c r="H11095">
        <f t="shared" si="99"/>
        <v>5.9299515235456977E-2</v>
      </c>
      <c r="I11095">
        <f t="shared" si="99"/>
        <v>5.9299515235456977E-2</v>
      </c>
      <c r="J11095">
        <f t="shared" si="99"/>
        <v>5.9299515235456977E-2</v>
      </c>
      <c r="K11095">
        <f t="shared" si="99"/>
        <v>5.9299515235456977E-2</v>
      </c>
      <c r="M11095" t="s">
        <v>470</v>
      </c>
    </row>
    <row r="11096" spans="1:13" hidden="1">
      <c r="A11096" t="s">
        <v>301</v>
      </c>
      <c r="B11096" t="s">
        <v>327</v>
      </c>
      <c r="C11096" t="s">
        <v>280</v>
      </c>
      <c r="D11096">
        <v>0.20408067867036025</v>
      </c>
      <c r="E11096">
        <f t="shared" si="99"/>
        <v>0.20408067867036025</v>
      </c>
      <c r="F11096">
        <f t="shared" si="99"/>
        <v>0.20408067867036025</v>
      </c>
      <c r="G11096">
        <f t="shared" si="99"/>
        <v>0.20408067867036025</v>
      </c>
      <c r="H11096">
        <f t="shared" si="99"/>
        <v>0.20408067867036025</v>
      </c>
      <c r="I11096">
        <f t="shared" si="99"/>
        <v>0.20408067867036025</v>
      </c>
      <c r="J11096">
        <f t="shared" si="99"/>
        <v>0.20408067867036025</v>
      </c>
      <c r="K11096">
        <f t="shared" si="99"/>
        <v>0.20408067867036025</v>
      </c>
      <c r="M11096" t="s">
        <v>470</v>
      </c>
    </row>
    <row r="11097" spans="1:13" hidden="1">
      <c r="A11097" t="s">
        <v>301</v>
      </c>
      <c r="B11097" t="s">
        <v>327</v>
      </c>
      <c r="C11097" t="s">
        <v>277</v>
      </c>
      <c r="D11097">
        <v>0.1411700138504155</v>
      </c>
      <c r="E11097">
        <f t="shared" si="99"/>
        <v>0.1411700138504155</v>
      </c>
      <c r="F11097">
        <f t="shared" si="99"/>
        <v>0.1411700138504155</v>
      </c>
      <c r="G11097">
        <f t="shared" si="99"/>
        <v>0.1411700138504155</v>
      </c>
      <c r="H11097">
        <f t="shared" si="99"/>
        <v>0.1411700138504155</v>
      </c>
      <c r="I11097">
        <f t="shared" si="99"/>
        <v>0.1411700138504155</v>
      </c>
      <c r="J11097">
        <f t="shared" si="99"/>
        <v>0.1411700138504155</v>
      </c>
      <c r="K11097">
        <f t="shared" si="99"/>
        <v>0.1411700138504155</v>
      </c>
      <c r="M11097" t="s">
        <v>470</v>
      </c>
    </row>
    <row r="11098" spans="1:13" hidden="1">
      <c r="A11098" t="s">
        <v>301</v>
      </c>
      <c r="B11098" t="s">
        <v>327</v>
      </c>
      <c r="C11098" t="s">
        <v>281</v>
      </c>
      <c r="D11098">
        <v>3.3016397664835005E-4</v>
      </c>
      <c r="E11098">
        <f t="shared" si="99"/>
        <v>3.3016397664835005E-4</v>
      </c>
      <c r="F11098">
        <f t="shared" si="99"/>
        <v>3.3016397664835005E-4</v>
      </c>
      <c r="G11098">
        <f t="shared" si="99"/>
        <v>3.3016397664835005E-4</v>
      </c>
      <c r="H11098">
        <f t="shared" si="99"/>
        <v>3.3016397664835005E-4</v>
      </c>
      <c r="I11098">
        <f t="shared" si="99"/>
        <v>3.3016397664835005E-4</v>
      </c>
      <c r="J11098">
        <f t="shared" si="99"/>
        <v>3.3016397664835005E-4</v>
      </c>
      <c r="K11098">
        <f t="shared" si="99"/>
        <v>3.3016397664835005E-4</v>
      </c>
      <c r="M11098" t="s">
        <v>470</v>
      </c>
    </row>
    <row r="11099" spans="1:13" hidden="1">
      <c r="A11099" t="s">
        <v>301</v>
      </c>
      <c r="B11099" t="s">
        <v>327</v>
      </c>
      <c r="C11099" t="s">
        <v>282</v>
      </c>
      <c r="D11099">
        <v>0.10004166666666639</v>
      </c>
      <c r="E11099">
        <f t="shared" si="99"/>
        <v>0.10004166666666639</v>
      </c>
      <c r="F11099">
        <f t="shared" si="99"/>
        <v>0.10004166666666639</v>
      </c>
      <c r="G11099">
        <f t="shared" si="99"/>
        <v>0.10004166666666639</v>
      </c>
      <c r="H11099">
        <f t="shared" si="99"/>
        <v>0.10004166666666639</v>
      </c>
      <c r="I11099">
        <f t="shared" si="99"/>
        <v>0.10004166666666639</v>
      </c>
      <c r="J11099">
        <f t="shared" si="99"/>
        <v>0.10004166666666639</v>
      </c>
      <c r="K11099">
        <f t="shared" si="99"/>
        <v>0.10004166666666639</v>
      </c>
      <c r="M11099" t="s">
        <v>470</v>
      </c>
    </row>
    <row r="11100" spans="1:13" hidden="1">
      <c r="A11100" t="s">
        <v>301</v>
      </c>
      <c r="B11100" t="s">
        <v>327</v>
      </c>
      <c r="C11100" t="s">
        <v>283</v>
      </c>
      <c r="D11100">
        <v>0.41368880923763773</v>
      </c>
      <c r="E11100">
        <f t="shared" si="99"/>
        <v>0.41368880923763773</v>
      </c>
      <c r="F11100">
        <f t="shared" si="99"/>
        <v>0.41368880923763773</v>
      </c>
      <c r="G11100">
        <f t="shared" si="99"/>
        <v>0.41368880923763773</v>
      </c>
      <c r="H11100">
        <f t="shared" si="99"/>
        <v>0.41368880923763773</v>
      </c>
      <c r="I11100">
        <f t="shared" si="99"/>
        <v>0.41368880923763773</v>
      </c>
      <c r="J11100">
        <f t="shared" si="99"/>
        <v>0.41368880923763773</v>
      </c>
      <c r="K11100">
        <f t="shared" si="99"/>
        <v>0.41368880923763773</v>
      </c>
      <c r="M11100" t="s">
        <v>470</v>
      </c>
    </row>
    <row r="11101" spans="1:13" hidden="1">
      <c r="A11101" t="s">
        <v>301</v>
      </c>
      <c r="B11101" t="s">
        <v>327</v>
      </c>
      <c r="C11101" t="s">
        <v>284</v>
      </c>
      <c r="D11101">
        <v>9.1764423076922591E-2</v>
      </c>
      <c r="E11101">
        <f t="shared" si="99"/>
        <v>9.1764423076922591E-2</v>
      </c>
      <c r="F11101">
        <f t="shared" si="99"/>
        <v>9.1764423076922591E-2</v>
      </c>
      <c r="G11101">
        <f t="shared" si="99"/>
        <v>9.1764423076922591E-2</v>
      </c>
      <c r="H11101">
        <f t="shared" si="99"/>
        <v>9.1764423076922591E-2</v>
      </c>
      <c r="I11101">
        <f t="shared" si="99"/>
        <v>9.1764423076922591E-2</v>
      </c>
      <c r="J11101">
        <f t="shared" si="99"/>
        <v>9.1764423076922591E-2</v>
      </c>
      <c r="K11101">
        <f t="shared" si="99"/>
        <v>9.1764423076922591E-2</v>
      </c>
      <c r="M11101" t="s">
        <v>470</v>
      </c>
    </row>
    <row r="11102" spans="1:13" hidden="1">
      <c r="A11102" t="s">
        <v>301</v>
      </c>
      <c r="B11102" t="s">
        <v>327</v>
      </c>
      <c r="C11102" t="s">
        <v>285</v>
      </c>
      <c r="D11102">
        <v>2.0816538345410766E-3</v>
      </c>
      <c r="E11102">
        <f t="shared" si="99"/>
        <v>2.0816538345410766E-3</v>
      </c>
      <c r="F11102">
        <f t="shared" si="99"/>
        <v>2.0816538345410766E-3</v>
      </c>
      <c r="G11102">
        <f t="shared" si="99"/>
        <v>2.0816538345410766E-3</v>
      </c>
      <c r="H11102">
        <f t="shared" si="99"/>
        <v>2.0816538345410766E-3</v>
      </c>
      <c r="I11102">
        <f t="shared" si="99"/>
        <v>2.0816538345410766E-3</v>
      </c>
      <c r="J11102">
        <f t="shared" si="99"/>
        <v>2.0816538345410766E-3</v>
      </c>
      <c r="K11102">
        <f t="shared" si="99"/>
        <v>2.0816538345410766E-3</v>
      </c>
      <c r="M11102" t="s">
        <v>470</v>
      </c>
    </row>
    <row r="11103" spans="1:13" hidden="1">
      <c r="A11103" t="s">
        <v>301</v>
      </c>
      <c r="B11103" t="s">
        <v>327</v>
      </c>
      <c r="C11103" t="s">
        <v>286</v>
      </c>
      <c r="D11103">
        <v>0.11264436141304342</v>
      </c>
      <c r="E11103">
        <f t="shared" si="99"/>
        <v>0.11264436141304342</v>
      </c>
      <c r="F11103">
        <f t="shared" si="99"/>
        <v>0.11264436141304342</v>
      </c>
      <c r="G11103">
        <f t="shared" si="99"/>
        <v>0.11264436141304342</v>
      </c>
      <c r="H11103">
        <f t="shared" si="99"/>
        <v>0.11264436141304342</v>
      </c>
      <c r="I11103">
        <f t="shared" si="99"/>
        <v>0.11264436141304342</v>
      </c>
      <c r="J11103">
        <f t="shared" si="99"/>
        <v>0.11264436141304342</v>
      </c>
      <c r="K11103">
        <f t="shared" si="99"/>
        <v>0.11264436141304342</v>
      </c>
      <c r="M11103" t="s">
        <v>470</v>
      </c>
    </row>
    <row r="11104" spans="1:13" hidden="1">
      <c r="A11104" t="s">
        <v>301</v>
      </c>
      <c r="B11104" t="s">
        <v>327</v>
      </c>
      <c r="C11104" t="s">
        <v>287</v>
      </c>
      <c r="D11104">
        <v>0.4015672796972044</v>
      </c>
      <c r="E11104">
        <f t="shared" si="99"/>
        <v>0.4015672796972044</v>
      </c>
      <c r="F11104">
        <f t="shared" si="99"/>
        <v>0.4015672796972044</v>
      </c>
      <c r="G11104">
        <f t="shared" si="99"/>
        <v>0.4015672796972044</v>
      </c>
      <c r="H11104">
        <f t="shared" si="99"/>
        <v>0.4015672796972044</v>
      </c>
      <c r="I11104">
        <f t="shared" si="99"/>
        <v>0.4015672796972044</v>
      </c>
      <c r="J11104">
        <f t="shared" si="99"/>
        <v>0.4015672796972044</v>
      </c>
      <c r="K11104">
        <f t="shared" si="99"/>
        <v>0.4015672796972044</v>
      </c>
      <c r="M11104" t="s">
        <v>470</v>
      </c>
    </row>
    <row r="11105" spans="1:13" hidden="1">
      <c r="A11105" t="s">
        <v>301</v>
      </c>
      <c r="B11105" t="s">
        <v>327</v>
      </c>
      <c r="C11105" t="s">
        <v>288</v>
      </c>
      <c r="D11105">
        <v>0.11400979393116005</v>
      </c>
      <c r="E11105">
        <f t="shared" si="99"/>
        <v>0.11400979393116005</v>
      </c>
      <c r="F11105">
        <f t="shared" si="99"/>
        <v>0.11400979393116005</v>
      </c>
      <c r="G11105">
        <f t="shared" si="99"/>
        <v>0.11400979393116005</v>
      </c>
      <c r="H11105">
        <f t="shared" si="99"/>
        <v>0.11400979393116005</v>
      </c>
      <c r="I11105">
        <f t="shared" si="99"/>
        <v>0.11400979393116005</v>
      </c>
      <c r="J11105">
        <f t="shared" si="99"/>
        <v>0.11400979393116005</v>
      </c>
      <c r="K11105">
        <f t="shared" si="99"/>
        <v>0.11400979393116005</v>
      </c>
      <c r="M11105" t="s">
        <v>470</v>
      </c>
    </row>
    <row r="11106" spans="1:13" hidden="1">
      <c r="A11106" t="s">
        <v>301</v>
      </c>
      <c r="B11106" t="s">
        <v>327</v>
      </c>
      <c r="C11106" t="s">
        <v>289</v>
      </c>
      <c r="D11106">
        <v>1.9098484205163086E-3</v>
      </c>
      <c r="E11106">
        <f t="shared" si="99"/>
        <v>1.9098484205163086E-3</v>
      </c>
      <c r="F11106">
        <f t="shared" si="99"/>
        <v>1.9098484205163086E-3</v>
      </c>
      <c r="G11106">
        <f t="shared" si="99"/>
        <v>1.9098484205163086E-3</v>
      </c>
      <c r="H11106">
        <f t="shared" si="99"/>
        <v>1.9098484205163086E-3</v>
      </c>
      <c r="I11106">
        <f t="shared" si="99"/>
        <v>1.9098484205163086E-3</v>
      </c>
      <c r="J11106">
        <f t="shared" si="99"/>
        <v>1.9098484205163086E-3</v>
      </c>
      <c r="K11106">
        <f t="shared" si="99"/>
        <v>1.9098484205163086E-3</v>
      </c>
      <c r="M11106" t="s">
        <v>470</v>
      </c>
    </row>
    <row r="11107" spans="1:13" hidden="1">
      <c r="A11107" t="s">
        <v>301</v>
      </c>
      <c r="B11107" t="s">
        <v>327</v>
      </c>
      <c r="C11107" t="s">
        <v>290</v>
      </c>
      <c r="D11107">
        <v>8.4957087862318023E-2</v>
      </c>
      <c r="E11107">
        <f t="shared" si="99"/>
        <v>8.4957087862318023E-2</v>
      </c>
      <c r="F11107">
        <f t="shared" si="99"/>
        <v>8.4957087862318023E-2</v>
      </c>
      <c r="G11107">
        <f t="shared" si="99"/>
        <v>8.4957087862318023E-2</v>
      </c>
      <c r="H11107">
        <f t="shared" si="99"/>
        <v>8.4957087862318023E-2</v>
      </c>
      <c r="I11107">
        <f t="shared" si="99"/>
        <v>8.4957087862318023E-2</v>
      </c>
      <c r="J11107">
        <f t="shared" si="99"/>
        <v>8.4957087862318023E-2</v>
      </c>
      <c r="K11107">
        <f t="shared" si="99"/>
        <v>8.4957087862318023E-2</v>
      </c>
      <c r="M11107" t="s">
        <v>470</v>
      </c>
    </row>
    <row r="11108" spans="1:13" hidden="1">
      <c r="A11108" t="s">
        <v>301</v>
      </c>
      <c r="B11108" t="s">
        <v>327</v>
      </c>
      <c r="C11108" t="s">
        <v>291</v>
      </c>
      <c r="D11108">
        <v>0.19158486186594226</v>
      </c>
      <c r="E11108">
        <f t="shared" si="99"/>
        <v>0.19158486186594226</v>
      </c>
      <c r="F11108">
        <f t="shared" si="99"/>
        <v>0.19158486186594226</v>
      </c>
      <c r="G11108">
        <f t="shared" si="99"/>
        <v>0.19158486186594226</v>
      </c>
      <c r="H11108">
        <f t="shared" si="99"/>
        <v>0.19158486186594226</v>
      </c>
      <c r="I11108">
        <f t="shared" si="99"/>
        <v>0.19158486186594226</v>
      </c>
      <c r="J11108">
        <f t="shared" si="99"/>
        <v>0.19158486186594226</v>
      </c>
      <c r="K11108">
        <f t="shared" si="99"/>
        <v>0.19158486186594226</v>
      </c>
      <c r="M11108" t="s">
        <v>470</v>
      </c>
    </row>
    <row r="11109" spans="1:13" hidden="1">
      <c r="A11109" t="s">
        <v>301</v>
      </c>
      <c r="B11109" t="s">
        <v>327</v>
      </c>
      <c r="C11109" t="s">
        <v>292</v>
      </c>
      <c r="D11109">
        <v>0.10390888247282577</v>
      </c>
      <c r="E11109">
        <f t="shared" si="99"/>
        <v>0.10390888247282577</v>
      </c>
      <c r="F11109">
        <f t="shared" si="99"/>
        <v>0.10390888247282577</v>
      </c>
      <c r="G11109">
        <f t="shared" si="99"/>
        <v>0.10390888247282577</v>
      </c>
      <c r="H11109">
        <f t="shared" si="99"/>
        <v>0.10390888247282577</v>
      </c>
      <c r="I11109">
        <f t="shared" si="99"/>
        <v>0.10390888247282577</v>
      </c>
      <c r="J11109">
        <f t="shared" si="99"/>
        <v>0.10390888247282577</v>
      </c>
      <c r="K11109">
        <f t="shared" si="99"/>
        <v>0.10390888247282577</v>
      </c>
      <c r="M11109" t="s">
        <v>470</v>
      </c>
    </row>
    <row r="11110" spans="1:13" hidden="1">
      <c r="A11110" t="s">
        <v>301</v>
      </c>
      <c r="B11110" t="s">
        <v>326</v>
      </c>
      <c r="C11110" t="s">
        <v>278</v>
      </c>
      <c r="D11110">
        <f t="shared" si="98"/>
        <v>1.9192520775623331E-3</v>
      </c>
      <c r="E11110">
        <f t="shared" si="99"/>
        <v>1.9192520775623331E-3</v>
      </c>
      <c r="F11110">
        <f t="shared" si="99"/>
        <v>1.9192520775623331E-3</v>
      </c>
      <c r="G11110">
        <f t="shared" si="99"/>
        <v>1.9192520775623331E-3</v>
      </c>
      <c r="H11110">
        <f t="shared" si="99"/>
        <v>1.9192520775623331E-3</v>
      </c>
      <c r="I11110">
        <f t="shared" si="99"/>
        <v>1.9192520775623331E-3</v>
      </c>
      <c r="J11110">
        <f t="shared" si="99"/>
        <v>1.9192520775623331E-3</v>
      </c>
      <c r="K11110">
        <f t="shared" si="99"/>
        <v>1.9192520775623331E-3</v>
      </c>
    </row>
    <row r="11111" spans="1:13" hidden="1">
      <c r="A11111" t="s">
        <v>301</v>
      </c>
      <c r="B11111" t="s">
        <v>326</v>
      </c>
      <c r="C11111" t="s">
        <v>279</v>
      </c>
      <c r="D11111">
        <f t="shared" ref="D11111:D11141" si="100">D11095</f>
        <v>5.9299515235456977E-2</v>
      </c>
      <c r="E11111">
        <f t="shared" si="99"/>
        <v>5.9299515235456977E-2</v>
      </c>
      <c r="F11111">
        <f t="shared" si="99"/>
        <v>5.9299515235456977E-2</v>
      </c>
      <c r="G11111">
        <f t="shared" si="99"/>
        <v>5.9299515235456977E-2</v>
      </c>
      <c r="H11111">
        <f t="shared" si="99"/>
        <v>5.9299515235456977E-2</v>
      </c>
      <c r="I11111">
        <f t="shared" si="99"/>
        <v>5.9299515235456977E-2</v>
      </c>
      <c r="J11111">
        <f t="shared" si="99"/>
        <v>5.9299515235456977E-2</v>
      </c>
      <c r="K11111">
        <f t="shared" si="99"/>
        <v>5.9299515235456977E-2</v>
      </c>
      <c r="M11111" t="s">
        <v>470</v>
      </c>
    </row>
    <row r="11112" spans="1:13" hidden="1">
      <c r="A11112" t="s">
        <v>301</v>
      </c>
      <c r="B11112" t="s">
        <v>326</v>
      </c>
      <c r="C11112" t="s">
        <v>280</v>
      </c>
      <c r="D11112">
        <f t="shared" si="100"/>
        <v>0.20408067867036025</v>
      </c>
      <c r="E11112">
        <f t="shared" si="99"/>
        <v>0.20408067867036025</v>
      </c>
      <c r="F11112">
        <f t="shared" si="99"/>
        <v>0.20408067867036025</v>
      </c>
      <c r="G11112">
        <f t="shared" si="99"/>
        <v>0.20408067867036025</v>
      </c>
      <c r="H11112">
        <f t="shared" si="99"/>
        <v>0.20408067867036025</v>
      </c>
      <c r="I11112">
        <f t="shared" si="99"/>
        <v>0.20408067867036025</v>
      </c>
      <c r="J11112">
        <f t="shared" si="99"/>
        <v>0.20408067867036025</v>
      </c>
      <c r="K11112">
        <f t="shared" si="99"/>
        <v>0.20408067867036025</v>
      </c>
      <c r="M11112" t="s">
        <v>470</v>
      </c>
    </row>
    <row r="11113" spans="1:13" hidden="1">
      <c r="A11113" t="s">
        <v>301</v>
      </c>
      <c r="B11113" t="s">
        <v>326</v>
      </c>
      <c r="C11113" t="s">
        <v>277</v>
      </c>
      <c r="D11113">
        <f t="shared" si="100"/>
        <v>0.1411700138504155</v>
      </c>
      <c r="E11113">
        <f t="shared" si="99"/>
        <v>0.1411700138504155</v>
      </c>
      <c r="F11113">
        <f t="shared" si="99"/>
        <v>0.1411700138504155</v>
      </c>
      <c r="G11113">
        <f t="shared" si="99"/>
        <v>0.1411700138504155</v>
      </c>
      <c r="H11113">
        <f t="shared" si="99"/>
        <v>0.1411700138504155</v>
      </c>
      <c r="I11113">
        <f t="shared" si="99"/>
        <v>0.1411700138504155</v>
      </c>
      <c r="J11113">
        <f t="shared" si="99"/>
        <v>0.1411700138504155</v>
      </c>
      <c r="K11113">
        <f t="shared" si="99"/>
        <v>0.1411700138504155</v>
      </c>
      <c r="M11113" t="s">
        <v>470</v>
      </c>
    </row>
    <row r="11114" spans="1:13" hidden="1">
      <c r="A11114" t="s">
        <v>301</v>
      </c>
      <c r="B11114" t="s">
        <v>326</v>
      </c>
      <c r="C11114" t="s">
        <v>281</v>
      </c>
      <c r="D11114">
        <f t="shared" si="100"/>
        <v>3.3016397664835005E-4</v>
      </c>
      <c r="E11114">
        <f t="shared" si="99"/>
        <v>3.3016397664835005E-4</v>
      </c>
      <c r="F11114">
        <f t="shared" si="99"/>
        <v>3.3016397664835005E-4</v>
      </c>
      <c r="G11114">
        <f t="shared" si="99"/>
        <v>3.3016397664835005E-4</v>
      </c>
      <c r="H11114">
        <f t="shared" si="99"/>
        <v>3.3016397664835005E-4</v>
      </c>
      <c r="I11114">
        <f t="shared" si="99"/>
        <v>3.3016397664835005E-4</v>
      </c>
      <c r="J11114">
        <f t="shared" si="99"/>
        <v>3.3016397664835005E-4</v>
      </c>
      <c r="K11114">
        <f t="shared" si="99"/>
        <v>3.3016397664835005E-4</v>
      </c>
      <c r="M11114" t="s">
        <v>470</v>
      </c>
    </row>
    <row r="11115" spans="1:13" hidden="1">
      <c r="A11115" t="s">
        <v>301</v>
      </c>
      <c r="B11115" t="s">
        <v>326</v>
      </c>
      <c r="C11115" t="s">
        <v>282</v>
      </c>
      <c r="D11115">
        <f t="shared" si="100"/>
        <v>0.10004166666666639</v>
      </c>
      <c r="E11115">
        <f t="shared" si="99"/>
        <v>0.10004166666666639</v>
      </c>
      <c r="F11115">
        <f t="shared" si="99"/>
        <v>0.10004166666666639</v>
      </c>
      <c r="G11115">
        <f t="shared" si="99"/>
        <v>0.10004166666666639</v>
      </c>
      <c r="H11115">
        <f t="shared" si="99"/>
        <v>0.10004166666666639</v>
      </c>
      <c r="I11115">
        <f t="shared" si="99"/>
        <v>0.10004166666666639</v>
      </c>
      <c r="J11115">
        <f t="shared" si="99"/>
        <v>0.10004166666666639</v>
      </c>
      <c r="K11115">
        <f t="shared" si="99"/>
        <v>0.10004166666666639</v>
      </c>
      <c r="M11115" t="s">
        <v>470</v>
      </c>
    </row>
    <row r="11116" spans="1:13" hidden="1">
      <c r="A11116" t="s">
        <v>301</v>
      </c>
      <c r="B11116" t="s">
        <v>326</v>
      </c>
      <c r="C11116" t="s">
        <v>283</v>
      </c>
      <c r="D11116">
        <f t="shared" si="100"/>
        <v>0.41368880923763773</v>
      </c>
      <c r="E11116">
        <f t="shared" si="99"/>
        <v>0.41368880923763773</v>
      </c>
      <c r="F11116">
        <f t="shared" si="99"/>
        <v>0.41368880923763773</v>
      </c>
      <c r="G11116">
        <f t="shared" si="99"/>
        <v>0.41368880923763773</v>
      </c>
      <c r="H11116">
        <f t="shared" si="99"/>
        <v>0.41368880923763773</v>
      </c>
      <c r="I11116">
        <f t="shared" si="99"/>
        <v>0.41368880923763773</v>
      </c>
      <c r="J11116">
        <f t="shared" si="99"/>
        <v>0.41368880923763773</v>
      </c>
      <c r="K11116">
        <f t="shared" si="99"/>
        <v>0.41368880923763773</v>
      </c>
      <c r="M11116" t="s">
        <v>470</v>
      </c>
    </row>
    <row r="11117" spans="1:13" hidden="1">
      <c r="A11117" t="s">
        <v>301</v>
      </c>
      <c r="B11117" t="s">
        <v>326</v>
      </c>
      <c r="C11117" t="s">
        <v>284</v>
      </c>
      <c r="D11117">
        <f t="shared" si="100"/>
        <v>9.1764423076922591E-2</v>
      </c>
      <c r="E11117">
        <f t="shared" si="99"/>
        <v>9.1764423076922591E-2</v>
      </c>
      <c r="F11117">
        <f t="shared" si="99"/>
        <v>9.1764423076922591E-2</v>
      </c>
      <c r="G11117">
        <f t="shared" si="99"/>
        <v>9.1764423076922591E-2</v>
      </c>
      <c r="H11117">
        <f t="shared" si="99"/>
        <v>9.1764423076922591E-2</v>
      </c>
      <c r="I11117">
        <f t="shared" si="99"/>
        <v>9.1764423076922591E-2</v>
      </c>
      <c r="J11117">
        <f t="shared" si="99"/>
        <v>9.1764423076922591E-2</v>
      </c>
      <c r="K11117">
        <f t="shared" si="99"/>
        <v>9.1764423076922591E-2</v>
      </c>
      <c r="M11117" t="s">
        <v>470</v>
      </c>
    </row>
    <row r="11118" spans="1:13" hidden="1">
      <c r="A11118" t="s">
        <v>301</v>
      </c>
      <c r="B11118" t="s">
        <v>326</v>
      </c>
      <c r="C11118" t="s">
        <v>285</v>
      </c>
      <c r="D11118">
        <f t="shared" si="100"/>
        <v>2.0816538345410766E-3</v>
      </c>
      <c r="E11118">
        <f t="shared" si="99"/>
        <v>2.0816538345410766E-3</v>
      </c>
      <c r="F11118">
        <f t="shared" si="99"/>
        <v>2.0816538345410766E-3</v>
      </c>
      <c r="G11118">
        <f t="shared" si="99"/>
        <v>2.0816538345410766E-3</v>
      </c>
      <c r="H11118">
        <f t="shared" si="99"/>
        <v>2.0816538345410766E-3</v>
      </c>
      <c r="I11118">
        <f t="shared" si="99"/>
        <v>2.0816538345410766E-3</v>
      </c>
      <c r="J11118">
        <f t="shared" si="99"/>
        <v>2.0816538345410766E-3</v>
      </c>
      <c r="K11118">
        <f t="shared" ref="K11118:K11181" si="101">$D11118</f>
        <v>2.0816538345410766E-3</v>
      </c>
      <c r="M11118" t="s">
        <v>470</v>
      </c>
    </row>
    <row r="11119" spans="1:13" hidden="1">
      <c r="A11119" t="s">
        <v>301</v>
      </c>
      <c r="B11119" t="s">
        <v>326</v>
      </c>
      <c r="C11119" t="s">
        <v>286</v>
      </c>
      <c r="D11119">
        <f t="shared" si="100"/>
        <v>0.11264436141304342</v>
      </c>
      <c r="E11119">
        <f t="shared" ref="E11119:J11161" si="102">$D11119</f>
        <v>0.11264436141304342</v>
      </c>
      <c r="F11119">
        <f t="shared" si="102"/>
        <v>0.11264436141304342</v>
      </c>
      <c r="G11119">
        <f t="shared" si="102"/>
        <v>0.11264436141304342</v>
      </c>
      <c r="H11119">
        <f t="shared" si="102"/>
        <v>0.11264436141304342</v>
      </c>
      <c r="I11119">
        <f t="shared" si="102"/>
        <v>0.11264436141304342</v>
      </c>
      <c r="J11119">
        <f t="shared" si="102"/>
        <v>0.11264436141304342</v>
      </c>
      <c r="K11119">
        <f t="shared" si="101"/>
        <v>0.11264436141304342</v>
      </c>
      <c r="M11119" t="s">
        <v>470</v>
      </c>
    </row>
    <row r="11120" spans="1:13" hidden="1">
      <c r="A11120" t="s">
        <v>301</v>
      </c>
      <c r="B11120" t="s">
        <v>326</v>
      </c>
      <c r="C11120" t="s">
        <v>287</v>
      </c>
      <c r="D11120">
        <f t="shared" si="100"/>
        <v>0.4015672796972044</v>
      </c>
      <c r="E11120">
        <f t="shared" si="102"/>
        <v>0.4015672796972044</v>
      </c>
      <c r="F11120">
        <f t="shared" si="102"/>
        <v>0.4015672796972044</v>
      </c>
      <c r="G11120">
        <f t="shared" si="102"/>
        <v>0.4015672796972044</v>
      </c>
      <c r="H11120">
        <f t="shared" si="102"/>
        <v>0.4015672796972044</v>
      </c>
      <c r="I11120">
        <f t="shared" si="102"/>
        <v>0.4015672796972044</v>
      </c>
      <c r="J11120">
        <f t="shared" si="102"/>
        <v>0.4015672796972044</v>
      </c>
      <c r="K11120">
        <f t="shared" si="101"/>
        <v>0.4015672796972044</v>
      </c>
      <c r="M11120" t="s">
        <v>470</v>
      </c>
    </row>
    <row r="11121" spans="1:13" hidden="1">
      <c r="A11121" t="s">
        <v>301</v>
      </c>
      <c r="B11121" t="s">
        <v>326</v>
      </c>
      <c r="C11121" t="s">
        <v>288</v>
      </c>
      <c r="D11121">
        <f t="shared" si="100"/>
        <v>0.11400979393116005</v>
      </c>
      <c r="E11121">
        <f t="shared" si="102"/>
        <v>0.11400979393116005</v>
      </c>
      <c r="F11121">
        <f t="shared" si="102"/>
        <v>0.11400979393116005</v>
      </c>
      <c r="G11121">
        <f t="shared" si="102"/>
        <v>0.11400979393116005</v>
      </c>
      <c r="H11121">
        <f t="shared" si="102"/>
        <v>0.11400979393116005</v>
      </c>
      <c r="I11121">
        <f t="shared" si="102"/>
        <v>0.11400979393116005</v>
      </c>
      <c r="J11121">
        <f t="shared" si="102"/>
        <v>0.11400979393116005</v>
      </c>
      <c r="K11121">
        <f t="shared" si="101"/>
        <v>0.11400979393116005</v>
      </c>
      <c r="M11121" t="s">
        <v>470</v>
      </c>
    </row>
    <row r="11122" spans="1:13" hidden="1">
      <c r="A11122" t="s">
        <v>301</v>
      </c>
      <c r="B11122" t="s">
        <v>326</v>
      </c>
      <c r="C11122" t="s">
        <v>289</v>
      </c>
      <c r="D11122">
        <f t="shared" si="100"/>
        <v>1.9098484205163086E-3</v>
      </c>
      <c r="E11122">
        <f t="shared" si="102"/>
        <v>1.9098484205163086E-3</v>
      </c>
      <c r="F11122">
        <f t="shared" si="102"/>
        <v>1.9098484205163086E-3</v>
      </c>
      <c r="G11122">
        <f t="shared" si="102"/>
        <v>1.9098484205163086E-3</v>
      </c>
      <c r="H11122">
        <f t="shared" si="102"/>
        <v>1.9098484205163086E-3</v>
      </c>
      <c r="I11122">
        <f t="shared" si="102"/>
        <v>1.9098484205163086E-3</v>
      </c>
      <c r="J11122">
        <f t="shared" si="102"/>
        <v>1.9098484205163086E-3</v>
      </c>
      <c r="K11122">
        <f t="shared" si="101"/>
        <v>1.9098484205163086E-3</v>
      </c>
      <c r="M11122" t="s">
        <v>470</v>
      </c>
    </row>
    <row r="11123" spans="1:13" hidden="1">
      <c r="A11123" t="s">
        <v>301</v>
      </c>
      <c r="B11123" t="s">
        <v>326</v>
      </c>
      <c r="C11123" t="s">
        <v>290</v>
      </c>
      <c r="D11123">
        <f t="shared" si="100"/>
        <v>8.4957087862318023E-2</v>
      </c>
      <c r="E11123">
        <f t="shared" si="102"/>
        <v>8.4957087862318023E-2</v>
      </c>
      <c r="F11123">
        <f t="shared" si="102"/>
        <v>8.4957087862318023E-2</v>
      </c>
      <c r="G11123">
        <f t="shared" si="102"/>
        <v>8.4957087862318023E-2</v>
      </c>
      <c r="H11123">
        <f t="shared" si="102"/>
        <v>8.4957087862318023E-2</v>
      </c>
      <c r="I11123">
        <f t="shared" si="102"/>
        <v>8.4957087862318023E-2</v>
      </c>
      <c r="J11123">
        <f t="shared" si="102"/>
        <v>8.4957087862318023E-2</v>
      </c>
      <c r="K11123">
        <f t="shared" si="101"/>
        <v>8.4957087862318023E-2</v>
      </c>
      <c r="M11123" t="s">
        <v>470</v>
      </c>
    </row>
    <row r="11124" spans="1:13" hidden="1">
      <c r="A11124" t="s">
        <v>301</v>
      </c>
      <c r="B11124" t="s">
        <v>326</v>
      </c>
      <c r="C11124" t="s">
        <v>291</v>
      </c>
      <c r="D11124">
        <f t="shared" si="100"/>
        <v>0.19158486186594226</v>
      </c>
      <c r="E11124">
        <f t="shared" si="102"/>
        <v>0.19158486186594226</v>
      </c>
      <c r="F11124">
        <f t="shared" si="102"/>
        <v>0.19158486186594226</v>
      </c>
      <c r="G11124">
        <f t="shared" si="102"/>
        <v>0.19158486186594226</v>
      </c>
      <c r="H11124">
        <f t="shared" si="102"/>
        <v>0.19158486186594226</v>
      </c>
      <c r="I11124">
        <f t="shared" si="102"/>
        <v>0.19158486186594226</v>
      </c>
      <c r="J11124">
        <f t="shared" si="102"/>
        <v>0.19158486186594226</v>
      </c>
      <c r="K11124">
        <f t="shared" si="101"/>
        <v>0.19158486186594226</v>
      </c>
      <c r="M11124" t="s">
        <v>470</v>
      </c>
    </row>
    <row r="11125" spans="1:13" hidden="1">
      <c r="A11125" t="s">
        <v>301</v>
      </c>
      <c r="B11125" t="s">
        <v>326</v>
      </c>
      <c r="C11125" t="s">
        <v>292</v>
      </c>
      <c r="D11125">
        <f t="shared" si="100"/>
        <v>0.10390888247282577</v>
      </c>
      <c r="E11125">
        <f t="shared" si="102"/>
        <v>0.10390888247282577</v>
      </c>
      <c r="F11125">
        <f t="shared" si="102"/>
        <v>0.10390888247282577</v>
      </c>
      <c r="G11125">
        <f t="shared" si="102"/>
        <v>0.10390888247282577</v>
      </c>
      <c r="H11125">
        <f t="shared" si="102"/>
        <v>0.10390888247282577</v>
      </c>
      <c r="I11125">
        <f t="shared" si="102"/>
        <v>0.10390888247282577</v>
      </c>
      <c r="J11125">
        <f t="shared" si="102"/>
        <v>0.10390888247282577</v>
      </c>
      <c r="K11125">
        <f t="shared" si="101"/>
        <v>0.10390888247282577</v>
      </c>
      <c r="M11125" t="s">
        <v>470</v>
      </c>
    </row>
    <row r="11126" spans="1:13" hidden="1">
      <c r="A11126" t="s">
        <v>301</v>
      </c>
      <c r="B11126" t="s">
        <v>328</v>
      </c>
      <c r="C11126" t="s">
        <v>278</v>
      </c>
      <c r="D11126">
        <f t="shared" si="100"/>
        <v>1.9192520775623331E-3</v>
      </c>
      <c r="E11126">
        <f t="shared" si="102"/>
        <v>1.9192520775623331E-3</v>
      </c>
      <c r="F11126">
        <f t="shared" si="102"/>
        <v>1.9192520775623331E-3</v>
      </c>
      <c r="G11126">
        <f t="shared" si="102"/>
        <v>1.9192520775623331E-3</v>
      </c>
      <c r="H11126">
        <f t="shared" si="102"/>
        <v>1.9192520775623331E-3</v>
      </c>
      <c r="I11126">
        <f t="shared" si="102"/>
        <v>1.9192520775623331E-3</v>
      </c>
      <c r="J11126">
        <f t="shared" si="102"/>
        <v>1.9192520775623331E-3</v>
      </c>
      <c r="K11126">
        <f t="shared" si="101"/>
        <v>1.9192520775623331E-3</v>
      </c>
    </row>
    <row r="11127" spans="1:13" hidden="1">
      <c r="A11127" t="s">
        <v>301</v>
      </c>
      <c r="B11127" t="s">
        <v>328</v>
      </c>
      <c r="C11127" t="s">
        <v>279</v>
      </c>
      <c r="D11127">
        <f t="shared" si="100"/>
        <v>5.9299515235456977E-2</v>
      </c>
      <c r="E11127">
        <f t="shared" si="102"/>
        <v>5.9299515235456977E-2</v>
      </c>
      <c r="F11127">
        <f t="shared" si="102"/>
        <v>5.9299515235456977E-2</v>
      </c>
      <c r="G11127">
        <f t="shared" si="102"/>
        <v>5.9299515235456977E-2</v>
      </c>
      <c r="H11127">
        <f t="shared" si="102"/>
        <v>5.9299515235456977E-2</v>
      </c>
      <c r="I11127">
        <f t="shared" si="102"/>
        <v>5.9299515235456977E-2</v>
      </c>
      <c r="J11127">
        <f t="shared" si="102"/>
        <v>5.9299515235456977E-2</v>
      </c>
      <c r="K11127">
        <f t="shared" si="101"/>
        <v>5.9299515235456977E-2</v>
      </c>
      <c r="M11127" t="s">
        <v>470</v>
      </c>
    </row>
    <row r="11128" spans="1:13" hidden="1">
      <c r="A11128" t="s">
        <v>301</v>
      </c>
      <c r="B11128" t="s">
        <v>328</v>
      </c>
      <c r="C11128" t="s">
        <v>280</v>
      </c>
      <c r="D11128">
        <f t="shared" si="100"/>
        <v>0.20408067867036025</v>
      </c>
      <c r="E11128">
        <f t="shared" si="102"/>
        <v>0.20408067867036025</v>
      </c>
      <c r="F11128">
        <f t="shared" si="102"/>
        <v>0.20408067867036025</v>
      </c>
      <c r="G11128">
        <f t="shared" si="102"/>
        <v>0.20408067867036025</v>
      </c>
      <c r="H11128">
        <f t="shared" si="102"/>
        <v>0.20408067867036025</v>
      </c>
      <c r="I11128">
        <f t="shared" si="102"/>
        <v>0.20408067867036025</v>
      </c>
      <c r="J11128">
        <f t="shared" si="102"/>
        <v>0.20408067867036025</v>
      </c>
      <c r="K11128">
        <f t="shared" si="101"/>
        <v>0.20408067867036025</v>
      </c>
      <c r="M11128" t="s">
        <v>470</v>
      </c>
    </row>
    <row r="11129" spans="1:13" hidden="1">
      <c r="A11129" t="s">
        <v>301</v>
      </c>
      <c r="B11129" t="s">
        <v>328</v>
      </c>
      <c r="C11129" t="s">
        <v>277</v>
      </c>
      <c r="D11129">
        <f t="shared" si="100"/>
        <v>0.1411700138504155</v>
      </c>
      <c r="E11129">
        <f t="shared" si="102"/>
        <v>0.1411700138504155</v>
      </c>
      <c r="F11129">
        <f t="shared" si="102"/>
        <v>0.1411700138504155</v>
      </c>
      <c r="G11129">
        <f t="shared" si="102"/>
        <v>0.1411700138504155</v>
      </c>
      <c r="H11129">
        <f t="shared" si="102"/>
        <v>0.1411700138504155</v>
      </c>
      <c r="I11129">
        <f t="shared" si="102"/>
        <v>0.1411700138504155</v>
      </c>
      <c r="J11129">
        <f t="shared" si="102"/>
        <v>0.1411700138504155</v>
      </c>
      <c r="K11129">
        <f t="shared" si="101"/>
        <v>0.1411700138504155</v>
      </c>
      <c r="M11129" t="s">
        <v>470</v>
      </c>
    </row>
    <row r="11130" spans="1:13" hidden="1">
      <c r="A11130" t="s">
        <v>301</v>
      </c>
      <c r="B11130" t="s">
        <v>328</v>
      </c>
      <c r="C11130" t="s">
        <v>281</v>
      </c>
      <c r="D11130">
        <f t="shared" si="100"/>
        <v>3.3016397664835005E-4</v>
      </c>
      <c r="E11130">
        <f t="shared" si="102"/>
        <v>3.3016397664835005E-4</v>
      </c>
      <c r="F11130">
        <f t="shared" si="102"/>
        <v>3.3016397664835005E-4</v>
      </c>
      <c r="G11130">
        <f t="shared" si="102"/>
        <v>3.3016397664835005E-4</v>
      </c>
      <c r="H11130">
        <f t="shared" si="102"/>
        <v>3.3016397664835005E-4</v>
      </c>
      <c r="I11130">
        <f t="shared" si="102"/>
        <v>3.3016397664835005E-4</v>
      </c>
      <c r="J11130">
        <f t="shared" si="102"/>
        <v>3.3016397664835005E-4</v>
      </c>
      <c r="K11130">
        <f t="shared" si="101"/>
        <v>3.3016397664835005E-4</v>
      </c>
      <c r="M11130" t="s">
        <v>470</v>
      </c>
    </row>
    <row r="11131" spans="1:13" hidden="1">
      <c r="A11131" t="s">
        <v>301</v>
      </c>
      <c r="B11131" t="s">
        <v>328</v>
      </c>
      <c r="C11131" t="s">
        <v>282</v>
      </c>
      <c r="D11131">
        <f t="shared" si="100"/>
        <v>0.10004166666666639</v>
      </c>
      <c r="E11131">
        <f t="shared" si="102"/>
        <v>0.10004166666666639</v>
      </c>
      <c r="F11131">
        <f t="shared" si="102"/>
        <v>0.10004166666666639</v>
      </c>
      <c r="G11131">
        <f t="shared" si="102"/>
        <v>0.10004166666666639</v>
      </c>
      <c r="H11131">
        <f t="shared" si="102"/>
        <v>0.10004166666666639</v>
      </c>
      <c r="I11131">
        <f t="shared" si="102"/>
        <v>0.10004166666666639</v>
      </c>
      <c r="J11131">
        <f t="shared" si="102"/>
        <v>0.10004166666666639</v>
      </c>
      <c r="K11131">
        <f t="shared" si="101"/>
        <v>0.10004166666666639</v>
      </c>
      <c r="M11131" t="s">
        <v>470</v>
      </c>
    </row>
    <row r="11132" spans="1:13" hidden="1">
      <c r="A11132" t="s">
        <v>301</v>
      </c>
      <c r="B11132" t="s">
        <v>328</v>
      </c>
      <c r="C11132" t="s">
        <v>283</v>
      </c>
      <c r="D11132">
        <f t="shared" si="100"/>
        <v>0.41368880923763773</v>
      </c>
      <c r="E11132">
        <f t="shared" si="102"/>
        <v>0.41368880923763773</v>
      </c>
      <c r="F11132">
        <f t="shared" si="102"/>
        <v>0.41368880923763773</v>
      </c>
      <c r="G11132">
        <f t="shared" si="102"/>
        <v>0.41368880923763773</v>
      </c>
      <c r="H11132">
        <f t="shared" si="102"/>
        <v>0.41368880923763773</v>
      </c>
      <c r="I11132">
        <f t="shared" si="102"/>
        <v>0.41368880923763773</v>
      </c>
      <c r="J11132">
        <f t="shared" si="102"/>
        <v>0.41368880923763773</v>
      </c>
      <c r="K11132">
        <f t="shared" si="101"/>
        <v>0.41368880923763773</v>
      </c>
      <c r="M11132" t="s">
        <v>470</v>
      </c>
    </row>
    <row r="11133" spans="1:13" hidden="1">
      <c r="A11133" t="s">
        <v>301</v>
      </c>
      <c r="B11133" t="s">
        <v>328</v>
      </c>
      <c r="C11133" t="s">
        <v>284</v>
      </c>
      <c r="D11133">
        <f t="shared" si="100"/>
        <v>9.1764423076922591E-2</v>
      </c>
      <c r="E11133">
        <f t="shared" si="102"/>
        <v>9.1764423076922591E-2</v>
      </c>
      <c r="F11133">
        <f t="shared" si="102"/>
        <v>9.1764423076922591E-2</v>
      </c>
      <c r="G11133">
        <f t="shared" si="102"/>
        <v>9.1764423076922591E-2</v>
      </c>
      <c r="H11133">
        <f t="shared" si="102"/>
        <v>9.1764423076922591E-2</v>
      </c>
      <c r="I11133">
        <f t="shared" si="102"/>
        <v>9.1764423076922591E-2</v>
      </c>
      <c r="J11133">
        <f t="shared" si="102"/>
        <v>9.1764423076922591E-2</v>
      </c>
      <c r="K11133">
        <f t="shared" si="101"/>
        <v>9.1764423076922591E-2</v>
      </c>
      <c r="M11133" t="s">
        <v>470</v>
      </c>
    </row>
    <row r="11134" spans="1:13" hidden="1">
      <c r="A11134" t="s">
        <v>301</v>
      </c>
      <c r="B11134" t="s">
        <v>328</v>
      </c>
      <c r="C11134" t="s">
        <v>285</v>
      </c>
      <c r="D11134">
        <f t="shared" si="100"/>
        <v>2.0816538345410766E-3</v>
      </c>
      <c r="E11134">
        <f t="shared" si="102"/>
        <v>2.0816538345410766E-3</v>
      </c>
      <c r="F11134">
        <f t="shared" si="102"/>
        <v>2.0816538345410766E-3</v>
      </c>
      <c r="G11134">
        <f t="shared" si="102"/>
        <v>2.0816538345410766E-3</v>
      </c>
      <c r="H11134">
        <f t="shared" si="102"/>
        <v>2.0816538345410766E-3</v>
      </c>
      <c r="I11134">
        <f t="shared" si="102"/>
        <v>2.0816538345410766E-3</v>
      </c>
      <c r="J11134">
        <f t="shared" si="102"/>
        <v>2.0816538345410766E-3</v>
      </c>
      <c r="K11134">
        <f t="shared" si="101"/>
        <v>2.0816538345410766E-3</v>
      </c>
      <c r="M11134" t="s">
        <v>470</v>
      </c>
    </row>
    <row r="11135" spans="1:13" hidden="1">
      <c r="A11135" t="s">
        <v>301</v>
      </c>
      <c r="B11135" t="s">
        <v>328</v>
      </c>
      <c r="C11135" t="s">
        <v>286</v>
      </c>
      <c r="D11135">
        <f t="shared" si="100"/>
        <v>0.11264436141304342</v>
      </c>
      <c r="E11135">
        <f t="shared" si="102"/>
        <v>0.11264436141304342</v>
      </c>
      <c r="F11135">
        <f t="shared" si="102"/>
        <v>0.11264436141304342</v>
      </c>
      <c r="G11135">
        <f t="shared" si="102"/>
        <v>0.11264436141304342</v>
      </c>
      <c r="H11135">
        <f t="shared" si="102"/>
        <v>0.11264436141304342</v>
      </c>
      <c r="I11135">
        <f t="shared" si="102"/>
        <v>0.11264436141304342</v>
      </c>
      <c r="J11135">
        <f t="shared" si="102"/>
        <v>0.11264436141304342</v>
      </c>
      <c r="K11135">
        <f t="shared" si="101"/>
        <v>0.11264436141304342</v>
      </c>
      <c r="M11135" t="s">
        <v>470</v>
      </c>
    </row>
    <row r="11136" spans="1:13" hidden="1">
      <c r="A11136" t="s">
        <v>301</v>
      </c>
      <c r="B11136" t="s">
        <v>328</v>
      </c>
      <c r="C11136" t="s">
        <v>287</v>
      </c>
      <c r="D11136">
        <f t="shared" si="100"/>
        <v>0.4015672796972044</v>
      </c>
      <c r="E11136">
        <f t="shared" si="102"/>
        <v>0.4015672796972044</v>
      </c>
      <c r="F11136">
        <f t="shared" si="102"/>
        <v>0.4015672796972044</v>
      </c>
      <c r="G11136">
        <f t="shared" si="102"/>
        <v>0.4015672796972044</v>
      </c>
      <c r="H11136">
        <f t="shared" si="102"/>
        <v>0.4015672796972044</v>
      </c>
      <c r="I11136">
        <f t="shared" si="102"/>
        <v>0.4015672796972044</v>
      </c>
      <c r="J11136">
        <f t="shared" si="102"/>
        <v>0.4015672796972044</v>
      </c>
      <c r="K11136">
        <f t="shared" si="101"/>
        <v>0.4015672796972044</v>
      </c>
      <c r="M11136" t="s">
        <v>470</v>
      </c>
    </row>
    <row r="11137" spans="1:13" hidden="1">
      <c r="A11137" t="s">
        <v>301</v>
      </c>
      <c r="B11137" t="s">
        <v>328</v>
      </c>
      <c r="C11137" t="s">
        <v>288</v>
      </c>
      <c r="D11137">
        <f t="shared" si="100"/>
        <v>0.11400979393116005</v>
      </c>
      <c r="E11137">
        <f t="shared" si="102"/>
        <v>0.11400979393116005</v>
      </c>
      <c r="F11137">
        <f t="shared" si="102"/>
        <v>0.11400979393116005</v>
      </c>
      <c r="G11137">
        <f t="shared" si="102"/>
        <v>0.11400979393116005</v>
      </c>
      <c r="H11137">
        <f t="shared" si="102"/>
        <v>0.11400979393116005</v>
      </c>
      <c r="I11137">
        <f t="shared" si="102"/>
        <v>0.11400979393116005</v>
      </c>
      <c r="J11137">
        <f t="shared" si="102"/>
        <v>0.11400979393116005</v>
      </c>
      <c r="K11137">
        <f t="shared" si="101"/>
        <v>0.11400979393116005</v>
      </c>
      <c r="M11137" t="s">
        <v>470</v>
      </c>
    </row>
    <row r="11138" spans="1:13" hidden="1">
      <c r="A11138" t="s">
        <v>301</v>
      </c>
      <c r="B11138" t="s">
        <v>328</v>
      </c>
      <c r="C11138" t="s">
        <v>289</v>
      </c>
      <c r="D11138">
        <f t="shared" si="100"/>
        <v>1.9098484205163086E-3</v>
      </c>
      <c r="E11138">
        <f t="shared" si="102"/>
        <v>1.9098484205163086E-3</v>
      </c>
      <c r="F11138">
        <f t="shared" si="102"/>
        <v>1.9098484205163086E-3</v>
      </c>
      <c r="G11138">
        <f t="shared" si="102"/>
        <v>1.9098484205163086E-3</v>
      </c>
      <c r="H11138">
        <f t="shared" si="102"/>
        <v>1.9098484205163086E-3</v>
      </c>
      <c r="I11138">
        <f t="shared" si="102"/>
        <v>1.9098484205163086E-3</v>
      </c>
      <c r="J11138">
        <f t="shared" si="102"/>
        <v>1.9098484205163086E-3</v>
      </c>
      <c r="K11138">
        <f t="shared" si="101"/>
        <v>1.9098484205163086E-3</v>
      </c>
      <c r="M11138" t="s">
        <v>470</v>
      </c>
    </row>
    <row r="11139" spans="1:13" hidden="1">
      <c r="A11139" t="s">
        <v>301</v>
      </c>
      <c r="B11139" t="s">
        <v>328</v>
      </c>
      <c r="C11139" t="s">
        <v>290</v>
      </c>
      <c r="D11139">
        <f t="shared" si="100"/>
        <v>8.4957087862318023E-2</v>
      </c>
      <c r="E11139">
        <f t="shared" si="102"/>
        <v>8.4957087862318023E-2</v>
      </c>
      <c r="F11139">
        <f t="shared" si="102"/>
        <v>8.4957087862318023E-2</v>
      </c>
      <c r="G11139">
        <f t="shared" si="102"/>
        <v>8.4957087862318023E-2</v>
      </c>
      <c r="H11139">
        <f t="shared" si="102"/>
        <v>8.4957087862318023E-2</v>
      </c>
      <c r="I11139">
        <f t="shared" si="102"/>
        <v>8.4957087862318023E-2</v>
      </c>
      <c r="J11139">
        <f t="shared" si="102"/>
        <v>8.4957087862318023E-2</v>
      </c>
      <c r="K11139">
        <f t="shared" si="101"/>
        <v>8.4957087862318023E-2</v>
      </c>
      <c r="M11139" t="s">
        <v>470</v>
      </c>
    </row>
    <row r="11140" spans="1:13" hidden="1">
      <c r="A11140" t="s">
        <v>301</v>
      </c>
      <c r="B11140" t="s">
        <v>328</v>
      </c>
      <c r="C11140" t="s">
        <v>291</v>
      </c>
      <c r="D11140">
        <f t="shared" si="100"/>
        <v>0.19158486186594226</v>
      </c>
      <c r="E11140">
        <f t="shared" si="102"/>
        <v>0.19158486186594226</v>
      </c>
      <c r="F11140">
        <f t="shared" si="102"/>
        <v>0.19158486186594226</v>
      </c>
      <c r="G11140">
        <f t="shared" si="102"/>
        <v>0.19158486186594226</v>
      </c>
      <c r="H11140">
        <f t="shared" si="102"/>
        <v>0.19158486186594226</v>
      </c>
      <c r="I11140">
        <f t="shared" si="102"/>
        <v>0.19158486186594226</v>
      </c>
      <c r="J11140">
        <f t="shared" si="102"/>
        <v>0.19158486186594226</v>
      </c>
      <c r="K11140">
        <f t="shared" si="101"/>
        <v>0.19158486186594226</v>
      </c>
      <c r="M11140" t="s">
        <v>470</v>
      </c>
    </row>
    <row r="11141" spans="1:13" hidden="1">
      <c r="A11141" t="s">
        <v>301</v>
      </c>
      <c r="B11141" t="s">
        <v>328</v>
      </c>
      <c r="C11141" t="s">
        <v>292</v>
      </c>
      <c r="D11141">
        <f t="shared" si="100"/>
        <v>0.10390888247282577</v>
      </c>
      <c r="E11141">
        <f t="shared" si="102"/>
        <v>0.10390888247282577</v>
      </c>
      <c r="F11141">
        <f t="shared" si="102"/>
        <v>0.10390888247282577</v>
      </c>
      <c r="G11141">
        <f t="shared" si="102"/>
        <v>0.10390888247282577</v>
      </c>
      <c r="H11141">
        <f t="shared" si="102"/>
        <v>0.10390888247282577</v>
      </c>
      <c r="I11141">
        <f t="shared" si="102"/>
        <v>0.10390888247282577</v>
      </c>
      <c r="J11141">
        <f t="shared" si="102"/>
        <v>0.10390888247282577</v>
      </c>
      <c r="K11141">
        <f t="shared" si="101"/>
        <v>0.10390888247282577</v>
      </c>
      <c r="M11141" t="s">
        <v>470</v>
      </c>
    </row>
    <row r="11142" spans="1:13">
      <c r="A11142" t="s">
        <v>301</v>
      </c>
      <c r="B11142" t="s">
        <v>330</v>
      </c>
      <c r="C11142" t="s">
        <v>278</v>
      </c>
      <c r="D11142" s="3">
        <v>0.39101932584269666</v>
      </c>
      <c r="E11142">
        <f t="shared" si="102"/>
        <v>0.39101932584269666</v>
      </c>
      <c r="F11142">
        <f t="shared" si="102"/>
        <v>0.39101932584269666</v>
      </c>
      <c r="G11142">
        <f t="shared" si="102"/>
        <v>0.39101932584269666</v>
      </c>
      <c r="H11142">
        <f t="shared" si="102"/>
        <v>0.39101932584269666</v>
      </c>
      <c r="I11142">
        <f t="shared" si="102"/>
        <v>0.39101932584269666</v>
      </c>
      <c r="J11142">
        <f t="shared" si="102"/>
        <v>0.39101932584269666</v>
      </c>
      <c r="K11142">
        <f t="shared" si="101"/>
        <v>0.39101932584269666</v>
      </c>
    </row>
    <row r="11143" spans="1:13">
      <c r="A11143" t="s">
        <v>301</v>
      </c>
      <c r="B11143" t="s">
        <v>330</v>
      </c>
      <c r="C11143" t="s">
        <v>279</v>
      </c>
      <c r="D11143" s="3">
        <v>0.3900494382022468</v>
      </c>
      <c r="E11143">
        <f t="shared" si="102"/>
        <v>0.3900494382022468</v>
      </c>
      <c r="F11143">
        <f t="shared" si="102"/>
        <v>0.3900494382022468</v>
      </c>
      <c r="G11143">
        <f t="shared" si="102"/>
        <v>0.3900494382022468</v>
      </c>
      <c r="H11143">
        <f t="shared" si="102"/>
        <v>0.3900494382022468</v>
      </c>
      <c r="I11143">
        <f t="shared" si="102"/>
        <v>0.3900494382022468</v>
      </c>
      <c r="J11143">
        <f t="shared" si="102"/>
        <v>0.3900494382022468</v>
      </c>
      <c r="K11143">
        <f t="shared" si="101"/>
        <v>0.3900494382022468</v>
      </c>
      <c r="M11143" t="s">
        <v>470</v>
      </c>
    </row>
    <row r="11144" spans="1:13">
      <c r="A11144" t="s">
        <v>301</v>
      </c>
      <c r="B11144" t="s">
        <v>330</v>
      </c>
      <c r="C11144" t="s">
        <v>280</v>
      </c>
      <c r="D11144" s="3">
        <v>0.41901348314606834</v>
      </c>
      <c r="E11144">
        <f t="shared" si="102"/>
        <v>0.41901348314606834</v>
      </c>
      <c r="F11144">
        <f t="shared" si="102"/>
        <v>0.41901348314606834</v>
      </c>
      <c r="G11144">
        <f t="shared" si="102"/>
        <v>0.41901348314606834</v>
      </c>
      <c r="H11144">
        <f t="shared" si="102"/>
        <v>0.41901348314606834</v>
      </c>
      <c r="I11144">
        <f t="shared" si="102"/>
        <v>0.41901348314606834</v>
      </c>
      <c r="J11144">
        <f t="shared" si="102"/>
        <v>0.41901348314606834</v>
      </c>
      <c r="K11144">
        <f t="shared" si="101"/>
        <v>0.41901348314606834</v>
      </c>
      <c r="M11144" t="s">
        <v>470</v>
      </c>
    </row>
    <row r="11145" spans="1:13">
      <c r="A11145" t="s">
        <v>301</v>
      </c>
      <c r="B11145" t="s">
        <v>330</v>
      </c>
      <c r="C11145" t="s">
        <v>277</v>
      </c>
      <c r="D11145" s="3">
        <v>0.43525898876404479</v>
      </c>
      <c r="E11145">
        <f t="shared" si="102"/>
        <v>0.43525898876404479</v>
      </c>
      <c r="F11145">
        <f t="shared" si="102"/>
        <v>0.43525898876404479</v>
      </c>
      <c r="G11145">
        <f t="shared" si="102"/>
        <v>0.43525898876404479</v>
      </c>
      <c r="H11145">
        <f t="shared" si="102"/>
        <v>0.43525898876404479</v>
      </c>
      <c r="I11145">
        <f t="shared" si="102"/>
        <v>0.43525898876404479</v>
      </c>
      <c r="J11145">
        <f t="shared" si="102"/>
        <v>0.43525898876404479</v>
      </c>
      <c r="K11145">
        <f t="shared" si="101"/>
        <v>0.43525898876404479</v>
      </c>
      <c r="M11145" t="s">
        <v>470</v>
      </c>
    </row>
    <row r="11146" spans="1:13">
      <c r="A11146" t="s">
        <v>301</v>
      </c>
      <c r="B11146" t="s">
        <v>330</v>
      </c>
      <c r="C11146" t="s">
        <v>281</v>
      </c>
      <c r="D11146" s="3">
        <v>0.17974805555555531</v>
      </c>
      <c r="E11146">
        <f t="shared" si="102"/>
        <v>0.17974805555555531</v>
      </c>
      <c r="F11146">
        <f t="shared" si="102"/>
        <v>0.17974805555555531</v>
      </c>
      <c r="G11146">
        <f t="shared" si="102"/>
        <v>0.17974805555555531</v>
      </c>
      <c r="H11146">
        <f t="shared" si="102"/>
        <v>0.17974805555555531</v>
      </c>
      <c r="I11146">
        <f t="shared" si="102"/>
        <v>0.17974805555555531</v>
      </c>
      <c r="J11146">
        <f t="shared" si="102"/>
        <v>0.17974805555555531</v>
      </c>
      <c r="K11146">
        <f t="shared" si="101"/>
        <v>0.17974805555555531</v>
      </c>
      <c r="M11146" t="s">
        <v>470</v>
      </c>
    </row>
    <row r="11147" spans="1:13">
      <c r="A11147" t="s">
        <v>301</v>
      </c>
      <c r="B11147" t="s">
        <v>330</v>
      </c>
      <c r="C11147" t="s">
        <v>282</v>
      </c>
      <c r="D11147" s="3">
        <v>0.15622000000000019</v>
      </c>
      <c r="E11147">
        <f t="shared" si="102"/>
        <v>0.15622000000000019</v>
      </c>
      <c r="F11147">
        <f t="shared" si="102"/>
        <v>0.15622000000000019</v>
      </c>
      <c r="G11147">
        <f t="shared" si="102"/>
        <v>0.15622000000000019</v>
      </c>
      <c r="H11147">
        <f t="shared" si="102"/>
        <v>0.15622000000000019</v>
      </c>
      <c r="I11147">
        <f t="shared" si="102"/>
        <v>0.15622000000000019</v>
      </c>
      <c r="J11147">
        <f t="shared" si="102"/>
        <v>0.15622000000000019</v>
      </c>
      <c r="K11147">
        <f t="shared" si="101"/>
        <v>0.15622000000000019</v>
      </c>
      <c r="M11147" t="s">
        <v>470</v>
      </c>
    </row>
    <row r="11148" spans="1:13">
      <c r="A11148" t="s">
        <v>301</v>
      </c>
      <c r="B11148" t="s">
        <v>330</v>
      </c>
      <c r="C11148" t="s">
        <v>283</v>
      </c>
      <c r="D11148" s="3">
        <v>0.20973694444444446</v>
      </c>
      <c r="E11148">
        <f t="shared" si="102"/>
        <v>0.20973694444444446</v>
      </c>
      <c r="F11148">
        <f t="shared" si="102"/>
        <v>0.20973694444444446</v>
      </c>
      <c r="G11148">
        <f t="shared" si="102"/>
        <v>0.20973694444444446</v>
      </c>
      <c r="H11148">
        <f t="shared" si="102"/>
        <v>0.20973694444444446</v>
      </c>
      <c r="I11148">
        <f t="shared" si="102"/>
        <v>0.20973694444444446</v>
      </c>
      <c r="J11148">
        <f t="shared" si="102"/>
        <v>0.20973694444444446</v>
      </c>
      <c r="K11148">
        <f t="shared" si="101"/>
        <v>0.20973694444444446</v>
      </c>
      <c r="M11148" t="s">
        <v>470</v>
      </c>
    </row>
    <row r="11149" spans="1:13">
      <c r="A11149" t="s">
        <v>301</v>
      </c>
      <c r="B11149" t="s">
        <v>330</v>
      </c>
      <c r="C11149" t="s">
        <v>284</v>
      </c>
      <c r="D11149" s="3">
        <v>0.18731466666666699</v>
      </c>
      <c r="E11149">
        <f t="shared" si="102"/>
        <v>0.18731466666666699</v>
      </c>
      <c r="F11149">
        <f t="shared" si="102"/>
        <v>0.18731466666666699</v>
      </c>
      <c r="G11149">
        <f t="shared" si="102"/>
        <v>0.18731466666666699</v>
      </c>
      <c r="H11149">
        <f t="shared" si="102"/>
        <v>0.18731466666666699</v>
      </c>
      <c r="I11149">
        <f t="shared" si="102"/>
        <v>0.18731466666666699</v>
      </c>
      <c r="J11149">
        <f t="shared" si="102"/>
        <v>0.18731466666666699</v>
      </c>
      <c r="K11149">
        <f t="shared" si="101"/>
        <v>0.18731466666666699</v>
      </c>
      <c r="M11149" t="s">
        <v>470</v>
      </c>
    </row>
    <row r="11150" spans="1:13">
      <c r="A11150" t="s">
        <v>301</v>
      </c>
      <c r="B11150" t="s">
        <v>330</v>
      </c>
      <c r="C11150" t="s">
        <v>285</v>
      </c>
      <c r="D11150" s="3">
        <v>0.18225934065934069</v>
      </c>
      <c r="E11150">
        <f t="shared" si="102"/>
        <v>0.18225934065934069</v>
      </c>
      <c r="F11150">
        <f t="shared" si="102"/>
        <v>0.18225934065934069</v>
      </c>
      <c r="G11150">
        <f t="shared" si="102"/>
        <v>0.18225934065934069</v>
      </c>
      <c r="H11150">
        <f t="shared" si="102"/>
        <v>0.18225934065934069</v>
      </c>
      <c r="I11150">
        <f t="shared" si="102"/>
        <v>0.18225934065934069</v>
      </c>
      <c r="J11150">
        <f t="shared" si="102"/>
        <v>0.18225934065934069</v>
      </c>
      <c r="K11150">
        <f t="shared" si="101"/>
        <v>0.18225934065934069</v>
      </c>
      <c r="M11150" t="s">
        <v>470</v>
      </c>
    </row>
    <row r="11151" spans="1:13">
      <c r="A11151" t="s">
        <v>301</v>
      </c>
      <c r="B11151" t="s">
        <v>330</v>
      </c>
      <c r="C11151" t="s">
        <v>286</v>
      </c>
      <c r="D11151" s="3">
        <v>0.15823956043956033</v>
      </c>
      <c r="E11151">
        <f t="shared" si="102"/>
        <v>0.15823956043956033</v>
      </c>
      <c r="F11151">
        <f t="shared" si="102"/>
        <v>0.15823956043956033</v>
      </c>
      <c r="G11151">
        <f t="shared" si="102"/>
        <v>0.15823956043956033</v>
      </c>
      <c r="H11151">
        <f t="shared" si="102"/>
        <v>0.15823956043956033</v>
      </c>
      <c r="I11151">
        <f t="shared" si="102"/>
        <v>0.15823956043956033</v>
      </c>
      <c r="J11151">
        <f t="shared" si="102"/>
        <v>0.15823956043956033</v>
      </c>
      <c r="K11151">
        <f t="shared" si="101"/>
        <v>0.15823956043956033</v>
      </c>
      <c r="M11151" t="s">
        <v>470</v>
      </c>
    </row>
    <row r="11152" spans="1:13">
      <c r="A11152" t="s">
        <v>301</v>
      </c>
      <c r="B11152" t="s">
        <v>330</v>
      </c>
      <c r="C11152" t="s">
        <v>287</v>
      </c>
      <c r="D11152" s="3">
        <v>0.19556954474097368</v>
      </c>
      <c r="E11152">
        <f t="shared" si="102"/>
        <v>0.19556954474097368</v>
      </c>
      <c r="F11152">
        <f t="shared" si="102"/>
        <v>0.19556954474097368</v>
      </c>
      <c r="G11152">
        <f t="shared" si="102"/>
        <v>0.19556954474097368</v>
      </c>
      <c r="H11152">
        <f t="shared" si="102"/>
        <v>0.19556954474097368</v>
      </c>
      <c r="I11152">
        <f t="shared" si="102"/>
        <v>0.19556954474097368</v>
      </c>
      <c r="J11152">
        <f t="shared" si="102"/>
        <v>0.19556954474097368</v>
      </c>
      <c r="K11152">
        <f t="shared" si="101"/>
        <v>0.19556954474097368</v>
      </c>
      <c r="M11152" t="s">
        <v>470</v>
      </c>
    </row>
    <row r="11153" spans="1:13">
      <c r="A11153" t="s">
        <v>301</v>
      </c>
      <c r="B11153" t="s">
        <v>330</v>
      </c>
      <c r="C11153" t="s">
        <v>288</v>
      </c>
      <c r="D11153" s="3">
        <v>0.19020256410256403</v>
      </c>
      <c r="E11153">
        <f t="shared" si="102"/>
        <v>0.19020256410256403</v>
      </c>
      <c r="F11153">
        <f t="shared" si="102"/>
        <v>0.19020256410256403</v>
      </c>
      <c r="G11153">
        <f t="shared" si="102"/>
        <v>0.19020256410256403</v>
      </c>
      <c r="H11153">
        <f t="shared" si="102"/>
        <v>0.19020256410256403</v>
      </c>
      <c r="I11153">
        <f t="shared" si="102"/>
        <v>0.19020256410256403</v>
      </c>
      <c r="J11153">
        <f t="shared" si="102"/>
        <v>0.19020256410256403</v>
      </c>
      <c r="K11153">
        <f t="shared" si="101"/>
        <v>0.19020256410256403</v>
      </c>
      <c r="M11153" t="s">
        <v>470</v>
      </c>
    </row>
    <row r="11154" spans="1:13">
      <c r="A11154" t="s">
        <v>301</v>
      </c>
      <c r="B11154" t="s">
        <v>330</v>
      </c>
      <c r="C11154" t="s">
        <v>289</v>
      </c>
      <c r="D11154" s="3">
        <v>0.33627142857142844</v>
      </c>
      <c r="E11154">
        <f t="shared" si="102"/>
        <v>0.33627142857142844</v>
      </c>
      <c r="F11154">
        <f t="shared" si="102"/>
        <v>0.33627142857142844</v>
      </c>
      <c r="G11154">
        <f t="shared" si="102"/>
        <v>0.33627142857142844</v>
      </c>
      <c r="H11154">
        <f t="shared" si="102"/>
        <v>0.33627142857142844</v>
      </c>
      <c r="I11154">
        <f t="shared" si="102"/>
        <v>0.33627142857142844</v>
      </c>
      <c r="J11154">
        <f t="shared" si="102"/>
        <v>0.33627142857142844</v>
      </c>
      <c r="K11154">
        <f t="shared" si="101"/>
        <v>0.33627142857142844</v>
      </c>
      <c r="M11154" t="s">
        <v>470</v>
      </c>
    </row>
    <row r="11155" spans="1:13">
      <c r="A11155" t="s">
        <v>301</v>
      </c>
      <c r="B11155" t="s">
        <v>330</v>
      </c>
      <c r="C11155" t="s">
        <v>290</v>
      </c>
      <c r="D11155" s="3">
        <v>0.32209010989011039</v>
      </c>
      <c r="E11155">
        <f t="shared" si="102"/>
        <v>0.32209010989011039</v>
      </c>
      <c r="F11155">
        <f t="shared" si="102"/>
        <v>0.32209010989011039</v>
      </c>
      <c r="G11155">
        <f t="shared" si="102"/>
        <v>0.32209010989011039</v>
      </c>
      <c r="H11155">
        <f t="shared" si="102"/>
        <v>0.32209010989011039</v>
      </c>
      <c r="I11155">
        <f t="shared" si="102"/>
        <v>0.32209010989011039</v>
      </c>
      <c r="J11155">
        <f t="shared" si="102"/>
        <v>0.32209010989011039</v>
      </c>
      <c r="K11155">
        <f t="shared" si="101"/>
        <v>0.32209010989011039</v>
      </c>
      <c r="M11155" t="s">
        <v>470</v>
      </c>
    </row>
    <row r="11156" spans="1:13">
      <c r="A11156" t="s">
        <v>301</v>
      </c>
      <c r="B11156" t="s">
        <v>330</v>
      </c>
      <c r="C11156" t="s">
        <v>291</v>
      </c>
      <c r="D11156" s="3">
        <v>0.33503223443223412</v>
      </c>
      <c r="E11156">
        <f t="shared" si="102"/>
        <v>0.33503223443223412</v>
      </c>
      <c r="F11156">
        <f t="shared" si="102"/>
        <v>0.33503223443223412</v>
      </c>
      <c r="G11156">
        <f t="shared" si="102"/>
        <v>0.33503223443223412</v>
      </c>
      <c r="H11156">
        <f t="shared" si="102"/>
        <v>0.33503223443223412</v>
      </c>
      <c r="I11156">
        <f t="shared" si="102"/>
        <v>0.33503223443223412</v>
      </c>
      <c r="J11156">
        <f t="shared" si="102"/>
        <v>0.33503223443223412</v>
      </c>
      <c r="K11156">
        <f t="shared" si="101"/>
        <v>0.33503223443223412</v>
      </c>
      <c r="M11156" t="s">
        <v>470</v>
      </c>
    </row>
    <row r="11157" spans="1:13">
      <c r="A11157" t="s">
        <v>301</v>
      </c>
      <c r="B11157" t="s">
        <v>330</v>
      </c>
      <c r="C11157" t="s">
        <v>292</v>
      </c>
      <c r="D11157" s="3">
        <v>0.33236373626373589</v>
      </c>
      <c r="E11157">
        <f t="shared" si="102"/>
        <v>0.33236373626373589</v>
      </c>
      <c r="F11157">
        <f t="shared" si="102"/>
        <v>0.33236373626373589</v>
      </c>
      <c r="G11157">
        <f t="shared" si="102"/>
        <v>0.33236373626373589</v>
      </c>
      <c r="H11157">
        <f t="shared" si="102"/>
        <v>0.33236373626373589</v>
      </c>
      <c r="I11157">
        <f t="shared" si="102"/>
        <v>0.33236373626373589</v>
      </c>
      <c r="J11157">
        <f t="shared" si="102"/>
        <v>0.33236373626373589</v>
      </c>
      <c r="K11157">
        <f t="shared" si="101"/>
        <v>0.33236373626373589</v>
      </c>
      <c r="M11157" t="s">
        <v>470</v>
      </c>
    </row>
    <row r="11158" spans="1:13">
      <c r="A11158" t="s">
        <v>301</v>
      </c>
      <c r="B11158" t="s">
        <v>329</v>
      </c>
      <c r="C11158" t="s">
        <v>278</v>
      </c>
      <c r="D11158">
        <f>D11142</f>
        <v>0.39101932584269666</v>
      </c>
      <c r="E11158">
        <f t="shared" si="102"/>
        <v>0.39101932584269666</v>
      </c>
      <c r="F11158">
        <f t="shared" si="102"/>
        <v>0.39101932584269666</v>
      </c>
      <c r="G11158">
        <f t="shared" si="102"/>
        <v>0.39101932584269666</v>
      </c>
      <c r="H11158">
        <f t="shared" si="102"/>
        <v>0.39101932584269666</v>
      </c>
      <c r="I11158">
        <f t="shared" si="102"/>
        <v>0.39101932584269666</v>
      </c>
      <c r="J11158">
        <f t="shared" si="102"/>
        <v>0.39101932584269666</v>
      </c>
      <c r="K11158">
        <f t="shared" si="101"/>
        <v>0.39101932584269666</v>
      </c>
    </row>
    <row r="11159" spans="1:13">
      <c r="A11159" t="s">
        <v>301</v>
      </c>
      <c r="B11159" t="s">
        <v>329</v>
      </c>
      <c r="C11159" t="s">
        <v>279</v>
      </c>
      <c r="D11159">
        <f t="shared" ref="D11159:D11189" si="103">D11143</f>
        <v>0.3900494382022468</v>
      </c>
      <c r="E11159">
        <f t="shared" si="102"/>
        <v>0.3900494382022468</v>
      </c>
      <c r="F11159">
        <f t="shared" si="102"/>
        <v>0.3900494382022468</v>
      </c>
      <c r="G11159">
        <f t="shared" si="102"/>
        <v>0.3900494382022468</v>
      </c>
      <c r="H11159">
        <f t="shared" si="102"/>
        <v>0.3900494382022468</v>
      </c>
      <c r="I11159">
        <f t="shared" si="102"/>
        <v>0.3900494382022468</v>
      </c>
      <c r="J11159">
        <f t="shared" si="102"/>
        <v>0.3900494382022468</v>
      </c>
      <c r="K11159">
        <f t="shared" si="101"/>
        <v>0.3900494382022468</v>
      </c>
      <c r="M11159" t="s">
        <v>470</v>
      </c>
    </row>
    <row r="11160" spans="1:13">
      <c r="A11160" t="s">
        <v>301</v>
      </c>
      <c r="B11160" t="s">
        <v>329</v>
      </c>
      <c r="C11160" t="s">
        <v>280</v>
      </c>
      <c r="D11160">
        <f t="shared" si="103"/>
        <v>0.41901348314606834</v>
      </c>
      <c r="E11160">
        <f t="shared" si="102"/>
        <v>0.41901348314606834</v>
      </c>
      <c r="F11160">
        <f t="shared" si="102"/>
        <v>0.41901348314606834</v>
      </c>
      <c r="G11160">
        <f t="shared" si="102"/>
        <v>0.41901348314606834</v>
      </c>
      <c r="H11160">
        <f t="shared" si="102"/>
        <v>0.41901348314606834</v>
      </c>
      <c r="I11160">
        <f t="shared" si="102"/>
        <v>0.41901348314606834</v>
      </c>
      <c r="J11160">
        <f t="shared" si="102"/>
        <v>0.41901348314606834</v>
      </c>
      <c r="K11160">
        <f t="shared" si="101"/>
        <v>0.41901348314606834</v>
      </c>
      <c r="M11160" t="s">
        <v>470</v>
      </c>
    </row>
    <row r="11161" spans="1:13">
      <c r="A11161" t="s">
        <v>301</v>
      </c>
      <c r="B11161" t="s">
        <v>329</v>
      </c>
      <c r="C11161" t="s">
        <v>277</v>
      </c>
      <c r="D11161">
        <f t="shared" si="103"/>
        <v>0.43525898876404479</v>
      </c>
      <c r="E11161">
        <f t="shared" si="102"/>
        <v>0.43525898876404479</v>
      </c>
      <c r="F11161">
        <f t="shared" si="102"/>
        <v>0.43525898876404479</v>
      </c>
      <c r="G11161">
        <f t="shared" si="102"/>
        <v>0.43525898876404479</v>
      </c>
      <c r="H11161">
        <f t="shared" ref="E11161:K11200" si="104">$D11161</f>
        <v>0.43525898876404479</v>
      </c>
      <c r="I11161">
        <f t="shared" si="104"/>
        <v>0.43525898876404479</v>
      </c>
      <c r="J11161">
        <f t="shared" si="104"/>
        <v>0.43525898876404479</v>
      </c>
      <c r="K11161">
        <f t="shared" si="101"/>
        <v>0.43525898876404479</v>
      </c>
      <c r="M11161" t="s">
        <v>470</v>
      </c>
    </row>
    <row r="11162" spans="1:13">
      <c r="A11162" t="s">
        <v>301</v>
      </c>
      <c r="B11162" t="s">
        <v>329</v>
      </c>
      <c r="C11162" t="s">
        <v>281</v>
      </c>
      <c r="D11162">
        <f t="shared" si="103"/>
        <v>0.17974805555555531</v>
      </c>
      <c r="E11162">
        <f t="shared" si="104"/>
        <v>0.17974805555555531</v>
      </c>
      <c r="F11162">
        <f t="shared" si="104"/>
        <v>0.17974805555555531</v>
      </c>
      <c r="G11162">
        <f t="shared" si="104"/>
        <v>0.17974805555555531</v>
      </c>
      <c r="H11162">
        <f t="shared" si="104"/>
        <v>0.17974805555555531</v>
      </c>
      <c r="I11162">
        <f t="shared" si="104"/>
        <v>0.17974805555555531</v>
      </c>
      <c r="J11162">
        <f t="shared" si="104"/>
        <v>0.17974805555555531</v>
      </c>
      <c r="K11162">
        <f t="shared" si="101"/>
        <v>0.17974805555555531</v>
      </c>
      <c r="M11162" t="s">
        <v>470</v>
      </c>
    </row>
    <row r="11163" spans="1:13">
      <c r="A11163" t="s">
        <v>301</v>
      </c>
      <c r="B11163" t="s">
        <v>329</v>
      </c>
      <c r="C11163" t="s">
        <v>282</v>
      </c>
      <c r="D11163">
        <f t="shared" si="103"/>
        <v>0.15622000000000019</v>
      </c>
      <c r="E11163">
        <f t="shared" si="104"/>
        <v>0.15622000000000019</v>
      </c>
      <c r="F11163">
        <f t="shared" si="104"/>
        <v>0.15622000000000019</v>
      </c>
      <c r="G11163">
        <f t="shared" si="104"/>
        <v>0.15622000000000019</v>
      </c>
      <c r="H11163">
        <f t="shared" si="104"/>
        <v>0.15622000000000019</v>
      </c>
      <c r="I11163">
        <f t="shared" si="104"/>
        <v>0.15622000000000019</v>
      </c>
      <c r="J11163">
        <f t="shared" si="104"/>
        <v>0.15622000000000019</v>
      </c>
      <c r="K11163">
        <f t="shared" si="101"/>
        <v>0.15622000000000019</v>
      </c>
      <c r="M11163" t="s">
        <v>470</v>
      </c>
    </row>
    <row r="11164" spans="1:13">
      <c r="A11164" t="s">
        <v>301</v>
      </c>
      <c r="B11164" t="s">
        <v>329</v>
      </c>
      <c r="C11164" t="s">
        <v>283</v>
      </c>
      <c r="D11164">
        <f t="shared" si="103"/>
        <v>0.20973694444444446</v>
      </c>
      <c r="E11164">
        <f t="shared" si="104"/>
        <v>0.20973694444444446</v>
      </c>
      <c r="F11164">
        <f t="shared" si="104"/>
        <v>0.20973694444444446</v>
      </c>
      <c r="G11164">
        <f t="shared" si="104"/>
        <v>0.20973694444444446</v>
      </c>
      <c r="H11164">
        <f t="shared" si="104"/>
        <v>0.20973694444444446</v>
      </c>
      <c r="I11164">
        <f t="shared" si="104"/>
        <v>0.20973694444444446</v>
      </c>
      <c r="J11164">
        <f t="shared" si="104"/>
        <v>0.20973694444444446</v>
      </c>
      <c r="K11164">
        <f t="shared" si="101"/>
        <v>0.20973694444444446</v>
      </c>
      <c r="M11164" t="s">
        <v>470</v>
      </c>
    </row>
    <row r="11165" spans="1:13">
      <c r="A11165" t="s">
        <v>301</v>
      </c>
      <c r="B11165" t="s">
        <v>329</v>
      </c>
      <c r="C11165" t="s">
        <v>284</v>
      </c>
      <c r="D11165">
        <f t="shared" si="103"/>
        <v>0.18731466666666699</v>
      </c>
      <c r="E11165">
        <f t="shared" si="104"/>
        <v>0.18731466666666699</v>
      </c>
      <c r="F11165">
        <f t="shared" si="104"/>
        <v>0.18731466666666699</v>
      </c>
      <c r="G11165">
        <f t="shared" si="104"/>
        <v>0.18731466666666699</v>
      </c>
      <c r="H11165">
        <f t="shared" si="104"/>
        <v>0.18731466666666699</v>
      </c>
      <c r="I11165">
        <f t="shared" si="104"/>
        <v>0.18731466666666699</v>
      </c>
      <c r="J11165">
        <f t="shared" si="104"/>
        <v>0.18731466666666699</v>
      </c>
      <c r="K11165">
        <f t="shared" si="101"/>
        <v>0.18731466666666699</v>
      </c>
      <c r="M11165" t="s">
        <v>470</v>
      </c>
    </row>
    <row r="11166" spans="1:13">
      <c r="A11166" t="s">
        <v>301</v>
      </c>
      <c r="B11166" t="s">
        <v>329</v>
      </c>
      <c r="C11166" t="s">
        <v>285</v>
      </c>
      <c r="D11166">
        <f t="shared" si="103"/>
        <v>0.18225934065934069</v>
      </c>
      <c r="E11166">
        <f t="shared" si="104"/>
        <v>0.18225934065934069</v>
      </c>
      <c r="F11166">
        <f t="shared" si="104"/>
        <v>0.18225934065934069</v>
      </c>
      <c r="G11166">
        <f t="shared" si="104"/>
        <v>0.18225934065934069</v>
      </c>
      <c r="H11166">
        <f t="shared" si="104"/>
        <v>0.18225934065934069</v>
      </c>
      <c r="I11166">
        <f t="shared" si="104"/>
        <v>0.18225934065934069</v>
      </c>
      <c r="J11166">
        <f t="shared" si="104"/>
        <v>0.18225934065934069</v>
      </c>
      <c r="K11166">
        <f t="shared" si="101"/>
        <v>0.18225934065934069</v>
      </c>
      <c r="M11166" t="s">
        <v>470</v>
      </c>
    </row>
    <row r="11167" spans="1:13">
      <c r="A11167" t="s">
        <v>301</v>
      </c>
      <c r="B11167" t="s">
        <v>329</v>
      </c>
      <c r="C11167" t="s">
        <v>286</v>
      </c>
      <c r="D11167">
        <f t="shared" si="103"/>
        <v>0.15823956043956033</v>
      </c>
      <c r="E11167">
        <f t="shared" si="104"/>
        <v>0.15823956043956033</v>
      </c>
      <c r="F11167">
        <f t="shared" si="104"/>
        <v>0.15823956043956033</v>
      </c>
      <c r="G11167">
        <f t="shared" si="104"/>
        <v>0.15823956043956033</v>
      </c>
      <c r="H11167">
        <f t="shared" si="104"/>
        <v>0.15823956043956033</v>
      </c>
      <c r="I11167">
        <f t="shared" si="104"/>
        <v>0.15823956043956033</v>
      </c>
      <c r="J11167">
        <f t="shared" si="104"/>
        <v>0.15823956043956033</v>
      </c>
      <c r="K11167">
        <f t="shared" si="101"/>
        <v>0.15823956043956033</v>
      </c>
      <c r="M11167" t="s">
        <v>470</v>
      </c>
    </row>
    <row r="11168" spans="1:13">
      <c r="A11168" t="s">
        <v>301</v>
      </c>
      <c r="B11168" t="s">
        <v>329</v>
      </c>
      <c r="C11168" t="s">
        <v>287</v>
      </c>
      <c r="D11168">
        <f t="shared" si="103"/>
        <v>0.19556954474097368</v>
      </c>
      <c r="E11168">
        <f t="shared" si="104"/>
        <v>0.19556954474097368</v>
      </c>
      <c r="F11168">
        <f t="shared" si="104"/>
        <v>0.19556954474097368</v>
      </c>
      <c r="G11168">
        <f t="shared" si="104"/>
        <v>0.19556954474097368</v>
      </c>
      <c r="H11168">
        <f t="shared" si="104"/>
        <v>0.19556954474097368</v>
      </c>
      <c r="I11168">
        <f t="shared" si="104"/>
        <v>0.19556954474097368</v>
      </c>
      <c r="J11168">
        <f t="shared" si="104"/>
        <v>0.19556954474097368</v>
      </c>
      <c r="K11168">
        <f t="shared" si="101"/>
        <v>0.19556954474097368</v>
      </c>
      <c r="M11168" t="s">
        <v>470</v>
      </c>
    </row>
    <row r="11169" spans="1:13">
      <c r="A11169" t="s">
        <v>301</v>
      </c>
      <c r="B11169" t="s">
        <v>329</v>
      </c>
      <c r="C11169" t="s">
        <v>288</v>
      </c>
      <c r="D11169">
        <f t="shared" si="103"/>
        <v>0.19020256410256403</v>
      </c>
      <c r="E11169">
        <f t="shared" si="104"/>
        <v>0.19020256410256403</v>
      </c>
      <c r="F11169">
        <f t="shared" si="104"/>
        <v>0.19020256410256403</v>
      </c>
      <c r="G11169">
        <f t="shared" si="104"/>
        <v>0.19020256410256403</v>
      </c>
      <c r="H11169">
        <f t="shared" si="104"/>
        <v>0.19020256410256403</v>
      </c>
      <c r="I11169">
        <f t="shared" si="104"/>
        <v>0.19020256410256403</v>
      </c>
      <c r="J11169">
        <f t="shared" si="104"/>
        <v>0.19020256410256403</v>
      </c>
      <c r="K11169">
        <f t="shared" si="101"/>
        <v>0.19020256410256403</v>
      </c>
      <c r="M11169" t="s">
        <v>470</v>
      </c>
    </row>
    <row r="11170" spans="1:13">
      <c r="A11170" t="s">
        <v>301</v>
      </c>
      <c r="B11170" t="s">
        <v>329</v>
      </c>
      <c r="C11170" t="s">
        <v>289</v>
      </c>
      <c r="D11170">
        <f t="shared" si="103"/>
        <v>0.33627142857142844</v>
      </c>
      <c r="E11170">
        <f t="shared" si="104"/>
        <v>0.33627142857142844</v>
      </c>
      <c r="F11170">
        <f t="shared" si="104"/>
        <v>0.33627142857142844</v>
      </c>
      <c r="G11170">
        <f t="shared" si="104"/>
        <v>0.33627142857142844</v>
      </c>
      <c r="H11170">
        <f t="shared" si="104"/>
        <v>0.33627142857142844</v>
      </c>
      <c r="I11170">
        <f t="shared" si="104"/>
        <v>0.33627142857142844</v>
      </c>
      <c r="J11170">
        <f t="shared" si="104"/>
        <v>0.33627142857142844</v>
      </c>
      <c r="K11170">
        <f t="shared" si="101"/>
        <v>0.33627142857142844</v>
      </c>
      <c r="M11170" t="s">
        <v>470</v>
      </c>
    </row>
    <row r="11171" spans="1:13">
      <c r="A11171" t="s">
        <v>301</v>
      </c>
      <c r="B11171" t="s">
        <v>329</v>
      </c>
      <c r="C11171" t="s">
        <v>290</v>
      </c>
      <c r="D11171">
        <f t="shared" si="103"/>
        <v>0.32209010989011039</v>
      </c>
      <c r="E11171">
        <f t="shared" si="104"/>
        <v>0.32209010989011039</v>
      </c>
      <c r="F11171">
        <f t="shared" si="104"/>
        <v>0.32209010989011039</v>
      </c>
      <c r="G11171">
        <f t="shared" si="104"/>
        <v>0.32209010989011039</v>
      </c>
      <c r="H11171">
        <f t="shared" si="104"/>
        <v>0.32209010989011039</v>
      </c>
      <c r="I11171">
        <f t="shared" si="104"/>
        <v>0.32209010989011039</v>
      </c>
      <c r="J11171">
        <f t="shared" si="104"/>
        <v>0.32209010989011039</v>
      </c>
      <c r="K11171">
        <f t="shared" si="101"/>
        <v>0.32209010989011039</v>
      </c>
      <c r="M11171" t="s">
        <v>470</v>
      </c>
    </row>
    <row r="11172" spans="1:13">
      <c r="A11172" t="s">
        <v>301</v>
      </c>
      <c r="B11172" t="s">
        <v>329</v>
      </c>
      <c r="C11172" t="s">
        <v>291</v>
      </c>
      <c r="D11172">
        <f t="shared" si="103"/>
        <v>0.33503223443223412</v>
      </c>
      <c r="E11172">
        <f t="shared" si="104"/>
        <v>0.33503223443223412</v>
      </c>
      <c r="F11172">
        <f t="shared" si="104"/>
        <v>0.33503223443223412</v>
      </c>
      <c r="G11172">
        <f t="shared" si="104"/>
        <v>0.33503223443223412</v>
      </c>
      <c r="H11172">
        <f t="shared" si="104"/>
        <v>0.33503223443223412</v>
      </c>
      <c r="I11172">
        <f t="shared" si="104"/>
        <v>0.33503223443223412</v>
      </c>
      <c r="J11172">
        <f t="shared" si="104"/>
        <v>0.33503223443223412</v>
      </c>
      <c r="K11172">
        <f t="shared" si="101"/>
        <v>0.33503223443223412</v>
      </c>
      <c r="M11172" t="s">
        <v>470</v>
      </c>
    </row>
    <row r="11173" spans="1:13">
      <c r="A11173" t="s">
        <v>301</v>
      </c>
      <c r="B11173" t="s">
        <v>329</v>
      </c>
      <c r="C11173" t="s">
        <v>292</v>
      </c>
      <c r="D11173">
        <f t="shared" si="103"/>
        <v>0.33236373626373589</v>
      </c>
      <c r="E11173">
        <f t="shared" si="104"/>
        <v>0.33236373626373589</v>
      </c>
      <c r="F11173">
        <f t="shared" si="104"/>
        <v>0.33236373626373589</v>
      </c>
      <c r="G11173">
        <f t="shared" si="104"/>
        <v>0.33236373626373589</v>
      </c>
      <c r="H11173">
        <f t="shared" si="104"/>
        <v>0.33236373626373589</v>
      </c>
      <c r="I11173">
        <f t="shared" si="104"/>
        <v>0.33236373626373589</v>
      </c>
      <c r="J11173">
        <f t="shared" si="104"/>
        <v>0.33236373626373589</v>
      </c>
      <c r="K11173">
        <f t="shared" si="101"/>
        <v>0.33236373626373589</v>
      </c>
      <c r="M11173" t="s">
        <v>470</v>
      </c>
    </row>
    <row r="11174" spans="1:13">
      <c r="A11174" t="s">
        <v>301</v>
      </c>
      <c r="B11174" t="s">
        <v>331</v>
      </c>
      <c r="C11174" t="s">
        <v>278</v>
      </c>
      <c r="D11174">
        <f t="shared" si="103"/>
        <v>0.39101932584269666</v>
      </c>
      <c r="E11174">
        <f t="shared" si="104"/>
        <v>0.39101932584269666</v>
      </c>
      <c r="F11174">
        <f t="shared" si="104"/>
        <v>0.39101932584269666</v>
      </c>
      <c r="G11174">
        <f t="shared" si="104"/>
        <v>0.39101932584269666</v>
      </c>
      <c r="H11174">
        <f t="shared" si="104"/>
        <v>0.39101932584269666</v>
      </c>
      <c r="I11174">
        <f t="shared" si="104"/>
        <v>0.39101932584269666</v>
      </c>
      <c r="J11174">
        <f t="shared" si="104"/>
        <v>0.39101932584269666</v>
      </c>
      <c r="K11174">
        <f t="shared" si="101"/>
        <v>0.39101932584269666</v>
      </c>
    </row>
    <row r="11175" spans="1:13">
      <c r="A11175" t="s">
        <v>301</v>
      </c>
      <c r="B11175" t="s">
        <v>331</v>
      </c>
      <c r="C11175" t="s">
        <v>279</v>
      </c>
      <c r="D11175">
        <f t="shared" si="103"/>
        <v>0.3900494382022468</v>
      </c>
      <c r="E11175">
        <f t="shared" si="104"/>
        <v>0.3900494382022468</v>
      </c>
      <c r="F11175">
        <f t="shared" si="104"/>
        <v>0.3900494382022468</v>
      </c>
      <c r="G11175">
        <f t="shared" si="104"/>
        <v>0.3900494382022468</v>
      </c>
      <c r="H11175">
        <f t="shared" si="104"/>
        <v>0.3900494382022468</v>
      </c>
      <c r="I11175">
        <f t="shared" si="104"/>
        <v>0.3900494382022468</v>
      </c>
      <c r="J11175">
        <f t="shared" si="104"/>
        <v>0.3900494382022468</v>
      </c>
      <c r="K11175">
        <f t="shared" si="101"/>
        <v>0.3900494382022468</v>
      </c>
      <c r="M11175" t="s">
        <v>470</v>
      </c>
    </row>
    <row r="11176" spans="1:13">
      <c r="A11176" t="s">
        <v>301</v>
      </c>
      <c r="B11176" t="s">
        <v>331</v>
      </c>
      <c r="C11176" t="s">
        <v>280</v>
      </c>
      <c r="D11176">
        <f t="shared" si="103"/>
        <v>0.41901348314606834</v>
      </c>
      <c r="E11176">
        <f t="shared" si="104"/>
        <v>0.41901348314606834</v>
      </c>
      <c r="F11176">
        <f t="shared" si="104"/>
        <v>0.41901348314606834</v>
      </c>
      <c r="G11176">
        <f t="shared" si="104"/>
        <v>0.41901348314606834</v>
      </c>
      <c r="H11176">
        <f t="shared" si="104"/>
        <v>0.41901348314606834</v>
      </c>
      <c r="I11176">
        <f t="shared" si="104"/>
        <v>0.41901348314606834</v>
      </c>
      <c r="J11176">
        <f t="shared" si="104"/>
        <v>0.41901348314606834</v>
      </c>
      <c r="K11176">
        <f t="shared" si="101"/>
        <v>0.41901348314606834</v>
      </c>
      <c r="M11176" t="s">
        <v>470</v>
      </c>
    </row>
    <row r="11177" spans="1:13">
      <c r="A11177" t="s">
        <v>301</v>
      </c>
      <c r="B11177" t="s">
        <v>331</v>
      </c>
      <c r="C11177" t="s">
        <v>277</v>
      </c>
      <c r="D11177">
        <f t="shared" si="103"/>
        <v>0.43525898876404479</v>
      </c>
      <c r="E11177">
        <f t="shared" si="104"/>
        <v>0.43525898876404479</v>
      </c>
      <c r="F11177">
        <f t="shared" si="104"/>
        <v>0.43525898876404479</v>
      </c>
      <c r="G11177">
        <f t="shared" si="104"/>
        <v>0.43525898876404479</v>
      </c>
      <c r="H11177">
        <f t="shared" si="104"/>
        <v>0.43525898876404479</v>
      </c>
      <c r="I11177">
        <f t="shared" si="104"/>
        <v>0.43525898876404479</v>
      </c>
      <c r="J11177">
        <f t="shared" si="104"/>
        <v>0.43525898876404479</v>
      </c>
      <c r="K11177">
        <f t="shared" si="101"/>
        <v>0.43525898876404479</v>
      </c>
      <c r="M11177" t="s">
        <v>470</v>
      </c>
    </row>
    <row r="11178" spans="1:13">
      <c r="A11178" t="s">
        <v>301</v>
      </c>
      <c r="B11178" t="s">
        <v>331</v>
      </c>
      <c r="C11178" t="s">
        <v>281</v>
      </c>
      <c r="D11178">
        <f t="shared" si="103"/>
        <v>0.17974805555555531</v>
      </c>
      <c r="E11178">
        <f t="shared" si="104"/>
        <v>0.17974805555555531</v>
      </c>
      <c r="F11178">
        <f t="shared" si="104"/>
        <v>0.17974805555555531</v>
      </c>
      <c r="G11178">
        <f t="shared" si="104"/>
        <v>0.17974805555555531</v>
      </c>
      <c r="H11178">
        <f t="shared" si="104"/>
        <v>0.17974805555555531</v>
      </c>
      <c r="I11178">
        <f t="shared" si="104"/>
        <v>0.17974805555555531</v>
      </c>
      <c r="J11178">
        <f t="shared" si="104"/>
        <v>0.17974805555555531</v>
      </c>
      <c r="K11178">
        <f t="shared" si="101"/>
        <v>0.17974805555555531</v>
      </c>
      <c r="M11178" t="s">
        <v>470</v>
      </c>
    </row>
    <row r="11179" spans="1:13">
      <c r="A11179" t="s">
        <v>301</v>
      </c>
      <c r="B11179" t="s">
        <v>331</v>
      </c>
      <c r="C11179" t="s">
        <v>282</v>
      </c>
      <c r="D11179">
        <f t="shared" si="103"/>
        <v>0.15622000000000019</v>
      </c>
      <c r="E11179">
        <f t="shared" si="104"/>
        <v>0.15622000000000019</v>
      </c>
      <c r="F11179">
        <f t="shared" si="104"/>
        <v>0.15622000000000019</v>
      </c>
      <c r="G11179">
        <f t="shared" si="104"/>
        <v>0.15622000000000019</v>
      </c>
      <c r="H11179">
        <f t="shared" si="104"/>
        <v>0.15622000000000019</v>
      </c>
      <c r="I11179">
        <f t="shared" si="104"/>
        <v>0.15622000000000019</v>
      </c>
      <c r="J11179">
        <f t="shared" si="104"/>
        <v>0.15622000000000019</v>
      </c>
      <c r="K11179">
        <f t="shared" si="101"/>
        <v>0.15622000000000019</v>
      </c>
      <c r="M11179" t="s">
        <v>470</v>
      </c>
    </row>
    <row r="11180" spans="1:13">
      <c r="A11180" t="s">
        <v>301</v>
      </c>
      <c r="B11180" t="s">
        <v>331</v>
      </c>
      <c r="C11180" t="s">
        <v>283</v>
      </c>
      <c r="D11180">
        <f t="shared" si="103"/>
        <v>0.20973694444444446</v>
      </c>
      <c r="E11180">
        <f t="shared" si="104"/>
        <v>0.20973694444444446</v>
      </c>
      <c r="F11180">
        <f t="shared" si="104"/>
        <v>0.20973694444444446</v>
      </c>
      <c r="G11180">
        <f t="shared" si="104"/>
        <v>0.20973694444444446</v>
      </c>
      <c r="H11180">
        <f t="shared" si="104"/>
        <v>0.20973694444444446</v>
      </c>
      <c r="I11180">
        <f t="shared" si="104"/>
        <v>0.20973694444444446</v>
      </c>
      <c r="J11180">
        <f t="shared" si="104"/>
        <v>0.20973694444444446</v>
      </c>
      <c r="K11180">
        <f t="shared" si="101"/>
        <v>0.20973694444444446</v>
      </c>
      <c r="M11180" t="s">
        <v>470</v>
      </c>
    </row>
    <row r="11181" spans="1:13">
      <c r="A11181" t="s">
        <v>301</v>
      </c>
      <c r="B11181" t="s">
        <v>331</v>
      </c>
      <c r="C11181" t="s">
        <v>284</v>
      </c>
      <c r="D11181">
        <f t="shared" si="103"/>
        <v>0.18731466666666699</v>
      </c>
      <c r="E11181">
        <f t="shared" si="104"/>
        <v>0.18731466666666699</v>
      </c>
      <c r="F11181">
        <f t="shared" si="104"/>
        <v>0.18731466666666699</v>
      </c>
      <c r="G11181">
        <f t="shared" si="104"/>
        <v>0.18731466666666699</v>
      </c>
      <c r="H11181">
        <f t="shared" si="104"/>
        <v>0.18731466666666699</v>
      </c>
      <c r="I11181">
        <f t="shared" si="104"/>
        <v>0.18731466666666699</v>
      </c>
      <c r="J11181">
        <f t="shared" si="104"/>
        <v>0.18731466666666699</v>
      </c>
      <c r="K11181">
        <f t="shared" si="101"/>
        <v>0.18731466666666699</v>
      </c>
      <c r="M11181" t="s">
        <v>470</v>
      </c>
    </row>
    <row r="11182" spans="1:13">
      <c r="A11182" t="s">
        <v>301</v>
      </c>
      <c r="B11182" t="s">
        <v>331</v>
      </c>
      <c r="C11182" t="s">
        <v>285</v>
      </c>
      <c r="D11182">
        <f t="shared" si="103"/>
        <v>0.18225934065934069</v>
      </c>
      <c r="E11182">
        <f t="shared" si="104"/>
        <v>0.18225934065934069</v>
      </c>
      <c r="F11182">
        <f t="shared" si="104"/>
        <v>0.18225934065934069</v>
      </c>
      <c r="G11182">
        <f t="shared" si="104"/>
        <v>0.18225934065934069</v>
      </c>
      <c r="H11182">
        <f t="shared" si="104"/>
        <v>0.18225934065934069</v>
      </c>
      <c r="I11182">
        <f t="shared" si="104"/>
        <v>0.18225934065934069</v>
      </c>
      <c r="J11182">
        <f t="shared" si="104"/>
        <v>0.18225934065934069</v>
      </c>
      <c r="K11182">
        <f t="shared" si="104"/>
        <v>0.18225934065934069</v>
      </c>
      <c r="M11182" t="s">
        <v>470</v>
      </c>
    </row>
    <row r="11183" spans="1:13">
      <c r="A11183" t="s">
        <v>301</v>
      </c>
      <c r="B11183" t="s">
        <v>331</v>
      </c>
      <c r="C11183" t="s">
        <v>286</v>
      </c>
      <c r="D11183">
        <f t="shared" si="103"/>
        <v>0.15823956043956033</v>
      </c>
      <c r="E11183">
        <f t="shared" si="104"/>
        <v>0.15823956043956033</v>
      </c>
      <c r="F11183">
        <f t="shared" si="104"/>
        <v>0.15823956043956033</v>
      </c>
      <c r="G11183">
        <f t="shared" si="104"/>
        <v>0.15823956043956033</v>
      </c>
      <c r="H11183">
        <f t="shared" si="104"/>
        <v>0.15823956043956033</v>
      </c>
      <c r="I11183">
        <f t="shared" si="104"/>
        <v>0.15823956043956033</v>
      </c>
      <c r="J11183">
        <f t="shared" si="104"/>
        <v>0.15823956043956033</v>
      </c>
      <c r="K11183">
        <f t="shared" si="104"/>
        <v>0.15823956043956033</v>
      </c>
      <c r="M11183" t="s">
        <v>470</v>
      </c>
    </row>
    <row r="11184" spans="1:13">
      <c r="A11184" t="s">
        <v>301</v>
      </c>
      <c r="B11184" t="s">
        <v>331</v>
      </c>
      <c r="C11184" t="s">
        <v>287</v>
      </c>
      <c r="D11184">
        <f t="shared" si="103"/>
        <v>0.19556954474097368</v>
      </c>
      <c r="E11184">
        <f t="shared" si="104"/>
        <v>0.19556954474097368</v>
      </c>
      <c r="F11184">
        <f t="shared" si="104"/>
        <v>0.19556954474097368</v>
      </c>
      <c r="G11184">
        <f t="shared" si="104"/>
        <v>0.19556954474097368</v>
      </c>
      <c r="H11184">
        <f t="shared" si="104"/>
        <v>0.19556954474097368</v>
      </c>
      <c r="I11184">
        <f t="shared" si="104"/>
        <v>0.19556954474097368</v>
      </c>
      <c r="J11184">
        <f t="shared" si="104"/>
        <v>0.19556954474097368</v>
      </c>
      <c r="K11184">
        <f t="shared" si="104"/>
        <v>0.19556954474097368</v>
      </c>
      <c r="M11184" t="s">
        <v>470</v>
      </c>
    </row>
    <row r="11185" spans="1:13">
      <c r="A11185" t="s">
        <v>301</v>
      </c>
      <c r="B11185" t="s">
        <v>331</v>
      </c>
      <c r="C11185" t="s">
        <v>288</v>
      </c>
      <c r="D11185">
        <f t="shared" si="103"/>
        <v>0.19020256410256403</v>
      </c>
      <c r="E11185">
        <f t="shared" si="104"/>
        <v>0.19020256410256403</v>
      </c>
      <c r="F11185">
        <f t="shared" si="104"/>
        <v>0.19020256410256403</v>
      </c>
      <c r="G11185">
        <f t="shared" si="104"/>
        <v>0.19020256410256403</v>
      </c>
      <c r="H11185">
        <f t="shared" si="104"/>
        <v>0.19020256410256403</v>
      </c>
      <c r="I11185">
        <f t="shared" si="104"/>
        <v>0.19020256410256403</v>
      </c>
      <c r="J11185">
        <f t="shared" si="104"/>
        <v>0.19020256410256403</v>
      </c>
      <c r="K11185">
        <f t="shared" si="104"/>
        <v>0.19020256410256403</v>
      </c>
      <c r="M11185" t="s">
        <v>470</v>
      </c>
    </row>
    <row r="11186" spans="1:13">
      <c r="A11186" t="s">
        <v>301</v>
      </c>
      <c r="B11186" t="s">
        <v>331</v>
      </c>
      <c r="C11186" t="s">
        <v>289</v>
      </c>
      <c r="D11186">
        <f t="shared" si="103"/>
        <v>0.33627142857142844</v>
      </c>
      <c r="E11186">
        <f t="shared" si="104"/>
        <v>0.33627142857142844</v>
      </c>
      <c r="F11186">
        <f t="shared" si="104"/>
        <v>0.33627142857142844</v>
      </c>
      <c r="G11186">
        <f t="shared" si="104"/>
        <v>0.33627142857142844</v>
      </c>
      <c r="H11186">
        <f t="shared" si="104"/>
        <v>0.33627142857142844</v>
      </c>
      <c r="I11186">
        <f t="shared" si="104"/>
        <v>0.33627142857142844</v>
      </c>
      <c r="J11186">
        <f t="shared" si="104"/>
        <v>0.33627142857142844</v>
      </c>
      <c r="K11186">
        <f t="shared" si="104"/>
        <v>0.33627142857142844</v>
      </c>
      <c r="M11186" t="s">
        <v>470</v>
      </c>
    </row>
    <row r="11187" spans="1:13">
      <c r="A11187" t="s">
        <v>301</v>
      </c>
      <c r="B11187" t="s">
        <v>331</v>
      </c>
      <c r="C11187" t="s">
        <v>290</v>
      </c>
      <c r="D11187">
        <f t="shared" si="103"/>
        <v>0.32209010989011039</v>
      </c>
      <c r="E11187">
        <f t="shared" si="104"/>
        <v>0.32209010989011039</v>
      </c>
      <c r="F11187">
        <f t="shared" si="104"/>
        <v>0.32209010989011039</v>
      </c>
      <c r="G11187">
        <f t="shared" si="104"/>
        <v>0.32209010989011039</v>
      </c>
      <c r="H11187">
        <f t="shared" si="104"/>
        <v>0.32209010989011039</v>
      </c>
      <c r="I11187">
        <f t="shared" si="104"/>
        <v>0.32209010989011039</v>
      </c>
      <c r="J11187">
        <f t="shared" si="104"/>
        <v>0.32209010989011039</v>
      </c>
      <c r="K11187">
        <f t="shared" si="104"/>
        <v>0.32209010989011039</v>
      </c>
      <c r="M11187" t="s">
        <v>470</v>
      </c>
    </row>
    <row r="11188" spans="1:13">
      <c r="A11188" t="s">
        <v>301</v>
      </c>
      <c r="B11188" t="s">
        <v>331</v>
      </c>
      <c r="C11188" t="s">
        <v>291</v>
      </c>
      <c r="D11188">
        <f t="shared" si="103"/>
        <v>0.33503223443223412</v>
      </c>
      <c r="E11188">
        <f t="shared" si="104"/>
        <v>0.33503223443223412</v>
      </c>
      <c r="F11188">
        <f t="shared" si="104"/>
        <v>0.33503223443223412</v>
      </c>
      <c r="G11188">
        <f t="shared" si="104"/>
        <v>0.33503223443223412</v>
      </c>
      <c r="H11188">
        <f t="shared" si="104"/>
        <v>0.33503223443223412</v>
      </c>
      <c r="I11188">
        <f t="shared" si="104"/>
        <v>0.33503223443223412</v>
      </c>
      <c r="J11188">
        <f t="shared" si="104"/>
        <v>0.33503223443223412</v>
      </c>
      <c r="K11188">
        <f t="shared" si="104"/>
        <v>0.33503223443223412</v>
      </c>
      <c r="M11188" t="s">
        <v>470</v>
      </c>
    </row>
    <row r="11189" spans="1:13">
      <c r="A11189" t="s">
        <v>301</v>
      </c>
      <c r="B11189" t="s">
        <v>331</v>
      </c>
      <c r="C11189" t="s">
        <v>292</v>
      </c>
      <c r="D11189">
        <f t="shared" si="103"/>
        <v>0.33236373626373589</v>
      </c>
      <c r="E11189">
        <f t="shared" si="104"/>
        <v>0.33236373626373589</v>
      </c>
      <c r="F11189">
        <f t="shared" si="104"/>
        <v>0.33236373626373589</v>
      </c>
      <c r="G11189">
        <f t="shared" si="104"/>
        <v>0.33236373626373589</v>
      </c>
      <c r="H11189">
        <f t="shared" si="104"/>
        <v>0.33236373626373589</v>
      </c>
      <c r="I11189">
        <f t="shared" si="104"/>
        <v>0.33236373626373589</v>
      </c>
      <c r="J11189">
        <f t="shared" si="104"/>
        <v>0.33236373626373589</v>
      </c>
      <c r="K11189">
        <f t="shared" si="104"/>
        <v>0.33236373626373589</v>
      </c>
      <c r="M11189" t="s">
        <v>470</v>
      </c>
    </row>
    <row r="11190" spans="1:13" hidden="1">
      <c r="A11190" t="s">
        <v>301</v>
      </c>
      <c r="B11190" t="s">
        <v>498</v>
      </c>
      <c r="C11190" t="s">
        <v>278</v>
      </c>
      <c r="D11190">
        <v>0.54388141779026233</v>
      </c>
      <c r="E11190">
        <f t="shared" si="104"/>
        <v>0.54388141779026233</v>
      </c>
      <c r="F11190">
        <f t="shared" si="104"/>
        <v>0.54388141779026233</v>
      </c>
      <c r="G11190">
        <f t="shared" si="104"/>
        <v>0.54388141779026233</v>
      </c>
      <c r="H11190">
        <f t="shared" si="104"/>
        <v>0.54388141779026233</v>
      </c>
      <c r="I11190">
        <f t="shared" si="104"/>
        <v>0.54388141779026233</v>
      </c>
      <c r="J11190">
        <f t="shared" si="104"/>
        <v>0.54388141779026233</v>
      </c>
      <c r="K11190">
        <f t="shared" si="104"/>
        <v>0.54388141779026233</v>
      </c>
    </row>
    <row r="11191" spans="1:13" hidden="1">
      <c r="A11191" t="s">
        <v>301</v>
      </c>
      <c r="B11191" t="s">
        <v>498</v>
      </c>
      <c r="C11191" t="s">
        <v>279</v>
      </c>
      <c r="D11191">
        <v>0.53742571404494399</v>
      </c>
      <c r="E11191">
        <f t="shared" si="104"/>
        <v>0.53742571404494399</v>
      </c>
      <c r="F11191">
        <f t="shared" si="104"/>
        <v>0.53742571404494399</v>
      </c>
      <c r="G11191">
        <f t="shared" si="104"/>
        <v>0.53742571404494399</v>
      </c>
      <c r="H11191">
        <f t="shared" si="104"/>
        <v>0.53742571404494399</v>
      </c>
      <c r="I11191">
        <f t="shared" si="104"/>
        <v>0.53742571404494399</v>
      </c>
      <c r="J11191">
        <f t="shared" si="104"/>
        <v>0.53742571404494399</v>
      </c>
      <c r="K11191">
        <f t="shared" si="104"/>
        <v>0.53742571404494399</v>
      </c>
      <c r="M11191" t="s">
        <v>470</v>
      </c>
    </row>
    <row r="11192" spans="1:13" hidden="1">
      <c r="A11192" t="s">
        <v>301</v>
      </c>
      <c r="B11192" t="s">
        <v>498</v>
      </c>
      <c r="C11192" t="s">
        <v>280</v>
      </c>
      <c r="D11192">
        <v>0.54333005308988791</v>
      </c>
      <c r="E11192">
        <f t="shared" si="104"/>
        <v>0.54333005308988791</v>
      </c>
      <c r="F11192">
        <f t="shared" si="104"/>
        <v>0.54333005308988791</v>
      </c>
      <c r="G11192">
        <f t="shared" si="104"/>
        <v>0.54333005308988791</v>
      </c>
      <c r="H11192">
        <f t="shared" si="104"/>
        <v>0.54333005308988791</v>
      </c>
      <c r="I11192">
        <f t="shared" si="104"/>
        <v>0.54333005308988791</v>
      </c>
      <c r="J11192">
        <f t="shared" si="104"/>
        <v>0.54333005308988791</v>
      </c>
      <c r="K11192">
        <f t="shared" si="104"/>
        <v>0.54333005308988791</v>
      </c>
      <c r="M11192" t="s">
        <v>470</v>
      </c>
    </row>
    <row r="11193" spans="1:13" hidden="1">
      <c r="A11193" t="s">
        <v>301</v>
      </c>
      <c r="B11193" t="s">
        <v>498</v>
      </c>
      <c r="C11193" t="s">
        <v>277</v>
      </c>
      <c r="D11193">
        <v>0.55540766643258521</v>
      </c>
      <c r="E11193">
        <f t="shared" si="104"/>
        <v>0.55540766643258521</v>
      </c>
      <c r="F11193">
        <f t="shared" si="104"/>
        <v>0.55540766643258521</v>
      </c>
      <c r="G11193">
        <f t="shared" si="104"/>
        <v>0.55540766643258521</v>
      </c>
      <c r="H11193">
        <f t="shared" si="104"/>
        <v>0.55540766643258521</v>
      </c>
      <c r="I11193">
        <f t="shared" si="104"/>
        <v>0.55540766643258521</v>
      </c>
      <c r="J11193">
        <f t="shared" si="104"/>
        <v>0.55540766643258521</v>
      </c>
      <c r="K11193">
        <f t="shared" si="104"/>
        <v>0.55540766643258521</v>
      </c>
      <c r="M11193" t="s">
        <v>470</v>
      </c>
    </row>
    <row r="11194" spans="1:13" hidden="1">
      <c r="A11194" t="s">
        <v>301</v>
      </c>
      <c r="B11194" t="s">
        <v>498</v>
      </c>
      <c r="C11194" t="s">
        <v>281</v>
      </c>
      <c r="D11194">
        <v>0.32958600215277767</v>
      </c>
      <c r="E11194">
        <f t="shared" si="104"/>
        <v>0.32958600215277767</v>
      </c>
      <c r="F11194">
        <f t="shared" si="104"/>
        <v>0.32958600215277767</v>
      </c>
      <c r="G11194">
        <f t="shared" si="104"/>
        <v>0.32958600215277767</v>
      </c>
      <c r="H11194">
        <f t="shared" si="104"/>
        <v>0.32958600215277767</v>
      </c>
      <c r="I11194">
        <f t="shared" si="104"/>
        <v>0.32958600215277767</v>
      </c>
      <c r="J11194">
        <f t="shared" si="104"/>
        <v>0.32958600215277767</v>
      </c>
      <c r="K11194">
        <f t="shared" si="104"/>
        <v>0.32958600215277767</v>
      </c>
      <c r="M11194" t="s">
        <v>470</v>
      </c>
    </row>
    <row r="11195" spans="1:13" hidden="1">
      <c r="A11195" t="s">
        <v>301</v>
      </c>
      <c r="B11195" t="s">
        <v>498</v>
      </c>
      <c r="C11195" t="s">
        <v>282</v>
      </c>
      <c r="D11195">
        <v>0.29249516981481449</v>
      </c>
      <c r="E11195">
        <f t="shared" si="104"/>
        <v>0.29249516981481449</v>
      </c>
      <c r="F11195">
        <f t="shared" si="104"/>
        <v>0.29249516981481449</v>
      </c>
      <c r="G11195">
        <f t="shared" si="104"/>
        <v>0.29249516981481449</v>
      </c>
      <c r="H11195">
        <f t="shared" si="104"/>
        <v>0.29249516981481449</v>
      </c>
      <c r="I11195">
        <f t="shared" si="104"/>
        <v>0.29249516981481449</v>
      </c>
      <c r="J11195">
        <f t="shared" si="104"/>
        <v>0.29249516981481449</v>
      </c>
      <c r="K11195">
        <f t="shared" si="104"/>
        <v>0.29249516981481449</v>
      </c>
      <c r="M11195" t="s">
        <v>470</v>
      </c>
    </row>
    <row r="11196" spans="1:13" hidden="1">
      <c r="A11196" t="s">
        <v>301</v>
      </c>
      <c r="B11196" t="s">
        <v>498</v>
      </c>
      <c r="C11196" t="s">
        <v>283</v>
      </c>
      <c r="D11196">
        <v>0.31044071270833307</v>
      </c>
      <c r="E11196">
        <f t="shared" si="104"/>
        <v>0.31044071270833307</v>
      </c>
      <c r="F11196">
        <f t="shared" si="104"/>
        <v>0.31044071270833307</v>
      </c>
      <c r="G11196">
        <f t="shared" si="104"/>
        <v>0.31044071270833307</v>
      </c>
      <c r="H11196">
        <f t="shared" si="104"/>
        <v>0.31044071270833307</v>
      </c>
      <c r="I11196">
        <f t="shared" si="104"/>
        <v>0.31044071270833307</v>
      </c>
      <c r="J11196">
        <f t="shared" si="104"/>
        <v>0.31044071270833307</v>
      </c>
      <c r="K11196">
        <f t="shared" si="104"/>
        <v>0.31044071270833307</v>
      </c>
      <c r="M11196" t="s">
        <v>470</v>
      </c>
    </row>
    <row r="11197" spans="1:13" hidden="1">
      <c r="A11197" t="s">
        <v>301</v>
      </c>
      <c r="B11197" t="s">
        <v>498</v>
      </c>
      <c r="C11197" t="s">
        <v>284</v>
      </c>
      <c r="D11197">
        <v>0.333431437</v>
      </c>
      <c r="E11197">
        <f t="shared" si="104"/>
        <v>0.333431437</v>
      </c>
      <c r="F11197">
        <f t="shared" si="104"/>
        <v>0.333431437</v>
      </c>
      <c r="G11197">
        <f t="shared" si="104"/>
        <v>0.333431437</v>
      </c>
      <c r="H11197">
        <f t="shared" si="104"/>
        <v>0.333431437</v>
      </c>
      <c r="I11197">
        <f t="shared" si="104"/>
        <v>0.333431437</v>
      </c>
      <c r="J11197">
        <f t="shared" si="104"/>
        <v>0.333431437</v>
      </c>
      <c r="K11197">
        <f t="shared" si="104"/>
        <v>0.333431437</v>
      </c>
      <c r="M11197" t="s">
        <v>470</v>
      </c>
    </row>
    <row r="11198" spans="1:13" hidden="1">
      <c r="A11198" t="s">
        <v>301</v>
      </c>
      <c r="B11198" t="s">
        <v>498</v>
      </c>
      <c r="C11198" t="s">
        <v>285</v>
      </c>
      <c r="D11198">
        <v>0.37067566526251527</v>
      </c>
      <c r="E11198">
        <f t="shared" si="104"/>
        <v>0.37067566526251527</v>
      </c>
      <c r="F11198">
        <f t="shared" si="104"/>
        <v>0.37067566526251527</v>
      </c>
      <c r="G11198">
        <f t="shared" si="104"/>
        <v>0.37067566526251527</v>
      </c>
      <c r="H11198">
        <f t="shared" si="104"/>
        <v>0.37067566526251527</v>
      </c>
      <c r="I11198">
        <f t="shared" si="104"/>
        <v>0.37067566526251527</v>
      </c>
      <c r="J11198">
        <f t="shared" si="104"/>
        <v>0.37067566526251527</v>
      </c>
      <c r="K11198">
        <f t="shared" si="104"/>
        <v>0.37067566526251527</v>
      </c>
      <c r="M11198" t="s">
        <v>470</v>
      </c>
    </row>
    <row r="11199" spans="1:13" hidden="1">
      <c r="A11199" t="s">
        <v>301</v>
      </c>
      <c r="B11199" t="s">
        <v>498</v>
      </c>
      <c r="C11199" t="s">
        <v>286</v>
      </c>
      <c r="D11199">
        <v>0.31824990686813215</v>
      </c>
      <c r="E11199">
        <f t="shared" si="104"/>
        <v>0.31824990686813215</v>
      </c>
      <c r="F11199">
        <f t="shared" si="104"/>
        <v>0.31824990686813215</v>
      </c>
      <c r="G11199">
        <f t="shared" si="104"/>
        <v>0.31824990686813215</v>
      </c>
      <c r="H11199">
        <f t="shared" si="104"/>
        <v>0.31824990686813215</v>
      </c>
      <c r="I11199">
        <f t="shared" si="104"/>
        <v>0.31824990686813215</v>
      </c>
      <c r="J11199">
        <f t="shared" si="104"/>
        <v>0.31824990686813215</v>
      </c>
      <c r="K11199">
        <f t="shared" si="104"/>
        <v>0.31824990686813215</v>
      </c>
      <c r="M11199" t="s">
        <v>470</v>
      </c>
    </row>
    <row r="11200" spans="1:13" hidden="1">
      <c r="A11200" t="s">
        <v>301</v>
      </c>
      <c r="B11200" t="s">
        <v>498</v>
      </c>
      <c r="C11200" t="s">
        <v>287</v>
      </c>
      <c r="D11200">
        <v>0.34033881530612264</v>
      </c>
      <c r="E11200">
        <f t="shared" si="104"/>
        <v>0.34033881530612264</v>
      </c>
      <c r="F11200">
        <f t="shared" si="104"/>
        <v>0.34033881530612264</v>
      </c>
      <c r="G11200">
        <f t="shared" si="104"/>
        <v>0.34033881530612264</v>
      </c>
      <c r="H11200">
        <f t="shared" si="104"/>
        <v>0.34033881530612264</v>
      </c>
      <c r="I11200">
        <f t="shared" si="104"/>
        <v>0.34033881530612264</v>
      </c>
      <c r="J11200">
        <f t="shared" si="104"/>
        <v>0.34033881530612264</v>
      </c>
      <c r="K11200">
        <f t="shared" ref="K11200:K11236" si="105">$D11200</f>
        <v>0.34033881530612264</v>
      </c>
      <c r="M11200" t="s">
        <v>470</v>
      </c>
    </row>
    <row r="11201" spans="1:13" hidden="1">
      <c r="A11201" t="s">
        <v>301</v>
      </c>
      <c r="B11201" t="s">
        <v>498</v>
      </c>
      <c r="C11201" t="s">
        <v>288</v>
      </c>
      <c r="D11201">
        <v>0.36530892206959731</v>
      </c>
      <c r="E11201">
        <f t="shared" ref="E11201:J11236" si="106">$D11201</f>
        <v>0.36530892206959731</v>
      </c>
      <c r="F11201">
        <f t="shared" si="106"/>
        <v>0.36530892206959731</v>
      </c>
      <c r="G11201">
        <f t="shared" si="106"/>
        <v>0.36530892206959731</v>
      </c>
      <c r="H11201">
        <f t="shared" si="106"/>
        <v>0.36530892206959731</v>
      </c>
      <c r="I11201">
        <f t="shared" si="106"/>
        <v>0.36530892206959731</v>
      </c>
      <c r="J11201">
        <f t="shared" si="106"/>
        <v>0.36530892206959731</v>
      </c>
      <c r="K11201">
        <f t="shared" si="105"/>
        <v>0.36530892206959731</v>
      </c>
      <c r="M11201" t="s">
        <v>470</v>
      </c>
    </row>
    <row r="11202" spans="1:13" hidden="1">
      <c r="A11202" t="s">
        <v>301</v>
      </c>
      <c r="B11202" t="s">
        <v>498</v>
      </c>
      <c r="C11202" t="s">
        <v>289</v>
      </c>
      <c r="D11202">
        <v>0.41982422554945081</v>
      </c>
      <c r="E11202">
        <f t="shared" si="106"/>
        <v>0.41982422554945081</v>
      </c>
      <c r="F11202">
        <f t="shared" si="106"/>
        <v>0.41982422554945081</v>
      </c>
      <c r="G11202">
        <f t="shared" si="106"/>
        <v>0.41982422554945081</v>
      </c>
      <c r="H11202">
        <f t="shared" si="106"/>
        <v>0.41982422554945081</v>
      </c>
      <c r="I11202">
        <f t="shared" si="106"/>
        <v>0.41982422554945081</v>
      </c>
      <c r="J11202">
        <f t="shared" si="106"/>
        <v>0.41982422554945081</v>
      </c>
      <c r="K11202">
        <f t="shared" si="105"/>
        <v>0.41982422554945081</v>
      </c>
      <c r="M11202" t="s">
        <v>470</v>
      </c>
    </row>
    <row r="11203" spans="1:13" hidden="1">
      <c r="A11203" t="s">
        <v>301</v>
      </c>
      <c r="B11203" t="s">
        <v>498</v>
      </c>
      <c r="C11203" t="s">
        <v>290</v>
      </c>
      <c r="D11203">
        <v>0.41985243846153852</v>
      </c>
      <c r="E11203">
        <f t="shared" si="106"/>
        <v>0.41985243846153852</v>
      </c>
      <c r="F11203">
        <f t="shared" si="106"/>
        <v>0.41985243846153852</v>
      </c>
      <c r="G11203">
        <f t="shared" si="106"/>
        <v>0.41985243846153852</v>
      </c>
      <c r="H11203">
        <f t="shared" si="106"/>
        <v>0.41985243846153852</v>
      </c>
      <c r="I11203">
        <f t="shared" si="106"/>
        <v>0.41985243846153852</v>
      </c>
      <c r="J11203">
        <f t="shared" si="106"/>
        <v>0.41985243846153852</v>
      </c>
      <c r="K11203">
        <f t="shared" si="105"/>
        <v>0.41985243846153852</v>
      </c>
      <c r="M11203" t="s">
        <v>470</v>
      </c>
    </row>
    <row r="11204" spans="1:13" hidden="1">
      <c r="A11204" t="s">
        <v>301</v>
      </c>
      <c r="B11204" t="s">
        <v>498</v>
      </c>
      <c r="C11204" t="s">
        <v>291</v>
      </c>
      <c r="D11204">
        <v>0.41104065824175839</v>
      </c>
      <c r="E11204">
        <f t="shared" si="106"/>
        <v>0.41104065824175839</v>
      </c>
      <c r="F11204">
        <f t="shared" si="106"/>
        <v>0.41104065824175839</v>
      </c>
      <c r="G11204">
        <f t="shared" si="106"/>
        <v>0.41104065824175839</v>
      </c>
      <c r="H11204">
        <f t="shared" si="106"/>
        <v>0.41104065824175839</v>
      </c>
      <c r="I11204">
        <f t="shared" si="106"/>
        <v>0.41104065824175839</v>
      </c>
      <c r="J11204">
        <f t="shared" si="106"/>
        <v>0.41104065824175839</v>
      </c>
      <c r="K11204">
        <f t="shared" si="105"/>
        <v>0.41104065824175839</v>
      </c>
      <c r="M11204" t="s">
        <v>470</v>
      </c>
    </row>
    <row r="11205" spans="1:13" hidden="1">
      <c r="A11205" t="s">
        <v>301</v>
      </c>
      <c r="B11205" t="s">
        <v>498</v>
      </c>
      <c r="C11205" t="s">
        <v>292</v>
      </c>
      <c r="D11205">
        <v>0.4144553936813189</v>
      </c>
      <c r="E11205">
        <f t="shared" si="106"/>
        <v>0.4144553936813189</v>
      </c>
      <c r="F11205">
        <f t="shared" si="106"/>
        <v>0.4144553936813189</v>
      </c>
      <c r="G11205">
        <f t="shared" si="106"/>
        <v>0.4144553936813189</v>
      </c>
      <c r="H11205">
        <f t="shared" si="106"/>
        <v>0.4144553936813189</v>
      </c>
      <c r="I11205">
        <f t="shared" si="106"/>
        <v>0.4144553936813189</v>
      </c>
      <c r="J11205">
        <f t="shared" si="106"/>
        <v>0.4144553936813189</v>
      </c>
      <c r="K11205">
        <f t="shared" si="105"/>
        <v>0.4144553936813189</v>
      </c>
      <c r="M11205" t="s">
        <v>470</v>
      </c>
    </row>
    <row r="11206" spans="1:13" hidden="1">
      <c r="A11206" t="s">
        <v>301</v>
      </c>
      <c r="B11206" t="s">
        <v>499</v>
      </c>
      <c r="C11206" t="s">
        <v>278</v>
      </c>
      <c r="D11206">
        <v>0.47294036329588035</v>
      </c>
      <c r="E11206">
        <f t="shared" si="106"/>
        <v>0.47294036329588035</v>
      </c>
      <c r="F11206">
        <f t="shared" si="106"/>
        <v>0.47294036329588035</v>
      </c>
      <c r="G11206">
        <f t="shared" si="106"/>
        <v>0.47294036329588035</v>
      </c>
      <c r="H11206">
        <f t="shared" si="106"/>
        <v>0.47294036329588035</v>
      </c>
      <c r="I11206">
        <f t="shared" si="106"/>
        <v>0.47294036329588035</v>
      </c>
      <c r="J11206">
        <f t="shared" si="106"/>
        <v>0.47294036329588035</v>
      </c>
      <c r="K11206">
        <f t="shared" si="105"/>
        <v>0.47294036329588035</v>
      </c>
      <c r="M11206" t="s">
        <v>470</v>
      </c>
    </row>
    <row r="11207" spans="1:13" hidden="1">
      <c r="A11207" t="s">
        <v>301</v>
      </c>
      <c r="B11207" t="s">
        <v>499</v>
      </c>
      <c r="C11207" t="s">
        <v>279</v>
      </c>
      <c r="D11207">
        <v>0.46732670786516872</v>
      </c>
      <c r="E11207">
        <f t="shared" si="106"/>
        <v>0.46732670786516872</v>
      </c>
      <c r="F11207">
        <f t="shared" si="106"/>
        <v>0.46732670786516872</v>
      </c>
      <c r="G11207">
        <f t="shared" si="106"/>
        <v>0.46732670786516872</v>
      </c>
      <c r="H11207">
        <f t="shared" si="106"/>
        <v>0.46732670786516872</v>
      </c>
      <c r="I11207">
        <f t="shared" si="106"/>
        <v>0.46732670786516872</v>
      </c>
      <c r="J11207">
        <f t="shared" si="106"/>
        <v>0.46732670786516872</v>
      </c>
      <c r="K11207">
        <f t="shared" si="105"/>
        <v>0.46732670786516872</v>
      </c>
      <c r="M11207" t="s">
        <v>470</v>
      </c>
    </row>
    <row r="11208" spans="1:13" hidden="1">
      <c r="A11208" t="s">
        <v>301</v>
      </c>
      <c r="B11208" t="s">
        <v>499</v>
      </c>
      <c r="C11208" t="s">
        <v>280</v>
      </c>
      <c r="D11208">
        <v>0.47246091573033733</v>
      </c>
      <c r="E11208">
        <f t="shared" si="106"/>
        <v>0.47246091573033733</v>
      </c>
      <c r="F11208">
        <f t="shared" si="106"/>
        <v>0.47246091573033733</v>
      </c>
      <c r="G11208">
        <f t="shared" si="106"/>
        <v>0.47246091573033733</v>
      </c>
      <c r="H11208">
        <f t="shared" si="106"/>
        <v>0.47246091573033733</v>
      </c>
      <c r="I11208">
        <f t="shared" si="106"/>
        <v>0.47246091573033733</v>
      </c>
      <c r="J11208">
        <f t="shared" si="106"/>
        <v>0.47246091573033733</v>
      </c>
      <c r="K11208">
        <f t="shared" si="105"/>
        <v>0.47246091573033733</v>
      </c>
      <c r="M11208" t="s">
        <v>470</v>
      </c>
    </row>
    <row r="11209" spans="1:13" hidden="1">
      <c r="A11209" t="s">
        <v>301</v>
      </c>
      <c r="B11209" t="s">
        <v>499</v>
      </c>
      <c r="C11209" t="s">
        <v>277</v>
      </c>
      <c r="D11209">
        <v>0.48296318820224804</v>
      </c>
      <c r="E11209">
        <f t="shared" si="106"/>
        <v>0.48296318820224804</v>
      </c>
      <c r="F11209">
        <f t="shared" si="106"/>
        <v>0.48296318820224804</v>
      </c>
      <c r="G11209">
        <f t="shared" si="106"/>
        <v>0.48296318820224804</v>
      </c>
      <c r="H11209">
        <f t="shared" si="106"/>
        <v>0.48296318820224804</v>
      </c>
      <c r="I11209">
        <f t="shared" si="106"/>
        <v>0.48296318820224804</v>
      </c>
      <c r="J11209">
        <f t="shared" si="106"/>
        <v>0.48296318820224804</v>
      </c>
      <c r="K11209">
        <f t="shared" si="105"/>
        <v>0.48296318820224804</v>
      </c>
      <c r="M11209" t="s">
        <v>470</v>
      </c>
    </row>
    <row r="11210" spans="1:13" hidden="1">
      <c r="A11210" t="s">
        <v>301</v>
      </c>
      <c r="B11210" t="s">
        <v>499</v>
      </c>
      <c r="C11210" t="s">
        <v>281</v>
      </c>
      <c r="D11210">
        <v>0.28659652361111104</v>
      </c>
      <c r="E11210">
        <f t="shared" si="106"/>
        <v>0.28659652361111104</v>
      </c>
      <c r="F11210">
        <f t="shared" si="106"/>
        <v>0.28659652361111104</v>
      </c>
      <c r="G11210">
        <f t="shared" si="106"/>
        <v>0.28659652361111104</v>
      </c>
      <c r="H11210">
        <f t="shared" si="106"/>
        <v>0.28659652361111104</v>
      </c>
      <c r="I11210">
        <f t="shared" si="106"/>
        <v>0.28659652361111104</v>
      </c>
      <c r="J11210">
        <f t="shared" si="106"/>
        <v>0.28659652361111104</v>
      </c>
      <c r="K11210">
        <f t="shared" si="105"/>
        <v>0.28659652361111104</v>
      </c>
      <c r="M11210" t="s">
        <v>470</v>
      </c>
    </row>
    <row r="11211" spans="1:13" hidden="1">
      <c r="A11211" t="s">
        <v>301</v>
      </c>
      <c r="B11211" t="s">
        <v>499</v>
      </c>
      <c r="C11211" t="s">
        <v>282</v>
      </c>
      <c r="D11211">
        <v>0.25434362592592569</v>
      </c>
      <c r="E11211">
        <f t="shared" si="106"/>
        <v>0.25434362592592569</v>
      </c>
      <c r="F11211">
        <f t="shared" si="106"/>
        <v>0.25434362592592569</v>
      </c>
      <c r="G11211">
        <f t="shared" si="106"/>
        <v>0.25434362592592569</v>
      </c>
      <c r="H11211">
        <f t="shared" si="106"/>
        <v>0.25434362592592569</v>
      </c>
      <c r="I11211">
        <f t="shared" si="106"/>
        <v>0.25434362592592569</v>
      </c>
      <c r="J11211">
        <f t="shared" si="106"/>
        <v>0.25434362592592569</v>
      </c>
      <c r="K11211">
        <f t="shared" si="105"/>
        <v>0.25434362592592569</v>
      </c>
      <c r="M11211" t="s">
        <v>470</v>
      </c>
    </row>
    <row r="11212" spans="1:13" hidden="1">
      <c r="A11212" t="s">
        <v>301</v>
      </c>
      <c r="B11212" t="s">
        <v>499</v>
      </c>
      <c r="C11212" t="s">
        <v>283</v>
      </c>
      <c r="D11212">
        <v>0.26994844583333311</v>
      </c>
      <c r="E11212">
        <f t="shared" si="106"/>
        <v>0.26994844583333311</v>
      </c>
      <c r="F11212">
        <f t="shared" si="106"/>
        <v>0.26994844583333311</v>
      </c>
      <c r="G11212">
        <f t="shared" si="106"/>
        <v>0.26994844583333311</v>
      </c>
      <c r="H11212">
        <f t="shared" si="106"/>
        <v>0.26994844583333311</v>
      </c>
      <c r="I11212">
        <f t="shared" si="106"/>
        <v>0.26994844583333311</v>
      </c>
      <c r="J11212">
        <f t="shared" si="106"/>
        <v>0.26994844583333311</v>
      </c>
      <c r="K11212">
        <f t="shared" si="105"/>
        <v>0.26994844583333311</v>
      </c>
      <c r="M11212" t="s">
        <v>470</v>
      </c>
    </row>
    <row r="11213" spans="1:13" hidden="1">
      <c r="A11213" t="s">
        <v>301</v>
      </c>
      <c r="B11213" t="s">
        <v>499</v>
      </c>
      <c r="C11213" t="s">
        <v>284</v>
      </c>
      <c r="D11213">
        <v>0.28994038</v>
      </c>
      <c r="E11213">
        <f t="shared" si="106"/>
        <v>0.28994038</v>
      </c>
      <c r="F11213">
        <f t="shared" si="106"/>
        <v>0.28994038</v>
      </c>
      <c r="G11213">
        <f t="shared" si="106"/>
        <v>0.28994038</v>
      </c>
      <c r="H11213">
        <f t="shared" si="106"/>
        <v>0.28994038</v>
      </c>
      <c r="I11213">
        <f t="shared" si="106"/>
        <v>0.28994038</v>
      </c>
      <c r="J11213">
        <f t="shared" si="106"/>
        <v>0.28994038</v>
      </c>
      <c r="K11213">
        <f t="shared" si="105"/>
        <v>0.28994038</v>
      </c>
      <c r="M11213" t="s">
        <v>470</v>
      </c>
    </row>
    <row r="11214" spans="1:13" hidden="1">
      <c r="A11214" t="s">
        <v>301</v>
      </c>
      <c r="B11214" t="s">
        <v>499</v>
      </c>
      <c r="C11214" t="s">
        <v>285</v>
      </c>
      <c r="D11214">
        <v>0.32232666544566546</v>
      </c>
      <c r="E11214">
        <f t="shared" si="106"/>
        <v>0.32232666544566546</v>
      </c>
      <c r="F11214">
        <f t="shared" si="106"/>
        <v>0.32232666544566546</v>
      </c>
      <c r="G11214">
        <f t="shared" si="106"/>
        <v>0.32232666544566546</v>
      </c>
      <c r="H11214">
        <f t="shared" si="106"/>
        <v>0.32232666544566546</v>
      </c>
      <c r="I11214">
        <f t="shared" si="106"/>
        <v>0.32232666544566546</v>
      </c>
      <c r="J11214">
        <f t="shared" si="106"/>
        <v>0.32232666544566546</v>
      </c>
      <c r="K11214">
        <f t="shared" si="105"/>
        <v>0.32232666544566546</v>
      </c>
      <c r="M11214" t="s">
        <v>470</v>
      </c>
    </row>
    <row r="11215" spans="1:13" hidden="1">
      <c r="A11215" t="s">
        <v>301</v>
      </c>
      <c r="B11215" t="s">
        <v>499</v>
      </c>
      <c r="C11215" t="s">
        <v>286</v>
      </c>
      <c r="D11215">
        <v>0.27673904945054972</v>
      </c>
      <c r="E11215">
        <f t="shared" si="106"/>
        <v>0.27673904945054972</v>
      </c>
      <c r="F11215">
        <f t="shared" si="106"/>
        <v>0.27673904945054972</v>
      </c>
      <c r="G11215">
        <f t="shared" si="106"/>
        <v>0.27673904945054972</v>
      </c>
      <c r="H11215">
        <f t="shared" si="106"/>
        <v>0.27673904945054972</v>
      </c>
      <c r="I11215">
        <f t="shared" si="106"/>
        <v>0.27673904945054972</v>
      </c>
      <c r="J11215">
        <f t="shared" si="106"/>
        <v>0.27673904945054972</v>
      </c>
      <c r="K11215">
        <f t="shared" si="105"/>
        <v>0.27673904945054972</v>
      </c>
      <c r="M11215" t="s">
        <v>470</v>
      </c>
    </row>
    <row r="11216" spans="1:13" hidden="1">
      <c r="A11216" t="s">
        <v>301</v>
      </c>
      <c r="B11216" t="s">
        <v>499</v>
      </c>
      <c r="C11216" t="s">
        <v>287</v>
      </c>
      <c r="D11216">
        <v>0.29594679591836753</v>
      </c>
      <c r="E11216">
        <f t="shared" si="106"/>
        <v>0.29594679591836753</v>
      </c>
      <c r="F11216">
        <f t="shared" si="106"/>
        <v>0.29594679591836753</v>
      </c>
      <c r="G11216">
        <f t="shared" si="106"/>
        <v>0.29594679591836753</v>
      </c>
      <c r="H11216">
        <f t="shared" si="106"/>
        <v>0.29594679591836753</v>
      </c>
      <c r="I11216">
        <f t="shared" si="106"/>
        <v>0.29594679591836753</v>
      </c>
      <c r="J11216">
        <f t="shared" si="106"/>
        <v>0.29594679591836753</v>
      </c>
      <c r="K11216">
        <f t="shared" si="105"/>
        <v>0.29594679591836753</v>
      </c>
      <c r="M11216" t="s">
        <v>470</v>
      </c>
    </row>
    <row r="11217" spans="1:13" hidden="1">
      <c r="A11217" t="s">
        <v>301</v>
      </c>
      <c r="B11217" t="s">
        <v>499</v>
      </c>
      <c r="C11217" t="s">
        <v>288</v>
      </c>
      <c r="D11217">
        <v>0.31765993223443245</v>
      </c>
      <c r="E11217">
        <f t="shared" si="106"/>
        <v>0.31765993223443245</v>
      </c>
      <c r="F11217">
        <f t="shared" si="106"/>
        <v>0.31765993223443245</v>
      </c>
      <c r="G11217">
        <f t="shared" si="106"/>
        <v>0.31765993223443245</v>
      </c>
      <c r="H11217">
        <f t="shared" si="106"/>
        <v>0.31765993223443245</v>
      </c>
      <c r="I11217">
        <f t="shared" si="106"/>
        <v>0.31765993223443245</v>
      </c>
      <c r="J11217">
        <f t="shared" si="106"/>
        <v>0.31765993223443245</v>
      </c>
      <c r="K11217">
        <f t="shared" si="105"/>
        <v>0.31765993223443245</v>
      </c>
      <c r="M11217" t="s">
        <v>470</v>
      </c>
    </row>
    <row r="11218" spans="1:13" hidden="1">
      <c r="A11218" t="s">
        <v>301</v>
      </c>
      <c r="B11218" t="s">
        <v>499</v>
      </c>
      <c r="C11218" t="s">
        <v>289</v>
      </c>
      <c r="D11218">
        <v>0.36506454395604421</v>
      </c>
      <c r="E11218">
        <f t="shared" si="106"/>
        <v>0.36506454395604421</v>
      </c>
      <c r="F11218">
        <f t="shared" si="106"/>
        <v>0.36506454395604421</v>
      </c>
      <c r="G11218">
        <f t="shared" si="106"/>
        <v>0.36506454395604421</v>
      </c>
      <c r="H11218">
        <f t="shared" si="106"/>
        <v>0.36506454395604421</v>
      </c>
      <c r="I11218">
        <f t="shared" si="106"/>
        <v>0.36506454395604421</v>
      </c>
      <c r="J11218">
        <f t="shared" si="106"/>
        <v>0.36506454395604421</v>
      </c>
      <c r="K11218">
        <f t="shared" si="105"/>
        <v>0.36506454395604421</v>
      </c>
      <c r="M11218" t="s">
        <v>470</v>
      </c>
    </row>
    <row r="11219" spans="1:13" hidden="1">
      <c r="A11219" t="s">
        <v>301</v>
      </c>
      <c r="B11219" t="s">
        <v>499</v>
      </c>
      <c r="C11219" t="s">
        <v>290</v>
      </c>
      <c r="D11219">
        <v>0.36508907692307702</v>
      </c>
      <c r="E11219">
        <f t="shared" si="106"/>
        <v>0.36508907692307702</v>
      </c>
      <c r="F11219">
        <f t="shared" si="106"/>
        <v>0.36508907692307702</v>
      </c>
      <c r="G11219">
        <f t="shared" si="106"/>
        <v>0.36508907692307702</v>
      </c>
      <c r="H11219">
        <f t="shared" si="106"/>
        <v>0.36508907692307702</v>
      </c>
      <c r="I11219">
        <f t="shared" si="106"/>
        <v>0.36508907692307702</v>
      </c>
      <c r="J11219">
        <f t="shared" si="106"/>
        <v>0.36508907692307702</v>
      </c>
      <c r="K11219">
        <f t="shared" si="105"/>
        <v>0.36508907692307702</v>
      </c>
      <c r="M11219" t="s">
        <v>470</v>
      </c>
    </row>
    <row r="11220" spans="1:13" hidden="1">
      <c r="A11220" t="s">
        <v>301</v>
      </c>
      <c r="B11220" t="s">
        <v>499</v>
      </c>
      <c r="C11220" t="s">
        <v>291</v>
      </c>
      <c r="D11220">
        <v>0.35742665934065948</v>
      </c>
      <c r="E11220">
        <f t="shared" si="106"/>
        <v>0.35742665934065948</v>
      </c>
      <c r="F11220">
        <f t="shared" si="106"/>
        <v>0.35742665934065948</v>
      </c>
      <c r="G11220">
        <f t="shared" si="106"/>
        <v>0.35742665934065948</v>
      </c>
      <c r="H11220">
        <f t="shared" si="106"/>
        <v>0.35742665934065948</v>
      </c>
      <c r="I11220">
        <f t="shared" si="106"/>
        <v>0.35742665934065948</v>
      </c>
      <c r="J11220">
        <f t="shared" si="106"/>
        <v>0.35742665934065948</v>
      </c>
      <c r="K11220">
        <f t="shared" si="105"/>
        <v>0.35742665934065948</v>
      </c>
      <c r="M11220" t="s">
        <v>470</v>
      </c>
    </row>
    <row r="11221" spans="1:13" hidden="1">
      <c r="A11221" t="s">
        <v>301</v>
      </c>
      <c r="B11221" t="s">
        <v>499</v>
      </c>
      <c r="C11221" t="s">
        <v>292</v>
      </c>
      <c r="D11221">
        <v>0.3603959945054947</v>
      </c>
      <c r="E11221">
        <f t="shared" si="106"/>
        <v>0.3603959945054947</v>
      </c>
      <c r="F11221">
        <f t="shared" si="106"/>
        <v>0.3603959945054947</v>
      </c>
      <c r="G11221">
        <f t="shared" si="106"/>
        <v>0.3603959945054947</v>
      </c>
      <c r="H11221">
        <f t="shared" si="106"/>
        <v>0.3603959945054947</v>
      </c>
      <c r="I11221">
        <f t="shared" si="106"/>
        <v>0.3603959945054947</v>
      </c>
      <c r="J11221">
        <f t="shared" si="106"/>
        <v>0.3603959945054947</v>
      </c>
      <c r="K11221">
        <f t="shared" si="105"/>
        <v>0.3603959945054947</v>
      </c>
      <c r="M11221" t="s">
        <v>470</v>
      </c>
    </row>
    <row r="11222" spans="1:13" hidden="1">
      <c r="A11222" t="s">
        <v>301</v>
      </c>
      <c r="B11222" t="s">
        <v>500</v>
      </c>
      <c r="C11222" t="s">
        <v>278</v>
      </c>
      <c r="D11222">
        <v>0.61482247228464448</v>
      </c>
      <c r="E11222">
        <f t="shared" si="106"/>
        <v>0.61482247228464448</v>
      </c>
      <c r="F11222">
        <f t="shared" si="106"/>
        <v>0.61482247228464448</v>
      </c>
      <c r="G11222">
        <f t="shared" si="106"/>
        <v>0.61482247228464448</v>
      </c>
      <c r="H11222">
        <f t="shared" si="106"/>
        <v>0.61482247228464448</v>
      </c>
      <c r="I11222">
        <f t="shared" si="106"/>
        <v>0.61482247228464448</v>
      </c>
      <c r="J11222">
        <f t="shared" si="106"/>
        <v>0.61482247228464448</v>
      </c>
      <c r="K11222">
        <f t="shared" si="105"/>
        <v>0.61482247228464448</v>
      </c>
      <c r="M11222" t="s">
        <v>470</v>
      </c>
    </row>
    <row r="11223" spans="1:13" hidden="1">
      <c r="A11223" t="s">
        <v>301</v>
      </c>
      <c r="B11223" t="s">
        <v>500</v>
      </c>
      <c r="C11223" t="s">
        <v>279</v>
      </c>
      <c r="D11223">
        <v>0.60752472022471937</v>
      </c>
      <c r="E11223">
        <f t="shared" si="106"/>
        <v>0.60752472022471937</v>
      </c>
      <c r="F11223">
        <f t="shared" si="106"/>
        <v>0.60752472022471937</v>
      </c>
      <c r="G11223">
        <f t="shared" si="106"/>
        <v>0.60752472022471937</v>
      </c>
      <c r="H11223">
        <f t="shared" si="106"/>
        <v>0.60752472022471937</v>
      </c>
      <c r="I11223">
        <f t="shared" si="106"/>
        <v>0.60752472022471937</v>
      </c>
      <c r="J11223">
        <f t="shared" si="106"/>
        <v>0.60752472022471937</v>
      </c>
      <c r="K11223">
        <f t="shared" si="105"/>
        <v>0.60752472022471937</v>
      </c>
      <c r="M11223" t="s">
        <v>470</v>
      </c>
    </row>
    <row r="11224" spans="1:13" hidden="1">
      <c r="A11224" t="s">
        <v>301</v>
      </c>
      <c r="B11224" t="s">
        <v>500</v>
      </c>
      <c r="C11224" t="s">
        <v>280</v>
      </c>
      <c r="D11224">
        <v>0.61419919044943849</v>
      </c>
      <c r="E11224">
        <f t="shared" si="106"/>
        <v>0.61419919044943849</v>
      </c>
      <c r="F11224">
        <f t="shared" si="106"/>
        <v>0.61419919044943849</v>
      </c>
      <c r="G11224">
        <f t="shared" si="106"/>
        <v>0.61419919044943849</v>
      </c>
      <c r="H11224">
        <f t="shared" si="106"/>
        <v>0.61419919044943849</v>
      </c>
      <c r="I11224">
        <f t="shared" si="106"/>
        <v>0.61419919044943849</v>
      </c>
      <c r="J11224">
        <f t="shared" si="106"/>
        <v>0.61419919044943849</v>
      </c>
      <c r="K11224">
        <f t="shared" si="105"/>
        <v>0.61419919044943849</v>
      </c>
      <c r="M11224" t="s">
        <v>470</v>
      </c>
    </row>
    <row r="11225" spans="1:13" hidden="1">
      <c r="A11225" t="s">
        <v>301</v>
      </c>
      <c r="B11225" t="s">
        <v>500</v>
      </c>
      <c r="C11225" t="s">
        <v>277</v>
      </c>
      <c r="D11225">
        <v>0.6278521446629225</v>
      </c>
      <c r="E11225">
        <f t="shared" si="106"/>
        <v>0.6278521446629225</v>
      </c>
      <c r="F11225">
        <f t="shared" si="106"/>
        <v>0.6278521446629225</v>
      </c>
      <c r="G11225">
        <f t="shared" si="106"/>
        <v>0.6278521446629225</v>
      </c>
      <c r="H11225">
        <f t="shared" si="106"/>
        <v>0.6278521446629225</v>
      </c>
      <c r="I11225">
        <f t="shared" si="106"/>
        <v>0.6278521446629225</v>
      </c>
      <c r="J11225">
        <f t="shared" si="106"/>
        <v>0.6278521446629225</v>
      </c>
      <c r="K11225">
        <f t="shared" si="105"/>
        <v>0.6278521446629225</v>
      </c>
      <c r="M11225" t="s">
        <v>470</v>
      </c>
    </row>
    <row r="11226" spans="1:13" hidden="1">
      <c r="A11226" t="s">
        <v>301</v>
      </c>
      <c r="B11226" t="s">
        <v>500</v>
      </c>
      <c r="C11226" t="s">
        <v>281</v>
      </c>
      <c r="D11226">
        <v>0.37257548069444435</v>
      </c>
      <c r="E11226">
        <f t="shared" si="106"/>
        <v>0.37257548069444435</v>
      </c>
      <c r="F11226">
        <f t="shared" si="106"/>
        <v>0.37257548069444435</v>
      </c>
      <c r="G11226">
        <f t="shared" si="106"/>
        <v>0.37257548069444435</v>
      </c>
      <c r="H11226">
        <f t="shared" si="106"/>
        <v>0.37257548069444435</v>
      </c>
      <c r="I11226">
        <f t="shared" si="106"/>
        <v>0.37257548069444435</v>
      </c>
      <c r="J11226">
        <f t="shared" si="106"/>
        <v>0.37257548069444435</v>
      </c>
      <c r="K11226">
        <f t="shared" si="105"/>
        <v>0.37257548069444435</v>
      </c>
      <c r="M11226" t="s">
        <v>470</v>
      </c>
    </row>
    <row r="11227" spans="1:13" hidden="1">
      <c r="A11227" t="s">
        <v>301</v>
      </c>
      <c r="B11227" t="s">
        <v>500</v>
      </c>
      <c r="C11227" t="s">
        <v>282</v>
      </c>
      <c r="D11227">
        <v>0.33064671370370341</v>
      </c>
      <c r="E11227">
        <f t="shared" si="106"/>
        <v>0.33064671370370341</v>
      </c>
      <c r="F11227">
        <f t="shared" si="106"/>
        <v>0.33064671370370341</v>
      </c>
      <c r="G11227">
        <f t="shared" si="106"/>
        <v>0.33064671370370341</v>
      </c>
      <c r="H11227">
        <f t="shared" si="106"/>
        <v>0.33064671370370341</v>
      </c>
      <c r="I11227">
        <f t="shared" si="106"/>
        <v>0.33064671370370341</v>
      </c>
      <c r="J11227">
        <f t="shared" si="106"/>
        <v>0.33064671370370341</v>
      </c>
      <c r="K11227">
        <f t="shared" si="105"/>
        <v>0.33064671370370341</v>
      </c>
      <c r="M11227" t="s">
        <v>470</v>
      </c>
    </row>
    <row r="11228" spans="1:13" hidden="1">
      <c r="A11228" t="s">
        <v>301</v>
      </c>
      <c r="B11228" t="s">
        <v>500</v>
      </c>
      <c r="C11228" t="s">
        <v>283</v>
      </c>
      <c r="D11228">
        <v>0.35093297958333303</v>
      </c>
      <c r="E11228">
        <f t="shared" si="106"/>
        <v>0.35093297958333303</v>
      </c>
      <c r="F11228">
        <f t="shared" si="106"/>
        <v>0.35093297958333303</v>
      </c>
      <c r="G11228">
        <f t="shared" si="106"/>
        <v>0.35093297958333303</v>
      </c>
      <c r="H11228">
        <f t="shared" si="106"/>
        <v>0.35093297958333303</v>
      </c>
      <c r="I11228">
        <f t="shared" si="106"/>
        <v>0.35093297958333303</v>
      </c>
      <c r="J11228">
        <f t="shared" si="106"/>
        <v>0.35093297958333303</v>
      </c>
      <c r="K11228">
        <f t="shared" si="105"/>
        <v>0.35093297958333303</v>
      </c>
      <c r="M11228" t="s">
        <v>470</v>
      </c>
    </row>
    <row r="11229" spans="1:13" hidden="1">
      <c r="A11229" t="s">
        <v>301</v>
      </c>
      <c r="B11229" t="s">
        <v>500</v>
      </c>
      <c r="C11229" t="s">
        <v>284</v>
      </c>
      <c r="D11229">
        <v>0.376922494</v>
      </c>
      <c r="E11229">
        <f t="shared" si="106"/>
        <v>0.376922494</v>
      </c>
      <c r="F11229">
        <f t="shared" si="106"/>
        <v>0.376922494</v>
      </c>
      <c r="G11229">
        <f t="shared" si="106"/>
        <v>0.376922494</v>
      </c>
      <c r="H11229">
        <f t="shared" si="106"/>
        <v>0.376922494</v>
      </c>
      <c r="I11229">
        <f t="shared" si="106"/>
        <v>0.376922494</v>
      </c>
      <c r="J11229">
        <f t="shared" si="106"/>
        <v>0.376922494</v>
      </c>
      <c r="K11229">
        <f t="shared" si="105"/>
        <v>0.376922494</v>
      </c>
      <c r="M11229" t="s">
        <v>470</v>
      </c>
    </row>
    <row r="11230" spans="1:13" hidden="1">
      <c r="A11230" t="s">
        <v>301</v>
      </c>
      <c r="B11230" t="s">
        <v>500</v>
      </c>
      <c r="C11230" t="s">
        <v>285</v>
      </c>
      <c r="D11230">
        <v>0.41902466507936509</v>
      </c>
      <c r="E11230">
        <f t="shared" si="106"/>
        <v>0.41902466507936509</v>
      </c>
      <c r="F11230">
        <f t="shared" si="106"/>
        <v>0.41902466507936509</v>
      </c>
      <c r="G11230">
        <f t="shared" si="106"/>
        <v>0.41902466507936509</v>
      </c>
      <c r="H11230">
        <f t="shared" si="106"/>
        <v>0.41902466507936509</v>
      </c>
      <c r="I11230">
        <f t="shared" si="106"/>
        <v>0.41902466507936509</v>
      </c>
      <c r="J11230">
        <f t="shared" si="106"/>
        <v>0.41902466507936509</v>
      </c>
      <c r="K11230">
        <f t="shared" si="105"/>
        <v>0.41902466507936509</v>
      </c>
      <c r="M11230" t="s">
        <v>470</v>
      </c>
    </row>
    <row r="11231" spans="1:13" hidden="1">
      <c r="A11231" t="s">
        <v>301</v>
      </c>
      <c r="B11231" t="s">
        <v>500</v>
      </c>
      <c r="C11231" t="s">
        <v>286</v>
      </c>
      <c r="D11231">
        <v>0.35976076428571463</v>
      </c>
      <c r="E11231">
        <f t="shared" si="106"/>
        <v>0.35976076428571463</v>
      </c>
      <c r="F11231">
        <f t="shared" si="106"/>
        <v>0.35976076428571463</v>
      </c>
      <c r="G11231">
        <f t="shared" si="106"/>
        <v>0.35976076428571463</v>
      </c>
      <c r="H11231">
        <f t="shared" si="106"/>
        <v>0.35976076428571463</v>
      </c>
      <c r="I11231">
        <f t="shared" si="106"/>
        <v>0.35976076428571463</v>
      </c>
      <c r="J11231">
        <f t="shared" si="106"/>
        <v>0.35976076428571463</v>
      </c>
      <c r="K11231">
        <f t="shared" si="105"/>
        <v>0.35976076428571463</v>
      </c>
      <c r="M11231" t="s">
        <v>470</v>
      </c>
    </row>
    <row r="11232" spans="1:13" hidden="1">
      <c r="A11232" t="s">
        <v>301</v>
      </c>
      <c r="B11232" t="s">
        <v>500</v>
      </c>
      <c r="C11232" t="s">
        <v>287</v>
      </c>
      <c r="D11232">
        <v>0.38473083469387781</v>
      </c>
      <c r="E11232">
        <f t="shared" si="106"/>
        <v>0.38473083469387781</v>
      </c>
      <c r="F11232">
        <f t="shared" si="106"/>
        <v>0.38473083469387781</v>
      </c>
      <c r="G11232">
        <f t="shared" si="106"/>
        <v>0.38473083469387781</v>
      </c>
      <c r="H11232">
        <f t="shared" si="106"/>
        <v>0.38473083469387781</v>
      </c>
      <c r="I11232">
        <f t="shared" si="106"/>
        <v>0.38473083469387781</v>
      </c>
      <c r="J11232">
        <f t="shared" si="106"/>
        <v>0.38473083469387781</v>
      </c>
      <c r="K11232">
        <f t="shared" si="105"/>
        <v>0.38473083469387781</v>
      </c>
      <c r="M11232" t="s">
        <v>470</v>
      </c>
    </row>
    <row r="11233" spans="1:13" hidden="1">
      <c r="A11233" t="s">
        <v>301</v>
      </c>
      <c r="B11233" t="s">
        <v>500</v>
      </c>
      <c r="C11233" t="s">
        <v>288</v>
      </c>
      <c r="D11233">
        <v>0.41295791190476222</v>
      </c>
      <c r="E11233">
        <f t="shared" si="106"/>
        <v>0.41295791190476222</v>
      </c>
      <c r="F11233">
        <f t="shared" si="106"/>
        <v>0.41295791190476222</v>
      </c>
      <c r="G11233">
        <f t="shared" si="106"/>
        <v>0.41295791190476222</v>
      </c>
      <c r="H11233">
        <f t="shared" si="106"/>
        <v>0.41295791190476222</v>
      </c>
      <c r="I11233">
        <f t="shared" si="106"/>
        <v>0.41295791190476222</v>
      </c>
      <c r="J11233">
        <f t="shared" si="106"/>
        <v>0.41295791190476222</v>
      </c>
      <c r="K11233">
        <f t="shared" si="105"/>
        <v>0.41295791190476222</v>
      </c>
      <c r="M11233" t="s">
        <v>470</v>
      </c>
    </row>
    <row r="11234" spans="1:13" hidden="1">
      <c r="A11234" t="s">
        <v>301</v>
      </c>
      <c r="B11234" t="s">
        <v>500</v>
      </c>
      <c r="C11234" t="s">
        <v>289</v>
      </c>
      <c r="D11234">
        <v>0.47458390714285748</v>
      </c>
      <c r="E11234">
        <f t="shared" si="106"/>
        <v>0.47458390714285748</v>
      </c>
      <c r="F11234">
        <f t="shared" si="106"/>
        <v>0.47458390714285748</v>
      </c>
      <c r="G11234">
        <f t="shared" si="106"/>
        <v>0.47458390714285748</v>
      </c>
      <c r="H11234">
        <f t="shared" si="106"/>
        <v>0.47458390714285748</v>
      </c>
      <c r="I11234">
        <f t="shared" si="106"/>
        <v>0.47458390714285748</v>
      </c>
      <c r="J11234">
        <f t="shared" si="106"/>
        <v>0.47458390714285748</v>
      </c>
      <c r="K11234">
        <f t="shared" si="105"/>
        <v>0.47458390714285748</v>
      </c>
      <c r="M11234" t="s">
        <v>470</v>
      </c>
    </row>
    <row r="11235" spans="1:13" hidden="1">
      <c r="A11235" t="s">
        <v>301</v>
      </c>
      <c r="B11235" t="s">
        <v>500</v>
      </c>
      <c r="C11235" t="s">
        <v>290</v>
      </c>
      <c r="D11235">
        <v>0.47461580000000014</v>
      </c>
      <c r="E11235">
        <f t="shared" si="106"/>
        <v>0.47461580000000014</v>
      </c>
      <c r="F11235">
        <f t="shared" si="106"/>
        <v>0.47461580000000014</v>
      </c>
      <c r="G11235">
        <f t="shared" si="106"/>
        <v>0.47461580000000014</v>
      </c>
      <c r="H11235">
        <f t="shared" si="106"/>
        <v>0.47461580000000014</v>
      </c>
      <c r="I11235">
        <f t="shared" si="106"/>
        <v>0.47461580000000014</v>
      </c>
      <c r="J11235">
        <f t="shared" si="106"/>
        <v>0.47461580000000014</v>
      </c>
      <c r="K11235">
        <f t="shared" si="105"/>
        <v>0.47461580000000014</v>
      </c>
      <c r="M11235" t="s">
        <v>470</v>
      </c>
    </row>
    <row r="11236" spans="1:13" hidden="1">
      <c r="A11236" t="s">
        <v>301</v>
      </c>
      <c r="B11236" t="s">
        <v>500</v>
      </c>
      <c r="C11236" t="s">
        <v>291</v>
      </c>
      <c r="D11236">
        <v>0.46465465714285736</v>
      </c>
      <c r="E11236">
        <f t="shared" si="106"/>
        <v>0.46465465714285736</v>
      </c>
      <c r="F11236">
        <f t="shared" si="106"/>
        <v>0.46465465714285736</v>
      </c>
      <c r="G11236">
        <f t="shared" si="106"/>
        <v>0.46465465714285736</v>
      </c>
      <c r="H11236">
        <f t="shared" si="106"/>
        <v>0.46465465714285736</v>
      </c>
      <c r="I11236">
        <f t="shared" si="106"/>
        <v>0.46465465714285736</v>
      </c>
      <c r="J11236">
        <f t="shared" si="106"/>
        <v>0.46465465714285736</v>
      </c>
      <c r="K11236">
        <f t="shared" si="105"/>
        <v>0.46465465714285736</v>
      </c>
      <c r="M11236" t="s">
        <v>470</v>
      </c>
    </row>
    <row r="11237" spans="1:13" hidden="1">
      <c r="A11237" t="s">
        <v>301</v>
      </c>
      <c r="B11237" t="s">
        <v>500</v>
      </c>
      <c r="C11237" t="s">
        <v>292</v>
      </c>
      <c r="D11237">
        <v>0.46851479285714315</v>
      </c>
      <c r="E11237">
        <f t="shared" ref="E11237:J11237" si="107">$D11237</f>
        <v>0.46851479285714315</v>
      </c>
      <c r="F11237">
        <f t="shared" si="107"/>
        <v>0.46851479285714315</v>
      </c>
      <c r="G11237">
        <f t="shared" si="107"/>
        <v>0.46851479285714315</v>
      </c>
      <c r="H11237">
        <f t="shared" si="107"/>
        <v>0.46851479285714315</v>
      </c>
      <c r="I11237">
        <f t="shared" si="107"/>
        <v>0.46851479285714315</v>
      </c>
      <c r="J11237">
        <f t="shared" si="107"/>
        <v>0.46851479285714315</v>
      </c>
      <c r="K11237">
        <f>$D11237</f>
        <v>0.46851479285714315</v>
      </c>
      <c r="M11237" t="s">
        <v>470</v>
      </c>
    </row>
    <row r="11238" spans="1:13" hidden="1">
      <c r="A11238" t="s">
        <v>302</v>
      </c>
      <c r="B11238" t="s">
        <v>503</v>
      </c>
      <c r="C11238" t="s">
        <v>278</v>
      </c>
      <c r="D11238">
        <v>1</v>
      </c>
      <c r="E11238">
        <v>1</v>
      </c>
      <c r="F11238">
        <v>1</v>
      </c>
      <c r="G11238">
        <v>1</v>
      </c>
      <c r="H11238">
        <v>1</v>
      </c>
      <c r="I11238">
        <v>1</v>
      </c>
      <c r="J11238">
        <v>1</v>
      </c>
      <c r="K11238">
        <v>1</v>
      </c>
      <c r="M11238" t="s">
        <v>468</v>
      </c>
    </row>
    <row r="11239" spans="1:13" hidden="1">
      <c r="A11239" t="s">
        <v>302</v>
      </c>
      <c r="B11239" t="s">
        <v>503</v>
      </c>
      <c r="C11239" t="s">
        <v>279</v>
      </c>
      <c r="D11239">
        <v>1</v>
      </c>
      <c r="E11239">
        <v>1</v>
      </c>
      <c r="F11239">
        <v>1</v>
      </c>
      <c r="G11239">
        <v>1</v>
      </c>
      <c r="H11239">
        <v>1</v>
      </c>
      <c r="I11239">
        <v>1</v>
      </c>
      <c r="J11239">
        <v>1</v>
      </c>
      <c r="K11239">
        <v>1</v>
      </c>
      <c r="M11239" t="s">
        <v>468</v>
      </c>
    </row>
    <row r="11240" spans="1:13" hidden="1">
      <c r="A11240" t="s">
        <v>302</v>
      </c>
      <c r="B11240" t="s">
        <v>503</v>
      </c>
      <c r="C11240" t="s">
        <v>280</v>
      </c>
      <c r="D11240">
        <v>1</v>
      </c>
      <c r="E11240">
        <v>1</v>
      </c>
      <c r="F11240">
        <v>1</v>
      </c>
      <c r="G11240">
        <v>1</v>
      </c>
      <c r="H11240">
        <v>1</v>
      </c>
      <c r="I11240">
        <v>1</v>
      </c>
      <c r="J11240">
        <v>1</v>
      </c>
      <c r="K11240">
        <v>1</v>
      </c>
      <c r="M11240" t="s">
        <v>468</v>
      </c>
    </row>
    <row r="11241" spans="1:13" hidden="1">
      <c r="A11241" t="s">
        <v>302</v>
      </c>
      <c r="B11241" t="s">
        <v>503</v>
      </c>
      <c r="C11241" t="s">
        <v>277</v>
      </c>
      <c r="D11241">
        <v>1</v>
      </c>
      <c r="E11241">
        <v>1</v>
      </c>
      <c r="F11241">
        <v>1</v>
      </c>
      <c r="G11241">
        <v>1</v>
      </c>
      <c r="H11241">
        <v>1</v>
      </c>
      <c r="I11241">
        <v>1</v>
      </c>
      <c r="J11241">
        <v>1</v>
      </c>
      <c r="K11241">
        <v>1</v>
      </c>
      <c r="M11241" t="s">
        <v>468</v>
      </c>
    </row>
    <row r="11242" spans="1:13" hidden="1">
      <c r="A11242" t="s">
        <v>302</v>
      </c>
      <c r="B11242" t="s">
        <v>503</v>
      </c>
      <c r="C11242" t="s">
        <v>281</v>
      </c>
      <c r="D11242">
        <v>1</v>
      </c>
      <c r="E11242">
        <v>1</v>
      </c>
      <c r="F11242">
        <v>1</v>
      </c>
      <c r="G11242">
        <v>1</v>
      </c>
      <c r="H11242">
        <v>1</v>
      </c>
      <c r="I11242">
        <v>1</v>
      </c>
      <c r="J11242">
        <v>1</v>
      </c>
      <c r="K11242">
        <v>1</v>
      </c>
      <c r="M11242" t="s">
        <v>468</v>
      </c>
    </row>
    <row r="11243" spans="1:13" hidden="1">
      <c r="A11243" t="s">
        <v>302</v>
      </c>
      <c r="B11243" t="s">
        <v>503</v>
      </c>
      <c r="C11243" t="s">
        <v>282</v>
      </c>
      <c r="D11243">
        <v>1</v>
      </c>
      <c r="E11243">
        <v>1</v>
      </c>
      <c r="F11243">
        <v>1</v>
      </c>
      <c r="G11243">
        <v>1</v>
      </c>
      <c r="H11243">
        <v>1</v>
      </c>
      <c r="I11243">
        <v>1</v>
      </c>
      <c r="J11243">
        <v>1</v>
      </c>
      <c r="K11243">
        <v>1</v>
      </c>
      <c r="M11243" t="s">
        <v>468</v>
      </c>
    </row>
    <row r="11244" spans="1:13" hidden="1">
      <c r="A11244" t="s">
        <v>302</v>
      </c>
      <c r="B11244" t="s">
        <v>503</v>
      </c>
      <c r="C11244" t="s">
        <v>283</v>
      </c>
      <c r="D11244">
        <v>1</v>
      </c>
      <c r="E11244">
        <v>1</v>
      </c>
      <c r="F11244">
        <v>1</v>
      </c>
      <c r="G11244">
        <v>1</v>
      </c>
      <c r="H11244">
        <v>1</v>
      </c>
      <c r="I11244">
        <v>1</v>
      </c>
      <c r="J11244">
        <v>1</v>
      </c>
      <c r="K11244">
        <v>1</v>
      </c>
      <c r="M11244" t="s">
        <v>468</v>
      </c>
    </row>
    <row r="11245" spans="1:13" hidden="1">
      <c r="A11245" t="s">
        <v>302</v>
      </c>
      <c r="B11245" t="s">
        <v>503</v>
      </c>
      <c r="C11245" t="s">
        <v>284</v>
      </c>
      <c r="D11245">
        <v>1</v>
      </c>
      <c r="E11245">
        <v>1</v>
      </c>
      <c r="F11245">
        <v>1</v>
      </c>
      <c r="G11245">
        <v>1</v>
      </c>
      <c r="H11245">
        <v>1</v>
      </c>
      <c r="I11245">
        <v>1</v>
      </c>
      <c r="J11245">
        <v>1</v>
      </c>
      <c r="K11245">
        <v>1</v>
      </c>
      <c r="M11245" t="s">
        <v>468</v>
      </c>
    </row>
    <row r="11246" spans="1:13" hidden="1">
      <c r="A11246" t="s">
        <v>302</v>
      </c>
      <c r="B11246" t="s">
        <v>503</v>
      </c>
      <c r="C11246" t="s">
        <v>285</v>
      </c>
      <c r="D11246">
        <v>1</v>
      </c>
      <c r="E11246">
        <v>1</v>
      </c>
      <c r="F11246">
        <v>1</v>
      </c>
      <c r="G11246">
        <v>1</v>
      </c>
      <c r="H11246">
        <v>1</v>
      </c>
      <c r="I11246">
        <v>1</v>
      </c>
      <c r="J11246">
        <v>1</v>
      </c>
      <c r="K11246">
        <v>1</v>
      </c>
      <c r="M11246" t="s">
        <v>468</v>
      </c>
    </row>
    <row r="11247" spans="1:13" hidden="1">
      <c r="A11247" t="s">
        <v>302</v>
      </c>
      <c r="B11247" t="s">
        <v>503</v>
      </c>
      <c r="C11247" t="s">
        <v>286</v>
      </c>
      <c r="D11247">
        <v>1</v>
      </c>
      <c r="E11247">
        <v>1</v>
      </c>
      <c r="F11247">
        <v>1</v>
      </c>
      <c r="G11247">
        <v>1</v>
      </c>
      <c r="H11247">
        <v>1</v>
      </c>
      <c r="I11247">
        <v>1</v>
      </c>
      <c r="J11247">
        <v>1</v>
      </c>
      <c r="K11247">
        <v>1</v>
      </c>
      <c r="M11247" t="s">
        <v>468</v>
      </c>
    </row>
    <row r="11248" spans="1:13" hidden="1">
      <c r="A11248" t="s">
        <v>302</v>
      </c>
      <c r="B11248" t="s">
        <v>503</v>
      </c>
      <c r="C11248" t="s">
        <v>287</v>
      </c>
      <c r="D11248">
        <v>1</v>
      </c>
      <c r="E11248">
        <v>1</v>
      </c>
      <c r="F11248">
        <v>1</v>
      </c>
      <c r="G11248">
        <v>1</v>
      </c>
      <c r="H11248">
        <v>1</v>
      </c>
      <c r="I11248">
        <v>1</v>
      </c>
      <c r="J11248">
        <v>1</v>
      </c>
      <c r="K11248">
        <v>1</v>
      </c>
      <c r="M11248" t="s">
        <v>468</v>
      </c>
    </row>
    <row r="11249" spans="1:13" hidden="1">
      <c r="A11249" t="s">
        <v>302</v>
      </c>
      <c r="B11249" t="s">
        <v>503</v>
      </c>
      <c r="C11249" t="s">
        <v>288</v>
      </c>
      <c r="D11249">
        <v>1</v>
      </c>
      <c r="E11249">
        <v>1</v>
      </c>
      <c r="F11249">
        <v>1</v>
      </c>
      <c r="G11249">
        <v>1</v>
      </c>
      <c r="H11249">
        <v>1</v>
      </c>
      <c r="I11249">
        <v>1</v>
      </c>
      <c r="J11249">
        <v>1</v>
      </c>
      <c r="K11249">
        <v>1</v>
      </c>
      <c r="M11249" t="s">
        <v>468</v>
      </c>
    </row>
    <row r="11250" spans="1:13" hidden="1">
      <c r="A11250" t="s">
        <v>302</v>
      </c>
      <c r="B11250" t="s">
        <v>503</v>
      </c>
      <c r="C11250" t="s">
        <v>289</v>
      </c>
      <c r="D11250">
        <v>1</v>
      </c>
      <c r="E11250">
        <v>1</v>
      </c>
      <c r="F11250">
        <v>1</v>
      </c>
      <c r="G11250">
        <v>1</v>
      </c>
      <c r="H11250">
        <v>1</v>
      </c>
      <c r="I11250">
        <v>1</v>
      </c>
      <c r="J11250">
        <v>1</v>
      </c>
      <c r="K11250">
        <v>1</v>
      </c>
      <c r="M11250" t="s">
        <v>468</v>
      </c>
    </row>
    <row r="11251" spans="1:13" hidden="1">
      <c r="A11251" t="s">
        <v>302</v>
      </c>
      <c r="B11251" t="s">
        <v>503</v>
      </c>
      <c r="C11251" t="s">
        <v>290</v>
      </c>
      <c r="D11251">
        <v>1</v>
      </c>
      <c r="E11251">
        <v>1</v>
      </c>
      <c r="F11251">
        <v>1</v>
      </c>
      <c r="G11251">
        <v>1</v>
      </c>
      <c r="H11251">
        <v>1</v>
      </c>
      <c r="I11251">
        <v>1</v>
      </c>
      <c r="J11251">
        <v>1</v>
      </c>
      <c r="K11251">
        <v>1</v>
      </c>
      <c r="M11251" t="s">
        <v>468</v>
      </c>
    </row>
    <row r="11252" spans="1:13" hidden="1">
      <c r="A11252" t="s">
        <v>302</v>
      </c>
      <c r="B11252" t="s">
        <v>503</v>
      </c>
      <c r="C11252" t="s">
        <v>291</v>
      </c>
      <c r="D11252">
        <v>1</v>
      </c>
      <c r="E11252">
        <v>1</v>
      </c>
      <c r="F11252">
        <v>1</v>
      </c>
      <c r="G11252">
        <v>1</v>
      </c>
      <c r="H11252">
        <v>1</v>
      </c>
      <c r="I11252">
        <v>1</v>
      </c>
      <c r="J11252">
        <v>1</v>
      </c>
      <c r="K11252">
        <v>1</v>
      </c>
      <c r="M11252" t="s">
        <v>468</v>
      </c>
    </row>
    <row r="11253" spans="1:13" hidden="1">
      <c r="A11253" t="s">
        <v>302</v>
      </c>
      <c r="B11253" t="s">
        <v>503</v>
      </c>
      <c r="C11253" t="s">
        <v>292</v>
      </c>
      <c r="D11253">
        <v>1</v>
      </c>
      <c r="E11253">
        <v>1</v>
      </c>
      <c r="F11253">
        <v>1</v>
      </c>
      <c r="G11253">
        <v>1</v>
      </c>
      <c r="H11253">
        <v>1</v>
      </c>
      <c r="I11253">
        <v>1</v>
      </c>
      <c r="J11253">
        <v>1</v>
      </c>
      <c r="K11253">
        <v>1</v>
      </c>
      <c r="M11253" t="s">
        <v>468</v>
      </c>
    </row>
    <row r="11254" spans="1:13" hidden="1">
      <c r="A11254" t="s">
        <v>302</v>
      </c>
      <c r="B11254" t="s">
        <v>406</v>
      </c>
      <c r="C11254" t="s">
        <v>278</v>
      </c>
      <c r="D11254">
        <v>1</v>
      </c>
      <c r="E11254">
        <v>1</v>
      </c>
      <c r="F11254">
        <v>1</v>
      </c>
      <c r="G11254">
        <v>1</v>
      </c>
      <c r="H11254">
        <v>1</v>
      </c>
      <c r="I11254">
        <v>1</v>
      </c>
      <c r="J11254">
        <v>1</v>
      </c>
      <c r="K11254">
        <v>1</v>
      </c>
      <c r="M11254" t="s">
        <v>468</v>
      </c>
    </row>
    <row r="11255" spans="1:13" hidden="1">
      <c r="A11255" t="s">
        <v>302</v>
      </c>
      <c r="B11255" t="s">
        <v>406</v>
      </c>
      <c r="C11255" t="s">
        <v>279</v>
      </c>
      <c r="D11255">
        <v>1</v>
      </c>
      <c r="E11255">
        <v>1</v>
      </c>
      <c r="F11255">
        <v>1</v>
      </c>
      <c r="G11255">
        <v>1</v>
      </c>
      <c r="H11255">
        <v>1</v>
      </c>
      <c r="I11255">
        <v>1</v>
      </c>
      <c r="J11255">
        <v>1</v>
      </c>
      <c r="K11255">
        <v>1</v>
      </c>
      <c r="M11255" t="s">
        <v>468</v>
      </c>
    </row>
    <row r="11256" spans="1:13" hidden="1">
      <c r="A11256" t="s">
        <v>302</v>
      </c>
      <c r="B11256" t="s">
        <v>406</v>
      </c>
      <c r="C11256" t="s">
        <v>280</v>
      </c>
      <c r="D11256">
        <v>1</v>
      </c>
      <c r="E11256">
        <v>1</v>
      </c>
      <c r="F11256">
        <v>1</v>
      </c>
      <c r="G11256">
        <v>1</v>
      </c>
      <c r="H11256">
        <v>1</v>
      </c>
      <c r="I11256">
        <v>1</v>
      </c>
      <c r="J11256">
        <v>1</v>
      </c>
      <c r="K11256">
        <v>1</v>
      </c>
      <c r="M11256" t="s">
        <v>468</v>
      </c>
    </row>
    <row r="11257" spans="1:13" hidden="1">
      <c r="A11257" t="s">
        <v>302</v>
      </c>
      <c r="B11257" t="s">
        <v>406</v>
      </c>
      <c r="C11257" t="s">
        <v>277</v>
      </c>
      <c r="D11257">
        <v>1</v>
      </c>
      <c r="E11257">
        <v>1</v>
      </c>
      <c r="F11257">
        <v>1</v>
      </c>
      <c r="G11257">
        <v>1</v>
      </c>
      <c r="H11257">
        <v>1</v>
      </c>
      <c r="I11257">
        <v>1</v>
      </c>
      <c r="J11257">
        <v>1</v>
      </c>
      <c r="K11257">
        <v>1</v>
      </c>
      <c r="M11257" t="s">
        <v>468</v>
      </c>
    </row>
    <row r="11258" spans="1:13" hidden="1">
      <c r="A11258" t="s">
        <v>302</v>
      </c>
      <c r="B11258" t="s">
        <v>406</v>
      </c>
      <c r="C11258" t="s">
        <v>281</v>
      </c>
      <c r="D11258">
        <v>1</v>
      </c>
      <c r="E11258">
        <v>1</v>
      </c>
      <c r="F11258">
        <v>1</v>
      </c>
      <c r="G11258">
        <v>1</v>
      </c>
      <c r="H11258">
        <v>1</v>
      </c>
      <c r="I11258">
        <v>1</v>
      </c>
      <c r="J11258">
        <v>1</v>
      </c>
      <c r="K11258">
        <v>1</v>
      </c>
      <c r="M11258" t="s">
        <v>468</v>
      </c>
    </row>
    <row r="11259" spans="1:13" hidden="1">
      <c r="A11259" t="s">
        <v>302</v>
      </c>
      <c r="B11259" t="s">
        <v>406</v>
      </c>
      <c r="C11259" t="s">
        <v>282</v>
      </c>
      <c r="D11259">
        <v>1</v>
      </c>
      <c r="E11259">
        <v>1</v>
      </c>
      <c r="F11259">
        <v>1</v>
      </c>
      <c r="G11259">
        <v>1</v>
      </c>
      <c r="H11259">
        <v>1</v>
      </c>
      <c r="I11259">
        <v>1</v>
      </c>
      <c r="J11259">
        <v>1</v>
      </c>
      <c r="K11259">
        <v>1</v>
      </c>
      <c r="M11259" t="s">
        <v>468</v>
      </c>
    </row>
    <row r="11260" spans="1:13" hidden="1">
      <c r="A11260" t="s">
        <v>302</v>
      </c>
      <c r="B11260" t="s">
        <v>406</v>
      </c>
      <c r="C11260" t="s">
        <v>283</v>
      </c>
      <c r="D11260">
        <v>1</v>
      </c>
      <c r="E11260">
        <v>1</v>
      </c>
      <c r="F11260">
        <v>1</v>
      </c>
      <c r="G11260">
        <v>1</v>
      </c>
      <c r="H11260">
        <v>1</v>
      </c>
      <c r="I11260">
        <v>1</v>
      </c>
      <c r="J11260">
        <v>1</v>
      </c>
      <c r="K11260">
        <v>1</v>
      </c>
      <c r="M11260" t="s">
        <v>468</v>
      </c>
    </row>
    <row r="11261" spans="1:13" hidden="1">
      <c r="A11261" t="s">
        <v>302</v>
      </c>
      <c r="B11261" t="s">
        <v>406</v>
      </c>
      <c r="C11261" t="s">
        <v>284</v>
      </c>
      <c r="D11261">
        <v>1</v>
      </c>
      <c r="E11261">
        <v>1</v>
      </c>
      <c r="F11261">
        <v>1</v>
      </c>
      <c r="G11261">
        <v>1</v>
      </c>
      <c r="H11261">
        <v>1</v>
      </c>
      <c r="I11261">
        <v>1</v>
      </c>
      <c r="J11261">
        <v>1</v>
      </c>
      <c r="K11261">
        <v>1</v>
      </c>
      <c r="M11261" t="s">
        <v>468</v>
      </c>
    </row>
    <row r="11262" spans="1:13" hidden="1">
      <c r="A11262" t="s">
        <v>302</v>
      </c>
      <c r="B11262" t="s">
        <v>406</v>
      </c>
      <c r="C11262" t="s">
        <v>285</v>
      </c>
      <c r="D11262">
        <v>1</v>
      </c>
      <c r="E11262">
        <v>1</v>
      </c>
      <c r="F11262">
        <v>1</v>
      </c>
      <c r="G11262">
        <v>1</v>
      </c>
      <c r="H11262">
        <v>1</v>
      </c>
      <c r="I11262">
        <v>1</v>
      </c>
      <c r="J11262">
        <v>1</v>
      </c>
      <c r="K11262">
        <v>1</v>
      </c>
      <c r="M11262" t="s">
        <v>468</v>
      </c>
    </row>
    <row r="11263" spans="1:13" hidden="1">
      <c r="A11263" t="s">
        <v>302</v>
      </c>
      <c r="B11263" t="s">
        <v>406</v>
      </c>
      <c r="C11263" t="s">
        <v>286</v>
      </c>
      <c r="D11263">
        <v>1</v>
      </c>
      <c r="E11263">
        <v>1</v>
      </c>
      <c r="F11263">
        <v>1</v>
      </c>
      <c r="G11263">
        <v>1</v>
      </c>
      <c r="H11263">
        <v>1</v>
      </c>
      <c r="I11263">
        <v>1</v>
      </c>
      <c r="J11263">
        <v>1</v>
      </c>
      <c r="K11263">
        <v>1</v>
      </c>
      <c r="M11263" t="s">
        <v>468</v>
      </c>
    </row>
    <row r="11264" spans="1:13" hidden="1">
      <c r="A11264" t="s">
        <v>302</v>
      </c>
      <c r="B11264" t="s">
        <v>406</v>
      </c>
      <c r="C11264" t="s">
        <v>287</v>
      </c>
      <c r="D11264">
        <v>1</v>
      </c>
      <c r="E11264">
        <v>1</v>
      </c>
      <c r="F11264">
        <v>1</v>
      </c>
      <c r="G11264">
        <v>1</v>
      </c>
      <c r="H11264">
        <v>1</v>
      </c>
      <c r="I11264">
        <v>1</v>
      </c>
      <c r="J11264">
        <v>1</v>
      </c>
      <c r="K11264">
        <v>1</v>
      </c>
      <c r="M11264" t="s">
        <v>468</v>
      </c>
    </row>
    <row r="11265" spans="1:13" hidden="1">
      <c r="A11265" t="s">
        <v>302</v>
      </c>
      <c r="B11265" t="s">
        <v>406</v>
      </c>
      <c r="C11265" t="s">
        <v>288</v>
      </c>
      <c r="D11265">
        <v>1</v>
      </c>
      <c r="E11265">
        <v>1</v>
      </c>
      <c r="F11265">
        <v>1</v>
      </c>
      <c r="G11265">
        <v>1</v>
      </c>
      <c r="H11265">
        <v>1</v>
      </c>
      <c r="I11265">
        <v>1</v>
      </c>
      <c r="J11265">
        <v>1</v>
      </c>
      <c r="K11265">
        <v>1</v>
      </c>
      <c r="M11265" t="s">
        <v>468</v>
      </c>
    </row>
    <row r="11266" spans="1:13" hidden="1">
      <c r="A11266" t="s">
        <v>302</v>
      </c>
      <c r="B11266" t="s">
        <v>406</v>
      </c>
      <c r="C11266" t="s">
        <v>289</v>
      </c>
      <c r="D11266">
        <v>1</v>
      </c>
      <c r="E11266">
        <v>1</v>
      </c>
      <c r="F11266">
        <v>1</v>
      </c>
      <c r="G11266">
        <v>1</v>
      </c>
      <c r="H11266">
        <v>1</v>
      </c>
      <c r="I11266">
        <v>1</v>
      </c>
      <c r="J11266">
        <v>1</v>
      </c>
      <c r="K11266">
        <v>1</v>
      </c>
      <c r="M11266" t="s">
        <v>468</v>
      </c>
    </row>
    <row r="11267" spans="1:13" hidden="1">
      <c r="A11267" t="s">
        <v>302</v>
      </c>
      <c r="B11267" t="s">
        <v>406</v>
      </c>
      <c r="C11267" t="s">
        <v>290</v>
      </c>
      <c r="D11267">
        <v>1</v>
      </c>
      <c r="E11267">
        <v>1</v>
      </c>
      <c r="F11267">
        <v>1</v>
      </c>
      <c r="G11267">
        <v>1</v>
      </c>
      <c r="H11267">
        <v>1</v>
      </c>
      <c r="I11267">
        <v>1</v>
      </c>
      <c r="J11267">
        <v>1</v>
      </c>
      <c r="K11267">
        <v>1</v>
      </c>
      <c r="M11267" t="s">
        <v>468</v>
      </c>
    </row>
    <row r="11268" spans="1:13" hidden="1">
      <c r="A11268" t="s">
        <v>302</v>
      </c>
      <c r="B11268" t="s">
        <v>406</v>
      </c>
      <c r="C11268" t="s">
        <v>291</v>
      </c>
      <c r="D11268">
        <v>1</v>
      </c>
      <c r="E11268">
        <v>1</v>
      </c>
      <c r="F11268">
        <v>1</v>
      </c>
      <c r="G11268">
        <v>1</v>
      </c>
      <c r="H11268">
        <v>1</v>
      </c>
      <c r="I11268">
        <v>1</v>
      </c>
      <c r="J11268">
        <v>1</v>
      </c>
      <c r="K11268">
        <v>1</v>
      </c>
      <c r="M11268" t="s">
        <v>468</v>
      </c>
    </row>
    <row r="11269" spans="1:13" hidden="1">
      <c r="A11269" t="s">
        <v>302</v>
      </c>
      <c r="B11269" t="s">
        <v>406</v>
      </c>
      <c r="C11269" t="s">
        <v>292</v>
      </c>
      <c r="D11269">
        <v>1</v>
      </c>
      <c r="E11269">
        <v>1</v>
      </c>
      <c r="F11269">
        <v>1</v>
      </c>
      <c r="G11269">
        <v>1</v>
      </c>
      <c r="H11269">
        <v>1</v>
      </c>
      <c r="I11269">
        <v>1</v>
      </c>
      <c r="J11269">
        <v>1</v>
      </c>
      <c r="K11269">
        <v>1</v>
      </c>
      <c r="M11269" t="s">
        <v>468</v>
      </c>
    </row>
    <row r="11270" spans="1:13" hidden="1">
      <c r="A11270" t="s">
        <v>302</v>
      </c>
      <c r="B11270" t="s">
        <v>341</v>
      </c>
      <c r="C11270" t="s">
        <v>278</v>
      </c>
      <c r="D11270">
        <v>1</v>
      </c>
      <c r="E11270">
        <v>1</v>
      </c>
      <c r="F11270">
        <v>1</v>
      </c>
      <c r="G11270">
        <v>1</v>
      </c>
      <c r="H11270">
        <v>1</v>
      </c>
      <c r="I11270">
        <v>1</v>
      </c>
      <c r="J11270">
        <v>1</v>
      </c>
      <c r="K11270">
        <v>1</v>
      </c>
      <c r="M11270" t="s">
        <v>468</v>
      </c>
    </row>
    <row r="11271" spans="1:13" hidden="1">
      <c r="A11271" t="s">
        <v>302</v>
      </c>
      <c r="B11271" t="s">
        <v>341</v>
      </c>
      <c r="C11271" t="s">
        <v>279</v>
      </c>
      <c r="D11271">
        <v>1</v>
      </c>
      <c r="E11271">
        <v>1</v>
      </c>
      <c r="F11271">
        <v>1</v>
      </c>
      <c r="G11271">
        <v>1</v>
      </c>
      <c r="H11271">
        <v>1</v>
      </c>
      <c r="I11271">
        <v>1</v>
      </c>
      <c r="J11271">
        <v>1</v>
      </c>
      <c r="K11271">
        <v>1</v>
      </c>
      <c r="M11271" t="s">
        <v>468</v>
      </c>
    </row>
    <row r="11272" spans="1:13" hidden="1">
      <c r="A11272" t="s">
        <v>302</v>
      </c>
      <c r="B11272" t="s">
        <v>341</v>
      </c>
      <c r="C11272" t="s">
        <v>280</v>
      </c>
      <c r="D11272">
        <v>1</v>
      </c>
      <c r="E11272">
        <v>1</v>
      </c>
      <c r="F11272">
        <v>1</v>
      </c>
      <c r="G11272">
        <v>1</v>
      </c>
      <c r="H11272">
        <v>1</v>
      </c>
      <c r="I11272">
        <v>1</v>
      </c>
      <c r="J11272">
        <v>1</v>
      </c>
      <c r="K11272">
        <v>1</v>
      </c>
      <c r="M11272" t="s">
        <v>468</v>
      </c>
    </row>
    <row r="11273" spans="1:13" hidden="1">
      <c r="A11273" t="s">
        <v>302</v>
      </c>
      <c r="B11273" t="s">
        <v>341</v>
      </c>
      <c r="C11273" t="s">
        <v>277</v>
      </c>
      <c r="D11273">
        <v>1</v>
      </c>
      <c r="E11273">
        <v>1</v>
      </c>
      <c r="F11273">
        <v>1</v>
      </c>
      <c r="G11273">
        <v>1</v>
      </c>
      <c r="H11273">
        <v>1</v>
      </c>
      <c r="I11273">
        <v>1</v>
      </c>
      <c r="J11273">
        <v>1</v>
      </c>
      <c r="K11273">
        <v>1</v>
      </c>
      <c r="M11273" t="s">
        <v>468</v>
      </c>
    </row>
    <row r="11274" spans="1:13" hidden="1">
      <c r="A11274" t="s">
        <v>302</v>
      </c>
      <c r="B11274" t="s">
        <v>341</v>
      </c>
      <c r="C11274" t="s">
        <v>281</v>
      </c>
      <c r="D11274">
        <v>1</v>
      </c>
      <c r="E11274">
        <v>1</v>
      </c>
      <c r="F11274">
        <v>1</v>
      </c>
      <c r="G11274">
        <v>1</v>
      </c>
      <c r="H11274">
        <v>1</v>
      </c>
      <c r="I11274">
        <v>1</v>
      </c>
      <c r="J11274">
        <v>1</v>
      </c>
      <c r="K11274">
        <v>1</v>
      </c>
      <c r="M11274" t="s">
        <v>468</v>
      </c>
    </row>
    <row r="11275" spans="1:13" hidden="1">
      <c r="A11275" t="s">
        <v>302</v>
      </c>
      <c r="B11275" t="s">
        <v>341</v>
      </c>
      <c r="C11275" t="s">
        <v>282</v>
      </c>
      <c r="D11275">
        <v>1</v>
      </c>
      <c r="E11275">
        <v>1</v>
      </c>
      <c r="F11275">
        <v>1</v>
      </c>
      <c r="G11275">
        <v>1</v>
      </c>
      <c r="H11275">
        <v>1</v>
      </c>
      <c r="I11275">
        <v>1</v>
      </c>
      <c r="J11275">
        <v>1</v>
      </c>
      <c r="K11275">
        <v>1</v>
      </c>
      <c r="M11275" t="s">
        <v>468</v>
      </c>
    </row>
    <row r="11276" spans="1:13" hidden="1">
      <c r="A11276" t="s">
        <v>302</v>
      </c>
      <c r="B11276" t="s">
        <v>341</v>
      </c>
      <c r="C11276" t="s">
        <v>283</v>
      </c>
      <c r="D11276">
        <v>1</v>
      </c>
      <c r="E11276">
        <v>1</v>
      </c>
      <c r="F11276">
        <v>1</v>
      </c>
      <c r="G11276">
        <v>1</v>
      </c>
      <c r="H11276">
        <v>1</v>
      </c>
      <c r="I11276">
        <v>1</v>
      </c>
      <c r="J11276">
        <v>1</v>
      </c>
      <c r="K11276">
        <v>1</v>
      </c>
      <c r="M11276" t="s">
        <v>468</v>
      </c>
    </row>
    <row r="11277" spans="1:13" hidden="1">
      <c r="A11277" t="s">
        <v>302</v>
      </c>
      <c r="B11277" t="s">
        <v>341</v>
      </c>
      <c r="C11277" t="s">
        <v>284</v>
      </c>
      <c r="D11277">
        <v>1</v>
      </c>
      <c r="E11277">
        <v>1</v>
      </c>
      <c r="F11277">
        <v>1</v>
      </c>
      <c r="G11277">
        <v>1</v>
      </c>
      <c r="H11277">
        <v>1</v>
      </c>
      <c r="I11277">
        <v>1</v>
      </c>
      <c r="J11277">
        <v>1</v>
      </c>
      <c r="K11277">
        <v>1</v>
      </c>
      <c r="M11277" t="s">
        <v>468</v>
      </c>
    </row>
    <row r="11278" spans="1:13" hidden="1">
      <c r="A11278" t="s">
        <v>302</v>
      </c>
      <c r="B11278" t="s">
        <v>341</v>
      </c>
      <c r="C11278" t="s">
        <v>285</v>
      </c>
      <c r="D11278">
        <v>1</v>
      </c>
      <c r="E11278">
        <v>1</v>
      </c>
      <c r="F11278">
        <v>1</v>
      </c>
      <c r="G11278">
        <v>1</v>
      </c>
      <c r="H11278">
        <v>1</v>
      </c>
      <c r="I11278">
        <v>1</v>
      </c>
      <c r="J11278">
        <v>1</v>
      </c>
      <c r="K11278">
        <v>1</v>
      </c>
      <c r="M11278" t="s">
        <v>468</v>
      </c>
    </row>
    <row r="11279" spans="1:13" hidden="1">
      <c r="A11279" t="s">
        <v>302</v>
      </c>
      <c r="B11279" t="s">
        <v>341</v>
      </c>
      <c r="C11279" t="s">
        <v>286</v>
      </c>
      <c r="D11279">
        <v>1</v>
      </c>
      <c r="E11279">
        <v>1</v>
      </c>
      <c r="F11279">
        <v>1</v>
      </c>
      <c r="G11279">
        <v>1</v>
      </c>
      <c r="H11279">
        <v>1</v>
      </c>
      <c r="I11279">
        <v>1</v>
      </c>
      <c r="J11279">
        <v>1</v>
      </c>
      <c r="K11279">
        <v>1</v>
      </c>
      <c r="M11279" t="s">
        <v>468</v>
      </c>
    </row>
    <row r="11280" spans="1:13" hidden="1">
      <c r="A11280" t="s">
        <v>302</v>
      </c>
      <c r="B11280" t="s">
        <v>341</v>
      </c>
      <c r="C11280" t="s">
        <v>287</v>
      </c>
      <c r="D11280">
        <v>1</v>
      </c>
      <c r="E11280">
        <v>1</v>
      </c>
      <c r="F11280">
        <v>1</v>
      </c>
      <c r="G11280">
        <v>1</v>
      </c>
      <c r="H11280">
        <v>1</v>
      </c>
      <c r="I11280">
        <v>1</v>
      </c>
      <c r="J11280">
        <v>1</v>
      </c>
      <c r="K11280">
        <v>1</v>
      </c>
      <c r="M11280" t="s">
        <v>468</v>
      </c>
    </row>
    <row r="11281" spans="1:13" hidden="1">
      <c r="A11281" t="s">
        <v>302</v>
      </c>
      <c r="B11281" t="s">
        <v>341</v>
      </c>
      <c r="C11281" t="s">
        <v>288</v>
      </c>
      <c r="D11281">
        <v>1</v>
      </c>
      <c r="E11281">
        <v>1</v>
      </c>
      <c r="F11281">
        <v>1</v>
      </c>
      <c r="G11281">
        <v>1</v>
      </c>
      <c r="H11281">
        <v>1</v>
      </c>
      <c r="I11281">
        <v>1</v>
      </c>
      <c r="J11281">
        <v>1</v>
      </c>
      <c r="K11281">
        <v>1</v>
      </c>
      <c r="M11281" t="s">
        <v>468</v>
      </c>
    </row>
    <row r="11282" spans="1:13" hidden="1">
      <c r="A11282" t="s">
        <v>302</v>
      </c>
      <c r="B11282" t="s">
        <v>341</v>
      </c>
      <c r="C11282" t="s">
        <v>289</v>
      </c>
      <c r="D11282">
        <v>1</v>
      </c>
      <c r="E11282">
        <v>1</v>
      </c>
      <c r="F11282">
        <v>1</v>
      </c>
      <c r="G11282">
        <v>1</v>
      </c>
      <c r="H11282">
        <v>1</v>
      </c>
      <c r="I11282">
        <v>1</v>
      </c>
      <c r="J11282">
        <v>1</v>
      </c>
      <c r="K11282">
        <v>1</v>
      </c>
      <c r="M11282" t="s">
        <v>468</v>
      </c>
    </row>
    <row r="11283" spans="1:13" hidden="1">
      <c r="A11283" t="s">
        <v>302</v>
      </c>
      <c r="B11283" t="s">
        <v>341</v>
      </c>
      <c r="C11283" t="s">
        <v>290</v>
      </c>
      <c r="D11283">
        <v>1</v>
      </c>
      <c r="E11283">
        <v>1</v>
      </c>
      <c r="F11283">
        <v>1</v>
      </c>
      <c r="G11283">
        <v>1</v>
      </c>
      <c r="H11283">
        <v>1</v>
      </c>
      <c r="I11283">
        <v>1</v>
      </c>
      <c r="J11283">
        <v>1</v>
      </c>
      <c r="K11283">
        <v>1</v>
      </c>
      <c r="M11283" t="s">
        <v>468</v>
      </c>
    </row>
    <row r="11284" spans="1:13" hidden="1">
      <c r="A11284" t="s">
        <v>302</v>
      </c>
      <c r="B11284" t="s">
        <v>341</v>
      </c>
      <c r="C11284" t="s">
        <v>291</v>
      </c>
      <c r="D11284">
        <v>1</v>
      </c>
      <c r="E11284">
        <v>1</v>
      </c>
      <c r="F11284">
        <v>1</v>
      </c>
      <c r="G11284">
        <v>1</v>
      </c>
      <c r="H11284">
        <v>1</v>
      </c>
      <c r="I11284">
        <v>1</v>
      </c>
      <c r="J11284">
        <v>1</v>
      </c>
      <c r="K11284">
        <v>1</v>
      </c>
      <c r="M11284" t="s">
        <v>468</v>
      </c>
    </row>
    <row r="11285" spans="1:13" hidden="1">
      <c r="A11285" t="s">
        <v>302</v>
      </c>
      <c r="B11285" t="s">
        <v>341</v>
      </c>
      <c r="C11285" t="s">
        <v>292</v>
      </c>
      <c r="D11285">
        <v>1</v>
      </c>
      <c r="E11285">
        <v>1</v>
      </c>
      <c r="F11285">
        <v>1</v>
      </c>
      <c r="G11285">
        <v>1</v>
      </c>
      <c r="H11285">
        <v>1</v>
      </c>
      <c r="I11285">
        <v>1</v>
      </c>
      <c r="J11285">
        <v>1</v>
      </c>
      <c r="K11285">
        <v>1</v>
      </c>
      <c r="M11285" t="s">
        <v>468</v>
      </c>
    </row>
    <row r="11286" spans="1:13" hidden="1">
      <c r="A11286" t="s">
        <v>302</v>
      </c>
      <c r="B11286" t="s">
        <v>342</v>
      </c>
      <c r="C11286" t="s">
        <v>278</v>
      </c>
      <c r="D11286">
        <v>1</v>
      </c>
      <c r="E11286">
        <v>1</v>
      </c>
      <c r="F11286">
        <v>1</v>
      </c>
      <c r="G11286">
        <v>1</v>
      </c>
      <c r="H11286">
        <v>1</v>
      </c>
      <c r="I11286">
        <v>1</v>
      </c>
      <c r="J11286">
        <v>1</v>
      </c>
      <c r="K11286">
        <v>1</v>
      </c>
      <c r="M11286" t="s">
        <v>468</v>
      </c>
    </row>
    <row r="11287" spans="1:13" hidden="1">
      <c r="A11287" t="s">
        <v>302</v>
      </c>
      <c r="B11287" t="s">
        <v>342</v>
      </c>
      <c r="C11287" t="s">
        <v>279</v>
      </c>
      <c r="D11287">
        <v>1</v>
      </c>
      <c r="E11287">
        <v>1</v>
      </c>
      <c r="F11287">
        <v>1</v>
      </c>
      <c r="G11287">
        <v>1</v>
      </c>
      <c r="H11287">
        <v>1</v>
      </c>
      <c r="I11287">
        <v>1</v>
      </c>
      <c r="J11287">
        <v>1</v>
      </c>
      <c r="K11287">
        <v>1</v>
      </c>
      <c r="M11287" t="s">
        <v>468</v>
      </c>
    </row>
    <row r="11288" spans="1:13" hidden="1">
      <c r="A11288" t="s">
        <v>302</v>
      </c>
      <c r="B11288" t="s">
        <v>342</v>
      </c>
      <c r="C11288" t="s">
        <v>280</v>
      </c>
      <c r="D11288">
        <v>1</v>
      </c>
      <c r="E11288">
        <v>1</v>
      </c>
      <c r="F11288">
        <v>1</v>
      </c>
      <c r="G11288">
        <v>1</v>
      </c>
      <c r="H11288">
        <v>1</v>
      </c>
      <c r="I11288">
        <v>1</v>
      </c>
      <c r="J11288">
        <v>1</v>
      </c>
      <c r="K11288">
        <v>1</v>
      </c>
      <c r="M11288" t="s">
        <v>468</v>
      </c>
    </row>
    <row r="11289" spans="1:13" hidden="1">
      <c r="A11289" t="s">
        <v>302</v>
      </c>
      <c r="B11289" t="s">
        <v>342</v>
      </c>
      <c r="C11289" t="s">
        <v>277</v>
      </c>
      <c r="D11289">
        <v>1</v>
      </c>
      <c r="E11289">
        <v>1</v>
      </c>
      <c r="F11289">
        <v>1</v>
      </c>
      <c r="G11289">
        <v>1</v>
      </c>
      <c r="H11289">
        <v>1</v>
      </c>
      <c r="I11289">
        <v>1</v>
      </c>
      <c r="J11289">
        <v>1</v>
      </c>
      <c r="K11289">
        <v>1</v>
      </c>
      <c r="M11289" t="s">
        <v>468</v>
      </c>
    </row>
    <row r="11290" spans="1:13" hidden="1">
      <c r="A11290" t="s">
        <v>302</v>
      </c>
      <c r="B11290" t="s">
        <v>342</v>
      </c>
      <c r="C11290" t="s">
        <v>281</v>
      </c>
      <c r="D11290">
        <v>1</v>
      </c>
      <c r="E11290">
        <v>1</v>
      </c>
      <c r="F11290">
        <v>1</v>
      </c>
      <c r="G11290">
        <v>1</v>
      </c>
      <c r="H11290">
        <v>1</v>
      </c>
      <c r="I11290">
        <v>1</v>
      </c>
      <c r="J11290">
        <v>1</v>
      </c>
      <c r="K11290">
        <v>1</v>
      </c>
      <c r="M11290" t="s">
        <v>468</v>
      </c>
    </row>
    <row r="11291" spans="1:13" hidden="1">
      <c r="A11291" t="s">
        <v>302</v>
      </c>
      <c r="B11291" t="s">
        <v>342</v>
      </c>
      <c r="C11291" t="s">
        <v>282</v>
      </c>
      <c r="D11291">
        <v>1</v>
      </c>
      <c r="E11291">
        <v>1</v>
      </c>
      <c r="F11291">
        <v>1</v>
      </c>
      <c r="G11291">
        <v>1</v>
      </c>
      <c r="H11291">
        <v>1</v>
      </c>
      <c r="I11291">
        <v>1</v>
      </c>
      <c r="J11291">
        <v>1</v>
      </c>
      <c r="K11291">
        <v>1</v>
      </c>
      <c r="M11291" t="s">
        <v>468</v>
      </c>
    </row>
    <row r="11292" spans="1:13" hidden="1">
      <c r="A11292" t="s">
        <v>302</v>
      </c>
      <c r="B11292" t="s">
        <v>342</v>
      </c>
      <c r="C11292" t="s">
        <v>283</v>
      </c>
      <c r="D11292">
        <v>1</v>
      </c>
      <c r="E11292">
        <v>1</v>
      </c>
      <c r="F11292">
        <v>1</v>
      </c>
      <c r="G11292">
        <v>1</v>
      </c>
      <c r="H11292">
        <v>1</v>
      </c>
      <c r="I11292">
        <v>1</v>
      </c>
      <c r="J11292">
        <v>1</v>
      </c>
      <c r="K11292">
        <v>1</v>
      </c>
      <c r="M11292" t="s">
        <v>468</v>
      </c>
    </row>
    <row r="11293" spans="1:13" hidden="1">
      <c r="A11293" t="s">
        <v>302</v>
      </c>
      <c r="B11293" t="s">
        <v>342</v>
      </c>
      <c r="C11293" t="s">
        <v>284</v>
      </c>
      <c r="D11293">
        <v>1</v>
      </c>
      <c r="E11293">
        <v>1</v>
      </c>
      <c r="F11293">
        <v>1</v>
      </c>
      <c r="G11293">
        <v>1</v>
      </c>
      <c r="H11293">
        <v>1</v>
      </c>
      <c r="I11293">
        <v>1</v>
      </c>
      <c r="J11293">
        <v>1</v>
      </c>
      <c r="K11293">
        <v>1</v>
      </c>
      <c r="M11293" t="s">
        <v>468</v>
      </c>
    </row>
    <row r="11294" spans="1:13" hidden="1">
      <c r="A11294" t="s">
        <v>302</v>
      </c>
      <c r="B11294" t="s">
        <v>342</v>
      </c>
      <c r="C11294" t="s">
        <v>285</v>
      </c>
      <c r="D11294">
        <v>1</v>
      </c>
      <c r="E11294">
        <v>1</v>
      </c>
      <c r="F11294">
        <v>1</v>
      </c>
      <c r="G11294">
        <v>1</v>
      </c>
      <c r="H11294">
        <v>1</v>
      </c>
      <c r="I11294">
        <v>1</v>
      </c>
      <c r="J11294">
        <v>1</v>
      </c>
      <c r="K11294">
        <v>1</v>
      </c>
      <c r="M11294" t="s">
        <v>468</v>
      </c>
    </row>
    <row r="11295" spans="1:13" hidden="1">
      <c r="A11295" t="s">
        <v>302</v>
      </c>
      <c r="B11295" t="s">
        <v>342</v>
      </c>
      <c r="C11295" t="s">
        <v>286</v>
      </c>
      <c r="D11295">
        <v>1</v>
      </c>
      <c r="E11295">
        <v>1</v>
      </c>
      <c r="F11295">
        <v>1</v>
      </c>
      <c r="G11295">
        <v>1</v>
      </c>
      <c r="H11295">
        <v>1</v>
      </c>
      <c r="I11295">
        <v>1</v>
      </c>
      <c r="J11295">
        <v>1</v>
      </c>
      <c r="K11295">
        <v>1</v>
      </c>
      <c r="M11295" t="s">
        <v>468</v>
      </c>
    </row>
    <row r="11296" spans="1:13" hidden="1">
      <c r="A11296" t="s">
        <v>302</v>
      </c>
      <c r="B11296" t="s">
        <v>342</v>
      </c>
      <c r="C11296" t="s">
        <v>287</v>
      </c>
      <c r="D11296">
        <v>1</v>
      </c>
      <c r="E11296">
        <v>1</v>
      </c>
      <c r="F11296">
        <v>1</v>
      </c>
      <c r="G11296">
        <v>1</v>
      </c>
      <c r="H11296">
        <v>1</v>
      </c>
      <c r="I11296">
        <v>1</v>
      </c>
      <c r="J11296">
        <v>1</v>
      </c>
      <c r="K11296">
        <v>1</v>
      </c>
      <c r="M11296" t="s">
        <v>468</v>
      </c>
    </row>
    <row r="11297" spans="1:13" hidden="1">
      <c r="A11297" t="s">
        <v>302</v>
      </c>
      <c r="B11297" t="s">
        <v>342</v>
      </c>
      <c r="C11297" t="s">
        <v>288</v>
      </c>
      <c r="D11297">
        <v>1</v>
      </c>
      <c r="E11297">
        <v>1</v>
      </c>
      <c r="F11297">
        <v>1</v>
      </c>
      <c r="G11297">
        <v>1</v>
      </c>
      <c r="H11297">
        <v>1</v>
      </c>
      <c r="I11297">
        <v>1</v>
      </c>
      <c r="J11297">
        <v>1</v>
      </c>
      <c r="K11297">
        <v>1</v>
      </c>
      <c r="M11297" t="s">
        <v>468</v>
      </c>
    </row>
    <row r="11298" spans="1:13" hidden="1">
      <c r="A11298" t="s">
        <v>302</v>
      </c>
      <c r="B11298" t="s">
        <v>342</v>
      </c>
      <c r="C11298" t="s">
        <v>289</v>
      </c>
      <c r="D11298">
        <v>1</v>
      </c>
      <c r="E11298">
        <v>1</v>
      </c>
      <c r="F11298">
        <v>1</v>
      </c>
      <c r="G11298">
        <v>1</v>
      </c>
      <c r="H11298">
        <v>1</v>
      </c>
      <c r="I11298">
        <v>1</v>
      </c>
      <c r="J11298">
        <v>1</v>
      </c>
      <c r="K11298">
        <v>1</v>
      </c>
      <c r="M11298" t="s">
        <v>468</v>
      </c>
    </row>
    <row r="11299" spans="1:13" hidden="1">
      <c r="A11299" t="s">
        <v>302</v>
      </c>
      <c r="B11299" t="s">
        <v>342</v>
      </c>
      <c r="C11299" t="s">
        <v>290</v>
      </c>
      <c r="D11299">
        <v>1</v>
      </c>
      <c r="E11299">
        <v>1</v>
      </c>
      <c r="F11299">
        <v>1</v>
      </c>
      <c r="G11299">
        <v>1</v>
      </c>
      <c r="H11299">
        <v>1</v>
      </c>
      <c r="I11299">
        <v>1</v>
      </c>
      <c r="J11299">
        <v>1</v>
      </c>
      <c r="K11299">
        <v>1</v>
      </c>
      <c r="M11299" t="s">
        <v>468</v>
      </c>
    </row>
    <row r="11300" spans="1:13" hidden="1">
      <c r="A11300" t="s">
        <v>302</v>
      </c>
      <c r="B11300" t="s">
        <v>342</v>
      </c>
      <c r="C11300" t="s">
        <v>291</v>
      </c>
      <c r="D11300">
        <v>1</v>
      </c>
      <c r="E11300">
        <v>1</v>
      </c>
      <c r="F11300">
        <v>1</v>
      </c>
      <c r="G11300">
        <v>1</v>
      </c>
      <c r="H11300">
        <v>1</v>
      </c>
      <c r="I11300">
        <v>1</v>
      </c>
      <c r="J11300">
        <v>1</v>
      </c>
      <c r="K11300">
        <v>1</v>
      </c>
      <c r="M11300" t="s">
        <v>468</v>
      </c>
    </row>
    <row r="11301" spans="1:13" hidden="1">
      <c r="A11301" t="s">
        <v>302</v>
      </c>
      <c r="B11301" t="s">
        <v>342</v>
      </c>
      <c r="C11301" t="s">
        <v>292</v>
      </c>
      <c r="D11301">
        <v>1</v>
      </c>
      <c r="E11301">
        <v>1</v>
      </c>
      <c r="F11301">
        <v>1</v>
      </c>
      <c r="G11301">
        <v>1</v>
      </c>
      <c r="H11301">
        <v>1</v>
      </c>
      <c r="I11301">
        <v>1</v>
      </c>
      <c r="J11301">
        <v>1</v>
      </c>
      <c r="K11301">
        <v>1</v>
      </c>
      <c r="M11301" t="s">
        <v>468</v>
      </c>
    </row>
    <row r="11302" spans="1:13" hidden="1">
      <c r="A11302" t="s">
        <v>302</v>
      </c>
      <c r="B11302" t="s">
        <v>343</v>
      </c>
      <c r="C11302" t="s">
        <v>278</v>
      </c>
      <c r="D11302">
        <v>1</v>
      </c>
      <c r="E11302">
        <v>1</v>
      </c>
      <c r="F11302">
        <v>1</v>
      </c>
      <c r="G11302">
        <v>1</v>
      </c>
      <c r="H11302">
        <v>1</v>
      </c>
      <c r="I11302">
        <v>1</v>
      </c>
      <c r="J11302">
        <v>1</v>
      </c>
      <c r="K11302">
        <v>1</v>
      </c>
      <c r="M11302" t="s">
        <v>468</v>
      </c>
    </row>
    <row r="11303" spans="1:13" hidden="1">
      <c r="A11303" t="s">
        <v>302</v>
      </c>
      <c r="B11303" t="s">
        <v>343</v>
      </c>
      <c r="C11303" t="s">
        <v>279</v>
      </c>
      <c r="D11303">
        <v>1</v>
      </c>
      <c r="E11303">
        <v>1</v>
      </c>
      <c r="F11303">
        <v>1</v>
      </c>
      <c r="G11303">
        <v>1</v>
      </c>
      <c r="H11303">
        <v>1</v>
      </c>
      <c r="I11303">
        <v>1</v>
      </c>
      <c r="J11303">
        <v>1</v>
      </c>
      <c r="K11303">
        <v>1</v>
      </c>
      <c r="M11303" t="s">
        <v>468</v>
      </c>
    </row>
    <row r="11304" spans="1:13" hidden="1">
      <c r="A11304" t="s">
        <v>302</v>
      </c>
      <c r="B11304" t="s">
        <v>343</v>
      </c>
      <c r="C11304" t="s">
        <v>280</v>
      </c>
      <c r="D11304">
        <v>1</v>
      </c>
      <c r="E11304">
        <v>1</v>
      </c>
      <c r="F11304">
        <v>1</v>
      </c>
      <c r="G11304">
        <v>1</v>
      </c>
      <c r="H11304">
        <v>1</v>
      </c>
      <c r="I11304">
        <v>1</v>
      </c>
      <c r="J11304">
        <v>1</v>
      </c>
      <c r="K11304">
        <v>1</v>
      </c>
      <c r="M11304" t="s">
        <v>468</v>
      </c>
    </row>
    <row r="11305" spans="1:13" hidden="1">
      <c r="A11305" t="s">
        <v>302</v>
      </c>
      <c r="B11305" t="s">
        <v>343</v>
      </c>
      <c r="C11305" t="s">
        <v>277</v>
      </c>
      <c r="D11305">
        <v>1</v>
      </c>
      <c r="E11305">
        <v>1</v>
      </c>
      <c r="F11305">
        <v>1</v>
      </c>
      <c r="G11305">
        <v>1</v>
      </c>
      <c r="H11305">
        <v>1</v>
      </c>
      <c r="I11305">
        <v>1</v>
      </c>
      <c r="J11305">
        <v>1</v>
      </c>
      <c r="K11305">
        <v>1</v>
      </c>
      <c r="M11305" t="s">
        <v>468</v>
      </c>
    </row>
    <row r="11306" spans="1:13" hidden="1">
      <c r="A11306" t="s">
        <v>302</v>
      </c>
      <c r="B11306" t="s">
        <v>343</v>
      </c>
      <c r="C11306" t="s">
        <v>281</v>
      </c>
      <c r="D11306">
        <v>1</v>
      </c>
      <c r="E11306">
        <v>1</v>
      </c>
      <c r="F11306">
        <v>1</v>
      </c>
      <c r="G11306">
        <v>1</v>
      </c>
      <c r="H11306">
        <v>1</v>
      </c>
      <c r="I11306">
        <v>1</v>
      </c>
      <c r="J11306">
        <v>1</v>
      </c>
      <c r="K11306">
        <v>1</v>
      </c>
      <c r="M11306" t="s">
        <v>468</v>
      </c>
    </row>
    <row r="11307" spans="1:13" hidden="1">
      <c r="A11307" t="s">
        <v>302</v>
      </c>
      <c r="B11307" t="s">
        <v>343</v>
      </c>
      <c r="C11307" t="s">
        <v>282</v>
      </c>
      <c r="D11307">
        <v>1</v>
      </c>
      <c r="E11307">
        <v>1</v>
      </c>
      <c r="F11307">
        <v>1</v>
      </c>
      <c r="G11307">
        <v>1</v>
      </c>
      <c r="H11307">
        <v>1</v>
      </c>
      <c r="I11307">
        <v>1</v>
      </c>
      <c r="J11307">
        <v>1</v>
      </c>
      <c r="K11307">
        <v>1</v>
      </c>
      <c r="M11307" t="s">
        <v>468</v>
      </c>
    </row>
    <row r="11308" spans="1:13" hidden="1">
      <c r="A11308" t="s">
        <v>302</v>
      </c>
      <c r="B11308" t="s">
        <v>343</v>
      </c>
      <c r="C11308" t="s">
        <v>283</v>
      </c>
      <c r="D11308">
        <v>1</v>
      </c>
      <c r="E11308">
        <v>1</v>
      </c>
      <c r="F11308">
        <v>1</v>
      </c>
      <c r="G11308">
        <v>1</v>
      </c>
      <c r="H11308">
        <v>1</v>
      </c>
      <c r="I11308">
        <v>1</v>
      </c>
      <c r="J11308">
        <v>1</v>
      </c>
      <c r="K11308">
        <v>1</v>
      </c>
      <c r="M11308" t="s">
        <v>468</v>
      </c>
    </row>
    <row r="11309" spans="1:13" hidden="1">
      <c r="A11309" t="s">
        <v>302</v>
      </c>
      <c r="B11309" t="s">
        <v>343</v>
      </c>
      <c r="C11309" t="s">
        <v>284</v>
      </c>
      <c r="D11309">
        <v>1</v>
      </c>
      <c r="E11309">
        <v>1</v>
      </c>
      <c r="F11309">
        <v>1</v>
      </c>
      <c r="G11309">
        <v>1</v>
      </c>
      <c r="H11309">
        <v>1</v>
      </c>
      <c r="I11309">
        <v>1</v>
      </c>
      <c r="J11309">
        <v>1</v>
      </c>
      <c r="K11309">
        <v>1</v>
      </c>
      <c r="M11309" t="s">
        <v>468</v>
      </c>
    </row>
    <row r="11310" spans="1:13" hidden="1">
      <c r="A11310" t="s">
        <v>302</v>
      </c>
      <c r="B11310" t="s">
        <v>343</v>
      </c>
      <c r="C11310" t="s">
        <v>285</v>
      </c>
      <c r="D11310">
        <v>1</v>
      </c>
      <c r="E11310">
        <v>1</v>
      </c>
      <c r="F11310">
        <v>1</v>
      </c>
      <c r="G11310">
        <v>1</v>
      </c>
      <c r="H11310">
        <v>1</v>
      </c>
      <c r="I11310">
        <v>1</v>
      </c>
      <c r="J11310">
        <v>1</v>
      </c>
      <c r="K11310">
        <v>1</v>
      </c>
      <c r="M11310" t="s">
        <v>468</v>
      </c>
    </row>
    <row r="11311" spans="1:13" hidden="1">
      <c r="A11311" t="s">
        <v>302</v>
      </c>
      <c r="B11311" t="s">
        <v>343</v>
      </c>
      <c r="C11311" t="s">
        <v>286</v>
      </c>
      <c r="D11311">
        <v>1</v>
      </c>
      <c r="E11311">
        <v>1</v>
      </c>
      <c r="F11311">
        <v>1</v>
      </c>
      <c r="G11311">
        <v>1</v>
      </c>
      <c r="H11311">
        <v>1</v>
      </c>
      <c r="I11311">
        <v>1</v>
      </c>
      <c r="J11311">
        <v>1</v>
      </c>
      <c r="K11311">
        <v>1</v>
      </c>
      <c r="M11311" t="s">
        <v>468</v>
      </c>
    </row>
    <row r="11312" spans="1:13" hidden="1">
      <c r="A11312" t="s">
        <v>302</v>
      </c>
      <c r="B11312" t="s">
        <v>343</v>
      </c>
      <c r="C11312" t="s">
        <v>287</v>
      </c>
      <c r="D11312">
        <v>1</v>
      </c>
      <c r="E11312">
        <v>1</v>
      </c>
      <c r="F11312">
        <v>1</v>
      </c>
      <c r="G11312">
        <v>1</v>
      </c>
      <c r="H11312">
        <v>1</v>
      </c>
      <c r="I11312">
        <v>1</v>
      </c>
      <c r="J11312">
        <v>1</v>
      </c>
      <c r="K11312">
        <v>1</v>
      </c>
      <c r="M11312" t="s">
        <v>468</v>
      </c>
    </row>
    <row r="11313" spans="1:13" hidden="1">
      <c r="A11313" t="s">
        <v>302</v>
      </c>
      <c r="B11313" t="s">
        <v>343</v>
      </c>
      <c r="C11313" t="s">
        <v>288</v>
      </c>
      <c r="D11313">
        <v>1</v>
      </c>
      <c r="E11313">
        <v>1</v>
      </c>
      <c r="F11313">
        <v>1</v>
      </c>
      <c r="G11313">
        <v>1</v>
      </c>
      <c r="H11313">
        <v>1</v>
      </c>
      <c r="I11313">
        <v>1</v>
      </c>
      <c r="J11313">
        <v>1</v>
      </c>
      <c r="K11313">
        <v>1</v>
      </c>
      <c r="M11313" t="s">
        <v>468</v>
      </c>
    </row>
    <row r="11314" spans="1:13" hidden="1">
      <c r="A11314" t="s">
        <v>302</v>
      </c>
      <c r="B11314" t="s">
        <v>343</v>
      </c>
      <c r="C11314" t="s">
        <v>289</v>
      </c>
      <c r="D11314">
        <v>1</v>
      </c>
      <c r="E11314">
        <v>1</v>
      </c>
      <c r="F11314">
        <v>1</v>
      </c>
      <c r="G11314">
        <v>1</v>
      </c>
      <c r="H11314">
        <v>1</v>
      </c>
      <c r="I11314">
        <v>1</v>
      </c>
      <c r="J11314">
        <v>1</v>
      </c>
      <c r="K11314">
        <v>1</v>
      </c>
      <c r="M11314" t="s">
        <v>468</v>
      </c>
    </row>
    <row r="11315" spans="1:13" hidden="1">
      <c r="A11315" t="s">
        <v>302</v>
      </c>
      <c r="B11315" t="s">
        <v>343</v>
      </c>
      <c r="C11315" t="s">
        <v>290</v>
      </c>
      <c r="D11315">
        <v>1</v>
      </c>
      <c r="E11315">
        <v>1</v>
      </c>
      <c r="F11315">
        <v>1</v>
      </c>
      <c r="G11315">
        <v>1</v>
      </c>
      <c r="H11315">
        <v>1</v>
      </c>
      <c r="I11315">
        <v>1</v>
      </c>
      <c r="J11315">
        <v>1</v>
      </c>
      <c r="K11315">
        <v>1</v>
      </c>
      <c r="M11315" t="s">
        <v>468</v>
      </c>
    </row>
    <row r="11316" spans="1:13" hidden="1">
      <c r="A11316" t="s">
        <v>302</v>
      </c>
      <c r="B11316" t="s">
        <v>343</v>
      </c>
      <c r="C11316" t="s">
        <v>291</v>
      </c>
      <c r="D11316">
        <v>1</v>
      </c>
      <c r="E11316">
        <v>1</v>
      </c>
      <c r="F11316">
        <v>1</v>
      </c>
      <c r="G11316">
        <v>1</v>
      </c>
      <c r="H11316">
        <v>1</v>
      </c>
      <c r="I11316">
        <v>1</v>
      </c>
      <c r="J11316">
        <v>1</v>
      </c>
      <c r="K11316">
        <v>1</v>
      </c>
      <c r="M11316" t="s">
        <v>468</v>
      </c>
    </row>
    <row r="11317" spans="1:13" hidden="1">
      <c r="A11317" t="s">
        <v>302</v>
      </c>
      <c r="B11317" t="s">
        <v>343</v>
      </c>
      <c r="C11317" t="s">
        <v>292</v>
      </c>
      <c r="D11317">
        <v>1</v>
      </c>
      <c r="E11317">
        <v>1</v>
      </c>
      <c r="F11317">
        <v>1</v>
      </c>
      <c r="G11317">
        <v>1</v>
      </c>
      <c r="H11317">
        <v>1</v>
      </c>
      <c r="I11317">
        <v>1</v>
      </c>
      <c r="J11317">
        <v>1</v>
      </c>
      <c r="K11317">
        <v>1</v>
      </c>
      <c r="M11317" t="s">
        <v>468</v>
      </c>
    </row>
    <row r="11318" spans="1:13" hidden="1">
      <c r="A11318" t="s">
        <v>302</v>
      </c>
      <c r="B11318" t="s">
        <v>344</v>
      </c>
      <c r="C11318" t="s">
        <v>278</v>
      </c>
      <c r="D11318">
        <v>1</v>
      </c>
      <c r="E11318">
        <v>1</v>
      </c>
      <c r="F11318">
        <v>1</v>
      </c>
      <c r="G11318">
        <v>1</v>
      </c>
      <c r="H11318">
        <v>1</v>
      </c>
      <c r="I11318">
        <v>1</v>
      </c>
      <c r="J11318">
        <v>1</v>
      </c>
      <c r="K11318">
        <v>1</v>
      </c>
      <c r="M11318" t="s">
        <v>468</v>
      </c>
    </row>
    <row r="11319" spans="1:13" hidden="1">
      <c r="A11319" t="s">
        <v>302</v>
      </c>
      <c r="B11319" t="s">
        <v>344</v>
      </c>
      <c r="C11319" t="s">
        <v>279</v>
      </c>
      <c r="D11319">
        <v>1</v>
      </c>
      <c r="E11319">
        <v>1</v>
      </c>
      <c r="F11319">
        <v>1</v>
      </c>
      <c r="G11319">
        <v>1</v>
      </c>
      <c r="H11319">
        <v>1</v>
      </c>
      <c r="I11319">
        <v>1</v>
      </c>
      <c r="J11319">
        <v>1</v>
      </c>
      <c r="K11319">
        <v>1</v>
      </c>
      <c r="M11319" t="s">
        <v>468</v>
      </c>
    </row>
    <row r="11320" spans="1:13" hidden="1">
      <c r="A11320" t="s">
        <v>302</v>
      </c>
      <c r="B11320" t="s">
        <v>344</v>
      </c>
      <c r="C11320" t="s">
        <v>280</v>
      </c>
      <c r="D11320">
        <v>1</v>
      </c>
      <c r="E11320">
        <v>1</v>
      </c>
      <c r="F11320">
        <v>1</v>
      </c>
      <c r="G11320">
        <v>1</v>
      </c>
      <c r="H11320">
        <v>1</v>
      </c>
      <c r="I11320">
        <v>1</v>
      </c>
      <c r="J11320">
        <v>1</v>
      </c>
      <c r="K11320">
        <v>1</v>
      </c>
      <c r="M11320" t="s">
        <v>468</v>
      </c>
    </row>
    <row r="11321" spans="1:13" hidden="1">
      <c r="A11321" t="s">
        <v>302</v>
      </c>
      <c r="B11321" t="s">
        <v>344</v>
      </c>
      <c r="C11321" t="s">
        <v>277</v>
      </c>
      <c r="D11321">
        <v>1</v>
      </c>
      <c r="E11321">
        <v>1</v>
      </c>
      <c r="F11321">
        <v>1</v>
      </c>
      <c r="G11321">
        <v>1</v>
      </c>
      <c r="H11321">
        <v>1</v>
      </c>
      <c r="I11321">
        <v>1</v>
      </c>
      <c r="J11321">
        <v>1</v>
      </c>
      <c r="K11321">
        <v>1</v>
      </c>
      <c r="M11321" t="s">
        <v>468</v>
      </c>
    </row>
    <row r="11322" spans="1:13" hidden="1">
      <c r="A11322" t="s">
        <v>302</v>
      </c>
      <c r="B11322" t="s">
        <v>344</v>
      </c>
      <c r="C11322" t="s">
        <v>281</v>
      </c>
      <c r="D11322">
        <v>1</v>
      </c>
      <c r="E11322">
        <v>1</v>
      </c>
      <c r="F11322">
        <v>1</v>
      </c>
      <c r="G11322">
        <v>1</v>
      </c>
      <c r="H11322">
        <v>1</v>
      </c>
      <c r="I11322">
        <v>1</v>
      </c>
      <c r="J11322">
        <v>1</v>
      </c>
      <c r="K11322">
        <v>1</v>
      </c>
      <c r="M11322" t="s">
        <v>468</v>
      </c>
    </row>
    <row r="11323" spans="1:13" hidden="1">
      <c r="A11323" t="s">
        <v>302</v>
      </c>
      <c r="B11323" t="s">
        <v>344</v>
      </c>
      <c r="C11323" t="s">
        <v>282</v>
      </c>
      <c r="D11323">
        <v>1</v>
      </c>
      <c r="E11323">
        <v>1</v>
      </c>
      <c r="F11323">
        <v>1</v>
      </c>
      <c r="G11323">
        <v>1</v>
      </c>
      <c r="H11323">
        <v>1</v>
      </c>
      <c r="I11323">
        <v>1</v>
      </c>
      <c r="J11323">
        <v>1</v>
      </c>
      <c r="K11323">
        <v>1</v>
      </c>
      <c r="M11323" t="s">
        <v>468</v>
      </c>
    </row>
    <row r="11324" spans="1:13" hidden="1">
      <c r="A11324" t="s">
        <v>302</v>
      </c>
      <c r="B11324" t="s">
        <v>344</v>
      </c>
      <c r="C11324" t="s">
        <v>283</v>
      </c>
      <c r="D11324">
        <v>1</v>
      </c>
      <c r="E11324">
        <v>1</v>
      </c>
      <c r="F11324">
        <v>1</v>
      </c>
      <c r="G11324">
        <v>1</v>
      </c>
      <c r="H11324">
        <v>1</v>
      </c>
      <c r="I11324">
        <v>1</v>
      </c>
      <c r="J11324">
        <v>1</v>
      </c>
      <c r="K11324">
        <v>1</v>
      </c>
      <c r="M11324" t="s">
        <v>468</v>
      </c>
    </row>
    <row r="11325" spans="1:13" hidden="1">
      <c r="A11325" t="s">
        <v>302</v>
      </c>
      <c r="B11325" t="s">
        <v>344</v>
      </c>
      <c r="C11325" t="s">
        <v>284</v>
      </c>
      <c r="D11325">
        <v>1</v>
      </c>
      <c r="E11325">
        <v>1</v>
      </c>
      <c r="F11325">
        <v>1</v>
      </c>
      <c r="G11325">
        <v>1</v>
      </c>
      <c r="H11325">
        <v>1</v>
      </c>
      <c r="I11325">
        <v>1</v>
      </c>
      <c r="J11325">
        <v>1</v>
      </c>
      <c r="K11325">
        <v>1</v>
      </c>
      <c r="M11325" t="s">
        <v>468</v>
      </c>
    </row>
    <row r="11326" spans="1:13" hidden="1">
      <c r="A11326" t="s">
        <v>302</v>
      </c>
      <c r="B11326" t="s">
        <v>344</v>
      </c>
      <c r="C11326" t="s">
        <v>285</v>
      </c>
      <c r="D11326">
        <v>1</v>
      </c>
      <c r="E11326">
        <v>1</v>
      </c>
      <c r="F11326">
        <v>1</v>
      </c>
      <c r="G11326">
        <v>1</v>
      </c>
      <c r="H11326">
        <v>1</v>
      </c>
      <c r="I11326">
        <v>1</v>
      </c>
      <c r="J11326">
        <v>1</v>
      </c>
      <c r="K11326">
        <v>1</v>
      </c>
      <c r="M11326" t="s">
        <v>468</v>
      </c>
    </row>
    <row r="11327" spans="1:13" hidden="1">
      <c r="A11327" t="s">
        <v>302</v>
      </c>
      <c r="B11327" t="s">
        <v>344</v>
      </c>
      <c r="C11327" t="s">
        <v>286</v>
      </c>
      <c r="D11327">
        <v>1</v>
      </c>
      <c r="E11327">
        <v>1</v>
      </c>
      <c r="F11327">
        <v>1</v>
      </c>
      <c r="G11327">
        <v>1</v>
      </c>
      <c r="H11327">
        <v>1</v>
      </c>
      <c r="I11327">
        <v>1</v>
      </c>
      <c r="J11327">
        <v>1</v>
      </c>
      <c r="K11327">
        <v>1</v>
      </c>
      <c r="M11327" t="s">
        <v>468</v>
      </c>
    </row>
    <row r="11328" spans="1:13" hidden="1">
      <c r="A11328" t="s">
        <v>302</v>
      </c>
      <c r="B11328" t="s">
        <v>344</v>
      </c>
      <c r="C11328" t="s">
        <v>287</v>
      </c>
      <c r="D11328">
        <v>1</v>
      </c>
      <c r="E11328">
        <v>1</v>
      </c>
      <c r="F11328">
        <v>1</v>
      </c>
      <c r="G11328">
        <v>1</v>
      </c>
      <c r="H11328">
        <v>1</v>
      </c>
      <c r="I11328">
        <v>1</v>
      </c>
      <c r="J11328">
        <v>1</v>
      </c>
      <c r="K11328">
        <v>1</v>
      </c>
      <c r="M11328" t="s">
        <v>468</v>
      </c>
    </row>
    <row r="11329" spans="1:13" hidden="1">
      <c r="A11329" t="s">
        <v>302</v>
      </c>
      <c r="B11329" t="s">
        <v>344</v>
      </c>
      <c r="C11329" t="s">
        <v>288</v>
      </c>
      <c r="D11329">
        <v>1</v>
      </c>
      <c r="E11329">
        <v>1</v>
      </c>
      <c r="F11329">
        <v>1</v>
      </c>
      <c r="G11329">
        <v>1</v>
      </c>
      <c r="H11329">
        <v>1</v>
      </c>
      <c r="I11329">
        <v>1</v>
      </c>
      <c r="J11329">
        <v>1</v>
      </c>
      <c r="K11329">
        <v>1</v>
      </c>
      <c r="M11329" t="s">
        <v>468</v>
      </c>
    </row>
    <row r="11330" spans="1:13" hidden="1">
      <c r="A11330" t="s">
        <v>302</v>
      </c>
      <c r="B11330" t="s">
        <v>344</v>
      </c>
      <c r="C11330" t="s">
        <v>289</v>
      </c>
      <c r="D11330">
        <v>1</v>
      </c>
      <c r="E11330">
        <v>1</v>
      </c>
      <c r="F11330">
        <v>1</v>
      </c>
      <c r="G11330">
        <v>1</v>
      </c>
      <c r="H11330">
        <v>1</v>
      </c>
      <c r="I11330">
        <v>1</v>
      </c>
      <c r="J11330">
        <v>1</v>
      </c>
      <c r="K11330">
        <v>1</v>
      </c>
      <c r="M11330" t="s">
        <v>468</v>
      </c>
    </row>
    <row r="11331" spans="1:13" hidden="1">
      <c r="A11331" t="s">
        <v>302</v>
      </c>
      <c r="B11331" t="s">
        <v>344</v>
      </c>
      <c r="C11331" t="s">
        <v>290</v>
      </c>
      <c r="D11331">
        <v>1</v>
      </c>
      <c r="E11331">
        <v>1</v>
      </c>
      <c r="F11331">
        <v>1</v>
      </c>
      <c r="G11331">
        <v>1</v>
      </c>
      <c r="H11331">
        <v>1</v>
      </c>
      <c r="I11331">
        <v>1</v>
      </c>
      <c r="J11331">
        <v>1</v>
      </c>
      <c r="K11331">
        <v>1</v>
      </c>
      <c r="M11331" t="s">
        <v>468</v>
      </c>
    </row>
    <row r="11332" spans="1:13" hidden="1">
      <c r="A11332" t="s">
        <v>302</v>
      </c>
      <c r="B11332" t="s">
        <v>344</v>
      </c>
      <c r="C11332" t="s">
        <v>291</v>
      </c>
      <c r="D11332">
        <v>1</v>
      </c>
      <c r="E11332">
        <v>1</v>
      </c>
      <c r="F11332">
        <v>1</v>
      </c>
      <c r="G11332">
        <v>1</v>
      </c>
      <c r="H11332">
        <v>1</v>
      </c>
      <c r="I11332">
        <v>1</v>
      </c>
      <c r="J11332">
        <v>1</v>
      </c>
      <c r="K11332">
        <v>1</v>
      </c>
      <c r="M11332" t="s">
        <v>468</v>
      </c>
    </row>
    <row r="11333" spans="1:13" hidden="1">
      <c r="A11333" t="s">
        <v>302</v>
      </c>
      <c r="B11333" t="s">
        <v>344</v>
      </c>
      <c r="C11333" t="s">
        <v>292</v>
      </c>
      <c r="D11333">
        <v>1</v>
      </c>
      <c r="E11333">
        <v>1</v>
      </c>
      <c r="F11333">
        <v>1</v>
      </c>
      <c r="G11333">
        <v>1</v>
      </c>
      <c r="H11333">
        <v>1</v>
      </c>
      <c r="I11333">
        <v>1</v>
      </c>
      <c r="J11333">
        <v>1</v>
      </c>
      <c r="K11333">
        <v>1</v>
      </c>
      <c r="M11333" t="s">
        <v>468</v>
      </c>
    </row>
    <row r="11334" spans="1:13" hidden="1">
      <c r="A11334" t="s">
        <v>302</v>
      </c>
      <c r="B11334" t="s">
        <v>437</v>
      </c>
      <c r="C11334" t="s">
        <v>278</v>
      </c>
      <c r="D11334">
        <v>1</v>
      </c>
      <c r="E11334">
        <v>1</v>
      </c>
      <c r="F11334">
        <v>1</v>
      </c>
      <c r="G11334">
        <v>1</v>
      </c>
      <c r="H11334">
        <v>1</v>
      </c>
      <c r="I11334">
        <v>1</v>
      </c>
      <c r="J11334">
        <v>1</v>
      </c>
      <c r="K11334">
        <v>1</v>
      </c>
      <c r="M11334" t="s">
        <v>468</v>
      </c>
    </row>
    <row r="11335" spans="1:13" hidden="1">
      <c r="A11335" t="s">
        <v>302</v>
      </c>
      <c r="B11335" t="s">
        <v>437</v>
      </c>
      <c r="C11335" t="s">
        <v>279</v>
      </c>
      <c r="D11335">
        <v>1</v>
      </c>
      <c r="E11335">
        <v>1</v>
      </c>
      <c r="F11335">
        <v>1</v>
      </c>
      <c r="G11335">
        <v>1</v>
      </c>
      <c r="H11335">
        <v>1</v>
      </c>
      <c r="I11335">
        <v>1</v>
      </c>
      <c r="J11335">
        <v>1</v>
      </c>
      <c r="K11335">
        <v>1</v>
      </c>
      <c r="M11335" t="s">
        <v>468</v>
      </c>
    </row>
    <row r="11336" spans="1:13" hidden="1">
      <c r="A11336" t="s">
        <v>302</v>
      </c>
      <c r="B11336" t="s">
        <v>437</v>
      </c>
      <c r="C11336" t="s">
        <v>280</v>
      </c>
      <c r="D11336">
        <v>1</v>
      </c>
      <c r="E11336">
        <v>1</v>
      </c>
      <c r="F11336">
        <v>1</v>
      </c>
      <c r="G11336">
        <v>1</v>
      </c>
      <c r="H11336">
        <v>1</v>
      </c>
      <c r="I11336">
        <v>1</v>
      </c>
      <c r="J11336">
        <v>1</v>
      </c>
      <c r="K11336">
        <v>1</v>
      </c>
      <c r="M11336" t="s">
        <v>468</v>
      </c>
    </row>
    <row r="11337" spans="1:13" hidden="1">
      <c r="A11337" t="s">
        <v>302</v>
      </c>
      <c r="B11337" t="s">
        <v>437</v>
      </c>
      <c r="C11337" t="s">
        <v>277</v>
      </c>
      <c r="D11337">
        <v>1</v>
      </c>
      <c r="E11337">
        <v>1</v>
      </c>
      <c r="F11337">
        <v>1</v>
      </c>
      <c r="G11337">
        <v>1</v>
      </c>
      <c r="H11337">
        <v>1</v>
      </c>
      <c r="I11337">
        <v>1</v>
      </c>
      <c r="J11337">
        <v>1</v>
      </c>
      <c r="K11337">
        <v>1</v>
      </c>
      <c r="M11337" t="s">
        <v>468</v>
      </c>
    </row>
    <row r="11338" spans="1:13" hidden="1">
      <c r="A11338" t="s">
        <v>302</v>
      </c>
      <c r="B11338" t="s">
        <v>437</v>
      </c>
      <c r="C11338" t="s">
        <v>281</v>
      </c>
      <c r="D11338">
        <v>1</v>
      </c>
      <c r="E11338">
        <v>1</v>
      </c>
      <c r="F11338">
        <v>1</v>
      </c>
      <c r="G11338">
        <v>1</v>
      </c>
      <c r="H11338">
        <v>1</v>
      </c>
      <c r="I11338">
        <v>1</v>
      </c>
      <c r="J11338">
        <v>1</v>
      </c>
      <c r="K11338">
        <v>1</v>
      </c>
      <c r="M11338" t="s">
        <v>468</v>
      </c>
    </row>
    <row r="11339" spans="1:13" hidden="1">
      <c r="A11339" t="s">
        <v>302</v>
      </c>
      <c r="B11339" t="s">
        <v>437</v>
      </c>
      <c r="C11339" t="s">
        <v>282</v>
      </c>
      <c r="D11339">
        <v>1</v>
      </c>
      <c r="E11339">
        <v>1</v>
      </c>
      <c r="F11339">
        <v>1</v>
      </c>
      <c r="G11339">
        <v>1</v>
      </c>
      <c r="H11339">
        <v>1</v>
      </c>
      <c r="I11339">
        <v>1</v>
      </c>
      <c r="J11339">
        <v>1</v>
      </c>
      <c r="K11339">
        <v>1</v>
      </c>
      <c r="M11339" t="s">
        <v>468</v>
      </c>
    </row>
    <row r="11340" spans="1:13" hidden="1">
      <c r="A11340" t="s">
        <v>302</v>
      </c>
      <c r="B11340" t="s">
        <v>437</v>
      </c>
      <c r="C11340" t="s">
        <v>283</v>
      </c>
      <c r="D11340">
        <v>1</v>
      </c>
      <c r="E11340">
        <v>1</v>
      </c>
      <c r="F11340">
        <v>1</v>
      </c>
      <c r="G11340">
        <v>1</v>
      </c>
      <c r="H11340">
        <v>1</v>
      </c>
      <c r="I11340">
        <v>1</v>
      </c>
      <c r="J11340">
        <v>1</v>
      </c>
      <c r="K11340">
        <v>1</v>
      </c>
      <c r="M11340" t="s">
        <v>468</v>
      </c>
    </row>
    <row r="11341" spans="1:13" hidden="1">
      <c r="A11341" t="s">
        <v>302</v>
      </c>
      <c r="B11341" t="s">
        <v>437</v>
      </c>
      <c r="C11341" t="s">
        <v>284</v>
      </c>
      <c r="D11341">
        <v>1</v>
      </c>
      <c r="E11341">
        <v>1</v>
      </c>
      <c r="F11341">
        <v>1</v>
      </c>
      <c r="G11341">
        <v>1</v>
      </c>
      <c r="H11341">
        <v>1</v>
      </c>
      <c r="I11341">
        <v>1</v>
      </c>
      <c r="J11341">
        <v>1</v>
      </c>
      <c r="K11341">
        <v>1</v>
      </c>
      <c r="M11341" t="s">
        <v>468</v>
      </c>
    </row>
    <row r="11342" spans="1:13" hidden="1">
      <c r="A11342" t="s">
        <v>302</v>
      </c>
      <c r="B11342" t="s">
        <v>437</v>
      </c>
      <c r="C11342" t="s">
        <v>285</v>
      </c>
      <c r="D11342">
        <v>1</v>
      </c>
      <c r="E11342">
        <v>1</v>
      </c>
      <c r="F11342">
        <v>1</v>
      </c>
      <c r="G11342">
        <v>1</v>
      </c>
      <c r="H11342">
        <v>1</v>
      </c>
      <c r="I11342">
        <v>1</v>
      </c>
      <c r="J11342">
        <v>1</v>
      </c>
      <c r="K11342">
        <v>1</v>
      </c>
      <c r="M11342" t="s">
        <v>468</v>
      </c>
    </row>
    <row r="11343" spans="1:13" hidden="1">
      <c r="A11343" t="s">
        <v>302</v>
      </c>
      <c r="B11343" t="s">
        <v>437</v>
      </c>
      <c r="C11343" t="s">
        <v>286</v>
      </c>
      <c r="D11343">
        <v>1</v>
      </c>
      <c r="E11343">
        <v>1</v>
      </c>
      <c r="F11343">
        <v>1</v>
      </c>
      <c r="G11343">
        <v>1</v>
      </c>
      <c r="H11343">
        <v>1</v>
      </c>
      <c r="I11343">
        <v>1</v>
      </c>
      <c r="J11343">
        <v>1</v>
      </c>
      <c r="K11343">
        <v>1</v>
      </c>
      <c r="M11343" t="s">
        <v>468</v>
      </c>
    </row>
    <row r="11344" spans="1:13" hidden="1">
      <c r="A11344" t="s">
        <v>302</v>
      </c>
      <c r="B11344" t="s">
        <v>437</v>
      </c>
      <c r="C11344" t="s">
        <v>287</v>
      </c>
      <c r="D11344">
        <v>1</v>
      </c>
      <c r="E11344">
        <v>1</v>
      </c>
      <c r="F11344">
        <v>1</v>
      </c>
      <c r="G11344">
        <v>1</v>
      </c>
      <c r="H11344">
        <v>1</v>
      </c>
      <c r="I11344">
        <v>1</v>
      </c>
      <c r="J11344">
        <v>1</v>
      </c>
      <c r="K11344">
        <v>1</v>
      </c>
      <c r="M11344" t="s">
        <v>468</v>
      </c>
    </row>
    <row r="11345" spans="1:13" hidden="1">
      <c r="A11345" t="s">
        <v>302</v>
      </c>
      <c r="B11345" t="s">
        <v>437</v>
      </c>
      <c r="C11345" t="s">
        <v>288</v>
      </c>
      <c r="D11345">
        <v>1</v>
      </c>
      <c r="E11345">
        <v>1</v>
      </c>
      <c r="F11345">
        <v>1</v>
      </c>
      <c r="G11345">
        <v>1</v>
      </c>
      <c r="H11345">
        <v>1</v>
      </c>
      <c r="I11345">
        <v>1</v>
      </c>
      <c r="J11345">
        <v>1</v>
      </c>
      <c r="K11345">
        <v>1</v>
      </c>
      <c r="M11345" t="s">
        <v>468</v>
      </c>
    </row>
    <row r="11346" spans="1:13" hidden="1">
      <c r="A11346" t="s">
        <v>302</v>
      </c>
      <c r="B11346" t="s">
        <v>437</v>
      </c>
      <c r="C11346" t="s">
        <v>289</v>
      </c>
      <c r="D11346">
        <v>1</v>
      </c>
      <c r="E11346">
        <v>1</v>
      </c>
      <c r="F11346">
        <v>1</v>
      </c>
      <c r="G11346">
        <v>1</v>
      </c>
      <c r="H11346">
        <v>1</v>
      </c>
      <c r="I11346">
        <v>1</v>
      </c>
      <c r="J11346">
        <v>1</v>
      </c>
      <c r="K11346">
        <v>1</v>
      </c>
      <c r="M11346" t="s">
        <v>468</v>
      </c>
    </row>
    <row r="11347" spans="1:13" hidden="1">
      <c r="A11347" t="s">
        <v>302</v>
      </c>
      <c r="B11347" t="s">
        <v>437</v>
      </c>
      <c r="C11347" t="s">
        <v>290</v>
      </c>
      <c r="D11347">
        <v>1</v>
      </c>
      <c r="E11347">
        <v>1</v>
      </c>
      <c r="F11347">
        <v>1</v>
      </c>
      <c r="G11347">
        <v>1</v>
      </c>
      <c r="H11347">
        <v>1</v>
      </c>
      <c r="I11347">
        <v>1</v>
      </c>
      <c r="J11347">
        <v>1</v>
      </c>
      <c r="K11347">
        <v>1</v>
      </c>
      <c r="M11347" t="s">
        <v>468</v>
      </c>
    </row>
    <row r="11348" spans="1:13" hidden="1">
      <c r="A11348" t="s">
        <v>302</v>
      </c>
      <c r="B11348" t="s">
        <v>437</v>
      </c>
      <c r="C11348" t="s">
        <v>291</v>
      </c>
      <c r="D11348">
        <v>1</v>
      </c>
      <c r="E11348">
        <v>1</v>
      </c>
      <c r="F11348">
        <v>1</v>
      </c>
      <c r="G11348">
        <v>1</v>
      </c>
      <c r="H11348">
        <v>1</v>
      </c>
      <c r="I11348">
        <v>1</v>
      </c>
      <c r="J11348">
        <v>1</v>
      </c>
      <c r="K11348">
        <v>1</v>
      </c>
      <c r="M11348" t="s">
        <v>468</v>
      </c>
    </row>
    <row r="11349" spans="1:13" hidden="1">
      <c r="A11349" t="s">
        <v>302</v>
      </c>
      <c r="B11349" t="s">
        <v>437</v>
      </c>
      <c r="C11349" t="s">
        <v>292</v>
      </c>
      <c r="D11349">
        <v>1</v>
      </c>
      <c r="E11349">
        <v>1</v>
      </c>
      <c r="F11349">
        <v>1</v>
      </c>
      <c r="G11349">
        <v>1</v>
      </c>
      <c r="H11349">
        <v>1</v>
      </c>
      <c r="I11349">
        <v>1</v>
      </c>
      <c r="J11349">
        <v>1</v>
      </c>
      <c r="K11349">
        <v>1</v>
      </c>
      <c r="M11349" t="s">
        <v>468</v>
      </c>
    </row>
    <row r="11350" spans="1:13" hidden="1">
      <c r="A11350" t="s">
        <v>302</v>
      </c>
      <c r="B11350" t="s">
        <v>340</v>
      </c>
      <c r="C11350" t="s">
        <v>278</v>
      </c>
      <c r="D11350">
        <v>1</v>
      </c>
      <c r="E11350">
        <v>1</v>
      </c>
      <c r="F11350">
        <v>1</v>
      </c>
      <c r="G11350">
        <v>1</v>
      </c>
      <c r="H11350">
        <v>1</v>
      </c>
      <c r="I11350">
        <v>1</v>
      </c>
      <c r="J11350">
        <v>1</v>
      </c>
      <c r="K11350">
        <v>1</v>
      </c>
      <c r="M11350" t="s">
        <v>468</v>
      </c>
    </row>
    <row r="11351" spans="1:13" hidden="1">
      <c r="A11351" t="s">
        <v>302</v>
      </c>
      <c r="B11351" t="s">
        <v>340</v>
      </c>
      <c r="C11351" t="s">
        <v>279</v>
      </c>
      <c r="D11351">
        <v>1</v>
      </c>
      <c r="E11351">
        <v>1</v>
      </c>
      <c r="F11351">
        <v>1</v>
      </c>
      <c r="G11351">
        <v>1</v>
      </c>
      <c r="H11351">
        <v>1</v>
      </c>
      <c r="I11351">
        <v>1</v>
      </c>
      <c r="J11351">
        <v>1</v>
      </c>
      <c r="K11351">
        <v>1</v>
      </c>
      <c r="M11351" t="s">
        <v>468</v>
      </c>
    </row>
    <row r="11352" spans="1:13" hidden="1">
      <c r="A11352" t="s">
        <v>302</v>
      </c>
      <c r="B11352" t="s">
        <v>340</v>
      </c>
      <c r="C11352" t="s">
        <v>280</v>
      </c>
      <c r="D11352">
        <v>1</v>
      </c>
      <c r="E11352">
        <v>1</v>
      </c>
      <c r="F11352">
        <v>1</v>
      </c>
      <c r="G11352">
        <v>1</v>
      </c>
      <c r="H11352">
        <v>1</v>
      </c>
      <c r="I11352">
        <v>1</v>
      </c>
      <c r="J11352">
        <v>1</v>
      </c>
      <c r="K11352">
        <v>1</v>
      </c>
      <c r="M11352" t="s">
        <v>468</v>
      </c>
    </row>
    <row r="11353" spans="1:13" hidden="1">
      <c r="A11353" t="s">
        <v>302</v>
      </c>
      <c r="B11353" t="s">
        <v>340</v>
      </c>
      <c r="C11353" t="s">
        <v>277</v>
      </c>
      <c r="D11353">
        <v>1</v>
      </c>
      <c r="E11353">
        <v>1</v>
      </c>
      <c r="F11353">
        <v>1</v>
      </c>
      <c r="G11353">
        <v>1</v>
      </c>
      <c r="H11353">
        <v>1</v>
      </c>
      <c r="I11353">
        <v>1</v>
      </c>
      <c r="J11353">
        <v>1</v>
      </c>
      <c r="K11353">
        <v>1</v>
      </c>
      <c r="M11353" t="s">
        <v>468</v>
      </c>
    </row>
    <row r="11354" spans="1:13" hidden="1">
      <c r="A11354" t="s">
        <v>302</v>
      </c>
      <c r="B11354" t="s">
        <v>340</v>
      </c>
      <c r="C11354" t="s">
        <v>281</v>
      </c>
      <c r="D11354">
        <v>1</v>
      </c>
      <c r="E11354">
        <v>1</v>
      </c>
      <c r="F11354">
        <v>1</v>
      </c>
      <c r="G11354">
        <v>1</v>
      </c>
      <c r="H11354">
        <v>1</v>
      </c>
      <c r="I11354">
        <v>1</v>
      </c>
      <c r="J11354">
        <v>1</v>
      </c>
      <c r="K11354">
        <v>1</v>
      </c>
      <c r="M11354" t="s">
        <v>468</v>
      </c>
    </row>
    <row r="11355" spans="1:13" hidden="1">
      <c r="A11355" t="s">
        <v>302</v>
      </c>
      <c r="B11355" t="s">
        <v>340</v>
      </c>
      <c r="C11355" t="s">
        <v>282</v>
      </c>
      <c r="D11355">
        <v>1</v>
      </c>
      <c r="E11355">
        <v>1</v>
      </c>
      <c r="F11355">
        <v>1</v>
      </c>
      <c r="G11355">
        <v>1</v>
      </c>
      <c r="H11355">
        <v>1</v>
      </c>
      <c r="I11355">
        <v>1</v>
      </c>
      <c r="J11355">
        <v>1</v>
      </c>
      <c r="K11355">
        <v>1</v>
      </c>
      <c r="M11355" t="s">
        <v>468</v>
      </c>
    </row>
    <row r="11356" spans="1:13" hidden="1">
      <c r="A11356" t="s">
        <v>302</v>
      </c>
      <c r="B11356" t="s">
        <v>340</v>
      </c>
      <c r="C11356" t="s">
        <v>283</v>
      </c>
      <c r="D11356">
        <v>1</v>
      </c>
      <c r="E11356">
        <v>1</v>
      </c>
      <c r="F11356">
        <v>1</v>
      </c>
      <c r="G11356">
        <v>1</v>
      </c>
      <c r="H11356">
        <v>1</v>
      </c>
      <c r="I11356">
        <v>1</v>
      </c>
      <c r="J11356">
        <v>1</v>
      </c>
      <c r="K11356">
        <v>1</v>
      </c>
      <c r="M11356" t="s">
        <v>468</v>
      </c>
    </row>
    <row r="11357" spans="1:13" hidden="1">
      <c r="A11357" t="s">
        <v>302</v>
      </c>
      <c r="B11357" t="s">
        <v>340</v>
      </c>
      <c r="C11357" t="s">
        <v>284</v>
      </c>
      <c r="D11357">
        <v>1</v>
      </c>
      <c r="E11357">
        <v>1</v>
      </c>
      <c r="F11357">
        <v>1</v>
      </c>
      <c r="G11357">
        <v>1</v>
      </c>
      <c r="H11357">
        <v>1</v>
      </c>
      <c r="I11357">
        <v>1</v>
      </c>
      <c r="J11357">
        <v>1</v>
      </c>
      <c r="K11357">
        <v>1</v>
      </c>
      <c r="M11357" t="s">
        <v>468</v>
      </c>
    </row>
    <row r="11358" spans="1:13" hidden="1">
      <c r="A11358" t="s">
        <v>302</v>
      </c>
      <c r="B11358" t="s">
        <v>340</v>
      </c>
      <c r="C11358" t="s">
        <v>285</v>
      </c>
      <c r="D11358">
        <v>1</v>
      </c>
      <c r="E11358">
        <v>1</v>
      </c>
      <c r="F11358">
        <v>1</v>
      </c>
      <c r="G11358">
        <v>1</v>
      </c>
      <c r="H11358">
        <v>1</v>
      </c>
      <c r="I11358">
        <v>1</v>
      </c>
      <c r="J11358">
        <v>1</v>
      </c>
      <c r="K11358">
        <v>1</v>
      </c>
      <c r="M11358" t="s">
        <v>468</v>
      </c>
    </row>
    <row r="11359" spans="1:13" hidden="1">
      <c r="A11359" t="s">
        <v>302</v>
      </c>
      <c r="B11359" t="s">
        <v>340</v>
      </c>
      <c r="C11359" t="s">
        <v>286</v>
      </c>
      <c r="D11359">
        <v>1</v>
      </c>
      <c r="E11359">
        <v>1</v>
      </c>
      <c r="F11359">
        <v>1</v>
      </c>
      <c r="G11359">
        <v>1</v>
      </c>
      <c r="H11359">
        <v>1</v>
      </c>
      <c r="I11359">
        <v>1</v>
      </c>
      <c r="J11359">
        <v>1</v>
      </c>
      <c r="K11359">
        <v>1</v>
      </c>
      <c r="M11359" t="s">
        <v>468</v>
      </c>
    </row>
    <row r="11360" spans="1:13" hidden="1">
      <c r="A11360" t="s">
        <v>302</v>
      </c>
      <c r="B11360" t="s">
        <v>340</v>
      </c>
      <c r="C11360" t="s">
        <v>287</v>
      </c>
      <c r="D11360">
        <v>1</v>
      </c>
      <c r="E11360">
        <v>1</v>
      </c>
      <c r="F11360">
        <v>1</v>
      </c>
      <c r="G11360">
        <v>1</v>
      </c>
      <c r="H11360">
        <v>1</v>
      </c>
      <c r="I11360">
        <v>1</v>
      </c>
      <c r="J11360">
        <v>1</v>
      </c>
      <c r="K11360">
        <v>1</v>
      </c>
      <c r="M11360" t="s">
        <v>468</v>
      </c>
    </row>
    <row r="11361" spans="1:13" hidden="1">
      <c r="A11361" t="s">
        <v>302</v>
      </c>
      <c r="B11361" t="s">
        <v>340</v>
      </c>
      <c r="C11361" t="s">
        <v>288</v>
      </c>
      <c r="D11361">
        <v>1</v>
      </c>
      <c r="E11361">
        <v>1</v>
      </c>
      <c r="F11361">
        <v>1</v>
      </c>
      <c r="G11361">
        <v>1</v>
      </c>
      <c r="H11361">
        <v>1</v>
      </c>
      <c r="I11361">
        <v>1</v>
      </c>
      <c r="J11361">
        <v>1</v>
      </c>
      <c r="K11361">
        <v>1</v>
      </c>
      <c r="M11361" t="s">
        <v>468</v>
      </c>
    </row>
    <row r="11362" spans="1:13" hidden="1">
      <c r="A11362" t="s">
        <v>302</v>
      </c>
      <c r="B11362" t="s">
        <v>340</v>
      </c>
      <c r="C11362" t="s">
        <v>289</v>
      </c>
      <c r="D11362">
        <v>1</v>
      </c>
      <c r="E11362">
        <v>1</v>
      </c>
      <c r="F11362">
        <v>1</v>
      </c>
      <c r="G11362">
        <v>1</v>
      </c>
      <c r="H11362">
        <v>1</v>
      </c>
      <c r="I11362">
        <v>1</v>
      </c>
      <c r="J11362">
        <v>1</v>
      </c>
      <c r="K11362">
        <v>1</v>
      </c>
      <c r="M11362" t="s">
        <v>468</v>
      </c>
    </row>
    <row r="11363" spans="1:13" hidden="1">
      <c r="A11363" t="s">
        <v>302</v>
      </c>
      <c r="B11363" t="s">
        <v>340</v>
      </c>
      <c r="C11363" t="s">
        <v>290</v>
      </c>
      <c r="D11363">
        <v>1</v>
      </c>
      <c r="E11363">
        <v>1</v>
      </c>
      <c r="F11363">
        <v>1</v>
      </c>
      <c r="G11363">
        <v>1</v>
      </c>
      <c r="H11363">
        <v>1</v>
      </c>
      <c r="I11363">
        <v>1</v>
      </c>
      <c r="J11363">
        <v>1</v>
      </c>
      <c r="K11363">
        <v>1</v>
      </c>
      <c r="M11363" t="s">
        <v>468</v>
      </c>
    </row>
    <row r="11364" spans="1:13" hidden="1">
      <c r="A11364" t="s">
        <v>302</v>
      </c>
      <c r="B11364" t="s">
        <v>340</v>
      </c>
      <c r="C11364" t="s">
        <v>291</v>
      </c>
      <c r="D11364">
        <v>1</v>
      </c>
      <c r="E11364">
        <v>1</v>
      </c>
      <c r="F11364">
        <v>1</v>
      </c>
      <c r="G11364">
        <v>1</v>
      </c>
      <c r="H11364">
        <v>1</v>
      </c>
      <c r="I11364">
        <v>1</v>
      </c>
      <c r="J11364">
        <v>1</v>
      </c>
      <c r="K11364">
        <v>1</v>
      </c>
      <c r="M11364" t="s">
        <v>468</v>
      </c>
    </row>
    <row r="11365" spans="1:13" hidden="1">
      <c r="A11365" t="s">
        <v>302</v>
      </c>
      <c r="B11365" t="s">
        <v>340</v>
      </c>
      <c r="C11365" t="s">
        <v>292</v>
      </c>
      <c r="D11365">
        <v>1</v>
      </c>
      <c r="E11365">
        <v>1</v>
      </c>
      <c r="F11365">
        <v>1</v>
      </c>
      <c r="G11365">
        <v>1</v>
      </c>
      <c r="H11365">
        <v>1</v>
      </c>
      <c r="I11365">
        <v>1</v>
      </c>
      <c r="J11365">
        <v>1</v>
      </c>
      <c r="K11365">
        <v>1</v>
      </c>
      <c r="M11365" t="s">
        <v>468</v>
      </c>
    </row>
    <row r="11366" spans="1:13" hidden="1">
      <c r="A11366" t="s">
        <v>302</v>
      </c>
      <c r="B11366" t="s">
        <v>339</v>
      </c>
      <c r="C11366" t="s">
        <v>278</v>
      </c>
      <c r="D11366">
        <v>1</v>
      </c>
      <c r="E11366">
        <v>1</v>
      </c>
      <c r="F11366">
        <v>1</v>
      </c>
      <c r="G11366">
        <v>1</v>
      </c>
      <c r="H11366">
        <v>1</v>
      </c>
      <c r="I11366">
        <v>1</v>
      </c>
      <c r="J11366">
        <v>1</v>
      </c>
      <c r="K11366">
        <v>1</v>
      </c>
      <c r="M11366" t="s">
        <v>468</v>
      </c>
    </row>
    <row r="11367" spans="1:13" hidden="1">
      <c r="A11367" t="s">
        <v>302</v>
      </c>
      <c r="B11367" t="s">
        <v>339</v>
      </c>
      <c r="C11367" t="s">
        <v>279</v>
      </c>
      <c r="D11367">
        <v>1</v>
      </c>
      <c r="E11367">
        <v>1</v>
      </c>
      <c r="F11367">
        <v>1</v>
      </c>
      <c r="G11367">
        <v>1</v>
      </c>
      <c r="H11367">
        <v>1</v>
      </c>
      <c r="I11367">
        <v>1</v>
      </c>
      <c r="J11367">
        <v>1</v>
      </c>
      <c r="K11367">
        <v>1</v>
      </c>
      <c r="M11367" t="s">
        <v>468</v>
      </c>
    </row>
    <row r="11368" spans="1:13" hidden="1">
      <c r="A11368" t="s">
        <v>302</v>
      </c>
      <c r="B11368" t="s">
        <v>339</v>
      </c>
      <c r="C11368" t="s">
        <v>280</v>
      </c>
      <c r="D11368">
        <v>1</v>
      </c>
      <c r="E11368">
        <v>1</v>
      </c>
      <c r="F11368">
        <v>1</v>
      </c>
      <c r="G11368">
        <v>1</v>
      </c>
      <c r="H11368">
        <v>1</v>
      </c>
      <c r="I11368">
        <v>1</v>
      </c>
      <c r="J11368">
        <v>1</v>
      </c>
      <c r="K11368">
        <v>1</v>
      </c>
      <c r="M11368" t="s">
        <v>468</v>
      </c>
    </row>
    <row r="11369" spans="1:13" hidden="1">
      <c r="A11369" t="s">
        <v>302</v>
      </c>
      <c r="B11369" t="s">
        <v>339</v>
      </c>
      <c r="C11369" t="s">
        <v>277</v>
      </c>
      <c r="D11369">
        <v>1</v>
      </c>
      <c r="E11369">
        <v>1</v>
      </c>
      <c r="F11369">
        <v>1</v>
      </c>
      <c r="G11369">
        <v>1</v>
      </c>
      <c r="H11369">
        <v>1</v>
      </c>
      <c r="I11369">
        <v>1</v>
      </c>
      <c r="J11369">
        <v>1</v>
      </c>
      <c r="K11369">
        <v>1</v>
      </c>
      <c r="M11369" t="s">
        <v>468</v>
      </c>
    </row>
    <row r="11370" spans="1:13" hidden="1">
      <c r="A11370" t="s">
        <v>302</v>
      </c>
      <c r="B11370" t="s">
        <v>339</v>
      </c>
      <c r="C11370" t="s">
        <v>281</v>
      </c>
      <c r="D11370">
        <v>1</v>
      </c>
      <c r="E11370">
        <v>1</v>
      </c>
      <c r="F11370">
        <v>1</v>
      </c>
      <c r="G11370">
        <v>1</v>
      </c>
      <c r="H11370">
        <v>1</v>
      </c>
      <c r="I11370">
        <v>1</v>
      </c>
      <c r="J11370">
        <v>1</v>
      </c>
      <c r="K11370">
        <v>1</v>
      </c>
      <c r="M11370" t="s">
        <v>468</v>
      </c>
    </row>
    <row r="11371" spans="1:13" hidden="1">
      <c r="A11371" t="s">
        <v>302</v>
      </c>
      <c r="B11371" t="s">
        <v>339</v>
      </c>
      <c r="C11371" t="s">
        <v>282</v>
      </c>
      <c r="D11371">
        <v>1</v>
      </c>
      <c r="E11371">
        <v>1</v>
      </c>
      <c r="F11371">
        <v>1</v>
      </c>
      <c r="G11371">
        <v>1</v>
      </c>
      <c r="H11371">
        <v>1</v>
      </c>
      <c r="I11371">
        <v>1</v>
      </c>
      <c r="J11371">
        <v>1</v>
      </c>
      <c r="K11371">
        <v>1</v>
      </c>
      <c r="M11371" t="s">
        <v>468</v>
      </c>
    </row>
    <row r="11372" spans="1:13" hidden="1">
      <c r="A11372" t="s">
        <v>302</v>
      </c>
      <c r="B11372" t="s">
        <v>339</v>
      </c>
      <c r="C11372" t="s">
        <v>283</v>
      </c>
      <c r="D11372">
        <v>1</v>
      </c>
      <c r="E11372">
        <v>1</v>
      </c>
      <c r="F11372">
        <v>1</v>
      </c>
      <c r="G11372">
        <v>1</v>
      </c>
      <c r="H11372">
        <v>1</v>
      </c>
      <c r="I11372">
        <v>1</v>
      </c>
      <c r="J11372">
        <v>1</v>
      </c>
      <c r="K11372">
        <v>1</v>
      </c>
      <c r="M11372" t="s">
        <v>468</v>
      </c>
    </row>
    <row r="11373" spans="1:13" hidden="1">
      <c r="A11373" t="s">
        <v>302</v>
      </c>
      <c r="B11373" t="s">
        <v>339</v>
      </c>
      <c r="C11373" t="s">
        <v>284</v>
      </c>
      <c r="D11373">
        <v>1</v>
      </c>
      <c r="E11373">
        <v>1</v>
      </c>
      <c r="F11373">
        <v>1</v>
      </c>
      <c r="G11373">
        <v>1</v>
      </c>
      <c r="H11373">
        <v>1</v>
      </c>
      <c r="I11373">
        <v>1</v>
      </c>
      <c r="J11373">
        <v>1</v>
      </c>
      <c r="K11373">
        <v>1</v>
      </c>
      <c r="M11373" t="s">
        <v>468</v>
      </c>
    </row>
    <row r="11374" spans="1:13" hidden="1">
      <c r="A11374" t="s">
        <v>302</v>
      </c>
      <c r="B11374" t="s">
        <v>339</v>
      </c>
      <c r="C11374" t="s">
        <v>285</v>
      </c>
      <c r="D11374">
        <v>1</v>
      </c>
      <c r="E11374">
        <v>1</v>
      </c>
      <c r="F11374">
        <v>1</v>
      </c>
      <c r="G11374">
        <v>1</v>
      </c>
      <c r="H11374">
        <v>1</v>
      </c>
      <c r="I11374">
        <v>1</v>
      </c>
      <c r="J11374">
        <v>1</v>
      </c>
      <c r="K11374">
        <v>1</v>
      </c>
      <c r="M11374" t="s">
        <v>468</v>
      </c>
    </row>
    <row r="11375" spans="1:13" hidden="1">
      <c r="A11375" t="s">
        <v>302</v>
      </c>
      <c r="B11375" t="s">
        <v>339</v>
      </c>
      <c r="C11375" t="s">
        <v>286</v>
      </c>
      <c r="D11375">
        <v>1</v>
      </c>
      <c r="E11375">
        <v>1</v>
      </c>
      <c r="F11375">
        <v>1</v>
      </c>
      <c r="G11375">
        <v>1</v>
      </c>
      <c r="H11375">
        <v>1</v>
      </c>
      <c r="I11375">
        <v>1</v>
      </c>
      <c r="J11375">
        <v>1</v>
      </c>
      <c r="K11375">
        <v>1</v>
      </c>
      <c r="M11375" t="s">
        <v>468</v>
      </c>
    </row>
    <row r="11376" spans="1:13" hidden="1">
      <c r="A11376" t="s">
        <v>302</v>
      </c>
      <c r="B11376" t="s">
        <v>339</v>
      </c>
      <c r="C11376" t="s">
        <v>287</v>
      </c>
      <c r="D11376">
        <v>1</v>
      </c>
      <c r="E11376">
        <v>1</v>
      </c>
      <c r="F11376">
        <v>1</v>
      </c>
      <c r="G11376">
        <v>1</v>
      </c>
      <c r="H11376">
        <v>1</v>
      </c>
      <c r="I11376">
        <v>1</v>
      </c>
      <c r="J11376">
        <v>1</v>
      </c>
      <c r="K11376">
        <v>1</v>
      </c>
      <c r="M11376" t="s">
        <v>468</v>
      </c>
    </row>
    <row r="11377" spans="1:13" hidden="1">
      <c r="A11377" t="s">
        <v>302</v>
      </c>
      <c r="B11377" t="s">
        <v>339</v>
      </c>
      <c r="C11377" t="s">
        <v>288</v>
      </c>
      <c r="D11377">
        <v>1</v>
      </c>
      <c r="E11377">
        <v>1</v>
      </c>
      <c r="F11377">
        <v>1</v>
      </c>
      <c r="G11377">
        <v>1</v>
      </c>
      <c r="H11377">
        <v>1</v>
      </c>
      <c r="I11377">
        <v>1</v>
      </c>
      <c r="J11377">
        <v>1</v>
      </c>
      <c r="K11377">
        <v>1</v>
      </c>
      <c r="M11377" t="s">
        <v>468</v>
      </c>
    </row>
    <row r="11378" spans="1:13" hidden="1">
      <c r="A11378" t="s">
        <v>302</v>
      </c>
      <c r="B11378" t="s">
        <v>339</v>
      </c>
      <c r="C11378" t="s">
        <v>289</v>
      </c>
      <c r="D11378">
        <v>1</v>
      </c>
      <c r="E11378">
        <v>1</v>
      </c>
      <c r="F11378">
        <v>1</v>
      </c>
      <c r="G11378">
        <v>1</v>
      </c>
      <c r="H11378">
        <v>1</v>
      </c>
      <c r="I11378">
        <v>1</v>
      </c>
      <c r="J11378">
        <v>1</v>
      </c>
      <c r="K11378">
        <v>1</v>
      </c>
      <c r="M11378" t="s">
        <v>468</v>
      </c>
    </row>
    <row r="11379" spans="1:13" hidden="1">
      <c r="A11379" t="s">
        <v>302</v>
      </c>
      <c r="B11379" t="s">
        <v>339</v>
      </c>
      <c r="C11379" t="s">
        <v>290</v>
      </c>
      <c r="D11379">
        <v>1</v>
      </c>
      <c r="E11379">
        <v>1</v>
      </c>
      <c r="F11379">
        <v>1</v>
      </c>
      <c r="G11379">
        <v>1</v>
      </c>
      <c r="H11379">
        <v>1</v>
      </c>
      <c r="I11379">
        <v>1</v>
      </c>
      <c r="J11379">
        <v>1</v>
      </c>
      <c r="K11379">
        <v>1</v>
      </c>
      <c r="M11379" t="s">
        <v>468</v>
      </c>
    </row>
    <row r="11380" spans="1:13" hidden="1">
      <c r="A11380" t="s">
        <v>302</v>
      </c>
      <c r="B11380" t="s">
        <v>339</v>
      </c>
      <c r="C11380" t="s">
        <v>291</v>
      </c>
      <c r="D11380">
        <v>1</v>
      </c>
      <c r="E11380">
        <v>1</v>
      </c>
      <c r="F11380">
        <v>1</v>
      </c>
      <c r="G11380">
        <v>1</v>
      </c>
      <c r="H11380">
        <v>1</v>
      </c>
      <c r="I11380">
        <v>1</v>
      </c>
      <c r="J11380">
        <v>1</v>
      </c>
      <c r="K11380">
        <v>1</v>
      </c>
      <c r="M11380" t="s">
        <v>468</v>
      </c>
    </row>
    <row r="11381" spans="1:13" hidden="1">
      <c r="A11381" t="s">
        <v>302</v>
      </c>
      <c r="B11381" t="s">
        <v>339</v>
      </c>
      <c r="C11381" t="s">
        <v>292</v>
      </c>
      <c r="D11381">
        <v>1</v>
      </c>
      <c r="E11381">
        <v>1</v>
      </c>
      <c r="F11381">
        <v>1</v>
      </c>
      <c r="G11381">
        <v>1</v>
      </c>
      <c r="H11381">
        <v>1</v>
      </c>
      <c r="I11381">
        <v>1</v>
      </c>
      <c r="J11381">
        <v>1</v>
      </c>
      <c r="K11381">
        <v>1</v>
      </c>
      <c r="M11381" t="s">
        <v>468</v>
      </c>
    </row>
    <row r="11382" spans="1:13" hidden="1">
      <c r="A11382" t="s">
        <v>302</v>
      </c>
      <c r="B11382" t="s">
        <v>172</v>
      </c>
      <c r="C11382" t="s">
        <v>278</v>
      </c>
      <c r="D11382">
        <v>1</v>
      </c>
      <c r="E11382">
        <v>1</v>
      </c>
      <c r="F11382">
        <v>1</v>
      </c>
      <c r="G11382">
        <v>1</v>
      </c>
      <c r="H11382">
        <v>1</v>
      </c>
      <c r="I11382">
        <v>1</v>
      </c>
      <c r="J11382">
        <v>1</v>
      </c>
      <c r="K11382">
        <v>1</v>
      </c>
      <c r="M11382" t="s">
        <v>468</v>
      </c>
    </row>
    <row r="11383" spans="1:13" hidden="1">
      <c r="A11383" t="s">
        <v>302</v>
      </c>
      <c r="B11383" t="s">
        <v>172</v>
      </c>
      <c r="C11383" t="s">
        <v>279</v>
      </c>
      <c r="D11383">
        <v>1</v>
      </c>
      <c r="E11383">
        <v>1</v>
      </c>
      <c r="F11383">
        <v>1</v>
      </c>
      <c r="G11383">
        <v>1</v>
      </c>
      <c r="H11383">
        <v>1</v>
      </c>
      <c r="I11383">
        <v>1</v>
      </c>
      <c r="J11383">
        <v>1</v>
      </c>
      <c r="K11383">
        <v>1</v>
      </c>
      <c r="M11383" t="s">
        <v>468</v>
      </c>
    </row>
    <row r="11384" spans="1:13" hidden="1">
      <c r="A11384" t="s">
        <v>302</v>
      </c>
      <c r="B11384" t="s">
        <v>172</v>
      </c>
      <c r="C11384" t="s">
        <v>280</v>
      </c>
      <c r="D11384">
        <v>1</v>
      </c>
      <c r="E11384">
        <v>1</v>
      </c>
      <c r="F11384">
        <v>1</v>
      </c>
      <c r="G11384">
        <v>1</v>
      </c>
      <c r="H11384">
        <v>1</v>
      </c>
      <c r="I11384">
        <v>1</v>
      </c>
      <c r="J11384">
        <v>1</v>
      </c>
      <c r="K11384">
        <v>1</v>
      </c>
      <c r="M11384" t="s">
        <v>468</v>
      </c>
    </row>
    <row r="11385" spans="1:13" hidden="1">
      <c r="A11385" t="s">
        <v>302</v>
      </c>
      <c r="B11385" t="s">
        <v>172</v>
      </c>
      <c r="C11385" t="s">
        <v>277</v>
      </c>
      <c r="D11385">
        <v>1</v>
      </c>
      <c r="E11385">
        <v>1</v>
      </c>
      <c r="F11385">
        <v>1</v>
      </c>
      <c r="G11385">
        <v>1</v>
      </c>
      <c r="H11385">
        <v>1</v>
      </c>
      <c r="I11385">
        <v>1</v>
      </c>
      <c r="J11385">
        <v>1</v>
      </c>
      <c r="K11385">
        <v>1</v>
      </c>
      <c r="M11385" t="s">
        <v>468</v>
      </c>
    </row>
    <row r="11386" spans="1:13" hidden="1">
      <c r="A11386" t="s">
        <v>302</v>
      </c>
      <c r="B11386" t="s">
        <v>172</v>
      </c>
      <c r="C11386" t="s">
        <v>281</v>
      </c>
      <c r="D11386">
        <v>1</v>
      </c>
      <c r="E11386">
        <v>1</v>
      </c>
      <c r="F11386">
        <v>1</v>
      </c>
      <c r="G11386">
        <v>1</v>
      </c>
      <c r="H11386">
        <v>1</v>
      </c>
      <c r="I11386">
        <v>1</v>
      </c>
      <c r="J11386">
        <v>1</v>
      </c>
      <c r="K11386">
        <v>1</v>
      </c>
      <c r="M11386" t="s">
        <v>468</v>
      </c>
    </row>
    <row r="11387" spans="1:13" hidden="1">
      <c r="A11387" t="s">
        <v>302</v>
      </c>
      <c r="B11387" t="s">
        <v>172</v>
      </c>
      <c r="C11387" t="s">
        <v>282</v>
      </c>
      <c r="D11387">
        <v>1</v>
      </c>
      <c r="E11387">
        <v>1</v>
      </c>
      <c r="F11387">
        <v>1</v>
      </c>
      <c r="G11387">
        <v>1</v>
      </c>
      <c r="H11387">
        <v>1</v>
      </c>
      <c r="I11387">
        <v>1</v>
      </c>
      <c r="J11387">
        <v>1</v>
      </c>
      <c r="K11387">
        <v>1</v>
      </c>
      <c r="M11387" t="s">
        <v>468</v>
      </c>
    </row>
    <row r="11388" spans="1:13" hidden="1">
      <c r="A11388" t="s">
        <v>302</v>
      </c>
      <c r="B11388" t="s">
        <v>172</v>
      </c>
      <c r="C11388" t="s">
        <v>283</v>
      </c>
      <c r="D11388">
        <v>1</v>
      </c>
      <c r="E11388">
        <v>1</v>
      </c>
      <c r="F11388">
        <v>1</v>
      </c>
      <c r="G11388">
        <v>1</v>
      </c>
      <c r="H11388">
        <v>1</v>
      </c>
      <c r="I11388">
        <v>1</v>
      </c>
      <c r="J11388">
        <v>1</v>
      </c>
      <c r="K11388">
        <v>1</v>
      </c>
      <c r="M11388" t="s">
        <v>468</v>
      </c>
    </row>
    <row r="11389" spans="1:13" hidden="1">
      <c r="A11389" t="s">
        <v>302</v>
      </c>
      <c r="B11389" t="s">
        <v>172</v>
      </c>
      <c r="C11389" t="s">
        <v>284</v>
      </c>
      <c r="D11389">
        <v>1</v>
      </c>
      <c r="E11389">
        <v>1</v>
      </c>
      <c r="F11389">
        <v>1</v>
      </c>
      <c r="G11389">
        <v>1</v>
      </c>
      <c r="H11389">
        <v>1</v>
      </c>
      <c r="I11389">
        <v>1</v>
      </c>
      <c r="J11389">
        <v>1</v>
      </c>
      <c r="K11389">
        <v>1</v>
      </c>
      <c r="M11389" t="s">
        <v>468</v>
      </c>
    </row>
    <row r="11390" spans="1:13" hidden="1">
      <c r="A11390" t="s">
        <v>302</v>
      </c>
      <c r="B11390" t="s">
        <v>172</v>
      </c>
      <c r="C11390" t="s">
        <v>285</v>
      </c>
      <c r="D11390">
        <v>1</v>
      </c>
      <c r="E11390">
        <v>1</v>
      </c>
      <c r="F11390">
        <v>1</v>
      </c>
      <c r="G11390">
        <v>1</v>
      </c>
      <c r="H11390">
        <v>1</v>
      </c>
      <c r="I11390">
        <v>1</v>
      </c>
      <c r="J11390">
        <v>1</v>
      </c>
      <c r="K11390">
        <v>1</v>
      </c>
      <c r="M11390" t="s">
        <v>468</v>
      </c>
    </row>
    <row r="11391" spans="1:13" hidden="1">
      <c r="A11391" t="s">
        <v>302</v>
      </c>
      <c r="B11391" t="s">
        <v>172</v>
      </c>
      <c r="C11391" t="s">
        <v>286</v>
      </c>
      <c r="D11391">
        <v>1</v>
      </c>
      <c r="E11391">
        <v>1</v>
      </c>
      <c r="F11391">
        <v>1</v>
      </c>
      <c r="G11391">
        <v>1</v>
      </c>
      <c r="H11391">
        <v>1</v>
      </c>
      <c r="I11391">
        <v>1</v>
      </c>
      <c r="J11391">
        <v>1</v>
      </c>
      <c r="K11391">
        <v>1</v>
      </c>
      <c r="M11391" t="s">
        <v>468</v>
      </c>
    </row>
    <row r="11392" spans="1:13" hidden="1">
      <c r="A11392" t="s">
        <v>302</v>
      </c>
      <c r="B11392" t="s">
        <v>172</v>
      </c>
      <c r="C11392" t="s">
        <v>287</v>
      </c>
      <c r="D11392">
        <v>1</v>
      </c>
      <c r="E11392">
        <v>1</v>
      </c>
      <c r="F11392">
        <v>1</v>
      </c>
      <c r="G11392">
        <v>1</v>
      </c>
      <c r="H11392">
        <v>1</v>
      </c>
      <c r="I11392">
        <v>1</v>
      </c>
      <c r="J11392">
        <v>1</v>
      </c>
      <c r="K11392">
        <v>1</v>
      </c>
      <c r="M11392" t="s">
        <v>468</v>
      </c>
    </row>
    <row r="11393" spans="1:13" hidden="1">
      <c r="A11393" t="s">
        <v>302</v>
      </c>
      <c r="B11393" t="s">
        <v>172</v>
      </c>
      <c r="C11393" t="s">
        <v>288</v>
      </c>
      <c r="D11393">
        <v>1</v>
      </c>
      <c r="E11393">
        <v>1</v>
      </c>
      <c r="F11393">
        <v>1</v>
      </c>
      <c r="G11393">
        <v>1</v>
      </c>
      <c r="H11393">
        <v>1</v>
      </c>
      <c r="I11393">
        <v>1</v>
      </c>
      <c r="J11393">
        <v>1</v>
      </c>
      <c r="K11393">
        <v>1</v>
      </c>
      <c r="M11393" t="s">
        <v>468</v>
      </c>
    </row>
    <row r="11394" spans="1:13" hidden="1">
      <c r="A11394" t="s">
        <v>302</v>
      </c>
      <c r="B11394" t="s">
        <v>172</v>
      </c>
      <c r="C11394" t="s">
        <v>289</v>
      </c>
      <c r="D11394">
        <v>1</v>
      </c>
      <c r="E11394">
        <v>1</v>
      </c>
      <c r="F11394">
        <v>1</v>
      </c>
      <c r="G11394">
        <v>1</v>
      </c>
      <c r="H11394">
        <v>1</v>
      </c>
      <c r="I11394">
        <v>1</v>
      </c>
      <c r="J11394">
        <v>1</v>
      </c>
      <c r="K11394">
        <v>1</v>
      </c>
      <c r="M11394" t="s">
        <v>468</v>
      </c>
    </row>
    <row r="11395" spans="1:13" hidden="1">
      <c r="A11395" t="s">
        <v>302</v>
      </c>
      <c r="B11395" t="s">
        <v>172</v>
      </c>
      <c r="C11395" t="s">
        <v>290</v>
      </c>
      <c r="D11395">
        <v>1</v>
      </c>
      <c r="E11395">
        <v>1</v>
      </c>
      <c r="F11395">
        <v>1</v>
      </c>
      <c r="G11395">
        <v>1</v>
      </c>
      <c r="H11395">
        <v>1</v>
      </c>
      <c r="I11395">
        <v>1</v>
      </c>
      <c r="J11395">
        <v>1</v>
      </c>
      <c r="K11395">
        <v>1</v>
      </c>
      <c r="M11395" t="s">
        <v>468</v>
      </c>
    </row>
    <row r="11396" spans="1:13" hidden="1">
      <c r="A11396" t="s">
        <v>302</v>
      </c>
      <c r="B11396" t="s">
        <v>172</v>
      </c>
      <c r="C11396" t="s">
        <v>291</v>
      </c>
      <c r="D11396">
        <v>1</v>
      </c>
      <c r="E11396">
        <v>1</v>
      </c>
      <c r="F11396">
        <v>1</v>
      </c>
      <c r="G11396">
        <v>1</v>
      </c>
      <c r="H11396">
        <v>1</v>
      </c>
      <c r="I11396">
        <v>1</v>
      </c>
      <c r="J11396">
        <v>1</v>
      </c>
      <c r="K11396">
        <v>1</v>
      </c>
      <c r="M11396" t="s">
        <v>468</v>
      </c>
    </row>
    <row r="11397" spans="1:13" hidden="1">
      <c r="A11397" t="s">
        <v>302</v>
      </c>
      <c r="B11397" t="s">
        <v>172</v>
      </c>
      <c r="C11397" t="s">
        <v>292</v>
      </c>
      <c r="D11397">
        <v>1</v>
      </c>
      <c r="E11397">
        <v>1</v>
      </c>
      <c r="F11397">
        <v>1</v>
      </c>
      <c r="G11397">
        <v>1</v>
      </c>
      <c r="H11397">
        <v>1</v>
      </c>
      <c r="I11397">
        <v>1</v>
      </c>
      <c r="J11397">
        <v>1</v>
      </c>
      <c r="K11397">
        <v>1</v>
      </c>
      <c r="M11397" t="s">
        <v>468</v>
      </c>
    </row>
    <row r="11398" spans="1:13" hidden="1">
      <c r="A11398" t="s">
        <v>302</v>
      </c>
      <c r="B11398" t="s">
        <v>173</v>
      </c>
      <c r="C11398" t="s">
        <v>278</v>
      </c>
      <c r="D11398">
        <v>1</v>
      </c>
      <c r="E11398">
        <v>1</v>
      </c>
      <c r="F11398">
        <v>1</v>
      </c>
      <c r="G11398">
        <v>1</v>
      </c>
      <c r="H11398">
        <v>1</v>
      </c>
      <c r="I11398">
        <v>1</v>
      </c>
      <c r="J11398">
        <v>1</v>
      </c>
      <c r="K11398">
        <v>1</v>
      </c>
      <c r="M11398" t="s">
        <v>468</v>
      </c>
    </row>
    <row r="11399" spans="1:13" hidden="1">
      <c r="A11399" t="s">
        <v>302</v>
      </c>
      <c r="B11399" t="s">
        <v>173</v>
      </c>
      <c r="C11399" t="s">
        <v>279</v>
      </c>
      <c r="D11399">
        <v>1</v>
      </c>
      <c r="E11399">
        <v>1</v>
      </c>
      <c r="F11399">
        <v>1</v>
      </c>
      <c r="G11399">
        <v>1</v>
      </c>
      <c r="H11399">
        <v>1</v>
      </c>
      <c r="I11399">
        <v>1</v>
      </c>
      <c r="J11399">
        <v>1</v>
      </c>
      <c r="K11399">
        <v>1</v>
      </c>
      <c r="M11399" t="s">
        <v>468</v>
      </c>
    </row>
    <row r="11400" spans="1:13" hidden="1">
      <c r="A11400" t="s">
        <v>302</v>
      </c>
      <c r="B11400" t="s">
        <v>173</v>
      </c>
      <c r="C11400" t="s">
        <v>280</v>
      </c>
      <c r="D11400">
        <v>1</v>
      </c>
      <c r="E11400">
        <v>1</v>
      </c>
      <c r="F11400">
        <v>1</v>
      </c>
      <c r="G11400">
        <v>1</v>
      </c>
      <c r="H11400">
        <v>1</v>
      </c>
      <c r="I11400">
        <v>1</v>
      </c>
      <c r="J11400">
        <v>1</v>
      </c>
      <c r="K11400">
        <v>1</v>
      </c>
      <c r="M11400" t="s">
        <v>468</v>
      </c>
    </row>
    <row r="11401" spans="1:13" hidden="1">
      <c r="A11401" t="s">
        <v>302</v>
      </c>
      <c r="B11401" t="s">
        <v>173</v>
      </c>
      <c r="C11401" t="s">
        <v>277</v>
      </c>
      <c r="D11401">
        <v>1</v>
      </c>
      <c r="E11401">
        <v>1</v>
      </c>
      <c r="F11401">
        <v>1</v>
      </c>
      <c r="G11401">
        <v>1</v>
      </c>
      <c r="H11401">
        <v>1</v>
      </c>
      <c r="I11401">
        <v>1</v>
      </c>
      <c r="J11401">
        <v>1</v>
      </c>
      <c r="K11401">
        <v>1</v>
      </c>
      <c r="M11401" t="s">
        <v>468</v>
      </c>
    </row>
    <row r="11402" spans="1:13" hidden="1">
      <c r="A11402" t="s">
        <v>302</v>
      </c>
      <c r="B11402" t="s">
        <v>173</v>
      </c>
      <c r="C11402" t="s">
        <v>281</v>
      </c>
      <c r="D11402">
        <v>1</v>
      </c>
      <c r="E11402">
        <v>1</v>
      </c>
      <c r="F11402">
        <v>1</v>
      </c>
      <c r="G11402">
        <v>1</v>
      </c>
      <c r="H11402">
        <v>1</v>
      </c>
      <c r="I11402">
        <v>1</v>
      </c>
      <c r="J11402">
        <v>1</v>
      </c>
      <c r="K11402">
        <v>1</v>
      </c>
      <c r="M11402" t="s">
        <v>468</v>
      </c>
    </row>
    <row r="11403" spans="1:13" hidden="1">
      <c r="A11403" t="s">
        <v>302</v>
      </c>
      <c r="B11403" t="s">
        <v>173</v>
      </c>
      <c r="C11403" t="s">
        <v>282</v>
      </c>
      <c r="D11403">
        <v>1</v>
      </c>
      <c r="E11403">
        <v>1</v>
      </c>
      <c r="F11403">
        <v>1</v>
      </c>
      <c r="G11403">
        <v>1</v>
      </c>
      <c r="H11403">
        <v>1</v>
      </c>
      <c r="I11403">
        <v>1</v>
      </c>
      <c r="J11403">
        <v>1</v>
      </c>
      <c r="K11403">
        <v>1</v>
      </c>
      <c r="M11403" t="s">
        <v>468</v>
      </c>
    </row>
    <row r="11404" spans="1:13" hidden="1">
      <c r="A11404" t="s">
        <v>302</v>
      </c>
      <c r="B11404" t="s">
        <v>173</v>
      </c>
      <c r="C11404" t="s">
        <v>283</v>
      </c>
      <c r="D11404">
        <v>1</v>
      </c>
      <c r="E11404">
        <v>1</v>
      </c>
      <c r="F11404">
        <v>1</v>
      </c>
      <c r="G11404">
        <v>1</v>
      </c>
      <c r="H11404">
        <v>1</v>
      </c>
      <c r="I11404">
        <v>1</v>
      </c>
      <c r="J11404">
        <v>1</v>
      </c>
      <c r="K11404">
        <v>1</v>
      </c>
      <c r="M11404" t="s">
        <v>468</v>
      </c>
    </row>
    <row r="11405" spans="1:13" hidden="1">
      <c r="A11405" t="s">
        <v>302</v>
      </c>
      <c r="B11405" t="s">
        <v>173</v>
      </c>
      <c r="C11405" t="s">
        <v>284</v>
      </c>
      <c r="D11405">
        <v>1</v>
      </c>
      <c r="E11405">
        <v>1</v>
      </c>
      <c r="F11405">
        <v>1</v>
      </c>
      <c r="G11405">
        <v>1</v>
      </c>
      <c r="H11405">
        <v>1</v>
      </c>
      <c r="I11405">
        <v>1</v>
      </c>
      <c r="J11405">
        <v>1</v>
      </c>
      <c r="K11405">
        <v>1</v>
      </c>
      <c r="M11405" t="s">
        <v>468</v>
      </c>
    </row>
    <row r="11406" spans="1:13" hidden="1">
      <c r="A11406" t="s">
        <v>302</v>
      </c>
      <c r="B11406" t="s">
        <v>173</v>
      </c>
      <c r="C11406" t="s">
        <v>285</v>
      </c>
      <c r="D11406">
        <v>1</v>
      </c>
      <c r="E11406">
        <v>1</v>
      </c>
      <c r="F11406">
        <v>1</v>
      </c>
      <c r="G11406">
        <v>1</v>
      </c>
      <c r="H11406">
        <v>1</v>
      </c>
      <c r="I11406">
        <v>1</v>
      </c>
      <c r="J11406">
        <v>1</v>
      </c>
      <c r="K11406">
        <v>1</v>
      </c>
      <c r="M11406" t="s">
        <v>468</v>
      </c>
    </row>
    <row r="11407" spans="1:13" hidden="1">
      <c r="A11407" t="s">
        <v>302</v>
      </c>
      <c r="B11407" t="s">
        <v>173</v>
      </c>
      <c r="C11407" t="s">
        <v>286</v>
      </c>
      <c r="D11407">
        <v>1</v>
      </c>
      <c r="E11407">
        <v>1</v>
      </c>
      <c r="F11407">
        <v>1</v>
      </c>
      <c r="G11407">
        <v>1</v>
      </c>
      <c r="H11407">
        <v>1</v>
      </c>
      <c r="I11407">
        <v>1</v>
      </c>
      <c r="J11407">
        <v>1</v>
      </c>
      <c r="K11407">
        <v>1</v>
      </c>
      <c r="M11407" t="s">
        <v>468</v>
      </c>
    </row>
    <row r="11408" spans="1:13" hidden="1">
      <c r="A11408" t="s">
        <v>302</v>
      </c>
      <c r="B11408" t="s">
        <v>173</v>
      </c>
      <c r="C11408" t="s">
        <v>287</v>
      </c>
      <c r="D11408">
        <v>1</v>
      </c>
      <c r="E11408">
        <v>1</v>
      </c>
      <c r="F11408">
        <v>1</v>
      </c>
      <c r="G11408">
        <v>1</v>
      </c>
      <c r="H11408">
        <v>1</v>
      </c>
      <c r="I11408">
        <v>1</v>
      </c>
      <c r="J11408">
        <v>1</v>
      </c>
      <c r="K11408">
        <v>1</v>
      </c>
      <c r="M11408" t="s">
        <v>468</v>
      </c>
    </row>
    <row r="11409" spans="1:13" hidden="1">
      <c r="A11409" t="s">
        <v>302</v>
      </c>
      <c r="B11409" t="s">
        <v>173</v>
      </c>
      <c r="C11409" t="s">
        <v>288</v>
      </c>
      <c r="D11409">
        <v>1</v>
      </c>
      <c r="E11409">
        <v>1</v>
      </c>
      <c r="F11409">
        <v>1</v>
      </c>
      <c r="G11409">
        <v>1</v>
      </c>
      <c r="H11409">
        <v>1</v>
      </c>
      <c r="I11409">
        <v>1</v>
      </c>
      <c r="J11409">
        <v>1</v>
      </c>
      <c r="K11409">
        <v>1</v>
      </c>
      <c r="M11409" t="s">
        <v>468</v>
      </c>
    </row>
    <row r="11410" spans="1:13" hidden="1">
      <c r="A11410" t="s">
        <v>302</v>
      </c>
      <c r="B11410" t="s">
        <v>173</v>
      </c>
      <c r="C11410" t="s">
        <v>289</v>
      </c>
      <c r="D11410">
        <v>1</v>
      </c>
      <c r="E11410">
        <v>1</v>
      </c>
      <c r="F11410">
        <v>1</v>
      </c>
      <c r="G11410">
        <v>1</v>
      </c>
      <c r="H11410">
        <v>1</v>
      </c>
      <c r="I11410">
        <v>1</v>
      </c>
      <c r="J11410">
        <v>1</v>
      </c>
      <c r="K11410">
        <v>1</v>
      </c>
      <c r="M11410" t="s">
        <v>468</v>
      </c>
    </row>
    <row r="11411" spans="1:13" hidden="1">
      <c r="A11411" t="s">
        <v>302</v>
      </c>
      <c r="B11411" t="s">
        <v>173</v>
      </c>
      <c r="C11411" t="s">
        <v>290</v>
      </c>
      <c r="D11411">
        <v>1</v>
      </c>
      <c r="E11411">
        <v>1</v>
      </c>
      <c r="F11411">
        <v>1</v>
      </c>
      <c r="G11411">
        <v>1</v>
      </c>
      <c r="H11411">
        <v>1</v>
      </c>
      <c r="I11411">
        <v>1</v>
      </c>
      <c r="J11411">
        <v>1</v>
      </c>
      <c r="K11411">
        <v>1</v>
      </c>
      <c r="M11411" t="s">
        <v>468</v>
      </c>
    </row>
    <row r="11412" spans="1:13" hidden="1">
      <c r="A11412" t="s">
        <v>302</v>
      </c>
      <c r="B11412" t="s">
        <v>173</v>
      </c>
      <c r="C11412" t="s">
        <v>291</v>
      </c>
      <c r="D11412">
        <v>1</v>
      </c>
      <c r="E11412">
        <v>1</v>
      </c>
      <c r="F11412">
        <v>1</v>
      </c>
      <c r="G11412">
        <v>1</v>
      </c>
      <c r="H11412">
        <v>1</v>
      </c>
      <c r="I11412">
        <v>1</v>
      </c>
      <c r="J11412">
        <v>1</v>
      </c>
      <c r="K11412">
        <v>1</v>
      </c>
      <c r="M11412" t="s">
        <v>468</v>
      </c>
    </row>
    <row r="11413" spans="1:13" hidden="1">
      <c r="A11413" t="s">
        <v>302</v>
      </c>
      <c r="B11413" t="s">
        <v>173</v>
      </c>
      <c r="C11413" t="s">
        <v>292</v>
      </c>
      <c r="D11413">
        <v>1</v>
      </c>
      <c r="E11413">
        <v>1</v>
      </c>
      <c r="F11413">
        <v>1</v>
      </c>
      <c r="G11413">
        <v>1</v>
      </c>
      <c r="H11413">
        <v>1</v>
      </c>
      <c r="I11413">
        <v>1</v>
      </c>
      <c r="J11413">
        <v>1</v>
      </c>
      <c r="K11413">
        <v>1</v>
      </c>
      <c r="M11413" t="s">
        <v>468</v>
      </c>
    </row>
    <row r="11414" spans="1:13" hidden="1">
      <c r="A11414" t="s">
        <v>302</v>
      </c>
      <c r="B11414" t="s">
        <v>237</v>
      </c>
      <c r="C11414" t="s">
        <v>278</v>
      </c>
      <c r="D11414">
        <v>1</v>
      </c>
      <c r="E11414">
        <v>1</v>
      </c>
      <c r="F11414">
        <v>1</v>
      </c>
      <c r="G11414">
        <v>1</v>
      </c>
      <c r="H11414">
        <v>1</v>
      </c>
      <c r="I11414">
        <v>1</v>
      </c>
      <c r="J11414">
        <v>1</v>
      </c>
      <c r="K11414">
        <v>1</v>
      </c>
      <c r="M11414" t="s">
        <v>468</v>
      </c>
    </row>
    <row r="11415" spans="1:13" hidden="1">
      <c r="A11415" t="s">
        <v>302</v>
      </c>
      <c r="B11415" t="s">
        <v>237</v>
      </c>
      <c r="C11415" t="s">
        <v>279</v>
      </c>
      <c r="D11415">
        <v>1</v>
      </c>
      <c r="E11415">
        <v>1</v>
      </c>
      <c r="F11415">
        <v>1</v>
      </c>
      <c r="G11415">
        <v>1</v>
      </c>
      <c r="H11415">
        <v>1</v>
      </c>
      <c r="I11415">
        <v>1</v>
      </c>
      <c r="J11415">
        <v>1</v>
      </c>
      <c r="K11415">
        <v>1</v>
      </c>
      <c r="M11415" t="s">
        <v>468</v>
      </c>
    </row>
    <row r="11416" spans="1:13" hidden="1">
      <c r="A11416" t="s">
        <v>302</v>
      </c>
      <c r="B11416" t="s">
        <v>237</v>
      </c>
      <c r="C11416" t="s">
        <v>280</v>
      </c>
      <c r="D11416">
        <v>1</v>
      </c>
      <c r="E11416">
        <v>1</v>
      </c>
      <c r="F11416">
        <v>1</v>
      </c>
      <c r="G11416">
        <v>1</v>
      </c>
      <c r="H11416">
        <v>1</v>
      </c>
      <c r="I11416">
        <v>1</v>
      </c>
      <c r="J11416">
        <v>1</v>
      </c>
      <c r="K11416">
        <v>1</v>
      </c>
      <c r="M11416" t="s">
        <v>468</v>
      </c>
    </row>
    <row r="11417" spans="1:13" hidden="1">
      <c r="A11417" t="s">
        <v>302</v>
      </c>
      <c r="B11417" t="s">
        <v>237</v>
      </c>
      <c r="C11417" t="s">
        <v>277</v>
      </c>
      <c r="D11417">
        <v>1</v>
      </c>
      <c r="E11417">
        <v>1</v>
      </c>
      <c r="F11417">
        <v>1</v>
      </c>
      <c r="G11417">
        <v>1</v>
      </c>
      <c r="H11417">
        <v>1</v>
      </c>
      <c r="I11417">
        <v>1</v>
      </c>
      <c r="J11417">
        <v>1</v>
      </c>
      <c r="K11417">
        <v>1</v>
      </c>
      <c r="M11417" t="s">
        <v>468</v>
      </c>
    </row>
    <row r="11418" spans="1:13" hidden="1">
      <c r="A11418" t="s">
        <v>302</v>
      </c>
      <c r="B11418" t="s">
        <v>237</v>
      </c>
      <c r="C11418" t="s">
        <v>281</v>
      </c>
      <c r="D11418">
        <v>1</v>
      </c>
      <c r="E11418">
        <v>1</v>
      </c>
      <c r="F11418">
        <v>1</v>
      </c>
      <c r="G11418">
        <v>1</v>
      </c>
      <c r="H11418">
        <v>1</v>
      </c>
      <c r="I11418">
        <v>1</v>
      </c>
      <c r="J11418">
        <v>1</v>
      </c>
      <c r="K11418">
        <v>1</v>
      </c>
      <c r="M11418" t="s">
        <v>468</v>
      </c>
    </row>
    <row r="11419" spans="1:13" hidden="1">
      <c r="A11419" t="s">
        <v>302</v>
      </c>
      <c r="B11419" t="s">
        <v>237</v>
      </c>
      <c r="C11419" t="s">
        <v>282</v>
      </c>
      <c r="D11419">
        <v>1</v>
      </c>
      <c r="E11419">
        <v>1</v>
      </c>
      <c r="F11419">
        <v>1</v>
      </c>
      <c r="G11419">
        <v>1</v>
      </c>
      <c r="H11419">
        <v>1</v>
      </c>
      <c r="I11419">
        <v>1</v>
      </c>
      <c r="J11419">
        <v>1</v>
      </c>
      <c r="K11419">
        <v>1</v>
      </c>
      <c r="M11419" t="s">
        <v>468</v>
      </c>
    </row>
    <row r="11420" spans="1:13" hidden="1">
      <c r="A11420" t="s">
        <v>302</v>
      </c>
      <c r="B11420" t="s">
        <v>237</v>
      </c>
      <c r="C11420" t="s">
        <v>283</v>
      </c>
      <c r="D11420">
        <v>1</v>
      </c>
      <c r="E11420">
        <v>1</v>
      </c>
      <c r="F11420">
        <v>1</v>
      </c>
      <c r="G11420">
        <v>1</v>
      </c>
      <c r="H11420">
        <v>1</v>
      </c>
      <c r="I11420">
        <v>1</v>
      </c>
      <c r="J11420">
        <v>1</v>
      </c>
      <c r="K11420">
        <v>1</v>
      </c>
      <c r="M11420" t="s">
        <v>468</v>
      </c>
    </row>
    <row r="11421" spans="1:13" hidden="1">
      <c r="A11421" t="s">
        <v>302</v>
      </c>
      <c r="B11421" t="s">
        <v>237</v>
      </c>
      <c r="C11421" t="s">
        <v>284</v>
      </c>
      <c r="D11421">
        <v>1</v>
      </c>
      <c r="E11421">
        <v>1</v>
      </c>
      <c r="F11421">
        <v>1</v>
      </c>
      <c r="G11421">
        <v>1</v>
      </c>
      <c r="H11421">
        <v>1</v>
      </c>
      <c r="I11421">
        <v>1</v>
      </c>
      <c r="J11421">
        <v>1</v>
      </c>
      <c r="K11421">
        <v>1</v>
      </c>
      <c r="M11421" t="s">
        <v>468</v>
      </c>
    </row>
    <row r="11422" spans="1:13" hidden="1">
      <c r="A11422" t="s">
        <v>302</v>
      </c>
      <c r="B11422" t="s">
        <v>237</v>
      </c>
      <c r="C11422" t="s">
        <v>285</v>
      </c>
      <c r="D11422">
        <v>1</v>
      </c>
      <c r="E11422">
        <v>1</v>
      </c>
      <c r="F11422">
        <v>1</v>
      </c>
      <c r="G11422">
        <v>1</v>
      </c>
      <c r="H11422">
        <v>1</v>
      </c>
      <c r="I11422">
        <v>1</v>
      </c>
      <c r="J11422">
        <v>1</v>
      </c>
      <c r="K11422">
        <v>1</v>
      </c>
      <c r="M11422" t="s">
        <v>468</v>
      </c>
    </row>
    <row r="11423" spans="1:13" hidden="1">
      <c r="A11423" t="s">
        <v>302</v>
      </c>
      <c r="B11423" t="s">
        <v>237</v>
      </c>
      <c r="C11423" t="s">
        <v>286</v>
      </c>
      <c r="D11423">
        <v>1</v>
      </c>
      <c r="E11423">
        <v>1</v>
      </c>
      <c r="F11423">
        <v>1</v>
      </c>
      <c r="G11423">
        <v>1</v>
      </c>
      <c r="H11423">
        <v>1</v>
      </c>
      <c r="I11423">
        <v>1</v>
      </c>
      <c r="J11423">
        <v>1</v>
      </c>
      <c r="K11423">
        <v>1</v>
      </c>
      <c r="M11423" t="s">
        <v>468</v>
      </c>
    </row>
    <row r="11424" spans="1:13" hidden="1">
      <c r="A11424" t="s">
        <v>302</v>
      </c>
      <c r="B11424" t="s">
        <v>237</v>
      </c>
      <c r="C11424" t="s">
        <v>287</v>
      </c>
      <c r="D11424">
        <v>1</v>
      </c>
      <c r="E11424">
        <v>1</v>
      </c>
      <c r="F11424">
        <v>1</v>
      </c>
      <c r="G11424">
        <v>1</v>
      </c>
      <c r="H11424">
        <v>1</v>
      </c>
      <c r="I11424">
        <v>1</v>
      </c>
      <c r="J11424">
        <v>1</v>
      </c>
      <c r="K11424">
        <v>1</v>
      </c>
      <c r="M11424" t="s">
        <v>468</v>
      </c>
    </row>
    <row r="11425" spans="1:13" hidden="1">
      <c r="A11425" t="s">
        <v>302</v>
      </c>
      <c r="B11425" t="s">
        <v>237</v>
      </c>
      <c r="C11425" t="s">
        <v>288</v>
      </c>
      <c r="D11425">
        <v>1</v>
      </c>
      <c r="E11425">
        <v>1</v>
      </c>
      <c r="F11425">
        <v>1</v>
      </c>
      <c r="G11425">
        <v>1</v>
      </c>
      <c r="H11425">
        <v>1</v>
      </c>
      <c r="I11425">
        <v>1</v>
      </c>
      <c r="J11425">
        <v>1</v>
      </c>
      <c r="K11425">
        <v>1</v>
      </c>
      <c r="M11425" t="s">
        <v>468</v>
      </c>
    </row>
    <row r="11426" spans="1:13" hidden="1">
      <c r="A11426" t="s">
        <v>302</v>
      </c>
      <c r="B11426" t="s">
        <v>237</v>
      </c>
      <c r="C11426" t="s">
        <v>289</v>
      </c>
      <c r="D11426">
        <v>1</v>
      </c>
      <c r="E11426">
        <v>1</v>
      </c>
      <c r="F11426">
        <v>1</v>
      </c>
      <c r="G11426">
        <v>1</v>
      </c>
      <c r="H11426">
        <v>1</v>
      </c>
      <c r="I11426">
        <v>1</v>
      </c>
      <c r="J11426">
        <v>1</v>
      </c>
      <c r="K11426">
        <v>1</v>
      </c>
      <c r="M11426" t="s">
        <v>468</v>
      </c>
    </row>
    <row r="11427" spans="1:13" hidden="1">
      <c r="A11427" t="s">
        <v>302</v>
      </c>
      <c r="B11427" t="s">
        <v>237</v>
      </c>
      <c r="C11427" t="s">
        <v>290</v>
      </c>
      <c r="D11427">
        <v>1</v>
      </c>
      <c r="E11427">
        <v>1</v>
      </c>
      <c r="F11427">
        <v>1</v>
      </c>
      <c r="G11427">
        <v>1</v>
      </c>
      <c r="H11427">
        <v>1</v>
      </c>
      <c r="I11427">
        <v>1</v>
      </c>
      <c r="J11427">
        <v>1</v>
      </c>
      <c r="K11427">
        <v>1</v>
      </c>
      <c r="M11427" t="s">
        <v>468</v>
      </c>
    </row>
    <row r="11428" spans="1:13" hidden="1">
      <c r="A11428" t="s">
        <v>302</v>
      </c>
      <c r="B11428" t="s">
        <v>237</v>
      </c>
      <c r="C11428" t="s">
        <v>291</v>
      </c>
      <c r="D11428">
        <v>1</v>
      </c>
      <c r="E11428">
        <v>1</v>
      </c>
      <c r="F11428">
        <v>1</v>
      </c>
      <c r="G11428">
        <v>1</v>
      </c>
      <c r="H11428">
        <v>1</v>
      </c>
      <c r="I11428">
        <v>1</v>
      </c>
      <c r="J11428">
        <v>1</v>
      </c>
      <c r="K11428">
        <v>1</v>
      </c>
      <c r="M11428" t="s">
        <v>468</v>
      </c>
    </row>
    <row r="11429" spans="1:13" hidden="1">
      <c r="A11429" t="s">
        <v>302</v>
      </c>
      <c r="B11429" t="s">
        <v>237</v>
      </c>
      <c r="C11429" t="s">
        <v>292</v>
      </c>
      <c r="D11429">
        <v>1</v>
      </c>
      <c r="E11429">
        <v>1</v>
      </c>
      <c r="F11429">
        <v>1</v>
      </c>
      <c r="G11429">
        <v>1</v>
      </c>
      <c r="H11429">
        <v>1</v>
      </c>
      <c r="I11429">
        <v>1</v>
      </c>
      <c r="J11429">
        <v>1</v>
      </c>
      <c r="K11429">
        <v>1</v>
      </c>
      <c r="M11429" t="s">
        <v>468</v>
      </c>
    </row>
    <row r="11430" spans="1:13" hidden="1">
      <c r="A11430" t="s">
        <v>302</v>
      </c>
      <c r="B11430" t="s">
        <v>322</v>
      </c>
      <c r="C11430" t="s">
        <v>278</v>
      </c>
      <c r="D11430">
        <v>1</v>
      </c>
      <c r="E11430">
        <v>1</v>
      </c>
      <c r="F11430">
        <v>1</v>
      </c>
      <c r="G11430">
        <v>1</v>
      </c>
      <c r="H11430">
        <v>1</v>
      </c>
      <c r="I11430">
        <v>1</v>
      </c>
      <c r="J11430">
        <v>1</v>
      </c>
      <c r="K11430">
        <v>1</v>
      </c>
      <c r="M11430" t="s">
        <v>468</v>
      </c>
    </row>
    <row r="11431" spans="1:13" hidden="1">
      <c r="A11431" t="s">
        <v>302</v>
      </c>
      <c r="B11431" t="s">
        <v>322</v>
      </c>
      <c r="C11431" t="s">
        <v>279</v>
      </c>
      <c r="D11431">
        <v>1</v>
      </c>
      <c r="E11431">
        <v>1</v>
      </c>
      <c r="F11431">
        <v>1</v>
      </c>
      <c r="G11431">
        <v>1</v>
      </c>
      <c r="H11431">
        <v>1</v>
      </c>
      <c r="I11431">
        <v>1</v>
      </c>
      <c r="J11431">
        <v>1</v>
      </c>
      <c r="K11431">
        <v>1</v>
      </c>
      <c r="M11431" t="s">
        <v>468</v>
      </c>
    </row>
    <row r="11432" spans="1:13" hidden="1">
      <c r="A11432" t="s">
        <v>302</v>
      </c>
      <c r="B11432" t="s">
        <v>322</v>
      </c>
      <c r="C11432" t="s">
        <v>280</v>
      </c>
      <c r="D11432">
        <v>1</v>
      </c>
      <c r="E11432">
        <v>1</v>
      </c>
      <c r="F11432">
        <v>1</v>
      </c>
      <c r="G11432">
        <v>1</v>
      </c>
      <c r="H11432">
        <v>1</v>
      </c>
      <c r="I11432">
        <v>1</v>
      </c>
      <c r="J11432">
        <v>1</v>
      </c>
      <c r="K11432">
        <v>1</v>
      </c>
      <c r="M11432" t="s">
        <v>468</v>
      </c>
    </row>
    <row r="11433" spans="1:13" hidden="1">
      <c r="A11433" t="s">
        <v>302</v>
      </c>
      <c r="B11433" t="s">
        <v>322</v>
      </c>
      <c r="C11433" t="s">
        <v>277</v>
      </c>
      <c r="D11433">
        <v>1</v>
      </c>
      <c r="E11433">
        <v>1</v>
      </c>
      <c r="F11433">
        <v>1</v>
      </c>
      <c r="G11433">
        <v>1</v>
      </c>
      <c r="H11433">
        <v>1</v>
      </c>
      <c r="I11433">
        <v>1</v>
      </c>
      <c r="J11433">
        <v>1</v>
      </c>
      <c r="K11433">
        <v>1</v>
      </c>
      <c r="M11433" t="s">
        <v>468</v>
      </c>
    </row>
    <row r="11434" spans="1:13" hidden="1">
      <c r="A11434" t="s">
        <v>302</v>
      </c>
      <c r="B11434" t="s">
        <v>322</v>
      </c>
      <c r="C11434" t="s">
        <v>281</v>
      </c>
      <c r="D11434">
        <v>1</v>
      </c>
      <c r="E11434">
        <v>1</v>
      </c>
      <c r="F11434">
        <v>1</v>
      </c>
      <c r="G11434">
        <v>1</v>
      </c>
      <c r="H11434">
        <v>1</v>
      </c>
      <c r="I11434">
        <v>1</v>
      </c>
      <c r="J11434">
        <v>1</v>
      </c>
      <c r="K11434">
        <v>1</v>
      </c>
      <c r="M11434" t="s">
        <v>468</v>
      </c>
    </row>
    <row r="11435" spans="1:13" hidden="1">
      <c r="A11435" t="s">
        <v>302</v>
      </c>
      <c r="B11435" t="s">
        <v>322</v>
      </c>
      <c r="C11435" t="s">
        <v>282</v>
      </c>
      <c r="D11435">
        <v>1</v>
      </c>
      <c r="E11435">
        <v>1</v>
      </c>
      <c r="F11435">
        <v>1</v>
      </c>
      <c r="G11435">
        <v>1</v>
      </c>
      <c r="H11435">
        <v>1</v>
      </c>
      <c r="I11435">
        <v>1</v>
      </c>
      <c r="J11435">
        <v>1</v>
      </c>
      <c r="K11435">
        <v>1</v>
      </c>
      <c r="M11435" t="s">
        <v>468</v>
      </c>
    </row>
    <row r="11436" spans="1:13" hidden="1">
      <c r="A11436" t="s">
        <v>302</v>
      </c>
      <c r="B11436" t="s">
        <v>322</v>
      </c>
      <c r="C11436" t="s">
        <v>283</v>
      </c>
      <c r="D11436">
        <v>1</v>
      </c>
      <c r="E11436">
        <v>1</v>
      </c>
      <c r="F11436">
        <v>1</v>
      </c>
      <c r="G11436">
        <v>1</v>
      </c>
      <c r="H11436">
        <v>1</v>
      </c>
      <c r="I11436">
        <v>1</v>
      </c>
      <c r="J11436">
        <v>1</v>
      </c>
      <c r="K11436">
        <v>1</v>
      </c>
      <c r="M11436" t="s">
        <v>468</v>
      </c>
    </row>
    <row r="11437" spans="1:13" hidden="1">
      <c r="A11437" t="s">
        <v>302</v>
      </c>
      <c r="B11437" t="s">
        <v>322</v>
      </c>
      <c r="C11437" t="s">
        <v>284</v>
      </c>
      <c r="D11437">
        <v>1</v>
      </c>
      <c r="E11437">
        <v>1</v>
      </c>
      <c r="F11437">
        <v>1</v>
      </c>
      <c r="G11437">
        <v>1</v>
      </c>
      <c r="H11437">
        <v>1</v>
      </c>
      <c r="I11437">
        <v>1</v>
      </c>
      <c r="J11437">
        <v>1</v>
      </c>
      <c r="K11437">
        <v>1</v>
      </c>
      <c r="M11437" t="s">
        <v>468</v>
      </c>
    </row>
    <row r="11438" spans="1:13" hidden="1">
      <c r="A11438" t="s">
        <v>302</v>
      </c>
      <c r="B11438" t="s">
        <v>322</v>
      </c>
      <c r="C11438" t="s">
        <v>285</v>
      </c>
      <c r="D11438">
        <v>1</v>
      </c>
      <c r="E11438">
        <v>1</v>
      </c>
      <c r="F11438">
        <v>1</v>
      </c>
      <c r="G11438">
        <v>1</v>
      </c>
      <c r="H11438">
        <v>1</v>
      </c>
      <c r="I11438">
        <v>1</v>
      </c>
      <c r="J11438">
        <v>1</v>
      </c>
      <c r="K11438">
        <v>1</v>
      </c>
      <c r="M11438" t="s">
        <v>468</v>
      </c>
    </row>
    <row r="11439" spans="1:13" hidden="1">
      <c r="A11439" t="s">
        <v>302</v>
      </c>
      <c r="B11439" t="s">
        <v>322</v>
      </c>
      <c r="C11439" t="s">
        <v>286</v>
      </c>
      <c r="D11439">
        <v>1</v>
      </c>
      <c r="E11439">
        <v>1</v>
      </c>
      <c r="F11439">
        <v>1</v>
      </c>
      <c r="G11439">
        <v>1</v>
      </c>
      <c r="H11439">
        <v>1</v>
      </c>
      <c r="I11439">
        <v>1</v>
      </c>
      <c r="J11439">
        <v>1</v>
      </c>
      <c r="K11439">
        <v>1</v>
      </c>
      <c r="M11439" t="s">
        <v>468</v>
      </c>
    </row>
    <row r="11440" spans="1:13" hidden="1">
      <c r="A11440" t="s">
        <v>302</v>
      </c>
      <c r="B11440" t="s">
        <v>322</v>
      </c>
      <c r="C11440" t="s">
        <v>287</v>
      </c>
      <c r="D11440">
        <v>1</v>
      </c>
      <c r="E11440">
        <v>1</v>
      </c>
      <c r="F11440">
        <v>1</v>
      </c>
      <c r="G11440">
        <v>1</v>
      </c>
      <c r="H11440">
        <v>1</v>
      </c>
      <c r="I11440">
        <v>1</v>
      </c>
      <c r="J11440">
        <v>1</v>
      </c>
      <c r="K11440">
        <v>1</v>
      </c>
      <c r="M11440" t="s">
        <v>468</v>
      </c>
    </row>
    <row r="11441" spans="1:13" hidden="1">
      <c r="A11441" t="s">
        <v>302</v>
      </c>
      <c r="B11441" t="s">
        <v>322</v>
      </c>
      <c r="C11441" t="s">
        <v>288</v>
      </c>
      <c r="D11441">
        <v>1</v>
      </c>
      <c r="E11441">
        <v>1</v>
      </c>
      <c r="F11441">
        <v>1</v>
      </c>
      <c r="G11441">
        <v>1</v>
      </c>
      <c r="H11441">
        <v>1</v>
      </c>
      <c r="I11441">
        <v>1</v>
      </c>
      <c r="J11441">
        <v>1</v>
      </c>
      <c r="K11441">
        <v>1</v>
      </c>
      <c r="M11441" t="s">
        <v>468</v>
      </c>
    </row>
    <row r="11442" spans="1:13" hidden="1">
      <c r="A11442" t="s">
        <v>302</v>
      </c>
      <c r="B11442" t="s">
        <v>322</v>
      </c>
      <c r="C11442" t="s">
        <v>289</v>
      </c>
      <c r="D11442">
        <v>1</v>
      </c>
      <c r="E11442">
        <v>1</v>
      </c>
      <c r="F11442">
        <v>1</v>
      </c>
      <c r="G11442">
        <v>1</v>
      </c>
      <c r="H11442">
        <v>1</v>
      </c>
      <c r="I11442">
        <v>1</v>
      </c>
      <c r="J11442">
        <v>1</v>
      </c>
      <c r="K11442">
        <v>1</v>
      </c>
      <c r="M11442" t="s">
        <v>468</v>
      </c>
    </row>
    <row r="11443" spans="1:13" hidden="1">
      <c r="A11443" t="s">
        <v>302</v>
      </c>
      <c r="B11443" t="s">
        <v>322</v>
      </c>
      <c r="C11443" t="s">
        <v>290</v>
      </c>
      <c r="D11443">
        <v>1</v>
      </c>
      <c r="E11443">
        <v>1</v>
      </c>
      <c r="F11443">
        <v>1</v>
      </c>
      <c r="G11443">
        <v>1</v>
      </c>
      <c r="H11443">
        <v>1</v>
      </c>
      <c r="I11443">
        <v>1</v>
      </c>
      <c r="J11443">
        <v>1</v>
      </c>
      <c r="K11443">
        <v>1</v>
      </c>
      <c r="M11443" t="s">
        <v>468</v>
      </c>
    </row>
    <row r="11444" spans="1:13" hidden="1">
      <c r="A11444" t="s">
        <v>302</v>
      </c>
      <c r="B11444" t="s">
        <v>322</v>
      </c>
      <c r="C11444" t="s">
        <v>291</v>
      </c>
      <c r="D11444">
        <v>1</v>
      </c>
      <c r="E11444">
        <v>1</v>
      </c>
      <c r="F11444">
        <v>1</v>
      </c>
      <c r="G11444">
        <v>1</v>
      </c>
      <c r="H11444">
        <v>1</v>
      </c>
      <c r="I11444">
        <v>1</v>
      </c>
      <c r="J11444">
        <v>1</v>
      </c>
      <c r="K11444">
        <v>1</v>
      </c>
      <c r="M11444" t="s">
        <v>468</v>
      </c>
    </row>
    <row r="11445" spans="1:13" hidden="1">
      <c r="A11445" t="s">
        <v>302</v>
      </c>
      <c r="B11445" t="s">
        <v>322</v>
      </c>
      <c r="C11445" t="s">
        <v>292</v>
      </c>
      <c r="D11445">
        <v>1</v>
      </c>
      <c r="E11445">
        <v>1</v>
      </c>
      <c r="F11445">
        <v>1</v>
      </c>
      <c r="G11445">
        <v>1</v>
      </c>
      <c r="H11445">
        <v>1</v>
      </c>
      <c r="I11445">
        <v>1</v>
      </c>
      <c r="J11445">
        <v>1</v>
      </c>
      <c r="K11445">
        <v>1</v>
      </c>
      <c r="M11445" t="s">
        <v>468</v>
      </c>
    </row>
    <row r="11446" spans="1:13" hidden="1">
      <c r="A11446" t="s">
        <v>302</v>
      </c>
      <c r="B11446" t="s">
        <v>321</v>
      </c>
      <c r="C11446" t="s">
        <v>278</v>
      </c>
      <c r="D11446">
        <v>1</v>
      </c>
      <c r="E11446">
        <v>1</v>
      </c>
      <c r="F11446">
        <v>1</v>
      </c>
      <c r="G11446">
        <v>1</v>
      </c>
      <c r="H11446">
        <v>1</v>
      </c>
      <c r="I11446">
        <v>1</v>
      </c>
      <c r="J11446">
        <v>1</v>
      </c>
      <c r="K11446">
        <v>1</v>
      </c>
      <c r="M11446" t="s">
        <v>468</v>
      </c>
    </row>
    <row r="11447" spans="1:13" hidden="1">
      <c r="A11447" t="s">
        <v>302</v>
      </c>
      <c r="B11447" t="s">
        <v>321</v>
      </c>
      <c r="C11447" t="s">
        <v>279</v>
      </c>
      <c r="D11447">
        <v>1</v>
      </c>
      <c r="E11447">
        <v>1</v>
      </c>
      <c r="F11447">
        <v>1</v>
      </c>
      <c r="G11447">
        <v>1</v>
      </c>
      <c r="H11447">
        <v>1</v>
      </c>
      <c r="I11447">
        <v>1</v>
      </c>
      <c r="J11447">
        <v>1</v>
      </c>
      <c r="K11447">
        <v>1</v>
      </c>
      <c r="M11447" t="s">
        <v>468</v>
      </c>
    </row>
    <row r="11448" spans="1:13" hidden="1">
      <c r="A11448" t="s">
        <v>302</v>
      </c>
      <c r="B11448" t="s">
        <v>321</v>
      </c>
      <c r="C11448" t="s">
        <v>280</v>
      </c>
      <c r="D11448">
        <v>1</v>
      </c>
      <c r="E11448">
        <v>1</v>
      </c>
      <c r="F11448">
        <v>1</v>
      </c>
      <c r="G11448">
        <v>1</v>
      </c>
      <c r="H11448">
        <v>1</v>
      </c>
      <c r="I11448">
        <v>1</v>
      </c>
      <c r="J11448">
        <v>1</v>
      </c>
      <c r="K11448">
        <v>1</v>
      </c>
      <c r="M11448" t="s">
        <v>468</v>
      </c>
    </row>
    <row r="11449" spans="1:13" hidden="1">
      <c r="A11449" t="s">
        <v>302</v>
      </c>
      <c r="B11449" t="s">
        <v>321</v>
      </c>
      <c r="C11449" t="s">
        <v>277</v>
      </c>
      <c r="D11449">
        <v>1</v>
      </c>
      <c r="E11449">
        <v>1</v>
      </c>
      <c r="F11449">
        <v>1</v>
      </c>
      <c r="G11449">
        <v>1</v>
      </c>
      <c r="H11449">
        <v>1</v>
      </c>
      <c r="I11449">
        <v>1</v>
      </c>
      <c r="J11449">
        <v>1</v>
      </c>
      <c r="K11449">
        <v>1</v>
      </c>
      <c r="M11449" t="s">
        <v>468</v>
      </c>
    </row>
    <row r="11450" spans="1:13" hidden="1">
      <c r="A11450" t="s">
        <v>302</v>
      </c>
      <c r="B11450" t="s">
        <v>321</v>
      </c>
      <c r="C11450" t="s">
        <v>281</v>
      </c>
      <c r="D11450">
        <v>1</v>
      </c>
      <c r="E11450">
        <v>1</v>
      </c>
      <c r="F11450">
        <v>1</v>
      </c>
      <c r="G11450">
        <v>1</v>
      </c>
      <c r="H11450">
        <v>1</v>
      </c>
      <c r="I11450">
        <v>1</v>
      </c>
      <c r="J11450">
        <v>1</v>
      </c>
      <c r="K11450">
        <v>1</v>
      </c>
      <c r="M11450" t="s">
        <v>468</v>
      </c>
    </row>
    <row r="11451" spans="1:13" hidden="1">
      <c r="A11451" t="s">
        <v>302</v>
      </c>
      <c r="B11451" t="s">
        <v>321</v>
      </c>
      <c r="C11451" t="s">
        <v>282</v>
      </c>
      <c r="D11451">
        <v>1</v>
      </c>
      <c r="E11451">
        <v>1</v>
      </c>
      <c r="F11451">
        <v>1</v>
      </c>
      <c r="G11451">
        <v>1</v>
      </c>
      <c r="H11451">
        <v>1</v>
      </c>
      <c r="I11451">
        <v>1</v>
      </c>
      <c r="J11451">
        <v>1</v>
      </c>
      <c r="K11451">
        <v>1</v>
      </c>
      <c r="M11451" t="s">
        <v>468</v>
      </c>
    </row>
    <row r="11452" spans="1:13" hidden="1">
      <c r="A11452" t="s">
        <v>302</v>
      </c>
      <c r="B11452" t="s">
        <v>321</v>
      </c>
      <c r="C11452" t="s">
        <v>283</v>
      </c>
      <c r="D11452">
        <v>1</v>
      </c>
      <c r="E11452">
        <v>1</v>
      </c>
      <c r="F11452">
        <v>1</v>
      </c>
      <c r="G11452">
        <v>1</v>
      </c>
      <c r="H11452">
        <v>1</v>
      </c>
      <c r="I11452">
        <v>1</v>
      </c>
      <c r="J11452">
        <v>1</v>
      </c>
      <c r="K11452">
        <v>1</v>
      </c>
      <c r="M11452" t="s">
        <v>468</v>
      </c>
    </row>
    <row r="11453" spans="1:13" hidden="1">
      <c r="A11453" t="s">
        <v>302</v>
      </c>
      <c r="B11453" t="s">
        <v>321</v>
      </c>
      <c r="C11453" t="s">
        <v>284</v>
      </c>
      <c r="D11453">
        <v>1</v>
      </c>
      <c r="E11453">
        <v>1</v>
      </c>
      <c r="F11453">
        <v>1</v>
      </c>
      <c r="G11453">
        <v>1</v>
      </c>
      <c r="H11453">
        <v>1</v>
      </c>
      <c r="I11453">
        <v>1</v>
      </c>
      <c r="J11453">
        <v>1</v>
      </c>
      <c r="K11453">
        <v>1</v>
      </c>
      <c r="M11453" t="s">
        <v>468</v>
      </c>
    </row>
    <row r="11454" spans="1:13" hidden="1">
      <c r="A11454" t="s">
        <v>302</v>
      </c>
      <c r="B11454" t="s">
        <v>321</v>
      </c>
      <c r="C11454" t="s">
        <v>285</v>
      </c>
      <c r="D11454">
        <v>1</v>
      </c>
      <c r="E11454">
        <v>1</v>
      </c>
      <c r="F11454">
        <v>1</v>
      </c>
      <c r="G11454">
        <v>1</v>
      </c>
      <c r="H11454">
        <v>1</v>
      </c>
      <c r="I11454">
        <v>1</v>
      </c>
      <c r="J11454">
        <v>1</v>
      </c>
      <c r="K11454">
        <v>1</v>
      </c>
      <c r="M11454" t="s">
        <v>468</v>
      </c>
    </row>
    <row r="11455" spans="1:13" hidden="1">
      <c r="A11455" t="s">
        <v>302</v>
      </c>
      <c r="B11455" t="s">
        <v>321</v>
      </c>
      <c r="C11455" t="s">
        <v>286</v>
      </c>
      <c r="D11455">
        <v>1</v>
      </c>
      <c r="E11455">
        <v>1</v>
      </c>
      <c r="F11455">
        <v>1</v>
      </c>
      <c r="G11455">
        <v>1</v>
      </c>
      <c r="H11455">
        <v>1</v>
      </c>
      <c r="I11455">
        <v>1</v>
      </c>
      <c r="J11455">
        <v>1</v>
      </c>
      <c r="K11455">
        <v>1</v>
      </c>
      <c r="M11455" t="s">
        <v>468</v>
      </c>
    </row>
    <row r="11456" spans="1:13" hidden="1">
      <c r="A11456" t="s">
        <v>302</v>
      </c>
      <c r="B11456" t="s">
        <v>321</v>
      </c>
      <c r="C11456" t="s">
        <v>287</v>
      </c>
      <c r="D11456">
        <v>1</v>
      </c>
      <c r="E11456">
        <v>1</v>
      </c>
      <c r="F11456">
        <v>1</v>
      </c>
      <c r="G11456">
        <v>1</v>
      </c>
      <c r="H11456">
        <v>1</v>
      </c>
      <c r="I11456">
        <v>1</v>
      </c>
      <c r="J11456">
        <v>1</v>
      </c>
      <c r="K11456">
        <v>1</v>
      </c>
      <c r="M11456" t="s">
        <v>468</v>
      </c>
    </row>
    <row r="11457" spans="1:13" hidden="1">
      <c r="A11457" t="s">
        <v>302</v>
      </c>
      <c r="B11457" t="s">
        <v>321</v>
      </c>
      <c r="C11457" t="s">
        <v>288</v>
      </c>
      <c r="D11457">
        <v>1</v>
      </c>
      <c r="E11457">
        <v>1</v>
      </c>
      <c r="F11457">
        <v>1</v>
      </c>
      <c r="G11457">
        <v>1</v>
      </c>
      <c r="H11457">
        <v>1</v>
      </c>
      <c r="I11457">
        <v>1</v>
      </c>
      <c r="J11457">
        <v>1</v>
      </c>
      <c r="K11457">
        <v>1</v>
      </c>
      <c r="M11457" t="s">
        <v>468</v>
      </c>
    </row>
    <row r="11458" spans="1:13" hidden="1">
      <c r="A11458" t="s">
        <v>302</v>
      </c>
      <c r="B11458" t="s">
        <v>321</v>
      </c>
      <c r="C11458" t="s">
        <v>289</v>
      </c>
      <c r="D11458">
        <v>1</v>
      </c>
      <c r="E11458">
        <v>1</v>
      </c>
      <c r="F11458">
        <v>1</v>
      </c>
      <c r="G11458">
        <v>1</v>
      </c>
      <c r="H11458">
        <v>1</v>
      </c>
      <c r="I11458">
        <v>1</v>
      </c>
      <c r="J11458">
        <v>1</v>
      </c>
      <c r="K11458">
        <v>1</v>
      </c>
      <c r="M11458" t="s">
        <v>468</v>
      </c>
    </row>
    <row r="11459" spans="1:13" hidden="1">
      <c r="A11459" t="s">
        <v>302</v>
      </c>
      <c r="B11459" t="s">
        <v>321</v>
      </c>
      <c r="C11459" t="s">
        <v>290</v>
      </c>
      <c r="D11459">
        <v>1</v>
      </c>
      <c r="E11459">
        <v>1</v>
      </c>
      <c r="F11459">
        <v>1</v>
      </c>
      <c r="G11459">
        <v>1</v>
      </c>
      <c r="H11459">
        <v>1</v>
      </c>
      <c r="I11459">
        <v>1</v>
      </c>
      <c r="J11459">
        <v>1</v>
      </c>
      <c r="K11459">
        <v>1</v>
      </c>
      <c r="M11459" t="s">
        <v>468</v>
      </c>
    </row>
    <row r="11460" spans="1:13" hidden="1">
      <c r="A11460" t="s">
        <v>302</v>
      </c>
      <c r="B11460" t="s">
        <v>321</v>
      </c>
      <c r="C11460" t="s">
        <v>291</v>
      </c>
      <c r="D11460">
        <v>1</v>
      </c>
      <c r="E11460">
        <v>1</v>
      </c>
      <c r="F11460">
        <v>1</v>
      </c>
      <c r="G11460">
        <v>1</v>
      </c>
      <c r="H11460">
        <v>1</v>
      </c>
      <c r="I11460">
        <v>1</v>
      </c>
      <c r="J11460">
        <v>1</v>
      </c>
      <c r="K11460">
        <v>1</v>
      </c>
      <c r="M11460" t="s">
        <v>468</v>
      </c>
    </row>
    <row r="11461" spans="1:13" hidden="1">
      <c r="A11461" t="s">
        <v>302</v>
      </c>
      <c r="B11461" t="s">
        <v>321</v>
      </c>
      <c r="C11461" t="s">
        <v>292</v>
      </c>
      <c r="D11461">
        <v>1</v>
      </c>
      <c r="E11461">
        <v>1</v>
      </c>
      <c r="F11461">
        <v>1</v>
      </c>
      <c r="G11461">
        <v>1</v>
      </c>
      <c r="H11461">
        <v>1</v>
      </c>
      <c r="I11461">
        <v>1</v>
      </c>
      <c r="J11461">
        <v>1</v>
      </c>
      <c r="K11461">
        <v>1</v>
      </c>
      <c r="M11461" t="s">
        <v>468</v>
      </c>
    </row>
    <row r="11462" spans="1:13" hidden="1">
      <c r="A11462" t="s">
        <v>302</v>
      </c>
      <c r="B11462" t="s">
        <v>320</v>
      </c>
      <c r="C11462" t="s">
        <v>278</v>
      </c>
      <c r="D11462">
        <v>1</v>
      </c>
      <c r="E11462">
        <v>1</v>
      </c>
      <c r="F11462">
        <v>1</v>
      </c>
      <c r="G11462">
        <v>1</v>
      </c>
      <c r="H11462">
        <v>1</v>
      </c>
      <c r="I11462">
        <v>1</v>
      </c>
      <c r="J11462">
        <v>1</v>
      </c>
      <c r="K11462">
        <v>1</v>
      </c>
      <c r="M11462" t="s">
        <v>468</v>
      </c>
    </row>
    <row r="11463" spans="1:13" hidden="1">
      <c r="A11463" t="s">
        <v>302</v>
      </c>
      <c r="B11463" t="s">
        <v>320</v>
      </c>
      <c r="C11463" t="s">
        <v>279</v>
      </c>
      <c r="D11463">
        <v>1</v>
      </c>
      <c r="E11463">
        <v>1</v>
      </c>
      <c r="F11463">
        <v>1</v>
      </c>
      <c r="G11463">
        <v>1</v>
      </c>
      <c r="H11463">
        <v>1</v>
      </c>
      <c r="I11463">
        <v>1</v>
      </c>
      <c r="J11463">
        <v>1</v>
      </c>
      <c r="K11463">
        <v>1</v>
      </c>
      <c r="M11463" t="s">
        <v>468</v>
      </c>
    </row>
    <row r="11464" spans="1:13" hidden="1">
      <c r="A11464" t="s">
        <v>302</v>
      </c>
      <c r="B11464" t="s">
        <v>320</v>
      </c>
      <c r="C11464" t="s">
        <v>280</v>
      </c>
      <c r="D11464">
        <v>1</v>
      </c>
      <c r="E11464">
        <v>1</v>
      </c>
      <c r="F11464">
        <v>1</v>
      </c>
      <c r="G11464">
        <v>1</v>
      </c>
      <c r="H11464">
        <v>1</v>
      </c>
      <c r="I11464">
        <v>1</v>
      </c>
      <c r="J11464">
        <v>1</v>
      </c>
      <c r="K11464">
        <v>1</v>
      </c>
      <c r="M11464" t="s">
        <v>468</v>
      </c>
    </row>
    <row r="11465" spans="1:13" hidden="1">
      <c r="A11465" t="s">
        <v>302</v>
      </c>
      <c r="B11465" t="s">
        <v>320</v>
      </c>
      <c r="C11465" t="s">
        <v>277</v>
      </c>
      <c r="D11465">
        <v>1</v>
      </c>
      <c r="E11465">
        <v>1</v>
      </c>
      <c r="F11465">
        <v>1</v>
      </c>
      <c r="G11465">
        <v>1</v>
      </c>
      <c r="H11465">
        <v>1</v>
      </c>
      <c r="I11465">
        <v>1</v>
      </c>
      <c r="J11465">
        <v>1</v>
      </c>
      <c r="K11465">
        <v>1</v>
      </c>
      <c r="M11465" t="s">
        <v>468</v>
      </c>
    </row>
    <row r="11466" spans="1:13" hidden="1">
      <c r="A11466" t="s">
        <v>302</v>
      </c>
      <c r="B11466" t="s">
        <v>320</v>
      </c>
      <c r="C11466" t="s">
        <v>281</v>
      </c>
      <c r="D11466">
        <v>1</v>
      </c>
      <c r="E11466">
        <v>1</v>
      </c>
      <c r="F11466">
        <v>1</v>
      </c>
      <c r="G11466">
        <v>1</v>
      </c>
      <c r="H11466">
        <v>1</v>
      </c>
      <c r="I11466">
        <v>1</v>
      </c>
      <c r="J11466">
        <v>1</v>
      </c>
      <c r="K11466">
        <v>1</v>
      </c>
      <c r="M11466" t="s">
        <v>468</v>
      </c>
    </row>
    <row r="11467" spans="1:13" hidden="1">
      <c r="A11467" t="s">
        <v>302</v>
      </c>
      <c r="B11467" t="s">
        <v>320</v>
      </c>
      <c r="C11467" t="s">
        <v>282</v>
      </c>
      <c r="D11467">
        <v>1</v>
      </c>
      <c r="E11467">
        <v>1</v>
      </c>
      <c r="F11467">
        <v>1</v>
      </c>
      <c r="G11467">
        <v>1</v>
      </c>
      <c r="H11467">
        <v>1</v>
      </c>
      <c r="I11467">
        <v>1</v>
      </c>
      <c r="J11467">
        <v>1</v>
      </c>
      <c r="K11467">
        <v>1</v>
      </c>
      <c r="M11467" t="s">
        <v>468</v>
      </c>
    </row>
    <row r="11468" spans="1:13" hidden="1">
      <c r="A11468" t="s">
        <v>302</v>
      </c>
      <c r="B11468" t="s">
        <v>320</v>
      </c>
      <c r="C11468" t="s">
        <v>283</v>
      </c>
      <c r="D11468">
        <v>1</v>
      </c>
      <c r="E11468">
        <v>1</v>
      </c>
      <c r="F11468">
        <v>1</v>
      </c>
      <c r="G11468">
        <v>1</v>
      </c>
      <c r="H11468">
        <v>1</v>
      </c>
      <c r="I11468">
        <v>1</v>
      </c>
      <c r="J11468">
        <v>1</v>
      </c>
      <c r="K11468">
        <v>1</v>
      </c>
      <c r="M11468" t="s">
        <v>468</v>
      </c>
    </row>
    <row r="11469" spans="1:13" hidden="1">
      <c r="A11469" t="s">
        <v>302</v>
      </c>
      <c r="B11469" t="s">
        <v>320</v>
      </c>
      <c r="C11469" t="s">
        <v>284</v>
      </c>
      <c r="D11469">
        <v>1</v>
      </c>
      <c r="E11469">
        <v>1</v>
      </c>
      <c r="F11469">
        <v>1</v>
      </c>
      <c r="G11469">
        <v>1</v>
      </c>
      <c r="H11469">
        <v>1</v>
      </c>
      <c r="I11469">
        <v>1</v>
      </c>
      <c r="J11469">
        <v>1</v>
      </c>
      <c r="K11469">
        <v>1</v>
      </c>
      <c r="M11469" t="s">
        <v>468</v>
      </c>
    </row>
    <row r="11470" spans="1:13" hidden="1">
      <c r="A11470" t="s">
        <v>302</v>
      </c>
      <c r="B11470" t="s">
        <v>320</v>
      </c>
      <c r="C11470" t="s">
        <v>285</v>
      </c>
      <c r="D11470">
        <v>1</v>
      </c>
      <c r="E11470">
        <v>1</v>
      </c>
      <c r="F11470">
        <v>1</v>
      </c>
      <c r="G11470">
        <v>1</v>
      </c>
      <c r="H11470">
        <v>1</v>
      </c>
      <c r="I11470">
        <v>1</v>
      </c>
      <c r="J11470">
        <v>1</v>
      </c>
      <c r="K11470">
        <v>1</v>
      </c>
      <c r="M11470" t="s">
        <v>468</v>
      </c>
    </row>
    <row r="11471" spans="1:13" hidden="1">
      <c r="A11471" t="s">
        <v>302</v>
      </c>
      <c r="B11471" t="s">
        <v>320</v>
      </c>
      <c r="C11471" t="s">
        <v>286</v>
      </c>
      <c r="D11471">
        <v>1</v>
      </c>
      <c r="E11471">
        <v>1</v>
      </c>
      <c r="F11471">
        <v>1</v>
      </c>
      <c r="G11471">
        <v>1</v>
      </c>
      <c r="H11471">
        <v>1</v>
      </c>
      <c r="I11471">
        <v>1</v>
      </c>
      <c r="J11471">
        <v>1</v>
      </c>
      <c r="K11471">
        <v>1</v>
      </c>
      <c r="M11471" t="s">
        <v>468</v>
      </c>
    </row>
    <row r="11472" spans="1:13" hidden="1">
      <c r="A11472" t="s">
        <v>302</v>
      </c>
      <c r="B11472" t="s">
        <v>320</v>
      </c>
      <c r="C11472" t="s">
        <v>287</v>
      </c>
      <c r="D11472">
        <v>1</v>
      </c>
      <c r="E11472">
        <v>1</v>
      </c>
      <c r="F11472">
        <v>1</v>
      </c>
      <c r="G11472">
        <v>1</v>
      </c>
      <c r="H11472">
        <v>1</v>
      </c>
      <c r="I11472">
        <v>1</v>
      </c>
      <c r="J11472">
        <v>1</v>
      </c>
      <c r="K11472">
        <v>1</v>
      </c>
      <c r="M11472" t="s">
        <v>468</v>
      </c>
    </row>
    <row r="11473" spans="1:13" hidden="1">
      <c r="A11473" t="s">
        <v>302</v>
      </c>
      <c r="B11473" t="s">
        <v>320</v>
      </c>
      <c r="C11473" t="s">
        <v>288</v>
      </c>
      <c r="D11473">
        <v>1</v>
      </c>
      <c r="E11473">
        <v>1</v>
      </c>
      <c r="F11473">
        <v>1</v>
      </c>
      <c r="G11473">
        <v>1</v>
      </c>
      <c r="H11473">
        <v>1</v>
      </c>
      <c r="I11473">
        <v>1</v>
      </c>
      <c r="J11473">
        <v>1</v>
      </c>
      <c r="K11473">
        <v>1</v>
      </c>
      <c r="M11473" t="s">
        <v>468</v>
      </c>
    </row>
    <row r="11474" spans="1:13" hidden="1">
      <c r="A11474" t="s">
        <v>302</v>
      </c>
      <c r="B11474" t="s">
        <v>320</v>
      </c>
      <c r="C11474" t="s">
        <v>289</v>
      </c>
      <c r="D11474">
        <v>1</v>
      </c>
      <c r="E11474">
        <v>1</v>
      </c>
      <c r="F11474">
        <v>1</v>
      </c>
      <c r="G11474">
        <v>1</v>
      </c>
      <c r="H11474">
        <v>1</v>
      </c>
      <c r="I11474">
        <v>1</v>
      </c>
      <c r="J11474">
        <v>1</v>
      </c>
      <c r="K11474">
        <v>1</v>
      </c>
      <c r="M11474" t="s">
        <v>468</v>
      </c>
    </row>
    <row r="11475" spans="1:13" hidden="1">
      <c r="A11475" t="s">
        <v>302</v>
      </c>
      <c r="B11475" t="s">
        <v>320</v>
      </c>
      <c r="C11475" t="s">
        <v>290</v>
      </c>
      <c r="D11475">
        <v>1</v>
      </c>
      <c r="E11475">
        <v>1</v>
      </c>
      <c r="F11475">
        <v>1</v>
      </c>
      <c r="G11475">
        <v>1</v>
      </c>
      <c r="H11475">
        <v>1</v>
      </c>
      <c r="I11475">
        <v>1</v>
      </c>
      <c r="J11475">
        <v>1</v>
      </c>
      <c r="K11475">
        <v>1</v>
      </c>
      <c r="M11475" t="s">
        <v>468</v>
      </c>
    </row>
    <row r="11476" spans="1:13" hidden="1">
      <c r="A11476" t="s">
        <v>302</v>
      </c>
      <c r="B11476" t="s">
        <v>320</v>
      </c>
      <c r="C11476" t="s">
        <v>291</v>
      </c>
      <c r="D11476">
        <v>1</v>
      </c>
      <c r="E11476">
        <v>1</v>
      </c>
      <c r="F11476">
        <v>1</v>
      </c>
      <c r="G11476">
        <v>1</v>
      </c>
      <c r="H11476">
        <v>1</v>
      </c>
      <c r="I11476">
        <v>1</v>
      </c>
      <c r="J11476">
        <v>1</v>
      </c>
      <c r="K11476">
        <v>1</v>
      </c>
      <c r="M11476" t="s">
        <v>468</v>
      </c>
    </row>
    <row r="11477" spans="1:13" hidden="1">
      <c r="A11477" t="s">
        <v>302</v>
      </c>
      <c r="B11477" t="s">
        <v>320</v>
      </c>
      <c r="C11477" t="s">
        <v>292</v>
      </c>
      <c r="D11477">
        <v>1</v>
      </c>
      <c r="E11477">
        <v>1</v>
      </c>
      <c r="F11477">
        <v>1</v>
      </c>
      <c r="G11477">
        <v>1</v>
      </c>
      <c r="H11477">
        <v>1</v>
      </c>
      <c r="I11477">
        <v>1</v>
      </c>
      <c r="J11477">
        <v>1</v>
      </c>
      <c r="K11477">
        <v>1</v>
      </c>
      <c r="M11477" t="s">
        <v>468</v>
      </c>
    </row>
    <row r="11478" spans="1:13" hidden="1">
      <c r="A11478" t="s">
        <v>302</v>
      </c>
      <c r="B11478" t="s">
        <v>323</v>
      </c>
      <c r="C11478" t="s">
        <v>278</v>
      </c>
      <c r="D11478">
        <v>1</v>
      </c>
      <c r="E11478">
        <v>1</v>
      </c>
      <c r="F11478">
        <v>1</v>
      </c>
      <c r="G11478">
        <v>1</v>
      </c>
      <c r="H11478">
        <v>1</v>
      </c>
      <c r="I11478">
        <v>1</v>
      </c>
      <c r="J11478">
        <v>1</v>
      </c>
      <c r="K11478">
        <v>1</v>
      </c>
      <c r="M11478" t="s">
        <v>468</v>
      </c>
    </row>
    <row r="11479" spans="1:13" hidden="1">
      <c r="A11479" t="s">
        <v>302</v>
      </c>
      <c r="B11479" t="s">
        <v>323</v>
      </c>
      <c r="C11479" t="s">
        <v>279</v>
      </c>
      <c r="D11479">
        <v>1</v>
      </c>
      <c r="E11479">
        <v>1</v>
      </c>
      <c r="F11479">
        <v>1</v>
      </c>
      <c r="G11479">
        <v>1</v>
      </c>
      <c r="H11479">
        <v>1</v>
      </c>
      <c r="I11479">
        <v>1</v>
      </c>
      <c r="J11479">
        <v>1</v>
      </c>
      <c r="K11479">
        <v>1</v>
      </c>
      <c r="M11479" t="s">
        <v>468</v>
      </c>
    </row>
    <row r="11480" spans="1:13" hidden="1">
      <c r="A11480" t="s">
        <v>302</v>
      </c>
      <c r="B11480" t="s">
        <v>323</v>
      </c>
      <c r="C11480" t="s">
        <v>280</v>
      </c>
      <c r="D11480">
        <v>1</v>
      </c>
      <c r="E11480">
        <v>1</v>
      </c>
      <c r="F11480">
        <v>1</v>
      </c>
      <c r="G11480">
        <v>1</v>
      </c>
      <c r="H11480">
        <v>1</v>
      </c>
      <c r="I11480">
        <v>1</v>
      </c>
      <c r="J11480">
        <v>1</v>
      </c>
      <c r="K11480">
        <v>1</v>
      </c>
      <c r="M11480" t="s">
        <v>468</v>
      </c>
    </row>
    <row r="11481" spans="1:13" hidden="1">
      <c r="A11481" t="s">
        <v>302</v>
      </c>
      <c r="B11481" t="s">
        <v>323</v>
      </c>
      <c r="C11481" t="s">
        <v>277</v>
      </c>
      <c r="D11481">
        <v>1</v>
      </c>
      <c r="E11481">
        <v>1</v>
      </c>
      <c r="F11481">
        <v>1</v>
      </c>
      <c r="G11481">
        <v>1</v>
      </c>
      <c r="H11481">
        <v>1</v>
      </c>
      <c r="I11481">
        <v>1</v>
      </c>
      <c r="J11481">
        <v>1</v>
      </c>
      <c r="K11481">
        <v>1</v>
      </c>
      <c r="M11481" t="s">
        <v>468</v>
      </c>
    </row>
    <row r="11482" spans="1:13" hidden="1">
      <c r="A11482" t="s">
        <v>302</v>
      </c>
      <c r="B11482" t="s">
        <v>323</v>
      </c>
      <c r="C11482" t="s">
        <v>281</v>
      </c>
      <c r="D11482">
        <v>1</v>
      </c>
      <c r="E11482">
        <v>1</v>
      </c>
      <c r="F11482">
        <v>1</v>
      </c>
      <c r="G11482">
        <v>1</v>
      </c>
      <c r="H11482">
        <v>1</v>
      </c>
      <c r="I11482">
        <v>1</v>
      </c>
      <c r="J11482">
        <v>1</v>
      </c>
      <c r="K11482">
        <v>1</v>
      </c>
      <c r="M11482" t="s">
        <v>468</v>
      </c>
    </row>
    <row r="11483" spans="1:13" hidden="1">
      <c r="A11483" t="s">
        <v>302</v>
      </c>
      <c r="B11483" t="s">
        <v>323</v>
      </c>
      <c r="C11483" t="s">
        <v>282</v>
      </c>
      <c r="D11483">
        <v>1</v>
      </c>
      <c r="E11483">
        <v>1</v>
      </c>
      <c r="F11483">
        <v>1</v>
      </c>
      <c r="G11483">
        <v>1</v>
      </c>
      <c r="H11483">
        <v>1</v>
      </c>
      <c r="I11483">
        <v>1</v>
      </c>
      <c r="J11483">
        <v>1</v>
      </c>
      <c r="K11483">
        <v>1</v>
      </c>
      <c r="M11483" t="s">
        <v>468</v>
      </c>
    </row>
    <row r="11484" spans="1:13" hidden="1">
      <c r="A11484" t="s">
        <v>302</v>
      </c>
      <c r="B11484" t="s">
        <v>323</v>
      </c>
      <c r="C11484" t="s">
        <v>283</v>
      </c>
      <c r="D11484">
        <v>1</v>
      </c>
      <c r="E11484">
        <v>1</v>
      </c>
      <c r="F11484">
        <v>1</v>
      </c>
      <c r="G11484">
        <v>1</v>
      </c>
      <c r="H11484">
        <v>1</v>
      </c>
      <c r="I11484">
        <v>1</v>
      </c>
      <c r="J11484">
        <v>1</v>
      </c>
      <c r="K11484">
        <v>1</v>
      </c>
      <c r="M11484" t="s">
        <v>468</v>
      </c>
    </row>
    <row r="11485" spans="1:13" hidden="1">
      <c r="A11485" t="s">
        <v>302</v>
      </c>
      <c r="B11485" t="s">
        <v>323</v>
      </c>
      <c r="C11485" t="s">
        <v>284</v>
      </c>
      <c r="D11485">
        <v>1</v>
      </c>
      <c r="E11485">
        <v>1</v>
      </c>
      <c r="F11485">
        <v>1</v>
      </c>
      <c r="G11485">
        <v>1</v>
      </c>
      <c r="H11485">
        <v>1</v>
      </c>
      <c r="I11485">
        <v>1</v>
      </c>
      <c r="J11485">
        <v>1</v>
      </c>
      <c r="K11485">
        <v>1</v>
      </c>
      <c r="M11485" t="s">
        <v>468</v>
      </c>
    </row>
    <row r="11486" spans="1:13" hidden="1">
      <c r="A11486" t="s">
        <v>302</v>
      </c>
      <c r="B11486" t="s">
        <v>323</v>
      </c>
      <c r="C11486" t="s">
        <v>285</v>
      </c>
      <c r="D11486">
        <v>1</v>
      </c>
      <c r="E11486">
        <v>1</v>
      </c>
      <c r="F11486">
        <v>1</v>
      </c>
      <c r="G11486">
        <v>1</v>
      </c>
      <c r="H11486">
        <v>1</v>
      </c>
      <c r="I11486">
        <v>1</v>
      </c>
      <c r="J11486">
        <v>1</v>
      </c>
      <c r="K11486">
        <v>1</v>
      </c>
      <c r="M11486" t="s">
        <v>468</v>
      </c>
    </row>
    <row r="11487" spans="1:13" hidden="1">
      <c r="A11487" t="s">
        <v>302</v>
      </c>
      <c r="B11487" t="s">
        <v>323</v>
      </c>
      <c r="C11487" t="s">
        <v>286</v>
      </c>
      <c r="D11487">
        <v>1</v>
      </c>
      <c r="E11487">
        <v>1</v>
      </c>
      <c r="F11487">
        <v>1</v>
      </c>
      <c r="G11487">
        <v>1</v>
      </c>
      <c r="H11487">
        <v>1</v>
      </c>
      <c r="I11487">
        <v>1</v>
      </c>
      <c r="J11487">
        <v>1</v>
      </c>
      <c r="K11487">
        <v>1</v>
      </c>
      <c r="M11487" t="s">
        <v>468</v>
      </c>
    </row>
    <row r="11488" spans="1:13" hidden="1">
      <c r="A11488" t="s">
        <v>302</v>
      </c>
      <c r="B11488" t="s">
        <v>323</v>
      </c>
      <c r="C11488" t="s">
        <v>287</v>
      </c>
      <c r="D11488">
        <v>1</v>
      </c>
      <c r="E11488">
        <v>1</v>
      </c>
      <c r="F11488">
        <v>1</v>
      </c>
      <c r="G11488">
        <v>1</v>
      </c>
      <c r="H11488">
        <v>1</v>
      </c>
      <c r="I11488">
        <v>1</v>
      </c>
      <c r="J11488">
        <v>1</v>
      </c>
      <c r="K11488">
        <v>1</v>
      </c>
      <c r="M11488" t="s">
        <v>468</v>
      </c>
    </row>
    <row r="11489" spans="1:13" hidden="1">
      <c r="A11489" t="s">
        <v>302</v>
      </c>
      <c r="B11489" t="s">
        <v>323</v>
      </c>
      <c r="C11489" t="s">
        <v>288</v>
      </c>
      <c r="D11489">
        <v>1</v>
      </c>
      <c r="E11489">
        <v>1</v>
      </c>
      <c r="F11489">
        <v>1</v>
      </c>
      <c r="G11489">
        <v>1</v>
      </c>
      <c r="H11489">
        <v>1</v>
      </c>
      <c r="I11489">
        <v>1</v>
      </c>
      <c r="J11489">
        <v>1</v>
      </c>
      <c r="K11489">
        <v>1</v>
      </c>
      <c r="M11489" t="s">
        <v>468</v>
      </c>
    </row>
    <row r="11490" spans="1:13" hidden="1">
      <c r="A11490" t="s">
        <v>302</v>
      </c>
      <c r="B11490" t="s">
        <v>323</v>
      </c>
      <c r="C11490" t="s">
        <v>289</v>
      </c>
      <c r="D11490">
        <v>1</v>
      </c>
      <c r="E11490">
        <v>1</v>
      </c>
      <c r="F11490">
        <v>1</v>
      </c>
      <c r="G11490">
        <v>1</v>
      </c>
      <c r="H11490">
        <v>1</v>
      </c>
      <c r="I11490">
        <v>1</v>
      </c>
      <c r="J11490">
        <v>1</v>
      </c>
      <c r="K11490">
        <v>1</v>
      </c>
      <c r="M11490" t="s">
        <v>468</v>
      </c>
    </row>
    <row r="11491" spans="1:13" hidden="1">
      <c r="A11491" t="s">
        <v>302</v>
      </c>
      <c r="B11491" t="s">
        <v>323</v>
      </c>
      <c r="C11491" t="s">
        <v>290</v>
      </c>
      <c r="D11491">
        <v>1</v>
      </c>
      <c r="E11491">
        <v>1</v>
      </c>
      <c r="F11491">
        <v>1</v>
      </c>
      <c r="G11491">
        <v>1</v>
      </c>
      <c r="H11491">
        <v>1</v>
      </c>
      <c r="I11491">
        <v>1</v>
      </c>
      <c r="J11491">
        <v>1</v>
      </c>
      <c r="K11491">
        <v>1</v>
      </c>
      <c r="M11491" t="s">
        <v>468</v>
      </c>
    </row>
    <row r="11492" spans="1:13" hidden="1">
      <c r="A11492" t="s">
        <v>302</v>
      </c>
      <c r="B11492" t="s">
        <v>323</v>
      </c>
      <c r="C11492" t="s">
        <v>291</v>
      </c>
      <c r="D11492">
        <v>1</v>
      </c>
      <c r="E11492">
        <v>1</v>
      </c>
      <c r="F11492">
        <v>1</v>
      </c>
      <c r="G11492">
        <v>1</v>
      </c>
      <c r="H11492">
        <v>1</v>
      </c>
      <c r="I11492">
        <v>1</v>
      </c>
      <c r="J11492">
        <v>1</v>
      </c>
      <c r="K11492">
        <v>1</v>
      </c>
      <c r="M11492" t="s">
        <v>468</v>
      </c>
    </row>
    <row r="11493" spans="1:13" hidden="1">
      <c r="A11493" t="s">
        <v>302</v>
      </c>
      <c r="B11493" t="s">
        <v>323</v>
      </c>
      <c r="C11493" t="s">
        <v>292</v>
      </c>
      <c r="D11493">
        <v>1</v>
      </c>
      <c r="E11493">
        <v>1</v>
      </c>
      <c r="F11493">
        <v>1</v>
      </c>
      <c r="G11493">
        <v>1</v>
      </c>
      <c r="H11493">
        <v>1</v>
      </c>
      <c r="I11493">
        <v>1</v>
      </c>
      <c r="J11493">
        <v>1</v>
      </c>
      <c r="K11493">
        <v>1</v>
      </c>
      <c r="M11493" t="s">
        <v>468</v>
      </c>
    </row>
    <row r="11494" spans="1:13" hidden="1">
      <c r="A11494" t="s">
        <v>302</v>
      </c>
      <c r="B11494" t="s">
        <v>324</v>
      </c>
      <c r="C11494" t="s">
        <v>278</v>
      </c>
      <c r="D11494">
        <v>1</v>
      </c>
      <c r="E11494">
        <v>1</v>
      </c>
      <c r="F11494">
        <v>1</v>
      </c>
      <c r="G11494">
        <v>1</v>
      </c>
      <c r="H11494">
        <v>1</v>
      </c>
      <c r="I11494">
        <v>1</v>
      </c>
      <c r="J11494">
        <v>1</v>
      </c>
      <c r="K11494">
        <v>1</v>
      </c>
      <c r="M11494" t="s">
        <v>468</v>
      </c>
    </row>
    <row r="11495" spans="1:13" hidden="1">
      <c r="A11495" t="s">
        <v>302</v>
      </c>
      <c r="B11495" t="s">
        <v>324</v>
      </c>
      <c r="C11495" t="s">
        <v>279</v>
      </c>
      <c r="D11495">
        <v>1</v>
      </c>
      <c r="E11495">
        <v>1</v>
      </c>
      <c r="F11495">
        <v>1</v>
      </c>
      <c r="G11495">
        <v>1</v>
      </c>
      <c r="H11495">
        <v>1</v>
      </c>
      <c r="I11495">
        <v>1</v>
      </c>
      <c r="J11495">
        <v>1</v>
      </c>
      <c r="K11495">
        <v>1</v>
      </c>
      <c r="M11495" t="s">
        <v>468</v>
      </c>
    </row>
    <row r="11496" spans="1:13" hidden="1">
      <c r="A11496" t="s">
        <v>302</v>
      </c>
      <c r="B11496" t="s">
        <v>324</v>
      </c>
      <c r="C11496" t="s">
        <v>280</v>
      </c>
      <c r="D11496">
        <v>1</v>
      </c>
      <c r="E11496">
        <v>1</v>
      </c>
      <c r="F11496">
        <v>1</v>
      </c>
      <c r="G11496">
        <v>1</v>
      </c>
      <c r="H11496">
        <v>1</v>
      </c>
      <c r="I11496">
        <v>1</v>
      </c>
      <c r="J11496">
        <v>1</v>
      </c>
      <c r="K11496">
        <v>1</v>
      </c>
      <c r="M11496" t="s">
        <v>468</v>
      </c>
    </row>
    <row r="11497" spans="1:13" hidden="1">
      <c r="A11497" t="s">
        <v>302</v>
      </c>
      <c r="B11497" t="s">
        <v>324</v>
      </c>
      <c r="C11497" t="s">
        <v>277</v>
      </c>
      <c r="D11497">
        <v>1</v>
      </c>
      <c r="E11497">
        <v>1</v>
      </c>
      <c r="F11497">
        <v>1</v>
      </c>
      <c r="G11497">
        <v>1</v>
      </c>
      <c r="H11497">
        <v>1</v>
      </c>
      <c r="I11497">
        <v>1</v>
      </c>
      <c r="J11497">
        <v>1</v>
      </c>
      <c r="K11497">
        <v>1</v>
      </c>
      <c r="M11497" t="s">
        <v>468</v>
      </c>
    </row>
    <row r="11498" spans="1:13" hidden="1">
      <c r="A11498" t="s">
        <v>302</v>
      </c>
      <c r="B11498" t="s">
        <v>324</v>
      </c>
      <c r="C11498" t="s">
        <v>281</v>
      </c>
      <c r="D11498">
        <v>1</v>
      </c>
      <c r="E11498">
        <v>1</v>
      </c>
      <c r="F11498">
        <v>1</v>
      </c>
      <c r="G11498">
        <v>1</v>
      </c>
      <c r="H11498">
        <v>1</v>
      </c>
      <c r="I11498">
        <v>1</v>
      </c>
      <c r="J11498">
        <v>1</v>
      </c>
      <c r="K11498">
        <v>1</v>
      </c>
      <c r="M11498" t="s">
        <v>468</v>
      </c>
    </row>
    <row r="11499" spans="1:13" hidden="1">
      <c r="A11499" t="s">
        <v>302</v>
      </c>
      <c r="B11499" t="s">
        <v>324</v>
      </c>
      <c r="C11499" t="s">
        <v>282</v>
      </c>
      <c r="D11499">
        <v>1</v>
      </c>
      <c r="E11499">
        <v>1</v>
      </c>
      <c r="F11499">
        <v>1</v>
      </c>
      <c r="G11499">
        <v>1</v>
      </c>
      <c r="H11499">
        <v>1</v>
      </c>
      <c r="I11499">
        <v>1</v>
      </c>
      <c r="J11499">
        <v>1</v>
      </c>
      <c r="K11499">
        <v>1</v>
      </c>
      <c r="M11499" t="s">
        <v>468</v>
      </c>
    </row>
    <row r="11500" spans="1:13" hidden="1">
      <c r="A11500" t="s">
        <v>302</v>
      </c>
      <c r="B11500" t="s">
        <v>324</v>
      </c>
      <c r="C11500" t="s">
        <v>283</v>
      </c>
      <c r="D11500">
        <v>1</v>
      </c>
      <c r="E11500">
        <v>1</v>
      </c>
      <c r="F11500">
        <v>1</v>
      </c>
      <c r="G11500">
        <v>1</v>
      </c>
      <c r="H11500">
        <v>1</v>
      </c>
      <c r="I11500">
        <v>1</v>
      </c>
      <c r="J11500">
        <v>1</v>
      </c>
      <c r="K11500">
        <v>1</v>
      </c>
      <c r="M11500" t="s">
        <v>468</v>
      </c>
    </row>
    <row r="11501" spans="1:13" hidden="1">
      <c r="A11501" t="s">
        <v>302</v>
      </c>
      <c r="B11501" t="s">
        <v>324</v>
      </c>
      <c r="C11501" t="s">
        <v>284</v>
      </c>
      <c r="D11501">
        <v>1</v>
      </c>
      <c r="E11501">
        <v>1</v>
      </c>
      <c r="F11501">
        <v>1</v>
      </c>
      <c r="G11501">
        <v>1</v>
      </c>
      <c r="H11501">
        <v>1</v>
      </c>
      <c r="I11501">
        <v>1</v>
      </c>
      <c r="J11501">
        <v>1</v>
      </c>
      <c r="K11501">
        <v>1</v>
      </c>
      <c r="M11501" t="s">
        <v>468</v>
      </c>
    </row>
    <row r="11502" spans="1:13" hidden="1">
      <c r="A11502" t="s">
        <v>302</v>
      </c>
      <c r="B11502" t="s">
        <v>324</v>
      </c>
      <c r="C11502" t="s">
        <v>285</v>
      </c>
      <c r="D11502">
        <v>1</v>
      </c>
      <c r="E11502">
        <v>1</v>
      </c>
      <c r="F11502">
        <v>1</v>
      </c>
      <c r="G11502">
        <v>1</v>
      </c>
      <c r="H11502">
        <v>1</v>
      </c>
      <c r="I11502">
        <v>1</v>
      </c>
      <c r="J11502">
        <v>1</v>
      </c>
      <c r="K11502">
        <v>1</v>
      </c>
      <c r="M11502" t="s">
        <v>468</v>
      </c>
    </row>
    <row r="11503" spans="1:13" hidden="1">
      <c r="A11503" t="s">
        <v>302</v>
      </c>
      <c r="B11503" t="s">
        <v>324</v>
      </c>
      <c r="C11503" t="s">
        <v>286</v>
      </c>
      <c r="D11503">
        <v>1</v>
      </c>
      <c r="E11503">
        <v>1</v>
      </c>
      <c r="F11503">
        <v>1</v>
      </c>
      <c r="G11503">
        <v>1</v>
      </c>
      <c r="H11503">
        <v>1</v>
      </c>
      <c r="I11503">
        <v>1</v>
      </c>
      <c r="J11503">
        <v>1</v>
      </c>
      <c r="K11503">
        <v>1</v>
      </c>
      <c r="M11503" t="s">
        <v>468</v>
      </c>
    </row>
    <row r="11504" spans="1:13" hidden="1">
      <c r="A11504" t="s">
        <v>302</v>
      </c>
      <c r="B11504" t="s">
        <v>324</v>
      </c>
      <c r="C11504" t="s">
        <v>287</v>
      </c>
      <c r="D11504">
        <v>1</v>
      </c>
      <c r="E11504">
        <v>1</v>
      </c>
      <c r="F11504">
        <v>1</v>
      </c>
      <c r="G11504">
        <v>1</v>
      </c>
      <c r="H11504">
        <v>1</v>
      </c>
      <c r="I11504">
        <v>1</v>
      </c>
      <c r="J11504">
        <v>1</v>
      </c>
      <c r="K11504">
        <v>1</v>
      </c>
      <c r="M11504" t="s">
        <v>468</v>
      </c>
    </row>
    <row r="11505" spans="1:13" hidden="1">
      <c r="A11505" t="s">
        <v>302</v>
      </c>
      <c r="B11505" t="s">
        <v>324</v>
      </c>
      <c r="C11505" t="s">
        <v>288</v>
      </c>
      <c r="D11505">
        <v>1</v>
      </c>
      <c r="E11505">
        <v>1</v>
      </c>
      <c r="F11505">
        <v>1</v>
      </c>
      <c r="G11505">
        <v>1</v>
      </c>
      <c r="H11505">
        <v>1</v>
      </c>
      <c r="I11505">
        <v>1</v>
      </c>
      <c r="J11505">
        <v>1</v>
      </c>
      <c r="K11505">
        <v>1</v>
      </c>
      <c r="M11505" t="s">
        <v>468</v>
      </c>
    </row>
    <row r="11506" spans="1:13" hidden="1">
      <c r="A11506" t="s">
        <v>302</v>
      </c>
      <c r="B11506" t="s">
        <v>324</v>
      </c>
      <c r="C11506" t="s">
        <v>289</v>
      </c>
      <c r="D11506">
        <v>1</v>
      </c>
      <c r="E11506">
        <v>1</v>
      </c>
      <c r="F11506">
        <v>1</v>
      </c>
      <c r="G11506">
        <v>1</v>
      </c>
      <c r="H11506">
        <v>1</v>
      </c>
      <c r="I11506">
        <v>1</v>
      </c>
      <c r="J11506">
        <v>1</v>
      </c>
      <c r="K11506">
        <v>1</v>
      </c>
      <c r="M11506" t="s">
        <v>468</v>
      </c>
    </row>
    <row r="11507" spans="1:13" hidden="1">
      <c r="A11507" t="s">
        <v>302</v>
      </c>
      <c r="B11507" t="s">
        <v>324</v>
      </c>
      <c r="C11507" t="s">
        <v>290</v>
      </c>
      <c r="D11507">
        <v>1</v>
      </c>
      <c r="E11507">
        <v>1</v>
      </c>
      <c r="F11507">
        <v>1</v>
      </c>
      <c r="G11507">
        <v>1</v>
      </c>
      <c r="H11507">
        <v>1</v>
      </c>
      <c r="I11507">
        <v>1</v>
      </c>
      <c r="J11507">
        <v>1</v>
      </c>
      <c r="K11507">
        <v>1</v>
      </c>
      <c r="M11507" t="s">
        <v>468</v>
      </c>
    </row>
    <row r="11508" spans="1:13" hidden="1">
      <c r="A11508" t="s">
        <v>302</v>
      </c>
      <c r="B11508" t="s">
        <v>324</v>
      </c>
      <c r="C11508" t="s">
        <v>291</v>
      </c>
      <c r="D11508">
        <v>1</v>
      </c>
      <c r="E11508">
        <v>1</v>
      </c>
      <c r="F11508">
        <v>1</v>
      </c>
      <c r="G11508">
        <v>1</v>
      </c>
      <c r="H11508">
        <v>1</v>
      </c>
      <c r="I11508">
        <v>1</v>
      </c>
      <c r="J11508">
        <v>1</v>
      </c>
      <c r="K11508">
        <v>1</v>
      </c>
      <c r="M11508" t="s">
        <v>468</v>
      </c>
    </row>
    <row r="11509" spans="1:13" hidden="1">
      <c r="A11509" t="s">
        <v>302</v>
      </c>
      <c r="B11509" t="s">
        <v>324</v>
      </c>
      <c r="C11509" t="s">
        <v>292</v>
      </c>
      <c r="D11509">
        <v>1</v>
      </c>
      <c r="E11509">
        <v>1</v>
      </c>
      <c r="F11509">
        <v>1</v>
      </c>
      <c r="G11509">
        <v>1</v>
      </c>
      <c r="H11509">
        <v>1</v>
      </c>
      <c r="I11509">
        <v>1</v>
      </c>
      <c r="J11509">
        <v>1</v>
      </c>
      <c r="K11509">
        <v>1</v>
      </c>
      <c r="M11509" t="s">
        <v>468</v>
      </c>
    </row>
    <row r="11510" spans="1:13" hidden="1">
      <c r="A11510" t="s">
        <v>302</v>
      </c>
      <c r="B11510" t="s">
        <v>395</v>
      </c>
      <c r="C11510" t="s">
        <v>278</v>
      </c>
      <c r="D11510" s="2">
        <v>1</v>
      </c>
      <c r="E11510" s="2">
        <v>1</v>
      </c>
      <c r="F11510" s="2">
        <v>1</v>
      </c>
      <c r="G11510" s="2">
        <v>1</v>
      </c>
      <c r="H11510" s="2">
        <v>1</v>
      </c>
      <c r="I11510" s="2">
        <v>1</v>
      </c>
      <c r="J11510" s="2">
        <v>1</v>
      </c>
      <c r="K11510" s="2">
        <v>1</v>
      </c>
    </row>
    <row r="11511" spans="1:13" hidden="1">
      <c r="A11511" t="s">
        <v>302</v>
      </c>
      <c r="B11511" t="s">
        <v>395</v>
      </c>
      <c r="C11511" t="s">
        <v>279</v>
      </c>
      <c r="D11511" s="2">
        <v>1</v>
      </c>
      <c r="E11511" s="2">
        <v>1</v>
      </c>
      <c r="F11511" s="2">
        <v>1</v>
      </c>
      <c r="G11511" s="2">
        <v>1</v>
      </c>
      <c r="H11511" s="2">
        <v>1</v>
      </c>
      <c r="I11511" s="2">
        <v>1</v>
      </c>
      <c r="J11511" s="2">
        <v>1</v>
      </c>
      <c r="K11511" s="2">
        <v>1</v>
      </c>
    </row>
    <row r="11512" spans="1:13" hidden="1">
      <c r="A11512" t="s">
        <v>302</v>
      </c>
      <c r="B11512" t="s">
        <v>395</v>
      </c>
      <c r="C11512" t="s">
        <v>280</v>
      </c>
      <c r="D11512" s="2">
        <v>1</v>
      </c>
      <c r="E11512" s="2">
        <v>1</v>
      </c>
      <c r="F11512" s="2">
        <v>1</v>
      </c>
      <c r="G11512" s="2">
        <v>1</v>
      </c>
      <c r="H11512" s="2">
        <v>1</v>
      </c>
      <c r="I11512" s="2">
        <v>1</v>
      </c>
      <c r="J11512" s="2">
        <v>1</v>
      </c>
      <c r="K11512" s="2">
        <v>1</v>
      </c>
    </row>
    <row r="11513" spans="1:13" hidden="1">
      <c r="A11513" t="s">
        <v>302</v>
      </c>
      <c r="B11513" t="s">
        <v>395</v>
      </c>
      <c r="C11513" t="s">
        <v>277</v>
      </c>
      <c r="D11513" s="2">
        <v>1</v>
      </c>
      <c r="E11513" s="2">
        <v>1</v>
      </c>
      <c r="F11513" s="2">
        <v>1</v>
      </c>
      <c r="G11513" s="2">
        <v>1</v>
      </c>
      <c r="H11513" s="2">
        <v>1</v>
      </c>
      <c r="I11513" s="2">
        <v>1</v>
      </c>
      <c r="J11513" s="2">
        <v>1</v>
      </c>
      <c r="K11513" s="2">
        <v>1</v>
      </c>
    </row>
    <row r="11514" spans="1:13" hidden="1">
      <c r="A11514" t="s">
        <v>302</v>
      </c>
      <c r="B11514" t="s">
        <v>395</v>
      </c>
      <c r="C11514" t="s">
        <v>281</v>
      </c>
      <c r="D11514" s="2">
        <v>1</v>
      </c>
      <c r="E11514" s="2">
        <v>1</v>
      </c>
      <c r="F11514" s="2">
        <v>1</v>
      </c>
      <c r="G11514" s="2">
        <v>1</v>
      </c>
      <c r="H11514" s="2">
        <v>1</v>
      </c>
      <c r="I11514" s="2">
        <v>1</v>
      </c>
      <c r="J11514" s="2">
        <v>1</v>
      </c>
      <c r="K11514" s="2">
        <v>1</v>
      </c>
    </row>
    <row r="11515" spans="1:13" hidden="1">
      <c r="A11515" t="s">
        <v>302</v>
      </c>
      <c r="B11515" t="s">
        <v>395</v>
      </c>
      <c r="C11515" t="s">
        <v>282</v>
      </c>
      <c r="D11515" s="2">
        <v>1</v>
      </c>
      <c r="E11515" s="2">
        <v>1</v>
      </c>
      <c r="F11515" s="2">
        <v>1</v>
      </c>
      <c r="G11515" s="2">
        <v>1</v>
      </c>
      <c r="H11515" s="2">
        <v>1</v>
      </c>
      <c r="I11515" s="2">
        <v>1</v>
      </c>
      <c r="J11515" s="2">
        <v>1</v>
      </c>
      <c r="K11515" s="2">
        <v>1</v>
      </c>
    </row>
    <row r="11516" spans="1:13" hidden="1">
      <c r="A11516" t="s">
        <v>302</v>
      </c>
      <c r="B11516" t="s">
        <v>395</v>
      </c>
      <c r="C11516" t="s">
        <v>283</v>
      </c>
      <c r="D11516" s="2">
        <v>1</v>
      </c>
      <c r="E11516" s="2">
        <v>1</v>
      </c>
      <c r="F11516" s="2">
        <v>1</v>
      </c>
      <c r="G11516" s="2">
        <v>1</v>
      </c>
      <c r="H11516" s="2">
        <v>1</v>
      </c>
      <c r="I11516" s="2">
        <v>1</v>
      </c>
      <c r="J11516" s="2">
        <v>1</v>
      </c>
      <c r="K11516" s="2">
        <v>1</v>
      </c>
    </row>
    <row r="11517" spans="1:13" hidden="1">
      <c r="A11517" t="s">
        <v>302</v>
      </c>
      <c r="B11517" t="s">
        <v>395</v>
      </c>
      <c r="C11517" t="s">
        <v>284</v>
      </c>
      <c r="D11517" s="2">
        <v>1</v>
      </c>
      <c r="E11517" s="2">
        <v>1</v>
      </c>
      <c r="F11517" s="2">
        <v>1</v>
      </c>
      <c r="G11517" s="2">
        <v>1</v>
      </c>
      <c r="H11517" s="2">
        <v>1</v>
      </c>
      <c r="I11517" s="2">
        <v>1</v>
      </c>
      <c r="J11517" s="2">
        <v>1</v>
      </c>
      <c r="K11517" s="2">
        <v>1</v>
      </c>
    </row>
    <row r="11518" spans="1:13" hidden="1">
      <c r="A11518" t="s">
        <v>302</v>
      </c>
      <c r="B11518" t="s">
        <v>395</v>
      </c>
      <c r="C11518" t="s">
        <v>285</v>
      </c>
      <c r="D11518" s="2">
        <v>1</v>
      </c>
      <c r="E11518" s="2">
        <v>1</v>
      </c>
      <c r="F11518" s="2">
        <v>1</v>
      </c>
      <c r="G11518" s="2">
        <v>1</v>
      </c>
      <c r="H11518" s="2">
        <v>1</v>
      </c>
      <c r="I11518" s="2">
        <v>1</v>
      </c>
      <c r="J11518" s="2">
        <v>1</v>
      </c>
      <c r="K11518" s="2">
        <v>1</v>
      </c>
    </row>
    <row r="11519" spans="1:13" hidden="1">
      <c r="A11519" t="s">
        <v>302</v>
      </c>
      <c r="B11519" t="s">
        <v>395</v>
      </c>
      <c r="C11519" t="s">
        <v>286</v>
      </c>
      <c r="D11519" s="2">
        <v>1</v>
      </c>
      <c r="E11519" s="2">
        <v>1</v>
      </c>
      <c r="F11519" s="2">
        <v>1</v>
      </c>
      <c r="G11519" s="2">
        <v>1</v>
      </c>
      <c r="H11519" s="2">
        <v>1</v>
      </c>
      <c r="I11519" s="2">
        <v>1</v>
      </c>
      <c r="J11519" s="2">
        <v>1</v>
      </c>
      <c r="K11519" s="2">
        <v>1</v>
      </c>
    </row>
    <row r="11520" spans="1:13" hidden="1">
      <c r="A11520" t="s">
        <v>302</v>
      </c>
      <c r="B11520" t="s">
        <v>395</v>
      </c>
      <c r="C11520" t="s">
        <v>287</v>
      </c>
      <c r="D11520" s="2">
        <v>1</v>
      </c>
      <c r="E11520" s="2">
        <v>1</v>
      </c>
      <c r="F11520" s="2">
        <v>1</v>
      </c>
      <c r="G11520" s="2">
        <v>1</v>
      </c>
      <c r="H11520" s="2">
        <v>1</v>
      </c>
      <c r="I11520" s="2">
        <v>1</v>
      </c>
      <c r="J11520" s="2">
        <v>1</v>
      </c>
      <c r="K11520" s="2">
        <v>1</v>
      </c>
    </row>
    <row r="11521" spans="1:13" hidden="1">
      <c r="A11521" t="s">
        <v>302</v>
      </c>
      <c r="B11521" t="s">
        <v>395</v>
      </c>
      <c r="C11521" t="s">
        <v>288</v>
      </c>
      <c r="D11521" s="2">
        <v>1</v>
      </c>
      <c r="E11521" s="2">
        <v>1</v>
      </c>
      <c r="F11521" s="2">
        <v>1</v>
      </c>
      <c r="G11521" s="2">
        <v>1</v>
      </c>
      <c r="H11521" s="2">
        <v>1</v>
      </c>
      <c r="I11521" s="2">
        <v>1</v>
      </c>
      <c r="J11521" s="2">
        <v>1</v>
      </c>
      <c r="K11521" s="2">
        <v>1</v>
      </c>
    </row>
    <row r="11522" spans="1:13" hidden="1">
      <c r="A11522" t="s">
        <v>302</v>
      </c>
      <c r="B11522" t="s">
        <v>395</v>
      </c>
      <c r="C11522" t="s">
        <v>289</v>
      </c>
      <c r="D11522" s="2">
        <v>1</v>
      </c>
      <c r="E11522" s="2">
        <v>1</v>
      </c>
      <c r="F11522" s="2">
        <v>1</v>
      </c>
      <c r="G11522" s="2">
        <v>1</v>
      </c>
      <c r="H11522" s="2">
        <v>1</v>
      </c>
      <c r="I11522" s="2">
        <v>1</v>
      </c>
      <c r="J11522" s="2">
        <v>1</v>
      </c>
      <c r="K11522" s="2">
        <v>1</v>
      </c>
    </row>
    <row r="11523" spans="1:13" hidden="1">
      <c r="A11523" t="s">
        <v>302</v>
      </c>
      <c r="B11523" t="s">
        <v>395</v>
      </c>
      <c r="C11523" t="s">
        <v>290</v>
      </c>
      <c r="D11523" s="2">
        <v>1</v>
      </c>
      <c r="E11523" s="2">
        <v>1</v>
      </c>
      <c r="F11523" s="2">
        <v>1</v>
      </c>
      <c r="G11523" s="2">
        <v>1</v>
      </c>
      <c r="H11523" s="2">
        <v>1</v>
      </c>
      <c r="I11523" s="2">
        <v>1</v>
      </c>
      <c r="J11523" s="2">
        <v>1</v>
      </c>
      <c r="K11523" s="2">
        <v>1</v>
      </c>
    </row>
    <row r="11524" spans="1:13" hidden="1">
      <c r="A11524" t="s">
        <v>302</v>
      </c>
      <c r="B11524" t="s">
        <v>395</v>
      </c>
      <c r="C11524" t="s">
        <v>291</v>
      </c>
      <c r="D11524" s="2">
        <v>1</v>
      </c>
      <c r="E11524" s="2">
        <v>1</v>
      </c>
      <c r="F11524" s="2">
        <v>1</v>
      </c>
      <c r="G11524" s="2">
        <v>1</v>
      </c>
      <c r="H11524" s="2">
        <v>1</v>
      </c>
      <c r="I11524" s="2">
        <v>1</v>
      </c>
      <c r="J11524" s="2">
        <v>1</v>
      </c>
      <c r="K11524" s="2">
        <v>1</v>
      </c>
    </row>
    <row r="11525" spans="1:13" hidden="1">
      <c r="A11525" t="s">
        <v>302</v>
      </c>
      <c r="B11525" t="s">
        <v>395</v>
      </c>
      <c r="C11525" t="s">
        <v>292</v>
      </c>
      <c r="D11525" s="2">
        <v>1</v>
      </c>
      <c r="E11525" s="2">
        <v>1</v>
      </c>
      <c r="F11525" s="2">
        <v>1</v>
      </c>
      <c r="G11525" s="2">
        <v>1</v>
      </c>
      <c r="H11525" s="2">
        <v>1</v>
      </c>
      <c r="I11525" s="2">
        <v>1</v>
      </c>
      <c r="J11525" s="2">
        <v>1</v>
      </c>
      <c r="K11525" s="2">
        <v>1</v>
      </c>
    </row>
    <row r="11526" spans="1:13" hidden="1">
      <c r="A11526" t="s">
        <v>302</v>
      </c>
      <c r="B11526" t="s">
        <v>345</v>
      </c>
      <c r="C11526" t="s">
        <v>278</v>
      </c>
      <c r="D11526">
        <v>1</v>
      </c>
      <c r="E11526">
        <v>1</v>
      </c>
      <c r="F11526">
        <v>1</v>
      </c>
      <c r="G11526">
        <v>1</v>
      </c>
      <c r="H11526">
        <v>1</v>
      </c>
      <c r="I11526">
        <v>1</v>
      </c>
      <c r="J11526">
        <v>1</v>
      </c>
      <c r="K11526">
        <v>1</v>
      </c>
      <c r="M11526" t="s">
        <v>468</v>
      </c>
    </row>
    <row r="11527" spans="1:13" hidden="1">
      <c r="A11527" t="s">
        <v>302</v>
      </c>
      <c r="B11527" t="s">
        <v>345</v>
      </c>
      <c r="C11527" t="s">
        <v>279</v>
      </c>
      <c r="D11527">
        <v>1</v>
      </c>
      <c r="E11527">
        <v>1</v>
      </c>
      <c r="F11527">
        <v>1</v>
      </c>
      <c r="G11527">
        <v>1</v>
      </c>
      <c r="H11527">
        <v>1</v>
      </c>
      <c r="I11527">
        <v>1</v>
      </c>
      <c r="J11527">
        <v>1</v>
      </c>
      <c r="K11527">
        <v>1</v>
      </c>
      <c r="M11527" t="s">
        <v>468</v>
      </c>
    </row>
    <row r="11528" spans="1:13" hidden="1">
      <c r="A11528" t="s">
        <v>302</v>
      </c>
      <c r="B11528" t="s">
        <v>345</v>
      </c>
      <c r="C11528" t="s">
        <v>280</v>
      </c>
      <c r="D11528">
        <v>1</v>
      </c>
      <c r="E11528">
        <v>1</v>
      </c>
      <c r="F11528">
        <v>1</v>
      </c>
      <c r="G11528">
        <v>1</v>
      </c>
      <c r="H11528">
        <v>1</v>
      </c>
      <c r="I11528">
        <v>1</v>
      </c>
      <c r="J11528">
        <v>1</v>
      </c>
      <c r="K11528">
        <v>1</v>
      </c>
      <c r="M11528" t="s">
        <v>468</v>
      </c>
    </row>
    <row r="11529" spans="1:13" hidden="1">
      <c r="A11529" t="s">
        <v>302</v>
      </c>
      <c r="B11529" t="s">
        <v>345</v>
      </c>
      <c r="C11529" t="s">
        <v>277</v>
      </c>
      <c r="D11529">
        <v>1</v>
      </c>
      <c r="E11529">
        <v>1</v>
      </c>
      <c r="F11529">
        <v>1</v>
      </c>
      <c r="G11529">
        <v>1</v>
      </c>
      <c r="H11529">
        <v>1</v>
      </c>
      <c r="I11529">
        <v>1</v>
      </c>
      <c r="J11529">
        <v>1</v>
      </c>
      <c r="K11529">
        <v>1</v>
      </c>
      <c r="M11529" t="s">
        <v>468</v>
      </c>
    </row>
    <row r="11530" spans="1:13" hidden="1">
      <c r="A11530" t="s">
        <v>302</v>
      </c>
      <c r="B11530" t="s">
        <v>345</v>
      </c>
      <c r="C11530" t="s">
        <v>281</v>
      </c>
      <c r="D11530">
        <v>1</v>
      </c>
      <c r="E11530">
        <v>1</v>
      </c>
      <c r="F11530">
        <v>1</v>
      </c>
      <c r="G11530">
        <v>1</v>
      </c>
      <c r="H11530">
        <v>1</v>
      </c>
      <c r="I11530">
        <v>1</v>
      </c>
      <c r="J11530">
        <v>1</v>
      </c>
      <c r="K11530">
        <v>1</v>
      </c>
      <c r="M11530" t="s">
        <v>468</v>
      </c>
    </row>
    <row r="11531" spans="1:13" hidden="1">
      <c r="A11531" t="s">
        <v>302</v>
      </c>
      <c r="B11531" t="s">
        <v>345</v>
      </c>
      <c r="C11531" t="s">
        <v>282</v>
      </c>
      <c r="D11531">
        <v>1</v>
      </c>
      <c r="E11531">
        <v>1</v>
      </c>
      <c r="F11531">
        <v>1</v>
      </c>
      <c r="G11531">
        <v>1</v>
      </c>
      <c r="H11531">
        <v>1</v>
      </c>
      <c r="I11531">
        <v>1</v>
      </c>
      <c r="J11531">
        <v>1</v>
      </c>
      <c r="K11531">
        <v>1</v>
      </c>
      <c r="M11531" t="s">
        <v>468</v>
      </c>
    </row>
    <row r="11532" spans="1:13" hidden="1">
      <c r="A11532" t="s">
        <v>302</v>
      </c>
      <c r="B11532" t="s">
        <v>345</v>
      </c>
      <c r="C11532" t="s">
        <v>283</v>
      </c>
      <c r="D11532">
        <v>1</v>
      </c>
      <c r="E11532">
        <v>1</v>
      </c>
      <c r="F11532">
        <v>1</v>
      </c>
      <c r="G11532">
        <v>1</v>
      </c>
      <c r="H11532">
        <v>1</v>
      </c>
      <c r="I11532">
        <v>1</v>
      </c>
      <c r="J11532">
        <v>1</v>
      </c>
      <c r="K11532">
        <v>1</v>
      </c>
      <c r="M11532" t="s">
        <v>468</v>
      </c>
    </row>
    <row r="11533" spans="1:13" hidden="1">
      <c r="A11533" t="s">
        <v>302</v>
      </c>
      <c r="B11533" t="s">
        <v>345</v>
      </c>
      <c r="C11533" t="s">
        <v>284</v>
      </c>
      <c r="D11533">
        <v>1</v>
      </c>
      <c r="E11533">
        <v>1</v>
      </c>
      <c r="F11533">
        <v>1</v>
      </c>
      <c r="G11533">
        <v>1</v>
      </c>
      <c r="H11533">
        <v>1</v>
      </c>
      <c r="I11533">
        <v>1</v>
      </c>
      <c r="J11533">
        <v>1</v>
      </c>
      <c r="K11533">
        <v>1</v>
      </c>
      <c r="M11533" t="s">
        <v>468</v>
      </c>
    </row>
    <row r="11534" spans="1:13" hidden="1">
      <c r="A11534" t="s">
        <v>302</v>
      </c>
      <c r="B11534" t="s">
        <v>345</v>
      </c>
      <c r="C11534" t="s">
        <v>285</v>
      </c>
      <c r="D11534">
        <v>1</v>
      </c>
      <c r="E11534">
        <v>1</v>
      </c>
      <c r="F11534">
        <v>1</v>
      </c>
      <c r="G11534">
        <v>1</v>
      </c>
      <c r="H11534">
        <v>1</v>
      </c>
      <c r="I11534">
        <v>1</v>
      </c>
      <c r="J11534">
        <v>1</v>
      </c>
      <c r="K11534">
        <v>1</v>
      </c>
      <c r="M11534" t="s">
        <v>468</v>
      </c>
    </row>
    <row r="11535" spans="1:13" hidden="1">
      <c r="A11535" t="s">
        <v>302</v>
      </c>
      <c r="B11535" t="s">
        <v>345</v>
      </c>
      <c r="C11535" t="s">
        <v>286</v>
      </c>
      <c r="D11535">
        <v>1</v>
      </c>
      <c r="E11535">
        <v>1</v>
      </c>
      <c r="F11535">
        <v>1</v>
      </c>
      <c r="G11535">
        <v>1</v>
      </c>
      <c r="H11535">
        <v>1</v>
      </c>
      <c r="I11535">
        <v>1</v>
      </c>
      <c r="J11535">
        <v>1</v>
      </c>
      <c r="K11535">
        <v>1</v>
      </c>
      <c r="M11535" t="s">
        <v>468</v>
      </c>
    </row>
    <row r="11536" spans="1:13" hidden="1">
      <c r="A11536" t="s">
        <v>302</v>
      </c>
      <c r="B11536" t="s">
        <v>345</v>
      </c>
      <c r="C11536" t="s">
        <v>287</v>
      </c>
      <c r="D11536">
        <v>1</v>
      </c>
      <c r="E11536">
        <v>1</v>
      </c>
      <c r="F11536">
        <v>1</v>
      </c>
      <c r="G11536">
        <v>1</v>
      </c>
      <c r="H11536">
        <v>1</v>
      </c>
      <c r="I11536">
        <v>1</v>
      </c>
      <c r="J11536">
        <v>1</v>
      </c>
      <c r="K11536">
        <v>1</v>
      </c>
      <c r="M11536" t="s">
        <v>468</v>
      </c>
    </row>
    <row r="11537" spans="1:13" hidden="1">
      <c r="A11537" t="s">
        <v>302</v>
      </c>
      <c r="B11537" t="s">
        <v>345</v>
      </c>
      <c r="C11537" t="s">
        <v>288</v>
      </c>
      <c r="D11537">
        <v>1</v>
      </c>
      <c r="E11537">
        <v>1</v>
      </c>
      <c r="F11537">
        <v>1</v>
      </c>
      <c r="G11537">
        <v>1</v>
      </c>
      <c r="H11537">
        <v>1</v>
      </c>
      <c r="I11537">
        <v>1</v>
      </c>
      <c r="J11537">
        <v>1</v>
      </c>
      <c r="K11537">
        <v>1</v>
      </c>
      <c r="M11537" t="s">
        <v>468</v>
      </c>
    </row>
    <row r="11538" spans="1:13" hidden="1">
      <c r="A11538" t="s">
        <v>302</v>
      </c>
      <c r="B11538" t="s">
        <v>345</v>
      </c>
      <c r="C11538" t="s">
        <v>289</v>
      </c>
      <c r="D11538">
        <v>1</v>
      </c>
      <c r="E11538">
        <v>1</v>
      </c>
      <c r="F11538">
        <v>1</v>
      </c>
      <c r="G11538">
        <v>1</v>
      </c>
      <c r="H11538">
        <v>1</v>
      </c>
      <c r="I11538">
        <v>1</v>
      </c>
      <c r="J11538">
        <v>1</v>
      </c>
      <c r="K11538">
        <v>1</v>
      </c>
      <c r="M11538" t="s">
        <v>468</v>
      </c>
    </row>
    <row r="11539" spans="1:13" hidden="1">
      <c r="A11539" t="s">
        <v>302</v>
      </c>
      <c r="B11539" t="s">
        <v>345</v>
      </c>
      <c r="C11539" t="s">
        <v>290</v>
      </c>
      <c r="D11539">
        <v>1</v>
      </c>
      <c r="E11539">
        <v>1</v>
      </c>
      <c r="F11539">
        <v>1</v>
      </c>
      <c r="G11539">
        <v>1</v>
      </c>
      <c r="H11539">
        <v>1</v>
      </c>
      <c r="I11539">
        <v>1</v>
      </c>
      <c r="J11539">
        <v>1</v>
      </c>
      <c r="K11539">
        <v>1</v>
      </c>
      <c r="M11539" t="s">
        <v>468</v>
      </c>
    </row>
    <row r="11540" spans="1:13" hidden="1">
      <c r="A11540" t="s">
        <v>302</v>
      </c>
      <c r="B11540" t="s">
        <v>345</v>
      </c>
      <c r="C11540" t="s">
        <v>291</v>
      </c>
      <c r="D11540">
        <v>1</v>
      </c>
      <c r="E11540">
        <v>1</v>
      </c>
      <c r="F11540">
        <v>1</v>
      </c>
      <c r="G11540">
        <v>1</v>
      </c>
      <c r="H11540">
        <v>1</v>
      </c>
      <c r="I11540">
        <v>1</v>
      </c>
      <c r="J11540">
        <v>1</v>
      </c>
      <c r="K11540">
        <v>1</v>
      </c>
      <c r="M11540" t="s">
        <v>468</v>
      </c>
    </row>
    <row r="11541" spans="1:13" hidden="1">
      <c r="A11541" t="s">
        <v>302</v>
      </c>
      <c r="B11541" t="s">
        <v>345</v>
      </c>
      <c r="C11541" t="s">
        <v>292</v>
      </c>
      <c r="D11541">
        <v>1</v>
      </c>
      <c r="E11541">
        <v>1</v>
      </c>
      <c r="F11541">
        <v>1</v>
      </c>
      <c r="G11541">
        <v>1</v>
      </c>
      <c r="H11541">
        <v>1</v>
      </c>
      <c r="I11541">
        <v>1</v>
      </c>
      <c r="J11541">
        <v>1</v>
      </c>
      <c r="K11541">
        <v>1</v>
      </c>
      <c r="M11541" t="s">
        <v>468</v>
      </c>
    </row>
    <row r="11542" spans="1:13" hidden="1">
      <c r="A11542" t="s">
        <v>302</v>
      </c>
      <c r="B11542" t="s">
        <v>346</v>
      </c>
      <c r="C11542" t="s">
        <v>278</v>
      </c>
      <c r="D11542">
        <v>1</v>
      </c>
      <c r="E11542">
        <v>1</v>
      </c>
      <c r="F11542">
        <v>1</v>
      </c>
      <c r="G11542">
        <v>1</v>
      </c>
      <c r="H11542">
        <v>1</v>
      </c>
      <c r="I11542">
        <v>1</v>
      </c>
      <c r="J11542">
        <v>1</v>
      </c>
      <c r="K11542">
        <v>1</v>
      </c>
      <c r="M11542" t="s">
        <v>468</v>
      </c>
    </row>
    <row r="11543" spans="1:13" hidden="1">
      <c r="A11543" t="s">
        <v>302</v>
      </c>
      <c r="B11543" t="s">
        <v>346</v>
      </c>
      <c r="C11543" t="s">
        <v>279</v>
      </c>
      <c r="D11543">
        <v>1</v>
      </c>
      <c r="E11543">
        <v>1</v>
      </c>
      <c r="F11543">
        <v>1</v>
      </c>
      <c r="G11543">
        <v>1</v>
      </c>
      <c r="H11543">
        <v>1</v>
      </c>
      <c r="I11543">
        <v>1</v>
      </c>
      <c r="J11543">
        <v>1</v>
      </c>
      <c r="K11543">
        <v>1</v>
      </c>
      <c r="M11543" t="s">
        <v>468</v>
      </c>
    </row>
    <row r="11544" spans="1:13" hidden="1">
      <c r="A11544" t="s">
        <v>302</v>
      </c>
      <c r="B11544" t="s">
        <v>346</v>
      </c>
      <c r="C11544" t="s">
        <v>280</v>
      </c>
      <c r="D11544">
        <v>1</v>
      </c>
      <c r="E11544">
        <v>1</v>
      </c>
      <c r="F11544">
        <v>1</v>
      </c>
      <c r="G11544">
        <v>1</v>
      </c>
      <c r="H11544">
        <v>1</v>
      </c>
      <c r="I11544">
        <v>1</v>
      </c>
      <c r="J11544">
        <v>1</v>
      </c>
      <c r="K11544">
        <v>1</v>
      </c>
      <c r="M11544" t="s">
        <v>468</v>
      </c>
    </row>
    <row r="11545" spans="1:13" hidden="1">
      <c r="A11545" t="s">
        <v>302</v>
      </c>
      <c r="B11545" t="s">
        <v>346</v>
      </c>
      <c r="C11545" t="s">
        <v>277</v>
      </c>
      <c r="D11545">
        <v>1</v>
      </c>
      <c r="E11545">
        <v>1</v>
      </c>
      <c r="F11545">
        <v>1</v>
      </c>
      <c r="G11545">
        <v>1</v>
      </c>
      <c r="H11545">
        <v>1</v>
      </c>
      <c r="I11545">
        <v>1</v>
      </c>
      <c r="J11545">
        <v>1</v>
      </c>
      <c r="K11545">
        <v>1</v>
      </c>
      <c r="M11545" t="s">
        <v>468</v>
      </c>
    </row>
    <row r="11546" spans="1:13" hidden="1">
      <c r="A11546" t="s">
        <v>302</v>
      </c>
      <c r="B11546" t="s">
        <v>346</v>
      </c>
      <c r="C11546" t="s">
        <v>281</v>
      </c>
      <c r="D11546">
        <v>1</v>
      </c>
      <c r="E11546">
        <v>1</v>
      </c>
      <c r="F11546">
        <v>1</v>
      </c>
      <c r="G11546">
        <v>1</v>
      </c>
      <c r="H11546">
        <v>1</v>
      </c>
      <c r="I11546">
        <v>1</v>
      </c>
      <c r="J11546">
        <v>1</v>
      </c>
      <c r="K11546">
        <v>1</v>
      </c>
      <c r="M11546" t="s">
        <v>468</v>
      </c>
    </row>
    <row r="11547" spans="1:13" hidden="1">
      <c r="A11547" t="s">
        <v>302</v>
      </c>
      <c r="B11547" t="s">
        <v>346</v>
      </c>
      <c r="C11547" t="s">
        <v>282</v>
      </c>
      <c r="D11547">
        <v>1</v>
      </c>
      <c r="E11547">
        <v>1</v>
      </c>
      <c r="F11547">
        <v>1</v>
      </c>
      <c r="G11547">
        <v>1</v>
      </c>
      <c r="H11547">
        <v>1</v>
      </c>
      <c r="I11547">
        <v>1</v>
      </c>
      <c r="J11547">
        <v>1</v>
      </c>
      <c r="K11547">
        <v>1</v>
      </c>
      <c r="M11547" t="s">
        <v>468</v>
      </c>
    </row>
    <row r="11548" spans="1:13" hidden="1">
      <c r="A11548" t="s">
        <v>302</v>
      </c>
      <c r="B11548" t="s">
        <v>346</v>
      </c>
      <c r="C11548" t="s">
        <v>283</v>
      </c>
      <c r="D11548">
        <v>1</v>
      </c>
      <c r="E11548">
        <v>1</v>
      </c>
      <c r="F11548">
        <v>1</v>
      </c>
      <c r="G11548">
        <v>1</v>
      </c>
      <c r="H11548">
        <v>1</v>
      </c>
      <c r="I11548">
        <v>1</v>
      </c>
      <c r="J11548">
        <v>1</v>
      </c>
      <c r="K11548">
        <v>1</v>
      </c>
      <c r="M11548" t="s">
        <v>468</v>
      </c>
    </row>
    <row r="11549" spans="1:13" hidden="1">
      <c r="A11549" t="s">
        <v>302</v>
      </c>
      <c r="B11549" t="s">
        <v>346</v>
      </c>
      <c r="C11549" t="s">
        <v>284</v>
      </c>
      <c r="D11549">
        <v>1</v>
      </c>
      <c r="E11549">
        <v>1</v>
      </c>
      <c r="F11549">
        <v>1</v>
      </c>
      <c r="G11549">
        <v>1</v>
      </c>
      <c r="H11549">
        <v>1</v>
      </c>
      <c r="I11549">
        <v>1</v>
      </c>
      <c r="J11549">
        <v>1</v>
      </c>
      <c r="K11549">
        <v>1</v>
      </c>
      <c r="M11549" t="s">
        <v>468</v>
      </c>
    </row>
    <row r="11550" spans="1:13" hidden="1">
      <c r="A11550" t="s">
        <v>302</v>
      </c>
      <c r="B11550" t="s">
        <v>346</v>
      </c>
      <c r="C11550" t="s">
        <v>285</v>
      </c>
      <c r="D11550">
        <v>1</v>
      </c>
      <c r="E11550">
        <v>1</v>
      </c>
      <c r="F11550">
        <v>1</v>
      </c>
      <c r="G11550">
        <v>1</v>
      </c>
      <c r="H11550">
        <v>1</v>
      </c>
      <c r="I11550">
        <v>1</v>
      </c>
      <c r="J11550">
        <v>1</v>
      </c>
      <c r="K11550">
        <v>1</v>
      </c>
      <c r="M11550" t="s">
        <v>468</v>
      </c>
    </row>
    <row r="11551" spans="1:13" hidden="1">
      <c r="A11551" t="s">
        <v>302</v>
      </c>
      <c r="B11551" t="s">
        <v>346</v>
      </c>
      <c r="C11551" t="s">
        <v>286</v>
      </c>
      <c r="D11551">
        <v>1</v>
      </c>
      <c r="E11551">
        <v>1</v>
      </c>
      <c r="F11551">
        <v>1</v>
      </c>
      <c r="G11551">
        <v>1</v>
      </c>
      <c r="H11551">
        <v>1</v>
      </c>
      <c r="I11551">
        <v>1</v>
      </c>
      <c r="J11551">
        <v>1</v>
      </c>
      <c r="K11551">
        <v>1</v>
      </c>
      <c r="M11551" t="s">
        <v>468</v>
      </c>
    </row>
    <row r="11552" spans="1:13" hidden="1">
      <c r="A11552" t="s">
        <v>302</v>
      </c>
      <c r="B11552" t="s">
        <v>346</v>
      </c>
      <c r="C11552" t="s">
        <v>287</v>
      </c>
      <c r="D11552">
        <v>1</v>
      </c>
      <c r="E11552">
        <v>1</v>
      </c>
      <c r="F11552">
        <v>1</v>
      </c>
      <c r="G11552">
        <v>1</v>
      </c>
      <c r="H11552">
        <v>1</v>
      </c>
      <c r="I11552">
        <v>1</v>
      </c>
      <c r="J11552">
        <v>1</v>
      </c>
      <c r="K11552">
        <v>1</v>
      </c>
      <c r="M11552" t="s">
        <v>468</v>
      </c>
    </row>
    <row r="11553" spans="1:13" hidden="1">
      <c r="A11553" t="s">
        <v>302</v>
      </c>
      <c r="B11553" t="s">
        <v>346</v>
      </c>
      <c r="C11553" t="s">
        <v>288</v>
      </c>
      <c r="D11553">
        <v>1</v>
      </c>
      <c r="E11553">
        <v>1</v>
      </c>
      <c r="F11553">
        <v>1</v>
      </c>
      <c r="G11553">
        <v>1</v>
      </c>
      <c r="H11553">
        <v>1</v>
      </c>
      <c r="I11553">
        <v>1</v>
      </c>
      <c r="J11553">
        <v>1</v>
      </c>
      <c r="K11553">
        <v>1</v>
      </c>
      <c r="M11553" t="s">
        <v>468</v>
      </c>
    </row>
    <row r="11554" spans="1:13" hidden="1">
      <c r="A11554" t="s">
        <v>302</v>
      </c>
      <c r="B11554" t="s">
        <v>346</v>
      </c>
      <c r="C11554" t="s">
        <v>289</v>
      </c>
      <c r="D11554">
        <v>1</v>
      </c>
      <c r="E11554">
        <v>1</v>
      </c>
      <c r="F11554">
        <v>1</v>
      </c>
      <c r="G11554">
        <v>1</v>
      </c>
      <c r="H11554">
        <v>1</v>
      </c>
      <c r="I11554">
        <v>1</v>
      </c>
      <c r="J11554">
        <v>1</v>
      </c>
      <c r="K11554">
        <v>1</v>
      </c>
      <c r="M11554" t="s">
        <v>468</v>
      </c>
    </row>
    <row r="11555" spans="1:13" hidden="1">
      <c r="A11555" t="s">
        <v>302</v>
      </c>
      <c r="B11555" t="s">
        <v>346</v>
      </c>
      <c r="C11555" t="s">
        <v>290</v>
      </c>
      <c r="D11555">
        <v>1</v>
      </c>
      <c r="E11555">
        <v>1</v>
      </c>
      <c r="F11555">
        <v>1</v>
      </c>
      <c r="G11555">
        <v>1</v>
      </c>
      <c r="H11555">
        <v>1</v>
      </c>
      <c r="I11555">
        <v>1</v>
      </c>
      <c r="J11555">
        <v>1</v>
      </c>
      <c r="K11555">
        <v>1</v>
      </c>
      <c r="M11555" t="s">
        <v>468</v>
      </c>
    </row>
    <row r="11556" spans="1:13" hidden="1">
      <c r="A11556" t="s">
        <v>302</v>
      </c>
      <c r="B11556" t="s">
        <v>346</v>
      </c>
      <c r="C11556" t="s">
        <v>291</v>
      </c>
      <c r="D11556">
        <v>1</v>
      </c>
      <c r="E11556">
        <v>1</v>
      </c>
      <c r="F11556">
        <v>1</v>
      </c>
      <c r="G11556">
        <v>1</v>
      </c>
      <c r="H11556">
        <v>1</v>
      </c>
      <c r="I11556">
        <v>1</v>
      </c>
      <c r="J11556">
        <v>1</v>
      </c>
      <c r="K11556">
        <v>1</v>
      </c>
      <c r="M11556" t="s">
        <v>468</v>
      </c>
    </row>
    <row r="11557" spans="1:13" hidden="1">
      <c r="A11557" t="s">
        <v>302</v>
      </c>
      <c r="B11557" t="s">
        <v>346</v>
      </c>
      <c r="C11557" t="s">
        <v>292</v>
      </c>
      <c r="D11557">
        <v>1</v>
      </c>
      <c r="E11557">
        <v>1</v>
      </c>
      <c r="F11557">
        <v>1</v>
      </c>
      <c r="G11557">
        <v>1</v>
      </c>
      <c r="H11557">
        <v>1</v>
      </c>
      <c r="I11557">
        <v>1</v>
      </c>
      <c r="J11557">
        <v>1</v>
      </c>
      <c r="K11557">
        <v>1</v>
      </c>
      <c r="M11557" t="s">
        <v>468</v>
      </c>
    </row>
    <row r="11558" spans="1:13" hidden="1">
      <c r="A11558" t="s">
        <v>302</v>
      </c>
      <c r="B11558" t="s">
        <v>347</v>
      </c>
      <c r="C11558" t="s">
        <v>278</v>
      </c>
      <c r="D11558">
        <v>1</v>
      </c>
      <c r="E11558">
        <v>1</v>
      </c>
      <c r="F11558">
        <v>1</v>
      </c>
      <c r="G11558">
        <v>1</v>
      </c>
      <c r="H11558">
        <v>1</v>
      </c>
      <c r="I11558">
        <v>1</v>
      </c>
      <c r="J11558">
        <v>1</v>
      </c>
      <c r="K11558">
        <v>1</v>
      </c>
      <c r="M11558" t="s">
        <v>468</v>
      </c>
    </row>
    <row r="11559" spans="1:13" hidden="1">
      <c r="A11559" t="s">
        <v>302</v>
      </c>
      <c r="B11559" t="s">
        <v>347</v>
      </c>
      <c r="C11559" t="s">
        <v>279</v>
      </c>
      <c r="D11559">
        <v>1</v>
      </c>
      <c r="E11559">
        <v>1</v>
      </c>
      <c r="F11559">
        <v>1</v>
      </c>
      <c r="G11559">
        <v>1</v>
      </c>
      <c r="H11559">
        <v>1</v>
      </c>
      <c r="I11559">
        <v>1</v>
      </c>
      <c r="J11559">
        <v>1</v>
      </c>
      <c r="K11559">
        <v>1</v>
      </c>
      <c r="M11559" t="s">
        <v>468</v>
      </c>
    </row>
    <row r="11560" spans="1:13" hidden="1">
      <c r="A11560" t="s">
        <v>302</v>
      </c>
      <c r="B11560" t="s">
        <v>347</v>
      </c>
      <c r="C11560" t="s">
        <v>280</v>
      </c>
      <c r="D11560">
        <v>1</v>
      </c>
      <c r="E11560">
        <v>1</v>
      </c>
      <c r="F11560">
        <v>1</v>
      </c>
      <c r="G11560">
        <v>1</v>
      </c>
      <c r="H11560">
        <v>1</v>
      </c>
      <c r="I11560">
        <v>1</v>
      </c>
      <c r="J11560">
        <v>1</v>
      </c>
      <c r="K11560">
        <v>1</v>
      </c>
      <c r="M11560" t="s">
        <v>468</v>
      </c>
    </row>
    <row r="11561" spans="1:13" hidden="1">
      <c r="A11561" t="s">
        <v>302</v>
      </c>
      <c r="B11561" t="s">
        <v>347</v>
      </c>
      <c r="C11561" t="s">
        <v>277</v>
      </c>
      <c r="D11561">
        <v>1</v>
      </c>
      <c r="E11561">
        <v>1</v>
      </c>
      <c r="F11561">
        <v>1</v>
      </c>
      <c r="G11561">
        <v>1</v>
      </c>
      <c r="H11561">
        <v>1</v>
      </c>
      <c r="I11561">
        <v>1</v>
      </c>
      <c r="J11561">
        <v>1</v>
      </c>
      <c r="K11561">
        <v>1</v>
      </c>
      <c r="M11561" t="s">
        <v>468</v>
      </c>
    </row>
    <row r="11562" spans="1:13" hidden="1">
      <c r="A11562" t="s">
        <v>302</v>
      </c>
      <c r="B11562" t="s">
        <v>347</v>
      </c>
      <c r="C11562" t="s">
        <v>281</v>
      </c>
      <c r="D11562">
        <v>1</v>
      </c>
      <c r="E11562">
        <v>1</v>
      </c>
      <c r="F11562">
        <v>1</v>
      </c>
      <c r="G11562">
        <v>1</v>
      </c>
      <c r="H11562">
        <v>1</v>
      </c>
      <c r="I11562">
        <v>1</v>
      </c>
      <c r="J11562">
        <v>1</v>
      </c>
      <c r="K11562">
        <v>1</v>
      </c>
      <c r="M11562" t="s">
        <v>468</v>
      </c>
    </row>
    <row r="11563" spans="1:13" hidden="1">
      <c r="A11563" t="s">
        <v>302</v>
      </c>
      <c r="B11563" t="s">
        <v>347</v>
      </c>
      <c r="C11563" t="s">
        <v>282</v>
      </c>
      <c r="D11563">
        <v>1</v>
      </c>
      <c r="E11563">
        <v>1</v>
      </c>
      <c r="F11563">
        <v>1</v>
      </c>
      <c r="G11563">
        <v>1</v>
      </c>
      <c r="H11563">
        <v>1</v>
      </c>
      <c r="I11563">
        <v>1</v>
      </c>
      <c r="J11563">
        <v>1</v>
      </c>
      <c r="K11563">
        <v>1</v>
      </c>
      <c r="M11563" t="s">
        <v>468</v>
      </c>
    </row>
    <row r="11564" spans="1:13" hidden="1">
      <c r="A11564" t="s">
        <v>302</v>
      </c>
      <c r="B11564" t="s">
        <v>347</v>
      </c>
      <c r="C11564" t="s">
        <v>283</v>
      </c>
      <c r="D11564">
        <v>1</v>
      </c>
      <c r="E11564">
        <v>1</v>
      </c>
      <c r="F11564">
        <v>1</v>
      </c>
      <c r="G11564">
        <v>1</v>
      </c>
      <c r="H11564">
        <v>1</v>
      </c>
      <c r="I11564">
        <v>1</v>
      </c>
      <c r="J11564">
        <v>1</v>
      </c>
      <c r="K11564">
        <v>1</v>
      </c>
      <c r="M11564" t="s">
        <v>468</v>
      </c>
    </row>
    <row r="11565" spans="1:13" hidden="1">
      <c r="A11565" t="s">
        <v>302</v>
      </c>
      <c r="B11565" t="s">
        <v>347</v>
      </c>
      <c r="C11565" t="s">
        <v>284</v>
      </c>
      <c r="D11565">
        <v>1</v>
      </c>
      <c r="E11565">
        <v>1</v>
      </c>
      <c r="F11565">
        <v>1</v>
      </c>
      <c r="G11565">
        <v>1</v>
      </c>
      <c r="H11565">
        <v>1</v>
      </c>
      <c r="I11565">
        <v>1</v>
      </c>
      <c r="J11565">
        <v>1</v>
      </c>
      <c r="K11565">
        <v>1</v>
      </c>
      <c r="M11565" t="s">
        <v>468</v>
      </c>
    </row>
    <row r="11566" spans="1:13" hidden="1">
      <c r="A11566" t="s">
        <v>302</v>
      </c>
      <c r="B11566" t="s">
        <v>347</v>
      </c>
      <c r="C11566" t="s">
        <v>285</v>
      </c>
      <c r="D11566">
        <v>1</v>
      </c>
      <c r="E11566">
        <v>1</v>
      </c>
      <c r="F11566">
        <v>1</v>
      </c>
      <c r="G11566">
        <v>1</v>
      </c>
      <c r="H11566">
        <v>1</v>
      </c>
      <c r="I11566">
        <v>1</v>
      </c>
      <c r="J11566">
        <v>1</v>
      </c>
      <c r="K11566">
        <v>1</v>
      </c>
      <c r="M11566" t="s">
        <v>468</v>
      </c>
    </row>
    <row r="11567" spans="1:13" hidden="1">
      <c r="A11567" t="s">
        <v>302</v>
      </c>
      <c r="B11567" t="s">
        <v>347</v>
      </c>
      <c r="C11567" t="s">
        <v>286</v>
      </c>
      <c r="D11567">
        <v>1</v>
      </c>
      <c r="E11567">
        <v>1</v>
      </c>
      <c r="F11567">
        <v>1</v>
      </c>
      <c r="G11567">
        <v>1</v>
      </c>
      <c r="H11567">
        <v>1</v>
      </c>
      <c r="I11567">
        <v>1</v>
      </c>
      <c r="J11567">
        <v>1</v>
      </c>
      <c r="K11567">
        <v>1</v>
      </c>
      <c r="M11567" t="s">
        <v>468</v>
      </c>
    </row>
    <row r="11568" spans="1:13" hidden="1">
      <c r="A11568" t="s">
        <v>302</v>
      </c>
      <c r="B11568" t="s">
        <v>347</v>
      </c>
      <c r="C11568" t="s">
        <v>287</v>
      </c>
      <c r="D11568">
        <v>1</v>
      </c>
      <c r="E11568">
        <v>1</v>
      </c>
      <c r="F11568">
        <v>1</v>
      </c>
      <c r="G11568">
        <v>1</v>
      </c>
      <c r="H11568">
        <v>1</v>
      </c>
      <c r="I11568">
        <v>1</v>
      </c>
      <c r="J11568">
        <v>1</v>
      </c>
      <c r="K11568">
        <v>1</v>
      </c>
      <c r="M11568" t="s">
        <v>468</v>
      </c>
    </row>
    <row r="11569" spans="1:13" hidden="1">
      <c r="A11569" t="s">
        <v>302</v>
      </c>
      <c r="B11569" t="s">
        <v>347</v>
      </c>
      <c r="C11569" t="s">
        <v>288</v>
      </c>
      <c r="D11569">
        <v>1</v>
      </c>
      <c r="E11569">
        <v>1</v>
      </c>
      <c r="F11569">
        <v>1</v>
      </c>
      <c r="G11569">
        <v>1</v>
      </c>
      <c r="H11569">
        <v>1</v>
      </c>
      <c r="I11569">
        <v>1</v>
      </c>
      <c r="J11569">
        <v>1</v>
      </c>
      <c r="K11569">
        <v>1</v>
      </c>
      <c r="M11569" t="s">
        <v>468</v>
      </c>
    </row>
    <row r="11570" spans="1:13" hidden="1">
      <c r="A11570" t="s">
        <v>302</v>
      </c>
      <c r="B11570" t="s">
        <v>347</v>
      </c>
      <c r="C11570" t="s">
        <v>289</v>
      </c>
      <c r="D11570">
        <v>1</v>
      </c>
      <c r="E11570">
        <v>1</v>
      </c>
      <c r="F11570">
        <v>1</v>
      </c>
      <c r="G11570">
        <v>1</v>
      </c>
      <c r="H11570">
        <v>1</v>
      </c>
      <c r="I11570">
        <v>1</v>
      </c>
      <c r="J11570">
        <v>1</v>
      </c>
      <c r="K11570">
        <v>1</v>
      </c>
      <c r="M11570" t="s">
        <v>468</v>
      </c>
    </row>
    <row r="11571" spans="1:13" hidden="1">
      <c r="A11571" t="s">
        <v>302</v>
      </c>
      <c r="B11571" t="s">
        <v>347</v>
      </c>
      <c r="C11571" t="s">
        <v>290</v>
      </c>
      <c r="D11571">
        <v>1</v>
      </c>
      <c r="E11571">
        <v>1</v>
      </c>
      <c r="F11571">
        <v>1</v>
      </c>
      <c r="G11571">
        <v>1</v>
      </c>
      <c r="H11571">
        <v>1</v>
      </c>
      <c r="I11571">
        <v>1</v>
      </c>
      <c r="J11571">
        <v>1</v>
      </c>
      <c r="K11571">
        <v>1</v>
      </c>
      <c r="M11571" t="s">
        <v>468</v>
      </c>
    </row>
    <row r="11572" spans="1:13" hidden="1">
      <c r="A11572" t="s">
        <v>302</v>
      </c>
      <c r="B11572" t="s">
        <v>347</v>
      </c>
      <c r="C11572" t="s">
        <v>291</v>
      </c>
      <c r="D11572">
        <v>1</v>
      </c>
      <c r="E11572">
        <v>1</v>
      </c>
      <c r="F11572">
        <v>1</v>
      </c>
      <c r="G11572">
        <v>1</v>
      </c>
      <c r="H11572">
        <v>1</v>
      </c>
      <c r="I11572">
        <v>1</v>
      </c>
      <c r="J11572">
        <v>1</v>
      </c>
      <c r="K11572">
        <v>1</v>
      </c>
      <c r="M11572" t="s">
        <v>468</v>
      </c>
    </row>
    <row r="11573" spans="1:13" hidden="1">
      <c r="A11573" t="s">
        <v>302</v>
      </c>
      <c r="B11573" t="s">
        <v>347</v>
      </c>
      <c r="C11573" t="s">
        <v>292</v>
      </c>
      <c r="D11573">
        <v>1</v>
      </c>
      <c r="E11573">
        <v>1</v>
      </c>
      <c r="F11573">
        <v>1</v>
      </c>
      <c r="G11573">
        <v>1</v>
      </c>
      <c r="H11573">
        <v>1</v>
      </c>
      <c r="I11573">
        <v>1</v>
      </c>
      <c r="J11573">
        <v>1</v>
      </c>
      <c r="K11573">
        <v>1</v>
      </c>
      <c r="M11573" t="s">
        <v>468</v>
      </c>
    </row>
    <row r="11574" spans="1:13" hidden="1">
      <c r="A11574" t="s">
        <v>302</v>
      </c>
      <c r="B11574" t="s">
        <v>349</v>
      </c>
      <c r="C11574" t="s">
        <v>278</v>
      </c>
      <c r="D11574">
        <v>1</v>
      </c>
      <c r="E11574">
        <v>1</v>
      </c>
      <c r="F11574">
        <v>1</v>
      </c>
      <c r="G11574">
        <v>1</v>
      </c>
      <c r="H11574">
        <v>1</v>
      </c>
      <c r="I11574">
        <v>1</v>
      </c>
      <c r="J11574">
        <v>1</v>
      </c>
      <c r="K11574">
        <v>1</v>
      </c>
      <c r="M11574" t="s">
        <v>468</v>
      </c>
    </row>
    <row r="11575" spans="1:13" hidden="1">
      <c r="A11575" t="s">
        <v>302</v>
      </c>
      <c r="B11575" t="s">
        <v>349</v>
      </c>
      <c r="C11575" t="s">
        <v>279</v>
      </c>
      <c r="D11575">
        <v>1</v>
      </c>
      <c r="E11575">
        <v>1</v>
      </c>
      <c r="F11575">
        <v>1</v>
      </c>
      <c r="G11575">
        <v>1</v>
      </c>
      <c r="H11575">
        <v>1</v>
      </c>
      <c r="I11575">
        <v>1</v>
      </c>
      <c r="J11575">
        <v>1</v>
      </c>
      <c r="K11575">
        <v>1</v>
      </c>
      <c r="M11575" t="s">
        <v>468</v>
      </c>
    </row>
    <row r="11576" spans="1:13" hidden="1">
      <c r="A11576" t="s">
        <v>302</v>
      </c>
      <c r="B11576" t="s">
        <v>349</v>
      </c>
      <c r="C11576" t="s">
        <v>280</v>
      </c>
      <c r="D11576">
        <v>1</v>
      </c>
      <c r="E11576">
        <v>1</v>
      </c>
      <c r="F11576">
        <v>1</v>
      </c>
      <c r="G11576">
        <v>1</v>
      </c>
      <c r="H11576">
        <v>1</v>
      </c>
      <c r="I11576">
        <v>1</v>
      </c>
      <c r="J11576">
        <v>1</v>
      </c>
      <c r="K11576">
        <v>1</v>
      </c>
      <c r="M11576" t="s">
        <v>468</v>
      </c>
    </row>
    <row r="11577" spans="1:13" hidden="1">
      <c r="A11577" t="s">
        <v>302</v>
      </c>
      <c r="B11577" t="s">
        <v>349</v>
      </c>
      <c r="C11577" t="s">
        <v>277</v>
      </c>
      <c r="D11577">
        <v>1</v>
      </c>
      <c r="E11577">
        <v>1</v>
      </c>
      <c r="F11577">
        <v>1</v>
      </c>
      <c r="G11577">
        <v>1</v>
      </c>
      <c r="H11577">
        <v>1</v>
      </c>
      <c r="I11577">
        <v>1</v>
      </c>
      <c r="J11577">
        <v>1</v>
      </c>
      <c r="K11577">
        <v>1</v>
      </c>
      <c r="M11577" t="s">
        <v>468</v>
      </c>
    </row>
    <row r="11578" spans="1:13" hidden="1">
      <c r="A11578" t="s">
        <v>302</v>
      </c>
      <c r="B11578" t="s">
        <v>349</v>
      </c>
      <c r="C11578" t="s">
        <v>281</v>
      </c>
      <c r="D11578">
        <v>1</v>
      </c>
      <c r="E11578">
        <v>1</v>
      </c>
      <c r="F11578">
        <v>1</v>
      </c>
      <c r="G11578">
        <v>1</v>
      </c>
      <c r="H11578">
        <v>1</v>
      </c>
      <c r="I11578">
        <v>1</v>
      </c>
      <c r="J11578">
        <v>1</v>
      </c>
      <c r="K11578">
        <v>1</v>
      </c>
      <c r="M11578" t="s">
        <v>468</v>
      </c>
    </row>
    <row r="11579" spans="1:13" hidden="1">
      <c r="A11579" t="s">
        <v>302</v>
      </c>
      <c r="B11579" t="s">
        <v>349</v>
      </c>
      <c r="C11579" t="s">
        <v>282</v>
      </c>
      <c r="D11579">
        <v>1</v>
      </c>
      <c r="E11579">
        <v>1</v>
      </c>
      <c r="F11579">
        <v>1</v>
      </c>
      <c r="G11579">
        <v>1</v>
      </c>
      <c r="H11579">
        <v>1</v>
      </c>
      <c r="I11579">
        <v>1</v>
      </c>
      <c r="J11579">
        <v>1</v>
      </c>
      <c r="K11579">
        <v>1</v>
      </c>
      <c r="M11579" t="s">
        <v>468</v>
      </c>
    </row>
    <row r="11580" spans="1:13" hidden="1">
      <c r="A11580" t="s">
        <v>302</v>
      </c>
      <c r="B11580" t="s">
        <v>349</v>
      </c>
      <c r="C11580" t="s">
        <v>283</v>
      </c>
      <c r="D11580">
        <v>1</v>
      </c>
      <c r="E11580">
        <v>1</v>
      </c>
      <c r="F11580">
        <v>1</v>
      </c>
      <c r="G11580">
        <v>1</v>
      </c>
      <c r="H11580">
        <v>1</v>
      </c>
      <c r="I11580">
        <v>1</v>
      </c>
      <c r="J11580">
        <v>1</v>
      </c>
      <c r="K11580">
        <v>1</v>
      </c>
      <c r="M11580" t="s">
        <v>468</v>
      </c>
    </row>
    <row r="11581" spans="1:13" hidden="1">
      <c r="A11581" t="s">
        <v>302</v>
      </c>
      <c r="B11581" t="s">
        <v>349</v>
      </c>
      <c r="C11581" t="s">
        <v>284</v>
      </c>
      <c r="D11581">
        <v>1</v>
      </c>
      <c r="E11581">
        <v>1</v>
      </c>
      <c r="F11581">
        <v>1</v>
      </c>
      <c r="G11581">
        <v>1</v>
      </c>
      <c r="H11581">
        <v>1</v>
      </c>
      <c r="I11581">
        <v>1</v>
      </c>
      <c r="J11581">
        <v>1</v>
      </c>
      <c r="K11581">
        <v>1</v>
      </c>
      <c r="M11581" t="s">
        <v>468</v>
      </c>
    </row>
    <row r="11582" spans="1:13" hidden="1">
      <c r="A11582" t="s">
        <v>302</v>
      </c>
      <c r="B11582" t="s">
        <v>349</v>
      </c>
      <c r="C11582" t="s">
        <v>285</v>
      </c>
      <c r="D11582">
        <v>1</v>
      </c>
      <c r="E11582">
        <v>1</v>
      </c>
      <c r="F11582">
        <v>1</v>
      </c>
      <c r="G11582">
        <v>1</v>
      </c>
      <c r="H11582">
        <v>1</v>
      </c>
      <c r="I11582">
        <v>1</v>
      </c>
      <c r="J11582">
        <v>1</v>
      </c>
      <c r="K11582">
        <v>1</v>
      </c>
      <c r="M11582" t="s">
        <v>468</v>
      </c>
    </row>
    <row r="11583" spans="1:13" hidden="1">
      <c r="A11583" t="s">
        <v>302</v>
      </c>
      <c r="B11583" t="s">
        <v>349</v>
      </c>
      <c r="C11583" t="s">
        <v>286</v>
      </c>
      <c r="D11583">
        <v>1</v>
      </c>
      <c r="E11583">
        <v>1</v>
      </c>
      <c r="F11583">
        <v>1</v>
      </c>
      <c r="G11583">
        <v>1</v>
      </c>
      <c r="H11583">
        <v>1</v>
      </c>
      <c r="I11583">
        <v>1</v>
      </c>
      <c r="J11583">
        <v>1</v>
      </c>
      <c r="K11583">
        <v>1</v>
      </c>
      <c r="M11583" t="s">
        <v>468</v>
      </c>
    </row>
    <row r="11584" spans="1:13" hidden="1">
      <c r="A11584" t="s">
        <v>302</v>
      </c>
      <c r="B11584" t="s">
        <v>349</v>
      </c>
      <c r="C11584" t="s">
        <v>287</v>
      </c>
      <c r="D11584">
        <v>1</v>
      </c>
      <c r="E11584">
        <v>1</v>
      </c>
      <c r="F11584">
        <v>1</v>
      </c>
      <c r="G11584">
        <v>1</v>
      </c>
      <c r="H11584">
        <v>1</v>
      </c>
      <c r="I11584">
        <v>1</v>
      </c>
      <c r="J11584">
        <v>1</v>
      </c>
      <c r="K11584">
        <v>1</v>
      </c>
      <c r="M11584" t="s">
        <v>468</v>
      </c>
    </row>
    <row r="11585" spans="1:13" hidden="1">
      <c r="A11585" t="s">
        <v>302</v>
      </c>
      <c r="B11585" t="s">
        <v>349</v>
      </c>
      <c r="C11585" t="s">
        <v>288</v>
      </c>
      <c r="D11585">
        <v>1</v>
      </c>
      <c r="E11585">
        <v>1</v>
      </c>
      <c r="F11585">
        <v>1</v>
      </c>
      <c r="G11585">
        <v>1</v>
      </c>
      <c r="H11585">
        <v>1</v>
      </c>
      <c r="I11585">
        <v>1</v>
      </c>
      <c r="J11585">
        <v>1</v>
      </c>
      <c r="K11585">
        <v>1</v>
      </c>
      <c r="M11585" t="s">
        <v>468</v>
      </c>
    </row>
    <row r="11586" spans="1:13" hidden="1">
      <c r="A11586" t="s">
        <v>302</v>
      </c>
      <c r="B11586" t="s">
        <v>349</v>
      </c>
      <c r="C11586" t="s">
        <v>289</v>
      </c>
      <c r="D11586">
        <v>1</v>
      </c>
      <c r="E11586">
        <v>1</v>
      </c>
      <c r="F11586">
        <v>1</v>
      </c>
      <c r="G11586">
        <v>1</v>
      </c>
      <c r="H11586">
        <v>1</v>
      </c>
      <c r="I11586">
        <v>1</v>
      </c>
      <c r="J11586">
        <v>1</v>
      </c>
      <c r="K11586">
        <v>1</v>
      </c>
      <c r="M11586" t="s">
        <v>468</v>
      </c>
    </row>
    <row r="11587" spans="1:13" hidden="1">
      <c r="A11587" t="s">
        <v>302</v>
      </c>
      <c r="B11587" t="s">
        <v>349</v>
      </c>
      <c r="C11587" t="s">
        <v>290</v>
      </c>
      <c r="D11587">
        <v>1</v>
      </c>
      <c r="E11587">
        <v>1</v>
      </c>
      <c r="F11587">
        <v>1</v>
      </c>
      <c r="G11587">
        <v>1</v>
      </c>
      <c r="H11587">
        <v>1</v>
      </c>
      <c r="I11587">
        <v>1</v>
      </c>
      <c r="J11587">
        <v>1</v>
      </c>
      <c r="K11587">
        <v>1</v>
      </c>
      <c r="M11587" t="s">
        <v>468</v>
      </c>
    </row>
    <row r="11588" spans="1:13" hidden="1">
      <c r="A11588" t="s">
        <v>302</v>
      </c>
      <c r="B11588" t="s">
        <v>349</v>
      </c>
      <c r="C11588" t="s">
        <v>291</v>
      </c>
      <c r="D11588">
        <v>1</v>
      </c>
      <c r="E11588">
        <v>1</v>
      </c>
      <c r="F11588">
        <v>1</v>
      </c>
      <c r="G11588">
        <v>1</v>
      </c>
      <c r="H11588">
        <v>1</v>
      </c>
      <c r="I11588">
        <v>1</v>
      </c>
      <c r="J11588">
        <v>1</v>
      </c>
      <c r="K11588">
        <v>1</v>
      </c>
      <c r="M11588" t="s">
        <v>468</v>
      </c>
    </row>
    <row r="11589" spans="1:13" hidden="1">
      <c r="A11589" t="s">
        <v>302</v>
      </c>
      <c r="B11589" t="s">
        <v>349</v>
      </c>
      <c r="C11589" t="s">
        <v>292</v>
      </c>
      <c r="D11589">
        <v>1</v>
      </c>
      <c r="E11589">
        <v>1</v>
      </c>
      <c r="F11589">
        <v>1</v>
      </c>
      <c r="G11589">
        <v>1</v>
      </c>
      <c r="H11589">
        <v>1</v>
      </c>
      <c r="I11589">
        <v>1</v>
      </c>
      <c r="J11589">
        <v>1</v>
      </c>
      <c r="K11589">
        <v>1</v>
      </c>
      <c r="M11589" t="s">
        <v>468</v>
      </c>
    </row>
    <row r="11590" spans="1:13" hidden="1">
      <c r="A11590" t="s">
        <v>302</v>
      </c>
      <c r="B11590" t="s">
        <v>350</v>
      </c>
      <c r="C11590" t="s">
        <v>278</v>
      </c>
      <c r="D11590">
        <v>1</v>
      </c>
      <c r="E11590">
        <v>1</v>
      </c>
      <c r="F11590">
        <v>1</v>
      </c>
      <c r="G11590">
        <v>1</v>
      </c>
      <c r="H11590">
        <v>1</v>
      </c>
      <c r="I11590">
        <v>1</v>
      </c>
      <c r="J11590">
        <v>1</v>
      </c>
      <c r="K11590">
        <v>1</v>
      </c>
      <c r="M11590" t="s">
        <v>468</v>
      </c>
    </row>
    <row r="11591" spans="1:13" hidden="1">
      <c r="A11591" t="s">
        <v>302</v>
      </c>
      <c r="B11591" t="s">
        <v>350</v>
      </c>
      <c r="C11591" t="s">
        <v>279</v>
      </c>
      <c r="D11591">
        <v>1</v>
      </c>
      <c r="E11591">
        <v>1</v>
      </c>
      <c r="F11591">
        <v>1</v>
      </c>
      <c r="G11591">
        <v>1</v>
      </c>
      <c r="H11591">
        <v>1</v>
      </c>
      <c r="I11591">
        <v>1</v>
      </c>
      <c r="J11591">
        <v>1</v>
      </c>
      <c r="K11591">
        <v>1</v>
      </c>
      <c r="M11591" t="s">
        <v>468</v>
      </c>
    </row>
    <row r="11592" spans="1:13" hidden="1">
      <c r="A11592" t="s">
        <v>302</v>
      </c>
      <c r="B11592" t="s">
        <v>350</v>
      </c>
      <c r="C11592" t="s">
        <v>280</v>
      </c>
      <c r="D11592">
        <v>1</v>
      </c>
      <c r="E11592">
        <v>1</v>
      </c>
      <c r="F11592">
        <v>1</v>
      </c>
      <c r="G11592">
        <v>1</v>
      </c>
      <c r="H11592">
        <v>1</v>
      </c>
      <c r="I11592">
        <v>1</v>
      </c>
      <c r="J11592">
        <v>1</v>
      </c>
      <c r="K11592">
        <v>1</v>
      </c>
      <c r="M11592" t="s">
        <v>468</v>
      </c>
    </row>
    <row r="11593" spans="1:13" hidden="1">
      <c r="A11593" t="s">
        <v>302</v>
      </c>
      <c r="B11593" t="s">
        <v>350</v>
      </c>
      <c r="C11593" t="s">
        <v>277</v>
      </c>
      <c r="D11593">
        <v>1</v>
      </c>
      <c r="E11593">
        <v>1</v>
      </c>
      <c r="F11593">
        <v>1</v>
      </c>
      <c r="G11593">
        <v>1</v>
      </c>
      <c r="H11593">
        <v>1</v>
      </c>
      <c r="I11593">
        <v>1</v>
      </c>
      <c r="J11593">
        <v>1</v>
      </c>
      <c r="K11593">
        <v>1</v>
      </c>
      <c r="M11593" t="s">
        <v>468</v>
      </c>
    </row>
    <row r="11594" spans="1:13" hidden="1">
      <c r="A11594" t="s">
        <v>302</v>
      </c>
      <c r="B11594" t="s">
        <v>350</v>
      </c>
      <c r="C11594" t="s">
        <v>281</v>
      </c>
      <c r="D11594">
        <v>1</v>
      </c>
      <c r="E11594">
        <v>1</v>
      </c>
      <c r="F11594">
        <v>1</v>
      </c>
      <c r="G11594">
        <v>1</v>
      </c>
      <c r="H11594">
        <v>1</v>
      </c>
      <c r="I11594">
        <v>1</v>
      </c>
      <c r="J11594">
        <v>1</v>
      </c>
      <c r="K11594">
        <v>1</v>
      </c>
      <c r="M11594" t="s">
        <v>468</v>
      </c>
    </row>
    <row r="11595" spans="1:13" hidden="1">
      <c r="A11595" t="s">
        <v>302</v>
      </c>
      <c r="B11595" t="s">
        <v>350</v>
      </c>
      <c r="C11595" t="s">
        <v>282</v>
      </c>
      <c r="D11595">
        <v>1</v>
      </c>
      <c r="E11595">
        <v>1</v>
      </c>
      <c r="F11595">
        <v>1</v>
      </c>
      <c r="G11595">
        <v>1</v>
      </c>
      <c r="H11595">
        <v>1</v>
      </c>
      <c r="I11595">
        <v>1</v>
      </c>
      <c r="J11595">
        <v>1</v>
      </c>
      <c r="K11595">
        <v>1</v>
      </c>
      <c r="M11595" t="s">
        <v>468</v>
      </c>
    </row>
    <row r="11596" spans="1:13" hidden="1">
      <c r="A11596" t="s">
        <v>302</v>
      </c>
      <c r="B11596" t="s">
        <v>350</v>
      </c>
      <c r="C11596" t="s">
        <v>283</v>
      </c>
      <c r="D11596">
        <v>1</v>
      </c>
      <c r="E11596">
        <v>1</v>
      </c>
      <c r="F11596">
        <v>1</v>
      </c>
      <c r="G11596">
        <v>1</v>
      </c>
      <c r="H11596">
        <v>1</v>
      </c>
      <c r="I11596">
        <v>1</v>
      </c>
      <c r="J11596">
        <v>1</v>
      </c>
      <c r="K11596">
        <v>1</v>
      </c>
      <c r="M11596" t="s">
        <v>468</v>
      </c>
    </row>
    <row r="11597" spans="1:13" hidden="1">
      <c r="A11597" t="s">
        <v>302</v>
      </c>
      <c r="B11597" t="s">
        <v>350</v>
      </c>
      <c r="C11597" t="s">
        <v>284</v>
      </c>
      <c r="D11597">
        <v>1</v>
      </c>
      <c r="E11597">
        <v>1</v>
      </c>
      <c r="F11597">
        <v>1</v>
      </c>
      <c r="G11597">
        <v>1</v>
      </c>
      <c r="H11597">
        <v>1</v>
      </c>
      <c r="I11597">
        <v>1</v>
      </c>
      <c r="J11597">
        <v>1</v>
      </c>
      <c r="K11597">
        <v>1</v>
      </c>
      <c r="M11597" t="s">
        <v>468</v>
      </c>
    </row>
    <row r="11598" spans="1:13" hidden="1">
      <c r="A11598" t="s">
        <v>302</v>
      </c>
      <c r="B11598" t="s">
        <v>350</v>
      </c>
      <c r="C11598" t="s">
        <v>285</v>
      </c>
      <c r="D11598">
        <v>1</v>
      </c>
      <c r="E11598">
        <v>1</v>
      </c>
      <c r="F11598">
        <v>1</v>
      </c>
      <c r="G11598">
        <v>1</v>
      </c>
      <c r="H11598">
        <v>1</v>
      </c>
      <c r="I11598">
        <v>1</v>
      </c>
      <c r="J11598">
        <v>1</v>
      </c>
      <c r="K11598">
        <v>1</v>
      </c>
      <c r="M11598" t="s">
        <v>468</v>
      </c>
    </row>
    <row r="11599" spans="1:13" hidden="1">
      <c r="A11599" t="s">
        <v>302</v>
      </c>
      <c r="B11599" t="s">
        <v>350</v>
      </c>
      <c r="C11599" t="s">
        <v>286</v>
      </c>
      <c r="D11599">
        <v>1</v>
      </c>
      <c r="E11599">
        <v>1</v>
      </c>
      <c r="F11599">
        <v>1</v>
      </c>
      <c r="G11599">
        <v>1</v>
      </c>
      <c r="H11599">
        <v>1</v>
      </c>
      <c r="I11599">
        <v>1</v>
      </c>
      <c r="J11599">
        <v>1</v>
      </c>
      <c r="K11599">
        <v>1</v>
      </c>
      <c r="M11599" t="s">
        <v>468</v>
      </c>
    </row>
    <row r="11600" spans="1:13" hidden="1">
      <c r="A11600" t="s">
        <v>302</v>
      </c>
      <c r="B11600" t="s">
        <v>350</v>
      </c>
      <c r="C11600" t="s">
        <v>287</v>
      </c>
      <c r="D11600">
        <v>1</v>
      </c>
      <c r="E11600">
        <v>1</v>
      </c>
      <c r="F11600">
        <v>1</v>
      </c>
      <c r="G11600">
        <v>1</v>
      </c>
      <c r="H11600">
        <v>1</v>
      </c>
      <c r="I11600">
        <v>1</v>
      </c>
      <c r="J11600">
        <v>1</v>
      </c>
      <c r="K11600">
        <v>1</v>
      </c>
      <c r="M11600" t="s">
        <v>468</v>
      </c>
    </row>
    <row r="11601" spans="1:13" hidden="1">
      <c r="A11601" t="s">
        <v>302</v>
      </c>
      <c r="B11601" t="s">
        <v>350</v>
      </c>
      <c r="C11601" t="s">
        <v>288</v>
      </c>
      <c r="D11601">
        <v>1</v>
      </c>
      <c r="E11601">
        <v>1</v>
      </c>
      <c r="F11601">
        <v>1</v>
      </c>
      <c r="G11601">
        <v>1</v>
      </c>
      <c r="H11601">
        <v>1</v>
      </c>
      <c r="I11601">
        <v>1</v>
      </c>
      <c r="J11601">
        <v>1</v>
      </c>
      <c r="K11601">
        <v>1</v>
      </c>
      <c r="M11601" t="s">
        <v>468</v>
      </c>
    </row>
    <row r="11602" spans="1:13" hidden="1">
      <c r="A11602" t="s">
        <v>302</v>
      </c>
      <c r="B11602" t="s">
        <v>350</v>
      </c>
      <c r="C11602" t="s">
        <v>289</v>
      </c>
      <c r="D11602">
        <v>1</v>
      </c>
      <c r="E11602">
        <v>1</v>
      </c>
      <c r="F11602">
        <v>1</v>
      </c>
      <c r="G11602">
        <v>1</v>
      </c>
      <c r="H11602">
        <v>1</v>
      </c>
      <c r="I11602">
        <v>1</v>
      </c>
      <c r="J11602">
        <v>1</v>
      </c>
      <c r="K11602">
        <v>1</v>
      </c>
      <c r="M11602" t="s">
        <v>468</v>
      </c>
    </row>
    <row r="11603" spans="1:13" hidden="1">
      <c r="A11603" t="s">
        <v>302</v>
      </c>
      <c r="B11603" t="s">
        <v>350</v>
      </c>
      <c r="C11603" t="s">
        <v>290</v>
      </c>
      <c r="D11603">
        <v>1</v>
      </c>
      <c r="E11603">
        <v>1</v>
      </c>
      <c r="F11603">
        <v>1</v>
      </c>
      <c r="G11603">
        <v>1</v>
      </c>
      <c r="H11603">
        <v>1</v>
      </c>
      <c r="I11603">
        <v>1</v>
      </c>
      <c r="J11603">
        <v>1</v>
      </c>
      <c r="K11603">
        <v>1</v>
      </c>
      <c r="M11603" t="s">
        <v>468</v>
      </c>
    </row>
    <row r="11604" spans="1:13" hidden="1">
      <c r="A11604" t="s">
        <v>302</v>
      </c>
      <c r="B11604" t="s">
        <v>350</v>
      </c>
      <c r="C11604" t="s">
        <v>291</v>
      </c>
      <c r="D11604">
        <v>1</v>
      </c>
      <c r="E11604">
        <v>1</v>
      </c>
      <c r="F11604">
        <v>1</v>
      </c>
      <c r="G11604">
        <v>1</v>
      </c>
      <c r="H11604">
        <v>1</v>
      </c>
      <c r="I11604">
        <v>1</v>
      </c>
      <c r="J11604">
        <v>1</v>
      </c>
      <c r="K11604">
        <v>1</v>
      </c>
      <c r="M11604" t="s">
        <v>468</v>
      </c>
    </row>
    <row r="11605" spans="1:13" hidden="1">
      <c r="A11605" t="s">
        <v>302</v>
      </c>
      <c r="B11605" t="s">
        <v>350</v>
      </c>
      <c r="C11605" t="s">
        <v>292</v>
      </c>
      <c r="D11605">
        <v>1</v>
      </c>
      <c r="E11605">
        <v>1</v>
      </c>
      <c r="F11605">
        <v>1</v>
      </c>
      <c r="G11605">
        <v>1</v>
      </c>
      <c r="H11605">
        <v>1</v>
      </c>
      <c r="I11605">
        <v>1</v>
      </c>
      <c r="J11605">
        <v>1</v>
      </c>
      <c r="K11605">
        <v>1</v>
      </c>
      <c r="M11605" t="s">
        <v>468</v>
      </c>
    </row>
    <row r="11606" spans="1:13" hidden="1">
      <c r="A11606" t="s">
        <v>302</v>
      </c>
      <c r="B11606" t="s">
        <v>423</v>
      </c>
      <c r="C11606" t="s">
        <v>278</v>
      </c>
      <c r="D11606">
        <v>1</v>
      </c>
      <c r="E11606">
        <v>1</v>
      </c>
      <c r="F11606">
        <v>1</v>
      </c>
      <c r="G11606">
        <v>1</v>
      </c>
      <c r="H11606">
        <v>1</v>
      </c>
      <c r="I11606">
        <v>1</v>
      </c>
      <c r="J11606">
        <v>1</v>
      </c>
      <c r="K11606">
        <v>1</v>
      </c>
      <c r="M11606" t="s">
        <v>468</v>
      </c>
    </row>
    <row r="11607" spans="1:13" hidden="1">
      <c r="A11607" t="s">
        <v>302</v>
      </c>
      <c r="B11607" t="s">
        <v>423</v>
      </c>
      <c r="C11607" t="s">
        <v>279</v>
      </c>
      <c r="D11607">
        <v>1</v>
      </c>
      <c r="E11607">
        <v>1</v>
      </c>
      <c r="F11607">
        <v>1</v>
      </c>
      <c r="G11607">
        <v>1</v>
      </c>
      <c r="H11607">
        <v>1</v>
      </c>
      <c r="I11607">
        <v>1</v>
      </c>
      <c r="J11607">
        <v>1</v>
      </c>
      <c r="K11607">
        <v>1</v>
      </c>
      <c r="M11607" t="s">
        <v>468</v>
      </c>
    </row>
    <row r="11608" spans="1:13" hidden="1">
      <c r="A11608" t="s">
        <v>302</v>
      </c>
      <c r="B11608" t="s">
        <v>423</v>
      </c>
      <c r="C11608" t="s">
        <v>280</v>
      </c>
      <c r="D11608">
        <v>1</v>
      </c>
      <c r="E11608">
        <v>1</v>
      </c>
      <c r="F11608">
        <v>1</v>
      </c>
      <c r="G11608">
        <v>1</v>
      </c>
      <c r="H11608">
        <v>1</v>
      </c>
      <c r="I11608">
        <v>1</v>
      </c>
      <c r="J11608">
        <v>1</v>
      </c>
      <c r="K11608">
        <v>1</v>
      </c>
      <c r="M11608" t="s">
        <v>468</v>
      </c>
    </row>
    <row r="11609" spans="1:13" hidden="1">
      <c r="A11609" t="s">
        <v>302</v>
      </c>
      <c r="B11609" t="s">
        <v>423</v>
      </c>
      <c r="C11609" t="s">
        <v>277</v>
      </c>
      <c r="D11609">
        <v>1</v>
      </c>
      <c r="E11609">
        <v>1</v>
      </c>
      <c r="F11609">
        <v>1</v>
      </c>
      <c r="G11609">
        <v>1</v>
      </c>
      <c r="H11609">
        <v>1</v>
      </c>
      <c r="I11609">
        <v>1</v>
      </c>
      <c r="J11609">
        <v>1</v>
      </c>
      <c r="K11609">
        <v>1</v>
      </c>
      <c r="M11609" t="s">
        <v>468</v>
      </c>
    </row>
    <row r="11610" spans="1:13" hidden="1">
      <c r="A11610" t="s">
        <v>302</v>
      </c>
      <c r="B11610" t="s">
        <v>423</v>
      </c>
      <c r="C11610" t="s">
        <v>281</v>
      </c>
      <c r="D11610">
        <v>1</v>
      </c>
      <c r="E11610">
        <v>1</v>
      </c>
      <c r="F11610">
        <v>1</v>
      </c>
      <c r="G11610">
        <v>1</v>
      </c>
      <c r="H11610">
        <v>1</v>
      </c>
      <c r="I11610">
        <v>1</v>
      </c>
      <c r="J11610">
        <v>1</v>
      </c>
      <c r="K11610">
        <v>1</v>
      </c>
      <c r="M11610" t="s">
        <v>468</v>
      </c>
    </row>
    <row r="11611" spans="1:13" hidden="1">
      <c r="A11611" t="s">
        <v>302</v>
      </c>
      <c r="B11611" t="s">
        <v>423</v>
      </c>
      <c r="C11611" t="s">
        <v>282</v>
      </c>
      <c r="D11611">
        <v>1</v>
      </c>
      <c r="E11611">
        <v>1</v>
      </c>
      <c r="F11611">
        <v>1</v>
      </c>
      <c r="G11611">
        <v>1</v>
      </c>
      <c r="H11611">
        <v>1</v>
      </c>
      <c r="I11611">
        <v>1</v>
      </c>
      <c r="J11611">
        <v>1</v>
      </c>
      <c r="K11611">
        <v>1</v>
      </c>
      <c r="M11611" t="s">
        <v>468</v>
      </c>
    </row>
    <row r="11612" spans="1:13" hidden="1">
      <c r="A11612" t="s">
        <v>302</v>
      </c>
      <c r="B11612" t="s">
        <v>423</v>
      </c>
      <c r="C11612" t="s">
        <v>283</v>
      </c>
      <c r="D11612">
        <v>1</v>
      </c>
      <c r="E11612">
        <v>1</v>
      </c>
      <c r="F11612">
        <v>1</v>
      </c>
      <c r="G11612">
        <v>1</v>
      </c>
      <c r="H11612">
        <v>1</v>
      </c>
      <c r="I11612">
        <v>1</v>
      </c>
      <c r="J11612">
        <v>1</v>
      </c>
      <c r="K11612">
        <v>1</v>
      </c>
      <c r="M11612" t="s">
        <v>468</v>
      </c>
    </row>
    <row r="11613" spans="1:13" hidden="1">
      <c r="A11613" t="s">
        <v>302</v>
      </c>
      <c r="B11613" t="s">
        <v>423</v>
      </c>
      <c r="C11613" t="s">
        <v>284</v>
      </c>
      <c r="D11613">
        <v>1</v>
      </c>
      <c r="E11613">
        <v>1</v>
      </c>
      <c r="F11613">
        <v>1</v>
      </c>
      <c r="G11613">
        <v>1</v>
      </c>
      <c r="H11613">
        <v>1</v>
      </c>
      <c r="I11613">
        <v>1</v>
      </c>
      <c r="J11613">
        <v>1</v>
      </c>
      <c r="K11613">
        <v>1</v>
      </c>
      <c r="M11613" t="s">
        <v>468</v>
      </c>
    </row>
    <row r="11614" spans="1:13" hidden="1">
      <c r="A11614" t="s">
        <v>302</v>
      </c>
      <c r="B11614" t="s">
        <v>423</v>
      </c>
      <c r="C11614" t="s">
        <v>285</v>
      </c>
      <c r="D11614">
        <v>1</v>
      </c>
      <c r="E11614">
        <v>1</v>
      </c>
      <c r="F11614">
        <v>1</v>
      </c>
      <c r="G11614">
        <v>1</v>
      </c>
      <c r="H11614">
        <v>1</v>
      </c>
      <c r="I11614">
        <v>1</v>
      </c>
      <c r="J11614">
        <v>1</v>
      </c>
      <c r="K11614">
        <v>1</v>
      </c>
      <c r="M11614" t="s">
        <v>468</v>
      </c>
    </row>
    <row r="11615" spans="1:13" hidden="1">
      <c r="A11615" t="s">
        <v>302</v>
      </c>
      <c r="B11615" t="s">
        <v>423</v>
      </c>
      <c r="C11615" t="s">
        <v>286</v>
      </c>
      <c r="D11615">
        <v>1</v>
      </c>
      <c r="E11615">
        <v>1</v>
      </c>
      <c r="F11615">
        <v>1</v>
      </c>
      <c r="G11615">
        <v>1</v>
      </c>
      <c r="H11615">
        <v>1</v>
      </c>
      <c r="I11615">
        <v>1</v>
      </c>
      <c r="J11615">
        <v>1</v>
      </c>
      <c r="K11615">
        <v>1</v>
      </c>
      <c r="M11615" t="s">
        <v>468</v>
      </c>
    </row>
    <row r="11616" spans="1:13" hidden="1">
      <c r="A11616" t="s">
        <v>302</v>
      </c>
      <c r="B11616" t="s">
        <v>423</v>
      </c>
      <c r="C11616" t="s">
        <v>287</v>
      </c>
      <c r="D11616">
        <v>1</v>
      </c>
      <c r="E11616">
        <v>1</v>
      </c>
      <c r="F11616">
        <v>1</v>
      </c>
      <c r="G11616">
        <v>1</v>
      </c>
      <c r="H11616">
        <v>1</v>
      </c>
      <c r="I11616">
        <v>1</v>
      </c>
      <c r="J11616">
        <v>1</v>
      </c>
      <c r="K11616">
        <v>1</v>
      </c>
      <c r="M11616" t="s">
        <v>468</v>
      </c>
    </row>
    <row r="11617" spans="1:13" hidden="1">
      <c r="A11617" t="s">
        <v>302</v>
      </c>
      <c r="B11617" t="s">
        <v>423</v>
      </c>
      <c r="C11617" t="s">
        <v>288</v>
      </c>
      <c r="D11617">
        <v>1</v>
      </c>
      <c r="E11617">
        <v>1</v>
      </c>
      <c r="F11617">
        <v>1</v>
      </c>
      <c r="G11617">
        <v>1</v>
      </c>
      <c r="H11617">
        <v>1</v>
      </c>
      <c r="I11617">
        <v>1</v>
      </c>
      <c r="J11617">
        <v>1</v>
      </c>
      <c r="K11617">
        <v>1</v>
      </c>
      <c r="M11617" t="s">
        <v>468</v>
      </c>
    </row>
    <row r="11618" spans="1:13" hidden="1">
      <c r="A11618" t="s">
        <v>302</v>
      </c>
      <c r="B11618" t="s">
        <v>423</v>
      </c>
      <c r="C11618" t="s">
        <v>289</v>
      </c>
      <c r="D11618">
        <v>1</v>
      </c>
      <c r="E11618">
        <v>1</v>
      </c>
      <c r="F11618">
        <v>1</v>
      </c>
      <c r="G11618">
        <v>1</v>
      </c>
      <c r="H11618">
        <v>1</v>
      </c>
      <c r="I11618">
        <v>1</v>
      </c>
      <c r="J11618">
        <v>1</v>
      </c>
      <c r="K11618">
        <v>1</v>
      </c>
      <c r="M11618" t="s">
        <v>468</v>
      </c>
    </row>
    <row r="11619" spans="1:13" hidden="1">
      <c r="A11619" t="s">
        <v>302</v>
      </c>
      <c r="B11619" t="s">
        <v>423</v>
      </c>
      <c r="C11619" t="s">
        <v>290</v>
      </c>
      <c r="D11619">
        <v>1</v>
      </c>
      <c r="E11619">
        <v>1</v>
      </c>
      <c r="F11619">
        <v>1</v>
      </c>
      <c r="G11619">
        <v>1</v>
      </c>
      <c r="H11619">
        <v>1</v>
      </c>
      <c r="I11619">
        <v>1</v>
      </c>
      <c r="J11619">
        <v>1</v>
      </c>
      <c r="K11619">
        <v>1</v>
      </c>
      <c r="M11619" t="s">
        <v>468</v>
      </c>
    </row>
    <row r="11620" spans="1:13" hidden="1">
      <c r="A11620" t="s">
        <v>302</v>
      </c>
      <c r="B11620" t="s">
        <v>423</v>
      </c>
      <c r="C11620" t="s">
        <v>291</v>
      </c>
      <c r="D11620">
        <v>1</v>
      </c>
      <c r="E11620">
        <v>1</v>
      </c>
      <c r="F11620">
        <v>1</v>
      </c>
      <c r="G11620">
        <v>1</v>
      </c>
      <c r="H11620">
        <v>1</v>
      </c>
      <c r="I11620">
        <v>1</v>
      </c>
      <c r="J11620">
        <v>1</v>
      </c>
      <c r="K11620">
        <v>1</v>
      </c>
      <c r="M11620" t="s">
        <v>468</v>
      </c>
    </row>
    <row r="11621" spans="1:13" hidden="1">
      <c r="A11621" t="s">
        <v>302</v>
      </c>
      <c r="B11621" t="s">
        <v>423</v>
      </c>
      <c r="C11621" t="s">
        <v>292</v>
      </c>
      <c r="D11621">
        <v>1</v>
      </c>
      <c r="E11621">
        <v>1</v>
      </c>
      <c r="F11621">
        <v>1</v>
      </c>
      <c r="G11621">
        <v>1</v>
      </c>
      <c r="H11621">
        <v>1</v>
      </c>
      <c r="I11621">
        <v>1</v>
      </c>
      <c r="J11621">
        <v>1</v>
      </c>
      <c r="K11621">
        <v>1</v>
      </c>
      <c r="M11621" t="s">
        <v>468</v>
      </c>
    </row>
    <row r="11622" spans="1:13" hidden="1">
      <c r="A11622" t="s">
        <v>302</v>
      </c>
      <c r="B11622" t="s">
        <v>348</v>
      </c>
      <c r="C11622" t="s">
        <v>278</v>
      </c>
      <c r="D11622">
        <v>1</v>
      </c>
      <c r="E11622">
        <v>1</v>
      </c>
      <c r="F11622">
        <v>1</v>
      </c>
      <c r="G11622">
        <v>1</v>
      </c>
      <c r="H11622">
        <v>1</v>
      </c>
      <c r="I11622">
        <v>1</v>
      </c>
      <c r="J11622">
        <v>1</v>
      </c>
      <c r="K11622">
        <v>1</v>
      </c>
      <c r="M11622" t="s">
        <v>468</v>
      </c>
    </row>
    <row r="11623" spans="1:13" hidden="1">
      <c r="A11623" t="s">
        <v>302</v>
      </c>
      <c r="B11623" t="s">
        <v>348</v>
      </c>
      <c r="C11623" t="s">
        <v>279</v>
      </c>
      <c r="D11623">
        <v>1</v>
      </c>
      <c r="E11623">
        <v>1</v>
      </c>
      <c r="F11623">
        <v>1</v>
      </c>
      <c r="G11623">
        <v>1</v>
      </c>
      <c r="H11623">
        <v>1</v>
      </c>
      <c r="I11623">
        <v>1</v>
      </c>
      <c r="J11623">
        <v>1</v>
      </c>
      <c r="K11623">
        <v>1</v>
      </c>
      <c r="M11623" t="s">
        <v>468</v>
      </c>
    </row>
    <row r="11624" spans="1:13" hidden="1">
      <c r="A11624" t="s">
        <v>302</v>
      </c>
      <c r="B11624" t="s">
        <v>348</v>
      </c>
      <c r="C11624" t="s">
        <v>280</v>
      </c>
      <c r="D11624">
        <v>1</v>
      </c>
      <c r="E11624">
        <v>1</v>
      </c>
      <c r="F11624">
        <v>1</v>
      </c>
      <c r="G11624">
        <v>1</v>
      </c>
      <c r="H11624">
        <v>1</v>
      </c>
      <c r="I11624">
        <v>1</v>
      </c>
      <c r="J11624">
        <v>1</v>
      </c>
      <c r="K11624">
        <v>1</v>
      </c>
      <c r="M11624" t="s">
        <v>468</v>
      </c>
    </row>
    <row r="11625" spans="1:13" hidden="1">
      <c r="A11625" t="s">
        <v>302</v>
      </c>
      <c r="B11625" t="s">
        <v>348</v>
      </c>
      <c r="C11625" t="s">
        <v>277</v>
      </c>
      <c r="D11625">
        <v>1</v>
      </c>
      <c r="E11625">
        <v>1</v>
      </c>
      <c r="F11625">
        <v>1</v>
      </c>
      <c r="G11625">
        <v>1</v>
      </c>
      <c r="H11625">
        <v>1</v>
      </c>
      <c r="I11625">
        <v>1</v>
      </c>
      <c r="J11625">
        <v>1</v>
      </c>
      <c r="K11625">
        <v>1</v>
      </c>
      <c r="M11625" t="s">
        <v>468</v>
      </c>
    </row>
    <row r="11626" spans="1:13" hidden="1">
      <c r="A11626" t="s">
        <v>302</v>
      </c>
      <c r="B11626" t="s">
        <v>348</v>
      </c>
      <c r="C11626" t="s">
        <v>281</v>
      </c>
      <c r="D11626">
        <v>1</v>
      </c>
      <c r="E11626">
        <v>1</v>
      </c>
      <c r="F11626">
        <v>1</v>
      </c>
      <c r="G11626">
        <v>1</v>
      </c>
      <c r="H11626">
        <v>1</v>
      </c>
      <c r="I11626">
        <v>1</v>
      </c>
      <c r="J11626">
        <v>1</v>
      </c>
      <c r="K11626">
        <v>1</v>
      </c>
      <c r="M11626" t="s">
        <v>468</v>
      </c>
    </row>
    <row r="11627" spans="1:13" hidden="1">
      <c r="A11627" t="s">
        <v>302</v>
      </c>
      <c r="B11627" t="s">
        <v>348</v>
      </c>
      <c r="C11627" t="s">
        <v>282</v>
      </c>
      <c r="D11627">
        <v>1</v>
      </c>
      <c r="E11627">
        <v>1</v>
      </c>
      <c r="F11627">
        <v>1</v>
      </c>
      <c r="G11627">
        <v>1</v>
      </c>
      <c r="H11627">
        <v>1</v>
      </c>
      <c r="I11627">
        <v>1</v>
      </c>
      <c r="J11627">
        <v>1</v>
      </c>
      <c r="K11627">
        <v>1</v>
      </c>
      <c r="M11627" t="s">
        <v>468</v>
      </c>
    </row>
    <row r="11628" spans="1:13" hidden="1">
      <c r="A11628" t="s">
        <v>302</v>
      </c>
      <c r="B11628" t="s">
        <v>348</v>
      </c>
      <c r="C11628" t="s">
        <v>283</v>
      </c>
      <c r="D11628">
        <v>1</v>
      </c>
      <c r="E11628">
        <v>1</v>
      </c>
      <c r="F11628">
        <v>1</v>
      </c>
      <c r="G11628">
        <v>1</v>
      </c>
      <c r="H11628">
        <v>1</v>
      </c>
      <c r="I11628">
        <v>1</v>
      </c>
      <c r="J11628">
        <v>1</v>
      </c>
      <c r="K11628">
        <v>1</v>
      </c>
      <c r="M11628" t="s">
        <v>468</v>
      </c>
    </row>
    <row r="11629" spans="1:13" hidden="1">
      <c r="A11629" t="s">
        <v>302</v>
      </c>
      <c r="B11629" t="s">
        <v>348</v>
      </c>
      <c r="C11629" t="s">
        <v>284</v>
      </c>
      <c r="D11629">
        <v>1</v>
      </c>
      <c r="E11629">
        <v>1</v>
      </c>
      <c r="F11629">
        <v>1</v>
      </c>
      <c r="G11629">
        <v>1</v>
      </c>
      <c r="H11629">
        <v>1</v>
      </c>
      <c r="I11629">
        <v>1</v>
      </c>
      <c r="J11629">
        <v>1</v>
      </c>
      <c r="K11629">
        <v>1</v>
      </c>
      <c r="M11629" t="s">
        <v>468</v>
      </c>
    </row>
    <row r="11630" spans="1:13" hidden="1">
      <c r="A11630" t="s">
        <v>302</v>
      </c>
      <c r="B11630" t="s">
        <v>348</v>
      </c>
      <c r="C11630" t="s">
        <v>285</v>
      </c>
      <c r="D11630">
        <v>1</v>
      </c>
      <c r="E11630">
        <v>1</v>
      </c>
      <c r="F11630">
        <v>1</v>
      </c>
      <c r="G11630">
        <v>1</v>
      </c>
      <c r="H11630">
        <v>1</v>
      </c>
      <c r="I11630">
        <v>1</v>
      </c>
      <c r="J11630">
        <v>1</v>
      </c>
      <c r="K11630">
        <v>1</v>
      </c>
      <c r="M11630" t="s">
        <v>468</v>
      </c>
    </row>
    <row r="11631" spans="1:13" hidden="1">
      <c r="A11631" t="s">
        <v>302</v>
      </c>
      <c r="B11631" t="s">
        <v>348</v>
      </c>
      <c r="C11631" t="s">
        <v>286</v>
      </c>
      <c r="D11631">
        <v>1</v>
      </c>
      <c r="E11631">
        <v>1</v>
      </c>
      <c r="F11631">
        <v>1</v>
      </c>
      <c r="G11631">
        <v>1</v>
      </c>
      <c r="H11631">
        <v>1</v>
      </c>
      <c r="I11631">
        <v>1</v>
      </c>
      <c r="J11631">
        <v>1</v>
      </c>
      <c r="K11631">
        <v>1</v>
      </c>
      <c r="M11631" t="s">
        <v>468</v>
      </c>
    </row>
    <row r="11632" spans="1:13" hidden="1">
      <c r="A11632" t="s">
        <v>302</v>
      </c>
      <c r="B11632" t="s">
        <v>348</v>
      </c>
      <c r="C11632" t="s">
        <v>287</v>
      </c>
      <c r="D11632">
        <v>1</v>
      </c>
      <c r="E11632">
        <v>1</v>
      </c>
      <c r="F11632">
        <v>1</v>
      </c>
      <c r="G11632">
        <v>1</v>
      </c>
      <c r="H11632">
        <v>1</v>
      </c>
      <c r="I11632">
        <v>1</v>
      </c>
      <c r="J11632">
        <v>1</v>
      </c>
      <c r="K11632">
        <v>1</v>
      </c>
      <c r="M11632" t="s">
        <v>468</v>
      </c>
    </row>
    <row r="11633" spans="1:13" hidden="1">
      <c r="A11633" t="s">
        <v>302</v>
      </c>
      <c r="B11633" t="s">
        <v>348</v>
      </c>
      <c r="C11633" t="s">
        <v>288</v>
      </c>
      <c r="D11633">
        <v>1</v>
      </c>
      <c r="E11633">
        <v>1</v>
      </c>
      <c r="F11633">
        <v>1</v>
      </c>
      <c r="G11633">
        <v>1</v>
      </c>
      <c r="H11633">
        <v>1</v>
      </c>
      <c r="I11633">
        <v>1</v>
      </c>
      <c r="J11633">
        <v>1</v>
      </c>
      <c r="K11633">
        <v>1</v>
      </c>
      <c r="M11633" t="s">
        <v>468</v>
      </c>
    </row>
    <row r="11634" spans="1:13" hidden="1">
      <c r="A11634" t="s">
        <v>302</v>
      </c>
      <c r="B11634" t="s">
        <v>348</v>
      </c>
      <c r="C11634" t="s">
        <v>289</v>
      </c>
      <c r="D11634">
        <v>1</v>
      </c>
      <c r="E11634">
        <v>1</v>
      </c>
      <c r="F11634">
        <v>1</v>
      </c>
      <c r="G11634">
        <v>1</v>
      </c>
      <c r="H11634">
        <v>1</v>
      </c>
      <c r="I11634">
        <v>1</v>
      </c>
      <c r="J11634">
        <v>1</v>
      </c>
      <c r="K11634">
        <v>1</v>
      </c>
      <c r="M11634" t="s">
        <v>468</v>
      </c>
    </row>
    <row r="11635" spans="1:13" hidden="1">
      <c r="A11635" t="s">
        <v>302</v>
      </c>
      <c r="B11635" t="s">
        <v>348</v>
      </c>
      <c r="C11635" t="s">
        <v>290</v>
      </c>
      <c r="D11635">
        <v>1</v>
      </c>
      <c r="E11635">
        <v>1</v>
      </c>
      <c r="F11635">
        <v>1</v>
      </c>
      <c r="G11635">
        <v>1</v>
      </c>
      <c r="H11635">
        <v>1</v>
      </c>
      <c r="I11635">
        <v>1</v>
      </c>
      <c r="J11635">
        <v>1</v>
      </c>
      <c r="K11635">
        <v>1</v>
      </c>
      <c r="M11635" t="s">
        <v>468</v>
      </c>
    </row>
    <row r="11636" spans="1:13" hidden="1">
      <c r="A11636" t="s">
        <v>302</v>
      </c>
      <c r="B11636" t="s">
        <v>348</v>
      </c>
      <c r="C11636" t="s">
        <v>291</v>
      </c>
      <c r="D11636">
        <v>1</v>
      </c>
      <c r="E11636">
        <v>1</v>
      </c>
      <c r="F11636">
        <v>1</v>
      </c>
      <c r="G11636">
        <v>1</v>
      </c>
      <c r="H11636">
        <v>1</v>
      </c>
      <c r="I11636">
        <v>1</v>
      </c>
      <c r="J11636">
        <v>1</v>
      </c>
      <c r="K11636">
        <v>1</v>
      </c>
      <c r="M11636" t="s">
        <v>468</v>
      </c>
    </row>
    <row r="11637" spans="1:13" hidden="1">
      <c r="A11637" t="s">
        <v>302</v>
      </c>
      <c r="B11637" t="s">
        <v>348</v>
      </c>
      <c r="C11637" t="s">
        <v>292</v>
      </c>
      <c r="D11637">
        <v>1</v>
      </c>
      <c r="E11637">
        <v>1</v>
      </c>
      <c r="F11637">
        <v>1</v>
      </c>
      <c r="G11637">
        <v>1</v>
      </c>
      <c r="H11637">
        <v>1</v>
      </c>
      <c r="I11637">
        <v>1</v>
      </c>
      <c r="J11637">
        <v>1</v>
      </c>
      <c r="K11637">
        <v>1</v>
      </c>
      <c r="M11637" t="s">
        <v>468</v>
      </c>
    </row>
    <row r="11638" spans="1:13" hidden="1">
      <c r="A11638" t="s">
        <v>302</v>
      </c>
      <c r="B11638" t="s">
        <v>351</v>
      </c>
      <c r="C11638" t="s">
        <v>278</v>
      </c>
      <c r="D11638">
        <v>1</v>
      </c>
      <c r="E11638">
        <v>1</v>
      </c>
      <c r="F11638">
        <v>1</v>
      </c>
      <c r="G11638">
        <v>1</v>
      </c>
      <c r="H11638">
        <v>1</v>
      </c>
      <c r="I11638">
        <v>1</v>
      </c>
      <c r="J11638">
        <v>1</v>
      </c>
      <c r="K11638">
        <v>1</v>
      </c>
      <c r="M11638" t="s">
        <v>468</v>
      </c>
    </row>
    <row r="11639" spans="1:13" hidden="1">
      <c r="A11639" t="s">
        <v>302</v>
      </c>
      <c r="B11639" t="s">
        <v>351</v>
      </c>
      <c r="C11639" t="s">
        <v>279</v>
      </c>
      <c r="D11639">
        <v>1</v>
      </c>
      <c r="E11639">
        <v>1</v>
      </c>
      <c r="F11639">
        <v>1</v>
      </c>
      <c r="G11639">
        <v>1</v>
      </c>
      <c r="H11639">
        <v>1</v>
      </c>
      <c r="I11639">
        <v>1</v>
      </c>
      <c r="J11639">
        <v>1</v>
      </c>
      <c r="K11639">
        <v>1</v>
      </c>
      <c r="M11639" t="s">
        <v>468</v>
      </c>
    </row>
    <row r="11640" spans="1:13" hidden="1">
      <c r="A11640" t="s">
        <v>302</v>
      </c>
      <c r="B11640" t="s">
        <v>351</v>
      </c>
      <c r="C11640" t="s">
        <v>280</v>
      </c>
      <c r="D11640">
        <v>1</v>
      </c>
      <c r="E11640">
        <v>1</v>
      </c>
      <c r="F11640">
        <v>1</v>
      </c>
      <c r="G11640">
        <v>1</v>
      </c>
      <c r="H11640">
        <v>1</v>
      </c>
      <c r="I11640">
        <v>1</v>
      </c>
      <c r="J11640">
        <v>1</v>
      </c>
      <c r="K11640">
        <v>1</v>
      </c>
      <c r="M11640" t="s">
        <v>468</v>
      </c>
    </row>
    <row r="11641" spans="1:13" hidden="1">
      <c r="A11641" t="s">
        <v>302</v>
      </c>
      <c r="B11641" t="s">
        <v>351</v>
      </c>
      <c r="C11641" t="s">
        <v>277</v>
      </c>
      <c r="D11641">
        <v>1</v>
      </c>
      <c r="E11641">
        <v>1</v>
      </c>
      <c r="F11641">
        <v>1</v>
      </c>
      <c r="G11641">
        <v>1</v>
      </c>
      <c r="H11641">
        <v>1</v>
      </c>
      <c r="I11641">
        <v>1</v>
      </c>
      <c r="J11641">
        <v>1</v>
      </c>
      <c r="K11641">
        <v>1</v>
      </c>
      <c r="M11641" t="s">
        <v>468</v>
      </c>
    </row>
    <row r="11642" spans="1:13" hidden="1">
      <c r="A11642" t="s">
        <v>302</v>
      </c>
      <c r="B11642" t="s">
        <v>351</v>
      </c>
      <c r="C11642" t="s">
        <v>281</v>
      </c>
      <c r="D11642">
        <v>1</v>
      </c>
      <c r="E11642">
        <v>1</v>
      </c>
      <c r="F11642">
        <v>1</v>
      </c>
      <c r="G11642">
        <v>1</v>
      </c>
      <c r="H11642">
        <v>1</v>
      </c>
      <c r="I11642">
        <v>1</v>
      </c>
      <c r="J11642">
        <v>1</v>
      </c>
      <c r="K11642">
        <v>1</v>
      </c>
      <c r="M11642" t="s">
        <v>468</v>
      </c>
    </row>
    <row r="11643" spans="1:13" hidden="1">
      <c r="A11643" t="s">
        <v>302</v>
      </c>
      <c r="B11643" t="s">
        <v>351</v>
      </c>
      <c r="C11643" t="s">
        <v>282</v>
      </c>
      <c r="D11643">
        <v>1</v>
      </c>
      <c r="E11643">
        <v>1</v>
      </c>
      <c r="F11643">
        <v>1</v>
      </c>
      <c r="G11643">
        <v>1</v>
      </c>
      <c r="H11643">
        <v>1</v>
      </c>
      <c r="I11643">
        <v>1</v>
      </c>
      <c r="J11643">
        <v>1</v>
      </c>
      <c r="K11643">
        <v>1</v>
      </c>
      <c r="M11643" t="s">
        <v>468</v>
      </c>
    </row>
    <row r="11644" spans="1:13" hidden="1">
      <c r="A11644" t="s">
        <v>302</v>
      </c>
      <c r="B11644" t="s">
        <v>351</v>
      </c>
      <c r="C11644" t="s">
        <v>283</v>
      </c>
      <c r="D11644">
        <v>1</v>
      </c>
      <c r="E11644">
        <v>1</v>
      </c>
      <c r="F11644">
        <v>1</v>
      </c>
      <c r="G11644">
        <v>1</v>
      </c>
      <c r="H11644">
        <v>1</v>
      </c>
      <c r="I11644">
        <v>1</v>
      </c>
      <c r="J11644">
        <v>1</v>
      </c>
      <c r="K11644">
        <v>1</v>
      </c>
      <c r="M11644" t="s">
        <v>468</v>
      </c>
    </row>
    <row r="11645" spans="1:13" hidden="1">
      <c r="A11645" t="s">
        <v>302</v>
      </c>
      <c r="B11645" t="s">
        <v>351</v>
      </c>
      <c r="C11645" t="s">
        <v>284</v>
      </c>
      <c r="D11645">
        <v>1</v>
      </c>
      <c r="E11645">
        <v>1</v>
      </c>
      <c r="F11645">
        <v>1</v>
      </c>
      <c r="G11645">
        <v>1</v>
      </c>
      <c r="H11645">
        <v>1</v>
      </c>
      <c r="I11645">
        <v>1</v>
      </c>
      <c r="J11645">
        <v>1</v>
      </c>
      <c r="K11645">
        <v>1</v>
      </c>
      <c r="M11645" t="s">
        <v>468</v>
      </c>
    </row>
    <row r="11646" spans="1:13" hidden="1">
      <c r="A11646" t="s">
        <v>302</v>
      </c>
      <c r="B11646" t="s">
        <v>351</v>
      </c>
      <c r="C11646" t="s">
        <v>285</v>
      </c>
      <c r="D11646">
        <v>1</v>
      </c>
      <c r="E11646">
        <v>1</v>
      </c>
      <c r="F11646">
        <v>1</v>
      </c>
      <c r="G11646">
        <v>1</v>
      </c>
      <c r="H11646">
        <v>1</v>
      </c>
      <c r="I11646">
        <v>1</v>
      </c>
      <c r="J11646">
        <v>1</v>
      </c>
      <c r="K11646">
        <v>1</v>
      </c>
      <c r="M11646" t="s">
        <v>468</v>
      </c>
    </row>
    <row r="11647" spans="1:13" hidden="1">
      <c r="A11647" t="s">
        <v>302</v>
      </c>
      <c r="B11647" t="s">
        <v>351</v>
      </c>
      <c r="C11647" t="s">
        <v>286</v>
      </c>
      <c r="D11647">
        <v>1</v>
      </c>
      <c r="E11647">
        <v>1</v>
      </c>
      <c r="F11647">
        <v>1</v>
      </c>
      <c r="G11647">
        <v>1</v>
      </c>
      <c r="H11647">
        <v>1</v>
      </c>
      <c r="I11647">
        <v>1</v>
      </c>
      <c r="J11647">
        <v>1</v>
      </c>
      <c r="K11647">
        <v>1</v>
      </c>
      <c r="M11647" t="s">
        <v>468</v>
      </c>
    </row>
    <row r="11648" spans="1:13" hidden="1">
      <c r="A11648" t="s">
        <v>302</v>
      </c>
      <c r="B11648" t="s">
        <v>351</v>
      </c>
      <c r="C11648" t="s">
        <v>287</v>
      </c>
      <c r="D11648">
        <v>1</v>
      </c>
      <c r="E11648">
        <v>1</v>
      </c>
      <c r="F11648">
        <v>1</v>
      </c>
      <c r="G11648">
        <v>1</v>
      </c>
      <c r="H11648">
        <v>1</v>
      </c>
      <c r="I11648">
        <v>1</v>
      </c>
      <c r="J11648">
        <v>1</v>
      </c>
      <c r="K11648">
        <v>1</v>
      </c>
      <c r="M11648" t="s">
        <v>468</v>
      </c>
    </row>
    <row r="11649" spans="1:13" hidden="1">
      <c r="A11649" t="s">
        <v>302</v>
      </c>
      <c r="B11649" t="s">
        <v>351</v>
      </c>
      <c r="C11649" t="s">
        <v>288</v>
      </c>
      <c r="D11649">
        <v>1</v>
      </c>
      <c r="E11649">
        <v>1</v>
      </c>
      <c r="F11649">
        <v>1</v>
      </c>
      <c r="G11649">
        <v>1</v>
      </c>
      <c r="H11649">
        <v>1</v>
      </c>
      <c r="I11649">
        <v>1</v>
      </c>
      <c r="J11649">
        <v>1</v>
      </c>
      <c r="K11649">
        <v>1</v>
      </c>
      <c r="M11649" t="s">
        <v>468</v>
      </c>
    </row>
    <row r="11650" spans="1:13" hidden="1">
      <c r="A11650" t="s">
        <v>302</v>
      </c>
      <c r="B11650" t="s">
        <v>351</v>
      </c>
      <c r="C11650" t="s">
        <v>289</v>
      </c>
      <c r="D11650">
        <v>1</v>
      </c>
      <c r="E11650">
        <v>1</v>
      </c>
      <c r="F11650">
        <v>1</v>
      </c>
      <c r="G11650">
        <v>1</v>
      </c>
      <c r="H11650">
        <v>1</v>
      </c>
      <c r="I11650">
        <v>1</v>
      </c>
      <c r="J11650">
        <v>1</v>
      </c>
      <c r="K11650">
        <v>1</v>
      </c>
      <c r="M11650" t="s">
        <v>468</v>
      </c>
    </row>
    <row r="11651" spans="1:13" hidden="1">
      <c r="A11651" t="s">
        <v>302</v>
      </c>
      <c r="B11651" t="s">
        <v>351</v>
      </c>
      <c r="C11651" t="s">
        <v>290</v>
      </c>
      <c r="D11651">
        <v>1</v>
      </c>
      <c r="E11651">
        <v>1</v>
      </c>
      <c r="F11651">
        <v>1</v>
      </c>
      <c r="G11651">
        <v>1</v>
      </c>
      <c r="H11651">
        <v>1</v>
      </c>
      <c r="I11651">
        <v>1</v>
      </c>
      <c r="J11651">
        <v>1</v>
      </c>
      <c r="K11651">
        <v>1</v>
      </c>
      <c r="M11651" t="s">
        <v>468</v>
      </c>
    </row>
    <row r="11652" spans="1:13" hidden="1">
      <c r="A11652" t="s">
        <v>302</v>
      </c>
      <c r="B11652" t="s">
        <v>351</v>
      </c>
      <c r="C11652" t="s">
        <v>291</v>
      </c>
      <c r="D11652">
        <v>1</v>
      </c>
      <c r="E11652">
        <v>1</v>
      </c>
      <c r="F11652">
        <v>1</v>
      </c>
      <c r="G11652">
        <v>1</v>
      </c>
      <c r="H11652">
        <v>1</v>
      </c>
      <c r="I11652">
        <v>1</v>
      </c>
      <c r="J11652">
        <v>1</v>
      </c>
      <c r="K11652">
        <v>1</v>
      </c>
      <c r="M11652" t="s">
        <v>468</v>
      </c>
    </row>
    <row r="11653" spans="1:13" hidden="1">
      <c r="A11653" t="s">
        <v>302</v>
      </c>
      <c r="B11653" t="s">
        <v>351</v>
      </c>
      <c r="C11653" t="s">
        <v>292</v>
      </c>
      <c r="D11653">
        <v>1</v>
      </c>
      <c r="E11653">
        <v>1</v>
      </c>
      <c r="F11653">
        <v>1</v>
      </c>
      <c r="G11653">
        <v>1</v>
      </c>
      <c r="H11653">
        <v>1</v>
      </c>
      <c r="I11653">
        <v>1</v>
      </c>
      <c r="J11653">
        <v>1</v>
      </c>
      <c r="K11653">
        <v>1</v>
      </c>
      <c r="M11653" t="s">
        <v>468</v>
      </c>
    </row>
    <row r="11654" spans="1:13" hidden="1">
      <c r="A11654" t="s">
        <v>302</v>
      </c>
      <c r="B11654" t="s">
        <v>352</v>
      </c>
      <c r="C11654" t="s">
        <v>278</v>
      </c>
      <c r="D11654">
        <v>1</v>
      </c>
      <c r="E11654">
        <v>1</v>
      </c>
      <c r="F11654">
        <v>1</v>
      </c>
      <c r="G11654">
        <v>1</v>
      </c>
      <c r="H11654">
        <v>1</v>
      </c>
      <c r="I11654">
        <v>1</v>
      </c>
      <c r="J11654">
        <v>1</v>
      </c>
      <c r="K11654">
        <v>1</v>
      </c>
      <c r="M11654" t="s">
        <v>468</v>
      </c>
    </row>
    <row r="11655" spans="1:13" hidden="1">
      <c r="A11655" t="s">
        <v>302</v>
      </c>
      <c r="B11655" t="s">
        <v>352</v>
      </c>
      <c r="C11655" t="s">
        <v>279</v>
      </c>
      <c r="D11655">
        <v>1</v>
      </c>
      <c r="E11655">
        <v>1</v>
      </c>
      <c r="F11655">
        <v>1</v>
      </c>
      <c r="G11655">
        <v>1</v>
      </c>
      <c r="H11655">
        <v>1</v>
      </c>
      <c r="I11655">
        <v>1</v>
      </c>
      <c r="J11655">
        <v>1</v>
      </c>
      <c r="K11655">
        <v>1</v>
      </c>
      <c r="M11655" t="s">
        <v>468</v>
      </c>
    </row>
    <row r="11656" spans="1:13" hidden="1">
      <c r="A11656" t="s">
        <v>302</v>
      </c>
      <c r="B11656" t="s">
        <v>352</v>
      </c>
      <c r="C11656" t="s">
        <v>280</v>
      </c>
      <c r="D11656">
        <v>1</v>
      </c>
      <c r="E11656">
        <v>1</v>
      </c>
      <c r="F11656">
        <v>1</v>
      </c>
      <c r="G11656">
        <v>1</v>
      </c>
      <c r="H11656">
        <v>1</v>
      </c>
      <c r="I11656">
        <v>1</v>
      </c>
      <c r="J11656">
        <v>1</v>
      </c>
      <c r="K11656">
        <v>1</v>
      </c>
      <c r="M11656" t="s">
        <v>468</v>
      </c>
    </row>
    <row r="11657" spans="1:13" hidden="1">
      <c r="A11657" t="s">
        <v>302</v>
      </c>
      <c r="B11657" t="s">
        <v>352</v>
      </c>
      <c r="C11657" t="s">
        <v>277</v>
      </c>
      <c r="D11657">
        <v>1</v>
      </c>
      <c r="E11657">
        <v>1</v>
      </c>
      <c r="F11657">
        <v>1</v>
      </c>
      <c r="G11657">
        <v>1</v>
      </c>
      <c r="H11657">
        <v>1</v>
      </c>
      <c r="I11657">
        <v>1</v>
      </c>
      <c r="J11657">
        <v>1</v>
      </c>
      <c r="K11657">
        <v>1</v>
      </c>
      <c r="M11657" t="s">
        <v>468</v>
      </c>
    </row>
    <row r="11658" spans="1:13" hidden="1">
      <c r="A11658" t="s">
        <v>302</v>
      </c>
      <c r="B11658" t="s">
        <v>352</v>
      </c>
      <c r="C11658" t="s">
        <v>281</v>
      </c>
      <c r="D11658">
        <v>1</v>
      </c>
      <c r="E11658">
        <v>1</v>
      </c>
      <c r="F11658">
        <v>1</v>
      </c>
      <c r="G11658">
        <v>1</v>
      </c>
      <c r="H11658">
        <v>1</v>
      </c>
      <c r="I11658">
        <v>1</v>
      </c>
      <c r="J11658">
        <v>1</v>
      </c>
      <c r="K11658">
        <v>1</v>
      </c>
      <c r="M11658" t="s">
        <v>468</v>
      </c>
    </row>
    <row r="11659" spans="1:13" hidden="1">
      <c r="A11659" t="s">
        <v>302</v>
      </c>
      <c r="B11659" t="s">
        <v>352</v>
      </c>
      <c r="C11659" t="s">
        <v>282</v>
      </c>
      <c r="D11659">
        <v>1</v>
      </c>
      <c r="E11659">
        <v>1</v>
      </c>
      <c r="F11659">
        <v>1</v>
      </c>
      <c r="G11659">
        <v>1</v>
      </c>
      <c r="H11659">
        <v>1</v>
      </c>
      <c r="I11659">
        <v>1</v>
      </c>
      <c r="J11659">
        <v>1</v>
      </c>
      <c r="K11659">
        <v>1</v>
      </c>
      <c r="M11659" t="s">
        <v>468</v>
      </c>
    </row>
    <row r="11660" spans="1:13" hidden="1">
      <c r="A11660" t="s">
        <v>302</v>
      </c>
      <c r="B11660" t="s">
        <v>352</v>
      </c>
      <c r="C11660" t="s">
        <v>283</v>
      </c>
      <c r="D11660">
        <v>1</v>
      </c>
      <c r="E11660">
        <v>1</v>
      </c>
      <c r="F11660">
        <v>1</v>
      </c>
      <c r="G11660">
        <v>1</v>
      </c>
      <c r="H11660">
        <v>1</v>
      </c>
      <c r="I11660">
        <v>1</v>
      </c>
      <c r="J11660">
        <v>1</v>
      </c>
      <c r="K11660">
        <v>1</v>
      </c>
      <c r="M11660" t="s">
        <v>468</v>
      </c>
    </row>
    <row r="11661" spans="1:13" hidden="1">
      <c r="A11661" t="s">
        <v>302</v>
      </c>
      <c r="B11661" t="s">
        <v>352</v>
      </c>
      <c r="C11661" t="s">
        <v>284</v>
      </c>
      <c r="D11661">
        <v>1</v>
      </c>
      <c r="E11661">
        <v>1</v>
      </c>
      <c r="F11661">
        <v>1</v>
      </c>
      <c r="G11661">
        <v>1</v>
      </c>
      <c r="H11661">
        <v>1</v>
      </c>
      <c r="I11661">
        <v>1</v>
      </c>
      <c r="J11661">
        <v>1</v>
      </c>
      <c r="K11661">
        <v>1</v>
      </c>
      <c r="M11661" t="s">
        <v>468</v>
      </c>
    </row>
    <row r="11662" spans="1:13" hidden="1">
      <c r="A11662" t="s">
        <v>302</v>
      </c>
      <c r="B11662" t="s">
        <v>352</v>
      </c>
      <c r="C11662" t="s">
        <v>285</v>
      </c>
      <c r="D11662">
        <v>1</v>
      </c>
      <c r="E11662">
        <v>1</v>
      </c>
      <c r="F11662">
        <v>1</v>
      </c>
      <c r="G11662">
        <v>1</v>
      </c>
      <c r="H11662">
        <v>1</v>
      </c>
      <c r="I11662">
        <v>1</v>
      </c>
      <c r="J11662">
        <v>1</v>
      </c>
      <c r="K11662">
        <v>1</v>
      </c>
      <c r="M11662" t="s">
        <v>468</v>
      </c>
    </row>
    <row r="11663" spans="1:13" hidden="1">
      <c r="A11663" t="s">
        <v>302</v>
      </c>
      <c r="B11663" t="s">
        <v>352</v>
      </c>
      <c r="C11663" t="s">
        <v>286</v>
      </c>
      <c r="D11663">
        <v>1</v>
      </c>
      <c r="E11663">
        <v>1</v>
      </c>
      <c r="F11663">
        <v>1</v>
      </c>
      <c r="G11663">
        <v>1</v>
      </c>
      <c r="H11663">
        <v>1</v>
      </c>
      <c r="I11663">
        <v>1</v>
      </c>
      <c r="J11663">
        <v>1</v>
      </c>
      <c r="K11663">
        <v>1</v>
      </c>
      <c r="M11663" t="s">
        <v>468</v>
      </c>
    </row>
    <row r="11664" spans="1:13" hidden="1">
      <c r="A11664" t="s">
        <v>302</v>
      </c>
      <c r="B11664" t="s">
        <v>352</v>
      </c>
      <c r="C11664" t="s">
        <v>287</v>
      </c>
      <c r="D11664">
        <v>1</v>
      </c>
      <c r="E11664">
        <v>1</v>
      </c>
      <c r="F11664">
        <v>1</v>
      </c>
      <c r="G11664">
        <v>1</v>
      </c>
      <c r="H11664">
        <v>1</v>
      </c>
      <c r="I11664">
        <v>1</v>
      </c>
      <c r="J11664">
        <v>1</v>
      </c>
      <c r="K11664">
        <v>1</v>
      </c>
      <c r="M11664" t="s">
        <v>468</v>
      </c>
    </row>
    <row r="11665" spans="1:13" hidden="1">
      <c r="A11665" t="s">
        <v>302</v>
      </c>
      <c r="B11665" t="s">
        <v>352</v>
      </c>
      <c r="C11665" t="s">
        <v>288</v>
      </c>
      <c r="D11665">
        <v>1</v>
      </c>
      <c r="E11665">
        <v>1</v>
      </c>
      <c r="F11665">
        <v>1</v>
      </c>
      <c r="G11665">
        <v>1</v>
      </c>
      <c r="H11665">
        <v>1</v>
      </c>
      <c r="I11665">
        <v>1</v>
      </c>
      <c r="J11665">
        <v>1</v>
      </c>
      <c r="K11665">
        <v>1</v>
      </c>
      <c r="M11665" t="s">
        <v>468</v>
      </c>
    </row>
    <row r="11666" spans="1:13" hidden="1">
      <c r="A11666" t="s">
        <v>302</v>
      </c>
      <c r="B11666" t="s">
        <v>352</v>
      </c>
      <c r="C11666" t="s">
        <v>289</v>
      </c>
      <c r="D11666">
        <v>1</v>
      </c>
      <c r="E11666">
        <v>1</v>
      </c>
      <c r="F11666">
        <v>1</v>
      </c>
      <c r="G11666">
        <v>1</v>
      </c>
      <c r="H11666">
        <v>1</v>
      </c>
      <c r="I11666">
        <v>1</v>
      </c>
      <c r="J11666">
        <v>1</v>
      </c>
      <c r="K11666">
        <v>1</v>
      </c>
      <c r="M11666" t="s">
        <v>468</v>
      </c>
    </row>
    <row r="11667" spans="1:13" hidden="1">
      <c r="A11667" t="s">
        <v>302</v>
      </c>
      <c r="B11667" t="s">
        <v>352</v>
      </c>
      <c r="C11667" t="s">
        <v>290</v>
      </c>
      <c r="D11667">
        <v>1</v>
      </c>
      <c r="E11667">
        <v>1</v>
      </c>
      <c r="F11667">
        <v>1</v>
      </c>
      <c r="G11667">
        <v>1</v>
      </c>
      <c r="H11667">
        <v>1</v>
      </c>
      <c r="I11667">
        <v>1</v>
      </c>
      <c r="J11667">
        <v>1</v>
      </c>
      <c r="K11667">
        <v>1</v>
      </c>
      <c r="M11667" t="s">
        <v>468</v>
      </c>
    </row>
    <row r="11668" spans="1:13" hidden="1">
      <c r="A11668" t="s">
        <v>302</v>
      </c>
      <c r="B11668" t="s">
        <v>352</v>
      </c>
      <c r="C11668" t="s">
        <v>291</v>
      </c>
      <c r="D11668">
        <v>1</v>
      </c>
      <c r="E11668">
        <v>1</v>
      </c>
      <c r="F11668">
        <v>1</v>
      </c>
      <c r="G11668">
        <v>1</v>
      </c>
      <c r="H11668">
        <v>1</v>
      </c>
      <c r="I11668">
        <v>1</v>
      </c>
      <c r="J11668">
        <v>1</v>
      </c>
      <c r="K11668">
        <v>1</v>
      </c>
      <c r="M11668" t="s">
        <v>468</v>
      </c>
    </row>
    <row r="11669" spans="1:13" hidden="1">
      <c r="A11669" t="s">
        <v>302</v>
      </c>
      <c r="B11669" t="s">
        <v>352</v>
      </c>
      <c r="C11669" t="s">
        <v>292</v>
      </c>
      <c r="D11669">
        <v>1</v>
      </c>
      <c r="E11669">
        <v>1</v>
      </c>
      <c r="F11669">
        <v>1</v>
      </c>
      <c r="G11669">
        <v>1</v>
      </c>
      <c r="H11669">
        <v>1</v>
      </c>
      <c r="I11669">
        <v>1</v>
      </c>
      <c r="J11669">
        <v>1</v>
      </c>
      <c r="K11669">
        <v>1</v>
      </c>
      <c r="M11669" t="s">
        <v>468</v>
      </c>
    </row>
    <row r="11670" spans="1:13" hidden="1">
      <c r="A11670" t="s">
        <v>302</v>
      </c>
      <c r="B11670" t="s">
        <v>353</v>
      </c>
      <c r="C11670" t="s">
        <v>278</v>
      </c>
      <c r="D11670">
        <v>1</v>
      </c>
      <c r="E11670">
        <v>1</v>
      </c>
      <c r="F11670">
        <v>1</v>
      </c>
      <c r="G11670">
        <v>1</v>
      </c>
      <c r="H11670">
        <v>1</v>
      </c>
      <c r="I11670">
        <v>1</v>
      </c>
      <c r="J11670">
        <v>1</v>
      </c>
      <c r="K11670">
        <v>1</v>
      </c>
      <c r="M11670" t="s">
        <v>468</v>
      </c>
    </row>
    <row r="11671" spans="1:13" hidden="1">
      <c r="A11671" t="s">
        <v>302</v>
      </c>
      <c r="B11671" t="s">
        <v>353</v>
      </c>
      <c r="C11671" t="s">
        <v>279</v>
      </c>
      <c r="D11671">
        <v>1</v>
      </c>
      <c r="E11671">
        <v>1</v>
      </c>
      <c r="F11671">
        <v>1</v>
      </c>
      <c r="G11671">
        <v>1</v>
      </c>
      <c r="H11671">
        <v>1</v>
      </c>
      <c r="I11671">
        <v>1</v>
      </c>
      <c r="J11671">
        <v>1</v>
      </c>
      <c r="K11671">
        <v>1</v>
      </c>
      <c r="M11671" t="s">
        <v>468</v>
      </c>
    </row>
    <row r="11672" spans="1:13" hidden="1">
      <c r="A11672" t="s">
        <v>302</v>
      </c>
      <c r="B11672" t="s">
        <v>353</v>
      </c>
      <c r="C11672" t="s">
        <v>280</v>
      </c>
      <c r="D11672">
        <v>1</v>
      </c>
      <c r="E11672">
        <v>1</v>
      </c>
      <c r="F11672">
        <v>1</v>
      </c>
      <c r="G11672">
        <v>1</v>
      </c>
      <c r="H11672">
        <v>1</v>
      </c>
      <c r="I11672">
        <v>1</v>
      </c>
      <c r="J11672">
        <v>1</v>
      </c>
      <c r="K11672">
        <v>1</v>
      </c>
      <c r="M11672" t="s">
        <v>468</v>
      </c>
    </row>
    <row r="11673" spans="1:13" hidden="1">
      <c r="A11673" t="s">
        <v>302</v>
      </c>
      <c r="B11673" t="s">
        <v>353</v>
      </c>
      <c r="C11673" t="s">
        <v>277</v>
      </c>
      <c r="D11673">
        <v>1</v>
      </c>
      <c r="E11673">
        <v>1</v>
      </c>
      <c r="F11673">
        <v>1</v>
      </c>
      <c r="G11673">
        <v>1</v>
      </c>
      <c r="H11673">
        <v>1</v>
      </c>
      <c r="I11673">
        <v>1</v>
      </c>
      <c r="J11673">
        <v>1</v>
      </c>
      <c r="K11673">
        <v>1</v>
      </c>
      <c r="M11673" t="s">
        <v>468</v>
      </c>
    </row>
    <row r="11674" spans="1:13" hidden="1">
      <c r="A11674" t="s">
        <v>302</v>
      </c>
      <c r="B11674" t="s">
        <v>353</v>
      </c>
      <c r="C11674" t="s">
        <v>281</v>
      </c>
      <c r="D11674">
        <v>1</v>
      </c>
      <c r="E11674">
        <v>1</v>
      </c>
      <c r="F11674">
        <v>1</v>
      </c>
      <c r="G11674">
        <v>1</v>
      </c>
      <c r="H11674">
        <v>1</v>
      </c>
      <c r="I11674">
        <v>1</v>
      </c>
      <c r="J11674">
        <v>1</v>
      </c>
      <c r="K11674">
        <v>1</v>
      </c>
      <c r="M11674" t="s">
        <v>468</v>
      </c>
    </row>
    <row r="11675" spans="1:13" hidden="1">
      <c r="A11675" t="s">
        <v>302</v>
      </c>
      <c r="B11675" t="s">
        <v>353</v>
      </c>
      <c r="C11675" t="s">
        <v>282</v>
      </c>
      <c r="D11675">
        <v>1</v>
      </c>
      <c r="E11675">
        <v>1</v>
      </c>
      <c r="F11675">
        <v>1</v>
      </c>
      <c r="G11675">
        <v>1</v>
      </c>
      <c r="H11675">
        <v>1</v>
      </c>
      <c r="I11675">
        <v>1</v>
      </c>
      <c r="J11675">
        <v>1</v>
      </c>
      <c r="K11675">
        <v>1</v>
      </c>
      <c r="M11675" t="s">
        <v>468</v>
      </c>
    </row>
    <row r="11676" spans="1:13" hidden="1">
      <c r="A11676" t="s">
        <v>302</v>
      </c>
      <c r="B11676" t="s">
        <v>353</v>
      </c>
      <c r="C11676" t="s">
        <v>283</v>
      </c>
      <c r="D11676">
        <v>1</v>
      </c>
      <c r="E11676">
        <v>1</v>
      </c>
      <c r="F11676">
        <v>1</v>
      </c>
      <c r="G11676">
        <v>1</v>
      </c>
      <c r="H11676">
        <v>1</v>
      </c>
      <c r="I11676">
        <v>1</v>
      </c>
      <c r="J11676">
        <v>1</v>
      </c>
      <c r="K11676">
        <v>1</v>
      </c>
      <c r="M11676" t="s">
        <v>468</v>
      </c>
    </row>
    <row r="11677" spans="1:13" hidden="1">
      <c r="A11677" t="s">
        <v>302</v>
      </c>
      <c r="B11677" t="s">
        <v>353</v>
      </c>
      <c r="C11677" t="s">
        <v>284</v>
      </c>
      <c r="D11677">
        <v>1</v>
      </c>
      <c r="E11677">
        <v>1</v>
      </c>
      <c r="F11677">
        <v>1</v>
      </c>
      <c r="G11677">
        <v>1</v>
      </c>
      <c r="H11677">
        <v>1</v>
      </c>
      <c r="I11677">
        <v>1</v>
      </c>
      <c r="J11677">
        <v>1</v>
      </c>
      <c r="K11677">
        <v>1</v>
      </c>
      <c r="M11677" t="s">
        <v>468</v>
      </c>
    </row>
    <row r="11678" spans="1:13" hidden="1">
      <c r="A11678" t="s">
        <v>302</v>
      </c>
      <c r="B11678" t="s">
        <v>353</v>
      </c>
      <c r="C11678" t="s">
        <v>285</v>
      </c>
      <c r="D11678">
        <v>1</v>
      </c>
      <c r="E11678">
        <v>1</v>
      </c>
      <c r="F11678">
        <v>1</v>
      </c>
      <c r="G11678">
        <v>1</v>
      </c>
      <c r="H11678">
        <v>1</v>
      </c>
      <c r="I11678">
        <v>1</v>
      </c>
      <c r="J11678">
        <v>1</v>
      </c>
      <c r="K11678">
        <v>1</v>
      </c>
      <c r="M11678" t="s">
        <v>468</v>
      </c>
    </row>
    <row r="11679" spans="1:13" hidden="1">
      <c r="A11679" t="s">
        <v>302</v>
      </c>
      <c r="B11679" t="s">
        <v>353</v>
      </c>
      <c r="C11679" t="s">
        <v>286</v>
      </c>
      <c r="D11679">
        <v>1</v>
      </c>
      <c r="E11679">
        <v>1</v>
      </c>
      <c r="F11679">
        <v>1</v>
      </c>
      <c r="G11679">
        <v>1</v>
      </c>
      <c r="H11679">
        <v>1</v>
      </c>
      <c r="I11679">
        <v>1</v>
      </c>
      <c r="J11679">
        <v>1</v>
      </c>
      <c r="K11679">
        <v>1</v>
      </c>
      <c r="M11679" t="s">
        <v>468</v>
      </c>
    </row>
    <row r="11680" spans="1:13" hidden="1">
      <c r="A11680" t="s">
        <v>302</v>
      </c>
      <c r="B11680" t="s">
        <v>353</v>
      </c>
      <c r="C11680" t="s">
        <v>287</v>
      </c>
      <c r="D11680">
        <v>1</v>
      </c>
      <c r="E11680">
        <v>1</v>
      </c>
      <c r="F11680">
        <v>1</v>
      </c>
      <c r="G11680">
        <v>1</v>
      </c>
      <c r="H11680">
        <v>1</v>
      </c>
      <c r="I11680">
        <v>1</v>
      </c>
      <c r="J11680">
        <v>1</v>
      </c>
      <c r="K11680">
        <v>1</v>
      </c>
      <c r="M11680" t="s">
        <v>468</v>
      </c>
    </row>
    <row r="11681" spans="1:13" hidden="1">
      <c r="A11681" t="s">
        <v>302</v>
      </c>
      <c r="B11681" t="s">
        <v>353</v>
      </c>
      <c r="C11681" t="s">
        <v>288</v>
      </c>
      <c r="D11681">
        <v>1</v>
      </c>
      <c r="E11681">
        <v>1</v>
      </c>
      <c r="F11681">
        <v>1</v>
      </c>
      <c r="G11681">
        <v>1</v>
      </c>
      <c r="H11681">
        <v>1</v>
      </c>
      <c r="I11681">
        <v>1</v>
      </c>
      <c r="J11681">
        <v>1</v>
      </c>
      <c r="K11681">
        <v>1</v>
      </c>
      <c r="M11681" t="s">
        <v>468</v>
      </c>
    </row>
    <row r="11682" spans="1:13" hidden="1">
      <c r="A11682" t="s">
        <v>302</v>
      </c>
      <c r="B11682" t="s">
        <v>353</v>
      </c>
      <c r="C11682" t="s">
        <v>289</v>
      </c>
      <c r="D11682">
        <v>1</v>
      </c>
      <c r="E11682">
        <v>1</v>
      </c>
      <c r="F11682">
        <v>1</v>
      </c>
      <c r="G11682">
        <v>1</v>
      </c>
      <c r="H11682">
        <v>1</v>
      </c>
      <c r="I11682">
        <v>1</v>
      </c>
      <c r="J11682">
        <v>1</v>
      </c>
      <c r="K11682">
        <v>1</v>
      </c>
      <c r="M11682" t="s">
        <v>468</v>
      </c>
    </row>
    <row r="11683" spans="1:13" hidden="1">
      <c r="A11683" t="s">
        <v>302</v>
      </c>
      <c r="B11683" t="s">
        <v>353</v>
      </c>
      <c r="C11683" t="s">
        <v>290</v>
      </c>
      <c r="D11683">
        <v>1</v>
      </c>
      <c r="E11683">
        <v>1</v>
      </c>
      <c r="F11683">
        <v>1</v>
      </c>
      <c r="G11683">
        <v>1</v>
      </c>
      <c r="H11683">
        <v>1</v>
      </c>
      <c r="I11683">
        <v>1</v>
      </c>
      <c r="J11683">
        <v>1</v>
      </c>
      <c r="K11683">
        <v>1</v>
      </c>
      <c r="M11683" t="s">
        <v>468</v>
      </c>
    </row>
    <row r="11684" spans="1:13" hidden="1">
      <c r="A11684" t="s">
        <v>302</v>
      </c>
      <c r="B11684" t="s">
        <v>353</v>
      </c>
      <c r="C11684" t="s">
        <v>291</v>
      </c>
      <c r="D11684">
        <v>1</v>
      </c>
      <c r="E11684">
        <v>1</v>
      </c>
      <c r="F11684">
        <v>1</v>
      </c>
      <c r="G11684">
        <v>1</v>
      </c>
      <c r="H11684">
        <v>1</v>
      </c>
      <c r="I11684">
        <v>1</v>
      </c>
      <c r="J11684">
        <v>1</v>
      </c>
      <c r="K11684">
        <v>1</v>
      </c>
      <c r="M11684" t="s">
        <v>468</v>
      </c>
    </row>
    <row r="11685" spans="1:13" hidden="1">
      <c r="A11685" t="s">
        <v>302</v>
      </c>
      <c r="B11685" t="s">
        <v>353</v>
      </c>
      <c r="C11685" t="s">
        <v>292</v>
      </c>
      <c r="D11685">
        <v>1</v>
      </c>
      <c r="E11685">
        <v>1</v>
      </c>
      <c r="F11685">
        <v>1</v>
      </c>
      <c r="G11685">
        <v>1</v>
      </c>
      <c r="H11685">
        <v>1</v>
      </c>
      <c r="I11685">
        <v>1</v>
      </c>
      <c r="J11685">
        <v>1</v>
      </c>
      <c r="K11685">
        <v>1</v>
      </c>
      <c r="M11685" t="s">
        <v>468</v>
      </c>
    </row>
    <row r="11686" spans="1:13" hidden="1">
      <c r="A11686" t="s">
        <v>302</v>
      </c>
      <c r="B11686" t="s">
        <v>355</v>
      </c>
      <c r="C11686" t="s">
        <v>278</v>
      </c>
      <c r="D11686">
        <v>1</v>
      </c>
      <c r="E11686">
        <v>1</v>
      </c>
      <c r="F11686">
        <v>1</v>
      </c>
      <c r="G11686">
        <v>1</v>
      </c>
      <c r="H11686">
        <v>1</v>
      </c>
      <c r="I11686">
        <v>1</v>
      </c>
      <c r="J11686">
        <v>1</v>
      </c>
      <c r="K11686">
        <v>1</v>
      </c>
      <c r="M11686" t="s">
        <v>468</v>
      </c>
    </row>
    <row r="11687" spans="1:13" hidden="1">
      <c r="A11687" t="s">
        <v>302</v>
      </c>
      <c r="B11687" t="s">
        <v>355</v>
      </c>
      <c r="C11687" t="s">
        <v>279</v>
      </c>
      <c r="D11687">
        <v>1</v>
      </c>
      <c r="E11687">
        <v>1</v>
      </c>
      <c r="F11687">
        <v>1</v>
      </c>
      <c r="G11687">
        <v>1</v>
      </c>
      <c r="H11687">
        <v>1</v>
      </c>
      <c r="I11687">
        <v>1</v>
      </c>
      <c r="J11687">
        <v>1</v>
      </c>
      <c r="K11687">
        <v>1</v>
      </c>
      <c r="M11687" t="s">
        <v>468</v>
      </c>
    </row>
    <row r="11688" spans="1:13" hidden="1">
      <c r="A11688" t="s">
        <v>302</v>
      </c>
      <c r="B11688" t="s">
        <v>355</v>
      </c>
      <c r="C11688" t="s">
        <v>280</v>
      </c>
      <c r="D11688">
        <v>1</v>
      </c>
      <c r="E11688">
        <v>1</v>
      </c>
      <c r="F11688">
        <v>1</v>
      </c>
      <c r="G11688">
        <v>1</v>
      </c>
      <c r="H11688">
        <v>1</v>
      </c>
      <c r="I11688">
        <v>1</v>
      </c>
      <c r="J11688">
        <v>1</v>
      </c>
      <c r="K11688">
        <v>1</v>
      </c>
      <c r="M11688" t="s">
        <v>468</v>
      </c>
    </row>
    <row r="11689" spans="1:13" hidden="1">
      <c r="A11689" t="s">
        <v>302</v>
      </c>
      <c r="B11689" t="s">
        <v>355</v>
      </c>
      <c r="C11689" t="s">
        <v>277</v>
      </c>
      <c r="D11689">
        <v>1</v>
      </c>
      <c r="E11689">
        <v>1</v>
      </c>
      <c r="F11689">
        <v>1</v>
      </c>
      <c r="G11689">
        <v>1</v>
      </c>
      <c r="H11689">
        <v>1</v>
      </c>
      <c r="I11689">
        <v>1</v>
      </c>
      <c r="J11689">
        <v>1</v>
      </c>
      <c r="K11689">
        <v>1</v>
      </c>
      <c r="M11689" t="s">
        <v>468</v>
      </c>
    </row>
    <row r="11690" spans="1:13" hidden="1">
      <c r="A11690" t="s">
        <v>302</v>
      </c>
      <c r="B11690" t="s">
        <v>355</v>
      </c>
      <c r="C11690" t="s">
        <v>281</v>
      </c>
      <c r="D11690">
        <v>1</v>
      </c>
      <c r="E11690">
        <v>1</v>
      </c>
      <c r="F11690">
        <v>1</v>
      </c>
      <c r="G11690">
        <v>1</v>
      </c>
      <c r="H11690">
        <v>1</v>
      </c>
      <c r="I11690">
        <v>1</v>
      </c>
      <c r="J11690">
        <v>1</v>
      </c>
      <c r="K11690">
        <v>1</v>
      </c>
      <c r="M11690" t="s">
        <v>468</v>
      </c>
    </row>
    <row r="11691" spans="1:13" hidden="1">
      <c r="A11691" t="s">
        <v>302</v>
      </c>
      <c r="B11691" t="s">
        <v>355</v>
      </c>
      <c r="C11691" t="s">
        <v>282</v>
      </c>
      <c r="D11691">
        <v>1</v>
      </c>
      <c r="E11691">
        <v>1</v>
      </c>
      <c r="F11691">
        <v>1</v>
      </c>
      <c r="G11691">
        <v>1</v>
      </c>
      <c r="H11691">
        <v>1</v>
      </c>
      <c r="I11691">
        <v>1</v>
      </c>
      <c r="J11691">
        <v>1</v>
      </c>
      <c r="K11691">
        <v>1</v>
      </c>
      <c r="M11691" t="s">
        <v>468</v>
      </c>
    </row>
    <row r="11692" spans="1:13" hidden="1">
      <c r="A11692" t="s">
        <v>302</v>
      </c>
      <c r="B11692" t="s">
        <v>355</v>
      </c>
      <c r="C11692" t="s">
        <v>283</v>
      </c>
      <c r="D11692">
        <v>1</v>
      </c>
      <c r="E11692">
        <v>1</v>
      </c>
      <c r="F11692">
        <v>1</v>
      </c>
      <c r="G11692">
        <v>1</v>
      </c>
      <c r="H11692">
        <v>1</v>
      </c>
      <c r="I11692">
        <v>1</v>
      </c>
      <c r="J11692">
        <v>1</v>
      </c>
      <c r="K11692">
        <v>1</v>
      </c>
      <c r="M11692" t="s">
        <v>468</v>
      </c>
    </row>
    <row r="11693" spans="1:13" hidden="1">
      <c r="A11693" t="s">
        <v>302</v>
      </c>
      <c r="B11693" t="s">
        <v>355</v>
      </c>
      <c r="C11693" t="s">
        <v>284</v>
      </c>
      <c r="D11693">
        <v>1</v>
      </c>
      <c r="E11693">
        <v>1</v>
      </c>
      <c r="F11693">
        <v>1</v>
      </c>
      <c r="G11693">
        <v>1</v>
      </c>
      <c r="H11693">
        <v>1</v>
      </c>
      <c r="I11693">
        <v>1</v>
      </c>
      <c r="J11693">
        <v>1</v>
      </c>
      <c r="K11693">
        <v>1</v>
      </c>
      <c r="M11693" t="s">
        <v>468</v>
      </c>
    </row>
    <row r="11694" spans="1:13" hidden="1">
      <c r="A11694" t="s">
        <v>302</v>
      </c>
      <c r="B11694" t="s">
        <v>355</v>
      </c>
      <c r="C11694" t="s">
        <v>285</v>
      </c>
      <c r="D11694">
        <v>1</v>
      </c>
      <c r="E11694">
        <v>1</v>
      </c>
      <c r="F11694">
        <v>1</v>
      </c>
      <c r="G11694">
        <v>1</v>
      </c>
      <c r="H11694">
        <v>1</v>
      </c>
      <c r="I11694">
        <v>1</v>
      </c>
      <c r="J11694">
        <v>1</v>
      </c>
      <c r="K11694">
        <v>1</v>
      </c>
      <c r="M11694" t="s">
        <v>468</v>
      </c>
    </row>
    <row r="11695" spans="1:13" hidden="1">
      <c r="A11695" t="s">
        <v>302</v>
      </c>
      <c r="B11695" t="s">
        <v>355</v>
      </c>
      <c r="C11695" t="s">
        <v>286</v>
      </c>
      <c r="D11695">
        <v>1</v>
      </c>
      <c r="E11695">
        <v>1</v>
      </c>
      <c r="F11695">
        <v>1</v>
      </c>
      <c r="G11695">
        <v>1</v>
      </c>
      <c r="H11695">
        <v>1</v>
      </c>
      <c r="I11695">
        <v>1</v>
      </c>
      <c r="J11695">
        <v>1</v>
      </c>
      <c r="K11695">
        <v>1</v>
      </c>
      <c r="M11695" t="s">
        <v>468</v>
      </c>
    </row>
    <row r="11696" spans="1:13" hidden="1">
      <c r="A11696" t="s">
        <v>302</v>
      </c>
      <c r="B11696" t="s">
        <v>355</v>
      </c>
      <c r="C11696" t="s">
        <v>287</v>
      </c>
      <c r="D11696">
        <v>1</v>
      </c>
      <c r="E11696">
        <v>1</v>
      </c>
      <c r="F11696">
        <v>1</v>
      </c>
      <c r="G11696">
        <v>1</v>
      </c>
      <c r="H11696">
        <v>1</v>
      </c>
      <c r="I11696">
        <v>1</v>
      </c>
      <c r="J11696">
        <v>1</v>
      </c>
      <c r="K11696">
        <v>1</v>
      </c>
      <c r="M11696" t="s">
        <v>468</v>
      </c>
    </row>
    <row r="11697" spans="1:13" hidden="1">
      <c r="A11697" t="s">
        <v>302</v>
      </c>
      <c r="B11697" t="s">
        <v>355</v>
      </c>
      <c r="C11697" t="s">
        <v>288</v>
      </c>
      <c r="D11697">
        <v>1</v>
      </c>
      <c r="E11697">
        <v>1</v>
      </c>
      <c r="F11697">
        <v>1</v>
      </c>
      <c r="G11697">
        <v>1</v>
      </c>
      <c r="H11697">
        <v>1</v>
      </c>
      <c r="I11697">
        <v>1</v>
      </c>
      <c r="J11697">
        <v>1</v>
      </c>
      <c r="K11697">
        <v>1</v>
      </c>
      <c r="M11697" t="s">
        <v>468</v>
      </c>
    </row>
    <row r="11698" spans="1:13" hidden="1">
      <c r="A11698" t="s">
        <v>302</v>
      </c>
      <c r="B11698" t="s">
        <v>355</v>
      </c>
      <c r="C11698" t="s">
        <v>289</v>
      </c>
      <c r="D11698">
        <v>1</v>
      </c>
      <c r="E11698">
        <v>1</v>
      </c>
      <c r="F11698">
        <v>1</v>
      </c>
      <c r="G11698">
        <v>1</v>
      </c>
      <c r="H11698">
        <v>1</v>
      </c>
      <c r="I11698">
        <v>1</v>
      </c>
      <c r="J11698">
        <v>1</v>
      </c>
      <c r="K11698">
        <v>1</v>
      </c>
      <c r="M11698" t="s">
        <v>468</v>
      </c>
    </row>
    <row r="11699" spans="1:13" hidden="1">
      <c r="A11699" t="s">
        <v>302</v>
      </c>
      <c r="B11699" t="s">
        <v>355</v>
      </c>
      <c r="C11699" t="s">
        <v>290</v>
      </c>
      <c r="D11699">
        <v>1</v>
      </c>
      <c r="E11699">
        <v>1</v>
      </c>
      <c r="F11699">
        <v>1</v>
      </c>
      <c r="G11699">
        <v>1</v>
      </c>
      <c r="H11699">
        <v>1</v>
      </c>
      <c r="I11699">
        <v>1</v>
      </c>
      <c r="J11699">
        <v>1</v>
      </c>
      <c r="K11699">
        <v>1</v>
      </c>
      <c r="M11699" t="s">
        <v>468</v>
      </c>
    </row>
    <row r="11700" spans="1:13" hidden="1">
      <c r="A11700" t="s">
        <v>302</v>
      </c>
      <c r="B11700" t="s">
        <v>355</v>
      </c>
      <c r="C11700" t="s">
        <v>291</v>
      </c>
      <c r="D11700">
        <v>1</v>
      </c>
      <c r="E11700">
        <v>1</v>
      </c>
      <c r="F11700">
        <v>1</v>
      </c>
      <c r="G11700">
        <v>1</v>
      </c>
      <c r="H11700">
        <v>1</v>
      </c>
      <c r="I11700">
        <v>1</v>
      </c>
      <c r="J11700">
        <v>1</v>
      </c>
      <c r="K11700">
        <v>1</v>
      </c>
      <c r="M11700" t="s">
        <v>468</v>
      </c>
    </row>
    <row r="11701" spans="1:13" hidden="1">
      <c r="A11701" t="s">
        <v>302</v>
      </c>
      <c r="B11701" t="s">
        <v>355</v>
      </c>
      <c r="C11701" t="s">
        <v>292</v>
      </c>
      <c r="D11701">
        <v>1</v>
      </c>
      <c r="E11701">
        <v>1</v>
      </c>
      <c r="F11701">
        <v>1</v>
      </c>
      <c r="G11701">
        <v>1</v>
      </c>
      <c r="H11701">
        <v>1</v>
      </c>
      <c r="I11701">
        <v>1</v>
      </c>
      <c r="J11701">
        <v>1</v>
      </c>
      <c r="K11701">
        <v>1</v>
      </c>
      <c r="M11701" t="s">
        <v>468</v>
      </c>
    </row>
    <row r="11702" spans="1:13" hidden="1">
      <c r="A11702" t="s">
        <v>302</v>
      </c>
      <c r="B11702" t="s">
        <v>356</v>
      </c>
      <c r="C11702" t="s">
        <v>278</v>
      </c>
      <c r="D11702">
        <v>1</v>
      </c>
      <c r="E11702">
        <v>1</v>
      </c>
      <c r="F11702">
        <v>1</v>
      </c>
      <c r="G11702">
        <v>1</v>
      </c>
      <c r="H11702">
        <v>1</v>
      </c>
      <c r="I11702">
        <v>1</v>
      </c>
      <c r="J11702">
        <v>1</v>
      </c>
      <c r="K11702">
        <v>1</v>
      </c>
      <c r="M11702" t="s">
        <v>468</v>
      </c>
    </row>
    <row r="11703" spans="1:13" hidden="1">
      <c r="A11703" t="s">
        <v>302</v>
      </c>
      <c r="B11703" t="s">
        <v>356</v>
      </c>
      <c r="C11703" t="s">
        <v>279</v>
      </c>
      <c r="D11703">
        <v>1</v>
      </c>
      <c r="E11703">
        <v>1</v>
      </c>
      <c r="F11703">
        <v>1</v>
      </c>
      <c r="G11703">
        <v>1</v>
      </c>
      <c r="H11703">
        <v>1</v>
      </c>
      <c r="I11703">
        <v>1</v>
      </c>
      <c r="J11703">
        <v>1</v>
      </c>
      <c r="K11703">
        <v>1</v>
      </c>
      <c r="M11703" t="s">
        <v>468</v>
      </c>
    </row>
    <row r="11704" spans="1:13" hidden="1">
      <c r="A11704" t="s">
        <v>302</v>
      </c>
      <c r="B11704" t="s">
        <v>356</v>
      </c>
      <c r="C11704" t="s">
        <v>280</v>
      </c>
      <c r="D11704">
        <v>1</v>
      </c>
      <c r="E11704">
        <v>1</v>
      </c>
      <c r="F11704">
        <v>1</v>
      </c>
      <c r="G11704">
        <v>1</v>
      </c>
      <c r="H11704">
        <v>1</v>
      </c>
      <c r="I11704">
        <v>1</v>
      </c>
      <c r="J11704">
        <v>1</v>
      </c>
      <c r="K11704">
        <v>1</v>
      </c>
      <c r="M11704" t="s">
        <v>468</v>
      </c>
    </row>
    <row r="11705" spans="1:13" hidden="1">
      <c r="A11705" t="s">
        <v>302</v>
      </c>
      <c r="B11705" t="s">
        <v>356</v>
      </c>
      <c r="C11705" t="s">
        <v>277</v>
      </c>
      <c r="D11705">
        <v>1</v>
      </c>
      <c r="E11705">
        <v>1</v>
      </c>
      <c r="F11705">
        <v>1</v>
      </c>
      <c r="G11705">
        <v>1</v>
      </c>
      <c r="H11705">
        <v>1</v>
      </c>
      <c r="I11705">
        <v>1</v>
      </c>
      <c r="J11705">
        <v>1</v>
      </c>
      <c r="K11705">
        <v>1</v>
      </c>
      <c r="M11705" t="s">
        <v>468</v>
      </c>
    </row>
    <row r="11706" spans="1:13" hidden="1">
      <c r="A11706" t="s">
        <v>302</v>
      </c>
      <c r="B11706" t="s">
        <v>356</v>
      </c>
      <c r="C11706" t="s">
        <v>281</v>
      </c>
      <c r="D11706">
        <v>1</v>
      </c>
      <c r="E11706">
        <v>1</v>
      </c>
      <c r="F11706">
        <v>1</v>
      </c>
      <c r="G11706">
        <v>1</v>
      </c>
      <c r="H11706">
        <v>1</v>
      </c>
      <c r="I11706">
        <v>1</v>
      </c>
      <c r="J11706">
        <v>1</v>
      </c>
      <c r="K11706">
        <v>1</v>
      </c>
      <c r="M11706" t="s">
        <v>468</v>
      </c>
    </row>
    <row r="11707" spans="1:13" hidden="1">
      <c r="A11707" t="s">
        <v>302</v>
      </c>
      <c r="B11707" t="s">
        <v>356</v>
      </c>
      <c r="C11707" t="s">
        <v>282</v>
      </c>
      <c r="D11707">
        <v>1</v>
      </c>
      <c r="E11707">
        <v>1</v>
      </c>
      <c r="F11707">
        <v>1</v>
      </c>
      <c r="G11707">
        <v>1</v>
      </c>
      <c r="H11707">
        <v>1</v>
      </c>
      <c r="I11707">
        <v>1</v>
      </c>
      <c r="J11707">
        <v>1</v>
      </c>
      <c r="K11707">
        <v>1</v>
      </c>
      <c r="M11707" t="s">
        <v>468</v>
      </c>
    </row>
    <row r="11708" spans="1:13" hidden="1">
      <c r="A11708" t="s">
        <v>302</v>
      </c>
      <c r="B11708" t="s">
        <v>356</v>
      </c>
      <c r="C11708" t="s">
        <v>283</v>
      </c>
      <c r="D11708">
        <v>1</v>
      </c>
      <c r="E11708">
        <v>1</v>
      </c>
      <c r="F11708">
        <v>1</v>
      </c>
      <c r="G11708">
        <v>1</v>
      </c>
      <c r="H11708">
        <v>1</v>
      </c>
      <c r="I11708">
        <v>1</v>
      </c>
      <c r="J11708">
        <v>1</v>
      </c>
      <c r="K11708">
        <v>1</v>
      </c>
      <c r="M11708" t="s">
        <v>468</v>
      </c>
    </row>
    <row r="11709" spans="1:13" hidden="1">
      <c r="A11709" t="s">
        <v>302</v>
      </c>
      <c r="B11709" t="s">
        <v>356</v>
      </c>
      <c r="C11709" t="s">
        <v>284</v>
      </c>
      <c r="D11709">
        <v>1</v>
      </c>
      <c r="E11709">
        <v>1</v>
      </c>
      <c r="F11709">
        <v>1</v>
      </c>
      <c r="G11709">
        <v>1</v>
      </c>
      <c r="H11709">
        <v>1</v>
      </c>
      <c r="I11709">
        <v>1</v>
      </c>
      <c r="J11709">
        <v>1</v>
      </c>
      <c r="K11709">
        <v>1</v>
      </c>
      <c r="M11709" t="s">
        <v>468</v>
      </c>
    </row>
    <row r="11710" spans="1:13" hidden="1">
      <c r="A11710" t="s">
        <v>302</v>
      </c>
      <c r="B11710" t="s">
        <v>356</v>
      </c>
      <c r="C11710" t="s">
        <v>285</v>
      </c>
      <c r="D11710">
        <v>1</v>
      </c>
      <c r="E11710">
        <v>1</v>
      </c>
      <c r="F11710">
        <v>1</v>
      </c>
      <c r="G11710">
        <v>1</v>
      </c>
      <c r="H11710">
        <v>1</v>
      </c>
      <c r="I11710">
        <v>1</v>
      </c>
      <c r="J11710">
        <v>1</v>
      </c>
      <c r="K11710">
        <v>1</v>
      </c>
      <c r="M11710" t="s">
        <v>468</v>
      </c>
    </row>
    <row r="11711" spans="1:13" hidden="1">
      <c r="A11711" t="s">
        <v>302</v>
      </c>
      <c r="B11711" t="s">
        <v>356</v>
      </c>
      <c r="C11711" t="s">
        <v>286</v>
      </c>
      <c r="D11711">
        <v>1</v>
      </c>
      <c r="E11711">
        <v>1</v>
      </c>
      <c r="F11711">
        <v>1</v>
      </c>
      <c r="G11711">
        <v>1</v>
      </c>
      <c r="H11711">
        <v>1</v>
      </c>
      <c r="I11711">
        <v>1</v>
      </c>
      <c r="J11711">
        <v>1</v>
      </c>
      <c r="K11711">
        <v>1</v>
      </c>
      <c r="M11711" t="s">
        <v>468</v>
      </c>
    </row>
    <row r="11712" spans="1:13" hidden="1">
      <c r="A11712" t="s">
        <v>302</v>
      </c>
      <c r="B11712" t="s">
        <v>356</v>
      </c>
      <c r="C11712" t="s">
        <v>287</v>
      </c>
      <c r="D11712">
        <v>1</v>
      </c>
      <c r="E11712">
        <v>1</v>
      </c>
      <c r="F11712">
        <v>1</v>
      </c>
      <c r="G11712">
        <v>1</v>
      </c>
      <c r="H11712">
        <v>1</v>
      </c>
      <c r="I11712">
        <v>1</v>
      </c>
      <c r="J11712">
        <v>1</v>
      </c>
      <c r="K11712">
        <v>1</v>
      </c>
      <c r="M11712" t="s">
        <v>468</v>
      </c>
    </row>
    <row r="11713" spans="1:13" hidden="1">
      <c r="A11713" t="s">
        <v>302</v>
      </c>
      <c r="B11713" t="s">
        <v>356</v>
      </c>
      <c r="C11713" t="s">
        <v>288</v>
      </c>
      <c r="D11713">
        <v>1</v>
      </c>
      <c r="E11713">
        <v>1</v>
      </c>
      <c r="F11713">
        <v>1</v>
      </c>
      <c r="G11713">
        <v>1</v>
      </c>
      <c r="H11713">
        <v>1</v>
      </c>
      <c r="I11713">
        <v>1</v>
      </c>
      <c r="J11713">
        <v>1</v>
      </c>
      <c r="K11713">
        <v>1</v>
      </c>
      <c r="M11713" t="s">
        <v>468</v>
      </c>
    </row>
    <row r="11714" spans="1:13" hidden="1">
      <c r="A11714" t="s">
        <v>302</v>
      </c>
      <c r="B11714" t="s">
        <v>356</v>
      </c>
      <c r="C11714" t="s">
        <v>289</v>
      </c>
      <c r="D11714">
        <v>1</v>
      </c>
      <c r="E11714">
        <v>1</v>
      </c>
      <c r="F11714">
        <v>1</v>
      </c>
      <c r="G11714">
        <v>1</v>
      </c>
      <c r="H11714">
        <v>1</v>
      </c>
      <c r="I11714">
        <v>1</v>
      </c>
      <c r="J11714">
        <v>1</v>
      </c>
      <c r="K11714">
        <v>1</v>
      </c>
      <c r="M11714" t="s">
        <v>468</v>
      </c>
    </row>
    <row r="11715" spans="1:13" hidden="1">
      <c r="A11715" t="s">
        <v>302</v>
      </c>
      <c r="B11715" t="s">
        <v>356</v>
      </c>
      <c r="C11715" t="s">
        <v>290</v>
      </c>
      <c r="D11715">
        <v>1</v>
      </c>
      <c r="E11715">
        <v>1</v>
      </c>
      <c r="F11715">
        <v>1</v>
      </c>
      <c r="G11715">
        <v>1</v>
      </c>
      <c r="H11715">
        <v>1</v>
      </c>
      <c r="I11715">
        <v>1</v>
      </c>
      <c r="J11715">
        <v>1</v>
      </c>
      <c r="K11715">
        <v>1</v>
      </c>
      <c r="M11715" t="s">
        <v>468</v>
      </c>
    </row>
    <row r="11716" spans="1:13" hidden="1">
      <c r="A11716" t="s">
        <v>302</v>
      </c>
      <c r="B11716" t="s">
        <v>356</v>
      </c>
      <c r="C11716" t="s">
        <v>291</v>
      </c>
      <c r="D11716">
        <v>1</v>
      </c>
      <c r="E11716">
        <v>1</v>
      </c>
      <c r="F11716">
        <v>1</v>
      </c>
      <c r="G11716">
        <v>1</v>
      </c>
      <c r="H11716">
        <v>1</v>
      </c>
      <c r="I11716">
        <v>1</v>
      </c>
      <c r="J11716">
        <v>1</v>
      </c>
      <c r="K11716">
        <v>1</v>
      </c>
      <c r="M11716" t="s">
        <v>468</v>
      </c>
    </row>
    <row r="11717" spans="1:13" hidden="1">
      <c r="A11717" t="s">
        <v>302</v>
      </c>
      <c r="B11717" t="s">
        <v>356</v>
      </c>
      <c r="C11717" t="s">
        <v>292</v>
      </c>
      <c r="D11717">
        <v>1</v>
      </c>
      <c r="E11717">
        <v>1</v>
      </c>
      <c r="F11717">
        <v>1</v>
      </c>
      <c r="G11717">
        <v>1</v>
      </c>
      <c r="H11717">
        <v>1</v>
      </c>
      <c r="I11717">
        <v>1</v>
      </c>
      <c r="J11717">
        <v>1</v>
      </c>
      <c r="K11717">
        <v>1</v>
      </c>
      <c r="M11717" t="s">
        <v>468</v>
      </c>
    </row>
    <row r="11718" spans="1:13" hidden="1">
      <c r="A11718" t="s">
        <v>302</v>
      </c>
      <c r="B11718" t="s">
        <v>422</v>
      </c>
      <c r="C11718" t="s">
        <v>278</v>
      </c>
      <c r="D11718">
        <v>1</v>
      </c>
      <c r="E11718">
        <v>1</v>
      </c>
      <c r="F11718">
        <v>1</v>
      </c>
      <c r="G11718">
        <v>1</v>
      </c>
      <c r="H11718">
        <v>1</v>
      </c>
      <c r="I11718">
        <v>1</v>
      </c>
      <c r="J11718">
        <v>1</v>
      </c>
      <c r="K11718">
        <v>1</v>
      </c>
      <c r="M11718" t="s">
        <v>468</v>
      </c>
    </row>
    <row r="11719" spans="1:13" hidden="1">
      <c r="A11719" t="s">
        <v>302</v>
      </c>
      <c r="B11719" t="s">
        <v>422</v>
      </c>
      <c r="C11719" t="s">
        <v>279</v>
      </c>
      <c r="D11719">
        <v>1</v>
      </c>
      <c r="E11719">
        <v>1</v>
      </c>
      <c r="F11719">
        <v>1</v>
      </c>
      <c r="G11719">
        <v>1</v>
      </c>
      <c r="H11719">
        <v>1</v>
      </c>
      <c r="I11719">
        <v>1</v>
      </c>
      <c r="J11719">
        <v>1</v>
      </c>
      <c r="K11719">
        <v>1</v>
      </c>
      <c r="M11719" t="s">
        <v>468</v>
      </c>
    </row>
    <row r="11720" spans="1:13" hidden="1">
      <c r="A11720" t="s">
        <v>302</v>
      </c>
      <c r="B11720" t="s">
        <v>422</v>
      </c>
      <c r="C11720" t="s">
        <v>280</v>
      </c>
      <c r="D11720">
        <v>1</v>
      </c>
      <c r="E11720">
        <v>1</v>
      </c>
      <c r="F11720">
        <v>1</v>
      </c>
      <c r="G11720">
        <v>1</v>
      </c>
      <c r="H11720">
        <v>1</v>
      </c>
      <c r="I11720">
        <v>1</v>
      </c>
      <c r="J11720">
        <v>1</v>
      </c>
      <c r="K11720">
        <v>1</v>
      </c>
      <c r="M11720" t="s">
        <v>468</v>
      </c>
    </row>
    <row r="11721" spans="1:13" hidden="1">
      <c r="A11721" t="s">
        <v>302</v>
      </c>
      <c r="B11721" t="s">
        <v>422</v>
      </c>
      <c r="C11721" t="s">
        <v>277</v>
      </c>
      <c r="D11721">
        <v>1</v>
      </c>
      <c r="E11721">
        <v>1</v>
      </c>
      <c r="F11721">
        <v>1</v>
      </c>
      <c r="G11721">
        <v>1</v>
      </c>
      <c r="H11721">
        <v>1</v>
      </c>
      <c r="I11721">
        <v>1</v>
      </c>
      <c r="J11721">
        <v>1</v>
      </c>
      <c r="K11721">
        <v>1</v>
      </c>
      <c r="M11721" t="s">
        <v>468</v>
      </c>
    </row>
    <row r="11722" spans="1:13" hidden="1">
      <c r="A11722" t="s">
        <v>302</v>
      </c>
      <c r="B11722" t="s">
        <v>422</v>
      </c>
      <c r="C11722" t="s">
        <v>281</v>
      </c>
      <c r="D11722">
        <v>1</v>
      </c>
      <c r="E11722">
        <v>1</v>
      </c>
      <c r="F11722">
        <v>1</v>
      </c>
      <c r="G11722">
        <v>1</v>
      </c>
      <c r="H11722">
        <v>1</v>
      </c>
      <c r="I11722">
        <v>1</v>
      </c>
      <c r="J11722">
        <v>1</v>
      </c>
      <c r="K11722">
        <v>1</v>
      </c>
      <c r="M11722" t="s">
        <v>468</v>
      </c>
    </row>
    <row r="11723" spans="1:13" hidden="1">
      <c r="A11723" t="s">
        <v>302</v>
      </c>
      <c r="B11723" t="s">
        <v>422</v>
      </c>
      <c r="C11723" t="s">
        <v>282</v>
      </c>
      <c r="D11723">
        <v>1</v>
      </c>
      <c r="E11723">
        <v>1</v>
      </c>
      <c r="F11723">
        <v>1</v>
      </c>
      <c r="G11723">
        <v>1</v>
      </c>
      <c r="H11723">
        <v>1</v>
      </c>
      <c r="I11723">
        <v>1</v>
      </c>
      <c r="J11723">
        <v>1</v>
      </c>
      <c r="K11723">
        <v>1</v>
      </c>
      <c r="M11723" t="s">
        <v>468</v>
      </c>
    </row>
    <row r="11724" spans="1:13" hidden="1">
      <c r="A11724" t="s">
        <v>302</v>
      </c>
      <c r="B11724" t="s">
        <v>422</v>
      </c>
      <c r="C11724" t="s">
        <v>283</v>
      </c>
      <c r="D11724">
        <v>1</v>
      </c>
      <c r="E11724">
        <v>1</v>
      </c>
      <c r="F11724">
        <v>1</v>
      </c>
      <c r="G11724">
        <v>1</v>
      </c>
      <c r="H11724">
        <v>1</v>
      </c>
      <c r="I11724">
        <v>1</v>
      </c>
      <c r="J11724">
        <v>1</v>
      </c>
      <c r="K11724">
        <v>1</v>
      </c>
      <c r="M11724" t="s">
        <v>468</v>
      </c>
    </row>
    <row r="11725" spans="1:13" hidden="1">
      <c r="A11725" t="s">
        <v>302</v>
      </c>
      <c r="B11725" t="s">
        <v>422</v>
      </c>
      <c r="C11725" t="s">
        <v>284</v>
      </c>
      <c r="D11725">
        <v>1</v>
      </c>
      <c r="E11725">
        <v>1</v>
      </c>
      <c r="F11725">
        <v>1</v>
      </c>
      <c r="G11725">
        <v>1</v>
      </c>
      <c r="H11725">
        <v>1</v>
      </c>
      <c r="I11725">
        <v>1</v>
      </c>
      <c r="J11725">
        <v>1</v>
      </c>
      <c r="K11725">
        <v>1</v>
      </c>
      <c r="M11725" t="s">
        <v>468</v>
      </c>
    </row>
    <row r="11726" spans="1:13" hidden="1">
      <c r="A11726" t="s">
        <v>302</v>
      </c>
      <c r="B11726" t="s">
        <v>422</v>
      </c>
      <c r="C11726" t="s">
        <v>285</v>
      </c>
      <c r="D11726">
        <v>1</v>
      </c>
      <c r="E11726">
        <v>1</v>
      </c>
      <c r="F11726">
        <v>1</v>
      </c>
      <c r="G11726">
        <v>1</v>
      </c>
      <c r="H11726">
        <v>1</v>
      </c>
      <c r="I11726">
        <v>1</v>
      </c>
      <c r="J11726">
        <v>1</v>
      </c>
      <c r="K11726">
        <v>1</v>
      </c>
      <c r="M11726" t="s">
        <v>468</v>
      </c>
    </row>
    <row r="11727" spans="1:13" hidden="1">
      <c r="A11727" t="s">
        <v>302</v>
      </c>
      <c r="B11727" t="s">
        <v>422</v>
      </c>
      <c r="C11727" t="s">
        <v>286</v>
      </c>
      <c r="D11727">
        <v>1</v>
      </c>
      <c r="E11727">
        <v>1</v>
      </c>
      <c r="F11727">
        <v>1</v>
      </c>
      <c r="G11727">
        <v>1</v>
      </c>
      <c r="H11727">
        <v>1</v>
      </c>
      <c r="I11727">
        <v>1</v>
      </c>
      <c r="J11727">
        <v>1</v>
      </c>
      <c r="K11727">
        <v>1</v>
      </c>
      <c r="M11727" t="s">
        <v>468</v>
      </c>
    </row>
    <row r="11728" spans="1:13" hidden="1">
      <c r="A11728" t="s">
        <v>302</v>
      </c>
      <c r="B11728" t="s">
        <v>422</v>
      </c>
      <c r="C11728" t="s">
        <v>287</v>
      </c>
      <c r="D11728">
        <v>1</v>
      </c>
      <c r="E11728">
        <v>1</v>
      </c>
      <c r="F11728">
        <v>1</v>
      </c>
      <c r="G11728">
        <v>1</v>
      </c>
      <c r="H11728">
        <v>1</v>
      </c>
      <c r="I11728">
        <v>1</v>
      </c>
      <c r="J11728">
        <v>1</v>
      </c>
      <c r="K11728">
        <v>1</v>
      </c>
      <c r="M11728" t="s">
        <v>468</v>
      </c>
    </row>
    <row r="11729" spans="1:13" hidden="1">
      <c r="A11729" t="s">
        <v>302</v>
      </c>
      <c r="B11729" t="s">
        <v>422</v>
      </c>
      <c r="C11729" t="s">
        <v>288</v>
      </c>
      <c r="D11729">
        <v>1</v>
      </c>
      <c r="E11729">
        <v>1</v>
      </c>
      <c r="F11729">
        <v>1</v>
      </c>
      <c r="G11729">
        <v>1</v>
      </c>
      <c r="H11729">
        <v>1</v>
      </c>
      <c r="I11729">
        <v>1</v>
      </c>
      <c r="J11729">
        <v>1</v>
      </c>
      <c r="K11729">
        <v>1</v>
      </c>
      <c r="M11729" t="s">
        <v>468</v>
      </c>
    </row>
    <row r="11730" spans="1:13" hidden="1">
      <c r="A11730" t="s">
        <v>302</v>
      </c>
      <c r="B11730" t="s">
        <v>422</v>
      </c>
      <c r="C11730" t="s">
        <v>289</v>
      </c>
      <c r="D11730">
        <v>1</v>
      </c>
      <c r="E11730">
        <v>1</v>
      </c>
      <c r="F11730">
        <v>1</v>
      </c>
      <c r="G11730">
        <v>1</v>
      </c>
      <c r="H11730">
        <v>1</v>
      </c>
      <c r="I11730">
        <v>1</v>
      </c>
      <c r="J11730">
        <v>1</v>
      </c>
      <c r="K11730">
        <v>1</v>
      </c>
      <c r="M11730" t="s">
        <v>468</v>
      </c>
    </row>
    <row r="11731" spans="1:13" hidden="1">
      <c r="A11731" t="s">
        <v>302</v>
      </c>
      <c r="B11731" t="s">
        <v>422</v>
      </c>
      <c r="C11731" t="s">
        <v>290</v>
      </c>
      <c r="D11731">
        <v>1</v>
      </c>
      <c r="E11731">
        <v>1</v>
      </c>
      <c r="F11731">
        <v>1</v>
      </c>
      <c r="G11731">
        <v>1</v>
      </c>
      <c r="H11731">
        <v>1</v>
      </c>
      <c r="I11731">
        <v>1</v>
      </c>
      <c r="J11731">
        <v>1</v>
      </c>
      <c r="K11731">
        <v>1</v>
      </c>
      <c r="M11731" t="s">
        <v>468</v>
      </c>
    </row>
    <row r="11732" spans="1:13" hidden="1">
      <c r="A11732" t="s">
        <v>302</v>
      </c>
      <c r="B11732" t="s">
        <v>422</v>
      </c>
      <c r="C11732" t="s">
        <v>291</v>
      </c>
      <c r="D11732">
        <v>1</v>
      </c>
      <c r="E11732">
        <v>1</v>
      </c>
      <c r="F11732">
        <v>1</v>
      </c>
      <c r="G11732">
        <v>1</v>
      </c>
      <c r="H11732">
        <v>1</v>
      </c>
      <c r="I11732">
        <v>1</v>
      </c>
      <c r="J11732">
        <v>1</v>
      </c>
      <c r="K11732">
        <v>1</v>
      </c>
      <c r="M11732" t="s">
        <v>468</v>
      </c>
    </row>
    <row r="11733" spans="1:13" hidden="1">
      <c r="A11733" t="s">
        <v>302</v>
      </c>
      <c r="B11733" t="s">
        <v>422</v>
      </c>
      <c r="C11733" t="s">
        <v>292</v>
      </c>
      <c r="D11733">
        <v>1</v>
      </c>
      <c r="E11733">
        <v>1</v>
      </c>
      <c r="F11733">
        <v>1</v>
      </c>
      <c r="G11733">
        <v>1</v>
      </c>
      <c r="H11733">
        <v>1</v>
      </c>
      <c r="I11733">
        <v>1</v>
      </c>
      <c r="J11733">
        <v>1</v>
      </c>
      <c r="K11733">
        <v>1</v>
      </c>
      <c r="M11733" t="s">
        <v>468</v>
      </c>
    </row>
    <row r="11734" spans="1:13" hidden="1">
      <c r="A11734" t="s">
        <v>302</v>
      </c>
      <c r="B11734" t="s">
        <v>354</v>
      </c>
      <c r="C11734" t="s">
        <v>278</v>
      </c>
      <c r="D11734">
        <v>1</v>
      </c>
      <c r="E11734">
        <v>1</v>
      </c>
      <c r="F11734">
        <v>1</v>
      </c>
      <c r="G11734">
        <v>1</v>
      </c>
      <c r="H11734">
        <v>1</v>
      </c>
      <c r="I11734">
        <v>1</v>
      </c>
      <c r="J11734">
        <v>1</v>
      </c>
      <c r="K11734">
        <v>1</v>
      </c>
      <c r="M11734" t="s">
        <v>468</v>
      </c>
    </row>
    <row r="11735" spans="1:13" hidden="1">
      <c r="A11735" t="s">
        <v>302</v>
      </c>
      <c r="B11735" t="s">
        <v>354</v>
      </c>
      <c r="C11735" t="s">
        <v>279</v>
      </c>
      <c r="D11735">
        <v>1</v>
      </c>
      <c r="E11735">
        <v>1</v>
      </c>
      <c r="F11735">
        <v>1</v>
      </c>
      <c r="G11735">
        <v>1</v>
      </c>
      <c r="H11735">
        <v>1</v>
      </c>
      <c r="I11735">
        <v>1</v>
      </c>
      <c r="J11735">
        <v>1</v>
      </c>
      <c r="K11735">
        <v>1</v>
      </c>
      <c r="M11735" t="s">
        <v>468</v>
      </c>
    </row>
    <row r="11736" spans="1:13" hidden="1">
      <c r="A11736" t="s">
        <v>302</v>
      </c>
      <c r="B11736" t="s">
        <v>354</v>
      </c>
      <c r="C11736" t="s">
        <v>280</v>
      </c>
      <c r="D11736">
        <v>1</v>
      </c>
      <c r="E11736">
        <v>1</v>
      </c>
      <c r="F11736">
        <v>1</v>
      </c>
      <c r="G11736">
        <v>1</v>
      </c>
      <c r="H11736">
        <v>1</v>
      </c>
      <c r="I11736">
        <v>1</v>
      </c>
      <c r="J11736">
        <v>1</v>
      </c>
      <c r="K11736">
        <v>1</v>
      </c>
      <c r="M11736" t="s">
        <v>468</v>
      </c>
    </row>
    <row r="11737" spans="1:13" hidden="1">
      <c r="A11737" t="s">
        <v>302</v>
      </c>
      <c r="B11737" t="s">
        <v>354</v>
      </c>
      <c r="C11737" t="s">
        <v>277</v>
      </c>
      <c r="D11737">
        <v>1</v>
      </c>
      <c r="E11737">
        <v>1</v>
      </c>
      <c r="F11737">
        <v>1</v>
      </c>
      <c r="G11737">
        <v>1</v>
      </c>
      <c r="H11737">
        <v>1</v>
      </c>
      <c r="I11737">
        <v>1</v>
      </c>
      <c r="J11737">
        <v>1</v>
      </c>
      <c r="K11737">
        <v>1</v>
      </c>
      <c r="M11737" t="s">
        <v>468</v>
      </c>
    </row>
    <row r="11738" spans="1:13" hidden="1">
      <c r="A11738" t="s">
        <v>302</v>
      </c>
      <c r="B11738" t="s">
        <v>354</v>
      </c>
      <c r="C11738" t="s">
        <v>281</v>
      </c>
      <c r="D11738">
        <v>1</v>
      </c>
      <c r="E11738">
        <v>1</v>
      </c>
      <c r="F11738">
        <v>1</v>
      </c>
      <c r="G11738">
        <v>1</v>
      </c>
      <c r="H11738">
        <v>1</v>
      </c>
      <c r="I11738">
        <v>1</v>
      </c>
      <c r="J11738">
        <v>1</v>
      </c>
      <c r="K11738">
        <v>1</v>
      </c>
      <c r="M11738" t="s">
        <v>468</v>
      </c>
    </row>
    <row r="11739" spans="1:13" hidden="1">
      <c r="A11739" t="s">
        <v>302</v>
      </c>
      <c r="B11739" t="s">
        <v>354</v>
      </c>
      <c r="C11739" t="s">
        <v>282</v>
      </c>
      <c r="D11739">
        <v>1</v>
      </c>
      <c r="E11739">
        <v>1</v>
      </c>
      <c r="F11739">
        <v>1</v>
      </c>
      <c r="G11739">
        <v>1</v>
      </c>
      <c r="H11739">
        <v>1</v>
      </c>
      <c r="I11739">
        <v>1</v>
      </c>
      <c r="J11739">
        <v>1</v>
      </c>
      <c r="K11739">
        <v>1</v>
      </c>
      <c r="M11739" t="s">
        <v>468</v>
      </c>
    </row>
    <row r="11740" spans="1:13" hidden="1">
      <c r="A11740" t="s">
        <v>302</v>
      </c>
      <c r="B11740" t="s">
        <v>354</v>
      </c>
      <c r="C11740" t="s">
        <v>283</v>
      </c>
      <c r="D11740">
        <v>1</v>
      </c>
      <c r="E11740">
        <v>1</v>
      </c>
      <c r="F11740">
        <v>1</v>
      </c>
      <c r="G11740">
        <v>1</v>
      </c>
      <c r="H11740">
        <v>1</v>
      </c>
      <c r="I11740">
        <v>1</v>
      </c>
      <c r="J11740">
        <v>1</v>
      </c>
      <c r="K11740">
        <v>1</v>
      </c>
      <c r="M11740" t="s">
        <v>468</v>
      </c>
    </row>
    <row r="11741" spans="1:13" hidden="1">
      <c r="A11741" t="s">
        <v>302</v>
      </c>
      <c r="B11741" t="s">
        <v>354</v>
      </c>
      <c r="C11741" t="s">
        <v>284</v>
      </c>
      <c r="D11741">
        <v>1</v>
      </c>
      <c r="E11741">
        <v>1</v>
      </c>
      <c r="F11741">
        <v>1</v>
      </c>
      <c r="G11741">
        <v>1</v>
      </c>
      <c r="H11741">
        <v>1</v>
      </c>
      <c r="I11741">
        <v>1</v>
      </c>
      <c r="J11741">
        <v>1</v>
      </c>
      <c r="K11741">
        <v>1</v>
      </c>
      <c r="M11741" t="s">
        <v>468</v>
      </c>
    </row>
    <row r="11742" spans="1:13" hidden="1">
      <c r="A11742" t="s">
        <v>302</v>
      </c>
      <c r="B11742" t="s">
        <v>354</v>
      </c>
      <c r="C11742" t="s">
        <v>285</v>
      </c>
      <c r="D11742">
        <v>1</v>
      </c>
      <c r="E11742">
        <v>1</v>
      </c>
      <c r="F11742">
        <v>1</v>
      </c>
      <c r="G11742">
        <v>1</v>
      </c>
      <c r="H11742">
        <v>1</v>
      </c>
      <c r="I11742">
        <v>1</v>
      </c>
      <c r="J11742">
        <v>1</v>
      </c>
      <c r="K11742">
        <v>1</v>
      </c>
      <c r="M11742" t="s">
        <v>468</v>
      </c>
    </row>
    <row r="11743" spans="1:13" hidden="1">
      <c r="A11743" t="s">
        <v>302</v>
      </c>
      <c r="B11743" t="s">
        <v>354</v>
      </c>
      <c r="C11743" t="s">
        <v>286</v>
      </c>
      <c r="D11743">
        <v>1</v>
      </c>
      <c r="E11743">
        <v>1</v>
      </c>
      <c r="F11743">
        <v>1</v>
      </c>
      <c r="G11743">
        <v>1</v>
      </c>
      <c r="H11743">
        <v>1</v>
      </c>
      <c r="I11743">
        <v>1</v>
      </c>
      <c r="J11743">
        <v>1</v>
      </c>
      <c r="K11743">
        <v>1</v>
      </c>
      <c r="M11743" t="s">
        <v>468</v>
      </c>
    </row>
    <row r="11744" spans="1:13" hidden="1">
      <c r="A11744" t="s">
        <v>302</v>
      </c>
      <c r="B11744" t="s">
        <v>354</v>
      </c>
      <c r="C11744" t="s">
        <v>287</v>
      </c>
      <c r="D11744">
        <v>1</v>
      </c>
      <c r="E11744">
        <v>1</v>
      </c>
      <c r="F11744">
        <v>1</v>
      </c>
      <c r="G11744">
        <v>1</v>
      </c>
      <c r="H11744">
        <v>1</v>
      </c>
      <c r="I11744">
        <v>1</v>
      </c>
      <c r="J11744">
        <v>1</v>
      </c>
      <c r="K11744">
        <v>1</v>
      </c>
      <c r="M11744" t="s">
        <v>468</v>
      </c>
    </row>
    <row r="11745" spans="1:13" hidden="1">
      <c r="A11745" t="s">
        <v>302</v>
      </c>
      <c r="B11745" t="s">
        <v>354</v>
      </c>
      <c r="C11745" t="s">
        <v>288</v>
      </c>
      <c r="D11745">
        <v>1</v>
      </c>
      <c r="E11745">
        <v>1</v>
      </c>
      <c r="F11745">
        <v>1</v>
      </c>
      <c r="G11745">
        <v>1</v>
      </c>
      <c r="H11745">
        <v>1</v>
      </c>
      <c r="I11745">
        <v>1</v>
      </c>
      <c r="J11745">
        <v>1</v>
      </c>
      <c r="K11745">
        <v>1</v>
      </c>
      <c r="M11745" t="s">
        <v>468</v>
      </c>
    </row>
    <row r="11746" spans="1:13" hidden="1">
      <c r="A11746" t="s">
        <v>302</v>
      </c>
      <c r="B11746" t="s">
        <v>354</v>
      </c>
      <c r="C11746" t="s">
        <v>289</v>
      </c>
      <c r="D11746">
        <v>1</v>
      </c>
      <c r="E11746">
        <v>1</v>
      </c>
      <c r="F11746">
        <v>1</v>
      </c>
      <c r="G11746">
        <v>1</v>
      </c>
      <c r="H11746">
        <v>1</v>
      </c>
      <c r="I11746">
        <v>1</v>
      </c>
      <c r="J11746">
        <v>1</v>
      </c>
      <c r="K11746">
        <v>1</v>
      </c>
      <c r="M11746" t="s">
        <v>468</v>
      </c>
    </row>
    <row r="11747" spans="1:13" hidden="1">
      <c r="A11747" t="s">
        <v>302</v>
      </c>
      <c r="B11747" t="s">
        <v>354</v>
      </c>
      <c r="C11747" t="s">
        <v>290</v>
      </c>
      <c r="D11747">
        <v>1</v>
      </c>
      <c r="E11747">
        <v>1</v>
      </c>
      <c r="F11747">
        <v>1</v>
      </c>
      <c r="G11747">
        <v>1</v>
      </c>
      <c r="H11747">
        <v>1</v>
      </c>
      <c r="I11747">
        <v>1</v>
      </c>
      <c r="J11747">
        <v>1</v>
      </c>
      <c r="K11747">
        <v>1</v>
      </c>
      <c r="M11747" t="s">
        <v>468</v>
      </c>
    </row>
    <row r="11748" spans="1:13" hidden="1">
      <c r="A11748" t="s">
        <v>302</v>
      </c>
      <c r="B11748" t="s">
        <v>354</v>
      </c>
      <c r="C11748" t="s">
        <v>291</v>
      </c>
      <c r="D11748">
        <v>1</v>
      </c>
      <c r="E11748">
        <v>1</v>
      </c>
      <c r="F11748">
        <v>1</v>
      </c>
      <c r="G11748">
        <v>1</v>
      </c>
      <c r="H11748">
        <v>1</v>
      </c>
      <c r="I11748">
        <v>1</v>
      </c>
      <c r="J11748">
        <v>1</v>
      </c>
      <c r="K11748">
        <v>1</v>
      </c>
      <c r="M11748" t="s">
        <v>468</v>
      </c>
    </row>
    <row r="11749" spans="1:13" hidden="1">
      <c r="A11749" t="s">
        <v>302</v>
      </c>
      <c r="B11749" t="s">
        <v>354</v>
      </c>
      <c r="C11749" t="s">
        <v>292</v>
      </c>
      <c r="D11749">
        <v>1</v>
      </c>
      <c r="E11749">
        <v>1</v>
      </c>
      <c r="F11749">
        <v>1</v>
      </c>
      <c r="G11749">
        <v>1</v>
      </c>
      <c r="H11749">
        <v>1</v>
      </c>
      <c r="I11749">
        <v>1</v>
      </c>
      <c r="J11749">
        <v>1</v>
      </c>
      <c r="K11749">
        <v>1</v>
      </c>
      <c r="M11749" t="s">
        <v>468</v>
      </c>
    </row>
    <row r="11750" spans="1:13" hidden="1">
      <c r="A11750" t="s">
        <v>302</v>
      </c>
      <c r="B11750" t="s">
        <v>357</v>
      </c>
      <c r="C11750" t="s">
        <v>278</v>
      </c>
      <c r="D11750">
        <v>1</v>
      </c>
      <c r="E11750">
        <v>1</v>
      </c>
      <c r="F11750">
        <v>1</v>
      </c>
      <c r="G11750">
        <v>1</v>
      </c>
      <c r="H11750">
        <v>1</v>
      </c>
      <c r="I11750">
        <v>1</v>
      </c>
      <c r="J11750">
        <v>1</v>
      </c>
      <c r="K11750">
        <v>1</v>
      </c>
      <c r="M11750" t="s">
        <v>468</v>
      </c>
    </row>
    <row r="11751" spans="1:13" hidden="1">
      <c r="A11751" t="s">
        <v>302</v>
      </c>
      <c r="B11751" t="s">
        <v>357</v>
      </c>
      <c r="C11751" t="s">
        <v>279</v>
      </c>
      <c r="D11751">
        <v>1</v>
      </c>
      <c r="E11751">
        <v>1</v>
      </c>
      <c r="F11751">
        <v>1</v>
      </c>
      <c r="G11751">
        <v>1</v>
      </c>
      <c r="H11751">
        <v>1</v>
      </c>
      <c r="I11751">
        <v>1</v>
      </c>
      <c r="J11751">
        <v>1</v>
      </c>
      <c r="K11751">
        <v>1</v>
      </c>
      <c r="M11751" t="s">
        <v>468</v>
      </c>
    </row>
    <row r="11752" spans="1:13" hidden="1">
      <c r="A11752" t="s">
        <v>302</v>
      </c>
      <c r="B11752" t="s">
        <v>357</v>
      </c>
      <c r="C11752" t="s">
        <v>280</v>
      </c>
      <c r="D11752">
        <v>1</v>
      </c>
      <c r="E11752">
        <v>1</v>
      </c>
      <c r="F11752">
        <v>1</v>
      </c>
      <c r="G11752">
        <v>1</v>
      </c>
      <c r="H11752">
        <v>1</v>
      </c>
      <c r="I11752">
        <v>1</v>
      </c>
      <c r="J11752">
        <v>1</v>
      </c>
      <c r="K11752">
        <v>1</v>
      </c>
      <c r="M11752" t="s">
        <v>468</v>
      </c>
    </row>
    <row r="11753" spans="1:13" hidden="1">
      <c r="A11753" t="s">
        <v>302</v>
      </c>
      <c r="B11753" t="s">
        <v>357</v>
      </c>
      <c r="C11753" t="s">
        <v>277</v>
      </c>
      <c r="D11753">
        <v>1</v>
      </c>
      <c r="E11753">
        <v>1</v>
      </c>
      <c r="F11753">
        <v>1</v>
      </c>
      <c r="G11753">
        <v>1</v>
      </c>
      <c r="H11753">
        <v>1</v>
      </c>
      <c r="I11753">
        <v>1</v>
      </c>
      <c r="J11753">
        <v>1</v>
      </c>
      <c r="K11753">
        <v>1</v>
      </c>
      <c r="M11753" t="s">
        <v>468</v>
      </c>
    </row>
    <row r="11754" spans="1:13" hidden="1">
      <c r="A11754" t="s">
        <v>302</v>
      </c>
      <c r="B11754" t="s">
        <v>357</v>
      </c>
      <c r="C11754" t="s">
        <v>281</v>
      </c>
      <c r="D11754">
        <v>1</v>
      </c>
      <c r="E11754">
        <v>1</v>
      </c>
      <c r="F11754">
        <v>1</v>
      </c>
      <c r="G11754">
        <v>1</v>
      </c>
      <c r="H11754">
        <v>1</v>
      </c>
      <c r="I11754">
        <v>1</v>
      </c>
      <c r="J11754">
        <v>1</v>
      </c>
      <c r="K11754">
        <v>1</v>
      </c>
      <c r="M11754" t="s">
        <v>468</v>
      </c>
    </row>
    <row r="11755" spans="1:13" hidden="1">
      <c r="A11755" t="s">
        <v>302</v>
      </c>
      <c r="B11755" t="s">
        <v>357</v>
      </c>
      <c r="C11755" t="s">
        <v>282</v>
      </c>
      <c r="D11755">
        <v>1</v>
      </c>
      <c r="E11755">
        <v>1</v>
      </c>
      <c r="F11755">
        <v>1</v>
      </c>
      <c r="G11755">
        <v>1</v>
      </c>
      <c r="H11755">
        <v>1</v>
      </c>
      <c r="I11755">
        <v>1</v>
      </c>
      <c r="J11755">
        <v>1</v>
      </c>
      <c r="K11755">
        <v>1</v>
      </c>
      <c r="M11755" t="s">
        <v>468</v>
      </c>
    </row>
    <row r="11756" spans="1:13" hidden="1">
      <c r="A11756" t="s">
        <v>302</v>
      </c>
      <c r="B11756" t="s">
        <v>357</v>
      </c>
      <c r="C11756" t="s">
        <v>283</v>
      </c>
      <c r="D11756">
        <v>1</v>
      </c>
      <c r="E11756">
        <v>1</v>
      </c>
      <c r="F11756">
        <v>1</v>
      </c>
      <c r="G11756">
        <v>1</v>
      </c>
      <c r="H11756">
        <v>1</v>
      </c>
      <c r="I11756">
        <v>1</v>
      </c>
      <c r="J11756">
        <v>1</v>
      </c>
      <c r="K11756">
        <v>1</v>
      </c>
      <c r="M11756" t="s">
        <v>468</v>
      </c>
    </row>
    <row r="11757" spans="1:13" hidden="1">
      <c r="A11757" t="s">
        <v>302</v>
      </c>
      <c r="B11757" t="s">
        <v>357</v>
      </c>
      <c r="C11757" t="s">
        <v>284</v>
      </c>
      <c r="D11757">
        <v>1</v>
      </c>
      <c r="E11757">
        <v>1</v>
      </c>
      <c r="F11757">
        <v>1</v>
      </c>
      <c r="G11757">
        <v>1</v>
      </c>
      <c r="H11757">
        <v>1</v>
      </c>
      <c r="I11757">
        <v>1</v>
      </c>
      <c r="J11757">
        <v>1</v>
      </c>
      <c r="K11757">
        <v>1</v>
      </c>
      <c r="M11757" t="s">
        <v>468</v>
      </c>
    </row>
    <row r="11758" spans="1:13" hidden="1">
      <c r="A11758" t="s">
        <v>302</v>
      </c>
      <c r="B11758" t="s">
        <v>357</v>
      </c>
      <c r="C11758" t="s">
        <v>285</v>
      </c>
      <c r="D11758">
        <v>1</v>
      </c>
      <c r="E11758">
        <v>1</v>
      </c>
      <c r="F11758">
        <v>1</v>
      </c>
      <c r="G11758">
        <v>1</v>
      </c>
      <c r="H11758">
        <v>1</v>
      </c>
      <c r="I11758">
        <v>1</v>
      </c>
      <c r="J11758">
        <v>1</v>
      </c>
      <c r="K11758">
        <v>1</v>
      </c>
      <c r="M11758" t="s">
        <v>468</v>
      </c>
    </row>
    <row r="11759" spans="1:13" hidden="1">
      <c r="A11759" t="s">
        <v>302</v>
      </c>
      <c r="B11759" t="s">
        <v>357</v>
      </c>
      <c r="C11759" t="s">
        <v>286</v>
      </c>
      <c r="D11759">
        <v>1</v>
      </c>
      <c r="E11759">
        <v>1</v>
      </c>
      <c r="F11759">
        <v>1</v>
      </c>
      <c r="G11759">
        <v>1</v>
      </c>
      <c r="H11759">
        <v>1</v>
      </c>
      <c r="I11759">
        <v>1</v>
      </c>
      <c r="J11759">
        <v>1</v>
      </c>
      <c r="K11759">
        <v>1</v>
      </c>
      <c r="M11759" t="s">
        <v>468</v>
      </c>
    </row>
    <row r="11760" spans="1:13" hidden="1">
      <c r="A11760" t="s">
        <v>302</v>
      </c>
      <c r="B11760" t="s">
        <v>357</v>
      </c>
      <c r="C11760" t="s">
        <v>287</v>
      </c>
      <c r="D11760">
        <v>1</v>
      </c>
      <c r="E11760">
        <v>1</v>
      </c>
      <c r="F11760">
        <v>1</v>
      </c>
      <c r="G11760">
        <v>1</v>
      </c>
      <c r="H11760">
        <v>1</v>
      </c>
      <c r="I11760">
        <v>1</v>
      </c>
      <c r="J11760">
        <v>1</v>
      </c>
      <c r="K11760">
        <v>1</v>
      </c>
      <c r="M11760" t="s">
        <v>468</v>
      </c>
    </row>
    <row r="11761" spans="1:13" hidden="1">
      <c r="A11761" t="s">
        <v>302</v>
      </c>
      <c r="B11761" t="s">
        <v>357</v>
      </c>
      <c r="C11761" t="s">
        <v>288</v>
      </c>
      <c r="D11761">
        <v>1</v>
      </c>
      <c r="E11761">
        <v>1</v>
      </c>
      <c r="F11761">
        <v>1</v>
      </c>
      <c r="G11761">
        <v>1</v>
      </c>
      <c r="H11761">
        <v>1</v>
      </c>
      <c r="I11761">
        <v>1</v>
      </c>
      <c r="J11761">
        <v>1</v>
      </c>
      <c r="K11761">
        <v>1</v>
      </c>
      <c r="M11761" t="s">
        <v>468</v>
      </c>
    </row>
    <row r="11762" spans="1:13" hidden="1">
      <c r="A11762" t="s">
        <v>302</v>
      </c>
      <c r="B11762" t="s">
        <v>357</v>
      </c>
      <c r="C11762" t="s">
        <v>289</v>
      </c>
      <c r="D11762">
        <v>1</v>
      </c>
      <c r="E11762">
        <v>1</v>
      </c>
      <c r="F11762">
        <v>1</v>
      </c>
      <c r="G11762">
        <v>1</v>
      </c>
      <c r="H11762">
        <v>1</v>
      </c>
      <c r="I11762">
        <v>1</v>
      </c>
      <c r="J11762">
        <v>1</v>
      </c>
      <c r="K11762">
        <v>1</v>
      </c>
      <c r="M11762" t="s">
        <v>468</v>
      </c>
    </row>
    <row r="11763" spans="1:13" hidden="1">
      <c r="A11763" t="s">
        <v>302</v>
      </c>
      <c r="B11763" t="s">
        <v>357</v>
      </c>
      <c r="C11763" t="s">
        <v>290</v>
      </c>
      <c r="D11763">
        <v>1</v>
      </c>
      <c r="E11763">
        <v>1</v>
      </c>
      <c r="F11763">
        <v>1</v>
      </c>
      <c r="G11763">
        <v>1</v>
      </c>
      <c r="H11763">
        <v>1</v>
      </c>
      <c r="I11763">
        <v>1</v>
      </c>
      <c r="J11763">
        <v>1</v>
      </c>
      <c r="K11763">
        <v>1</v>
      </c>
      <c r="M11763" t="s">
        <v>468</v>
      </c>
    </row>
    <row r="11764" spans="1:13" hidden="1">
      <c r="A11764" t="s">
        <v>302</v>
      </c>
      <c r="B11764" t="s">
        <v>357</v>
      </c>
      <c r="C11764" t="s">
        <v>291</v>
      </c>
      <c r="D11764">
        <v>1</v>
      </c>
      <c r="E11764">
        <v>1</v>
      </c>
      <c r="F11764">
        <v>1</v>
      </c>
      <c r="G11764">
        <v>1</v>
      </c>
      <c r="H11764">
        <v>1</v>
      </c>
      <c r="I11764">
        <v>1</v>
      </c>
      <c r="J11764">
        <v>1</v>
      </c>
      <c r="K11764">
        <v>1</v>
      </c>
      <c r="M11764" t="s">
        <v>468</v>
      </c>
    </row>
    <row r="11765" spans="1:13" hidden="1">
      <c r="A11765" t="s">
        <v>302</v>
      </c>
      <c r="B11765" t="s">
        <v>357</v>
      </c>
      <c r="C11765" t="s">
        <v>292</v>
      </c>
      <c r="D11765">
        <v>1</v>
      </c>
      <c r="E11765">
        <v>1</v>
      </c>
      <c r="F11765">
        <v>1</v>
      </c>
      <c r="G11765">
        <v>1</v>
      </c>
      <c r="H11765">
        <v>1</v>
      </c>
      <c r="I11765">
        <v>1</v>
      </c>
      <c r="J11765">
        <v>1</v>
      </c>
      <c r="K11765">
        <v>1</v>
      </c>
      <c r="M11765" t="s">
        <v>468</v>
      </c>
    </row>
    <row r="11766" spans="1:13" hidden="1">
      <c r="A11766" t="s">
        <v>302</v>
      </c>
      <c r="B11766" t="s">
        <v>338</v>
      </c>
      <c r="C11766" t="s">
        <v>278</v>
      </c>
      <c r="D11766">
        <v>1</v>
      </c>
      <c r="E11766">
        <v>1</v>
      </c>
      <c r="F11766">
        <v>1</v>
      </c>
      <c r="G11766">
        <v>1</v>
      </c>
      <c r="H11766">
        <v>1</v>
      </c>
      <c r="I11766">
        <v>1</v>
      </c>
      <c r="J11766">
        <v>1</v>
      </c>
      <c r="K11766">
        <v>1</v>
      </c>
      <c r="M11766" t="s">
        <v>407</v>
      </c>
    </row>
    <row r="11767" spans="1:13" hidden="1">
      <c r="A11767" t="s">
        <v>302</v>
      </c>
      <c r="B11767" t="s">
        <v>338</v>
      </c>
      <c r="C11767" t="s">
        <v>279</v>
      </c>
      <c r="D11767">
        <v>1</v>
      </c>
      <c r="E11767">
        <v>1</v>
      </c>
      <c r="F11767">
        <v>1</v>
      </c>
      <c r="G11767">
        <v>1</v>
      </c>
      <c r="H11767">
        <v>1</v>
      </c>
      <c r="I11767">
        <v>1</v>
      </c>
      <c r="J11767">
        <v>1</v>
      </c>
      <c r="K11767">
        <v>1</v>
      </c>
      <c r="M11767" t="s">
        <v>407</v>
      </c>
    </row>
    <row r="11768" spans="1:13" hidden="1">
      <c r="A11768" t="s">
        <v>302</v>
      </c>
      <c r="B11768" t="s">
        <v>338</v>
      </c>
      <c r="C11768" t="s">
        <v>280</v>
      </c>
      <c r="D11768">
        <v>1</v>
      </c>
      <c r="E11768">
        <v>1</v>
      </c>
      <c r="F11768">
        <v>1</v>
      </c>
      <c r="G11768">
        <v>1</v>
      </c>
      <c r="H11768">
        <v>1</v>
      </c>
      <c r="I11768">
        <v>1</v>
      </c>
      <c r="J11768">
        <v>1</v>
      </c>
      <c r="K11768">
        <v>1</v>
      </c>
      <c r="M11768" t="s">
        <v>407</v>
      </c>
    </row>
    <row r="11769" spans="1:13" hidden="1">
      <c r="A11769" t="s">
        <v>302</v>
      </c>
      <c r="B11769" t="s">
        <v>338</v>
      </c>
      <c r="C11769" t="s">
        <v>277</v>
      </c>
      <c r="D11769">
        <v>1</v>
      </c>
      <c r="E11769">
        <v>1</v>
      </c>
      <c r="F11769">
        <v>1</v>
      </c>
      <c r="G11769">
        <v>1</v>
      </c>
      <c r="H11769">
        <v>1</v>
      </c>
      <c r="I11769">
        <v>1</v>
      </c>
      <c r="J11769">
        <v>1</v>
      </c>
      <c r="K11769">
        <v>1</v>
      </c>
      <c r="M11769" t="s">
        <v>407</v>
      </c>
    </row>
    <row r="11770" spans="1:13" hidden="1">
      <c r="A11770" t="s">
        <v>302</v>
      </c>
      <c r="B11770" t="s">
        <v>338</v>
      </c>
      <c r="C11770" t="s">
        <v>281</v>
      </c>
      <c r="D11770">
        <v>1</v>
      </c>
      <c r="E11770">
        <v>1</v>
      </c>
      <c r="F11770">
        <v>1</v>
      </c>
      <c r="G11770">
        <v>1</v>
      </c>
      <c r="H11770">
        <v>1</v>
      </c>
      <c r="I11770">
        <v>1</v>
      </c>
      <c r="J11770">
        <v>1</v>
      </c>
      <c r="K11770">
        <v>1</v>
      </c>
      <c r="M11770" t="s">
        <v>407</v>
      </c>
    </row>
    <row r="11771" spans="1:13" hidden="1">
      <c r="A11771" t="s">
        <v>302</v>
      </c>
      <c r="B11771" t="s">
        <v>338</v>
      </c>
      <c r="C11771" t="s">
        <v>282</v>
      </c>
      <c r="D11771">
        <v>1</v>
      </c>
      <c r="E11771">
        <v>1</v>
      </c>
      <c r="F11771">
        <v>1</v>
      </c>
      <c r="G11771">
        <v>1</v>
      </c>
      <c r="H11771">
        <v>1</v>
      </c>
      <c r="I11771">
        <v>1</v>
      </c>
      <c r="J11771">
        <v>1</v>
      </c>
      <c r="K11771">
        <v>1</v>
      </c>
      <c r="M11771" t="s">
        <v>407</v>
      </c>
    </row>
    <row r="11772" spans="1:13" hidden="1">
      <c r="A11772" t="s">
        <v>302</v>
      </c>
      <c r="B11772" t="s">
        <v>338</v>
      </c>
      <c r="C11772" t="s">
        <v>283</v>
      </c>
      <c r="D11772">
        <v>1</v>
      </c>
      <c r="E11772">
        <v>1</v>
      </c>
      <c r="F11772">
        <v>1</v>
      </c>
      <c r="G11772">
        <v>1</v>
      </c>
      <c r="H11772">
        <v>1</v>
      </c>
      <c r="I11772">
        <v>1</v>
      </c>
      <c r="J11772">
        <v>1</v>
      </c>
      <c r="K11772">
        <v>1</v>
      </c>
      <c r="M11772" t="s">
        <v>407</v>
      </c>
    </row>
    <row r="11773" spans="1:13" hidden="1">
      <c r="A11773" t="s">
        <v>302</v>
      </c>
      <c r="B11773" t="s">
        <v>338</v>
      </c>
      <c r="C11773" t="s">
        <v>284</v>
      </c>
      <c r="D11773">
        <v>1</v>
      </c>
      <c r="E11773">
        <v>1</v>
      </c>
      <c r="F11773">
        <v>1</v>
      </c>
      <c r="G11773">
        <v>1</v>
      </c>
      <c r="H11773">
        <v>1</v>
      </c>
      <c r="I11773">
        <v>1</v>
      </c>
      <c r="J11773">
        <v>1</v>
      </c>
      <c r="K11773">
        <v>1</v>
      </c>
      <c r="M11773" t="s">
        <v>407</v>
      </c>
    </row>
    <row r="11774" spans="1:13" hidden="1">
      <c r="A11774" t="s">
        <v>302</v>
      </c>
      <c r="B11774" t="s">
        <v>338</v>
      </c>
      <c r="C11774" t="s">
        <v>285</v>
      </c>
      <c r="D11774">
        <v>1</v>
      </c>
      <c r="E11774">
        <v>1</v>
      </c>
      <c r="F11774">
        <v>1</v>
      </c>
      <c r="G11774">
        <v>1</v>
      </c>
      <c r="H11774">
        <v>1</v>
      </c>
      <c r="I11774">
        <v>1</v>
      </c>
      <c r="J11774">
        <v>1</v>
      </c>
      <c r="K11774">
        <v>1</v>
      </c>
      <c r="M11774" t="s">
        <v>407</v>
      </c>
    </row>
    <row r="11775" spans="1:13" hidden="1">
      <c r="A11775" t="s">
        <v>302</v>
      </c>
      <c r="B11775" t="s">
        <v>338</v>
      </c>
      <c r="C11775" t="s">
        <v>286</v>
      </c>
      <c r="D11775">
        <v>1</v>
      </c>
      <c r="E11775">
        <v>1</v>
      </c>
      <c r="F11775">
        <v>1</v>
      </c>
      <c r="G11775">
        <v>1</v>
      </c>
      <c r="H11775">
        <v>1</v>
      </c>
      <c r="I11775">
        <v>1</v>
      </c>
      <c r="J11775">
        <v>1</v>
      </c>
      <c r="K11775">
        <v>1</v>
      </c>
      <c r="M11775" t="s">
        <v>407</v>
      </c>
    </row>
    <row r="11776" spans="1:13" hidden="1">
      <c r="A11776" t="s">
        <v>302</v>
      </c>
      <c r="B11776" t="s">
        <v>338</v>
      </c>
      <c r="C11776" t="s">
        <v>287</v>
      </c>
      <c r="D11776">
        <v>1</v>
      </c>
      <c r="E11776">
        <v>1</v>
      </c>
      <c r="F11776">
        <v>1</v>
      </c>
      <c r="G11776">
        <v>1</v>
      </c>
      <c r="H11776">
        <v>1</v>
      </c>
      <c r="I11776">
        <v>1</v>
      </c>
      <c r="J11776">
        <v>1</v>
      </c>
      <c r="K11776">
        <v>1</v>
      </c>
      <c r="M11776" t="s">
        <v>407</v>
      </c>
    </row>
    <row r="11777" spans="1:13" hidden="1">
      <c r="A11777" t="s">
        <v>302</v>
      </c>
      <c r="B11777" t="s">
        <v>338</v>
      </c>
      <c r="C11777" t="s">
        <v>288</v>
      </c>
      <c r="D11777">
        <v>1</v>
      </c>
      <c r="E11777">
        <v>1</v>
      </c>
      <c r="F11777">
        <v>1</v>
      </c>
      <c r="G11777">
        <v>1</v>
      </c>
      <c r="H11777">
        <v>1</v>
      </c>
      <c r="I11777">
        <v>1</v>
      </c>
      <c r="J11777">
        <v>1</v>
      </c>
      <c r="K11777">
        <v>1</v>
      </c>
      <c r="M11777" t="s">
        <v>407</v>
      </c>
    </row>
    <row r="11778" spans="1:13" hidden="1">
      <c r="A11778" t="s">
        <v>302</v>
      </c>
      <c r="B11778" t="s">
        <v>338</v>
      </c>
      <c r="C11778" t="s">
        <v>289</v>
      </c>
      <c r="D11778">
        <v>1</v>
      </c>
      <c r="E11778">
        <v>1</v>
      </c>
      <c r="F11778">
        <v>1</v>
      </c>
      <c r="G11778">
        <v>1</v>
      </c>
      <c r="H11778">
        <v>1</v>
      </c>
      <c r="I11778">
        <v>1</v>
      </c>
      <c r="J11778">
        <v>1</v>
      </c>
      <c r="K11778">
        <v>1</v>
      </c>
      <c r="M11778" t="s">
        <v>407</v>
      </c>
    </row>
    <row r="11779" spans="1:13" hidden="1">
      <c r="A11779" t="s">
        <v>302</v>
      </c>
      <c r="B11779" t="s">
        <v>338</v>
      </c>
      <c r="C11779" t="s">
        <v>290</v>
      </c>
      <c r="D11779">
        <v>1</v>
      </c>
      <c r="E11779">
        <v>1</v>
      </c>
      <c r="F11779">
        <v>1</v>
      </c>
      <c r="G11779">
        <v>1</v>
      </c>
      <c r="H11779">
        <v>1</v>
      </c>
      <c r="I11779">
        <v>1</v>
      </c>
      <c r="J11779">
        <v>1</v>
      </c>
      <c r="K11779">
        <v>1</v>
      </c>
      <c r="M11779" t="s">
        <v>407</v>
      </c>
    </row>
    <row r="11780" spans="1:13" hidden="1">
      <c r="A11780" t="s">
        <v>302</v>
      </c>
      <c r="B11780" t="s">
        <v>338</v>
      </c>
      <c r="C11780" t="s">
        <v>291</v>
      </c>
      <c r="D11780">
        <v>1</v>
      </c>
      <c r="E11780">
        <v>1</v>
      </c>
      <c r="F11780">
        <v>1</v>
      </c>
      <c r="G11780">
        <v>1</v>
      </c>
      <c r="H11780">
        <v>1</v>
      </c>
      <c r="I11780">
        <v>1</v>
      </c>
      <c r="J11780">
        <v>1</v>
      </c>
      <c r="K11780">
        <v>1</v>
      </c>
      <c r="M11780" t="s">
        <v>407</v>
      </c>
    </row>
    <row r="11781" spans="1:13" hidden="1">
      <c r="A11781" t="s">
        <v>302</v>
      </c>
      <c r="B11781" t="s">
        <v>338</v>
      </c>
      <c r="C11781" t="s">
        <v>292</v>
      </c>
      <c r="D11781">
        <v>1</v>
      </c>
      <c r="E11781">
        <v>1</v>
      </c>
      <c r="F11781">
        <v>1</v>
      </c>
      <c r="G11781">
        <v>1</v>
      </c>
      <c r="H11781">
        <v>1</v>
      </c>
      <c r="I11781">
        <v>1</v>
      </c>
      <c r="J11781">
        <v>1</v>
      </c>
      <c r="K11781">
        <v>1</v>
      </c>
      <c r="M11781" t="s">
        <v>407</v>
      </c>
    </row>
    <row r="11782" spans="1:13" hidden="1">
      <c r="A11782" t="s">
        <v>302</v>
      </c>
      <c r="B11782" t="s">
        <v>335</v>
      </c>
      <c r="C11782" t="s">
        <v>278</v>
      </c>
      <c r="D11782" s="114">
        <v>1</v>
      </c>
      <c r="E11782" s="114">
        <v>1</v>
      </c>
      <c r="F11782" s="114">
        <v>1</v>
      </c>
      <c r="G11782" s="114">
        <v>1</v>
      </c>
      <c r="H11782" s="114">
        <v>1</v>
      </c>
      <c r="I11782" s="114">
        <v>1</v>
      </c>
      <c r="J11782" s="114">
        <v>1</v>
      </c>
      <c r="K11782" s="114">
        <v>1</v>
      </c>
      <c r="M11782" s="114"/>
    </row>
    <row r="11783" spans="1:13" hidden="1">
      <c r="A11783" t="s">
        <v>302</v>
      </c>
      <c r="B11783" t="s">
        <v>335</v>
      </c>
      <c r="C11783" t="s">
        <v>279</v>
      </c>
      <c r="D11783" s="114">
        <v>1</v>
      </c>
      <c r="E11783" s="114">
        <v>1</v>
      </c>
      <c r="F11783" s="114">
        <v>1</v>
      </c>
      <c r="G11783" s="114">
        <v>1</v>
      </c>
      <c r="H11783" s="114">
        <v>1</v>
      </c>
      <c r="I11783" s="114">
        <v>1</v>
      </c>
      <c r="J11783" s="114">
        <v>1</v>
      </c>
      <c r="K11783" s="114">
        <v>1</v>
      </c>
      <c r="M11783" s="114"/>
    </row>
    <row r="11784" spans="1:13" hidden="1">
      <c r="A11784" t="s">
        <v>302</v>
      </c>
      <c r="B11784" t="s">
        <v>335</v>
      </c>
      <c r="C11784" t="s">
        <v>280</v>
      </c>
      <c r="D11784" s="114">
        <v>1</v>
      </c>
      <c r="E11784" s="114">
        <v>1</v>
      </c>
      <c r="F11784" s="114">
        <v>1</v>
      </c>
      <c r="G11784" s="114">
        <v>1</v>
      </c>
      <c r="H11784" s="114">
        <v>1</v>
      </c>
      <c r="I11784" s="114">
        <v>1</v>
      </c>
      <c r="J11784" s="114">
        <v>1</v>
      </c>
      <c r="K11784" s="114">
        <v>1</v>
      </c>
      <c r="M11784" s="114"/>
    </row>
    <row r="11785" spans="1:13" hidden="1">
      <c r="A11785" t="s">
        <v>302</v>
      </c>
      <c r="B11785" t="s">
        <v>335</v>
      </c>
      <c r="C11785" t="s">
        <v>277</v>
      </c>
      <c r="D11785" s="114">
        <v>1</v>
      </c>
      <c r="E11785" s="114">
        <v>1</v>
      </c>
      <c r="F11785" s="114">
        <v>1</v>
      </c>
      <c r="G11785" s="114">
        <v>1</v>
      </c>
      <c r="H11785" s="114">
        <v>1</v>
      </c>
      <c r="I11785" s="114">
        <v>1</v>
      </c>
      <c r="J11785" s="114">
        <v>1</v>
      </c>
      <c r="K11785" s="114">
        <v>1</v>
      </c>
      <c r="M11785" s="114"/>
    </row>
    <row r="11786" spans="1:13" hidden="1">
      <c r="A11786" t="s">
        <v>302</v>
      </c>
      <c r="B11786" t="s">
        <v>335</v>
      </c>
      <c r="C11786" t="s">
        <v>281</v>
      </c>
      <c r="D11786" s="114">
        <v>1</v>
      </c>
      <c r="E11786" s="114">
        <v>1</v>
      </c>
      <c r="F11786" s="114">
        <v>1</v>
      </c>
      <c r="G11786" s="114">
        <v>1</v>
      </c>
      <c r="H11786" s="114">
        <v>1</v>
      </c>
      <c r="I11786" s="114">
        <v>1</v>
      </c>
      <c r="J11786" s="114">
        <v>1</v>
      </c>
      <c r="K11786" s="114">
        <v>1</v>
      </c>
      <c r="M11786" s="114"/>
    </row>
    <row r="11787" spans="1:13" hidden="1">
      <c r="A11787" t="s">
        <v>302</v>
      </c>
      <c r="B11787" t="s">
        <v>335</v>
      </c>
      <c r="C11787" t="s">
        <v>282</v>
      </c>
      <c r="D11787" s="114">
        <v>1</v>
      </c>
      <c r="E11787" s="114">
        <v>1</v>
      </c>
      <c r="F11787" s="114">
        <v>1</v>
      </c>
      <c r="G11787" s="114">
        <v>1</v>
      </c>
      <c r="H11787" s="114">
        <v>1</v>
      </c>
      <c r="I11787" s="114">
        <v>1</v>
      </c>
      <c r="J11787" s="114">
        <v>1</v>
      </c>
      <c r="K11787" s="114">
        <v>1</v>
      </c>
      <c r="M11787" s="114"/>
    </row>
    <row r="11788" spans="1:13" hidden="1">
      <c r="A11788" t="s">
        <v>302</v>
      </c>
      <c r="B11788" t="s">
        <v>335</v>
      </c>
      <c r="C11788" t="s">
        <v>283</v>
      </c>
      <c r="D11788" s="114">
        <v>1</v>
      </c>
      <c r="E11788" s="114">
        <v>1</v>
      </c>
      <c r="F11788" s="114">
        <v>1</v>
      </c>
      <c r="G11788" s="114">
        <v>1</v>
      </c>
      <c r="H11788" s="114">
        <v>1</v>
      </c>
      <c r="I11788" s="114">
        <v>1</v>
      </c>
      <c r="J11788" s="114">
        <v>1</v>
      </c>
      <c r="K11788" s="114">
        <v>1</v>
      </c>
      <c r="M11788" s="114"/>
    </row>
    <row r="11789" spans="1:13" hidden="1">
      <c r="A11789" t="s">
        <v>302</v>
      </c>
      <c r="B11789" t="s">
        <v>335</v>
      </c>
      <c r="C11789" t="s">
        <v>284</v>
      </c>
      <c r="D11789" s="114">
        <v>1</v>
      </c>
      <c r="E11789" s="114">
        <v>1</v>
      </c>
      <c r="F11789" s="114">
        <v>1</v>
      </c>
      <c r="G11789" s="114">
        <v>1</v>
      </c>
      <c r="H11789" s="114">
        <v>1</v>
      </c>
      <c r="I11789" s="114">
        <v>1</v>
      </c>
      <c r="J11789" s="114">
        <v>1</v>
      </c>
      <c r="K11789" s="114">
        <v>1</v>
      </c>
      <c r="M11789" s="114"/>
    </row>
    <row r="11790" spans="1:13" hidden="1">
      <c r="A11790" t="s">
        <v>302</v>
      </c>
      <c r="B11790" t="s">
        <v>335</v>
      </c>
      <c r="C11790" t="s">
        <v>285</v>
      </c>
      <c r="D11790" s="114">
        <v>1</v>
      </c>
      <c r="E11790" s="114">
        <v>1</v>
      </c>
      <c r="F11790" s="114">
        <v>1</v>
      </c>
      <c r="G11790" s="114">
        <v>1</v>
      </c>
      <c r="H11790" s="114">
        <v>1</v>
      </c>
      <c r="I11790" s="114">
        <v>1</v>
      </c>
      <c r="J11790" s="114">
        <v>1</v>
      </c>
      <c r="K11790" s="114">
        <v>1</v>
      </c>
      <c r="M11790" s="114"/>
    </row>
    <row r="11791" spans="1:13" hidden="1">
      <c r="A11791" t="s">
        <v>302</v>
      </c>
      <c r="B11791" t="s">
        <v>335</v>
      </c>
      <c r="C11791" t="s">
        <v>286</v>
      </c>
      <c r="D11791" s="114">
        <v>1</v>
      </c>
      <c r="E11791" s="114">
        <v>1</v>
      </c>
      <c r="F11791" s="114">
        <v>1</v>
      </c>
      <c r="G11791" s="114">
        <v>1</v>
      </c>
      <c r="H11791" s="114">
        <v>1</v>
      </c>
      <c r="I11791" s="114">
        <v>1</v>
      </c>
      <c r="J11791" s="114">
        <v>1</v>
      </c>
      <c r="K11791" s="114">
        <v>1</v>
      </c>
      <c r="M11791" s="114"/>
    </row>
    <row r="11792" spans="1:13" hidden="1">
      <c r="A11792" t="s">
        <v>302</v>
      </c>
      <c r="B11792" t="s">
        <v>335</v>
      </c>
      <c r="C11792" t="s">
        <v>287</v>
      </c>
      <c r="D11792" s="114">
        <v>1</v>
      </c>
      <c r="E11792" s="114">
        <v>1</v>
      </c>
      <c r="F11792" s="114">
        <v>1</v>
      </c>
      <c r="G11792" s="114">
        <v>1</v>
      </c>
      <c r="H11792" s="114">
        <v>1</v>
      </c>
      <c r="I11792" s="114">
        <v>1</v>
      </c>
      <c r="J11792" s="114">
        <v>1</v>
      </c>
      <c r="K11792" s="114">
        <v>1</v>
      </c>
      <c r="M11792" s="114"/>
    </row>
    <row r="11793" spans="1:13" hidden="1">
      <c r="A11793" t="s">
        <v>302</v>
      </c>
      <c r="B11793" t="s">
        <v>335</v>
      </c>
      <c r="C11793" t="s">
        <v>288</v>
      </c>
      <c r="D11793" s="114">
        <v>1</v>
      </c>
      <c r="E11793" s="114">
        <v>1</v>
      </c>
      <c r="F11793" s="114">
        <v>1</v>
      </c>
      <c r="G11793" s="114">
        <v>1</v>
      </c>
      <c r="H11793" s="114">
        <v>1</v>
      </c>
      <c r="I11793" s="114">
        <v>1</v>
      </c>
      <c r="J11793" s="114">
        <v>1</v>
      </c>
      <c r="K11793" s="114">
        <v>1</v>
      </c>
      <c r="M11793" s="114"/>
    </row>
    <row r="11794" spans="1:13" hidden="1">
      <c r="A11794" t="s">
        <v>302</v>
      </c>
      <c r="B11794" t="s">
        <v>335</v>
      </c>
      <c r="C11794" t="s">
        <v>289</v>
      </c>
      <c r="D11794" s="114">
        <v>1</v>
      </c>
      <c r="E11794" s="114">
        <v>1</v>
      </c>
      <c r="F11794" s="114">
        <v>1</v>
      </c>
      <c r="G11794" s="114">
        <v>1</v>
      </c>
      <c r="H11794" s="114">
        <v>1</v>
      </c>
      <c r="I11794" s="114">
        <v>1</v>
      </c>
      <c r="J11794" s="114">
        <v>1</v>
      </c>
      <c r="K11794" s="114">
        <v>1</v>
      </c>
      <c r="M11794" s="114"/>
    </row>
    <row r="11795" spans="1:13" hidden="1">
      <c r="A11795" t="s">
        <v>302</v>
      </c>
      <c r="B11795" t="s">
        <v>335</v>
      </c>
      <c r="C11795" t="s">
        <v>290</v>
      </c>
      <c r="D11795" s="114">
        <v>1</v>
      </c>
      <c r="E11795" s="114">
        <v>1</v>
      </c>
      <c r="F11795" s="114">
        <v>1</v>
      </c>
      <c r="G11795" s="114">
        <v>1</v>
      </c>
      <c r="H11795" s="114">
        <v>1</v>
      </c>
      <c r="I11795" s="114">
        <v>1</v>
      </c>
      <c r="J11795" s="114">
        <v>1</v>
      </c>
      <c r="K11795" s="114">
        <v>1</v>
      </c>
      <c r="M11795" s="114"/>
    </row>
    <row r="11796" spans="1:13" hidden="1">
      <c r="A11796" t="s">
        <v>302</v>
      </c>
      <c r="B11796" t="s">
        <v>335</v>
      </c>
      <c r="C11796" t="s">
        <v>291</v>
      </c>
      <c r="D11796" s="114">
        <v>1</v>
      </c>
      <c r="E11796" s="114">
        <v>1</v>
      </c>
      <c r="F11796" s="114">
        <v>1</v>
      </c>
      <c r="G11796" s="114">
        <v>1</v>
      </c>
      <c r="H11796" s="114">
        <v>1</v>
      </c>
      <c r="I11796" s="114">
        <v>1</v>
      </c>
      <c r="J11796" s="114">
        <v>1</v>
      </c>
      <c r="K11796" s="114">
        <v>1</v>
      </c>
      <c r="M11796" s="114"/>
    </row>
    <row r="11797" spans="1:13" hidden="1">
      <c r="A11797" t="s">
        <v>302</v>
      </c>
      <c r="B11797" t="s">
        <v>335</v>
      </c>
      <c r="C11797" t="s">
        <v>292</v>
      </c>
      <c r="D11797" s="114">
        <v>1</v>
      </c>
      <c r="E11797" s="114">
        <v>1</v>
      </c>
      <c r="F11797" s="114">
        <v>1</v>
      </c>
      <c r="G11797" s="114">
        <v>1</v>
      </c>
      <c r="H11797" s="114">
        <v>1</v>
      </c>
      <c r="I11797" s="114">
        <v>1</v>
      </c>
      <c r="J11797" s="114">
        <v>1</v>
      </c>
      <c r="K11797" s="114">
        <v>1</v>
      </c>
      <c r="M11797" s="114"/>
    </row>
    <row r="11798" spans="1:13" hidden="1">
      <c r="A11798" t="s">
        <v>302</v>
      </c>
      <c r="B11798" t="s">
        <v>336</v>
      </c>
      <c r="C11798" t="s">
        <v>278</v>
      </c>
      <c r="D11798" s="114">
        <v>1</v>
      </c>
      <c r="E11798" s="114">
        <v>1</v>
      </c>
      <c r="F11798" s="114">
        <v>1</v>
      </c>
      <c r="G11798" s="114">
        <v>1</v>
      </c>
      <c r="H11798" s="114">
        <v>1</v>
      </c>
      <c r="I11798" s="114">
        <v>1</v>
      </c>
      <c r="J11798" s="114">
        <v>1</v>
      </c>
      <c r="K11798" s="114">
        <v>1</v>
      </c>
      <c r="M11798" s="114"/>
    </row>
    <row r="11799" spans="1:13" hidden="1">
      <c r="A11799" t="s">
        <v>302</v>
      </c>
      <c r="B11799" t="s">
        <v>336</v>
      </c>
      <c r="C11799" t="s">
        <v>279</v>
      </c>
      <c r="D11799" s="114">
        <v>1</v>
      </c>
      <c r="E11799" s="114">
        <v>1</v>
      </c>
      <c r="F11799" s="114">
        <v>1</v>
      </c>
      <c r="G11799" s="114">
        <v>1</v>
      </c>
      <c r="H11799" s="114">
        <v>1</v>
      </c>
      <c r="I11799" s="114">
        <v>1</v>
      </c>
      <c r="J11799" s="114">
        <v>1</v>
      </c>
      <c r="K11799" s="114">
        <v>1</v>
      </c>
      <c r="M11799" s="114"/>
    </row>
    <row r="11800" spans="1:13" hidden="1">
      <c r="A11800" t="s">
        <v>302</v>
      </c>
      <c r="B11800" t="s">
        <v>336</v>
      </c>
      <c r="C11800" t="s">
        <v>280</v>
      </c>
      <c r="D11800" s="114">
        <v>1</v>
      </c>
      <c r="E11800" s="114">
        <v>1</v>
      </c>
      <c r="F11800" s="114">
        <v>1</v>
      </c>
      <c r="G11800" s="114">
        <v>1</v>
      </c>
      <c r="H11800" s="114">
        <v>1</v>
      </c>
      <c r="I11800" s="114">
        <v>1</v>
      </c>
      <c r="J11800" s="114">
        <v>1</v>
      </c>
      <c r="K11800" s="114">
        <v>1</v>
      </c>
      <c r="M11800" s="114"/>
    </row>
    <row r="11801" spans="1:13" hidden="1">
      <c r="A11801" t="s">
        <v>302</v>
      </c>
      <c r="B11801" t="s">
        <v>336</v>
      </c>
      <c r="C11801" t="s">
        <v>277</v>
      </c>
      <c r="D11801" s="114">
        <v>1</v>
      </c>
      <c r="E11801" s="114">
        <v>1</v>
      </c>
      <c r="F11801" s="114">
        <v>1</v>
      </c>
      <c r="G11801" s="114">
        <v>1</v>
      </c>
      <c r="H11801" s="114">
        <v>1</v>
      </c>
      <c r="I11801" s="114">
        <v>1</v>
      </c>
      <c r="J11801" s="114">
        <v>1</v>
      </c>
      <c r="K11801" s="114">
        <v>1</v>
      </c>
      <c r="M11801" s="114"/>
    </row>
    <row r="11802" spans="1:13" hidden="1">
      <c r="A11802" t="s">
        <v>302</v>
      </c>
      <c r="B11802" t="s">
        <v>336</v>
      </c>
      <c r="C11802" t="s">
        <v>281</v>
      </c>
      <c r="D11802" s="114">
        <v>1</v>
      </c>
      <c r="E11802" s="114">
        <v>1</v>
      </c>
      <c r="F11802" s="114">
        <v>1</v>
      </c>
      <c r="G11802" s="114">
        <v>1</v>
      </c>
      <c r="H11802" s="114">
        <v>1</v>
      </c>
      <c r="I11802" s="114">
        <v>1</v>
      </c>
      <c r="J11802" s="114">
        <v>1</v>
      </c>
      <c r="K11802" s="114">
        <v>1</v>
      </c>
      <c r="M11802" s="114"/>
    </row>
    <row r="11803" spans="1:13" hidden="1">
      <c r="A11803" t="s">
        <v>302</v>
      </c>
      <c r="B11803" t="s">
        <v>336</v>
      </c>
      <c r="C11803" t="s">
        <v>282</v>
      </c>
      <c r="D11803" s="114">
        <v>1</v>
      </c>
      <c r="E11803" s="114">
        <v>1</v>
      </c>
      <c r="F11803" s="114">
        <v>1</v>
      </c>
      <c r="G11803" s="114">
        <v>1</v>
      </c>
      <c r="H11803" s="114">
        <v>1</v>
      </c>
      <c r="I11803" s="114">
        <v>1</v>
      </c>
      <c r="J11803" s="114">
        <v>1</v>
      </c>
      <c r="K11803" s="114">
        <v>1</v>
      </c>
      <c r="M11803" s="114"/>
    </row>
    <row r="11804" spans="1:13" hidden="1">
      <c r="A11804" t="s">
        <v>302</v>
      </c>
      <c r="B11804" t="s">
        <v>336</v>
      </c>
      <c r="C11804" t="s">
        <v>283</v>
      </c>
      <c r="D11804" s="114">
        <v>1</v>
      </c>
      <c r="E11804" s="114">
        <v>1</v>
      </c>
      <c r="F11804" s="114">
        <v>1</v>
      </c>
      <c r="G11804" s="114">
        <v>1</v>
      </c>
      <c r="H11804" s="114">
        <v>1</v>
      </c>
      <c r="I11804" s="114">
        <v>1</v>
      </c>
      <c r="J11804" s="114">
        <v>1</v>
      </c>
      <c r="K11804" s="114">
        <v>1</v>
      </c>
      <c r="M11804" s="114"/>
    </row>
    <row r="11805" spans="1:13" hidden="1">
      <c r="A11805" t="s">
        <v>302</v>
      </c>
      <c r="B11805" t="s">
        <v>336</v>
      </c>
      <c r="C11805" t="s">
        <v>284</v>
      </c>
      <c r="D11805" s="114">
        <v>1</v>
      </c>
      <c r="E11805" s="114">
        <v>1</v>
      </c>
      <c r="F11805" s="114">
        <v>1</v>
      </c>
      <c r="G11805" s="114">
        <v>1</v>
      </c>
      <c r="H11805" s="114">
        <v>1</v>
      </c>
      <c r="I11805" s="114">
        <v>1</v>
      </c>
      <c r="J11805" s="114">
        <v>1</v>
      </c>
      <c r="K11805" s="114">
        <v>1</v>
      </c>
      <c r="M11805" s="114"/>
    </row>
    <row r="11806" spans="1:13" hidden="1">
      <c r="A11806" t="s">
        <v>302</v>
      </c>
      <c r="B11806" t="s">
        <v>336</v>
      </c>
      <c r="C11806" t="s">
        <v>285</v>
      </c>
      <c r="D11806" s="114">
        <v>1</v>
      </c>
      <c r="E11806" s="114">
        <v>1</v>
      </c>
      <c r="F11806" s="114">
        <v>1</v>
      </c>
      <c r="G11806" s="114">
        <v>1</v>
      </c>
      <c r="H11806" s="114">
        <v>1</v>
      </c>
      <c r="I11806" s="114">
        <v>1</v>
      </c>
      <c r="J11806" s="114">
        <v>1</v>
      </c>
      <c r="K11806" s="114">
        <v>1</v>
      </c>
      <c r="M11806" s="114"/>
    </row>
    <row r="11807" spans="1:13" hidden="1">
      <c r="A11807" t="s">
        <v>302</v>
      </c>
      <c r="B11807" t="s">
        <v>336</v>
      </c>
      <c r="C11807" t="s">
        <v>286</v>
      </c>
      <c r="D11807" s="114">
        <v>1</v>
      </c>
      <c r="E11807" s="114">
        <v>1</v>
      </c>
      <c r="F11807" s="114">
        <v>1</v>
      </c>
      <c r="G11807" s="114">
        <v>1</v>
      </c>
      <c r="H11807" s="114">
        <v>1</v>
      </c>
      <c r="I11807" s="114">
        <v>1</v>
      </c>
      <c r="J11807" s="114">
        <v>1</v>
      </c>
      <c r="K11807" s="114">
        <v>1</v>
      </c>
      <c r="M11807" s="114"/>
    </row>
    <row r="11808" spans="1:13" hidden="1">
      <c r="A11808" t="s">
        <v>302</v>
      </c>
      <c r="B11808" t="s">
        <v>336</v>
      </c>
      <c r="C11808" t="s">
        <v>287</v>
      </c>
      <c r="D11808" s="114">
        <v>1</v>
      </c>
      <c r="E11808" s="114">
        <v>1</v>
      </c>
      <c r="F11808" s="114">
        <v>1</v>
      </c>
      <c r="G11808" s="114">
        <v>1</v>
      </c>
      <c r="H11808" s="114">
        <v>1</v>
      </c>
      <c r="I11808" s="114">
        <v>1</v>
      </c>
      <c r="J11808" s="114">
        <v>1</v>
      </c>
      <c r="K11808" s="114">
        <v>1</v>
      </c>
      <c r="M11808" s="114"/>
    </row>
    <row r="11809" spans="1:13" hidden="1">
      <c r="A11809" t="s">
        <v>302</v>
      </c>
      <c r="B11809" t="s">
        <v>336</v>
      </c>
      <c r="C11809" t="s">
        <v>288</v>
      </c>
      <c r="D11809" s="114">
        <v>1</v>
      </c>
      <c r="E11809" s="114">
        <v>1</v>
      </c>
      <c r="F11809" s="114">
        <v>1</v>
      </c>
      <c r="G11809" s="114">
        <v>1</v>
      </c>
      <c r="H11809" s="114">
        <v>1</v>
      </c>
      <c r="I11809" s="114">
        <v>1</v>
      </c>
      <c r="J11809" s="114">
        <v>1</v>
      </c>
      <c r="K11809" s="114">
        <v>1</v>
      </c>
      <c r="M11809" s="114"/>
    </row>
    <row r="11810" spans="1:13" hidden="1">
      <c r="A11810" t="s">
        <v>302</v>
      </c>
      <c r="B11810" t="s">
        <v>336</v>
      </c>
      <c r="C11810" t="s">
        <v>289</v>
      </c>
      <c r="D11810" s="114">
        <v>1</v>
      </c>
      <c r="E11810" s="114">
        <v>1</v>
      </c>
      <c r="F11810" s="114">
        <v>1</v>
      </c>
      <c r="G11810" s="114">
        <v>1</v>
      </c>
      <c r="H11810" s="114">
        <v>1</v>
      </c>
      <c r="I11810" s="114">
        <v>1</v>
      </c>
      <c r="J11810" s="114">
        <v>1</v>
      </c>
      <c r="K11810" s="114">
        <v>1</v>
      </c>
      <c r="M11810" s="114"/>
    </row>
    <row r="11811" spans="1:13" hidden="1">
      <c r="A11811" t="s">
        <v>302</v>
      </c>
      <c r="B11811" t="s">
        <v>336</v>
      </c>
      <c r="C11811" t="s">
        <v>290</v>
      </c>
      <c r="D11811" s="114">
        <v>1</v>
      </c>
      <c r="E11811" s="114">
        <v>1</v>
      </c>
      <c r="F11811" s="114">
        <v>1</v>
      </c>
      <c r="G11811" s="114">
        <v>1</v>
      </c>
      <c r="H11811" s="114">
        <v>1</v>
      </c>
      <c r="I11811" s="114">
        <v>1</v>
      </c>
      <c r="J11811" s="114">
        <v>1</v>
      </c>
      <c r="K11811" s="114">
        <v>1</v>
      </c>
      <c r="M11811" s="114"/>
    </row>
    <row r="11812" spans="1:13" hidden="1">
      <c r="A11812" t="s">
        <v>302</v>
      </c>
      <c r="B11812" t="s">
        <v>336</v>
      </c>
      <c r="C11812" t="s">
        <v>291</v>
      </c>
      <c r="D11812" s="114">
        <v>1</v>
      </c>
      <c r="E11812" s="114">
        <v>1</v>
      </c>
      <c r="F11812" s="114">
        <v>1</v>
      </c>
      <c r="G11812" s="114">
        <v>1</v>
      </c>
      <c r="H11812" s="114">
        <v>1</v>
      </c>
      <c r="I11812" s="114">
        <v>1</v>
      </c>
      <c r="J11812" s="114">
        <v>1</v>
      </c>
      <c r="K11812" s="114">
        <v>1</v>
      </c>
      <c r="M11812" s="114"/>
    </row>
    <row r="11813" spans="1:13" hidden="1">
      <c r="A11813" t="s">
        <v>302</v>
      </c>
      <c r="B11813" t="s">
        <v>336</v>
      </c>
      <c r="C11813" t="s">
        <v>292</v>
      </c>
      <c r="D11813" s="114">
        <v>1</v>
      </c>
      <c r="E11813" s="114">
        <v>1</v>
      </c>
      <c r="F11813" s="114">
        <v>1</v>
      </c>
      <c r="G11813" s="114">
        <v>1</v>
      </c>
      <c r="H11813" s="114">
        <v>1</v>
      </c>
      <c r="I11813" s="114">
        <v>1</v>
      </c>
      <c r="J11813" s="114">
        <v>1</v>
      </c>
      <c r="K11813" s="114">
        <v>1</v>
      </c>
      <c r="M11813" s="114"/>
    </row>
    <row r="11814" spans="1:13" hidden="1">
      <c r="A11814" t="s">
        <v>302</v>
      </c>
      <c r="B11814" t="s">
        <v>337</v>
      </c>
      <c r="C11814" t="s">
        <v>278</v>
      </c>
      <c r="D11814">
        <v>1</v>
      </c>
      <c r="E11814">
        <v>1</v>
      </c>
      <c r="F11814">
        <v>1</v>
      </c>
      <c r="G11814">
        <v>1</v>
      </c>
      <c r="H11814">
        <v>1</v>
      </c>
      <c r="I11814">
        <v>1</v>
      </c>
      <c r="J11814">
        <v>1</v>
      </c>
      <c r="K11814">
        <v>1</v>
      </c>
      <c r="M11814" t="s">
        <v>407</v>
      </c>
    </row>
    <row r="11815" spans="1:13" hidden="1">
      <c r="A11815" t="s">
        <v>302</v>
      </c>
      <c r="B11815" t="s">
        <v>337</v>
      </c>
      <c r="C11815" t="s">
        <v>279</v>
      </c>
      <c r="D11815">
        <v>1</v>
      </c>
      <c r="E11815">
        <v>1</v>
      </c>
      <c r="F11815">
        <v>1</v>
      </c>
      <c r="G11815">
        <v>1</v>
      </c>
      <c r="H11815">
        <v>1</v>
      </c>
      <c r="I11815">
        <v>1</v>
      </c>
      <c r="J11815">
        <v>1</v>
      </c>
      <c r="K11815">
        <v>1</v>
      </c>
      <c r="M11815" t="s">
        <v>407</v>
      </c>
    </row>
    <row r="11816" spans="1:13" hidden="1">
      <c r="A11816" t="s">
        <v>302</v>
      </c>
      <c r="B11816" t="s">
        <v>337</v>
      </c>
      <c r="C11816" t="s">
        <v>280</v>
      </c>
      <c r="D11816">
        <v>1</v>
      </c>
      <c r="E11816">
        <v>1</v>
      </c>
      <c r="F11816">
        <v>1</v>
      </c>
      <c r="G11816">
        <v>1</v>
      </c>
      <c r="H11816">
        <v>1</v>
      </c>
      <c r="I11816">
        <v>1</v>
      </c>
      <c r="J11816">
        <v>1</v>
      </c>
      <c r="K11816">
        <v>1</v>
      </c>
      <c r="M11816" t="s">
        <v>407</v>
      </c>
    </row>
    <row r="11817" spans="1:13" hidden="1">
      <c r="A11817" t="s">
        <v>302</v>
      </c>
      <c r="B11817" t="s">
        <v>337</v>
      </c>
      <c r="C11817" t="s">
        <v>277</v>
      </c>
      <c r="D11817">
        <v>1</v>
      </c>
      <c r="E11817">
        <v>1</v>
      </c>
      <c r="F11817">
        <v>1</v>
      </c>
      <c r="G11817">
        <v>1</v>
      </c>
      <c r="H11817">
        <v>1</v>
      </c>
      <c r="I11817">
        <v>1</v>
      </c>
      <c r="J11817">
        <v>1</v>
      </c>
      <c r="K11817">
        <v>1</v>
      </c>
      <c r="M11817" t="s">
        <v>407</v>
      </c>
    </row>
    <row r="11818" spans="1:13" hidden="1">
      <c r="A11818" t="s">
        <v>302</v>
      </c>
      <c r="B11818" t="s">
        <v>337</v>
      </c>
      <c r="C11818" t="s">
        <v>281</v>
      </c>
      <c r="D11818">
        <v>1</v>
      </c>
      <c r="E11818">
        <v>1</v>
      </c>
      <c r="F11818">
        <v>1</v>
      </c>
      <c r="G11818">
        <v>1</v>
      </c>
      <c r="H11818">
        <v>1</v>
      </c>
      <c r="I11818">
        <v>1</v>
      </c>
      <c r="J11818">
        <v>1</v>
      </c>
      <c r="K11818">
        <v>1</v>
      </c>
      <c r="M11818" t="s">
        <v>407</v>
      </c>
    </row>
    <row r="11819" spans="1:13" hidden="1">
      <c r="A11819" t="s">
        <v>302</v>
      </c>
      <c r="B11819" t="s">
        <v>337</v>
      </c>
      <c r="C11819" t="s">
        <v>282</v>
      </c>
      <c r="D11819">
        <v>1</v>
      </c>
      <c r="E11819">
        <v>1</v>
      </c>
      <c r="F11819">
        <v>1</v>
      </c>
      <c r="G11819">
        <v>1</v>
      </c>
      <c r="H11819">
        <v>1</v>
      </c>
      <c r="I11819">
        <v>1</v>
      </c>
      <c r="J11819">
        <v>1</v>
      </c>
      <c r="K11819">
        <v>1</v>
      </c>
      <c r="M11819" t="s">
        <v>407</v>
      </c>
    </row>
    <row r="11820" spans="1:13" hidden="1">
      <c r="A11820" t="s">
        <v>302</v>
      </c>
      <c r="B11820" t="s">
        <v>337</v>
      </c>
      <c r="C11820" t="s">
        <v>283</v>
      </c>
      <c r="D11820">
        <v>1</v>
      </c>
      <c r="E11820">
        <v>1</v>
      </c>
      <c r="F11820">
        <v>1</v>
      </c>
      <c r="G11820">
        <v>1</v>
      </c>
      <c r="H11820">
        <v>1</v>
      </c>
      <c r="I11820">
        <v>1</v>
      </c>
      <c r="J11820">
        <v>1</v>
      </c>
      <c r="K11820">
        <v>1</v>
      </c>
      <c r="M11820" t="s">
        <v>407</v>
      </c>
    </row>
    <row r="11821" spans="1:13" hidden="1">
      <c r="A11821" t="s">
        <v>302</v>
      </c>
      <c r="B11821" t="s">
        <v>337</v>
      </c>
      <c r="C11821" t="s">
        <v>284</v>
      </c>
      <c r="D11821">
        <v>1</v>
      </c>
      <c r="E11821">
        <v>1</v>
      </c>
      <c r="F11821">
        <v>1</v>
      </c>
      <c r="G11821">
        <v>1</v>
      </c>
      <c r="H11821">
        <v>1</v>
      </c>
      <c r="I11821">
        <v>1</v>
      </c>
      <c r="J11821">
        <v>1</v>
      </c>
      <c r="K11821">
        <v>1</v>
      </c>
      <c r="M11821" t="s">
        <v>407</v>
      </c>
    </row>
    <row r="11822" spans="1:13" hidden="1">
      <c r="A11822" t="s">
        <v>302</v>
      </c>
      <c r="B11822" t="s">
        <v>337</v>
      </c>
      <c r="C11822" t="s">
        <v>285</v>
      </c>
      <c r="D11822">
        <v>1</v>
      </c>
      <c r="E11822">
        <v>1</v>
      </c>
      <c r="F11822">
        <v>1</v>
      </c>
      <c r="G11822">
        <v>1</v>
      </c>
      <c r="H11822">
        <v>1</v>
      </c>
      <c r="I11822">
        <v>1</v>
      </c>
      <c r="J11822">
        <v>1</v>
      </c>
      <c r="K11822">
        <v>1</v>
      </c>
      <c r="M11822" t="s">
        <v>407</v>
      </c>
    </row>
    <row r="11823" spans="1:13" hidden="1">
      <c r="A11823" t="s">
        <v>302</v>
      </c>
      <c r="B11823" t="s">
        <v>337</v>
      </c>
      <c r="C11823" t="s">
        <v>286</v>
      </c>
      <c r="D11823">
        <v>1</v>
      </c>
      <c r="E11823">
        <v>1</v>
      </c>
      <c r="F11823">
        <v>1</v>
      </c>
      <c r="G11823">
        <v>1</v>
      </c>
      <c r="H11823">
        <v>1</v>
      </c>
      <c r="I11823">
        <v>1</v>
      </c>
      <c r="J11823">
        <v>1</v>
      </c>
      <c r="K11823">
        <v>1</v>
      </c>
      <c r="M11823" t="s">
        <v>407</v>
      </c>
    </row>
    <row r="11824" spans="1:13" hidden="1">
      <c r="A11824" t="s">
        <v>302</v>
      </c>
      <c r="B11824" t="s">
        <v>337</v>
      </c>
      <c r="C11824" t="s">
        <v>287</v>
      </c>
      <c r="D11824">
        <v>1</v>
      </c>
      <c r="E11824">
        <v>1</v>
      </c>
      <c r="F11824">
        <v>1</v>
      </c>
      <c r="G11824">
        <v>1</v>
      </c>
      <c r="H11824">
        <v>1</v>
      </c>
      <c r="I11824">
        <v>1</v>
      </c>
      <c r="J11824">
        <v>1</v>
      </c>
      <c r="K11824">
        <v>1</v>
      </c>
      <c r="M11824" t="s">
        <v>407</v>
      </c>
    </row>
    <row r="11825" spans="1:13" hidden="1">
      <c r="A11825" t="s">
        <v>302</v>
      </c>
      <c r="B11825" t="s">
        <v>337</v>
      </c>
      <c r="C11825" t="s">
        <v>288</v>
      </c>
      <c r="D11825">
        <v>1</v>
      </c>
      <c r="E11825">
        <v>1</v>
      </c>
      <c r="F11825">
        <v>1</v>
      </c>
      <c r="G11825">
        <v>1</v>
      </c>
      <c r="H11825">
        <v>1</v>
      </c>
      <c r="I11825">
        <v>1</v>
      </c>
      <c r="J11825">
        <v>1</v>
      </c>
      <c r="K11825">
        <v>1</v>
      </c>
      <c r="M11825" t="s">
        <v>407</v>
      </c>
    </row>
    <row r="11826" spans="1:13" hidden="1">
      <c r="A11826" t="s">
        <v>302</v>
      </c>
      <c r="B11826" t="s">
        <v>337</v>
      </c>
      <c r="C11826" t="s">
        <v>289</v>
      </c>
      <c r="D11826">
        <v>1</v>
      </c>
      <c r="E11826">
        <v>1</v>
      </c>
      <c r="F11826">
        <v>1</v>
      </c>
      <c r="G11826">
        <v>1</v>
      </c>
      <c r="H11826">
        <v>1</v>
      </c>
      <c r="I11826">
        <v>1</v>
      </c>
      <c r="J11826">
        <v>1</v>
      </c>
      <c r="K11826">
        <v>1</v>
      </c>
      <c r="M11826" t="s">
        <v>407</v>
      </c>
    </row>
    <row r="11827" spans="1:13" hidden="1">
      <c r="A11827" t="s">
        <v>302</v>
      </c>
      <c r="B11827" t="s">
        <v>337</v>
      </c>
      <c r="C11827" t="s">
        <v>290</v>
      </c>
      <c r="D11827">
        <v>1</v>
      </c>
      <c r="E11827">
        <v>1</v>
      </c>
      <c r="F11827">
        <v>1</v>
      </c>
      <c r="G11827">
        <v>1</v>
      </c>
      <c r="H11827">
        <v>1</v>
      </c>
      <c r="I11827">
        <v>1</v>
      </c>
      <c r="J11827">
        <v>1</v>
      </c>
      <c r="K11827">
        <v>1</v>
      </c>
      <c r="M11827" t="s">
        <v>407</v>
      </c>
    </row>
    <row r="11828" spans="1:13" hidden="1">
      <c r="A11828" t="s">
        <v>302</v>
      </c>
      <c r="B11828" t="s">
        <v>337</v>
      </c>
      <c r="C11828" t="s">
        <v>291</v>
      </c>
      <c r="D11828">
        <v>1</v>
      </c>
      <c r="E11828">
        <v>1</v>
      </c>
      <c r="F11828">
        <v>1</v>
      </c>
      <c r="G11828">
        <v>1</v>
      </c>
      <c r="H11828">
        <v>1</v>
      </c>
      <c r="I11828">
        <v>1</v>
      </c>
      <c r="J11828">
        <v>1</v>
      </c>
      <c r="K11828">
        <v>1</v>
      </c>
      <c r="M11828" t="s">
        <v>407</v>
      </c>
    </row>
    <row r="11829" spans="1:13" hidden="1">
      <c r="A11829" t="s">
        <v>302</v>
      </c>
      <c r="B11829" t="s">
        <v>337</v>
      </c>
      <c r="C11829" t="s">
        <v>292</v>
      </c>
      <c r="D11829">
        <v>1</v>
      </c>
      <c r="E11829">
        <v>1</v>
      </c>
      <c r="F11829">
        <v>1</v>
      </c>
      <c r="G11829">
        <v>1</v>
      </c>
      <c r="H11829">
        <v>1</v>
      </c>
      <c r="I11829">
        <v>1</v>
      </c>
      <c r="J11829">
        <v>1</v>
      </c>
      <c r="K11829">
        <v>1</v>
      </c>
      <c r="M11829" t="s">
        <v>407</v>
      </c>
    </row>
    <row r="11830" spans="1:13" hidden="1">
      <c r="A11830" t="s">
        <v>302</v>
      </c>
      <c r="B11830" t="s">
        <v>374</v>
      </c>
      <c r="C11830" t="s">
        <v>278</v>
      </c>
      <c r="D11830" s="2">
        <v>1</v>
      </c>
      <c r="E11830" s="2">
        <v>1</v>
      </c>
      <c r="F11830" s="2">
        <v>1</v>
      </c>
      <c r="G11830" s="2">
        <v>1</v>
      </c>
      <c r="H11830" s="2">
        <v>1</v>
      </c>
      <c r="I11830" s="2">
        <v>1</v>
      </c>
      <c r="J11830" s="2">
        <v>1</v>
      </c>
      <c r="K11830" s="2">
        <v>1</v>
      </c>
    </row>
    <row r="11831" spans="1:13" hidden="1">
      <c r="A11831" t="s">
        <v>302</v>
      </c>
      <c r="B11831" t="s">
        <v>374</v>
      </c>
      <c r="C11831" t="s">
        <v>279</v>
      </c>
      <c r="D11831" s="2">
        <v>1</v>
      </c>
      <c r="E11831" s="2">
        <v>1</v>
      </c>
      <c r="F11831" s="2">
        <v>1</v>
      </c>
      <c r="G11831" s="2">
        <v>1</v>
      </c>
      <c r="H11831" s="2">
        <v>1</v>
      </c>
      <c r="I11831" s="2">
        <v>1</v>
      </c>
      <c r="J11831" s="2">
        <v>1</v>
      </c>
      <c r="K11831" s="2">
        <v>1</v>
      </c>
    </row>
    <row r="11832" spans="1:13" hidden="1">
      <c r="A11832" t="s">
        <v>302</v>
      </c>
      <c r="B11832" t="s">
        <v>374</v>
      </c>
      <c r="C11832" t="s">
        <v>280</v>
      </c>
      <c r="D11832" s="2">
        <v>1</v>
      </c>
      <c r="E11832" s="2">
        <v>1</v>
      </c>
      <c r="F11832" s="2">
        <v>1</v>
      </c>
      <c r="G11832" s="2">
        <v>1</v>
      </c>
      <c r="H11832" s="2">
        <v>1</v>
      </c>
      <c r="I11832" s="2">
        <v>1</v>
      </c>
      <c r="J11832" s="2">
        <v>1</v>
      </c>
      <c r="K11832" s="2">
        <v>1</v>
      </c>
    </row>
    <row r="11833" spans="1:13" hidden="1">
      <c r="A11833" t="s">
        <v>302</v>
      </c>
      <c r="B11833" t="s">
        <v>374</v>
      </c>
      <c r="C11833" t="s">
        <v>277</v>
      </c>
      <c r="D11833" s="2">
        <v>1</v>
      </c>
      <c r="E11833" s="2">
        <v>1</v>
      </c>
      <c r="F11833" s="2">
        <v>1</v>
      </c>
      <c r="G11833" s="2">
        <v>1</v>
      </c>
      <c r="H11833" s="2">
        <v>1</v>
      </c>
      <c r="I11833" s="2">
        <v>1</v>
      </c>
      <c r="J11833" s="2">
        <v>1</v>
      </c>
      <c r="K11833" s="2">
        <v>1</v>
      </c>
    </row>
    <row r="11834" spans="1:13" hidden="1">
      <c r="A11834" t="s">
        <v>302</v>
      </c>
      <c r="B11834" t="s">
        <v>374</v>
      </c>
      <c r="C11834" t="s">
        <v>281</v>
      </c>
      <c r="D11834" s="2">
        <v>1</v>
      </c>
      <c r="E11834" s="2">
        <v>1</v>
      </c>
      <c r="F11834" s="2">
        <v>1</v>
      </c>
      <c r="G11834" s="2">
        <v>1</v>
      </c>
      <c r="H11834" s="2">
        <v>1</v>
      </c>
      <c r="I11834" s="2">
        <v>1</v>
      </c>
      <c r="J11834" s="2">
        <v>1</v>
      </c>
      <c r="K11834" s="2">
        <v>1</v>
      </c>
    </row>
    <row r="11835" spans="1:13" hidden="1">
      <c r="A11835" t="s">
        <v>302</v>
      </c>
      <c r="B11835" t="s">
        <v>374</v>
      </c>
      <c r="C11835" t="s">
        <v>282</v>
      </c>
      <c r="D11835" s="2">
        <v>1</v>
      </c>
      <c r="E11835" s="2">
        <v>1</v>
      </c>
      <c r="F11835" s="2">
        <v>1</v>
      </c>
      <c r="G11835" s="2">
        <v>1</v>
      </c>
      <c r="H11835" s="2">
        <v>1</v>
      </c>
      <c r="I11835" s="2">
        <v>1</v>
      </c>
      <c r="J11835" s="2">
        <v>1</v>
      </c>
      <c r="K11835" s="2">
        <v>1</v>
      </c>
    </row>
    <row r="11836" spans="1:13" hidden="1">
      <c r="A11836" t="s">
        <v>302</v>
      </c>
      <c r="B11836" t="s">
        <v>374</v>
      </c>
      <c r="C11836" t="s">
        <v>283</v>
      </c>
      <c r="D11836" s="2">
        <v>1</v>
      </c>
      <c r="E11836" s="2">
        <v>1</v>
      </c>
      <c r="F11836" s="2">
        <v>1</v>
      </c>
      <c r="G11836" s="2">
        <v>1</v>
      </c>
      <c r="H11836" s="2">
        <v>1</v>
      </c>
      <c r="I11836" s="2">
        <v>1</v>
      </c>
      <c r="J11836" s="2">
        <v>1</v>
      </c>
      <c r="K11836" s="2">
        <v>1</v>
      </c>
    </row>
    <row r="11837" spans="1:13" hidden="1">
      <c r="A11837" t="s">
        <v>302</v>
      </c>
      <c r="B11837" t="s">
        <v>374</v>
      </c>
      <c r="C11837" t="s">
        <v>284</v>
      </c>
      <c r="D11837" s="2">
        <v>1</v>
      </c>
      <c r="E11837" s="2">
        <v>1</v>
      </c>
      <c r="F11837" s="2">
        <v>1</v>
      </c>
      <c r="G11837" s="2">
        <v>1</v>
      </c>
      <c r="H11837" s="2">
        <v>1</v>
      </c>
      <c r="I11837" s="2">
        <v>1</v>
      </c>
      <c r="J11837" s="2">
        <v>1</v>
      </c>
      <c r="K11837" s="2">
        <v>1</v>
      </c>
    </row>
    <row r="11838" spans="1:13" hidden="1">
      <c r="A11838" t="s">
        <v>302</v>
      </c>
      <c r="B11838" t="s">
        <v>374</v>
      </c>
      <c r="C11838" t="s">
        <v>285</v>
      </c>
      <c r="D11838" s="2">
        <v>1</v>
      </c>
      <c r="E11838" s="2">
        <v>1</v>
      </c>
      <c r="F11838" s="2">
        <v>1</v>
      </c>
      <c r="G11838" s="2">
        <v>1</v>
      </c>
      <c r="H11838" s="2">
        <v>1</v>
      </c>
      <c r="I11838" s="2">
        <v>1</v>
      </c>
      <c r="J11838" s="2">
        <v>1</v>
      </c>
      <c r="K11838" s="2">
        <v>1</v>
      </c>
    </row>
    <row r="11839" spans="1:13" hidden="1">
      <c r="A11839" t="s">
        <v>302</v>
      </c>
      <c r="B11839" t="s">
        <v>374</v>
      </c>
      <c r="C11839" t="s">
        <v>286</v>
      </c>
      <c r="D11839" s="2">
        <v>1</v>
      </c>
      <c r="E11839" s="2">
        <v>1</v>
      </c>
      <c r="F11839" s="2">
        <v>1</v>
      </c>
      <c r="G11839" s="2">
        <v>1</v>
      </c>
      <c r="H11839" s="2">
        <v>1</v>
      </c>
      <c r="I11839" s="2">
        <v>1</v>
      </c>
      <c r="J11839" s="2">
        <v>1</v>
      </c>
      <c r="K11839" s="2">
        <v>1</v>
      </c>
    </row>
    <row r="11840" spans="1:13" hidden="1">
      <c r="A11840" t="s">
        <v>302</v>
      </c>
      <c r="B11840" t="s">
        <v>374</v>
      </c>
      <c r="C11840" t="s">
        <v>287</v>
      </c>
      <c r="D11840" s="2">
        <v>1</v>
      </c>
      <c r="E11840" s="2">
        <v>1</v>
      </c>
      <c r="F11840" s="2">
        <v>1</v>
      </c>
      <c r="G11840" s="2">
        <v>1</v>
      </c>
      <c r="H11840" s="2">
        <v>1</v>
      </c>
      <c r="I11840" s="2">
        <v>1</v>
      </c>
      <c r="J11840" s="2">
        <v>1</v>
      </c>
      <c r="K11840" s="2">
        <v>1</v>
      </c>
    </row>
    <row r="11841" spans="1:11" hidden="1">
      <c r="A11841" t="s">
        <v>302</v>
      </c>
      <c r="B11841" t="s">
        <v>374</v>
      </c>
      <c r="C11841" t="s">
        <v>288</v>
      </c>
      <c r="D11841" s="2">
        <v>1</v>
      </c>
      <c r="E11841" s="2">
        <v>1</v>
      </c>
      <c r="F11841" s="2">
        <v>1</v>
      </c>
      <c r="G11841" s="2">
        <v>1</v>
      </c>
      <c r="H11841" s="2">
        <v>1</v>
      </c>
      <c r="I11841" s="2">
        <v>1</v>
      </c>
      <c r="J11841" s="2">
        <v>1</v>
      </c>
      <c r="K11841" s="2">
        <v>1</v>
      </c>
    </row>
    <row r="11842" spans="1:11" hidden="1">
      <c r="A11842" t="s">
        <v>302</v>
      </c>
      <c r="B11842" t="s">
        <v>374</v>
      </c>
      <c r="C11842" t="s">
        <v>289</v>
      </c>
      <c r="D11842" s="2">
        <v>1</v>
      </c>
      <c r="E11842" s="2">
        <v>1</v>
      </c>
      <c r="F11842" s="2">
        <v>1</v>
      </c>
      <c r="G11842" s="2">
        <v>1</v>
      </c>
      <c r="H11842" s="2">
        <v>1</v>
      </c>
      <c r="I11842" s="2">
        <v>1</v>
      </c>
      <c r="J11842" s="2">
        <v>1</v>
      </c>
      <c r="K11842" s="2">
        <v>1</v>
      </c>
    </row>
    <row r="11843" spans="1:11" hidden="1">
      <c r="A11843" t="s">
        <v>302</v>
      </c>
      <c r="B11843" t="s">
        <v>374</v>
      </c>
      <c r="C11843" t="s">
        <v>290</v>
      </c>
      <c r="D11843" s="2">
        <v>1</v>
      </c>
      <c r="E11843" s="2">
        <v>1</v>
      </c>
      <c r="F11843" s="2">
        <v>1</v>
      </c>
      <c r="G11843" s="2">
        <v>1</v>
      </c>
      <c r="H11843" s="2">
        <v>1</v>
      </c>
      <c r="I11843" s="2">
        <v>1</v>
      </c>
      <c r="J11843" s="2">
        <v>1</v>
      </c>
      <c r="K11843" s="2">
        <v>1</v>
      </c>
    </row>
    <row r="11844" spans="1:11" hidden="1">
      <c r="A11844" t="s">
        <v>302</v>
      </c>
      <c r="B11844" t="s">
        <v>374</v>
      </c>
      <c r="C11844" t="s">
        <v>291</v>
      </c>
      <c r="D11844" s="2">
        <v>1</v>
      </c>
      <c r="E11844" s="2">
        <v>1</v>
      </c>
      <c r="F11844" s="2">
        <v>1</v>
      </c>
      <c r="G11844" s="2">
        <v>1</v>
      </c>
      <c r="H11844" s="2">
        <v>1</v>
      </c>
      <c r="I11844" s="2">
        <v>1</v>
      </c>
      <c r="J11844" s="2">
        <v>1</v>
      </c>
      <c r="K11844" s="2">
        <v>1</v>
      </c>
    </row>
    <row r="11845" spans="1:11" hidden="1">
      <c r="A11845" t="s">
        <v>302</v>
      </c>
      <c r="B11845" t="s">
        <v>374</v>
      </c>
      <c r="C11845" t="s">
        <v>292</v>
      </c>
      <c r="D11845" s="2">
        <v>1</v>
      </c>
      <c r="E11845" s="2">
        <v>1</v>
      </c>
      <c r="F11845" s="2">
        <v>1</v>
      </c>
      <c r="G11845" s="2">
        <v>1</v>
      </c>
      <c r="H11845" s="2">
        <v>1</v>
      </c>
      <c r="I11845" s="2">
        <v>1</v>
      </c>
      <c r="J11845" s="2">
        <v>1</v>
      </c>
      <c r="K11845" s="2">
        <v>1</v>
      </c>
    </row>
    <row r="11846" spans="1:11" hidden="1">
      <c r="A11846" t="s">
        <v>302</v>
      </c>
      <c r="B11846" t="s">
        <v>375</v>
      </c>
      <c r="C11846" t="s">
        <v>278</v>
      </c>
      <c r="D11846" s="2">
        <v>1</v>
      </c>
      <c r="E11846" s="2">
        <v>1</v>
      </c>
      <c r="F11846" s="2">
        <v>1</v>
      </c>
      <c r="G11846" s="2">
        <v>1</v>
      </c>
      <c r="H11846" s="2">
        <v>1</v>
      </c>
      <c r="I11846" s="2">
        <v>1</v>
      </c>
      <c r="J11846" s="2">
        <v>1</v>
      </c>
      <c r="K11846" s="2">
        <v>1</v>
      </c>
    </row>
    <row r="11847" spans="1:11" hidden="1">
      <c r="A11847" t="s">
        <v>302</v>
      </c>
      <c r="B11847" t="s">
        <v>375</v>
      </c>
      <c r="C11847" t="s">
        <v>279</v>
      </c>
      <c r="D11847" s="2">
        <v>1</v>
      </c>
      <c r="E11847" s="2">
        <v>1</v>
      </c>
      <c r="F11847" s="2">
        <v>1</v>
      </c>
      <c r="G11847" s="2">
        <v>1</v>
      </c>
      <c r="H11847" s="2">
        <v>1</v>
      </c>
      <c r="I11847" s="2">
        <v>1</v>
      </c>
      <c r="J11847" s="2">
        <v>1</v>
      </c>
      <c r="K11847" s="2">
        <v>1</v>
      </c>
    </row>
    <row r="11848" spans="1:11" hidden="1">
      <c r="A11848" t="s">
        <v>302</v>
      </c>
      <c r="B11848" t="s">
        <v>375</v>
      </c>
      <c r="C11848" t="s">
        <v>280</v>
      </c>
      <c r="D11848" s="2">
        <v>1</v>
      </c>
      <c r="E11848" s="2">
        <v>1</v>
      </c>
      <c r="F11848" s="2">
        <v>1</v>
      </c>
      <c r="G11848" s="2">
        <v>1</v>
      </c>
      <c r="H11848" s="2">
        <v>1</v>
      </c>
      <c r="I11848" s="2">
        <v>1</v>
      </c>
      <c r="J11848" s="2">
        <v>1</v>
      </c>
      <c r="K11848" s="2">
        <v>1</v>
      </c>
    </row>
    <row r="11849" spans="1:11" hidden="1">
      <c r="A11849" t="s">
        <v>302</v>
      </c>
      <c r="B11849" t="s">
        <v>375</v>
      </c>
      <c r="C11849" t="s">
        <v>277</v>
      </c>
      <c r="D11849" s="2">
        <v>1</v>
      </c>
      <c r="E11849" s="2">
        <v>1</v>
      </c>
      <c r="F11849" s="2">
        <v>1</v>
      </c>
      <c r="G11849" s="2">
        <v>1</v>
      </c>
      <c r="H11849" s="2">
        <v>1</v>
      </c>
      <c r="I11849" s="2">
        <v>1</v>
      </c>
      <c r="J11849" s="2">
        <v>1</v>
      </c>
      <c r="K11849" s="2">
        <v>1</v>
      </c>
    </row>
    <row r="11850" spans="1:11" hidden="1">
      <c r="A11850" t="s">
        <v>302</v>
      </c>
      <c r="B11850" t="s">
        <v>375</v>
      </c>
      <c r="C11850" t="s">
        <v>281</v>
      </c>
      <c r="D11850" s="2">
        <v>1</v>
      </c>
      <c r="E11850" s="2">
        <v>1</v>
      </c>
      <c r="F11850" s="2">
        <v>1</v>
      </c>
      <c r="G11850" s="2">
        <v>1</v>
      </c>
      <c r="H11850" s="2">
        <v>1</v>
      </c>
      <c r="I11850" s="2">
        <v>1</v>
      </c>
      <c r="J11850" s="2">
        <v>1</v>
      </c>
      <c r="K11850" s="2">
        <v>1</v>
      </c>
    </row>
    <row r="11851" spans="1:11" hidden="1">
      <c r="A11851" t="s">
        <v>302</v>
      </c>
      <c r="B11851" t="s">
        <v>375</v>
      </c>
      <c r="C11851" t="s">
        <v>282</v>
      </c>
      <c r="D11851" s="2">
        <v>1</v>
      </c>
      <c r="E11851" s="2">
        <v>1</v>
      </c>
      <c r="F11851" s="2">
        <v>1</v>
      </c>
      <c r="G11851" s="2">
        <v>1</v>
      </c>
      <c r="H11851" s="2">
        <v>1</v>
      </c>
      <c r="I11851" s="2">
        <v>1</v>
      </c>
      <c r="J11851" s="2">
        <v>1</v>
      </c>
      <c r="K11851" s="2">
        <v>1</v>
      </c>
    </row>
    <row r="11852" spans="1:11" hidden="1">
      <c r="A11852" t="s">
        <v>302</v>
      </c>
      <c r="B11852" t="s">
        <v>375</v>
      </c>
      <c r="C11852" t="s">
        <v>283</v>
      </c>
      <c r="D11852" s="2">
        <v>1</v>
      </c>
      <c r="E11852" s="2">
        <v>1</v>
      </c>
      <c r="F11852" s="2">
        <v>1</v>
      </c>
      <c r="G11852" s="2">
        <v>1</v>
      </c>
      <c r="H11852" s="2">
        <v>1</v>
      </c>
      <c r="I11852" s="2">
        <v>1</v>
      </c>
      <c r="J11852" s="2">
        <v>1</v>
      </c>
      <c r="K11852" s="2">
        <v>1</v>
      </c>
    </row>
    <row r="11853" spans="1:11" hidden="1">
      <c r="A11853" t="s">
        <v>302</v>
      </c>
      <c r="B11853" t="s">
        <v>375</v>
      </c>
      <c r="C11853" t="s">
        <v>284</v>
      </c>
      <c r="D11853" s="2">
        <v>1</v>
      </c>
      <c r="E11853" s="2">
        <v>1</v>
      </c>
      <c r="F11853" s="2">
        <v>1</v>
      </c>
      <c r="G11853" s="2">
        <v>1</v>
      </c>
      <c r="H11853" s="2">
        <v>1</v>
      </c>
      <c r="I11853" s="2">
        <v>1</v>
      </c>
      <c r="J11853" s="2">
        <v>1</v>
      </c>
      <c r="K11853" s="2">
        <v>1</v>
      </c>
    </row>
    <row r="11854" spans="1:11" hidden="1">
      <c r="A11854" t="s">
        <v>302</v>
      </c>
      <c r="B11854" t="s">
        <v>375</v>
      </c>
      <c r="C11854" t="s">
        <v>285</v>
      </c>
      <c r="D11854" s="2">
        <v>1</v>
      </c>
      <c r="E11854" s="2">
        <v>1</v>
      </c>
      <c r="F11854" s="2">
        <v>1</v>
      </c>
      <c r="G11854" s="2">
        <v>1</v>
      </c>
      <c r="H11854" s="2">
        <v>1</v>
      </c>
      <c r="I11854" s="2">
        <v>1</v>
      </c>
      <c r="J11854" s="2">
        <v>1</v>
      </c>
      <c r="K11854" s="2">
        <v>1</v>
      </c>
    </row>
    <row r="11855" spans="1:11" hidden="1">
      <c r="A11855" t="s">
        <v>302</v>
      </c>
      <c r="B11855" t="s">
        <v>375</v>
      </c>
      <c r="C11855" t="s">
        <v>286</v>
      </c>
      <c r="D11855" s="2">
        <v>1</v>
      </c>
      <c r="E11855" s="2">
        <v>1</v>
      </c>
      <c r="F11855" s="2">
        <v>1</v>
      </c>
      <c r="G11855" s="2">
        <v>1</v>
      </c>
      <c r="H11855" s="2">
        <v>1</v>
      </c>
      <c r="I11855" s="2">
        <v>1</v>
      </c>
      <c r="J11855" s="2">
        <v>1</v>
      </c>
      <c r="K11855" s="2">
        <v>1</v>
      </c>
    </row>
    <row r="11856" spans="1:11" hidden="1">
      <c r="A11856" t="s">
        <v>302</v>
      </c>
      <c r="B11856" t="s">
        <v>375</v>
      </c>
      <c r="C11856" t="s">
        <v>287</v>
      </c>
      <c r="D11856" s="2">
        <v>1</v>
      </c>
      <c r="E11856" s="2">
        <v>1</v>
      </c>
      <c r="F11856" s="2">
        <v>1</v>
      </c>
      <c r="G11856" s="2">
        <v>1</v>
      </c>
      <c r="H11856" s="2">
        <v>1</v>
      </c>
      <c r="I11856" s="2">
        <v>1</v>
      </c>
      <c r="J11856" s="2">
        <v>1</v>
      </c>
      <c r="K11856" s="2">
        <v>1</v>
      </c>
    </row>
    <row r="11857" spans="1:11" hidden="1">
      <c r="A11857" t="s">
        <v>302</v>
      </c>
      <c r="B11857" t="s">
        <v>375</v>
      </c>
      <c r="C11857" t="s">
        <v>288</v>
      </c>
      <c r="D11857" s="2">
        <v>1</v>
      </c>
      <c r="E11857" s="2">
        <v>1</v>
      </c>
      <c r="F11857" s="2">
        <v>1</v>
      </c>
      <c r="G11857" s="2">
        <v>1</v>
      </c>
      <c r="H11857" s="2">
        <v>1</v>
      </c>
      <c r="I11857" s="2">
        <v>1</v>
      </c>
      <c r="J11857" s="2">
        <v>1</v>
      </c>
      <c r="K11857" s="2">
        <v>1</v>
      </c>
    </row>
    <row r="11858" spans="1:11" hidden="1">
      <c r="A11858" t="s">
        <v>302</v>
      </c>
      <c r="B11858" t="s">
        <v>375</v>
      </c>
      <c r="C11858" t="s">
        <v>289</v>
      </c>
      <c r="D11858" s="2">
        <v>1</v>
      </c>
      <c r="E11858" s="2">
        <v>1</v>
      </c>
      <c r="F11858" s="2">
        <v>1</v>
      </c>
      <c r="G11858" s="2">
        <v>1</v>
      </c>
      <c r="H11858" s="2">
        <v>1</v>
      </c>
      <c r="I11858" s="2">
        <v>1</v>
      </c>
      <c r="J11858" s="2">
        <v>1</v>
      </c>
      <c r="K11858" s="2">
        <v>1</v>
      </c>
    </row>
    <row r="11859" spans="1:11" hidden="1">
      <c r="A11859" t="s">
        <v>302</v>
      </c>
      <c r="B11859" t="s">
        <v>375</v>
      </c>
      <c r="C11859" t="s">
        <v>290</v>
      </c>
      <c r="D11859" s="2">
        <v>1</v>
      </c>
      <c r="E11859" s="2">
        <v>1</v>
      </c>
      <c r="F11859" s="2">
        <v>1</v>
      </c>
      <c r="G11859" s="2">
        <v>1</v>
      </c>
      <c r="H11859" s="2">
        <v>1</v>
      </c>
      <c r="I11859" s="2">
        <v>1</v>
      </c>
      <c r="J11859" s="2">
        <v>1</v>
      </c>
      <c r="K11859" s="2">
        <v>1</v>
      </c>
    </row>
    <row r="11860" spans="1:11" hidden="1">
      <c r="A11860" t="s">
        <v>302</v>
      </c>
      <c r="B11860" t="s">
        <v>375</v>
      </c>
      <c r="C11860" t="s">
        <v>291</v>
      </c>
      <c r="D11860" s="2">
        <v>1</v>
      </c>
      <c r="E11860" s="2">
        <v>1</v>
      </c>
      <c r="F11860" s="2">
        <v>1</v>
      </c>
      <c r="G11860" s="2">
        <v>1</v>
      </c>
      <c r="H11860" s="2">
        <v>1</v>
      </c>
      <c r="I11860" s="2">
        <v>1</v>
      </c>
      <c r="J11860" s="2">
        <v>1</v>
      </c>
      <c r="K11860" s="2">
        <v>1</v>
      </c>
    </row>
    <row r="11861" spans="1:11" hidden="1">
      <c r="A11861" t="s">
        <v>302</v>
      </c>
      <c r="B11861" t="s">
        <v>375</v>
      </c>
      <c r="C11861" t="s">
        <v>292</v>
      </c>
      <c r="D11861" s="2">
        <v>1</v>
      </c>
      <c r="E11861" s="2">
        <v>1</v>
      </c>
      <c r="F11861" s="2">
        <v>1</v>
      </c>
      <c r="G11861" s="2">
        <v>1</v>
      </c>
      <c r="H11861" s="2">
        <v>1</v>
      </c>
      <c r="I11861" s="2">
        <v>1</v>
      </c>
      <c r="J11861" s="2">
        <v>1</v>
      </c>
      <c r="K11861" s="2">
        <v>1</v>
      </c>
    </row>
    <row r="11862" spans="1:11" hidden="1">
      <c r="A11862" t="s">
        <v>302</v>
      </c>
      <c r="B11862" t="s">
        <v>389</v>
      </c>
      <c r="C11862" t="s">
        <v>278</v>
      </c>
      <c r="D11862" s="2">
        <v>1</v>
      </c>
      <c r="E11862" s="2">
        <v>1</v>
      </c>
      <c r="F11862" s="2">
        <v>1</v>
      </c>
      <c r="G11862" s="2">
        <v>1</v>
      </c>
      <c r="H11862" s="2">
        <v>1</v>
      </c>
      <c r="I11862" s="2">
        <v>1</v>
      </c>
      <c r="J11862" s="2">
        <v>1</v>
      </c>
      <c r="K11862" s="2">
        <v>1</v>
      </c>
    </row>
    <row r="11863" spans="1:11" hidden="1">
      <c r="A11863" t="s">
        <v>302</v>
      </c>
      <c r="B11863" t="s">
        <v>389</v>
      </c>
      <c r="C11863" t="s">
        <v>279</v>
      </c>
      <c r="D11863" s="2">
        <v>1</v>
      </c>
      <c r="E11863" s="2">
        <v>1</v>
      </c>
      <c r="F11863" s="2">
        <v>1</v>
      </c>
      <c r="G11863" s="2">
        <v>1</v>
      </c>
      <c r="H11863" s="2">
        <v>1</v>
      </c>
      <c r="I11863" s="2">
        <v>1</v>
      </c>
      <c r="J11863" s="2">
        <v>1</v>
      </c>
      <c r="K11863" s="2">
        <v>1</v>
      </c>
    </row>
    <row r="11864" spans="1:11" hidden="1">
      <c r="A11864" t="s">
        <v>302</v>
      </c>
      <c r="B11864" t="s">
        <v>389</v>
      </c>
      <c r="C11864" t="s">
        <v>280</v>
      </c>
      <c r="D11864" s="2">
        <v>1</v>
      </c>
      <c r="E11864" s="2">
        <v>1</v>
      </c>
      <c r="F11864" s="2">
        <v>1</v>
      </c>
      <c r="G11864" s="2">
        <v>1</v>
      </c>
      <c r="H11864" s="2">
        <v>1</v>
      </c>
      <c r="I11864" s="2">
        <v>1</v>
      </c>
      <c r="J11864" s="2">
        <v>1</v>
      </c>
      <c r="K11864" s="2">
        <v>1</v>
      </c>
    </row>
    <row r="11865" spans="1:11" hidden="1">
      <c r="A11865" t="s">
        <v>302</v>
      </c>
      <c r="B11865" t="s">
        <v>389</v>
      </c>
      <c r="C11865" t="s">
        <v>277</v>
      </c>
      <c r="D11865" s="2">
        <v>1</v>
      </c>
      <c r="E11865" s="2">
        <v>1</v>
      </c>
      <c r="F11865" s="2">
        <v>1</v>
      </c>
      <c r="G11865" s="2">
        <v>1</v>
      </c>
      <c r="H11865" s="2">
        <v>1</v>
      </c>
      <c r="I11865" s="2">
        <v>1</v>
      </c>
      <c r="J11865" s="2">
        <v>1</v>
      </c>
      <c r="K11865" s="2">
        <v>1</v>
      </c>
    </row>
    <row r="11866" spans="1:11" hidden="1">
      <c r="A11866" t="s">
        <v>302</v>
      </c>
      <c r="B11866" t="s">
        <v>389</v>
      </c>
      <c r="C11866" t="s">
        <v>281</v>
      </c>
      <c r="D11866" s="2">
        <v>1</v>
      </c>
      <c r="E11866" s="2">
        <v>1</v>
      </c>
      <c r="F11866" s="2">
        <v>1</v>
      </c>
      <c r="G11866" s="2">
        <v>1</v>
      </c>
      <c r="H11866" s="2">
        <v>1</v>
      </c>
      <c r="I11866" s="2">
        <v>1</v>
      </c>
      <c r="J11866" s="2">
        <v>1</v>
      </c>
      <c r="K11866" s="2">
        <v>1</v>
      </c>
    </row>
    <row r="11867" spans="1:11" hidden="1">
      <c r="A11867" t="s">
        <v>302</v>
      </c>
      <c r="B11867" t="s">
        <v>389</v>
      </c>
      <c r="C11867" t="s">
        <v>282</v>
      </c>
      <c r="D11867" s="2">
        <v>1</v>
      </c>
      <c r="E11867" s="2">
        <v>1</v>
      </c>
      <c r="F11867" s="2">
        <v>1</v>
      </c>
      <c r="G11867" s="2">
        <v>1</v>
      </c>
      <c r="H11867" s="2">
        <v>1</v>
      </c>
      <c r="I11867" s="2">
        <v>1</v>
      </c>
      <c r="J11867" s="2">
        <v>1</v>
      </c>
      <c r="K11867" s="2">
        <v>1</v>
      </c>
    </row>
    <row r="11868" spans="1:11" hidden="1">
      <c r="A11868" t="s">
        <v>302</v>
      </c>
      <c r="B11868" t="s">
        <v>389</v>
      </c>
      <c r="C11868" t="s">
        <v>283</v>
      </c>
      <c r="D11868" s="2">
        <v>1</v>
      </c>
      <c r="E11868" s="2">
        <v>1</v>
      </c>
      <c r="F11868" s="2">
        <v>1</v>
      </c>
      <c r="G11868" s="2">
        <v>1</v>
      </c>
      <c r="H11868" s="2">
        <v>1</v>
      </c>
      <c r="I11868" s="2">
        <v>1</v>
      </c>
      <c r="J11868" s="2">
        <v>1</v>
      </c>
      <c r="K11868" s="2">
        <v>1</v>
      </c>
    </row>
    <row r="11869" spans="1:11" hidden="1">
      <c r="A11869" t="s">
        <v>302</v>
      </c>
      <c r="B11869" t="s">
        <v>389</v>
      </c>
      <c r="C11869" t="s">
        <v>284</v>
      </c>
      <c r="D11869" s="2">
        <v>1</v>
      </c>
      <c r="E11869" s="2">
        <v>1</v>
      </c>
      <c r="F11869" s="2">
        <v>1</v>
      </c>
      <c r="G11869" s="2">
        <v>1</v>
      </c>
      <c r="H11869" s="2">
        <v>1</v>
      </c>
      <c r="I11869" s="2">
        <v>1</v>
      </c>
      <c r="J11869" s="2">
        <v>1</v>
      </c>
      <c r="K11869" s="2">
        <v>1</v>
      </c>
    </row>
    <row r="11870" spans="1:11" hidden="1">
      <c r="A11870" t="s">
        <v>302</v>
      </c>
      <c r="B11870" t="s">
        <v>389</v>
      </c>
      <c r="C11870" t="s">
        <v>285</v>
      </c>
      <c r="D11870" s="2">
        <v>1</v>
      </c>
      <c r="E11870" s="2">
        <v>1</v>
      </c>
      <c r="F11870" s="2">
        <v>1</v>
      </c>
      <c r="G11870" s="2">
        <v>1</v>
      </c>
      <c r="H11870" s="2">
        <v>1</v>
      </c>
      <c r="I11870" s="2">
        <v>1</v>
      </c>
      <c r="J11870" s="2">
        <v>1</v>
      </c>
      <c r="K11870" s="2">
        <v>1</v>
      </c>
    </row>
    <row r="11871" spans="1:11" hidden="1">
      <c r="A11871" t="s">
        <v>302</v>
      </c>
      <c r="B11871" t="s">
        <v>389</v>
      </c>
      <c r="C11871" t="s">
        <v>286</v>
      </c>
      <c r="D11871" s="2">
        <v>1</v>
      </c>
      <c r="E11871" s="2">
        <v>1</v>
      </c>
      <c r="F11871" s="2">
        <v>1</v>
      </c>
      <c r="G11871" s="2">
        <v>1</v>
      </c>
      <c r="H11871" s="2">
        <v>1</v>
      </c>
      <c r="I11871" s="2">
        <v>1</v>
      </c>
      <c r="J11871" s="2">
        <v>1</v>
      </c>
      <c r="K11871" s="2">
        <v>1</v>
      </c>
    </row>
    <row r="11872" spans="1:11" hidden="1">
      <c r="A11872" t="s">
        <v>302</v>
      </c>
      <c r="B11872" t="s">
        <v>389</v>
      </c>
      <c r="C11872" t="s">
        <v>287</v>
      </c>
      <c r="D11872" s="2">
        <v>1</v>
      </c>
      <c r="E11872" s="2">
        <v>1</v>
      </c>
      <c r="F11872" s="2">
        <v>1</v>
      </c>
      <c r="G11872" s="2">
        <v>1</v>
      </c>
      <c r="H11872" s="2">
        <v>1</v>
      </c>
      <c r="I11872" s="2">
        <v>1</v>
      </c>
      <c r="J11872" s="2">
        <v>1</v>
      </c>
      <c r="K11872" s="2">
        <v>1</v>
      </c>
    </row>
    <row r="11873" spans="1:11" hidden="1">
      <c r="A11873" t="s">
        <v>302</v>
      </c>
      <c r="B11873" t="s">
        <v>389</v>
      </c>
      <c r="C11873" t="s">
        <v>288</v>
      </c>
      <c r="D11873" s="2">
        <v>1</v>
      </c>
      <c r="E11873" s="2">
        <v>1</v>
      </c>
      <c r="F11873" s="2">
        <v>1</v>
      </c>
      <c r="G11873" s="2">
        <v>1</v>
      </c>
      <c r="H11873" s="2">
        <v>1</v>
      </c>
      <c r="I11873" s="2">
        <v>1</v>
      </c>
      <c r="J11873" s="2">
        <v>1</v>
      </c>
      <c r="K11873" s="2">
        <v>1</v>
      </c>
    </row>
    <row r="11874" spans="1:11" hidden="1">
      <c r="A11874" t="s">
        <v>302</v>
      </c>
      <c r="B11874" t="s">
        <v>389</v>
      </c>
      <c r="C11874" t="s">
        <v>289</v>
      </c>
      <c r="D11874" s="2">
        <v>1</v>
      </c>
      <c r="E11874" s="2">
        <v>1</v>
      </c>
      <c r="F11874" s="2">
        <v>1</v>
      </c>
      <c r="G11874" s="2">
        <v>1</v>
      </c>
      <c r="H11874" s="2">
        <v>1</v>
      </c>
      <c r="I11874" s="2">
        <v>1</v>
      </c>
      <c r="J11874" s="2">
        <v>1</v>
      </c>
      <c r="K11874" s="2">
        <v>1</v>
      </c>
    </row>
    <row r="11875" spans="1:11" hidden="1">
      <c r="A11875" t="s">
        <v>302</v>
      </c>
      <c r="B11875" t="s">
        <v>389</v>
      </c>
      <c r="C11875" t="s">
        <v>290</v>
      </c>
      <c r="D11875" s="2">
        <v>1</v>
      </c>
      <c r="E11875" s="2">
        <v>1</v>
      </c>
      <c r="F11875" s="2">
        <v>1</v>
      </c>
      <c r="G11875" s="2">
        <v>1</v>
      </c>
      <c r="H11875" s="2">
        <v>1</v>
      </c>
      <c r="I11875" s="2">
        <v>1</v>
      </c>
      <c r="J11875" s="2">
        <v>1</v>
      </c>
      <c r="K11875" s="2">
        <v>1</v>
      </c>
    </row>
    <row r="11876" spans="1:11" hidden="1">
      <c r="A11876" t="s">
        <v>302</v>
      </c>
      <c r="B11876" t="s">
        <v>389</v>
      </c>
      <c r="C11876" t="s">
        <v>291</v>
      </c>
      <c r="D11876" s="2">
        <v>1</v>
      </c>
      <c r="E11876" s="2">
        <v>1</v>
      </c>
      <c r="F11876" s="2">
        <v>1</v>
      </c>
      <c r="G11876" s="2">
        <v>1</v>
      </c>
      <c r="H11876" s="2">
        <v>1</v>
      </c>
      <c r="I11876" s="2">
        <v>1</v>
      </c>
      <c r="J11876" s="2">
        <v>1</v>
      </c>
      <c r="K11876" s="2">
        <v>1</v>
      </c>
    </row>
    <row r="11877" spans="1:11" hidden="1">
      <c r="A11877" t="s">
        <v>302</v>
      </c>
      <c r="B11877" t="s">
        <v>389</v>
      </c>
      <c r="C11877" t="s">
        <v>292</v>
      </c>
      <c r="D11877" s="2">
        <v>1</v>
      </c>
      <c r="E11877" s="2">
        <v>1</v>
      </c>
      <c r="F11877" s="2">
        <v>1</v>
      </c>
      <c r="G11877" s="2">
        <v>1</v>
      </c>
      <c r="H11877" s="2">
        <v>1</v>
      </c>
      <c r="I11877" s="2">
        <v>1</v>
      </c>
      <c r="J11877" s="2">
        <v>1</v>
      </c>
      <c r="K11877" s="2">
        <v>1</v>
      </c>
    </row>
    <row r="11878" spans="1:11" hidden="1">
      <c r="A11878" t="s">
        <v>302</v>
      </c>
      <c r="B11878" t="s">
        <v>390</v>
      </c>
      <c r="C11878" t="s">
        <v>278</v>
      </c>
      <c r="D11878" s="2">
        <v>1</v>
      </c>
      <c r="E11878" s="2">
        <v>1</v>
      </c>
      <c r="F11878" s="2">
        <v>1</v>
      </c>
      <c r="G11878" s="2">
        <v>1</v>
      </c>
      <c r="H11878" s="2">
        <v>1</v>
      </c>
      <c r="I11878" s="2">
        <v>1</v>
      </c>
      <c r="J11878" s="2">
        <v>1</v>
      </c>
      <c r="K11878" s="2">
        <v>1</v>
      </c>
    </row>
    <row r="11879" spans="1:11" hidden="1">
      <c r="A11879" t="s">
        <v>302</v>
      </c>
      <c r="B11879" t="s">
        <v>390</v>
      </c>
      <c r="C11879" t="s">
        <v>279</v>
      </c>
      <c r="D11879" s="2">
        <v>1</v>
      </c>
      <c r="E11879" s="2">
        <v>1</v>
      </c>
      <c r="F11879" s="2">
        <v>1</v>
      </c>
      <c r="G11879" s="2">
        <v>1</v>
      </c>
      <c r="H11879" s="2">
        <v>1</v>
      </c>
      <c r="I11879" s="2">
        <v>1</v>
      </c>
      <c r="J11879" s="2">
        <v>1</v>
      </c>
      <c r="K11879" s="2">
        <v>1</v>
      </c>
    </row>
    <row r="11880" spans="1:11" hidden="1">
      <c r="A11880" t="s">
        <v>302</v>
      </c>
      <c r="B11880" t="s">
        <v>390</v>
      </c>
      <c r="C11880" t="s">
        <v>280</v>
      </c>
      <c r="D11880" s="2">
        <v>1</v>
      </c>
      <c r="E11880" s="2">
        <v>1</v>
      </c>
      <c r="F11880" s="2">
        <v>1</v>
      </c>
      <c r="G11880" s="2">
        <v>1</v>
      </c>
      <c r="H11880" s="2">
        <v>1</v>
      </c>
      <c r="I11880" s="2">
        <v>1</v>
      </c>
      <c r="J11880" s="2">
        <v>1</v>
      </c>
      <c r="K11880" s="2">
        <v>1</v>
      </c>
    </row>
    <row r="11881" spans="1:11" hidden="1">
      <c r="A11881" t="s">
        <v>302</v>
      </c>
      <c r="B11881" t="s">
        <v>390</v>
      </c>
      <c r="C11881" t="s">
        <v>277</v>
      </c>
      <c r="D11881" s="2">
        <v>1</v>
      </c>
      <c r="E11881" s="2">
        <v>1</v>
      </c>
      <c r="F11881" s="2">
        <v>1</v>
      </c>
      <c r="G11881" s="2">
        <v>1</v>
      </c>
      <c r="H11881" s="2">
        <v>1</v>
      </c>
      <c r="I11881" s="2">
        <v>1</v>
      </c>
      <c r="J11881" s="2">
        <v>1</v>
      </c>
      <c r="K11881" s="2">
        <v>1</v>
      </c>
    </row>
    <row r="11882" spans="1:11" hidden="1">
      <c r="A11882" t="s">
        <v>302</v>
      </c>
      <c r="B11882" t="s">
        <v>390</v>
      </c>
      <c r="C11882" t="s">
        <v>281</v>
      </c>
      <c r="D11882" s="2">
        <v>1</v>
      </c>
      <c r="E11882" s="2">
        <v>1</v>
      </c>
      <c r="F11882" s="2">
        <v>1</v>
      </c>
      <c r="G11882" s="2">
        <v>1</v>
      </c>
      <c r="H11882" s="2">
        <v>1</v>
      </c>
      <c r="I11882" s="2">
        <v>1</v>
      </c>
      <c r="J11882" s="2">
        <v>1</v>
      </c>
      <c r="K11882" s="2">
        <v>1</v>
      </c>
    </row>
    <row r="11883" spans="1:11" hidden="1">
      <c r="A11883" t="s">
        <v>302</v>
      </c>
      <c r="B11883" t="s">
        <v>390</v>
      </c>
      <c r="C11883" t="s">
        <v>282</v>
      </c>
      <c r="D11883" s="2">
        <v>1</v>
      </c>
      <c r="E11883" s="2">
        <v>1</v>
      </c>
      <c r="F11883" s="2">
        <v>1</v>
      </c>
      <c r="G11883" s="2">
        <v>1</v>
      </c>
      <c r="H11883" s="2">
        <v>1</v>
      </c>
      <c r="I11883" s="2">
        <v>1</v>
      </c>
      <c r="J11883" s="2">
        <v>1</v>
      </c>
      <c r="K11883" s="2">
        <v>1</v>
      </c>
    </row>
    <row r="11884" spans="1:11" hidden="1">
      <c r="A11884" t="s">
        <v>302</v>
      </c>
      <c r="B11884" t="s">
        <v>390</v>
      </c>
      <c r="C11884" t="s">
        <v>283</v>
      </c>
      <c r="D11884" s="2">
        <v>1</v>
      </c>
      <c r="E11884" s="2">
        <v>1</v>
      </c>
      <c r="F11884" s="2">
        <v>1</v>
      </c>
      <c r="G11884" s="2">
        <v>1</v>
      </c>
      <c r="H11884" s="2">
        <v>1</v>
      </c>
      <c r="I11884" s="2">
        <v>1</v>
      </c>
      <c r="J11884" s="2">
        <v>1</v>
      </c>
      <c r="K11884" s="2">
        <v>1</v>
      </c>
    </row>
    <row r="11885" spans="1:11" hidden="1">
      <c r="A11885" t="s">
        <v>302</v>
      </c>
      <c r="B11885" t="s">
        <v>390</v>
      </c>
      <c r="C11885" t="s">
        <v>284</v>
      </c>
      <c r="D11885" s="2">
        <v>1</v>
      </c>
      <c r="E11885" s="2">
        <v>1</v>
      </c>
      <c r="F11885" s="2">
        <v>1</v>
      </c>
      <c r="G11885" s="2">
        <v>1</v>
      </c>
      <c r="H11885" s="2">
        <v>1</v>
      </c>
      <c r="I11885" s="2">
        <v>1</v>
      </c>
      <c r="J11885" s="2">
        <v>1</v>
      </c>
      <c r="K11885" s="2">
        <v>1</v>
      </c>
    </row>
    <row r="11886" spans="1:11" hidden="1">
      <c r="A11886" t="s">
        <v>302</v>
      </c>
      <c r="B11886" t="s">
        <v>390</v>
      </c>
      <c r="C11886" t="s">
        <v>285</v>
      </c>
      <c r="D11886" s="2">
        <v>1</v>
      </c>
      <c r="E11886" s="2">
        <v>1</v>
      </c>
      <c r="F11886" s="2">
        <v>1</v>
      </c>
      <c r="G11886" s="2">
        <v>1</v>
      </c>
      <c r="H11886" s="2">
        <v>1</v>
      </c>
      <c r="I11886" s="2">
        <v>1</v>
      </c>
      <c r="J11886" s="2">
        <v>1</v>
      </c>
      <c r="K11886" s="2">
        <v>1</v>
      </c>
    </row>
    <row r="11887" spans="1:11" hidden="1">
      <c r="A11887" t="s">
        <v>302</v>
      </c>
      <c r="B11887" t="s">
        <v>390</v>
      </c>
      <c r="C11887" t="s">
        <v>286</v>
      </c>
      <c r="D11887" s="2">
        <v>1</v>
      </c>
      <c r="E11887" s="2">
        <v>1</v>
      </c>
      <c r="F11887" s="2">
        <v>1</v>
      </c>
      <c r="G11887" s="2">
        <v>1</v>
      </c>
      <c r="H11887" s="2">
        <v>1</v>
      </c>
      <c r="I11887" s="2">
        <v>1</v>
      </c>
      <c r="J11887" s="2">
        <v>1</v>
      </c>
      <c r="K11887" s="2">
        <v>1</v>
      </c>
    </row>
    <row r="11888" spans="1:11" hidden="1">
      <c r="A11888" t="s">
        <v>302</v>
      </c>
      <c r="B11888" t="s">
        <v>390</v>
      </c>
      <c r="C11888" t="s">
        <v>287</v>
      </c>
      <c r="D11888" s="2">
        <v>1</v>
      </c>
      <c r="E11888" s="2">
        <v>1</v>
      </c>
      <c r="F11888" s="2">
        <v>1</v>
      </c>
      <c r="G11888" s="2">
        <v>1</v>
      </c>
      <c r="H11888" s="2">
        <v>1</v>
      </c>
      <c r="I11888" s="2">
        <v>1</v>
      </c>
      <c r="J11888" s="2">
        <v>1</v>
      </c>
      <c r="K11888" s="2">
        <v>1</v>
      </c>
    </row>
    <row r="11889" spans="1:11" hidden="1">
      <c r="A11889" t="s">
        <v>302</v>
      </c>
      <c r="B11889" t="s">
        <v>390</v>
      </c>
      <c r="C11889" t="s">
        <v>288</v>
      </c>
      <c r="D11889" s="2">
        <v>1</v>
      </c>
      <c r="E11889" s="2">
        <v>1</v>
      </c>
      <c r="F11889" s="2">
        <v>1</v>
      </c>
      <c r="G11889" s="2">
        <v>1</v>
      </c>
      <c r="H11889" s="2">
        <v>1</v>
      </c>
      <c r="I11889" s="2">
        <v>1</v>
      </c>
      <c r="J11889" s="2">
        <v>1</v>
      </c>
      <c r="K11889" s="2">
        <v>1</v>
      </c>
    </row>
    <row r="11890" spans="1:11" hidden="1">
      <c r="A11890" t="s">
        <v>302</v>
      </c>
      <c r="B11890" t="s">
        <v>390</v>
      </c>
      <c r="C11890" t="s">
        <v>289</v>
      </c>
      <c r="D11890" s="2">
        <v>1</v>
      </c>
      <c r="E11890" s="2">
        <v>1</v>
      </c>
      <c r="F11890" s="2">
        <v>1</v>
      </c>
      <c r="G11890" s="2">
        <v>1</v>
      </c>
      <c r="H11890" s="2">
        <v>1</v>
      </c>
      <c r="I11890" s="2">
        <v>1</v>
      </c>
      <c r="J11890" s="2">
        <v>1</v>
      </c>
      <c r="K11890" s="2">
        <v>1</v>
      </c>
    </row>
    <row r="11891" spans="1:11" hidden="1">
      <c r="A11891" t="s">
        <v>302</v>
      </c>
      <c r="B11891" t="s">
        <v>390</v>
      </c>
      <c r="C11891" t="s">
        <v>290</v>
      </c>
      <c r="D11891" s="2">
        <v>1</v>
      </c>
      <c r="E11891" s="2">
        <v>1</v>
      </c>
      <c r="F11891" s="2">
        <v>1</v>
      </c>
      <c r="G11891" s="2">
        <v>1</v>
      </c>
      <c r="H11891" s="2">
        <v>1</v>
      </c>
      <c r="I11891" s="2">
        <v>1</v>
      </c>
      <c r="J11891" s="2">
        <v>1</v>
      </c>
      <c r="K11891" s="2">
        <v>1</v>
      </c>
    </row>
    <row r="11892" spans="1:11" hidden="1">
      <c r="A11892" t="s">
        <v>302</v>
      </c>
      <c r="B11892" t="s">
        <v>390</v>
      </c>
      <c r="C11892" t="s">
        <v>291</v>
      </c>
      <c r="D11892" s="2">
        <v>1</v>
      </c>
      <c r="E11892" s="2">
        <v>1</v>
      </c>
      <c r="F11892" s="2">
        <v>1</v>
      </c>
      <c r="G11892" s="2">
        <v>1</v>
      </c>
      <c r="H11892" s="2">
        <v>1</v>
      </c>
      <c r="I11892" s="2">
        <v>1</v>
      </c>
      <c r="J11892" s="2">
        <v>1</v>
      </c>
      <c r="K11892" s="2">
        <v>1</v>
      </c>
    </row>
    <row r="11893" spans="1:11" hidden="1">
      <c r="A11893" t="s">
        <v>302</v>
      </c>
      <c r="B11893" t="s">
        <v>390</v>
      </c>
      <c r="C11893" t="s">
        <v>292</v>
      </c>
      <c r="D11893" s="2">
        <v>1</v>
      </c>
      <c r="E11893" s="2">
        <v>1</v>
      </c>
      <c r="F11893" s="2">
        <v>1</v>
      </c>
      <c r="G11893" s="2">
        <v>1</v>
      </c>
      <c r="H11893" s="2">
        <v>1</v>
      </c>
      <c r="I11893" s="2">
        <v>1</v>
      </c>
      <c r="J11893" s="2">
        <v>1</v>
      </c>
      <c r="K11893" s="2">
        <v>1</v>
      </c>
    </row>
    <row r="11894" spans="1:11" hidden="1">
      <c r="A11894" t="s">
        <v>302</v>
      </c>
      <c r="B11894" t="s">
        <v>376</v>
      </c>
      <c r="C11894" t="s">
        <v>278</v>
      </c>
      <c r="D11894" s="2">
        <v>1</v>
      </c>
      <c r="E11894" s="2">
        <v>1</v>
      </c>
      <c r="F11894" s="2">
        <v>1</v>
      </c>
      <c r="G11894" s="2">
        <v>1</v>
      </c>
      <c r="H11894" s="2">
        <v>1</v>
      </c>
      <c r="I11894" s="2">
        <v>1</v>
      </c>
      <c r="J11894" s="2">
        <v>1</v>
      </c>
      <c r="K11894" s="2">
        <v>1</v>
      </c>
    </row>
    <row r="11895" spans="1:11" hidden="1">
      <c r="A11895" t="s">
        <v>302</v>
      </c>
      <c r="B11895" t="s">
        <v>376</v>
      </c>
      <c r="C11895" t="s">
        <v>279</v>
      </c>
      <c r="D11895" s="2">
        <v>1</v>
      </c>
      <c r="E11895" s="2">
        <v>1</v>
      </c>
      <c r="F11895" s="2">
        <v>1</v>
      </c>
      <c r="G11895" s="2">
        <v>1</v>
      </c>
      <c r="H11895" s="2">
        <v>1</v>
      </c>
      <c r="I11895" s="2">
        <v>1</v>
      </c>
      <c r="J11895" s="2">
        <v>1</v>
      </c>
      <c r="K11895" s="2">
        <v>1</v>
      </c>
    </row>
    <row r="11896" spans="1:11" hidden="1">
      <c r="A11896" t="s">
        <v>302</v>
      </c>
      <c r="B11896" t="s">
        <v>376</v>
      </c>
      <c r="C11896" t="s">
        <v>280</v>
      </c>
      <c r="D11896" s="2">
        <v>1</v>
      </c>
      <c r="E11896" s="2">
        <v>1</v>
      </c>
      <c r="F11896" s="2">
        <v>1</v>
      </c>
      <c r="G11896" s="2">
        <v>1</v>
      </c>
      <c r="H11896" s="2">
        <v>1</v>
      </c>
      <c r="I11896" s="2">
        <v>1</v>
      </c>
      <c r="J11896" s="2">
        <v>1</v>
      </c>
      <c r="K11896" s="2">
        <v>1</v>
      </c>
    </row>
    <row r="11897" spans="1:11" hidden="1">
      <c r="A11897" t="s">
        <v>302</v>
      </c>
      <c r="B11897" t="s">
        <v>376</v>
      </c>
      <c r="C11897" t="s">
        <v>277</v>
      </c>
      <c r="D11897" s="2">
        <v>1</v>
      </c>
      <c r="E11897" s="2">
        <v>1</v>
      </c>
      <c r="F11897" s="2">
        <v>1</v>
      </c>
      <c r="G11897" s="2">
        <v>1</v>
      </c>
      <c r="H11897" s="2">
        <v>1</v>
      </c>
      <c r="I11897" s="2">
        <v>1</v>
      </c>
      <c r="J11897" s="2">
        <v>1</v>
      </c>
      <c r="K11897" s="2">
        <v>1</v>
      </c>
    </row>
    <row r="11898" spans="1:11" hidden="1">
      <c r="A11898" t="s">
        <v>302</v>
      </c>
      <c r="B11898" t="s">
        <v>376</v>
      </c>
      <c r="C11898" t="s">
        <v>281</v>
      </c>
      <c r="D11898" s="2">
        <v>1</v>
      </c>
      <c r="E11898" s="2">
        <v>1</v>
      </c>
      <c r="F11898" s="2">
        <v>1</v>
      </c>
      <c r="G11898" s="2">
        <v>1</v>
      </c>
      <c r="H11898" s="2">
        <v>1</v>
      </c>
      <c r="I11898" s="2">
        <v>1</v>
      </c>
      <c r="J11898" s="2">
        <v>1</v>
      </c>
      <c r="K11898" s="2">
        <v>1</v>
      </c>
    </row>
    <row r="11899" spans="1:11" hidden="1">
      <c r="A11899" t="s">
        <v>302</v>
      </c>
      <c r="B11899" t="s">
        <v>376</v>
      </c>
      <c r="C11899" t="s">
        <v>282</v>
      </c>
      <c r="D11899" s="2">
        <v>1</v>
      </c>
      <c r="E11899" s="2">
        <v>1</v>
      </c>
      <c r="F11899" s="2">
        <v>1</v>
      </c>
      <c r="G11899" s="2">
        <v>1</v>
      </c>
      <c r="H11899" s="2">
        <v>1</v>
      </c>
      <c r="I11899" s="2">
        <v>1</v>
      </c>
      <c r="J11899" s="2">
        <v>1</v>
      </c>
      <c r="K11899" s="2">
        <v>1</v>
      </c>
    </row>
    <row r="11900" spans="1:11" hidden="1">
      <c r="A11900" t="s">
        <v>302</v>
      </c>
      <c r="B11900" t="s">
        <v>376</v>
      </c>
      <c r="C11900" t="s">
        <v>283</v>
      </c>
      <c r="D11900" s="2">
        <v>1</v>
      </c>
      <c r="E11900" s="2">
        <v>1</v>
      </c>
      <c r="F11900" s="2">
        <v>1</v>
      </c>
      <c r="G11900" s="2">
        <v>1</v>
      </c>
      <c r="H11900" s="2">
        <v>1</v>
      </c>
      <c r="I11900" s="2">
        <v>1</v>
      </c>
      <c r="J11900" s="2">
        <v>1</v>
      </c>
      <c r="K11900" s="2">
        <v>1</v>
      </c>
    </row>
    <row r="11901" spans="1:11" hidden="1">
      <c r="A11901" t="s">
        <v>302</v>
      </c>
      <c r="B11901" t="s">
        <v>376</v>
      </c>
      <c r="C11901" t="s">
        <v>284</v>
      </c>
      <c r="D11901" s="2">
        <v>1</v>
      </c>
      <c r="E11901" s="2">
        <v>1</v>
      </c>
      <c r="F11901" s="2">
        <v>1</v>
      </c>
      <c r="G11901" s="2">
        <v>1</v>
      </c>
      <c r="H11901" s="2">
        <v>1</v>
      </c>
      <c r="I11901" s="2">
        <v>1</v>
      </c>
      <c r="J11901" s="2">
        <v>1</v>
      </c>
      <c r="K11901" s="2">
        <v>1</v>
      </c>
    </row>
    <row r="11902" spans="1:11" hidden="1">
      <c r="A11902" t="s">
        <v>302</v>
      </c>
      <c r="B11902" t="s">
        <v>376</v>
      </c>
      <c r="C11902" t="s">
        <v>285</v>
      </c>
      <c r="D11902" s="2">
        <v>1</v>
      </c>
      <c r="E11902" s="2">
        <v>1</v>
      </c>
      <c r="F11902" s="2">
        <v>1</v>
      </c>
      <c r="G11902" s="2">
        <v>1</v>
      </c>
      <c r="H11902" s="2">
        <v>1</v>
      </c>
      <c r="I11902" s="2">
        <v>1</v>
      </c>
      <c r="J11902" s="2">
        <v>1</v>
      </c>
      <c r="K11902" s="2">
        <v>1</v>
      </c>
    </row>
    <row r="11903" spans="1:11" hidden="1">
      <c r="A11903" t="s">
        <v>302</v>
      </c>
      <c r="B11903" t="s">
        <v>376</v>
      </c>
      <c r="C11903" t="s">
        <v>286</v>
      </c>
      <c r="D11903" s="2">
        <v>1</v>
      </c>
      <c r="E11903" s="2">
        <v>1</v>
      </c>
      <c r="F11903" s="2">
        <v>1</v>
      </c>
      <c r="G11903" s="2">
        <v>1</v>
      </c>
      <c r="H11903" s="2">
        <v>1</v>
      </c>
      <c r="I11903" s="2">
        <v>1</v>
      </c>
      <c r="J11903" s="2">
        <v>1</v>
      </c>
      <c r="K11903" s="2">
        <v>1</v>
      </c>
    </row>
    <row r="11904" spans="1:11" hidden="1">
      <c r="A11904" t="s">
        <v>302</v>
      </c>
      <c r="B11904" t="s">
        <v>376</v>
      </c>
      <c r="C11904" t="s">
        <v>287</v>
      </c>
      <c r="D11904" s="2">
        <v>1</v>
      </c>
      <c r="E11904" s="2">
        <v>1</v>
      </c>
      <c r="F11904" s="2">
        <v>1</v>
      </c>
      <c r="G11904" s="2">
        <v>1</v>
      </c>
      <c r="H11904" s="2">
        <v>1</v>
      </c>
      <c r="I11904" s="2">
        <v>1</v>
      </c>
      <c r="J11904" s="2">
        <v>1</v>
      </c>
      <c r="K11904" s="2">
        <v>1</v>
      </c>
    </row>
    <row r="11905" spans="1:11" hidden="1">
      <c r="A11905" t="s">
        <v>302</v>
      </c>
      <c r="B11905" t="s">
        <v>376</v>
      </c>
      <c r="C11905" t="s">
        <v>288</v>
      </c>
      <c r="D11905" s="2">
        <v>1</v>
      </c>
      <c r="E11905" s="2">
        <v>1</v>
      </c>
      <c r="F11905" s="2">
        <v>1</v>
      </c>
      <c r="G11905" s="2">
        <v>1</v>
      </c>
      <c r="H11905" s="2">
        <v>1</v>
      </c>
      <c r="I11905" s="2">
        <v>1</v>
      </c>
      <c r="J11905" s="2">
        <v>1</v>
      </c>
      <c r="K11905" s="2">
        <v>1</v>
      </c>
    </row>
    <row r="11906" spans="1:11" hidden="1">
      <c r="A11906" t="s">
        <v>302</v>
      </c>
      <c r="B11906" t="s">
        <v>376</v>
      </c>
      <c r="C11906" t="s">
        <v>289</v>
      </c>
      <c r="D11906" s="2">
        <v>1</v>
      </c>
      <c r="E11906" s="2">
        <v>1</v>
      </c>
      <c r="F11906" s="2">
        <v>1</v>
      </c>
      <c r="G11906" s="2">
        <v>1</v>
      </c>
      <c r="H11906" s="2">
        <v>1</v>
      </c>
      <c r="I11906" s="2">
        <v>1</v>
      </c>
      <c r="J11906" s="2">
        <v>1</v>
      </c>
      <c r="K11906" s="2">
        <v>1</v>
      </c>
    </row>
    <row r="11907" spans="1:11" hidden="1">
      <c r="A11907" t="s">
        <v>302</v>
      </c>
      <c r="B11907" t="s">
        <v>376</v>
      </c>
      <c r="C11907" t="s">
        <v>290</v>
      </c>
      <c r="D11907" s="2">
        <v>1</v>
      </c>
      <c r="E11907" s="2">
        <v>1</v>
      </c>
      <c r="F11907" s="2">
        <v>1</v>
      </c>
      <c r="G11907" s="2">
        <v>1</v>
      </c>
      <c r="H11907" s="2">
        <v>1</v>
      </c>
      <c r="I11907" s="2">
        <v>1</v>
      </c>
      <c r="J11907" s="2">
        <v>1</v>
      </c>
      <c r="K11907" s="2">
        <v>1</v>
      </c>
    </row>
    <row r="11908" spans="1:11" hidden="1">
      <c r="A11908" t="s">
        <v>302</v>
      </c>
      <c r="B11908" t="s">
        <v>376</v>
      </c>
      <c r="C11908" t="s">
        <v>291</v>
      </c>
      <c r="D11908" s="2">
        <v>1</v>
      </c>
      <c r="E11908" s="2">
        <v>1</v>
      </c>
      <c r="F11908" s="2">
        <v>1</v>
      </c>
      <c r="G11908" s="2">
        <v>1</v>
      </c>
      <c r="H11908" s="2">
        <v>1</v>
      </c>
      <c r="I11908" s="2">
        <v>1</v>
      </c>
      <c r="J11908" s="2">
        <v>1</v>
      </c>
      <c r="K11908" s="2">
        <v>1</v>
      </c>
    </row>
    <row r="11909" spans="1:11" hidden="1">
      <c r="A11909" t="s">
        <v>302</v>
      </c>
      <c r="B11909" t="s">
        <v>376</v>
      </c>
      <c r="C11909" t="s">
        <v>292</v>
      </c>
      <c r="D11909" s="2">
        <v>1</v>
      </c>
      <c r="E11909" s="2">
        <v>1</v>
      </c>
      <c r="F11909" s="2">
        <v>1</v>
      </c>
      <c r="G11909" s="2">
        <v>1</v>
      </c>
      <c r="H11909" s="2">
        <v>1</v>
      </c>
      <c r="I11909" s="2">
        <v>1</v>
      </c>
      <c r="J11909" s="2">
        <v>1</v>
      </c>
      <c r="K11909" s="2">
        <v>1</v>
      </c>
    </row>
    <row r="11910" spans="1:11" hidden="1">
      <c r="A11910" t="s">
        <v>302</v>
      </c>
      <c r="B11910" t="s">
        <v>373</v>
      </c>
      <c r="C11910" t="s">
        <v>278</v>
      </c>
      <c r="D11910" s="2">
        <v>1</v>
      </c>
      <c r="E11910" s="2">
        <v>1</v>
      </c>
      <c r="F11910" s="2">
        <v>1</v>
      </c>
      <c r="G11910" s="2">
        <v>1</v>
      </c>
      <c r="H11910" s="2">
        <v>1</v>
      </c>
      <c r="I11910" s="2">
        <v>1</v>
      </c>
      <c r="J11910" s="2">
        <v>1</v>
      </c>
      <c r="K11910" s="2">
        <v>1</v>
      </c>
    </row>
    <row r="11911" spans="1:11" hidden="1">
      <c r="A11911" t="s">
        <v>302</v>
      </c>
      <c r="B11911" t="s">
        <v>373</v>
      </c>
      <c r="C11911" t="s">
        <v>279</v>
      </c>
      <c r="D11911" s="2">
        <v>1</v>
      </c>
      <c r="E11911" s="2">
        <v>1</v>
      </c>
      <c r="F11911" s="2">
        <v>1</v>
      </c>
      <c r="G11911" s="2">
        <v>1</v>
      </c>
      <c r="H11911" s="2">
        <v>1</v>
      </c>
      <c r="I11911" s="2">
        <v>1</v>
      </c>
      <c r="J11911" s="2">
        <v>1</v>
      </c>
      <c r="K11911" s="2">
        <v>1</v>
      </c>
    </row>
    <row r="11912" spans="1:11" hidden="1">
      <c r="A11912" t="s">
        <v>302</v>
      </c>
      <c r="B11912" t="s">
        <v>373</v>
      </c>
      <c r="C11912" t="s">
        <v>280</v>
      </c>
      <c r="D11912" s="2">
        <v>1</v>
      </c>
      <c r="E11912" s="2">
        <v>1</v>
      </c>
      <c r="F11912" s="2">
        <v>1</v>
      </c>
      <c r="G11912" s="2">
        <v>1</v>
      </c>
      <c r="H11912" s="2">
        <v>1</v>
      </c>
      <c r="I11912" s="2">
        <v>1</v>
      </c>
      <c r="J11912" s="2">
        <v>1</v>
      </c>
      <c r="K11912" s="2">
        <v>1</v>
      </c>
    </row>
    <row r="11913" spans="1:11" hidden="1">
      <c r="A11913" t="s">
        <v>302</v>
      </c>
      <c r="B11913" t="s">
        <v>373</v>
      </c>
      <c r="C11913" t="s">
        <v>277</v>
      </c>
      <c r="D11913" s="2">
        <v>1</v>
      </c>
      <c r="E11913" s="2">
        <v>1</v>
      </c>
      <c r="F11913" s="2">
        <v>1</v>
      </c>
      <c r="G11913" s="2">
        <v>1</v>
      </c>
      <c r="H11913" s="2">
        <v>1</v>
      </c>
      <c r="I11913" s="2">
        <v>1</v>
      </c>
      <c r="J11913" s="2">
        <v>1</v>
      </c>
      <c r="K11913" s="2">
        <v>1</v>
      </c>
    </row>
    <row r="11914" spans="1:11" hidden="1">
      <c r="A11914" t="s">
        <v>302</v>
      </c>
      <c r="B11914" t="s">
        <v>373</v>
      </c>
      <c r="C11914" t="s">
        <v>281</v>
      </c>
      <c r="D11914" s="2">
        <v>1</v>
      </c>
      <c r="E11914" s="2">
        <v>1</v>
      </c>
      <c r="F11914" s="2">
        <v>1</v>
      </c>
      <c r="G11914" s="2">
        <v>1</v>
      </c>
      <c r="H11914" s="2">
        <v>1</v>
      </c>
      <c r="I11914" s="2">
        <v>1</v>
      </c>
      <c r="J11914" s="2">
        <v>1</v>
      </c>
      <c r="K11914" s="2">
        <v>1</v>
      </c>
    </row>
    <row r="11915" spans="1:11" hidden="1">
      <c r="A11915" t="s">
        <v>302</v>
      </c>
      <c r="B11915" t="s">
        <v>373</v>
      </c>
      <c r="C11915" t="s">
        <v>282</v>
      </c>
      <c r="D11915" s="2">
        <v>1</v>
      </c>
      <c r="E11915" s="2">
        <v>1</v>
      </c>
      <c r="F11915" s="2">
        <v>1</v>
      </c>
      <c r="G11915" s="2">
        <v>1</v>
      </c>
      <c r="H11915" s="2">
        <v>1</v>
      </c>
      <c r="I11915" s="2">
        <v>1</v>
      </c>
      <c r="J11915" s="2">
        <v>1</v>
      </c>
      <c r="K11915" s="2">
        <v>1</v>
      </c>
    </row>
    <row r="11916" spans="1:11" hidden="1">
      <c r="A11916" t="s">
        <v>302</v>
      </c>
      <c r="B11916" t="s">
        <v>373</v>
      </c>
      <c r="C11916" t="s">
        <v>283</v>
      </c>
      <c r="D11916" s="2">
        <v>1</v>
      </c>
      <c r="E11916" s="2">
        <v>1</v>
      </c>
      <c r="F11916" s="2">
        <v>1</v>
      </c>
      <c r="G11916" s="2">
        <v>1</v>
      </c>
      <c r="H11916" s="2">
        <v>1</v>
      </c>
      <c r="I11916" s="2">
        <v>1</v>
      </c>
      <c r="J11916" s="2">
        <v>1</v>
      </c>
      <c r="K11916" s="2">
        <v>1</v>
      </c>
    </row>
    <row r="11917" spans="1:11" hidden="1">
      <c r="A11917" t="s">
        <v>302</v>
      </c>
      <c r="B11917" t="s">
        <v>373</v>
      </c>
      <c r="C11917" t="s">
        <v>284</v>
      </c>
      <c r="D11917" s="2">
        <v>1</v>
      </c>
      <c r="E11917" s="2">
        <v>1</v>
      </c>
      <c r="F11917" s="2">
        <v>1</v>
      </c>
      <c r="G11917" s="2">
        <v>1</v>
      </c>
      <c r="H11917" s="2">
        <v>1</v>
      </c>
      <c r="I11917" s="2">
        <v>1</v>
      </c>
      <c r="J11917" s="2">
        <v>1</v>
      </c>
      <c r="K11917" s="2">
        <v>1</v>
      </c>
    </row>
    <row r="11918" spans="1:11" hidden="1">
      <c r="A11918" t="s">
        <v>302</v>
      </c>
      <c r="B11918" t="s">
        <v>373</v>
      </c>
      <c r="C11918" t="s">
        <v>285</v>
      </c>
      <c r="D11918" s="2">
        <v>1</v>
      </c>
      <c r="E11918" s="2">
        <v>1</v>
      </c>
      <c r="F11918" s="2">
        <v>1</v>
      </c>
      <c r="G11918" s="2">
        <v>1</v>
      </c>
      <c r="H11918" s="2">
        <v>1</v>
      </c>
      <c r="I11918" s="2">
        <v>1</v>
      </c>
      <c r="J11918" s="2">
        <v>1</v>
      </c>
      <c r="K11918" s="2">
        <v>1</v>
      </c>
    </row>
    <row r="11919" spans="1:11" hidden="1">
      <c r="A11919" t="s">
        <v>302</v>
      </c>
      <c r="B11919" t="s">
        <v>373</v>
      </c>
      <c r="C11919" t="s">
        <v>286</v>
      </c>
      <c r="D11919" s="2">
        <v>1</v>
      </c>
      <c r="E11919" s="2">
        <v>1</v>
      </c>
      <c r="F11919" s="2">
        <v>1</v>
      </c>
      <c r="G11919" s="2">
        <v>1</v>
      </c>
      <c r="H11919" s="2">
        <v>1</v>
      </c>
      <c r="I11919" s="2">
        <v>1</v>
      </c>
      <c r="J11919" s="2">
        <v>1</v>
      </c>
      <c r="K11919" s="2">
        <v>1</v>
      </c>
    </row>
    <row r="11920" spans="1:11" hidden="1">
      <c r="A11920" t="s">
        <v>302</v>
      </c>
      <c r="B11920" t="s">
        <v>373</v>
      </c>
      <c r="C11920" t="s">
        <v>287</v>
      </c>
      <c r="D11920" s="2">
        <v>1</v>
      </c>
      <c r="E11920" s="2">
        <v>1</v>
      </c>
      <c r="F11920" s="2">
        <v>1</v>
      </c>
      <c r="G11920" s="2">
        <v>1</v>
      </c>
      <c r="H11920" s="2">
        <v>1</v>
      </c>
      <c r="I11920" s="2">
        <v>1</v>
      </c>
      <c r="J11920" s="2">
        <v>1</v>
      </c>
      <c r="K11920" s="2">
        <v>1</v>
      </c>
    </row>
    <row r="11921" spans="1:11" hidden="1">
      <c r="A11921" t="s">
        <v>302</v>
      </c>
      <c r="B11921" t="s">
        <v>373</v>
      </c>
      <c r="C11921" t="s">
        <v>288</v>
      </c>
      <c r="D11921" s="2">
        <v>1</v>
      </c>
      <c r="E11921" s="2">
        <v>1</v>
      </c>
      <c r="F11921" s="2">
        <v>1</v>
      </c>
      <c r="G11921" s="2">
        <v>1</v>
      </c>
      <c r="H11921" s="2">
        <v>1</v>
      </c>
      <c r="I11921" s="2">
        <v>1</v>
      </c>
      <c r="J11921" s="2">
        <v>1</v>
      </c>
      <c r="K11921" s="2">
        <v>1</v>
      </c>
    </row>
    <row r="11922" spans="1:11" hidden="1">
      <c r="A11922" t="s">
        <v>302</v>
      </c>
      <c r="B11922" t="s">
        <v>373</v>
      </c>
      <c r="C11922" t="s">
        <v>289</v>
      </c>
      <c r="D11922" s="2">
        <v>1</v>
      </c>
      <c r="E11922" s="2">
        <v>1</v>
      </c>
      <c r="F11922" s="2">
        <v>1</v>
      </c>
      <c r="G11922" s="2">
        <v>1</v>
      </c>
      <c r="H11922" s="2">
        <v>1</v>
      </c>
      <c r="I11922" s="2">
        <v>1</v>
      </c>
      <c r="J11922" s="2">
        <v>1</v>
      </c>
      <c r="K11922" s="2">
        <v>1</v>
      </c>
    </row>
    <row r="11923" spans="1:11" hidden="1">
      <c r="A11923" t="s">
        <v>302</v>
      </c>
      <c r="B11923" t="s">
        <v>373</v>
      </c>
      <c r="C11923" t="s">
        <v>290</v>
      </c>
      <c r="D11923" s="2">
        <v>1</v>
      </c>
      <c r="E11923" s="2">
        <v>1</v>
      </c>
      <c r="F11923" s="2">
        <v>1</v>
      </c>
      <c r="G11923" s="2">
        <v>1</v>
      </c>
      <c r="H11923" s="2">
        <v>1</v>
      </c>
      <c r="I11923" s="2">
        <v>1</v>
      </c>
      <c r="J11923" s="2">
        <v>1</v>
      </c>
      <c r="K11923" s="2">
        <v>1</v>
      </c>
    </row>
    <row r="11924" spans="1:11" hidden="1">
      <c r="A11924" t="s">
        <v>302</v>
      </c>
      <c r="B11924" t="s">
        <v>373</v>
      </c>
      <c r="C11924" t="s">
        <v>291</v>
      </c>
      <c r="D11924" s="2">
        <v>1</v>
      </c>
      <c r="E11924" s="2">
        <v>1</v>
      </c>
      <c r="F11924" s="2">
        <v>1</v>
      </c>
      <c r="G11924" s="2">
        <v>1</v>
      </c>
      <c r="H11924" s="2">
        <v>1</v>
      </c>
      <c r="I11924" s="2">
        <v>1</v>
      </c>
      <c r="J11924" s="2">
        <v>1</v>
      </c>
      <c r="K11924" s="2">
        <v>1</v>
      </c>
    </row>
    <row r="11925" spans="1:11" hidden="1">
      <c r="A11925" t="s">
        <v>302</v>
      </c>
      <c r="B11925" t="s">
        <v>373</v>
      </c>
      <c r="C11925" t="s">
        <v>292</v>
      </c>
      <c r="D11925" s="2">
        <v>1</v>
      </c>
      <c r="E11925" s="2">
        <v>1</v>
      </c>
      <c r="F11925" s="2">
        <v>1</v>
      </c>
      <c r="G11925" s="2">
        <v>1</v>
      </c>
      <c r="H11925" s="2">
        <v>1</v>
      </c>
      <c r="I11925" s="2">
        <v>1</v>
      </c>
      <c r="J11925" s="2">
        <v>1</v>
      </c>
      <c r="K11925" s="2">
        <v>1</v>
      </c>
    </row>
    <row r="11926" spans="1:11" hidden="1">
      <c r="A11926" t="s">
        <v>302</v>
      </c>
      <c r="B11926" t="s">
        <v>377</v>
      </c>
      <c r="C11926" t="s">
        <v>278</v>
      </c>
      <c r="D11926" s="2">
        <v>1</v>
      </c>
      <c r="E11926" s="2">
        <v>1</v>
      </c>
      <c r="F11926" s="2">
        <v>1</v>
      </c>
      <c r="G11926" s="2">
        <v>1</v>
      </c>
      <c r="H11926" s="2">
        <v>1</v>
      </c>
      <c r="I11926" s="2">
        <v>1</v>
      </c>
      <c r="J11926" s="2">
        <v>1</v>
      </c>
      <c r="K11926" s="2">
        <v>1</v>
      </c>
    </row>
    <row r="11927" spans="1:11" hidden="1">
      <c r="A11927" t="s">
        <v>302</v>
      </c>
      <c r="B11927" t="s">
        <v>377</v>
      </c>
      <c r="C11927" t="s">
        <v>279</v>
      </c>
      <c r="D11927" s="2">
        <v>1</v>
      </c>
      <c r="E11927" s="2">
        <v>1</v>
      </c>
      <c r="F11927" s="2">
        <v>1</v>
      </c>
      <c r="G11927" s="2">
        <v>1</v>
      </c>
      <c r="H11927" s="2">
        <v>1</v>
      </c>
      <c r="I11927" s="2">
        <v>1</v>
      </c>
      <c r="J11927" s="2">
        <v>1</v>
      </c>
      <c r="K11927" s="2">
        <v>1</v>
      </c>
    </row>
    <row r="11928" spans="1:11" hidden="1">
      <c r="A11928" t="s">
        <v>302</v>
      </c>
      <c r="B11928" t="s">
        <v>377</v>
      </c>
      <c r="C11928" t="s">
        <v>280</v>
      </c>
      <c r="D11928" s="2">
        <v>1</v>
      </c>
      <c r="E11928" s="2">
        <v>1</v>
      </c>
      <c r="F11928" s="2">
        <v>1</v>
      </c>
      <c r="G11928" s="2">
        <v>1</v>
      </c>
      <c r="H11928" s="2">
        <v>1</v>
      </c>
      <c r="I11928" s="2">
        <v>1</v>
      </c>
      <c r="J11928" s="2">
        <v>1</v>
      </c>
      <c r="K11928" s="2">
        <v>1</v>
      </c>
    </row>
    <row r="11929" spans="1:11" hidden="1">
      <c r="A11929" t="s">
        <v>302</v>
      </c>
      <c r="B11929" t="s">
        <v>377</v>
      </c>
      <c r="C11929" t="s">
        <v>277</v>
      </c>
      <c r="D11929" s="2">
        <v>1</v>
      </c>
      <c r="E11929" s="2">
        <v>1</v>
      </c>
      <c r="F11929" s="2">
        <v>1</v>
      </c>
      <c r="G11929" s="2">
        <v>1</v>
      </c>
      <c r="H11929" s="2">
        <v>1</v>
      </c>
      <c r="I11929" s="2">
        <v>1</v>
      </c>
      <c r="J11929" s="2">
        <v>1</v>
      </c>
      <c r="K11929" s="2">
        <v>1</v>
      </c>
    </row>
    <row r="11930" spans="1:11" hidden="1">
      <c r="A11930" t="s">
        <v>302</v>
      </c>
      <c r="B11930" t="s">
        <v>377</v>
      </c>
      <c r="C11930" t="s">
        <v>281</v>
      </c>
      <c r="D11930" s="2">
        <v>1</v>
      </c>
      <c r="E11930" s="2">
        <v>1</v>
      </c>
      <c r="F11930" s="2">
        <v>1</v>
      </c>
      <c r="G11930" s="2">
        <v>1</v>
      </c>
      <c r="H11930" s="2">
        <v>1</v>
      </c>
      <c r="I11930" s="2">
        <v>1</v>
      </c>
      <c r="J11930" s="2">
        <v>1</v>
      </c>
      <c r="K11930" s="2">
        <v>1</v>
      </c>
    </row>
    <row r="11931" spans="1:11" hidden="1">
      <c r="A11931" t="s">
        <v>302</v>
      </c>
      <c r="B11931" t="s">
        <v>377</v>
      </c>
      <c r="C11931" t="s">
        <v>282</v>
      </c>
      <c r="D11931" s="2">
        <v>1</v>
      </c>
      <c r="E11931" s="2">
        <v>1</v>
      </c>
      <c r="F11931" s="2">
        <v>1</v>
      </c>
      <c r="G11931" s="2">
        <v>1</v>
      </c>
      <c r="H11931" s="2">
        <v>1</v>
      </c>
      <c r="I11931" s="2">
        <v>1</v>
      </c>
      <c r="J11931" s="2">
        <v>1</v>
      </c>
      <c r="K11931" s="2">
        <v>1</v>
      </c>
    </row>
    <row r="11932" spans="1:11" hidden="1">
      <c r="A11932" t="s">
        <v>302</v>
      </c>
      <c r="B11932" t="s">
        <v>377</v>
      </c>
      <c r="C11932" t="s">
        <v>283</v>
      </c>
      <c r="D11932" s="2">
        <v>1</v>
      </c>
      <c r="E11932" s="2">
        <v>1</v>
      </c>
      <c r="F11932" s="2">
        <v>1</v>
      </c>
      <c r="G11932" s="2">
        <v>1</v>
      </c>
      <c r="H11932" s="2">
        <v>1</v>
      </c>
      <c r="I11932" s="2">
        <v>1</v>
      </c>
      <c r="J11932" s="2">
        <v>1</v>
      </c>
      <c r="K11932" s="2">
        <v>1</v>
      </c>
    </row>
    <row r="11933" spans="1:11" hidden="1">
      <c r="A11933" t="s">
        <v>302</v>
      </c>
      <c r="B11933" t="s">
        <v>377</v>
      </c>
      <c r="C11933" t="s">
        <v>284</v>
      </c>
      <c r="D11933" s="2">
        <v>1</v>
      </c>
      <c r="E11933" s="2">
        <v>1</v>
      </c>
      <c r="F11933" s="2">
        <v>1</v>
      </c>
      <c r="G11933" s="2">
        <v>1</v>
      </c>
      <c r="H11933" s="2">
        <v>1</v>
      </c>
      <c r="I11933" s="2">
        <v>1</v>
      </c>
      <c r="J11933" s="2">
        <v>1</v>
      </c>
      <c r="K11933" s="2">
        <v>1</v>
      </c>
    </row>
    <row r="11934" spans="1:11" hidden="1">
      <c r="A11934" t="s">
        <v>302</v>
      </c>
      <c r="B11934" t="s">
        <v>377</v>
      </c>
      <c r="C11934" t="s">
        <v>285</v>
      </c>
      <c r="D11934" s="2">
        <v>1</v>
      </c>
      <c r="E11934" s="2">
        <v>1</v>
      </c>
      <c r="F11934" s="2">
        <v>1</v>
      </c>
      <c r="G11934" s="2">
        <v>1</v>
      </c>
      <c r="H11934" s="2">
        <v>1</v>
      </c>
      <c r="I11934" s="2">
        <v>1</v>
      </c>
      <c r="J11934" s="2">
        <v>1</v>
      </c>
      <c r="K11934" s="2">
        <v>1</v>
      </c>
    </row>
    <row r="11935" spans="1:11" hidden="1">
      <c r="A11935" t="s">
        <v>302</v>
      </c>
      <c r="B11935" t="s">
        <v>377</v>
      </c>
      <c r="C11935" t="s">
        <v>286</v>
      </c>
      <c r="D11935" s="2">
        <v>1</v>
      </c>
      <c r="E11935" s="2">
        <v>1</v>
      </c>
      <c r="F11935" s="2">
        <v>1</v>
      </c>
      <c r="G11935" s="2">
        <v>1</v>
      </c>
      <c r="H11935" s="2">
        <v>1</v>
      </c>
      <c r="I11935" s="2">
        <v>1</v>
      </c>
      <c r="J11935" s="2">
        <v>1</v>
      </c>
      <c r="K11935" s="2">
        <v>1</v>
      </c>
    </row>
    <row r="11936" spans="1:11" hidden="1">
      <c r="A11936" t="s">
        <v>302</v>
      </c>
      <c r="B11936" t="s">
        <v>377</v>
      </c>
      <c r="C11936" t="s">
        <v>287</v>
      </c>
      <c r="D11936" s="2">
        <v>1</v>
      </c>
      <c r="E11936" s="2">
        <v>1</v>
      </c>
      <c r="F11936" s="2">
        <v>1</v>
      </c>
      <c r="G11936" s="2">
        <v>1</v>
      </c>
      <c r="H11936" s="2">
        <v>1</v>
      </c>
      <c r="I11936" s="2">
        <v>1</v>
      </c>
      <c r="J11936" s="2">
        <v>1</v>
      </c>
      <c r="K11936" s="2">
        <v>1</v>
      </c>
    </row>
    <row r="11937" spans="1:11" hidden="1">
      <c r="A11937" t="s">
        <v>302</v>
      </c>
      <c r="B11937" t="s">
        <v>377</v>
      </c>
      <c r="C11937" t="s">
        <v>288</v>
      </c>
      <c r="D11937" s="2">
        <v>1</v>
      </c>
      <c r="E11937" s="2">
        <v>1</v>
      </c>
      <c r="F11937" s="2">
        <v>1</v>
      </c>
      <c r="G11937" s="2">
        <v>1</v>
      </c>
      <c r="H11937" s="2">
        <v>1</v>
      </c>
      <c r="I11937" s="2">
        <v>1</v>
      </c>
      <c r="J11937" s="2">
        <v>1</v>
      </c>
      <c r="K11937" s="2">
        <v>1</v>
      </c>
    </row>
    <row r="11938" spans="1:11" hidden="1">
      <c r="A11938" t="s">
        <v>302</v>
      </c>
      <c r="B11938" t="s">
        <v>377</v>
      </c>
      <c r="C11938" t="s">
        <v>289</v>
      </c>
      <c r="D11938" s="2">
        <v>1</v>
      </c>
      <c r="E11938" s="2">
        <v>1</v>
      </c>
      <c r="F11938" s="2">
        <v>1</v>
      </c>
      <c r="G11938" s="2">
        <v>1</v>
      </c>
      <c r="H11938" s="2">
        <v>1</v>
      </c>
      <c r="I11938" s="2">
        <v>1</v>
      </c>
      <c r="J11938" s="2">
        <v>1</v>
      </c>
      <c r="K11938" s="2">
        <v>1</v>
      </c>
    </row>
    <row r="11939" spans="1:11" hidden="1">
      <c r="A11939" t="s">
        <v>302</v>
      </c>
      <c r="B11939" t="s">
        <v>377</v>
      </c>
      <c r="C11939" t="s">
        <v>290</v>
      </c>
      <c r="D11939" s="2">
        <v>1</v>
      </c>
      <c r="E11939" s="2">
        <v>1</v>
      </c>
      <c r="F11939" s="2">
        <v>1</v>
      </c>
      <c r="G11939" s="2">
        <v>1</v>
      </c>
      <c r="H11939" s="2">
        <v>1</v>
      </c>
      <c r="I11939" s="2">
        <v>1</v>
      </c>
      <c r="J11939" s="2">
        <v>1</v>
      </c>
      <c r="K11939" s="2">
        <v>1</v>
      </c>
    </row>
    <row r="11940" spans="1:11" hidden="1">
      <c r="A11940" t="s">
        <v>302</v>
      </c>
      <c r="B11940" t="s">
        <v>377</v>
      </c>
      <c r="C11940" t="s">
        <v>291</v>
      </c>
      <c r="D11940" s="2">
        <v>1</v>
      </c>
      <c r="E11940" s="2">
        <v>1</v>
      </c>
      <c r="F11940" s="2">
        <v>1</v>
      </c>
      <c r="G11940" s="2">
        <v>1</v>
      </c>
      <c r="H11940" s="2">
        <v>1</v>
      </c>
      <c r="I11940" s="2">
        <v>1</v>
      </c>
      <c r="J11940" s="2">
        <v>1</v>
      </c>
      <c r="K11940" s="2">
        <v>1</v>
      </c>
    </row>
    <row r="11941" spans="1:11" hidden="1">
      <c r="A11941" t="s">
        <v>302</v>
      </c>
      <c r="B11941" t="s">
        <v>377</v>
      </c>
      <c r="C11941" t="s">
        <v>292</v>
      </c>
      <c r="D11941" s="2">
        <v>1</v>
      </c>
      <c r="E11941" s="2">
        <v>1</v>
      </c>
      <c r="F11941" s="2">
        <v>1</v>
      </c>
      <c r="G11941" s="2">
        <v>1</v>
      </c>
      <c r="H11941" s="2">
        <v>1</v>
      </c>
      <c r="I11941" s="2">
        <v>1</v>
      </c>
      <c r="J11941" s="2">
        <v>1</v>
      </c>
      <c r="K11941" s="2">
        <v>1</v>
      </c>
    </row>
    <row r="11942" spans="1:11" hidden="1">
      <c r="A11942" t="s">
        <v>302</v>
      </c>
      <c r="B11942" t="s">
        <v>368</v>
      </c>
      <c r="C11942" t="s">
        <v>278</v>
      </c>
      <c r="D11942">
        <v>1</v>
      </c>
      <c r="E11942">
        <v>1</v>
      </c>
      <c r="F11942">
        <v>1</v>
      </c>
      <c r="G11942">
        <v>1</v>
      </c>
      <c r="H11942">
        <v>1</v>
      </c>
      <c r="I11942">
        <v>1</v>
      </c>
      <c r="J11942">
        <v>1</v>
      </c>
      <c r="K11942">
        <v>1</v>
      </c>
    </row>
    <row r="11943" spans="1:11" hidden="1">
      <c r="A11943" t="s">
        <v>302</v>
      </c>
      <c r="B11943" t="s">
        <v>368</v>
      </c>
      <c r="C11943" t="s">
        <v>279</v>
      </c>
      <c r="D11943">
        <v>1</v>
      </c>
      <c r="E11943">
        <v>1</v>
      </c>
      <c r="F11943">
        <v>1</v>
      </c>
      <c r="G11943">
        <v>1</v>
      </c>
      <c r="H11943">
        <v>1</v>
      </c>
      <c r="I11943">
        <v>1</v>
      </c>
      <c r="J11943">
        <v>1</v>
      </c>
      <c r="K11943">
        <v>1</v>
      </c>
    </row>
    <row r="11944" spans="1:11" hidden="1">
      <c r="A11944" t="s">
        <v>302</v>
      </c>
      <c r="B11944" t="s">
        <v>368</v>
      </c>
      <c r="C11944" t="s">
        <v>280</v>
      </c>
      <c r="D11944">
        <v>1</v>
      </c>
      <c r="E11944">
        <v>1</v>
      </c>
      <c r="F11944">
        <v>1</v>
      </c>
      <c r="G11944">
        <v>1</v>
      </c>
      <c r="H11944">
        <v>1</v>
      </c>
      <c r="I11944">
        <v>1</v>
      </c>
      <c r="J11944">
        <v>1</v>
      </c>
      <c r="K11944">
        <v>1</v>
      </c>
    </row>
    <row r="11945" spans="1:11" hidden="1">
      <c r="A11945" t="s">
        <v>302</v>
      </c>
      <c r="B11945" t="s">
        <v>368</v>
      </c>
      <c r="C11945" t="s">
        <v>277</v>
      </c>
      <c r="D11945">
        <v>1</v>
      </c>
      <c r="E11945">
        <v>1</v>
      </c>
      <c r="F11945">
        <v>1</v>
      </c>
      <c r="G11945">
        <v>1</v>
      </c>
      <c r="H11945">
        <v>1</v>
      </c>
      <c r="I11945">
        <v>1</v>
      </c>
      <c r="J11945">
        <v>1</v>
      </c>
      <c r="K11945">
        <v>1</v>
      </c>
    </row>
    <row r="11946" spans="1:11" hidden="1">
      <c r="A11946" t="s">
        <v>302</v>
      </c>
      <c r="B11946" t="s">
        <v>368</v>
      </c>
      <c r="C11946" t="s">
        <v>281</v>
      </c>
      <c r="D11946">
        <v>1</v>
      </c>
      <c r="E11946">
        <v>1</v>
      </c>
      <c r="F11946">
        <v>1</v>
      </c>
      <c r="G11946">
        <v>1</v>
      </c>
      <c r="H11946">
        <v>1</v>
      </c>
      <c r="I11946">
        <v>1</v>
      </c>
      <c r="J11946">
        <v>1</v>
      </c>
      <c r="K11946">
        <v>1</v>
      </c>
    </row>
    <row r="11947" spans="1:11" hidden="1">
      <c r="A11947" t="s">
        <v>302</v>
      </c>
      <c r="B11947" t="s">
        <v>368</v>
      </c>
      <c r="C11947" t="s">
        <v>282</v>
      </c>
      <c r="D11947">
        <v>1</v>
      </c>
      <c r="E11947">
        <v>1</v>
      </c>
      <c r="F11947">
        <v>1</v>
      </c>
      <c r="G11947">
        <v>1</v>
      </c>
      <c r="H11947">
        <v>1</v>
      </c>
      <c r="I11947">
        <v>1</v>
      </c>
      <c r="J11947">
        <v>1</v>
      </c>
      <c r="K11947">
        <v>1</v>
      </c>
    </row>
    <row r="11948" spans="1:11" hidden="1">
      <c r="A11948" t="s">
        <v>302</v>
      </c>
      <c r="B11948" t="s">
        <v>368</v>
      </c>
      <c r="C11948" t="s">
        <v>283</v>
      </c>
      <c r="D11948">
        <v>1</v>
      </c>
      <c r="E11948">
        <v>1</v>
      </c>
      <c r="F11948">
        <v>1</v>
      </c>
      <c r="G11948">
        <v>1</v>
      </c>
      <c r="H11948">
        <v>1</v>
      </c>
      <c r="I11948">
        <v>1</v>
      </c>
      <c r="J11948">
        <v>1</v>
      </c>
      <c r="K11948">
        <v>1</v>
      </c>
    </row>
    <row r="11949" spans="1:11" hidden="1">
      <c r="A11949" t="s">
        <v>302</v>
      </c>
      <c r="B11949" t="s">
        <v>368</v>
      </c>
      <c r="C11949" t="s">
        <v>284</v>
      </c>
      <c r="D11949">
        <v>1</v>
      </c>
      <c r="E11949">
        <v>1</v>
      </c>
      <c r="F11949">
        <v>1</v>
      </c>
      <c r="G11949">
        <v>1</v>
      </c>
      <c r="H11949">
        <v>1</v>
      </c>
      <c r="I11949">
        <v>1</v>
      </c>
      <c r="J11949">
        <v>1</v>
      </c>
      <c r="K11949">
        <v>1</v>
      </c>
    </row>
    <row r="11950" spans="1:11" hidden="1">
      <c r="A11950" t="s">
        <v>302</v>
      </c>
      <c r="B11950" t="s">
        <v>368</v>
      </c>
      <c r="C11950" t="s">
        <v>285</v>
      </c>
      <c r="D11950">
        <v>1</v>
      </c>
      <c r="E11950">
        <v>1</v>
      </c>
      <c r="F11950">
        <v>1</v>
      </c>
      <c r="G11950">
        <v>1</v>
      </c>
      <c r="H11950">
        <v>1</v>
      </c>
      <c r="I11950">
        <v>1</v>
      </c>
      <c r="J11950">
        <v>1</v>
      </c>
      <c r="K11950">
        <v>1</v>
      </c>
    </row>
    <row r="11951" spans="1:11" hidden="1">
      <c r="A11951" t="s">
        <v>302</v>
      </c>
      <c r="B11951" t="s">
        <v>368</v>
      </c>
      <c r="C11951" t="s">
        <v>286</v>
      </c>
      <c r="D11951">
        <v>1</v>
      </c>
      <c r="E11951">
        <v>1</v>
      </c>
      <c r="F11951">
        <v>1</v>
      </c>
      <c r="G11951">
        <v>1</v>
      </c>
      <c r="H11951">
        <v>1</v>
      </c>
      <c r="I11951">
        <v>1</v>
      </c>
      <c r="J11951">
        <v>1</v>
      </c>
      <c r="K11951">
        <v>1</v>
      </c>
    </row>
    <row r="11952" spans="1:11" hidden="1">
      <c r="A11952" t="s">
        <v>302</v>
      </c>
      <c r="B11952" t="s">
        <v>368</v>
      </c>
      <c r="C11952" t="s">
        <v>287</v>
      </c>
      <c r="D11952">
        <v>1</v>
      </c>
      <c r="E11952">
        <v>1</v>
      </c>
      <c r="F11952">
        <v>1</v>
      </c>
      <c r="G11952">
        <v>1</v>
      </c>
      <c r="H11952">
        <v>1</v>
      </c>
      <c r="I11952">
        <v>1</v>
      </c>
      <c r="J11952">
        <v>1</v>
      </c>
      <c r="K11952">
        <v>1</v>
      </c>
    </row>
    <row r="11953" spans="1:11" hidden="1">
      <c r="A11953" t="s">
        <v>302</v>
      </c>
      <c r="B11953" t="s">
        <v>368</v>
      </c>
      <c r="C11953" t="s">
        <v>288</v>
      </c>
      <c r="D11953">
        <v>1</v>
      </c>
      <c r="E11953">
        <v>1</v>
      </c>
      <c r="F11953">
        <v>1</v>
      </c>
      <c r="G11953">
        <v>1</v>
      </c>
      <c r="H11953">
        <v>1</v>
      </c>
      <c r="I11953">
        <v>1</v>
      </c>
      <c r="J11953">
        <v>1</v>
      </c>
      <c r="K11953">
        <v>1</v>
      </c>
    </row>
    <row r="11954" spans="1:11" hidden="1">
      <c r="A11954" t="s">
        <v>302</v>
      </c>
      <c r="B11954" t="s">
        <v>368</v>
      </c>
      <c r="C11954" t="s">
        <v>289</v>
      </c>
      <c r="D11954">
        <v>1</v>
      </c>
      <c r="E11954">
        <v>1</v>
      </c>
      <c r="F11954">
        <v>1</v>
      </c>
      <c r="G11954">
        <v>1</v>
      </c>
      <c r="H11954">
        <v>1</v>
      </c>
      <c r="I11954">
        <v>1</v>
      </c>
      <c r="J11954">
        <v>1</v>
      </c>
      <c r="K11954">
        <v>1</v>
      </c>
    </row>
    <row r="11955" spans="1:11" hidden="1">
      <c r="A11955" t="s">
        <v>302</v>
      </c>
      <c r="B11955" t="s">
        <v>368</v>
      </c>
      <c r="C11955" t="s">
        <v>290</v>
      </c>
      <c r="D11955">
        <v>1</v>
      </c>
      <c r="E11955">
        <v>1</v>
      </c>
      <c r="F11955">
        <v>1</v>
      </c>
      <c r="G11955">
        <v>1</v>
      </c>
      <c r="H11955">
        <v>1</v>
      </c>
      <c r="I11955">
        <v>1</v>
      </c>
      <c r="J11955">
        <v>1</v>
      </c>
      <c r="K11955">
        <v>1</v>
      </c>
    </row>
    <row r="11956" spans="1:11" hidden="1">
      <c r="A11956" t="s">
        <v>302</v>
      </c>
      <c r="B11956" t="s">
        <v>368</v>
      </c>
      <c r="C11956" t="s">
        <v>291</v>
      </c>
      <c r="D11956">
        <v>1</v>
      </c>
      <c r="E11956">
        <v>1</v>
      </c>
      <c r="F11956">
        <v>1</v>
      </c>
      <c r="G11956">
        <v>1</v>
      </c>
      <c r="H11956">
        <v>1</v>
      </c>
      <c r="I11956">
        <v>1</v>
      </c>
      <c r="J11956">
        <v>1</v>
      </c>
      <c r="K11956">
        <v>1</v>
      </c>
    </row>
    <row r="11957" spans="1:11" hidden="1">
      <c r="A11957" t="s">
        <v>302</v>
      </c>
      <c r="B11957" t="s">
        <v>368</v>
      </c>
      <c r="C11957" t="s">
        <v>292</v>
      </c>
      <c r="D11957">
        <v>1</v>
      </c>
      <c r="E11957">
        <v>1</v>
      </c>
      <c r="F11957">
        <v>1</v>
      </c>
      <c r="G11957">
        <v>1</v>
      </c>
      <c r="H11957">
        <v>1</v>
      </c>
      <c r="I11957">
        <v>1</v>
      </c>
      <c r="J11957">
        <v>1</v>
      </c>
      <c r="K11957">
        <v>1</v>
      </c>
    </row>
    <row r="11958" spans="1:11" hidden="1">
      <c r="A11958" t="s">
        <v>302</v>
      </c>
      <c r="B11958" t="s">
        <v>369</v>
      </c>
      <c r="C11958" t="s">
        <v>278</v>
      </c>
      <c r="D11958">
        <v>1</v>
      </c>
      <c r="E11958">
        <v>1</v>
      </c>
      <c r="F11958">
        <v>1</v>
      </c>
      <c r="G11958">
        <v>1</v>
      </c>
      <c r="H11958">
        <v>1</v>
      </c>
      <c r="I11958">
        <v>1</v>
      </c>
      <c r="J11958">
        <v>1</v>
      </c>
      <c r="K11958">
        <v>1</v>
      </c>
    </row>
    <row r="11959" spans="1:11" hidden="1">
      <c r="A11959" t="s">
        <v>302</v>
      </c>
      <c r="B11959" t="s">
        <v>369</v>
      </c>
      <c r="C11959" t="s">
        <v>279</v>
      </c>
      <c r="D11959">
        <v>1</v>
      </c>
      <c r="E11959">
        <v>1</v>
      </c>
      <c r="F11959">
        <v>1</v>
      </c>
      <c r="G11959">
        <v>1</v>
      </c>
      <c r="H11959">
        <v>1</v>
      </c>
      <c r="I11959">
        <v>1</v>
      </c>
      <c r="J11959">
        <v>1</v>
      </c>
      <c r="K11959">
        <v>1</v>
      </c>
    </row>
    <row r="11960" spans="1:11" hidden="1">
      <c r="A11960" t="s">
        <v>302</v>
      </c>
      <c r="B11960" t="s">
        <v>369</v>
      </c>
      <c r="C11960" t="s">
        <v>280</v>
      </c>
      <c r="D11960">
        <v>1</v>
      </c>
      <c r="E11960">
        <v>1</v>
      </c>
      <c r="F11960">
        <v>1</v>
      </c>
      <c r="G11960">
        <v>1</v>
      </c>
      <c r="H11960">
        <v>1</v>
      </c>
      <c r="I11960">
        <v>1</v>
      </c>
      <c r="J11960">
        <v>1</v>
      </c>
      <c r="K11960">
        <v>1</v>
      </c>
    </row>
    <row r="11961" spans="1:11" hidden="1">
      <c r="A11961" t="s">
        <v>302</v>
      </c>
      <c r="B11961" t="s">
        <v>369</v>
      </c>
      <c r="C11961" t="s">
        <v>277</v>
      </c>
      <c r="D11961">
        <v>1</v>
      </c>
      <c r="E11961">
        <v>1</v>
      </c>
      <c r="F11961">
        <v>1</v>
      </c>
      <c r="G11961">
        <v>1</v>
      </c>
      <c r="H11961">
        <v>1</v>
      </c>
      <c r="I11961">
        <v>1</v>
      </c>
      <c r="J11961">
        <v>1</v>
      </c>
      <c r="K11961">
        <v>1</v>
      </c>
    </row>
    <row r="11962" spans="1:11" hidden="1">
      <c r="A11962" t="s">
        <v>302</v>
      </c>
      <c r="B11962" t="s">
        <v>369</v>
      </c>
      <c r="C11962" t="s">
        <v>281</v>
      </c>
      <c r="D11962">
        <v>1</v>
      </c>
      <c r="E11962">
        <v>1</v>
      </c>
      <c r="F11962">
        <v>1</v>
      </c>
      <c r="G11962">
        <v>1</v>
      </c>
      <c r="H11962">
        <v>1</v>
      </c>
      <c r="I11962">
        <v>1</v>
      </c>
      <c r="J11962">
        <v>1</v>
      </c>
      <c r="K11962">
        <v>1</v>
      </c>
    </row>
    <row r="11963" spans="1:11" hidden="1">
      <c r="A11963" t="s">
        <v>302</v>
      </c>
      <c r="B11963" t="s">
        <v>369</v>
      </c>
      <c r="C11963" t="s">
        <v>282</v>
      </c>
      <c r="D11963">
        <v>1</v>
      </c>
      <c r="E11963">
        <v>1</v>
      </c>
      <c r="F11963">
        <v>1</v>
      </c>
      <c r="G11963">
        <v>1</v>
      </c>
      <c r="H11963">
        <v>1</v>
      </c>
      <c r="I11963">
        <v>1</v>
      </c>
      <c r="J11963">
        <v>1</v>
      </c>
      <c r="K11963">
        <v>1</v>
      </c>
    </row>
    <row r="11964" spans="1:11" hidden="1">
      <c r="A11964" t="s">
        <v>302</v>
      </c>
      <c r="B11964" t="s">
        <v>369</v>
      </c>
      <c r="C11964" t="s">
        <v>283</v>
      </c>
      <c r="D11964">
        <v>1</v>
      </c>
      <c r="E11964">
        <v>1</v>
      </c>
      <c r="F11964">
        <v>1</v>
      </c>
      <c r="G11964">
        <v>1</v>
      </c>
      <c r="H11964">
        <v>1</v>
      </c>
      <c r="I11964">
        <v>1</v>
      </c>
      <c r="J11964">
        <v>1</v>
      </c>
      <c r="K11964">
        <v>1</v>
      </c>
    </row>
    <row r="11965" spans="1:11" hidden="1">
      <c r="A11965" t="s">
        <v>302</v>
      </c>
      <c r="B11965" t="s">
        <v>369</v>
      </c>
      <c r="C11965" t="s">
        <v>284</v>
      </c>
      <c r="D11965">
        <v>1</v>
      </c>
      <c r="E11965">
        <v>1</v>
      </c>
      <c r="F11965">
        <v>1</v>
      </c>
      <c r="G11965">
        <v>1</v>
      </c>
      <c r="H11965">
        <v>1</v>
      </c>
      <c r="I11965">
        <v>1</v>
      </c>
      <c r="J11965">
        <v>1</v>
      </c>
      <c r="K11965">
        <v>1</v>
      </c>
    </row>
    <row r="11966" spans="1:11" hidden="1">
      <c r="A11966" t="s">
        <v>302</v>
      </c>
      <c r="B11966" t="s">
        <v>369</v>
      </c>
      <c r="C11966" t="s">
        <v>285</v>
      </c>
      <c r="D11966">
        <v>1</v>
      </c>
      <c r="E11966">
        <v>1</v>
      </c>
      <c r="F11966">
        <v>1</v>
      </c>
      <c r="G11966">
        <v>1</v>
      </c>
      <c r="H11966">
        <v>1</v>
      </c>
      <c r="I11966">
        <v>1</v>
      </c>
      <c r="J11966">
        <v>1</v>
      </c>
      <c r="K11966">
        <v>1</v>
      </c>
    </row>
    <row r="11967" spans="1:11" hidden="1">
      <c r="A11967" t="s">
        <v>302</v>
      </c>
      <c r="B11967" t="s">
        <v>369</v>
      </c>
      <c r="C11967" t="s">
        <v>286</v>
      </c>
      <c r="D11967">
        <v>1</v>
      </c>
      <c r="E11967">
        <v>1</v>
      </c>
      <c r="F11967">
        <v>1</v>
      </c>
      <c r="G11967">
        <v>1</v>
      </c>
      <c r="H11967">
        <v>1</v>
      </c>
      <c r="I11967">
        <v>1</v>
      </c>
      <c r="J11967">
        <v>1</v>
      </c>
      <c r="K11967">
        <v>1</v>
      </c>
    </row>
    <row r="11968" spans="1:11" hidden="1">
      <c r="A11968" t="s">
        <v>302</v>
      </c>
      <c r="B11968" t="s">
        <v>369</v>
      </c>
      <c r="C11968" t="s">
        <v>287</v>
      </c>
      <c r="D11968">
        <v>1</v>
      </c>
      <c r="E11968">
        <v>1</v>
      </c>
      <c r="F11968">
        <v>1</v>
      </c>
      <c r="G11968">
        <v>1</v>
      </c>
      <c r="H11968">
        <v>1</v>
      </c>
      <c r="I11968">
        <v>1</v>
      </c>
      <c r="J11968">
        <v>1</v>
      </c>
      <c r="K11968">
        <v>1</v>
      </c>
    </row>
    <row r="11969" spans="1:11" hidden="1">
      <c r="A11969" t="s">
        <v>302</v>
      </c>
      <c r="B11969" t="s">
        <v>369</v>
      </c>
      <c r="C11969" t="s">
        <v>288</v>
      </c>
      <c r="D11969">
        <v>1</v>
      </c>
      <c r="E11969">
        <v>1</v>
      </c>
      <c r="F11969">
        <v>1</v>
      </c>
      <c r="G11969">
        <v>1</v>
      </c>
      <c r="H11969">
        <v>1</v>
      </c>
      <c r="I11969">
        <v>1</v>
      </c>
      <c r="J11969">
        <v>1</v>
      </c>
      <c r="K11969">
        <v>1</v>
      </c>
    </row>
    <row r="11970" spans="1:11" hidden="1">
      <c r="A11970" t="s">
        <v>302</v>
      </c>
      <c r="B11970" t="s">
        <v>369</v>
      </c>
      <c r="C11970" t="s">
        <v>289</v>
      </c>
      <c r="D11970">
        <v>1</v>
      </c>
      <c r="E11970">
        <v>1</v>
      </c>
      <c r="F11970">
        <v>1</v>
      </c>
      <c r="G11970">
        <v>1</v>
      </c>
      <c r="H11970">
        <v>1</v>
      </c>
      <c r="I11970">
        <v>1</v>
      </c>
      <c r="J11970">
        <v>1</v>
      </c>
      <c r="K11970">
        <v>1</v>
      </c>
    </row>
    <row r="11971" spans="1:11" hidden="1">
      <c r="A11971" t="s">
        <v>302</v>
      </c>
      <c r="B11971" t="s">
        <v>369</v>
      </c>
      <c r="C11971" t="s">
        <v>290</v>
      </c>
      <c r="D11971">
        <v>1</v>
      </c>
      <c r="E11971">
        <v>1</v>
      </c>
      <c r="F11971">
        <v>1</v>
      </c>
      <c r="G11971">
        <v>1</v>
      </c>
      <c r="H11971">
        <v>1</v>
      </c>
      <c r="I11971">
        <v>1</v>
      </c>
      <c r="J11971">
        <v>1</v>
      </c>
      <c r="K11971">
        <v>1</v>
      </c>
    </row>
    <row r="11972" spans="1:11" hidden="1">
      <c r="A11972" t="s">
        <v>302</v>
      </c>
      <c r="B11972" t="s">
        <v>369</v>
      </c>
      <c r="C11972" t="s">
        <v>291</v>
      </c>
      <c r="D11972">
        <v>1</v>
      </c>
      <c r="E11972">
        <v>1</v>
      </c>
      <c r="F11972">
        <v>1</v>
      </c>
      <c r="G11972">
        <v>1</v>
      </c>
      <c r="H11972">
        <v>1</v>
      </c>
      <c r="I11972">
        <v>1</v>
      </c>
      <c r="J11972">
        <v>1</v>
      </c>
      <c r="K11972">
        <v>1</v>
      </c>
    </row>
    <row r="11973" spans="1:11" hidden="1">
      <c r="A11973" t="s">
        <v>302</v>
      </c>
      <c r="B11973" t="s">
        <v>369</v>
      </c>
      <c r="C11973" t="s">
        <v>292</v>
      </c>
      <c r="D11973">
        <v>1</v>
      </c>
      <c r="E11973">
        <v>1</v>
      </c>
      <c r="F11973">
        <v>1</v>
      </c>
      <c r="G11973">
        <v>1</v>
      </c>
      <c r="H11973">
        <v>1</v>
      </c>
      <c r="I11973">
        <v>1</v>
      </c>
      <c r="J11973">
        <v>1</v>
      </c>
      <c r="K11973">
        <v>1</v>
      </c>
    </row>
    <row r="11974" spans="1:11" hidden="1">
      <c r="A11974" t="s">
        <v>302</v>
      </c>
      <c r="B11974" t="s">
        <v>363</v>
      </c>
      <c r="C11974" t="s">
        <v>278</v>
      </c>
      <c r="D11974">
        <v>1</v>
      </c>
      <c r="E11974">
        <v>1</v>
      </c>
      <c r="F11974">
        <v>1</v>
      </c>
      <c r="G11974">
        <v>1</v>
      </c>
      <c r="H11974">
        <v>1</v>
      </c>
      <c r="I11974">
        <v>1</v>
      </c>
      <c r="J11974">
        <v>1</v>
      </c>
      <c r="K11974">
        <v>1</v>
      </c>
    </row>
    <row r="11975" spans="1:11" hidden="1">
      <c r="A11975" t="s">
        <v>302</v>
      </c>
      <c r="B11975" t="s">
        <v>363</v>
      </c>
      <c r="C11975" t="s">
        <v>279</v>
      </c>
      <c r="D11975">
        <v>1</v>
      </c>
      <c r="E11975">
        <v>1</v>
      </c>
      <c r="F11975">
        <v>1</v>
      </c>
      <c r="G11975">
        <v>1</v>
      </c>
      <c r="H11975">
        <v>1</v>
      </c>
      <c r="I11975">
        <v>1</v>
      </c>
      <c r="J11975">
        <v>1</v>
      </c>
      <c r="K11975">
        <v>1</v>
      </c>
    </row>
    <row r="11976" spans="1:11" hidden="1">
      <c r="A11976" t="s">
        <v>302</v>
      </c>
      <c r="B11976" t="s">
        <v>363</v>
      </c>
      <c r="C11976" t="s">
        <v>280</v>
      </c>
      <c r="D11976">
        <v>1</v>
      </c>
      <c r="E11976">
        <v>1</v>
      </c>
      <c r="F11976">
        <v>1</v>
      </c>
      <c r="G11976">
        <v>1</v>
      </c>
      <c r="H11976">
        <v>1</v>
      </c>
      <c r="I11976">
        <v>1</v>
      </c>
      <c r="J11976">
        <v>1</v>
      </c>
      <c r="K11976">
        <v>1</v>
      </c>
    </row>
    <row r="11977" spans="1:11" hidden="1">
      <c r="A11977" t="s">
        <v>302</v>
      </c>
      <c r="B11977" t="s">
        <v>363</v>
      </c>
      <c r="C11977" t="s">
        <v>277</v>
      </c>
      <c r="D11977">
        <v>1</v>
      </c>
      <c r="E11977">
        <v>1</v>
      </c>
      <c r="F11977">
        <v>1</v>
      </c>
      <c r="G11977">
        <v>1</v>
      </c>
      <c r="H11977">
        <v>1</v>
      </c>
      <c r="I11977">
        <v>1</v>
      </c>
      <c r="J11977">
        <v>1</v>
      </c>
      <c r="K11977">
        <v>1</v>
      </c>
    </row>
    <row r="11978" spans="1:11" hidden="1">
      <c r="A11978" t="s">
        <v>302</v>
      </c>
      <c r="B11978" t="s">
        <v>363</v>
      </c>
      <c r="C11978" t="s">
        <v>281</v>
      </c>
      <c r="D11978">
        <v>1</v>
      </c>
      <c r="E11978">
        <v>1</v>
      </c>
      <c r="F11978">
        <v>1</v>
      </c>
      <c r="G11978">
        <v>1</v>
      </c>
      <c r="H11978">
        <v>1</v>
      </c>
      <c r="I11978">
        <v>1</v>
      </c>
      <c r="J11978">
        <v>1</v>
      </c>
      <c r="K11978">
        <v>1</v>
      </c>
    </row>
    <row r="11979" spans="1:11" hidden="1">
      <c r="A11979" t="s">
        <v>302</v>
      </c>
      <c r="B11979" t="s">
        <v>363</v>
      </c>
      <c r="C11979" t="s">
        <v>282</v>
      </c>
      <c r="D11979">
        <v>1</v>
      </c>
      <c r="E11979">
        <v>1</v>
      </c>
      <c r="F11979">
        <v>1</v>
      </c>
      <c r="G11979">
        <v>1</v>
      </c>
      <c r="H11979">
        <v>1</v>
      </c>
      <c r="I11979">
        <v>1</v>
      </c>
      <c r="J11979">
        <v>1</v>
      </c>
      <c r="K11979">
        <v>1</v>
      </c>
    </row>
    <row r="11980" spans="1:11" hidden="1">
      <c r="A11980" t="s">
        <v>302</v>
      </c>
      <c r="B11980" t="s">
        <v>363</v>
      </c>
      <c r="C11980" t="s">
        <v>283</v>
      </c>
      <c r="D11980">
        <v>1</v>
      </c>
      <c r="E11980">
        <v>1</v>
      </c>
      <c r="F11980">
        <v>1</v>
      </c>
      <c r="G11980">
        <v>1</v>
      </c>
      <c r="H11980">
        <v>1</v>
      </c>
      <c r="I11980">
        <v>1</v>
      </c>
      <c r="J11980">
        <v>1</v>
      </c>
      <c r="K11980">
        <v>1</v>
      </c>
    </row>
    <row r="11981" spans="1:11" hidden="1">
      <c r="A11981" t="s">
        <v>302</v>
      </c>
      <c r="B11981" t="s">
        <v>363</v>
      </c>
      <c r="C11981" t="s">
        <v>284</v>
      </c>
      <c r="D11981">
        <v>1</v>
      </c>
      <c r="E11981">
        <v>1</v>
      </c>
      <c r="F11981">
        <v>1</v>
      </c>
      <c r="G11981">
        <v>1</v>
      </c>
      <c r="H11981">
        <v>1</v>
      </c>
      <c r="I11981">
        <v>1</v>
      </c>
      <c r="J11981">
        <v>1</v>
      </c>
      <c r="K11981">
        <v>1</v>
      </c>
    </row>
    <row r="11982" spans="1:11" hidden="1">
      <c r="A11982" t="s">
        <v>302</v>
      </c>
      <c r="B11982" t="s">
        <v>363</v>
      </c>
      <c r="C11982" t="s">
        <v>285</v>
      </c>
      <c r="D11982">
        <v>1</v>
      </c>
      <c r="E11982">
        <v>1</v>
      </c>
      <c r="F11982">
        <v>1</v>
      </c>
      <c r="G11982">
        <v>1</v>
      </c>
      <c r="H11982">
        <v>1</v>
      </c>
      <c r="I11982">
        <v>1</v>
      </c>
      <c r="J11982">
        <v>1</v>
      </c>
      <c r="K11982">
        <v>1</v>
      </c>
    </row>
    <row r="11983" spans="1:11" hidden="1">
      <c r="A11983" t="s">
        <v>302</v>
      </c>
      <c r="B11983" t="s">
        <v>363</v>
      </c>
      <c r="C11983" t="s">
        <v>286</v>
      </c>
      <c r="D11983">
        <v>1</v>
      </c>
      <c r="E11983">
        <v>1</v>
      </c>
      <c r="F11983">
        <v>1</v>
      </c>
      <c r="G11983">
        <v>1</v>
      </c>
      <c r="H11983">
        <v>1</v>
      </c>
      <c r="I11983">
        <v>1</v>
      </c>
      <c r="J11983">
        <v>1</v>
      </c>
      <c r="K11983">
        <v>1</v>
      </c>
    </row>
    <row r="11984" spans="1:11" hidden="1">
      <c r="A11984" t="s">
        <v>302</v>
      </c>
      <c r="B11984" t="s">
        <v>363</v>
      </c>
      <c r="C11984" t="s">
        <v>287</v>
      </c>
      <c r="D11984">
        <v>1</v>
      </c>
      <c r="E11984">
        <v>1</v>
      </c>
      <c r="F11984">
        <v>1</v>
      </c>
      <c r="G11984">
        <v>1</v>
      </c>
      <c r="H11984">
        <v>1</v>
      </c>
      <c r="I11984">
        <v>1</v>
      </c>
      <c r="J11984">
        <v>1</v>
      </c>
      <c r="K11984">
        <v>1</v>
      </c>
    </row>
    <row r="11985" spans="1:11" hidden="1">
      <c r="A11985" t="s">
        <v>302</v>
      </c>
      <c r="B11985" t="s">
        <v>363</v>
      </c>
      <c r="C11985" t="s">
        <v>288</v>
      </c>
      <c r="D11985">
        <v>1</v>
      </c>
      <c r="E11985">
        <v>1</v>
      </c>
      <c r="F11985">
        <v>1</v>
      </c>
      <c r="G11985">
        <v>1</v>
      </c>
      <c r="H11985">
        <v>1</v>
      </c>
      <c r="I11985">
        <v>1</v>
      </c>
      <c r="J11985">
        <v>1</v>
      </c>
      <c r="K11985">
        <v>1</v>
      </c>
    </row>
    <row r="11986" spans="1:11" hidden="1">
      <c r="A11986" t="s">
        <v>302</v>
      </c>
      <c r="B11986" t="s">
        <v>363</v>
      </c>
      <c r="C11986" t="s">
        <v>289</v>
      </c>
      <c r="D11986">
        <v>1</v>
      </c>
      <c r="E11986">
        <v>1</v>
      </c>
      <c r="F11986">
        <v>1</v>
      </c>
      <c r="G11986">
        <v>1</v>
      </c>
      <c r="H11986">
        <v>1</v>
      </c>
      <c r="I11986">
        <v>1</v>
      </c>
      <c r="J11986">
        <v>1</v>
      </c>
      <c r="K11986">
        <v>1</v>
      </c>
    </row>
    <row r="11987" spans="1:11" hidden="1">
      <c r="A11987" t="s">
        <v>302</v>
      </c>
      <c r="B11987" t="s">
        <v>363</v>
      </c>
      <c r="C11987" t="s">
        <v>290</v>
      </c>
      <c r="D11987">
        <v>1</v>
      </c>
      <c r="E11987">
        <v>1</v>
      </c>
      <c r="F11987">
        <v>1</v>
      </c>
      <c r="G11987">
        <v>1</v>
      </c>
      <c r="H11987">
        <v>1</v>
      </c>
      <c r="I11987">
        <v>1</v>
      </c>
      <c r="J11987">
        <v>1</v>
      </c>
      <c r="K11987">
        <v>1</v>
      </c>
    </row>
    <row r="11988" spans="1:11" hidden="1">
      <c r="A11988" t="s">
        <v>302</v>
      </c>
      <c r="B11988" t="s">
        <v>363</v>
      </c>
      <c r="C11988" t="s">
        <v>291</v>
      </c>
      <c r="D11988">
        <v>1</v>
      </c>
      <c r="E11988">
        <v>1</v>
      </c>
      <c r="F11988">
        <v>1</v>
      </c>
      <c r="G11988">
        <v>1</v>
      </c>
      <c r="H11988">
        <v>1</v>
      </c>
      <c r="I11988">
        <v>1</v>
      </c>
      <c r="J11988">
        <v>1</v>
      </c>
      <c r="K11988">
        <v>1</v>
      </c>
    </row>
    <row r="11989" spans="1:11" hidden="1">
      <c r="A11989" t="s">
        <v>302</v>
      </c>
      <c r="B11989" t="s">
        <v>363</v>
      </c>
      <c r="C11989" t="s">
        <v>292</v>
      </c>
      <c r="D11989">
        <v>1</v>
      </c>
      <c r="E11989">
        <v>1</v>
      </c>
      <c r="F11989">
        <v>1</v>
      </c>
      <c r="G11989">
        <v>1</v>
      </c>
      <c r="H11989">
        <v>1</v>
      </c>
      <c r="I11989">
        <v>1</v>
      </c>
      <c r="J11989">
        <v>1</v>
      </c>
      <c r="K11989">
        <v>1</v>
      </c>
    </row>
    <row r="11990" spans="1:11" hidden="1">
      <c r="A11990" t="s">
        <v>302</v>
      </c>
      <c r="B11990" t="s">
        <v>240</v>
      </c>
      <c r="C11990" t="s">
        <v>278</v>
      </c>
      <c r="D11990">
        <v>1</v>
      </c>
      <c r="E11990">
        <v>1</v>
      </c>
      <c r="F11990">
        <v>1</v>
      </c>
      <c r="G11990">
        <v>1</v>
      </c>
      <c r="H11990">
        <v>1</v>
      </c>
      <c r="I11990">
        <v>1</v>
      </c>
      <c r="J11990">
        <v>1</v>
      </c>
      <c r="K11990">
        <v>1</v>
      </c>
    </row>
    <row r="11991" spans="1:11" hidden="1">
      <c r="A11991" t="s">
        <v>302</v>
      </c>
      <c r="B11991" t="s">
        <v>240</v>
      </c>
      <c r="C11991" t="s">
        <v>279</v>
      </c>
      <c r="D11991">
        <v>1</v>
      </c>
      <c r="E11991">
        <v>1</v>
      </c>
      <c r="F11991">
        <v>1</v>
      </c>
      <c r="G11991">
        <v>1</v>
      </c>
      <c r="H11991">
        <v>1</v>
      </c>
      <c r="I11991">
        <v>1</v>
      </c>
      <c r="J11991">
        <v>1</v>
      </c>
      <c r="K11991">
        <v>1</v>
      </c>
    </row>
    <row r="11992" spans="1:11" hidden="1">
      <c r="A11992" t="s">
        <v>302</v>
      </c>
      <c r="B11992" t="s">
        <v>240</v>
      </c>
      <c r="C11992" t="s">
        <v>280</v>
      </c>
      <c r="D11992">
        <v>1</v>
      </c>
      <c r="E11992">
        <v>1</v>
      </c>
      <c r="F11992">
        <v>1</v>
      </c>
      <c r="G11992">
        <v>1</v>
      </c>
      <c r="H11992">
        <v>1</v>
      </c>
      <c r="I11992">
        <v>1</v>
      </c>
      <c r="J11992">
        <v>1</v>
      </c>
      <c r="K11992">
        <v>1</v>
      </c>
    </row>
    <row r="11993" spans="1:11" hidden="1">
      <c r="A11993" t="s">
        <v>302</v>
      </c>
      <c r="B11993" t="s">
        <v>240</v>
      </c>
      <c r="C11993" t="s">
        <v>277</v>
      </c>
      <c r="D11993">
        <v>1</v>
      </c>
      <c r="E11993">
        <v>1</v>
      </c>
      <c r="F11993">
        <v>1</v>
      </c>
      <c r="G11993">
        <v>1</v>
      </c>
      <c r="H11993">
        <v>1</v>
      </c>
      <c r="I11993">
        <v>1</v>
      </c>
      <c r="J11993">
        <v>1</v>
      </c>
      <c r="K11993">
        <v>1</v>
      </c>
    </row>
    <row r="11994" spans="1:11" hidden="1">
      <c r="A11994" t="s">
        <v>302</v>
      </c>
      <c r="B11994" t="s">
        <v>240</v>
      </c>
      <c r="C11994" t="s">
        <v>281</v>
      </c>
      <c r="D11994">
        <v>1</v>
      </c>
      <c r="E11994">
        <v>1</v>
      </c>
      <c r="F11994">
        <v>1</v>
      </c>
      <c r="G11994">
        <v>1</v>
      </c>
      <c r="H11994">
        <v>1</v>
      </c>
      <c r="I11994">
        <v>1</v>
      </c>
      <c r="J11994">
        <v>1</v>
      </c>
      <c r="K11994">
        <v>1</v>
      </c>
    </row>
    <row r="11995" spans="1:11" hidden="1">
      <c r="A11995" t="s">
        <v>302</v>
      </c>
      <c r="B11995" t="s">
        <v>240</v>
      </c>
      <c r="C11995" t="s">
        <v>282</v>
      </c>
      <c r="D11995">
        <v>1</v>
      </c>
      <c r="E11995">
        <v>1</v>
      </c>
      <c r="F11995">
        <v>1</v>
      </c>
      <c r="G11995">
        <v>1</v>
      </c>
      <c r="H11995">
        <v>1</v>
      </c>
      <c r="I11995">
        <v>1</v>
      </c>
      <c r="J11995">
        <v>1</v>
      </c>
      <c r="K11995">
        <v>1</v>
      </c>
    </row>
    <row r="11996" spans="1:11" hidden="1">
      <c r="A11996" t="s">
        <v>302</v>
      </c>
      <c r="B11996" t="s">
        <v>240</v>
      </c>
      <c r="C11996" t="s">
        <v>283</v>
      </c>
      <c r="D11996">
        <v>1</v>
      </c>
      <c r="E11996">
        <v>1</v>
      </c>
      <c r="F11996">
        <v>1</v>
      </c>
      <c r="G11996">
        <v>1</v>
      </c>
      <c r="H11996">
        <v>1</v>
      </c>
      <c r="I11996">
        <v>1</v>
      </c>
      <c r="J11996">
        <v>1</v>
      </c>
      <c r="K11996">
        <v>1</v>
      </c>
    </row>
    <row r="11997" spans="1:11" hidden="1">
      <c r="A11997" t="s">
        <v>302</v>
      </c>
      <c r="B11997" t="s">
        <v>240</v>
      </c>
      <c r="C11997" t="s">
        <v>284</v>
      </c>
      <c r="D11997">
        <v>1</v>
      </c>
      <c r="E11997">
        <v>1</v>
      </c>
      <c r="F11997">
        <v>1</v>
      </c>
      <c r="G11997">
        <v>1</v>
      </c>
      <c r="H11997">
        <v>1</v>
      </c>
      <c r="I11997">
        <v>1</v>
      </c>
      <c r="J11997">
        <v>1</v>
      </c>
      <c r="K11997">
        <v>1</v>
      </c>
    </row>
    <row r="11998" spans="1:11" hidden="1">
      <c r="A11998" t="s">
        <v>302</v>
      </c>
      <c r="B11998" t="s">
        <v>240</v>
      </c>
      <c r="C11998" t="s">
        <v>285</v>
      </c>
      <c r="D11998">
        <v>1</v>
      </c>
      <c r="E11998">
        <v>1</v>
      </c>
      <c r="F11998">
        <v>1</v>
      </c>
      <c r="G11998">
        <v>1</v>
      </c>
      <c r="H11998">
        <v>1</v>
      </c>
      <c r="I11998">
        <v>1</v>
      </c>
      <c r="J11998">
        <v>1</v>
      </c>
      <c r="K11998">
        <v>1</v>
      </c>
    </row>
    <row r="11999" spans="1:11" hidden="1">
      <c r="A11999" t="s">
        <v>302</v>
      </c>
      <c r="B11999" t="s">
        <v>240</v>
      </c>
      <c r="C11999" t="s">
        <v>286</v>
      </c>
      <c r="D11999">
        <v>1</v>
      </c>
      <c r="E11999">
        <v>1</v>
      </c>
      <c r="F11999">
        <v>1</v>
      </c>
      <c r="G11999">
        <v>1</v>
      </c>
      <c r="H11999">
        <v>1</v>
      </c>
      <c r="I11999">
        <v>1</v>
      </c>
      <c r="J11999">
        <v>1</v>
      </c>
      <c r="K11999">
        <v>1</v>
      </c>
    </row>
    <row r="12000" spans="1:11" hidden="1">
      <c r="A12000" t="s">
        <v>302</v>
      </c>
      <c r="B12000" t="s">
        <v>240</v>
      </c>
      <c r="C12000" t="s">
        <v>287</v>
      </c>
      <c r="D12000">
        <v>1</v>
      </c>
      <c r="E12000">
        <v>1</v>
      </c>
      <c r="F12000">
        <v>1</v>
      </c>
      <c r="G12000">
        <v>1</v>
      </c>
      <c r="H12000">
        <v>1</v>
      </c>
      <c r="I12000">
        <v>1</v>
      </c>
      <c r="J12000">
        <v>1</v>
      </c>
      <c r="K12000">
        <v>1</v>
      </c>
    </row>
    <row r="12001" spans="1:11" hidden="1">
      <c r="A12001" t="s">
        <v>302</v>
      </c>
      <c r="B12001" t="s">
        <v>240</v>
      </c>
      <c r="C12001" t="s">
        <v>288</v>
      </c>
      <c r="D12001">
        <v>1</v>
      </c>
      <c r="E12001">
        <v>1</v>
      </c>
      <c r="F12001">
        <v>1</v>
      </c>
      <c r="G12001">
        <v>1</v>
      </c>
      <c r="H12001">
        <v>1</v>
      </c>
      <c r="I12001">
        <v>1</v>
      </c>
      <c r="J12001">
        <v>1</v>
      </c>
      <c r="K12001">
        <v>1</v>
      </c>
    </row>
    <row r="12002" spans="1:11" hidden="1">
      <c r="A12002" t="s">
        <v>302</v>
      </c>
      <c r="B12002" t="s">
        <v>240</v>
      </c>
      <c r="C12002" t="s">
        <v>289</v>
      </c>
      <c r="D12002">
        <v>1</v>
      </c>
      <c r="E12002">
        <v>1</v>
      </c>
      <c r="F12002">
        <v>1</v>
      </c>
      <c r="G12002">
        <v>1</v>
      </c>
      <c r="H12002">
        <v>1</v>
      </c>
      <c r="I12002">
        <v>1</v>
      </c>
      <c r="J12002">
        <v>1</v>
      </c>
      <c r="K12002">
        <v>1</v>
      </c>
    </row>
    <row r="12003" spans="1:11" hidden="1">
      <c r="A12003" t="s">
        <v>302</v>
      </c>
      <c r="B12003" t="s">
        <v>240</v>
      </c>
      <c r="C12003" t="s">
        <v>290</v>
      </c>
      <c r="D12003">
        <v>1</v>
      </c>
      <c r="E12003">
        <v>1</v>
      </c>
      <c r="F12003">
        <v>1</v>
      </c>
      <c r="G12003">
        <v>1</v>
      </c>
      <c r="H12003">
        <v>1</v>
      </c>
      <c r="I12003">
        <v>1</v>
      </c>
      <c r="J12003">
        <v>1</v>
      </c>
      <c r="K12003">
        <v>1</v>
      </c>
    </row>
    <row r="12004" spans="1:11" hidden="1">
      <c r="A12004" t="s">
        <v>302</v>
      </c>
      <c r="B12004" t="s">
        <v>240</v>
      </c>
      <c r="C12004" t="s">
        <v>291</v>
      </c>
      <c r="D12004">
        <v>1</v>
      </c>
      <c r="E12004">
        <v>1</v>
      </c>
      <c r="F12004">
        <v>1</v>
      </c>
      <c r="G12004">
        <v>1</v>
      </c>
      <c r="H12004">
        <v>1</v>
      </c>
      <c r="I12004">
        <v>1</v>
      </c>
      <c r="J12004">
        <v>1</v>
      </c>
      <c r="K12004">
        <v>1</v>
      </c>
    </row>
    <row r="12005" spans="1:11" hidden="1">
      <c r="A12005" t="s">
        <v>302</v>
      </c>
      <c r="B12005" t="s">
        <v>240</v>
      </c>
      <c r="C12005" t="s">
        <v>292</v>
      </c>
      <c r="D12005">
        <v>1</v>
      </c>
      <c r="E12005">
        <v>1</v>
      </c>
      <c r="F12005">
        <v>1</v>
      </c>
      <c r="G12005">
        <v>1</v>
      </c>
      <c r="H12005">
        <v>1</v>
      </c>
      <c r="I12005">
        <v>1</v>
      </c>
      <c r="J12005">
        <v>1</v>
      </c>
      <c r="K12005">
        <v>1</v>
      </c>
    </row>
    <row r="12006" spans="1:11" hidden="1">
      <c r="A12006" t="s">
        <v>302</v>
      </c>
      <c r="B12006" t="s">
        <v>364</v>
      </c>
      <c r="C12006" t="s">
        <v>278</v>
      </c>
      <c r="D12006">
        <v>1</v>
      </c>
      <c r="E12006">
        <v>1</v>
      </c>
      <c r="F12006">
        <v>1</v>
      </c>
      <c r="G12006">
        <v>1</v>
      </c>
      <c r="H12006">
        <v>1</v>
      </c>
      <c r="I12006">
        <v>1</v>
      </c>
      <c r="J12006">
        <v>1</v>
      </c>
      <c r="K12006">
        <v>1</v>
      </c>
    </row>
    <row r="12007" spans="1:11" hidden="1">
      <c r="A12007" t="s">
        <v>302</v>
      </c>
      <c r="B12007" t="s">
        <v>364</v>
      </c>
      <c r="C12007" t="s">
        <v>279</v>
      </c>
      <c r="D12007">
        <v>1</v>
      </c>
      <c r="E12007">
        <v>1</v>
      </c>
      <c r="F12007">
        <v>1</v>
      </c>
      <c r="G12007">
        <v>1</v>
      </c>
      <c r="H12007">
        <v>1</v>
      </c>
      <c r="I12007">
        <v>1</v>
      </c>
      <c r="J12007">
        <v>1</v>
      </c>
      <c r="K12007">
        <v>1</v>
      </c>
    </row>
    <row r="12008" spans="1:11" hidden="1">
      <c r="A12008" t="s">
        <v>302</v>
      </c>
      <c r="B12008" t="s">
        <v>364</v>
      </c>
      <c r="C12008" t="s">
        <v>280</v>
      </c>
      <c r="D12008">
        <v>1</v>
      </c>
      <c r="E12008">
        <v>1</v>
      </c>
      <c r="F12008">
        <v>1</v>
      </c>
      <c r="G12008">
        <v>1</v>
      </c>
      <c r="H12008">
        <v>1</v>
      </c>
      <c r="I12008">
        <v>1</v>
      </c>
      <c r="J12008">
        <v>1</v>
      </c>
      <c r="K12008">
        <v>1</v>
      </c>
    </row>
    <row r="12009" spans="1:11" hidden="1">
      <c r="A12009" t="s">
        <v>302</v>
      </c>
      <c r="B12009" t="s">
        <v>364</v>
      </c>
      <c r="C12009" t="s">
        <v>277</v>
      </c>
      <c r="D12009">
        <v>1</v>
      </c>
      <c r="E12009">
        <v>1</v>
      </c>
      <c r="F12009">
        <v>1</v>
      </c>
      <c r="G12009">
        <v>1</v>
      </c>
      <c r="H12009">
        <v>1</v>
      </c>
      <c r="I12009">
        <v>1</v>
      </c>
      <c r="J12009">
        <v>1</v>
      </c>
      <c r="K12009">
        <v>1</v>
      </c>
    </row>
    <row r="12010" spans="1:11" hidden="1">
      <c r="A12010" t="s">
        <v>302</v>
      </c>
      <c r="B12010" t="s">
        <v>364</v>
      </c>
      <c r="C12010" t="s">
        <v>281</v>
      </c>
      <c r="D12010">
        <v>1</v>
      </c>
      <c r="E12010">
        <v>1</v>
      </c>
      <c r="F12010">
        <v>1</v>
      </c>
      <c r="G12010">
        <v>1</v>
      </c>
      <c r="H12010">
        <v>1</v>
      </c>
      <c r="I12010">
        <v>1</v>
      </c>
      <c r="J12010">
        <v>1</v>
      </c>
      <c r="K12010">
        <v>1</v>
      </c>
    </row>
    <row r="12011" spans="1:11" hidden="1">
      <c r="A12011" t="s">
        <v>302</v>
      </c>
      <c r="B12011" t="s">
        <v>364</v>
      </c>
      <c r="C12011" t="s">
        <v>282</v>
      </c>
      <c r="D12011">
        <v>1</v>
      </c>
      <c r="E12011">
        <v>1</v>
      </c>
      <c r="F12011">
        <v>1</v>
      </c>
      <c r="G12011">
        <v>1</v>
      </c>
      <c r="H12011">
        <v>1</v>
      </c>
      <c r="I12011">
        <v>1</v>
      </c>
      <c r="J12011">
        <v>1</v>
      </c>
      <c r="K12011">
        <v>1</v>
      </c>
    </row>
    <row r="12012" spans="1:11" hidden="1">
      <c r="A12012" t="s">
        <v>302</v>
      </c>
      <c r="B12012" t="s">
        <v>364</v>
      </c>
      <c r="C12012" t="s">
        <v>283</v>
      </c>
      <c r="D12012">
        <v>1</v>
      </c>
      <c r="E12012">
        <v>1</v>
      </c>
      <c r="F12012">
        <v>1</v>
      </c>
      <c r="G12012">
        <v>1</v>
      </c>
      <c r="H12012">
        <v>1</v>
      </c>
      <c r="I12012">
        <v>1</v>
      </c>
      <c r="J12012">
        <v>1</v>
      </c>
      <c r="K12012">
        <v>1</v>
      </c>
    </row>
    <row r="12013" spans="1:11" hidden="1">
      <c r="A12013" t="s">
        <v>302</v>
      </c>
      <c r="B12013" t="s">
        <v>364</v>
      </c>
      <c r="C12013" t="s">
        <v>284</v>
      </c>
      <c r="D12013">
        <v>1</v>
      </c>
      <c r="E12013">
        <v>1</v>
      </c>
      <c r="F12013">
        <v>1</v>
      </c>
      <c r="G12013">
        <v>1</v>
      </c>
      <c r="H12013">
        <v>1</v>
      </c>
      <c r="I12013">
        <v>1</v>
      </c>
      <c r="J12013">
        <v>1</v>
      </c>
      <c r="K12013">
        <v>1</v>
      </c>
    </row>
    <row r="12014" spans="1:11" hidden="1">
      <c r="A12014" t="s">
        <v>302</v>
      </c>
      <c r="B12014" t="s">
        <v>364</v>
      </c>
      <c r="C12014" t="s">
        <v>285</v>
      </c>
      <c r="D12014">
        <v>1</v>
      </c>
      <c r="E12014">
        <v>1</v>
      </c>
      <c r="F12014">
        <v>1</v>
      </c>
      <c r="G12014">
        <v>1</v>
      </c>
      <c r="H12014">
        <v>1</v>
      </c>
      <c r="I12014">
        <v>1</v>
      </c>
      <c r="J12014">
        <v>1</v>
      </c>
      <c r="K12014">
        <v>1</v>
      </c>
    </row>
    <row r="12015" spans="1:11" hidden="1">
      <c r="A12015" t="s">
        <v>302</v>
      </c>
      <c r="B12015" t="s">
        <v>364</v>
      </c>
      <c r="C12015" t="s">
        <v>286</v>
      </c>
      <c r="D12015">
        <v>1</v>
      </c>
      <c r="E12015">
        <v>1</v>
      </c>
      <c r="F12015">
        <v>1</v>
      </c>
      <c r="G12015">
        <v>1</v>
      </c>
      <c r="H12015">
        <v>1</v>
      </c>
      <c r="I12015">
        <v>1</v>
      </c>
      <c r="J12015">
        <v>1</v>
      </c>
      <c r="K12015">
        <v>1</v>
      </c>
    </row>
    <row r="12016" spans="1:11" hidden="1">
      <c r="A12016" t="s">
        <v>302</v>
      </c>
      <c r="B12016" t="s">
        <v>364</v>
      </c>
      <c r="C12016" t="s">
        <v>287</v>
      </c>
      <c r="D12016">
        <v>1</v>
      </c>
      <c r="E12016">
        <v>1</v>
      </c>
      <c r="F12016">
        <v>1</v>
      </c>
      <c r="G12016">
        <v>1</v>
      </c>
      <c r="H12016">
        <v>1</v>
      </c>
      <c r="I12016">
        <v>1</v>
      </c>
      <c r="J12016">
        <v>1</v>
      </c>
      <c r="K12016">
        <v>1</v>
      </c>
    </row>
    <row r="12017" spans="1:11" hidden="1">
      <c r="A12017" t="s">
        <v>302</v>
      </c>
      <c r="B12017" t="s">
        <v>364</v>
      </c>
      <c r="C12017" t="s">
        <v>288</v>
      </c>
      <c r="D12017">
        <v>1</v>
      </c>
      <c r="E12017">
        <v>1</v>
      </c>
      <c r="F12017">
        <v>1</v>
      </c>
      <c r="G12017">
        <v>1</v>
      </c>
      <c r="H12017">
        <v>1</v>
      </c>
      <c r="I12017">
        <v>1</v>
      </c>
      <c r="J12017">
        <v>1</v>
      </c>
      <c r="K12017">
        <v>1</v>
      </c>
    </row>
    <row r="12018" spans="1:11" hidden="1">
      <c r="A12018" t="s">
        <v>302</v>
      </c>
      <c r="B12018" t="s">
        <v>364</v>
      </c>
      <c r="C12018" t="s">
        <v>289</v>
      </c>
      <c r="D12018">
        <v>1</v>
      </c>
      <c r="E12018">
        <v>1</v>
      </c>
      <c r="F12018">
        <v>1</v>
      </c>
      <c r="G12018">
        <v>1</v>
      </c>
      <c r="H12018">
        <v>1</v>
      </c>
      <c r="I12018">
        <v>1</v>
      </c>
      <c r="J12018">
        <v>1</v>
      </c>
      <c r="K12018">
        <v>1</v>
      </c>
    </row>
    <row r="12019" spans="1:11" hidden="1">
      <c r="A12019" t="s">
        <v>302</v>
      </c>
      <c r="B12019" t="s">
        <v>364</v>
      </c>
      <c r="C12019" t="s">
        <v>290</v>
      </c>
      <c r="D12019">
        <v>1</v>
      </c>
      <c r="E12019">
        <v>1</v>
      </c>
      <c r="F12019">
        <v>1</v>
      </c>
      <c r="G12019">
        <v>1</v>
      </c>
      <c r="H12019">
        <v>1</v>
      </c>
      <c r="I12019">
        <v>1</v>
      </c>
      <c r="J12019">
        <v>1</v>
      </c>
      <c r="K12019">
        <v>1</v>
      </c>
    </row>
    <row r="12020" spans="1:11" hidden="1">
      <c r="A12020" t="s">
        <v>302</v>
      </c>
      <c r="B12020" t="s">
        <v>364</v>
      </c>
      <c r="C12020" t="s">
        <v>291</v>
      </c>
      <c r="D12020">
        <v>1</v>
      </c>
      <c r="E12020">
        <v>1</v>
      </c>
      <c r="F12020">
        <v>1</v>
      </c>
      <c r="G12020">
        <v>1</v>
      </c>
      <c r="H12020">
        <v>1</v>
      </c>
      <c r="I12020">
        <v>1</v>
      </c>
      <c r="J12020">
        <v>1</v>
      </c>
      <c r="K12020">
        <v>1</v>
      </c>
    </row>
    <row r="12021" spans="1:11" hidden="1">
      <c r="A12021" t="s">
        <v>302</v>
      </c>
      <c r="B12021" t="s">
        <v>364</v>
      </c>
      <c r="C12021" t="s">
        <v>292</v>
      </c>
      <c r="D12021">
        <v>1</v>
      </c>
      <c r="E12021">
        <v>1</v>
      </c>
      <c r="F12021">
        <v>1</v>
      </c>
      <c r="G12021">
        <v>1</v>
      </c>
      <c r="H12021">
        <v>1</v>
      </c>
      <c r="I12021">
        <v>1</v>
      </c>
      <c r="J12021">
        <v>1</v>
      </c>
      <c r="K12021">
        <v>1</v>
      </c>
    </row>
    <row r="12022" spans="1:11" hidden="1">
      <c r="A12022" t="s">
        <v>302</v>
      </c>
      <c r="B12022" t="s">
        <v>365</v>
      </c>
      <c r="C12022" t="s">
        <v>278</v>
      </c>
      <c r="D12022">
        <v>1</v>
      </c>
      <c r="E12022">
        <v>1</v>
      </c>
      <c r="F12022">
        <v>1</v>
      </c>
      <c r="G12022">
        <v>1</v>
      </c>
      <c r="H12022">
        <v>1</v>
      </c>
      <c r="I12022">
        <v>1</v>
      </c>
      <c r="J12022">
        <v>1</v>
      </c>
      <c r="K12022">
        <v>1</v>
      </c>
    </row>
    <row r="12023" spans="1:11" hidden="1">
      <c r="A12023" t="s">
        <v>302</v>
      </c>
      <c r="B12023" t="s">
        <v>365</v>
      </c>
      <c r="C12023" t="s">
        <v>279</v>
      </c>
      <c r="D12023">
        <v>1</v>
      </c>
      <c r="E12023">
        <v>1</v>
      </c>
      <c r="F12023">
        <v>1</v>
      </c>
      <c r="G12023">
        <v>1</v>
      </c>
      <c r="H12023">
        <v>1</v>
      </c>
      <c r="I12023">
        <v>1</v>
      </c>
      <c r="J12023">
        <v>1</v>
      </c>
      <c r="K12023">
        <v>1</v>
      </c>
    </row>
    <row r="12024" spans="1:11" hidden="1">
      <c r="A12024" t="s">
        <v>302</v>
      </c>
      <c r="B12024" t="s">
        <v>365</v>
      </c>
      <c r="C12024" t="s">
        <v>280</v>
      </c>
      <c r="D12024">
        <v>1</v>
      </c>
      <c r="E12024">
        <v>1</v>
      </c>
      <c r="F12024">
        <v>1</v>
      </c>
      <c r="G12024">
        <v>1</v>
      </c>
      <c r="H12024">
        <v>1</v>
      </c>
      <c r="I12024">
        <v>1</v>
      </c>
      <c r="J12024">
        <v>1</v>
      </c>
      <c r="K12024">
        <v>1</v>
      </c>
    </row>
    <row r="12025" spans="1:11" hidden="1">
      <c r="A12025" t="s">
        <v>302</v>
      </c>
      <c r="B12025" t="s">
        <v>365</v>
      </c>
      <c r="C12025" t="s">
        <v>277</v>
      </c>
      <c r="D12025">
        <v>1</v>
      </c>
      <c r="E12025">
        <v>1</v>
      </c>
      <c r="F12025">
        <v>1</v>
      </c>
      <c r="G12025">
        <v>1</v>
      </c>
      <c r="H12025">
        <v>1</v>
      </c>
      <c r="I12025">
        <v>1</v>
      </c>
      <c r="J12025">
        <v>1</v>
      </c>
      <c r="K12025">
        <v>1</v>
      </c>
    </row>
    <row r="12026" spans="1:11" hidden="1">
      <c r="A12026" t="s">
        <v>302</v>
      </c>
      <c r="B12026" t="s">
        <v>365</v>
      </c>
      <c r="C12026" t="s">
        <v>281</v>
      </c>
      <c r="D12026">
        <v>1</v>
      </c>
      <c r="E12026">
        <v>1</v>
      </c>
      <c r="F12026">
        <v>1</v>
      </c>
      <c r="G12026">
        <v>1</v>
      </c>
      <c r="H12026">
        <v>1</v>
      </c>
      <c r="I12026">
        <v>1</v>
      </c>
      <c r="J12026">
        <v>1</v>
      </c>
      <c r="K12026">
        <v>1</v>
      </c>
    </row>
    <row r="12027" spans="1:11" hidden="1">
      <c r="A12027" t="s">
        <v>302</v>
      </c>
      <c r="B12027" t="s">
        <v>365</v>
      </c>
      <c r="C12027" t="s">
        <v>282</v>
      </c>
      <c r="D12027">
        <v>1</v>
      </c>
      <c r="E12027">
        <v>1</v>
      </c>
      <c r="F12027">
        <v>1</v>
      </c>
      <c r="G12027">
        <v>1</v>
      </c>
      <c r="H12027">
        <v>1</v>
      </c>
      <c r="I12027">
        <v>1</v>
      </c>
      <c r="J12027">
        <v>1</v>
      </c>
      <c r="K12027">
        <v>1</v>
      </c>
    </row>
    <row r="12028" spans="1:11" hidden="1">
      <c r="A12028" t="s">
        <v>302</v>
      </c>
      <c r="B12028" t="s">
        <v>365</v>
      </c>
      <c r="C12028" t="s">
        <v>283</v>
      </c>
      <c r="D12028">
        <v>1</v>
      </c>
      <c r="E12028">
        <v>1</v>
      </c>
      <c r="F12028">
        <v>1</v>
      </c>
      <c r="G12028">
        <v>1</v>
      </c>
      <c r="H12028">
        <v>1</v>
      </c>
      <c r="I12028">
        <v>1</v>
      </c>
      <c r="J12028">
        <v>1</v>
      </c>
      <c r="K12028">
        <v>1</v>
      </c>
    </row>
    <row r="12029" spans="1:11" hidden="1">
      <c r="A12029" t="s">
        <v>302</v>
      </c>
      <c r="B12029" t="s">
        <v>365</v>
      </c>
      <c r="C12029" t="s">
        <v>284</v>
      </c>
      <c r="D12029">
        <v>1</v>
      </c>
      <c r="E12029">
        <v>1</v>
      </c>
      <c r="F12029">
        <v>1</v>
      </c>
      <c r="G12029">
        <v>1</v>
      </c>
      <c r="H12029">
        <v>1</v>
      </c>
      <c r="I12029">
        <v>1</v>
      </c>
      <c r="J12029">
        <v>1</v>
      </c>
      <c r="K12029">
        <v>1</v>
      </c>
    </row>
    <row r="12030" spans="1:11" hidden="1">
      <c r="A12030" t="s">
        <v>302</v>
      </c>
      <c r="B12030" t="s">
        <v>365</v>
      </c>
      <c r="C12030" t="s">
        <v>285</v>
      </c>
      <c r="D12030">
        <v>1</v>
      </c>
      <c r="E12030">
        <v>1</v>
      </c>
      <c r="F12030">
        <v>1</v>
      </c>
      <c r="G12030">
        <v>1</v>
      </c>
      <c r="H12030">
        <v>1</v>
      </c>
      <c r="I12030">
        <v>1</v>
      </c>
      <c r="J12030">
        <v>1</v>
      </c>
      <c r="K12030">
        <v>1</v>
      </c>
    </row>
    <row r="12031" spans="1:11" hidden="1">
      <c r="A12031" t="s">
        <v>302</v>
      </c>
      <c r="B12031" t="s">
        <v>365</v>
      </c>
      <c r="C12031" t="s">
        <v>286</v>
      </c>
      <c r="D12031">
        <v>1</v>
      </c>
      <c r="E12031">
        <v>1</v>
      </c>
      <c r="F12031">
        <v>1</v>
      </c>
      <c r="G12031">
        <v>1</v>
      </c>
      <c r="H12031">
        <v>1</v>
      </c>
      <c r="I12031">
        <v>1</v>
      </c>
      <c r="J12031">
        <v>1</v>
      </c>
      <c r="K12031">
        <v>1</v>
      </c>
    </row>
    <row r="12032" spans="1:11" hidden="1">
      <c r="A12032" t="s">
        <v>302</v>
      </c>
      <c r="B12032" t="s">
        <v>365</v>
      </c>
      <c r="C12032" t="s">
        <v>287</v>
      </c>
      <c r="D12032">
        <v>1</v>
      </c>
      <c r="E12032">
        <v>1</v>
      </c>
      <c r="F12032">
        <v>1</v>
      </c>
      <c r="G12032">
        <v>1</v>
      </c>
      <c r="H12032">
        <v>1</v>
      </c>
      <c r="I12032">
        <v>1</v>
      </c>
      <c r="J12032">
        <v>1</v>
      </c>
      <c r="K12032">
        <v>1</v>
      </c>
    </row>
    <row r="12033" spans="1:11" hidden="1">
      <c r="A12033" t="s">
        <v>302</v>
      </c>
      <c r="B12033" t="s">
        <v>365</v>
      </c>
      <c r="C12033" t="s">
        <v>288</v>
      </c>
      <c r="D12033">
        <v>1</v>
      </c>
      <c r="E12033">
        <v>1</v>
      </c>
      <c r="F12033">
        <v>1</v>
      </c>
      <c r="G12033">
        <v>1</v>
      </c>
      <c r="H12033">
        <v>1</v>
      </c>
      <c r="I12033">
        <v>1</v>
      </c>
      <c r="J12033">
        <v>1</v>
      </c>
      <c r="K12033">
        <v>1</v>
      </c>
    </row>
    <row r="12034" spans="1:11" hidden="1">
      <c r="A12034" t="s">
        <v>302</v>
      </c>
      <c r="B12034" t="s">
        <v>365</v>
      </c>
      <c r="C12034" t="s">
        <v>289</v>
      </c>
      <c r="D12034">
        <v>1</v>
      </c>
      <c r="E12034">
        <v>1</v>
      </c>
      <c r="F12034">
        <v>1</v>
      </c>
      <c r="G12034">
        <v>1</v>
      </c>
      <c r="H12034">
        <v>1</v>
      </c>
      <c r="I12034">
        <v>1</v>
      </c>
      <c r="J12034">
        <v>1</v>
      </c>
      <c r="K12034">
        <v>1</v>
      </c>
    </row>
    <row r="12035" spans="1:11" hidden="1">
      <c r="A12035" t="s">
        <v>302</v>
      </c>
      <c r="B12035" t="s">
        <v>365</v>
      </c>
      <c r="C12035" t="s">
        <v>290</v>
      </c>
      <c r="D12035">
        <v>1</v>
      </c>
      <c r="E12035">
        <v>1</v>
      </c>
      <c r="F12035">
        <v>1</v>
      </c>
      <c r="G12035">
        <v>1</v>
      </c>
      <c r="H12035">
        <v>1</v>
      </c>
      <c r="I12035">
        <v>1</v>
      </c>
      <c r="J12035">
        <v>1</v>
      </c>
      <c r="K12035">
        <v>1</v>
      </c>
    </row>
    <row r="12036" spans="1:11" hidden="1">
      <c r="A12036" t="s">
        <v>302</v>
      </c>
      <c r="B12036" t="s">
        <v>365</v>
      </c>
      <c r="C12036" t="s">
        <v>291</v>
      </c>
      <c r="D12036">
        <v>1</v>
      </c>
      <c r="E12036">
        <v>1</v>
      </c>
      <c r="F12036">
        <v>1</v>
      </c>
      <c r="G12036">
        <v>1</v>
      </c>
      <c r="H12036">
        <v>1</v>
      </c>
      <c r="I12036">
        <v>1</v>
      </c>
      <c r="J12036">
        <v>1</v>
      </c>
      <c r="K12036">
        <v>1</v>
      </c>
    </row>
    <row r="12037" spans="1:11" hidden="1">
      <c r="A12037" t="s">
        <v>302</v>
      </c>
      <c r="B12037" t="s">
        <v>365</v>
      </c>
      <c r="C12037" t="s">
        <v>292</v>
      </c>
      <c r="D12037">
        <v>1</v>
      </c>
      <c r="E12037">
        <v>1</v>
      </c>
      <c r="F12037">
        <v>1</v>
      </c>
      <c r="G12037">
        <v>1</v>
      </c>
      <c r="H12037">
        <v>1</v>
      </c>
      <c r="I12037">
        <v>1</v>
      </c>
      <c r="J12037">
        <v>1</v>
      </c>
      <c r="K12037">
        <v>1</v>
      </c>
    </row>
    <row r="12038" spans="1:11" hidden="1">
      <c r="A12038" t="s">
        <v>302</v>
      </c>
      <c r="B12038" t="s">
        <v>239</v>
      </c>
      <c r="C12038" t="s">
        <v>278</v>
      </c>
      <c r="D12038">
        <v>1</v>
      </c>
      <c r="E12038">
        <v>1</v>
      </c>
      <c r="F12038">
        <v>1</v>
      </c>
      <c r="G12038">
        <v>1</v>
      </c>
      <c r="H12038">
        <v>1</v>
      </c>
      <c r="I12038">
        <v>1</v>
      </c>
      <c r="J12038">
        <v>1</v>
      </c>
      <c r="K12038">
        <v>1</v>
      </c>
    </row>
    <row r="12039" spans="1:11" hidden="1">
      <c r="A12039" t="s">
        <v>302</v>
      </c>
      <c r="B12039" t="s">
        <v>239</v>
      </c>
      <c r="C12039" t="s">
        <v>279</v>
      </c>
      <c r="D12039">
        <v>1</v>
      </c>
      <c r="E12039">
        <v>1</v>
      </c>
      <c r="F12039">
        <v>1</v>
      </c>
      <c r="G12039">
        <v>1</v>
      </c>
      <c r="H12039">
        <v>1</v>
      </c>
      <c r="I12039">
        <v>1</v>
      </c>
      <c r="J12039">
        <v>1</v>
      </c>
      <c r="K12039">
        <v>1</v>
      </c>
    </row>
    <row r="12040" spans="1:11" hidden="1">
      <c r="A12040" t="s">
        <v>302</v>
      </c>
      <c r="B12040" t="s">
        <v>239</v>
      </c>
      <c r="C12040" t="s">
        <v>280</v>
      </c>
      <c r="D12040">
        <v>1</v>
      </c>
      <c r="E12040">
        <v>1</v>
      </c>
      <c r="F12040">
        <v>1</v>
      </c>
      <c r="G12040">
        <v>1</v>
      </c>
      <c r="H12040">
        <v>1</v>
      </c>
      <c r="I12040">
        <v>1</v>
      </c>
      <c r="J12040">
        <v>1</v>
      </c>
      <c r="K12040">
        <v>1</v>
      </c>
    </row>
    <row r="12041" spans="1:11" hidden="1">
      <c r="A12041" t="s">
        <v>302</v>
      </c>
      <c r="B12041" t="s">
        <v>239</v>
      </c>
      <c r="C12041" t="s">
        <v>277</v>
      </c>
      <c r="D12041">
        <v>1</v>
      </c>
      <c r="E12041">
        <v>1</v>
      </c>
      <c r="F12041">
        <v>1</v>
      </c>
      <c r="G12041">
        <v>1</v>
      </c>
      <c r="H12041">
        <v>1</v>
      </c>
      <c r="I12041">
        <v>1</v>
      </c>
      <c r="J12041">
        <v>1</v>
      </c>
      <c r="K12041">
        <v>1</v>
      </c>
    </row>
    <row r="12042" spans="1:11" hidden="1">
      <c r="A12042" t="s">
        <v>302</v>
      </c>
      <c r="B12042" t="s">
        <v>239</v>
      </c>
      <c r="C12042" t="s">
        <v>281</v>
      </c>
      <c r="D12042">
        <v>1</v>
      </c>
      <c r="E12042">
        <v>1</v>
      </c>
      <c r="F12042">
        <v>1</v>
      </c>
      <c r="G12042">
        <v>1</v>
      </c>
      <c r="H12042">
        <v>1</v>
      </c>
      <c r="I12042">
        <v>1</v>
      </c>
      <c r="J12042">
        <v>1</v>
      </c>
      <c r="K12042">
        <v>1</v>
      </c>
    </row>
    <row r="12043" spans="1:11" hidden="1">
      <c r="A12043" t="s">
        <v>302</v>
      </c>
      <c r="B12043" t="s">
        <v>239</v>
      </c>
      <c r="C12043" t="s">
        <v>282</v>
      </c>
      <c r="D12043">
        <v>1</v>
      </c>
      <c r="E12043">
        <v>1</v>
      </c>
      <c r="F12043">
        <v>1</v>
      </c>
      <c r="G12043">
        <v>1</v>
      </c>
      <c r="H12043">
        <v>1</v>
      </c>
      <c r="I12043">
        <v>1</v>
      </c>
      <c r="J12043">
        <v>1</v>
      </c>
      <c r="K12043">
        <v>1</v>
      </c>
    </row>
    <row r="12044" spans="1:11" hidden="1">
      <c r="A12044" t="s">
        <v>302</v>
      </c>
      <c r="B12044" t="s">
        <v>239</v>
      </c>
      <c r="C12044" t="s">
        <v>283</v>
      </c>
      <c r="D12044">
        <v>1</v>
      </c>
      <c r="E12044">
        <v>1</v>
      </c>
      <c r="F12044">
        <v>1</v>
      </c>
      <c r="G12044">
        <v>1</v>
      </c>
      <c r="H12044">
        <v>1</v>
      </c>
      <c r="I12044">
        <v>1</v>
      </c>
      <c r="J12044">
        <v>1</v>
      </c>
      <c r="K12044">
        <v>1</v>
      </c>
    </row>
    <row r="12045" spans="1:11" hidden="1">
      <c r="A12045" t="s">
        <v>302</v>
      </c>
      <c r="B12045" t="s">
        <v>239</v>
      </c>
      <c r="C12045" t="s">
        <v>284</v>
      </c>
      <c r="D12045">
        <v>1</v>
      </c>
      <c r="E12045">
        <v>1</v>
      </c>
      <c r="F12045">
        <v>1</v>
      </c>
      <c r="G12045">
        <v>1</v>
      </c>
      <c r="H12045">
        <v>1</v>
      </c>
      <c r="I12045">
        <v>1</v>
      </c>
      <c r="J12045">
        <v>1</v>
      </c>
      <c r="K12045">
        <v>1</v>
      </c>
    </row>
    <row r="12046" spans="1:11" hidden="1">
      <c r="A12046" t="s">
        <v>302</v>
      </c>
      <c r="B12046" t="s">
        <v>239</v>
      </c>
      <c r="C12046" t="s">
        <v>285</v>
      </c>
      <c r="D12046">
        <v>1</v>
      </c>
      <c r="E12046">
        <v>1</v>
      </c>
      <c r="F12046">
        <v>1</v>
      </c>
      <c r="G12046">
        <v>1</v>
      </c>
      <c r="H12046">
        <v>1</v>
      </c>
      <c r="I12046">
        <v>1</v>
      </c>
      <c r="J12046">
        <v>1</v>
      </c>
      <c r="K12046">
        <v>1</v>
      </c>
    </row>
    <row r="12047" spans="1:11" hidden="1">
      <c r="A12047" t="s">
        <v>302</v>
      </c>
      <c r="B12047" t="s">
        <v>239</v>
      </c>
      <c r="C12047" t="s">
        <v>286</v>
      </c>
      <c r="D12047">
        <v>1</v>
      </c>
      <c r="E12047">
        <v>1</v>
      </c>
      <c r="F12047">
        <v>1</v>
      </c>
      <c r="G12047">
        <v>1</v>
      </c>
      <c r="H12047">
        <v>1</v>
      </c>
      <c r="I12047">
        <v>1</v>
      </c>
      <c r="J12047">
        <v>1</v>
      </c>
      <c r="K12047">
        <v>1</v>
      </c>
    </row>
    <row r="12048" spans="1:11" hidden="1">
      <c r="A12048" t="s">
        <v>302</v>
      </c>
      <c r="B12048" t="s">
        <v>239</v>
      </c>
      <c r="C12048" t="s">
        <v>287</v>
      </c>
      <c r="D12048">
        <v>1</v>
      </c>
      <c r="E12048">
        <v>1</v>
      </c>
      <c r="F12048">
        <v>1</v>
      </c>
      <c r="G12048">
        <v>1</v>
      </c>
      <c r="H12048">
        <v>1</v>
      </c>
      <c r="I12048">
        <v>1</v>
      </c>
      <c r="J12048">
        <v>1</v>
      </c>
      <c r="K12048">
        <v>1</v>
      </c>
    </row>
    <row r="12049" spans="1:11" hidden="1">
      <c r="A12049" t="s">
        <v>302</v>
      </c>
      <c r="B12049" t="s">
        <v>239</v>
      </c>
      <c r="C12049" t="s">
        <v>288</v>
      </c>
      <c r="D12049">
        <v>1</v>
      </c>
      <c r="E12049">
        <v>1</v>
      </c>
      <c r="F12049">
        <v>1</v>
      </c>
      <c r="G12049">
        <v>1</v>
      </c>
      <c r="H12049">
        <v>1</v>
      </c>
      <c r="I12049">
        <v>1</v>
      </c>
      <c r="J12049">
        <v>1</v>
      </c>
      <c r="K12049">
        <v>1</v>
      </c>
    </row>
    <row r="12050" spans="1:11" hidden="1">
      <c r="A12050" t="s">
        <v>302</v>
      </c>
      <c r="B12050" t="s">
        <v>239</v>
      </c>
      <c r="C12050" t="s">
        <v>289</v>
      </c>
      <c r="D12050">
        <v>1</v>
      </c>
      <c r="E12050">
        <v>1</v>
      </c>
      <c r="F12050">
        <v>1</v>
      </c>
      <c r="G12050">
        <v>1</v>
      </c>
      <c r="H12050">
        <v>1</v>
      </c>
      <c r="I12050">
        <v>1</v>
      </c>
      <c r="J12050">
        <v>1</v>
      </c>
      <c r="K12050">
        <v>1</v>
      </c>
    </row>
    <row r="12051" spans="1:11" hidden="1">
      <c r="A12051" t="s">
        <v>302</v>
      </c>
      <c r="B12051" t="s">
        <v>239</v>
      </c>
      <c r="C12051" t="s">
        <v>290</v>
      </c>
      <c r="D12051">
        <v>1</v>
      </c>
      <c r="E12051">
        <v>1</v>
      </c>
      <c r="F12051">
        <v>1</v>
      </c>
      <c r="G12051">
        <v>1</v>
      </c>
      <c r="H12051">
        <v>1</v>
      </c>
      <c r="I12051">
        <v>1</v>
      </c>
      <c r="J12051">
        <v>1</v>
      </c>
      <c r="K12051">
        <v>1</v>
      </c>
    </row>
    <row r="12052" spans="1:11" hidden="1">
      <c r="A12052" t="s">
        <v>302</v>
      </c>
      <c r="B12052" t="s">
        <v>239</v>
      </c>
      <c r="C12052" t="s">
        <v>291</v>
      </c>
      <c r="D12052">
        <v>1</v>
      </c>
      <c r="E12052">
        <v>1</v>
      </c>
      <c r="F12052">
        <v>1</v>
      </c>
      <c r="G12052">
        <v>1</v>
      </c>
      <c r="H12052">
        <v>1</v>
      </c>
      <c r="I12052">
        <v>1</v>
      </c>
      <c r="J12052">
        <v>1</v>
      </c>
      <c r="K12052">
        <v>1</v>
      </c>
    </row>
    <row r="12053" spans="1:11" hidden="1">
      <c r="A12053" t="s">
        <v>302</v>
      </c>
      <c r="B12053" t="s">
        <v>239</v>
      </c>
      <c r="C12053" t="s">
        <v>292</v>
      </c>
      <c r="D12053">
        <v>1</v>
      </c>
      <c r="E12053">
        <v>1</v>
      </c>
      <c r="F12053">
        <v>1</v>
      </c>
      <c r="G12053">
        <v>1</v>
      </c>
      <c r="H12053">
        <v>1</v>
      </c>
      <c r="I12053">
        <v>1</v>
      </c>
      <c r="J12053">
        <v>1</v>
      </c>
      <c r="K12053">
        <v>1</v>
      </c>
    </row>
    <row r="12054" spans="1:11" hidden="1">
      <c r="A12054" t="s">
        <v>302</v>
      </c>
      <c r="B12054" t="s">
        <v>238</v>
      </c>
      <c r="C12054" t="s">
        <v>278</v>
      </c>
      <c r="D12054">
        <v>1</v>
      </c>
      <c r="E12054">
        <v>1</v>
      </c>
      <c r="F12054">
        <v>1</v>
      </c>
      <c r="G12054">
        <v>1</v>
      </c>
      <c r="H12054">
        <v>1</v>
      </c>
      <c r="I12054">
        <v>1</v>
      </c>
      <c r="J12054">
        <v>1</v>
      </c>
      <c r="K12054">
        <v>1</v>
      </c>
    </row>
    <row r="12055" spans="1:11" hidden="1">
      <c r="A12055" t="s">
        <v>302</v>
      </c>
      <c r="B12055" t="s">
        <v>238</v>
      </c>
      <c r="C12055" t="s">
        <v>279</v>
      </c>
      <c r="D12055">
        <v>1</v>
      </c>
      <c r="E12055">
        <v>1</v>
      </c>
      <c r="F12055">
        <v>1</v>
      </c>
      <c r="G12055">
        <v>1</v>
      </c>
      <c r="H12055">
        <v>1</v>
      </c>
      <c r="I12055">
        <v>1</v>
      </c>
      <c r="J12055">
        <v>1</v>
      </c>
      <c r="K12055">
        <v>1</v>
      </c>
    </row>
    <row r="12056" spans="1:11" hidden="1">
      <c r="A12056" t="s">
        <v>302</v>
      </c>
      <c r="B12056" t="s">
        <v>238</v>
      </c>
      <c r="C12056" t="s">
        <v>280</v>
      </c>
      <c r="D12056">
        <v>1</v>
      </c>
      <c r="E12056">
        <v>1</v>
      </c>
      <c r="F12056">
        <v>1</v>
      </c>
      <c r="G12056">
        <v>1</v>
      </c>
      <c r="H12056">
        <v>1</v>
      </c>
      <c r="I12056">
        <v>1</v>
      </c>
      <c r="J12056">
        <v>1</v>
      </c>
      <c r="K12056">
        <v>1</v>
      </c>
    </row>
    <row r="12057" spans="1:11" hidden="1">
      <c r="A12057" t="s">
        <v>302</v>
      </c>
      <c r="B12057" t="s">
        <v>238</v>
      </c>
      <c r="C12057" t="s">
        <v>277</v>
      </c>
      <c r="D12057">
        <v>1</v>
      </c>
      <c r="E12057">
        <v>1</v>
      </c>
      <c r="F12057">
        <v>1</v>
      </c>
      <c r="G12057">
        <v>1</v>
      </c>
      <c r="H12057">
        <v>1</v>
      </c>
      <c r="I12057">
        <v>1</v>
      </c>
      <c r="J12057">
        <v>1</v>
      </c>
      <c r="K12057">
        <v>1</v>
      </c>
    </row>
    <row r="12058" spans="1:11" hidden="1">
      <c r="A12058" t="s">
        <v>302</v>
      </c>
      <c r="B12058" t="s">
        <v>238</v>
      </c>
      <c r="C12058" t="s">
        <v>281</v>
      </c>
      <c r="D12058">
        <v>1</v>
      </c>
      <c r="E12058">
        <v>1</v>
      </c>
      <c r="F12058">
        <v>1</v>
      </c>
      <c r="G12058">
        <v>1</v>
      </c>
      <c r="H12058">
        <v>1</v>
      </c>
      <c r="I12058">
        <v>1</v>
      </c>
      <c r="J12058">
        <v>1</v>
      </c>
      <c r="K12058">
        <v>1</v>
      </c>
    </row>
    <row r="12059" spans="1:11" hidden="1">
      <c r="A12059" t="s">
        <v>302</v>
      </c>
      <c r="B12059" t="s">
        <v>238</v>
      </c>
      <c r="C12059" t="s">
        <v>282</v>
      </c>
      <c r="D12059">
        <v>1</v>
      </c>
      <c r="E12059">
        <v>1</v>
      </c>
      <c r="F12059">
        <v>1</v>
      </c>
      <c r="G12059">
        <v>1</v>
      </c>
      <c r="H12059">
        <v>1</v>
      </c>
      <c r="I12059">
        <v>1</v>
      </c>
      <c r="J12059">
        <v>1</v>
      </c>
      <c r="K12059">
        <v>1</v>
      </c>
    </row>
    <row r="12060" spans="1:11" hidden="1">
      <c r="A12060" t="s">
        <v>302</v>
      </c>
      <c r="B12060" t="s">
        <v>238</v>
      </c>
      <c r="C12060" t="s">
        <v>283</v>
      </c>
      <c r="D12060">
        <v>1</v>
      </c>
      <c r="E12060">
        <v>1</v>
      </c>
      <c r="F12060">
        <v>1</v>
      </c>
      <c r="G12060">
        <v>1</v>
      </c>
      <c r="H12060">
        <v>1</v>
      </c>
      <c r="I12060">
        <v>1</v>
      </c>
      <c r="J12060">
        <v>1</v>
      </c>
      <c r="K12060">
        <v>1</v>
      </c>
    </row>
    <row r="12061" spans="1:11" hidden="1">
      <c r="A12061" t="s">
        <v>302</v>
      </c>
      <c r="B12061" t="s">
        <v>238</v>
      </c>
      <c r="C12061" t="s">
        <v>284</v>
      </c>
      <c r="D12061">
        <v>1</v>
      </c>
      <c r="E12061">
        <v>1</v>
      </c>
      <c r="F12061">
        <v>1</v>
      </c>
      <c r="G12061">
        <v>1</v>
      </c>
      <c r="H12061">
        <v>1</v>
      </c>
      <c r="I12061">
        <v>1</v>
      </c>
      <c r="J12061">
        <v>1</v>
      </c>
      <c r="K12061">
        <v>1</v>
      </c>
    </row>
    <row r="12062" spans="1:11" hidden="1">
      <c r="A12062" t="s">
        <v>302</v>
      </c>
      <c r="B12062" t="s">
        <v>238</v>
      </c>
      <c r="C12062" t="s">
        <v>285</v>
      </c>
      <c r="D12062">
        <v>1</v>
      </c>
      <c r="E12062">
        <v>1</v>
      </c>
      <c r="F12062">
        <v>1</v>
      </c>
      <c r="G12062">
        <v>1</v>
      </c>
      <c r="H12062">
        <v>1</v>
      </c>
      <c r="I12062">
        <v>1</v>
      </c>
      <c r="J12062">
        <v>1</v>
      </c>
      <c r="K12062">
        <v>1</v>
      </c>
    </row>
    <row r="12063" spans="1:11" hidden="1">
      <c r="A12063" t="s">
        <v>302</v>
      </c>
      <c r="B12063" t="s">
        <v>238</v>
      </c>
      <c r="C12063" t="s">
        <v>286</v>
      </c>
      <c r="D12063">
        <v>1</v>
      </c>
      <c r="E12063">
        <v>1</v>
      </c>
      <c r="F12063">
        <v>1</v>
      </c>
      <c r="G12063">
        <v>1</v>
      </c>
      <c r="H12063">
        <v>1</v>
      </c>
      <c r="I12063">
        <v>1</v>
      </c>
      <c r="J12063">
        <v>1</v>
      </c>
      <c r="K12063">
        <v>1</v>
      </c>
    </row>
    <row r="12064" spans="1:11" hidden="1">
      <c r="A12064" t="s">
        <v>302</v>
      </c>
      <c r="B12064" t="s">
        <v>238</v>
      </c>
      <c r="C12064" t="s">
        <v>287</v>
      </c>
      <c r="D12064">
        <v>1</v>
      </c>
      <c r="E12064">
        <v>1</v>
      </c>
      <c r="F12064">
        <v>1</v>
      </c>
      <c r="G12064">
        <v>1</v>
      </c>
      <c r="H12064">
        <v>1</v>
      </c>
      <c r="I12064">
        <v>1</v>
      </c>
      <c r="J12064">
        <v>1</v>
      </c>
      <c r="K12064">
        <v>1</v>
      </c>
    </row>
    <row r="12065" spans="1:11" hidden="1">
      <c r="A12065" t="s">
        <v>302</v>
      </c>
      <c r="B12065" t="s">
        <v>238</v>
      </c>
      <c r="C12065" t="s">
        <v>288</v>
      </c>
      <c r="D12065">
        <v>1</v>
      </c>
      <c r="E12065">
        <v>1</v>
      </c>
      <c r="F12065">
        <v>1</v>
      </c>
      <c r="G12065">
        <v>1</v>
      </c>
      <c r="H12065">
        <v>1</v>
      </c>
      <c r="I12065">
        <v>1</v>
      </c>
      <c r="J12065">
        <v>1</v>
      </c>
      <c r="K12065">
        <v>1</v>
      </c>
    </row>
    <row r="12066" spans="1:11" hidden="1">
      <c r="A12066" t="s">
        <v>302</v>
      </c>
      <c r="B12066" t="s">
        <v>238</v>
      </c>
      <c r="C12066" t="s">
        <v>289</v>
      </c>
      <c r="D12066">
        <v>1</v>
      </c>
      <c r="E12066">
        <v>1</v>
      </c>
      <c r="F12066">
        <v>1</v>
      </c>
      <c r="G12066">
        <v>1</v>
      </c>
      <c r="H12066">
        <v>1</v>
      </c>
      <c r="I12066">
        <v>1</v>
      </c>
      <c r="J12066">
        <v>1</v>
      </c>
      <c r="K12066">
        <v>1</v>
      </c>
    </row>
    <row r="12067" spans="1:11" hidden="1">
      <c r="A12067" t="s">
        <v>302</v>
      </c>
      <c r="B12067" t="s">
        <v>238</v>
      </c>
      <c r="C12067" t="s">
        <v>290</v>
      </c>
      <c r="D12067">
        <v>1</v>
      </c>
      <c r="E12067">
        <v>1</v>
      </c>
      <c r="F12067">
        <v>1</v>
      </c>
      <c r="G12067">
        <v>1</v>
      </c>
      <c r="H12067">
        <v>1</v>
      </c>
      <c r="I12067">
        <v>1</v>
      </c>
      <c r="J12067">
        <v>1</v>
      </c>
      <c r="K12067">
        <v>1</v>
      </c>
    </row>
    <row r="12068" spans="1:11" hidden="1">
      <c r="A12068" t="s">
        <v>302</v>
      </c>
      <c r="B12068" t="s">
        <v>238</v>
      </c>
      <c r="C12068" t="s">
        <v>291</v>
      </c>
      <c r="D12068">
        <v>1</v>
      </c>
      <c r="E12068">
        <v>1</v>
      </c>
      <c r="F12068">
        <v>1</v>
      </c>
      <c r="G12068">
        <v>1</v>
      </c>
      <c r="H12068">
        <v>1</v>
      </c>
      <c r="I12068">
        <v>1</v>
      </c>
      <c r="J12068">
        <v>1</v>
      </c>
      <c r="K12068">
        <v>1</v>
      </c>
    </row>
    <row r="12069" spans="1:11" hidden="1">
      <c r="A12069" t="s">
        <v>302</v>
      </c>
      <c r="B12069" t="s">
        <v>238</v>
      </c>
      <c r="C12069" t="s">
        <v>292</v>
      </c>
      <c r="D12069">
        <v>1</v>
      </c>
      <c r="E12069">
        <v>1</v>
      </c>
      <c r="F12069">
        <v>1</v>
      </c>
      <c r="G12069">
        <v>1</v>
      </c>
      <c r="H12069">
        <v>1</v>
      </c>
      <c r="I12069">
        <v>1</v>
      </c>
      <c r="J12069">
        <v>1</v>
      </c>
      <c r="K12069">
        <v>1</v>
      </c>
    </row>
    <row r="12070" spans="1:11" hidden="1">
      <c r="A12070" t="s">
        <v>302</v>
      </c>
      <c r="B12070" t="s">
        <v>516</v>
      </c>
      <c r="C12070" t="s">
        <v>278</v>
      </c>
      <c r="D12070">
        <v>1</v>
      </c>
      <c r="E12070">
        <v>1</v>
      </c>
      <c r="F12070">
        <v>1</v>
      </c>
      <c r="G12070">
        <v>1</v>
      </c>
      <c r="H12070">
        <v>1</v>
      </c>
      <c r="I12070">
        <v>1</v>
      </c>
      <c r="J12070">
        <v>1</v>
      </c>
      <c r="K12070">
        <v>1</v>
      </c>
    </row>
    <row r="12071" spans="1:11" hidden="1">
      <c r="A12071" t="s">
        <v>302</v>
      </c>
      <c r="B12071" t="s">
        <v>516</v>
      </c>
      <c r="C12071" t="s">
        <v>279</v>
      </c>
      <c r="D12071">
        <v>1</v>
      </c>
      <c r="E12071">
        <v>1</v>
      </c>
      <c r="F12071">
        <v>1</v>
      </c>
      <c r="G12071">
        <v>1</v>
      </c>
      <c r="H12071">
        <v>1</v>
      </c>
      <c r="I12071">
        <v>1</v>
      </c>
      <c r="J12071">
        <v>1</v>
      </c>
      <c r="K12071">
        <v>1</v>
      </c>
    </row>
    <row r="12072" spans="1:11" hidden="1">
      <c r="A12072" t="s">
        <v>302</v>
      </c>
      <c r="B12072" t="s">
        <v>516</v>
      </c>
      <c r="C12072" t="s">
        <v>280</v>
      </c>
      <c r="D12072">
        <v>1</v>
      </c>
      <c r="E12072">
        <v>1</v>
      </c>
      <c r="F12072">
        <v>1</v>
      </c>
      <c r="G12072">
        <v>1</v>
      </c>
      <c r="H12072">
        <v>1</v>
      </c>
      <c r="I12072">
        <v>1</v>
      </c>
      <c r="J12072">
        <v>1</v>
      </c>
      <c r="K12072">
        <v>1</v>
      </c>
    </row>
    <row r="12073" spans="1:11" hidden="1">
      <c r="A12073" t="s">
        <v>302</v>
      </c>
      <c r="B12073" t="s">
        <v>516</v>
      </c>
      <c r="C12073" t="s">
        <v>277</v>
      </c>
      <c r="D12073">
        <v>1</v>
      </c>
      <c r="E12073">
        <v>1</v>
      </c>
      <c r="F12073">
        <v>1</v>
      </c>
      <c r="G12073">
        <v>1</v>
      </c>
      <c r="H12073">
        <v>1</v>
      </c>
      <c r="I12073">
        <v>1</v>
      </c>
      <c r="J12073">
        <v>1</v>
      </c>
      <c r="K12073">
        <v>1</v>
      </c>
    </row>
    <row r="12074" spans="1:11" hidden="1">
      <c r="A12074" t="s">
        <v>302</v>
      </c>
      <c r="B12074" t="s">
        <v>516</v>
      </c>
      <c r="C12074" t="s">
        <v>281</v>
      </c>
      <c r="D12074">
        <v>1</v>
      </c>
      <c r="E12074">
        <v>1</v>
      </c>
      <c r="F12074">
        <v>1</v>
      </c>
      <c r="G12074">
        <v>1</v>
      </c>
      <c r="H12074">
        <v>1</v>
      </c>
      <c r="I12074">
        <v>1</v>
      </c>
      <c r="J12074">
        <v>1</v>
      </c>
      <c r="K12074">
        <v>1</v>
      </c>
    </row>
    <row r="12075" spans="1:11" hidden="1">
      <c r="A12075" t="s">
        <v>302</v>
      </c>
      <c r="B12075" t="s">
        <v>516</v>
      </c>
      <c r="C12075" t="s">
        <v>282</v>
      </c>
      <c r="D12075">
        <v>1</v>
      </c>
      <c r="E12075">
        <v>1</v>
      </c>
      <c r="F12075">
        <v>1</v>
      </c>
      <c r="G12075">
        <v>1</v>
      </c>
      <c r="H12075">
        <v>1</v>
      </c>
      <c r="I12075">
        <v>1</v>
      </c>
      <c r="J12075">
        <v>1</v>
      </c>
      <c r="K12075">
        <v>1</v>
      </c>
    </row>
    <row r="12076" spans="1:11" hidden="1">
      <c r="A12076" t="s">
        <v>302</v>
      </c>
      <c r="B12076" t="s">
        <v>516</v>
      </c>
      <c r="C12076" t="s">
        <v>283</v>
      </c>
      <c r="D12076">
        <v>1</v>
      </c>
      <c r="E12076">
        <v>1</v>
      </c>
      <c r="F12076">
        <v>1</v>
      </c>
      <c r="G12076">
        <v>1</v>
      </c>
      <c r="H12076">
        <v>1</v>
      </c>
      <c r="I12076">
        <v>1</v>
      </c>
      <c r="J12076">
        <v>1</v>
      </c>
      <c r="K12076">
        <v>1</v>
      </c>
    </row>
    <row r="12077" spans="1:11" hidden="1">
      <c r="A12077" t="s">
        <v>302</v>
      </c>
      <c r="B12077" t="s">
        <v>516</v>
      </c>
      <c r="C12077" t="s">
        <v>284</v>
      </c>
      <c r="D12077">
        <v>1</v>
      </c>
      <c r="E12077">
        <v>1</v>
      </c>
      <c r="F12077">
        <v>1</v>
      </c>
      <c r="G12077">
        <v>1</v>
      </c>
      <c r="H12077">
        <v>1</v>
      </c>
      <c r="I12077">
        <v>1</v>
      </c>
      <c r="J12077">
        <v>1</v>
      </c>
      <c r="K12077">
        <v>1</v>
      </c>
    </row>
    <row r="12078" spans="1:11" hidden="1">
      <c r="A12078" t="s">
        <v>302</v>
      </c>
      <c r="B12078" t="s">
        <v>516</v>
      </c>
      <c r="C12078" t="s">
        <v>285</v>
      </c>
      <c r="D12078">
        <v>1</v>
      </c>
      <c r="E12078">
        <v>1</v>
      </c>
      <c r="F12078">
        <v>1</v>
      </c>
      <c r="G12078">
        <v>1</v>
      </c>
      <c r="H12078">
        <v>1</v>
      </c>
      <c r="I12078">
        <v>1</v>
      </c>
      <c r="J12078">
        <v>1</v>
      </c>
      <c r="K12078">
        <v>1</v>
      </c>
    </row>
    <row r="12079" spans="1:11" hidden="1">
      <c r="A12079" t="s">
        <v>302</v>
      </c>
      <c r="B12079" t="s">
        <v>516</v>
      </c>
      <c r="C12079" t="s">
        <v>286</v>
      </c>
      <c r="D12079">
        <v>1</v>
      </c>
      <c r="E12079">
        <v>1</v>
      </c>
      <c r="F12079">
        <v>1</v>
      </c>
      <c r="G12079">
        <v>1</v>
      </c>
      <c r="H12079">
        <v>1</v>
      </c>
      <c r="I12079">
        <v>1</v>
      </c>
      <c r="J12079">
        <v>1</v>
      </c>
      <c r="K12079">
        <v>1</v>
      </c>
    </row>
    <row r="12080" spans="1:11" hidden="1">
      <c r="A12080" t="s">
        <v>302</v>
      </c>
      <c r="B12080" t="s">
        <v>516</v>
      </c>
      <c r="C12080" t="s">
        <v>287</v>
      </c>
      <c r="D12080">
        <v>1</v>
      </c>
      <c r="E12080">
        <v>1</v>
      </c>
      <c r="F12080">
        <v>1</v>
      </c>
      <c r="G12080">
        <v>1</v>
      </c>
      <c r="H12080">
        <v>1</v>
      </c>
      <c r="I12080">
        <v>1</v>
      </c>
      <c r="J12080">
        <v>1</v>
      </c>
      <c r="K12080">
        <v>1</v>
      </c>
    </row>
    <row r="12081" spans="1:11" hidden="1">
      <c r="A12081" t="s">
        <v>302</v>
      </c>
      <c r="B12081" t="s">
        <v>516</v>
      </c>
      <c r="C12081" t="s">
        <v>288</v>
      </c>
      <c r="D12081">
        <v>1</v>
      </c>
      <c r="E12081">
        <v>1</v>
      </c>
      <c r="F12081">
        <v>1</v>
      </c>
      <c r="G12081">
        <v>1</v>
      </c>
      <c r="H12081">
        <v>1</v>
      </c>
      <c r="I12081">
        <v>1</v>
      </c>
      <c r="J12081">
        <v>1</v>
      </c>
      <c r="K12081">
        <v>1</v>
      </c>
    </row>
    <row r="12082" spans="1:11" hidden="1">
      <c r="A12082" t="s">
        <v>302</v>
      </c>
      <c r="B12082" t="s">
        <v>516</v>
      </c>
      <c r="C12082" t="s">
        <v>289</v>
      </c>
      <c r="D12082">
        <v>1</v>
      </c>
      <c r="E12082">
        <v>1</v>
      </c>
      <c r="F12082">
        <v>1</v>
      </c>
      <c r="G12082">
        <v>1</v>
      </c>
      <c r="H12082">
        <v>1</v>
      </c>
      <c r="I12082">
        <v>1</v>
      </c>
      <c r="J12082">
        <v>1</v>
      </c>
      <c r="K12082">
        <v>1</v>
      </c>
    </row>
    <row r="12083" spans="1:11" hidden="1">
      <c r="A12083" t="s">
        <v>302</v>
      </c>
      <c r="B12083" t="s">
        <v>516</v>
      </c>
      <c r="C12083" t="s">
        <v>290</v>
      </c>
      <c r="D12083">
        <v>1</v>
      </c>
      <c r="E12083">
        <v>1</v>
      </c>
      <c r="F12083">
        <v>1</v>
      </c>
      <c r="G12083">
        <v>1</v>
      </c>
      <c r="H12083">
        <v>1</v>
      </c>
      <c r="I12083">
        <v>1</v>
      </c>
      <c r="J12083">
        <v>1</v>
      </c>
      <c r="K12083">
        <v>1</v>
      </c>
    </row>
    <row r="12084" spans="1:11" hidden="1">
      <c r="A12084" t="s">
        <v>302</v>
      </c>
      <c r="B12084" t="s">
        <v>516</v>
      </c>
      <c r="C12084" t="s">
        <v>291</v>
      </c>
      <c r="D12084">
        <v>1</v>
      </c>
      <c r="E12084">
        <v>1</v>
      </c>
      <c r="F12084">
        <v>1</v>
      </c>
      <c r="G12084">
        <v>1</v>
      </c>
      <c r="H12084">
        <v>1</v>
      </c>
      <c r="I12084">
        <v>1</v>
      </c>
      <c r="J12084">
        <v>1</v>
      </c>
      <c r="K12084">
        <v>1</v>
      </c>
    </row>
    <row r="12085" spans="1:11" hidden="1">
      <c r="A12085" t="s">
        <v>302</v>
      </c>
      <c r="B12085" t="s">
        <v>516</v>
      </c>
      <c r="C12085" t="s">
        <v>292</v>
      </c>
      <c r="D12085">
        <v>1</v>
      </c>
      <c r="E12085">
        <v>1</v>
      </c>
      <c r="F12085">
        <v>1</v>
      </c>
      <c r="G12085">
        <v>1</v>
      </c>
      <c r="H12085">
        <v>1</v>
      </c>
      <c r="I12085">
        <v>1</v>
      </c>
      <c r="J12085">
        <v>1</v>
      </c>
      <c r="K12085">
        <v>1</v>
      </c>
    </row>
    <row r="12086" spans="1:11" hidden="1">
      <c r="A12086" t="s">
        <v>302</v>
      </c>
      <c r="B12086" t="s">
        <v>371</v>
      </c>
      <c r="C12086" t="s">
        <v>278</v>
      </c>
      <c r="D12086">
        <v>1</v>
      </c>
      <c r="E12086">
        <v>1</v>
      </c>
      <c r="F12086">
        <v>1</v>
      </c>
      <c r="G12086">
        <v>1</v>
      </c>
      <c r="H12086">
        <v>1</v>
      </c>
      <c r="I12086">
        <v>1</v>
      </c>
      <c r="J12086">
        <v>1</v>
      </c>
      <c r="K12086">
        <v>1</v>
      </c>
    </row>
    <row r="12087" spans="1:11" hidden="1">
      <c r="A12087" t="s">
        <v>302</v>
      </c>
      <c r="B12087" t="s">
        <v>371</v>
      </c>
      <c r="C12087" t="s">
        <v>279</v>
      </c>
      <c r="D12087">
        <v>1</v>
      </c>
      <c r="E12087">
        <v>1</v>
      </c>
      <c r="F12087">
        <v>1</v>
      </c>
      <c r="G12087">
        <v>1</v>
      </c>
      <c r="H12087">
        <v>1</v>
      </c>
      <c r="I12087">
        <v>1</v>
      </c>
      <c r="J12087">
        <v>1</v>
      </c>
      <c r="K12087">
        <v>1</v>
      </c>
    </row>
    <row r="12088" spans="1:11" hidden="1">
      <c r="A12088" t="s">
        <v>302</v>
      </c>
      <c r="B12088" t="s">
        <v>371</v>
      </c>
      <c r="C12088" t="s">
        <v>280</v>
      </c>
      <c r="D12088">
        <v>1</v>
      </c>
      <c r="E12088">
        <v>1</v>
      </c>
      <c r="F12088">
        <v>1</v>
      </c>
      <c r="G12088">
        <v>1</v>
      </c>
      <c r="H12088">
        <v>1</v>
      </c>
      <c r="I12088">
        <v>1</v>
      </c>
      <c r="J12088">
        <v>1</v>
      </c>
      <c r="K12088">
        <v>1</v>
      </c>
    </row>
    <row r="12089" spans="1:11" hidden="1">
      <c r="A12089" t="s">
        <v>302</v>
      </c>
      <c r="B12089" t="s">
        <v>371</v>
      </c>
      <c r="C12089" t="s">
        <v>277</v>
      </c>
      <c r="D12089">
        <v>1</v>
      </c>
      <c r="E12089">
        <v>1</v>
      </c>
      <c r="F12089">
        <v>1</v>
      </c>
      <c r="G12089">
        <v>1</v>
      </c>
      <c r="H12089">
        <v>1</v>
      </c>
      <c r="I12089">
        <v>1</v>
      </c>
      <c r="J12089">
        <v>1</v>
      </c>
      <c r="K12089">
        <v>1</v>
      </c>
    </row>
    <row r="12090" spans="1:11" hidden="1">
      <c r="A12090" t="s">
        <v>302</v>
      </c>
      <c r="B12090" t="s">
        <v>371</v>
      </c>
      <c r="C12090" t="s">
        <v>281</v>
      </c>
      <c r="D12090">
        <v>1</v>
      </c>
      <c r="E12090">
        <v>1</v>
      </c>
      <c r="F12090">
        <v>1</v>
      </c>
      <c r="G12090">
        <v>1</v>
      </c>
      <c r="H12090">
        <v>1</v>
      </c>
      <c r="I12090">
        <v>1</v>
      </c>
      <c r="J12090">
        <v>1</v>
      </c>
      <c r="K12090">
        <v>1</v>
      </c>
    </row>
    <row r="12091" spans="1:11" hidden="1">
      <c r="A12091" t="s">
        <v>302</v>
      </c>
      <c r="B12091" t="s">
        <v>371</v>
      </c>
      <c r="C12091" t="s">
        <v>282</v>
      </c>
      <c r="D12091">
        <v>1</v>
      </c>
      <c r="E12091">
        <v>1</v>
      </c>
      <c r="F12091">
        <v>1</v>
      </c>
      <c r="G12091">
        <v>1</v>
      </c>
      <c r="H12091">
        <v>1</v>
      </c>
      <c r="I12091">
        <v>1</v>
      </c>
      <c r="J12091">
        <v>1</v>
      </c>
      <c r="K12091">
        <v>1</v>
      </c>
    </row>
    <row r="12092" spans="1:11" hidden="1">
      <c r="A12092" t="s">
        <v>302</v>
      </c>
      <c r="B12092" t="s">
        <v>371</v>
      </c>
      <c r="C12092" t="s">
        <v>283</v>
      </c>
      <c r="D12092">
        <v>1</v>
      </c>
      <c r="E12092">
        <v>1</v>
      </c>
      <c r="F12092">
        <v>1</v>
      </c>
      <c r="G12092">
        <v>1</v>
      </c>
      <c r="H12092">
        <v>1</v>
      </c>
      <c r="I12092">
        <v>1</v>
      </c>
      <c r="J12092">
        <v>1</v>
      </c>
      <c r="K12092">
        <v>1</v>
      </c>
    </row>
    <row r="12093" spans="1:11" hidden="1">
      <c r="A12093" t="s">
        <v>302</v>
      </c>
      <c r="B12093" t="s">
        <v>371</v>
      </c>
      <c r="C12093" t="s">
        <v>284</v>
      </c>
      <c r="D12093">
        <v>1</v>
      </c>
      <c r="E12093">
        <v>1</v>
      </c>
      <c r="F12093">
        <v>1</v>
      </c>
      <c r="G12093">
        <v>1</v>
      </c>
      <c r="H12093">
        <v>1</v>
      </c>
      <c r="I12093">
        <v>1</v>
      </c>
      <c r="J12093">
        <v>1</v>
      </c>
      <c r="K12093">
        <v>1</v>
      </c>
    </row>
    <row r="12094" spans="1:11" hidden="1">
      <c r="A12094" t="s">
        <v>302</v>
      </c>
      <c r="B12094" t="s">
        <v>371</v>
      </c>
      <c r="C12094" t="s">
        <v>285</v>
      </c>
      <c r="D12094">
        <v>1</v>
      </c>
      <c r="E12094">
        <v>1</v>
      </c>
      <c r="F12094">
        <v>1</v>
      </c>
      <c r="G12094">
        <v>1</v>
      </c>
      <c r="H12094">
        <v>1</v>
      </c>
      <c r="I12094">
        <v>1</v>
      </c>
      <c r="J12094">
        <v>1</v>
      </c>
      <c r="K12094">
        <v>1</v>
      </c>
    </row>
    <row r="12095" spans="1:11" hidden="1">
      <c r="A12095" t="s">
        <v>302</v>
      </c>
      <c r="B12095" t="s">
        <v>371</v>
      </c>
      <c r="C12095" t="s">
        <v>286</v>
      </c>
      <c r="D12095">
        <v>1</v>
      </c>
      <c r="E12095">
        <v>1</v>
      </c>
      <c r="F12095">
        <v>1</v>
      </c>
      <c r="G12095">
        <v>1</v>
      </c>
      <c r="H12095">
        <v>1</v>
      </c>
      <c r="I12095">
        <v>1</v>
      </c>
      <c r="J12095">
        <v>1</v>
      </c>
      <c r="K12095">
        <v>1</v>
      </c>
    </row>
    <row r="12096" spans="1:11" hidden="1">
      <c r="A12096" t="s">
        <v>302</v>
      </c>
      <c r="B12096" t="s">
        <v>371</v>
      </c>
      <c r="C12096" t="s">
        <v>287</v>
      </c>
      <c r="D12096">
        <v>1</v>
      </c>
      <c r="E12096">
        <v>1</v>
      </c>
      <c r="F12096">
        <v>1</v>
      </c>
      <c r="G12096">
        <v>1</v>
      </c>
      <c r="H12096">
        <v>1</v>
      </c>
      <c r="I12096">
        <v>1</v>
      </c>
      <c r="J12096">
        <v>1</v>
      </c>
      <c r="K12096">
        <v>1</v>
      </c>
    </row>
    <row r="12097" spans="1:11" hidden="1">
      <c r="A12097" t="s">
        <v>302</v>
      </c>
      <c r="B12097" t="s">
        <v>371</v>
      </c>
      <c r="C12097" t="s">
        <v>288</v>
      </c>
      <c r="D12097">
        <v>1</v>
      </c>
      <c r="E12097">
        <v>1</v>
      </c>
      <c r="F12097">
        <v>1</v>
      </c>
      <c r="G12097">
        <v>1</v>
      </c>
      <c r="H12097">
        <v>1</v>
      </c>
      <c r="I12097">
        <v>1</v>
      </c>
      <c r="J12097">
        <v>1</v>
      </c>
      <c r="K12097">
        <v>1</v>
      </c>
    </row>
    <row r="12098" spans="1:11" hidden="1">
      <c r="A12098" t="s">
        <v>302</v>
      </c>
      <c r="B12098" t="s">
        <v>371</v>
      </c>
      <c r="C12098" t="s">
        <v>289</v>
      </c>
      <c r="D12098">
        <v>1</v>
      </c>
      <c r="E12098">
        <v>1</v>
      </c>
      <c r="F12098">
        <v>1</v>
      </c>
      <c r="G12098">
        <v>1</v>
      </c>
      <c r="H12098">
        <v>1</v>
      </c>
      <c r="I12098">
        <v>1</v>
      </c>
      <c r="J12098">
        <v>1</v>
      </c>
      <c r="K12098">
        <v>1</v>
      </c>
    </row>
    <row r="12099" spans="1:11" hidden="1">
      <c r="A12099" t="s">
        <v>302</v>
      </c>
      <c r="B12099" t="s">
        <v>371</v>
      </c>
      <c r="C12099" t="s">
        <v>290</v>
      </c>
      <c r="D12099">
        <v>1</v>
      </c>
      <c r="E12099">
        <v>1</v>
      </c>
      <c r="F12099">
        <v>1</v>
      </c>
      <c r="G12099">
        <v>1</v>
      </c>
      <c r="H12099">
        <v>1</v>
      </c>
      <c r="I12099">
        <v>1</v>
      </c>
      <c r="J12099">
        <v>1</v>
      </c>
      <c r="K12099">
        <v>1</v>
      </c>
    </row>
    <row r="12100" spans="1:11" hidden="1">
      <c r="A12100" t="s">
        <v>302</v>
      </c>
      <c r="B12100" t="s">
        <v>371</v>
      </c>
      <c r="C12100" t="s">
        <v>291</v>
      </c>
      <c r="D12100">
        <v>1</v>
      </c>
      <c r="E12100">
        <v>1</v>
      </c>
      <c r="F12100">
        <v>1</v>
      </c>
      <c r="G12100">
        <v>1</v>
      </c>
      <c r="H12100">
        <v>1</v>
      </c>
      <c r="I12100">
        <v>1</v>
      </c>
      <c r="J12100">
        <v>1</v>
      </c>
      <c r="K12100">
        <v>1</v>
      </c>
    </row>
    <row r="12101" spans="1:11" hidden="1">
      <c r="A12101" t="s">
        <v>302</v>
      </c>
      <c r="B12101" t="s">
        <v>371</v>
      </c>
      <c r="C12101" t="s">
        <v>292</v>
      </c>
      <c r="D12101">
        <v>1</v>
      </c>
      <c r="E12101">
        <v>1</v>
      </c>
      <c r="F12101">
        <v>1</v>
      </c>
      <c r="G12101">
        <v>1</v>
      </c>
      <c r="H12101">
        <v>1</v>
      </c>
      <c r="I12101">
        <v>1</v>
      </c>
      <c r="J12101">
        <v>1</v>
      </c>
      <c r="K12101">
        <v>1</v>
      </c>
    </row>
    <row r="12102" spans="1:11" hidden="1">
      <c r="A12102" t="s">
        <v>302</v>
      </c>
      <c r="B12102" t="s">
        <v>241</v>
      </c>
      <c r="C12102" t="s">
        <v>278</v>
      </c>
      <c r="D12102">
        <v>1</v>
      </c>
      <c r="E12102">
        <v>1</v>
      </c>
      <c r="F12102">
        <v>1</v>
      </c>
      <c r="G12102">
        <v>1</v>
      </c>
      <c r="H12102">
        <v>1</v>
      </c>
      <c r="I12102">
        <v>1</v>
      </c>
      <c r="J12102">
        <v>1</v>
      </c>
      <c r="K12102">
        <v>1</v>
      </c>
    </row>
    <row r="12103" spans="1:11" hidden="1">
      <c r="A12103" t="s">
        <v>302</v>
      </c>
      <c r="B12103" t="s">
        <v>241</v>
      </c>
      <c r="C12103" t="s">
        <v>279</v>
      </c>
      <c r="D12103">
        <v>1</v>
      </c>
      <c r="E12103">
        <v>1</v>
      </c>
      <c r="F12103">
        <v>1</v>
      </c>
      <c r="G12103">
        <v>1</v>
      </c>
      <c r="H12103">
        <v>1</v>
      </c>
      <c r="I12103">
        <v>1</v>
      </c>
      <c r="J12103">
        <v>1</v>
      </c>
      <c r="K12103">
        <v>1</v>
      </c>
    </row>
    <row r="12104" spans="1:11" hidden="1">
      <c r="A12104" t="s">
        <v>302</v>
      </c>
      <c r="B12104" t="s">
        <v>241</v>
      </c>
      <c r="C12104" t="s">
        <v>280</v>
      </c>
      <c r="D12104">
        <v>1</v>
      </c>
      <c r="E12104">
        <v>1</v>
      </c>
      <c r="F12104">
        <v>1</v>
      </c>
      <c r="G12104">
        <v>1</v>
      </c>
      <c r="H12104">
        <v>1</v>
      </c>
      <c r="I12104">
        <v>1</v>
      </c>
      <c r="J12104">
        <v>1</v>
      </c>
      <c r="K12104">
        <v>1</v>
      </c>
    </row>
    <row r="12105" spans="1:11" hidden="1">
      <c r="A12105" t="s">
        <v>302</v>
      </c>
      <c r="B12105" t="s">
        <v>241</v>
      </c>
      <c r="C12105" t="s">
        <v>277</v>
      </c>
      <c r="D12105">
        <v>1</v>
      </c>
      <c r="E12105">
        <v>1</v>
      </c>
      <c r="F12105">
        <v>1</v>
      </c>
      <c r="G12105">
        <v>1</v>
      </c>
      <c r="H12105">
        <v>1</v>
      </c>
      <c r="I12105">
        <v>1</v>
      </c>
      <c r="J12105">
        <v>1</v>
      </c>
      <c r="K12105">
        <v>1</v>
      </c>
    </row>
    <row r="12106" spans="1:11" hidden="1">
      <c r="A12106" t="s">
        <v>302</v>
      </c>
      <c r="B12106" t="s">
        <v>241</v>
      </c>
      <c r="C12106" t="s">
        <v>281</v>
      </c>
      <c r="D12106">
        <v>1</v>
      </c>
      <c r="E12106">
        <v>1</v>
      </c>
      <c r="F12106">
        <v>1</v>
      </c>
      <c r="G12106">
        <v>1</v>
      </c>
      <c r="H12106">
        <v>1</v>
      </c>
      <c r="I12106">
        <v>1</v>
      </c>
      <c r="J12106">
        <v>1</v>
      </c>
      <c r="K12106">
        <v>1</v>
      </c>
    </row>
    <row r="12107" spans="1:11" hidden="1">
      <c r="A12107" t="s">
        <v>302</v>
      </c>
      <c r="B12107" t="s">
        <v>241</v>
      </c>
      <c r="C12107" t="s">
        <v>282</v>
      </c>
      <c r="D12107">
        <v>1</v>
      </c>
      <c r="E12107">
        <v>1</v>
      </c>
      <c r="F12107">
        <v>1</v>
      </c>
      <c r="G12107">
        <v>1</v>
      </c>
      <c r="H12107">
        <v>1</v>
      </c>
      <c r="I12107">
        <v>1</v>
      </c>
      <c r="J12107">
        <v>1</v>
      </c>
      <c r="K12107">
        <v>1</v>
      </c>
    </row>
    <row r="12108" spans="1:11" hidden="1">
      <c r="A12108" t="s">
        <v>302</v>
      </c>
      <c r="B12108" t="s">
        <v>241</v>
      </c>
      <c r="C12108" t="s">
        <v>283</v>
      </c>
      <c r="D12108">
        <v>1</v>
      </c>
      <c r="E12108">
        <v>1</v>
      </c>
      <c r="F12108">
        <v>1</v>
      </c>
      <c r="G12108">
        <v>1</v>
      </c>
      <c r="H12108">
        <v>1</v>
      </c>
      <c r="I12108">
        <v>1</v>
      </c>
      <c r="J12108">
        <v>1</v>
      </c>
      <c r="K12108">
        <v>1</v>
      </c>
    </row>
    <row r="12109" spans="1:11" hidden="1">
      <c r="A12109" t="s">
        <v>302</v>
      </c>
      <c r="B12109" t="s">
        <v>241</v>
      </c>
      <c r="C12109" t="s">
        <v>284</v>
      </c>
      <c r="D12109">
        <v>1</v>
      </c>
      <c r="E12109">
        <v>1</v>
      </c>
      <c r="F12109">
        <v>1</v>
      </c>
      <c r="G12109">
        <v>1</v>
      </c>
      <c r="H12109">
        <v>1</v>
      </c>
      <c r="I12109">
        <v>1</v>
      </c>
      <c r="J12109">
        <v>1</v>
      </c>
      <c r="K12109">
        <v>1</v>
      </c>
    </row>
    <row r="12110" spans="1:11" hidden="1">
      <c r="A12110" t="s">
        <v>302</v>
      </c>
      <c r="B12110" t="s">
        <v>241</v>
      </c>
      <c r="C12110" t="s">
        <v>285</v>
      </c>
      <c r="D12110">
        <v>1</v>
      </c>
      <c r="E12110">
        <v>1</v>
      </c>
      <c r="F12110">
        <v>1</v>
      </c>
      <c r="G12110">
        <v>1</v>
      </c>
      <c r="H12110">
        <v>1</v>
      </c>
      <c r="I12110">
        <v>1</v>
      </c>
      <c r="J12110">
        <v>1</v>
      </c>
      <c r="K12110">
        <v>1</v>
      </c>
    </row>
    <row r="12111" spans="1:11" hidden="1">
      <c r="A12111" t="s">
        <v>302</v>
      </c>
      <c r="B12111" t="s">
        <v>241</v>
      </c>
      <c r="C12111" t="s">
        <v>286</v>
      </c>
      <c r="D12111">
        <v>1</v>
      </c>
      <c r="E12111">
        <v>1</v>
      </c>
      <c r="F12111">
        <v>1</v>
      </c>
      <c r="G12111">
        <v>1</v>
      </c>
      <c r="H12111">
        <v>1</v>
      </c>
      <c r="I12111">
        <v>1</v>
      </c>
      <c r="J12111">
        <v>1</v>
      </c>
      <c r="K12111">
        <v>1</v>
      </c>
    </row>
    <row r="12112" spans="1:11" hidden="1">
      <c r="A12112" t="s">
        <v>302</v>
      </c>
      <c r="B12112" t="s">
        <v>241</v>
      </c>
      <c r="C12112" t="s">
        <v>287</v>
      </c>
      <c r="D12112">
        <v>1</v>
      </c>
      <c r="E12112">
        <v>1</v>
      </c>
      <c r="F12112">
        <v>1</v>
      </c>
      <c r="G12112">
        <v>1</v>
      </c>
      <c r="H12112">
        <v>1</v>
      </c>
      <c r="I12112">
        <v>1</v>
      </c>
      <c r="J12112">
        <v>1</v>
      </c>
      <c r="K12112">
        <v>1</v>
      </c>
    </row>
    <row r="12113" spans="1:11" hidden="1">
      <c r="A12113" t="s">
        <v>302</v>
      </c>
      <c r="B12113" t="s">
        <v>241</v>
      </c>
      <c r="C12113" t="s">
        <v>288</v>
      </c>
      <c r="D12113">
        <v>1</v>
      </c>
      <c r="E12113">
        <v>1</v>
      </c>
      <c r="F12113">
        <v>1</v>
      </c>
      <c r="G12113">
        <v>1</v>
      </c>
      <c r="H12113">
        <v>1</v>
      </c>
      <c r="I12113">
        <v>1</v>
      </c>
      <c r="J12113">
        <v>1</v>
      </c>
      <c r="K12113">
        <v>1</v>
      </c>
    </row>
    <row r="12114" spans="1:11" hidden="1">
      <c r="A12114" t="s">
        <v>302</v>
      </c>
      <c r="B12114" t="s">
        <v>241</v>
      </c>
      <c r="C12114" t="s">
        <v>289</v>
      </c>
      <c r="D12114">
        <v>1</v>
      </c>
      <c r="E12114">
        <v>1</v>
      </c>
      <c r="F12114">
        <v>1</v>
      </c>
      <c r="G12114">
        <v>1</v>
      </c>
      <c r="H12114">
        <v>1</v>
      </c>
      <c r="I12114">
        <v>1</v>
      </c>
      <c r="J12114">
        <v>1</v>
      </c>
      <c r="K12114">
        <v>1</v>
      </c>
    </row>
    <row r="12115" spans="1:11" hidden="1">
      <c r="A12115" t="s">
        <v>302</v>
      </c>
      <c r="B12115" t="s">
        <v>241</v>
      </c>
      <c r="C12115" t="s">
        <v>290</v>
      </c>
      <c r="D12115">
        <v>1</v>
      </c>
      <c r="E12115">
        <v>1</v>
      </c>
      <c r="F12115">
        <v>1</v>
      </c>
      <c r="G12115">
        <v>1</v>
      </c>
      <c r="H12115">
        <v>1</v>
      </c>
      <c r="I12115">
        <v>1</v>
      </c>
      <c r="J12115">
        <v>1</v>
      </c>
      <c r="K12115">
        <v>1</v>
      </c>
    </row>
    <row r="12116" spans="1:11" hidden="1">
      <c r="A12116" t="s">
        <v>302</v>
      </c>
      <c r="B12116" t="s">
        <v>241</v>
      </c>
      <c r="C12116" t="s">
        <v>291</v>
      </c>
      <c r="D12116">
        <v>1</v>
      </c>
      <c r="E12116">
        <v>1</v>
      </c>
      <c r="F12116">
        <v>1</v>
      </c>
      <c r="G12116">
        <v>1</v>
      </c>
      <c r="H12116">
        <v>1</v>
      </c>
      <c r="I12116">
        <v>1</v>
      </c>
      <c r="J12116">
        <v>1</v>
      </c>
      <c r="K12116">
        <v>1</v>
      </c>
    </row>
    <row r="12117" spans="1:11" hidden="1">
      <c r="A12117" t="s">
        <v>302</v>
      </c>
      <c r="B12117" t="s">
        <v>241</v>
      </c>
      <c r="C12117" t="s">
        <v>292</v>
      </c>
      <c r="D12117">
        <v>1</v>
      </c>
      <c r="E12117">
        <v>1</v>
      </c>
      <c r="F12117">
        <v>1</v>
      </c>
      <c r="G12117">
        <v>1</v>
      </c>
      <c r="H12117">
        <v>1</v>
      </c>
      <c r="I12117">
        <v>1</v>
      </c>
      <c r="J12117">
        <v>1</v>
      </c>
      <c r="K12117">
        <v>1</v>
      </c>
    </row>
    <row r="12118" spans="1:11" hidden="1">
      <c r="A12118" t="s">
        <v>302</v>
      </c>
      <c r="B12118" t="s">
        <v>372</v>
      </c>
      <c r="C12118" t="s">
        <v>278</v>
      </c>
      <c r="D12118">
        <v>1</v>
      </c>
      <c r="E12118">
        <v>1</v>
      </c>
      <c r="F12118">
        <v>1</v>
      </c>
      <c r="G12118">
        <v>1</v>
      </c>
      <c r="H12118">
        <v>1</v>
      </c>
      <c r="I12118">
        <v>1</v>
      </c>
      <c r="J12118">
        <v>1</v>
      </c>
      <c r="K12118">
        <v>1</v>
      </c>
    </row>
    <row r="12119" spans="1:11" hidden="1">
      <c r="A12119" t="s">
        <v>302</v>
      </c>
      <c r="B12119" t="s">
        <v>372</v>
      </c>
      <c r="C12119" t="s">
        <v>279</v>
      </c>
      <c r="D12119">
        <v>1</v>
      </c>
      <c r="E12119">
        <v>1</v>
      </c>
      <c r="F12119">
        <v>1</v>
      </c>
      <c r="G12119">
        <v>1</v>
      </c>
      <c r="H12119">
        <v>1</v>
      </c>
      <c r="I12119">
        <v>1</v>
      </c>
      <c r="J12119">
        <v>1</v>
      </c>
      <c r="K12119">
        <v>1</v>
      </c>
    </row>
    <row r="12120" spans="1:11" hidden="1">
      <c r="A12120" t="s">
        <v>302</v>
      </c>
      <c r="B12120" t="s">
        <v>372</v>
      </c>
      <c r="C12120" t="s">
        <v>280</v>
      </c>
      <c r="D12120">
        <v>1</v>
      </c>
      <c r="E12120">
        <v>1</v>
      </c>
      <c r="F12120">
        <v>1</v>
      </c>
      <c r="G12120">
        <v>1</v>
      </c>
      <c r="H12120">
        <v>1</v>
      </c>
      <c r="I12120">
        <v>1</v>
      </c>
      <c r="J12120">
        <v>1</v>
      </c>
      <c r="K12120">
        <v>1</v>
      </c>
    </row>
    <row r="12121" spans="1:11" hidden="1">
      <c r="A12121" t="s">
        <v>302</v>
      </c>
      <c r="B12121" t="s">
        <v>372</v>
      </c>
      <c r="C12121" t="s">
        <v>277</v>
      </c>
      <c r="D12121">
        <v>1</v>
      </c>
      <c r="E12121">
        <v>1</v>
      </c>
      <c r="F12121">
        <v>1</v>
      </c>
      <c r="G12121">
        <v>1</v>
      </c>
      <c r="H12121">
        <v>1</v>
      </c>
      <c r="I12121">
        <v>1</v>
      </c>
      <c r="J12121">
        <v>1</v>
      </c>
      <c r="K12121">
        <v>1</v>
      </c>
    </row>
    <row r="12122" spans="1:11" hidden="1">
      <c r="A12122" t="s">
        <v>302</v>
      </c>
      <c r="B12122" t="s">
        <v>372</v>
      </c>
      <c r="C12122" t="s">
        <v>281</v>
      </c>
      <c r="D12122">
        <v>1</v>
      </c>
      <c r="E12122">
        <v>1</v>
      </c>
      <c r="F12122">
        <v>1</v>
      </c>
      <c r="G12122">
        <v>1</v>
      </c>
      <c r="H12122">
        <v>1</v>
      </c>
      <c r="I12122">
        <v>1</v>
      </c>
      <c r="J12122">
        <v>1</v>
      </c>
      <c r="K12122">
        <v>1</v>
      </c>
    </row>
    <row r="12123" spans="1:11" hidden="1">
      <c r="A12123" t="s">
        <v>302</v>
      </c>
      <c r="B12123" t="s">
        <v>372</v>
      </c>
      <c r="C12123" t="s">
        <v>282</v>
      </c>
      <c r="D12123">
        <v>1</v>
      </c>
      <c r="E12123">
        <v>1</v>
      </c>
      <c r="F12123">
        <v>1</v>
      </c>
      <c r="G12123">
        <v>1</v>
      </c>
      <c r="H12123">
        <v>1</v>
      </c>
      <c r="I12123">
        <v>1</v>
      </c>
      <c r="J12123">
        <v>1</v>
      </c>
      <c r="K12123">
        <v>1</v>
      </c>
    </row>
    <row r="12124" spans="1:11" hidden="1">
      <c r="A12124" t="s">
        <v>302</v>
      </c>
      <c r="B12124" t="s">
        <v>372</v>
      </c>
      <c r="C12124" t="s">
        <v>283</v>
      </c>
      <c r="D12124">
        <v>1</v>
      </c>
      <c r="E12124">
        <v>1</v>
      </c>
      <c r="F12124">
        <v>1</v>
      </c>
      <c r="G12124">
        <v>1</v>
      </c>
      <c r="H12124">
        <v>1</v>
      </c>
      <c r="I12124">
        <v>1</v>
      </c>
      <c r="J12124">
        <v>1</v>
      </c>
      <c r="K12124">
        <v>1</v>
      </c>
    </row>
    <row r="12125" spans="1:11" hidden="1">
      <c r="A12125" t="s">
        <v>302</v>
      </c>
      <c r="B12125" t="s">
        <v>372</v>
      </c>
      <c r="C12125" t="s">
        <v>284</v>
      </c>
      <c r="D12125">
        <v>1</v>
      </c>
      <c r="E12125">
        <v>1</v>
      </c>
      <c r="F12125">
        <v>1</v>
      </c>
      <c r="G12125">
        <v>1</v>
      </c>
      <c r="H12125">
        <v>1</v>
      </c>
      <c r="I12125">
        <v>1</v>
      </c>
      <c r="J12125">
        <v>1</v>
      </c>
      <c r="K12125">
        <v>1</v>
      </c>
    </row>
    <row r="12126" spans="1:11" hidden="1">
      <c r="A12126" t="s">
        <v>302</v>
      </c>
      <c r="B12126" t="s">
        <v>372</v>
      </c>
      <c r="C12126" t="s">
        <v>285</v>
      </c>
      <c r="D12126">
        <v>1</v>
      </c>
      <c r="E12126">
        <v>1</v>
      </c>
      <c r="F12126">
        <v>1</v>
      </c>
      <c r="G12126">
        <v>1</v>
      </c>
      <c r="H12126">
        <v>1</v>
      </c>
      <c r="I12126">
        <v>1</v>
      </c>
      <c r="J12126">
        <v>1</v>
      </c>
      <c r="K12126">
        <v>1</v>
      </c>
    </row>
    <row r="12127" spans="1:11" hidden="1">
      <c r="A12127" t="s">
        <v>302</v>
      </c>
      <c r="B12127" t="s">
        <v>372</v>
      </c>
      <c r="C12127" t="s">
        <v>286</v>
      </c>
      <c r="D12127">
        <v>1</v>
      </c>
      <c r="E12127">
        <v>1</v>
      </c>
      <c r="F12127">
        <v>1</v>
      </c>
      <c r="G12127">
        <v>1</v>
      </c>
      <c r="H12127">
        <v>1</v>
      </c>
      <c r="I12127">
        <v>1</v>
      </c>
      <c r="J12127">
        <v>1</v>
      </c>
      <c r="K12127">
        <v>1</v>
      </c>
    </row>
    <row r="12128" spans="1:11" hidden="1">
      <c r="A12128" t="s">
        <v>302</v>
      </c>
      <c r="B12128" t="s">
        <v>372</v>
      </c>
      <c r="C12128" t="s">
        <v>287</v>
      </c>
      <c r="D12128">
        <v>1</v>
      </c>
      <c r="E12128">
        <v>1</v>
      </c>
      <c r="F12128">
        <v>1</v>
      </c>
      <c r="G12128">
        <v>1</v>
      </c>
      <c r="H12128">
        <v>1</v>
      </c>
      <c r="I12128">
        <v>1</v>
      </c>
      <c r="J12128">
        <v>1</v>
      </c>
      <c r="K12128">
        <v>1</v>
      </c>
    </row>
    <row r="12129" spans="1:11" hidden="1">
      <c r="A12129" t="s">
        <v>302</v>
      </c>
      <c r="B12129" t="s">
        <v>372</v>
      </c>
      <c r="C12129" t="s">
        <v>288</v>
      </c>
      <c r="D12129">
        <v>1</v>
      </c>
      <c r="E12129">
        <v>1</v>
      </c>
      <c r="F12129">
        <v>1</v>
      </c>
      <c r="G12129">
        <v>1</v>
      </c>
      <c r="H12129">
        <v>1</v>
      </c>
      <c r="I12129">
        <v>1</v>
      </c>
      <c r="J12129">
        <v>1</v>
      </c>
      <c r="K12129">
        <v>1</v>
      </c>
    </row>
    <row r="12130" spans="1:11" hidden="1">
      <c r="A12130" t="s">
        <v>302</v>
      </c>
      <c r="B12130" t="s">
        <v>372</v>
      </c>
      <c r="C12130" t="s">
        <v>289</v>
      </c>
      <c r="D12130">
        <v>1</v>
      </c>
      <c r="E12130">
        <v>1</v>
      </c>
      <c r="F12130">
        <v>1</v>
      </c>
      <c r="G12130">
        <v>1</v>
      </c>
      <c r="H12130">
        <v>1</v>
      </c>
      <c r="I12130">
        <v>1</v>
      </c>
      <c r="J12130">
        <v>1</v>
      </c>
      <c r="K12130">
        <v>1</v>
      </c>
    </row>
    <row r="12131" spans="1:11" hidden="1">
      <c r="A12131" t="s">
        <v>302</v>
      </c>
      <c r="B12131" t="s">
        <v>372</v>
      </c>
      <c r="C12131" t="s">
        <v>290</v>
      </c>
      <c r="D12131">
        <v>1</v>
      </c>
      <c r="E12131">
        <v>1</v>
      </c>
      <c r="F12131">
        <v>1</v>
      </c>
      <c r="G12131">
        <v>1</v>
      </c>
      <c r="H12131">
        <v>1</v>
      </c>
      <c r="I12131">
        <v>1</v>
      </c>
      <c r="J12131">
        <v>1</v>
      </c>
      <c r="K12131">
        <v>1</v>
      </c>
    </row>
    <row r="12132" spans="1:11" hidden="1">
      <c r="A12132" t="s">
        <v>302</v>
      </c>
      <c r="B12132" t="s">
        <v>372</v>
      </c>
      <c r="C12132" t="s">
        <v>291</v>
      </c>
      <c r="D12132">
        <v>1</v>
      </c>
      <c r="E12132">
        <v>1</v>
      </c>
      <c r="F12132">
        <v>1</v>
      </c>
      <c r="G12132">
        <v>1</v>
      </c>
      <c r="H12132">
        <v>1</v>
      </c>
      <c r="I12132">
        <v>1</v>
      </c>
      <c r="J12132">
        <v>1</v>
      </c>
      <c r="K12132">
        <v>1</v>
      </c>
    </row>
    <row r="12133" spans="1:11" hidden="1">
      <c r="A12133" t="s">
        <v>302</v>
      </c>
      <c r="B12133" t="s">
        <v>372</v>
      </c>
      <c r="C12133" t="s">
        <v>292</v>
      </c>
      <c r="D12133">
        <v>1</v>
      </c>
      <c r="E12133">
        <v>1</v>
      </c>
      <c r="F12133">
        <v>1</v>
      </c>
      <c r="G12133">
        <v>1</v>
      </c>
      <c r="H12133">
        <v>1</v>
      </c>
      <c r="I12133">
        <v>1</v>
      </c>
      <c r="J12133">
        <v>1</v>
      </c>
      <c r="K12133">
        <v>1</v>
      </c>
    </row>
    <row r="12134" spans="1:11" hidden="1">
      <c r="A12134" t="s">
        <v>302</v>
      </c>
      <c r="B12134" t="s">
        <v>366</v>
      </c>
      <c r="C12134" t="s">
        <v>278</v>
      </c>
      <c r="D12134">
        <v>1</v>
      </c>
      <c r="E12134">
        <v>1</v>
      </c>
      <c r="F12134">
        <v>1</v>
      </c>
      <c r="G12134">
        <v>1</v>
      </c>
      <c r="H12134">
        <v>1</v>
      </c>
      <c r="I12134">
        <v>1</v>
      </c>
      <c r="J12134">
        <v>1</v>
      </c>
      <c r="K12134">
        <v>1</v>
      </c>
    </row>
    <row r="12135" spans="1:11" hidden="1">
      <c r="A12135" t="s">
        <v>302</v>
      </c>
      <c r="B12135" t="s">
        <v>366</v>
      </c>
      <c r="C12135" t="s">
        <v>279</v>
      </c>
      <c r="D12135">
        <v>1</v>
      </c>
      <c r="E12135">
        <v>1</v>
      </c>
      <c r="F12135">
        <v>1</v>
      </c>
      <c r="G12135">
        <v>1</v>
      </c>
      <c r="H12135">
        <v>1</v>
      </c>
      <c r="I12135">
        <v>1</v>
      </c>
      <c r="J12135">
        <v>1</v>
      </c>
      <c r="K12135">
        <v>1</v>
      </c>
    </row>
    <row r="12136" spans="1:11" hidden="1">
      <c r="A12136" t="s">
        <v>302</v>
      </c>
      <c r="B12136" t="s">
        <v>366</v>
      </c>
      <c r="C12136" t="s">
        <v>280</v>
      </c>
      <c r="D12136">
        <v>1</v>
      </c>
      <c r="E12136">
        <v>1</v>
      </c>
      <c r="F12136">
        <v>1</v>
      </c>
      <c r="G12136">
        <v>1</v>
      </c>
      <c r="H12136">
        <v>1</v>
      </c>
      <c r="I12136">
        <v>1</v>
      </c>
      <c r="J12136">
        <v>1</v>
      </c>
      <c r="K12136">
        <v>1</v>
      </c>
    </row>
    <row r="12137" spans="1:11" hidden="1">
      <c r="A12137" t="s">
        <v>302</v>
      </c>
      <c r="B12137" t="s">
        <v>366</v>
      </c>
      <c r="C12137" t="s">
        <v>277</v>
      </c>
      <c r="D12137">
        <v>1</v>
      </c>
      <c r="E12137">
        <v>1</v>
      </c>
      <c r="F12137">
        <v>1</v>
      </c>
      <c r="G12137">
        <v>1</v>
      </c>
      <c r="H12137">
        <v>1</v>
      </c>
      <c r="I12137">
        <v>1</v>
      </c>
      <c r="J12137">
        <v>1</v>
      </c>
      <c r="K12137">
        <v>1</v>
      </c>
    </row>
    <row r="12138" spans="1:11" hidden="1">
      <c r="A12138" t="s">
        <v>302</v>
      </c>
      <c r="B12138" t="s">
        <v>366</v>
      </c>
      <c r="C12138" t="s">
        <v>281</v>
      </c>
      <c r="D12138">
        <v>1</v>
      </c>
      <c r="E12138">
        <v>1</v>
      </c>
      <c r="F12138">
        <v>1</v>
      </c>
      <c r="G12138">
        <v>1</v>
      </c>
      <c r="H12138">
        <v>1</v>
      </c>
      <c r="I12138">
        <v>1</v>
      </c>
      <c r="J12138">
        <v>1</v>
      </c>
      <c r="K12138">
        <v>1</v>
      </c>
    </row>
    <row r="12139" spans="1:11" hidden="1">
      <c r="A12139" t="s">
        <v>302</v>
      </c>
      <c r="B12139" t="s">
        <v>366</v>
      </c>
      <c r="C12139" t="s">
        <v>282</v>
      </c>
      <c r="D12139">
        <v>1</v>
      </c>
      <c r="E12139">
        <v>1</v>
      </c>
      <c r="F12139">
        <v>1</v>
      </c>
      <c r="G12139">
        <v>1</v>
      </c>
      <c r="H12139">
        <v>1</v>
      </c>
      <c r="I12139">
        <v>1</v>
      </c>
      <c r="J12139">
        <v>1</v>
      </c>
      <c r="K12139">
        <v>1</v>
      </c>
    </row>
    <row r="12140" spans="1:11" hidden="1">
      <c r="A12140" t="s">
        <v>302</v>
      </c>
      <c r="B12140" t="s">
        <v>366</v>
      </c>
      <c r="C12140" t="s">
        <v>283</v>
      </c>
      <c r="D12140">
        <v>1</v>
      </c>
      <c r="E12140">
        <v>1</v>
      </c>
      <c r="F12140">
        <v>1</v>
      </c>
      <c r="G12140">
        <v>1</v>
      </c>
      <c r="H12140">
        <v>1</v>
      </c>
      <c r="I12140">
        <v>1</v>
      </c>
      <c r="J12140">
        <v>1</v>
      </c>
      <c r="K12140">
        <v>1</v>
      </c>
    </row>
    <row r="12141" spans="1:11" hidden="1">
      <c r="A12141" t="s">
        <v>302</v>
      </c>
      <c r="B12141" t="s">
        <v>366</v>
      </c>
      <c r="C12141" t="s">
        <v>284</v>
      </c>
      <c r="D12141">
        <v>1</v>
      </c>
      <c r="E12141">
        <v>1</v>
      </c>
      <c r="F12141">
        <v>1</v>
      </c>
      <c r="G12141">
        <v>1</v>
      </c>
      <c r="H12141">
        <v>1</v>
      </c>
      <c r="I12141">
        <v>1</v>
      </c>
      <c r="J12141">
        <v>1</v>
      </c>
      <c r="K12141">
        <v>1</v>
      </c>
    </row>
    <row r="12142" spans="1:11" hidden="1">
      <c r="A12142" t="s">
        <v>302</v>
      </c>
      <c r="B12142" t="s">
        <v>366</v>
      </c>
      <c r="C12142" t="s">
        <v>285</v>
      </c>
      <c r="D12142">
        <v>1</v>
      </c>
      <c r="E12142">
        <v>1</v>
      </c>
      <c r="F12142">
        <v>1</v>
      </c>
      <c r="G12142">
        <v>1</v>
      </c>
      <c r="H12142">
        <v>1</v>
      </c>
      <c r="I12142">
        <v>1</v>
      </c>
      <c r="J12142">
        <v>1</v>
      </c>
      <c r="K12142">
        <v>1</v>
      </c>
    </row>
    <row r="12143" spans="1:11" hidden="1">
      <c r="A12143" t="s">
        <v>302</v>
      </c>
      <c r="B12143" t="s">
        <v>366</v>
      </c>
      <c r="C12143" t="s">
        <v>286</v>
      </c>
      <c r="D12143">
        <v>1</v>
      </c>
      <c r="E12143">
        <v>1</v>
      </c>
      <c r="F12143">
        <v>1</v>
      </c>
      <c r="G12143">
        <v>1</v>
      </c>
      <c r="H12143">
        <v>1</v>
      </c>
      <c r="I12143">
        <v>1</v>
      </c>
      <c r="J12143">
        <v>1</v>
      </c>
      <c r="K12143">
        <v>1</v>
      </c>
    </row>
    <row r="12144" spans="1:11" hidden="1">
      <c r="A12144" t="s">
        <v>302</v>
      </c>
      <c r="B12144" t="s">
        <v>366</v>
      </c>
      <c r="C12144" t="s">
        <v>287</v>
      </c>
      <c r="D12144">
        <v>1</v>
      </c>
      <c r="E12144">
        <v>1</v>
      </c>
      <c r="F12144">
        <v>1</v>
      </c>
      <c r="G12144">
        <v>1</v>
      </c>
      <c r="H12144">
        <v>1</v>
      </c>
      <c r="I12144">
        <v>1</v>
      </c>
      <c r="J12144">
        <v>1</v>
      </c>
      <c r="K12144">
        <v>1</v>
      </c>
    </row>
    <row r="12145" spans="1:11" hidden="1">
      <c r="A12145" t="s">
        <v>302</v>
      </c>
      <c r="B12145" t="s">
        <v>366</v>
      </c>
      <c r="C12145" t="s">
        <v>288</v>
      </c>
      <c r="D12145">
        <v>1</v>
      </c>
      <c r="E12145">
        <v>1</v>
      </c>
      <c r="F12145">
        <v>1</v>
      </c>
      <c r="G12145">
        <v>1</v>
      </c>
      <c r="H12145">
        <v>1</v>
      </c>
      <c r="I12145">
        <v>1</v>
      </c>
      <c r="J12145">
        <v>1</v>
      </c>
      <c r="K12145">
        <v>1</v>
      </c>
    </row>
    <row r="12146" spans="1:11" hidden="1">
      <c r="A12146" t="s">
        <v>302</v>
      </c>
      <c r="B12146" t="s">
        <v>366</v>
      </c>
      <c r="C12146" t="s">
        <v>289</v>
      </c>
      <c r="D12146">
        <v>1</v>
      </c>
      <c r="E12146">
        <v>1</v>
      </c>
      <c r="F12146">
        <v>1</v>
      </c>
      <c r="G12146">
        <v>1</v>
      </c>
      <c r="H12146">
        <v>1</v>
      </c>
      <c r="I12146">
        <v>1</v>
      </c>
      <c r="J12146">
        <v>1</v>
      </c>
      <c r="K12146">
        <v>1</v>
      </c>
    </row>
    <row r="12147" spans="1:11" hidden="1">
      <c r="A12147" t="s">
        <v>302</v>
      </c>
      <c r="B12147" t="s">
        <v>366</v>
      </c>
      <c r="C12147" t="s">
        <v>290</v>
      </c>
      <c r="D12147">
        <v>1</v>
      </c>
      <c r="E12147">
        <v>1</v>
      </c>
      <c r="F12147">
        <v>1</v>
      </c>
      <c r="G12147">
        <v>1</v>
      </c>
      <c r="H12147">
        <v>1</v>
      </c>
      <c r="I12147">
        <v>1</v>
      </c>
      <c r="J12147">
        <v>1</v>
      </c>
      <c r="K12147">
        <v>1</v>
      </c>
    </row>
    <row r="12148" spans="1:11" hidden="1">
      <c r="A12148" t="s">
        <v>302</v>
      </c>
      <c r="B12148" t="s">
        <v>366</v>
      </c>
      <c r="C12148" t="s">
        <v>291</v>
      </c>
      <c r="D12148">
        <v>1</v>
      </c>
      <c r="E12148">
        <v>1</v>
      </c>
      <c r="F12148">
        <v>1</v>
      </c>
      <c r="G12148">
        <v>1</v>
      </c>
      <c r="H12148">
        <v>1</v>
      </c>
      <c r="I12148">
        <v>1</v>
      </c>
      <c r="J12148">
        <v>1</v>
      </c>
      <c r="K12148">
        <v>1</v>
      </c>
    </row>
    <row r="12149" spans="1:11" hidden="1">
      <c r="A12149" t="s">
        <v>302</v>
      </c>
      <c r="B12149" t="s">
        <v>366</v>
      </c>
      <c r="C12149" t="s">
        <v>292</v>
      </c>
      <c r="D12149">
        <v>1</v>
      </c>
      <c r="E12149">
        <v>1</v>
      </c>
      <c r="F12149">
        <v>1</v>
      </c>
      <c r="G12149">
        <v>1</v>
      </c>
      <c r="H12149">
        <v>1</v>
      </c>
      <c r="I12149">
        <v>1</v>
      </c>
      <c r="J12149">
        <v>1</v>
      </c>
      <c r="K12149">
        <v>1</v>
      </c>
    </row>
    <row r="12150" spans="1:11" hidden="1">
      <c r="A12150" t="s">
        <v>302</v>
      </c>
      <c r="B12150" t="s">
        <v>367</v>
      </c>
      <c r="C12150" t="s">
        <v>278</v>
      </c>
      <c r="D12150">
        <v>1</v>
      </c>
      <c r="E12150">
        <v>1</v>
      </c>
      <c r="F12150">
        <v>1</v>
      </c>
      <c r="G12150">
        <v>1</v>
      </c>
      <c r="H12150">
        <v>1</v>
      </c>
      <c r="I12150">
        <v>1</v>
      </c>
      <c r="J12150">
        <v>1</v>
      </c>
      <c r="K12150">
        <v>1</v>
      </c>
    </row>
    <row r="12151" spans="1:11" hidden="1">
      <c r="A12151" t="s">
        <v>302</v>
      </c>
      <c r="B12151" t="s">
        <v>367</v>
      </c>
      <c r="C12151" t="s">
        <v>279</v>
      </c>
      <c r="D12151">
        <v>1</v>
      </c>
      <c r="E12151">
        <v>1</v>
      </c>
      <c r="F12151">
        <v>1</v>
      </c>
      <c r="G12151">
        <v>1</v>
      </c>
      <c r="H12151">
        <v>1</v>
      </c>
      <c r="I12151">
        <v>1</v>
      </c>
      <c r="J12151">
        <v>1</v>
      </c>
      <c r="K12151">
        <v>1</v>
      </c>
    </row>
    <row r="12152" spans="1:11" hidden="1">
      <c r="A12152" t="s">
        <v>302</v>
      </c>
      <c r="B12152" t="s">
        <v>367</v>
      </c>
      <c r="C12152" t="s">
        <v>280</v>
      </c>
      <c r="D12152">
        <v>1</v>
      </c>
      <c r="E12152">
        <v>1</v>
      </c>
      <c r="F12152">
        <v>1</v>
      </c>
      <c r="G12152">
        <v>1</v>
      </c>
      <c r="H12152">
        <v>1</v>
      </c>
      <c r="I12152">
        <v>1</v>
      </c>
      <c r="J12152">
        <v>1</v>
      </c>
      <c r="K12152">
        <v>1</v>
      </c>
    </row>
    <row r="12153" spans="1:11" hidden="1">
      <c r="A12153" t="s">
        <v>302</v>
      </c>
      <c r="B12153" t="s">
        <v>367</v>
      </c>
      <c r="C12153" t="s">
        <v>277</v>
      </c>
      <c r="D12153">
        <v>1</v>
      </c>
      <c r="E12153">
        <v>1</v>
      </c>
      <c r="F12153">
        <v>1</v>
      </c>
      <c r="G12153">
        <v>1</v>
      </c>
      <c r="H12153">
        <v>1</v>
      </c>
      <c r="I12153">
        <v>1</v>
      </c>
      <c r="J12153">
        <v>1</v>
      </c>
      <c r="K12153">
        <v>1</v>
      </c>
    </row>
    <row r="12154" spans="1:11" hidden="1">
      <c r="A12154" t="s">
        <v>302</v>
      </c>
      <c r="B12154" t="s">
        <v>367</v>
      </c>
      <c r="C12154" t="s">
        <v>281</v>
      </c>
      <c r="D12154">
        <v>1</v>
      </c>
      <c r="E12154">
        <v>1</v>
      </c>
      <c r="F12154">
        <v>1</v>
      </c>
      <c r="G12154">
        <v>1</v>
      </c>
      <c r="H12154">
        <v>1</v>
      </c>
      <c r="I12154">
        <v>1</v>
      </c>
      <c r="J12154">
        <v>1</v>
      </c>
      <c r="K12154">
        <v>1</v>
      </c>
    </row>
    <row r="12155" spans="1:11" hidden="1">
      <c r="A12155" t="s">
        <v>302</v>
      </c>
      <c r="B12155" t="s">
        <v>367</v>
      </c>
      <c r="C12155" t="s">
        <v>282</v>
      </c>
      <c r="D12155">
        <v>1</v>
      </c>
      <c r="E12155">
        <v>1</v>
      </c>
      <c r="F12155">
        <v>1</v>
      </c>
      <c r="G12155">
        <v>1</v>
      </c>
      <c r="H12155">
        <v>1</v>
      </c>
      <c r="I12155">
        <v>1</v>
      </c>
      <c r="J12155">
        <v>1</v>
      </c>
      <c r="K12155">
        <v>1</v>
      </c>
    </row>
    <row r="12156" spans="1:11" hidden="1">
      <c r="A12156" t="s">
        <v>302</v>
      </c>
      <c r="B12156" t="s">
        <v>367</v>
      </c>
      <c r="C12156" t="s">
        <v>283</v>
      </c>
      <c r="D12156">
        <v>1</v>
      </c>
      <c r="E12156">
        <v>1</v>
      </c>
      <c r="F12156">
        <v>1</v>
      </c>
      <c r="G12156">
        <v>1</v>
      </c>
      <c r="H12156">
        <v>1</v>
      </c>
      <c r="I12156">
        <v>1</v>
      </c>
      <c r="J12156">
        <v>1</v>
      </c>
      <c r="K12156">
        <v>1</v>
      </c>
    </row>
    <row r="12157" spans="1:11" hidden="1">
      <c r="A12157" t="s">
        <v>302</v>
      </c>
      <c r="B12157" t="s">
        <v>367</v>
      </c>
      <c r="C12157" t="s">
        <v>284</v>
      </c>
      <c r="D12157">
        <v>1</v>
      </c>
      <c r="E12157">
        <v>1</v>
      </c>
      <c r="F12157">
        <v>1</v>
      </c>
      <c r="G12157">
        <v>1</v>
      </c>
      <c r="H12157">
        <v>1</v>
      </c>
      <c r="I12157">
        <v>1</v>
      </c>
      <c r="J12157">
        <v>1</v>
      </c>
      <c r="K12157">
        <v>1</v>
      </c>
    </row>
    <row r="12158" spans="1:11" hidden="1">
      <c r="A12158" t="s">
        <v>302</v>
      </c>
      <c r="B12158" t="s">
        <v>367</v>
      </c>
      <c r="C12158" t="s">
        <v>285</v>
      </c>
      <c r="D12158">
        <v>1</v>
      </c>
      <c r="E12158">
        <v>1</v>
      </c>
      <c r="F12158">
        <v>1</v>
      </c>
      <c r="G12158">
        <v>1</v>
      </c>
      <c r="H12158">
        <v>1</v>
      </c>
      <c r="I12158">
        <v>1</v>
      </c>
      <c r="J12158">
        <v>1</v>
      </c>
      <c r="K12158">
        <v>1</v>
      </c>
    </row>
    <row r="12159" spans="1:11" hidden="1">
      <c r="A12159" t="s">
        <v>302</v>
      </c>
      <c r="B12159" t="s">
        <v>367</v>
      </c>
      <c r="C12159" t="s">
        <v>286</v>
      </c>
      <c r="D12159">
        <v>1</v>
      </c>
      <c r="E12159">
        <v>1</v>
      </c>
      <c r="F12159">
        <v>1</v>
      </c>
      <c r="G12159">
        <v>1</v>
      </c>
      <c r="H12159">
        <v>1</v>
      </c>
      <c r="I12159">
        <v>1</v>
      </c>
      <c r="J12159">
        <v>1</v>
      </c>
      <c r="K12159">
        <v>1</v>
      </c>
    </row>
    <row r="12160" spans="1:11" hidden="1">
      <c r="A12160" t="s">
        <v>302</v>
      </c>
      <c r="B12160" t="s">
        <v>367</v>
      </c>
      <c r="C12160" t="s">
        <v>287</v>
      </c>
      <c r="D12160">
        <v>1</v>
      </c>
      <c r="E12160">
        <v>1</v>
      </c>
      <c r="F12160">
        <v>1</v>
      </c>
      <c r="G12160">
        <v>1</v>
      </c>
      <c r="H12160">
        <v>1</v>
      </c>
      <c r="I12160">
        <v>1</v>
      </c>
      <c r="J12160">
        <v>1</v>
      </c>
      <c r="K12160">
        <v>1</v>
      </c>
    </row>
    <row r="12161" spans="1:11" hidden="1">
      <c r="A12161" t="s">
        <v>302</v>
      </c>
      <c r="B12161" t="s">
        <v>367</v>
      </c>
      <c r="C12161" t="s">
        <v>288</v>
      </c>
      <c r="D12161">
        <v>1</v>
      </c>
      <c r="E12161">
        <v>1</v>
      </c>
      <c r="F12161">
        <v>1</v>
      </c>
      <c r="G12161">
        <v>1</v>
      </c>
      <c r="H12161">
        <v>1</v>
      </c>
      <c r="I12161">
        <v>1</v>
      </c>
      <c r="J12161">
        <v>1</v>
      </c>
      <c r="K12161">
        <v>1</v>
      </c>
    </row>
    <row r="12162" spans="1:11" hidden="1">
      <c r="A12162" t="s">
        <v>302</v>
      </c>
      <c r="B12162" t="s">
        <v>367</v>
      </c>
      <c r="C12162" t="s">
        <v>289</v>
      </c>
      <c r="D12162">
        <v>1</v>
      </c>
      <c r="E12162">
        <v>1</v>
      </c>
      <c r="F12162">
        <v>1</v>
      </c>
      <c r="G12162">
        <v>1</v>
      </c>
      <c r="H12162">
        <v>1</v>
      </c>
      <c r="I12162">
        <v>1</v>
      </c>
      <c r="J12162">
        <v>1</v>
      </c>
      <c r="K12162">
        <v>1</v>
      </c>
    </row>
    <row r="12163" spans="1:11" hidden="1">
      <c r="A12163" t="s">
        <v>302</v>
      </c>
      <c r="B12163" t="s">
        <v>367</v>
      </c>
      <c r="C12163" t="s">
        <v>290</v>
      </c>
      <c r="D12163">
        <v>1</v>
      </c>
      <c r="E12163">
        <v>1</v>
      </c>
      <c r="F12163">
        <v>1</v>
      </c>
      <c r="G12163">
        <v>1</v>
      </c>
      <c r="H12163">
        <v>1</v>
      </c>
      <c r="I12163">
        <v>1</v>
      </c>
      <c r="J12163">
        <v>1</v>
      </c>
      <c r="K12163">
        <v>1</v>
      </c>
    </row>
    <row r="12164" spans="1:11" hidden="1">
      <c r="A12164" t="s">
        <v>302</v>
      </c>
      <c r="B12164" t="s">
        <v>367</v>
      </c>
      <c r="C12164" t="s">
        <v>291</v>
      </c>
      <c r="D12164">
        <v>1</v>
      </c>
      <c r="E12164">
        <v>1</v>
      </c>
      <c r="F12164">
        <v>1</v>
      </c>
      <c r="G12164">
        <v>1</v>
      </c>
      <c r="H12164">
        <v>1</v>
      </c>
      <c r="I12164">
        <v>1</v>
      </c>
      <c r="J12164">
        <v>1</v>
      </c>
      <c r="K12164">
        <v>1</v>
      </c>
    </row>
    <row r="12165" spans="1:11" hidden="1">
      <c r="A12165" t="s">
        <v>302</v>
      </c>
      <c r="B12165" t="s">
        <v>367</v>
      </c>
      <c r="C12165" t="s">
        <v>292</v>
      </c>
      <c r="D12165">
        <v>1</v>
      </c>
      <c r="E12165">
        <v>1</v>
      </c>
      <c r="F12165">
        <v>1</v>
      </c>
      <c r="G12165">
        <v>1</v>
      </c>
      <c r="H12165">
        <v>1</v>
      </c>
      <c r="I12165">
        <v>1</v>
      </c>
      <c r="J12165">
        <v>1</v>
      </c>
      <c r="K12165">
        <v>1</v>
      </c>
    </row>
    <row r="12166" spans="1:11" hidden="1">
      <c r="A12166" t="s">
        <v>302</v>
      </c>
      <c r="B12166" t="s">
        <v>243</v>
      </c>
      <c r="C12166" t="s">
        <v>278</v>
      </c>
      <c r="D12166">
        <v>1</v>
      </c>
      <c r="E12166">
        <v>1</v>
      </c>
      <c r="F12166">
        <v>1</v>
      </c>
      <c r="G12166">
        <v>1</v>
      </c>
      <c r="H12166">
        <v>1</v>
      </c>
      <c r="I12166">
        <v>1</v>
      </c>
      <c r="J12166">
        <v>1</v>
      </c>
      <c r="K12166">
        <v>1</v>
      </c>
    </row>
    <row r="12167" spans="1:11" hidden="1">
      <c r="A12167" t="s">
        <v>302</v>
      </c>
      <c r="B12167" t="s">
        <v>243</v>
      </c>
      <c r="C12167" t="s">
        <v>279</v>
      </c>
      <c r="D12167">
        <v>1</v>
      </c>
      <c r="E12167">
        <v>1</v>
      </c>
      <c r="F12167">
        <v>1</v>
      </c>
      <c r="G12167">
        <v>1</v>
      </c>
      <c r="H12167">
        <v>1</v>
      </c>
      <c r="I12167">
        <v>1</v>
      </c>
      <c r="J12167">
        <v>1</v>
      </c>
      <c r="K12167">
        <v>1</v>
      </c>
    </row>
    <row r="12168" spans="1:11" hidden="1">
      <c r="A12168" t="s">
        <v>302</v>
      </c>
      <c r="B12168" t="s">
        <v>243</v>
      </c>
      <c r="C12168" t="s">
        <v>280</v>
      </c>
      <c r="D12168">
        <v>1</v>
      </c>
      <c r="E12168">
        <v>1</v>
      </c>
      <c r="F12168">
        <v>1</v>
      </c>
      <c r="G12168">
        <v>1</v>
      </c>
      <c r="H12168">
        <v>1</v>
      </c>
      <c r="I12168">
        <v>1</v>
      </c>
      <c r="J12168">
        <v>1</v>
      </c>
      <c r="K12168">
        <v>1</v>
      </c>
    </row>
    <row r="12169" spans="1:11" hidden="1">
      <c r="A12169" t="s">
        <v>302</v>
      </c>
      <c r="B12169" t="s">
        <v>243</v>
      </c>
      <c r="C12169" t="s">
        <v>277</v>
      </c>
      <c r="D12169">
        <v>1</v>
      </c>
      <c r="E12169">
        <v>1</v>
      </c>
      <c r="F12169">
        <v>1</v>
      </c>
      <c r="G12169">
        <v>1</v>
      </c>
      <c r="H12169">
        <v>1</v>
      </c>
      <c r="I12169">
        <v>1</v>
      </c>
      <c r="J12169">
        <v>1</v>
      </c>
      <c r="K12169">
        <v>1</v>
      </c>
    </row>
    <row r="12170" spans="1:11" hidden="1">
      <c r="A12170" t="s">
        <v>302</v>
      </c>
      <c r="B12170" t="s">
        <v>243</v>
      </c>
      <c r="C12170" t="s">
        <v>281</v>
      </c>
      <c r="D12170">
        <v>1</v>
      </c>
      <c r="E12170">
        <v>1</v>
      </c>
      <c r="F12170">
        <v>1</v>
      </c>
      <c r="G12170">
        <v>1</v>
      </c>
      <c r="H12170">
        <v>1</v>
      </c>
      <c r="I12170">
        <v>1</v>
      </c>
      <c r="J12170">
        <v>1</v>
      </c>
      <c r="K12170">
        <v>1</v>
      </c>
    </row>
    <row r="12171" spans="1:11" hidden="1">
      <c r="A12171" t="s">
        <v>302</v>
      </c>
      <c r="B12171" t="s">
        <v>243</v>
      </c>
      <c r="C12171" t="s">
        <v>282</v>
      </c>
      <c r="D12171">
        <v>1</v>
      </c>
      <c r="E12171">
        <v>1</v>
      </c>
      <c r="F12171">
        <v>1</v>
      </c>
      <c r="G12171">
        <v>1</v>
      </c>
      <c r="H12171">
        <v>1</v>
      </c>
      <c r="I12171">
        <v>1</v>
      </c>
      <c r="J12171">
        <v>1</v>
      </c>
      <c r="K12171">
        <v>1</v>
      </c>
    </row>
    <row r="12172" spans="1:11" hidden="1">
      <c r="A12172" t="s">
        <v>302</v>
      </c>
      <c r="B12172" t="s">
        <v>243</v>
      </c>
      <c r="C12172" t="s">
        <v>283</v>
      </c>
      <c r="D12172">
        <v>1</v>
      </c>
      <c r="E12172">
        <v>1</v>
      </c>
      <c r="F12172">
        <v>1</v>
      </c>
      <c r="G12172">
        <v>1</v>
      </c>
      <c r="H12172">
        <v>1</v>
      </c>
      <c r="I12172">
        <v>1</v>
      </c>
      <c r="J12172">
        <v>1</v>
      </c>
      <c r="K12172">
        <v>1</v>
      </c>
    </row>
    <row r="12173" spans="1:11" hidden="1">
      <c r="A12173" t="s">
        <v>302</v>
      </c>
      <c r="B12173" t="s">
        <v>243</v>
      </c>
      <c r="C12173" t="s">
        <v>284</v>
      </c>
      <c r="D12173">
        <v>1</v>
      </c>
      <c r="E12173">
        <v>1</v>
      </c>
      <c r="F12173">
        <v>1</v>
      </c>
      <c r="G12173">
        <v>1</v>
      </c>
      <c r="H12173">
        <v>1</v>
      </c>
      <c r="I12173">
        <v>1</v>
      </c>
      <c r="J12173">
        <v>1</v>
      </c>
      <c r="K12173">
        <v>1</v>
      </c>
    </row>
    <row r="12174" spans="1:11" hidden="1">
      <c r="A12174" t="s">
        <v>302</v>
      </c>
      <c r="B12174" t="s">
        <v>243</v>
      </c>
      <c r="C12174" t="s">
        <v>285</v>
      </c>
      <c r="D12174">
        <v>1</v>
      </c>
      <c r="E12174">
        <v>1</v>
      </c>
      <c r="F12174">
        <v>1</v>
      </c>
      <c r="G12174">
        <v>1</v>
      </c>
      <c r="H12174">
        <v>1</v>
      </c>
      <c r="I12174">
        <v>1</v>
      </c>
      <c r="J12174">
        <v>1</v>
      </c>
      <c r="K12174">
        <v>1</v>
      </c>
    </row>
    <row r="12175" spans="1:11" hidden="1">
      <c r="A12175" t="s">
        <v>302</v>
      </c>
      <c r="B12175" t="s">
        <v>243</v>
      </c>
      <c r="C12175" t="s">
        <v>286</v>
      </c>
      <c r="D12175">
        <v>1</v>
      </c>
      <c r="E12175">
        <v>1</v>
      </c>
      <c r="F12175">
        <v>1</v>
      </c>
      <c r="G12175">
        <v>1</v>
      </c>
      <c r="H12175">
        <v>1</v>
      </c>
      <c r="I12175">
        <v>1</v>
      </c>
      <c r="J12175">
        <v>1</v>
      </c>
      <c r="K12175">
        <v>1</v>
      </c>
    </row>
    <row r="12176" spans="1:11" hidden="1">
      <c r="A12176" t="s">
        <v>302</v>
      </c>
      <c r="B12176" t="s">
        <v>243</v>
      </c>
      <c r="C12176" t="s">
        <v>287</v>
      </c>
      <c r="D12176">
        <v>1</v>
      </c>
      <c r="E12176">
        <v>1</v>
      </c>
      <c r="F12176">
        <v>1</v>
      </c>
      <c r="G12176">
        <v>1</v>
      </c>
      <c r="H12176">
        <v>1</v>
      </c>
      <c r="I12176">
        <v>1</v>
      </c>
      <c r="J12176">
        <v>1</v>
      </c>
      <c r="K12176">
        <v>1</v>
      </c>
    </row>
    <row r="12177" spans="1:11" hidden="1">
      <c r="A12177" t="s">
        <v>302</v>
      </c>
      <c r="B12177" t="s">
        <v>243</v>
      </c>
      <c r="C12177" t="s">
        <v>288</v>
      </c>
      <c r="D12177">
        <v>1</v>
      </c>
      <c r="E12177">
        <v>1</v>
      </c>
      <c r="F12177">
        <v>1</v>
      </c>
      <c r="G12177">
        <v>1</v>
      </c>
      <c r="H12177">
        <v>1</v>
      </c>
      <c r="I12177">
        <v>1</v>
      </c>
      <c r="J12177">
        <v>1</v>
      </c>
      <c r="K12177">
        <v>1</v>
      </c>
    </row>
    <row r="12178" spans="1:11" hidden="1">
      <c r="A12178" t="s">
        <v>302</v>
      </c>
      <c r="B12178" t="s">
        <v>243</v>
      </c>
      <c r="C12178" t="s">
        <v>289</v>
      </c>
      <c r="D12178">
        <v>1</v>
      </c>
      <c r="E12178">
        <v>1</v>
      </c>
      <c r="F12178">
        <v>1</v>
      </c>
      <c r="G12178">
        <v>1</v>
      </c>
      <c r="H12178">
        <v>1</v>
      </c>
      <c r="I12178">
        <v>1</v>
      </c>
      <c r="J12178">
        <v>1</v>
      </c>
      <c r="K12178">
        <v>1</v>
      </c>
    </row>
    <row r="12179" spans="1:11" hidden="1">
      <c r="A12179" t="s">
        <v>302</v>
      </c>
      <c r="B12179" t="s">
        <v>243</v>
      </c>
      <c r="C12179" t="s">
        <v>290</v>
      </c>
      <c r="D12179">
        <v>1</v>
      </c>
      <c r="E12179">
        <v>1</v>
      </c>
      <c r="F12179">
        <v>1</v>
      </c>
      <c r="G12179">
        <v>1</v>
      </c>
      <c r="H12179">
        <v>1</v>
      </c>
      <c r="I12179">
        <v>1</v>
      </c>
      <c r="J12179">
        <v>1</v>
      </c>
      <c r="K12179">
        <v>1</v>
      </c>
    </row>
    <row r="12180" spans="1:11" hidden="1">
      <c r="A12180" t="s">
        <v>302</v>
      </c>
      <c r="B12180" t="s">
        <v>243</v>
      </c>
      <c r="C12180" t="s">
        <v>291</v>
      </c>
      <c r="D12180">
        <v>1</v>
      </c>
      <c r="E12180">
        <v>1</v>
      </c>
      <c r="F12180">
        <v>1</v>
      </c>
      <c r="G12180">
        <v>1</v>
      </c>
      <c r="H12180">
        <v>1</v>
      </c>
      <c r="I12180">
        <v>1</v>
      </c>
      <c r="J12180">
        <v>1</v>
      </c>
      <c r="K12180">
        <v>1</v>
      </c>
    </row>
    <row r="12181" spans="1:11" hidden="1">
      <c r="A12181" t="s">
        <v>302</v>
      </c>
      <c r="B12181" t="s">
        <v>243</v>
      </c>
      <c r="C12181" t="s">
        <v>292</v>
      </c>
      <c r="D12181">
        <v>1</v>
      </c>
      <c r="E12181">
        <v>1</v>
      </c>
      <c r="F12181">
        <v>1</v>
      </c>
      <c r="G12181">
        <v>1</v>
      </c>
      <c r="H12181">
        <v>1</v>
      </c>
      <c r="I12181">
        <v>1</v>
      </c>
      <c r="J12181">
        <v>1</v>
      </c>
      <c r="K12181">
        <v>1</v>
      </c>
    </row>
    <row r="12182" spans="1:11" hidden="1">
      <c r="A12182" t="s">
        <v>302</v>
      </c>
      <c r="B12182" t="s">
        <v>361</v>
      </c>
      <c r="C12182" t="s">
        <v>278</v>
      </c>
      <c r="D12182">
        <v>1</v>
      </c>
      <c r="E12182">
        <v>1</v>
      </c>
      <c r="F12182">
        <v>1</v>
      </c>
      <c r="G12182">
        <v>1</v>
      </c>
      <c r="H12182">
        <v>1</v>
      </c>
      <c r="I12182">
        <v>1</v>
      </c>
      <c r="J12182">
        <v>1</v>
      </c>
      <c r="K12182">
        <v>1</v>
      </c>
    </row>
    <row r="12183" spans="1:11" hidden="1">
      <c r="A12183" t="s">
        <v>302</v>
      </c>
      <c r="B12183" t="s">
        <v>361</v>
      </c>
      <c r="C12183" t="s">
        <v>279</v>
      </c>
      <c r="D12183">
        <v>1</v>
      </c>
      <c r="E12183">
        <v>1</v>
      </c>
      <c r="F12183">
        <v>1</v>
      </c>
      <c r="G12183">
        <v>1</v>
      </c>
      <c r="H12183">
        <v>1</v>
      </c>
      <c r="I12183">
        <v>1</v>
      </c>
      <c r="J12183">
        <v>1</v>
      </c>
      <c r="K12183">
        <v>1</v>
      </c>
    </row>
    <row r="12184" spans="1:11" hidden="1">
      <c r="A12184" t="s">
        <v>302</v>
      </c>
      <c r="B12184" t="s">
        <v>361</v>
      </c>
      <c r="C12184" t="s">
        <v>280</v>
      </c>
      <c r="D12184">
        <v>1</v>
      </c>
      <c r="E12184">
        <v>1</v>
      </c>
      <c r="F12184">
        <v>1</v>
      </c>
      <c r="G12184">
        <v>1</v>
      </c>
      <c r="H12184">
        <v>1</v>
      </c>
      <c r="I12184">
        <v>1</v>
      </c>
      <c r="J12184">
        <v>1</v>
      </c>
      <c r="K12184">
        <v>1</v>
      </c>
    </row>
    <row r="12185" spans="1:11" hidden="1">
      <c r="A12185" t="s">
        <v>302</v>
      </c>
      <c r="B12185" t="s">
        <v>361</v>
      </c>
      <c r="C12185" t="s">
        <v>277</v>
      </c>
      <c r="D12185">
        <v>1</v>
      </c>
      <c r="E12185">
        <v>1</v>
      </c>
      <c r="F12185">
        <v>1</v>
      </c>
      <c r="G12185">
        <v>1</v>
      </c>
      <c r="H12185">
        <v>1</v>
      </c>
      <c r="I12185">
        <v>1</v>
      </c>
      <c r="J12185">
        <v>1</v>
      </c>
      <c r="K12185">
        <v>1</v>
      </c>
    </row>
    <row r="12186" spans="1:11" hidden="1">
      <c r="A12186" t="s">
        <v>302</v>
      </c>
      <c r="B12186" t="s">
        <v>361</v>
      </c>
      <c r="C12186" t="s">
        <v>281</v>
      </c>
      <c r="D12186">
        <v>1</v>
      </c>
      <c r="E12186">
        <v>1</v>
      </c>
      <c r="F12186">
        <v>1</v>
      </c>
      <c r="G12186">
        <v>1</v>
      </c>
      <c r="H12186">
        <v>1</v>
      </c>
      <c r="I12186">
        <v>1</v>
      </c>
      <c r="J12186">
        <v>1</v>
      </c>
      <c r="K12186">
        <v>1</v>
      </c>
    </row>
    <row r="12187" spans="1:11" hidden="1">
      <c r="A12187" t="s">
        <v>302</v>
      </c>
      <c r="B12187" t="s">
        <v>361</v>
      </c>
      <c r="C12187" t="s">
        <v>282</v>
      </c>
      <c r="D12187">
        <v>1</v>
      </c>
      <c r="E12187">
        <v>1</v>
      </c>
      <c r="F12187">
        <v>1</v>
      </c>
      <c r="G12187">
        <v>1</v>
      </c>
      <c r="H12187">
        <v>1</v>
      </c>
      <c r="I12187">
        <v>1</v>
      </c>
      <c r="J12187">
        <v>1</v>
      </c>
      <c r="K12187">
        <v>1</v>
      </c>
    </row>
    <row r="12188" spans="1:11" hidden="1">
      <c r="A12188" t="s">
        <v>302</v>
      </c>
      <c r="B12188" t="s">
        <v>361</v>
      </c>
      <c r="C12188" t="s">
        <v>283</v>
      </c>
      <c r="D12188">
        <v>1</v>
      </c>
      <c r="E12188">
        <v>1</v>
      </c>
      <c r="F12188">
        <v>1</v>
      </c>
      <c r="G12188">
        <v>1</v>
      </c>
      <c r="H12188">
        <v>1</v>
      </c>
      <c r="I12188">
        <v>1</v>
      </c>
      <c r="J12188">
        <v>1</v>
      </c>
      <c r="K12188">
        <v>1</v>
      </c>
    </row>
    <row r="12189" spans="1:11" hidden="1">
      <c r="A12189" t="s">
        <v>302</v>
      </c>
      <c r="B12189" t="s">
        <v>361</v>
      </c>
      <c r="C12189" t="s">
        <v>284</v>
      </c>
      <c r="D12189">
        <v>1</v>
      </c>
      <c r="E12189">
        <v>1</v>
      </c>
      <c r="F12189">
        <v>1</v>
      </c>
      <c r="G12189">
        <v>1</v>
      </c>
      <c r="H12189">
        <v>1</v>
      </c>
      <c r="I12189">
        <v>1</v>
      </c>
      <c r="J12189">
        <v>1</v>
      </c>
      <c r="K12189">
        <v>1</v>
      </c>
    </row>
    <row r="12190" spans="1:11" hidden="1">
      <c r="A12190" t="s">
        <v>302</v>
      </c>
      <c r="B12190" t="s">
        <v>361</v>
      </c>
      <c r="C12190" t="s">
        <v>285</v>
      </c>
      <c r="D12190">
        <v>1</v>
      </c>
      <c r="E12190">
        <v>1</v>
      </c>
      <c r="F12190">
        <v>1</v>
      </c>
      <c r="G12190">
        <v>1</v>
      </c>
      <c r="H12190">
        <v>1</v>
      </c>
      <c r="I12190">
        <v>1</v>
      </c>
      <c r="J12190">
        <v>1</v>
      </c>
      <c r="K12190">
        <v>1</v>
      </c>
    </row>
    <row r="12191" spans="1:11" hidden="1">
      <c r="A12191" t="s">
        <v>302</v>
      </c>
      <c r="B12191" t="s">
        <v>361</v>
      </c>
      <c r="C12191" t="s">
        <v>286</v>
      </c>
      <c r="D12191">
        <v>1</v>
      </c>
      <c r="E12191">
        <v>1</v>
      </c>
      <c r="F12191">
        <v>1</v>
      </c>
      <c r="G12191">
        <v>1</v>
      </c>
      <c r="H12191">
        <v>1</v>
      </c>
      <c r="I12191">
        <v>1</v>
      </c>
      <c r="J12191">
        <v>1</v>
      </c>
      <c r="K12191">
        <v>1</v>
      </c>
    </row>
    <row r="12192" spans="1:11" hidden="1">
      <c r="A12192" t="s">
        <v>302</v>
      </c>
      <c r="B12192" t="s">
        <v>361</v>
      </c>
      <c r="C12192" t="s">
        <v>287</v>
      </c>
      <c r="D12192">
        <v>1</v>
      </c>
      <c r="E12192">
        <v>1</v>
      </c>
      <c r="F12192">
        <v>1</v>
      </c>
      <c r="G12192">
        <v>1</v>
      </c>
      <c r="H12192">
        <v>1</v>
      </c>
      <c r="I12192">
        <v>1</v>
      </c>
      <c r="J12192">
        <v>1</v>
      </c>
      <c r="K12192">
        <v>1</v>
      </c>
    </row>
    <row r="12193" spans="1:11" hidden="1">
      <c r="A12193" t="s">
        <v>302</v>
      </c>
      <c r="B12193" t="s">
        <v>361</v>
      </c>
      <c r="C12193" t="s">
        <v>288</v>
      </c>
      <c r="D12193">
        <v>1</v>
      </c>
      <c r="E12193">
        <v>1</v>
      </c>
      <c r="F12193">
        <v>1</v>
      </c>
      <c r="G12193">
        <v>1</v>
      </c>
      <c r="H12193">
        <v>1</v>
      </c>
      <c r="I12193">
        <v>1</v>
      </c>
      <c r="J12193">
        <v>1</v>
      </c>
      <c r="K12193">
        <v>1</v>
      </c>
    </row>
    <row r="12194" spans="1:11" hidden="1">
      <c r="A12194" t="s">
        <v>302</v>
      </c>
      <c r="B12194" t="s">
        <v>361</v>
      </c>
      <c r="C12194" t="s">
        <v>289</v>
      </c>
      <c r="D12194">
        <v>1</v>
      </c>
      <c r="E12194">
        <v>1</v>
      </c>
      <c r="F12194">
        <v>1</v>
      </c>
      <c r="G12194">
        <v>1</v>
      </c>
      <c r="H12194">
        <v>1</v>
      </c>
      <c r="I12194">
        <v>1</v>
      </c>
      <c r="J12194">
        <v>1</v>
      </c>
      <c r="K12194">
        <v>1</v>
      </c>
    </row>
    <row r="12195" spans="1:11" hidden="1">
      <c r="A12195" t="s">
        <v>302</v>
      </c>
      <c r="B12195" t="s">
        <v>361</v>
      </c>
      <c r="C12195" t="s">
        <v>290</v>
      </c>
      <c r="D12195">
        <v>1</v>
      </c>
      <c r="E12195">
        <v>1</v>
      </c>
      <c r="F12195">
        <v>1</v>
      </c>
      <c r="G12195">
        <v>1</v>
      </c>
      <c r="H12195">
        <v>1</v>
      </c>
      <c r="I12195">
        <v>1</v>
      </c>
      <c r="J12195">
        <v>1</v>
      </c>
      <c r="K12195">
        <v>1</v>
      </c>
    </row>
    <row r="12196" spans="1:11" hidden="1">
      <c r="A12196" t="s">
        <v>302</v>
      </c>
      <c r="B12196" t="s">
        <v>361</v>
      </c>
      <c r="C12196" t="s">
        <v>291</v>
      </c>
      <c r="D12196">
        <v>1</v>
      </c>
      <c r="E12196">
        <v>1</v>
      </c>
      <c r="F12196">
        <v>1</v>
      </c>
      <c r="G12196">
        <v>1</v>
      </c>
      <c r="H12196">
        <v>1</v>
      </c>
      <c r="I12196">
        <v>1</v>
      </c>
      <c r="J12196">
        <v>1</v>
      </c>
      <c r="K12196">
        <v>1</v>
      </c>
    </row>
    <row r="12197" spans="1:11" hidden="1">
      <c r="A12197" t="s">
        <v>302</v>
      </c>
      <c r="B12197" t="s">
        <v>361</v>
      </c>
      <c r="C12197" t="s">
        <v>292</v>
      </c>
      <c r="D12197">
        <v>1</v>
      </c>
      <c r="E12197">
        <v>1</v>
      </c>
      <c r="F12197">
        <v>1</v>
      </c>
      <c r="G12197">
        <v>1</v>
      </c>
      <c r="H12197">
        <v>1</v>
      </c>
      <c r="I12197">
        <v>1</v>
      </c>
      <c r="J12197">
        <v>1</v>
      </c>
      <c r="K12197">
        <v>1</v>
      </c>
    </row>
    <row r="12198" spans="1:11" hidden="1">
      <c r="A12198" t="s">
        <v>302</v>
      </c>
      <c r="B12198" t="s">
        <v>242</v>
      </c>
      <c r="C12198" t="s">
        <v>278</v>
      </c>
      <c r="D12198">
        <v>1</v>
      </c>
      <c r="E12198">
        <v>1</v>
      </c>
      <c r="F12198">
        <v>1</v>
      </c>
      <c r="G12198">
        <v>1</v>
      </c>
      <c r="H12198">
        <v>1</v>
      </c>
      <c r="I12198">
        <v>1</v>
      </c>
      <c r="J12198">
        <v>1</v>
      </c>
      <c r="K12198">
        <v>1</v>
      </c>
    </row>
    <row r="12199" spans="1:11" hidden="1">
      <c r="A12199" t="s">
        <v>302</v>
      </c>
      <c r="B12199" t="s">
        <v>242</v>
      </c>
      <c r="C12199" t="s">
        <v>279</v>
      </c>
      <c r="D12199">
        <v>1</v>
      </c>
      <c r="E12199">
        <v>1</v>
      </c>
      <c r="F12199">
        <v>1</v>
      </c>
      <c r="G12199">
        <v>1</v>
      </c>
      <c r="H12199">
        <v>1</v>
      </c>
      <c r="I12199">
        <v>1</v>
      </c>
      <c r="J12199">
        <v>1</v>
      </c>
      <c r="K12199">
        <v>1</v>
      </c>
    </row>
    <row r="12200" spans="1:11" hidden="1">
      <c r="A12200" t="s">
        <v>302</v>
      </c>
      <c r="B12200" t="s">
        <v>242</v>
      </c>
      <c r="C12200" t="s">
        <v>280</v>
      </c>
      <c r="D12200">
        <v>1</v>
      </c>
      <c r="E12200">
        <v>1</v>
      </c>
      <c r="F12200">
        <v>1</v>
      </c>
      <c r="G12200">
        <v>1</v>
      </c>
      <c r="H12200">
        <v>1</v>
      </c>
      <c r="I12200">
        <v>1</v>
      </c>
      <c r="J12200">
        <v>1</v>
      </c>
      <c r="K12200">
        <v>1</v>
      </c>
    </row>
    <row r="12201" spans="1:11" hidden="1">
      <c r="A12201" t="s">
        <v>302</v>
      </c>
      <c r="B12201" t="s">
        <v>242</v>
      </c>
      <c r="C12201" t="s">
        <v>277</v>
      </c>
      <c r="D12201">
        <v>1</v>
      </c>
      <c r="E12201">
        <v>1</v>
      </c>
      <c r="F12201">
        <v>1</v>
      </c>
      <c r="G12201">
        <v>1</v>
      </c>
      <c r="H12201">
        <v>1</v>
      </c>
      <c r="I12201">
        <v>1</v>
      </c>
      <c r="J12201">
        <v>1</v>
      </c>
      <c r="K12201">
        <v>1</v>
      </c>
    </row>
    <row r="12202" spans="1:11" hidden="1">
      <c r="A12202" t="s">
        <v>302</v>
      </c>
      <c r="B12202" t="s">
        <v>242</v>
      </c>
      <c r="C12202" t="s">
        <v>281</v>
      </c>
      <c r="D12202">
        <v>1</v>
      </c>
      <c r="E12202">
        <v>1</v>
      </c>
      <c r="F12202">
        <v>1</v>
      </c>
      <c r="G12202">
        <v>1</v>
      </c>
      <c r="H12202">
        <v>1</v>
      </c>
      <c r="I12202">
        <v>1</v>
      </c>
      <c r="J12202">
        <v>1</v>
      </c>
      <c r="K12202">
        <v>1</v>
      </c>
    </row>
    <row r="12203" spans="1:11" hidden="1">
      <c r="A12203" t="s">
        <v>302</v>
      </c>
      <c r="B12203" t="s">
        <v>242</v>
      </c>
      <c r="C12203" t="s">
        <v>282</v>
      </c>
      <c r="D12203">
        <v>1</v>
      </c>
      <c r="E12203">
        <v>1</v>
      </c>
      <c r="F12203">
        <v>1</v>
      </c>
      <c r="G12203">
        <v>1</v>
      </c>
      <c r="H12203">
        <v>1</v>
      </c>
      <c r="I12203">
        <v>1</v>
      </c>
      <c r="J12203">
        <v>1</v>
      </c>
      <c r="K12203">
        <v>1</v>
      </c>
    </row>
    <row r="12204" spans="1:11" hidden="1">
      <c r="A12204" t="s">
        <v>302</v>
      </c>
      <c r="B12204" t="s">
        <v>242</v>
      </c>
      <c r="C12204" t="s">
        <v>283</v>
      </c>
      <c r="D12204">
        <v>1</v>
      </c>
      <c r="E12204">
        <v>1</v>
      </c>
      <c r="F12204">
        <v>1</v>
      </c>
      <c r="G12204">
        <v>1</v>
      </c>
      <c r="H12204">
        <v>1</v>
      </c>
      <c r="I12204">
        <v>1</v>
      </c>
      <c r="J12204">
        <v>1</v>
      </c>
      <c r="K12204">
        <v>1</v>
      </c>
    </row>
    <row r="12205" spans="1:11" hidden="1">
      <c r="A12205" t="s">
        <v>302</v>
      </c>
      <c r="B12205" t="s">
        <v>242</v>
      </c>
      <c r="C12205" t="s">
        <v>284</v>
      </c>
      <c r="D12205">
        <v>1</v>
      </c>
      <c r="E12205">
        <v>1</v>
      </c>
      <c r="F12205">
        <v>1</v>
      </c>
      <c r="G12205">
        <v>1</v>
      </c>
      <c r="H12205">
        <v>1</v>
      </c>
      <c r="I12205">
        <v>1</v>
      </c>
      <c r="J12205">
        <v>1</v>
      </c>
      <c r="K12205">
        <v>1</v>
      </c>
    </row>
    <row r="12206" spans="1:11" hidden="1">
      <c r="A12206" t="s">
        <v>302</v>
      </c>
      <c r="B12206" t="s">
        <v>242</v>
      </c>
      <c r="C12206" t="s">
        <v>285</v>
      </c>
      <c r="D12206">
        <v>1</v>
      </c>
      <c r="E12206">
        <v>1</v>
      </c>
      <c r="F12206">
        <v>1</v>
      </c>
      <c r="G12206">
        <v>1</v>
      </c>
      <c r="H12206">
        <v>1</v>
      </c>
      <c r="I12206">
        <v>1</v>
      </c>
      <c r="J12206">
        <v>1</v>
      </c>
      <c r="K12206">
        <v>1</v>
      </c>
    </row>
    <row r="12207" spans="1:11" hidden="1">
      <c r="A12207" t="s">
        <v>302</v>
      </c>
      <c r="B12207" t="s">
        <v>242</v>
      </c>
      <c r="C12207" t="s">
        <v>286</v>
      </c>
      <c r="D12207">
        <v>1</v>
      </c>
      <c r="E12207">
        <v>1</v>
      </c>
      <c r="F12207">
        <v>1</v>
      </c>
      <c r="G12207">
        <v>1</v>
      </c>
      <c r="H12207">
        <v>1</v>
      </c>
      <c r="I12207">
        <v>1</v>
      </c>
      <c r="J12207">
        <v>1</v>
      </c>
      <c r="K12207">
        <v>1</v>
      </c>
    </row>
    <row r="12208" spans="1:11" hidden="1">
      <c r="A12208" t="s">
        <v>302</v>
      </c>
      <c r="B12208" t="s">
        <v>242</v>
      </c>
      <c r="C12208" t="s">
        <v>287</v>
      </c>
      <c r="D12208">
        <v>1</v>
      </c>
      <c r="E12208">
        <v>1</v>
      </c>
      <c r="F12208">
        <v>1</v>
      </c>
      <c r="G12208">
        <v>1</v>
      </c>
      <c r="H12208">
        <v>1</v>
      </c>
      <c r="I12208">
        <v>1</v>
      </c>
      <c r="J12208">
        <v>1</v>
      </c>
      <c r="K12208">
        <v>1</v>
      </c>
    </row>
    <row r="12209" spans="1:11" hidden="1">
      <c r="A12209" t="s">
        <v>302</v>
      </c>
      <c r="B12209" t="s">
        <v>242</v>
      </c>
      <c r="C12209" t="s">
        <v>288</v>
      </c>
      <c r="D12209">
        <v>1</v>
      </c>
      <c r="E12209">
        <v>1</v>
      </c>
      <c r="F12209">
        <v>1</v>
      </c>
      <c r="G12209">
        <v>1</v>
      </c>
      <c r="H12209">
        <v>1</v>
      </c>
      <c r="I12209">
        <v>1</v>
      </c>
      <c r="J12209">
        <v>1</v>
      </c>
      <c r="K12209">
        <v>1</v>
      </c>
    </row>
    <row r="12210" spans="1:11" hidden="1">
      <c r="A12210" t="s">
        <v>302</v>
      </c>
      <c r="B12210" t="s">
        <v>242</v>
      </c>
      <c r="C12210" t="s">
        <v>289</v>
      </c>
      <c r="D12210">
        <v>1</v>
      </c>
      <c r="E12210">
        <v>1</v>
      </c>
      <c r="F12210">
        <v>1</v>
      </c>
      <c r="G12210">
        <v>1</v>
      </c>
      <c r="H12210">
        <v>1</v>
      </c>
      <c r="I12210">
        <v>1</v>
      </c>
      <c r="J12210">
        <v>1</v>
      </c>
      <c r="K12210">
        <v>1</v>
      </c>
    </row>
    <row r="12211" spans="1:11" hidden="1">
      <c r="A12211" t="s">
        <v>302</v>
      </c>
      <c r="B12211" t="s">
        <v>242</v>
      </c>
      <c r="C12211" t="s">
        <v>290</v>
      </c>
      <c r="D12211">
        <v>1</v>
      </c>
      <c r="E12211">
        <v>1</v>
      </c>
      <c r="F12211">
        <v>1</v>
      </c>
      <c r="G12211">
        <v>1</v>
      </c>
      <c r="H12211">
        <v>1</v>
      </c>
      <c r="I12211">
        <v>1</v>
      </c>
      <c r="J12211">
        <v>1</v>
      </c>
      <c r="K12211">
        <v>1</v>
      </c>
    </row>
    <row r="12212" spans="1:11" hidden="1">
      <c r="A12212" t="s">
        <v>302</v>
      </c>
      <c r="B12212" t="s">
        <v>242</v>
      </c>
      <c r="C12212" t="s">
        <v>291</v>
      </c>
      <c r="D12212">
        <v>1</v>
      </c>
      <c r="E12212">
        <v>1</v>
      </c>
      <c r="F12212">
        <v>1</v>
      </c>
      <c r="G12212">
        <v>1</v>
      </c>
      <c r="H12212">
        <v>1</v>
      </c>
      <c r="I12212">
        <v>1</v>
      </c>
      <c r="J12212">
        <v>1</v>
      </c>
      <c r="K12212">
        <v>1</v>
      </c>
    </row>
    <row r="12213" spans="1:11" hidden="1">
      <c r="A12213" t="s">
        <v>302</v>
      </c>
      <c r="B12213" t="s">
        <v>242</v>
      </c>
      <c r="C12213" t="s">
        <v>292</v>
      </c>
      <c r="D12213">
        <v>1</v>
      </c>
      <c r="E12213">
        <v>1</v>
      </c>
      <c r="F12213">
        <v>1</v>
      </c>
      <c r="G12213">
        <v>1</v>
      </c>
      <c r="H12213">
        <v>1</v>
      </c>
      <c r="I12213">
        <v>1</v>
      </c>
      <c r="J12213">
        <v>1</v>
      </c>
      <c r="K12213">
        <v>1</v>
      </c>
    </row>
    <row r="12214" spans="1:11" hidden="1">
      <c r="A12214" t="s">
        <v>302</v>
      </c>
      <c r="B12214" t="s">
        <v>362</v>
      </c>
      <c r="C12214" t="s">
        <v>278</v>
      </c>
      <c r="D12214">
        <v>1</v>
      </c>
      <c r="E12214">
        <v>1</v>
      </c>
      <c r="F12214">
        <v>1</v>
      </c>
      <c r="G12214">
        <v>1</v>
      </c>
      <c r="H12214">
        <v>1</v>
      </c>
      <c r="I12214">
        <v>1</v>
      </c>
      <c r="J12214">
        <v>1</v>
      </c>
      <c r="K12214">
        <v>1</v>
      </c>
    </row>
    <row r="12215" spans="1:11" hidden="1">
      <c r="A12215" t="s">
        <v>302</v>
      </c>
      <c r="B12215" t="s">
        <v>362</v>
      </c>
      <c r="C12215" t="s">
        <v>279</v>
      </c>
      <c r="D12215">
        <v>1</v>
      </c>
      <c r="E12215">
        <v>1</v>
      </c>
      <c r="F12215">
        <v>1</v>
      </c>
      <c r="G12215">
        <v>1</v>
      </c>
      <c r="H12215">
        <v>1</v>
      </c>
      <c r="I12215">
        <v>1</v>
      </c>
      <c r="J12215">
        <v>1</v>
      </c>
      <c r="K12215">
        <v>1</v>
      </c>
    </row>
    <row r="12216" spans="1:11" hidden="1">
      <c r="A12216" t="s">
        <v>302</v>
      </c>
      <c r="B12216" t="s">
        <v>362</v>
      </c>
      <c r="C12216" t="s">
        <v>280</v>
      </c>
      <c r="D12216">
        <v>1</v>
      </c>
      <c r="E12216">
        <v>1</v>
      </c>
      <c r="F12216">
        <v>1</v>
      </c>
      <c r="G12216">
        <v>1</v>
      </c>
      <c r="H12216">
        <v>1</v>
      </c>
      <c r="I12216">
        <v>1</v>
      </c>
      <c r="J12216">
        <v>1</v>
      </c>
      <c r="K12216">
        <v>1</v>
      </c>
    </row>
    <row r="12217" spans="1:11" hidden="1">
      <c r="A12217" t="s">
        <v>302</v>
      </c>
      <c r="B12217" t="s">
        <v>362</v>
      </c>
      <c r="C12217" t="s">
        <v>277</v>
      </c>
      <c r="D12217">
        <v>1</v>
      </c>
      <c r="E12217">
        <v>1</v>
      </c>
      <c r="F12217">
        <v>1</v>
      </c>
      <c r="G12217">
        <v>1</v>
      </c>
      <c r="H12217">
        <v>1</v>
      </c>
      <c r="I12217">
        <v>1</v>
      </c>
      <c r="J12217">
        <v>1</v>
      </c>
      <c r="K12217">
        <v>1</v>
      </c>
    </row>
    <row r="12218" spans="1:11" hidden="1">
      <c r="A12218" t="s">
        <v>302</v>
      </c>
      <c r="B12218" t="s">
        <v>362</v>
      </c>
      <c r="C12218" t="s">
        <v>281</v>
      </c>
      <c r="D12218">
        <v>1</v>
      </c>
      <c r="E12218">
        <v>1</v>
      </c>
      <c r="F12218">
        <v>1</v>
      </c>
      <c r="G12218">
        <v>1</v>
      </c>
      <c r="H12218">
        <v>1</v>
      </c>
      <c r="I12218">
        <v>1</v>
      </c>
      <c r="J12218">
        <v>1</v>
      </c>
      <c r="K12218">
        <v>1</v>
      </c>
    </row>
    <row r="12219" spans="1:11" hidden="1">
      <c r="A12219" t="s">
        <v>302</v>
      </c>
      <c r="B12219" t="s">
        <v>362</v>
      </c>
      <c r="C12219" t="s">
        <v>282</v>
      </c>
      <c r="D12219">
        <v>1</v>
      </c>
      <c r="E12219">
        <v>1</v>
      </c>
      <c r="F12219">
        <v>1</v>
      </c>
      <c r="G12219">
        <v>1</v>
      </c>
      <c r="H12219">
        <v>1</v>
      </c>
      <c r="I12219">
        <v>1</v>
      </c>
      <c r="J12219">
        <v>1</v>
      </c>
      <c r="K12219">
        <v>1</v>
      </c>
    </row>
    <row r="12220" spans="1:11" hidden="1">
      <c r="A12220" t="s">
        <v>302</v>
      </c>
      <c r="B12220" t="s">
        <v>362</v>
      </c>
      <c r="C12220" t="s">
        <v>283</v>
      </c>
      <c r="D12220">
        <v>1</v>
      </c>
      <c r="E12220">
        <v>1</v>
      </c>
      <c r="F12220">
        <v>1</v>
      </c>
      <c r="G12220">
        <v>1</v>
      </c>
      <c r="H12220">
        <v>1</v>
      </c>
      <c r="I12220">
        <v>1</v>
      </c>
      <c r="J12220">
        <v>1</v>
      </c>
      <c r="K12220">
        <v>1</v>
      </c>
    </row>
    <row r="12221" spans="1:11" hidden="1">
      <c r="A12221" t="s">
        <v>302</v>
      </c>
      <c r="B12221" t="s">
        <v>362</v>
      </c>
      <c r="C12221" t="s">
        <v>284</v>
      </c>
      <c r="D12221">
        <v>1</v>
      </c>
      <c r="E12221">
        <v>1</v>
      </c>
      <c r="F12221">
        <v>1</v>
      </c>
      <c r="G12221">
        <v>1</v>
      </c>
      <c r="H12221">
        <v>1</v>
      </c>
      <c r="I12221">
        <v>1</v>
      </c>
      <c r="J12221">
        <v>1</v>
      </c>
      <c r="K12221">
        <v>1</v>
      </c>
    </row>
    <row r="12222" spans="1:11" hidden="1">
      <c r="A12222" t="s">
        <v>302</v>
      </c>
      <c r="B12222" t="s">
        <v>362</v>
      </c>
      <c r="C12222" t="s">
        <v>285</v>
      </c>
      <c r="D12222">
        <v>1</v>
      </c>
      <c r="E12222">
        <v>1</v>
      </c>
      <c r="F12222">
        <v>1</v>
      </c>
      <c r="G12222">
        <v>1</v>
      </c>
      <c r="H12222">
        <v>1</v>
      </c>
      <c r="I12222">
        <v>1</v>
      </c>
      <c r="J12222">
        <v>1</v>
      </c>
      <c r="K12222">
        <v>1</v>
      </c>
    </row>
    <row r="12223" spans="1:11" hidden="1">
      <c r="A12223" t="s">
        <v>302</v>
      </c>
      <c r="B12223" t="s">
        <v>362</v>
      </c>
      <c r="C12223" t="s">
        <v>286</v>
      </c>
      <c r="D12223">
        <v>1</v>
      </c>
      <c r="E12223">
        <v>1</v>
      </c>
      <c r="F12223">
        <v>1</v>
      </c>
      <c r="G12223">
        <v>1</v>
      </c>
      <c r="H12223">
        <v>1</v>
      </c>
      <c r="I12223">
        <v>1</v>
      </c>
      <c r="J12223">
        <v>1</v>
      </c>
      <c r="K12223">
        <v>1</v>
      </c>
    </row>
    <row r="12224" spans="1:11" hidden="1">
      <c r="A12224" t="s">
        <v>302</v>
      </c>
      <c r="B12224" t="s">
        <v>362</v>
      </c>
      <c r="C12224" t="s">
        <v>287</v>
      </c>
      <c r="D12224">
        <v>1</v>
      </c>
      <c r="E12224">
        <v>1</v>
      </c>
      <c r="F12224">
        <v>1</v>
      </c>
      <c r="G12224">
        <v>1</v>
      </c>
      <c r="H12224">
        <v>1</v>
      </c>
      <c r="I12224">
        <v>1</v>
      </c>
      <c r="J12224">
        <v>1</v>
      </c>
      <c r="K12224">
        <v>1</v>
      </c>
    </row>
    <row r="12225" spans="1:13" hidden="1">
      <c r="A12225" t="s">
        <v>302</v>
      </c>
      <c r="B12225" t="s">
        <v>362</v>
      </c>
      <c r="C12225" t="s">
        <v>288</v>
      </c>
      <c r="D12225">
        <v>1</v>
      </c>
      <c r="E12225">
        <v>1</v>
      </c>
      <c r="F12225">
        <v>1</v>
      </c>
      <c r="G12225">
        <v>1</v>
      </c>
      <c r="H12225">
        <v>1</v>
      </c>
      <c r="I12225">
        <v>1</v>
      </c>
      <c r="J12225">
        <v>1</v>
      </c>
      <c r="K12225">
        <v>1</v>
      </c>
    </row>
    <row r="12226" spans="1:13" hidden="1">
      <c r="A12226" t="s">
        <v>302</v>
      </c>
      <c r="B12226" t="s">
        <v>362</v>
      </c>
      <c r="C12226" t="s">
        <v>289</v>
      </c>
      <c r="D12226">
        <v>1</v>
      </c>
      <c r="E12226">
        <v>1</v>
      </c>
      <c r="F12226">
        <v>1</v>
      </c>
      <c r="G12226">
        <v>1</v>
      </c>
      <c r="H12226">
        <v>1</v>
      </c>
      <c r="I12226">
        <v>1</v>
      </c>
      <c r="J12226">
        <v>1</v>
      </c>
      <c r="K12226">
        <v>1</v>
      </c>
    </row>
    <row r="12227" spans="1:13" hidden="1">
      <c r="A12227" t="s">
        <v>302</v>
      </c>
      <c r="B12227" t="s">
        <v>362</v>
      </c>
      <c r="C12227" t="s">
        <v>290</v>
      </c>
      <c r="D12227">
        <v>1</v>
      </c>
      <c r="E12227">
        <v>1</v>
      </c>
      <c r="F12227">
        <v>1</v>
      </c>
      <c r="G12227">
        <v>1</v>
      </c>
      <c r="H12227">
        <v>1</v>
      </c>
      <c r="I12227">
        <v>1</v>
      </c>
      <c r="J12227">
        <v>1</v>
      </c>
      <c r="K12227">
        <v>1</v>
      </c>
    </row>
    <row r="12228" spans="1:13" hidden="1">
      <c r="A12228" t="s">
        <v>302</v>
      </c>
      <c r="B12228" t="s">
        <v>362</v>
      </c>
      <c r="C12228" t="s">
        <v>291</v>
      </c>
      <c r="D12228">
        <v>1</v>
      </c>
      <c r="E12228">
        <v>1</v>
      </c>
      <c r="F12228">
        <v>1</v>
      </c>
      <c r="G12228">
        <v>1</v>
      </c>
      <c r="H12228">
        <v>1</v>
      </c>
      <c r="I12228">
        <v>1</v>
      </c>
      <c r="J12228">
        <v>1</v>
      </c>
      <c r="K12228">
        <v>1</v>
      </c>
    </row>
    <row r="12229" spans="1:13" hidden="1">
      <c r="A12229" t="s">
        <v>302</v>
      </c>
      <c r="B12229" t="s">
        <v>362</v>
      </c>
      <c r="C12229" t="s">
        <v>292</v>
      </c>
      <c r="D12229">
        <v>1</v>
      </c>
      <c r="E12229">
        <v>1</v>
      </c>
      <c r="F12229">
        <v>1</v>
      </c>
      <c r="G12229">
        <v>1</v>
      </c>
      <c r="H12229">
        <v>1</v>
      </c>
      <c r="I12229">
        <v>1</v>
      </c>
      <c r="J12229">
        <v>1</v>
      </c>
      <c r="K12229">
        <v>1</v>
      </c>
    </row>
    <row r="12230" spans="1:13" hidden="1">
      <c r="A12230" t="s">
        <v>302</v>
      </c>
      <c r="B12230" t="s">
        <v>359</v>
      </c>
      <c r="C12230" t="s">
        <v>278</v>
      </c>
      <c r="D12230">
        <v>1</v>
      </c>
      <c r="E12230">
        <v>1</v>
      </c>
      <c r="F12230">
        <v>1</v>
      </c>
      <c r="G12230">
        <v>1</v>
      </c>
      <c r="H12230">
        <v>1</v>
      </c>
      <c r="I12230">
        <v>1</v>
      </c>
      <c r="J12230">
        <v>1</v>
      </c>
      <c r="K12230">
        <v>1</v>
      </c>
      <c r="M12230" t="s">
        <v>468</v>
      </c>
    </row>
    <row r="12231" spans="1:13" hidden="1">
      <c r="A12231" t="s">
        <v>302</v>
      </c>
      <c r="B12231" t="s">
        <v>359</v>
      </c>
      <c r="C12231" t="s">
        <v>279</v>
      </c>
      <c r="D12231">
        <v>1</v>
      </c>
      <c r="E12231">
        <v>1</v>
      </c>
      <c r="F12231">
        <v>1</v>
      </c>
      <c r="G12231">
        <v>1</v>
      </c>
      <c r="H12231">
        <v>1</v>
      </c>
      <c r="I12231">
        <v>1</v>
      </c>
      <c r="J12231">
        <v>1</v>
      </c>
      <c r="K12231">
        <v>1</v>
      </c>
      <c r="M12231" t="s">
        <v>468</v>
      </c>
    </row>
    <row r="12232" spans="1:13" hidden="1">
      <c r="A12232" t="s">
        <v>302</v>
      </c>
      <c r="B12232" t="s">
        <v>359</v>
      </c>
      <c r="C12232" t="s">
        <v>280</v>
      </c>
      <c r="D12232">
        <v>1</v>
      </c>
      <c r="E12232">
        <v>1</v>
      </c>
      <c r="F12232">
        <v>1</v>
      </c>
      <c r="G12232">
        <v>1</v>
      </c>
      <c r="H12232">
        <v>1</v>
      </c>
      <c r="I12232">
        <v>1</v>
      </c>
      <c r="J12232">
        <v>1</v>
      </c>
      <c r="K12232">
        <v>1</v>
      </c>
      <c r="M12232" t="s">
        <v>468</v>
      </c>
    </row>
    <row r="12233" spans="1:13" hidden="1">
      <c r="A12233" t="s">
        <v>302</v>
      </c>
      <c r="B12233" t="s">
        <v>359</v>
      </c>
      <c r="C12233" t="s">
        <v>277</v>
      </c>
      <c r="D12233">
        <v>1</v>
      </c>
      <c r="E12233">
        <v>1</v>
      </c>
      <c r="F12233">
        <v>1</v>
      </c>
      <c r="G12233">
        <v>1</v>
      </c>
      <c r="H12233">
        <v>1</v>
      </c>
      <c r="I12233">
        <v>1</v>
      </c>
      <c r="J12233">
        <v>1</v>
      </c>
      <c r="K12233">
        <v>1</v>
      </c>
      <c r="M12233" t="s">
        <v>468</v>
      </c>
    </row>
    <row r="12234" spans="1:13" hidden="1">
      <c r="A12234" t="s">
        <v>302</v>
      </c>
      <c r="B12234" t="s">
        <v>359</v>
      </c>
      <c r="C12234" t="s">
        <v>281</v>
      </c>
      <c r="D12234">
        <v>1</v>
      </c>
      <c r="E12234">
        <v>1</v>
      </c>
      <c r="F12234">
        <v>1</v>
      </c>
      <c r="G12234">
        <v>1</v>
      </c>
      <c r="H12234">
        <v>1</v>
      </c>
      <c r="I12234">
        <v>1</v>
      </c>
      <c r="J12234">
        <v>1</v>
      </c>
      <c r="K12234">
        <v>1</v>
      </c>
      <c r="M12234" t="s">
        <v>468</v>
      </c>
    </row>
    <row r="12235" spans="1:13" hidden="1">
      <c r="A12235" t="s">
        <v>302</v>
      </c>
      <c r="B12235" t="s">
        <v>359</v>
      </c>
      <c r="C12235" t="s">
        <v>282</v>
      </c>
      <c r="D12235">
        <v>1</v>
      </c>
      <c r="E12235">
        <v>1</v>
      </c>
      <c r="F12235">
        <v>1</v>
      </c>
      <c r="G12235">
        <v>1</v>
      </c>
      <c r="H12235">
        <v>1</v>
      </c>
      <c r="I12235">
        <v>1</v>
      </c>
      <c r="J12235">
        <v>1</v>
      </c>
      <c r="K12235">
        <v>1</v>
      </c>
      <c r="M12235" t="s">
        <v>468</v>
      </c>
    </row>
    <row r="12236" spans="1:13" hidden="1">
      <c r="A12236" t="s">
        <v>302</v>
      </c>
      <c r="B12236" t="s">
        <v>359</v>
      </c>
      <c r="C12236" t="s">
        <v>283</v>
      </c>
      <c r="D12236">
        <v>1</v>
      </c>
      <c r="E12236">
        <v>1</v>
      </c>
      <c r="F12236">
        <v>1</v>
      </c>
      <c r="G12236">
        <v>1</v>
      </c>
      <c r="H12236">
        <v>1</v>
      </c>
      <c r="I12236">
        <v>1</v>
      </c>
      <c r="J12236">
        <v>1</v>
      </c>
      <c r="K12236">
        <v>1</v>
      </c>
      <c r="M12236" t="s">
        <v>468</v>
      </c>
    </row>
    <row r="12237" spans="1:13" hidden="1">
      <c r="A12237" t="s">
        <v>302</v>
      </c>
      <c r="B12237" t="s">
        <v>359</v>
      </c>
      <c r="C12237" t="s">
        <v>284</v>
      </c>
      <c r="D12237">
        <v>1</v>
      </c>
      <c r="E12237">
        <v>1</v>
      </c>
      <c r="F12237">
        <v>1</v>
      </c>
      <c r="G12237">
        <v>1</v>
      </c>
      <c r="H12237">
        <v>1</v>
      </c>
      <c r="I12237">
        <v>1</v>
      </c>
      <c r="J12237">
        <v>1</v>
      </c>
      <c r="K12237">
        <v>1</v>
      </c>
      <c r="M12237" t="s">
        <v>468</v>
      </c>
    </row>
    <row r="12238" spans="1:13" hidden="1">
      <c r="A12238" t="s">
        <v>302</v>
      </c>
      <c r="B12238" t="s">
        <v>359</v>
      </c>
      <c r="C12238" t="s">
        <v>285</v>
      </c>
      <c r="D12238">
        <v>1</v>
      </c>
      <c r="E12238">
        <v>1</v>
      </c>
      <c r="F12238">
        <v>1</v>
      </c>
      <c r="G12238">
        <v>1</v>
      </c>
      <c r="H12238">
        <v>1</v>
      </c>
      <c r="I12238">
        <v>1</v>
      </c>
      <c r="J12238">
        <v>1</v>
      </c>
      <c r="K12238">
        <v>1</v>
      </c>
      <c r="M12238" t="s">
        <v>468</v>
      </c>
    </row>
    <row r="12239" spans="1:13" hidden="1">
      <c r="A12239" t="s">
        <v>302</v>
      </c>
      <c r="B12239" t="s">
        <v>359</v>
      </c>
      <c r="C12239" t="s">
        <v>286</v>
      </c>
      <c r="D12239">
        <v>1</v>
      </c>
      <c r="E12239">
        <v>1</v>
      </c>
      <c r="F12239">
        <v>1</v>
      </c>
      <c r="G12239">
        <v>1</v>
      </c>
      <c r="H12239">
        <v>1</v>
      </c>
      <c r="I12239">
        <v>1</v>
      </c>
      <c r="J12239">
        <v>1</v>
      </c>
      <c r="K12239">
        <v>1</v>
      </c>
      <c r="M12239" t="s">
        <v>468</v>
      </c>
    </row>
    <row r="12240" spans="1:13" hidden="1">
      <c r="A12240" t="s">
        <v>302</v>
      </c>
      <c r="B12240" t="s">
        <v>359</v>
      </c>
      <c r="C12240" t="s">
        <v>287</v>
      </c>
      <c r="D12240">
        <v>1</v>
      </c>
      <c r="E12240">
        <v>1</v>
      </c>
      <c r="F12240">
        <v>1</v>
      </c>
      <c r="G12240">
        <v>1</v>
      </c>
      <c r="H12240">
        <v>1</v>
      </c>
      <c r="I12240">
        <v>1</v>
      </c>
      <c r="J12240">
        <v>1</v>
      </c>
      <c r="K12240">
        <v>1</v>
      </c>
      <c r="M12240" t="s">
        <v>468</v>
      </c>
    </row>
    <row r="12241" spans="1:13" hidden="1">
      <c r="A12241" t="s">
        <v>302</v>
      </c>
      <c r="B12241" t="s">
        <v>359</v>
      </c>
      <c r="C12241" t="s">
        <v>288</v>
      </c>
      <c r="D12241">
        <v>1</v>
      </c>
      <c r="E12241">
        <v>1</v>
      </c>
      <c r="F12241">
        <v>1</v>
      </c>
      <c r="G12241">
        <v>1</v>
      </c>
      <c r="H12241">
        <v>1</v>
      </c>
      <c r="I12241">
        <v>1</v>
      </c>
      <c r="J12241">
        <v>1</v>
      </c>
      <c r="K12241">
        <v>1</v>
      </c>
      <c r="M12241" t="s">
        <v>468</v>
      </c>
    </row>
    <row r="12242" spans="1:13" hidden="1">
      <c r="A12242" t="s">
        <v>302</v>
      </c>
      <c r="B12242" t="s">
        <v>359</v>
      </c>
      <c r="C12242" t="s">
        <v>289</v>
      </c>
      <c r="D12242">
        <v>1</v>
      </c>
      <c r="E12242">
        <v>1</v>
      </c>
      <c r="F12242">
        <v>1</v>
      </c>
      <c r="G12242">
        <v>1</v>
      </c>
      <c r="H12242">
        <v>1</v>
      </c>
      <c r="I12242">
        <v>1</v>
      </c>
      <c r="J12242">
        <v>1</v>
      </c>
      <c r="K12242">
        <v>1</v>
      </c>
      <c r="M12242" t="s">
        <v>468</v>
      </c>
    </row>
    <row r="12243" spans="1:13" hidden="1">
      <c r="A12243" t="s">
        <v>302</v>
      </c>
      <c r="B12243" t="s">
        <v>359</v>
      </c>
      <c r="C12243" t="s">
        <v>290</v>
      </c>
      <c r="D12243">
        <v>1</v>
      </c>
      <c r="E12243">
        <v>1</v>
      </c>
      <c r="F12243">
        <v>1</v>
      </c>
      <c r="G12243">
        <v>1</v>
      </c>
      <c r="H12243">
        <v>1</v>
      </c>
      <c r="I12243">
        <v>1</v>
      </c>
      <c r="J12243">
        <v>1</v>
      </c>
      <c r="K12243">
        <v>1</v>
      </c>
      <c r="M12243" t="s">
        <v>468</v>
      </c>
    </row>
    <row r="12244" spans="1:13" hidden="1">
      <c r="A12244" t="s">
        <v>302</v>
      </c>
      <c r="B12244" t="s">
        <v>359</v>
      </c>
      <c r="C12244" t="s">
        <v>291</v>
      </c>
      <c r="D12244">
        <v>1</v>
      </c>
      <c r="E12244">
        <v>1</v>
      </c>
      <c r="F12244">
        <v>1</v>
      </c>
      <c r="G12244">
        <v>1</v>
      </c>
      <c r="H12244">
        <v>1</v>
      </c>
      <c r="I12244">
        <v>1</v>
      </c>
      <c r="J12244">
        <v>1</v>
      </c>
      <c r="K12244">
        <v>1</v>
      </c>
      <c r="M12244" t="s">
        <v>468</v>
      </c>
    </row>
    <row r="12245" spans="1:13" hidden="1">
      <c r="A12245" t="s">
        <v>302</v>
      </c>
      <c r="B12245" t="s">
        <v>359</v>
      </c>
      <c r="C12245" t="s">
        <v>292</v>
      </c>
      <c r="D12245">
        <v>1</v>
      </c>
      <c r="E12245">
        <v>1</v>
      </c>
      <c r="F12245">
        <v>1</v>
      </c>
      <c r="G12245">
        <v>1</v>
      </c>
      <c r="H12245">
        <v>1</v>
      </c>
      <c r="I12245">
        <v>1</v>
      </c>
      <c r="J12245">
        <v>1</v>
      </c>
      <c r="K12245">
        <v>1</v>
      </c>
      <c r="M12245" t="s">
        <v>468</v>
      </c>
    </row>
    <row r="12246" spans="1:13" hidden="1">
      <c r="A12246" t="s">
        <v>302</v>
      </c>
      <c r="B12246" t="s">
        <v>360</v>
      </c>
      <c r="C12246" t="s">
        <v>278</v>
      </c>
      <c r="D12246">
        <v>1</v>
      </c>
      <c r="E12246">
        <v>1</v>
      </c>
      <c r="F12246">
        <v>1</v>
      </c>
      <c r="G12246">
        <v>1</v>
      </c>
      <c r="H12246">
        <v>1</v>
      </c>
      <c r="I12246">
        <v>1</v>
      </c>
      <c r="J12246">
        <v>1</v>
      </c>
      <c r="K12246">
        <v>1</v>
      </c>
      <c r="M12246" t="s">
        <v>468</v>
      </c>
    </row>
    <row r="12247" spans="1:13" hidden="1">
      <c r="A12247" t="s">
        <v>302</v>
      </c>
      <c r="B12247" t="s">
        <v>360</v>
      </c>
      <c r="C12247" t="s">
        <v>279</v>
      </c>
      <c r="D12247">
        <v>1</v>
      </c>
      <c r="E12247">
        <v>1</v>
      </c>
      <c r="F12247">
        <v>1</v>
      </c>
      <c r="G12247">
        <v>1</v>
      </c>
      <c r="H12247">
        <v>1</v>
      </c>
      <c r="I12247">
        <v>1</v>
      </c>
      <c r="J12247">
        <v>1</v>
      </c>
      <c r="K12247">
        <v>1</v>
      </c>
      <c r="M12247" t="s">
        <v>468</v>
      </c>
    </row>
    <row r="12248" spans="1:13" hidden="1">
      <c r="A12248" t="s">
        <v>302</v>
      </c>
      <c r="B12248" t="s">
        <v>360</v>
      </c>
      <c r="C12248" t="s">
        <v>280</v>
      </c>
      <c r="D12248">
        <v>1</v>
      </c>
      <c r="E12248">
        <v>1</v>
      </c>
      <c r="F12248">
        <v>1</v>
      </c>
      <c r="G12248">
        <v>1</v>
      </c>
      <c r="H12248">
        <v>1</v>
      </c>
      <c r="I12248">
        <v>1</v>
      </c>
      <c r="J12248">
        <v>1</v>
      </c>
      <c r="K12248">
        <v>1</v>
      </c>
      <c r="M12248" t="s">
        <v>468</v>
      </c>
    </row>
    <row r="12249" spans="1:13" hidden="1">
      <c r="A12249" t="s">
        <v>302</v>
      </c>
      <c r="B12249" t="s">
        <v>360</v>
      </c>
      <c r="C12249" t="s">
        <v>277</v>
      </c>
      <c r="D12249">
        <v>1</v>
      </c>
      <c r="E12249">
        <v>1</v>
      </c>
      <c r="F12249">
        <v>1</v>
      </c>
      <c r="G12249">
        <v>1</v>
      </c>
      <c r="H12249">
        <v>1</v>
      </c>
      <c r="I12249">
        <v>1</v>
      </c>
      <c r="J12249">
        <v>1</v>
      </c>
      <c r="K12249">
        <v>1</v>
      </c>
      <c r="M12249" t="s">
        <v>468</v>
      </c>
    </row>
    <row r="12250" spans="1:13" hidden="1">
      <c r="A12250" t="s">
        <v>302</v>
      </c>
      <c r="B12250" t="s">
        <v>360</v>
      </c>
      <c r="C12250" t="s">
        <v>281</v>
      </c>
      <c r="D12250">
        <v>1</v>
      </c>
      <c r="E12250">
        <v>1</v>
      </c>
      <c r="F12250">
        <v>1</v>
      </c>
      <c r="G12250">
        <v>1</v>
      </c>
      <c r="H12250">
        <v>1</v>
      </c>
      <c r="I12250">
        <v>1</v>
      </c>
      <c r="J12250">
        <v>1</v>
      </c>
      <c r="K12250">
        <v>1</v>
      </c>
      <c r="M12250" t="s">
        <v>468</v>
      </c>
    </row>
    <row r="12251" spans="1:13" hidden="1">
      <c r="A12251" t="s">
        <v>302</v>
      </c>
      <c r="B12251" t="s">
        <v>360</v>
      </c>
      <c r="C12251" t="s">
        <v>282</v>
      </c>
      <c r="D12251">
        <v>1</v>
      </c>
      <c r="E12251">
        <v>1</v>
      </c>
      <c r="F12251">
        <v>1</v>
      </c>
      <c r="G12251">
        <v>1</v>
      </c>
      <c r="H12251">
        <v>1</v>
      </c>
      <c r="I12251">
        <v>1</v>
      </c>
      <c r="J12251">
        <v>1</v>
      </c>
      <c r="K12251">
        <v>1</v>
      </c>
      <c r="M12251" t="s">
        <v>468</v>
      </c>
    </row>
    <row r="12252" spans="1:13" hidden="1">
      <c r="A12252" t="s">
        <v>302</v>
      </c>
      <c r="B12252" t="s">
        <v>360</v>
      </c>
      <c r="C12252" t="s">
        <v>283</v>
      </c>
      <c r="D12252">
        <v>1</v>
      </c>
      <c r="E12252">
        <v>1</v>
      </c>
      <c r="F12252">
        <v>1</v>
      </c>
      <c r="G12252">
        <v>1</v>
      </c>
      <c r="H12252">
        <v>1</v>
      </c>
      <c r="I12252">
        <v>1</v>
      </c>
      <c r="J12252">
        <v>1</v>
      </c>
      <c r="K12252">
        <v>1</v>
      </c>
      <c r="M12252" t="s">
        <v>468</v>
      </c>
    </row>
    <row r="12253" spans="1:13" hidden="1">
      <c r="A12253" t="s">
        <v>302</v>
      </c>
      <c r="B12253" t="s">
        <v>360</v>
      </c>
      <c r="C12253" t="s">
        <v>284</v>
      </c>
      <c r="D12253">
        <v>1</v>
      </c>
      <c r="E12253">
        <v>1</v>
      </c>
      <c r="F12253">
        <v>1</v>
      </c>
      <c r="G12253">
        <v>1</v>
      </c>
      <c r="H12253">
        <v>1</v>
      </c>
      <c r="I12253">
        <v>1</v>
      </c>
      <c r="J12253">
        <v>1</v>
      </c>
      <c r="K12253">
        <v>1</v>
      </c>
      <c r="M12253" t="s">
        <v>468</v>
      </c>
    </row>
    <row r="12254" spans="1:13" hidden="1">
      <c r="A12254" t="s">
        <v>302</v>
      </c>
      <c r="B12254" t="s">
        <v>360</v>
      </c>
      <c r="C12254" t="s">
        <v>285</v>
      </c>
      <c r="D12254">
        <v>1</v>
      </c>
      <c r="E12254">
        <v>1</v>
      </c>
      <c r="F12254">
        <v>1</v>
      </c>
      <c r="G12254">
        <v>1</v>
      </c>
      <c r="H12254">
        <v>1</v>
      </c>
      <c r="I12254">
        <v>1</v>
      </c>
      <c r="J12254">
        <v>1</v>
      </c>
      <c r="K12254">
        <v>1</v>
      </c>
      <c r="M12254" t="s">
        <v>468</v>
      </c>
    </row>
    <row r="12255" spans="1:13" hidden="1">
      <c r="A12255" t="s">
        <v>302</v>
      </c>
      <c r="B12255" t="s">
        <v>360</v>
      </c>
      <c r="C12255" t="s">
        <v>286</v>
      </c>
      <c r="D12255">
        <v>1</v>
      </c>
      <c r="E12255">
        <v>1</v>
      </c>
      <c r="F12255">
        <v>1</v>
      </c>
      <c r="G12255">
        <v>1</v>
      </c>
      <c r="H12255">
        <v>1</v>
      </c>
      <c r="I12255">
        <v>1</v>
      </c>
      <c r="J12255">
        <v>1</v>
      </c>
      <c r="K12255">
        <v>1</v>
      </c>
      <c r="M12255" t="s">
        <v>468</v>
      </c>
    </row>
    <row r="12256" spans="1:13" hidden="1">
      <c r="A12256" t="s">
        <v>302</v>
      </c>
      <c r="B12256" t="s">
        <v>360</v>
      </c>
      <c r="C12256" t="s">
        <v>287</v>
      </c>
      <c r="D12256">
        <v>1</v>
      </c>
      <c r="E12256">
        <v>1</v>
      </c>
      <c r="F12256">
        <v>1</v>
      </c>
      <c r="G12256">
        <v>1</v>
      </c>
      <c r="H12256">
        <v>1</v>
      </c>
      <c r="I12256">
        <v>1</v>
      </c>
      <c r="J12256">
        <v>1</v>
      </c>
      <c r="K12256">
        <v>1</v>
      </c>
      <c r="M12256" t="s">
        <v>468</v>
      </c>
    </row>
    <row r="12257" spans="1:13" hidden="1">
      <c r="A12257" t="s">
        <v>302</v>
      </c>
      <c r="B12257" t="s">
        <v>360</v>
      </c>
      <c r="C12257" t="s">
        <v>288</v>
      </c>
      <c r="D12257">
        <v>1</v>
      </c>
      <c r="E12257">
        <v>1</v>
      </c>
      <c r="F12257">
        <v>1</v>
      </c>
      <c r="G12257">
        <v>1</v>
      </c>
      <c r="H12257">
        <v>1</v>
      </c>
      <c r="I12257">
        <v>1</v>
      </c>
      <c r="J12257">
        <v>1</v>
      </c>
      <c r="K12257">
        <v>1</v>
      </c>
      <c r="M12257" t="s">
        <v>468</v>
      </c>
    </row>
    <row r="12258" spans="1:13" hidden="1">
      <c r="A12258" t="s">
        <v>302</v>
      </c>
      <c r="B12258" t="s">
        <v>360</v>
      </c>
      <c r="C12258" t="s">
        <v>289</v>
      </c>
      <c r="D12258">
        <v>1</v>
      </c>
      <c r="E12258">
        <v>1</v>
      </c>
      <c r="F12258">
        <v>1</v>
      </c>
      <c r="G12258">
        <v>1</v>
      </c>
      <c r="H12258">
        <v>1</v>
      </c>
      <c r="I12258">
        <v>1</v>
      </c>
      <c r="J12258">
        <v>1</v>
      </c>
      <c r="K12258">
        <v>1</v>
      </c>
      <c r="M12258" t="s">
        <v>468</v>
      </c>
    </row>
    <row r="12259" spans="1:13" hidden="1">
      <c r="A12259" t="s">
        <v>302</v>
      </c>
      <c r="B12259" t="s">
        <v>360</v>
      </c>
      <c r="C12259" t="s">
        <v>290</v>
      </c>
      <c r="D12259">
        <v>1</v>
      </c>
      <c r="E12259">
        <v>1</v>
      </c>
      <c r="F12259">
        <v>1</v>
      </c>
      <c r="G12259">
        <v>1</v>
      </c>
      <c r="H12259">
        <v>1</v>
      </c>
      <c r="I12259">
        <v>1</v>
      </c>
      <c r="J12259">
        <v>1</v>
      </c>
      <c r="K12259">
        <v>1</v>
      </c>
      <c r="M12259" t="s">
        <v>468</v>
      </c>
    </row>
    <row r="12260" spans="1:13" hidden="1">
      <c r="A12260" t="s">
        <v>302</v>
      </c>
      <c r="B12260" t="s">
        <v>360</v>
      </c>
      <c r="C12260" t="s">
        <v>291</v>
      </c>
      <c r="D12260">
        <v>1</v>
      </c>
      <c r="E12260">
        <v>1</v>
      </c>
      <c r="F12260">
        <v>1</v>
      </c>
      <c r="G12260">
        <v>1</v>
      </c>
      <c r="H12260">
        <v>1</v>
      </c>
      <c r="I12260">
        <v>1</v>
      </c>
      <c r="J12260">
        <v>1</v>
      </c>
      <c r="K12260">
        <v>1</v>
      </c>
      <c r="M12260" t="s">
        <v>468</v>
      </c>
    </row>
    <row r="12261" spans="1:13" hidden="1">
      <c r="A12261" t="s">
        <v>302</v>
      </c>
      <c r="B12261" t="s">
        <v>360</v>
      </c>
      <c r="C12261" t="s">
        <v>292</v>
      </c>
      <c r="D12261">
        <v>1</v>
      </c>
      <c r="E12261">
        <v>1</v>
      </c>
      <c r="F12261">
        <v>1</v>
      </c>
      <c r="G12261">
        <v>1</v>
      </c>
      <c r="H12261">
        <v>1</v>
      </c>
      <c r="I12261">
        <v>1</v>
      </c>
      <c r="J12261">
        <v>1</v>
      </c>
      <c r="K12261">
        <v>1</v>
      </c>
      <c r="M12261" t="s">
        <v>468</v>
      </c>
    </row>
    <row r="12262" spans="1:13" hidden="1">
      <c r="A12262" t="s">
        <v>302</v>
      </c>
      <c r="B12262" t="s">
        <v>435</v>
      </c>
      <c r="C12262" t="s">
        <v>278</v>
      </c>
      <c r="D12262">
        <v>1</v>
      </c>
      <c r="E12262">
        <v>1</v>
      </c>
      <c r="F12262">
        <v>1</v>
      </c>
      <c r="G12262">
        <v>1</v>
      </c>
      <c r="H12262">
        <v>1</v>
      </c>
      <c r="I12262">
        <v>1</v>
      </c>
      <c r="J12262">
        <v>1</v>
      </c>
      <c r="K12262">
        <v>1</v>
      </c>
      <c r="M12262" t="s">
        <v>468</v>
      </c>
    </row>
    <row r="12263" spans="1:13" hidden="1">
      <c r="A12263" t="s">
        <v>302</v>
      </c>
      <c r="B12263" t="s">
        <v>435</v>
      </c>
      <c r="C12263" t="s">
        <v>279</v>
      </c>
      <c r="D12263">
        <v>1</v>
      </c>
      <c r="E12263">
        <v>1</v>
      </c>
      <c r="F12263">
        <v>1</v>
      </c>
      <c r="G12263">
        <v>1</v>
      </c>
      <c r="H12263">
        <v>1</v>
      </c>
      <c r="I12263">
        <v>1</v>
      </c>
      <c r="J12263">
        <v>1</v>
      </c>
      <c r="K12263">
        <v>1</v>
      </c>
      <c r="M12263" t="s">
        <v>468</v>
      </c>
    </row>
    <row r="12264" spans="1:13" hidden="1">
      <c r="A12264" t="s">
        <v>302</v>
      </c>
      <c r="B12264" t="s">
        <v>435</v>
      </c>
      <c r="C12264" t="s">
        <v>280</v>
      </c>
      <c r="D12264">
        <v>1</v>
      </c>
      <c r="E12264">
        <v>1</v>
      </c>
      <c r="F12264">
        <v>1</v>
      </c>
      <c r="G12264">
        <v>1</v>
      </c>
      <c r="H12264">
        <v>1</v>
      </c>
      <c r="I12264">
        <v>1</v>
      </c>
      <c r="J12264">
        <v>1</v>
      </c>
      <c r="K12264">
        <v>1</v>
      </c>
      <c r="M12264" t="s">
        <v>468</v>
      </c>
    </row>
    <row r="12265" spans="1:13" hidden="1">
      <c r="A12265" t="s">
        <v>302</v>
      </c>
      <c r="B12265" t="s">
        <v>435</v>
      </c>
      <c r="C12265" t="s">
        <v>277</v>
      </c>
      <c r="D12265">
        <v>1</v>
      </c>
      <c r="E12265">
        <v>1</v>
      </c>
      <c r="F12265">
        <v>1</v>
      </c>
      <c r="G12265">
        <v>1</v>
      </c>
      <c r="H12265">
        <v>1</v>
      </c>
      <c r="I12265">
        <v>1</v>
      </c>
      <c r="J12265">
        <v>1</v>
      </c>
      <c r="K12265">
        <v>1</v>
      </c>
      <c r="M12265" t="s">
        <v>468</v>
      </c>
    </row>
    <row r="12266" spans="1:13" hidden="1">
      <c r="A12266" t="s">
        <v>302</v>
      </c>
      <c r="B12266" t="s">
        <v>435</v>
      </c>
      <c r="C12266" t="s">
        <v>281</v>
      </c>
      <c r="D12266">
        <v>1</v>
      </c>
      <c r="E12266">
        <v>1</v>
      </c>
      <c r="F12266">
        <v>1</v>
      </c>
      <c r="G12266">
        <v>1</v>
      </c>
      <c r="H12266">
        <v>1</v>
      </c>
      <c r="I12266">
        <v>1</v>
      </c>
      <c r="J12266">
        <v>1</v>
      </c>
      <c r="K12266">
        <v>1</v>
      </c>
      <c r="M12266" t="s">
        <v>468</v>
      </c>
    </row>
    <row r="12267" spans="1:13" hidden="1">
      <c r="A12267" t="s">
        <v>302</v>
      </c>
      <c r="B12267" t="s">
        <v>435</v>
      </c>
      <c r="C12267" t="s">
        <v>282</v>
      </c>
      <c r="D12267">
        <v>1</v>
      </c>
      <c r="E12267">
        <v>1</v>
      </c>
      <c r="F12267">
        <v>1</v>
      </c>
      <c r="G12267">
        <v>1</v>
      </c>
      <c r="H12267">
        <v>1</v>
      </c>
      <c r="I12267">
        <v>1</v>
      </c>
      <c r="J12267">
        <v>1</v>
      </c>
      <c r="K12267">
        <v>1</v>
      </c>
      <c r="M12267" t="s">
        <v>468</v>
      </c>
    </row>
    <row r="12268" spans="1:13" hidden="1">
      <c r="A12268" t="s">
        <v>302</v>
      </c>
      <c r="B12268" t="s">
        <v>435</v>
      </c>
      <c r="C12268" t="s">
        <v>283</v>
      </c>
      <c r="D12268">
        <v>1</v>
      </c>
      <c r="E12268">
        <v>1</v>
      </c>
      <c r="F12268">
        <v>1</v>
      </c>
      <c r="G12268">
        <v>1</v>
      </c>
      <c r="H12268">
        <v>1</v>
      </c>
      <c r="I12268">
        <v>1</v>
      </c>
      <c r="J12268">
        <v>1</v>
      </c>
      <c r="K12268">
        <v>1</v>
      </c>
      <c r="M12268" t="s">
        <v>468</v>
      </c>
    </row>
    <row r="12269" spans="1:13" hidden="1">
      <c r="A12269" t="s">
        <v>302</v>
      </c>
      <c r="B12269" t="s">
        <v>435</v>
      </c>
      <c r="C12269" t="s">
        <v>284</v>
      </c>
      <c r="D12269">
        <v>1</v>
      </c>
      <c r="E12269">
        <v>1</v>
      </c>
      <c r="F12269">
        <v>1</v>
      </c>
      <c r="G12269">
        <v>1</v>
      </c>
      <c r="H12269">
        <v>1</v>
      </c>
      <c r="I12269">
        <v>1</v>
      </c>
      <c r="J12269">
        <v>1</v>
      </c>
      <c r="K12269">
        <v>1</v>
      </c>
      <c r="M12269" t="s">
        <v>468</v>
      </c>
    </row>
    <row r="12270" spans="1:13" hidden="1">
      <c r="A12270" t="s">
        <v>302</v>
      </c>
      <c r="B12270" t="s">
        <v>435</v>
      </c>
      <c r="C12270" t="s">
        <v>285</v>
      </c>
      <c r="D12270">
        <v>1</v>
      </c>
      <c r="E12270">
        <v>1</v>
      </c>
      <c r="F12270">
        <v>1</v>
      </c>
      <c r="G12270">
        <v>1</v>
      </c>
      <c r="H12270">
        <v>1</v>
      </c>
      <c r="I12270">
        <v>1</v>
      </c>
      <c r="J12270">
        <v>1</v>
      </c>
      <c r="K12270">
        <v>1</v>
      </c>
      <c r="M12270" t="s">
        <v>468</v>
      </c>
    </row>
    <row r="12271" spans="1:13" hidden="1">
      <c r="A12271" t="s">
        <v>302</v>
      </c>
      <c r="B12271" t="s">
        <v>435</v>
      </c>
      <c r="C12271" t="s">
        <v>286</v>
      </c>
      <c r="D12271">
        <v>1</v>
      </c>
      <c r="E12271">
        <v>1</v>
      </c>
      <c r="F12271">
        <v>1</v>
      </c>
      <c r="G12271">
        <v>1</v>
      </c>
      <c r="H12271">
        <v>1</v>
      </c>
      <c r="I12271">
        <v>1</v>
      </c>
      <c r="J12271">
        <v>1</v>
      </c>
      <c r="K12271">
        <v>1</v>
      </c>
      <c r="M12271" t="s">
        <v>468</v>
      </c>
    </row>
    <row r="12272" spans="1:13" hidden="1">
      <c r="A12272" t="s">
        <v>302</v>
      </c>
      <c r="B12272" t="s">
        <v>435</v>
      </c>
      <c r="C12272" t="s">
        <v>287</v>
      </c>
      <c r="D12272">
        <v>1</v>
      </c>
      <c r="E12272">
        <v>1</v>
      </c>
      <c r="F12272">
        <v>1</v>
      </c>
      <c r="G12272">
        <v>1</v>
      </c>
      <c r="H12272">
        <v>1</v>
      </c>
      <c r="I12272">
        <v>1</v>
      </c>
      <c r="J12272">
        <v>1</v>
      </c>
      <c r="K12272">
        <v>1</v>
      </c>
      <c r="M12272" t="s">
        <v>468</v>
      </c>
    </row>
    <row r="12273" spans="1:13" hidden="1">
      <c r="A12273" t="s">
        <v>302</v>
      </c>
      <c r="B12273" t="s">
        <v>435</v>
      </c>
      <c r="C12273" t="s">
        <v>288</v>
      </c>
      <c r="D12273">
        <v>1</v>
      </c>
      <c r="E12273">
        <v>1</v>
      </c>
      <c r="F12273">
        <v>1</v>
      </c>
      <c r="G12273">
        <v>1</v>
      </c>
      <c r="H12273">
        <v>1</v>
      </c>
      <c r="I12273">
        <v>1</v>
      </c>
      <c r="J12273">
        <v>1</v>
      </c>
      <c r="K12273">
        <v>1</v>
      </c>
      <c r="M12273" t="s">
        <v>468</v>
      </c>
    </row>
    <row r="12274" spans="1:13" hidden="1">
      <c r="A12274" t="s">
        <v>302</v>
      </c>
      <c r="B12274" t="s">
        <v>435</v>
      </c>
      <c r="C12274" t="s">
        <v>289</v>
      </c>
      <c r="D12274">
        <v>1</v>
      </c>
      <c r="E12274">
        <v>1</v>
      </c>
      <c r="F12274">
        <v>1</v>
      </c>
      <c r="G12274">
        <v>1</v>
      </c>
      <c r="H12274">
        <v>1</v>
      </c>
      <c r="I12274">
        <v>1</v>
      </c>
      <c r="J12274">
        <v>1</v>
      </c>
      <c r="K12274">
        <v>1</v>
      </c>
      <c r="M12274" t="s">
        <v>468</v>
      </c>
    </row>
    <row r="12275" spans="1:13" hidden="1">
      <c r="A12275" t="s">
        <v>302</v>
      </c>
      <c r="B12275" t="s">
        <v>435</v>
      </c>
      <c r="C12275" t="s">
        <v>290</v>
      </c>
      <c r="D12275">
        <v>1</v>
      </c>
      <c r="E12275">
        <v>1</v>
      </c>
      <c r="F12275">
        <v>1</v>
      </c>
      <c r="G12275">
        <v>1</v>
      </c>
      <c r="H12275">
        <v>1</v>
      </c>
      <c r="I12275">
        <v>1</v>
      </c>
      <c r="J12275">
        <v>1</v>
      </c>
      <c r="K12275">
        <v>1</v>
      </c>
      <c r="M12275" t="s">
        <v>468</v>
      </c>
    </row>
    <row r="12276" spans="1:13" hidden="1">
      <c r="A12276" t="s">
        <v>302</v>
      </c>
      <c r="B12276" t="s">
        <v>435</v>
      </c>
      <c r="C12276" t="s">
        <v>291</v>
      </c>
      <c r="D12276">
        <v>1</v>
      </c>
      <c r="E12276">
        <v>1</v>
      </c>
      <c r="F12276">
        <v>1</v>
      </c>
      <c r="G12276">
        <v>1</v>
      </c>
      <c r="H12276">
        <v>1</v>
      </c>
      <c r="I12276">
        <v>1</v>
      </c>
      <c r="J12276">
        <v>1</v>
      </c>
      <c r="K12276">
        <v>1</v>
      </c>
      <c r="M12276" t="s">
        <v>468</v>
      </c>
    </row>
    <row r="12277" spans="1:13" hidden="1">
      <c r="A12277" t="s">
        <v>302</v>
      </c>
      <c r="B12277" t="s">
        <v>435</v>
      </c>
      <c r="C12277" t="s">
        <v>292</v>
      </c>
      <c r="D12277">
        <v>1</v>
      </c>
      <c r="E12277">
        <v>1</v>
      </c>
      <c r="F12277">
        <v>1</v>
      </c>
      <c r="G12277">
        <v>1</v>
      </c>
      <c r="H12277">
        <v>1</v>
      </c>
      <c r="I12277">
        <v>1</v>
      </c>
      <c r="J12277">
        <v>1</v>
      </c>
      <c r="K12277">
        <v>1</v>
      </c>
      <c r="M12277" t="s">
        <v>468</v>
      </c>
    </row>
    <row r="12278" spans="1:13" hidden="1">
      <c r="A12278" t="s">
        <v>302</v>
      </c>
      <c r="B12278" t="s">
        <v>507</v>
      </c>
      <c r="C12278" t="s">
        <v>278</v>
      </c>
      <c r="D12278" s="4">
        <v>5.9229962546816436E-3</v>
      </c>
      <c r="E12278">
        <f t="shared" ref="E12278:K12293" si="108">$D12278</f>
        <v>5.9229962546816436E-3</v>
      </c>
      <c r="F12278">
        <f t="shared" si="108"/>
        <v>5.9229962546816436E-3</v>
      </c>
      <c r="G12278">
        <f t="shared" si="108"/>
        <v>5.9229962546816436E-3</v>
      </c>
      <c r="H12278">
        <f t="shared" si="108"/>
        <v>5.9229962546816436E-3</v>
      </c>
      <c r="I12278">
        <f t="shared" si="108"/>
        <v>5.9229962546816436E-3</v>
      </c>
      <c r="J12278">
        <f t="shared" si="108"/>
        <v>5.9229962546816436E-3</v>
      </c>
      <c r="K12278">
        <f>$D12278</f>
        <v>5.9229962546816436E-3</v>
      </c>
    </row>
    <row r="12279" spans="1:13" hidden="1">
      <c r="A12279" t="s">
        <v>302</v>
      </c>
      <c r="B12279" t="s">
        <v>507</v>
      </c>
      <c r="C12279" t="s">
        <v>279</v>
      </c>
      <c r="D12279" s="4">
        <v>0.17819550561797759</v>
      </c>
      <c r="E12279">
        <f t="shared" si="108"/>
        <v>0.17819550561797759</v>
      </c>
      <c r="F12279">
        <f t="shared" si="108"/>
        <v>0.17819550561797759</v>
      </c>
      <c r="G12279">
        <f t="shared" si="108"/>
        <v>0.17819550561797759</v>
      </c>
      <c r="H12279">
        <f t="shared" si="108"/>
        <v>0.17819550561797759</v>
      </c>
      <c r="I12279">
        <f t="shared" si="108"/>
        <v>0.17819550561797759</v>
      </c>
      <c r="J12279">
        <f t="shared" si="108"/>
        <v>0.17819550561797759</v>
      </c>
      <c r="K12279">
        <f t="shared" si="108"/>
        <v>0.17819550561797759</v>
      </c>
      <c r="M12279" t="s">
        <v>470</v>
      </c>
    </row>
    <row r="12280" spans="1:13" hidden="1">
      <c r="A12280" t="s">
        <v>302</v>
      </c>
      <c r="B12280" t="s">
        <v>507</v>
      </c>
      <c r="C12280" t="s">
        <v>280</v>
      </c>
      <c r="D12280" s="4">
        <v>0.41730730337078742</v>
      </c>
      <c r="E12280">
        <f t="shared" si="108"/>
        <v>0.41730730337078742</v>
      </c>
      <c r="F12280">
        <f t="shared" si="108"/>
        <v>0.41730730337078742</v>
      </c>
      <c r="G12280">
        <f t="shared" si="108"/>
        <v>0.41730730337078742</v>
      </c>
      <c r="H12280">
        <f t="shared" si="108"/>
        <v>0.41730730337078742</v>
      </c>
      <c r="I12280">
        <f t="shared" si="108"/>
        <v>0.41730730337078742</v>
      </c>
      <c r="J12280">
        <f t="shared" si="108"/>
        <v>0.41730730337078742</v>
      </c>
      <c r="K12280">
        <f t="shared" si="108"/>
        <v>0.41730730337078742</v>
      </c>
      <c r="M12280" t="s">
        <v>470</v>
      </c>
    </row>
    <row r="12281" spans="1:13" hidden="1">
      <c r="A12281" t="s">
        <v>302</v>
      </c>
      <c r="B12281" t="s">
        <v>507</v>
      </c>
      <c r="C12281" t="s">
        <v>277</v>
      </c>
      <c r="D12281" s="4">
        <v>0.30593314606741584</v>
      </c>
      <c r="E12281">
        <f t="shared" si="108"/>
        <v>0.30593314606741584</v>
      </c>
      <c r="F12281">
        <f t="shared" si="108"/>
        <v>0.30593314606741584</v>
      </c>
      <c r="G12281">
        <f t="shared" si="108"/>
        <v>0.30593314606741584</v>
      </c>
      <c r="H12281">
        <f t="shared" si="108"/>
        <v>0.30593314606741584</v>
      </c>
      <c r="I12281">
        <f t="shared" si="108"/>
        <v>0.30593314606741584</v>
      </c>
      <c r="J12281">
        <f t="shared" si="108"/>
        <v>0.30593314606741584</v>
      </c>
      <c r="K12281">
        <f t="shared" si="108"/>
        <v>0.30593314606741584</v>
      </c>
      <c r="M12281" t="s">
        <v>470</v>
      </c>
    </row>
    <row r="12282" spans="1:13" hidden="1">
      <c r="A12282" t="s">
        <v>302</v>
      </c>
      <c r="B12282" t="s">
        <v>507</v>
      </c>
      <c r="C12282" t="s">
        <v>281</v>
      </c>
      <c r="D12282" s="4">
        <v>0</v>
      </c>
      <c r="E12282">
        <f t="shared" si="108"/>
        <v>0</v>
      </c>
      <c r="F12282">
        <f t="shared" si="108"/>
        <v>0</v>
      </c>
      <c r="G12282">
        <f t="shared" si="108"/>
        <v>0</v>
      </c>
      <c r="H12282">
        <f t="shared" si="108"/>
        <v>0</v>
      </c>
      <c r="I12282">
        <f t="shared" si="108"/>
        <v>0</v>
      </c>
      <c r="J12282">
        <f t="shared" si="108"/>
        <v>0</v>
      </c>
      <c r="K12282">
        <f t="shared" si="108"/>
        <v>0</v>
      </c>
      <c r="M12282" t="s">
        <v>470</v>
      </c>
    </row>
    <row r="12283" spans="1:13" hidden="1">
      <c r="A12283" t="s">
        <v>302</v>
      </c>
      <c r="B12283" t="s">
        <v>507</v>
      </c>
      <c r="C12283" t="s">
        <v>282</v>
      </c>
      <c r="D12283" s="4">
        <v>9.1382962962963138E-2</v>
      </c>
      <c r="E12283">
        <f t="shared" si="108"/>
        <v>9.1382962962963138E-2</v>
      </c>
      <c r="F12283">
        <f t="shared" si="108"/>
        <v>9.1382962962963138E-2</v>
      </c>
      <c r="G12283">
        <f t="shared" si="108"/>
        <v>9.1382962962963138E-2</v>
      </c>
      <c r="H12283">
        <f t="shared" si="108"/>
        <v>9.1382962962963138E-2</v>
      </c>
      <c r="I12283">
        <f t="shared" si="108"/>
        <v>9.1382962962963138E-2</v>
      </c>
      <c r="J12283">
        <f t="shared" si="108"/>
        <v>9.1382962962963138E-2</v>
      </c>
      <c r="K12283">
        <f t="shared" si="108"/>
        <v>9.1382962962963138E-2</v>
      </c>
      <c r="M12283" t="s">
        <v>470</v>
      </c>
    </row>
    <row r="12284" spans="1:13" hidden="1">
      <c r="A12284" t="s">
        <v>302</v>
      </c>
      <c r="B12284" t="s">
        <v>507</v>
      </c>
      <c r="C12284" t="s">
        <v>283</v>
      </c>
      <c r="D12284" s="4">
        <v>0.53457555555555614</v>
      </c>
      <c r="E12284">
        <f t="shared" si="108"/>
        <v>0.53457555555555614</v>
      </c>
      <c r="F12284">
        <f t="shared" si="108"/>
        <v>0.53457555555555614</v>
      </c>
      <c r="G12284">
        <f t="shared" si="108"/>
        <v>0.53457555555555614</v>
      </c>
      <c r="H12284">
        <f t="shared" si="108"/>
        <v>0.53457555555555614</v>
      </c>
      <c r="I12284">
        <f t="shared" si="108"/>
        <v>0.53457555555555614</v>
      </c>
      <c r="J12284">
        <f t="shared" si="108"/>
        <v>0.53457555555555614</v>
      </c>
      <c r="K12284">
        <f t="shared" si="108"/>
        <v>0.53457555555555614</v>
      </c>
      <c r="M12284" t="s">
        <v>470</v>
      </c>
    </row>
    <row r="12285" spans="1:13" hidden="1">
      <c r="A12285" t="s">
        <v>302</v>
      </c>
      <c r="B12285" t="s">
        <v>507</v>
      </c>
      <c r="C12285" t="s">
        <v>284</v>
      </c>
      <c r="D12285" s="4">
        <v>9.4886666666666508E-2</v>
      </c>
      <c r="E12285">
        <f t="shared" si="108"/>
        <v>9.4886666666666508E-2</v>
      </c>
      <c r="F12285">
        <f t="shared" si="108"/>
        <v>9.4886666666666508E-2</v>
      </c>
      <c r="G12285">
        <f t="shared" si="108"/>
        <v>9.4886666666666508E-2</v>
      </c>
      <c r="H12285">
        <f t="shared" si="108"/>
        <v>9.4886666666666508E-2</v>
      </c>
      <c r="I12285">
        <f t="shared" si="108"/>
        <v>9.4886666666666508E-2</v>
      </c>
      <c r="J12285">
        <f t="shared" si="108"/>
        <v>9.4886666666666508E-2</v>
      </c>
      <c r="K12285">
        <f t="shared" si="108"/>
        <v>9.4886666666666508E-2</v>
      </c>
      <c r="M12285" t="s">
        <v>470</v>
      </c>
    </row>
    <row r="12286" spans="1:13" hidden="1">
      <c r="A12286" t="s">
        <v>302</v>
      </c>
      <c r="B12286" t="s">
        <v>507</v>
      </c>
      <c r="C12286" t="s">
        <v>285</v>
      </c>
      <c r="D12286" s="4">
        <v>1.5164835164835174E-4</v>
      </c>
      <c r="E12286">
        <f t="shared" si="108"/>
        <v>1.5164835164835174E-4</v>
      </c>
      <c r="F12286">
        <f t="shared" si="108"/>
        <v>1.5164835164835174E-4</v>
      </c>
      <c r="G12286">
        <f t="shared" si="108"/>
        <v>1.5164835164835174E-4</v>
      </c>
      <c r="H12286">
        <f t="shared" si="108"/>
        <v>1.5164835164835174E-4</v>
      </c>
      <c r="I12286">
        <f t="shared" si="108"/>
        <v>1.5164835164835174E-4</v>
      </c>
      <c r="J12286">
        <f t="shared" si="108"/>
        <v>1.5164835164835174E-4</v>
      </c>
      <c r="K12286">
        <f t="shared" si="108"/>
        <v>1.5164835164835174E-4</v>
      </c>
      <c r="M12286" t="s">
        <v>470</v>
      </c>
    </row>
    <row r="12287" spans="1:13" hidden="1">
      <c r="A12287" t="s">
        <v>302</v>
      </c>
      <c r="B12287" t="s">
        <v>507</v>
      </c>
      <c r="C12287" t="s">
        <v>286</v>
      </c>
      <c r="D12287" s="4">
        <v>0.11914725274725264</v>
      </c>
      <c r="E12287">
        <f t="shared" si="108"/>
        <v>0.11914725274725264</v>
      </c>
      <c r="F12287">
        <f t="shared" si="108"/>
        <v>0.11914725274725264</v>
      </c>
      <c r="G12287">
        <f t="shared" si="108"/>
        <v>0.11914725274725264</v>
      </c>
      <c r="H12287">
        <f t="shared" si="108"/>
        <v>0.11914725274725264</v>
      </c>
      <c r="I12287">
        <f t="shared" si="108"/>
        <v>0.11914725274725264</v>
      </c>
      <c r="J12287">
        <f t="shared" si="108"/>
        <v>0.11914725274725264</v>
      </c>
      <c r="K12287">
        <f t="shared" si="108"/>
        <v>0.11914725274725264</v>
      </c>
      <c r="M12287" t="s">
        <v>470</v>
      </c>
    </row>
    <row r="12288" spans="1:13" hidden="1">
      <c r="A12288" t="s">
        <v>302</v>
      </c>
      <c r="B12288" t="s">
        <v>507</v>
      </c>
      <c r="C12288" t="s">
        <v>287</v>
      </c>
      <c r="D12288" s="4">
        <v>0.55296766091051708</v>
      </c>
      <c r="E12288">
        <f t="shared" si="108"/>
        <v>0.55296766091051708</v>
      </c>
      <c r="F12288">
        <f t="shared" si="108"/>
        <v>0.55296766091051708</v>
      </c>
      <c r="G12288">
        <f t="shared" si="108"/>
        <v>0.55296766091051708</v>
      </c>
      <c r="H12288">
        <f t="shared" si="108"/>
        <v>0.55296766091051708</v>
      </c>
      <c r="I12288">
        <f t="shared" si="108"/>
        <v>0.55296766091051708</v>
      </c>
      <c r="J12288">
        <f t="shared" si="108"/>
        <v>0.55296766091051708</v>
      </c>
      <c r="K12288">
        <f t="shared" si="108"/>
        <v>0.55296766091051708</v>
      </c>
      <c r="M12288" t="s">
        <v>470</v>
      </c>
    </row>
    <row r="12289" spans="1:13" hidden="1">
      <c r="A12289" t="s">
        <v>302</v>
      </c>
      <c r="B12289" t="s">
        <v>507</v>
      </c>
      <c r="C12289" t="s">
        <v>288</v>
      </c>
      <c r="D12289" s="4">
        <v>0.14854029304029281</v>
      </c>
      <c r="E12289">
        <f t="shared" si="108"/>
        <v>0.14854029304029281</v>
      </c>
      <c r="F12289">
        <f t="shared" si="108"/>
        <v>0.14854029304029281</v>
      </c>
      <c r="G12289">
        <f t="shared" si="108"/>
        <v>0.14854029304029281</v>
      </c>
      <c r="H12289">
        <f t="shared" si="108"/>
        <v>0.14854029304029281</v>
      </c>
      <c r="I12289">
        <f t="shared" si="108"/>
        <v>0.14854029304029281</v>
      </c>
      <c r="J12289">
        <f t="shared" si="108"/>
        <v>0.14854029304029281</v>
      </c>
      <c r="K12289">
        <f t="shared" si="108"/>
        <v>0.14854029304029281</v>
      </c>
      <c r="M12289" t="s">
        <v>470</v>
      </c>
    </row>
    <row r="12290" spans="1:13" hidden="1">
      <c r="A12290" t="s">
        <v>302</v>
      </c>
      <c r="B12290" t="s">
        <v>507</v>
      </c>
      <c r="C12290" t="s">
        <v>289</v>
      </c>
      <c r="D12290" s="4">
        <v>9.1557692307692382E-3</v>
      </c>
      <c r="E12290">
        <f t="shared" si="108"/>
        <v>9.1557692307692382E-3</v>
      </c>
      <c r="F12290">
        <f t="shared" si="108"/>
        <v>9.1557692307692382E-3</v>
      </c>
      <c r="G12290">
        <f t="shared" si="108"/>
        <v>9.1557692307692382E-3</v>
      </c>
      <c r="H12290">
        <f t="shared" si="108"/>
        <v>9.1557692307692382E-3</v>
      </c>
      <c r="I12290">
        <f t="shared" si="108"/>
        <v>9.1557692307692382E-3</v>
      </c>
      <c r="J12290">
        <f t="shared" si="108"/>
        <v>9.1557692307692382E-3</v>
      </c>
      <c r="K12290">
        <f t="shared" si="108"/>
        <v>9.1557692307692382E-3</v>
      </c>
      <c r="M12290" t="s">
        <v>470</v>
      </c>
    </row>
    <row r="12291" spans="1:13" hidden="1">
      <c r="A12291" t="s">
        <v>302</v>
      </c>
      <c r="B12291" t="s">
        <v>507</v>
      </c>
      <c r="C12291" t="s">
        <v>290</v>
      </c>
      <c r="D12291" s="4">
        <v>0.27877802197802215</v>
      </c>
      <c r="E12291">
        <f t="shared" si="108"/>
        <v>0.27877802197802215</v>
      </c>
      <c r="F12291">
        <f t="shared" si="108"/>
        <v>0.27877802197802215</v>
      </c>
      <c r="G12291">
        <f t="shared" si="108"/>
        <v>0.27877802197802215</v>
      </c>
      <c r="H12291">
        <f t="shared" si="108"/>
        <v>0.27877802197802215</v>
      </c>
      <c r="I12291">
        <f t="shared" si="108"/>
        <v>0.27877802197802215</v>
      </c>
      <c r="J12291">
        <f t="shared" si="108"/>
        <v>0.27877802197802215</v>
      </c>
      <c r="K12291">
        <f t="shared" si="108"/>
        <v>0.27877802197802215</v>
      </c>
      <c r="M12291" t="s">
        <v>470</v>
      </c>
    </row>
    <row r="12292" spans="1:13" hidden="1">
      <c r="A12292" t="s">
        <v>302</v>
      </c>
      <c r="B12292" t="s">
        <v>507</v>
      </c>
      <c r="C12292" t="s">
        <v>291</v>
      </c>
      <c r="D12292" s="4">
        <v>0.47388131868131855</v>
      </c>
      <c r="E12292">
        <f t="shared" si="108"/>
        <v>0.47388131868131855</v>
      </c>
      <c r="F12292">
        <f t="shared" si="108"/>
        <v>0.47388131868131855</v>
      </c>
      <c r="G12292">
        <f t="shared" si="108"/>
        <v>0.47388131868131855</v>
      </c>
      <c r="H12292">
        <f t="shared" si="108"/>
        <v>0.47388131868131855</v>
      </c>
      <c r="I12292">
        <f t="shared" si="108"/>
        <v>0.47388131868131855</v>
      </c>
      <c r="J12292">
        <f t="shared" si="108"/>
        <v>0.47388131868131855</v>
      </c>
      <c r="K12292">
        <f t="shared" si="108"/>
        <v>0.47388131868131855</v>
      </c>
      <c r="M12292" t="s">
        <v>470</v>
      </c>
    </row>
    <row r="12293" spans="1:13" hidden="1">
      <c r="A12293" t="s">
        <v>302</v>
      </c>
      <c r="B12293" t="s">
        <v>507</v>
      </c>
      <c r="C12293" t="s">
        <v>292</v>
      </c>
      <c r="D12293" s="4">
        <v>0.31561648351648297</v>
      </c>
      <c r="E12293">
        <f t="shared" si="108"/>
        <v>0.31561648351648297</v>
      </c>
      <c r="F12293">
        <f t="shared" si="108"/>
        <v>0.31561648351648297</v>
      </c>
      <c r="G12293">
        <f t="shared" si="108"/>
        <v>0.31561648351648297</v>
      </c>
      <c r="H12293">
        <f t="shared" si="108"/>
        <v>0.31561648351648297</v>
      </c>
      <c r="I12293">
        <f t="shared" si="108"/>
        <v>0.31561648351648297</v>
      </c>
      <c r="J12293">
        <f t="shared" si="108"/>
        <v>0.31561648351648297</v>
      </c>
      <c r="K12293">
        <f t="shared" si="108"/>
        <v>0.31561648351648297</v>
      </c>
      <c r="M12293" t="s">
        <v>470</v>
      </c>
    </row>
    <row r="12294" spans="1:13" hidden="1">
      <c r="A12294" t="s">
        <v>302</v>
      </c>
      <c r="B12294" t="s">
        <v>333</v>
      </c>
      <c r="C12294" t="s">
        <v>278</v>
      </c>
      <c r="D12294">
        <f>D12278</f>
        <v>5.9229962546816436E-3</v>
      </c>
      <c r="E12294">
        <f t="shared" ref="E12294:K12330" si="109">$D12294</f>
        <v>5.9229962546816436E-3</v>
      </c>
      <c r="F12294">
        <f t="shared" si="109"/>
        <v>5.9229962546816436E-3</v>
      </c>
      <c r="G12294">
        <f t="shared" si="109"/>
        <v>5.9229962546816436E-3</v>
      </c>
      <c r="H12294">
        <f t="shared" si="109"/>
        <v>5.9229962546816436E-3</v>
      </c>
      <c r="I12294">
        <f t="shared" si="109"/>
        <v>5.9229962546816436E-3</v>
      </c>
      <c r="J12294">
        <f t="shared" si="109"/>
        <v>5.9229962546816436E-3</v>
      </c>
      <c r="K12294">
        <f t="shared" si="109"/>
        <v>5.9229962546816436E-3</v>
      </c>
    </row>
    <row r="12295" spans="1:13" hidden="1">
      <c r="A12295" t="s">
        <v>302</v>
      </c>
      <c r="B12295" t="s">
        <v>333</v>
      </c>
      <c r="C12295" t="s">
        <v>279</v>
      </c>
      <c r="D12295">
        <f t="shared" ref="D12295:D12325" si="110">D12279</f>
        <v>0.17819550561797759</v>
      </c>
      <c r="E12295">
        <f t="shared" si="109"/>
        <v>0.17819550561797759</v>
      </c>
      <c r="F12295">
        <f t="shared" si="109"/>
        <v>0.17819550561797759</v>
      </c>
      <c r="G12295">
        <f t="shared" si="109"/>
        <v>0.17819550561797759</v>
      </c>
      <c r="H12295">
        <f t="shared" si="109"/>
        <v>0.17819550561797759</v>
      </c>
      <c r="I12295">
        <f t="shared" si="109"/>
        <v>0.17819550561797759</v>
      </c>
      <c r="J12295">
        <f t="shared" si="109"/>
        <v>0.17819550561797759</v>
      </c>
      <c r="K12295">
        <f t="shared" si="109"/>
        <v>0.17819550561797759</v>
      </c>
      <c r="M12295" t="s">
        <v>470</v>
      </c>
    </row>
    <row r="12296" spans="1:13" hidden="1">
      <c r="A12296" t="s">
        <v>302</v>
      </c>
      <c r="B12296" t="s">
        <v>333</v>
      </c>
      <c r="C12296" t="s">
        <v>280</v>
      </c>
      <c r="D12296">
        <f t="shared" si="110"/>
        <v>0.41730730337078742</v>
      </c>
      <c r="E12296">
        <f t="shared" si="109"/>
        <v>0.41730730337078742</v>
      </c>
      <c r="F12296">
        <f t="shared" si="109"/>
        <v>0.41730730337078742</v>
      </c>
      <c r="G12296">
        <f t="shared" si="109"/>
        <v>0.41730730337078742</v>
      </c>
      <c r="H12296">
        <f t="shared" si="109"/>
        <v>0.41730730337078742</v>
      </c>
      <c r="I12296">
        <f t="shared" si="109"/>
        <v>0.41730730337078742</v>
      </c>
      <c r="J12296">
        <f t="shared" si="109"/>
        <v>0.41730730337078742</v>
      </c>
      <c r="K12296">
        <f t="shared" si="109"/>
        <v>0.41730730337078742</v>
      </c>
      <c r="M12296" t="s">
        <v>470</v>
      </c>
    </row>
    <row r="12297" spans="1:13" hidden="1">
      <c r="A12297" t="s">
        <v>302</v>
      </c>
      <c r="B12297" t="s">
        <v>333</v>
      </c>
      <c r="C12297" t="s">
        <v>277</v>
      </c>
      <c r="D12297">
        <f t="shared" si="110"/>
        <v>0.30593314606741584</v>
      </c>
      <c r="E12297">
        <f t="shared" si="109"/>
        <v>0.30593314606741584</v>
      </c>
      <c r="F12297">
        <f t="shared" si="109"/>
        <v>0.30593314606741584</v>
      </c>
      <c r="G12297">
        <f t="shared" si="109"/>
        <v>0.30593314606741584</v>
      </c>
      <c r="H12297">
        <f t="shared" si="109"/>
        <v>0.30593314606741584</v>
      </c>
      <c r="I12297">
        <f t="shared" si="109"/>
        <v>0.30593314606741584</v>
      </c>
      <c r="J12297">
        <f t="shared" si="109"/>
        <v>0.30593314606741584</v>
      </c>
      <c r="K12297">
        <f t="shared" si="109"/>
        <v>0.30593314606741584</v>
      </c>
      <c r="M12297" t="s">
        <v>470</v>
      </c>
    </row>
    <row r="12298" spans="1:13" hidden="1">
      <c r="A12298" t="s">
        <v>302</v>
      </c>
      <c r="B12298" t="s">
        <v>333</v>
      </c>
      <c r="C12298" t="s">
        <v>281</v>
      </c>
      <c r="D12298">
        <f t="shared" si="110"/>
        <v>0</v>
      </c>
      <c r="E12298">
        <f t="shared" si="109"/>
        <v>0</v>
      </c>
      <c r="F12298">
        <f t="shared" si="109"/>
        <v>0</v>
      </c>
      <c r="G12298">
        <f t="shared" si="109"/>
        <v>0</v>
      </c>
      <c r="H12298">
        <f t="shared" si="109"/>
        <v>0</v>
      </c>
      <c r="I12298">
        <f t="shared" si="109"/>
        <v>0</v>
      </c>
      <c r="J12298">
        <f t="shared" si="109"/>
        <v>0</v>
      </c>
      <c r="K12298">
        <f t="shared" si="109"/>
        <v>0</v>
      </c>
      <c r="M12298" t="s">
        <v>470</v>
      </c>
    </row>
    <row r="12299" spans="1:13" hidden="1">
      <c r="A12299" t="s">
        <v>302</v>
      </c>
      <c r="B12299" t="s">
        <v>333</v>
      </c>
      <c r="C12299" t="s">
        <v>282</v>
      </c>
      <c r="D12299">
        <f t="shared" si="110"/>
        <v>9.1382962962963138E-2</v>
      </c>
      <c r="E12299">
        <f t="shared" si="109"/>
        <v>9.1382962962963138E-2</v>
      </c>
      <c r="F12299">
        <f t="shared" si="109"/>
        <v>9.1382962962963138E-2</v>
      </c>
      <c r="G12299">
        <f t="shared" si="109"/>
        <v>9.1382962962963138E-2</v>
      </c>
      <c r="H12299">
        <f t="shared" si="109"/>
        <v>9.1382962962963138E-2</v>
      </c>
      <c r="I12299">
        <f t="shared" si="109"/>
        <v>9.1382962962963138E-2</v>
      </c>
      <c r="J12299">
        <f t="shared" si="109"/>
        <v>9.1382962962963138E-2</v>
      </c>
      <c r="K12299">
        <f t="shared" si="109"/>
        <v>9.1382962962963138E-2</v>
      </c>
      <c r="M12299" t="s">
        <v>470</v>
      </c>
    </row>
    <row r="12300" spans="1:13" hidden="1">
      <c r="A12300" t="s">
        <v>302</v>
      </c>
      <c r="B12300" t="s">
        <v>333</v>
      </c>
      <c r="C12300" t="s">
        <v>283</v>
      </c>
      <c r="D12300">
        <f t="shared" si="110"/>
        <v>0.53457555555555614</v>
      </c>
      <c r="E12300">
        <f t="shared" si="109"/>
        <v>0.53457555555555614</v>
      </c>
      <c r="F12300">
        <f t="shared" si="109"/>
        <v>0.53457555555555614</v>
      </c>
      <c r="G12300">
        <f t="shared" si="109"/>
        <v>0.53457555555555614</v>
      </c>
      <c r="H12300">
        <f t="shared" si="109"/>
        <v>0.53457555555555614</v>
      </c>
      <c r="I12300">
        <f t="shared" si="109"/>
        <v>0.53457555555555614</v>
      </c>
      <c r="J12300">
        <f t="shared" si="109"/>
        <v>0.53457555555555614</v>
      </c>
      <c r="K12300">
        <f t="shared" si="109"/>
        <v>0.53457555555555614</v>
      </c>
      <c r="M12300" t="s">
        <v>470</v>
      </c>
    </row>
    <row r="12301" spans="1:13" hidden="1">
      <c r="A12301" t="s">
        <v>302</v>
      </c>
      <c r="B12301" t="s">
        <v>333</v>
      </c>
      <c r="C12301" t="s">
        <v>284</v>
      </c>
      <c r="D12301">
        <f t="shared" si="110"/>
        <v>9.4886666666666508E-2</v>
      </c>
      <c r="E12301">
        <f t="shared" si="109"/>
        <v>9.4886666666666508E-2</v>
      </c>
      <c r="F12301">
        <f t="shared" si="109"/>
        <v>9.4886666666666508E-2</v>
      </c>
      <c r="G12301">
        <f t="shared" si="109"/>
        <v>9.4886666666666508E-2</v>
      </c>
      <c r="H12301">
        <f t="shared" si="109"/>
        <v>9.4886666666666508E-2</v>
      </c>
      <c r="I12301">
        <f t="shared" si="109"/>
        <v>9.4886666666666508E-2</v>
      </c>
      <c r="J12301">
        <f t="shared" si="109"/>
        <v>9.4886666666666508E-2</v>
      </c>
      <c r="K12301">
        <f t="shared" si="109"/>
        <v>9.4886666666666508E-2</v>
      </c>
      <c r="M12301" t="s">
        <v>470</v>
      </c>
    </row>
    <row r="12302" spans="1:13" hidden="1">
      <c r="A12302" t="s">
        <v>302</v>
      </c>
      <c r="B12302" t="s">
        <v>333</v>
      </c>
      <c r="C12302" t="s">
        <v>285</v>
      </c>
      <c r="D12302">
        <f t="shared" si="110"/>
        <v>1.5164835164835174E-4</v>
      </c>
      <c r="E12302">
        <f t="shared" si="109"/>
        <v>1.5164835164835174E-4</v>
      </c>
      <c r="F12302">
        <f t="shared" si="109"/>
        <v>1.5164835164835174E-4</v>
      </c>
      <c r="G12302">
        <f t="shared" si="109"/>
        <v>1.5164835164835174E-4</v>
      </c>
      <c r="H12302">
        <f t="shared" si="109"/>
        <v>1.5164835164835174E-4</v>
      </c>
      <c r="I12302">
        <f t="shared" si="109"/>
        <v>1.5164835164835174E-4</v>
      </c>
      <c r="J12302">
        <f t="shared" si="109"/>
        <v>1.5164835164835174E-4</v>
      </c>
      <c r="K12302">
        <f t="shared" si="109"/>
        <v>1.5164835164835174E-4</v>
      </c>
      <c r="M12302" t="s">
        <v>470</v>
      </c>
    </row>
    <row r="12303" spans="1:13" hidden="1">
      <c r="A12303" t="s">
        <v>302</v>
      </c>
      <c r="B12303" t="s">
        <v>333</v>
      </c>
      <c r="C12303" t="s">
        <v>286</v>
      </c>
      <c r="D12303">
        <f t="shared" si="110"/>
        <v>0.11914725274725264</v>
      </c>
      <c r="E12303">
        <f t="shared" si="109"/>
        <v>0.11914725274725264</v>
      </c>
      <c r="F12303">
        <f t="shared" si="109"/>
        <v>0.11914725274725264</v>
      </c>
      <c r="G12303">
        <f t="shared" si="109"/>
        <v>0.11914725274725264</v>
      </c>
      <c r="H12303">
        <f t="shared" si="109"/>
        <v>0.11914725274725264</v>
      </c>
      <c r="I12303">
        <f t="shared" si="109"/>
        <v>0.11914725274725264</v>
      </c>
      <c r="J12303">
        <f t="shared" si="109"/>
        <v>0.11914725274725264</v>
      </c>
      <c r="K12303">
        <f t="shared" si="109"/>
        <v>0.11914725274725264</v>
      </c>
      <c r="M12303" t="s">
        <v>470</v>
      </c>
    </row>
    <row r="12304" spans="1:13" hidden="1">
      <c r="A12304" t="s">
        <v>302</v>
      </c>
      <c r="B12304" t="s">
        <v>333</v>
      </c>
      <c r="C12304" t="s">
        <v>287</v>
      </c>
      <c r="D12304">
        <f t="shared" si="110"/>
        <v>0.55296766091051708</v>
      </c>
      <c r="E12304">
        <f t="shared" si="109"/>
        <v>0.55296766091051708</v>
      </c>
      <c r="F12304">
        <f t="shared" si="109"/>
        <v>0.55296766091051708</v>
      </c>
      <c r="G12304">
        <f t="shared" si="109"/>
        <v>0.55296766091051708</v>
      </c>
      <c r="H12304">
        <f t="shared" si="109"/>
        <v>0.55296766091051708</v>
      </c>
      <c r="I12304">
        <f t="shared" si="109"/>
        <v>0.55296766091051708</v>
      </c>
      <c r="J12304">
        <f t="shared" si="109"/>
        <v>0.55296766091051708</v>
      </c>
      <c r="K12304">
        <f t="shared" si="109"/>
        <v>0.55296766091051708</v>
      </c>
      <c r="M12304" t="s">
        <v>470</v>
      </c>
    </row>
    <row r="12305" spans="1:13" hidden="1">
      <c r="A12305" t="s">
        <v>302</v>
      </c>
      <c r="B12305" t="s">
        <v>333</v>
      </c>
      <c r="C12305" t="s">
        <v>288</v>
      </c>
      <c r="D12305">
        <f t="shared" si="110"/>
        <v>0.14854029304029281</v>
      </c>
      <c r="E12305">
        <f t="shared" si="109"/>
        <v>0.14854029304029281</v>
      </c>
      <c r="F12305">
        <f t="shared" si="109"/>
        <v>0.14854029304029281</v>
      </c>
      <c r="G12305">
        <f t="shared" si="109"/>
        <v>0.14854029304029281</v>
      </c>
      <c r="H12305">
        <f t="shared" si="109"/>
        <v>0.14854029304029281</v>
      </c>
      <c r="I12305">
        <f t="shared" si="109"/>
        <v>0.14854029304029281</v>
      </c>
      <c r="J12305">
        <f t="shared" si="109"/>
        <v>0.14854029304029281</v>
      </c>
      <c r="K12305">
        <f t="shared" si="109"/>
        <v>0.14854029304029281</v>
      </c>
      <c r="M12305" t="s">
        <v>470</v>
      </c>
    </row>
    <row r="12306" spans="1:13" hidden="1">
      <c r="A12306" t="s">
        <v>302</v>
      </c>
      <c r="B12306" t="s">
        <v>333</v>
      </c>
      <c r="C12306" t="s">
        <v>289</v>
      </c>
      <c r="D12306">
        <f t="shared" si="110"/>
        <v>9.1557692307692382E-3</v>
      </c>
      <c r="E12306">
        <f t="shared" si="109"/>
        <v>9.1557692307692382E-3</v>
      </c>
      <c r="F12306">
        <f t="shared" si="109"/>
        <v>9.1557692307692382E-3</v>
      </c>
      <c r="G12306">
        <f t="shared" si="109"/>
        <v>9.1557692307692382E-3</v>
      </c>
      <c r="H12306">
        <f t="shared" si="109"/>
        <v>9.1557692307692382E-3</v>
      </c>
      <c r="I12306">
        <f t="shared" si="109"/>
        <v>9.1557692307692382E-3</v>
      </c>
      <c r="J12306">
        <f t="shared" si="109"/>
        <v>9.1557692307692382E-3</v>
      </c>
      <c r="K12306">
        <f t="shared" si="109"/>
        <v>9.1557692307692382E-3</v>
      </c>
      <c r="M12306" t="s">
        <v>470</v>
      </c>
    </row>
    <row r="12307" spans="1:13" hidden="1">
      <c r="A12307" t="s">
        <v>302</v>
      </c>
      <c r="B12307" t="s">
        <v>333</v>
      </c>
      <c r="C12307" t="s">
        <v>290</v>
      </c>
      <c r="D12307">
        <f t="shared" si="110"/>
        <v>0.27877802197802215</v>
      </c>
      <c r="E12307">
        <f t="shared" si="109"/>
        <v>0.27877802197802215</v>
      </c>
      <c r="F12307">
        <f t="shared" si="109"/>
        <v>0.27877802197802215</v>
      </c>
      <c r="G12307">
        <f t="shared" si="109"/>
        <v>0.27877802197802215</v>
      </c>
      <c r="H12307">
        <f t="shared" si="109"/>
        <v>0.27877802197802215</v>
      </c>
      <c r="I12307">
        <f t="shared" si="109"/>
        <v>0.27877802197802215</v>
      </c>
      <c r="J12307">
        <f t="shared" si="109"/>
        <v>0.27877802197802215</v>
      </c>
      <c r="K12307">
        <f t="shared" si="109"/>
        <v>0.27877802197802215</v>
      </c>
      <c r="M12307" t="s">
        <v>470</v>
      </c>
    </row>
    <row r="12308" spans="1:13" hidden="1">
      <c r="A12308" t="s">
        <v>302</v>
      </c>
      <c r="B12308" t="s">
        <v>333</v>
      </c>
      <c r="C12308" t="s">
        <v>291</v>
      </c>
      <c r="D12308">
        <f t="shared" si="110"/>
        <v>0.47388131868131855</v>
      </c>
      <c r="E12308">
        <f t="shared" si="109"/>
        <v>0.47388131868131855</v>
      </c>
      <c r="F12308">
        <f t="shared" si="109"/>
        <v>0.47388131868131855</v>
      </c>
      <c r="G12308">
        <f t="shared" si="109"/>
        <v>0.47388131868131855</v>
      </c>
      <c r="H12308">
        <f t="shared" si="109"/>
        <v>0.47388131868131855</v>
      </c>
      <c r="I12308">
        <f t="shared" si="109"/>
        <v>0.47388131868131855</v>
      </c>
      <c r="J12308">
        <f t="shared" si="109"/>
        <v>0.47388131868131855</v>
      </c>
      <c r="K12308">
        <f t="shared" si="109"/>
        <v>0.47388131868131855</v>
      </c>
      <c r="M12308" t="s">
        <v>470</v>
      </c>
    </row>
    <row r="12309" spans="1:13" hidden="1">
      <c r="A12309" t="s">
        <v>302</v>
      </c>
      <c r="B12309" t="s">
        <v>333</v>
      </c>
      <c r="C12309" t="s">
        <v>292</v>
      </c>
      <c r="D12309">
        <f t="shared" si="110"/>
        <v>0.31561648351648297</v>
      </c>
      <c r="E12309">
        <f t="shared" si="109"/>
        <v>0.31561648351648297</v>
      </c>
      <c r="F12309">
        <f t="shared" si="109"/>
        <v>0.31561648351648297</v>
      </c>
      <c r="G12309">
        <f t="shared" si="109"/>
        <v>0.31561648351648297</v>
      </c>
      <c r="H12309">
        <f t="shared" si="109"/>
        <v>0.31561648351648297</v>
      </c>
      <c r="I12309">
        <f t="shared" si="109"/>
        <v>0.31561648351648297</v>
      </c>
      <c r="J12309">
        <f t="shared" si="109"/>
        <v>0.31561648351648297</v>
      </c>
      <c r="K12309">
        <f t="shared" si="109"/>
        <v>0.31561648351648297</v>
      </c>
      <c r="M12309" t="s">
        <v>470</v>
      </c>
    </row>
    <row r="12310" spans="1:13" hidden="1">
      <c r="A12310" t="s">
        <v>302</v>
      </c>
      <c r="B12310" t="s">
        <v>334</v>
      </c>
      <c r="C12310" t="s">
        <v>278</v>
      </c>
      <c r="D12310">
        <f t="shared" si="110"/>
        <v>5.9229962546816436E-3</v>
      </c>
      <c r="E12310">
        <f t="shared" si="109"/>
        <v>5.9229962546816436E-3</v>
      </c>
      <c r="F12310">
        <f t="shared" si="109"/>
        <v>5.9229962546816436E-3</v>
      </c>
      <c r="G12310">
        <f t="shared" si="109"/>
        <v>5.9229962546816436E-3</v>
      </c>
      <c r="H12310">
        <f t="shared" si="109"/>
        <v>5.9229962546816436E-3</v>
      </c>
      <c r="I12310">
        <f t="shared" si="109"/>
        <v>5.9229962546816436E-3</v>
      </c>
      <c r="J12310">
        <f t="shared" si="109"/>
        <v>5.9229962546816436E-3</v>
      </c>
      <c r="K12310">
        <f t="shared" si="109"/>
        <v>5.9229962546816436E-3</v>
      </c>
    </row>
    <row r="12311" spans="1:13" hidden="1">
      <c r="A12311" t="s">
        <v>302</v>
      </c>
      <c r="B12311" t="s">
        <v>334</v>
      </c>
      <c r="C12311" t="s">
        <v>279</v>
      </c>
      <c r="D12311">
        <f t="shared" si="110"/>
        <v>0.17819550561797759</v>
      </c>
      <c r="E12311">
        <f t="shared" si="109"/>
        <v>0.17819550561797759</v>
      </c>
      <c r="F12311">
        <f t="shared" si="109"/>
        <v>0.17819550561797759</v>
      </c>
      <c r="G12311">
        <f t="shared" si="109"/>
        <v>0.17819550561797759</v>
      </c>
      <c r="H12311">
        <f t="shared" si="109"/>
        <v>0.17819550561797759</v>
      </c>
      <c r="I12311">
        <f t="shared" si="109"/>
        <v>0.17819550561797759</v>
      </c>
      <c r="J12311">
        <f t="shared" si="109"/>
        <v>0.17819550561797759</v>
      </c>
      <c r="K12311">
        <f t="shared" si="109"/>
        <v>0.17819550561797759</v>
      </c>
      <c r="M12311" t="s">
        <v>470</v>
      </c>
    </row>
    <row r="12312" spans="1:13" hidden="1">
      <c r="A12312" t="s">
        <v>302</v>
      </c>
      <c r="B12312" t="s">
        <v>334</v>
      </c>
      <c r="C12312" t="s">
        <v>280</v>
      </c>
      <c r="D12312">
        <f t="shared" si="110"/>
        <v>0.41730730337078742</v>
      </c>
      <c r="E12312">
        <f t="shared" si="109"/>
        <v>0.41730730337078742</v>
      </c>
      <c r="F12312">
        <f t="shared" si="109"/>
        <v>0.41730730337078742</v>
      </c>
      <c r="G12312">
        <f t="shared" si="109"/>
        <v>0.41730730337078742</v>
      </c>
      <c r="H12312">
        <f t="shared" si="109"/>
        <v>0.41730730337078742</v>
      </c>
      <c r="I12312">
        <f t="shared" si="109"/>
        <v>0.41730730337078742</v>
      </c>
      <c r="J12312">
        <f t="shared" si="109"/>
        <v>0.41730730337078742</v>
      </c>
      <c r="K12312">
        <f t="shared" si="109"/>
        <v>0.41730730337078742</v>
      </c>
      <c r="M12312" t="s">
        <v>470</v>
      </c>
    </row>
    <row r="12313" spans="1:13" hidden="1">
      <c r="A12313" t="s">
        <v>302</v>
      </c>
      <c r="B12313" t="s">
        <v>334</v>
      </c>
      <c r="C12313" t="s">
        <v>277</v>
      </c>
      <c r="D12313">
        <f t="shared" si="110"/>
        <v>0.30593314606741584</v>
      </c>
      <c r="E12313">
        <f t="shared" si="109"/>
        <v>0.30593314606741584</v>
      </c>
      <c r="F12313">
        <f t="shared" si="109"/>
        <v>0.30593314606741584</v>
      </c>
      <c r="G12313">
        <f t="shared" si="109"/>
        <v>0.30593314606741584</v>
      </c>
      <c r="H12313">
        <f t="shared" si="109"/>
        <v>0.30593314606741584</v>
      </c>
      <c r="I12313">
        <f t="shared" si="109"/>
        <v>0.30593314606741584</v>
      </c>
      <c r="J12313">
        <f t="shared" si="109"/>
        <v>0.30593314606741584</v>
      </c>
      <c r="K12313">
        <f t="shared" si="109"/>
        <v>0.30593314606741584</v>
      </c>
      <c r="M12313" t="s">
        <v>470</v>
      </c>
    </row>
    <row r="12314" spans="1:13" hidden="1">
      <c r="A12314" t="s">
        <v>302</v>
      </c>
      <c r="B12314" t="s">
        <v>334</v>
      </c>
      <c r="C12314" t="s">
        <v>281</v>
      </c>
      <c r="D12314">
        <f t="shared" si="110"/>
        <v>0</v>
      </c>
      <c r="E12314">
        <f t="shared" si="109"/>
        <v>0</v>
      </c>
      <c r="F12314">
        <f t="shared" si="109"/>
        <v>0</v>
      </c>
      <c r="G12314">
        <f t="shared" si="109"/>
        <v>0</v>
      </c>
      <c r="H12314">
        <f t="shared" si="109"/>
        <v>0</v>
      </c>
      <c r="I12314">
        <f t="shared" si="109"/>
        <v>0</v>
      </c>
      <c r="J12314">
        <f t="shared" si="109"/>
        <v>0</v>
      </c>
      <c r="K12314">
        <f t="shared" si="109"/>
        <v>0</v>
      </c>
      <c r="M12314" t="s">
        <v>470</v>
      </c>
    </row>
    <row r="12315" spans="1:13" hidden="1">
      <c r="A12315" t="s">
        <v>302</v>
      </c>
      <c r="B12315" t="s">
        <v>334</v>
      </c>
      <c r="C12315" t="s">
        <v>282</v>
      </c>
      <c r="D12315">
        <f t="shared" si="110"/>
        <v>9.1382962962963138E-2</v>
      </c>
      <c r="E12315">
        <f t="shared" si="109"/>
        <v>9.1382962962963138E-2</v>
      </c>
      <c r="F12315">
        <f t="shared" si="109"/>
        <v>9.1382962962963138E-2</v>
      </c>
      <c r="G12315">
        <f t="shared" si="109"/>
        <v>9.1382962962963138E-2</v>
      </c>
      <c r="H12315">
        <f t="shared" si="109"/>
        <v>9.1382962962963138E-2</v>
      </c>
      <c r="I12315">
        <f t="shared" si="109"/>
        <v>9.1382962962963138E-2</v>
      </c>
      <c r="J12315">
        <f t="shared" si="109"/>
        <v>9.1382962962963138E-2</v>
      </c>
      <c r="K12315">
        <f t="shared" si="109"/>
        <v>9.1382962962963138E-2</v>
      </c>
      <c r="M12315" t="s">
        <v>470</v>
      </c>
    </row>
    <row r="12316" spans="1:13" hidden="1">
      <c r="A12316" t="s">
        <v>302</v>
      </c>
      <c r="B12316" t="s">
        <v>334</v>
      </c>
      <c r="C12316" t="s">
        <v>283</v>
      </c>
      <c r="D12316">
        <f t="shared" si="110"/>
        <v>0.53457555555555614</v>
      </c>
      <c r="E12316">
        <f t="shared" si="109"/>
        <v>0.53457555555555614</v>
      </c>
      <c r="F12316">
        <f t="shared" si="109"/>
        <v>0.53457555555555614</v>
      </c>
      <c r="G12316">
        <f t="shared" si="109"/>
        <v>0.53457555555555614</v>
      </c>
      <c r="H12316">
        <f t="shared" si="109"/>
        <v>0.53457555555555614</v>
      </c>
      <c r="I12316">
        <f t="shared" si="109"/>
        <v>0.53457555555555614</v>
      </c>
      <c r="J12316">
        <f t="shared" si="109"/>
        <v>0.53457555555555614</v>
      </c>
      <c r="K12316">
        <f t="shared" si="109"/>
        <v>0.53457555555555614</v>
      </c>
      <c r="M12316" t="s">
        <v>470</v>
      </c>
    </row>
    <row r="12317" spans="1:13" hidden="1">
      <c r="A12317" t="s">
        <v>302</v>
      </c>
      <c r="B12317" t="s">
        <v>334</v>
      </c>
      <c r="C12317" t="s">
        <v>284</v>
      </c>
      <c r="D12317">
        <f t="shared" si="110"/>
        <v>9.4886666666666508E-2</v>
      </c>
      <c r="E12317">
        <f t="shared" si="109"/>
        <v>9.4886666666666508E-2</v>
      </c>
      <c r="F12317">
        <f t="shared" si="109"/>
        <v>9.4886666666666508E-2</v>
      </c>
      <c r="G12317">
        <f t="shared" si="109"/>
        <v>9.4886666666666508E-2</v>
      </c>
      <c r="H12317">
        <f t="shared" si="109"/>
        <v>9.4886666666666508E-2</v>
      </c>
      <c r="I12317">
        <f t="shared" si="109"/>
        <v>9.4886666666666508E-2</v>
      </c>
      <c r="J12317">
        <f t="shared" si="109"/>
        <v>9.4886666666666508E-2</v>
      </c>
      <c r="K12317">
        <f t="shared" si="109"/>
        <v>9.4886666666666508E-2</v>
      </c>
      <c r="M12317" t="s">
        <v>470</v>
      </c>
    </row>
    <row r="12318" spans="1:13" hidden="1">
      <c r="A12318" t="s">
        <v>302</v>
      </c>
      <c r="B12318" t="s">
        <v>334</v>
      </c>
      <c r="C12318" t="s">
        <v>285</v>
      </c>
      <c r="D12318">
        <f t="shared" si="110"/>
        <v>1.5164835164835174E-4</v>
      </c>
      <c r="E12318">
        <f t="shared" si="109"/>
        <v>1.5164835164835174E-4</v>
      </c>
      <c r="F12318">
        <f t="shared" si="109"/>
        <v>1.5164835164835174E-4</v>
      </c>
      <c r="G12318">
        <f t="shared" si="109"/>
        <v>1.5164835164835174E-4</v>
      </c>
      <c r="H12318">
        <f t="shared" si="109"/>
        <v>1.5164835164835174E-4</v>
      </c>
      <c r="I12318">
        <f t="shared" si="109"/>
        <v>1.5164835164835174E-4</v>
      </c>
      <c r="J12318">
        <f t="shared" si="109"/>
        <v>1.5164835164835174E-4</v>
      </c>
      <c r="K12318">
        <f t="shared" si="109"/>
        <v>1.5164835164835174E-4</v>
      </c>
      <c r="M12318" t="s">
        <v>470</v>
      </c>
    </row>
    <row r="12319" spans="1:13" hidden="1">
      <c r="A12319" t="s">
        <v>302</v>
      </c>
      <c r="B12319" t="s">
        <v>334</v>
      </c>
      <c r="C12319" t="s">
        <v>286</v>
      </c>
      <c r="D12319">
        <f t="shared" si="110"/>
        <v>0.11914725274725264</v>
      </c>
      <c r="E12319">
        <f t="shared" si="109"/>
        <v>0.11914725274725264</v>
      </c>
      <c r="F12319">
        <f t="shared" si="109"/>
        <v>0.11914725274725264</v>
      </c>
      <c r="G12319">
        <f t="shared" si="109"/>
        <v>0.11914725274725264</v>
      </c>
      <c r="H12319">
        <f t="shared" si="109"/>
        <v>0.11914725274725264</v>
      </c>
      <c r="I12319">
        <f t="shared" si="109"/>
        <v>0.11914725274725264</v>
      </c>
      <c r="J12319">
        <f t="shared" si="109"/>
        <v>0.11914725274725264</v>
      </c>
      <c r="K12319">
        <f t="shared" si="109"/>
        <v>0.11914725274725264</v>
      </c>
      <c r="M12319" t="s">
        <v>470</v>
      </c>
    </row>
    <row r="12320" spans="1:13" hidden="1">
      <c r="A12320" t="s">
        <v>302</v>
      </c>
      <c r="B12320" t="s">
        <v>334</v>
      </c>
      <c r="C12320" t="s">
        <v>287</v>
      </c>
      <c r="D12320">
        <f t="shared" si="110"/>
        <v>0.55296766091051708</v>
      </c>
      <c r="E12320">
        <f t="shared" si="109"/>
        <v>0.55296766091051708</v>
      </c>
      <c r="F12320">
        <f t="shared" si="109"/>
        <v>0.55296766091051708</v>
      </c>
      <c r="G12320">
        <f t="shared" si="109"/>
        <v>0.55296766091051708</v>
      </c>
      <c r="H12320">
        <f t="shared" si="109"/>
        <v>0.55296766091051708</v>
      </c>
      <c r="I12320">
        <f t="shared" si="109"/>
        <v>0.55296766091051708</v>
      </c>
      <c r="J12320">
        <f t="shared" si="109"/>
        <v>0.55296766091051708</v>
      </c>
      <c r="K12320">
        <f t="shared" si="109"/>
        <v>0.55296766091051708</v>
      </c>
      <c r="M12320" t="s">
        <v>470</v>
      </c>
    </row>
    <row r="12321" spans="1:13" hidden="1">
      <c r="A12321" t="s">
        <v>302</v>
      </c>
      <c r="B12321" t="s">
        <v>334</v>
      </c>
      <c r="C12321" t="s">
        <v>288</v>
      </c>
      <c r="D12321">
        <f t="shared" si="110"/>
        <v>0.14854029304029281</v>
      </c>
      <c r="E12321">
        <f t="shared" si="109"/>
        <v>0.14854029304029281</v>
      </c>
      <c r="F12321">
        <f t="shared" si="109"/>
        <v>0.14854029304029281</v>
      </c>
      <c r="G12321">
        <f t="shared" si="109"/>
        <v>0.14854029304029281</v>
      </c>
      <c r="H12321">
        <f t="shared" si="109"/>
        <v>0.14854029304029281</v>
      </c>
      <c r="I12321">
        <f t="shared" si="109"/>
        <v>0.14854029304029281</v>
      </c>
      <c r="J12321">
        <f t="shared" si="109"/>
        <v>0.14854029304029281</v>
      </c>
      <c r="K12321">
        <f t="shared" si="109"/>
        <v>0.14854029304029281</v>
      </c>
      <c r="M12321" t="s">
        <v>470</v>
      </c>
    </row>
    <row r="12322" spans="1:13" hidden="1">
      <c r="A12322" t="s">
        <v>302</v>
      </c>
      <c r="B12322" t="s">
        <v>334</v>
      </c>
      <c r="C12322" t="s">
        <v>289</v>
      </c>
      <c r="D12322">
        <f t="shared" si="110"/>
        <v>9.1557692307692382E-3</v>
      </c>
      <c r="E12322">
        <f t="shared" si="109"/>
        <v>9.1557692307692382E-3</v>
      </c>
      <c r="F12322">
        <f t="shared" si="109"/>
        <v>9.1557692307692382E-3</v>
      </c>
      <c r="G12322">
        <f t="shared" si="109"/>
        <v>9.1557692307692382E-3</v>
      </c>
      <c r="H12322">
        <f t="shared" si="109"/>
        <v>9.1557692307692382E-3</v>
      </c>
      <c r="I12322">
        <f t="shared" si="109"/>
        <v>9.1557692307692382E-3</v>
      </c>
      <c r="J12322">
        <f t="shared" si="109"/>
        <v>9.1557692307692382E-3</v>
      </c>
      <c r="K12322">
        <f t="shared" si="109"/>
        <v>9.1557692307692382E-3</v>
      </c>
      <c r="M12322" t="s">
        <v>470</v>
      </c>
    </row>
    <row r="12323" spans="1:13" hidden="1">
      <c r="A12323" t="s">
        <v>302</v>
      </c>
      <c r="B12323" t="s">
        <v>334</v>
      </c>
      <c r="C12323" t="s">
        <v>290</v>
      </c>
      <c r="D12323">
        <f t="shared" si="110"/>
        <v>0.27877802197802215</v>
      </c>
      <c r="E12323">
        <f t="shared" si="109"/>
        <v>0.27877802197802215</v>
      </c>
      <c r="F12323">
        <f t="shared" si="109"/>
        <v>0.27877802197802215</v>
      </c>
      <c r="G12323">
        <f t="shared" si="109"/>
        <v>0.27877802197802215</v>
      </c>
      <c r="H12323">
        <f t="shared" si="109"/>
        <v>0.27877802197802215</v>
      </c>
      <c r="I12323">
        <f t="shared" si="109"/>
        <v>0.27877802197802215</v>
      </c>
      <c r="J12323">
        <f t="shared" si="109"/>
        <v>0.27877802197802215</v>
      </c>
      <c r="K12323">
        <f t="shared" si="109"/>
        <v>0.27877802197802215</v>
      </c>
      <c r="M12323" t="s">
        <v>470</v>
      </c>
    </row>
    <row r="12324" spans="1:13" hidden="1">
      <c r="A12324" t="s">
        <v>302</v>
      </c>
      <c r="B12324" t="s">
        <v>334</v>
      </c>
      <c r="C12324" t="s">
        <v>291</v>
      </c>
      <c r="D12324">
        <f t="shared" si="110"/>
        <v>0.47388131868131855</v>
      </c>
      <c r="E12324">
        <f t="shared" si="109"/>
        <v>0.47388131868131855</v>
      </c>
      <c r="F12324">
        <f t="shared" si="109"/>
        <v>0.47388131868131855</v>
      </c>
      <c r="G12324">
        <f t="shared" si="109"/>
        <v>0.47388131868131855</v>
      </c>
      <c r="H12324">
        <f t="shared" si="109"/>
        <v>0.47388131868131855</v>
      </c>
      <c r="I12324">
        <f t="shared" si="109"/>
        <v>0.47388131868131855</v>
      </c>
      <c r="J12324">
        <f t="shared" si="109"/>
        <v>0.47388131868131855</v>
      </c>
      <c r="K12324">
        <f t="shared" si="109"/>
        <v>0.47388131868131855</v>
      </c>
      <c r="M12324" t="s">
        <v>470</v>
      </c>
    </row>
    <row r="12325" spans="1:13" hidden="1">
      <c r="A12325" t="s">
        <v>302</v>
      </c>
      <c r="B12325" t="s">
        <v>334</v>
      </c>
      <c r="C12325" t="s">
        <v>292</v>
      </c>
      <c r="D12325">
        <f t="shared" si="110"/>
        <v>0.31561648351648297</v>
      </c>
      <c r="E12325">
        <f t="shared" si="109"/>
        <v>0.31561648351648297</v>
      </c>
      <c r="F12325">
        <f t="shared" si="109"/>
        <v>0.31561648351648297</v>
      </c>
      <c r="G12325">
        <f t="shared" si="109"/>
        <v>0.31561648351648297</v>
      </c>
      <c r="H12325">
        <f t="shared" si="109"/>
        <v>0.31561648351648297</v>
      </c>
      <c r="I12325">
        <f t="shared" si="109"/>
        <v>0.31561648351648297</v>
      </c>
      <c r="J12325">
        <f t="shared" si="109"/>
        <v>0.31561648351648297</v>
      </c>
      <c r="K12325">
        <f t="shared" si="109"/>
        <v>0.31561648351648297</v>
      </c>
      <c r="M12325" t="s">
        <v>470</v>
      </c>
    </row>
    <row r="12326" spans="1:13" hidden="1">
      <c r="A12326" t="s">
        <v>302</v>
      </c>
      <c r="B12326" t="s">
        <v>505</v>
      </c>
      <c r="C12326" t="s">
        <v>278</v>
      </c>
      <c r="D12326" s="114">
        <v>6.096129837702872E-3</v>
      </c>
      <c r="E12326">
        <f t="shared" si="109"/>
        <v>6.096129837702872E-3</v>
      </c>
      <c r="F12326">
        <f t="shared" si="109"/>
        <v>6.096129837702872E-3</v>
      </c>
      <c r="G12326">
        <f t="shared" si="109"/>
        <v>6.096129837702872E-3</v>
      </c>
      <c r="H12326">
        <f t="shared" si="109"/>
        <v>6.096129837702872E-3</v>
      </c>
      <c r="I12326">
        <f t="shared" si="109"/>
        <v>6.096129837702872E-3</v>
      </c>
      <c r="J12326">
        <f t="shared" si="109"/>
        <v>6.096129837702872E-3</v>
      </c>
      <c r="K12326">
        <f t="shared" si="109"/>
        <v>6.096129837702872E-3</v>
      </c>
    </row>
    <row r="12327" spans="1:13" hidden="1">
      <c r="A12327" t="s">
        <v>302</v>
      </c>
      <c r="B12327" t="s">
        <v>505</v>
      </c>
      <c r="C12327" t="s">
        <v>279</v>
      </c>
      <c r="D12327" s="114">
        <v>0.19316853932584263</v>
      </c>
      <c r="E12327">
        <f t="shared" si="109"/>
        <v>0.19316853932584263</v>
      </c>
      <c r="F12327">
        <f t="shared" si="109"/>
        <v>0.19316853932584263</v>
      </c>
      <c r="G12327">
        <f t="shared" si="109"/>
        <v>0.19316853932584263</v>
      </c>
      <c r="H12327">
        <f t="shared" si="109"/>
        <v>0.19316853932584263</v>
      </c>
      <c r="I12327">
        <f t="shared" si="109"/>
        <v>0.19316853932584263</v>
      </c>
      <c r="J12327">
        <f t="shared" si="109"/>
        <v>0.19316853932584263</v>
      </c>
      <c r="K12327">
        <f t="shared" si="109"/>
        <v>0.19316853932584263</v>
      </c>
      <c r="M12327" t="s">
        <v>470</v>
      </c>
    </row>
    <row r="12328" spans="1:13" hidden="1">
      <c r="A12328" t="s">
        <v>302</v>
      </c>
      <c r="B12328" t="s">
        <v>505</v>
      </c>
      <c r="C12328" t="s">
        <v>280</v>
      </c>
      <c r="D12328" s="114">
        <v>0.49335486891385738</v>
      </c>
      <c r="E12328">
        <f t="shared" si="109"/>
        <v>0.49335486891385738</v>
      </c>
      <c r="F12328">
        <f t="shared" si="109"/>
        <v>0.49335486891385738</v>
      </c>
      <c r="G12328">
        <f t="shared" si="109"/>
        <v>0.49335486891385738</v>
      </c>
      <c r="H12328">
        <f t="shared" si="109"/>
        <v>0.49335486891385738</v>
      </c>
      <c r="I12328">
        <f t="shared" si="109"/>
        <v>0.49335486891385738</v>
      </c>
      <c r="J12328">
        <f t="shared" si="109"/>
        <v>0.49335486891385738</v>
      </c>
      <c r="K12328">
        <f t="shared" si="109"/>
        <v>0.49335486891385738</v>
      </c>
      <c r="M12328" t="s">
        <v>470</v>
      </c>
    </row>
    <row r="12329" spans="1:13" hidden="1">
      <c r="A12329" t="s">
        <v>302</v>
      </c>
      <c r="B12329" t="s">
        <v>505</v>
      </c>
      <c r="C12329" t="s">
        <v>277</v>
      </c>
      <c r="D12329" s="114">
        <v>0.37062453183520683</v>
      </c>
      <c r="E12329">
        <f t="shared" si="109"/>
        <v>0.37062453183520683</v>
      </c>
      <c r="F12329">
        <f t="shared" si="109"/>
        <v>0.37062453183520683</v>
      </c>
      <c r="G12329">
        <f t="shared" si="109"/>
        <v>0.37062453183520683</v>
      </c>
      <c r="H12329">
        <f t="shared" si="109"/>
        <v>0.37062453183520683</v>
      </c>
      <c r="I12329">
        <f t="shared" si="109"/>
        <v>0.37062453183520683</v>
      </c>
      <c r="J12329">
        <f t="shared" si="109"/>
        <v>0.37062453183520683</v>
      </c>
      <c r="K12329">
        <f t="shared" si="109"/>
        <v>0.37062453183520683</v>
      </c>
      <c r="M12329" t="s">
        <v>470</v>
      </c>
    </row>
    <row r="12330" spans="1:13" hidden="1">
      <c r="A12330" t="s">
        <v>302</v>
      </c>
      <c r="B12330" t="s">
        <v>505</v>
      </c>
      <c r="C12330" t="s">
        <v>281</v>
      </c>
      <c r="D12330" s="114">
        <v>0</v>
      </c>
      <c r="E12330">
        <f t="shared" si="109"/>
        <v>0</v>
      </c>
      <c r="F12330">
        <f t="shared" si="109"/>
        <v>0</v>
      </c>
      <c r="G12330">
        <f t="shared" si="109"/>
        <v>0</v>
      </c>
      <c r="H12330">
        <f t="shared" ref="E12330:K12366" si="111">$D12330</f>
        <v>0</v>
      </c>
      <c r="I12330">
        <f t="shared" si="111"/>
        <v>0</v>
      </c>
      <c r="J12330">
        <f t="shared" si="111"/>
        <v>0</v>
      </c>
      <c r="K12330">
        <f t="shared" si="111"/>
        <v>0</v>
      </c>
      <c r="M12330" t="s">
        <v>470</v>
      </c>
    </row>
    <row r="12331" spans="1:13" hidden="1">
      <c r="A12331" t="s">
        <v>302</v>
      </c>
      <c r="B12331" t="s">
        <v>505</v>
      </c>
      <c r="C12331" t="s">
        <v>282</v>
      </c>
      <c r="D12331" s="114">
        <v>8.7958024691358092E-2</v>
      </c>
      <c r="E12331">
        <f t="shared" si="111"/>
        <v>8.7958024691358092E-2</v>
      </c>
      <c r="F12331">
        <f t="shared" si="111"/>
        <v>8.7958024691358092E-2</v>
      </c>
      <c r="G12331">
        <f t="shared" si="111"/>
        <v>8.7958024691358092E-2</v>
      </c>
      <c r="H12331">
        <f t="shared" si="111"/>
        <v>8.7958024691358092E-2</v>
      </c>
      <c r="I12331">
        <f t="shared" si="111"/>
        <v>8.7958024691358092E-2</v>
      </c>
      <c r="J12331">
        <f t="shared" si="111"/>
        <v>8.7958024691358092E-2</v>
      </c>
      <c r="K12331">
        <f t="shared" si="111"/>
        <v>8.7958024691358092E-2</v>
      </c>
      <c r="M12331" t="s">
        <v>470</v>
      </c>
    </row>
    <row r="12332" spans="1:13" hidden="1">
      <c r="A12332" t="s">
        <v>302</v>
      </c>
      <c r="B12332" t="s">
        <v>505</v>
      </c>
      <c r="C12332" t="s">
        <v>283</v>
      </c>
      <c r="D12332" s="114">
        <v>0.5694513888888898</v>
      </c>
      <c r="E12332">
        <f t="shared" si="111"/>
        <v>0.5694513888888898</v>
      </c>
      <c r="F12332">
        <f t="shared" si="111"/>
        <v>0.5694513888888898</v>
      </c>
      <c r="G12332">
        <f t="shared" si="111"/>
        <v>0.5694513888888898</v>
      </c>
      <c r="H12332">
        <f t="shared" si="111"/>
        <v>0.5694513888888898</v>
      </c>
      <c r="I12332">
        <f t="shared" si="111"/>
        <v>0.5694513888888898</v>
      </c>
      <c r="J12332">
        <f t="shared" si="111"/>
        <v>0.5694513888888898</v>
      </c>
      <c r="K12332">
        <f t="shared" si="111"/>
        <v>0.5694513888888898</v>
      </c>
      <c r="M12332" t="s">
        <v>470</v>
      </c>
    </row>
    <row r="12333" spans="1:13" hidden="1">
      <c r="A12333" t="s">
        <v>302</v>
      </c>
      <c r="B12333" t="s">
        <v>505</v>
      </c>
      <c r="C12333" t="s">
        <v>284</v>
      </c>
      <c r="D12333" s="114">
        <v>0.10036296296296307</v>
      </c>
      <c r="E12333">
        <f t="shared" si="111"/>
        <v>0.10036296296296307</v>
      </c>
      <c r="F12333">
        <f t="shared" si="111"/>
        <v>0.10036296296296307</v>
      </c>
      <c r="G12333">
        <f t="shared" si="111"/>
        <v>0.10036296296296307</v>
      </c>
      <c r="H12333">
        <f t="shared" si="111"/>
        <v>0.10036296296296307</v>
      </c>
      <c r="I12333">
        <f t="shared" si="111"/>
        <v>0.10036296296296307</v>
      </c>
      <c r="J12333">
        <f t="shared" si="111"/>
        <v>0.10036296296296307</v>
      </c>
      <c r="K12333">
        <f t="shared" si="111"/>
        <v>0.10036296296296307</v>
      </c>
      <c r="M12333" t="s">
        <v>470</v>
      </c>
    </row>
    <row r="12334" spans="1:13" hidden="1">
      <c r="A12334" t="s">
        <v>302</v>
      </c>
      <c r="B12334" t="s">
        <v>505</v>
      </c>
      <c r="C12334" t="s">
        <v>285</v>
      </c>
      <c r="D12334" s="114">
        <v>2.8490028490028492E-5</v>
      </c>
      <c r="E12334">
        <f t="shared" si="111"/>
        <v>2.8490028490028492E-5</v>
      </c>
      <c r="F12334">
        <f t="shared" si="111"/>
        <v>2.8490028490028492E-5</v>
      </c>
      <c r="G12334">
        <f t="shared" si="111"/>
        <v>2.8490028490028492E-5</v>
      </c>
      <c r="H12334">
        <f t="shared" si="111"/>
        <v>2.8490028490028492E-5</v>
      </c>
      <c r="I12334">
        <f t="shared" si="111"/>
        <v>2.8490028490028492E-5</v>
      </c>
      <c r="J12334">
        <f t="shared" si="111"/>
        <v>2.8490028490028492E-5</v>
      </c>
      <c r="K12334">
        <f t="shared" si="111"/>
        <v>2.8490028490028492E-5</v>
      </c>
      <c r="M12334" t="s">
        <v>470</v>
      </c>
    </row>
    <row r="12335" spans="1:13" hidden="1">
      <c r="A12335" t="s">
        <v>302</v>
      </c>
      <c r="B12335" t="s">
        <v>505</v>
      </c>
      <c r="C12335" t="s">
        <v>286</v>
      </c>
      <c r="D12335" s="114">
        <v>0.12568864468864469</v>
      </c>
      <c r="E12335">
        <f t="shared" si="111"/>
        <v>0.12568864468864469</v>
      </c>
      <c r="F12335">
        <f t="shared" si="111"/>
        <v>0.12568864468864469</v>
      </c>
      <c r="G12335">
        <f t="shared" si="111"/>
        <v>0.12568864468864469</v>
      </c>
      <c r="H12335">
        <f t="shared" si="111"/>
        <v>0.12568864468864469</v>
      </c>
      <c r="I12335">
        <f t="shared" si="111"/>
        <v>0.12568864468864469</v>
      </c>
      <c r="J12335">
        <f t="shared" si="111"/>
        <v>0.12568864468864469</v>
      </c>
      <c r="K12335">
        <f t="shared" si="111"/>
        <v>0.12568864468864469</v>
      </c>
      <c r="M12335" t="s">
        <v>470</v>
      </c>
    </row>
    <row r="12336" spans="1:13" hidden="1">
      <c r="A12336" t="s">
        <v>302</v>
      </c>
      <c r="B12336" t="s">
        <v>505</v>
      </c>
      <c r="C12336" t="s">
        <v>287</v>
      </c>
      <c r="D12336" s="114">
        <v>0.60373521716378864</v>
      </c>
      <c r="E12336">
        <f t="shared" si="111"/>
        <v>0.60373521716378864</v>
      </c>
      <c r="F12336">
        <f t="shared" si="111"/>
        <v>0.60373521716378864</v>
      </c>
      <c r="G12336">
        <f t="shared" si="111"/>
        <v>0.60373521716378864</v>
      </c>
      <c r="H12336">
        <f t="shared" si="111"/>
        <v>0.60373521716378864</v>
      </c>
      <c r="I12336">
        <f t="shared" si="111"/>
        <v>0.60373521716378864</v>
      </c>
      <c r="J12336">
        <f t="shared" si="111"/>
        <v>0.60373521716378864</v>
      </c>
      <c r="K12336">
        <f t="shared" si="111"/>
        <v>0.60373521716378864</v>
      </c>
      <c r="M12336" t="s">
        <v>470</v>
      </c>
    </row>
    <row r="12337" spans="1:13" hidden="1">
      <c r="A12337" t="s">
        <v>302</v>
      </c>
      <c r="B12337" t="s">
        <v>505</v>
      </c>
      <c r="C12337" t="s">
        <v>288</v>
      </c>
      <c r="D12337" s="114">
        <v>0.16473870573870539</v>
      </c>
      <c r="E12337">
        <f t="shared" si="111"/>
        <v>0.16473870573870539</v>
      </c>
      <c r="F12337">
        <f t="shared" si="111"/>
        <v>0.16473870573870539</v>
      </c>
      <c r="G12337">
        <f t="shared" si="111"/>
        <v>0.16473870573870539</v>
      </c>
      <c r="H12337">
        <f t="shared" si="111"/>
        <v>0.16473870573870539</v>
      </c>
      <c r="I12337">
        <f t="shared" si="111"/>
        <v>0.16473870573870539</v>
      </c>
      <c r="J12337">
        <f t="shared" si="111"/>
        <v>0.16473870573870539</v>
      </c>
      <c r="K12337">
        <f t="shared" si="111"/>
        <v>0.16473870573870539</v>
      </c>
      <c r="M12337" t="s">
        <v>470</v>
      </c>
    </row>
    <row r="12338" spans="1:13" hidden="1">
      <c r="A12338" t="s">
        <v>302</v>
      </c>
      <c r="B12338" t="s">
        <v>505</v>
      </c>
      <c r="C12338" t="s">
        <v>289</v>
      </c>
      <c r="D12338" s="114">
        <v>1.2384386446886454E-2</v>
      </c>
      <c r="E12338">
        <f t="shared" si="111"/>
        <v>1.2384386446886454E-2</v>
      </c>
      <c r="F12338">
        <f t="shared" si="111"/>
        <v>1.2384386446886454E-2</v>
      </c>
      <c r="G12338">
        <f t="shared" si="111"/>
        <v>1.2384386446886454E-2</v>
      </c>
      <c r="H12338">
        <f t="shared" si="111"/>
        <v>1.2384386446886454E-2</v>
      </c>
      <c r="I12338">
        <f t="shared" si="111"/>
        <v>1.2384386446886454E-2</v>
      </c>
      <c r="J12338">
        <f t="shared" si="111"/>
        <v>1.2384386446886454E-2</v>
      </c>
      <c r="K12338">
        <f t="shared" si="111"/>
        <v>1.2384386446886454E-2</v>
      </c>
      <c r="M12338" t="s">
        <v>470</v>
      </c>
    </row>
    <row r="12339" spans="1:13" hidden="1">
      <c r="A12339" t="s">
        <v>302</v>
      </c>
      <c r="B12339" t="s">
        <v>505</v>
      </c>
      <c r="C12339" t="s">
        <v>290</v>
      </c>
      <c r="D12339" s="114">
        <v>0.32711477411477391</v>
      </c>
      <c r="E12339">
        <f t="shared" si="111"/>
        <v>0.32711477411477391</v>
      </c>
      <c r="F12339">
        <f t="shared" si="111"/>
        <v>0.32711477411477391</v>
      </c>
      <c r="G12339">
        <f t="shared" si="111"/>
        <v>0.32711477411477391</v>
      </c>
      <c r="H12339">
        <f t="shared" si="111"/>
        <v>0.32711477411477391</v>
      </c>
      <c r="I12339">
        <f t="shared" si="111"/>
        <v>0.32711477411477391</v>
      </c>
      <c r="J12339">
        <f t="shared" si="111"/>
        <v>0.32711477411477391</v>
      </c>
      <c r="K12339">
        <f t="shared" si="111"/>
        <v>0.32711477411477391</v>
      </c>
      <c r="M12339" t="s">
        <v>470</v>
      </c>
    </row>
    <row r="12340" spans="1:13" hidden="1">
      <c r="A12340" t="s">
        <v>302</v>
      </c>
      <c r="B12340" t="s">
        <v>505</v>
      </c>
      <c r="C12340" t="s">
        <v>291</v>
      </c>
      <c r="D12340" s="114">
        <v>0.55190354090354143</v>
      </c>
      <c r="E12340">
        <f t="shared" si="111"/>
        <v>0.55190354090354143</v>
      </c>
      <c r="F12340">
        <f t="shared" si="111"/>
        <v>0.55190354090354143</v>
      </c>
      <c r="G12340">
        <f t="shared" si="111"/>
        <v>0.55190354090354143</v>
      </c>
      <c r="H12340">
        <f t="shared" si="111"/>
        <v>0.55190354090354143</v>
      </c>
      <c r="I12340">
        <f t="shared" si="111"/>
        <v>0.55190354090354143</v>
      </c>
      <c r="J12340">
        <f t="shared" si="111"/>
        <v>0.55190354090354143</v>
      </c>
      <c r="K12340">
        <f t="shared" si="111"/>
        <v>0.55190354090354143</v>
      </c>
      <c r="M12340" t="s">
        <v>470</v>
      </c>
    </row>
    <row r="12341" spans="1:13" hidden="1">
      <c r="A12341" t="s">
        <v>302</v>
      </c>
      <c r="B12341" t="s">
        <v>505</v>
      </c>
      <c r="C12341" t="s">
        <v>292</v>
      </c>
      <c r="D12341" s="114">
        <v>0.38077655677655625</v>
      </c>
      <c r="E12341">
        <f t="shared" si="111"/>
        <v>0.38077655677655625</v>
      </c>
      <c r="F12341">
        <f t="shared" si="111"/>
        <v>0.38077655677655625</v>
      </c>
      <c r="G12341">
        <f t="shared" si="111"/>
        <v>0.38077655677655625</v>
      </c>
      <c r="H12341">
        <f t="shared" si="111"/>
        <v>0.38077655677655625</v>
      </c>
      <c r="I12341">
        <f t="shared" si="111"/>
        <v>0.38077655677655625</v>
      </c>
      <c r="J12341">
        <f t="shared" si="111"/>
        <v>0.38077655677655625</v>
      </c>
      <c r="K12341">
        <f t="shared" si="111"/>
        <v>0.38077655677655625</v>
      </c>
      <c r="M12341" t="s">
        <v>470</v>
      </c>
    </row>
    <row r="12342" spans="1:13" hidden="1">
      <c r="A12342" t="s">
        <v>302</v>
      </c>
      <c r="B12342" t="s">
        <v>327</v>
      </c>
      <c r="C12342" t="s">
        <v>278</v>
      </c>
      <c r="D12342" s="114">
        <v>6.096129837702872E-3</v>
      </c>
      <c r="E12342">
        <f t="shared" si="111"/>
        <v>6.096129837702872E-3</v>
      </c>
      <c r="F12342">
        <f t="shared" si="111"/>
        <v>6.096129837702872E-3</v>
      </c>
      <c r="G12342">
        <f t="shared" si="111"/>
        <v>6.096129837702872E-3</v>
      </c>
      <c r="H12342">
        <f t="shared" si="111"/>
        <v>6.096129837702872E-3</v>
      </c>
      <c r="I12342">
        <f t="shared" si="111"/>
        <v>6.096129837702872E-3</v>
      </c>
      <c r="J12342">
        <f t="shared" si="111"/>
        <v>6.096129837702872E-3</v>
      </c>
      <c r="K12342">
        <f t="shared" si="111"/>
        <v>6.096129837702872E-3</v>
      </c>
    </row>
    <row r="12343" spans="1:13" hidden="1">
      <c r="A12343" t="s">
        <v>302</v>
      </c>
      <c r="B12343" t="s">
        <v>327</v>
      </c>
      <c r="C12343" t="s">
        <v>279</v>
      </c>
      <c r="D12343">
        <v>0.19316853932584263</v>
      </c>
      <c r="E12343">
        <f t="shared" si="111"/>
        <v>0.19316853932584263</v>
      </c>
      <c r="F12343">
        <f t="shared" si="111"/>
        <v>0.19316853932584263</v>
      </c>
      <c r="G12343">
        <f t="shared" si="111"/>
        <v>0.19316853932584263</v>
      </c>
      <c r="H12343">
        <f t="shared" si="111"/>
        <v>0.19316853932584263</v>
      </c>
      <c r="I12343">
        <f t="shared" si="111"/>
        <v>0.19316853932584263</v>
      </c>
      <c r="J12343">
        <f t="shared" si="111"/>
        <v>0.19316853932584263</v>
      </c>
      <c r="K12343">
        <f t="shared" si="111"/>
        <v>0.19316853932584263</v>
      </c>
      <c r="M12343" t="s">
        <v>470</v>
      </c>
    </row>
    <row r="12344" spans="1:13" hidden="1">
      <c r="A12344" t="s">
        <v>302</v>
      </c>
      <c r="B12344" t="s">
        <v>327</v>
      </c>
      <c r="C12344" t="s">
        <v>280</v>
      </c>
      <c r="D12344">
        <v>0.49335486891385738</v>
      </c>
      <c r="E12344">
        <f t="shared" si="111"/>
        <v>0.49335486891385738</v>
      </c>
      <c r="F12344">
        <f t="shared" si="111"/>
        <v>0.49335486891385738</v>
      </c>
      <c r="G12344">
        <f t="shared" si="111"/>
        <v>0.49335486891385738</v>
      </c>
      <c r="H12344">
        <f t="shared" si="111"/>
        <v>0.49335486891385738</v>
      </c>
      <c r="I12344">
        <f t="shared" si="111"/>
        <v>0.49335486891385738</v>
      </c>
      <c r="J12344">
        <f t="shared" si="111"/>
        <v>0.49335486891385738</v>
      </c>
      <c r="K12344">
        <f t="shared" si="111"/>
        <v>0.49335486891385738</v>
      </c>
      <c r="M12344" t="s">
        <v>470</v>
      </c>
    </row>
    <row r="12345" spans="1:13" hidden="1">
      <c r="A12345" t="s">
        <v>302</v>
      </c>
      <c r="B12345" t="s">
        <v>327</v>
      </c>
      <c r="C12345" t="s">
        <v>277</v>
      </c>
      <c r="D12345">
        <v>0.37062453183520683</v>
      </c>
      <c r="E12345">
        <f t="shared" si="111"/>
        <v>0.37062453183520683</v>
      </c>
      <c r="F12345">
        <f t="shared" si="111"/>
        <v>0.37062453183520683</v>
      </c>
      <c r="G12345">
        <f t="shared" si="111"/>
        <v>0.37062453183520683</v>
      </c>
      <c r="H12345">
        <f t="shared" si="111"/>
        <v>0.37062453183520683</v>
      </c>
      <c r="I12345">
        <f t="shared" si="111"/>
        <v>0.37062453183520683</v>
      </c>
      <c r="J12345">
        <f t="shared" si="111"/>
        <v>0.37062453183520683</v>
      </c>
      <c r="K12345">
        <f t="shared" si="111"/>
        <v>0.37062453183520683</v>
      </c>
      <c r="M12345" t="s">
        <v>470</v>
      </c>
    </row>
    <row r="12346" spans="1:13" hidden="1">
      <c r="A12346" t="s">
        <v>302</v>
      </c>
      <c r="B12346" t="s">
        <v>327</v>
      </c>
      <c r="C12346" t="s">
        <v>281</v>
      </c>
      <c r="D12346">
        <v>0</v>
      </c>
      <c r="E12346">
        <f t="shared" si="111"/>
        <v>0</v>
      </c>
      <c r="F12346">
        <f t="shared" si="111"/>
        <v>0</v>
      </c>
      <c r="G12346">
        <f t="shared" si="111"/>
        <v>0</v>
      </c>
      <c r="H12346">
        <f t="shared" si="111"/>
        <v>0</v>
      </c>
      <c r="I12346">
        <f t="shared" si="111"/>
        <v>0</v>
      </c>
      <c r="J12346">
        <f t="shared" si="111"/>
        <v>0</v>
      </c>
      <c r="K12346">
        <f t="shared" si="111"/>
        <v>0</v>
      </c>
      <c r="M12346" t="s">
        <v>470</v>
      </c>
    </row>
    <row r="12347" spans="1:13" hidden="1">
      <c r="A12347" t="s">
        <v>302</v>
      </c>
      <c r="B12347" t="s">
        <v>327</v>
      </c>
      <c r="C12347" t="s">
        <v>282</v>
      </c>
      <c r="D12347">
        <v>8.7958024691358092E-2</v>
      </c>
      <c r="E12347">
        <f t="shared" si="111"/>
        <v>8.7958024691358092E-2</v>
      </c>
      <c r="F12347">
        <f t="shared" si="111"/>
        <v>8.7958024691358092E-2</v>
      </c>
      <c r="G12347">
        <f t="shared" si="111"/>
        <v>8.7958024691358092E-2</v>
      </c>
      <c r="H12347">
        <f t="shared" si="111"/>
        <v>8.7958024691358092E-2</v>
      </c>
      <c r="I12347">
        <f t="shared" si="111"/>
        <v>8.7958024691358092E-2</v>
      </c>
      <c r="J12347">
        <f t="shared" si="111"/>
        <v>8.7958024691358092E-2</v>
      </c>
      <c r="K12347">
        <f t="shared" si="111"/>
        <v>8.7958024691358092E-2</v>
      </c>
      <c r="M12347" t="s">
        <v>470</v>
      </c>
    </row>
    <row r="12348" spans="1:13" hidden="1">
      <c r="A12348" t="s">
        <v>302</v>
      </c>
      <c r="B12348" t="s">
        <v>327</v>
      </c>
      <c r="C12348" t="s">
        <v>283</v>
      </c>
      <c r="D12348">
        <v>0.5694513888888898</v>
      </c>
      <c r="E12348">
        <f t="shared" si="111"/>
        <v>0.5694513888888898</v>
      </c>
      <c r="F12348">
        <f t="shared" si="111"/>
        <v>0.5694513888888898</v>
      </c>
      <c r="G12348">
        <f t="shared" si="111"/>
        <v>0.5694513888888898</v>
      </c>
      <c r="H12348">
        <f t="shared" si="111"/>
        <v>0.5694513888888898</v>
      </c>
      <c r="I12348">
        <f t="shared" si="111"/>
        <v>0.5694513888888898</v>
      </c>
      <c r="J12348">
        <f t="shared" si="111"/>
        <v>0.5694513888888898</v>
      </c>
      <c r="K12348">
        <f t="shared" si="111"/>
        <v>0.5694513888888898</v>
      </c>
      <c r="M12348" t="s">
        <v>470</v>
      </c>
    </row>
    <row r="12349" spans="1:13" hidden="1">
      <c r="A12349" t="s">
        <v>302</v>
      </c>
      <c r="B12349" t="s">
        <v>327</v>
      </c>
      <c r="C12349" t="s">
        <v>284</v>
      </c>
      <c r="D12349">
        <v>0.10036296296296307</v>
      </c>
      <c r="E12349">
        <f t="shared" si="111"/>
        <v>0.10036296296296307</v>
      </c>
      <c r="F12349">
        <f t="shared" si="111"/>
        <v>0.10036296296296307</v>
      </c>
      <c r="G12349">
        <f t="shared" si="111"/>
        <v>0.10036296296296307</v>
      </c>
      <c r="H12349">
        <f t="shared" si="111"/>
        <v>0.10036296296296307</v>
      </c>
      <c r="I12349">
        <f t="shared" si="111"/>
        <v>0.10036296296296307</v>
      </c>
      <c r="J12349">
        <f t="shared" si="111"/>
        <v>0.10036296296296307</v>
      </c>
      <c r="K12349">
        <f t="shared" si="111"/>
        <v>0.10036296296296307</v>
      </c>
      <c r="M12349" t="s">
        <v>470</v>
      </c>
    </row>
    <row r="12350" spans="1:13" hidden="1">
      <c r="A12350" t="s">
        <v>302</v>
      </c>
      <c r="B12350" t="s">
        <v>327</v>
      </c>
      <c r="C12350" t="s">
        <v>285</v>
      </c>
      <c r="D12350">
        <v>2.8490028490028492E-5</v>
      </c>
      <c r="E12350">
        <f t="shared" si="111"/>
        <v>2.8490028490028492E-5</v>
      </c>
      <c r="F12350">
        <f t="shared" si="111"/>
        <v>2.8490028490028492E-5</v>
      </c>
      <c r="G12350">
        <f t="shared" si="111"/>
        <v>2.8490028490028492E-5</v>
      </c>
      <c r="H12350">
        <f t="shared" si="111"/>
        <v>2.8490028490028492E-5</v>
      </c>
      <c r="I12350">
        <f t="shared" si="111"/>
        <v>2.8490028490028492E-5</v>
      </c>
      <c r="J12350">
        <f t="shared" si="111"/>
        <v>2.8490028490028492E-5</v>
      </c>
      <c r="K12350">
        <f t="shared" si="111"/>
        <v>2.8490028490028492E-5</v>
      </c>
      <c r="M12350" t="s">
        <v>470</v>
      </c>
    </row>
    <row r="12351" spans="1:13" hidden="1">
      <c r="A12351" t="s">
        <v>302</v>
      </c>
      <c r="B12351" t="s">
        <v>327</v>
      </c>
      <c r="C12351" t="s">
        <v>286</v>
      </c>
      <c r="D12351">
        <v>0.12568864468864469</v>
      </c>
      <c r="E12351">
        <f t="shared" si="111"/>
        <v>0.12568864468864469</v>
      </c>
      <c r="F12351">
        <f t="shared" si="111"/>
        <v>0.12568864468864469</v>
      </c>
      <c r="G12351">
        <f t="shared" si="111"/>
        <v>0.12568864468864469</v>
      </c>
      <c r="H12351">
        <f t="shared" si="111"/>
        <v>0.12568864468864469</v>
      </c>
      <c r="I12351">
        <f t="shared" si="111"/>
        <v>0.12568864468864469</v>
      </c>
      <c r="J12351">
        <f t="shared" si="111"/>
        <v>0.12568864468864469</v>
      </c>
      <c r="K12351">
        <f t="shared" si="111"/>
        <v>0.12568864468864469</v>
      </c>
      <c r="M12351" t="s">
        <v>470</v>
      </c>
    </row>
    <row r="12352" spans="1:13" hidden="1">
      <c r="A12352" t="s">
        <v>302</v>
      </c>
      <c r="B12352" t="s">
        <v>327</v>
      </c>
      <c r="C12352" t="s">
        <v>287</v>
      </c>
      <c r="D12352">
        <v>0.60373521716378864</v>
      </c>
      <c r="E12352">
        <f t="shared" si="111"/>
        <v>0.60373521716378864</v>
      </c>
      <c r="F12352">
        <f t="shared" si="111"/>
        <v>0.60373521716378864</v>
      </c>
      <c r="G12352">
        <f t="shared" si="111"/>
        <v>0.60373521716378864</v>
      </c>
      <c r="H12352">
        <f t="shared" si="111"/>
        <v>0.60373521716378864</v>
      </c>
      <c r="I12352">
        <f t="shared" si="111"/>
        <v>0.60373521716378864</v>
      </c>
      <c r="J12352">
        <f t="shared" si="111"/>
        <v>0.60373521716378864</v>
      </c>
      <c r="K12352">
        <f t="shared" si="111"/>
        <v>0.60373521716378864</v>
      </c>
      <c r="M12352" t="s">
        <v>470</v>
      </c>
    </row>
    <row r="12353" spans="1:13" hidden="1">
      <c r="A12353" t="s">
        <v>302</v>
      </c>
      <c r="B12353" t="s">
        <v>327</v>
      </c>
      <c r="C12353" t="s">
        <v>288</v>
      </c>
      <c r="D12353">
        <v>0.16473870573870539</v>
      </c>
      <c r="E12353">
        <f t="shared" si="111"/>
        <v>0.16473870573870539</v>
      </c>
      <c r="F12353">
        <f t="shared" si="111"/>
        <v>0.16473870573870539</v>
      </c>
      <c r="G12353">
        <f t="shared" si="111"/>
        <v>0.16473870573870539</v>
      </c>
      <c r="H12353">
        <f t="shared" si="111"/>
        <v>0.16473870573870539</v>
      </c>
      <c r="I12353">
        <f t="shared" si="111"/>
        <v>0.16473870573870539</v>
      </c>
      <c r="J12353">
        <f t="shared" si="111"/>
        <v>0.16473870573870539</v>
      </c>
      <c r="K12353">
        <f t="shared" si="111"/>
        <v>0.16473870573870539</v>
      </c>
      <c r="M12353" t="s">
        <v>470</v>
      </c>
    </row>
    <row r="12354" spans="1:13" hidden="1">
      <c r="A12354" t="s">
        <v>302</v>
      </c>
      <c r="B12354" t="s">
        <v>327</v>
      </c>
      <c r="C12354" t="s">
        <v>289</v>
      </c>
      <c r="D12354">
        <v>1.2384386446886454E-2</v>
      </c>
      <c r="E12354">
        <f t="shared" si="111"/>
        <v>1.2384386446886454E-2</v>
      </c>
      <c r="F12354">
        <f t="shared" si="111"/>
        <v>1.2384386446886454E-2</v>
      </c>
      <c r="G12354">
        <f t="shared" si="111"/>
        <v>1.2384386446886454E-2</v>
      </c>
      <c r="H12354">
        <f t="shared" si="111"/>
        <v>1.2384386446886454E-2</v>
      </c>
      <c r="I12354">
        <f t="shared" si="111"/>
        <v>1.2384386446886454E-2</v>
      </c>
      <c r="J12354">
        <f t="shared" si="111"/>
        <v>1.2384386446886454E-2</v>
      </c>
      <c r="K12354">
        <f t="shared" si="111"/>
        <v>1.2384386446886454E-2</v>
      </c>
      <c r="M12354" t="s">
        <v>470</v>
      </c>
    </row>
    <row r="12355" spans="1:13" hidden="1">
      <c r="A12355" t="s">
        <v>302</v>
      </c>
      <c r="B12355" t="s">
        <v>327</v>
      </c>
      <c r="C12355" t="s">
        <v>290</v>
      </c>
      <c r="D12355">
        <v>0.32711477411477391</v>
      </c>
      <c r="E12355">
        <f t="shared" si="111"/>
        <v>0.32711477411477391</v>
      </c>
      <c r="F12355">
        <f t="shared" si="111"/>
        <v>0.32711477411477391</v>
      </c>
      <c r="G12355">
        <f t="shared" si="111"/>
        <v>0.32711477411477391</v>
      </c>
      <c r="H12355">
        <f t="shared" si="111"/>
        <v>0.32711477411477391</v>
      </c>
      <c r="I12355">
        <f t="shared" si="111"/>
        <v>0.32711477411477391</v>
      </c>
      <c r="J12355">
        <f t="shared" si="111"/>
        <v>0.32711477411477391</v>
      </c>
      <c r="K12355">
        <f t="shared" si="111"/>
        <v>0.32711477411477391</v>
      </c>
      <c r="M12355" t="s">
        <v>470</v>
      </c>
    </row>
    <row r="12356" spans="1:13" hidden="1">
      <c r="A12356" t="s">
        <v>302</v>
      </c>
      <c r="B12356" t="s">
        <v>327</v>
      </c>
      <c r="C12356" t="s">
        <v>291</v>
      </c>
      <c r="D12356">
        <v>0.55190354090354143</v>
      </c>
      <c r="E12356">
        <f t="shared" si="111"/>
        <v>0.55190354090354143</v>
      </c>
      <c r="F12356">
        <f t="shared" si="111"/>
        <v>0.55190354090354143</v>
      </c>
      <c r="G12356">
        <f t="shared" si="111"/>
        <v>0.55190354090354143</v>
      </c>
      <c r="H12356">
        <f t="shared" si="111"/>
        <v>0.55190354090354143</v>
      </c>
      <c r="I12356">
        <f t="shared" si="111"/>
        <v>0.55190354090354143</v>
      </c>
      <c r="J12356">
        <f t="shared" si="111"/>
        <v>0.55190354090354143</v>
      </c>
      <c r="K12356">
        <f t="shared" si="111"/>
        <v>0.55190354090354143</v>
      </c>
      <c r="M12356" t="s">
        <v>470</v>
      </c>
    </row>
    <row r="12357" spans="1:13" hidden="1">
      <c r="A12357" t="s">
        <v>302</v>
      </c>
      <c r="B12357" t="s">
        <v>327</v>
      </c>
      <c r="C12357" t="s">
        <v>292</v>
      </c>
      <c r="D12357">
        <v>0.38077655677655625</v>
      </c>
      <c r="E12357">
        <f t="shared" si="111"/>
        <v>0.38077655677655625</v>
      </c>
      <c r="F12357">
        <f t="shared" si="111"/>
        <v>0.38077655677655625</v>
      </c>
      <c r="G12357">
        <f t="shared" si="111"/>
        <v>0.38077655677655625</v>
      </c>
      <c r="H12357">
        <f t="shared" si="111"/>
        <v>0.38077655677655625</v>
      </c>
      <c r="I12357">
        <f t="shared" si="111"/>
        <v>0.38077655677655625</v>
      </c>
      <c r="J12357">
        <f t="shared" si="111"/>
        <v>0.38077655677655625</v>
      </c>
      <c r="K12357">
        <f t="shared" si="111"/>
        <v>0.38077655677655625</v>
      </c>
      <c r="M12357" t="s">
        <v>470</v>
      </c>
    </row>
    <row r="12358" spans="1:13" hidden="1">
      <c r="A12358" t="s">
        <v>302</v>
      </c>
      <c r="B12358" t="s">
        <v>326</v>
      </c>
      <c r="C12358" t="s">
        <v>278</v>
      </c>
      <c r="D12358">
        <v>6.096129837702872E-3</v>
      </c>
      <c r="E12358">
        <f t="shared" si="111"/>
        <v>6.096129837702872E-3</v>
      </c>
      <c r="F12358">
        <f t="shared" si="111"/>
        <v>6.096129837702872E-3</v>
      </c>
      <c r="G12358">
        <f t="shared" si="111"/>
        <v>6.096129837702872E-3</v>
      </c>
      <c r="H12358">
        <f t="shared" si="111"/>
        <v>6.096129837702872E-3</v>
      </c>
      <c r="I12358">
        <f t="shared" si="111"/>
        <v>6.096129837702872E-3</v>
      </c>
      <c r="J12358">
        <f t="shared" si="111"/>
        <v>6.096129837702872E-3</v>
      </c>
      <c r="K12358">
        <f t="shared" si="111"/>
        <v>6.096129837702872E-3</v>
      </c>
    </row>
    <row r="12359" spans="1:13" hidden="1">
      <c r="A12359" t="s">
        <v>302</v>
      </c>
      <c r="B12359" t="s">
        <v>326</v>
      </c>
      <c r="C12359" t="s">
        <v>279</v>
      </c>
      <c r="D12359">
        <v>0.19316853932584263</v>
      </c>
      <c r="E12359">
        <f t="shared" si="111"/>
        <v>0.19316853932584263</v>
      </c>
      <c r="F12359">
        <f t="shared" si="111"/>
        <v>0.19316853932584263</v>
      </c>
      <c r="G12359">
        <f t="shared" si="111"/>
        <v>0.19316853932584263</v>
      </c>
      <c r="H12359">
        <f t="shared" si="111"/>
        <v>0.19316853932584263</v>
      </c>
      <c r="I12359">
        <f t="shared" si="111"/>
        <v>0.19316853932584263</v>
      </c>
      <c r="J12359">
        <f t="shared" si="111"/>
        <v>0.19316853932584263</v>
      </c>
      <c r="K12359">
        <f t="shared" si="111"/>
        <v>0.19316853932584263</v>
      </c>
      <c r="M12359" t="s">
        <v>470</v>
      </c>
    </row>
    <row r="12360" spans="1:13" hidden="1">
      <c r="A12360" t="s">
        <v>302</v>
      </c>
      <c r="B12360" t="s">
        <v>326</v>
      </c>
      <c r="C12360" t="s">
        <v>280</v>
      </c>
      <c r="D12360">
        <v>0.49335486891385738</v>
      </c>
      <c r="E12360">
        <f t="shared" si="111"/>
        <v>0.49335486891385738</v>
      </c>
      <c r="F12360">
        <f t="shared" si="111"/>
        <v>0.49335486891385738</v>
      </c>
      <c r="G12360">
        <f t="shared" si="111"/>
        <v>0.49335486891385738</v>
      </c>
      <c r="H12360">
        <f t="shared" si="111"/>
        <v>0.49335486891385738</v>
      </c>
      <c r="I12360">
        <f t="shared" si="111"/>
        <v>0.49335486891385738</v>
      </c>
      <c r="J12360">
        <f t="shared" si="111"/>
        <v>0.49335486891385738</v>
      </c>
      <c r="K12360">
        <f t="shared" si="111"/>
        <v>0.49335486891385738</v>
      </c>
      <c r="M12360" t="s">
        <v>470</v>
      </c>
    </row>
    <row r="12361" spans="1:13" hidden="1">
      <c r="A12361" t="s">
        <v>302</v>
      </c>
      <c r="B12361" t="s">
        <v>326</v>
      </c>
      <c r="C12361" t="s">
        <v>277</v>
      </c>
      <c r="D12361">
        <v>0.37062453183520683</v>
      </c>
      <c r="E12361">
        <f t="shared" si="111"/>
        <v>0.37062453183520683</v>
      </c>
      <c r="F12361">
        <f t="shared" si="111"/>
        <v>0.37062453183520683</v>
      </c>
      <c r="G12361">
        <f t="shared" si="111"/>
        <v>0.37062453183520683</v>
      </c>
      <c r="H12361">
        <f t="shared" si="111"/>
        <v>0.37062453183520683</v>
      </c>
      <c r="I12361">
        <f t="shared" si="111"/>
        <v>0.37062453183520683</v>
      </c>
      <c r="J12361">
        <f t="shared" si="111"/>
        <v>0.37062453183520683</v>
      </c>
      <c r="K12361">
        <f t="shared" si="111"/>
        <v>0.37062453183520683</v>
      </c>
      <c r="M12361" t="s">
        <v>470</v>
      </c>
    </row>
    <row r="12362" spans="1:13" hidden="1">
      <c r="A12362" t="s">
        <v>302</v>
      </c>
      <c r="B12362" t="s">
        <v>326</v>
      </c>
      <c r="C12362" t="s">
        <v>281</v>
      </c>
      <c r="D12362">
        <v>0</v>
      </c>
      <c r="E12362">
        <f t="shared" si="111"/>
        <v>0</v>
      </c>
      <c r="F12362">
        <f t="shared" si="111"/>
        <v>0</v>
      </c>
      <c r="G12362">
        <f t="shared" si="111"/>
        <v>0</v>
      </c>
      <c r="H12362">
        <f t="shared" si="111"/>
        <v>0</v>
      </c>
      <c r="I12362">
        <f t="shared" si="111"/>
        <v>0</v>
      </c>
      <c r="J12362">
        <f t="shared" si="111"/>
        <v>0</v>
      </c>
      <c r="K12362">
        <f t="shared" si="111"/>
        <v>0</v>
      </c>
      <c r="M12362" t="s">
        <v>470</v>
      </c>
    </row>
    <row r="12363" spans="1:13" hidden="1">
      <c r="A12363" t="s">
        <v>302</v>
      </c>
      <c r="B12363" t="s">
        <v>326</v>
      </c>
      <c r="C12363" t="s">
        <v>282</v>
      </c>
      <c r="D12363">
        <v>8.7958024691358092E-2</v>
      </c>
      <c r="E12363">
        <f t="shared" si="111"/>
        <v>8.7958024691358092E-2</v>
      </c>
      <c r="F12363">
        <f t="shared" si="111"/>
        <v>8.7958024691358092E-2</v>
      </c>
      <c r="G12363">
        <f t="shared" si="111"/>
        <v>8.7958024691358092E-2</v>
      </c>
      <c r="H12363">
        <f t="shared" si="111"/>
        <v>8.7958024691358092E-2</v>
      </c>
      <c r="I12363">
        <f t="shared" si="111"/>
        <v>8.7958024691358092E-2</v>
      </c>
      <c r="J12363">
        <f t="shared" si="111"/>
        <v>8.7958024691358092E-2</v>
      </c>
      <c r="K12363">
        <f t="shared" si="111"/>
        <v>8.7958024691358092E-2</v>
      </c>
      <c r="M12363" t="s">
        <v>470</v>
      </c>
    </row>
    <row r="12364" spans="1:13" hidden="1">
      <c r="A12364" t="s">
        <v>302</v>
      </c>
      <c r="B12364" t="s">
        <v>326</v>
      </c>
      <c r="C12364" t="s">
        <v>283</v>
      </c>
      <c r="D12364">
        <v>0.5694513888888898</v>
      </c>
      <c r="E12364">
        <f t="shared" si="111"/>
        <v>0.5694513888888898</v>
      </c>
      <c r="F12364">
        <f t="shared" si="111"/>
        <v>0.5694513888888898</v>
      </c>
      <c r="G12364">
        <f t="shared" si="111"/>
        <v>0.5694513888888898</v>
      </c>
      <c r="H12364">
        <f t="shared" si="111"/>
        <v>0.5694513888888898</v>
      </c>
      <c r="I12364">
        <f t="shared" si="111"/>
        <v>0.5694513888888898</v>
      </c>
      <c r="J12364">
        <f t="shared" si="111"/>
        <v>0.5694513888888898</v>
      </c>
      <c r="K12364">
        <f t="shared" si="111"/>
        <v>0.5694513888888898</v>
      </c>
      <c r="M12364" t="s">
        <v>470</v>
      </c>
    </row>
    <row r="12365" spans="1:13" hidden="1">
      <c r="A12365" t="s">
        <v>302</v>
      </c>
      <c r="B12365" t="s">
        <v>326</v>
      </c>
      <c r="C12365" t="s">
        <v>284</v>
      </c>
      <c r="D12365">
        <v>0.10036296296296307</v>
      </c>
      <c r="E12365">
        <f t="shared" si="111"/>
        <v>0.10036296296296307</v>
      </c>
      <c r="F12365">
        <f t="shared" si="111"/>
        <v>0.10036296296296307</v>
      </c>
      <c r="G12365">
        <f t="shared" si="111"/>
        <v>0.10036296296296307</v>
      </c>
      <c r="H12365">
        <f t="shared" si="111"/>
        <v>0.10036296296296307</v>
      </c>
      <c r="I12365">
        <f t="shared" si="111"/>
        <v>0.10036296296296307</v>
      </c>
      <c r="J12365">
        <f t="shared" si="111"/>
        <v>0.10036296296296307</v>
      </c>
      <c r="K12365">
        <f t="shared" si="111"/>
        <v>0.10036296296296307</v>
      </c>
      <c r="M12365" t="s">
        <v>470</v>
      </c>
    </row>
    <row r="12366" spans="1:13" hidden="1">
      <c r="A12366" t="s">
        <v>302</v>
      </c>
      <c r="B12366" t="s">
        <v>326</v>
      </c>
      <c r="C12366" t="s">
        <v>285</v>
      </c>
      <c r="D12366">
        <v>2.8490028490028492E-5</v>
      </c>
      <c r="E12366">
        <f t="shared" si="111"/>
        <v>2.8490028490028492E-5</v>
      </c>
      <c r="F12366">
        <f t="shared" si="111"/>
        <v>2.8490028490028492E-5</v>
      </c>
      <c r="G12366">
        <f t="shared" si="111"/>
        <v>2.8490028490028492E-5</v>
      </c>
      <c r="H12366">
        <f t="shared" si="111"/>
        <v>2.8490028490028492E-5</v>
      </c>
      <c r="I12366">
        <f t="shared" si="111"/>
        <v>2.8490028490028492E-5</v>
      </c>
      <c r="J12366">
        <f t="shared" si="111"/>
        <v>2.8490028490028492E-5</v>
      </c>
      <c r="K12366">
        <f t="shared" ref="K12366:K12429" si="112">$D12366</f>
        <v>2.8490028490028492E-5</v>
      </c>
      <c r="M12366" t="s">
        <v>470</v>
      </c>
    </row>
    <row r="12367" spans="1:13" hidden="1">
      <c r="A12367" t="s">
        <v>302</v>
      </c>
      <c r="B12367" t="s">
        <v>326</v>
      </c>
      <c r="C12367" t="s">
        <v>286</v>
      </c>
      <c r="D12367">
        <v>0.12568864468864469</v>
      </c>
      <c r="E12367">
        <f t="shared" ref="E12367:J12409" si="113">$D12367</f>
        <v>0.12568864468864469</v>
      </c>
      <c r="F12367">
        <f t="shared" si="113"/>
        <v>0.12568864468864469</v>
      </c>
      <c r="G12367">
        <f t="shared" si="113"/>
        <v>0.12568864468864469</v>
      </c>
      <c r="H12367">
        <f t="shared" si="113"/>
        <v>0.12568864468864469</v>
      </c>
      <c r="I12367">
        <f t="shared" si="113"/>
        <v>0.12568864468864469</v>
      </c>
      <c r="J12367">
        <f t="shared" si="113"/>
        <v>0.12568864468864469</v>
      </c>
      <c r="K12367">
        <f t="shared" si="112"/>
        <v>0.12568864468864469</v>
      </c>
      <c r="M12367" t="s">
        <v>470</v>
      </c>
    </row>
    <row r="12368" spans="1:13" hidden="1">
      <c r="A12368" t="s">
        <v>302</v>
      </c>
      <c r="B12368" t="s">
        <v>326</v>
      </c>
      <c r="C12368" t="s">
        <v>287</v>
      </c>
      <c r="D12368">
        <v>0.60373521716378864</v>
      </c>
      <c r="E12368">
        <f t="shared" si="113"/>
        <v>0.60373521716378864</v>
      </c>
      <c r="F12368">
        <f t="shared" si="113"/>
        <v>0.60373521716378864</v>
      </c>
      <c r="G12368">
        <f t="shared" si="113"/>
        <v>0.60373521716378864</v>
      </c>
      <c r="H12368">
        <f t="shared" si="113"/>
        <v>0.60373521716378864</v>
      </c>
      <c r="I12368">
        <f t="shared" si="113"/>
        <v>0.60373521716378864</v>
      </c>
      <c r="J12368">
        <f t="shared" si="113"/>
        <v>0.60373521716378864</v>
      </c>
      <c r="K12368">
        <f t="shared" si="112"/>
        <v>0.60373521716378864</v>
      </c>
      <c r="M12368" t="s">
        <v>470</v>
      </c>
    </row>
    <row r="12369" spans="1:13" hidden="1">
      <c r="A12369" t="s">
        <v>302</v>
      </c>
      <c r="B12369" t="s">
        <v>326</v>
      </c>
      <c r="C12369" t="s">
        <v>288</v>
      </c>
      <c r="D12369">
        <v>0.16473870573870539</v>
      </c>
      <c r="E12369">
        <f t="shared" si="113"/>
        <v>0.16473870573870539</v>
      </c>
      <c r="F12369">
        <f t="shared" si="113"/>
        <v>0.16473870573870539</v>
      </c>
      <c r="G12369">
        <f t="shared" si="113"/>
        <v>0.16473870573870539</v>
      </c>
      <c r="H12369">
        <f t="shared" si="113"/>
        <v>0.16473870573870539</v>
      </c>
      <c r="I12369">
        <f t="shared" si="113"/>
        <v>0.16473870573870539</v>
      </c>
      <c r="J12369">
        <f t="shared" si="113"/>
        <v>0.16473870573870539</v>
      </c>
      <c r="K12369">
        <f t="shared" si="112"/>
        <v>0.16473870573870539</v>
      </c>
      <c r="M12369" t="s">
        <v>470</v>
      </c>
    </row>
    <row r="12370" spans="1:13" hidden="1">
      <c r="A12370" t="s">
        <v>302</v>
      </c>
      <c r="B12370" t="s">
        <v>326</v>
      </c>
      <c r="C12370" t="s">
        <v>289</v>
      </c>
      <c r="D12370">
        <v>1.2384386446886454E-2</v>
      </c>
      <c r="E12370">
        <f t="shared" si="113"/>
        <v>1.2384386446886454E-2</v>
      </c>
      <c r="F12370">
        <f t="shared" si="113"/>
        <v>1.2384386446886454E-2</v>
      </c>
      <c r="G12370">
        <f t="shared" si="113"/>
        <v>1.2384386446886454E-2</v>
      </c>
      <c r="H12370">
        <f t="shared" si="113"/>
        <v>1.2384386446886454E-2</v>
      </c>
      <c r="I12370">
        <f t="shared" si="113"/>
        <v>1.2384386446886454E-2</v>
      </c>
      <c r="J12370">
        <f t="shared" si="113"/>
        <v>1.2384386446886454E-2</v>
      </c>
      <c r="K12370">
        <f t="shared" si="112"/>
        <v>1.2384386446886454E-2</v>
      </c>
      <c r="M12370" t="s">
        <v>470</v>
      </c>
    </row>
    <row r="12371" spans="1:13" hidden="1">
      <c r="A12371" t="s">
        <v>302</v>
      </c>
      <c r="B12371" t="s">
        <v>326</v>
      </c>
      <c r="C12371" t="s">
        <v>290</v>
      </c>
      <c r="D12371">
        <v>0.32711477411477391</v>
      </c>
      <c r="E12371">
        <f t="shared" si="113"/>
        <v>0.32711477411477391</v>
      </c>
      <c r="F12371">
        <f t="shared" si="113"/>
        <v>0.32711477411477391</v>
      </c>
      <c r="G12371">
        <f t="shared" si="113"/>
        <v>0.32711477411477391</v>
      </c>
      <c r="H12371">
        <f t="shared" si="113"/>
        <v>0.32711477411477391</v>
      </c>
      <c r="I12371">
        <f t="shared" si="113"/>
        <v>0.32711477411477391</v>
      </c>
      <c r="J12371">
        <f t="shared" si="113"/>
        <v>0.32711477411477391</v>
      </c>
      <c r="K12371">
        <f t="shared" si="112"/>
        <v>0.32711477411477391</v>
      </c>
      <c r="M12371" t="s">
        <v>470</v>
      </c>
    </row>
    <row r="12372" spans="1:13" hidden="1">
      <c r="A12372" t="s">
        <v>302</v>
      </c>
      <c r="B12372" t="s">
        <v>326</v>
      </c>
      <c r="C12372" t="s">
        <v>291</v>
      </c>
      <c r="D12372">
        <v>0.55190354090354143</v>
      </c>
      <c r="E12372">
        <f t="shared" si="113"/>
        <v>0.55190354090354143</v>
      </c>
      <c r="F12372">
        <f t="shared" si="113"/>
        <v>0.55190354090354143</v>
      </c>
      <c r="G12372">
        <f t="shared" si="113"/>
        <v>0.55190354090354143</v>
      </c>
      <c r="H12372">
        <f t="shared" si="113"/>
        <v>0.55190354090354143</v>
      </c>
      <c r="I12372">
        <f t="shared" si="113"/>
        <v>0.55190354090354143</v>
      </c>
      <c r="J12372">
        <f t="shared" si="113"/>
        <v>0.55190354090354143</v>
      </c>
      <c r="K12372">
        <f t="shared" si="112"/>
        <v>0.55190354090354143</v>
      </c>
      <c r="M12372" t="s">
        <v>470</v>
      </c>
    </row>
    <row r="12373" spans="1:13" hidden="1">
      <c r="A12373" t="s">
        <v>302</v>
      </c>
      <c r="B12373" t="s">
        <v>326</v>
      </c>
      <c r="C12373" t="s">
        <v>292</v>
      </c>
      <c r="D12373">
        <v>0.38077655677655625</v>
      </c>
      <c r="E12373">
        <f t="shared" si="113"/>
        <v>0.38077655677655625</v>
      </c>
      <c r="F12373">
        <f t="shared" si="113"/>
        <v>0.38077655677655625</v>
      </c>
      <c r="G12373">
        <f t="shared" si="113"/>
        <v>0.38077655677655625</v>
      </c>
      <c r="H12373">
        <f t="shared" si="113"/>
        <v>0.38077655677655625</v>
      </c>
      <c r="I12373">
        <f t="shared" si="113"/>
        <v>0.38077655677655625</v>
      </c>
      <c r="J12373">
        <f t="shared" si="113"/>
        <v>0.38077655677655625</v>
      </c>
      <c r="K12373">
        <f t="shared" si="112"/>
        <v>0.38077655677655625</v>
      </c>
      <c r="M12373" t="s">
        <v>470</v>
      </c>
    </row>
    <row r="12374" spans="1:13" hidden="1">
      <c r="A12374" t="s">
        <v>302</v>
      </c>
      <c r="B12374" t="s">
        <v>328</v>
      </c>
      <c r="C12374" t="s">
        <v>278</v>
      </c>
      <c r="D12374">
        <v>6.096129837702872E-3</v>
      </c>
      <c r="E12374">
        <f t="shared" si="113"/>
        <v>6.096129837702872E-3</v>
      </c>
      <c r="F12374">
        <f t="shared" si="113"/>
        <v>6.096129837702872E-3</v>
      </c>
      <c r="G12374">
        <f t="shared" si="113"/>
        <v>6.096129837702872E-3</v>
      </c>
      <c r="H12374">
        <f t="shared" si="113"/>
        <v>6.096129837702872E-3</v>
      </c>
      <c r="I12374">
        <f t="shared" si="113"/>
        <v>6.096129837702872E-3</v>
      </c>
      <c r="J12374">
        <f t="shared" si="113"/>
        <v>6.096129837702872E-3</v>
      </c>
      <c r="K12374">
        <f t="shared" si="112"/>
        <v>6.096129837702872E-3</v>
      </c>
    </row>
    <row r="12375" spans="1:13" hidden="1">
      <c r="A12375" t="s">
        <v>302</v>
      </c>
      <c r="B12375" t="s">
        <v>328</v>
      </c>
      <c r="C12375" t="s">
        <v>279</v>
      </c>
      <c r="D12375">
        <v>0.19316853932584263</v>
      </c>
      <c r="E12375">
        <f t="shared" si="113"/>
        <v>0.19316853932584263</v>
      </c>
      <c r="F12375">
        <f t="shared" si="113"/>
        <v>0.19316853932584263</v>
      </c>
      <c r="G12375">
        <f t="shared" si="113"/>
        <v>0.19316853932584263</v>
      </c>
      <c r="H12375">
        <f t="shared" si="113"/>
        <v>0.19316853932584263</v>
      </c>
      <c r="I12375">
        <f t="shared" si="113"/>
        <v>0.19316853932584263</v>
      </c>
      <c r="J12375">
        <f t="shared" si="113"/>
        <v>0.19316853932584263</v>
      </c>
      <c r="K12375">
        <f t="shared" si="112"/>
        <v>0.19316853932584263</v>
      </c>
      <c r="M12375" t="s">
        <v>470</v>
      </c>
    </row>
    <row r="12376" spans="1:13" hidden="1">
      <c r="A12376" t="s">
        <v>302</v>
      </c>
      <c r="B12376" t="s">
        <v>328</v>
      </c>
      <c r="C12376" t="s">
        <v>280</v>
      </c>
      <c r="D12376">
        <v>0.49335486891385738</v>
      </c>
      <c r="E12376">
        <f t="shared" si="113"/>
        <v>0.49335486891385738</v>
      </c>
      <c r="F12376">
        <f t="shared" si="113"/>
        <v>0.49335486891385738</v>
      </c>
      <c r="G12376">
        <f t="shared" si="113"/>
        <v>0.49335486891385738</v>
      </c>
      <c r="H12376">
        <f t="shared" si="113"/>
        <v>0.49335486891385738</v>
      </c>
      <c r="I12376">
        <f t="shared" si="113"/>
        <v>0.49335486891385738</v>
      </c>
      <c r="J12376">
        <f t="shared" si="113"/>
        <v>0.49335486891385738</v>
      </c>
      <c r="K12376">
        <f t="shared" si="112"/>
        <v>0.49335486891385738</v>
      </c>
      <c r="M12376" t="s">
        <v>470</v>
      </c>
    </row>
    <row r="12377" spans="1:13" hidden="1">
      <c r="A12377" t="s">
        <v>302</v>
      </c>
      <c r="B12377" t="s">
        <v>328</v>
      </c>
      <c r="C12377" t="s">
        <v>277</v>
      </c>
      <c r="D12377">
        <v>0.37062453183520683</v>
      </c>
      <c r="E12377">
        <f t="shared" si="113"/>
        <v>0.37062453183520683</v>
      </c>
      <c r="F12377">
        <f t="shared" si="113"/>
        <v>0.37062453183520683</v>
      </c>
      <c r="G12377">
        <f t="shared" si="113"/>
        <v>0.37062453183520683</v>
      </c>
      <c r="H12377">
        <f t="shared" si="113"/>
        <v>0.37062453183520683</v>
      </c>
      <c r="I12377">
        <f t="shared" si="113"/>
        <v>0.37062453183520683</v>
      </c>
      <c r="J12377">
        <f t="shared" si="113"/>
        <v>0.37062453183520683</v>
      </c>
      <c r="K12377">
        <f t="shared" si="112"/>
        <v>0.37062453183520683</v>
      </c>
      <c r="M12377" t="s">
        <v>470</v>
      </c>
    </row>
    <row r="12378" spans="1:13" hidden="1">
      <c r="A12378" t="s">
        <v>302</v>
      </c>
      <c r="B12378" t="s">
        <v>328</v>
      </c>
      <c r="C12378" t="s">
        <v>281</v>
      </c>
      <c r="D12378">
        <v>0</v>
      </c>
      <c r="E12378">
        <f t="shared" si="113"/>
        <v>0</v>
      </c>
      <c r="F12378">
        <f t="shared" si="113"/>
        <v>0</v>
      </c>
      <c r="G12378">
        <f t="shared" si="113"/>
        <v>0</v>
      </c>
      <c r="H12378">
        <f t="shared" si="113"/>
        <v>0</v>
      </c>
      <c r="I12378">
        <f t="shared" si="113"/>
        <v>0</v>
      </c>
      <c r="J12378">
        <f t="shared" si="113"/>
        <v>0</v>
      </c>
      <c r="K12378">
        <f t="shared" si="112"/>
        <v>0</v>
      </c>
      <c r="M12378" t="s">
        <v>470</v>
      </c>
    </row>
    <row r="12379" spans="1:13" hidden="1">
      <c r="A12379" t="s">
        <v>302</v>
      </c>
      <c r="B12379" t="s">
        <v>328</v>
      </c>
      <c r="C12379" t="s">
        <v>282</v>
      </c>
      <c r="D12379">
        <v>8.7958024691358092E-2</v>
      </c>
      <c r="E12379">
        <f t="shared" si="113"/>
        <v>8.7958024691358092E-2</v>
      </c>
      <c r="F12379">
        <f t="shared" si="113"/>
        <v>8.7958024691358092E-2</v>
      </c>
      <c r="G12379">
        <f t="shared" si="113"/>
        <v>8.7958024691358092E-2</v>
      </c>
      <c r="H12379">
        <f t="shared" si="113"/>
        <v>8.7958024691358092E-2</v>
      </c>
      <c r="I12379">
        <f t="shared" si="113"/>
        <v>8.7958024691358092E-2</v>
      </c>
      <c r="J12379">
        <f t="shared" si="113"/>
        <v>8.7958024691358092E-2</v>
      </c>
      <c r="K12379">
        <f t="shared" si="112"/>
        <v>8.7958024691358092E-2</v>
      </c>
      <c r="M12379" t="s">
        <v>470</v>
      </c>
    </row>
    <row r="12380" spans="1:13" hidden="1">
      <c r="A12380" t="s">
        <v>302</v>
      </c>
      <c r="B12380" t="s">
        <v>328</v>
      </c>
      <c r="C12380" t="s">
        <v>283</v>
      </c>
      <c r="D12380">
        <v>0.5694513888888898</v>
      </c>
      <c r="E12380">
        <f t="shared" si="113"/>
        <v>0.5694513888888898</v>
      </c>
      <c r="F12380">
        <f t="shared" si="113"/>
        <v>0.5694513888888898</v>
      </c>
      <c r="G12380">
        <f t="shared" si="113"/>
        <v>0.5694513888888898</v>
      </c>
      <c r="H12380">
        <f t="shared" si="113"/>
        <v>0.5694513888888898</v>
      </c>
      <c r="I12380">
        <f t="shared" si="113"/>
        <v>0.5694513888888898</v>
      </c>
      <c r="J12380">
        <f t="shared" si="113"/>
        <v>0.5694513888888898</v>
      </c>
      <c r="K12380">
        <f t="shared" si="112"/>
        <v>0.5694513888888898</v>
      </c>
      <c r="M12380" t="s">
        <v>470</v>
      </c>
    </row>
    <row r="12381" spans="1:13" hidden="1">
      <c r="A12381" t="s">
        <v>302</v>
      </c>
      <c r="B12381" t="s">
        <v>328</v>
      </c>
      <c r="C12381" t="s">
        <v>284</v>
      </c>
      <c r="D12381">
        <v>0.10036296296296307</v>
      </c>
      <c r="E12381">
        <f t="shared" si="113"/>
        <v>0.10036296296296307</v>
      </c>
      <c r="F12381">
        <f t="shared" si="113"/>
        <v>0.10036296296296307</v>
      </c>
      <c r="G12381">
        <f t="shared" si="113"/>
        <v>0.10036296296296307</v>
      </c>
      <c r="H12381">
        <f t="shared" si="113"/>
        <v>0.10036296296296307</v>
      </c>
      <c r="I12381">
        <f t="shared" si="113"/>
        <v>0.10036296296296307</v>
      </c>
      <c r="J12381">
        <f t="shared" si="113"/>
        <v>0.10036296296296307</v>
      </c>
      <c r="K12381">
        <f t="shared" si="112"/>
        <v>0.10036296296296307</v>
      </c>
      <c r="M12381" t="s">
        <v>470</v>
      </c>
    </row>
    <row r="12382" spans="1:13" hidden="1">
      <c r="A12382" t="s">
        <v>302</v>
      </c>
      <c r="B12382" t="s">
        <v>328</v>
      </c>
      <c r="C12382" t="s">
        <v>285</v>
      </c>
      <c r="D12382">
        <v>2.8490028490028492E-5</v>
      </c>
      <c r="E12382">
        <f t="shared" si="113"/>
        <v>2.8490028490028492E-5</v>
      </c>
      <c r="F12382">
        <f t="shared" si="113"/>
        <v>2.8490028490028492E-5</v>
      </c>
      <c r="G12382">
        <f t="shared" si="113"/>
        <v>2.8490028490028492E-5</v>
      </c>
      <c r="H12382">
        <f t="shared" si="113"/>
        <v>2.8490028490028492E-5</v>
      </c>
      <c r="I12382">
        <f t="shared" si="113"/>
        <v>2.8490028490028492E-5</v>
      </c>
      <c r="J12382">
        <f t="shared" si="113"/>
        <v>2.8490028490028492E-5</v>
      </c>
      <c r="K12382">
        <f t="shared" si="112"/>
        <v>2.8490028490028492E-5</v>
      </c>
      <c r="M12382" t="s">
        <v>470</v>
      </c>
    </row>
    <row r="12383" spans="1:13" hidden="1">
      <c r="A12383" t="s">
        <v>302</v>
      </c>
      <c r="B12383" t="s">
        <v>328</v>
      </c>
      <c r="C12383" t="s">
        <v>286</v>
      </c>
      <c r="D12383">
        <v>0.12568864468864469</v>
      </c>
      <c r="E12383">
        <f t="shared" si="113"/>
        <v>0.12568864468864469</v>
      </c>
      <c r="F12383">
        <f t="shared" si="113"/>
        <v>0.12568864468864469</v>
      </c>
      <c r="G12383">
        <f t="shared" si="113"/>
        <v>0.12568864468864469</v>
      </c>
      <c r="H12383">
        <f t="shared" si="113"/>
        <v>0.12568864468864469</v>
      </c>
      <c r="I12383">
        <f t="shared" si="113"/>
        <v>0.12568864468864469</v>
      </c>
      <c r="J12383">
        <f t="shared" si="113"/>
        <v>0.12568864468864469</v>
      </c>
      <c r="K12383">
        <f t="shared" si="112"/>
        <v>0.12568864468864469</v>
      </c>
      <c r="M12383" t="s">
        <v>470</v>
      </c>
    </row>
    <row r="12384" spans="1:13" hidden="1">
      <c r="A12384" t="s">
        <v>302</v>
      </c>
      <c r="B12384" t="s">
        <v>328</v>
      </c>
      <c r="C12384" t="s">
        <v>287</v>
      </c>
      <c r="D12384">
        <v>0.60373521716378864</v>
      </c>
      <c r="E12384">
        <f t="shared" si="113"/>
        <v>0.60373521716378864</v>
      </c>
      <c r="F12384">
        <f t="shared" si="113"/>
        <v>0.60373521716378864</v>
      </c>
      <c r="G12384">
        <f t="shared" si="113"/>
        <v>0.60373521716378864</v>
      </c>
      <c r="H12384">
        <f t="shared" si="113"/>
        <v>0.60373521716378864</v>
      </c>
      <c r="I12384">
        <f t="shared" si="113"/>
        <v>0.60373521716378864</v>
      </c>
      <c r="J12384">
        <f t="shared" si="113"/>
        <v>0.60373521716378864</v>
      </c>
      <c r="K12384">
        <f t="shared" si="112"/>
        <v>0.60373521716378864</v>
      </c>
      <c r="M12384" t="s">
        <v>470</v>
      </c>
    </row>
    <row r="12385" spans="1:13" hidden="1">
      <c r="A12385" t="s">
        <v>302</v>
      </c>
      <c r="B12385" t="s">
        <v>328</v>
      </c>
      <c r="C12385" t="s">
        <v>288</v>
      </c>
      <c r="D12385">
        <v>0.16473870573870539</v>
      </c>
      <c r="E12385">
        <f t="shared" si="113"/>
        <v>0.16473870573870539</v>
      </c>
      <c r="F12385">
        <f t="shared" si="113"/>
        <v>0.16473870573870539</v>
      </c>
      <c r="G12385">
        <f t="shared" si="113"/>
        <v>0.16473870573870539</v>
      </c>
      <c r="H12385">
        <f t="shared" si="113"/>
        <v>0.16473870573870539</v>
      </c>
      <c r="I12385">
        <f t="shared" si="113"/>
        <v>0.16473870573870539</v>
      </c>
      <c r="J12385">
        <f t="shared" si="113"/>
        <v>0.16473870573870539</v>
      </c>
      <c r="K12385">
        <f t="shared" si="112"/>
        <v>0.16473870573870539</v>
      </c>
      <c r="M12385" t="s">
        <v>470</v>
      </c>
    </row>
    <row r="12386" spans="1:13" hidden="1">
      <c r="A12386" t="s">
        <v>302</v>
      </c>
      <c r="B12386" t="s">
        <v>328</v>
      </c>
      <c r="C12386" t="s">
        <v>289</v>
      </c>
      <c r="D12386">
        <v>1.2384386446886454E-2</v>
      </c>
      <c r="E12386">
        <f t="shared" si="113"/>
        <v>1.2384386446886454E-2</v>
      </c>
      <c r="F12386">
        <f t="shared" si="113"/>
        <v>1.2384386446886454E-2</v>
      </c>
      <c r="G12386">
        <f t="shared" si="113"/>
        <v>1.2384386446886454E-2</v>
      </c>
      <c r="H12386">
        <f t="shared" si="113"/>
        <v>1.2384386446886454E-2</v>
      </c>
      <c r="I12386">
        <f t="shared" si="113"/>
        <v>1.2384386446886454E-2</v>
      </c>
      <c r="J12386">
        <f t="shared" si="113"/>
        <v>1.2384386446886454E-2</v>
      </c>
      <c r="K12386">
        <f t="shared" si="112"/>
        <v>1.2384386446886454E-2</v>
      </c>
      <c r="M12386" t="s">
        <v>470</v>
      </c>
    </row>
    <row r="12387" spans="1:13" hidden="1">
      <c r="A12387" t="s">
        <v>302</v>
      </c>
      <c r="B12387" t="s">
        <v>328</v>
      </c>
      <c r="C12387" t="s">
        <v>290</v>
      </c>
      <c r="D12387">
        <v>0.32711477411477391</v>
      </c>
      <c r="E12387">
        <f t="shared" si="113"/>
        <v>0.32711477411477391</v>
      </c>
      <c r="F12387">
        <f t="shared" si="113"/>
        <v>0.32711477411477391</v>
      </c>
      <c r="G12387">
        <f t="shared" si="113"/>
        <v>0.32711477411477391</v>
      </c>
      <c r="H12387">
        <f t="shared" si="113"/>
        <v>0.32711477411477391</v>
      </c>
      <c r="I12387">
        <f t="shared" si="113"/>
        <v>0.32711477411477391</v>
      </c>
      <c r="J12387">
        <f t="shared" si="113"/>
        <v>0.32711477411477391</v>
      </c>
      <c r="K12387">
        <f t="shared" si="112"/>
        <v>0.32711477411477391</v>
      </c>
      <c r="M12387" t="s">
        <v>470</v>
      </c>
    </row>
    <row r="12388" spans="1:13" hidden="1">
      <c r="A12388" t="s">
        <v>302</v>
      </c>
      <c r="B12388" t="s">
        <v>328</v>
      </c>
      <c r="C12388" t="s">
        <v>291</v>
      </c>
      <c r="D12388">
        <v>0.55190354090354143</v>
      </c>
      <c r="E12388">
        <f t="shared" si="113"/>
        <v>0.55190354090354143</v>
      </c>
      <c r="F12388">
        <f t="shared" si="113"/>
        <v>0.55190354090354143</v>
      </c>
      <c r="G12388">
        <f t="shared" si="113"/>
        <v>0.55190354090354143</v>
      </c>
      <c r="H12388">
        <f t="shared" si="113"/>
        <v>0.55190354090354143</v>
      </c>
      <c r="I12388">
        <f t="shared" si="113"/>
        <v>0.55190354090354143</v>
      </c>
      <c r="J12388">
        <f t="shared" si="113"/>
        <v>0.55190354090354143</v>
      </c>
      <c r="K12388">
        <f t="shared" si="112"/>
        <v>0.55190354090354143</v>
      </c>
      <c r="M12388" t="s">
        <v>470</v>
      </c>
    </row>
    <row r="12389" spans="1:13" hidden="1">
      <c r="A12389" t="s">
        <v>302</v>
      </c>
      <c r="B12389" t="s">
        <v>328</v>
      </c>
      <c r="C12389" t="s">
        <v>292</v>
      </c>
      <c r="D12389">
        <v>0.38077655677655625</v>
      </c>
      <c r="E12389">
        <f t="shared" si="113"/>
        <v>0.38077655677655625</v>
      </c>
      <c r="F12389">
        <f t="shared" si="113"/>
        <v>0.38077655677655625</v>
      </c>
      <c r="G12389">
        <f t="shared" si="113"/>
        <v>0.38077655677655625</v>
      </c>
      <c r="H12389">
        <f t="shared" si="113"/>
        <v>0.38077655677655625</v>
      </c>
      <c r="I12389">
        <f t="shared" si="113"/>
        <v>0.38077655677655625</v>
      </c>
      <c r="J12389">
        <f t="shared" si="113"/>
        <v>0.38077655677655625</v>
      </c>
      <c r="K12389">
        <f t="shared" si="112"/>
        <v>0.38077655677655625</v>
      </c>
      <c r="M12389" t="s">
        <v>470</v>
      </c>
    </row>
    <row r="12390" spans="1:13" hidden="1">
      <c r="A12390" t="s">
        <v>302</v>
      </c>
      <c r="B12390" t="s">
        <v>330</v>
      </c>
      <c r="C12390" t="s">
        <v>278</v>
      </c>
      <c r="D12390" s="3">
        <v>0.32675348314606761</v>
      </c>
      <c r="E12390">
        <f t="shared" si="113"/>
        <v>0.32675348314606761</v>
      </c>
      <c r="F12390">
        <f t="shared" si="113"/>
        <v>0.32675348314606761</v>
      </c>
      <c r="G12390">
        <f t="shared" si="113"/>
        <v>0.32675348314606761</v>
      </c>
      <c r="H12390">
        <f t="shared" si="113"/>
        <v>0.32675348314606761</v>
      </c>
      <c r="I12390">
        <f t="shared" si="113"/>
        <v>0.32675348314606761</v>
      </c>
      <c r="J12390">
        <f t="shared" si="113"/>
        <v>0.32675348314606761</v>
      </c>
      <c r="K12390">
        <f t="shared" si="112"/>
        <v>0.32675348314606761</v>
      </c>
    </row>
    <row r="12391" spans="1:13" hidden="1">
      <c r="A12391" t="s">
        <v>302</v>
      </c>
      <c r="B12391" t="s">
        <v>330</v>
      </c>
      <c r="C12391" t="s">
        <v>279</v>
      </c>
      <c r="D12391" s="3">
        <v>0.26624831460674164</v>
      </c>
      <c r="E12391">
        <f t="shared" si="113"/>
        <v>0.26624831460674164</v>
      </c>
      <c r="F12391">
        <f t="shared" si="113"/>
        <v>0.26624831460674164</v>
      </c>
      <c r="G12391">
        <f t="shared" si="113"/>
        <v>0.26624831460674164</v>
      </c>
      <c r="H12391">
        <f t="shared" si="113"/>
        <v>0.26624831460674164</v>
      </c>
      <c r="I12391">
        <f t="shared" si="113"/>
        <v>0.26624831460674164</v>
      </c>
      <c r="J12391">
        <f t="shared" si="113"/>
        <v>0.26624831460674164</v>
      </c>
      <c r="K12391">
        <f t="shared" si="112"/>
        <v>0.26624831460674164</v>
      </c>
      <c r="M12391" t="s">
        <v>470</v>
      </c>
    </row>
    <row r="12392" spans="1:13" hidden="1">
      <c r="A12392" t="s">
        <v>302</v>
      </c>
      <c r="B12392" t="s">
        <v>330</v>
      </c>
      <c r="C12392" t="s">
        <v>280</v>
      </c>
      <c r="D12392" s="3">
        <v>0.32686011235955093</v>
      </c>
      <c r="E12392">
        <f t="shared" si="113"/>
        <v>0.32686011235955093</v>
      </c>
      <c r="F12392">
        <f t="shared" si="113"/>
        <v>0.32686011235955093</v>
      </c>
      <c r="G12392">
        <f t="shared" si="113"/>
        <v>0.32686011235955093</v>
      </c>
      <c r="H12392">
        <f t="shared" si="113"/>
        <v>0.32686011235955093</v>
      </c>
      <c r="I12392">
        <f t="shared" si="113"/>
        <v>0.32686011235955093</v>
      </c>
      <c r="J12392">
        <f t="shared" si="113"/>
        <v>0.32686011235955093</v>
      </c>
      <c r="K12392">
        <f t="shared" si="112"/>
        <v>0.32686011235955093</v>
      </c>
      <c r="M12392" t="s">
        <v>470</v>
      </c>
    </row>
    <row r="12393" spans="1:13" hidden="1">
      <c r="A12393" t="s">
        <v>302</v>
      </c>
      <c r="B12393" t="s">
        <v>330</v>
      </c>
      <c r="C12393" t="s">
        <v>277</v>
      </c>
      <c r="D12393" s="3">
        <v>0.3713705056179778</v>
      </c>
      <c r="E12393">
        <f t="shared" si="113"/>
        <v>0.3713705056179778</v>
      </c>
      <c r="F12393">
        <f t="shared" si="113"/>
        <v>0.3713705056179778</v>
      </c>
      <c r="G12393">
        <f t="shared" si="113"/>
        <v>0.3713705056179778</v>
      </c>
      <c r="H12393">
        <f t="shared" si="113"/>
        <v>0.3713705056179778</v>
      </c>
      <c r="I12393">
        <f t="shared" si="113"/>
        <v>0.3713705056179778</v>
      </c>
      <c r="J12393">
        <f t="shared" si="113"/>
        <v>0.3713705056179778</v>
      </c>
      <c r="K12393">
        <f t="shared" si="112"/>
        <v>0.3713705056179778</v>
      </c>
      <c r="M12393" t="s">
        <v>470</v>
      </c>
    </row>
    <row r="12394" spans="1:13" hidden="1">
      <c r="A12394" t="s">
        <v>302</v>
      </c>
      <c r="B12394" t="s">
        <v>330</v>
      </c>
      <c r="C12394" t="s">
        <v>281</v>
      </c>
      <c r="D12394" s="3">
        <v>0.27916416666666688</v>
      </c>
      <c r="E12394">
        <f t="shared" si="113"/>
        <v>0.27916416666666688</v>
      </c>
      <c r="F12394">
        <f t="shared" si="113"/>
        <v>0.27916416666666688</v>
      </c>
      <c r="G12394">
        <f t="shared" si="113"/>
        <v>0.27916416666666688</v>
      </c>
      <c r="H12394">
        <f t="shared" si="113"/>
        <v>0.27916416666666688</v>
      </c>
      <c r="I12394">
        <f t="shared" si="113"/>
        <v>0.27916416666666688</v>
      </c>
      <c r="J12394">
        <f t="shared" si="113"/>
        <v>0.27916416666666688</v>
      </c>
      <c r="K12394">
        <f t="shared" si="112"/>
        <v>0.27916416666666688</v>
      </c>
      <c r="M12394" t="s">
        <v>470</v>
      </c>
    </row>
    <row r="12395" spans="1:13" hidden="1">
      <c r="A12395" t="s">
        <v>302</v>
      </c>
      <c r="B12395" t="s">
        <v>330</v>
      </c>
      <c r="C12395" t="s">
        <v>282</v>
      </c>
      <c r="D12395" s="3">
        <v>0.21848555555555529</v>
      </c>
      <c r="E12395">
        <f t="shared" si="113"/>
        <v>0.21848555555555529</v>
      </c>
      <c r="F12395">
        <f t="shared" si="113"/>
        <v>0.21848555555555529</v>
      </c>
      <c r="G12395">
        <f t="shared" si="113"/>
        <v>0.21848555555555529</v>
      </c>
      <c r="H12395">
        <f t="shared" si="113"/>
        <v>0.21848555555555529</v>
      </c>
      <c r="I12395">
        <f t="shared" si="113"/>
        <v>0.21848555555555529</v>
      </c>
      <c r="J12395">
        <f t="shared" si="113"/>
        <v>0.21848555555555529</v>
      </c>
      <c r="K12395">
        <f t="shared" si="112"/>
        <v>0.21848555555555529</v>
      </c>
      <c r="M12395" t="s">
        <v>470</v>
      </c>
    </row>
    <row r="12396" spans="1:13" hidden="1">
      <c r="A12396" t="s">
        <v>302</v>
      </c>
      <c r="B12396" t="s">
        <v>330</v>
      </c>
      <c r="C12396" t="s">
        <v>283</v>
      </c>
      <c r="D12396" s="3">
        <v>0.29147833333333356</v>
      </c>
      <c r="E12396">
        <f t="shared" si="113"/>
        <v>0.29147833333333356</v>
      </c>
      <c r="F12396">
        <f t="shared" si="113"/>
        <v>0.29147833333333356</v>
      </c>
      <c r="G12396">
        <f t="shared" si="113"/>
        <v>0.29147833333333356</v>
      </c>
      <c r="H12396">
        <f t="shared" si="113"/>
        <v>0.29147833333333356</v>
      </c>
      <c r="I12396">
        <f t="shared" si="113"/>
        <v>0.29147833333333356</v>
      </c>
      <c r="J12396">
        <f t="shared" si="113"/>
        <v>0.29147833333333356</v>
      </c>
      <c r="K12396">
        <f t="shared" si="112"/>
        <v>0.29147833333333356</v>
      </c>
      <c r="M12396" t="s">
        <v>470</v>
      </c>
    </row>
    <row r="12397" spans="1:13" hidden="1">
      <c r="A12397" t="s">
        <v>302</v>
      </c>
      <c r="B12397" t="s">
        <v>330</v>
      </c>
      <c r="C12397" t="s">
        <v>284</v>
      </c>
      <c r="D12397" s="3">
        <v>0.3524106666666672</v>
      </c>
      <c r="E12397">
        <f t="shared" si="113"/>
        <v>0.3524106666666672</v>
      </c>
      <c r="F12397">
        <f t="shared" si="113"/>
        <v>0.3524106666666672</v>
      </c>
      <c r="G12397">
        <f t="shared" si="113"/>
        <v>0.3524106666666672</v>
      </c>
      <c r="H12397">
        <f t="shared" si="113"/>
        <v>0.3524106666666672</v>
      </c>
      <c r="I12397">
        <f t="shared" si="113"/>
        <v>0.3524106666666672</v>
      </c>
      <c r="J12397">
        <f t="shared" si="113"/>
        <v>0.3524106666666672</v>
      </c>
      <c r="K12397">
        <f t="shared" si="112"/>
        <v>0.3524106666666672</v>
      </c>
      <c r="M12397" t="s">
        <v>470</v>
      </c>
    </row>
    <row r="12398" spans="1:13" hidden="1">
      <c r="A12398" t="s">
        <v>302</v>
      </c>
      <c r="B12398" t="s">
        <v>330</v>
      </c>
      <c r="C12398" t="s">
        <v>285</v>
      </c>
      <c r="D12398" s="3">
        <v>0.20813406593406589</v>
      </c>
      <c r="E12398">
        <f t="shared" si="113"/>
        <v>0.20813406593406589</v>
      </c>
      <c r="F12398">
        <f t="shared" si="113"/>
        <v>0.20813406593406589</v>
      </c>
      <c r="G12398">
        <f t="shared" si="113"/>
        <v>0.20813406593406589</v>
      </c>
      <c r="H12398">
        <f t="shared" si="113"/>
        <v>0.20813406593406589</v>
      </c>
      <c r="I12398">
        <f t="shared" si="113"/>
        <v>0.20813406593406589</v>
      </c>
      <c r="J12398">
        <f t="shared" si="113"/>
        <v>0.20813406593406589</v>
      </c>
      <c r="K12398">
        <f t="shared" si="112"/>
        <v>0.20813406593406589</v>
      </c>
      <c r="M12398" t="s">
        <v>470</v>
      </c>
    </row>
    <row r="12399" spans="1:13" hidden="1">
      <c r="A12399" t="s">
        <v>302</v>
      </c>
      <c r="B12399" t="s">
        <v>330</v>
      </c>
      <c r="C12399" t="s">
        <v>286</v>
      </c>
      <c r="D12399" s="3">
        <v>0.13228516483516503</v>
      </c>
      <c r="E12399">
        <f t="shared" si="113"/>
        <v>0.13228516483516503</v>
      </c>
      <c r="F12399">
        <f t="shared" si="113"/>
        <v>0.13228516483516503</v>
      </c>
      <c r="G12399">
        <f t="shared" si="113"/>
        <v>0.13228516483516503</v>
      </c>
      <c r="H12399">
        <f t="shared" si="113"/>
        <v>0.13228516483516503</v>
      </c>
      <c r="I12399">
        <f t="shared" si="113"/>
        <v>0.13228516483516503</v>
      </c>
      <c r="J12399">
        <f t="shared" si="113"/>
        <v>0.13228516483516503</v>
      </c>
      <c r="K12399">
        <f t="shared" si="112"/>
        <v>0.13228516483516503</v>
      </c>
      <c r="M12399" t="s">
        <v>470</v>
      </c>
    </row>
    <row r="12400" spans="1:13" hidden="1">
      <c r="A12400" t="s">
        <v>302</v>
      </c>
      <c r="B12400" t="s">
        <v>330</v>
      </c>
      <c r="C12400" t="s">
        <v>287</v>
      </c>
      <c r="D12400" s="3">
        <v>0.15355243328100504</v>
      </c>
      <c r="E12400">
        <f t="shared" si="113"/>
        <v>0.15355243328100504</v>
      </c>
      <c r="F12400">
        <f t="shared" si="113"/>
        <v>0.15355243328100504</v>
      </c>
      <c r="G12400">
        <f t="shared" si="113"/>
        <v>0.15355243328100504</v>
      </c>
      <c r="H12400">
        <f t="shared" si="113"/>
        <v>0.15355243328100504</v>
      </c>
      <c r="I12400">
        <f t="shared" si="113"/>
        <v>0.15355243328100504</v>
      </c>
      <c r="J12400">
        <f t="shared" si="113"/>
        <v>0.15355243328100504</v>
      </c>
      <c r="K12400">
        <f t="shared" si="112"/>
        <v>0.15355243328100504</v>
      </c>
      <c r="M12400" t="s">
        <v>470</v>
      </c>
    </row>
    <row r="12401" spans="1:13" hidden="1">
      <c r="A12401" t="s">
        <v>302</v>
      </c>
      <c r="B12401" t="s">
        <v>330</v>
      </c>
      <c r="C12401" t="s">
        <v>288</v>
      </c>
      <c r="D12401" s="3">
        <v>0.26873461538461596</v>
      </c>
      <c r="E12401">
        <f t="shared" si="113"/>
        <v>0.26873461538461596</v>
      </c>
      <c r="F12401">
        <f t="shared" si="113"/>
        <v>0.26873461538461596</v>
      </c>
      <c r="G12401">
        <f t="shared" si="113"/>
        <v>0.26873461538461596</v>
      </c>
      <c r="H12401">
        <f t="shared" si="113"/>
        <v>0.26873461538461596</v>
      </c>
      <c r="I12401">
        <f t="shared" si="113"/>
        <v>0.26873461538461596</v>
      </c>
      <c r="J12401">
        <f t="shared" si="113"/>
        <v>0.26873461538461596</v>
      </c>
      <c r="K12401">
        <f t="shared" si="112"/>
        <v>0.26873461538461596</v>
      </c>
      <c r="M12401" t="s">
        <v>470</v>
      </c>
    </row>
    <row r="12402" spans="1:13" hidden="1">
      <c r="A12402" t="s">
        <v>302</v>
      </c>
      <c r="B12402" t="s">
        <v>330</v>
      </c>
      <c r="C12402" t="s">
        <v>289</v>
      </c>
      <c r="D12402" s="3">
        <v>0.23992870879120903</v>
      </c>
      <c r="E12402">
        <f t="shared" si="113"/>
        <v>0.23992870879120903</v>
      </c>
      <c r="F12402">
        <f t="shared" si="113"/>
        <v>0.23992870879120903</v>
      </c>
      <c r="G12402">
        <f t="shared" si="113"/>
        <v>0.23992870879120903</v>
      </c>
      <c r="H12402">
        <f t="shared" si="113"/>
        <v>0.23992870879120903</v>
      </c>
      <c r="I12402">
        <f t="shared" si="113"/>
        <v>0.23992870879120903</v>
      </c>
      <c r="J12402">
        <f t="shared" si="113"/>
        <v>0.23992870879120903</v>
      </c>
      <c r="K12402">
        <f t="shared" si="112"/>
        <v>0.23992870879120903</v>
      </c>
      <c r="M12402" t="s">
        <v>470</v>
      </c>
    </row>
    <row r="12403" spans="1:13" hidden="1">
      <c r="A12403" t="s">
        <v>302</v>
      </c>
      <c r="B12403" t="s">
        <v>330</v>
      </c>
      <c r="C12403" t="s">
        <v>290</v>
      </c>
      <c r="D12403" s="3">
        <v>0.19351758241758202</v>
      </c>
      <c r="E12403">
        <f t="shared" si="113"/>
        <v>0.19351758241758202</v>
      </c>
      <c r="F12403">
        <f t="shared" si="113"/>
        <v>0.19351758241758202</v>
      </c>
      <c r="G12403">
        <f t="shared" si="113"/>
        <v>0.19351758241758202</v>
      </c>
      <c r="H12403">
        <f t="shared" si="113"/>
        <v>0.19351758241758202</v>
      </c>
      <c r="I12403">
        <f t="shared" si="113"/>
        <v>0.19351758241758202</v>
      </c>
      <c r="J12403">
        <f t="shared" si="113"/>
        <v>0.19351758241758202</v>
      </c>
      <c r="K12403">
        <f t="shared" si="112"/>
        <v>0.19351758241758202</v>
      </c>
      <c r="M12403" t="s">
        <v>470</v>
      </c>
    </row>
    <row r="12404" spans="1:13" hidden="1">
      <c r="A12404" t="s">
        <v>302</v>
      </c>
      <c r="B12404" t="s">
        <v>330</v>
      </c>
      <c r="C12404" t="s">
        <v>291</v>
      </c>
      <c r="D12404" s="3">
        <v>0.2056999999999998</v>
      </c>
      <c r="E12404">
        <f t="shared" si="113"/>
        <v>0.2056999999999998</v>
      </c>
      <c r="F12404">
        <f t="shared" si="113"/>
        <v>0.2056999999999998</v>
      </c>
      <c r="G12404">
        <f t="shared" si="113"/>
        <v>0.2056999999999998</v>
      </c>
      <c r="H12404">
        <f t="shared" si="113"/>
        <v>0.2056999999999998</v>
      </c>
      <c r="I12404">
        <f t="shared" si="113"/>
        <v>0.2056999999999998</v>
      </c>
      <c r="J12404">
        <f t="shared" si="113"/>
        <v>0.2056999999999998</v>
      </c>
      <c r="K12404">
        <f t="shared" si="112"/>
        <v>0.2056999999999998</v>
      </c>
      <c r="M12404" t="s">
        <v>470</v>
      </c>
    </row>
    <row r="12405" spans="1:13" hidden="1">
      <c r="A12405" t="s">
        <v>302</v>
      </c>
      <c r="B12405" t="s">
        <v>330</v>
      </c>
      <c r="C12405" t="s">
        <v>292</v>
      </c>
      <c r="D12405" s="3">
        <v>0.21240494505494492</v>
      </c>
      <c r="E12405">
        <f t="shared" si="113"/>
        <v>0.21240494505494492</v>
      </c>
      <c r="F12405">
        <f t="shared" si="113"/>
        <v>0.21240494505494492</v>
      </c>
      <c r="G12405">
        <f t="shared" si="113"/>
        <v>0.21240494505494492</v>
      </c>
      <c r="H12405">
        <f t="shared" si="113"/>
        <v>0.21240494505494492</v>
      </c>
      <c r="I12405">
        <f t="shared" si="113"/>
        <v>0.21240494505494492</v>
      </c>
      <c r="J12405">
        <f t="shared" si="113"/>
        <v>0.21240494505494492</v>
      </c>
      <c r="K12405">
        <f t="shared" si="112"/>
        <v>0.21240494505494492</v>
      </c>
      <c r="M12405" t="s">
        <v>470</v>
      </c>
    </row>
    <row r="12406" spans="1:13" hidden="1">
      <c r="A12406" t="s">
        <v>302</v>
      </c>
      <c r="B12406" t="s">
        <v>329</v>
      </c>
      <c r="C12406" t="s">
        <v>278</v>
      </c>
      <c r="D12406">
        <f>D12390</f>
        <v>0.32675348314606761</v>
      </c>
      <c r="E12406">
        <f t="shared" si="113"/>
        <v>0.32675348314606761</v>
      </c>
      <c r="F12406">
        <f t="shared" si="113"/>
        <v>0.32675348314606761</v>
      </c>
      <c r="G12406">
        <f t="shared" si="113"/>
        <v>0.32675348314606761</v>
      </c>
      <c r="H12406">
        <f t="shared" si="113"/>
        <v>0.32675348314606761</v>
      </c>
      <c r="I12406">
        <f t="shared" si="113"/>
        <v>0.32675348314606761</v>
      </c>
      <c r="J12406">
        <f t="shared" si="113"/>
        <v>0.32675348314606761</v>
      </c>
      <c r="K12406">
        <f t="shared" si="112"/>
        <v>0.32675348314606761</v>
      </c>
    </row>
    <row r="12407" spans="1:13" hidden="1">
      <c r="A12407" t="s">
        <v>302</v>
      </c>
      <c r="B12407" t="s">
        <v>329</v>
      </c>
      <c r="C12407" t="s">
        <v>279</v>
      </c>
      <c r="D12407">
        <f t="shared" ref="D12407:D12437" si="114">D12391</f>
        <v>0.26624831460674164</v>
      </c>
      <c r="E12407">
        <f t="shared" si="113"/>
        <v>0.26624831460674164</v>
      </c>
      <c r="F12407">
        <f t="shared" si="113"/>
        <v>0.26624831460674164</v>
      </c>
      <c r="G12407">
        <f t="shared" si="113"/>
        <v>0.26624831460674164</v>
      </c>
      <c r="H12407">
        <f t="shared" si="113"/>
        <v>0.26624831460674164</v>
      </c>
      <c r="I12407">
        <f t="shared" si="113"/>
        <v>0.26624831460674164</v>
      </c>
      <c r="J12407">
        <f t="shared" si="113"/>
        <v>0.26624831460674164</v>
      </c>
      <c r="K12407">
        <f t="shared" si="112"/>
        <v>0.26624831460674164</v>
      </c>
      <c r="M12407" t="s">
        <v>470</v>
      </c>
    </row>
    <row r="12408" spans="1:13" hidden="1">
      <c r="A12408" t="s">
        <v>302</v>
      </c>
      <c r="B12408" t="s">
        <v>329</v>
      </c>
      <c r="C12408" t="s">
        <v>280</v>
      </c>
      <c r="D12408">
        <f t="shared" si="114"/>
        <v>0.32686011235955093</v>
      </c>
      <c r="E12408">
        <f t="shared" si="113"/>
        <v>0.32686011235955093</v>
      </c>
      <c r="F12408">
        <f t="shared" si="113"/>
        <v>0.32686011235955093</v>
      </c>
      <c r="G12408">
        <f t="shared" si="113"/>
        <v>0.32686011235955093</v>
      </c>
      <c r="H12408">
        <f t="shared" si="113"/>
        <v>0.32686011235955093</v>
      </c>
      <c r="I12408">
        <f t="shared" si="113"/>
        <v>0.32686011235955093</v>
      </c>
      <c r="J12408">
        <f t="shared" si="113"/>
        <v>0.32686011235955093</v>
      </c>
      <c r="K12408">
        <f t="shared" si="112"/>
        <v>0.32686011235955093</v>
      </c>
      <c r="M12408" t="s">
        <v>470</v>
      </c>
    </row>
    <row r="12409" spans="1:13" hidden="1">
      <c r="A12409" t="s">
        <v>302</v>
      </c>
      <c r="B12409" t="s">
        <v>329</v>
      </c>
      <c r="C12409" t="s">
        <v>277</v>
      </c>
      <c r="D12409">
        <f t="shared" si="114"/>
        <v>0.3713705056179778</v>
      </c>
      <c r="E12409">
        <f t="shared" si="113"/>
        <v>0.3713705056179778</v>
      </c>
      <c r="F12409">
        <f t="shared" si="113"/>
        <v>0.3713705056179778</v>
      </c>
      <c r="G12409">
        <f t="shared" si="113"/>
        <v>0.3713705056179778</v>
      </c>
      <c r="H12409">
        <f t="shared" ref="E12409:K12448" si="115">$D12409</f>
        <v>0.3713705056179778</v>
      </c>
      <c r="I12409">
        <f t="shared" si="115"/>
        <v>0.3713705056179778</v>
      </c>
      <c r="J12409">
        <f t="shared" si="115"/>
        <v>0.3713705056179778</v>
      </c>
      <c r="K12409">
        <f t="shared" si="112"/>
        <v>0.3713705056179778</v>
      </c>
      <c r="M12409" t="s">
        <v>470</v>
      </c>
    </row>
    <row r="12410" spans="1:13" hidden="1">
      <c r="A12410" t="s">
        <v>302</v>
      </c>
      <c r="B12410" t="s">
        <v>329</v>
      </c>
      <c r="C12410" t="s">
        <v>281</v>
      </c>
      <c r="D12410">
        <f t="shared" si="114"/>
        <v>0.27916416666666688</v>
      </c>
      <c r="E12410">
        <f t="shared" si="115"/>
        <v>0.27916416666666688</v>
      </c>
      <c r="F12410">
        <f t="shared" si="115"/>
        <v>0.27916416666666688</v>
      </c>
      <c r="G12410">
        <f t="shared" si="115"/>
        <v>0.27916416666666688</v>
      </c>
      <c r="H12410">
        <f t="shared" si="115"/>
        <v>0.27916416666666688</v>
      </c>
      <c r="I12410">
        <f t="shared" si="115"/>
        <v>0.27916416666666688</v>
      </c>
      <c r="J12410">
        <f t="shared" si="115"/>
        <v>0.27916416666666688</v>
      </c>
      <c r="K12410">
        <f t="shared" si="112"/>
        <v>0.27916416666666688</v>
      </c>
      <c r="M12410" t="s">
        <v>470</v>
      </c>
    </row>
    <row r="12411" spans="1:13" hidden="1">
      <c r="A12411" t="s">
        <v>302</v>
      </c>
      <c r="B12411" t="s">
        <v>329</v>
      </c>
      <c r="C12411" t="s">
        <v>282</v>
      </c>
      <c r="D12411">
        <f t="shared" si="114"/>
        <v>0.21848555555555529</v>
      </c>
      <c r="E12411">
        <f t="shared" si="115"/>
        <v>0.21848555555555529</v>
      </c>
      <c r="F12411">
        <f t="shared" si="115"/>
        <v>0.21848555555555529</v>
      </c>
      <c r="G12411">
        <f t="shared" si="115"/>
        <v>0.21848555555555529</v>
      </c>
      <c r="H12411">
        <f t="shared" si="115"/>
        <v>0.21848555555555529</v>
      </c>
      <c r="I12411">
        <f t="shared" si="115"/>
        <v>0.21848555555555529</v>
      </c>
      <c r="J12411">
        <f t="shared" si="115"/>
        <v>0.21848555555555529</v>
      </c>
      <c r="K12411">
        <f t="shared" si="112"/>
        <v>0.21848555555555529</v>
      </c>
      <c r="M12411" t="s">
        <v>470</v>
      </c>
    </row>
    <row r="12412" spans="1:13" hidden="1">
      <c r="A12412" t="s">
        <v>302</v>
      </c>
      <c r="B12412" t="s">
        <v>329</v>
      </c>
      <c r="C12412" t="s">
        <v>283</v>
      </c>
      <c r="D12412">
        <f t="shared" si="114"/>
        <v>0.29147833333333356</v>
      </c>
      <c r="E12412">
        <f t="shared" si="115"/>
        <v>0.29147833333333356</v>
      </c>
      <c r="F12412">
        <f t="shared" si="115"/>
        <v>0.29147833333333356</v>
      </c>
      <c r="G12412">
        <f t="shared" si="115"/>
        <v>0.29147833333333356</v>
      </c>
      <c r="H12412">
        <f t="shared" si="115"/>
        <v>0.29147833333333356</v>
      </c>
      <c r="I12412">
        <f t="shared" si="115"/>
        <v>0.29147833333333356</v>
      </c>
      <c r="J12412">
        <f t="shared" si="115"/>
        <v>0.29147833333333356</v>
      </c>
      <c r="K12412">
        <f t="shared" si="112"/>
        <v>0.29147833333333356</v>
      </c>
      <c r="M12412" t="s">
        <v>470</v>
      </c>
    </row>
    <row r="12413" spans="1:13" hidden="1">
      <c r="A12413" t="s">
        <v>302</v>
      </c>
      <c r="B12413" t="s">
        <v>329</v>
      </c>
      <c r="C12413" t="s">
        <v>284</v>
      </c>
      <c r="D12413">
        <f t="shared" si="114"/>
        <v>0.3524106666666672</v>
      </c>
      <c r="E12413">
        <f t="shared" si="115"/>
        <v>0.3524106666666672</v>
      </c>
      <c r="F12413">
        <f t="shared" si="115"/>
        <v>0.3524106666666672</v>
      </c>
      <c r="G12413">
        <f t="shared" si="115"/>
        <v>0.3524106666666672</v>
      </c>
      <c r="H12413">
        <f t="shared" si="115"/>
        <v>0.3524106666666672</v>
      </c>
      <c r="I12413">
        <f t="shared" si="115"/>
        <v>0.3524106666666672</v>
      </c>
      <c r="J12413">
        <f t="shared" si="115"/>
        <v>0.3524106666666672</v>
      </c>
      <c r="K12413">
        <f t="shared" si="112"/>
        <v>0.3524106666666672</v>
      </c>
      <c r="M12413" t="s">
        <v>470</v>
      </c>
    </row>
    <row r="12414" spans="1:13" hidden="1">
      <c r="A12414" t="s">
        <v>302</v>
      </c>
      <c r="B12414" t="s">
        <v>329</v>
      </c>
      <c r="C12414" t="s">
        <v>285</v>
      </c>
      <c r="D12414">
        <f t="shared" si="114"/>
        <v>0.20813406593406589</v>
      </c>
      <c r="E12414">
        <f t="shared" si="115"/>
        <v>0.20813406593406589</v>
      </c>
      <c r="F12414">
        <f t="shared" si="115"/>
        <v>0.20813406593406589</v>
      </c>
      <c r="G12414">
        <f t="shared" si="115"/>
        <v>0.20813406593406589</v>
      </c>
      <c r="H12414">
        <f t="shared" si="115"/>
        <v>0.20813406593406589</v>
      </c>
      <c r="I12414">
        <f t="shared" si="115"/>
        <v>0.20813406593406589</v>
      </c>
      <c r="J12414">
        <f t="shared" si="115"/>
        <v>0.20813406593406589</v>
      </c>
      <c r="K12414">
        <f t="shared" si="112"/>
        <v>0.20813406593406589</v>
      </c>
      <c r="M12414" t="s">
        <v>470</v>
      </c>
    </row>
    <row r="12415" spans="1:13" hidden="1">
      <c r="A12415" t="s">
        <v>302</v>
      </c>
      <c r="B12415" t="s">
        <v>329</v>
      </c>
      <c r="C12415" t="s">
        <v>286</v>
      </c>
      <c r="D12415">
        <f t="shared" si="114"/>
        <v>0.13228516483516503</v>
      </c>
      <c r="E12415">
        <f t="shared" si="115"/>
        <v>0.13228516483516503</v>
      </c>
      <c r="F12415">
        <f t="shared" si="115"/>
        <v>0.13228516483516503</v>
      </c>
      <c r="G12415">
        <f t="shared" si="115"/>
        <v>0.13228516483516503</v>
      </c>
      <c r="H12415">
        <f t="shared" si="115"/>
        <v>0.13228516483516503</v>
      </c>
      <c r="I12415">
        <f t="shared" si="115"/>
        <v>0.13228516483516503</v>
      </c>
      <c r="J12415">
        <f t="shared" si="115"/>
        <v>0.13228516483516503</v>
      </c>
      <c r="K12415">
        <f t="shared" si="112"/>
        <v>0.13228516483516503</v>
      </c>
      <c r="M12415" t="s">
        <v>470</v>
      </c>
    </row>
    <row r="12416" spans="1:13" hidden="1">
      <c r="A12416" t="s">
        <v>302</v>
      </c>
      <c r="B12416" t="s">
        <v>329</v>
      </c>
      <c r="C12416" t="s">
        <v>287</v>
      </c>
      <c r="D12416">
        <f t="shared" si="114"/>
        <v>0.15355243328100504</v>
      </c>
      <c r="E12416">
        <f t="shared" si="115"/>
        <v>0.15355243328100504</v>
      </c>
      <c r="F12416">
        <f t="shared" si="115"/>
        <v>0.15355243328100504</v>
      </c>
      <c r="G12416">
        <f t="shared" si="115"/>
        <v>0.15355243328100504</v>
      </c>
      <c r="H12416">
        <f t="shared" si="115"/>
        <v>0.15355243328100504</v>
      </c>
      <c r="I12416">
        <f t="shared" si="115"/>
        <v>0.15355243328100504</v>
      </c>
      <c r="J12416">
        <f t="shared" si="115"/>
        <v>0.15355243328100504</v>
      </c>
      <c r="K12416">
        <f t="shared" si="112"/>
        <v>0.15355243328100504</v>
      </c>
      <c r="M12416" t="s">
        <v>470</v>
      </c>
    </row>
    <row r="12417" spans="1:13" hidden="1">
      <c r="A12417" t="s">
        <v>302</v>
      </c>
      <c r="B12417" t="s">
        <v>329</v>
      </c>
      <c r="C12417" t="s">
        <v>288</v>
      </c>
      <c r="D12417">
        <f t="shared" si="114"/>
        <v>0.26873461538461596</v>
      </c>
      <c r="E12417">
        <f t="shared" si="115"/>
        <v>0.26873461538461596</v>
      </c>
      <c r="F12417">
        <f t="shared" si="115"/>
        <v>0.26873461538461596</v>
      </c>
      <c r="G12417">
        <f t="shared" si="115"/>
        <v>0.26873461538461596</v>
      </c>
      <c r="H12417">
        <f t="shared" si="115"/>
        <v>0.26873461538461596</v>
      </c>
      <c r="I12417">
        <f t="shared" si="115"/>
        <v>0.26873461538461596</v>
      </c>
      <c r="J12417">
        <f t="shared" si="115"/>
        <v>0.26873461538461596</v>
      </c>
      <c r="K12417">
        <f t="shared" si="112"/>
        <v>0.26873461538461596</v>
      </c>
      <c r="M12417" t="s">
        <v>470</v>
      </c>
    </row>
    <row r="12418" spans="1:13" hidden="1">
      <c r="A12418" t="s">
        <v>302</v>
      </c>
      <c r="B12418" t="s">
        <v>329</v>
      </c>
      <c r="C12418" t="s">
        <v>289</v>
      </c>
      <c r="D12418">
        <f t="shared" si="114"/>
        <v>0.23992870879120903</v>
      </c>
      <c r="E12418">
        <f t="shared" si="115"/>
        <v>0.23992870879120903</v>
      </c>
      <c r="F12418">
        <f t="shared" si="115"/>
        <v>0.23992870879120903</v>
      </c>
      <c r="G12418">
        <f t="shared" si="115"/>
        <v>0.23992870879120903</v>
      </c>
      <c r="H12418">
        <f t="shared" si="115"/>
        <v>0.23992870879120903</v>
      </c>
      <c r="I12418">
        <f t="shared" si="115"/>
        <v>0.23992870879120903</v>
      </c>
      <c r="J12418">
        <f t="shared" si="115"/>
        <v>0.23992870879120903</v>
      </c>
      <c r="K12418">
        <f t="shared" si="112"/>
        <v>0.23992870879120903</v>
      </c>
      <c r="M12418" t="s">
        <v>470</v>
      </c>
    </row>
    <row r="12419" spans="1:13" hidden="1">
      <c r="A12419" t="s">
        <v>302</v>
      </c>
      <c r="B12419" t="s">
        <v>329</v>
      </c>
      <c r="C12419" t="s">
        <v>290</v>
      </c>
      <c r="D12419">
        <f t="shared" si="114"/>
        <v>0.19351758241758202</v>
      </c>
      <c r="E12419">
        <f t="shared" si="115"/>
        <v>0.19351758241758202</v>
      </c>
      <c r="F12419">
        <f t="shared" si="115"/>
        <v>0.19351758241758202</v>
      </c>
      <c r="G12419">
        <f t="shared" si="115"/>
        <v>0.19351758241758202</v>
      </c>
      <c r="H12419">
        <f t="shared" si="115"/>
        <v>0.19351758241758202</v>
      </c>
      <c r="I12419">
        <f t="shared" si="115"/>
        <v>0.19351758241758202</v>
      </c>
      <c r="J12419">
        <f t="shared" si="115"/>
        <v>0.19351758241758202</v>
      </c>
      <c r="K12419">
        <f t="shared" si="112"/>
        <v>0.19351758241758202</v>
      </c>
      <c r="M12419" t="s">
        <v>470</v>
      </c>
    </row>
    <row r="12420" spans="1:13" hidden="1">
      <c r="A12420" t="s">
        <v>302</v>
      </c>
      <c r="B12420" t="s">
        <v>329</v>
      </c>
      <c r="C12420" t="s">
        <v>291</v>
      </c>
      <c r="D12420">
        <f t="shared" si="114"/>
        <v>0.2056999999999998</v>
      </c>
      <c r="E12420">
        <f t="shared" si="115"/>
        <v>0.2056999999999998</v>
      </c>
      <c r="F12420">
        <f t="shared" si="115"/>
        <v>0.2056999999999998</v>
      </c>
      <c r="G12420">
        <f t="shared" si="115"/>
        <v>0.2056999999999998</v>
      </c>
      <c r="H12420">
        <f t="shared" si="115"/>
        <v>0.2056999999999998</v>
      </c>
      <c r="I12420">
        <f t="shared" si="115"/>
        <v>0.2056999999999998</v>
      </c>
      <c r="J12420">
        <f t="shared" si="115"/>
        <v>0.2056999999999998</v>
      </c>
      <c r="K12420">
        <f t="shared" si="112"/>
        <v>0.2056999999999998</v>
      </c>
      <c r="M12420" t="s">
        <v>470</v>
      </c>
    </row>
    <row r="12421" spans="1:13" hidden="1">
      <c r="A12421" t="s">
        <v>302</v>
      </c>
      <c r="B12421" t="s">
        <v>329</v>
      </c>
      <c r="C12421" t="s">
        <v>292</v>
      </c>
      <c r="D12421">
        <f t="shared" si="114"/>
        <v>0.21240494505494492</v>
      </c>
      <c r="E12421">
        <f t="shared" si="115"/>
        <v>0.21240494505494492</v>
      </c>
      <c r="F12421">
        <f t="shared" si="115"/>
        <v>0.21240494505494492</v>
      </c>
      <c r="G12421">
        <f t="shared" si="115"/>
        <v>0.21240494505494492</v>
      </c>
      <c r="H12421">
        <f t="shared" si="115"/>
        <v>0.21240494505494492</v>
      </c>
      <c r="I12421">
        <f t="shared" si="115"/>
        <v>0.21240494505494492</v>
      </c>
      <c r="J12421">
        <f t="shared" si="115"/>
        <v>0.21240494505494492</v>
      </c>
      <c r="K12421">
        <f t="shared" si="112"/>
        <v>0.21240494505494492</v>
      </c>
      <c r="M12421" t="s">
        <v>470</v>
      </c>
    </row>
    <row r="12422" spans="1:13" hidden="1">
      <c r="A12422" t="s">
        <v>302</v>
      </c>
      <c r="B12422" t="s">
        <v>331</v>
      </c>
      <c r="C12422" t="s">
        <v>278</v>
      </c>
      <c r="D12422">
        <f t="shared" si="114"/>
        <v>0.32675348314606761</v>
      </c>
      <c r="E12422">
        <f t="shared" si="115"/>
        <v>0.32675348314606761</v>
      </c>
      <c r="F12422">
        <f t="shared" si="115"/>
        <v>0.32675348314606761</v>
      </c>
      <c r="G12422">
        <f t="shared" si="115"/>
        <v>0.32675348314606761</v>
      </c>
      <c r="H12422">
        <f t="shared" si="115"/>
        <v>0.32675348314606761</v>
      </c>
      <c r="I12422">
        <f t="shared" si="115"/>
        <v>0.32675348314606761</v>
      </c>
      <c r="J12422">
        <f t="shared" si="115"/>
        <v>0.32675348314606761</v>
      </c>
      <c r="K12422">
        <f t="shared" si="112"/>
        <v>0.32675348314606761</v>
      </c>
    </row>
    <row r="12423" spans="1:13" hidden="1">
      <c r="A12423" t="s">
        <v>302</v>
      </c>
      <c r="B12423" t="s">
        <v>331</v>
      </c>
      <c r="C12423" t="s">
        <v>279</v>
      </c>
      <c r="D12423">
        <f t="shared" si="114"/>
        <v>0.26624831460674164</v>
      </c>
      <c r="E12423">
        <f t="shared" si="115"/>
        <v>0.26624831460674164</v>
      </c>
      <c r="F12423">
        <f t="shared" si="115"/>
        <v>0.26624831460674164</v>
      </c>
      <c r="G12423">
        <f t="shared" si="115"/>
        <v>0.26624831460674164</v>
      </c>
      <c r="H12423">
        <f t="shared" si="115"/>
        <v>0.26624831460674164</v>
      </c>
      <c r="I12423">
        <f t="shared" si="115"/>
        <v>0.26624831460674164</v>
      </c>
      <c r="J12423">
        <f t="shared" si="115"/>
        <v>0.26624831460674164</v>
      </c>
      <c r="K12423">
        <f t="shared" si="112"/>
        <v>0.26624831460674164</v>
      </c>
      <c r="M12423" t="s">
        <v>470</v>
      </c>
    </row>
    <row r="12424" spans="1:13" hidden="1">
      <c r="A12424" t="s">
        <v>302</v>
      </c>
      <c r="B12424" t="s">
        <v>331</v>
      </c>
      <c r="C12424" t="s">
        <v>280</v>
      </c>
      <c r="D12424">
        <f t="shared" si="114"/>
        <v>0.32686011235955093</v>
      </c>
      <c r="E12424">
        <f t="shared" si="115"/>
        <v>0.32686011235955093</v>
      </c>
      <c r="F12424">
        <f t="shared" si="115"/>
        <v>0.32686011235955093</v>
      </c>
      <c r="G12424">
        <f t="shared" si="115"/>
        <v>0.32686011235955093</v>
      </c>
      <c r="H12424">
        <f t="shared" si="115"/>
        <v>0.32686011235955093</v>
      </c>
      <c r="I12424">
        <f t="shared" si="115"/>
        <v>0.32686011235955093</v>
      </c>
      <c r="J12424">
        <f t="shared" si="115"/>
        <v>0.32686011235955093</v>
      </c>
      <c r="K12424">
        <f t="shared" si="112"/>
        <v>0.32686011235955093</v>
      </c>
      <c r="M12424" t="s">
        <v>470</v>
      </c>
    </row>
    <row r="12425" spans="1:13" hidden="1">
      <c r="A12425" t="s">
        <v>302</v>
      </c>
      <c r="B12425" t="s">
        <v>331</v>
      </c>
      <c r="C12425" t="s">
        <v>277</v>
      </c>
      <c r="D12425">
        <f t="shared" si="114"/>
        <v>0.3713705056179778</v>
      </c>
      <c r="E12425">
        <f t="shared" si="115"/>
        <v>0.3713705056179778</v>
      </c>
      <c r="F12425">
        <f t="shared" si="115"/>
        <v>0.3713705056179778</v>
      </c>
      <c r="G12425">
        <f t="shared" si="115"/>
        <v>0.3713705056179778</v>
      </c>
      <c r="H12425">
        <f t="shared" si="115"/>
        <v>0.3713705056179778</v>
      </c>
      <c r="I12425">
        <f t="shared" si="115"/>
        <v>0.3713705056179778</v>
      </c>
      <c r="J12425">
        <f t="shared" si="115"/>
        <v>0.3713705056179778</v>
      </c>
      <c r="K12425">
        <f t="shared" si="112"/>
        <v>0.3713705056179778</v>
      </c>
      <c r="M12425" t="s">
        <v>470</v>
      </c>
    </row>
    <row r="12426" spans="1:13" hidden="1">
      <c r="A12426" t="s">
        <v>302</v>
      </c>
      <c r="B12426" t="s">
        <v>331</v>
      </c>
      <c r="C12426" t="s">
        <v>281</v>
      </c>
      <c r="D12426">
        <f t="shared" si="114"/>
        <v>0.27916416666666688</v>
      </c>
      <c r="E12426">
        <f t="shared" si="115"/>
        <v>0.27916416666666688</v>
      </c>
      <c r="F12426">
        <f t="shared" si="115"/>
        <v>0.27916416666666688</v>
      </c>
      <c r="G12426">
        <f t="shared" si="115"/>
        <v>0.27916416666666688</v>
      </c>
      <c r="H12426">
        <f t="shared" si="115"/>
        <v>0.27916416666666688</v>
      </c>
      <c r="I12426">
        <f t="shared" si="115"/>
        <v>0.27916416666666688</v>
      </c>
      <c r="J12426">
        <f t="shared" si="115"/>
        <v>0.27916416666666688</v>
      </c>
      <c r="K12426">
        <f t="shared" si="112"/>
        <v>0.27916416666666688</v>
      </c>
      <c r="M12426" t="s">
        <v>470</v>
      </c>
    </row>
    <row r="12427" spans="1:13" hidden="1">
      <c r="A12427" t="s">
        <v>302</v>
      </c>
      <c r="B12427" t="s">
        <v>331</v>
      </c>
      <c r="C12427" t="s">
        <v>282</v>
      </c>
      <c r="D12427">
        <f t="shared" si="114"/>
        <v>0.21848555555555529</v>
      </c>
      <c r="E12427">
        <f t="shared" si="115"/>
        <v>0.21848555555555529</v>
      </c>
      <c r="F12427">
        <f t="shared" si="115"/>
        <v>0.21848555555555529</v>
      </c>
      <c r="G12427">
        <f t="shared" si="115"/>
        <v>0.21848555555555529</v>
      </c>
      <c r="H12427">
        <f t="shared" si="115"/>
        <v>0.21848555555555529</v>
      </c>
      <c r="I12427">
        <f t="shared" si="115"/>
        <v>0.21848555555555529</v>
      </c>
      <c r="J12427">
        <f t="shared" si="115"/>
        <v>0.21848555555555529</v>
      </c>
      <c r="K12427">
        <f t="shared" si="112"/>
        <v>0.21848555555555529</v>
      </c>
      <c r="M12427" t="s">
        <v>470</v>
      </c>
    </row>
    <row r="12428" spans="1:13" hidden="1">
      <c r="A12428" t="s">
        <v>302</v>
      </c>
      <c r="B12428" t="s">
        <v>331</v>
      </c>
      <c r="C12428" t="s">
        <v>283</v>
      </c>
      <c r="D12428">
        <f t="shared" si="114"/>
        <v>0.29147833333333356</v>
      </c>
      <c r="E12428">
        <f t="shared" si="115"/>
        <v>0.29147833333333356</v>
      </c>
      <c r="F12428">
        <f t="shared" si="115"/>
        <v>0.29147833333333356</v>
      </c>
      <c r="G12428">
        <f t="shared" si="115"/>
        <v>0.29147833333333356</v>
      </c>
      <c r="H12428">
        <f t="shared" si="115"/>
        <v>0.29147833333333356</v>
      </c>
      <c r="I12428">
        <f t="shared" si="115"/>
        <v>0.29147833333333356</v>
      </c>
      <c r="J12428">
        <f t="shared" si="115"/>
        <v>0.29147833333333356</v>
      </c>
      <c r="K12428">
        <f t="shared" si="112"/>
        <v>0.29147833333333356</v>
      </c>
      <c r="M12428" t="s">
        <v>470</v>
      </c>
    </row>
    <row r="12429" spans="1:13" hidden="1">
      <c r="A12429" t="s">
        <v>302</v>
      </c>
      <c r="B12429" t="s">
        <v>331</v>
      </c>
      <c r="C12429" t="s">
        <v>284</v>
      </c>
      <c r="D12429">
        <f t="shared" si="114"/>
        <v>0.3524106666666672</v>
      </c>
      <c r="E12429">
        <f t="shared" si="115"/>
        <v>0.3524106666666672</v>
      </c>
      <c r="F12429">
        <f t="shared" si="115"/>
        <v>0.3524106666666672</v>
      </c>
      <c r="G12429">
        <f t="shared" si="115"/>
        <v>0.3524106666666672</v>
      </c>
      <c r="H12429">
        <f t="shared" si="115"/>
        <v>0.3524106666666672</v>
      </c>
      <c r="I12429">
        <f t="shared" si="115"/>
        <v>0.3524106666666672</v>
      </c>
      <c r="J12429">
        <f t="shared" si="115"/>
        <v>0.3524106666666672</v>
      </c>
      <c r="K12429">
        <f t="shared" si="112"/>
        <v>0.3524106666666672</v>
      </c>
      <c r="M12429" t="s">
        <v>470</v>
      </c>
    </row>
    <row r="12430" spans="1:13" hidden="1">
      <c r="A12430" t="s">
        <v>302</v>
      </c>
      <c r="B12430" t="s">
        <v>331</v>
      </c>
      <c r="C12430" t="s">
        <v>285</v>
      </c>
      <c r="D12430">
        <f t="shared" si="114"/>
        <v>0.20813406593406589</v>
      </c>
      <c r="E12430">
        <f t="shared" si="115"/>
        <v>0.20813406593406589</v>
      </c>
      <c r="F12430">
        <f t="shared" si="115"/>
        <v>0.20813406593406589</v>
      </c>
      <c r="G12430">
        <f t="shared" si="115"/>
        <v>0.20813406593406589</v>
      </c>
      <c r="H12430">
        <f t="shared" si="115"/>
        <v>0.20813406593406589</v>
      </c>
      <c r="I12430">
        <f t="shared" si="115"/>
        <v>0.20813406593406589</v>
      </c>
      <c r="J12430">
        <f t="shared" si="115"/>
        <v>0.20813406593406589</v>
      </c>
      <c r="K12430">
        <f t="shared" si="115"/>
        <v>0.20813406593406589</v>
      </c>
      <c r="M12430" t="s">
        <v>470</v>
      </c>
    </row>
    <row r="12431" spans="1:13" hidden="1">
      <c r="A12431" t="s">
        <v>302</v>
      </c>
      <c r="B12431" t="s">
        <v>331</v>
      </c>
      <c r="C12431" t="s">
        <v>286</v>
      </c>
      <c r="D12431">
        <f t="shared" si="114"/>
        <v>0.13228516483516503</v>
      </c>
      <c r="E12431">
        <f t="shared" si="115"/>
        <v>0.13228516483516503</v>
      </c>
      <c r="F12431">
        <f t="shared" si="115"/>
        <v>0.13228516483516503</v>
      </c>
      <c r="G12431">
        <f t="shared" si="115"/>
        <v>0.13228516483516503</v>
      </c>
      <c r="H12431">
        <f t="shared" si="115"/>
        <v>0.13228516483516503</v>
      </c>
      <c r="I12431">
        <f t="shared" si="115"/>
        <v>0.13228516483516503</v>
      </c>
      <c r="J12431">
        <f t="shared" si="115"/>
        <v>0.13228516483516503</v>
      </c>
      <c r="K12431">
        <f t="shared" si="115"/>
        <v>0.13228516483516503</v>
      </c>
      <c r="M12431" t="s">
        <v>470</v>
      </c>
    </row>
    <row r="12432" spans="1:13" hidden="1">
      <c r="A12432" t="s">
        <v>302</v>
      </c>
      <c r="B12432" t="s">
        <v>331</v>
      </c>
      <c r="C12432" t="s">
        <v>287</v>
      </c>
      <c r="D12432">
        <f t="shared" si="114"/>
        <v>0.15355243328100504</v>
      </c>
      <c r="E12432">
        <f t="shared" si="115"/>
        <v>0.15355243328100504</v>
      </c>
      <c r="F12432">
        <f t="shared" si="115"/>
        <v>0.15355243328100504</v>
      </c>
      <c r="G12432">
        <f t="shared" si="115"/>
        <v>0.15355243328100504</v>
      </c>
      <c r="H12432">
        <f t="shared" si="115"/>
        <v>0.15355243328100504</v>
      </c>
      <c r="I12432">
        <f t="shared" si="115"/>
        <v>0.15355243328100504</v>
      </c>
      <c r="J12432">
        <f t="shared" si="115"/>
        <v>0.15355243328100504</v>
      </c>
      <c r="K12432">
        <f t="shared" si="115"/>
        <v>0.15355243328100504</v>
      </c>
      <c r="M12432" t="s">
        <v>470</v>
      </c>
    </row>
    <row r="12433" spans="1:13" hidden="1">
      <c r="A12433" t="s">
        <v>302</v>
      </c>
      <c r="B12433" t="s">
        <v>331</v>
      </c>
      <c r="C12433" t="s">
        <v>288</v>
      </c>
      <c r="D12433">
        <f t="shared" si="114"/>
        <v>0.26873461538461596</v>
      </c>
      <c r="E12433">
        <f t="shared" si="115"/>
        <v>0.26873461538461596</v>
      </c>
      <c r="F12433">
        <f t="shared" si="115"/>
        <v>0.26873461538461596</v>
      </c>
      <c r="G12433">
        <f t="shared" si="115"/>
        <v>0.26873461538461596</v>
      </c>
      <c r="H12433">
        <f t="shared" si="115"/>
        <v>0.26873461538461596</v>
      </c>
      <c r="I12433">
        <f t="shared" si="115"/>
        <v>0.26873461538461596</v>
      </c>
      <c r="J12433">
        <f t="shared" si="115"/>
        <v>0.26873461538461596</v>
      </c>
      <c r="K12433">
        <f t="shared" si="115"/>
        <v>0.26873461538461596</v>
      </c>
      <c r="M12433" t="s">
        <v>470</v>
      </c>
    </row>
    <row r="12434" spans="1:13" hidden="1">
      <c r="A12434" t="s">
        <v>302</v>
      </c>
      <c r="B12434" t="s">
        <v>331</v>
      </c>
      <c r="C12434" t="s">
        <v>289</v>
      </c>
      <c r="D12434">
        <f t="shared" si="114"/>
        <v>0.23992870879120903</v>
      </c>
      <c r="E12434">
        <f t="shared" si="115"/>
        <v>0.23992870879120903</v>
      </c>
      <c r="F12434">
        <f t="shared" si="115"/>
        <v>0.23992870879120903</v>
      </c>
      <c r="G12434">
        <f t="shared" si="115"/>
        <v>0.23992870879120903</v>
      </c>
      <c r="H12434">
        <f t="shared" si="115"/>
        <v>0.23992870879120903</v>
      </c>
      <c r="I12434">
        <f t="shared" si="115"/>
        <v>0.23992870879120903</v>
      </c>
      <c r="J12434">
        <f t="shared" si="115"/>
        <v>0.23992870879120903</v>
      </c>
      <c r="K12434">
        <f t="shared" si="115"/>
        <v>0.23992870879120903</v>
      </c>
      <c r="M12434" t="s">
        <v>470</v>
      </c>
    </row>
    <row r="12435" spans="1:13" hidden="1">
      <c r="A12435" t="s">
        <v>302</v>
      </c>
      <c r="B12435" t="s">
        <v>331</v>
      </c>
      <c r="C12435" t="s">
        <v>290</v>
      </c>
      <c r="D12435">
        <f t="shared" si="114"/>
        <v>0.19351758241758202</v>
      </c>
      <c r="E12435">
        <f t="shared" si="115"/>
        <v>0.19351758241758202</v>
      </c>
      <c r="F12435">
        <f t="shared" si="115"/>
        <v>0.19351758241758202</v>
      </c>
      <c r="G12435">
        <f t="shared" si="115"/>
        <v>0.19351758241758202</v>
      </c>
      <c r="H12435">
        <f t="shared" si="115"/>
        <v>0.19351758241758202</v>
      </c>
      <c r="I12435">
        <f t="shared" si="115"/>
        <v>0.19351758241758202</v>
      </c>
      <c r="J12435">
        <f t="shared" si="115"/>
        <v>0.19351758241758202</v>
      </c>
      <c r="K12435">
        <f t="shared" si="115"/>
        <v>0.19351758241758202</v>
      </c>
      <c r="M12435" t="s">
        <v>470</v>
      </c>
    </row>
    <row r="12436" spans="1:13" hidden="1">
      <c r="A12436" t="s">
        <v>302</v>
      </c>
      <c r="B12436" t="s">
        <v>331</v>
      </c>
      <c r="C12436" t="s">
        <v>291</v>
      </c>
      <c r="D12436">
        <f t="shared" si="114"/>
        <v>0.2056999999999998</v>
      </c>
      <c r="E12436">
        <f t="shared" si="115"/>
        <v>0.2056999999999998</v>
      </c>
      <c r="F12436">
        <f t="shared" si="115"/>
        <v>0.2056999999999998</v>
      </c>
      <c r="G12436">
        <f t="shared" si="115"/>
        <v>0.2056999999999998</v>
      </c>
      <c r="H12436">
        <f t="shared" si="115"/>
        <v>0.2056999999999998</v>
      </c>
      <c r="I12436">
        <f t="shared" si="115"/>
        <v>0.2056999999999998</v>
      </c>
      <c r="J12436">
        <f t="shared" si="115"/>
        <v>0.2056999999999998</v>
      </c>
      <c r="K12436">
        <f t="shared" si="115"/>
        <v>0.2056999999999998</v>
      </c>
      <c r="M12436" t="s">
        <v>470</v>
      </c>
    </row>
    <row r="12437" spans="1:13" hidden="1">
      <c r="A12437" t="s">
        <v>302</v>
      </c>
      <c r="B12437" t="s">
        <v>331</v>
      </c>
      <c r="C12437" t="s">
        <v>292</v>
      </c>
      <c r="D12437">
        <f t="shared" si="114"/>
        <v>0.21240494505494492</v>
      </c>
      <c r="E12437">
        <f t="shared" si="115"/>
        <v>0.21240494505494492</v>
      </c>
      <c r="F12437">
        <f t="shared" si="115"/>
        <v>0.21240494505494492</v>
      </c>
      <c r="G12437">
        <f t="shared" si="115"/>
        <v>0.21240494505494492</v>
      </c>
      <c r="H12437">
        <f t="shared" si="115"/>
        <v>0.21240494505494492</v>
      </c>
      <c r="I12437">
        <f t="shared" si="115"/>
        <v>0.21240494505494492</v>
      </c>
      <c r="J12437">
        <f t="shared" si="115"/>
        <v>0.21240494505494492</v>
      </c>
      <c r="K12437">
        <f t="shared" si="115"/>
        <v>0.21240494505494492</v>
      </c>
      <c r="M12437" t="s">
        <v>470</v>
      </c>
    </row>
    <row r="12438" spans="1:13" hidden="1">
      <c r="A12438" t="s">
        <v>302</v>
      </c>
      <c r="B12438" t="s">
        <v>498</v>
      </c>
      <c r="C12438" t="s">
        <v>278</v>
      </c>
      <c r="D12438">
        <v>0.49797228464419546</v>
      </c>
      <c r="E12438">
        <f t="shared" si="115"/>
        <v>0.49797228464419546</v>
      </c>
      <c r="F12438">
        <f t="shared" si="115"/>
        <v>0.49797228464419546</v>
      </c>
      <c r="G12438">
        <f t="shared" si="115"/>
        <v>0.49797228464419546</v>
      </c>
      <c r="H12438">
        <f t="shared" si="115"/>
        <v>0.49797228464419546</v>
      </c>
      <c r="I12438">
        <f t="shared" si="115"/>
        <v>0.49797228464419546</v>
      </c>
      <c r="J12438">
        <f t="shared" si="115"/>
        <v>0.49797228464419546</v>
      </c>
      <c r="K12438">
        <f t="shared" si="115"/>
        <v>0.49797228464419546</v>
      </c>
    </row>
    <row r="12439" spans="1:13" hidden="1">
      <c r="A12439" t="s">
        <v>302</v>
      </c>
      <c r="B12439" t="s">
        <v>498</v>
      </c>
      <c r="C12439" t="s">
        <v>279</v>
      </c>
      <c r="D12439">
        <v>0.49197752808988759</v>
      </c>
      <c r="E12439">
        <f t="shared" si="115"/>
        <v>0.49197752808988759</v>
      </c>
      <c r="F12439">
        <f t="shared" si="115"/>
        <v>0.49197752808988759</v>
      </c>
      <c r="G12439">
        <f t="shared" si="115"/>
        <v>0.49197752808988759</v>
      </c>
      <c r="H12439">
        <f t="shared" si="115"/>
        <v>0.49197752808988759</v>
      </c>
      <c r="I12439">
        <f t="shared" si="115"/>
        <v>0.49197752808988759</v>
      </c>
      <c r="J12439">
        <f t="shared" si="115"/>
        <v>0.49197752808988759</v>
      </c>
      <c r="K12439">
        <f t="shared" si="115"/>
        <v>0.49197752808988759</v>
      </c>
      <c r="M12439" t="s">
        <v>470</v>
      </c>
    </row>
    <row r="12440" spans="1:13" hidden="1">
      <c r="A12440" t="s">
        <v>302</v>
      </c>
      <c r="B12440" t="s">
        <v>498</v>
      </c>
      <c r="C12440" t="s">
        <v>280</v>
      </c>
      <c r="D12440">
        <v>0.52585393258426927</v>
      </c>
      <c r="E12440">
        <f t="shared" si="115"/>
        <v>0.52585393258426927</v>
      </c>
      <c r="F12440">
        <f t="shared" si="115"/>
        <v>0.52585393258426927</v>
      </c>
      <c r="G12440">
        <f t="shared" si="115"/>
        <v>0.52585393258426927</v>
      </c>
      <c r="H12440">
        <f t="shared" si="115"/>
        <v>0.52585393258426927</v>
      </c>
      <c r="I12440">
        <f t="shared" si="115"/>
        <v>0.52585393258426927</v>
      </c>
      <c r="J12440">
        <f t="shared" si="115"/>
        <v>0.52585393258426927</v>
      </c>
      <c r="K12440">
        <f t="shared" si="115"/>
        <v>0.52585393258426927</v>
      </c>
      <c r="M12440" t="s">
        <v>470</v>
      </c>
    </row>
    <row r="12441" spans="1:13" hidden="1">
      <c r="A12441" t="s">
        <v>302</v>
      </c>
      <c r="B12441" t="s">
        <v>498</v>
      </c>
      <c r="C12441" t="s">
        <v>277</v>
      </c>
      <c r="D12441">
        <v>0.52653932584269703</v>
      </c>
      <c r="E12441">
        <f t="shared" si="115"/>
        <v>0.52653932584269703</v>
      </c>
      <c r="F12441">
        <f t="shared" si="115"/>
        <v>0.52653932584269703</v>
      </c>
      <c r="G12441">
        <f t="shared" si="115"/>
        <v>0.52653932584269703</v>
      </c>
      <c r="H12441">
        <f t="shared" si="115"/>
        <v>0.52653932584269703</v>
      </c>
      <c r="I12441">
        <f t="shared" si="115"/>
        <v>0.52653932584269703</v>
      </c>
      <c r="J12441">
        <f t="shared" si="115"/>
        <v>0.52653932584269703</v>
      </c>
      <c r="K12441">
        <f t="shared" si="115"/>
        <v>0.52653932584269703</v>
      </c>
      <c r="M12441" t="s">
        <v>470</v>
      </c>
    </row>
    <row r="12442" spans="1:13" hidden="1">
      <c r="A12442" t="s">
        <v>302</v>
      </c>
      <c r="B12442" t="s">
        <v>498</v>
      </c>
      <c r="C12442" t="s">
        <v>281</v>
      </c>
      <c r="D12442">
        <v>0.24130000000000007</v>
      </c>
      <c r="E12442">
        <f t="shared" si="115"/>
        <v>0.24130000000000007</v>
      </c>
      <c r="F12442">
        <f t="shared" si="115"/>
        <v>0.24130000000000007</v>
      </c>
      <c r="G12442">
        <f t="shared" si="115"/>
        <v>0.24130000000000007</v>
      </c>
      <c r="H12442">
        <f t="shared" si="115"/>
        <v>0.24130000000000007</v>
      </c>
      <c r="I12442">
        <f t="shared" si="115"/>
        <v>0.24130000000000007</v>
      </c>
      <c r="J12442">
        <f t="shared" si="115"/>
        <v>0.24130000000000007</v>
      </c>
      <c r="K12442">
        <f t="shared" si="115"/>
        <v>0.24130000000000007</v>
      </c>
      <c r="M12442" t="s">
        <v>470</v>
      </c>
    </row>
    <row r="12443" spans="1:13" hidden="1">
      <c r="A12443" t="s">
        <v>302</v>
      </c>
      <c r="B12443" t="s">
        <v>498</v>
      </c>
      <c r="C12443" t="s">
        <v>282</v>
      </c>
      <c r="D12443">
        <v>0.22939259259259265</v>
      </c>
      <c r="E12443">
        <f t="shared" si="115"/>
        <v>0.22939259259259265</v>
      </c>
      <c r="F12443">
        <f t="shared" si="115"/>
        <v>0.22939259259259265</v>
      </c>
      <c r="G12443">
        <f t="shared" si="115"/>
        <v>0.22939259259259265</v>
      </c>
      <c r="H12443">
        <f t="shared" si="115"/>
        <v>0.22939259259259265</v>
      </c>
      <c r="I12443">
        <f t="shared" si="115"/>
        <v>0.22939259259259265</v>
      </c>
      <c r="J12443">
        <f t="shared" si="115"/>
        <v>0.22939259259259265</v>
      </c>
      <c r="K12443">
        <f t="shared" si="115"/>
        <v>0.22939259259259265</v>
      </c>
      <c r="M12443" t="s">
        <v>470</v>
      </c>
    </row>
    <row r="12444" spans="1:13" hidden="1">
      <c r="A12444" t="s">
        <v>302</v>
      </c>
      <c r="B12444" t="s">
        <v>498</v>
      </c>
      <c r="C12444" t="s">
        <v>283</v>
      </c>
      <c r="D12444">
        <v>0.30175555555555605</v>
      </c>
      <c r="E12444">
        <f t="shared" si="115"/>
        <v>0.30175555555555605</v>
      </c>
      <c r="F12444">
        <f t="shared" si="115"/>
        <v>0.30175555555555605</v>
      </c>
      <c r="G12444">
        <f t="shared" si="115"/>
        <v>0.30175555555555605</v>
      </c>
      <c r="H12444">
        <f t="shared" si="115"/>
        <v>0.30175555555555605</v>
      </c>
      <c r="I12444">
        <f t="shared" si="115"/>
        <v>0.30175555555555605</v>
      </c>
      <c r="J12444">
        <f t="shared" si="115"/>
        <v>0.30175555555555605</v>
      </c>
      <c r="K12444">
        <f t="shared" si="115"/>
        <v>0.30175555555555605</v>
      </c>
      <c r="M12444" t="s">
        <v>470</v>
      </c>
    </row>
    <row r="12445" spans="1:13" hidden="1">
      <c r="A12445" t="s">
        <v>302</v>
      </c>
      <c r="B12445" t="s">
        <v>498</v>
      </c>
      <c r="C12445" t="s">
        <v>284</v>
      </c>
      <c r="D12445">
        <v>0.29133999999999982</v>
      </c>
      <c r="E12445">
        <f t="shared" si="115"/>
        <v>0.29133999999999982</v>
      </c>
      <c r="F12445">
        <f t="shared" si="115"/>
        <v>0.29133999999999982</v>
      </c>
      <c r="G12445">
        <f t="shared" si="115"/>
        <v>0.29133999999999982</v>
      </c>
      <c r="H12445">
        <f t="shared" si="115"/>
        <v>0.29133999999999982</v>
      </c>
      <c r="I12445">
        <f t="shared" si="115"/>
        <v>0.29133999999999982</v>
      </c>
      <c r="J12445">
        <f t="shared" si="115"/>
        <v>0.29133999999999982</v>
      </c>
      <c r="K12445">
        <f t="shared" si="115"/>
        <v>0.29133999999999982</v>
      </c>
      <c r="M12445" t="s">
        <v>470</v>
      </c>
    </row>
    <row r="12446" spans="1:13" hidden="1">
      <c r="A12446" t="s">
        <v>302</v>
      </c>
      <c r="B12446" t="s">
        <v>498</v>
      </c>
      <c r="C12446" t="s">
        <v>285</v>
      </c>
      <c r="D12446">
        <v>0.18354822954822964</v>
      </c>
      <c r="E12446">
        <f t="shared" si="115"/>
        <v>0.18354822954822964</v>
      </c>
      <c r="F12446">
        <f t="shared" si="115"/>
        <v>0.18354822954822964</v>
      </c>
      <c r="G12446">
        <f t="shared" si="115"/>
        <v>0.18354822954822964</v>
      </c>
      <c r="H12446">
        <f t="shared" si="115"/>
        <v>0.18354822954822964</v>
      </c>
      <c r="I12446">
        <f t="shared" si="115"/>
        <v>0.18354822954822964</v>
      </c>
      <c r="J12446">
        <f t="shared" si="115"/>
        <v>0.18354822954822964</v>
      </c>
      <c r="K12446">
        <f t="shared" si="115"/>
        <v>0.18354822954822964</v>
      </c>
      <c r="M12446" t="s">
        <v>470</v>
      </c>
    </row>
    <row r="12447" spans="1:13" hidden="1">
      <c r="A12447" t="s">
        <v>302</v>
      </c>
      <c r="B12447" t="s">
        <v>498</v>
      </c>
      <c r="C12447" t="s">
        <v>286</v>
      </c>
      <c r="D12447">
        <v>0.17464835164835166</v>
      </c>
      <c r="E12447">
        <f t="shared" si="115"/>
        <v>0.17464835164835166</v>
      </c>
      <c r="F12447">
        <f t="shared" si="115"/>
        <v>0.17464835164835166</v>
      </c>
      <c r="G12447">
        <f t="shared" si="115"/>
        <v>0.17464835164835166</v>
      </c>
      <c r="H12447">
        <f t="shared" si="115"/>
        <v>0.17464835164835166</v>
      </c>
      <c r="I12447">
        <f t="shared" si="115"/>
        <v>0.17464835164835166</v>
      </c>
      <c r="J12447">
        <f t="shared" si="115"/>
        <v>0.17464835164835166</v>
      </c>
      <c r="K12447">
        <f t="shared" si="115"/>
        <v>0.17464835164835166</v>
      </c>
      <c r="M12447" t="s">
        <v>470</v>
      </c>
    </row>
    <row r="12448" spans="1:13" hidden="1">
      <c r="A12448" t="s">
        <v>302</v>
      </c>
      <c r="B12448" t="s">
        <v>498</v>
      </c>
      <c r="C12448" t="s">
        <v>287</v>
      </c>
      <c r="D12448">
        <v>0.20496703296703286</v>
      </c>
      <c r="E12448">
        <f t="shared" si="115"/>
        <v>0.20496703296703286</v>
      </c>
      <c r="F12448">
        <f t="shared" si="115"/>
        <v>0.20496703296703286</v>
      </c>
      <c r="G12448">
        <f t="shared" si="115"/>
        <v>0.20496703296703286</v>
      </c>
      <c r="H12448">
        <f t="shared" si="115"/>
        <v>0.20496703296703286</v>
      </c>
      <c r="I12448">
        <f t="shared" si="115"/>
        <v>0.20496703296703286</v>
      </c>
      <c r="J12448">
        <f t="shared" si="115"/>
        <v>0.20496703296703286</v>
      </c>
      <c r="K12448">
        <f t="shared" ref="K12448:K12484" si="116">$D12448</f>
        <v>0.20496703296703286</v>
      </c>
      <c r="M12448" t="s">
        <v>470</v>
      </c>
    </row>
    <row r="12449" spans="1:13" hidden="1">
      <c r="A12449" t="s">
        <v>302</v>
      </c>
      <c r="B12449" t="s">
        <v>498</v>
      </c>
      <c r="C12449" t="s">
        <v>288</v>
      </c>
      <c r="D12449">
        <v>0.23336263736263724</v>
      </c>
      <c r="E12449">
        <f t="shared" ref="E12449:J12484" si="117">$D12449</f>
        <v>0.23336263736263724</v>
      </c>
      <c r="F12449">
        <f t="shared" si="117"/>
        <v>0.23336263736263724</v>
      </c>
      <c r="G12449">
        <f t="shared" si="117"/>
        <v>0.23336263736263724</v>
      </c>
      <c r="H12449">
        <f t="shared" si="117"/>
        <v>0.23336263736263724</v>
      </c>
      <c r="I12449">
        <f t="shared" si="117"/>
        <v>0.23336263736263724</v>
      </c>
      <c r="J12449">
        <f t="shared" si="117"/>
        <v>0.23336263736263724</v>
      </c>
      <c r="K12449">
        <f t="shared" si="116"/>
        <v>0.23336263736263724</v>
      </c>
      <c r="M12449" t="s">
        <v>470</v>
      </c>
    </row>
    <row r="12450" spans="1:13" hidden="1">
      <c r="A12450" t="s">
        <v>302</v>
      </c>
      <c r="B12450" t="s">
        <v>498</v>
      </c>
      <c r="C12450" t="s">
        <v>289</v>
      </c>
      <c r="D12450">
        <v>0.30181043956043935</v>
      </c>
      <c r="E12450">
        <f t="shared" si="117"/>
        <v>0.30181043956043935</v>
      </c>
      <c r="F12450">
        <f t="shared" si="117"/>
        <v>0.30181043956043935</v>
      </c>
      <c r="G12450">
        <f t="shared" si="117"/>
        <v>0.30181043956043935</v>
      </c>
      <c r="H12450">
        <f t="shared" si="117"/>
        <v>0.30181043956043935</v>
      </c>
      <c r="I12450">
        <f t="shared" si="117"/>
        <v>0.30181043956043935</v>
      </c>
      <c r="J12450">
        <f t="shared" si="117"/>
        <v>0.30181043956043935</v>
      </c>
      <c r="K12450">
        <f t="shared" si="116"/>
        <v>0.30181043956043935</v>
      </c>
      <c r="M12450" t="s">
        <v>470</v>
      </c>
    </row>
    <row r="12451" spans="1:13" hidden="1">
      <c r="A12451" t="s">
        <v>302</v>
      </c>
      <c r="B12451" t="s">
        <v>498</v>
      </c>
      <c r="C12451" t="s">
        <v>290</v>
      </c>
      <c r="D12451">
        <v>0.281069597069597</v>
      </c>
      <c r="E12451">
        <f t="shared" si="117"/>
        <v>0.281069597069597</v>
      </c>
      <c r="F12451">
        <f t="shared" si="117"/>
        <v>0.281069597069597</v>
      </c>
      <c r="G12451">
        <f t="shared" si="117"/>
        <v>0.281069597069597</v>
      </c>
      <c r="H12451">
        <f t="shared" si="117"/>
        <v>0.281069597069597</v>
      </c>
      <c r="I12451">
        <f t="shared" si="117"/>
        <v>0.281069597069597</v>
      </c>
      <c r="J12451">
        <f t="shared" si="117"/>
        <v>0.281069597069597</v>
      </c>
      <c r="K12451">
        <f t="shared" si="116"/>
        <v>0.281069597069597</v>
      </c>
      <c r="M12451" t="s">
        <v>470</v>
      </c>
    </row>
    <row r="12452" spans="1:13" hidden="1">
      <c r="A12452" t="s">
        <v>302</v>
      </c>
      <c r="B12452" t="s">
        <v>498</v>
      </c>
      <c r="C12452" t="s">
        <v>291</v>
      </c>
      <c r="D12452">
        <v>0.29340293040293047</v>
      </c>
      <c r="E12452">
        <f t="shared" si="117"/>
        <v>0.29340293040293047</v>
      </c>
      <c r="F12452">
        <f t="shared" si="117"/>
        <v>0.29340293040293047</v>
      </c>
      <c r="G12452">
        <f t="shared" si="117"/>
        <v>0.29340293040293047</v>
      </c>
      <c r="H12452">
        <f t="shared" si="117"/>
        <v>0.29340293040293047</v>
      </c>
      <c r="I12452">
        <f t="shared" si="117"/>
        <v>0.29340293040293047</v>
      </c>
      <c r="J12452">
        <f t="shared" si="117"/>
        <v>0.29340293040293047</v>
      </c>
      <c r="K12452">
        <f t="shared" si="116"/>
        <v>0.29340293040293047</v>
      </c>
      <c r="M12452" t="s">
        <v>470</v>
      </c>
    </row>
    <row r="12453" spans="1:13" hidden="1">
      <c r="A12453" t="s">
        <v>302</v>
      </c>
      <c r="B12453" t="s">
        <v>498</v>
      </c>
      <c r="C12453" t="s">
        <v>292</v>
      </c>
      <c r="D12453">
        <v>0.28837912087912104</v>
      </c>
      <c r="E12453">
        <f t="shared" si="117"/>
        <v>0.28837912087912104</v>
      </c>
      <c r="F12453">
        <f t="shared" si="117"/>
        <v>0.28837912087912104</v>
      </c>
      <c r="G12453">
        <f t="shared" si="117"/>
        <v>0.28837912087912104</v>
      </c>
      <c r="H12453">
        <f t="shared" si="117"/>
        <v>0.28837912087912104</v>
      </c>
      <c r="I12453">
        <f t="shared" si="117"/>
        <v>0.28837912087912104</v>
      </c>
      <c r="J12453">
        <f t="shared" si="117"/>
        <v>0.28837912087912104</v>
      </c>
      <c r="K12453">
        <f t="shared" si="116"/>
        <v>0.28837912087912104</v>
      </c>
      <c r="M12453" t="s">
        <v>470</v>
      </c>
    </row>
    <row r="12454" spans="1:13" hidden="1">
      <c r="A12454" t="s">
        <v>302</v>
      </c>
      <c r="B12454" t="s">
        <v>499</v>
      </c>
      <c r="C12454" t="s">
        <v>278</v>
      </c>
      <c r="D12454">
        <v>0.46161423220973791</v>
      </c>
      <c r="E12454">
        <f t="shared" si="117"/>
        <v>0.46161423220973791</v>
      </c>
      <c r="F12454">
        <f t="shared" si="117"/>
        <v>0.46161423220973791</v>
      </c>
      <c r="G12454">
        <f t="shared" si="117"/>
        <v>0.46161423220973791</v>
      </c>
      <c r="H12454">
        <f t="shared" si="117"/>
        <v>0.46161423220973791</v>
      </c>
      <c r="I12454">
        <f t="shared" si="117"/>
        <v>0.46161423220973791</v>
      </c>
      <c r="J12454">
        <f t="shared" si="117"/>
        <v>0.46161423220973791</v>
      </c>
      <c r="K12454">
        <f t="shared" si="116"/>
        <v>0.46161423220973791</v>
      </c>
      <c r="M12454" t="s">
        <v>470</v>
      </c>
    </row>
    <row r="12455" spans="1:13" hidden="1">
      <c r="A12455" t="s">
        <v>302</v>
      </c>
      <c r="B12455" t="s">
        <v>499</v>
      </c>
      <c r="C12455" t="s">
        <v>279</v>
      </c>
      <c r="D12455">
        <v>0.47769662921348321</v>
      </c>
      <c r="E12455">
        <f t="shared" si="117"/>
        <v>0.47769662921348321</v>
      </c>
      <c r="F12455">
        <f t="shared" si="117"/>
        <v>0.47769662921348321</v>
      </c>
      <c r="G12455">
        <f t="shared" si="117"/>
        <v>0.47769662921348321</v>
      </c>
      <c r="H12455">
        <f t="shared" si="117"/>
        <v>0.47769662921348321</v>
      </c>
      <c r="I12455">
        <f t="shared" si="117"/>
        <v>0.47769662921348321</v>
      </c>
      <c r="J12455">
        <f t="shared" si="117"/>
        <v>0.47769662921348321</v>
      </c>
      <c r="K12455">
        <f t="shared" si="116"/>
        <v>0.47769662921348321</v>
      </c>
      <c r="M12455" t="s">
        <v>470</v>
      </c>
    </row>
    <row r="12456" spans="1:13" hidden="1">
      <c r="A12456" t="s">
        <v>302</v>
      </c>
      <c r="B12456" t="s">
        <v>499</v>
      </c>
      <c r="C12456" t="s">
        <v>280</v>
      </c>
      <c r="D12456">
        <v>0.49837921348314607</v>
      </c>
      <c r="E12456">
        <f t="shared" si="117"/>
        <v>0.49837921348314607</v>
      </c>
      <c r="F12456">
        <f t="shared" si="117"/>
        <v>0.49837921348314607</v>
      </c>
      <c r="G12456">
        <f t="shared" si="117"/>
        <v>0.49837921348314607</v>
      </c>
      <c r="H12456">
        <f t="shared" si="117"/>
        <v>0.49837921348314607</v>
      </c>
      <c r="I12456">
        <f t="shared" si="117"/>
        <v>0.49837921348314607</v>
      </c>
      <c r="J12456">
        <f t="shared" si="117"/>
        <v>0.49837921348314607</v>
      </c>
      <c r="K12456">
        <f t="shared" si="116"/>
        <v>0.49837921348314607</v>
      </c>
      <c r="M12456" t="s">
        <v>470</v>
      </c>
    </row>
    <row r="12457" spans="1:13" hidden="1">
      <c r="A12457" t="s">
        <v>302</v>
      </c>
      <c r="B12457" t="s">
        <v>499</v>
      </c>
      <c r="C12457" t="s">
        <v>277</v>
      </c>
      <c r="D12457">
        <v>0.47083988764044954</v>
      </c>
      <c r="E12457">
        <f t="shared" si="117"/>
        <v>0.47083988764044954</v>
      </c>
      <c r="F12457">
        <f t="shared" si="117"/>
        <v>0.47083988764044954</v>
      </c>
      <c r="G12457">
        <f t="shared" si="117"/>
        <v>0.47083988764044954</v>
      </c>
      <c r="H12457">
        <f t="shared" si="117"/>
        <v>0.47083988764044954</v>
      </c>
      <c r="I12457">
        <f t="shared" si="117"/>
        <v>0.47083988764044954</v>
      </c>
      <c r="J12457">
        <f t="shared" si="117"/>
        <v>0.47083988764044954</v>
      </c>
      <c r="K12457">
        <f t="shared" si="116"/>
        <v>0.47083988764044954</v>
      </c>
      <c r="M12457" t="s">
        <v>470</v>
      </c>
    </row>
    <row r="12458" spans="1:13" hidden="1">
      <c r="A12458" t="s">
        <v>302</v>
      </c>
      <c r="B12458" t="s">
        <v>499</v>
      </c>
      <c r="C12458" t="s">
        <v>281</v>
      </c>
      <c r="D12458">
        <v>0.15972500000000012</v>
      </c>
      <c r="E12458">
        <f t="shared" si="117"/>
        <v>0.15972500000000012</v>
      </c>
      <c r="F12458">
        <f t="shared" si="117"/>
        <v>0.15972500000000012</v>
      </c>
      <c r="G12458">
        <f t="shared" si="117"/>
        <v>0.15972500000000012</v>
      </c>
      <c r="H12458">
        <f t="shared" si="117"/>
        <v>0.15972500000000012</v>
      </c>
      <c r="I12458">
        <f t="shared" si="117"/>
        <v>0.15972500000000012</v>
      </c>
      <c r="J12458">
        <f t="shared" si="117"/>
        <v>0.15972500000000012</v>
      </c>
      <c r="K12458">
        <f t="shared" si="116"/>
        <v>0.15972500000000012</v>
      </c>
      <c r="M12458" t="s">
        <v>470</v>
      </c>
    </row>
    <row r="12459" spans="1:13" hidden="1">
      <c r="A12459" t="s">
        <v>302</v>
      </c>
      <c r="B12459" t="s">
        <v>499</v>
      </c>
      <c r="C12459" t="s">
        <v>282</v>
      </c>
      <c r="D12459">
        <v>0.15136296296296298</v>
      </c>
      <c r="E12459">
        <f t="shared" si="117"/>
        <v>0.15136296296296298</v>
      </c>
      <c r="F12459">
        <f t="shared" si="117"/>
        <v>0.15136296296296298</v>
      </c>
      <c r="G12459">
        <f t="shared" si="117"/>
        <v>0.15136296296296298</v>
      </c>
      <c r="H12459">
        <f t="shared" si="117"/>
        <v>0.15136296296296298</v>
      </c>
      <c r="I12459">
        <f t="shared" si="117"/>
        <v>0.15136296296296298</v>
      </c>
      <c r="J12459">
        <f t="shared" si="117"/>
        <v>0.15136296296296298</v>
      </c>
      <c r="K12459">
        <f t="shared" si="116"/>
        <v>0.15136296296296298</v>
      </c>
      <c r="M12459" t="s">
        <v>470</v>
      </c>
    </row>
    <row r="12460" spans="1:13" hidden="1">
      <c r="A12460" t="s">
        <v>302</v>
      </c>
      <c r="B12460" t="s">
        <v>499</v>
      </c>
      <c r="C12460" t="s">
        <v>283</v>
      </c>
      <c r="D12460">
        <v>0.20266527777777771</v>
      </c>
      <c r="E12460">
        <f t="shared" si="117"/>
        <v>0.20266527777777771</v>
      </c>
      <c r="F12460">
        <f t="shared" si="117"/>
        <v>0.20266527777777771</v>
      </c>
      <c r="G12460">
        <f t="shared" si="117"/>
        <v>0.20266527777777771</v>
      </c>
      <c r="H12460">
        <f t="shared" si="117"/>
        <v>0.20266527777777771</v>
      </c>
      <c r="I12460">
        <f t="shared" si="117"/>
        <v>0.20266527777777771</v>
      </c>
      <c r="J12460">
        <f t="shared" si="117"/>
        <v>0.20266527777777771</v>
      </c>
      <c r="K12460">
        <f t="shared" si="116"/>
        <v>0.20266527777777771</v>
      </c>
      <c r="M12460" t="s">
        <v>470</v>
      </c>
    </row>
    <row r="12461" spans="1:13" hidden="1">
      <c r="A12461" t="s">
        <v>302</v>
      </c>
      <c r="B12461" t="s">
        <v>499</v>
      </c>
      <c r="C12461" t="s">
        <v>284</v>
      </c>
      <c r="D12461">
        <v>0.20983555555555564</v>
      </c>
      <c r="E12461">
        <f t="shared" si="117"/>
        <v>0.20983555555555564</v>
      </c>
      <c r="F12461">
        <f t="shared" si="117"/>
        <v>0.20983555555555564</v>
      </c>
      <c r="G12461">
        <f t="shared" si="117"/>
        <v>0.20983555555555564</v>
      </c>
      <c r="H12461">
        <f t="shared" si="117"/>
        <v>0.20983555555555564</v>
      </c>
      <c r="I12461">
        <f t="shared" si="117"/>
        <v>0.20983555555555564</v>
      </c>
      <c r="J12461">
        <f t="shared" si="117"/>
        <v>0.20983555555555564</v>
      </c>
      <c r="K12461">
        <f t="shared" si="116"/>
        <v>0.20983555555555564</v>
      </c>
      <c r="M12461" t="s">
        <v>470</v>
      </c>
    </row>
    <row r="12462" spans="1:13" hidden="1">
      <c r="A12462" t="s">
        <v>302</v>
      </c>
      <c r="B12462" t="s">
        <v>499</v>
      </c>
      <c r="C12462" t="s">
        <v>285</v>
      </c>
      <c r="D12462">
        <v>0.10810989010989011</v>
      </c>
      <c r="E12462">
        <f t="shared" si="117"/>
        <v>0.10810989010989011</v>
      </c>
      <c r="F12462">
        <f t="shared" si="117"/>
        <v>0.10810989010989011</v>
      </c>
      <c r="G12462">
        <f t="shared" si="117"/>
        <v>0.10810989010989011</v>
      </c>
      <c r="H12462">
        <f t="shared" si="117"/>
        <v>0.10810989010989011</v>
      </c>
      <c r="I12462">
        <f t="shared" si="117"/>
        <v>0.10810989010989011</v>
      </c>
      <c r="J12462">
        <f t="shared" si="117"/>
        <v>0.10810989010989011</v>
      </c>
      <c r="K12462">
        <f t="shared" si="116"/>
        <v>0.10810989010989011</v>
      </c>
      <c r="M12462" t="s">
        <v>470</v>
      </c>
    </row>
    <row r="12463" spans="1:13" hidden="1">
      <c r="A12463" t="s">
        <v>302</v>
      </c>
      <c r="B12463" t="s">
        <v>499</v>
      </c>
      <c r="C12463" t="s">
        <v>286</v>
      </c>
      <c r="D12463">
        <v>0.10779670329670334</v>
      </c>
      <c r="E12463">
        <f t="shared" si="117"/>
        <v>0.10779670329670334</v>
      </c>
      <c r="F12463">
        <f t="shared" si="117"/>
        <v>0.10779670329670334</v>
      </c>
      <c r="G12463">
        <f t="shared" si="117"/>
        <v>0.10779670329670334</v>
      </c>
      <c r="H12463">
        <f t="shared" si="117"/>
        <v>0.10779670329670334</v>
      </c>
      <c r="I12463">
        <f t="shared" si="117"/>
        <v>0.10779670329670334</v>
      </c>
      <c r="J12463">
        <f t="shared" si="117"/>
        <v>0.10779670329670334</v>
      </c>
      <c r="K12463">
        <f t="shared" si="116"/>
        <v>0.10779670329670334</v>
      </c>
      <c r="M12463" t="s">
        <v>470</v>
      </c>
    </row>
    <row r="12464" spans="1:13" hidden="1">
      <c r="A12464" t="s">
        <v>302</v>
      </c>
      <c r="B12464" t="s">
        <v>499</v>
      </c>
      <c r="C12464" t="s">
        <v>287</v>
      </c>
      <c r="D12464">
        <v>0.11508791208791203</v>
      </c>
      <c r="E12464">
        <f t="shared" si="117"/>
        <v>0.11508791208791203</v>
      </c>
      <c r="F12464">
        <f t="shared" si="117"/>
        <v>0.11508791208791203</v>
      </c>
      <c r="G12464">
        <f t="shared" si="117"/>
        <v>0.11508791208791203</v>
      </c>
      <c r="H12464">
        <f t="shared" si="117"/>
        <v>0.11508791208791203</v>
      </c>
      <c r="I12464">
        <f t="shared" si="117"/>
        <v>0.11508791208791203</v>
      </c>
      <c r="J12464">
        <f t="shared" si="117"/>
        <v>0.11508791208791203</v>
      </c>
      <c r="K12464">
        <f t="shared" si="116"/>
        <v>0.11508791208791203</v>
      </c>
      <c r="M12464" t="s">
        <v>470</v>
      </c>
    </row>
    <row r="12465" spans="1:13" hidden="1">
      <c r="A12465" t="s">
        <v>302</v>
      </c>
      <c r="B12465" t="s">
        <v>499</v>
      </c>
      <c r="C12465" t="s">
        <v>288</v>
      </c>
      <c r="D12465">
        <v>0.15341575091575096</v>
      </c>
      <c r="E12465">
        <f t="shared" si="117"/>
        <v>0.15341575091575096</v>
      </c>
      <c r="F12465">
        <f t="shared" si="117"/>
        <v>0.15341575091575096</v>
      </c>
      <c r="G12465">
        <f t="shared" si="117"/>
        <v>0.15341575091575096</v>
      </c>
      <c r="H12465">
        <f t="shared" si="117"/>
        <v>0.15341575091575096</v>
      </c>
      <c r="I12465">
        <f t="shared" si="117"/>
        <v>0.15341575091575096</v>
      </c>
      <c r="J12465">
        <f t="shared" si="117"/>
        <v>0.15341575091575096</v>
      </c>
      <c r="K12465">
        <f t="shared" si="116"/>
        <v>0.15341575091575096</v>
      </c>
      <c r="M12465" t="s">
        <v>470</v>
      </c>
    </row>
    <row r="12466" spans="1:13" hidden="1">
      <c r="A12466" t="s">
        <v>302</v>
      </c>
      <c r="B12466" t="s">
        <v>499</v>
      </c>
      <c r="C12466" t="s">
        <v>289</v>
      </c>
      <c r="D12466">
        <v>0.28014629120879109</v>
      </c>
      <c r="E12466">
        <f t="shared" si="117"/>
        <v>0.28014629120879109</v>
      </c>
      <c r="F12466">
        <f t="shared" si="117"/>
        <v>0.28014629120879109</v>
      </c>
      <c r="G12466">
        <f t="shared" si="117"/>
        <v>0.28014629120879109</v>
      </c>
      <c r="H12466">
        <f t="shared" si="117"/>
        <v>0.28014629120879109</v>
      </c>
      <c r="I12466">
        <f t="shared" si="117"/>
        <v>0.28014629120879109</v>
      </c>
      <c r="J12466">
        <f t="shared" si="117"/>
        <v>0.28014629120879109</v>
      </c>
      <c r="K12466">
        <f t="shared" si="116"/>
        <v>0.28014629120879109</v>
      </c>
      <c r="M12466" t="s">
        <v>470</v>
      </c>
    </row>
    <row r="12467" spans="1:13" hidden="1">
      <c r="A12467" t="s">
        <v>302</v>
      </c>
      <c r="B12467" t="s">
        <v>499</v>
      </c>
      <c r="C12467" t="s">
        <v>290</v>
      </c>
      <c r="D12467">
        <v>0.28270695970695969</v>
      </c>
      <c r="E12467">
        <f t="shared" si="117"/>
        <v>0.28270695970695969</v>
      </c>
      <c r="F12467">
        <f t="shared" si="117"/>
        <v>0.28270695970695969</v>
      </c>
      <c r="G12467">
        <f t="shared" si="117"/>
        <v>0.28270695970695969</v>
      </c>
      <c r="H12467">
        <f t="shared" si="117"/>
        <v>0.28270695970695969</v>
      </c>
      <c r="I12467">
        <f t="shared" si="117"/>
        <v>0.28270695970695969</v>
      </c>
      <c r="J12467">
        <f t="shared" si="117"/>
        <v>0.28270695970695969</v>
      </c>
      <c r="K12467">
        <f t="shared" si="116"/>
        <v>0.28270695970695969</v>
      </c>
      <c r="M12467" t="s">
        <v>470</v>
      </c>
    </row>
    <row r="12468" spans="1:13" hidden="1">
      <c r="A12468" t="s">
        <v>302</v>
      </c>
      <c r="B12468" t="s">
        <v>499</v>
      </c>
      <c r="C12468" t="s">
        <v>291</v>
      </c>
      <c r="D12468">
        <v>0.27466666666666673</v>
      </c>
      <c r="E12468">
        <f t="shared" si="117"/>
        <v>0.27466666666666673</v>
      </c>
      <c r="F12468">
        <f t="shared" si="117"/>
        <v>0.27466666666666673</v>
      </c>
      <c r="G12468">
        <f t="shared" si="117"/>
        <v>0.27466666666666673</v>
      </c>
      <c r="H12468">
        <f t="shared" si="117"/>
        <v>0.27466666666666673</v>
      </c>
      <c r="I12468">
        <f t="shared" si="117"/>
        <v>0.27466666666666673</v>
      </c>
      <c r="J12468">
        <f t="shared" si="117"/>
        <v>0.27466666666666673</v>
      </c>
      <c r="K12468">
        <f t="shared" si="116"/>
        <v>0.27466666666666673</v>
      </c>
      <c r="M12468" t="s">
        <v>470</v>
      </c>
    </row>
    <row r="12469" spans="1:13" hidden="1">
      <c r="A12469" t="s">
        <v>302</v>
      </c>
      <c r="B12469" t="s">
        <v>499</v>
      </c>
      <c r="C12469" t="s">
        <v>292</v>
      </c>
      <c r="D12469">
        <v>0.25912087912087917</v>
      </c>
      <c r="E12469">
        <f t="shared" si="117"/>
        <v>0.25912087912087917</v>
      </c>
      <c r="F12469">
        <f t="shared" si="117"/>
        <v>0.25912087912087917</v>
      </c>
      <c r="G12469">
        <f t="shared" si="117"/>
        <v>0.25912087912087917</v>
      </c>
      <c r="H12469">
        <f t="shared" si="117"/>
        <v>0.25912087912087917</v>
      </c>
      <c r="I12469">
        <f t="shared" si="117"/>
        <v>0.25912087912087917</v>
      </c>
      <c r="J12469">
        <f t="shared" si="117"/>
        <v>0.25912087912087917</v>
      </c>
      <c r="K12469">
        <f t="shared" si="116"/>
        <v>0.25912087912087917</v>
      </c>
      <c r="M12469" t="s">
        <v>470</v>
      </c>
    </row>
    <row r="12470" spans="1:13" hidden="1">
      <c r="A12470" t="s">
        <v>302</v>
      </c>
      <c r="B12470" t="s">
        <v>500</v>
      </c>
      <c r="C12470" t="s">
        <v>278</v>
      </c>
      <c r="D12470">
        <v>0.60171910112359572</v>
      </c>
      <c r="E12470">
        <f t="shared" si="117"/>
        <v>0.60171910112359572</v>
      </c>
      <c r="F12470">
        <f t="shared" si="117"/>
        <v>0.60171910112359572</v>
      </c>
      <c r="G12470">
        <f t="shared" si="117"/>
        <v>0.60171910112359572</v>
      </c>
      <c r="H12470">
        <f t="shared" si="117"/>
        <v>0.60171910112359572</v>
      </c>
      <c r="I12470">
        <f t="shared" si="117"/>
        <v>0.60171910112359572</v>
      </c>
      <c r="J12470">
        <f t="shared" si="117"/>
        <v>0.60171910112359572</v>
      </c>
      <c r="K12470">
        <f t="shared" si="116"/>
        <v>0.60171910112359572</v>
      </c>
      <c r="M12470" t="s">
        <v>470</v>
      </c>
    </row>
    <row r="12471" spans="1:13" hidden="1">
      <c r="A12471" t="s">
        <v>302</v>
      </c>
      <c r="B12471" t="s">
        <v>500</v>
      </c>
      <c r="C12471" t="s">
        <v>279</v>
      </c>
      <c r="D12471">
        <v>0.58967415730337081</v>
      </c>
      <c r="E12471">
        <f t="shared" si="117"/>
        <v>0.58967415730337081</v>
      </c>
      <c r="F12471">
        <f t="shared" si="117"/>
        <v>0.58967415730337081</v>
      </c>
      <c r="G12471">
        <f t="shared" si="117"/>
        <v>0.58967415730337081</v>
      </c>
      <c r="H12471">
        <f t="shared" si="117"/>
        <v>0.58967415730337081</v>
      </c>
      <c r="I12471">
        <f t="shared" si="117"/>
        <v>0.58967415730337081</v>
      </c>
      <c r="J12471">
        <f t="shared" si="117"/>
        <v>0.58967415730337081</v>
      </c>
      <c r="K12471">
        <f t="shared" si="116"/>
        <v>0.58967415730337081</v>
      </c>
      <c r="M12471" t="s">
        <v>470</v>
      </c>
    </row>
    <row r="12472" spans="1:13" hidden="1">
      <c r="A12472" t="s">
        <v>302</v>
      </c>
      <c r="B12472" t="s">
        <v>500</v>
      </c>
      <c r="C12472" t="s">
        <v>280</v>
      </c>
      <c r="D12472">
        <v>0.60241011235955044</v>
      </c>
      <c r="E12472">
        <f t="shared" si="117"/>
        <v>0.60241011235955044</v>
      </c>
      <c r="F12472">
        <f t="shared" si="117"/>
        <v>0.60241011235955044</v>
      </c>
      <c r="G12472">
        <f t="shared" si="117"/>
        <v>0.60241011235955044</v>
      </c>
      <c r="H12472">
        <f t="shared" si="117"/>
        <v>0.60241011235955044</v>
      </c>
      <c r="I12472">
        <f t="shared" si="117"/>
        <v>0.60241011235955044</v>
      </c>
      <c r="J12472">
        <f t="shared" si="117"/>
        <v>0.60241011235955044</v>
      </c>
      <c r="K12472">
        <f t="shared" si="116"/>
        <v>0.60241011235955044</v>
      </c>
      <c r="M12472" t="s">
        <v>470</v>
      </c>
    </row>
    <row r="12473" spans="1:13" hidden="1">
      <c r="A12473" t="s">
        <v>302</v>
      </c>
      <c r="B12473" t="s">
        <v>500</v>
      </c>
      <c r="C12473" t="s">
        <v>277</v>
      </c>
      <c r="D12473">
        <v>0.61380056179775278</v>
      </c>
      <c r="E12473">
        <f t="shared" si="117"/>
        <v>0.61380056179775278</v>
      </c>
      <c r="F12473">
        <f t="shared" si="117"/>
        <v>0.61380056179775278</v>
      </c>
      <c r="G12473">
        <f t="shared" si="117"/>
        <v>0.61380056179775278</v>
      </c>
      <c r="H12473">
        <f t="shared" si="117"/>
        <v>0.61380056179775278</v>
      </c>
      <c r="I12473">
        <f t="shared" si="117"/>
        <v>0.61380056179775278</v>
      </c>
      <c r="J12473">
        <f t="shared" si="117"/>
        <v>0.61380056179775278</v>
      </c>
      <c r="K12473">
        <f t="shared" si="116"/>
        <v>0.61380056179775278</v>
      </c>
      <c r="M12473" t="s">
        <v>470</v>
      </c>
    </row>
    <row r="12474" spans="1:13" hidden="1">
      <c r="A12474" t="s">
        <v>302</v>
      </c>
      <c r="B12474" t="s">
        <v>500</v>
      </c>
      <c r="C12474" t="s">
        <v>281</v>
      </c>
      <c r="D12474">
        <v>0.36933333333333329</v>
      </c>
      <c r="E12474">
        <f t="shared" si="117"/>
        <v>0.36933333333333329</v>
      </c>
      <c r="F12474">
        <f t="shared" si="117"/>
        <v>0.36933333333333329</v>
      </c>
      <c r="G12474">
        <f t="shared" si="117"/>
        <v>0.36933333333333329</v>
      </c>
      <c r="H12474">
        <f t="shared" si="117"/>
        <v>0.36933333333333329</v>
      </c>
      <c r="I12474">
        <f t="shared" si="117"/>
        <v>0.36933333333333329</v>
      </c>
      <c r="J12474">
        <f t="shared" si="117"/>
        <v>0.36933333333333329</v>
      </c>
      <c r="K12474">
        <f t="shared" si="116"/>
        <v>0.36933333333333329</v>
      </c>
      <c r="M12474" t="s">
        <v>470</v>
      </c>
    </row>
    <row r="12475" spans="1:13" hidden="1">
      <c r="A12475" t="s">
        <v>302</v>
      </c>
      <c r="B12475" t="s">
        <v>500</v>
      </c>
      <c r="C12475" t="s">
        <v>282</v>
      </c>
      <c r="D12475">
        <v>0.35884814814814847</v>
      </c>
      <c r="E12475">
        <f t="shared" si="117"/>
        <v>0.35884814814814847</v>
      </c>
      <c r="F12475">
        <f t="shared" si="117"/>
        <v>0.35884814814814847</v>
      </c>
      <c r="G12475">
        <f t="shared" si="117"/>
        <v>0.35884814814814847</v>
      </c>
      <c r="H12475">
        <f t="shared" si="117"/>
        <v>0.35884814814814847</v>
      </c>
      <c r="I12475">
        <f t="shared" si="117"/>
        <v>0.35884814814814847</v>
      </c>
      <c r="J12475">
        <f t="shared" si="117"/>
        <v>0.35884814814814847</v>
      </c>
      <c r="K12475">
        <f t="shared" si="116"/>
        <v>0.35884814814814847</v>
      </c>
      <c r="M12475" t="s">
        <v>470</v>
      </c>
    </row>
    <row r="12476" spans="1:13" hidden="1">
      <c r="A12476" t="s">
        <v>302</v>
      </c>
      <c r="B12476" t="s">
        <v>500</v>
      </c>
      <c r="C12476" t="s">
        <v>283</v>
      </c>
      <c r="D12476">
        <v>0.40100277777777776</v>
      </c>
      <c r="E12476">
        <f t="shared" si="117"/>
        <v>0.40100277777777776</v>
      </c>
      <c r="F12476">
        <f t="shared" si="117"/>
        <v>0.40100277777777776</v>
      </c>
      <c r="G12476">
        <f t="shared" si="117"/>
        <v>0.40100277777777776</v>
      </c>
      <c r="H12476">
        <f t="shared" si="117"/>
        <v>0.40100277777777776</v>
      </c>
      <c r="I12476">
        <f t="shared" si="117"/>
        <v>0.40100277777777776</v>
      </c>
      <c r="J12476">
        <f t="shared" si="117"/>
        <v>0.40100277777777776</v>
      </c>
      <c r="K12476">
        <f t="shared" si="116"/>
        <v>0.40100277777777776</v>
      </c>
      <c r="M12476" t="s">
        <v>470</v>
      </c>
    </row>
    <row r="12477" spans="1:13" hidden="1">
      <c r="A12477" t="s">
        <v>302</v>
      </c>
      <c r="B12477" t="s">
        <v>500</v>
      </c>
      <c r="C12477" t="s">
        <v>284</v>
      </c>
      <c r="D12477">
        <v>0.40460888888888846</v>
      </c>
      <c r="E12477">
        <f t="shared" si="117"/>
        <v>0.40460888888888846</v>
      </c>
      <c r="F12477">
        <f t="shared" si="117"/>
        <v>0.40460888888888846</v>
      </c>
      <c r="G12477">
        <f t="shared" si="117"/>
        <v>0.40460888888888846</v>
      </c>
      <c r="H12477">
        <f t="shared" si="117"/>
        <v>0.40460888888888846</v>
      </c>
      <c r="I12477">
        <f t="shared" si="117"/>
        <v>0.40460888888888846</v>
      </c>
      <c r="J12477">
        <f t="shared" si="117"/>
        <v>0.40460888888888846</v>
      </c>
      <c r="K12477">
        <f t="shared" si="116"/>
        <v>0.40460888888888846</v>
      </c>
      <c r="M12477" t="s">
        <v>470</v>
      </c>
    </row>
    <row r="12478" spans="1:13" hidden="1">
      <c r="A12478" t="s">
        <v>302</v>
      </c>
      <c r="B12478" t="s">
        <v>500</v>
      </c>
      <c r="C12478" t="s">
        <v>285</v>
      </c>
      <c r="D12478">
        <v>0.29383272283272271</v>
      </c>
      <c r="E12478">
        <f t="shared" si="117"/>
        <v>0.29383272283272271</v>
      </c>
      <c r="F12478">
        <f t="shared" si="117"/>
        <v>0.29383272283272271</v>
      </c>
      <c r="G12478">
        <f t="shared" si="117"/>
        <v>0.29383272283272271</v>
      </c>
      <c r="H12478">
        <f t="shared" si="117"/>
        <v>0.29383272283272271</v>
      </c>
      <c r="I12478">
        <f t="shared" si="117"/>
        <v>0.29383272283272271</v>
      </c>
      <c r="J12478">
        <f t="shared" si="117"/>
        <v>0.29383272283272271</v>
      </c>
      <c r="K12478">
        <f t="shared" si="116"/>
        <v>0.29383272283272271</v>
      </c>
      <c r="M12478" t="s">
        <v>470</v>
      </c>
    </row>
    <row r="12479" spans="1:13" hidden="1">
      <c r="A12479" t="s">
        <v>302</v>
      </c>
      <c r="B12479" t="s">
        <v>500</v>
      </c>
      <c r="C12479" t="s">
        <v>286</v>
      </c>
      <c r="D12479">
        <v>0.27874175824175823</v>
      </c>
      <c r="E12479">
        <f t="shared" si="117"/>
        <v>0.27874175824175823</v>
      </c>
      <c r="F12479">
        <f t="shared" si="117"/>
        <v>0.27874175824175823</v>
      </c>
      <c r="G12479">
        <f t="shared" si="117"/>
        <v>0.27874175824175823</v>
      </c>
      <c r="H12479">
        <f t="shared" si="117"/>
        <v>0.27874175824175823</v>
      </c>
      <c r="I12479">
        <f t="shared" si="117"/>
        <v>0.27874175824175823</v>
      </c>
      <c r="J12479">
        <f t="shared" si="117"/>
        <v>0.27874175824175823</v>
      </c>
      <c r="K12479">
        <f t="shared" si="116"/>
        <v>0.27874175824175823</v>
      </c>
      <c r="M12479" t="s">
        <v>470</v>
      </c>
    </row>
    <row r="12480" spans="1:13" hidden="1">
      <c r="A12480" t="s">
        <v>302</v>
      </c>
      <c r="B12480" t="s">
        <v>500</v>
      </c>
      <c r="C12480" t="s">
        <v>287</v>
      </c>
      <c r="D12480">
        <v>0.31815855572998414</v>
      </c>
      <c r="E12480">
        <f t="shared" si="117"/>
        <v>0.31815855572998414</v>
      </c>
      <c r="F12480">
        <f t="shared" si="117"/>
        <v>0.31815855572998414</v>
      </c>
      <c r="G12480">
        <f t="shared" si="117"/>
        <v>0.31815855572998414</v>
      </c>
      <c r="H12480">
        <f t="shared" si="117"/>
        <v>0.31815855572998414</v>
      </c>
      <c r="I12480">
        <f t="shared" si="117"/>
        <v>0.31815855572998414</v>
      </c>
      <c r="J12480">
        <f t="shared" si="117"/>
        <v>0.31815855572998414</v>
      </c>
      <c r="K12480">
        <f t="shared" si="116"/>
        <v>0.31815855572998414</v>
      </c>
      <c r="M12480" t="s">
        <v>470</v>
      </c>
    </row>
    <row r="12481" spans="1:13" hidden="1">
      <c r="A12481" t="s">
        <v>302</v>
      </c>
      <c r="B12481" t="s">
        <v>500</v>
      </c>
      <c r="C12481" t="s">
        <v>288</v>
      </c>
      <c r="D12481">
        <v>0.35239926739926752</v>
      </c>
      <c r="E12481">
        <f t="shared" si="117"/>
        <v>0.35239926739926752</v>
      </c>
      <c r="F12481">
        <f t="shared" si="117"/>
        <v>0.35239926739926752</v>
      </c>
      <c r="G12481">
        <f t="shared" si="117"/>
        <v>0.35239926739926752</v>
      </c>
      <c r="H12481">
        <f t="shared" si="117"/>
        <v>0.35239926739926752</v>
      </c>
      <c r="I12481">
        <f t="shared" si="117"/>
        <v>0.35239926739926752</v>
      </c>
      <c r="J12481">
        <f t="shared" si="117"/>
        <v>0.35239926739926752</v>
      </c>
      <c r="K12481">
        <f t="shared" si="116"/>
        <v>0.35239926739926752</v>
      </c>
      <c r="M12481" t="s">
        <v>470</v>
      </c>
    </row>
    <row r="12482" spans="1:13" hidden="1">
      <c r="A12482" t="s">
        <v>302</v>
      </c>
      <c r="B12482" t="s">
        <v>500</v>
      </c>
      <c r="C12482" t="s">
        <v>289</v>
      </c>
      <c r="D12482">
        <v>0.40524450549450552</v>
      </c>
      <c r="E12482">
        <f t="shared" si="117"/>
        <v>0.40524450549450552</v>
      </c>
      <c r="F12482">
        <f t="shared" si="117"/>
        <v>0.40524450549450552</v>
      </c>
      <c r="G12482">
        <f t="shared" si="117"/>
        <v>0.40524450549450552</v>
      </c>
      <c r="H12482">
        <f t="shared" si="117"/>
        <v>0.40524450549450552</v>
      </c>
      <c r="I12482">
        <f t="shared" si="117"/>
        <v>0.40524450549450552</v>
      </c>
      <c r="J12482">
        <f t="shared" si="117"/>
        <v>0.40524450549450552</v>
      </c>
      <c r="K12482">
        <f t="shared" si="116"/>
        <v>0.40524450549450552</v>
      </c>
      <c r="M12482" t="s">
        <v>470</v>
      </c>
    </row>
    <row r="12483" spans="1:13" hidden="1">
      <c r="A12483" t="s">
        <v>302</v>
      </c>
      <c r="B12483" t="s">
        <v>500</v>
      </c>
      <c r="C12483" t="s">
        <v>290</v>
      </c>
      <c r="D12483">
        <v>0.3753443223443223</v>
      </c>
      <c r="E12483">
        <f t="shared" si="117"/>
        <v>0.3753443223443223</v>
      </c>
      <c r="F12483">
        <f t="shared" si="117"/>
        <v>0.3753443223443223</v>
      </c>
      <c r="G12483">
        <f t="shared" si="117"/>
        <v>0.3753443223443223</v>
      </c>
      <c r="H12483">
        <f t="shared" si="117"/>
        <v>0.3753443223443223</v>
      </c>
      <c r="I12483">
        <f t="shared" si="117"/>
        <v>0.3753443223443223</v>
      </c>
      <c r="J12483">
        <f t="shared" si="117"/>
        <v>0.3753443223443223</v>
      </c>
      <c r="K12483">
        <f t="shared" si="116"/>
        <v>0.3753443223443223</v>
      </c>
      <c r="M12483" t="s">
        <v>470</v>
      </c>
    </row>
    <row r="12484" spans="1:13" hidden="1">
      <c r="A12484" t="s">
        <v>302</v>
      </c>
      <c r="B12484" t="s">
        <v>500</v>
      </c>
      <c r="C12484" t="s">
        <v>291</v>
      </c>
      <c r="D12484">
        <v>0.38</v>
      </c>
      <c r="E12484">
        <f t="shared" si="117"/>
        <v>0.38</v>
      </c>
      <c r="F12484">
        <f t="shared" si="117"/>
        <v>0.38</v>
      </c>
      <c r="G12484">
        <f t="shared" si="117"/>
        <v>0.38</v>
      </c>
      <c r="H12484">
        <f t="shared" si="117"/>
        <v>0.38</v>
      </c>
      <c r="I12484">
        <f t="shared" si="117"/>
        <v>0.38</v>
      </c>
      <c r="J12484">
        <f t="shared" si="117"/>
        <v>0.38</v>
      </c>
      <c r="K12484">
        <f t="shared" si="116"/>
        <v>0.38</v>
      </c>
      <c r="M12484" t="s">
        <v>470</v>
      </c>
    </row>
    <row r="12485" spans="1:13" hidden="1">
      <c r="A12485" t="s">
        <v>302</v>
      </c>
      <c r="B12485" t="s">
        <v>500</v>
      </c>
      <c r="C12485" t="s">
        <v>292</v>
      </c>
      <c r="D12485">
        <v>0.39382417582417589</v>
      </c>
      <c r="E12485">
        <f t="shared" ref="E12485:J12485" si="118">$D12485</f>
        <v>0.39382417582417589</v>
      </c>
      <c r="F12485">
        <f t="shared" si="118"/>
        <v>0.39382417582417589</v>
      </c>
      <c r="G12485">
        <f t="shared" si="118"/>
        <v>0.39382417582417589</v>
      </c>
      <c r="H12485">
        <f t="shared" si="118"/>
        <v>0.39382417582417589</v>
      </c>
      <c r="I12485">
        <f t="shared" si="118"/>
        <v>0.39382417582417589</v>
      </c>
      <c r="J12485">
        <f t="shared" si="118"/>
        <v>0.39382417582417589</v>
      </c>
      <c r="K12485">
        <f>$D12485</f>
        <v>0.39382417582417589</v>
      </c>
      <c r="M12485" t="s">
        <v>470</v>
      </c>
    </row>
    <row r="12486" spans="1:13" hidden="1">
      <c r="A12486" t="s">
        <v>303</v>
      </c>
      <c r="B12486" t="s">
        <v>503</v>
      </c>
      <c r="C12486" t="s">
        <v>278</v>
      </c>
      <c r="D12486">
        <v>1</v>
      </c>
      <c r="E12486">
        <v>1</v>
      </c>
      <c r="F12486">
        <v>1</v>
      </c>
      <c r="G12486">
        <v>1</v>
      </c>
      <c r="H12486">
        <v>1</v>
      </c>
      <c r="I12486">
        <v>1</v>
      </c>
      <c r="J12486">
        <v>1</v>
      </c>
      <c r="K12486">
        <v>1</v>
      </c>
      <c r="M12486" t="s">
        <v>468</v>
      </c>
    </row>
    <row r="12487" spans="1:13" hidden="1">
      <c r="A12487" t="s">
        <v>303</v>
      </c>
      <c r="B12487" t="s">
        <v>503</v>
      </c>
      <c r="C12487" t="s">
        <v>279</v>
      </c>
      <c r="D12487">
        <v>1</v>
      </c>
      <c r="E12487">
        <v>1</v>
      </c>
      <c r="F12487">
        <v>1</v>
      </c>
      <c r="G12487">
        <v>1</v>
      </c>
      <c r="H12487">
        <v>1</v>
      </c>
      <c r="I12487">
        <v>1</v>
      </c>
      <c r="J12487">
        <v>1</v>
      </c>
      <c r="K12487">
        <v>1</v>
      </c>
      <c r="M12487" t="s">
        <v>468</v>
      </c>
    </row>
    <row r="12488" spans="1:13" hidden="1">
      <c r="A12488" t="s">
        <v>303</v>
      </c>
      <c r="B12488" t="s">
        <v>503</v>
      </c>
      <c r="C12488" t="s">
        <v>280</v>
      </c>
      <c r="D12488">
        <v>1</v>
      </c>
      <c r="E12488">
        <v>1</v>
      </c>
      <c r="F12488">
        <v>1</v>
      </c>
      <c r="G12488">
        <v>1</v>
      </c>
      <c r="H12488">
        <v>1</v>
      </c>
      <c r="I12488">
        <v>1</v>
      </c>
      <c r="J12488">
        <v>1</v>
      </c>
      <c r="K12488">
        <v>1</v>
      </c>
      <c r="M12488" t="s">
        <v>468</v>
      </c>
    </row>
    <row r="12489" spans="1:13" hidden="1">
      <c r="A12489" t="s">
        <v>303</v>
      </c>
      <c r="B12489" t="s">
        <v>503</v>
      </c>
      <c r="C12489" t="s">
        <v>277</v>
      </c>
      <c r="D12489">
        <v>1</v>
      </c>
      <c r="E12489">
        <v>1</v>
      </c>
      <c r="F12489">
        <v>1</v>
      </c>
      <c r="G12489">
        <v>1</v>
      </c>
      <c r="H12489">
        <v>1</v>
      </c>
      <c r="I12489">
        <v>1</v>
      </c>
      <c r="J12489">
        <v>1</v>
      </c>
      <c r="K12489">
        <v>1</v>
      </c>
      <c r="M12489" t="s">
        <v>468</v>
      </c>
    </row>
    <row r="12490" spans="1:13" hidden="1">
      <c r="A12490" t="s">
        <v>303</v>
      </c>
      <c r="B12490" t="s">
        <v>503</v>
      </c>
      <c r="C12490" t="s">
        <v>281</v>
      </c>
      <c r="D12490">
        <v>1</v>
      </c>
      <c r="E12490">
        <v>1</v>
      </c>
      <c r="F12490">
        <v>1</v>
      </c>
      <c r="G12490">
        <v>1</v>
      </c>
      <c r="H12490">
        <v>1</v>
      </c>
      <c r="I12490">
        <v>1</v>
      </c>
      <c r="J12490">
        <v>1</v>
      </c>
      <c r="K12490">
        <v>1</v>
      </c>
      <c r="M12490" t="s">
        <v>468</v>
      </c>
    </row>
    <row r="12491" spans="1:13" hidden="1">
      <c r="A12491" t="s">
        <v>303</v>
      </c>
      <c r="B12491" t="s">
        <v>503</v>
      </c>
      <c r="C12491" t="s">
        <v>282</v>
      </c>
      <c r="D12491">
        <v>1</v>
      </c>
      <c r="E12491">
        <v>1</v>
      </c>
      <c r="F12491">
        <v>1</v>
      </c>
      <c r="G12491">
        <v>1</v>
      </c>
      <c r="H12491">
        <v>1</v>
      </c>
      <c r="I12491">
        <v>1</v>
      </c>
      <c r="J12491">
        <v>1</v>
      </c>
      <c r="K12491">
        <v>1</v>
      </c>
      <c r="M12491" t="s">
        <v>468</v>
      </c>
    </row>
    <row r="12492" spans="1:13" hidden="1">
      <c r="A12492" t="s">
        <v>303</v>
      </c>
      <c r="B12492" t="s">
        <v>503</v>
      </c>
      <c r="C12492" t="s">
        <v>283</v>
      </c>
      <c r="D12492">
        <v>1</v>
      </c>
      <c r="E12492">
        <v>1</v>
      </c>
      <c r="F12492">
        <v>1</v>
      </c>
      <c r="G12492">
        <v>1</v>
      </c>
      <c r="H12492">
        <v>1</v>
      </c>
      <c r="I12492">
        <v>1</v>
      </c>
      <c r="J12492">
        <v>1</v>
      </c>
      <c r="K12492">
        <v>1</v>
      </c>
      <c r="M12492" t="s">
        <v>468</v>
      </c>
    </row>
    <row r="12493" spans="1:13" hidden="1">
      <c r="A12493" t="s">
        <v>303</v>
      </c>
      <c r="B12493" t="s">
        <v>503</v>
      </c>
      <c r="C12493" t="s">
        <v>284</v>
      </c>
      <c r="D12493">
        <v>1</v>
      </c>
      <c r="E12493">
        <v>1</v>
      </c>
      <c r="F12493">
        <v>1</v>
      </c>
      <c r="G12493">
        <v>1</v>
      </c>
      <c r="H12493">
        <v>1</v>
      </c>
      <c r="I12493">
        <v>1</v>
      </c>
      <c r="J12493">
        <v>1</v>
      </c>
      <c r="K12493">
        <v>1</v>
      </c>
      <c r="M12493" t="s">
        <v>468</v>
      </c>
    </row>
    <row r="12494" spans="1:13" hidden="1">
      <c r="A12494" t="s">
        <v>303</v>
      </c>
      <c r="B12494" t="s">
        <v>503</v>
      </c>
      <c r="C12494" t="s">
        <v>285</v>
      </c>
      <c r="D12494">
        <v>1</v>
      </c>
      <c r="E12494">
        <v>1</v>
      </c>
      <c r="F12494">
        <v>1</v>
      </c>
      <c r="G12494">
        <v>1</v>
      </c>
      <c r="H12494">
        <v>1</v>
      </c>
      <c r="I12494">
        <v>1</v>
      </c>
      <c r="J12494">
        <v>1</v>
      </c>
      <c r="K12494">
        <v>1</v>
      </c>
      <c r="M12494" t="s">
        <v>468</v>
      </c>
    </row>
    <row r="12495" spans="1:13" hidden="1">
      <c r="A12495" t="s">
        <v>303</v>
      </c>
      <c r="B12495" t="s">
        <v>503</v>
      </c>
      <c r="C12495" t="s">
        <v>286</v>
      </c>
      <c r="D12495">
        <v>1</v>
      </c>
      <c r="E12495">
        <v>1</v>
      </c>
      <c r="F12495">
        <v>1</v>
      </c>
      <c r="G12495">
        <v>1</v>
      </c>
      <c r="H12495">
        <v>1</v>
      </c>
      <c r="I12495">
        <v>1</v>
      </c>
      <c r="J12495">
        <v>1</v>
      </c>
      <c r="K12495">
        <v>1</v>
      </c>
      <c r="M12495" t="s">
        <v>468</v>
      </c>
    </row>
    <row r="12496" spans="1:13" hidden="1">
      <c r="A12496" t="s">
        <v>303</v>
      </c>
      <c r="B12496" t="s">
        <v>503</v>
      </c>
      <c r="C12496" t="s">
        <v>287</v>
      </c>
      <c r="D12496">
        <v>1</v>
      </c>
      <c r="E12496">
        <v>1</v>
      </c>
      <c r="F12496">
        <v>1</v>
      </c>
      <c r="G12496">
        <v>1</v>
      </c>
      <c r="H12496">
        <v>1</v>
      </c>
      <c r="I12496">
        <v>1</v>
      </c>
      <c r="J12496">
        <v>1</v>
      </c>
      <c r="K12496">
        <v>1</v>
      </c>
      <c r="M12496" t="s">
        <v>468</v>
      </c>
    </row>
    <row r="12497" spans="1:13" hidden="1">
      <c r="A12497" t="s">
        <v>303</v>
      </c>
      <c r="B12497" t="s">
        <v>503</v>
      </c>
      <c r="C12497" t="s">
        <v>288</v>
      </c>
      <c r="D12497">
        <v>1</v>
      </c>
      <c r="E12497">
        <v>1</v>
      </c>
      <c r="F12497">
        <v>1</v>
      </c>
      <c r="G12497">
        <v>1</v>
      </c>
      <c r="H12497">
        <v>1</v>
      </c>
      <c r="I12497">
        <v>1</v>
      </c>
      <c r="J12497">
        <v>1</v>
      </c>
      <c r="K12497">
        <v>1</v>
      </c>
      <c r="M12497" t="s">
        <v>468</v>
      </c>
    </row>
    <row r="12498" spans="1:13" hidden="1">
      <c r="A12498" t="s">
        <v>303</v>
      </c>
      <c r="B12498" t="s">
        <v>503</v>
      </c>
      <c r="C12498" t="s">
        <v>289</v>
      </c>
      <c r="D12498">
        <v>1</v>
      </c>
      <c r="E12498">
        <v>1</v>
      </c>
      <c r="F12498">
        <v>1</v>
      </c>
      <c r="G12498">
        <v>1</v>
      </c>
      <c r="H12498">
        <v>1</v>
      </c>
      <c r="I12498">
        <v>1</v>
      </c>
      <c r="J12498">
        <v>1</v>
      </c>
      <c r="K12498">
        <v>1</v>
      </c>
      <c r="M12498" t="s">
        <v>468</v>
      </c>
    </row>
    <row r="12499" spans="1:13" hidden="1">
      <c r="A12499" t="s">
        <v>303</v>
      </c>
      <c r="B12499" t="s">
        <v>503</v>
      </c>
      <c r="C12499" t="s">
        <v>290</v>
      </c>
      <c r="D12499">
        <v>1</v>
      </c>
      <c r="E12499">
        <v>1</v>
      </c>
      <c r="F12499">
        <v>1</v>
      </c>
      <c r="G12499">
        <v>1</v>
      </c>
      <c r="H12499">
        <v>1</v>
      </c>
      <c r="I12499">
        <v>1</v>
      </c>
      <c r="J12499">
        <v>1</v>
      </c>
      <c r="K12499">
        <v>1</v>
      </c>
      <c r="M12499" t="s">
        <v>468</v>
      </c>
    </row>
    <row r="12500" spans="1:13" hidden="1">
      <c r="A12500" t="s">
        <v>303</v>
      </c>
      <c r="B12500" t="s">
        <v>503</v>
      </c>
      <c r="C12500" t="s">
        <v>291</v>
      </c>
      <c r="D12500">
        <v>1</v>
      </c>
      <c r="E12500">
        <v>1</v>
      </c>
      <c r="F12500">
        <v>1</v>
      </c>
      <c r="G12500">
        <v>1</v>
      </c>
      <c r="H12500">
        <v>1</v>
      </c>
      <c r="I12500">
        <v>1</v>
      </c>
      <c r="J12500">
        <v>1</v>
      </c>
      <c r="K12500">
        <v>1</v>
      </c>
      <c r="M12500" t="s">
        <v>468</v>
      </c>
    </row>
    <row r="12501" spans="1:13" hidden="1">
      <c r="A12501" t="s">
        <v>303</v>
      </c>
      <c r="B12501" t="s">
        <v>503</v>
      </c>
      <c r="C12501" t="s">
        <v>292</v>
      </c>
      <c r="D12501">
        <v>1</v>
      </c>
      <c r="E12501">
        <v>1</v>
      </c>
      <c r="F12501">
        <v>1</v>
      </c>
      <c r="G12501">
        <v>1</v>
      </c>
      <c r="H12501">
        <v>1</v>
      </c>
      <c r="I12501">
        <v>1</v>
      </c>
      <c r="J12501">
        <v>1</v>
      </c>
      <c r="K12501">
        <v>1</v>
      </c>
      <c r="M12501" t="s">
        <v>468</v>
      </c>
    </row>
    <row r="12502" spans="1:13" hidden="1">
      <c r="A12502" t="s">
        <v>303</v>
      </c>
      <c r="B12502" t="s">
        <v>406</v>
      </c>
      <c r="C12502" t="s">
        <v>278</v>
      </c>
      <c r="D12502">
        <v>1</v>
      </c>
      <c r="E12502">
        <v>1</v>
      </c>
      <c r="F12502">
        <v>1</v>
      </c>
      <c r="G12502">
        <v>1</v>
      </c>
      <c r="H12502">
        <v>1</v>
      </c>
      <c r="I12502">
        <v>1</v>
      </c>
      <c r="J12502">
        <v>1</v>
      </c>
      <c r="K12502">
        <v>1</v>
      </c>
      <c r="M12502" t="s">
        <v>468</v>
      </c>
    </row>
    <row r="12503" spans="1:13" hidden="1">
      <c r="A12503" t="s">
        <v>303</v>
      </c>
      <c r="B12503" t="s">
        <v>406</v>
      </c>
      <c r="C12503" t="s">
        <v>279</v>
      </c>
      <c r="D12503">
        <v>1</v>
      </c>
      <c r="E12503">
        <v>1</v>
      </c>
      <c r="F12503">
        <v>1</v>
      </c>
      <c r="G12503">
        <v>1</v>
      </c>
      <c r="H12503">
        <v>1</v>
      </c>
      <c r="I12503">
        <v>1</v>
      </c>
      <c r="J12503">
        <v>1</v>
      </c>
      <c r="K12503">
        <v>1</v>
      </c>
      <c r="M12503" t="s">
        <v>468</v>
      </c>
    </row>
    <row r="12504" spans="1:13" hidden="1">
      <c r="A12504" t="s">
        <v>303</v>
      </c>
      <c r="B12504" t="s">
        <v>406</v>
      </c>
      <c r="C12504" t="s">
        <v>280</v>
      </c>
      <c r="D12504">
        <v>1</v>
      </c>
      <c r="E12504">
        <v>1</v>
      </c>
      <c r="F12504">
        <v>1</v>
      </c>
      <c r="G12504">
        <v>1</v>
      </c>
      <c r="H12504">
        <v>1</v>
      </c>
      <c r="I12504">
        <v>1</v>
      </c>
      <c r="J12504">
        <v>1</v>
      </c>
      <c r="K12504">
        <v>1</v>
      </c>
      <c r="M12504" t="s">
        <v>468</v>
      </c>
    </row>
    <row r="12505" spans="1:13" hidden="1">
      <c r="A12505" t="s">
        <v>303</v>
      </c>
      <c r="B12505" t="s">
        <v>406</v>
      </c>
      <c r="C12505" t="s">
        <v>277</v>
      </c>
      <c r="D12505">
        <v>1</v>
      </c>
      <c r="E12505">
        <v>1</v>
      </c>
      <c r="F12505">
        <v>1</v>
      </c>
      <c r="G12505">
        <v>1</v>
      </c>
      <c r="H12505">
        <v>1</v>
      </c>
      <c r="I12505">
        <v>1</v>
      </c>
      <c r="J12505">
        <v>1</v>
      </c>
      <c r="K12505">
        <v>1</v>
      </c>
      <c r="M12505" t="s">
        <v>468</v>
      </c>
    </row>
    <row r="12506" spans="1:13" hidden="1">
      <c r="A12506" t="s">
        <v>303</v>
      </c>
      <c r="B12506" t="s">
        <v>406</v>
      </c>
      <c r="C12506" t="s">
        <v>281</v>
      </c>
      <c r="D12506">
        <v>1</v>
      </c>
      <c r="E12506">
        <v>1</v>
      </c>
      <c r="F12506">
        <v>1</v>
      </c>
      <c r="G12506">
        <v>1</v>
      </c>
      <c r="H12506">
        <v>1</v>
      </c>
      <c r="I12506">
        <v>1</v>
      </c>
      <c r="J12506">
        <v>1</v>
      </c>
      <c r="K12506">
        <v>1</v>
      </c>
      <c r="M12506" t="s">
        <v>468</v>
      </c>
    </row>
    <row r="12507" spans="1:13" hidden="1">
      <c r="A12507" t="s">
        <v>303</v>
      </c>
      <c r="B12507" t="s">
        <v>406</v>
      </c>
      <c r="C12507" t="s">
        <v>282</v>
      </c>
      <c r="D12507">
        <v>1</v>
      </c>
      <c r="E12507">
        <v>1</v>
      </c>
      <c r="F12507">
        <v>1</v>
      </c>
      <c r="G12507">
        <v>1</v>
      </c>
      <c r="H12507">
        <v>1</v>
      </c>
      <c r="I12507">
        <v>1</v>
      </c>
      <c r="J12507">
        <v>1</v>
      </c>
      <c r="K12507">
        <v>1</v>
      </c>
      <c r="M12507" t="s">
        <v>468</v>
      </c>
    </row>
    <row r="12508" spans="1:13" hidden="1">
      <c r="A12508" t="s">
        <v>303</v>
      </c>
      <c r="B12508" t="s">
        <v>406</v>
      </c>
      <c r="C12508" t="s">
        <v>283</v>
      </c>
      <c r="D12508">
        <v>1</v>
      </c>
      <c r="E12508">
        <v>1</v>
      </c>
      <c r="F12508">
        <v>1</v>
      </c>
      <c r="G12508">
        <v>1</v>
      </c>
      <c r="H12508">
        <v>1</v>
      </c>
      <c r="I12508">
        <v>1</v>
      </c>
      <c r="J12508">
        <v>1</v>
      </c>
      <c r="K12508">
        <v>1</v>
      </c>
      <c r="M12508" t="s">
        <v>468</v>
      </c>
    </row>
    <row r="12509" spans="1:13" hidden="1">
      <c r="A12509" t="s">
        <v>303</v>
      </c>
      <c r="B12509" t="s">
        <v>406</v>
      </c>
      <c r="C12509" t="s">
        <v>284</v>
      </c>
      <c r="D12509">
        <v>1</v>
      </c>
      <c r="E12509">
        <v>1</v>
      </c>
      <c r="F12509">
        <v>1</v>
      </c>
      <c r="G12509">
        <v>1</v>
      </c>
      <c r="H12509">
        <v>1</v>
      </c>
      <c r="I12509">
        <v>1</v>
      </c>
      <c r="J12509">
        <v>1</v>
      </c>
      <c r="K12509">
        <v>1</v>
      </c>
      <c r="M12509" t="s">
        <v>468</v>
      </c>
    </row>
    <row r="12510" spans="1:13" hidden="1">
      <c r="A12510" t="s">
        <v>303</v>
      </c>
      <c r="B12510" t="s">
        <v>406</v>
      </c>
      <c r="C12510" t="s">
        <v>285</v>
      </c>
      <c r="D12510">
        <v>1</v>
      </c>
      <c r="E12510">
        <v>1</v>
      </c>
      <c r="F12510">
        <v>1</v>
      </c>
      <c r="G12510">
        <v>1</v>
      </c>
      <c r="H12510">
        <v>1</v>
      </c>
      <c r="I12510">
        <v>1</v>
      </c>
      <c r="J12510">
        <v>1</v>
      </c>
      <c r="K12510">
        <v>1</v>
      </c>
      <c r="M12510" t="s">
        <v>468</v>
      </c>
    </row>
    <row r="12511" spans="1:13" hidden="1">
      <c r="A12511" t="s">
        <v>303</v>
      </c>
      <c r="B12511" t="s">
        <v>406</v>
      </c>
      <c r="C12511" t="s">
        <v>286</v>
      </c>
      <c r="D12511">
        <v>1</v>
      </c>
      <c r="E12511">
        <v>1</v>
      </c>
      <c r="F12511">
        <v>1</v>
      </c>
      <c r="G12511">
        <v>1</v>
      </c>
      <c r="H12511">
        <v>1</v>
      </c>
      <c r="I12511">
        <v>1</v>
      </c>
      <c r="J12511">
        <v>1</v>
      </c>
      <c r="K12511">
        <v>1</v>
      </c>
      <c r="M12511" t="s">
        <v>468</v>
      </c>
    </row>
    <row r="12512" spans="1:13" hidden="1">
      <c r="A12512" t="s">
        <v>303</v>
      </c>
      <c r="B12512" t="s">
        <v>406</v>
      </c>
      <c r="C12512" t="s">
        <v>287</v>
      </c>
      <c r="D12512">
        <v>1</v>
      </c>
      <c r="E12512">
        <v>1</v>
      </c>
      <c r="F12512">
        <v>1</v>
      </c>
      <c r="G12512">
        <v>1</v>
      </c>
      <c r="H12512">
        <v>1</v>
      </c>
      <c r="I12512">
        <v>1</v>
      </c>
      <c r="J12512">
        <v>1</v>
      </c>
      <c r="K12512">
        <v>1</v>
      </c>
      <c r="M12512" t="s">
        <v>468</v>
      </c>
    </row>
    <row r="12513" spans="1:13" hidden="1">
      <c r="A12513" t="s">
        <v>303</v>
      </c>
      <c r="B12513" t="s">
        <v>406</v>
      </c>
      <c r="C12513" t="s">
        <v>288</v>
      </c>
      <c r="D12513">
        <v>1</v>
      </c>
      <c r="E12513">
        <v>1</v>
      </c>
      <c r="F12513">
        <v>1</v>
      </c>
      <c r="G12513">
        <v>1</v>
      </c>
      <c r="H12513">
        <v>1</v>
      </c>
      <c r="I12513">
        <v>1</v>
      </c>
      <c r="J12513">
        <v>1</v>
      </c>
      <c r="K12513">
        <v>1</v>
      </c>
      <c r="M12513" t="s">
        <v>468</v>
      </c>
    </row>
    <row r="12514" spans="1:13" hidden="1">
      <c r="A12514" t="s">
        <v>303</v>
      </c>
      <c r="B12514" t="s">
        <v>406</v>
      </c>
      <c r="C12514" t="s">
        <v>289</v>
      </c>
      <c r="D12514">
        <v>1</v>
      </c>
      <c r="E12514">
        <v>1</v>
      </c>
      <c r="F12514">
        <v>1</v>
      </c>
      <c r="G12514">
        <v>1</v>
      </c>
      <c r="H12514">
        <v>1</v>
      </c>
      <c r="I12514">
        <v>1</v>
      </c>
      <c r="J12514">
        <v>1</v>
      </c>
      <c r="K12514">
        <v>1</v>
      </c>
      <c r="M12514" t="s">
        <v>468</v>
      </c>
    </row>
    <row r="12515" spans="1:13" hidden="1">
      <c r="A12515" t="s">
        <v>303</v>
      </c>
      <c r="B12515" t="s">
        <v>406</v>
      </c>
      <c r="C12515" t="s">
        <v>290</v>
      </c>
      <c r="D12515">
        <v>1</v>
      </c>
      <c r="E12515">
        <v>1</v>
      </c>
      <c r="F12515">
        <v>1</v>
      </c>
      <c r="G12515">
        <v>1</v>
      </c>
      <c r="H12515">
        <v>1</v>
      </c>
      <c r="I12515">
        <v>1</v>
      </c>
      <c r="J12515">
        <v>1</v>
      </c>
      <c r="K12515">
        <v>1</v>
      </c>
      <c r="M12515" t="s">
        <v>468</v>
      </c>
    </row>
    <row r="12516" spans="1:13" hidden="1">
      <c r="A12516" t="s">
        <v>303</v>
      </c>
      <c r="B12516" t="s">
        <v>406</v>
      </c>
      <c r="C12516" t="s">
        <v>291</v>
      </c>
      <c r="D12516">
        <v>1</v>
      </c>
      <c r="E12516">
        <v>1</v>
      </c>
      <c r="F12516">
        <v>1</v>
      </c>
      <c r="G12516">
        <v>1</v>
      </c>
      <c r="H12516">
        <v>1</v>
      </c>
      <c r="I12516">
        <v>1</v>
      </c>
      <c r="J12516">
        <v>1</v>
      </c>
      <c r="K12516">
        <v>1</v>
      </c>
      <c r="M12516" t="s">
        <v>468</v>
      </c>
    </row>
    <row r="12517" spans="1:13" hidden="1">
      <c r="A12517" t="s">
        <v>303</v>
      </c>
      <c r="B12517" t="s">
        <v>406</v>
      </c>
      <c r="C12517" t="s">
        <v>292</v>
      </c>
      <c r="D12517">
        <v>1</v>
      </c>
      <c r="E12517">
        <v>1</v>
      </c>
      <c r="F12517">
        <v>1</v>
      </c>
      <c r="G12517">
        <v>1</v>
      </c>
      <c r="H12517">
        <v>1</v>
      </c>
      <c r="I12517">
        <v>1</v>
      </c>
      <c r="J12517">
        <v>1</v>
      </c>
      <c r="K12517">
        <v>1</v>
      </c>
      <c r="M12517" t="s">
        <v>468</v>
      </c>
    </row>
    <row r="12518" spans="1:13" hidden="1">
      <c r="A12518" t="s">
        <v>303</v>
      </c>
      <c r="B12518" t="s">
        <v>341</v>
      </c>
      <c r="C12518" t="s">
        <v>278</v>
      </c>
      <c r="D12518">
        <v>1</v>
      </c>
      <c r="E12518">
        <v>1</v>
      </c>
      <c r="F12518">
        <v>1</v>
      </c>
      <c r="G12518">
        <v>1</v>
      </c>
      <c r="H12518">
        <v>1</v>
      </c>
      <c r="I12518">
        <v>1</v>
      </c>
      <c r="J12518">
        <v>1</v>
      </c>
      <c r="K12518">
        <v>1</v>
      </c>
      <c r="M12518" t="s">
        <v>468</v>
      </c>
    </row>
    <row r="12519" spans="1:13" hidden="1">
      <c r="A12519" t="s">
        <v>303</v>
      </c>
      <c r="B12519" t="s">
        <v>341</v>
      </c>
      <c r="C12519" t="s">
        <v>279</v>
      </c>
      <c r="D12519">
        <v>1</v>
      </c>
      <c r="E12519">
        <v>1</v>
      </c>
      <c r="F12519">
        <v>1</v>
      </c>
      <c r="G12519">
        <v>1</v>
      </c>
      <c r="H12519">
        <v>1</v>
      </c>
      <c r="I12519">
        <v>1</v>
      </c>
      <c r="J12519">
        <v>1</v>
      </c>
      <c r="K12519">
        <v>1</v>
      </c>
      <c r="M12519" t="s">
        <v>468</v>
      </c>
    </row>
    <row r="12520" spans="1:13" hidden="1">
      <c r="A12520" t="s">
        <v>303</v>
      </c>
      <c r="B12520" t="s">
        <v>341</v>
      </c>
      <c r="C12520" t="s">
        <v>280</v>
      </c>
      <c r="D12520">
        <v>1</v>
      </c>
      <c r="E12520">
        <v>1</v>
      </c>
      <c r="F12520">
        <v>1</v>
      </c>
      <c r="G12520">
        <v>1</v>
      </c>
      <c r="H12520">
        <v>1</v>
      </c>
      <c r="I12520">
        <v>1</v>
      </c>
      <c r="J12520">
        <v>1</v>
      </c>
      <c r="K12520">
        <v>1</v>
      </c>
      <c r="M12520" t="s">
        <v>468</v>
      </c>
    </row>
    <row r="12521" spans="1:13" hidden="1">
      <c r="A12521" t="s">
        <v>303</v>
      </c>
      <c r="B12521" t="s">
        <v>341</v>
      </c>
      <c r="C12521" t="s">
        <v>277</v>
      </c>
      <c r="D12521">
        <v>1</v>
      </c>
      <c r="E12521">
        <v>1</v>
      </c>
      <c r="F12521">
        <v>1</v>
      </c>
      <c r="G12521">
        <v>1</v>
      </c>
      <c r="H12521">
        <v>1</v>
      </c>
      <c r="I12521">
        <v>1</v>
      </c>
      <c r="J12521">
        <v>1</v>
      </c>
      <c r="K12521">
        <v>1</v>
      </c>
      <c r="M12521" t="s">
        <v>468</v>
      </c>
    </row>
    <row r="12522" spans="1:13" hidden="1">
      <c r="A12522" t="s">
        <v>303</v>
      </c>
      <c r="B12522" t="s">
        <v>341</v>
      </c>
      <c r="C12522" t="s">
        <v>281</v>
      </c>
      <c r="D12522">
        <v>1</v>
      </c>
      <c r="E12522">
        <v>1</v>
      </c>
      <c r="F12522">
        <v>1</v>
      </c>
      <c r="G12522">
        <v>1</v>
      </c>
      <c r="H12522">
        <v>1</v>
      </c>
      <c r="I12522">
        <v>1</v>
      </c>
      <c r="J12522">
        <v>1</v>
      </c>
      <c r="K12522">
        <v>1</v>
      </c>
      <c r="M12522" t="s">
        <v>468</v>
      </c>
    </row>
    <row r="12523" spans="1:13" hidden="1">
      <c r="A12523" t="s">
        <v>303</v>
      </c>
      <c r="B12523" t="s">
        <v>341</v>
      </c>
      <c r="C12523" t="s">
        <v>282</v>
      </c>
      <c r="D12523">
        <v>1</v>
      </c>
      <c r="E12523">
        <v>1</v>
      </c>
      <c r="F12523">
        <v>1</v>
      </c>
      <c r="G12523">
        <v>1</v>
      </c>
      <c r="H12523">
        <v>1</v>
      </c>
      <c r="I12523">
        <v>1</v>
      </c>
      <c r="J12523">
        <v>1</v>
      </c>
      <c r="K12523">
        <v>1</v>
      </c>
      <c r="M12523" t="s">
        <v>468</v>
      </c>
    </row>
    <row r="12524" spans="1:13" hidden="1">
      <c r="A12524" t="s">
        <v>303</v>
      </c>
      <c r="B12524" t="s">
        <v>341</v>
      </c>
      <c r="C12524" t="s">
        <v>283</v>
      </c>
      <c r="D12524">
        <v>1</v>
      </c>
      <c r="E12524">
        <v>1</v>
      </c>
      <c r="F12524">
        <v>1</v>
      </c>
      <c r="G12524">
        <v>1</v>
      </c>
      <c r="H12524">
        <v>1</v>
      </c>
      <c r="I12524">
        <v>1</v>
      </c>
      <c r="J12524">
        <v>1</v>
      </c>
      <c r="K12524">
        <v>1</v>
      </c>
      <c r="M12524" t="s">
        <v>468</v>
      </c>
    </row>
    <row r="12525" spans="1:13" hidden="1">
      <c r="A12525" t="s">
        <v>303</v>
      </c>
      <c r="B12525" t="s">
        <v>341</v>
      </c>
      <c r="C12525" t="s">
        <v>284</v>
      </c>
      <c r="D12525">
        <v>1</v>
      </c>
      <c r="E12525">
        <v>1</v>
      </c>
      <c r="F12525">
        <v>1</v>
      </c>
      <c r="G12525">
        <v>1</v>
      </c>
      <c r="H12525">
        <v>1</v>
      </c>
      <c r="I12525">
        <v>1</v>
      </c>
      <c r="J12525">
        <v>1</v>
      </c>
      <c r="K12525">
        <v>1</v>
      </c>
      <c r="M12525" t="s">
        <v>468</v>
      </c>
    </row>
    <row r="12526" spans="1:13" hidden="1">
      <c r="A12526" t="s">
        <v>303</v>
      </c>
      <c r="B12526" t="s">
        <v>341</v>
      </c>
      <c r="C12526" t="s">
        <v>285</v>
      </c>
      <c r="D12526">
        <v>1</v>
      </c>
      <c r="E12526">
        <v>1</v>
      </c>
      <c r="F12526">
        <v>1</v>
      </c>
      <c r="G12526">
        <v>1</v>
      </c>
      <c r="H12526">
        <v>1</v>
      </c>
      <c r="I12526">
        <v>1</v>
      </c>
      <c r="J12526">
        <v>1</v>
      </c>
      <c r="K12526">
        <v>1</v>
      </c>
      <c r="M12526" t="s">
        <v>468</v>
      </c>
    </row>
    <row r="12527" spans="1:13" hidden="1">
      <c r="A12527" t="s">
        <v>303</v>
      </c>
      <c r="B12527" t="s">
        <v>341</v>
      </c>
      <c r="C12527" t="s">
        <v>286</v>
      </c>
      <c r="D12527">
        <v>1</v>
      </c>
      <c r="E12527">
        <v>1</v>
      </c>
      <c r="F12527">
        <v>1</v>
      </c>
      <c r="G12527">
        <v>1</v>
      </c>
      <c r="H12527">
        <v>1</v>
      </c>
      <c r="I12527">
        <v>1</v>
      </c>
      <c r="J12527">
        <v>1</v>
      </c>
      <c r="K12527">
        <v>1</v>
      </c>
      <c r="M12527" t="s">
        <v>468</v>
      </c>
    </row>
    <row r="12528" spans="1:13" hidden="1">
      <c r="A12528" t="s">
        <v>303</v>
      </c>
      <c r="B12528" t="s">
        <v>341</v>
      </c>
      <c r="C12528" t="s">
        <v>287</v>
      </c>
      <c r="D12528">
        <v>1</v>
      </c>
      <c r="E12528">
        <v>1</v>
      </c>
      <c r="F12528">
        <v>1</v>
      </c>
      <c r="G12528">
        <v>1</v>
      </c>
      <c r="H12528">
        <v>1</v>
      </c>
      <c r="I12528">
        <v>1</v>
      </c>
      <c r="J12528">
        <v>1</v>
      </c>
      <c r="K12528">
        <v>1</v>
      </c>
      <c r="M12528" t="s">
        <v>468</v>
      </c>
    </row>
    <row r="12529" spans="1:13" hidden="1">
      <c r="A12529" t="s">
        <v>303</v>
      </c>
      <c r="B12529" t="s">
        <v>341</v>
      </c>
      <c r="C12529" t="s">
        <v>288</v>
      </c>
      <c r="D12529">
        <v>1</v>
      </c>
      <c r="E12529">
        <v>1</v>
      </c>
      <c r="F12529">
        <v>1</v>
      </c>
      <c r="G12529">
        <v>1</v>
      </c>
      <c r="H12529">
        <v>1</v>
      </c>
      <c r="I12529">
        <v>1</v>
      </c>
      <c r="J12529">
        <v>1</v>
      </c>
      <c r="K12529">
        <v>1</v>
      </c>
      <c r="M12529" t="s">
        <v>468</v>
      </c>
    </row>
    <row r="12530" spans="1:13" hidden="1">
      <c r="A12530" t="s">
        <v>303</v>
      </c>
      <c r="B12530" t="s">
        <v>341</v>
      </c>
      <c r="C12530" t="s">
        <v>289</v>
      </c>
      <c r="D12530">
        <v>1</v>
      </c>
      <c r="E12530">
        <v>1</v>
      </c>
      <c r="F12530">
        <v>1</v>
      </c>
      <c r="G12530">
        <v>1</v>
      </c>
      <c r="H12530">
        <v>1</v>
      </c>
      <c r="I12530">
        <v>1</v>
      </c>
      <c r="J12530">
        <v>1</v>
      </c>
      <c r="K12530">
        <v>1</v>
      </c>
      <c r="M12530" t="s">
        <v>468</v>
      </c>
    </row>
    <row r="12531" spans="1:13" hidden="1">
      <c r="A12531" t="s">
        <v>303</v>
      </c>
      <c r="B12531" t="s">
        <v>341</v>
      </c>
      <c r="C12531" t="s">
        <v>290</v>
      </c>
      <c r="D12531">
        <v>1</v>
      </c>
      <c r="E12531">
        <v>1</v>
      </c>
      <c r="F12531">
        <v>1</v>
      </c>
      <c r="G12531">
        <v>1</v>
      </c>
      <c r="H12531">
        <v>1</v>
      </c>
      <c r="I12531">
        <v>1</v>
      </c>
      <c r="J12531">
        <v>1</v>
      </c>
      <c r="K12531">
        <v>1</v>
      </c>
      <c r="M12531" t="s">
        <v>468</v>
      </c>
    </row>
    <row r="12532" spans="1:13" hidden="1">
      <c r="A12532" t="s">
        <v>303</v>
      </c>
      <c r="B12532" t="s">
        <v>341</v>
      </c>
      <c r="C12532" t="s">
        <v>291</v>
      </c>
      <c r="D12532">
        <v>1</v>
      </c>
      <c r="E12532">
        <v>1</v>
      </c>
      <c r="F12532">
        <v>1</v>
      </c>
      <c r="G12532">
        <v>1</v>
      </c>
      <c r="H12532">
        <v>1</v>
      </c>
      <c r="I12532">
        <v>1</v>
      </c>
      <c r="J12532">
        <v>1</v>
      </c>
      <c r="K12532">
        <v>1</v>
      </c>
      <c r="M12532" t="s">
        <v>468</v>
      </c>
    </row>
    <row r="12533" spans="1:13" hidden="1">
      <c r="A12533" t="s">
        <v>303</v>
      </c>
      <c r="B12533" t="s">
        <v>341</v>
      </c>
      <c r="C12533" t="s">
        <v>292</v>
      </c>
      <c r="D12533">
        <v>1</v>
      </c>
      <c r="E12533">
        <v>1</v>
      </c>
      <c r="F12533">
        <v>1</v>
      </c>
      <c r="G12533">
        <v>1</v>
      </c>
      <c r="H12533">
        <v>1</v>
      </c>
      <c r="I12533">
        <v>1</v>
      </c>
      <c r="J12533">
        <v>1</v>
      </c>
      <c r="K12533">
        <v>1</v>
      </c>
      <c r="M12533" t="s">
        <v>468</v>
      </c>
    </row>
    <row r="12534" spans="1:13" hidden="1">
      <c r="A12534" t="s">
        <v>303</v>
      </c>
      <c r="B12534" t="s">
        <v>342</v>
      </c>
      <c r="C12534" t="s">
        <v>278</v>
      </c>
      <c r="D12534">
        <v>1</v>
      </c>
      <c r="E12534">
        <v>1</v>
      </c>
      <c r="F12534">
        <v>1</v>
      </c>
      <c r="G12534">
        <v>1</v>
      </c>
      <c r="H12534">
        <v>1</v>
      </c>
      <c r="I12534">
        <v>1</v>
      </c>
      <c r="J12534">
        <v>1</v>
      </c>
      <c r="K12534">
        <v>1</v>
      </c>
      <c r="M12534" t="s">
        <v>468</v>
      </c>
    </row>
    <row r="12535" spans="1:13" hidden="1">
      <c r="A12535" t="s">
        <v>303</v>
      </c>
      <c r="B12535" t="s">
        <v>342</v>
      </c>
      <c r="C12535" t="s">
        <v>279</v>
      </c>
      <c r="D12535">
        <v>1</v>
      </c>
      <c r="E12535">
        <v>1</v>
      </c>
      <c r="F12535">
        <v>1</v>
      </c>
      <c r="G12535">
        <v>1</v>
      </c>
      <c r="H12535">
        <v>1</v>
      </c>
      <c r="I12535">
        <v>1</v>
      </c>
      <c r="J12535">
        <v>1</v>
      </c>
      <c r="K12535">
        <v>1</v>
      </c>
      <c r="M12535" t="s">
        <v>468</v>
      </c>
    </row>
    <row r="12536" spans="1:13" hidden="1">
      <c r="A12536" t="s">
        <v>303</v>
      </c>
      <c r="B12536" t="s">
        <v>342</v>
      </c>
      <c r="C12536" t="s">
        <v>280</v>
      </c>
      <c r="D12536">
        <v>1</v>
      </c>
      <c r="E12536">
        <v>1</v>
      </c>
      <c r="F12536">
        <v>1</v>
      </c>
      <c r="G12536">
        <v>1</v>
      </c>
      <c r="H12536">
        <v>1</v>
      </c>
      <c r="I12536">
        <v>1</v>
      </c>
      <c r="J12536">
        <v>1</v>
      </c>
      <c r="K12536">
        <v>1</v>
      </c>
      <c r="M12536" t="s">
        <v>468</v>
      </c>
    </row>
    <row r="12537" spans="1:13" hidden="1">
      <c r="A12537" t="s">
        <v>303</v>
      </c>
      <c r="B12537" t="s">
        <v>342</v>
      </c>
      <c r="C12537" t="s">
        <v>277</v>
      </c>
      <c r="D12537">
        <v>1</v>
      </c>
      <c r="E12537">
        <v>1</v>
      </c>
      <c r="F12537">
        <v>1</v>
      </c>
      <c r="G12537">
        <v>1</v>
      </c>
      <c r="H12537">
        <v>1</v>
      </c>
      <c r="I12537">
        <v>1</v>
      </c>
      <c r="J12537">
        <v>1</v>
      </c>
      <c r="K12537">
        <v>1</v>
      </c>
      <c r="M12537" t="s">
        <v>468</v>
      </c>
    </row>
    <row r="12538" spans="1:13" hidden="1">
      <c r="A12538" t="s">
        <v>303</v>
      </c>
      <c r="B12538" t="s">
        <v>342</v>
      </c>
      <c r="C12538" t="s">
        <v>281</v>
      </c>
      <c r="D12538">
        <v>1</v>
      </c>
      <c r="E12538">
        <v>1</v>
      </c>
      <c r="F12538">
        <v>1</v>
      </c>
      <c r="G12538">
        <v>1</v>
      </c>
      <c r="H12538">
        <v>1</v>
      </c>
      <c r="I12538">
        <v>1</v>
      </c>
      <c r="J12538">
        <v>1</v>
      </c>
      <c r="K12538">
        <v>1</v>
      </c>
      <c r="M12538" t="s">
        <v>468</v>
      </c>
    </row>
    <row r="12539" spans="1:13" hidden="1">
      <c r="A12539" t="s">
        <v>303</v>
      </c>
      <c r="B12539" t="s">
        <v>342</v>
      </c>
      <c r="C12539" t="s">
        <v>282</v>
      </c>
      <c r="D12539">
        <v>1</v>
      </c>
      <c r="E12539">
        <v>1</v>
      </c>
      <c r="F12539">
        <v>1</v>
      </c>
      <c r="G12539">
        <v>1</v>
      </c>
      <c r="H12539">
        <v>1</v>
      </c>
      <c r="I12539">
        <v>1</v>
      </c>
      <c r="J12539">
        <v>1</v>
      </c>
      <c r="K12539">
        <v>1</v>
      </c>
      <c r="M12539" t="s">
        <v>468</v>
      </c>
    </row>
    <row r="12540" spans="1:13" hidden="1">
      <c r="A12540" t="s">
        <v>303</v>
      </c>
      <c r="B12540" t="s">
        <v>342</v>
      </c>
      <c r="C12540" t="s">
        <v>283</v>
      </c>
      <c r="D12540">
        <v>1</v>
      </c>
      <c r="E12540">
        <v>1</v>
      </c>
      <c r="F12540">
        <v>1</v>
      </c>
      <c r="G12540">
        <v>1</v>
      </c>
      <c r="H12540">
        <v>1</v>
      </c>
      <c r="I12540">
        <v>1</v>
      </c>
      <c r="J12540">
        <v>1</v>
      </c>
      <c r="K12540">
        <v>1</v>
      </c>
      <c r="M12540" t="s">
        <v>468</v>
      </c>
    </row>
    <row r="12541" spans="1:13" hidden="1">
      <c r="A12541" t="s">
        <v>303</v>
      </c>
      <c r="B12541" t="s">
        <v>342</v>
      </c>
      <c r="C12541" t="s">
        <v>284</v>
      </c>
      <c r="D12541">
        <v>1</v>
      </c>
      <c r="E12541">
        <v>1</v>
      </c>
      <c r="F12541">
        <v>1</v>
      </c>
      <c r="G12541">
        <v>1</v>
      </c>
      <c r="H12541">
        <v>1</v>
      </c>
      <c r="I12541">
        <v>1</v>
      </c>
      <c r="J12541">
        <v>1</v>
      </c>
      <c r="K12541">
        <v>1</v>
      </c>
      <c r="M12541" t="s">
        <v>468</v>
      </c>
    </row>
    <row r="12542" spans="1:13" hidden="1">
      <c r="A12542" t="s">
        <v>303</v>
      </c>
      <c r="B12542" t="s">
        <v>342</v>
      </c>
      <c r="C12542" t="s">
        <v>285</v>
      </c>
      <c r="D12542">
        <v>1</v>
      </c>
      <c r="E12542">
        <v>1</v>
      </c>
      <c r="F12542">
        <v>1</v>
      </c>
      <c r="G12542">
        <v>1</v>
      </c>
      <c r="H12542">
        <v>1</v>
      </c>
      <c r="I12542">
        <v>1</v>
      </c>
      <c r="J12542">
        <v>1</v>
      </c>
      <c r="K12542">
        <v>1</v>
      </c>
      <c r="M12542" t="s">
        <v>468</v>
      </c>
    </row>
    <row r="12543" spans="1:13" hidden="1">
      <c r="A12543" t="s">
        <v>303</v>
      </c>
      <c r="B12543" t="s">
        <v>342</v>
      </c>
      <c r="C12543" t="s">
        <v>286</v>
      </c>
      <c r="D12543">
        <v>1</v>
      </c>
      <c r="E12543">
        <v>1</v>
      </c>
      <c r="F12543">
        <v>1</v>
      </c>
      <c r="G12543">
        <v>1</v>
      </c>
      <c r="H12543">
        <v>1</v>
      </c>
      <c r="I12543">
        <v>1</v>
      </c>
      <c r="J12543">
        <v>1</v>
      </c>
      <c r="K12543">
        <v>1</v>
      </c>
      <c r="M12543" t="s">
        <v>468</v>
      </c>
    </row>
    <row r="12544" spans="1:13" hidden="1">
      <c r="A12544" t="s">
        <v>303</v>
      </c>
      <c r="B12544" t="s">
        <v>342</v>
      </c>
      <c r="C12544" t="s">
        <v>287</v>
      </c>
      <c r="D12544">
        <v>1</v>
      </c>
      <c r="E12544">
        <v>1</v>
      </c>
      <c r="F12544">
        <v>1</v>
      </c>
      <c r="G12544">
        <v>1</v>
      </c>
      <c r="H12544">
        <v>1</v>
      </c>
      <c r="I12544">
        <v>1</v>
      </c>
      <c r="J12544">
        <v>1</v>
      </c>
      <c r="K12544">
        <v>1</v>
      </c>
      <c r="M12544" t="s">
        <v>468</v>
      </c>
    </row>
    <row r="12545" spans="1:13" hidden="1">
      <c r="A12545" t="s">
        <v>303</v>
      </c>
      <c r="B12545" t="s">
        <v>342</v>
      </c>
      <c r="C12545" t="s">
        <v>288</v>
      </c>
      <c r="D12545">
        <v>1</v>
      </c>
      <c r="E12545">
        <v>1</v>
      </c>
      <c r="F12545">
        <v>1</v>
      </c>
      <c r="G12545">
        <v>1</v>
      </c>
      <c r="H12545">
        <v>1</v>
      </c>
      <c r="I12545">
        <v>1</v>
      </c>
      <c r="J12545">
        <v>1</v>
      </c>
      <c r="K12545">
        <v>1</v>
      </c>
      <c r="M12545" t="s">
        <v>468</v>
      </c>
    </row>
    <row r="12546" spans="1:13" hidden="1">
      <c r="A12546" t="s">
        <v>303</v>
      </c>
      <c r="B12546" t="s">
        <v>342</v>
      </c>
      <c r="C12546" t="s">
        <v>289</v>
      </c>
      <c r="D12546">
        <v>1</v>
      </c>
      <c r="E12546">
        <v>1</v>
      </c>
      <c r="F12546">
        <v>1</v>
      </c>
      <c r="G12546">
        <v>1</v>
      </c>
      <c r="H12546">
        <v>1</v>
      </c>
      <c r="I12546">
        <v>1</v>
      </c>
      <c r="J12546">
        <v>1</v>
      </c>
      <c r="K12546">
        <v>1</v>
      </c>
      <c r="M12546" t="s">
        <v>468</v>
      </c>
    </row>
    <row r="12547" spans="1:13" hidden="1">
      <c r="A12547" t="s">
        <v>303</v>
      </c>
      <c r="B12547" t="s">
        <v>342</v>
      </c>
      <c r="C12547" t="s">
        <v>290</v>
      </c>
      <c r="D12547">
        <v>1</v>
      </c>
      <c r="E12547">
        <v>1</v>
      </c>
      <c r="F12547">
        <v>1</v>
      </c>
      <c r="G12547">
        <v>1</v>
      </c>
      <c r="H12547">
        <v>1</v>
      </c>
      <c r="I12547">
        <v>1</v>
      </c>
      <c r="J12547">
        <v>1</v>
      </c>
      <c r="K12547">
        <v>1</v>
      </c>
      <c r="M12547" t="s">
        <v>468</v>
      </c>
    </row>
    <row r="12548" spans="1:13" hidden="1">
      <c r="A12548" t="s">
        <v>303</v>
      </c>
      <c r="B12548" t="s">
        <v>342</v>
      </c>
      <c r="C12548" t="s">
        <v>291</v>
      </c>
      <c r="D12548">
        <v>1</v>
      </c>
      <c r="E12548">
        <v>1</v>
      </c>
      <c r="F12548">
        <v>1</v>
      </c>
      <c r="G12548">
        <v>1</v>
      </c>
      <c r="H12548">
        <v>1</v>
      </c>
      <c r="I12548">
        <v>1</v>
      </c>
      <c r="J12548">
        <v>1</v>
      </c>
      <c r="K12548">
        <v>1</v>
      </c>
      <c r="M12548" t="s">
        <v>468</v>
      </c>
    </row>
    <row r="12549" spans="1:13" hidden="1">
      <c r="A12549" t="s">
        <v>303</v>
      </c>
      <c r="B12549" t="s">
        <v>342</v>
      </c>
      <c r="C12549" t="s">
        <v>292</v>
      </c>
      <c r="D12549">
        <v>1</v>
      </c>
      <c r="E12549">
        <v>1</v>
      </c>
      <c r="F12549">
        <v>1</v>
      </c>
      <c r="G12549">
        <v>1</v>
      </c>
      <c r="H12549">
        <v>1</v>
      </c>
      <c r="I12549">
        <v>1</v>
      </c>
      <c r="J12549">
        <v>1</v>
      </c>
      <c r="K12549">
        <v>1</v>
      </c>
      <c r="M12549" t="s">
        <v>468</v>
      </c>
    </row>
    <row r="12550" spans="1:13" hidden="1">
      <c r="A12550" t="s">
        <v>303</v>
      </c>
      <c r="B12550" t="s">
        <v>343</v>
      </c>
      <c r="C12550" t="s">
        <v>278</v>
      </c>
      <c r="D12550">
        <v>1</v>
      </c>
      <c r="E12550">
        <v>1</v>
      </c>
      <c r="F12550">
        <v>1</v>
      </c>
      <c r="G12550">
        <v>1</v>
      </c>
      <c r="H12550">
        <v>1</v>
      </c>
      <c r="I12550">
        <v>1</v>
      </c>
      <c r="J12550">
        <v>1</v>
      </c>
      <c r="K12550">
        <v>1</v>
      </c>
      <c r="M12550" t="s">
        <v>468</v>
      </c>
    </row>
    <row r="12551" spans="1:13" hidden="1">
      <c r="A12551" t="s">
        <v>303</v>
      </c>
      <c r="B12551" t="s">
        <v>343</v>
      </c>
      <c r="C12551" t="s">
        <v>279</v>
      </c>
      <c r="D12551">
        <v>1</v>
      </c>
      <c r="E12551">
        <v>1</v>
      </c>
      <c r="F12551">
        <v>1</v>
      </c>
      <c r="G12551">
        <v>1</v>
      </c>
      <c r="H12551">
        <v>1</v>
      </c>
      <c r="I12551">
        <v>1</v>
      </c>
      <c r="J12551">
        <v>1</v>
      </c>
      <c r="K12551">
        <v>1</v>
      </c>
      <c r="M12551" t="s">
        <v>468</v>
      </c>
    </row>
    <row r="12552" spans="1:13" hidden="1">
      <c r="A12552" t="s">
        <v>303</v>
      </c>
      <c r="B12552" t="s">
        <v>343</v>
      </c>
      <c r="C12552" t="s">
        <v>280</v>
      </c>
      <c r="D12552">
        <v>1</v>
      </c>
      <c r="E12552">
        <v>1</v>
      </c>
      <c r="F12552">
        <v>1</v>
      </c>
      <c r="G12552">
        <v>1</v>
      </c>
      <c r="H12552">
        <v>1</v>
      </c>
      <c r="I12552">
        <v>1</v>
      </c>
      <c r="J12552">
        <v>1</v>
      </c>
      <c r="K12552">
        <v>1</v>
      </c>
      <c r="M12552" t="s">
        <v>468</v>
      </c>
    </row>
    <row r="12553" spans="1:13" hidden="1">
      <c r="A12553" t="s">
        <v>303</v>
      </c>
      <c r="B12553" t="s">
        <v>343</v>
      </c>
      <c r="C12553" t="s">
        <v>277</v>
      </c>
      <c r="D12553">
        <v>1</v>
      </c>
      <c r="E12553">
        <v>1</v>
      </c>
      <c r="F12553">
        <v>1</v>
      </c>
      <c r="G12553">
        <v>1</v>
      </c>
      <c r="H12553">
        <v>1</v>
      </c>
      <c r="I12553">
        <v>1</v>
      </c>
      <c r="J12553">
        <v>1</v>
      </c>
      <c r="K12553">
        <v>1</v>
      </c>
      <c r="M12553" t="s">
        <v>468</v>
      </c>
    </row>
    <row r="12554" spans="1:13" hidden="1">
      <c r="A12554" t="s">
        <v>303</v>
      </c>
      <c r="B12554" t="s">
        <v>343</v>
      </c>
      <c r="C12554" t="s">
        <v>281</v>
      </c>
      <c r="D12554">
        <v>1</v>
      </c>
      <c r="E12554">
        <v>1</v>
      </c>
      <c r="F12554">
        <v>1</v>
      </c>
      <c r="G12554">
        <v>1</v>
      </c>
      <c r="H12554">
        <v>1</v>
      </c>
      <c r="I12554">
        <v>1</v>
      </c>
      <c r="J12554">
        <v>1</v>
      </c>
      <c r="K12554">
        <v>1</v>
      </c>
      <c r="M12554" t="s">
        <v>468</v>
      </c>
    </row>
    <row r="12555" spans="1:13" hidden="1">
      <c r="A12555" t="s">
        <v>303</v>
      </c>
      <c r="B12555" t="s">
        <v>343</v>
      </c>
      <c r="C12555" t="s">
        <v>282</v>
      </c>
      <c r="D12555">
        <v>1</v>
      </c>
      <c r="E12555">
        <v>1</v>
      </c>
      <c r="F12555">
        <v>1</v>
      </c>
      <c r="G12555">
        <v>1</v>
      </c>
      <c r="H12555">
        <v>1</v>
      </c>
      <c r="I12555">
        <v>1</v>
      </c>
      <c r="J12555">
        <v>1</v>
      </c>
      <c r="K12555">
        <v>1</v>
      </c>
      <c r="M12555" t="s">
        <v>468</v>
      </c>
    </row>
    <row r="12556" spans="1:13" hidden="1">
      <c r="A12556" t="s">
        <v>303</v>
      </c>
      <c r="B12556" t="s">
        <v>343</v>
      </c>
      <c r="C12556" t="s">
        <v>283</v>
      </c>
      <c r="D12556">
        <v>1</v>
      </c>
      <c r="E12556">
        <v>1</v>
      </c>
      <c r="F12556">
        <v>1</v>
      </c>
      <c r="G12556">
        <v>1</v>
      </c>
      <c r="H12556">
        <v>1</v>
      </c>
      <c r="I12556">
        <v>1</v>
      </c>
      <c r="J12556">
        <v>1</v>
      </c>
      <c r="K12556">
        <v>1</v>
      </c>
      <c r="M12556" t="s">
        <v>468</v>
      </c>
    </row>
    <row r="12557" spans="1:13" hidden="1">
      <c r="A12557" t="s">
        <v>303</v>
      </c>
      <c r="B12557" t="s">
        <v>343</v>
      </c>
      <c r="C12557" t="s">
        <v>284</v>
      </c>
      <c r="D12557">
        <v>1</v>
      </c>
      <c r="E12557">
        <v>1</v>
      </c>
      <c r="F12557">
        <v>1</v>
      </c>
      <c r="G12557">
        <v>1</v>
      </c>
      <c r="H12557">
        <v>1</v>
      </c>
      <c r="I12557">
        <v>1</v>
      </c>
      <c r="J12557">
        <v>1</v>
      </c>
      <c r="K12557">
        <v>1</v>
      </c>
      <c r="M12557" t="s">
        <v>468</v>
      </c>
    </row>
    <row r="12558" spans="1:13" hidden="1">
      <c r="A12558" t="s">
        <v>303</v>
      </c>
      <c r="B12558" t="s">
        <v>343</v>
      </c>
      <c r="C12558" t="s">
        <v>285</v>
      </c>
      <c r="D12558">
        <v>1</v>
      </c>
      <c r="E12558">
        <v>1</v>
      </c>
      <c r="F12558">
        <v>1</v>
      </c>
      <c r="G12558">
        <v>1</v>
      </c>
      <c r="H12558">
        <v>1</v>
      </c>
      <c r="I12558">
        <v>1</v>
      </c>
      <c r="J12558">
        <v>1</v>
      </c>
      <c r="K12558">
        <v>1</v>
      </c>
      <c r="M12558" t="s">
        <v>468</v>
      </c>
    </row>
    <row r="12559" spans="1:13" hidden="1">
      <c r="A12559" t="s">
        <v>303</v>
      </c>
      <c r="B12559" t="s">
        <v>343</v>
      </c>
      <c r="C12559" t="s">
        <v>286</v>
      </c>
      <c r="D12559">
        <v>1</v>
      </c>
      <c r="E12559">
        <v>1</v>
      </c>
      <c r="F12559">
        <v>1</v>
      </c>
      <c r="G12559">
        <v>1</v>
      </c>
      <c r="H12559">
        <v>1</v>
      </c>
      <c r="I12559">
        <v>1</v>
      </c>
      <c r="J12559">
        <v>1</v>
      </c>
      <c r="K12559">
        <v>1</v>
      </c>
      <c r="M12559" t="s">
        <v>468</v>
      </c>
    </row>
    <row r="12560" spans="1:13" hidden="1">
      <c r="A12560" t="s">
        <v>303</v>
      </c>
      <c r="B12560" t="s">
        <v>343</v>
      </c>
      <c r="C12560" t="s">
        <v>287</v>
      </c>
      <c r="D12560">
        <v>1</v>
      </c>
      <c r="E12560">
        <v>1</v>
      </c>
      <c r="F12560">
        <v>1</v>
      </c>
      <c r="G12560">
        <v>1</v>
      </c>
      <c r="H12560">
        <v>1</v>
      </c>
      <c r="I12560">
        <v>1</v>
      </c>
      <c r="J12560">
        <v>1</v>
      </c>
      <c r="K12560">
        <v>1</v>
      </c>
      <c r="M12560" t="s">
        <v>468</v>
      </c>
    </row>
    <row r="12561" spans="1:13" hidden="1">
      <c r="A12561" t="s">
        <v>303</v>
      </c>
      <c r="B12561" t="s">
        <v>343</v>
      </c>
      <c r="C12561" t="s">
        <v>288</v>
      </c>
      <c r="D12561">
        <v>1</v>
      </c>
      <c r="E12561">
        <v>1</v>
      </c>
      <c r="F12561">
        <v>1</v>
      </c>
      <c r="G12561">
        <v>1</v>
      </c>
      <c r="H12561">
        <v>1</v>
      </c>
      <c r="I12561">
        <v>1</v>
      </c>
      <c r="J12561">
        <v>1</v>
      </c>
      <c r="K12561">
        <v>1</v>
      </c>
      <c r="M12561" t="s">
        <v>468</v>
      </c>
    </row>
    <row r="12562" spans="1:13" hidden="1">
      <c r="A12562" t="s">
        <v>303</v>
      </c>
      <c r="B12562" t="s">
        <v>343</v>
      </c>
      <c r="C12562" t="s">
        <v>289</v>
      </c>
      <c r="D12562">
        <v>1</v>
      </c>
      <c r="E12562">
        <v>1</v>
      </c>
      <c r="F12562">
        <v>1</v>
      </c>
      <c r="G12562">
        <v>1</v>
      </c>
      <c r="H12562">
        <v>1</v>
      </c>
      <c r="I12562">
        <v>1</v>
      </c>
      <c r="J12562">
        <v>1</v>
      </c>
      <c r="K12562">
        <v>1</v>
      </c>
      <c r="M12562" t="s">
        <v>468</v>
      </c>
    </row>
    <row r="12563" spans="1:13" hidden="1">
      <c r="A12563" t="s">
        <v>303</v>
      </c>
      <c r="B12563" t="s">
        <v>343</v>
      </c>
      <c r="C12563" t="s">
        <v>290</v>
      </c>
      <c r="D12563">
        <v>1</v>
      </c>
      <c r="E12563">
        <v>1</v>
      </c>
      <c r="F12563">
        <v>1</v>
      </c>
      <c r="G12563">
        <v>1</v>
      </c>
      <c r="H12563">
        <v>1</v>
      </c>
      <c r="I12563">
        <v>1</v>
      </c>
      <c r="J12563">
        <v>1</v>
      </c>
      <c r="K12563">
        <v>1</v>
      </c>
      <c r="M12563" t="s">
        <v>468</v>
      </c>
    </row>
    <row r="12564" spans="1:13" hidden="1">
      <c r="A12564" t="s">
        <v>303</v>
      </c>
      <c r="B12564" t="s">
        <v>343</v>
      </c>
      <c r="C12564" t="s">
        <v>291</v>
      </c>
      <c r="D12564">
        <v>1</v>
      </c>
      <c r="E12564">
        <v>1</v>
      </c>
      <c r="F12564">
        <v>1</v>
      </c>
      <c r="G12564">
        <v>1</v>
      </c>
      <c r="H12564">
        <v>1</v>
      </c>
      <c r="I12564">
        <v>1</v>
      </c>
      <c r="J12564">
        <v>1</v>
      </c>
      <c r="K12564">
        <v>1</v>
      </c>
      <c r="M12564" t="s">
        <v>468</v>
      </c>
    </row>
    <row r="12565" spans="1:13" hidden="1">
      <c r="A12565" t="s">
        <v>303</v>
      </c>
      <c r="B12565" t="s">
        <v>343</v>
      </c>
      <c r="C12565" t="s">
        <v>292</v>
      </c>
      <c r="D12565">
        <v>1</v>
      </c>
      <c r="E12565">
        <v>1</v>
      </c>
      <c r="F12565">
        <v>1</v>
      </c>
      <c r="G12565">
        <v>1</v>
      </c>
      <c r="H12565">
        <v>1</v>
      </c>
      <c r="I12565">
        <v>1</v>
      </c>
      <c r="J12565">
        <v>1</v>
      </c>
      <c r="K12565">
        <v>1</v>
      </c>
      <c r="M12565" t="s">
        <v>468</v>
      </c>
    </row>
    <row r="12566" spans="1:13" hidden="1">
      <c r="A12566" t="s">
        <v>303</v>
      </c>
      <c r="B12566" t="s">
        <v>344</v>
      </c>
      <c r="C12566" t="s">
        <v>278</v>
      </c>
      <c r="D12566">
        <v>1</v>
      </c>
      <c r="E12566">
        <v>1</v>
      </c>
      <c r="F12566">
        <v>1</v>
      </c>
      <c r="G12566">
        <v>1</v>
      </c>
      <c r="H12566">
        <v>1</v>
      </c>
      <c r="I12566">
        <v>1</v>
      </c>
      <c r="J12566">
        <v>1</v>
      </c>
      <c r="K12566">
        <v>1</v>
      </c>
      <c r="M12566" t="s">
        <v>468</v>
      </c>
    </row>
    <row r="12567" spans="1:13" hidden="1">
      <c r="A12567" t="s">
        <v>303</v>
      </c>
      <c r="B12567" t="s">
        <v>344</v>
      </c>
      <c r="C12567" t="s">
        <v>279</v>
      </c>
      <c r="D12567">
        <v>1</v>
      </c>
      <c r="E12567">
        <v>1</v>
      </c>
      <c r="F12567">
        <v>1</v>
      </c>
      <c r="G12567">
        <v>1</v>
      </c>
      <c r="H12567">
        <v>1</v>
      </c>
      <c r="I12567">
        <v>1</v>
      </c>
      <c r="J12567">
        <v>1</v>
      </c>
      <c r="K12567">
        <v>1</v>
      </c>
      <c r="M12567" t="s">
        <v>468</v>
      </c>
    </row>
    <row r="12568" spans="1:13" hidden="1">
      <c r="A12568" t="s">
        <v>303</v>
      </c>
      <c r="B12568" t="s">
        <v>344</v>
      </c>
      <c r="C12568" t="s">
        <v>280</v>
      </c>
      <c r="D12568">
        <v>1</v>
      </c>
      <c r="E12568">
        <v>1</v>
      </c>
      <c r="F12568">
        <v>1</v>
      </c>
      <c r="G12568">
        <v>1</v>
      </c>
      <c r="H12568">
        <v>1</v>
      </c>
      <c r="I12568">
        <v>1</v>
      </c>
      <c r="J12568">
        <v>1</v>
      </c>
      <c r="K12568">
        <v>1</v>
      </c>
      <c r="M12568" t="s">
        <v>468</v>
      </c>
    </row>
    <row r="12569" spans="1:13" hidden="1">
      <c r="A12569" t="s">
        <v>303</v>
      </c>
      <c r="B12569" t="s">
        <v>344</v>
      </c>
      <c r="C12569" t="s">
        <v>277</v>
      </c>
      <c r="D12569">
        <v>1</v>
      </c>
      <c r="E12569">
        <v>1</v>
      </c>
      <c r="F12569">
        <v>1</v>
      </c>
      <c r="G12569">
        <v>1</v>
      </c>
      <c r="H12569">
        <v>1</v>
      </c>
      <c r="I12569">
        <v>1</v>
      </c>
      <c r="J12569">
        <v>1</v>
      </c>
      <c r="K12569">
        <v>1</v>
      </c>
      <c r="M12569" t="s">
        <v>468</v>
      </c>
    </row>
    <row r="12570" spans="1:13" hidden="1">
      <c r="A12570" t="s">
        <v>303</v>
      </c>
      <c r="B12570" t="s">
        <v>344</v>
      </c>
      <c r="C12570" t="s">
        <v>281</v>
      </c>
      <c r="D12570">
        <v>1</v>
      </c>
      <c r="E12570">
        <v>1</v>
      </c>
      <c r="F12570">
        <v>1</v>
      </c>
      <c r="G12570">
        <v>1</v>
      </c>
      <c r="H12570">
        <v>1</v>
      </c>
      <c r="I12570">
        <v>1</v>
      </c>
      <c r="J12570">
        <v>1</v>
      </c>
      <c r="K12570">
        <v>1</v>
      </c>
      <c r="M12570" t="s">
        <v>468</v>
      </c>
    </row>
    <row r="12571" spans="1:13" hidden="1">
      <c r="A12571" t="s">
        <v>303</v>
      </c>
      <c r="B12571" t="s">
        <v>344</v>
      </c>
      <c r="C12571" t="s">
        <v>282</v>
      </c>
      <c r="D12571">
        <v>1</v>
      </c>
      <c r="E12571">
        <v>1</v>
      </c>
      <c r="F12571">
        <v>1</v>
      </c>
      <c r="G12571">
        <v>1</v>
      </c>
      <c r="H12571">
        <v>1</v>
      </c>
      <c r="I12571">
        <v>1</v>
      </c>
      <c r="J12571">
        <v>1</v>
      </c>
      <c r="K12571">
        <v>1</v>
      </c>
      <c r="M12571" t="s">
        <v>468</v>
      </c>
    </row>
    <row r="12572" spans="1:13" hidden="1">
      <c r="A12572" t="s">
        <v>303</v>
      </c>
      <c r="B12572" t="s">
        <v>344</v>
      </c>
      <c r="C12572" t="s">
        <v>283</v>
      </c>
      <c r="D12572">
        <v>1</v>
      </c>
      <c r="E12572">
        <v>1</v>
      </c>
      <c r="F12572">
        <v>1</v>
      </c>
      <c r="G12572">
        <v>1</v>
      </c>
      <c r="H12572">
        <v>1</v>
      </c>
      <c r="I12572">
        <v>1</v>
      </c>
      <c r="J12572">
        <v>1</v>
      </c>
      <c r="K12572">
        <v>1</v>
      </c>
      <c r="M12572" t="s">
        <v>468</v>
      </c>
    </row>
    <row r="12573" spans="1:13" hidden="1">
      <c r="A12573" t="s">
        <v>303</v>
      </c>
      <c r="B12573" t="s">
        <v>344</v>
      </c>
      <c r="C12573" t="s">
        <v>284</v>
      </c>
      <c r="D12573">
        <v>1</v>
      </c>
      <c r="E12573">
        <v>1</v>
      </c>
      <c r="F12573">
        <v>1</v>
      </c>
      <c r="G12573">
        <v>1</v>
      </c>
      <c r="H12573">
        <v>1</v>
      </c>
      <c r="I12573">
        <v>1</v>
      </c>
      <c r="J12573">
        <v>1</v>
      </c>
      <c r="K12573">
        <v>1</v>
      </c>
      <c r="M12573" t="s">
        <v>468</v>
      </c>
    </row>
    <row r="12574" spans="1:13" hidden="1">
      <c r="A12574" t="s">
        <v>303</v>
      </c>
      <c r="B12574" t="s">
        <v>344</v>
      </c>
      <c r="C12574" t="s">
        <v>285</v>
      </c>
      <c r="D12574">
        <v>1</v>
      </c>
      <c r="E12574">
        <v>1</v>
      </c>
      <c r="F12574">
        <v>1</v>
      </c>
      <c r="G12574">
        <v>1</v>
      </c>
      <c r="H12574">
        <v>1</v>
      </c>
      <c r="I12574">
        <v>1</v>
      </c>
      <c r="J12574">
        <v>1</v>
      </c>
      <c r="K12574">
        <v>1</v>
      </c>
      <c r="M12574" t="s">
        <v>468</v>
      </c>
    </row>
    <row r="12575" spans="1:13" hidden="1">
      <c r="A12575" t="s">
        <v>303</v>
      </c>
      <c r="B12575" t="s">
        <v>344</v>
      </c>
      <c r="C12575" t="s">
        <v>286</v>
      </c>
      <c r="D12575">
        <v>1</v>
      </c>
      <c r="E12575">
        <v>1</v>
      </c>
      <c r="F12575">
        <v>1</v>
      </c>
      <c r="G12575">
        <v>1</v>
      </c>
      <c r="H12575">
        <v>1</v>
      </c>
      <c r="I12575">
        <v>1</v>
      </c>
      <c r="J12575">
        <v>1</v>
      </c>
      <c r="K12575">
        <v>1</v>
      </c>
      <c r="M12575" t="s">
        <v>468</v>
      </c>
    </row>
    <row r="12576" spans="1:13" hidden="1">
      <c r="A12576" t="s">
        <v>303</v>
      </c>
      <c r="B12576" t="s">
        <v>344</v>
      </c>
      <c r="C12576" t="s">
        <v>287</v>
      </c>
      <c r="D12576">
        <v>1</v>
      </c>
      <c r="E12576">
        <v>1</v>
      </c>
      <c r="F12576">
        <v>1</v>
      </c>
      <c r="G12576">
        <v>1</v>
      </c>
      <c r="H12576">
        <v>1</v>
      </c>
      <c r="I12576">
        <v>1</v>
      </c>
      <c r="J12576">
        <v>1</v>
      </c>
      <c r="K12576">
        <v>1</v>
      </c>
      <c r="M12576" t="s">
        <v>468</v>
      </c>
    </row>
    <row r="12577" spans="1:13" hidden="1">
      <c r="A12577" t="s">
        <v>303</v>
      </c>
      <c r="B12577" t="s">
        <v>344</v>
      </c>
      <c r="C12577" t="s">
        <v>288</v>
      </c>
      <c r="D12577">
        <v>1</v>
      </c>
      <c r="E12577">
        <v>1</v>
      </c>
      <c r="F12577">
        <v>1</v>
      </c>
      <c r="G12577">
        <v>1</v>
      </c>
      <c r="H12577">
        <v>1</v>
      </c>
      <c r="I12577">
        <v>1</v>
      </c>
      <c r="J12577">
        <v>1</v>
      </c>
      <c r="K12577">
        <v>1</v>
      </c>
      <c r="M12577" t="s">
        <v>468</v>
      </c>
    </row>
    <row r="12578" spans="1:13" hidden="1">
      <c r="A12578" t="s">
        <v>303</v>
      </c>
      <c r="B12578" t="s">
        <v>344</v>
      </c>
      <c r="C12578" t="s">
        <v>289</v>
      </c>
      <c r="D12578">
        <v>1</v>
      </c>
      <c r="E12578">
        <v>1</v>
      </c>
      <c r="F12578">
        <v>1</v>
      </c>
      <c r="G12578">
        <v>1</v>
      </c>
      <c r="H12578">
        <v>1</v>
      </c>
      <c r="I12578">
        <v>1</v>
      </c>
      <c r="J12578">
        <v>1</v>
      </c>
      <c r="K12578">
        <v>1</v>
      </c>
      <c r="M12578" t="s">
        <v>468</v>
      </c>
    </row>
    <row r="12579" spans="1:13" hidden="1">
      <c r="A12579" t="s">
        <v>303</v>
      </c>
      <c r="B12579" t="s">
        <v>344</v>
      </c>
      <c r="C12579" t="s">
        <v>290</v>
      </c>
      <c r="D12579">
        <v>1</v>
      </c>
      <c r="E12579">
        <v>1</v>
      </c>
      <c r="F12579">
        <v>1</v>
      </c>
      <c r="G12579">
        <v>1</v>
      </c>
      <c r="H12579">
        <v>1</v>
      </c>
      <c r="I12579">
        <v>1</v>
      </c>
      <c r="J12579">
        <v>1</v>
      </c>
      <c r="K12579">
        <v>1</v>
      </c>
      <c r="M12579" t="s">
        <v>468</v>
      </c>
    </row>
    <row r="12580" spans="1:13" hidden="1">
      <c r="A12580" t="s">
        <v>303</v>
      </c>
      <c r="B12580" t="s">
        <v>344</v>
      </c>
      <c r="C12580" t="s">
        <v>291</v>
      </c>
      <c r="D12580">
        <v>1</v>
      </c>
      <c r="E12580">
        <v>1</v>
      </c>
      <c r="F12580">
        <v>1</v>
      </c>
      <c r="G12580">
        <v>1</v>
      </c>
      <c r="H12580">
        <v>1</v>
      </c>
      <c r="I12580">
        <v>1</v>
      </c>
      <c r="J12580">
        <v>1</v>
      </c>
      <c r="K12580">
        <v>1</v>
      </c>
      <c r="M12580" t="s">
        <v>468</v>
      </c>
    </row>
    <row r="12581" spans="1:13" hidden="1">
      <c r="A12581" t="s">
        <v>303</v>
      </c>
      <c r="B12581" t="s">
        <v>344</v>
      </c>
      <c r="C12581" t="s">
        <v>292</v>
      </c>
      <c r="D12581">
        <v>1</v>
      </c>
      <c r="E12581">
        <v>1</v>
      </c>
      <c r="F12581">
        <v>1</v>
      </c>
      <c r="G12581">
        <v>1</v>
      </c>
      <c r="H12581">
        <v>1</v>
      </c>
      <c r="I12581">
        <v>1</v>
      </c>
      <c r="J12581">
        <v>1</v>
      </c>
      <c r="K12581">
        <v>1</v>
      </c>
      <c r="M12581" t="s">
        <v>468</v>
      </c>
    </row>
    <row r="12582" spans="1:13" hidden="1">
      <c r="A12582" t="s">
        <v>303</v>
      </c>
      <c r="B12582" t="s">
        <v>437</v>
      </c>
      <c r="C12582" t="s">
        <v>278</v>
      </c>
      <c r="D12582">
        <v>1</v>
      </c>
      <c r="E12582">
        <v>1</v>
      </c>
      <c r="F12582">
        <v>1</v>
      </c>
      <c r="G12582">
        <v>1</v>
      </c>
      <c r="H12582">
        <v>1</v>
      </c>
      <c r="I12582">
        <v>1</v>
      </c>
      <c r="J12582">
        <v>1</v>
      </c>
      <c r="K12582">
        <v>1</v>
      </c>
      <c r="M12582" t="s">
        <v>468</v>
      </c>
    </row>
    <row r="12583" spans="1:13" hidden="1">
      <c r="A12583" t="s">
        <v>303</v>
      </c>
      <c r="B12583" t="s">
        <v>437</v>
      </c>
      <c r="C12583" t="s">
        <v>279</v>
      </c>
      <c r="D12583">
        <v>1</v>
      </c>
      <c r="E12583">
        <v>1</v>
      </c>
      <c r="F12583">
        <v>1</v>
      </c>
      <c r="G12583">
        <v>1</v>
      </c>
      <c r="H12583">
        <v>1</v>
      </c>
      <c r="I12583">
        <v>1</v>
      </c>
      <c r="J12583">
        <v>1</v>
      </c>
      <c r="K12583">
        <v>1</v>
      </c>
      <c r="M12583" t="s">
        <v>468</v>
      </c>
    </row>
    <row r="12584" spans="1:13" hidden="1">
      <c r="A12584" t="s">
        <v>303</v>
      </c>
      <c r="B12584" t="s">
        <v>437</v>
      </c>
      <c r="C12584" t="s">
        <v>280</v>
      </c>
      <c r="D12584">
        <v>1</v>
      </c>
      <c r="E12584">
        <v>1</v>
      </c>
      <c r="F12584">
        <v>1</v>
      </c>
      <c r="G12584">
        <v>1</v>
      </c>
      <c r="H12584">
        <v>1</v>
      </c>
      <c r="I12584">
        <v>1</v>
      </c>
      <c r="J12584">
        <v>1</v>
      </c>
      <c r="K12584">
        <v>1</v>
      </c>
      <c r="M12584" t="s">
        <v>468</v>
      </c>
    </row>
    <row r="12585" spans="1:13" hidden="1">
      <c r="A12585" t="s">
        <v>303</v>
      </c>
      <c r="B12585" t="s">
        <v>437</v>
      </c>
      <c r="C12585" t="s">
        <v>277</v>
      </c>
      <c r="D12585">
        <v>1</v>
      </c>
      <c r="E12585">
        <v>1</v>
      </c>
      <c r="F12585">
        <v>1</v>
      </c>
      <c r="G12585">
        <v>1</v>
      </c>
      <c r="H12585">
        <v>1</v>
      </c>
      <c r="I12585">
        <v>1</v>
      </c>
      <c r="J12585">
        <v>1</v>
      </c>
      <c r="K12585">
        <v>1</v>
      </c>
      <c r="M12585" t="s">
        <v>468</v>
      </c>
    </row>
    <row r="12586" spans="1:13" hidden="1">
      <c r="A12586" t="s">
        <v>303</v>
      </c>
      <c r="B12586" t="s">
        <v>437</v>
      </c>
      <c r="C12586" t="s">
        <v>281</v>
      </c>
      <c r="D12586">
        <v>1</v>
      </c>
      <c r="E12586">
        <v>1</v>
      </c>
      <c r="F12586">
        <v>1</v>
      </c>
      <c r="G12586">
        <v>1</v>
      </c>
      <c r="H12586">
        <v>1</v>
      </c>
      <c r="I12586">
        <v>1</v>
      </c>
      <c r="J12586">
        <v>1</v>
      </c>
      <c r="K12586">
        <v>1</v>
      </c>
      <c r="M12586" t="s">
        <v>468</v>
      </c>
    </row>
    <row r="12587" spans="1:13" hidden="1">
      <c r="A12587" t="s">
        <v>303</v>
      </c>
      <c r="B12587" t="s">
        <v>437</v>
      </c>
      <c r="C12587" t="s">
        <v>282</v>
      </c>
      <c r="D12587">
        <v>1</v>
      </c>
      <c r="E12587">
        <v>1</v>
      </c>
      <c r="F12587">
        <v>1</v>
      </c>
      <c r="G12587">
        <v>1</v>
      </c>
      <c r="H12587">
        <v>1</v>
      </c>
      <c r="I12587">
        <v>1</v>
      </c>
      <c r="J12587">
        <v>1</v>
      </c>
      <c r="K12587">
        <v>1</v>
      </c>
      <c r="M12587" t="s">
        <v>468</v>
      </c>
    </row>
    <row r="12588" spans="1:13" hidden="1">
      <c r="A12588" t="s">
        <v>303</v>
      </c>
      <c r="B12588" t="s">
        <v>437</v>
      </c>
      <c r="C12588" t="s">
        <v>283</v>
      </c>
      <c r="D12588">
        <v>1</v>
      </c>
      <c r="E12588">
        <v>1</v>
      </c>
      <c r="F12588">
        <v>1</v>
      </c>
      <c r="G12588">
        <v>1</v>
      </c>
      <c r="H12588">
        <v>1</v>
      </c>
      <c r="I12588">
        <v>1</v>
      </c>
      <c r="J12588">
        <v>1</v>
      </c>
      <c r="K12588">
        <v>1</v>
      </c>
      <c r="M12588" t="s">
        <v>468</v>
      </c>
    </row>
    <row r="12589" spans="1:13" hidden="1">
      <c r="A12589" t="s">
        <v>303</v>
      </c>
      <c r="B12589" t="s">
        <v>437</v>
      </c>
      <c r="C12589" t="s">
        <v>284</v>
      </c>
      <c r="D12589">
        <v>1</v>
      </c>
      <c r="E12589">
        <v>1</v>
      </c>
      <c r="F12589">
        <v>1</v>
      </c>
      <c r="G12589">
        <v>1</v>
      </c>
      <c r="H12589">
        <v>1</v>
      </c>
      <c r="I12589">
        <v>1</v>
      </c>
      <c r="J12589">
        <v>1</v>
      </c>
      <c r="K12589">
        <v>1</v>
      </c>
      <c r="M12589" t="s">
        <v>468</v>
      </c>
    </row>
    <row r="12590" spans="1:13" hidden="1">
      <c r="A12590" t="s">
        <v>303</v>
      </c>
      <c r="B12590" t="s">
        <v>437</v>
      </c>
      <c r="C12590" t="s">
        <v>285</v>
      </c>
      <c r="D12590">
        <v>1</v>
      </c>
      <c r="E12590">
        <v>1</v>
      </c>
      <c r="F12590">
        <v>1</v>
      </c>
      <c r="G12590">
        <v>1</v>
      </c>
      <c r="H12590">
        <v>1</v>
      </c>
      <c r="I12590">
        <v>1</v>
      </c>
      <c r="J12590">
        <v>1</v>
      </c>
      <c r="K12590">
        <v>1</v>
      </c>
      <c r="M12590" t="s">
        <v>468</v>
      </c>
    </row>
    <row r="12591" spans="1:13" hidden="1">
      <c r="A12591" t="s">
        <v>303</v>
      </c>
      <c r="B12591" t="s">
        <v>437</v>
      </c>
      <c r="C12591" t="s">
        <v>286</v>
      </c>
      <c r="D12591">
        <v>1</v>
      </c>
      <c r="E12591">
        <v>1</v>
      </c>
      <c r="F12591">
        <v>1</v>
      </c>
      <c r="G12591">
        <v>1</v>
      </c>
      <c r="H12591">
        <v>1</v>
      </c>
      <c r="I12591">
        <v>1</v>
      </c>
      <c r="J12591">
        <v>1</v>
      </c>
      <c r="K12591">
        <v>1</v>
      </c>
      <c r="M12591" t="s">
        <v>468</v>
      </c>
    </row>
    <row r="12592" spans="1:13" hidden="1">
      <c r="A12592" t="s">
        <v>303</v>
      </c>
      <c r="B12592" t="s">
        <v>437</v>
      </c>
      <c r="C12592" t="s">
        <v>287</v>
      </c>
      <c r="D12592">
        <v>1</v>
      </c>
      <c r="E12592">
        <v>1</v>
      </c>
      <c r="F12592">
        <v>1</v>
      </c>
      <c r="G12592">
        <v>1</v>
      </c>
      <c r="H12592">
        <v>1</v>
      </c>
      <c r="I12592">
        <v>1</v>
      </c>
      <c r="J12592">
        <v>1</v>
      </c>
      <c r="K12592">
        <v>1</v>
      </c>
      <c r="M12592" t="s">
        <v>468</v>
      </c>
    </row>
    <row r="12593" spans="1:13" hidden="1">
      <c r="A12593" t="s">
        <v>303</v>
      </c>
      <c r="B12593" t="s">
        <v>437</v>
      </c>
      <c r="C12593" t="s">
        <v>288</v>
      </c>
      <c r="D12593">
        <v>1</v>
      </c>
      <c r="E12593">
        <v>1</v>
      </c>
      <c r="F12593">
        <v>1</v>
      </c>
      <c r="G12593">
        <v>1</v>
      </c>
      <c r="H12593">
        <v>1</v>
      </c>
      <c r="I12593">
        <v>1</v>
      </c>
      <c r="J12593">
        <v>1</v>
      </c>
      <c r="K12593">
        <v>1</v>
      </c>
      <c r="M12593" t="s">
        <v>468</v>
      </c>
    </row>
    <row r="12594" spans="1:13" hidden="1">
      <c r="A12594" t="s">
        <v>303</v>
      </c>
      <c r="B12594" t="s">
        <v>437</v>
      </c>
      <c r="C12594" t="s">
        <v>289</v>
      </c>
      <c r="D12594">
        <v>1</v>
      </c>
      <c r="E12594">
        <v>1</v>
      </c>
      <c r="F12594">
        <v>1</v>
      </c>
      <c r="G12594">
        <v>1</v>
      </c>
      <c r="H12594">
        <v>1</v>
      </c>
      <c r="I12594">
        <v>1</v>
      </c>
      <c r="J12594">
        <v>1</v>
      </c>
      <c r="K12594">
        <v>1</v>
      </c>
      <c r="M12594" t="s">
        <v>468</v>
      </c>
    </row>
    <row r="12595" spans="1:13" hidden="1">
      <c r="A12595" t="s">
        <v>303</v>
      </c>
      <c r="B12595" t="s">
        <v>437</v>
      </c>
      <c r="C12595" t="s">
        <v>290</v>
      </c>
      <c r="D12595">
        <v>1</v>
      </c>
      <c r="E12595">
        <v>1</v>
      </c>
      <c r="F12595">
        <v>1</v>
      </c>
      <c r="G12595">
        <v>1</v>
      </c>
      <c r="H12595">
        <v>1</v>
      </c>
      <c r="I12595">
        <v>1</v>
      </c>
      <c r="J12595">
        <v>1</v>
      </c>
      <c r="K12595">
        <v>1</v>
      </c>
      <c r="M12595" t="s">
        <v>468</v>
      </c>
    </row>
    <row r="12596" spans="1:13" hidden="1">
      <c r="A12596" t="s">
        <v>303</v>
      </c>
      <c r="B12596" t="s">
        <v>437</v>
      </c>
      <c r="C12596" t="s">
        <v>291</v>
      </c>
      <c r="D12596">
        <v>1</v>
      </c>
      <c r="E12596">
        <v>1</v>
      </c>
      <c r="F12596">
        <v>1</v>
      </c>
      <c r="G12596">
        <v>1</v>
      </c>
      <c r="H12596">
        <v>1</v>
      </c>
      <c r="I12596">
        <v>1</v>
      </c>
      <c r="J12596">
        <v>1</v>
      </c>
      <c r="K12596">
        <v>1</v>
      </c>
      <c r="M12596" t="s">
        <v>468</v>
      </c>
    </row>
    <row r="12597" spans="1:13" hidden="1">
      <c r="A12597" t="s">
        <v>303</v>
      </c>
      <c r="B12597" t="s">
        <v>437</v>
      </c>
      <c r="C12597" t="s">
        <v>292</v>
      </c>
      <c r="D12597">
        <v>1</v>
      </c>
      <c r="E12597">
        <v>1</v>
      </c>
      <c r="F12597">
        <v>1</v>
      </c>
      <c r="G12597">
        <v>1</v>
      </c>
      <c r="H12597">
        <v>1</v>
      </c>
      <c r="I12597">
        <v>1</v>
      </c>
      <c r="J12597">
        <v>1</v>
      </c>
      <c r="K12597">
        <v>1</v>
      </c>
      <c r="M12597" t="s">
        <v>468</v>
      </c>
    </row>
    <row r="12598" spans="1:13" hidden="1">
      <c r="A12598" t="s">
        <v>303</v>
      </c>
      <c r="B12598" t="s">
        <v>340</v>
      </c>
      <c r="C12598" t="s">
        <v>278</v>
      </c>
      <c r="D12598">
        <v>1</v>
      </c>
      <c r="E12598">
        <v>1</v>
      </c>
      <c r="F12598">
        <v>1</v>
      </c>
      <c r="G12598">
        <v>1</v>
      </c>
      <c r="H12598">
        <v>1</v>
      </c>
      <c r="I12598">
        <v>1</v>
      </c>
      <c r="J12598">
        <v>1</v>
      </c>
      <c r="K12598">
        <v>1</v>
      </c>
      <c r="M12598" t="s">
        <v>468</v>
      </c>
    </row>
    <row r="12599" spans="1:13" hidden="1">
      <c r="A12599" t="s">
        <v>303</v>
      </c>
      <c r="B12599" t="s">
        <v>340</v>
      </c>
      <c r="C12599" t="s">
        <v>279</v>
      </c>
      <c r="D12599">
        <v>1</v>
      </c>
      <c r="E12599">
        <v>1</v>
      </c>
      <c r="F12599">
        <v>1</v>
      </c>
      <c r="G12599">
        <v>1</v>
      </c>
      <c r="H12599">
        <v>1</v>
      </c>
      <c r="I12599">
        <v>1</v>
      </c>
      <c r="J12599">
        <v>1</v>
      </c>
      <c r="K12599">
        <v>1</v>
      </c>
      <c r="M12599" t="s">
        <v>468</v>
      </c>
    </row>
    <row r="12600" spans="1:13" hidden="1">
      <c r="A12600" t="s">
        <v>303</v>
      </c>
      <c r="B12600" t="s">
        <v>340</v>
      </c>
      <c r="C12600" t="s">
        <v>280</v>
      </c>
      <c r="D12600">
        <v>1</v>
      </c>
      <c r="E12600">
        <v>1</v>
      </c>
      <c r="F12600">
        <v>1</v>
      </c>
      <c r="G12600">
        <v>1</v>
      </c>
      <c r="H12600">
        <v>1</v>
      </c>
      <c r="I12600">
        <v>1</v>
      </c>
      <c r="J12600">
        <v>1</v>
      </c>
      <c r="K12600">
        <v>1</v>
      </c>
      <c r="M12600" t="s">
        <v>468</v>
      </c>
    </row>
    <row r="12601" spans="1:13" hidden="1">
      <c r="A12601" t="s">
        <v>303</v>
      </c>
      <c r="B12601" t="s">
        <v>340</v>
      </c>
      <c r="C12601" t="s">
        <v>277</v>
      </c>
      <c r="D12601">
        <v>1</v>
      </c>
      <c r="E12601">
        <v>1</v>
      </c>
      <c r="F12601">
        <v>1</v>
      </c>
      <c r="G12601">
        <v>1</v>
      </c>
      <c r="H12601">
        <v>1</v>
      </c>
      <c r="I12601">
        <v>1</v>
      </c>
      <c r="J12601">
        <v>1</v>
      </c>
      <c r="K12601">
        <v>1</v>
      </c>
      <c r="M12601" t="s">
        <v>468</v>
      </c>
    </row>
    <row r="12602" spans="1:13" hidden="1">
      <c r="A12602" t="s">
        <v>303</v>
      </c>
      <c r="B12602" t="s">
        <v>340</v>
      </c>
      <c r="C12602" t="s">
        <v>281</v>
      </c>
      <c r="D12602">
        <v>1</v>
      </c>
      <c r="E12602">
        <v>1</v>
      </c>
      <c r="F12602">
        <v>1</v>
      </c>
      <c r="G12602">
        <v>1</v>
      </c>
      <c r="H12602">
        <v>1</v>
      </c>
      <c r="I12602">
        <v>1</v>
      </c>
      <c r="J12602">
        <v>1</v>
      </c>
      <c r="K12602">
        <v>1</v>
      </c>
      <c r="M12602" t="s">
        <v>468</v>
      </c>
    </row>
    <row r="12603" spans="1:13" hidden="1">
      <c r="A12603" t="s">
        <v>303</v>
      </c>
      <c r="B12603" t="s">
        <v>340</v>
      </c>
      <c r="C12603" t="s">
        <v>282</v>
      </c>
      <c r="D12603">
        <v>1</v>
      </c>
      <c r="E12603">
        <v>1</v>
      </c>
      <c r="F12603">
        <v>1</v>
      </c>
      <c r="G12603">
        <v>1</v>
      </c>
      <c r="H12603">
        <v>1</v>
      </c>
      <c r="I12603">
        <v>1</v>
      </c>
      <c r="J12603">
        <v>1</v>
      </c>
      <c r="K12603">
        <v>1</v>
      </c>
      <c r="M12603" t="s">
        <v>468</v>
      </c>
    </row>
    <row r="12604" spans="1:13" hidden="1">
      <c r="A12604" t="s">
        <v>303</v>
      </c>
      <c r="B12604" t="s">
        <v>340</v>
      </c>
      <c r="C12604" t="s">
        <v>283</v>
      </c>
      <c r="D12604">
        <v>1</v>
      </c>
      <c r="E12604">
        <v>1</v>
      </c>
      <c r="F12604">
        <v>1</v>
      </c>
      <c r="G12604">
        <v>1</v>
      </c>
      <c r="H12604">
        <v>1</v>
      </c>
      <c r="I12604">
        <v>1</v>
      </c>
      <c r="J12604">
        <v>1</v>
      </c>
      <c r="K12604">
        <v>1</v>
      </c>
      <c r="M12604" t="s">
        <v>468</v>
      </c>
    </row>
    <row r="12605" spans="1:13" hidden="1">
      <c r="A12605" t="s">
        <v>303</v>
      </c>
      <c r="B12605" t="s">
        <v>340</v>
      </c>
      <c r="C12605" t="s">
        <v>284</v>
      </c>
      <c r="D12605">
        <v>1</v>
      </c>
      <c r="E12605">
        <v>1</v>
      </c>
      <c r="F12605">
        <v>1</v>
      </c>
      <c r="G12605">
        <v>1</v>
      </c>
      <c r="H12605">
        <v>1</v>
      </c>
      <c r="I12605">
        <v>1</v>
      </c>
      <c r="J12605">
        <v>1</v>
      </c>
      <c r="K12605">
        <v>1</v>
      </c>
      <c r="M12605" t="s">
        <v>468</v>
      </c>
    </row>
    <row r="12606" spans="1:13" hidden="1">
      <c r="A12606" t="s">
        <v>303</v>
      </c>
      <c r="B12606" t="s">
        <v>340</v>
      </c>
      <c r="C12606" t="s">
        <v>285</v>
      </c>
      <c r="D12606">
        <v>1</v>
      </c>
      <c r="E12606">
        <v>1</v>
      </c>
      <c r="F12606">
        <v>1</v>
      </c>
      <c r="G12606">
        <v>1</v>
      </c>
      <c r="H12606">
        <v>1</v>
      </c>
      <c r="I12606">
        <v>1</v>
      </c>
      <c r="J12606">
        <v>1</v>
      </c>
      <c r="K12606">
        <v>1</v>
      </c>
      <c r="M12606" t="s">
        <v>468</v>
      </c>
    </row>
    <row r="12607" spans="1:13" hidden="1">
      <c r="A12607" t="s">
        <v>303</v>
      </c>
      <c r="B12607" t="s">
        <v>340</v>
      </c>
      <c r="C12607" t="s">
        <v>286</v>
      </c>
      <c r="D12607">
        <v>1</v>
      </c>
      <c r="E12607">
        <v>1</v>
      </c>
      <c r="F12607">
        <v>1</v>
      </c>
      <c r="G12607">
        <v>1</v>
      </c>
      <c r="H12607">
        <v>1</v>
      </c>
      <c r="I12607">
        <v>1</v>
      </c>
      <c r="J12607">
        <v>1</v>
      </c>
      <c r="K12607">
        <v>1</v>
      </c>
      <c r="M12607" t="s">
        <v>468</v>
      </c>
    </row>
    <row r="12608" spans="1:13" hidden="1">
      <c r="A12608" t="s">
        <v>303</v>
      </c>
      <c r="B12608" t="s">
        <v>340</v>
      </c>
      <c r="C12608" t="s">
        <v>287</v>
      </c>
      <c r="D12608">
        <v>1</v>
      </c>
      <c r="E12608">
        <v>1</v>
      </c>
      <c r="F12608">
        <v>1</v>
      </c>
      <c r="G12608">
        <v>1</v>
      </c>
      <c r="H12608">
        <v>1</v>
      </c>
      <c r="I12608">
        <v>1</v>
      </c>
      <c r="J12608">
        <v>1</v>
      </c>
      <c r="K12608">
        <v>1</v>
      </c>
      <c r="M12608" t="s">
        <v>468</v>
      </c>
    </row>
    <row r="12609" spans="1:13" hidden="1">
      <c r="A12609" t="s">
        <v>303</v>
      </c>
      <c r="B12609" t="s">
        <v>340</v>
      </c>
      <c r="C12609" t="s">
        <v>288</v>
      </c>
      <c r="D12609">
        <v>1</v>
      </c>
      <c r="E12609">
        <v>1</v>
      </c>
      <c r="F12609">
        <v>1</v>
      </c>
      <c r="G12609">
        <v>1</v>
      </c>
      <c r="H12609">
        <v>1</v>
      </c>
      <c r="I12609">
        <v>1</v>
      </c>
      <c r="J12609">
        <v>1</v>
      </c>
      <c r="K12609">
        <v>1</v>
      </c>
      <c r="M12609" t="s">
        <v>468</v>
      </c>
    </row>
    <row r="12610" spans="1:13" hidden="1">
      <c r="A12610" t="s">
        <v>303</v>
      </c>
      <c r="B12610" t="s">
        <v>340</v>
      </c>
      <c r="C12610" t="s">
        <v>289</v>
      </c>
      <c r="D12610">
        <v>1</v>
      </c>
      <c r="E12610">
        <v>1</v>
      </c>
      <c r="F12610">
        <v>1</v>
      </c>
      <c r="G12610">
        <v>1</v>
      </c>
      <c r="H12610">
        <v>1</v>
      </c>
      <c r="I12610">
        <v>1</v>
      </c>
      <c r="J12610">
        <v>1</v>
      </c>
      <c r="K12610">
        <v>1</v>
      </c>
      <c r="M12610" t="s">
        <v>468</v>
      </c>
    </row>
    <row r="12611" spans="1:13" hidden="1">
      <c r="A12611" t="s">
        <v>303</v>
      </c>
      <c r="B12611" t="s">
        <v>340</v>
      </c>
      <c r="C12611" t="s">
        <v>290</v>
      </c>
      <c r="D12611">
        <v>1</v>
      </c>
      <c r="E12611">
        <v>1</v>
      </c>
      <c r="F12611">
        <v>1</v>
      </c>
      <c r="G12611">
        <v>1</v>
      </c>
      <c r="H12611">
        <v>1</v>
      </c>
      <c r="I12611">
        <v>1</v>
      </c>
      <c r="J12611">
        <v>1</v>
      </c>
      <c r="K12611">
        <v>1</v>
      </c>
      <c r="M12611" t="s">
        <v>468</v>
      </c>
    </row>
    <row r="12612" spans="1:13" hidden="1">
      <c r="A12612" t="s">
        <v>303</v>
      </c>
      <c r="B12612" t="s">
        <v>340</v>
      </c>
      <c r="C12612" t="s">
        <v>291</v>
      </c>
      <c r="D12612">
        <v>1</v>
      </c>
      <c r="E12612">
        <v>1</v>
      </c>
      <c r="F12612">
        <v>1</v>
      </c>
      <c r="G12612">
        <v>1</v>
      </c>
      <c r="H12612">
        <v>1</v>
      </c>
      <c r="I12612">
        <v>1</v>
      </c>
      <c r="J12612">
        <v>1</v>
      </c>
      <c r="K12612">
        <v>1</v>
      </c>
      <c r="M12612" t="s">
        <v>468</v>
      </c>
    </row>
    <row r="12613" spans="1:13" hidden="1">
      <c r="A12613" t="s">
        <v>303</v>
      </c>
      <c r="B12613" t="s">
        <v>340</v>
      </c>
      <c r="C12613" t="s">
        <v>292</v>
      </c>
      <c r="D12613">
        <v>1</v>
      </c>
      <c r="E12613">
        <v>1</v>
      </c>
      <c r="F12613">
        <v>1</v>
      </c>
      <c r="G12613">
        <v>1</v>
      </c>
      <c r="H12613">
        <v>1</v>
      </c>
      <c r="I12613">
        <v>1</v>
      </c>
      <c r="J12613">
        <v>1</v>
      </c>
      <c r="K12613">
        <v>1</v>
      </c>
      <c r="M12613" t="s">
        <v>468</v>
      </c>
    </row>
    <row r="12614" spans="1:13" hidden="1">
      <c r="A12614" t="s">
        <v>303</v>
      </c>
      <c r="B12614" t="s">
        <v>339</v>
      </c>
      <c r="C12614" t="s">
        <v>278</v>
      </c>
      <c r="D12614">
        <v>1</v>
      </c>
      <c r="E12614">
        <v>1</v>
      </c>
      <c r="F12614">
        <v>1</v>
      </c>
      <c r="G12614">
        <v>1</v>
      </c>
      <c r="H12614">
        <v>1</v>
      </c>
      <c r="I12614">
        <v>1</v>
      </c>
      <c r="J12614">
        <v>1</v>
      </c>
      <c r="K12614">
        <v>1</v>
      </c>
      <c r="M12614" t="s">
        <v>468</v>
      </c>
    </row>
    <row r="12615" spans="1:13" hidden="1">
      <c r="A12615" t="s">
        <v>303</v>
      </c>
      <c r="B12615" t="s">
        <v>339</v>
      </c>
      <c r="C12615" t="s">
        <v>279</v>
      </c>
      <c r="D12615">
        <v>1</v>
      </c>
      <c r="E12615">
        <v>1</v>
      </c>
      <c r="F12615">
        <v>1</v>
      </c>
      <c r="G12615">
        <v>1</v>
      </c>
      <c r="H12615">
        <v>1</v>
      </c>
      <c r="I12615">
        <v>1</v>
      </c>
      <c r="J12615">
        <v>1</v>
      </c>
      <c r="K12615">
        <v>1</v>
      </c>
      <c r="M12615" t="s">
        <v>468</v>
      </c>
    </row>
    <row r="12616" spans="1:13" hidden="1">
      <c r="A12616" t="s">
        <v>303</v>
      </c>
      <c r="B12616" t="s">
        <v>339</v>
      </c>
      <c r="C12616" t="s">
        <v>280</v>
      </c>
      <c r="D12616">
        <v>1</v>
      </c>
      <c r="E12616">
        <v>1</v>
      </c>
      <c r="F12616">
        <v>1</v>
      </c>
      <c r="G12616">
        <v>1</v>
      </c>
      <c r="H12616">
        <v>1</v>
      </c>
      <c r="I12616">
        <v>1</v>
      </c>
      <c r="J12616">
        <v>1</v>
      </c>
      <c r="K12616">
        <v>1</v>
      </c>
      <c r="M12616" t="s">
        <v>468</v>
      </c>
    </row>
    <row r="12617" spans="1:13" hidden="1">
      <c r="A12617" t="s">
        <v>303</v>
      </c>
      <c r="B12617" t="s">
        <v>339</v>
      </c>
      <c r="C12617" t="s">
        <v>277</v>
      </c>
      <c r="D12617">
        <v>1</v>
      </c>
      <c r="E12617">
        <v>1</v>
      </c>
      <c r="F12617">
        <v>1</v>
      </c>
      <c r="G12617">
        <v>1</v>
      </c>
      <c r="H12617">
        <v>1</v>
      </c>
      <c r="I12617">
        <v>1</v>
      </c>
      <c r="J12617">
        <v>1</v>
      </c>
      <c r="K12617">
        <v>1</v>
      </c>
      <c r="M12617" t="s">
        <v>468</v>
      </c>
    </row>
    <row r="12618" spans="1:13" hidden="1">
      <c r="A12618" t="s">
        <v>303</v>
      </c>
      <c r="B12618" t="s">
        <v>339</v>
      </c>
      <c r="C12618" t="s">
        <v>281</v>
      </c>
      <c r="D12618">
        <v>1</v>
      </c>
      <c r="E12618">
        <v>1</v>
      </c>
      <c r="F12618">
        <v>1</v>
      </c>
      <c r="G12618">
        <v>1</v>
      </c>
      <c r="H12618">
        <v>1</v>
      </c>
      <c r="I12618">
        <v>1</v>
      </c>
      <c r="J12618">
        <v>1</v>
      </c>
      <c r="K12618">
        <v>1</v>
      </c>
      <c r="M12618" t="s">
        <v>468</v>
      </c>
    </row>
    <row r="12619" spans="1:13" hidden="1">
      <c r="A12619" t="s">
        <v>303</v>
      </c>
      <c r="B12619" t="s">
        <v>339</v>
      </c>
      <c r="C12619" t="s">
        <v>282</v>
      </c>
      <c r="D12619">
        <v>1</v>
      </c>
      <c r="E12619">
        <v>1</v>
      </c>
      <c r="F12619">
        <v>1</v>
      </c>
      <c r="G12619">
        <v>1</v>
      </c>
      <c r="H12619">
        <v>1</v>
      </c>
      <c r="I12619">
        <v>1</v>
      </c>
      <c r="J12619">
        <v>1</v>
      </c>
      <c r="K12619">
        <v>1</v>
      </c>
      <c r="M12619" t="s">
        <v>468</v>
      </c>
    </row>
    <row r="12620" spans="1:13" hidden="1">
      <c r="A12620" t="s">
        <v>303</v>
      </c>
      <c r="B12620" t="s">
        <v>339</v>
      </c>
      <c r="C12620" t="s">
        <v>283</v>
      </c>
      <c r="D12620">
        <v>1</v>
      </c>
      <c r="E12620">
        <v>1</v>
      </c>
      <c r="F12620">
        <v>1</v>
      </c>
      <c r="G12620">
        <v>1</v>
      </c>
      <c r="H12620">
        <v>1</v>
      </c>
      <c r="I12620">
        <v>1</v>
      </c>
      <c r="J12620">
        <v>1</v>
      </c>
      <c r="K12620">
        <v>1</v>
      </c>
      <c r="M12620" t="s">
        <v>468</v>
      </c>
    </row>
    <row r="12621" spans="1:13" hidden="1">
      <c r="A12621" t="s">
        <v>303</v>
      </c>
      <c r="B12621" t="s">
        <v>339</v>
      </c>
      <c r="C12621" t="s">
        <v>284</v>
      </c>
      <c r="D12621">
        <v>1</v>
      </c>
      <c r="E12621">
        <v>1</v>
      </c>
      <c r="F12621">
        <v>1</v>
      </c>
      <c r="G12621">
        <v>1</v>
      </c>
      <c r="H12621">
        <v>1</v>
      </c>
      <c r="I12621">
        <v>1</v>
      </c>
      <c r="J12621">
        <v>1</v>
      </c>
      <c r="K12621">
        <v>1</v>
      </c>
      <c r="M12621" t="s">
        <v>468</v>
      </c>
    </row>
    <row r="12622" spans="1:13" hidden="1">
      <c r="A12622" t="s">
        <v>303</v>
      </c>
      <c r="B12622" t="s">
        <v>339</v>
      </c>
      <c r="C12622" t="s">
        <v>285</v>
      </c>
      <c r="D12622">
        <v>1</v>
      </c>
      <c r="E12622">
        <v>1</v>
      </c>
      <c r="F12622">
        <v>1</v>
      </c>
      <c r="G12622">
        <v>1</v>
      </c>
      <c r="H12622">
        <v>1</v>
      </c>
      <c r="I12622">
        <v>1</v>
      </c>
      <c r="J12622">
        <v>1</v>
      </c>
      <c r="K12622">
        <v>1</v>
      </c>
      <c r="M12622" t="s">
        <v>468</v>
      </c>
    </row>
    <row r="12623" spans="1:13" hidden="1">
      <c r="A12623" t="s">
        <v>303</v>
      </c>
      <c r="B12623" t="s">
        <v>339</v>
      </c>
      <c r="C12623" t="s">
        <v>286</v>
      </c>
      <c r="D12623">
        <v>1</v>
      </c>
      <c r="E12623">
        <v>1</v>
      </c>
      <c r="F12623">
        <v>1</v>
      </c>
      <c r="G12623">
        <v>1</v>
      </c>
      <c r="H12623">
        <v>1</v>
      </c>
      <c r="I12623">
        <v>1</v>
      </c>
      <c r="J12623">
        <v>1</v>
      </c>
      <c r="K12623">
        <v>1</v>
      </c>
      <c r="M12623" t="s">
        <v>468</v>
      </c>
    </row>
    <row r="12624" spans="1:13" hidden="1">
      <c r="A12624" t="s">
        <v>303</v>
      </c>
      <c r="B12624" t="s">
        <v>339</v>
      </c>
      <c r="C12624" t="s">
        <v>287</v>
      </c>
      <c r="D12624">
        <v>1</v>
      </c>
      <c r="E12624">
        <v>1</v>
      </c>
      <c r="F12624">
        <v>1</v>
      </c>
      <c r="G12624">
        <v>1</v>
      </c>
      <c r="H12624">
        <v>1</v>
      </c>
      <c r="I12624">
        <v>1</v>
      </c>
      <c r="J12624">
        <v>1</v>
      </c>
      <c r="K12624">
        <v>1</v>
      </c>
      <c r="M12624" t="s">
        <v>468</v>
      </c>
    </row>
    <row r="12625" spans="1:13" hidden="1">
      <c r="A12625" t="s">
        <v>303</v>
      </c>
      <c r="B12625" t="s">
        <v>339</v>
      </c>
      <c r="C12625" t="s">
        <v>288</v>
      </c>
      <c r="D12625">
        <v>1</v>
      </c>
      <c r="E12625">
        <v>1</v>
      </c>
      <c r="F12625">
        <v>1</v>
      </c>
      <c r="G12625">
        <v>1</v>
      </c>
      <c r="H12625">
        <v>1</v>
      </c>
      <c r="I12625">
        <v>1</v>
      </c>
      <c r="J12625">
        <v>1</v>
      </c>
      <c r="K12625">
        <v>1</v>
      </c>
      <c r="M12625" t="s">
        <v>468</v>
      </c>
    </row>
    <row r="12626" spans="1:13" hidden="1">
      <c r="A12626" t="s">
        <v>303</v>
      </c>
      <c r="B12626" t="s">
        <v>339</v>
      </c>
      <c r="C12626" t="s">
        <v>289</v>
      </c>
      <c r="D12626">
        <v>1</v>
      </c>
      <c r="E12626">
        <v>1</v>
      </c>
      <c r="F12626">
        <v>1</v>
      </c>
      <c r="G12626">
        <v>1</v>
      </c>
      <c r="H12626">
        <v>1</v>
      </c>
      <c r="I12626">
        <v>1</v>
      </c>
      <c r="J12626">
        <v>1</v>
      </c>
      <c r="K12626">
        <v>1</v>
      </c>
      <c r="M12626" t="s">
        <v>468</v>
      </c>
    </row>
    <row r="12627" spans="1:13" hidden="1">
      <c r="A12627" t="s">
        <v>303</v>
      </c>
      <c r="B12627" t="s">
        <v>339</v>
      </c>
      <c r="C12627" t="s">
        <v>290</v>
      </c>
      <c r="D12627">
        <v>1</v>
      </c>
      <c r="E12627">
        <v>1</v>
      </c>
      <c r="F12627">
        <v>1</v>
      </c>
      <c r="G12627">
        <v>1</v>
      </c>
      <c r="H12627">
        <v>1</v>
      </c>
      <c r="I12627">
        <v>1</v>
      </c>
      <c r="J12627">
        <v>1</v>
      </c>
      <c r="K12627">
        <v>1</v>
      </c>
      <c r="M12627" t="s">
        <v>468</v>
      </c>
    </row>
    <row r="12628" spans="1:13" hidden="1">
      <c r="A12628" t="s">
        <v>303</v>
      </c>
      <c r="B12628" t="s">
        <v>339</v>
      </c>
      <c r="C12628" t="s">
        <v>291</v>
      </c>
      <c r="D12628">
        <v>1</v>
      </c>
      <c r="E12628">
        <v>1</v>
      </c>
      <c r="F12628">
        <v>1</v>
      </c>
      <c r="G12628">
        <v>1</v>
      </c>
      <c r="H12628">
        <v>1</v>
      </c>
      <c r="I12628">
        <v>1</v>
      </c>
      <c r="J12628">
        <v>1</v>
      </c>
      <c r="K12628">
        <v>1</v>
      </c>
      <c r="M12628" t="s">
        <v>468</v>
      </c>
    </row>
    <row r="12629" spans="1:13" hidden="1">
      <c r="A12629" t="s">
        <v>303</v>
      </c>
      <c r="B12629" t="s">
        <v>339</v>
      </c>
      <c r="C12629" t="s">
        <v>292</v>
      </c>
      <c r="D12629">
        <v>1</v>
      </c>
      <c r="E12629">
        <v>1</v>
      </c>
      <c r="F12629">
        <v>1</v>
      </c>
      <c r="G12629">
        <v>1</v>
      </c>
      <c r="H12629">
        <v>1</v>
      </c>
      <c r="I12629">
        <v>1</v>
      </c>
      <c r="J12629">
        <v>1</v>
      </c>
      <c r="K12629">
        <v>1</v>
      </c>
      <c r="M12629" t="s">
        <v>468</v>
      </c>
    </row>
    <row r="12630" spans="1:13" hidden="1">
      <c r="A12630" t="s">
        <v>303</v>
      </c>
      <c r="B12630" t="s">
        <v>172</v>
      </c>
      <c r="C12630" t="s">
        <v>278</v>
      </c>
      <c r="D12630">
        <v>1</v>
      </c>
      <c r="E12630">
        <v>1</v>
      </c>
      <c r="F12630">
        <v>1</v>
      </c>
      <c r="G12630">
        <v>1</v>
      </c>
      <c r="H12630">
        <v>1</v>
      </c>
      <c r="I12630">
        <v>1</v>
      </c>
      <c r="J12630">
        <v>1</v>
      </c>
      <c r="K12630">
        <v>1</v>
      </c>
      <c r="M12630" t="s">
        <v>468</v>
      </c>
    </row>
    <row r="12631" spans="1:13" hidden="1">
      <c r="A12631" t="s">
        <v>303</v>
      </c>
      <c r="B12631" t="s">
        <v>172</v>
      </c>
      <c r="C12631" t="s">
        <v>279</v>
      </c>
      <c r="D12631">
        <v>1</v>
      </c>
      <c r="E12631">
        <v>1</v>
      </c>
      <c r="F12631">
        <v>1</v>
      </c>
      <c r="G12631">
        <v>1</v>
      </c>
      <c r="H12631">
        <v>1</v>
      </c>
      <c r="I12631">
        <v>1</v>
      </c>
      <c r="J12631">
        <v>1</v>
      </c>
      <c r="K12631">
        <v>1</v>
      </c>
      <c r="M12631" t="s">
        <v>468</v>
      </c>
    </row>
    <row r="12632" spans="1:13" hidden="1">
      <c r="A12632" t="s">
        <v>303</v>
      </c>
      <c r="B12632" t="s">
        <v>172</v>
      </c>
      <c r="C12632" t="s">
        <v>280</v>
      </c>
      <c r="D12632">
        <v>1</v>
      </c>
      <c r="E12632">
        <v>1</v>
      </c>
      <c r="F12632">
        <v>1</v>
      </c>
      <c r="G12632">
        <v>1</v>
      </c>
      <c r="H12632">
        <v>1</v>
      </c>
      <c r="I12632">
        <v>1</v>
      </c>
      <c r="J12632">
        <v>1</v>
      </c>
      <c r="K12632">
        <v>1</v>
      </c>
      <c r="M12632" t="s">
        <v>468</v>
      </c>
    </row>
    <row r="12633" spans="1:13" hidden="1">
      <c r="A12633" t="s">
        <v>303</v>
      </c>
      <c r="B12633" t="s">
        <v>172</v>
      </c>
      <c r="C12633" t="s">
        <v>277</v>
      </c>
      <c r="D12633">
        <v>1</v>
      </c>
      <c r="E12633">
        <v>1</v>
      </c>
      <c r="F12633">
        <v>1</v>
      </c>
      <c r="G12633">
        <v>1</v>
      </c>
      <c r="H12633">
        <v>1</v>
      </c>
      <c r="I12633">
        <v>1</v>
      </c>
      <c r="J12633">
        <v>1</v>
      </c>
      <c r="K12633">
        <v>1</v>
      </c>
      <c r="M12633" t="s">
        <v>468</v>
      </c>
    </row>
    <row r="12634" spans="1:13" hidden="1">
      <c r="A12634" t="s">
        <v>303</v>
      </c>
      <c r="B12634" t="s">
        <v>172</v>
      </c>
      <c r="C12634" t="s">
        <v>281</v>
      </c>
      <c r="D12634">
        <v>1</v>
      </c>
      <c r="E12634">
        <v>1</v>
      </c>
      <c r="F12634">
        <v>1</v>
      </c>
      <c r="G12634">
        <v>1</v>
      </c>
      <c r="H12634">
        <v>1</v>
      </c>
      <c r="I12634">
        <v>1</v>
      </c>
      <c r="J12634">
        <v>1</v>
      </c>
      <c r="K12634">
        <v>1</v>
      </c>
      <c r="M12634" t="s">
        <v>468</v>
      </c>
    </row>
    <row r="12635" spans="1:13" hidden="1">
      <c r="A12635" t="s">
        <v>303</v>
      </c>
      <c r="B12635" t="s">
        <v>172</v>
      </c>
      <c r="C12635" t="s">
        <v>282</v>
      </c>
      <c r="D12635">
        <v>1</v>
      </c>
      <c r="E12635">
        <v>1</v>
      </c>
      <c r="F12635">
        <v>1</v>
      </c>
      <c r="G12635">
        <v>1</v>
      </c>
      <c r="H12635">
        <v>1</v>
      </c>
      <c r="I12635">
        <v>1</v>
      </c>
      <c r="J12635">
        <v>1</v>
      </c>
      <c r="K12635">
        <v>1</v>
      </c>
      <c r="M12635" t="s">
        <v>468</v>
      </c>
    </row>
    <row r="12636" spans="1:13" hidden="1">
      <c r="A12636" t="s">
        <v>303</v>
      </c>
      <c r="B12636" t="s">
        <v>172</v>
      </c>
      <c r="C12636" t="s">
        <v>283</v>
      </c>
      <c r="D12636">
        <v>1</v>
      </c>
      <c r="E12636">
        <v>1</v>
      </c>
      <c r="F12636">
        <v>1</v>
      </c>
      <c r="G12636">
        <v>1</v>
      </c>
      <c r="H12636">
        <v>1</v>
      </c>
      <c r="I12636">
        <v>1</v>
      </c>
      <c r="J12636">
        <v>1</v>
      </c>
      <c r="K12636">
        <v>1</v>
      </c>
      <c r="M12636" t="s">
        <v>468</v>
      </c>
    </row>
    <row r="12637" spans="1:13" hidden="1">
      <c r="A12637" t="s">
        <v>303</v>
      </c>
      <c r="B12637" t="s">
        <v>172</v>
      </c>
      <c r="C12637" t="s">
        <v>284</v>
      </c>
      <c r="D12637">
        <v>1</v>
      </c>
      <c r="E12637">
        <v>1</v>
      </c>
      <c r="F12637">
        <v>1</v>
      </c>
      <c r="G12637">
        <v>1</v>
      </c>
      <c r="H12637">
        <v>1</v>
      </c>
      <c r="I12637">
        <v>1</v>
      </c>
      <c r="J12637">
        <v>1</v>
      </c>
      <c r="K12637">
        <v>1</v>
      </c>
      <c r="M12637" t="s">
        <v>468</v>
      </c>
    </row>
    <row r="12638" spans="1:13" hidden="1">
      <c r="A12638" t="s">
        <v>303</v>
      </c>
      <c r="B12638" t="s">
        <v>172</v>
      </c>
      <c r="C12638" t="s">
        <v>285</v>
      </c>
      <c r="D12638">
        <v>1</v>
      </c>
      <c r="E12638">
        <v>1</v>
      </c>
      <c r="F12638">
        <v>1</v>
      </c>
      <c r="G12638">
        <v>1</v>
      </c>
      <c r="H12638">
        <v>1</v>
      </c>
      <c r="I12638">
        <v>1</v>
      </c>
      <c r="J12638">
        <v>1</v>
      </c>
      <c r="K12638">
        <v>1</v>
      </c>
      <c r="M12638" t="s">
        <v>468</v>
      </c>
    </row>
    <row r="12639" spans="1:13" hidden="1">
      <c r="A12639" t="s">
        <v>303</v>
      </c>
      <c r="B12639" t="s">
        <v>172</v>
      </c>
      <c r="C12639" t="s">
        <v>286</v>
      </c>
      <c r="D12639">
        <v>1</v>
      </c>
      <c r="E12639">
        <v>1</v>
      </c>
      <c r="F12639">
        <v>1</v>
      </c>
      <c r="G12639">
        <v>1</v>
      </c>
      <c r="H12639">
        <v>1</v>
      </c>
      <c r="I12639">
        <v>1</v>
      </c>
      <c r="J12639">
        <v>1</v>
      </c>
      <c r="K12639">
        <v>1</v>
      </c>
      <c r="M12639" t="s">
        <v>468</v>
      </c>
    </row>
    <row r="12640" spans="1:13" hidden="1">
      <c r="A12640" t="s">
        <v>303</v>
      </c>
      <c r="B12640" t="s">
        <v>172</v>
      </c>
      <c r="C12640" t="s">
        <v>287</v>
      </c>
      <c r="D12640">
        <v>1</v>
      </c>
      <c r="E12640">
        <v>1</v>
      </c>
      <c r="F12640">
        <v>1</v>
      </c>
      <c r="G12640">
        <v>1</v>
      </c>
      <c r="H12640">
        <v>1</v>
      </c>
      <c r="I12640">
        <v>1</v>
      </c>
      <c r="J12640">
        <v>1</v>
      </c>
      <c r="K12640">
        <v>1</v>
      </c>
      <c r="M12640" t="s">
        <v>468</v>
      </c>
    </row>
    <row r="12641" spans="1:13" hidden="1">
      <c r="A12641" t="s">
        <v>303</v>
      </c>
      <c r="B12641" t="s">
        <v>172</v>
      </c>
      <c r="C12641" t="s">
        <v>288</v>
      </c>
      <c r="D12641">
        <v>1</v>
      </c>
      <c r="E12641">
        <v>1</v>
      </c>
      <c r="F12641">
        <v>1</v>
      </c>
      <c r="G12641">
        <v>1</v>
      </c>
      <c r="H12641">
        <v>1</v>
      </c>
      <c r="I12641">
        <v>1</v>
      </c>
      <c r="J12641">
        <v>1</v>
      </c>
      <c r="K12641">
        <v>1</v>
      </c>
      <c r="M12641" t="s">
        <v>468</v>
      </c>
    </row>
    <row r="12642" spans="1:13" hidden="1">
      <c r="A12642" t="s">
        <v>303</v>
      </c>
      <c r="B12642" t="s">
        <v>172</v>
      </c>
      <c r="C12642" t="s">
        <v>289</v>
      </c>
      <c r="D12642">
        <v>1</v>
      </c>
      <c r="E12642">
        <v>1</v>
      </c>
      <c r="F12642">
        <v>1</v>
      </c>
      <c r="G12642">
        <v>1</v>
      </c>
      <c r="H12642">
        <v>1</v>
      </c>
      <c r="I12642">
        <v>1</v>
      </c>
      <c r="J12642">
        <v>1</v>
      </c>
      <c r="K12642">
        <v>1</v>
      </c>
      <c r="M12642" t="s">
        <v>468</v>
      </c>
    </row>
    <row r="12643" spans="1:13" hidden="1">
      <c r="A12643" t="s">
        <v>303</v>
      </c>
      <c r="B12643" t="s">
        <v>172</v>
      </c>
      <c r="C12643" t="s">
        <v>290</v>
      </c>
      <c r="D12643">
        <v>1</v>
      </c>
      <c r="E12643">
        <v>1</v>
      </c>
      <c r="F12643">
        <v>1</v>
      </c>
      <c r="G12643">
        <v>1</v>
      </c>
      <c r="H12643">
        <v>1</v>
      </c>
      <c r="I12643">
        <v>1</v>
      </c>
      <c r="J12643">
        <v>1</v>
      </c>
      <c r="K12643">
        <v>1</v>
      </c>
      <c r="M12643" t="s">
        <v>468</v>
      </c>
    </row>
    <row r="12644" spans="1:13" hidden="1">
      <c r="A12644" t="s">
        <v>303</v>
      </c>
      <c r="B12644" t="s">
        <v>172</v>
      </c>
      <c r="C12644" t="s">
        <v>291</v>
      </c>
      <c r="D12644">
        <v>1</v>
      </c>
      <c r="E12644">
        <v>1</v>
      </c>
      <c r="F12644">
        <v>1</v>
      </c>
      <c r="G12644">
        <v>1</v>
      </c>
      <c r="H12644">
        <v>1</v>
      </c>
      <c r="I12644">
        <v>1</v>
      </c>
      <c r="J12644">
        <v>1</v>
      </c>
      <c r="K12644">
        <v>1</v>
      </c>
      <c r="M12644" t="s">
        <v>468</v>
      </c>
    </row>
    <row r="12645" spans="1:13" hidden="1">
      <c r="A12645" t="s">
        <v>303</v>
      </c>
      <c r="B12645" t="s">
        <v>172</v>
      </c>
      <c r="C12645" t="s">
        <v>292</v>
      </c>
      <c r="D12645">
        <v>1</v>
      </c>
      <c r="E12645">
        <v>1</v>
      </c>
      <c r="F12645">
        <v>1</v>
      </c>
      <c r="G12645">
        <v>1</v>
      </c>
      <c r="H12645">
        <v>1</v>
      </c>
      <c r="I12645">
        <v>1</v>
      </c>
      <c r="J12645">
        <v>1</v>
      </c>
      <c r="K12645">
        <v>1</v>
      </c>
      <c r="M12645" t="s">
        <v>468</v>
      </c>
    </row>
    <row r="12646" spans="1:13" hidden="1">
      <c r="A12646" t="s">
        <v>303</v>
      </c>
      <c r="B12646" t="s">
        <v>173</v>
      </c>
      <c r="C12646" t="s">
        <v>278</v>
      </c>
      <c r="D12646">
        <v>1</v>
      </c>
      <c r="E12646">
        <v>1</v>
      </c>
      <c r="F12646">
        <v>1</v>
      </c>
      <c r="G12646">
        <v>1</v>
      </c>
      <c r="H12646">
        <v>1</v>
      </c>
      <c r="I12646">
        <v>1</v>
      </c>
      <c r="J12646">
        <v>1</v>
      </c>
      <c r="K12646">
        <v>1</v>
      </c>
      <c r="M12646" t="s">
        <v>468</v>
      </c>
    </row>
    <row r="12647" spans="1:13" hidden="1">
      <c r="A12647" t="s">
        <v>303</v>
      </c>
      <c r="B12647" t="s">
        <v>173</v>
      </c>
      <c r="C12647" t="s">
        <v>279</v>
      </c>
      <c r="D12647">
        <v>1</v>
      </c>
      <c r="E12647">
        <v>1</v>
      </c>
      <c r="F12647">
        <v>1</v>
      </c>
      <c r="G12647">
        <v>1</v>
      </c>
      <c r="H12647">
        <v>1</v>
      </c>
      <c r="I12647">
        <v>1</v>
      </c>
      <c r="J12647">
        <v>1</v>
      </c>
      <c r="K12647">
        <v>1</v>
      </c>
      <c r="M12647" t="s">
        <v>468</v>
      </c>
    </row>
    <row r="12648" spans="1:13" hidden="1">
      <c r="A12648" t="s">
        <v>303</v>
      </c>
      <c r="B12648" t="s">
        <v>173</v>
      </c>
      <c r="C12648" t="s">
        <v>280</v>
      </c>
      <c r="D12648">
        <v>1</v>
      </c>
      <c r="E12648">
        <v>1</v>
      </c>
      <c r="F12648">
        <v>1</v>
      </c>
      <c r="G12648">
        <v>1</v>
      </c>
      <c r="H12648">
        <v>1</v>
      </c>
      <c r="I12648">
        <v>1</v>
      </c>
      <c r="J12648">
        <v>1</v>
      </c>
      <c r="K12648">
        <v>1</v>
      </c>
      <c r="M12648" t="s">
        <v>468</v>
      </c>
    </row>
    <row r="12649" spans="1:13" hidden="1">
      <c r="A12649" t="s">
        <v>303</v>
      </c>
      <c r="B12649" t="s">
        <v>173</v>
      </c>
      <c r="C12649" t="s">
        <v>277</v>
      </c>
      <c r="D12649">
        <v>1</v>
      </c>
      <c r="E12649">
        <v>1</v>
      </c>
      <c r="F12649">
        <v>1</v>
      </c>
      <c r="G12649">
        <v>1</v>
      </c>
      <c r="H12649">
        <v>1</v>
      </c>
      <c r="I12649">
        <v>1</v>
      </c>
      <c r="J12649">
        <v>1</v>
      </c>
      <c r="K12649">
        <v>1</v>
      </c>
      <c r="M12649" t="s">
        <v>468</v>
      </c>
    </row>
    <row r="12650" spans="1:13" hidden="1">
      <c r="A12650" t="s">
        <v>303</v>
      </c>
      <c r="B12650" t="s">
        <v>173</v>
      </c>
      <c r="C12650" t="s">
        <v>281</v>
      </c>
      <c r="D12650">
        <v>1</v>
      </c>
      <c r="E12650">
        <v>1</v>
      </c>
      <c r="F12650">
        <v>1</v>
      </c>
      <c r="G12650">
        <v>1</v>
      </c>
      <c r="H12650">
        <v>1</v>
      </c>
      <c r="I12650">
        <v>1</v>
      </c>
      <c r="J12650">
        <v>1</v>
      </c>
      <c r="K12650">
        <v>1</v>
      </c>
      <c r="M12650" t="s">
        <v>468</v>
      </c>
    </row>
    <row r="12651" spans="1:13" hidden="1">
      <c r="A12651" t="s">
        <v>303</v>
      </c>
      <c r="B12651" t="s">
        <v>173</v>
      </c>
      <c r="C12651" t="s">
        <v>282</v>
      </c>
      <c r="D12651">
        <v>1</v>
      </c>
      <c r="E12651">
        <v>1</v>
      </c>
      <c r="F12651">
        <v>1</v>
      </c>
      <c r="G12651">
        <v>1</v>
      </c>
      <c r="H12651">
        <v>1</v>
      </c>
      <c r="I12651">
        <v>1</v>
      </c>
      <c r="J12651">
        <v>1</v>
      </c>
      <c r="K12651">
        <v>1</v>
      </c>
      <c r="M12651" t="s">
        <v>468</v>
      </c>
    </row>
    <row r="12652" spans="1:13" hidden="1">
      <c r="A12652" t="s">
        <v>303</v>
      </c>
      <c r="B12652" t="s">
        <v>173</v>
      </c>
      <c r="C12652" t="s">
        <v>283</v>
      </c>
      <c r="D12652">
        <v>1</v>
      </c>
      <c r="E12652">
        <v>1</v>
      </c>
      <c r="F12652">
        <v>1</v>
      </c>
      <c r="G12652">
        <v>1</v>
      </c>
      <c r="H12652">
        <v>1</v>
      </c>
      <c r="I12652">
        <v>1</v>
      </c>
      <c r="J12652">
        <v>1</v>
      </c>
      <c r="K12652">
        <v>1</v>
      </c>
      <c r="M12652" t="s">
        <v>468</v>
      </c>
    </row>
    <row r="12653" spans="1:13" hidden="1">
      <c r="A12653" t="s">
        <v>303</v>
      </c>
      <c r="B12653" t="s">
        <v>173</v>
      </c>
      <c r="C12653" t="s">
        <v>284</v>
      </c>
      <c r="D12653">
        <v>1</v>
      </c>
      <c r="E12653">
        <v>1</v>
      </c>
      <c r="F12653">
        <v>1</v>
      </c>
      <c r="G12653">
        <v>1</v>
      </c>
      <c r="H12653">
        <v>1</v>
      </c>
      <c r="I12653">
        <v>1</v>
      </c>
      <c r="J12653">
        <v>1</v>
      </c>
      <c r="K12653">
        <v>1</v>
      </c>
      <c r="M12653" t="s">
        <v>468</v>
      </c>
    </row>
    <row r="12654" spans="1:13" hidden="1">
      <c r="A12654" t="s">
        <v>303</v>
      </c>
      <c r="B12654" t="s">
        <v>173</v>
      </c>
      <c r="C12654" t="s">
        <v>285</v>
      </c>
      <c r="D12654">
        <v>1</v>
      </c>
      <c r="E12654">
        <v>1</v>
      </c>
      <c r="F12654">
        <v>1</v>
      </c>
      <c r="G12654">
        <v>1</v>
      </c>
      <c r="H12654">
        <v>1</v>
      </c>
      <c r="I12654">
        <v>1</v>
      </c>
      <c r="J12654">
        <v>1</v>
      </c>
      <c r="K12654">
        <v>1</v>
      </c>
      <c r="M12654" t="s">
        <v>468</v>
      </c>
    </row>
    <row r="12655" spans="1:13" hidden="1">
      <c r="A12655" t="s">
        <v>303</v>
      </c>
      <c r="B12655" t="s">
        <v>173</v>
      </c>
      <c r="C12655" t="s">
        <v>286</v>
      </c>
      <c r="D12655">
        <v>1</v>
      </c>
      <c r="E12655">
        <v>1</v>
      </c>
      <c r="F12655">
        <v>1</v>
      </c>
      <c r="G12655">
        <v>1</v>
      </c>
      <c r="H12655">
        <v>1</v>
      </c>
      <c r="I12655">
        <v>1</v>
      </c>
      <c r="J12655">
        <v>1</v>
      </c>
      <c r="K12655">
        <v>1</v>
      </c>
      <c r="M12655" t="s">
        <v>468</v>
      </c>
    </row>
    <row r="12656" spans="1:13" hidden="1">
      <c r="A12656" t="s">
        <v>303</v>
      </c>
      <c r="B12656" t="s">
        <v>173</v>
      </c>
      <c r="C12656" t="s">
        <v>287</v>
      </c>
      <c r="D12656">
        <v>1</v>
      </c>
      <c r="E12656">
        <v>1</v>
      </c>
      <c r="F12656">
        <v>1</v>
      </c>
      <c r="G12656">
        <v>1</v>
      </c>
      <c r="H12656">
        <v>1</v>
      </c>
      <c r="I12656">
        <v>1</v>
      </c>
      <c r="J12656">
        <v>1</v>
      </c>
      <c r="K12656">
        <v>1</v>
      </c>
      <c r="M12656" t="s">
        <v>468</v>
      </c>
    </row>
    <row r="12657" spans="1:13" hidden="1">
      <c r="A12657" t="s">
        <v>303</v>
      </c>
      <c r="B12657" t="s">
        <v>173</v>
      </c>
      <c r="C12657" t="s">
        <v>288</v>
      </c>
      <c r="D12657">
        <v>1</v>
      </c>
      <c r="E12657">
        <v>1</v>
      </c>
      <c r="F12657">
        <v>1</v>
      </c>
      <c r="G12657">
        <v>1</v>
      </c>
      <c r="H12657">
        <v>1</v>
      </c>
      <c r="I12657">
        <v>1</v>
      </c>
      <c r="J12657">
        <v>1</v>
      </c>
      <c r="K12657">
        <v>1</v>
      </c>
      <c r="M12657" t="s">
        <v>468</v>
      </c>
    </row>
    <row r="12658" spans="1:13" hidden="1">
      <c r="A12658" t="s">
        <v>303</v>
      </c>
      <c r="B12658" t="s">
        <v>173</v>
      </c>
      <c r="C12658" t="s">
        <v>289</v>
      </c>
      <c r="D12658">
        <v>1</v>
      </c>
      <c r="E12658">
        <v>1</v>
      </c>
      <c r="F12658">
        <v>1</v>
      </c>
      <c r="G12658">
        <v>1</v>
      </c>
      <c r="H12658">
        <v>1</v>
      </c>
      <c r="I12658">
        <v>1</v>
      </c>
      <c r="J12658">
        <v>1</v>
      </c>
      <c r="K12658">
        <v>1</v>
      </c>
      <c r="M12658" t="s">
        <v>468</v>
      </c>
    </row>
    <row r="12659" spans="1:13" hidden="1">
      <c r="A12659" t="s">
        <v>303</v>
      </c>
      <c r="B12659" t="s">
        <v>173</v>
      </c>
      <c r="C12659" t="s">
        <v>290</v>
      </c>
      <c r="D12659">
        <v>1</v>
      </c>
      <c r="E12659">
        <v>1</v>
      </c>
      <c r="F12659">
        <v>1</v>
      </c>
      <c r="G12659">
        <v>1</v>
      </c>
      <c r="H12659">
        <v>1</v>
      </c>
      <c r="I12659">
        <v>1</v>
      </c>
      <c r="J12659">
        <v>1</v>
      </c>
      <c r="K12659">
        <v>1</v>
      </c>
      <c r="M12659" t="s">
        <v>468</v>
      </c>
    </row>
    <row r="12660" spans="1:13" hidden="1">
      <c r="A12660" t="s">
        <v>303</v>
      </c>
      <c r="B12660" t="s">
        <v>173</v>
      </c>
      <c r="C12660" t="s">
        <v>291</v>
      </c>
      <c r="D12660">
        <v>1</v>
      </c>
      <c r="E12660">
        <v>1</v>
      </c>
      <c r="F12660">
        <v>1</v>
      </c>
      <c r="G12660">
        <v>1</v>
      </c>
      <c r="H12660">
        <v>1</v>
      </c>
      <c r="I12660">
        <v>1</v>
      </c>
      <c r="J12660">
        <v>1</v>
      </c>
      <c r="K12660">
        <v>1</v>
      </c>
      <c r="M12660" t="s">
        <v>468</v>
      </c>
    </row>
    <row r="12661" spans="1:13" hidden="1">
      <c r="A12661" t="s">
        <v>303</v>
      </c>
      <c r="B12661" t="s">
        <v>173</v>
      </c>
      <c r="C12661" t="s">
        <v>292</v>
      </c>
      <c r="D12661">
        <v>1</v>
      </c>
      <c r="E12661">
        <v>1</v>
      </c>
      <c r="F12661">
        <v>1</v>
      </c>
      <c r="G12661">
        <v>1</v>
      </c>
      <c r="H12661">
        <v>1</v>
      </c>
      <c r="I12661">
        <v>1</v>
      </c>
      <c r="J12661">
        <v>1</v>
      </c>
      <c r="K12661">
        <v>1</v>
      </c>
      <c r="M12661" t="s">
        <v>468</v>
      </c>
    </row>
    <row r="12662" spans="1:13" hidden="1">
      <c r="A12662" t="s">
        <v>303</v>
      </c>
      <c r="B12662" t="s">
        <v>237</v>
      </c>
      <c r="C12662" t="s">
        <v>278</v>
      </c>
      <c r="D12662">
        <v>1</v>
      </c>
      <c r="E12662">
        <v>1</v>
      </c>
      <c r="F12662">
        <v>1</v>
      </c>
      <c r="G12662">
        <v>1</v>
      </c>
      <c r="H12662">
        <v>1</v>
      </c>
      <c r="I12662">
        <v>1</v>
      </c>
      <c r="J12662">
        <v>1</v>
      </c>
      <c r="K12662">
        <v>1</v>
      </c>
      <c r="M12662" t="s">
        <v>468</v>
      </c>
    </row>
    <row r="12663" spans="1:13" hidden="1">
      <c r="A12663" t="s">
        <v>303</v>
      </c>
      <c r="B12663" t="s">
        <v>237</v>
      </c>
      <c r="C12663" t="s">
        <v>279</v>
      </c>
      <c r="D12663">
        <v>1</v>
      </c>
      <c r="E12663">
        <v>1</v>
      </c>
      <c r="F12663">
        <v>1</v>
      </c>
      <c r="G12663">
        <v>1</v>
      </c>
      <c r="H12663">
        <v>1</v>
      </c>
      <c r="I12663">
        <v>1</v>
      </c>
      <c r="J12663">
        <v>1</v>
      </c>
      <c r="K12663">
        <v>1</v>
      </c>
      <c r="M12663" t="s">
        <v>468</v>
      </c>
    </row>
    <row r="12664" spans="1:13" hidden="1">
      <c r="A12664" t="s">
        <v>303</v>
      </c>
      <c r="B12664" t="s">
        <v>237</v>
      </c>
      <c r="C12664" t="s">
        <v>280</v>
      </c>
      <c r="D12664">
        <v>1</v>
      </c>
      <c r="E12664">
        <v>1</v>
      </c>
      <c r="F12664">
        <v>1</v>
      </c>
      <c r="G12664">
        <v>1</v>
      </c>
      <c r="H12664">
        <v>1</v>
      </c>
      <c r="I12664">
        <v>1</v>
      </c>
      <c r="J12664">
        <v>1</v>
      </c>
      <c r="K12664">
        <v>1</v>
      </c>
      <c r="M12664" t="s">
        <v>468</v>
      </c>
    </row>
    <row r="12665" spans="1:13" hidden="1">
      <c r="A12665" t="s">
        <v>303</v>
      </c>
      <c r="B12665" t="s">
        <v>237</v>
      </c>
      <c r="C12665" t="s">
        <v>277</v>
      </c>
      <c r="D12665">
        <v>1</v>
      </c>
      <c r="E12665">
        <v>1</v>
      </c>
      <c r="F12665">
        <v>1</v>
      </c>
      <c r="G12665">
        <v>1</v>
      </c>
      <c r="H12665">
        <v>1</v>
      </c>
      <c r="I12665">
        <v>1</v>
      </c>
      <c r="J12665">
        <v>1</v>
      </c>
      <c r="K12665">
        <v>1</v>
      </c>
      <c r="M12665" t="s">
        <v>468</v>
      </c>
    </row>
    <row r="12666" spans="1:13" hidden="1">
      <c r="A12666" t="s">
        <v>303</v>
      </c>
      <c r="B12666" t="s">
        <v>237</v>
      </c>
      <c r="C12666" t="s">
        <v>281</v>
      </c>
      <c r="D12666">
        <v>1</v>
      </c>
      <c r="E12666">
        <v>1</v>
      </c>
      <c r="F12666">
        <v>1</v>
      </c>
      <c r="G12666">
        <v>1</v>
      </c>
      <c r="H12666">
        <v>1</v>
      </c>
      <c r="I12666">
        <v>1</v>
      </c>
      <c r="J12666">
        <v>1</v>
      </c>
      <c r="K12666">
        <v>1</v>
      </c>
      <c r="M12666" t="s">
        <v>468</v>
      </c>
    </row>
    <row r="12667" spans="1:13" hidden="1">
      <c r="A12667" t="s">
        <v>303</v>
      </c>
      <c r="B12667" t="s">
        <v>237</v>
      </c>
      <c r="C12667" t="s">
        <v>282</v>
      </c>
      <c r="D12667">
        <v>1</v>
      </c>
      <c r="E12667">
        <v>1</v>
      </c>
      <c r="F12667">
        <v>1</v>
      </c>
      <c r="G12667">
        <v>1</v>
      </c>
      <c r="H12667">
        <v>1</v>
      </c>
      <c r="I12667">
        <v>1</v>
      </c>
      <c r="J12667">
        <v>1</v>
      </c>
      <c r="K12667">
        <v>1</v>
      </c>
      <c r="M12667" t="s">
        <v>468</v>
      </c>
    </row>
    <row r="12668" spans="1:13" hidden="1">
      <c r="A12668" t="s">
        <v>303</v>
      </c>
      <c r="B12668" t="s">
        <v>237</v>
      </c>
      <c r="C12668" t="s">
        <v>283</v>
      </c>
      <c r="D12668">
        <v>1</v>
      </c>
      <c r="E12668">
        <v>1</v>
      </c>
      <c r="F12668">
        <v>1</v>
      </c>
      <c r="G12668">
        <v>1</v>
      </c>
      <c r="H12668">
        <v>1</v>
      </c>
      <c r="I12668">
        <v>1</v>
      </c>
      <c r="J12668">
        <v>1</v>
      </c>
      <c r="K12668">
        <v>1</v>
      </c>
      <c r="M12668" t="s">
        <v>468</v>
      </c>
    </row>
    <row r="12669" spans="1:13" hidden="1">
      <c r="A12669" t="s">
        <v>303</v>
      </c>
      <c r="B12669" t="s">
        <v>237</v>
      </c>
      <c r="C12669" t="s">
        <v>284</v>
      </c>
      <c r="D12669">
        <v>1</v>
      </c>
      <c r="E12669">
        <v>1</v>
      </c>
      <c r="F12669">
        <v>1</v>
      </c>
      <c r="G12669">
        <v>1</v>
      </c>
      <c r="H12669">
        <v>1</v>
      </c>
      <c r="I12669">
        <v>1</v>
      </c>
      <c r="J12669">
        <v>1</v>
      </c>
      <c r="K12669">
        <v>1</v>
      </c>
      <c r="M12669" t="s">
        <v>468</v>
      </c>
    </row>
    <row r="12670" spans="1:13" hidden="1">
      <c r="A12670" t="s">
        <v>303</v>
      </c>
      <c r="B12670" t="s">
        <v>237</v>
      </c>
      <c r="C12670" t="s">
        <v>285</v>
      </c>
      <c r="D12670">
        <v>1</v>
      </c>
      <c r="E12670">
        <v>1</v>
      </c>
      <c r="F12670">
        <v>1</v>
      </c>
      <c r="G12670">
        <v>1</v>
      </c>
      <c r="H12670">
        <v>1</v>
      </c>
      <c r="I12670">
        <v>1</v>
      </c>
      <c r="J12670">
        <v>1</v>
      </c>
      <c r="K12670">
        <v>1</v>
      </c>
      <c r="M12670" t="s">
        <v>468</v>
      </c>
    </row>
    <row r="12671" spans="1:13" hidden="1">
      <c r="A12671" t="s">
        <v>303</v>
      </c>
      <c r="B12671" t="s">
        <v>237</v>
      </c>
      <c r="C12671" t="s">
        <v>286</v>
      </c>
      <c r="D12671">
        <v>1</v>
      </c>
      <c r="E12671">
        <v>1</v>
      </c>
      <c r="F12671">
        <v>1</v>
      </c>
      <c r="G12671">
        <v>1</v>
      </c>
      <c r="H12671">
        <v>1</v>
      </c>
      <c r="I12671">
        <v>1</v>
      </c>
      <c r="J12671">
        <v>1</v>
      </c>
      <c r="K12671">
        <v>1</v>
      </c>
      <c r="M12671" t="s">
        <v>468</v>
      </c>
    </row>
    <row r="12672" spans="1:13" hidden="1">
      <c r="A12672" t="s">
        <v>303</v>
      </c>
      <c r="B12672" t="s">
        <v>237</v>
      </c>
      <c r="C12672" t="s">
        <v>287</v>
      </c>
      <c r="D12672">
        <v>1</v>
      </c>
      <c r="E12672">
        <v>1</v>
      </c>
      <c r="F12672">
        <v>1</v>
      </c>
      <c r="G12672">
        <v>1</v>
      </c>
      <c r="H12672">
        <v>1</v>
      </c>
      <c r="I12672">
        <v>1</v>
      </c>
      <c r="J12672">
        <v>1</v>
      </c>
      <c r="K12672">
        <v>1</v>
      </c>
      <c r="M12672" t="s">
        <v>468</v>
      </c>
    </row>
    <row r="12673" spans="1:13" hidden="1">
      <c r="A12673" t="s">
        <v>303</v>
      </c>
      <c r="B12673" t="s">
        <v>237</v>
      </c>
      <c r="C12673" t="s">
        <v>288</v>
      </c>
      <c r="D12673">
        <v>1</v>
      </c>
      <c r="E12673">
        <v>1</v>
      </c>
      <c r="F12673">
        <v>1</v>
      </c>
      <c r="G12673">
        <v>1</v>
      </c>
      <c r="H12673">
        <v>1</v>
      </c>
      <c r="I12673">
        <v>1</v>
      </c>
      <c r="J12673">
        <v>1</v>
      </c>
      <c r="K12673">
        <v>1</v>
      </c>
      <c r="M12673" t="s">
        <v>468</v>
      </c>
    </row>
    <row r="12674" spans="1:13" hidden="1">
      <c r="A12674" t="s">
        <v>303</v>
      </c>
      <c r="B12674" t="s">
        <v>237</v>
      </c>
      <c r="C12674" t="s">
        <v>289</v>
      </c>
      <c r="D12674">
        <v>1</v>
      </c>
      <c r="E12674">
        <v>1</v>
      </c>
      <c r="F12674">
        <v>1</v>
      </c>
      <c r="G12674">
        <v>1</v>
      </c>
      <c r="H12674">
        <v>1</v>
      </c>
      <c r="I12674">
        <v>1</v>
      </c>
      <c r="J12674">
        <v>1</v>
      </c>
      <c r="K12674">
        <v>1</v>
      </c>
      <c r="M12674" t="s">
        <v>468</v>
      </c>
    </row>
    <row r="12675" spans="1:13" hidden="1">
      <c r="A12675" t="s">
        <v>303</v>
      </c>
      <c r="B12675" t="s">
        <v>237</v>
      </c>
      <c r="C12675" t="s">
        <v>290</v>
      </c>
      <c r="D12675">
        <v>1</v>
      </c>
      <c r="E12675">
        <v>1</v>
      </c>
      <c r="F12675">
        <v>1</v>
      </c>
      <c r="G12675">
        <v>1</v>
      </c>
      <c r="H12675">
        <v>1</v>
      </c>
      <c r="I12675">
        <v>1</v>
      </c>
      <c r="J12675">
        <v>1</v>
      </c>
      <c r="K12675">
        <v>1</v>
      </c>
      <c r="M12675" t="s">
        <v>468</v>
      </c>
    </row>
    <row r="12676" spans="1:13" hidden="1">
      <c r="A12676" t="s">
        <v>303</v>
      </c>
      <c r="B12676" t="s">
        <v>237</v>
      </c>
      <c r="C12676" t="s">
        <v>291</v>
      </c>
      <c r="D12676">
        <v>1</v>
      </c>
      <c r="E12676">
        <v>1</v>
      </c>
      <c r="F12676">
        <v>1</v>
      </c>
      <c r="G12676">
        <v>1</v>
      </c>
      <c r="H12676">
        <v>1</v>
      </c>
      <c r="I12676">
        <v>1</v>
      </c>
      <c r="J12676">
        <v>1</v>
      </c>
      <c r="K12676">
        <v>1</v>
      </c>
      <c r="M12676" t="s">
        <v>468</v>
      </c>
    </row>
    <row r="12677" spans="1:13" hidden="1">
      <c r="A12677" t="s">
        <v>303</v>
      </c>
      <c r="B12677" t="s">
        <v>237</v>
      </c>
      <c r="C12677" t="s">
        <v>292</v>
      </c>
      <c r="D12677">
        <v>1</v>
      </c>
      <c r="E12677">
        <v>1</v>
      </c>
      <c r="F12677">
        <v>1</v>
      </c>
      <c r="G12677">
        <v>1</v>
      </c>
      <c r="H12677">
        <v>1</v>
      </c>
      <c r="I12677">
        <v>1</v>
      </c>
      <c r="J12677">
        <v>1</v>
      </c>
      <c r="K12677">
        <v>1</v>
      </c>
      <c r="M12677" t="s">
        <v>468</v>
      </c>
    </row>
    <row r="12678" spans="1:13" hidden="1">
      <c r="A12678" t="s">
        <v>303</v>
      </c>
      <c r="B12678" t="s">
        <v>322</v>
      </c>
      <c r="C12678" t="s">
        <v>278</v>
      </c>
      <c r="D12678">
        <v>1</v>
      </c>
      <c r="E12678">
        <v>1</v>
      </c>
      <c r="F12678">
        <v>1</v>
      </c>
      <c r="G12678">
        <v>1</v>
      </c>
      <c r="H12678">
        <v>1</v>
      </c>
      <c r="I12678">
        <v>1</v>
      </c>
      <c r="J12678">
        <v>1</v>
      </c>
      <c r="K12678">
        <v>1</v>
      </c>
      <c r="M12678" t="s">
        <v>468</v>
      </c>
    </row>
    <row r="12679" spans="1:13" hidden="1">
      <c r="A12679" t="s">
        <v>303</v>
      </c>
      <c r="B12679" t="s">
        <v>322</v>
      </c>
      <c r="C12679" t="s">
        <v>279</v>
      </c>
      <c r="D12679">
        <v>1</v>
      </c>
      <c r="E12679">
        <v>1</v>
      </c>
      <c r="F12679">
        <v>1</v>
      </c>
      <c r="G12679">
        <v>1</v>
      </c>
      <c r="H12679">
        <v>1</v>
      </c>
      <c r="I12679">
        <v>1</v>
      </c>
      <c r="J12679">
        <v>1</v>
      </c>
      <c r="K12679">
        <v>1</v>
      </c>
      <c r="M12679" t="s">
        <v>468</v>
      </c>
    </row>
    <row r="12680" spans="1:13" hidden="1">
      <c r="A12680" t="s">
        <v>303</v>
      </c>
      <c r="B12680" t="s">
        <v>322</v>
      </c>
      <c r="C12680" t="s">
        <v>280</v>
      </c>
      <c r="D12680">
        <v>1</v>
      </c>
      <c r="E12680">
        <v>1</v>
      </c>
      <c r="F12680">
        <v>1</v>
      </c>
      <c r="G12680">
        <v>1</v>
      </c>
      <c r="H12680">
        <v>1</v>
      </c>
      <c r="I12680">
        <v>1</v>
      </c>
      <c r="J12680">
        <v>1</v>
      </c>
      <c r="K12680">
        <v>1</v>
      </c>
      <c r="M12680" t="s">
        <v>468</v>
      </c>
    </row>
    <row r="12681" spans="1:13" hidden="1">
      <c r="A12681" t="s">
        <v>303</v>
      </c>
      <c r="B12681" t="s">
        <v>322</v>
      </c>
      <c r="C12681" t="s">
        <v>277</v>
      </c>
      <c r="D12681">
        <v>1</v>
      </c>
      <c r="E12681">
        <v>1</v>
      </c>
      <c r="F12681">
        <v>1</v>
      </c>
      <c r="G12681">
        <v>1</v>
      </c>
      <c r="H12681">
        <v>1</v>
      </c>
      <c r="I12681">
        <v>1</v>
      </c>
      <c r="J12681">
        <v>1</v>
      </c>
      <c r="K12681">
        <v>1</v>
      </c>
      <c r="M12681" t="s">
        <v>468</v>
      </c>
    </row>
    <row r="12682" spans="1:13" hidden="1">
      <c r="A12682" t="s">
        <v>303</v>
      </c>
      <c r="B12682" t="s">
        <v>322</v>
      </c>
      <c r="C12682" t="s">
        <v>281</v>
      </c>
      <c r="D12682">
        <v>1</v>
      </c>
      <c r="E12682">
        <v>1</v>
      </c>
      <c r="F12682">
        <v>1</v>
      </c>
      <c r="G12682">
        <v>1</v>
      </c>
      <c r="H12682">
        <v>1</v>
      </c>
      <c r="I12682">
        <v>1</v>
      </c>
      <c r="J12682">
        <v>1</v>
      </c>
      <c r="K12682">
        <v>1</v>
      </c>
      <c r="M12682" t="s">
        <v>468</v>
      </c>
    </row>
    <row r="12683" spans="1:13" hidden="1">
      <c r="A12683" t="s">
        <v>303</v>
      </c>
      <c r="B12683" t="s">
        <v>322</v>
      </c>
      <c r="C12683" t="s">
        <v>282</v>
      </c>
      <c r="D12683">
        <v>1</v>
      </c>
      <c r="E12683">
        <v>1</v>
      </c>
      <c r="F12683">
        <v>1</v>
      </c>
      <c r="G12683">
        <v>1</v>
      </c>
      <c r="H12683">
        <v>1</v>
      </c>
      <c r="I12683">
        <v>1</v>
      </c>
      <c r="J12683">
        <v>1</v>
      </c>
      <c r="K12683">
        <v>1</v>
      </c>
      <c r="M12683" t="s">
        <v>468</v>
      </c>
    </row>
    <row r="12684" spans="1:13" hidden="1">
      <c r="A12684" t="s">
        <v>303</v>
      </c>
      <c r="B12684" t="s">
        <v>322</v>
      </c>
      <c r="C12684" t="s">
        <v>283</v>
      </c>
      <c r="D12684">
        <v>1</v>
      </c>
      <c r="E12684">
        <v>1</v>
      </c>
      <c r="F12684">
        <v>1</v>
      </c>
      <c r="G12684">
        <v>1</v>
      </c>
      <c r="H12684">
        <v>1</v>
      </c>
      <c r="I12684">
        <v>1</v>
      </c>
      <c r="J12684">
        <v>1</v>
      </c>
      <c r="K12684">
        <v>1</v>
      </c>
      <c r="M12684" t="s">
        <v>468</v>
      </c>
    </row>
    <row r="12685" spans="1:13" hidden="1">
      <c r="A12685" t="s">
        <v>303</v>
      </c>
      <c r="B12685" t="s">
        <v>322</v>
      </c>
      <c r="C12685" t="s">
        <v>284</v>
      </c>
      <c r="D12685">
        <v>1</v>
      </c>
      <c r="E12685">
        <v>1</v>
      </c>
      <c r="F12685">
        <v>1</v>
      </c>
      <c r="G12685">
        <v>1</v>
      </c>
      <c r="H12685">
        <v>1</v>
      </c>
      <c r="I12685">
        <v>1</v>
      </c>
      <c r="J12685">
        <v>1</v>
      </c>
      <c r="K12685">
        <v>1</v>
      </c>
      <c r="M12685" t="s">
        <v>468</v>
      </c>
    </row>
    <row r="12686" spans="1:13" hidden="1">
      <c r="A12686" t="s">
        <v>303</v>
      </c>
      <c r="B12686" t="s">
        <v>322</v>
      </c>
      <c r="C12686" t="s">
        <v>285</v>
      </c>
      <c r="D12686">
        <v>1</v>
      </c>
      <c r="E12686">
        <v>1</v>
      </c>
      <c r="F12686">
        <v>1</v>
      </c>
      <c r="G12686">
        <v>1</v>
      </c>
      <c r="H12686">
        <v>1</v>
      </c>
      <c r="I12686">
        <v>1</v>
      </c>
      <c r="J12686">
        <v>1</v>
      </c>
      <c r="K12686">
        <v>1</v>
      </c>
      <c r="M12686" t="s">
        <v>468</v>
      </c>
    </row>
    <row r="12687" spans="1:13" hidden="1">
      <c r="A12687" t="s">
        <v>303</v>
      </c>
      <c r="B12687" t="s">
        <v>322</v>
      </c>
      <c r="C12687" t="s">
        <v>286</v>
      </c>
      <c r="D12687">
        <v>1</v>
      </c>
      <c r="E12687">
        <v>1</v>
      </c>
      <c r="F12687">
        <v>1</v>
      </c>
      <c r="G12687">
        <v>1</v>
      </c>
      <c r="H12687">
        <v>1</v>
      </c>
      <c r="I12687">
        <v>1</v>
      </c>
      <c r="J12687">
        <v>1</v>
      </c>
      <c r="K12687">
        <v>1</v>
      </c>
      <c r="M12687" t="s">
        <v>468</v>
      </c>
    </row>
    <row r="12688" spans="1:13" hidden="1">
      <c r="A12688" t="s">
        <v>303</v>
      </c>
      <c r="B12688" t="s">
        <v>322</v>
      </c>
      <c r="C12688" t="s">
        <v>287</v>
      </c>
      <c r="D12688">
        <v>1</v>
      </c>
      <c r="E12688">
        <v>1</v>
      </c>
      <c r="F12688">
        <v>1</v>
      </c>
      <c r="G12688">
        <v>1</v>
      </c>
      <c r="H12688">
        <v>1</v>
      </c>
      <c r="I12688">
        <v>1</v>
      </c>
      <c r="J12688">
        <v>1</v>
      </c>
      <c r="K12688">
        <v>1</v>
      </c>
      <c r="M12688" t="s">
        <v>468</v>
      </c>
    </row>
    <row r="12689" spans="1:13" hidden="1">
      <c r="A12689" t="s">
        <v>303</v>
      </c>
      <c r="B12689" t="s">
        <v>322</v>
      </c>
      <c r="C12689" t="s">
        <v>288</v>
      </c>
      <c r="D12689">
        <v>1</v>
      </c>
      <c r="E12689">
        <v>1</v>
      </c>
      <c r="F12689">
        <v>1</v>
      </c>
      <c r="G12689">
        <v>1</v>
      </c>
      <c r="H12689">
        <v>1</v>
      </c>
      <c r="I12689">
        <v>1</v>
      </c>
      <c r="J12689">
        <v>1</v>
      </c>
      <c r="K12689">
        <v>1</v>
      </c>
      <c r="M12689" t="s">
        <v>468</v>
      </c>
    </row>
    <row r="12690" spans="1:13" hidden="1">
      <c r="A12690" t="s">
        <v>303</v>
      </c>
      <c r="B12690" t="s">
        <v>322</v>
      </c>
      <c r="C12690" t="s">
        <v>289</v>
      </c>
      <c r="D12690">
        <v>1</v>
      </c>
      <c r="E12690">
        <v>1</v>
      </c>
      <c r="F12690">
        <v>1</v>
      </c>
      <c r="G12690">
        <v>1</v>
      </c>
      <c r="H12690">
        <v>1</v>
      </c>
      <c r="I12690">
        <v>1</v>
      </c>
      <c r="J12690">
        <v>1</v>
      </c>
      <c r="K12690">
        <v>1</v>
      </c>
      <c r="M12690" t="s">
        <v>468</v>
      </c>
    </row>
    <row r="12691" spans="1:13" hidden="1">
      <c r="A12691" t="s">
        <v>303</v>
      </c>
      <c r="B12691" t="s">
        <v>322</v>
      </c>
      <c r="C12691" t="s">
        <v>290</v>
      </c>
      <c r="D12691">
        <v>1</v>
      </c>
      <c r="E12691">
        <v>1</v>
      </c>
      <c r="F12691">
        <v>1</v>
      </c>
      <c r="G12691">
        <v>1</v>
      </c>
      <c r="H12691">
        <v>1</v>
      </c>
      <c r="I12691">
        <v>1</v>
      </c>
      <c r="J12691">
        <v>1</v>
      </c>
      <c r="K12691">
        <v>1</v>
      </c>
      <c r="M12691" t="s">
        <v>468</v>
      </c>
    </row>
    <row r="12692" spans="1:13" hidden="1">
      <c r="A12692" t="s">
        <v>303</v>
      </c>
      <c r="B12692" t="s">
        <v>322</v>
      </c>
      <c r="C12692" t="s">
        <v>291</v>
      </c>
      <c r="D12692">
        <v>1</v>
      </c>
      <c r="E12692">
        <v>1</v>
      </c>
      <c r="F12692">
        <v>1</v>
      </c>
      <c r="G12692">
        <v>1</v>
      </c>
      <c r="H12692">
        <v>1</v>
      </c>
      <c r="I12692">
        <v>1</v>
      </c>
      <c r="J12692">
        <v>1</v>
      </c>
      <c r="K12692">
        <v>1</v>
      </c>
      <c r="M12692" t="s">
        <v>468</v>
      </c>
    </row>
    <row r="12693" spans="1:13" hidden="1">
      <c r="A12693" t="s">
        <v>303</v>
      </c>
      <c r="B12693" t="s">
        <v>322</v>
      </c>
      <c r="C12693" t="s">
        <v>292</v>
      </c>
      <c r="D12693">
        <v>1</v>
      </c>
      <c r="E12693">
        <v>1</v>
      </c>
      <c r="F12693">
        <v>1</v>
      </c>
      <c r="G12693">
        <v>1</v>
      </c>
      <c r="H12693">
        <v>1</v>
      </c>
      <c r="I12693">
        <v>1</v>
      </c>
      <c r="J12693">
        <v>1</v>
      </c>
      <c r="K12693">
        <v>1</v>
      </c>
      <c r="M12693" t="s">
        <v>468</v>
      </c>
    </row>
    <row r="12694" spans="1:13" hidden="1">
      <c r="A12694" t="s">
        <v>303</v>
      </c>
      <c r="B12694" t="s">
        <v>321</v>
      </c>
      <c r="C12694" t="s">
        <v>278</v>
      </c>
      <c r="D12694">
        <v>1</v>
      </c>
      <c r="E12694">
        <v>1</v>
      </c>
      <c r="F12694">
        <v>1</v>
      </c>
      <c r="G12694">
        <v>1</v>
      </c>
      <c r="H12694">
        <v>1</v>
      </c>
      <c r="I12694">
        <v>1</v>
      </c>
      <c r="J12694">
        <v>1</v>
      </c>
      <c r="K12694">
        <v>1</v>
      </c>
      <c r="M12694" t="s">
        <v>468</v>
      </c>
    </row>
    <row r="12695" spans="1:13" hidden="1">
      <c r="A12695" t="s">
        <v>303</v>
      </c>
      <c r="B12695" t="s">
        <v>321</v>
      </c>
      <c r="C12695" t="s">
        <v>279</v>
      </c>
      <c r="D12695">
        <v>1</v>
      </c>
      <c r="E12695">
        <v>1</v>
      </c>
      <c r="F12695">
        <v>1</v>
      </c>
      <c r="G12695">
        <v>1</v>
      </c>
      <c r="H12695">
        <v>1</v>
      </c>
      <c r="I12695">
        <v>1</v>
      </c>
      <c r="J12695">
        <v>1</v>
      </c>
      <c r="K12695">
        <v>1</v>
      </c>
      <c r="M12695" t="s">
        <v>468</v>
      </c>
    </row>
    <row r="12696" spans="1:13" hidden="1">
      <c r="A12696" t="s">
        <v>303</v>
      </c>
      <c r="B12696" t="s">
        <v>321</v>
      </c>
      <c r="C12696" t="s">
        <v>280</v>
      </c>
      <c r="D12696">
        <v>1</v>
      </c>
      <c r="E12696">
        <v>1</v>
      </c>
      <c r="F12696">
        <v>1</v>
      </c>
      <c r="G12696">
        <v>1</v>
      </c>
      <c r="H12696">
        <v>1</v>
      </c>
      <c r="I12696">
        <v>1</v>
      </c>
      <c r="J12696">
        <v>1</v>
      </c>
      <c r="K12696">
        <v>1</v>
      </c>
      <c r="M12696" t="s">
        <v>468</v>
      </c>
    </row>
    <row r="12697" spans="1:13" hidden="1">
      <c r="A12697" t="s">
        <v>303</v>
      </c>
      <c r="B12697" t="s">
        <v>321</v>
      </c>
      <c r="C12697" t="s">
        <v>277</v>
      </c>
      <c r="D12697">
        <v>1</v>
      </c>
      <c r="E12697">
        <v>1</v>
      </c>
      <c r="F12697">
        <v>1</v>
      </c>
      <c r="G12697">
        <v>1</v>
      </c>
      <c r="H12697">
        <v>1</v>
      </c>
      <c r="I12697">
        <v>1</v>
      </c>
      <c r="J12697">
        <v>1</v>
      </c>
      <c r="K12697">
        <v>1</v>
      </c>
      <c r="M12697" t="s">
        <v>468</v>
      </c>
    </row>
    <row r="12698" spans="1:13" hidden="1">
      <c r="A12698" t="s">
        <v>303</v>
      </c>
      <c r="B12698" t="s">
        <v>321</v>
      </c>
      <c r="C12698" t="s">
        <v>281</v>
      </c>
      <c r="D12698">
        <v>1</v>
      </c>
      <c r="E12698">
        <v>1</v>
      </c>
      <c r="F12698">
        <v>1</v>
      </c>
      <c r="G12698">
        <v>1</v>
      </c>
      <c r="H12698">
        <v>1</v>
      </c>
      <c r="I12698">
        <v>1</v>
      </c>
      <c r="J12698">
        <v>1</v>
      </c>
      <c r="K12698">
        <v>1</v>
      </c>
      <c r="M12698" t="s">
        <v>468</v>
      </c>
    </row>
    <row r="12699" spans="1:13" hidden="1">
      <c r="A12699" t="s">
        <v>303</v>
      </c>
      <c r="B12699" t="s">
        <v>321</v>
      </c>
      <c r="C12699" t="s">
        <v>282</v>
      </c>
      <c r="D12699">
        <v>1</v>
      </c>
      <c r="E12699">
        <v>1</v>
      </c>
      <c r="F12699">
        <v>1</v>
      </c>
      <c r="G12699">
        <v>1</v>
      </c>
      <c r="H12699">
        <v>1</v>
      </c>
      <c r="I12699">
        <v>1</v>
      </c>
      <c r="J12699">
        <v>1</v>
      </c>
      <c r="K12699">
        <v>1</v>
      </c>
      <c r="M12699" t="s">
        <v>468</v>
      </c>
    </row>
    <row r="12700" spans="1:13" hidden="1">
      <c r="A12700" t="s">
        <v>303</v>
      </c>
      <c r="B12700" t="s">
        <v>321</v>
      </c>
      <c r="C12700" t="s">
        <v>283</v>
      </c>
      <c r="D12700">
        <v>1</v>
      </c>
      <c r="E12700">
        <v>1</v>
      </c>
      <c r="F12700">
        <v>1</v>
      </c>
      <c r="G12700">
        <v>1</v>
      </c>
      <c r="H12700">
        <v>1</v>
      </c>
      <c r="I12700">
        <v>1</v>
      </c>
      <c r="J12700">
        <v>1</v>
      </c>
      <c r="K12700">
        <v>1</v>
      </c>
      <c r="M12700" t="s">
        <v>468</v>
      </c>
    </row>
    <row r="12701" spans="1:13" hidden="1">
      <c r="A12701" t="s">
        <v>303</v>
      </c>
      <c r="B12701" t="s">
        <v>321</v>
      </c>
      <c r="C12701" t="s">
        <v>284</v>
      </c>
      <c r="D12701">
        <v>1</v>
      </c>
      <c r="E12701">
        <v>1</v>
      </c>
      <c r="F12701">
        <v>1</v>
      </c>
      <c r="G12701">
        <v>1</v>
      </c>
      <c r="H12701">
        <v>1</v>
      </c>
      <c r="I12701">
        <v>1</v>
      </c>
      <c r="J12701">
        <v>1</v>
      </c>
      <c r="K12701">
        <v>1</v>
      </c>
      <c r="M12701" t="s">
        <v>468</v>
      </c>
    </row>
    <row r="12702" spans="1:13" hidden="1">
      <c r="A12702" t="s">
        <v>303</v>
      </c>
      <c r="B12702" t="s">
        <v>321</v>
      </c>
      <c r="C12702" t="s">
        <v>285</v>
      </c>
      <c r="D12702">
        <v>1</v>
      </c>
      <c r="E12702">
        <v>1</v>
      </c>
      <c r="F12702">
        <v>1</v>
      </c>
      <c r="G12702">
        <v>1</v>
      </c>
      <c r="H12702">
        <v>1</v>
      </c>
      <c r="I12702">
        <v>1</v>
      </c>
      <c r="J12702">
        <v>1</v>
      </c>
      <c r="K12702">
        <v>1</v>
      </c>
      <c r="M12702" t="s">
        <v>468</v>
      </c>
    </row>
    <row r="12703" spans="1:13" hidden="1">
      <c r="A12703" t="s">
        <v>303</v>
      </c>
      <c r="B12703" t="s">
        <v>321</v>
      </c>
      <c r="C12703" t="s">
        <v>286</v>
      </c>
      <c r="D12703">
        <v>1</v>
      </c>
      <c r="E12703">
        <v>1</v>
      </c>
      <c r="F12703">
        <v>1</v>
      </c>
      <c r="G12703">
        <v>1</v>
      </c>
      <c r="H12703">
        <v>1</v>
      </c>
      <c r="I12703">
        <v>1</v>
      </c>
      <c r="J12703">
        <v>1</v>
      </c>
      <c r="K12703">
        <v>1</v>
      </c>
      <c r="M12703" t="s">
        <v>468</v>
      </c>
    </row>
    <row r="12704" spans="1:13" hidden="1">
      <c r="A12704" t="s">
        <v>303</v>
      </c>
      <c r="B12704" t="s">
        <v>321</v>
      </c>
      <c r="C12704" t="s">
        <v>287</v>
      </c>
      <c r="D12704">
        <v>1</v>
      </c>
      <c r="E12704">
        <v>1</v>
      </c>
      <c r="F12704">
        <v>1</v>
      </c>
      <c r="G12704">
        <v>1</v>
      </c>
      <c r="H12704">
        <v>1</v>
      </c>
      <c r="I12704">
        <v>1</v>
      </c>
      <c r="J12704">
        <v>1</v>
      </c>
      <c r="K12704">
        <v>1</v>
      </c>
      <c r="M12704" t="s">
        <v>468</v>
      </c>
    </row>
    <row r="12705" spans="1:13" hidden="1">
      <c r="A12705" t="s">
        <v>303</v>
      </c>
      <c r="B12705" t="s">
        <v>321</v>
      </c>
      <c r="C12705" t="s">
        <v>288</v>
      </c>
      <c r="D12705">
        <v>1</v>
      </c>
      <c r="E12705">
        <v>1</v>
      </c>
      <c r="F12705">
        <v>1</v>
      </c>
      <c r="G12705">
        <v>1</v>
      </c>
      <c r="H12705">
        <v>1</v>
      </c>
      <c r="I12705">
        <v>1</v>
      </c>
      <c r="J12705">
        <v>1</v>
      </c>
      <c r="K12705">
        <v>1</v>
      </c>
      <c r="M12705" t="s">
        <v>468</v>
      </c>
    </row>
    <row r="12706" spans="1:13" hidden="1">
      <c r="A12706" t="s">
        <v>303</v>
      </c>
      <c r="B12706" t="s">
        <v>321</v>
      </c>
      <c r="C12706" t="s">
        <v>289</v>
      </c>
      <c r="D12706">
        <v>1</v>
      </c>
      <c r="E12706">
        <v>1</v>
      </c>
      <c r="F12706">
        <v>1</v>
      </c>
      <c r="G12706">
        <v>1</v>
      </c>
      <c r="H12706">
        <v>1</v>
      </c>
      <c r="I12706">
        <v>1</v>
      </c>
      <c r="J12706">
        <v>1</v>
      </c>
      <c r="K12706">
        <v>1</v>
      </c>
      <c r="M12706" t="s">
        <v>468</v>
      </c>
    </row>
    <row r="12707" spans="1:13" hidden="1">
      <c r="A12707" t="s">
        <v>303</v>
      </c>
      <c r="B12707" t="s">
        <v>321</v>
      </c>
      <c r="C12707" t="s">
        <v>290</v>
      </c>
      <c r="D12707">
        <v>1</v>
      </c>
      <c r="E12707">
        <v>1</v>
      </c>
      <c r="F12707">
        <v>1</v>
      </c>
      <c r="G12707">
        <v>1</v>
      </c>
      <c r="H12707">
        <v>1</v>
      </c>
      <c r="I12707">
        <v>1</v>
      </c>
      <c r="J12707">
        <v>1</v>
      </c>
      <c r="K12707">
        <v>1</v>
      </c>
      <c r="M12707" t="s">
        <v>468</v>
      </c>
    </row>
    <row r="12708" spans="1:13" hidden="1">
      <c r="A12708" t="s">
        <v>303</v>
      </c>
      <c r="B12708" t="s">
        <v>321</v>
      </c>
      <c r="C12708" t="s">
        <v>291</v>
      </c>
      <c r="D12708">
        <v>1</v>
      </c>
      <c r="E12708">
        <v>1</v>
      </c>
      <c r="F12708">
        <v>1</v>
      </c>
      <c r="G12708">
        <v>1</v>
      </c>
      <c r="H12708">
        <v>1</v>
      </c>
      <c r="I12708">
        <v>1</v>
      </c>
      <c r="J12708">
        <v>1</v>
      </c>
      <c r="K12708">
        <v>1</v>
      </c>
      <c r="M12708" t="s">
        <v>468</v>
      </c>
    </row>
    <row r="12709" spans="1:13" hidden="1">
      <c r="A12709" t="s">
        <v>303</v>
      </c>
      <c r="B12709" t="s">
        <v>321</v>
      </c>
      <c r="C12709" t="s">
        <v>292</v>
      </c>
      <c r="D12709">
        <v>1</v>
      </c>
      <c r="E12709">
        <v>1</v>
      </c>
      <c r="F12709">
        <v>1</v>
      </c>
      <c r="G12709">
        <v>1</v>
      </c>
      <c r="H12709">
        <v>1</v>
      </c>
      <c r="I12709">
        <v>1</v>
      </c>
      <c r="J12709">
        <v>1</v>
      </c>
      <c r="K12709">
        <v>1</v>
      </c>
      <c r="M12709" t="s">
        <v>468</v>
      </c>
    </row>
    <row r="12710" spans="1:13" hidden="1">
      <c r="A12710" t="s">
        <v>303</v>
      </c>
      <c r="B12710" t="s">
        <v>320</v>
      </c>
      <c r="C12710" t="s">
        <v>278</v>
      </c>
      <c r="D12710">
        <v>1</v>
      </c>
      <c r="E12710">
        <v>1</v>
      </c>
      <c r="F12710">
        <v>1</v>
      </c>
      <c r="G12710">
        <v>1</v>
      </c>
      <c r="H12710">
        <v>1</v>
      </c>
      <c r="I12710">
        <v>1</v>
      </c>
      <c r="J12710">
        <v>1</v>
      </c>
      <c r="K12710">
        <v>1</v>
      </c>
      <c r="M12710" t="s">
        <v>468</v>
      </c>
    </row>
    <row r="12711" spans="1:13" hidden="1">
      <c r="A12711" t="s">
        <v>303</v>
      </c>
      <c r="B12711" t="s">
        <v>320</v>
      </c>
      <c r="C12711" t="s">
        <v>279</v>
      </c>
      <c r="D12711">
        <v>1</v>
      </c>
      <c r="E12711">
        <v>1</v>
      </c>
      <c r="F12711">
        <v>1</v>
      </c>
      <c r="G12711">
        <v>1</v>
      </c>
      <c r="H12711">
        <v>1</v>
      </c>
      <c r="I12711">
        <v>1</v>
      </c>
      <c r="J12711">
        <v>1</v>
      </c>
      <c r="K12711">
        <v>1</v>
      </c>
      <c r="M12711" t="s">
        <v>468</v>
      </c>
    </row>
    <row r="12712" spans="1:13" hidden="1">
      <c r="A12712" t="s">
        <v>303</v>
      </c>
      <c r="B12712" t="s">
        <v>320</v>
      </c>
      <c r="C12712" t="s">
        <v>280</v>
      </c>
      <c r="D12712">
        <v>1</v>
      </c>
      <c r="E12712">
        <v>1</v>
      </c>
      <c r="F12712">
        <v>1</v>
      </c>
      <c r="G12712">
        <v>1</v>
      </c>
      <c r="H12712">
        <v>1</v>
      </c>
      <c r="I12712">
        <v>1</v>
      </c>
      <c r="J12712">
        <v>1</v>
      </c>
      <c r="K12712">
        <v>1</v>
      </c>
      <c r="M12712" t="s">
        <v>468</v>
      </c>
    </row>
    <row r="12713" spans="1:13" hidden="1">
      <c r="A12713" t="s">
        <v>303</v>
      </c>
      <c r="B12713" t="s">
        <v>320</v>
      </c>
      <c r="C12713" t="s">
        <v>277</v>
      </c>
      <c r="D12713">
        <v>1</v>
      </c>
      <c r="E12713">
        <v>1</v>
      </c>
      <c r="F12713">
        <v>1</v>
      </c>
      <c r="G12713">
        <v>1</v>
      </c>
      <c r="H12713">
        <v>1</v>
      </c>
      <c r="I12713">
        <v>1</v>
      </c>
      <c r="J12713">
        <v>1</v>
      </c>
      <c r="K12713">
        <v>1</v>
      </c>
      <c r="M12713" t="s">
        <v>468</v>
      </c>
    </row>
    <row r="12714" spans="1:13" hidden="1">
      <c r="A12714" t="s">
        <v>303</v>
      </c>
      <c r="B12714" t="s">
        <v>320</v>
      </c>
      <c r="C12714" t="s">
        <v>281</v>
      </c>
      <c r="D12714">
        <v>1</v>
      </c>
      <c r="E12714">
        <v>1</v>
      </c>
      <c r="F12714">
        <v>1</v>
      </c>
      <c r="G12714">
        <v>1</v>
      </c>
      <c r="H12714">
        <v>1</v>
      </c>
      <c r="I12714">
        <v>1</v>
      </c>
      <c r="J12714">
        <v>1</v>
      </c>
      <c r="K12714">
        <v>1</v>
      </c>
      <c r="M12714" t="s">
        <v>468</v>
      </c>
    </row>
    <row r="12715" spans="1:13" hidden="1">
      <c r="A12715" t="s">
        <v>303</v>
      </c>
      <c r="B12715" t="s">
        <v>320</v>
      </c>
      <c r="C12715" t="s">
        <v>282</v>
      </c>
      <c r="D12715">
        <v>1</v>
      </c>
      <c r="E12715">
        <v>1</v>
      </c>
      <c r="F12715">
        <v>1</v>
      </c>
      <c r="G12715">
        <v>1</v>
      </c>
      <c r="H12715">
        <v>1</v>
      </c>
      <c r="I12715">
        <v>1</v>
      </c>
      <c r="J12715">
        <v>1</v>
      </c>
      <c r="K12715">
        <v>1</v>
      </c>
      <c r="M12715" t="s">
        <v>468</v>
      </c>
    </row>
    <row r="12716" spans="1:13" hidden="1">
      <c r="A12716" t="s">
        <v>303</v>
      </c>
      <c r="B12716" t="s">
        <v>320</v>
      </c>
      <c r="C12716" t="s">
        <v>283</v>
      </c>
      <c r="D12716">
        <v>1</v>
      </c>
      <c r="E12716">
        <v>1</v>
      </c>
      <c r="F12716">
        <v>1</v>
      </c>
      <c r="G12716">
        <v>1</v>
      </c>
      <c r="H12716">
        <v>1</v>
      </c>
      <c r="I12716">
        <v>1</v>
      </c>
      <c r="J12716">
        <v>1</v>
      </c>
      <c r="K12716">
        <v>1</v>
      </c>
      <c r="M12716" t="s">
        <v>468</v>
      </c>
    </row>
    <row r="12717" spans="1:13" hidden="1">
      <c r="A12717" t="s">
        <v>303</v>
      </c>
      <c r="B12717" t="s">
        <v>320</v>
      </c>
      <c r="C12717" t="s">
        <v>284</v>
      </c>
      <c r="D12717">
        <v>1</v>
      </c>
      <c r="E12717">
        <v>1</v>
      </c>
      <c r="F12717">
        <v>1</v>
      </c>
      <c r="G12717">
        <v>1</v>
      </c>
      <c r="H12717">
        <v>1</v>
      </c>
      <c r="I12717">
        <v>1</v>
      </c>
      <c r="J12717">
        <v>1</v>
      </c>
      <c r="K12717">
        <v>1</v>
      </c>
      <c r="M12717" t="s">
        <v>468</v>
      </c>
    </row>
    <row r="12718" spans="1:13" hidden="1">
      <c r="A12718" t="s">
        <v>303</v>
      </c>
      <c r="B12718" t="s">
        <v>320</v>
      </c>
      <c r="C12718" t="s">
        <v>285</v>
      </c>
      <c r="D12718">
        <v>1</v>
      </c>
      <c r="E12718">
        <v>1</v>
      </c>
      <c r="F12718">
        <v>1</v>
      </c>
      <c r="G12718">
        <v>1</v>
      </c>
      <c r="H12718">
        <v>1</v>
      </c>
      <c r="I12718">
        <v>1</v>
      </c>
      <c r="J12718">
        <v>1</v>
      </c>
      <c r="K12718">
        <v>1</v>
      </c>
      <c r="M12718" t="s">
        <v>468</v>
      </c>
    </row>
    <row r="12719" spans="1:13" hidden="1">
      <c r="A12719" t="s">
        <v>303</v>
      </c>
      <c r="B12719" t="s">
        <v>320</v>
      </c>
      <c r="C12719" t="s">
        <v>286</v>
      </c>
      <c r="D12719">
        <v>1</v>
      </c>
      <c r="E12719">
        <v>1</v>
      </c>
      <c r="F12719">
        <v>1</v>
      </c>
      <c r="G12719">
        <v>1</v>
      </c>
      <c r="H12719">
        <v>1</v>
      </c>
      <c r="I12719">
        <v>1</v>
      </c>
      <c r="J12719">
        <v>1</v>
      </c>
      <c r="K12719">
        <v>1</v>
      </c>
      <c r="M12719" t="s">
        <v>468</v>
      </c>
    </row>
    <row r="12720" spans="1:13" hidden="1">
      <c r="A12720" t="s">
        <v>303</v>
      </c>
      <c r="B12720" t="s">
        <v>320</v>
      </c>
      <c r="C12720" t="s">
        <v>287</v>
      </c>
      <c r="D12720">
        <v>1</v>
      </c>
      <c r="E12720">
        <v>1</v>
      </c>
      <c r="F12720">
        <v>1</v>
      </c>
      <c r="G12720">
        <v>1</v>
      </c>
      <c r="H12720">
        <v>1</v>
      </c>
      <c r="I12720">
        <v>1</v>
      </c>
      <c r="J12720">
        <v>1</v>
      </c>
      <c r="K12720">
        <v>1</v>
      </c>
      <c r="M12720" t="s">
        <v>468</v>
      </c>
    </row>
    <row r="12721" spans="1:13" hidden="1">
      <c r="A12721" t="s">
        <v>303</v>
      </c>
      <c r="B12721" t="s">
        <v>320</v>
      </c>
      <c r="C12721" t="s">
        <v>288</v>
      </c>
      <c r="D12721">
        <v>1</v>
      </c>
      <c r="E12721">
        <v>1</v>
      </c>
      <c r="F12721">
        <v>1</v>
      </c>
      <c r="G12721">
        <v>1</v>
      </c>
      <c r="H12721">
        <v>1</v>
      </c>
      <c r="I12721">
        <v>1</v>
      </c>
      <c r="J12721">
        <v>1</v>
      </c>
      <c r="K12721">
        <v>1</v>
      </c>
      <c r="M12721" t="s">
        <v>468</v>
      </c>
    </row>
    <row r="12722" spans="1:13" hidden="1">
      <c r="A12722" t="s">
        <v>303</v>
      </c>
      <c r="B12722" t="s">
        <v>320</v>
      </c>
      <c r="C12722" t="s">
        <v>289</v>
      </c>
      <c r="D12722">
        <v>1</v>
      </c>
      <c r="E12722">
        <v>1</v>
      </c>
      <c r="F12722">
        <v>1</v>
      </c>
      <c r="G12722">
        <v>1</v>
      </c>
      <c r="H12722">
        <v>1</v>
      </c>
      <c r="I12722">
        <v>1</v>
      </c>
      <c r="J12722">
        <v>1</v>
      </c>
      <c r="K12722">
        <v>1</v>
      </c>
      <c r="M12722" t="s">
        <v>468</v>
      </c>
    </row>
    <row r="12723" spans="1:13" hidden="1">
      <c r="A12723" t="s">
        <v>303</v>
      </c>
      <c r="B12723" t="s">
        <v>320</v>
      </c>
      <c r="C12723" t="s">
        <v>290</v>
      </c>
      <c r="D12723">
        <v>1</v>
      </c>
      <c r="E12723">
        <v>1</v>
      </c>
      <c r="F12723">
        <v>1</v>
      </c>
      <c r="G12723">
        <v>1</v>
      </c>
      <c r="H12723">
        <v>1</v>
      </c>
      <c r="I12723">
        <v>1</v>
      </c>
      <c r="J12723">
        <v>1</v>
      </c>
      <c r="K12723">
        <v>1</v>
      </c>
      <c r="M12723" t="s">
        <v>468</v>
      </c>
    </row>
    <row r="12724" spans="1:13" hidden="1">
      <c r="A12724" t="s">
        <v>303</v>
      </c>
      <c r="B12724" t="s">
        <v>320</v>
      </c>
      <c r="C12724" t="s">
        <v>291</v>
      </c>
      <c r="D12724">
        <v>1</v>
      </c>
      <c r="E12724">
        <v>1</v>
      </c>
      <c r="F12724">
        <v>1</v>
      </c>
      <c r="G12724">
        <v>1</v>
      </c>
      <c r="H12724">
        <v>1</v>
      </c>
      <c r="I12724">
        <v>1</v>
      </c>
      <c r="J12724">
        <v>1</v>
      </c>
      <c r="K12724">
        <v>1</v>
      </c>
      <c r="M12724" t="s">
        <v>468</v>
      </c>
    </row>
    <row r="12725" spans="1:13" hidden="1">
      <c r="A12725" t="s">
        <v>303</v>
      </c>
      <c r="B12725" t="s">
        <v>320</v>
      </c>
      <c r="C12725" t="s">
        <v>292</v>
      </c>
      <c r="D12725">
        <v>1</v>
      </c>
      <c r="E12725">
        <v>1</v>
      </c>
      <c r="F12725">
        <v>1</v>
      </c>
      <c r="G12725">
        <v>1</v>
      </c>
      <c r="H12725">
        <v>1</v>
      </c>
      <c r="I12725">
        <v>1</v>
      </c>
      <c r="J12725">
        <v>1</v>
      </c>
      <c r="K12725">
        <v>1</v>
      </c>
      <c r="M12725" t="s">
        <v>468</v>
      </c>
    </row>
    <row r="12726" spans="1:13" hidden="1">
      <c r="A12726" t="s">
        <v>303</v>
      </c>
      <c r="B12726" t="s">
        <v>323</v>
      </c>
      <c r="C12726" t="s">
        <v>278</v>
      </c>
      <c r="D12726">
        <v>1</v>
      </c>
      <c r="E12726">
        <v>1</v>
      </c>
      <c r="F12726">
        <v>1</v>
      </c>
      <c r="G12726">
        <v>1</v>
      </c>
      <c r="H12726">
        <v>1</v>
      </c>
      <c r="I12726">
        <v>1</v>
      </c>
      <c r="J12726">
        <v>1</v>
      </c>
      <c r="K12726">
        <v>1</v>
      </c>
      <c r="M12726" t="s">
        <v>468</v>
      </c>
    </row>
    <row r="12727" spans="1:13" hidden="1">
      <c r="A12727" t="s">
        <v>303</v>
      </c>
      <c r="B12727" t="s">
        <v>323</v>
      </c>
      <c r="C12727" t="s">
        <v>279</v>
      </c>
      <c r="D12727">
        <v>1</v>
      </c>
      <c r="E12727">
        <v>1</v>
      </c>
      <c r="F12727">
        <v>1</v>
      </c>
      <c r="G12727">
        <v>1</v>
      </c>
      <c r="H12727">
        <v>1</v>
      </c>
      <c r="I12727">
        <v>1</v>
      </c>
      <c r="J12727">
        <v>1</v>
      </c>
      <c r="K12727">
        <v>1</v>
      </c>
      <c r="M12727" t="s">
        <v>468</v>
      </c>
    </row>
    <row r="12728" spans="1:13" hidden="1">
      <c r="A12728" t="s">
        <v>303</v>
      </c>
      <c r="B12728" t="s">
        <v>323</v>
      </c>
      <c r="C12728" t="s">
        <v>280</v>
      </c>
      <c r="D12728">
        <v>1</v>
      </c>
      <c r="E12728">
        <v>1</v>
      </c>
      <c r="F12728">
        <v>1</v>
      </c>
      <c r="G12728">
        <v>1</v>
      </c>
      <c r="H12728">
        <v>1</v>
      </c>
      <c r="I12728">
        <v>1</v>
      </c>
      <c r="J12728">
        <v>1</v>
      </c>
      <c r="K12728">
        <v>1</v>
      </c>
      <c r="M12728" t="s">
        <v>468</v>
      </c>
    </row>
    <row r="12729" spans="1:13" hidden="1">
      <c r="A12729" t="s">
        <v>303</v>
      </c>
      <c r="B12729" t="s">
        <v>323</v>
      </c>
      <c r="C12729" t="s">
        <v>277</v>
      </c>
      <c r="D12729">
        <v>1</v>
      </c>
      <c r="E12729">
        <v>1</v>
      </c>
      <c r="F12729">
        <v>1</v>
      </c>
      <c r="G12729">
        <v>1</v>
      </c>
      <c r="H12729">
        <v>1</v>
      </c>
      <c r="I12729">
        <v>1</v>
      </c>
      <c r="J12729">
        <v>1</v>
      </c>
      <c r="K12729">
        <v>1</v>
      </c>
      <c r="M12729" t="s">
        <v>468</v>
      </c>
    </row>
    <row r="12730" spans="1:13" hidden="1">
      <c r="A12730" t="s">
        <v>303</v>
      </c>
      <c r="B12730" t="s">
        <v>323</v>
      </c>
      <c r="C12730" t="s">
        <v>281</v>
      </c>
      <c r="D12730">
        <v>1</v>
      </c>
      <c r="E12730">
        <v>1</v>
      </c>
      <c r="F12730">
        <v>1</v>
      </c>
      <c r="G12730">
        <v>1</v>
      </c>
      <c r="H12730">
        <v>1</v>
      </c>
      <c r="I12730">
        <v>1</v>
      </c>
      <c r="J12730">
        <v>1</v>
      </c>
      <c r="K12730">
        <v>1</v>
      </c>
      <c r="M12730" t="s">
        <v>468</v>
      </c>
    </row>
    <row r="12731" spans="1:13" hidden="1">
      <c r="A12731" t="s">
        <v>303</v>
      </c>
      <c r="B12731" t="s">
        <v>323</v>
      </c>
      <c r="C12731" t="s">
        <v>282</v>
      </c>
      <c r="D12731">
        <v>1</v>
      </c>
      <c r="E12731">
        <v>1</v>
      </c>
      <c r="F12731">
        <v>1</v>
      </c>
      <c r="G12731">
        <v>1</v>
      </c>
      <c r="H12731">
        <v>1</v>
      </c>
      <c r="I12731">
        <v>1</v>
      </c>
      <c r="J12731">
        <v>1</v>
      </c>
      <c r="K12731">
        <v>1</v>
      </c>
      <c r="M12731" t="s">
        <v>468</v>
      </c>
    </row>
    <row r="12732" spans="1:13" hidden="1">
      <c r="A12732" t="s">
        <v>303</v>
      </c>
      <c r="B12732" t="s">
        <v>323</v>
      </c>
      <c r="C12732" t="s">
        <v>283</v>
      </c>
      <c r="D12732">
        <v>1</v>
      </c>
      <c r="E12732">
        <v>1</v>
      </c>
      <c r="F12732">
        <v>1</v>
      </c>
      <c r="G12732">
        <v>1</v>
      </c>
      <c r="H12732">
        <v>1</v>
      </c>
      <c r="I12732">
        <v>1</v>
      </c>
      <c r="J12732">
        <v>1</v>
      </c>
      <c r="K12732">
        <v>1</v>
      </c>
      <c r="M12732" t="s">
        <v>468</v>
      </c>
    </row>
    <row r="12733" spans="1:13" hidden="1">
      <c r="A12733" t="s">
        <v>303</v>
      </c>
      <c r="B12733" t="s">
        <v>323</v>
      </c>
      <c r="C12733" t="s">
        <v>284</v>
      </c>
      <c r="D12733">
        <v>1</v>
      </c>
      <c r="E12733">
        <v>1</v>
      </c>
      <c r="F12733">
        <v>1</v>
      </c>
      <c r="G12733">
        <v>1</v>
      </c>
      <c r="H12733">
        <v>1</v>
      </c>
      <c r="I12733">
        <v>1</v>
      </c>
      <c r="J12733">
        <v>1</v>
      </c>
      <c r="K12733">
        <v>1</v>
      </c>
      <c r="M12733" t="s">
        <v>468</v>
      </c>
    </row>
    <row r="12734" spans="1:13" hidden="1">
      <c r="A12734" t="s">
        <v>303</v>
      </c>
      <c r="B12734" t="s">
        <v>323</v>
      </c>
      <c r="C12734" t="s">
        <v>285</v>
      </c>
      <c r="D12734">
        <v>1</v>
      </c>
      <c r="E12734">
        <v>1</v>
      </c>
      <c r="F12734">
        <v>1</v>
      </c>
      <c r="G12734">
        <v>1</v>
      </c>
      <c r="H12734">
        <v>1</v>
      </c>
      <c r="I12734">
        <v>1</v>
      </c>
      <c r="J12734">
        <v>1</v>
      </c>
      <c r="K12734">
        <v>1</v>
      </c>
      <c r="M12734" t="s">
        <v>468</v>
      </c>
    </row>
    <row r="12735" spans="1:13" hidden="1">
      <c r="A12735" t="s">
        <v>303</v>
      </c>
      <c r="B12735" t="s">
        <v>323</v>
      </c>
      <c r="C12735" t="s">
        <v>286</v>
      </c>
      <c r="D12735">
        <v>1</v>
      </c>
      <c r="E12735">
        <v>1</v>
      </c>
      <c r="F12735">
        <v>1</v>
      </c>
      <c r="G12735">
        <v>1</v>
      </c>
      <c r="H12735">
        <v>1</v>
      </c>
      <c r="I12735">
        <v>1</v>
      </c>
      <c r="J12735">
        <v>1</v>
      </c>
      <c r="K12735">
        <v>1</v>
      </c>
      <c r="M12735" t="s">
        <v>468</v>
      </c>
    </row>
    <row r="12736" spans="1:13" hidden="1">
      <c r="A12736" t="s">
        <v>303</v>
      </c>
      <c r="B12736" t="s">
        <v>323</v>
      </c>
      <c r="C12736" t="s">
        <v>287</v>
      </c>
      <c r="D12736">
        <v>1</v>
      </c>
      <c r="E12736">
        <v>1</v>
      </c>
      <c r="F12736">
        <v>1</v>
      </c>
      <c r="G12736">
        <v>1</v>
      </c>
      <c r="H12736">
        <v>1</v>
      </c>
      <c r="I12736">
        <v>1</v>
      </c>
      <c r="J12736">
        <v>1</v>
      </c>
      <c r="K12736">
        <v>1</v>
      </c>
      <c r="M12736" t="s">
        <v>468</v>
      </c>
    </row>
    <row r="12737" spans="1:13" hidden="1">
      <c r="A12737" t="s">
        <v>303</v>
      </c>
      <c r="B12737" t="s">
        <v>323</v>
      </c>
      <c r="C12737" t="s">
        <v>288</v>
      </c>
      <c r="D12737">
        <v>1</v>
      </c>
      <c r="E12737">
        <v>1</v>
      </c>
      <c r="F12737">
        <v>1</v>
      </c>
      <c r="G12737">
        <v>1</v>
      </c>
      <c r="H12737">
        <v>1</v>
      </c>
      <c r="I12737">
        <v>1</v>
      </c>
      <c r="J12737">
        <v>1</v>
      </c>
      <c r="K12737">
        <v>1</v>
      </c>
      <c r="M12737" t="s">
        <v>468</v>
      </c>
    </row>
    <row r="12738" spans="1:13" hidden="1">
      <c r="A12738" t="s">
        <v>303</v>
      </c>
      <c r="B12738" t="s">
        <v>323</v>
      </c>
      <c r="C12738" t="s">
        <v>289</v>
      </c>
      <c r="D12738">
        <v>1</v>
      </c>
      <c r="E12738">
        <v>1</v>
      </c>
      <c r="F12738">
        <v>1</v>
      </c>
      <c r="G12738">
        <v>1</v>
      </c>
      <c r="H12738">
        <v>1</v>
      </c>
      <c r="I12738">
        <v>1</v>
      </c>
      <c r="J12738">
        <v>1</v>
      </c>
      <c r="K12738">
        <v>1</v>
      </c>
      <c r="M12738" t="s">
        <v>468</v>
      </c>
    </row>
    <row r="12739" spans="1:13" hidden="1">
      <c r="A12739" t="s">
        <v>303</v>
      </c>
      <c r="B12739" t="s">
        <v>323</v>
      </c>
      <c r="C12739" t="s">
        <v>290</v>
      </c>
      <c r="D12739">
        <v>1</v>
      </c>
      <c r="E12739">
        <v>1</v>
      </c>
      <c r="F12739">
        <v>1</v>
      </c>
      <c r="G12739">
        <v>1</v>
      </c>
      <c r="H12739">
        <v>1</v>
      </c>
      <c r="I12739">
        <v>1</v>
      </c>
      <c r="J12739">
        <v>1</v>
      </c>
      <c r="K12739">
        <v>1</v>
      </c>
      <c r="M12739" t="s">
        <v>468</v>
      </c>
    </row>
    <row r="12740" spans="1:13" hidden="1">
      <c r="A12740" t="s">
        <v>303</v>
      </c>
      <c r="B12740" t="s">
        <v>323</v>
      </c>
      <c r="C12740" t="s">
        <v>291</v>
      </c>
      <c r="D12740">
        <v>1</v>
      </c>
      <c r="E12740">
        <v>1</v>
      </c>
      <c r="F12740">
        <v>1</v>
      </c>
      <c r="G12740">
        <v>1</v>
      </c>
      <c r="H12740">
        <v>1</v>
      </c>
      <c r="I12740">
        <v>1</v>
      </c>
      <c r="J12740">
        <v>1</v>
      </c>
      <c r="K12740">
        <v>1</v>
      </c>
      <c r="M12740" t="s">
        <v>468</v>
      </c>
    </row>
    <row r="12741" spans="1:13" hidden="1">
      <c r="A12741" t="s">
        <v>303</v>
      </c>
      <c r="B12741" t="s">
        <v>323</v>
      </c>
      <c r="C12741" t="s">
        <v>292</v>
      </c>
      <c r="D12741">
        <v>1</v>
      </c>
      <c r="E12741">
        <v>1</v>
      </c>
      <c r="F12741">
        <v>1</v>
      </c>
      <c r="G12741">
        <v>1</v>
      </c>
      <c r="H12741">
        <v>1</v>
      </c>
      <c r="I12741">
        <v>1</v>
      </c>
      <c r="J12741">
        <v>1</v>
      </c>
      <c r="K12741">
        <v>1</v>
      </c>
      <c r="M12741" t="s">
        <v>468</v>
      </c>
    </row>
    <row r="12742" spans="1:13" hidden="1">
      <c r="A12742" t="s">
        <v>303</v>
      </c>
      <c r="B12742" t="s">
        <v>324</v>
      </c>
      <c r="C12742" t="s">
        <v>278</v>
      </c>
      <c r="D12742">
        <v>1</v>
      </c>
      <c r="E12742">
        <v>1</v>
      </c>
      <c r="F12742">
        <v>1</v>
      </c>
      <c r="G12742">
        <v>1</v>
      </c>
      <c r="H12742">
        <v>1</v>
      </c>
      <c r="I12742">
        <v>1</v>
      </c>
      <c r="J12742">
        <v>1</v>
      </c>
      <c r="K12742">
        <v>1</v>
      </c>
      <c r="M12742" t="s">
        <v>468</v>
      </c>
    </row>
    <row r="12743" spans="1:13" hidden="1">
      <c r="A12743" t="s">
        <v>303</v>
      </c>
      <c r="B12743" t="s">
        <v>324</v>
      </c>
      <c r="C12743" t="s">
        <v>279</v>
      </c>
      <c r="D12743">
        <v>1</v>
      </c>
      <c r="E12743">
        <v>1</v>
      </c>
      <c r="F12743">
        <v>1</v>
      </c>
      <c r="G12743">
        <v>1</v>
      </c>
      <c r="H12743">
        <v>1</v>
      </c>
      <c r="I12743">
        <v>1</v>
      </c>
      <c r="J12743">
        <v>1</v>
      </c>
      <c r="K12743">
        <v>1</v>
      </c>
      <c r="M12743" t="s">
        <v>468</v>
      </c>
    </row>
    <row r="12744" spans="1:13" hidden="1">
      <c r="A12744" t="s">
        <v>303</v>
      </c>
      <c r="B12744" t="s">
        <v>324</v>
      </c>
      <c r="C12744" t="s">
        <v>280</v>
      </c>
      <c r="D12744">
        <v>1</v>
      </c>
      <c r="E12744">
        <v>1</v>
      </c>
      <c r="F12744">
        <v>1</v>
      </c>
      <c r="G12744">
        <v>1</v>
      </c>
      <c r="H12744">
        <v>1</v>
      </c>
      <c r="I12744">
        <v>1</v>
      </c>
      <c r="J12744">
        <v>1</v>
      </c>
      <c r="K12744">
        <v>1</v>
      </c>
      <c r="M12744" t="s">
        <v>468</v>
      </c>
    </row>
    <row r="12745" spans="1:13" hidden="1">
      <c r="A12745" t="s">
        <v>303</v>
      </c>
      <c r="B12745" t="s">
        <v>324</v>
      </c>
      <c r="C12745" t="s">
        <v>277</v>
      </c>
      <c r="D12745">
        <v>1</v>
      </c>
      <c r="E12745">
        <v>1</v>
      </c>
      <c r="F12745">
        <v>1</v>
      </c>
      <c r="G12745">
        <v>1</v>
      </c>
      <c r="H12745">
        <v>1</v>
      </c>
      <c r="I12745">
        <v>1</v>
      </c>
      <c r="J12745">
        <v>1</v>
      </c>
      <c r="K12745">
        <v>1</v>
      </c>
      <c r="M12745" t="s">
        <v>468</v>
      </c>
    </row>
    <row r="12746" spans="1:13" hidden="1">
      <c r="A12746" t="s">
        <v>303</v>
      </c>
      <c r="B12746" t="s">
        <v>324</v>
      </c>
      <c r="C12746" t="s">
        <v>281</v>
      </c>
      <c r="D12746">
        <v>1</v>
      </c>
      <c r="E12746">
        <v>1</v>
      </c>
      <c r="F12746">
        <v>1</v>
      </c>
      <c r="G12746">
        <v>1</v>
      </c>
      <c r="H12746">
        <v>1</v>
      </c>
      <c r="I12746">
        <v>1</v>
      </c>
      <c r="J12746">
        <v>1</v>
      </c>
      <c r="K12746">
        <v>1</v>
      </c>
      <c r="M12746" t="s">
        <v>468</v>
      </c>
    </row>
    <row r="12747" spans="1:13" hidden="1">
      <c r="A12747" t="s">
        <v>303</v>
      </c>
      <c r="B12747" t="s">
        <v>324</v>
      </c>
      <c r="C12747" t="s">
        <v>282</v>
      </c>
      <c r="D12747">
        <v>1</v>
      </c>
      <c r="E12747">
        <v>1</v>
      </c>
      <c r="F12747">
        <v>1</v>
      </c>
      <c r="G12747">
        <v>1</v>
      </c>
      <c r="H12747">
        <v>1</v>
      </c>
      <c r="I12747">
        <v>1</v>
      </c>
      <c r="J12747">
        <v>1</v>
      </c>
      <c r="K12747">
        <v>1</v>
      </c>
      <c r="M12747" t="s">
        <v>468</v>
      </c>
    </row>
    <row r="12748" spans="1:13" hidden="1">
      <c r="A12748" t="s">
        <v>303</v>
      </c>
      <c r="B12748" t="s">
        <v>324</v>
      </c>
      <c r="C12748" t="s">
        <v>283</v>
      </c>
      <c r="D12748">
        <v>1</v>
      </c>
      <c r="E12748">
        <v>1</v>
      </c>
      <c r="F12748">
        <v>1</v>
      </c>
      <c r="G12748">
        <v>1</v>
      </c>
      <c r="H12748">
        <v>1</v>
      </c>
      <c r="I12748">
        <v>1</v>
      </c>
      <c r="J12748">
        <v>1</v>
      </c>
      <c r="K12748">
        <v>1</v>
      </c>
      <c r="M12748" t="s">
        <v>468</v>
      </c>
    </row>
    <row r="12749" spans="1:13" hidden="1">
      <c r="A12749" t="s">
        <v>303</v>
      </c>
      <c r="B12749" t="s">
        <v>324</v>
      </c>
      <c r="C12749" t="s">
        <v>284</v>
      </c>
      <c r="D12749">
        <v>1</v>
      </c>
      <c r="E12749">
        <v>1</v>
      </c>
      <c r="F12749">
        <v>1</v>
      </c>
      <c r="G12749">
        <v>1</v>
      </c>
      <c r="H12749">
        <v>1</v>
      </c>
      <c r="I12749">
        <v>1</v>
      </c>
      <c r="J12749">
        <v>1</v>
      </c>
      <c r="K12749">
        <v>1</v>
      </c>
      <c r="M12749" t="s">
        <v>468</v>
      </c>
    </row>
    <row r="12750" spans="1:13" hidden="1">
      <c r="A12750" t="s">
        <v>303</v>
      </c>
      <c r="B12750" t="s">
        <v>324</v>
      </c>
      <c r="C12750" t="s">
        <v>285</v>
      </c>
      <c r="D12750">
        <v>1</v>
      </c>
      <c r="E12750">
        <v>1</v>
      </c>
      <c r="F12750">
        <v>1</v>
      </c>
      <c r="G12750">
        <v>1</v>
      </c>
      <c r="H12750">
        <v>1</v>
      </c>
      <c r="I12750">
        <v>1</v>
      </c>
      <c r="J12750">
        <v>1</v>
      </c>
      <c r="K12750">
        <v>1</v>
      </c>
      <c r="M12750" t="s">
        <v>468</v>
      </c>
    </row>
    <row r="12751" spans="1:13" hidden="1">
      <c r="A12751" t="s">
        <v>303</v>
      </c>
      <c r="B12751" t="s">
        <v>324</v>
      </c>
      <c r="C12751" t="s">
        <v>286</v>
      </c>
      <c r="D12751">
        <v>1</v>
      </c>
      <c r="E12751">
        <v>1</v>
      </c>
      <c r="F12751">
        <v>1</v>
      </c>
      <c r="G12751">
        <v>1</v>
      </c>
      <c r="H12751">
        <v>1</v>
      </c>
      <c r="I12751">
        <v>1</v>
      </c>
      <c r="J12751">
        <v>1</v>
      </c>
      <c r="K12751">
        <v>1</v>
      </c>
      <c r="M12751" t="s">
        <v>468</v>
      </c>
    </row>
    <row r="12752" spans="1:13" hidden="1">
      <c r="A12752" t="s">
        <v>303</v>
      </c>
      <c r="B12752" t="s">
        <v>324</v>
      </c>
      <c r="C12752" t="s">
        <v>287</v>
      </c>
      <c r="D12752">
        <v>1</v>
      </c>
      <c r="E12752">
        <v>1</v>
      </c>
      <c r="F12752">
        <v>1</v>
      </c>
      <c r="G12752">
        <v>1</v>
      </c>
      <c r="H12752">
        <v>1</v>
      </c>
      <c r="I12752">
        <v>1</v>
      </c>
      <c r="J12752">
        <v>1</v>
      </c>
      <c r="K12752">
        <v>1</v>
      </c>
      <c r="M12752" t="s">
        <v>468</v>
      </c>
    </row>
    <row r="12753" spans="1:13" hidden="1">
      <c r="A12753" t="s">
        <v>303</v>
      </c>
      <c r="B12753" t="s">
        <v>324</v>
      </c>
      <c r="C12753" t="s">
        <v>288</v>
      </c>
      <c r="D12753">
        <v>1</v>
      </c>
      <c r="E12753">
        <v>1</v>
      </c>
      <c r="F12753">
        <v>1</v>
      </c>
      <c r="G12753">
        <v>1</v>
      </c>
      <c r="H12753">
        <v>1</v>
      </c>
      <c r="I12753">
        <v>1</v>
      </c>
      <c r="J12753">
        <v>1</v>
      </c>
      <c r="K12753">
        <v>1</v>
      </c>
      <c r="M12753" t="s">
        <v>468</v>
      </c>
    </row>
    <row r="12754" spans="1:13" hidden="1">
      <c r="A12754" t="s">
        <v>303</v>
      </c>
      <c r="B12754" t="s">
        <v>324</v>
      </c>
      <c r="C12754" t="s">
        <v>289</v>
      </c>
      <c r="D12754">
        <v>1</v>
      </c>
      <c r="E12754">
        <v>1</v>
      </c>
      <c r="F12754">
        <v>1</v>
      </c>
      <c r="G12754">
        <v>1</v>
      </c>
      <c r="H12754">
        <v>1</v>
      </c>
      <c r="I12754">
        <v>1</v>
      </c>
      <c r="J12754">
        <v>1</v>
      </c>
      <c r="K12754">
        <v>1</v>
      </c>
      <c r="M12754" t="s">
        <v>468</v>
      </c>
    </row>
    <row r="12755" spans="1:13" hidden="1">
      <c r="A12755" t="s">
        <v>303</v>
      </c>
      <c r="B12755" t="s">
        <v>324</v>
      </c>
      <c r="C12755" t="s">
        <v>290</v>
      </c>
      <c r="D12755">
        <v>1</v>
      </c>
      <c r="E12755">
        <v>1</v>
      </c>
      <c r="F12755">
        <v>1</v>
      </c>
      <c r="G12755">
        <v>1</v>
      </c>
      <c r="H12755">
        <v>1</v>
      </c>
      <c r="I12755">
        <v>1</v>
      </c>
      <c r="J12755">
        <v>1</v>
      </c>
      <c r="K12755">
        <v>1</v>
      </c>
      <c r="M12755" t="s">
        <v>468</v>
      </c>
    </row>
    <row r="12756" spans="1:13" hidden="1">
      <c r="A12756" t="s">
        <v>303</v>
      </c>
      <c r="B12756" t="s">
        <v>324</v>
      </c>
      <c r="C12756" t="s">
        <v>291</v>
      </c>
      <c r="D12756">
        <v>1</v>
      </c>
      <c r="E12756">
        <v>1</v>
      </c>
      <c r="F12756">
        <v>1</v>
      </c>
      <c r="G12756">
        <v>1</v>
      </c>
      <c r="H12756">
        <v>1</v>
      </c>
      <c r="I12756">
        <v>1</v>
      </c>
      <c r="J12756">
        <v>1</v>
      </c>
      <c r="K12756">
        <v>1</v>
      </c>
      <c r="M12756" t="s">
        <v>468</v>
      </c>
    </row>
    <row r="12757" spans="1:13" hidden="1">
      <c r="A12757" t="s">
        <v>303</v>
      </c>
      <c r="B12757" t="s">
        <v>324</v>
      </c>
      <c r="C12757" t="s">
        <v>292</v>
      </c>
      <c r="D12757">
        <v>1</v>
      </c>
      <c r="E12757">
        <v>1</v>
      </c>
      <c r="F12757">
        <v>1</v>
      </c>
      <c r="G12757">
        <v>1</v>
      </c>
      <c r="H12757">
        <v>1</v>
      </c>
      <c r="I12757">
        <v>1</v>
      </c>
      <c r="J12757">
        <v>1</v>
      </c>
      <c r="K12757">
        <v>1</v>
      </c>
      <c r="M12757" t="s">
        <v>468</v>
      </c>
    </row>
    <row r="12758" spans="1:13" hidden="1">
      <c r="A12758" t="s">
        <v>303</v>
      </c>
      <c r="B12758" t="s">
        <v>395</v>
      </c>
      <c r="C12758" t="s">
        <v>278</v>
      </c>
      <c r="D12758" s="2">
        <v>1</v>
      </c>
      <c r="E12758" s="2">
        <v>1</v>
      </c>
      <c r="F12758" s="2">
        <v>1</v>
      </c>
      <c r="G12758" s="2">
        <v>1</v>
      </c>
      <c r="H12758" s="2">
        <v>1</v>
      </c>
      <c r="I12758" s="2">
        <v>1</v>
      </c>
      <c r="J12758" s="2">
        <v>1</v>
      </c>
      <c r="K12758" s="2">
        <v>1</v>
      </c>
    </row>
    <row r="12759" spans="1:13" hidden="1">
      <c r="A12759" t="s">
        <v>303</v>
      </c>
      <c r="B12759" t="s">
        <v>395</v>
      </c>
      <c r="C12759" t="s">
        <v>279</v>
      </c>
      <c r="D12759" s="2">
        <v>1</v>
      </c>
      <c r="E12759" s="2">
        <v>1</v>
      </c>
      <c r="F12759" s="2">
        <v>1</v>
      </c>
      <c r="G12759" s="2">
        <v>1</v>
      </c>
      <c r="H12759" s="2">
        <v>1</v>
      </c>
      <c r="I12759" s="2">
        <v>1</v>
      </c>
      <c r="J12759" s="2">
        <v>1</v>
      </c>
      <c r="K12759" s="2">
        <v>1</v>
      </c>
    </row>
    <row r="12760" spans="1:13" hidden="1">
      <c r="A12760" t="s">
        <v>303</v>
      </c>
      <c r="B12760" t="s">
        <v>395</v>
      </c>
      <c r="C12760" t="s">
        <v>280</v>
      </c>
      <c r="D12760" s="2">
        <v>1</v>
      </c>
      <c r="E12760" s="2">
        <v>1</v>
      </c>
      <c r="F12760" s="2">
        <v>1</v>
      </c>
      <c r="G12760" s="2">
        <v>1</v>
      </c>
      <c r="H12760" s="2">
        <v>1</v>
      </c>
      <c r="I12760" s="2">
        <v>1</v>
      </c>
      <c r="J12760" s="2">
        <v>1</v>
      </c>
      <c r="K12760" s="2">
        <v>1</v>
      </c>
    </row>
    <row r="12761" spans="1:13" hidden="1">
      <c r="A12761" t="s">
        <v>303</v>
      </c>
      <c r="B12761" t="s">
        <v>395</v>
      </c>
      <c r="C12761" t="s">
        <v>277</v>
      </c>
      <c r="D12761" s="2">
        <v>1</v>
      </c>
      <c r="E12761" s="2">
        <v>1</v>
      </c>
      <c r="F12761" s="2">
        <v>1</v>
      </c>
      <c r="G12761" s="2">
        <v>1</v>
      </c>
      <c r="H12761" s="2">
        <v>1</v>
      </c>
      <c r="I12761" s="2">
        <v>1</v>
      </c>
      <c r="J12761" s="2">
        <v>1</v>
      </c>
      <c r="K12761" s="2">
        <v>1</v>
      </c>
    </row>
    <row r="12762" spans="1:13" hidden="1">
      <c r="A12762" t="s">
        <v>303</v>
      </c>
      <c r="B12762" t="s">
        <v>395</v>
      </c>
      <c r="C12762" t="s">
        <v>281</v>
      </c>
      <c r="D12762" s="2">
        <v>1</v>
      </c>
      <c r="E12762" s="2">
        <v>1</v>
      </c>
      <c r="F12762" s="2">
        <v>1</v>
      </c>
      <c r="G12762" s="2">
        <v>1</v>
      </c>
      <c r="H12762" s="2">
        <v>1</v>
      </c>
      <c r="I12762" s="2">
        <v>1</v>
      </c>
      <c r="J12762" s="2">
        <v>1</v>
      </c>
      <c r="K12762" s="2">
        <v>1</v>
      </c>
    </row>
    <row r="12763" spans="1:13" hidden="1">
      <c r="A12763" t="s">
        <v>303</v>
      </c>
      <c r="B12763" t="s">
        <v>395</v>
      </c>
      <c r="C12763" t="s">
        <v>282</v>
      </c>
      <c r="D12763" s="2">
        <v>1</v>
      </c>
      <c r="E12763" s="2">
        <v>1</v>
      </c>
      <c r="F12763" s="2">
        <v>1</v>
      </c>
      <c r="G12763" s="2">
        <v>1</v>
      </c>
      <c r="H12763" s="2">
        <v>1</v>
      </c>
      <c r="I12763" s="2">
        <v>1</v>
      </c>
      <c r="J12763" s="2">
        <v>1</v>
      </c>
      <c r="K12763" s="2">
        <v>1</v>
      </c>
    </row>
    <row r="12764" spans="1:13" hidden="1">
      <c r="A12764" t="s">
        <v>303</v>
      </c>
      <c r="B12764" t="s">
        <v>395</v>
      </c>
      <c r="C12764" t="s">
        <v>283</v>
      </c>
      <c r="D12764" s="2">
        <v>1</v>
      </c>
      <c r="E12764" s="2">
        <v>1</v>
      </c>
      <c r="F12764" s="2">
        <v>1</v>
      </c>
      <c r="G12764" s="2">
        <v>1</v>
      </c>
      <c r="H12764" s="2">
        <v>1</v>
      </c>
      <c r="I12764" s="2">
        <v>1</v>
      </c>
      <c r="J12764" s="2">
        <v>1</v>
      </c>
      <c r="K12764" s="2">
        <v>1</v>
      </c>
    </row>
    <row r="12765" spans="1:13" hidden="1">
      <c r="A12765" t="s">
        <v>303</v>
      </c>
      <c r="B12765" t="s">
        <v>395</v>
      </c>
      <c r="C12765" t="s">
        <v>284</v>
      </c>
      <c r="D12765" s="2">
        <v>1</v>
      </c>
      <c r="E12765" s="2">
        <v>1</v>
      </c>
      <c r="F12765" s="2">
        <v>1</v>
      </c>
      <c r="G12765" s="2">
        <v>1</v>
      </c>
      <c r="H12765" s="2">
        <v>1</v>
      </c>
      <c r="I12765" s="2">
        <v>1</v>
      </c>
      <c r="J12765" s="2">
        <v>1</v>
      </c>
      <c r="K12765" s="2">
        <v>1</v>
      </c>
    </row>
    <row r="12766" spans="1:13" hidden="1">
      <c r="A12766" t="s">
        <v>303</v>
      </c>
      <c r="B12766" t="s">
        <v>395</v>
      </c>
      <c r="C12766" t="s">
        <v>285</v>
      </c>
      <c r="D12766" s="2">
        <v>1</v>
      </c>
      <c r="E12766" s="2">
        <v>1</v>
      </c>
      <c r="F12766" s="2">
        <v>1</v>
      </c>
      <c r="G12766" s="2">
        <v>1</v>
      </c>
      <c r="H12766" s="2">
        <v>1</v>
      </c>
      <c r="I12766" s="2">
        <v>1</v>
      </c>
      <c r="J12766" s="2">
        <v>1</v>
      </c>
      <c r="K12766" s="2">
        <v>1</v>
      </c>
    </row>
    <row r="12767" spans="1:13" hidden="1">
      <c r="A12767" t="s">
        <v>303</v>
      </c>
      <c r="B12767" t="s">
        <v>395</v>
      </c>
      <c r="C12767" t="s">
        <v>286</v>
      </c>
      <c r="D12767" s="2">
        <v>1</v>
      </c>
      <c r="E12767" s="2">
        <v>1</v>
      </c>
      <c r="F12767" s="2">
        <v>1</v>
      </c>
      <c r="G12767" s="2">
        <v>1</v>
      </c>
      <c r="H12767" s="2">
        <v>1</v>
      </c>
      <c r="I12767" s="2">
        <v>1</v>
      </c>
      <c r="J12767" s="2">
        <v>1</v>
      </c>
      <c r="K12767" s="2">
        <v>1</v>
      </c>
    </row>
    <row r="12768" spans="1:13" hidden="1">
      <c r="A12768" t="s">
        <v>303</v>
      </c>
      <c r="B12768" t="s">
        <v>395</v>
      </c>
      <c r="C12768" t="s">
        <v>287</v>
      </c>
      <c r="D12768" s="2">
        <v>1</v>
      </c>
      <c r="E12768" s="2">
        <v>1</v>
      </c>
      <c r="F12768" s="2">
        <v>1</v>
      </c>
      <c r="G12768" s="2">
        <v>1</v>
      </c>
      <c r="H12768" s="2">
        <v>1</v>
      </c>
      <c r="I12768" s="2">
        <v>1</v>
      </c>
      <c r="J12768" s="2">
        <v>1</v>
      </c>
      <c r="K12768" s="2">
        <v>1</v>
      </c>
    </row>
    <row r="12769" spans="1:13" hidden="1">
      <c r="A12769" t="s">
        <v>303</v>
      </c>
      <c r="B12769" t="s">
        <v>395</v>
      </c>
      <c r="C12769" t="s">
        <v>288</v>
      </c>
      <c r="D12769" s="2">
        <v>1</v>
      </c>
      <c r="E12769" s="2">
        <v>1</v>
      </c>
      <c r="F12769" s="2">
        <v>1</v>
      </c>
      <c r="G12769" s="2">
        <v>1</v>
      </c>
      <c r="H12769" s="2">
        <v>1</v>
      </c>
      <c r="I12769" s="2">
        <v>1</v>
      </c>
      <c r="J12769" s="2">
        <v>1</v>
      </c>
      <c r="K12769" s="2">
        <v>1</v>
      </c>
    </row>
    <row r="12770" spans="1:13" hidden="1">
      <c r="A12770" t="s">
        <v>303</v>
      </c>
      <c r="B12770" t="s">
        <v>395</v>
      </c>
      <c r="C12770" t="s">
        <v>289</v>
      </c>
      <c r="D12770" s="2">
        <v>1</v>
      </c>
      <c r="E12770" s="2">
        <v>1</v>
      </c>
      <c r="F12770" s="2">
        <v>1</v>
      </c>
      <c r="G12770" s="2">
        <v>1</v>
      </c>
      <c r="H12770" s="2">
        <v>1</v>
      </c>
      <c r="I12770" s="2">
        <v>1</v>
      </c>
      <c r="J12770" s="2">
        <v>1</v>
      </c>
      <c r="K12770" s="2">
        <v>1</v>
      </c>
    </row>
    <row r="12771" spans="1:13" hidden="1">
      <c r="A12771" t="s">
        <v>303</v>
      </c>
      <c r="B12771" t="s">
        <v>395</v>
      </c>
      <c r="C12771" t="s">
        <v>290</v>
      </c>
      <c r="D12771" s="2">
        <v>1</v>
      </c>
      <c r="E12771" s="2">
        <v>1</v>
      </c>
      <c r="F12771" s="2">
        <v>1</v>
      </c>
      <c r="G12771" s="2">
        <v>1</v>
      </c>
      <c r="H12771" s="2">
        <v>1</v>
      </c>
      <c r="I12771" s="2">
        <v>1</v>
      </c>
      <c r="J12771" s="2">
        <v>1</v>
      </c>
      <c r="K12771" s="2">
        <v>1</v>
      </c>
    </row>
    <row r="12772" spans="1:13" hidden="1">
      <c r="A12772" t="s">
        <v>303</v>
      </c>
      <c r="B12772" t="s">
        <v>395</v>
      </c>
      <c r="C12772" t="s">
        <v>291</v>
      </c>
      <c r="D12772" s="2">
        <v>1</v>
      </c>
      <c r="E12772" s="2">
        <v>1</v>
      </c>
      <c r="F12772" s="2">
        <v>1</v>
      </c>
      <c r="G12772" s="2">
        <v>1</v>
      </c>
      <c r="H12772" s="2">
        <v>1</v>
      </c>
      <c r="I12772" s="2">
        <v>1</v>
      </c>
      <c r="J12772" s="2">
        <v>1</v>
      </c>
      <c r="K12772" s="2">
        <v>1</v>
      </c>
    </row>
    <row r="12773" spans="1:13" hidden="1">
      <c r="A12773" t="s">
        <v>303</v>
      </c>
      <c r="B12773" t="s">
        <v>395</v>
      </c>
      <c r="C12773" t="s">
        <v>292</v>
      </c>
      <c r="D12773" s="2">
        <v>1</v>
      </c>
      <c r="E12773" s="2">
        <v>1</v>
      </c>
      <c r="F12773" s="2">
        <v>1</v>
      </c>
      <c r="G12773" s="2">
        <v>1</v>
      </c>
      <c r="H12773" s="2">
        <v>1</v>
      </c>
      <c r="I12773" s="2">
        <v>1</v>
      </c>
      <c r="J12773" s="2">
        <v>1</v>
      </c>
      <c r="K12773" s="2">
        <v>1</v>
      </c>
    </row>
    <row r="12774" spans="1:13" hidden="1">
      <c r="A12774" t="s">
        <v>303</v>
      </c>
      <c r="B12774" t="s">
        <v>345</v>
      </c>
      <c r="C12774" t="s">
        <v>278</v>
      </c>
      <c r="D12774">
        <v>1</v>
      </c>
      <c r="E12774">
        <v>1</v>
      </c>
      <c r="F12774">
        <v>1</v>
      </c>
      <c r="G12774">
        <v>1</v>
      </c>
      <c r="H12774">
        <v>1</v>
      </c>
      <c r="I12774">
        <v>1</v>
      </c>
      <c r="J12774">
        <v>1</v>
      </c>
      <c r="K12774">
        <v>1</v>
      </c>
      <c r="M12774" t="s">
        <v>468</v>
      </c>
    </row>
    <row r="12775" spans="1:13" hidden="1">
      <c r="A12775" t="s">
        <v>303</v>
      </c>
      <c r="B12775" t="s">
        <v>345</v>
      </c>
      <c r="C12775" t="s">
        <v>279</v>
      </c>
      <c r="D12775">
        <v>1</v>
      </c>
      <c r="E12775">
        <v>1</v>
      </c>
      <c r="F12775">
        <v>1</v>
      </c>
      <c r="G12775">
        <v>1</v>
      </c>
      <c r="H12775">
        <v>1</v>
      </c>
      <c r="I12775">
        <v>1</v>
      </c>
      <c r="J12775">
        <v>1</v>
      </c>
      <c r="K12775">
        <v>1</v>
      </c>
      <c r="M12775" t="s">
        <v>468</v>
      </c>
    </row>
    <row r="12776" spans="1:13" hidden="1">
      <c r="A12776" t="s">
        <v>303</v>
      </c>
      <c r="B12776" t="s">
        <v>345</v>
      </c>
      <c r="C12776" t="s">
        <v>280</v>
      </c>
      <c r="D12776">
        <v>1</v>
      </c>
      <c r="E12776">
        <v>1</v>
      </c>
      <c r="F12776">
        <v>1</v>
      </c>
      <c r="G12776">
        <v>1</v>
      </c>
      <c r="H12776">
        <v>1</v>
      </c>
      <c r="I12776">
        <v>1</v>
      </c>
      <c r="J12776">
        <v>1</v>
      </c>
      <c r="K12776">
        <v>1</v>
      </c>
      <c r="M12776" t="s">
        <v>468</v>
      </c>
    </row>
    <row r="12777" spans="1:13" hidden="1">
      <c r="A12777" t="s">
        <v>303</v>
      </c>
      <c r="B12777" t="s">
        <v>345</v>
      </c>
      <c r="C12777" t="s">
        <v>277</v>
      </c>
      <c r="D12777">
        <v>1</v>
      </c>
      <c r="E12777">
        <v>1</v>
      </c>
      <c r="F12777">
        <v>1</v>
      </c>
      <c r="G12777">
        <v>1</v>
      </c>
      <c r="H12777">
        <v>1</v>
      </c>
      <c r="I12777">
        <v>1</v>
      </c>
      <c r="J12777">
        <v>1</v>
      </c>
      <c r="K12777">
        <v>1</v>
      </c>
      <c r="M12777" t="s">
        <v>468</v>
      </c>
    </row>
    <row r="12778" spans="1:13" hidden="1">
      <c r="A12778" t="s">
        <v>303</v>
      </c>
      <c r="B12778" t="s">
        <v>345</v>
      </c>
      <c r="C12778" t="s">
        <v>281</v>
      </c>
      <c r="D12778">
        <v>1</v>
      </c>
      <c r="E12778">
        <v>1</v>
      </c>
      <c r="F12778">
        <v>1</v>
      </c>
      <c r="G12778">
        <v>1</v>
      </c>
      <c r="H12778">
        <v>1</v>
      </c>
      <c r="I12778">
        <v>1</v>
      </c>
      <c r="J12778">
        <v>1</v>
      </c>
      <c r="K12778">
        <v>1</v>
      </c>
      <c r="M12778" t="s">
        <v>468</v>
      </c>
    </row>
    <row r="12779" spans="1:13" hidden="1">
      <c r="A12779" t="s">
        <v>303</v>
      </c>
      <c r="B12779" t="s">
        <v>345</v>
      </c>
      <c r="C12779" t="s">
        <v>282</v>
      </c>
      <c r="D12779">
        <v>1</v>
      </c>
      <c r="E12779">
        <v>1</v>
      </c>
      <c r="F12779">
        <v>1</v>
      </c>
      <c r="G12779">
        <v>1</v>
      </c>
      <c r="H12779">
        <v>1</v>
      </c>
      <c r="I12779">
        <v>1</v>
      </c>
      <c r="J12779">
        <v>1</v>
      </c>
      <c r="K12779">
        <v>1</v>
      </c>
      <c r="M12779" t="s">
        <v>468</v>
      </c>
    </row>
    <row r="12780" spans="1:13" hidden="1">
      <c r="A12780" t="s">
        <v>303</v>
      </c>
      <c r="B12780" t="s">
        <v>345</v>
      </c>
      <c r="C12780" t="s">
        <v>283</v>
      </c>
      <c r="D12780">
        <v>1</v>
      </c>
      <c r="E12780">
        <v>1</v>
      </c>
      <c r="F12780">
        <v>1</v>
      </c>
      <c r="G12780">
        <v>1</v>
      </c>
      <c r="H12780">
        <v>1</v>
      </c>
      <c r="I12780">
        <v>1</v>
      </c>
      <c r="J12780">
        <v>1</v>
      </c>
      <c r="K12780">
        <v>1</v>
      </c>
      <c r="M12780" t="s">
        <v>468</v>
      </c>
    </row>
    <row r="12781" spans="1:13" hidden="1">
      <c r="A12781" t="s">
        <v>303</v>
      </c>
      <c r="B12781" t="s">
        <v>345</v>
      </c>
      <c r="C12781" t="s">
        <v>284</v>
      </c>
      <c r="D12781">
        <v>1</v>
      </c>
      <c r="E12781">
        <v>1</v>
      </c>
      <c r="F12781">
        <v>1</v>
      </c>
      <c r="G12781">
        <v>1</v>
      </c>
      <c r="H12781">
        <v>1</v>
      </c>
      <c r="I12781">
        <v>1</v>
      </c>
      <c r="J12781">
        <v>1</v>
      </c>
      <c r="K12781">
        <v>1</v>
      </c>
      <c r="M12781" t="s">
        <v>468</v>
      </c>
    </row>
    <row r="12782" spans="1:13" hidden="1">
      <c r="A12782" t="s">
        <v>303</v>
      </c>
      <c r="B12782" t="s">
        <v>345</v>
      </c>
      <c r="C12782" t="s">
        <v>285</v>
      </c>
      <c r="D12782">
        <v>1</v>
      </c>
      <c r="E12782">
        <v>1</v>
      </c>
      <c r="F12782">
        <v>1</v>
      </c>
      <c r="G12782">
        <v>1</v>
      </c>
      <c r="H12782">
        <v>1</v>
      </c>
      <c r="I12782">
        <v>1</v>
      </c>
      <c r="J12782">
        <v>1</v>
      </c>
      <c r="K12782">
        <v>1</v>
      </c>
      <c r="M12782" t="s">
        <v>468</v>
      </c>
    </row>
    <row r="12783" spans="1:13" hidden="1">
      <c r="A12783" t="s">
        <v>303</v>
      </c>
      <c r="B12783" t="s">
        <v>345</v>
      </c>
      <c r="C12783" t="s">
        <v>286</v>
      </c>
      <c r="D12783">
        <v>1</v>
      </c>
      <c r="E12783">
        <v>1</v>
      </c>
      <c r="F12783">
        <v>1</v>
      </c>
      <c r="G12783">
        <v>1</v>
      </c>
      <c r="H12783">
        <v>1</v>
      </c>
      <c r="I12783">
        <v>1</v>
      </c>
      <c r="J12783">
        <v>1</v>
      </c>
      <c r="K12783">
        <v>1</v>
      </c>
      <c r="M12783" t="s">
        <v>468</v>
      </c>
    </row>
    <row r="12784" spans="1:13" hidden="1">
      <c r="A12784" t="s">
        <v>303</v>
      </c>
      <c r="B12784" t="s">
        <v>345</v>
      </c>
      <c r="C12784" t="s">
        <v>287</v>
      </c>
      <c r="D12784">
        <v>1</v>
      </c>
      <c r="E12784">
        <v>1</v>
      </c>
      <c r="F12784">
        <v>1</v>
      </c>
      <c r="G12784">
        <v>1</v>
      </c>
      <c r="H12784">
        <v>1</v>
      </c>
      <c r="I12784">
        <v>1</v>
      </c>
      <c r="J12784">
        <v>1</v>
      </c>
      <c r="K12784">
        <v>1</v>
      </c>
      <c r="M12784" t="s">
        <v>468</v>
      </c>
    </row>
    <row r="12785" spans="1:13" hidden="1">
      <c r="A12785" t="s">
        <v>303</v>
      </c>
      <c r="B12785" t="s">
        <v>345</v>
      </c>
      <c r="C12785" t="s">
        <v>288</v>
      </c>
      <c r="D12785">
        <v>1</v>
      </c>
      <c r="E12785">
        <v>1</v>
      </c>
      <c r="F12785">
        <v>1</v>
      </c>
      <c r="G12785">
        <v>1</v>
      </c>
      <c r="H12785">
        <v>1</v>
      </c>
      <c r="I12785">
        <v>1</v>
      </c>
      <c r="J12785">
        <v>1</v>
      </c>
      <c r="K12785">
        <v>1</v>
      </c>
      <c r="M12785" t="s">
        <v>468</v>
      </c>
    </row>
    <row r="12786" spans="1:13" hidden="1">
      <c r="A12786" t="s">
        <v>303</v>
      </c>
      <c r="B12786" t="s">
        <v>345</v>
      </c>
      <c r="C12786" t="s">
        <v>289</v>
      </c>
      <c r="D12786">
        <v>1</v>
      </c>
      <c r="E12786">
        <v>1</v>
      </c>
      <c r="F12786">
        <v>1</v>
      </c>
      <c r="G12786">
        <v>1</v>
      </c>
      <c r="H12786">
        <v>1</v>
      </c>
      <c r="I12786">
        <v>1</v>
      </c>
      <c r="J12786">
        <v>1</v>
      </c>
      <c r="K12786">
        <v>1</v>
      </c>
      <c r="M12786" t="s">
        <v>468</v>
      </c>
    </row>
    <row r="12787" spans="1:13" hidden="1">
      <c r="A12787" t="s">
        <v>303</v>
      </c>
      <c r="B12787" t="s">
        <v>345</v>
      </c>
      <c r="C12787" t="s">
        <v>290</v>
      </c>
      <c r="D12787">
        <v>1</v>
      </c>
      <c r="E12787">
        <v>1</v>
      </c>
      <c r="F12787">
        <v>1</v>
      </c>
      <c r="G12787">
        <v>1</v>
      </c>
      <c r="H12787">
        <v>1</v>
      </c>
      <c r="I12787">
        <v>1</v>
      </c>
      <c r="J12787">
        <v>1</v>
      </c>
      <c r="K12787">
        <v>1</v>
      </c>
      <c r="M12787" t="s">
        <v>468</v>
      </c>
    </row>
    <row r="12788" spans="1:13" hidden="1">
      <c r="A12788" t="s">
        <v>303</v>
      </c>
      <c r="B12788" t="s">
        <v>345</v>
      </c>
      <c r="C12788" t="s">
        <v>291</v>
      </c>
      <c r="D12788">
        <v>1</v>
      </c>
      <c r="E12788">
        <v>1</v>
      </c>
      <c r="F12788">
        <v>1</v>
      </c>
      <c r="G12788">
        <v>1</v>
      </c>
      <c r="H12788">
        <v>1</v>
      </c>
      <c r="I12788">
        <v>1</v>
      </c>
      <c r="J12788">
        <v>1</v>
      </c>
      <c r="K12788">
        <v>1</v>
      </c>
      <c r="M12788" t="s">
        <v>468</v>
      </c>
    </row>
    <row r="12789" spans="1:13" hidden="1">
      <c r="A12789" t="s">
        <v>303</v>
      </c>
      <c r="B12789" t="s">
        <v>345</v>
      </c>
      <c r="C12789" t="s">
        <v>292</v>
      </c>
      <c r="D12789">
        <v>1</v>
      </c>
      <c r="E12789">
        <v>1</v>
      </c>
      <c r="F12789">
        <v>1</v>
      </c>
      <c r="G12789">
        <v>1</v>
      </c>
      <c r="H12789">
        <v>1</v>
      </c>
      <c r="I12789">
        <v>1</v>
      </c>
      <c r="J12789">
        <v>1</v>
      </c>
      <c r="K12789">
        <v>1</v>
      </c>
      <c r="M12789" t="s">
        <v>468</v>
      </c>
    </row>
    <row r="12790" spans="1:13" hidden="1">
      <c r="A12790" t="s">
        <v>303</v>
      </c>
      <c r="B12790" t="s">
        <v>346</v>
      </c>
      <c r="C12790" t="s">
        <v>278</v>
      </c>
      <c r="D12790">
        <v>1</v>
      </c>
      <c r="E12790">
        <v>1</v>
      </c>
      <c r="F12790">
        <v>1</v>
      </c>
      <c r="G12790">
        <v>1</v>
      </c>
      <c r="H12790">
        <v>1</v>
      </c>
      <c r="I12790">
        <v>1</v>
      </c>
      <c r="J12790">
        <v>1</v>
      </c>
      <c r="K12790">
        <v>1</v>
      </c>
      <c r="M12790" t="s">
        <v>468</v>
      </c>
    </row>
    <row r="12791" spans="1:13" hidden="1">
      <c r="A12791" t="s">
        <v>303</v>
      </c>
      <c r="B12791" t="s">
        <v>346</v>
      </c>
      <c r="C12791" t="s">
        <v>279</v>
      </c>
      <c r="D12791">
        <v>1</v>
      </c>
      <c r="E12791">
        <v>1</v>
      </c>
      <c r="F12791">
        <v>1</v>
      </c>
      <c r="G12791">
        <v>1</v>
      </c>
      <c r="H12791">
        <v>1</v>
      </c>
      <c r="I12791">
        <v>1</v>
      </c>
      <c r="J12791">
        <v>1</v>
      </c>
      <c r="K12791">
        <v>1</v>
      </c>
      <c r="M12791" t="s">
        <v>468</v>
      </c>
    </row>
    <row r="12792" spans="1:13" hidden="1">
      <c r="A12792" t="s">
        <v>303</v>
      </c>
      <c r="B12792" t="s">
        <v>346</v>
      </c>
      <c r="C12792" t="s">
        <v>280</v>
      </c>
      <c r="D12792">
        <v>1</v>
      </c>
      <c r="E12792">
        <v>1</v>
      </c>
      <c r="F12792">
        <v>1</v>
      </c>
      <c r="G12792">
        <v>1</v>
      </c>
      <c r="H12792">
        <v>1</v>
      </c>
      <c r="I12792">
        <v>1</v>
      </c>
      <c r="J12792">
        <v>1</v>
      </c>
      <c r="K12792">
        <v>1</v>
      </c>
      <c r="M12792" t="s">
        <v>468</v>
      </c>
    </row>
    <row r="12793" spans="1:13" hidden="1">
      <c r="A12793" t="s">
        <v>303</v>
      </c>
      <c r="B12793" t="s">
        <v>346</v>
      </c>
      <c r="C12793" t="s">
        <v>277</v>
      </c>
      <c r="D12793">
        <v>1</v>
      </c>
      <c r="E12793">
        <v>1</v>
      </c>
      <c r="F12793">
        <v>1</v>
      </c>
      <c r="G12793">
        <v>1</v>
      </c>
      <c r="H12793">
        <v>1</v>
      </c>
      <c r="I12793">
        <v>1</v>
      </c>
      <c r="J12793">
        <v>1</v>
      </c>
      <c r="K12793">
        <v>1</v>
      </c>
      <c r="M12793" t="s">
        <v>468</v>
      </c>
    </row>
    <row r="12794" spans="1:13" hidden="1">
      <c r="A12794" t="s">
        <v>303</v>
      </c>
      <c r="B12794" t="s">
        <v>346</v>
      </c>
      <c r="C12794" t="s">
        <v>281</v>
      </c>
      <c r="D12794">
        <v>1</v>
      </c>
      <c r="E12794">
        <v>1</v>
      </c>
      <c r="F12794">
        <v>1</v>
      </c>
      <c r="G12794">
        <v>1</v>
      </c>
      <c r="H12794">
        <v>1</v>
      </c>
      <c r="I12794">
        <v>1</v>
      </c>
      <c r="J12794">
        <v>1</v>
      </c>
      <c r="K12794">
        <v>1</v>
      </c>
      <c r="M12794" t="s">
        <v>468</v>
      </c>
    </row>
    <row r="12795" spans="1:13" hidden="1">
      <c r="A12795" t="s">
        <v>303</v>
      </c>
      <c r="B12795" t="s">
        <v>346</v>
      </c>
      <c r="C12795" t="s">
        <v>282</v>
      </c>
      <c r="D12795">
        <v>1</v>
      </c>
      <c r="E12795">
        <v>1</v>
      </c>
      <c r="F12795">
        <v>1</v>
      </c>
      <c r="G12795">
        <v>1</v>
      </c>
      <c r="H12795">
        <v>1</v>
      </c>
      <c r="I12795">
        <v>1</v>
      </c>
      <c r="J12795">
        <v>1</v>
      </c>
      <c r="K12795">
        <v>1</v>
      </c>
      <c r="M12795" t="s">
        <v>468</v>
      </c>
    </row>
    <row r="12796" spans="1:13" hidden="1">
      <c r="A12796" t="s">
        <v>303</v>
      </c>
      <c r="B12796" t="s">
        <v>346</v>
      </c>
      <c r="C12796" t="s">
        <v>283</v>
      </c>
      <c r="D12796">
        <v>1</v>
      </c>
      <c r="E12796">
        <v>1</v>
      </c>
      <c r="F12796">
        <v>1</v>
      </c>
      <c r="G12796">
        <v>1</v>
      </c>
      <c r="H12796">
        <v>1</v>
      </c>
      <c r="I12796">
        <v>1</v>
      </c>
      <c r="J12796">
        <v>1</v>
      </c>
      <c r="K12796">
        <v>1</v>
      </c>
      <c r="M12796" t="s">
        <v>468</v>
      </c>
    </row>
    <row r="12797" spans="1:13" hidden="1">
      <c r="A12797" t="s">
        <v>303</v>
      </c>
      <c r="B12797" t="s">
        <v>346</v>
      </c>
      <c r="C12797" t="s">
        <v>284</v>
      </c>
      <c r="D12797">
        <v>1</v>
      </c>
      <c r="E12797">
        <v>1</v>
      </c>
      <c r="F12797">
        <v>1</v>
      </c>
      <c r="G12797">
        <v>1</v>
      </c>
      <c r="H12797">
        <v>1</v>
      </c>
      <c r="I12797">
        <v>1</v>
      </c>
      <c r="J12797">
        <v>1</v>
      </c>
      <c r="K12797">
        <v>1</v>
      </c>
      <c r="M12797" t="s">
        <v>468</v>
      </c>
    </row>
    <row r="12798" spans="1:13" hidden="1">
      <c r="A12798" t="s">
        <v>303</v>
      </c>
      <c r="B12798" t="s">
        <v>346</v>
      </c>
      <c r="C12798" t="s">
        <v>285</v>
      </c>
      <c r="D12798">
        <v>1</v>
      </c>
      <c r="E12798">
        <v>1</v>
      </c>
      <c r="F12798">
        <v>1</v>
      </c>
      <c r="G12798">
        <v>1</v>
      </c>
      <c r="H12798">
        <v>1</v>
      </c>
      <c r="I12798">
        <v>1</v>
      </c>
      <c r="J12798">
        <v>1</v>
      </c>
      <c r="K12798">
        <v>1</v>
      </c>
      <c r="M12798" t="s">
        <v>468</v>
      </c>
    </row>
    <row r="12799" spans="1:13" hidden="1">
      <c r="A12799" t="s">
        <v>303</v>
      </c>
      <c r="B12799" t="s">
        <v>346</v>
      </c>
      <c r="C12799" t="s">
        <v>286</v>
      </c>
      <c r="D12799">
        <v>1</v>
      </c>
      <c r="E12799">
        <v>1</v>
      </c>
      <c r="F12799">
        <v>1</v>
      </c>
      <c r="G12799">
        <v>1</v>
      </c>
      <c r="H12799">
        <v>1</v>
      </c>
      <c r="I12799">
        <v>1</v>
      </c>
      <c r="J12799">
        <v>1</v>
      </c>
      <c r="K12799">
        <v>1</v>
      </c>
      <c r="M12799" t="s">
        <v>468</v>
      </c>
    </row>
    <row r="12800" spans="1:13" hidden="1">
      <c r="A12800" t="s">
        <v>303</v>
      </c>
      <c r="B12800" t="s">
        <v>346</v>
      </c>
      <c r="C12800" t="s">
        <v>287</v>
      </c>
      <c r="D12800">
        <v>1</v>
      </c>
      <c r="E12800">
        <v>1</v>
      </c>
      <c r="F12800">
        <v>1</v>
      </c>
      <c r="G12800">
        <v>1</v>
      </c>
      <c r="H12800">
        <v>1</v>
      </c>
      <c r="I12800">
        <v>1</v>
      </c>
      <c r="J12800">
        <v>1</v>
      </c>
      <c r="K12800">
        <v>1</v>
      </c>
      <c r="M12800" t="s">
        <v>468</v>
      </c>
    </row>
    <row r="12801" spans="1:13" hidden="1">
      <c r="A12801" t="s">
        <v>303</v>
      </c>
      <c r="B12801" t="s">
        <v>346</v>
      </c>
      <c r="C12801" t="s">
        <v>288</v>
      </c>
      <c r="D12801">
        <v>1</v>
      </c>
      <c r="E12801">
        <v>1</v>
      </c>
      <c r="F12801">
        <v>1</v>
      </c>
      <c r="G12801">
        <v>1</v>
      </c>
      <c r="H12801">
        <v>1</v>
      </c>
      <c r="I12801">
        <v>1</v>
      </c>
      <c r="J12801">
        <v>1</v>
      </c>
      <c r="K12801">
        <v>1</v>
      </c>
      <c r="M12801" t="s">
        <v>468</v>
      </c>
    </row>
    <row r="12802" spans="1:13" hidden="1">
      <c r="A12802" t="s">
        <v>303</v>
      </c>
      <c r="B12802" t="s">
        <v>346</v>
      </c>
      <c r="C12802" t="s">
        <v>289</v>
      </c>
      <c r="D12802">
        <v>1</v>
      </c>
      <c r="E12802">
        <v>1</v>
      </c>
      <c r="F12802">
        <v>1</v>
      </c>
      <c r="G12802">
        <v>1</v>
      </c>
      <c r="H12802">
        <v>1</v>
      </c>
      <c r="I12802">
        <v>1</v>
      </c>
      <c r="J12802">
        <v>1</v>
      </c>
      <c r="K12802">
        <v>1</v>
      </c>
      <c r="M12802" t="s">
        <v>468</v>
      </c>
    </row>
    <row r="12803" spans="1:13" hidden="1">
      <c r="A12803" t="s">
        <v>303</v>
      </c>
      <c r="B12803" t="s">
        <v>346</v>
      </c>
      <c r="C12803" t="s">
        <v>290</v>
      </c>
      <c r="D12803">
        <v>1</v>
      </c>
      <c r="E12803">
        <v>1</v>
      </c>
      <c r="F12803">
        <v>1</v>
      </c>
      <c r="G12803">
        <v>1</v>
      </c>
      <c r="H12803">
        <v>1</v>
      </c>
      <c r="I12803">
        <v>1</v>
      </c>
      <c r="J12803">
        <v>1</v>
      </c>
      <c r="K12803">
        <v>1</v>
      </c>
      <c r="M12803" t="s">
        <v>468</v>
      </c>
    </row>
    <row r="12804" spans="1:13" hidden="1">
      <c r="A12804" t="s">
        <v>303</v>
      </c>
      <c r="B12804" t="s">
        <v>346</v>
      </c>
      <c r="C12804" t="s">
        <v>291</v>
      </c>
      <c r="D12804">
        <v>1</v>
      </c>
      <c r="E12804">
        <v>1</v>
      </c>
      <c r="F12804">
        <v>1</v>
      </c>
      <c r="G12804">
        <v>1</v>
      </c>
      <c r="H12804">
        <v>1</v>
      </c>
      <c r="I12804">
        <v>1</v>
      </c>
      <c r="J12804">
        <v>1</v>
      </c>
      <c r="K12804">
        <v>1</v>
      </c>
      <c r="M12804" t="s">
        <v>468</v>
      </c>
    </row>
    <row r="12805" spans="1:13" hidden="1">
      <c r="A12805" t="s">
        <v>303</v>
      </c>
      <c r="B12805" t="s">
        <v>346</v>
      </c>
      <c r="C12805" t="s">
        <v>292</v>
      </c>
      <c r="D12805">
        <v>1</v>
      </c>
      <c r="E12805">
        <v>1</v>
      </c>
      <c r="F12805">
        <v>1</v>
      </c>
      <c r="G12805">
        <v>1</v>
      </c>
      <c r="H12805">
        <v>1</v>
      </c>
      <c r="I12805">
        <v>1</v>
      </c>
      <c r="J12805">
        <v>1</v>
      </c>
      <c r="K12805">
        <v>1</v>
      </c>
      <c r="M12805" t="s">
        <v>468</v>
      </c>
    </row>
    <row r="12806" spans="1:13" hidden="1">
      <c r="A12806" t="s">
        <v>303</v>
      </c>
      <c r="B12806" t="s">
        <v>347</v>
      </c>
      <c r="C12806" t="s">
        <v>278</v>
      </c>
      <c r="D12806">
        <v>1</v>
      </c>
      <c r="E12806">
        <v>1</v>
      </c>
      <c r="F12806">
        <v>1</v>
      </c>
      <c r="G12806">
        <v>1</v>
      </c>
      <c r="H12806">
        <v>1</v>
      </c>
      <c r="I12806">
        <v>1</v>
      </c>
      <c r="J12806">
        <v>1</v>
      </c>
      <c r="K12806">
        <v>1</v>
      </c>
      <c r="M12806" t="s">
        <v>468</v>
      </c>
    </row>
    <row r="12807" spans="1:13" hidden="1">
      <c r="A12807" t="s">
        <v>303</v>
      </c>
      <c r="B12807" t="s">
        <v>347</v>
      </c>
      <c r="C12807" t="s">
        <v>279</v>
      </c>
      <c r="D12807">
        <v>1</v>
      </c>
      <c r="E12807">
        <v>1</v>
      </c>
      <c r="F12807">
        <v>1</v>
      </c>
      <c r="G12807">
        <v>1</v>
      </c>
      <c r="H12807">
        <v>1</v>
      </c>
      <c r="I12807">
        <v>1</v>
      </c>
      <c r="J12807">
        <v>1</v>
      </c>
      <c r="K12807">
        <v>1</v>
      </c>
      <c r="M12807" t="s">
        <v>468</v>
      </c>
    </row>
    <row r="12808" spans="1:13" hidden="1">
      <c r="A12808" t="s">
        <v>303</v>
      </c>
      <c r="B12808" t="s">
        <v>347</v>
      </c>
      <c r="C12808" t="s">
        <v>280</v>
      </c>
      <c r="D12808">
        <v>1</v>
      </c>
      <c r="E12808">
        <v>1</v>
      </c>
      <c r="F12808">
        <v>1</v>
      </c>
      <c r="G12808">
        <v>1</v>
      </c>
      <c r="H12808">
        <v>1</v>
      </c>
      <c r="I12808">
        <v>1</v>
      </c>
      <c r="J12808">
        <v>1</v>
      </c>
      <c r="K12808">
        <v>1</v>
      </c>
      <c r="M12808" t="s">
        <v>468</v>
      </c>
    </row>
    <row r="12809" spans="1:13" hidden="1">
      <c r="A12809" t="s">
        <v>303</v>
      </c>
      <c r="B12809" t="s">
        <v>347</v>
      </c>
      <c r="C12809" t="s">
        <v>277</v>
      </c>
      <c r="D12809">
        <v>1</v>
      </c>
      <c r="E12809">
        <v>1</v>
      </c>
      <c r="F12809">
        <v>1</v>
      </c>
      <c r="G12809">
        <v>1</v>
      </c>
      <c r="H12809">
        <v>1</v>
      </c>
      <c r="I12809">
        <v>1</v>
      </c>
      <c r="J12809">
        <v>1</v>
      </c>
      <c r="K12809">
        <v>1</v>
      </c>
      <c r="M12809" t="s">
        <v>468</v>
      </c>
    </row>
    <row r="12810" spans="1:13" hidden="1">
      <c r="A12810" t="s">
        <v>303</v>
      </c>
      <c r="B12810" t="s">
        <v>347</v>
      </c>
      <c r="C12810" t="s">
        <v>281</v>
      </c>
      <c r="D12810">
        <v>1</v>
      </c>
      <c r="E12810">
        <v>1</v>
      </c>
      <c r="F12810">
        <v>1</v>
      </c>
      <c r="G12810">
        <v>1</v>
      </c>
      <c r="H12810">
        <v>1</v>
      </c>
      <c r="I12810">
        <v>1</v>
      </c>
      <c r="J12810">
        <v>1</v>
      </c>
      <c r="K12810">
        <v>1</v>
      </c>
      <c r="M12810" t="s">
        <v>468</v>
      </c>
    </row>
    <row r="12811" spans="1:13" hidden="1">
      <c r="A12811" t="s">
        <v>303</v>
      </c>
      <c r="B12811" t="s">
        <v>347</v>
      </c>
      <c r="C12811" t="s">
        <v>282</v>
      </c>
      <c r="D12811">
        <v>1</v>
      </c>
      <c r="E12811">
        <v>1</v>
      </c>
      <c r="F12811">
        <v>1</v>
      </c>
      <c r="G12811">
        <v>1</v>
      </c>
      <c r="H12811">
        <v>1</v>
      </c>
      <c r="I12811">
        <v>1</v>
      </c>
      <c r="J12811">
        <v>1</v>
      </c>
      <c r="K12811">
        <v>1</v>
      </c>
      <c r="M12811" t="s">
        <v>468</v>
      </c>
    </row>
    <row r="12812" spans="1:13" hidden="1">
      <c r="A12812" t="s">
        <v>303</v>
      </c>
      <c r="B12812" t="s">
        <v>347</v>
      </c>
      <c r="C12812" t="s">
        <v>283</v>
      </c>
      <c r="D12812">
        <v>1</v>
      </c>
      <c r="E12812">
        <v>1</v>
      </c>
      <c r="F12812">
        <v>1</v>
      </c>
      <c r="G12812">
        <v>1</v>
      </c>
      <c r="H12812">
        <v>1</v>
      </c>
      <c r="I12812">
        <v>1</v>
      </c>
      <c r="J12812">
        <v>1</v>
      </c>
      <c r="K12812">
        <v>1</v>
      </c>
      <c r="M12812" t="s">
        <v>468</v>
      </c>
    </row>
    <row r="12813" spans="1:13" hidden="1">
      <c r="A12813" t="s">
        <v>303</v>
      </c>
      <c r="B12813" t="s">
        <v>347</v>
      </c>
      <c r="C12813" t="s">
        <v>284</v>
      </c>
      <c r="D12813">
        <v>1</v>
      </c>
      <c r="E12813">
        <v>1</v>
      </c>
      <c r="F12813">
        <v>1</v>
      </c>
      <c r="G12813">
        <v>1</v>
      </c>
      <c r="H12813">
        <v>1</v>
      </c>
      <c r="I12813">
        <v>1</v>
      </c>
      <c r="J12813">
        <v>1</v>
      </c>
      <c r="K12813">
        <v>1</v>
      </c>
      <c r="M12813" t="s">
        <v>468</v>
      </c>
    </row>
    <row r="12814" spans="1:13" hidden="1">
      <c r="A12814" t="s">
        <v>303</v>
      </c>
      <c r="B12814" t="s">
        <v>347</v>
      </c>
      <c r="C12814" t="s">
        <v>285</v>
      </c>
      <c r="D12814">
        <v>1</v>
      </c>
      <c r="E12814">
        <v>1</v>
      </c>
      <c r="F12814">
        <v>1</v>
      </c>
      <c r="G12814">
        <v>1</v>
      </c>
      <c r="H12814">
        <v>1</v>
      </c>
      <c r="I12814">
        <v>1</v>
      </c>
      <c r="J12814">
        <v>1</v>
      </c>
      <c r="K12814">
        <v>1</v>
      </c>
      <c r="M12814" t="s">
        <v>468</v>
      </c>
    </row>
    <row r="12815" spans="1:13" hidden="1">
      <c r="A12815" t="s">
        <v>303</v>
      </c>
      <c r="B12815" t="s">
        <v>347</v>
      </c>
      <c r="C12815" t="s">
        <v>286</v>
      </c>
      <c r="D12815">
        <v>1</v>
      </c>
      <c r="E12815">
        <v>1</v>
      </c>
      <c r="F12815">
        <v>1</v>
      </c>
      <c r="G12815">
        <v>1</v>
      </c>
      <c r="H12815">
        <v>1</v>
      </c>
      <c r="I12815">
        <v>1</v>
      </c>
      <c r="J12815">
        <v>1</v>
      </c>
      <c r="K12815">
        <v>1</v>
      </c>
      <c r="M12815" t="s">
        <v>468</v>
      </c>
    </row>
    <row r="12816" spans="1:13" hidden="1">
      <c r="A12816" t="s">
        <v>303</v>
      </c>
      <c r="B12816" t="s">
        <v>347</v>
      </c>
      <c r="C12816" t="s">
        <v>287</v>
      </c>
      <c r="D12816">
        <v>1</v>
      </c>
      <c r="E12816">
        <v>1</v>
      </c>
      <c r="F12816">
        <v>1</v>
      </c>
      <c r="G12816">
        <v>1</v>
      </c>
      <c r="H12816">
        <v>1</v>
      </c>
      <c r="I12816">
        <v>1</v>
      </c>
      <c r="J12816">
        <v>1</v>
      </c>
      <c r="K12816">
        <v>1</v>
      </c>
      <c r="M12816" t="s">
        <v>468</v>
      </c>
    </row>
    <row r="12817" spans="1:13" hidden="1">
      <c r="A12817" t="s">
        <v>303</v>
      </c>
      <c r="B12817" t="s">
        <v>347</v>
      </c>
      <c r="C12817" t="s">
        <v>288</v>
      </c>
      <c r="D12817">
        <v>1</v>
      </c>
      <c r="E12817">
        <v>1</v>
      </c>
      <c r="F12817">
        <v>1</v>
      </c>
      <c r="G12817">
        <v>1</v>
      </c>
      <c r="H12817">
        <v>1</v>
      </c>
      <c r="I12817">
        <v>1</v>
      </c>
      <c r="J12817">
        <v>1</v>
      </c>
      <c r="K12817">
        <v>1</v>
      </c>
      <c r="M12817" t="s">
        <v>468</v>
      </c>
    </row>
    <row r="12818" spans="1:13" hidden="1">
      <c r="A12818" t="s">
        <v>303</v>
      </c>
      <c r="B12818" t="s">
        <v>347</v>
      </c>
      <c r="C12818" t="s">
        <v>289</v>
      </c>
      <c r="D12818">
        <v>1</v>
      </c>
      <c r="E12818">
        <v>1</v>
      </c>
      <c r="F12818">
        <v>1</v>
      </c>
      <c r="G12818">
        <v>1</v>
      </c>
      <c r="H12818">
        <v>1</v>
      </c>
      <c r="I12818">
        <v>1</v>
      </c>
      <c r="J12818">
        <v>1</v>
      </c>
      <c r="K12818">
        <v>1</v>
      </c>
      <c r="M12818" t="s">
        <v>468</v>
      </c>
    </row>
    <row r="12819" spans="1:13" hidden="1">
      <c r="A12819" t="s">
        <v>303</v>
      </c>
      <c r="B12819" t="s">
        <v>347</v>
      </c>
      <c r="C12819" t="s">
        <v>290</v>
      </c>
      <c r="D12819">
        <v>1</v>
      </c>
      <c r="E12819">
        <v>1</v>
      </c>
      <c r="F12819">
        <v>1</v>
      </c>
      <c r="G12819">
        <v>1</v>
      </c>
      <c r="H12819">
        <v>1</v>
      </c>
      <c r="I12819">
        <v>1</v>
      </c>
      <c r="J12819">
        <v>1</v>
      </c>
      <c r="K12819">
        <v>1</v>
      </c>
      <c r="M12819" t="s">
        <v>468</v>
      </c>
    </row>
    <row r="12820" spans="1:13" hidden="1">
      <c r="A12820" t="s">
        <v>303</v>
      </c>
      <c r="B12820" t="s">
        <v>347</v>
      </c>
      <c r="C12820" t="s">
        <v>291</v>
      </c>
      <c r="D12820">
        <v>1</v>
      </c>
      <c r="E12820">
        <v>1</v>
      </c>
      <c r="F12820">
        <v>1</v>
      </c>
      <c r="G12820">
        <v>1</v>
      </c>
      <c r="H12820">
        <v>1</v>
      </c>
      <c r="I12820">
        <v>1</v>
      </c>
      <c r="J12820">
        <v>1</v>
      </c>
      <c r="K12820">
        <v>1</v>
      </c>
      <c r="M12820" t="s">
        <v>468</v>
      </c>
    </row>
    <row r="12821" spans="1:13" hidden="1">
      <c r="A12821" t="s">
        <v>303</v>
      </c>
      <c r="B12821" t="s">
        <v>347</v>
      </c>
      <c r="C12821" t="s">
        <v>292</v>
      </c>
      <c r="D12821">
        <v>1</v>
      </c>
      <c r="E12821">
        <v>1</v>
      </c>
      <c r="F12821">
        <v>1</v>
      </c>
      <c r="G12821">
        <v>1</v>
      </c>
      <c r="H12821">
        <v>1</v>
      </c>
      <c r="I12821">
        <v>1</v>
      </c>
      <c r="J12821">
        <v>1</v>
      </c>
      <c r="K12821">
        <v>1</v>
      </c>
      <c r="M12821" t="s">
        <v>468</v>
      </c>
    </row>
    <row r="12822" spans="1:13" hidden="1">
      <c r="A12822" t="s">
        <v>303</v>
      </c>
      <c r="B12822" t="s">
        <v>349</v>
      </c>
      <c r="C12822" t="s">
        <v>278</v>
      </c>
      <c r="D12822">
        <v>1</v>
      </c>
      <c r="E12822">
        <v>1</v>
      </c>
      <c r="F12822">
        <v>1</v>
      </c>
      <c r="G12822">
        <v>1</v>
      </c>
      <c r="H12822">
        <v>1</v>
      </c>
      <c r="I12822">
        <v>1</v>
      </c>
      <c r="J12822">
        <v>1</v>
      </c>
      <c r="K12822">
        <v>1</v>
      </c>
      <c r="M12822" t="s">
        <v>468</v>
      </c>
    </row>
    <row r="12823" spans="1:13" hidden="1">
      <c r="A12823" t="s">
        <v>303</v>
      </c>
      <c r="B12823" t="s">
        <v>349</v>
      </c>
      <c r="C12823" t="s">
        <v>279</v>
      </c>
      <c r="D12823">
        <v>1</v>
      </c>
      <c r="E12823">
        <v>1</v>
      </c>
      <c r="F12823">
        <v>1</v>
      </c>
      <c r="G12823">
        <v>1</v>
      </c>
      <c r="H12823">
        <v>1</v>
      </c>
      <c r="I12823">
        <v>1</v>
      </c>
      <c r="J12823">
        <v>1</v>
      </c>
      <c r="K12823">
        <v>1</v>
      </c>
      <c r="M12823" t="s">
        <v>468</v>
      </c>
    </row>
    <row r="12824" spans="1:13" hidden="1">
      <c r="A12824" t="s">
        <v>303</v>
      </c>
      <c r="B12824" t="s">
        <v>349</v>
      </c>
      <c r="C12824" t="s">
        <v>280</v>
      </c>
      <c r="D12824">
        <v>1</v>
      </c>
      <c r="E12824">
        <v>1</v>
      </c>
      <c r="F12824">
        <v>1</v>
      </c>
      <c r="G12824">
        <v>1</v>
      </c>
      <c r="H12824">
        <v>1</v>
      </c>
      <c r="I12824">
        <v>1</v>
      </c>
      <c r="J12824">
        <v>1</v>
      </c>
      <c r="K12824">
        <v>1</v>
      </c>
      <c r="M12824" t="s">
        <v>468</v>
      </c>
    </row>
    <row r="12825" spans="1:13" hidden="1">
      <c r="A12825" t="s">
        <v>303</v>
      </c>
      <c r="B12825" t="s">
        <v>349</v>
      </c>
      <c r="C12825" t="s">
        <v>277</v>
      </c>
      <c r="D12825">
        <v>1</v>
      </c>
      <c r="E12825">
        <v>1</v>
      </c>
      <c r="F12825">
        <v>1</v>
      </c>
      <c r="G12825">
        <v>1</v>
      </c>
      <c r="H12825">
        <v>1</v>
      </c>
      <c r="I12825">
        <v>1</v>
      </c>
      <c r="J12825">
        <v>1</v>
      </c>
      <c r="K12825">
        <v>1</v>
      </c>
      <c r="M12825" t="s">
        <v>468</v>
      </c>
    </row>
    <row r="12826" spans="1:13" hidden="1">
      <c r="A12826" t="s">
        <v>303</v>
      </c>
      <c r="B12826" t="s">
        <v>349</v>
      </c>
      <c r="C12826" t="s">
        <v>281</v>
      </c>
      <c r="D12826">
        <v>1</v>
      </c>
      <c r="E12826">
        <v>1</v>
      </c>
      <c r="F12826">
        <v>1</v>
      </c>
      <c r="G12826">
        <v>1</v>
      </c>
      <c r="H12826">
        <v>1</v>
      </c>
      <c r="I12826">
        <v>1</v>
      </c>
      <c r="J12826">
        <v>1</v>
      </c>
      <c r="K12826">
        <v>1</v>
      </c>
      <c r="M12826" t="s">
        <v>468</v>
      </c>
    </row>
    <row r="12827" spans="1:13" hidden="1">
      <c r="A12827" t="s">
        <v>303</v>
      </c>
      <c r="B12827" t="s">
        <v>349</v>
      </c>
      <c r="C12827" t="s">
        <v>282</v>
      </c>
      <c r="D12827">
        <v>1</v>
      </c>
      <c r="E12827">
        <v>1</v>
      </c>
      <c r="F12827">
        <v>1</v>
      </c>
      <c r="G12827">
        <v>1</v>
      </c>
      <c r="H12827">
        <v>1</v>
      </c>
      <c r="I12827">
        <v>1</v>
      </c>
      <c r="J12827">
        <v>1</v>
      </c>
      <c r="K12827">
        <v>1</v>
      </c>
      <c r="M12827" t="s">
        <v>468</v>
      </c>
    </row>
    <row r="12828" spans="1:13" hidden="1">
      <c r="A12828" t="s">
        <v>303</v>
      </c>
      <c r="B12828" t="s">
        <v>349</v>
      </c>
      <c r="C12828" t="s">
        <v>283</v>
      </c>
      <c r="D12828">
        <v>1</v>
      </c>
      <c r="E12828">
        <v>1</v>
      </c>
      <c r="F12828">
        <v>1</v>
      </c>
      <c r="G12828">
        <v>1</v>
      </c>
      <c r="H12828">
        <v>1</v>
      </c>
      <c r="I12828">
        <v>1</v>
      </c>
      <c r="J12828">
        <v>1</v>
      </c>
      <c r="K12828">
        <v>1</v>
      </c>
      <c r="M12828" t="s">
        <v>468</v>
      </c>
    </row>
    <row r="12829" spans="1:13" hidden="1">
      <c r="A12829" t="s">
        <v>303</v>
      </c>
      <c r="B12829" t="s">
        <v>349</v>
      </c>
      <c r="C12829" t="s">
        <v>284</v>
      </c>
      <c r="D12829">
        <v>1</v>
      </c>
      <c r="E12829">
        <v>1</v>
      </c>
      <c r="F12829">
        <v>1</v>
      </c>
      <c r="G12829">
        <v>1</v>
      </c>
      <c r="H12829">
        <v>1</v>
      </c>
      <c r="I12829">
        <v>1</v>
      </c>
      <c r="J12829">
        <v>1</v>
      </c>
      <c r="K12829">
        <v>1</v>
      </c>
      <c r="M12829" t="s">
        <v>468</v>
      </c>
    </row>
    <row r="12830" spans="1:13" hidden="1">
      <c r="A12830" t="s">
        <v>303</v>
      </c>
      <c r="B12830" t="s">
        <v>349</v>
      </c>
      <c r="C12830" t="s">
        <v>285</v>
      </c>
      <c r="D12830">
        <v>1</v>
      </c>
      <c r="E12830">
        <v>1</v>
      </c>
      <c r="F12830">
        <v>1</v>
      </c>
      <c r="G12830">
        <v>1</v>
      </c>
      <c r="H12830">
        <v>1</v>
      </c>
      <c r="I12830">
        <v>1</v>
      </c>
      <c r="J12830">
        <v>1</v>
      </c>
      <c r="K12830">
        <v>1</v>
      </c>
      <c r="M12830" t="s">
        <v>468</v>
      </c>
    </row>
    <row r="12831" spans="1:13" hidden="1">
      <c r="A12831" t="s">
        <v>303</v>
      </c>
      <c r="B12831" t="s">
        <v>349</v>
      </c>
      <c r="C12831" t="s">
        <v>286</v>
      </c>
      <c r="D12831">
        <v>1</v>
      </c>
      <c r="E12831">
        <v>1</v>
      </c>
      <c r="F12831">
        <v>1</v>
      </c>
      <c r="G12831">
        <v>1</v>
      </c>
      <c r="H12831">
        <v>1</v>
      </c>
      <c r="I12831">
        <v>1</v>
      </c>
      <c r="J12831">
        <v>1</v>
      </c>
      <c r="K12831">
        <v>1</v>
      </c>
      <c r="M12831" t="s">
        <v>468</v>
      </c>
    </row>
    <row r="12832" spans="1:13" hidden="1">
      <c r="A12832" t="s">
        <v>303</v>
      </c>
      <c r="B12832" t="s">
        <v>349</v>
      </c>
      <c r="C12832" t="s">
        <v>287</v>
      </c>
      <c r="D12832">
        <v>1</v>
      </c>
      <c r="E12832">
        <v>1</v>
      </c>
      <c r="F12832">
        <v>1</v>
      </c>
      <c r="G12832">
        <v>1</v>
      </c>
      <c r="H12832">
        <v>1</v>
      </c>
      <c r="I12832">
        <v>1</v>
      </c>
      <c r="J12832">
        <v>1</v>
      </c>
      <c r="K12832">
        <v>1</v>
      </c>
      <c r="M12832" t="s">
        <v>468</v>
      </c>
    </row>
    <row r="12833" spans="1:13" hidden="1">
      <c r="A12833" t="s">
        <v>303</v>
      </c>
      <c r="B12833" t="s">
        <v>349</v>
      </c>
      <c r="C12833" t="s">
        <v>288</v>
      </c>
      <c r="D12833">
        <v>1</v>
      </c>
      <c r="E12833">
        <v>1</v>
      </c>
      <c r="F12833">
        <v>1</v>
      </c>
      <c r="G12833">
        <v>1</v>
      </c>
      <c r="H12833">
        <v>1</v>
      </c>
      <c r="I12833">
        <v>1</v>
      </c>
      <c r="J12833">
        <v>1</v>
      </c>
      <c r="K12833">
        <v>1</v>
      </c>
      <c r="M12833" t="s">
        <v>468</v>
      </c>
    </row>
    <row r="12834" spans="1:13" hidden="1">
      <c r="A12834" t="s">
        <v>303</v>
      </c>
      <c r="B12834" t="s">
        <v>349</v>
      </c>
      <c r="C12834" t="s">
        <v>289</v>
      </c>
      <c r="D12834">
        <v>1</v>
      </c>
      <c r="E12834">
        <v>1</v>
      </c>
      <c r="F12834">
        <v>1</v>
      </c>
      <c r="G12834">
        <v>1</v>
      </c>
      <c r="H12834">
        <v>1</v>
      </c>
      <c r="I12834">
        <v>1</v>
      </c>
      <c r="J12834">
        <v>1</v>
      </c>
      <c r="K12834">
        <v>1</v>
      </c>
      <c r="M12834" t="s">
        <v>468</v>
      </c>
    </row>
    <row r="12835" spans="1:13" hidden="1">
      <c r="A12835" t="s">
        <v>303</v>
      </c>
      <c r="B12835" t="s">
        <v>349</v>
      </c>
      <c r="C12835" t="s">
        <v>290</v>
      </c>
      <c r="D12835">
        <v>1</v>
      </c>
      <c r="E12835">
        <v>1</v>
      </c>
      <c r="F12835">
        <v>1</v>
      </c>
      <c r="G12835">
        <v>1</v>
      </c>
      <c r="H12835">
        <v>1</v>
      </c>
      <c r="I12835">
        <v>1</v>
      </c>
      <c r="J12835">
        <v>1</v>
      </c>
      <c r="K12835">
        <v>1</v>
      </c>
      <c r="M12835" t="s">
        <v>468</v>
      </c>
    </row>
    <row r="12836" spans="1:13" hidden="1">
      <c r="A12836" t="s">
        <v>303</v>
      </c>
      <c r="B12836" t="s">
        <v>349</v>
      </c>
      <c r="C12836" t="s">
        <v>291</v>
      </c>
      <c r="D12836">
        <v>1</v>
      </c>
      <c r="E12836">
        <v>1</v>
      </c>
      <c r="F12836">
        <v>1</v>
      </c>
      <c r="G12836">
        <v>1</v>
      </c>
      <c r="H12836">
        <v>1</v>
      </c>
      <c r="I12836">
        <v>1</v>
      </c>
      <c r="J12836">
        <v>1</v>
      </c>
      <c r="K12836">
        <v>1</v>
      </c>
      <c r="M12836" t="s">
        <v>468</v>
      </c>
    </row>
    <row r="12837" spans="1:13" hidden="1">
      <c r="A12837" t="s">
        <v>303</v>
      </c>
      <c r="B12837" t="s">
        <v>349</v>
      </c>
      <c r="C12837" t="s">
        <v>292</v>
      </c>
      <c r="D12837">
        <v>1</v>
      </c>
      <c r="E12837">
        <v>1</v>
      </c>
      <c r="F12837">
        <v>1</v>
      </c>
      <c r="G12837">
        <v>1</v>
      </c>
      <c r="H12837">
        <v>1</v>
      </c>
      <c r="I12837">
        <v>1</v>
      </c>
      <c r="J12837">
        <v>1</v>
      </c>
      <c r="K12837">
        <v>1</v>
      </c>
      <c r="M12837" t="s">
        <v>468</v>
      </c>
    </row>
    <row r="12838" spans="1:13" hidden="1">
      <c r="A12838" t="s">
        <v>303</v>
      </c>
      <c r="B12838" t="s">
        <v>350</v>
      </c>
      <c r="C12838" t="s">
        <v>278</v>
      </c>
      <c r="D12838">
        <v>1</v>
      </c>
      <c r="E12838">
        <v>1</v>
      </c>
      <c r="F12838">
        <v>1</v>
      </c>
      <c r="G12838">
        <v>1</v>
      </c>
      <c r="H12838">
        <v>1</v>
      </c>
      <c r="I12838">
        <v>1</v>
      </c>
      <c r="J12838">
        <v>1</v>
      </c>
      <c r="K12838">
        <v>1</v>
      </c>
      <c r="M12838" t="s">
        <v>468</v>
      </c>
    </row>
    <row r="12839" spans="1:13" hidden="1">
      <c r="A12839" t="s">
        <v>303</v>
      </c>
      <c r="B12839" t="s">
        <v>350</v>
      </c>
      <c r="C12839" t="s">
        <v>279</v>
      </c>
      <c r="D12839">
        <v>1</v>
      </c>
      <c r="E12839">
        <v>1</v>
      </c>
      <c r="F12839">
        <v>1</v>
      </c>
      <c r="G12839">
        <v>1</v>
      </c>
      <c r="H12839">
        <v>1</v>
      </c>
      <c r="I12839">
        <v>1</v>
      </c>
      <c r="J12839">
        <v>1</v>
      </c>
      <c r="K12839">
        <v>1</v>
      </c>
      <c r="M12839" t="s">
        <v>468</v>
      </c>
    </row>
    <row r="12840" spans="1:13" hidden="1">
      <c r="A12840" t="s">
        <v>303</v>
      </c>
      <c r="B12840" t="s">
        <v>350</v>
      </c>
      <c r="C12840" t="s">
        <v>280</v>
      </c>
      <c r="D12840">
        <v>1</v>
      </c>
      <c r="E12840">
        <v>1</v>
      </c>
      <c r="F12840">
        <v>1</v>
      </c>
      <c r="G12840">
        <v>1</v>
      </c>
      <c r="H12840">
        <v>1</v>
      </c>
      <c r="I12840">
        <v>1</v>
      </c>
      <c r="J12840">
        <v>1</v>
      </c>
      <c r="K12840">
        <v>1</v>
      </c>
      <c r="M12840" t="s">
        <v>468</v>
      </c>
    </row>
    <row r="12841" spans="1:13" hidden="1">
      <c r="A12841" t="s">
        <v>303</v>
      </c>
      <c r="B12841" t="s">
        <v>350</v>
      </c>
      <c r="C12841" t="s">
        <v>277</v>
      </c>
      <c r="D12841">
        <v>1</v>
      </c>
      <c r="E12841">
        <v>1</v>
      </c>
      <c r="F12841">
        <v>1</v>
      </c>
      <c r="G12841">
        <v>1</v>
      </c>
      <c r="H12841">
        <v>1</v>
      </c>
      <c r="I12841">
        <v>1</v>
      </c>
      <c r="J12841">
        <v>1</v>
      </c>
      <c r="K12841">
        <v>1</v>
      </c>
      <c r="M12841" t="s">
        <v>468</v>
      </c>
    </row>
    <row r="12842" spans="1:13" hidden="1">
      <c r="A12842" t="s">
        <v>303</v>
      </c>
      <c r="B12842" t="s">
        <v>350</v>
      </c>
      <c r="C12842" t="s">
        <v>281</v>
      </c>
      <c r="D12842">
        <v>1</v>
      </c>
      <c r="E12842">
        <v>1</v>
      </c>
      <c r="F12842">
        <v>1</v>
      </c>
      <c r="G12842">
        <v>1</v>
      </c>
      <c r="H12842">
        <v>1</v>
      </c>
      <c r="I12842">
        <v>1</v>
      </c>
      <c r="J12842">
        <v>1</v>
      </c>
      <c r="K12842">
        <v>1</v>
      </c>
      <c r="M12842" t="s">
        <v>468</v>
      </c>
    </row>
    <row r="12843" spans="1:13" hidden="1">
      <c r="A12843" t="s">
        <v>303</v>
      </c>
      <c r="B12843" t="s">
        <v>350</v>
      </c>
      <c r="C12843" t="s">
        <v>282</v>
      </c>
      <c r="D12843">
        <v>1</v>
      </c>
      <c r="E12843">
        <v>1</v>
      </c>
      <c r="F12843">
        <v>1</v>
      </c>
      <c r="G12843">
        <v>1</v>
      </c>
      <c r="H12843">
        <v>1</v>
      </c>
      <c r="I12843">
        <v>1</v>
      </c>
      <c r="J12843">
        <v>1</v>
      </c>
      <c r="K12843">
        <v>1</v>
      </c>
      <c r="M12843" t="s">
        <v>468</v>
      </c>
    </row>
    <row r="12844" spans="1:13" hidden="1">
      <c r="A12844" t="s">
        <v>303</v>
      </c>
      <c r="B12844" t="s">
        <v>350</v>
      </c>
      <c r="C12844" t="s">
        <v>283</v>
      </c>
      <c r="D12844">
        <v>1</v>
      </c>
      <c r="E12844">
        <v>1</v>
      </c>
      <c r="F12844">
        <v>1</v>
      </c>
      <c r="G12844">
        <v>1</v>
      </c>
      <c r="H12844">
        <v>1</v>
      </c>
      <c r="I12844">
        <v>1</v>
      </c>
      <c r="J12844">
        <v>1</v>
      </c>
      <c r="K12844">
        <v>1</v>
      </c>
      <c r="M12844" t="s">
        <v>468</v>
      </c>
    </row>
    <row r="12845" spans="1:13" hidden="1">
      <c r="A12845" t="s">
        <v>303</v>
      </c>
      <c r="B12845" t="s">
        <v>350</v>
      </c>
      <c r="C12845" t="s">
        <v>284</v>
      </c>
      <c r="D12845">
        <v>1</v>
      </c>
      <c r="E12845">
        <v>1</v>
      </c>
      <c r="F12845">
        <v>1</v>
      </c>
      <c r="G12845">
        <v>1</v>
      </c>
      <c r="H12845">
        <v>1</v>
      </c>
      <c r="I12845">
        <v>1</v>
      </c>
      <c r="J12845">
        <v>1</v>
      </c>
      <c r="K12845">
        <v>1</v>
      </c>
      <c r="M12845" t="s">
        <v>468</v>
      </c>
    </row>
    <row r="12846" spans="1:13" hidden="1">
      <c r="A12846" t="s">
        <v>303</v>
      </c>
      <c r="B12846" t="s">
        <v>350</v>
      </c>
      <c r="C12846" t="s">
        <v>285</v>
      </c>
      <c r="D12846">
        <v>1</v>
      </c>
      <c r="E12846">
        <v>1</v>
      </c>
      <c r="F12846">
        <v>1</v>
      </c>
      <c r="G12846">
        <v>1</v>
      </c>
      <c r="H12846">
        <v>1</v>
      </c>
      <c r="I12846">
        <v>1</v>
      </c>
      <c r="J12846">
        <v>1</v>
      </c>
      <c r="K12846">
        <v>1</v>
      </c>
      <c r="M12846" t="s">
        <v>468</v>
      </c>
    </row>
    <row r="12847" spans="1:13" hidden="1">
      <c r="A12847" t="s">
        <v>303</v>
      </c>
      <c r="B12847" t="s">
        <v>350</v>
      </c>
      <c r="C12847" t="s">
        <v>286</v>
      </c>
      <c r="D12847">
        <v>1</v>
      </c>
      <c r="E12847">
        <v>1</v>
      </c>
      <c r="F12847">
        <v>1</v>
      </c>
      <c r="G12847">
        <v>1</v>
      </c>
      <c r="H12847">
        <v>1</v>
      </c>
      <c r="I12847">
        <v>1</v>
      </c>
      <c r="J12847">
        <v>1</v>
      </c>
      <c r="K12847">
        <v>1</v>
      </c>
      <c r="M12847" t="s">
        <v>468</v>
      </c>
    </row>
    <row r="12848" spans="1:13" hidden="1">
      <c r="A12848" t="s">
        <v>303</v>
      </c>
      <c r="B12848" t="s">
        <v>350</v>
      </c>
      <c r="C12848" t="s">
        <v>287</v>
      </c>
      <c r="D12848">
        <v>1</v>
      </c>
      <c r="E12848">
        <v>1</v>
      </c>
      <c r="F12848">
        <v>1</v>
      </c>
      <c r="G12848">
        <v>1</v>
      </c>
      <c r="H12848">
        <v>1</v>
      </c>
      <c r="I12848">
        <v>1</v>
      </c>
      <c r="J12848">
        <v>1</v>
      </c>
      <c r="K12848">
        <v>1</v>
      </c>
      <c r="M12848" t="s">
        <v>468</v>
      </c>
    </row>
    <row r="12849" spans="1:13" hidden="1">
      <c r="A12849" t="s">
        <v>303</v>
      </c>
      <c r="B12849" t="s">
        <v>350</v>
      </c>
      <c r="C12849" t="s">
        <v>288</v>
      </c>
      <c r="D12849">
        <v>1</v>
      </c>
      <c r="E12849">
        <v>1</v>
      </c>
      <c r="F12849">
        <v>1</v>
      </c>
      <c r="G12849">
        <v>1</v>
      </c>
      <c r="H12849">
        <v>1</v>
      </c>
      <c r="I12849">
        <v>1</v>
      </c>
      <c r="J12849">
        <v>1</v>
      </c>
      <c r="K12849">
        <v>1</v>
      </c>
      <c r="M12849" t="s">
        <v>468</v>
      </c>
    </row>
    <row r="12850" spans="1:13" hidden="1">
      <c r="A12850" t="s">
        <v>303</v>
      </c>
      <c r="B12850" t="s">
        <v>350</v>
      </c>
      <c r="C12850" t="s">
        <v>289</v>
      </c>
      <c r="D12850">
        <v>1</v>
      </c>
      <c r="E12850">
        <v>1</v>
      </c>
      <c r="F12850">
        <v>1</v>
      </c>
      <c r="G12850">
        <v>1</v>
      </c>
      <c r="H12850">
        <v>1</v>
      </c>
      <c r="I12850">
        <v>1</v>
      </c>
      <c r="J12850">
        <v>1</v>
      </c>
      <c r="K12850">
        <v>1</v>
      </c>
      <c r="M12850" t="s">
        <v>468</v>
      </c>
    </row>
    <row r="12851" spans="1:13" hidden="1">
      <c r="A12851" t="s">
        <v>303</v>
      </c>
      <c r="B12851" t="s">
        <v>350</v>
      </c>
      <c r="C12851" t="s">
        <v>290</v>
      </c>
      <c r="D12851">
        <v>1</v>
      </c>
      <c r="E12851">
        <v>1</v>
      </c>
      <c r="F12851">
        <v>1</v>
      </c>
      <c r="G12851">
        <v>1</v>
      </c>
      <c r="H12851">
        <v>1</v>
      </c>
      <c r="I12851">
        <v>1</v>
      </c>
      <c r="J12851">
        <v>1</v>
      </c>
      <c r="K12851">
        <v>1</v>
      </c>
      <c r="M12851" t="s">
        <v>468</v>
      </c>
    </row>
    <row r="12852" spans="1:13" hidden="1">
      <c r="A12852" t="s">
        <v>303</v>
      </c>
      <c r="B12852" t="s">
        <v>350</v>
      </c>
      <c r="C12852" t="s">
        <v>291</v>
      </c>
      <c r="D12852">
        <v>1</v>
      </c>
      <c r="E12852">
        <v>1</v>
      </c>
      <c r="F12852">
        <v>1</v>
      </c>
      <c r="G12852">
        <v>1</v>
      </c>
      <c r="H12852">
        <v>1</v>
      </c>
      <c r="I12852">
        <v>1</v>
      </c>
      <c r="J12852">
        <v>1</v>
      </c>
      <c r="K12852">
        <v>1</v>
      </c>
      <c r="M12852" t="s">
        <v>468</v>
      </c>
    </row>
    <row r="12853" spans="1:13" hidden="1">
      <c r="A12853" t="s">
        <v>303</v>
      </c>
      <c r="B12853" t="s">
        <v>350</v>
      </c>
      <c r="C12853" t="s">
        <v>292</v>
      </c>
      <c r="D12853">
        <v>1</v>
      </c>
      <c r="E12853">
        <v>1</v>
      </c>
      <c r="F12853">
        <v>1</v>
      </c>
      <c r="G12853">
        <v>1</v>
      </c>
      <c r="H12853">
        <v>1</v>
      </c>
      <c r="I12853">
        <v>1</v>
      </c>
      <c r="J12853">
        <v>1</v>
      </c>
      <c r="K12853">
        <v>1</v>
      </c>
      <c r="M12853" t="s">
        <v>468</v>
      </c>
    </row>
    <row r="12854" spans="1:13" hidden="1">
      <c r="A12854" t="s">
        <v>303</v>
      </c>
      <c r="B12854" t="s">
        <v>423</v>
      </c>
      <c r="C12854" t="s">
        <v>278</v>
      </c>
      <c r="D12854">
        <v>1</v>
      </c>
      <c r="E12854">
        <v>1</v>
      </c>
      <c r="F12854">
        <v>1</v>
      </c>
      <c r="G12854">
        <v>1</v>
      </c>
      <c r="H12854">
        <v>1</v>
      </c>
      <c r="I12854">
        <v>1</v>
      </c>
      <c r="J12854">
        <v>1</v>
      </c>
      <c r="K12854">
        <v>1</v>
      </c>
      <c r="M12854" t="s">
        <v>468</v>
      </c>
    </row>
    <row r="12855" spans="1:13" hidden="1">
      <c r="A12855" t="s">
        <v>303</v>
      </c>
      <c r="B12855" t="s">
        <v>423</v>
      </c>
      <c r="C12855" t="s">
        <v>279</v>
      </c>
      <c r="D12855">
        <v>1</v>
      </c>
      <c r="E12855">
        <v>1</v>
      </c>
      <c r="F12855">
        <v>1</v>
      </c>
      <c r="G12855">
        <v>1</v>
      </c>
      <c r="H12855">
        <v>1</v>
      </c>
      <c r="I12855">
        <v>1</v>
      </c>
      <c r="J12855">
        <v>1</v>
      </c>
      <c r="K12855">
        <v>1</v>
      </c>
      <c r="M12855" t="s">
        <v>468</v>
      </c>
    </row>
    <row r="12856" spans="1:13" hidden="1">
      <c r="A12856" t="s">
        <v>303</v>
      </c>
      <c r="B12856" t="s">
        <v>423</v>
      </c>
      <c r="C12856" t="s">
        <v>280</v>
      </c>
      <c r="D12856">
        <v>1</v>
      </c>
      <c r="E12856">
        <v>1</v>
      </c>
      <c r="F12856">
        <v>1</v>
      </c>
      <c r="G12856">
        <v>1</v>
      </c>
      <c r="H12856">
        <v>1</v>
      </c>
      <c r="I12856">
        <v>1</v>
      </c>
      <c r="J12856">
        <v>1</v>
      </c>
      <c r="K12856">
        <v>1</v>
      </c>
      <c r="M12856" t="s">
        <v>468</v>
      </c>
    </row>
    <row r="12857" spans="1:13" hidden="1">
      <c r="A12857" t="s">
        <v>303</v>
      </c>
      <c r="B12857" t="s">
        <v>423</v>
      </c>
      <c r="C12857" t="s">
        <v>277</v>
      </c>
      <c r="D12857">
        <v>1</v>
      </c>
      <c r="E12857">
        <v>1</v>
      </c>
      <c r="F12857">
        <v>1</v>
      </c>
      <c r="G12857">
        <v>1</v>
      </c>
      <c r="H12857">
        <v>1</v>
      </c>
      <c r="I12857">
        <v>1</v>
      </c>
      <c r="J12857">
        <v>1</v>
      </c>
      <c r="K12857">
        <v>1</v>
      </c>
      <c r="M12857" t="s">
        <v>468</v>
      </c>
    </row>
    <row r="12858" spans="1:13" hidden="1">
      <c r="A12858" t="s">
        <v>303</v>
      </c>
      <c r="B12858" t="s">
        <v>423</v>
      </c>
      <c r="C12858" t="s">
        <v>281</v>
      </c>
      <c r="D12858">
        <v>1</v>
      </c>
      <c r="E12858">
        <v>1</v>
      </c>
      <c r="F12858">
        <v>1</v>
      </c>
      <c r="G12858">
        <v>1</v>
      </c>
      <c r="H12858">
        <v>1</v>
      </c>
      <c r="I12858">
        <v>1</v>
      </c>
      <c r="J12858">
        <v>1</v>
      </c>
      <c r="K12858">
        <v>1</v>
      </c>
      <c r="M12858" t="s">
        <v>468</v>
      </c>
    </row>
    <row r="12859" spans="1:13" hidden="1">
      <c r="A12859" t="s">
        <v>303</v>
      </c>
      <c r="B12859" t="s">
        <v>423</v>
      </c>
      <c r="C12859" t="s">
        <v>282</v>
      </c>
      <c r="D12859">
        <v>1</v>
      </c>
      <c r="E12859">
        <v>1</v>
      </c>
      <c r="F12859">
        <v>1</v>
      </c>
      <c r="G12859">
        <v>1</v>
      </c>
      <c r="H12859">
        <v>1</v>
      </c>
      <c r="I12859">
        <v>1</v>
      </c>
      <c r="J12859">
        <v>1</v>
      </c>
      <c r="K12859">
        <v>1</v>
      </c>
      <c r="M12859" t="s">
        <v>468</v>
      </c>
    </row>
    <row r="12860" spans="1:13" hidden="1">
      <c r="A12860" t="s">
        <v>303</v>
      </c>
      <c r="B12860" t="s">
        <v>423</v>
      </c>
      <c r="C12860" t="s">
        <v>283</v>
      </c>
      <c r="D12860">
        <v>1</v>
      </c>
      <c r="E12860">
        <v>1</v>
      </c>
      <c r="F12860">
        <v>1</v>
      </c>
      <c r="G12860">
        <v>1</v>
      </c>
      <c r="H12860">
        <v>1</v>
      </c>
      <c r="I12860">
        <v>1</v>
      </c>
      <c r="J12860">
        <v>1</v>
      </c>
      <c r="K12860">
        <v>1</v>
      </c>
      <c r="M12860" t="s">
        <v>468</v>
      </c>
    </row>
    <row r="12861" spans="1:13" hidden="1">
      <c r="A12861" t="s">
        <v>303</v>
      </c>
      <c r="B12861" t="s">
        <v>423</v>
      </c>
      <c r="C12861" t="s">
        <v>284</v>
      </c>
      <c r="D12861">
        <v>1</v>
      </c>
      <c r="E12861">
        <v>1</v>
      </c>
      <c r="F12861">
        <v>1</v>
      </c>
      <c r="G12861">
        <v>1</v>
      </c>
      <c r="H12861">
        <v>1</v>
      </c>
      <c r="I12861">
        <v>1</v>
      </c>
      <c r="J12861">
        <v>1</v>
      </c>
      <c r="K12861">
        <v>1</v>
      </c>
      <c r="M12861" t="s">
        <v>468</v>
      </c>
    </row>
    <row r="12862" spans="1:13" hidden="1">
      <c r="A12862" t="s">
        <v>303</v>
      </c>
      <c r="B12862" t="s">
        <v>423</v>
      </c>
      <c r="C12862" t="s">
        <v>285</v>
      </c>
      <c r="D12862">
        <v>1</v>
      </c>
      <c r="E12862">
        <v>1</v>
      </c>
      <c r="F12862">
        <v>1</v>
      </c>
      <c r="G12862">
        <v>1</v>
      </c>
      <c r="H12862">
        <v>1</v>
      </c>
      <c r="I12862">
        <v>1</v>
      </c>
      <c r="J12862">
        <v>1</v>
      </c>
      <c r="K12862">
        <v>1</v>
      </c>
      <c r="M12862" t="s">
        <v>468</v>
      </c>
    </row>
    <row r="12863" spans="1:13" hidden="1">
      <c r="A12863" t="s">
        <v>303</v>
      </c>
      <c r="B12863" t="s">
        <v>423</v>
      </c>
      <c r="C12863" t="s">
        <v>286</v>
      </c>
      <c r="D12863">
        <v>1</v>
      </c>
      <c r="E12863">
        <v>1</v>
      </c>
      <c r="F12863">
        <v>1</v>
      </c>
      <c r="G12863">
        <v>1</v>
      </c>
      <c r="H12863">
        <v>1</v>
      </c>
      <c r="I12863">
        <v>1</v>
      </c>
      <c r="J12863">
        <v>1</v>
      </c>
      <c r="K12863">
        <v>1</v>
      </c>
      <c r="M12863" t="s">
        <v>468</v>
      </c>
    </row>
    <row r="12864" spans="1:13" hidden="1">
      <c r="A12864" t="s">
        <v>303</v>
      </c>
      <c r="B12864" t="s">
        <v>423</v>
      </c>
      <c r="C12864" t="s">
        <v>287</v>
      </c>
      <c r="D12864">
        <v>1</v>
      </c>
      <c r="E12864">
        <v>1</v>
      </c>
      <c r="F12864">
        <v>1</v>
      </c>
      <c r="G12864">
        <v>1</v>
      </c>
      <c r="H12864">
        <v>1</v>
      </c>
      <c r="I12864">
        <v>1</v>
      </c>
      <c r="J12864">
        <v>1</v>
      </c>
      <c r="K12864">
        <v>1</v>
      </c>
      <c r="M12864" t="s">
        <v>468</v>
      </c>
    </row>
    <row r="12865" spans="1:13" hidden="1">
      <c r="A12865" t="s">
        <v>303</v>
      </c>
      <c r="B12865" t="s">
        <v>423</v>
      </c>
      <c r="C12865" t="s">
        <v>288</v>
      </c>
      <c r="D12865">
        <v>1</v>
      </c>
      <c r="E12865">
        <v>1</v>
      </c>
      <c r="F12865">
        <v>1</v>
      </c>
      <c r="G12865">
        <v>1</v>
      </c>
      <c r="H12865">
        <v>1</v>
      </c>
      <c r="I12865">
        <v>1</v>
      </c>
      <c r="J12865">
        <v>1</v>
      </c>
      <c r="K12865">
        <v>1</v>
      </c>
      <c r="M12865" t="s">
        <v>468</v>
      </c>
    </row>
    <row r="12866" spans="1:13" hidden="1">
      <c r="A12866" t="s">
        <v>303</v>
      </c>
      <c r="B12866" t="s">
        <v>423</v>
      </c>
      <c r="C12866" t="s">
        <v>289</v>
      </c>
      <c r="D12866">
        <v>1</v>
      </c>
      <c r="E12866">
        <v>1</v>
      </c>
      <c r="F12866">
        <v>1</v>
      </c>
      <c r="G12866">
        <v>1</v>
      </c>
      <c r="H12866">
        <v>1</v>
      </c>
      <c r="I12866">
        <v>1</v>
      </c>
      <c r="J12866">
        <v>1</v>
      </c>
      <c r="K12866">
        <v>1</v>
      </c>
      <c r="M12866" t="s">
        <v>468</v>
      </c>
    </row>
    <row r="12867" spans="1:13" hidden="1">
      <c r="A12867" t="s">
        <v>303</v>
      </c>
      <c r="B12867" t="s">
        <v>423</v>
      </c>
      <c r="C12867" t="s">
        <v>290</v>
      </c>
      <c r="D12867">
        <v>1</v>
      </c>
      <c r="E12867">
        <v>1</v>
      </c>
      <c r="F12867">
        <v>1</v>
      </c>
      <c r="G12867">
        <v>1</v>
      </c>
      <c r="H12867">
        <v>1</v>
      </c>
      <c r="I12867">
        <v>1</v>
      </c>
      <c r="J12867">
        <v>1</v>
      </c>
      <c r="K12867">
        <v>1</v>
      </c>
      <c r="M12867" t="s">
        <v>468</v>
      </c>
    </row>
    <row r="12868" spans="1:13" hidden="1">
      <c r="A12868" t="s">
        <v>303</v>
      </c>
      <c r="B12868" t="s">
        <v>423</v>
      </c>
      <c r="C12868" t="s">
        <v>291</v>
      </c>
      <c r="D12868">
        <v>1</v>
      </c>
      <c r="E12868">
        <v>1</v>
      </c>
      <c r="F12868">
        <v>1</v>
      </c>
      <c r="G12868">
        <v>1</v>
      </c>
      <c r="H12868">
        <v>1</v>
      </c>
      <c r="I12868">
        <v>1</v>
      </c>
      <c r="J12868">
        <v>1</v>
      </c>
      <c r="K12868">
        <v>1</v>
      </c>
      <c r="M12868" t="s">
        <v>468</v>
      </c>
    </row>
    <row r="12869" spans="1:13" hidden="1">
      <c r="A12869" t="s">
        <v>303</v>
      </c>
      <c r="B12869" t="s">
        <v>423</v>
      </c>
      <c r="C12869" t="s">
        <v>292</v>
      </c>
      <c r="D12869">
        <v>1</v>
      </c>
      <c r="E12869">
        <v>1</v>
      </c>
      <c r="F12869">
        <v>1</v>
      </c>
      <c r="G12869">
        <v>1</v>
      </c>
      <c r="H12869">
        <v>1</v>
      </c>
      <c r="I12869">
        <v>1</v>
      </c>
      <c r="J12869">
        <v>1</v>
      </c>
      <c r="K12869">
        <v>1</v>
      </c>
      <c r="M12869" t="s">
        <v>468</v>
      </c>
    </row>
    <row r="12870" spans="1:13" hidden="1">
      <c r="A12870" t="s">
        <v>303</v>
      </c>
      <c r="B12870" t="s">
        <v>348</v>
      </c>
      <c r="C12870" t="s">
        <v>278</v>
      </c>
      <c r="D12870">
        <v>1</v>
      </c>
      <c r="E12870">
        <v>1</v>
      </c>
      <c r="F12870">
        <v>1</v>
      </c>
      <c r="G12870">
        <v>1</v>
      </c>
      <c r="H12870">
        <v>1</v>
      </c>
      <c r="I12870">
        <v>1</v>
      </c>
      <c r="J12870">
        <v>1</v>
      </c>
      <c r="K12870">
        <v>1</v>
      </c>
      <c r="M12870" t="s">
        <v>468</v>
      </c>
    </row>
    <row r="12871" spans="1:13" hidden="1">
      <c r="A12871" t="s">
        <v>303</v>
      </c>
      <c r="B12871" t="s">
        <v>348</v>
      </c>
      <c r="C12871" t="s">
        <v>279</v>
      </c>
      <c r="D12871">
        <v>1</v>
      </c>
      <c r="E12871">
        <v>1</v>
      </c>
      <c r="F12871">
        <v>1</v>
      </c>
      <c r="G12871">
        <v>1</v>
      </c>
      <c r="H12871">
        <v>1</v>
      </c>
      <c r="I12871">
        <v>1</v>
      </c>
      <c r="J12871">
        <v>1</v>
      </c>
      <c r="K12871">
        <v>1</v>
      </c>
      <c r="M12871" t="s">
        <v>468</v>
      </c>
    </row>
    <row r="12872" spans="1:13" hidden="1">
      <c r="A12872" t="s">
        <v>303</v>
      </c>
      <c r="B12872" t="s">
        <v>348</v>
      </c>
      <c r="C12872" t="s">
        <v>280</v>
      </c>
      <c r="D12872">
        <v>1</v>
      </c>
      <c r="E12872">
        <v>1</v>
      </c>
      <c r="F12872">
        <v>1</v>
      </c>
      <c r="G12872">
        <v>1</v>
      </c>
      <c r="H12872">
        <v>1</v>
      </c>
      <c r="I12872">
        <v>1</v>
      </c>
      <c r="J12872">
        <v>1</v>
      </c>
      <c r="K12872">
        <v>1</v>
      </c>
      <c r="M12872" t="s">
        <v>468</v>
      </c>
    </row>
    <row r="12873" spans="1:13" hidden="1">
      <c r="A12873" t="s">
        <v>303</v>
      </c>
      <c r="B12873" t="s">
        <v>348</v>
      </c>
      <c r="C12873" t="s">
        <v>277</v>
      </c>
      <c r="D12873">
        <v>1</v>
      </c>
      <c r="E12873">
        <v>1</v>
      </c>
      <c r="F12873">
        <v>1</v>
      </c>
      <c r="G12873">
        <v>1</v>
      </c>
      <c r="H12873">
        <v>1</v>
      </c>
      <c r="I12873">
        <v>1</v>
      </c>
      <c r="J12873">
        <v>1</v>
      </c>
      <c r="K12873">
        <v>1</v>
      </c>
      <c r="M12873" t="s">
        <v>468</v>
      </c>
    </row>
    <row r="12874" spans="1:13" hidden="1">
      <c r="A12874" t="s">
        <v>303</v>
      </c>
      <c r="B12874" t="s">
        <v>348</v>
      </c>
      <c r="C12874" t="s">
        <v>281</v>
      </c>
      <c r="D12874">
        <v>1</v>
      </c>
      <c r="E12874">
        <v>1</v>
      </c>
      <c r="F12874">
        <v>1</v>
      </c>
      <c r="G12874">
        <v>1</v>
      </c>
      <c r="H12874">
        <v>1</v>
      </c>
      <c r="I12874">
        <v>1</v>
      </c>
      <c r="J12874">
        <v>1</v>
      </c>
      <c r="K12874">
        <v>1</v>
      </c>
      <c r="M12874" t="s">
        <v>468</v>
      </c>
    </row>
    <row r="12875" spans="1:13" hidden="1">
      <c r="A12875" t="s">
        <v>303</v>
      </c>
      <c r="B12875" t="s">
        <v>348</v>
      </c>
      <c r="C12875" t="s">
        <v>282</v>
      </c>
      <c r="D12875">
        <v>1</v>
      </c>
      <c r="E12875">
        <v>1</v>
      </c>
      <c r="F12875">
        <v>1</v>
      </c>
      <c r="G12875">
        <v>1</v>
      </c>
      <c r="H12875">
        <v>1</v>
      </c>
      <c r="I12875">
        <v>1</v>
      </c>
      <c r="J12875">
        <v>1</v>
      </c>
      <c r="K12875">
        <v>1</v>
      </c>
      <c r="M12875" t="s">
        <v>468</v>
      </c>
    </row>
    <row r="12876" spans="1:13" hidden="1">
      <c r="A12876" t="s">
        <v>303</v>
      </c>
      <c r="B12876" t="s">
        <v>348</v>
      </c>
      <c r="C12876" t="s">
        <v>283</v>
      </c>
      <c r="D12876">
        <v>1</v>
      </c>
      <c r="E12876">
        <v>1</v>
      </c>
      <c r="F12876">
        <v>1</v>
      </c>
      <c r="G12876">
        <v>1</v>
      </c>
      <c r="H12876">
        <v>1</v>
      </c>
      <c r="I12876">
        <v>1</v>
      </c>
      <c r="J12876">
        <v>1</v>
      </c>
      <c r="K12876">
        <v>1</v>
      </c>
      <c r="M12876" t="s">
        <v>468</v>
      </c>
    </row>
    <row r="12877" spans="1:13" hidden="1">
      <c r="A12877" t="s">
        <v>303</v>
      </c>
      <c r="B12877" t="s">
        <v>348</v>
      </c>
      <c r="C12877" t="s">
        <v>284</v>
      </c>
      <c r="D12877">
        <v>1</v>
      </c>
      <c r="E12877">
        <v>1</v>
      </c>
      <c r="F12877">
        <v>1</v>
      </c>
      <c r="G12877">
        <v>1</v>
      </c>
      <c r="H12877">
        <v>1</v>
      </c>
      <c r="I12877">
        <v>1</v>
      </c>
      <c r="J12877">
        <v>1</v>
      </c>
      <c r="K12877">
        <v>1</v>
      </c>
      <c r="M12877" t="s">
        <v>468</v>
      </c>
    </row>
    <row r="12878" spans="1:13" hidden="1">
      <c r="A12878" t="s">
        <v>303</v>
      </c>
      <c r="B12878" t="s">
        <v>348</v>
      </c>
      <c r="C12878" t="s">
        <v>285</v>
      </c>
      <c r="D12878">
        <v>1</v>
      </c>
      <c r="E12878">
        <v>1</v>
      </c>
      <c r="F12878">
        <v>1</v>
      </c>
      <c r="G12878">
        <v>1</v>
      </c>
      <c r="H12878">
        <v>1</v>
      </c>
      <c r="I12878">
        <v>1</v>
      </c>
      <c r="J12878">
        <v>1</v>
      </c>
      <c r="K12878">
        <v>1</v>
      </c>
      <c r="M12878" t="s">
        <v>468</v>
      </c>
    </row>
    <row r="12879" spans="1:13" hidden="1">
      <c r="A12879" t="s">
        <v>303</v>
      </c>
      <c r="B12879" t="s">
        <v>348</v>
      </c>
      <c r="C12879" t="s">
        <v>286</v>
      </c>
      <c r="D12879">
        <v>1</v>
      </c>
      <c r="E12879">
        <v>1</v>
      </c>
      <c r="F12879">
        <v>1</v>
      </c>
      <c r="G12879">
        <v>1</v>
      </c>
      <c r="H12879">
        <v>1</v>
      </c>
      <c r="I12879">
        <v>1</v>
      </c>
      <c r="J12879">
        <v>1</v>
      </c>
      <c r="K12879">
        <v>1</v>
      </c>
      <c r="M12879" t="s">
        <v>468</v>
      </c>
    </row>
    <row r="12880" spans="1:13" hidden="1">
      <c r="A12880" t="s">
        <v>303</v>
      </c>
      <c r="B12880" t="s">
        <v>348</v>
      </c>
      <c r="C12880" t="s">
        <v>287</v>
      </c>
      <c r="D12880">
        <v>1</v>
      </c>
      <c r="E12880">
        <v>1</v>
      </c>
      <c r="F12880">
        <v>1</v>
      </c>
      <c r="G12880">
        <v>1</v>
      </c>
      <c r="H12880">
        <v>1</v>
      </c>
      <c r="I12880">
        <v>1</v>
      </c>
      <c r="J12880">
        <v>1</v>
      </c>
      <c r="K12880">
        <v>1</v>
      </c>
      <c r="M12880" t="s">
        <v>468</v>
      </c>
    </row>
    <row r="12881" spans="1:13" hidden="1">
      <c r="A12881" t="s">
        <v>303</v>
      </c>
      <c r="B12881" t="s">
        <v>348</v>
      </c>
      <c r="C12881" t="s">
        <v>288</v>
      </c>
      <c r="D12881">
        <v>1</v>
      </c>
      <c r="E12881">
        <v>1</v>
      </c>
      <c r="F12881">
        <v>1</v>
      </c>
      <c r="G12881">
        <v>1</v>
      </c>
      <c r="H12881">
        <v>1</v>
      </c>
      <c r="I12881">
        <v>1</v>
      </c>
      <c r="J12881">
        <v>1</v>
      </c>
      <c r="K12881">
        <v>1</v>
      </c>
      <c r="M12881" t="s">
        <v>468</v>
      </c>
    </row>
    <row r="12882" spans="1:13" hidden="1">
      <c r="A12882" t="s">
        <v>303</v>
      </c>
      <c r="B12882" t="s">
        <v>348</v>
      </c>
      <c r="C12882" t="s">
        <v>289</v>
      </c>
      <c r="D12882">
        <v>1</v>
      </c>
      <c r="E12882">
        <v>1</v>
      </c>
      <c r="F12882">
        <v>1</v>
      </c>
      <c r="G12882">
        <v>1</v>
      </c>
      <c r="H12882">
        <v>1</v>
      </c>
      <c r="I12882">
        <v>1</v>
      </c>
      <c r="J12882">
        <v>1</v>
      </c>
      <c r="K12882">
        <v>1</v>
      </c>
      <c r="M12882" t="s">
        <v>468</v>
      </c>
    </row>
    <row r="12883" spans="1:13" hidden="1">
      <c r="A12883" t="s">
        <v>303</v>
      </c>
      <c r="B12883" t="s">
        <v>348</v>
      </c>
      <c r="C12883" t="s">
        <v>290</v>
      </c>
      <c r="D12883">
        <v>1</v>
      </c>
      <c r="E12883">
        <v>1</v>
      </c>
      <c r="F12883">
        <v>1</v>
      </c>
      <c r="G12883">
        <v>1</v>
      </c>
      <c r="H12883">
        <v>1</v>
      </c>
      <c r="I12883">
        <v>1</v>
      </c>
      <c r="J12883">
        <v>1</v>
      </c>
      <c r="K12883">
        <v>1</v>
      </c>
      <c r="M12883" t="s">
        <v>468</v>
      </c>
    </row>
    <row r="12884" spans="1:13" hidden="1">
      <c r="A12884" t="s">
        <v>303</v>
      </c>
      <c r="B12884" t="s">
        <v>348</v>
      </c>
      <c r="C12884" t="s">
        <v>291</v>
      </c>
      <c r="D12884">
        <v>1</v>
      </c>
      <c r="E12884">
        <v>1</v>
      </c>
      <c r="F12884">
        <v>1</v>
      </c>
      <c r="G12884">
        <v>1</v>
      </c>
      <c r="H12884">
        <v>1</v>
      </c>
      <c r="I12884">
        <v>1</v>
      </c>
      <c r="J12884">
        <v>1</v>
      </c>
      <c r="K12884">
        <v>1</v>
      </c>
      <c r="M12884" t="s">
        <v>468</v>
      </c>
    </row>
    <row r="12885" spans="1:13" hidden="1">
      <c r="A12885" t="s">
        <v>303</v>
      </c>
      <c r="B12885" t="s">
        <v>348</v>
      </c>
      <c r="C12885" t="s">
        <v>292</v>
      </c>
      <c r="D12885">
        <v>1</v>
      </c>
      <c r="E12885">
        <v>1</v>
      </c>
      <c r="F12885">
        <v>1</v>
      </c>
      <c r="G12885">
        <v>1</v>
      </c>
      <c r="H12885">
        <v>1</v>
      </c>
      <c r="I12885">
        <v>1</v>
      </c>
      <c r="J12885">
        <v>1</v>
      </c>
      <c r="K12885">
        <v>1</v>
      </c>
      <c r="M12885" t="s">
        <v>468</v>
      </c>
    </row>
    <row r="12886" spans="1:13" hidden="1">
      <c r="A12886" t="s">
        <v>303</v>
      </c>
      <c r="B12886" t="s">
        <v>351</v>
      </c>
      <c r="C12886" t="s">
        <v>278</v>
      </c>
      <c r="D12886">
        <v>1</v>
      </c>
      <c r="E12886">
        <v>1</v>
      </c>
      <c r="F12886">
        <v>1</v>
      </c>
      <c r="G12886">
        <v>1</v>
      </c>
      <c r="H12886">
        <v>1</v>
      </c>
      <c r="I12886">
        <v>1</v>
      </c>
      <c r="J12886">
        <v>1</v>
      </c>
      <c r="K12886">
        <v>1</v>
      </c>
      <c r="M12886" t="s">
        <v>468</v>
      </c>
    </row>
    <row r="12887" spans="1:13" hidden="1">
      <c r="A12887" t="s">
        <v>303</v>
      </c>
      <c r="B12887" t="s">
        <v>351</v>
      </c>
      <c r="C12887" t="s">
        <v>279</v>
      </c>
      <c r="D12887">
        <v>1</v>
      </c>
      <c r="E12887">
        <v>1</v>
      </c>
      <c r="F12887">
        <v>1</v>
      </c>
      <c r="G12887">
        <v>1</v>
      </c>
      <c r="H12887">
        <v>1</v>
      </c>
      <c r="I12887">
        <v>1</v>
      </c>
      <c r="J12887">
        <v>1</v>
      </c>
      <c r="K12887">
        <v>1</v>
      </c>
      <c r="M12887" t="s">
        <v>468</v>
      </c>
    </row>
    <row r="12888" spans="1:13" hidden="1">
      <c r="A12888" t="s">
        <v>303</v>
      </c>
      <c r="B12888" t="s">
        <v>351</v>
      </c>
      <c r="C12888" t="s">
        <v>280</v>
      </c>
      <c r="D12888">
        <v>1</v>
      </c>
      <c r="E12888">
        <v>1</v>
      </c>
      <c r="F12888">
        <v>1</v>
      </c>
      <c r="G12888">
        <v>1</v>
      </c>
      <c r="H12888">
        <v>1</v>
      </c>
      <c r="I12888">
        <v>1</v>
      </c>
      <c r="J12888">
        <v>1</v>
      </c>
      <c r="K12888">
        <v>1</v>
      </c>
      <c r="M12888" t="s">
        <v>468</v>
      </c>
    </row>
    <row r="12889" spans="1:13" hidden="1">
      <c r="A12889" t="s">
        <v>303</v>
      </c>
      <c r="B12889" t="s">
        <v>351</v>
      </c>
      <c r="C12889" t="s">
        <v>277</v>
      </c>
      <c r="D12889">
        <v>1</v>
      </c>
      <c r="E12889">
        <v>1</v>
      </c>
      <c r="F12889">
        <v>1</v>
      </c>
      <c r="G12889">
        <v>1</v>
      </c>
      <c r="H12889">
        <v>1</v>
      </c>
      <c r="I12889">
        <v>1</v>
      </c>
      <c r="J12889">
        <v>1</v>
      </c>
      <c r="K12889">
        <v>1</v>
      </c>
      <c r="M12889" t="s">
        <v>468</v>
      </c>
    </row>
    <row r="12890" spans="1:13" hidden="1">
      <c r="A12890" t="s">
        <v>303</v>
      </c>
      <c r="B12890" t="s">
        <v>351</v>
      </c>
      <c r="C12890" t="s">
        <v>281</v>
      </c>
      <c r="D12890">
        <v>1</v>
      </c>
      <c r="E12890">
        <v>1</v>
      </c>
      <c r="F12890">
        <v>1</v>
      </c>
      <c r="G12890">
        <v>1</v>
      </c>
      <c r="H12890">
        <v>1</v>
      </c>
      <c r="I12890">
        <v>1</v>
      </c>
      <c r="J12890">
        <v>1</v>
      </c>
      <c r="K12890">
        <v>1</v>
      </c>
      <c r="M12890" t="s">
        <v>468</v>
      </c>
    </row>
    <row r="12891" spans="1:13" hidden="1">
      <c r="A12891" t="s">
        <v>303</v>
      </c>
      <c r="B12891" t="s">
        <v>351</v>
      </c>
      <c r="C12891" t="s">
        <v>282</v>
      </c>
      <c r="D12891">
        <v>1</v>
      </c>
      <c r="E12891">
        <v>1</v>
      </c>
      <c r="F12891">
        <v>1</v>
      </c>
      <c r="G12891">
        <v>1</v>
      </c>
      <c r="H12891">
        <v>1</v>
      </c>
      <c r="I12891">
        <v>1</v>
      </c>
      <c r="J12891">
        <v>1</v>
      </c>
      <c r="K12891">
        <v>1</v>
      </c>
      <c r="M12891" t="s">
        <v>468</v>
      </c>
    </row>
    <row r="12892" spans="1:13" hidden="1">
      <c r="A12892" t="s">
        <v>303</v>
      </c>
      <c r="B12892" t="s">
        <v>351</v>
      </c>
      <c r="C12892" t="s">
        <v>283</v>
      </c>
      <c r="D12892">
        <v>1</v>
      </c>
      <c r="E12892">
        <v>1</v>
      </c>
      <c r="F12892">
        <v>1</v>
      </c>
      <c r="G12892">
        <v>1</v>
      </c>
      <c r="H12892">
        <v>1</v>
      </c>
      <c r="I12892">
        <v>1</v>
      </c>
      <c r="J12892">
        <v>1</v>
      </c>
      <c r="K12892">
        <v>1</v>
      </c>
      <c r="M12892" t="s">
        <v>468</v>
      </c>
    </row>
    <row r="12893" spans="1:13" hidden="1">
      <c r="A12893" t="s">
        <v>303</v>
      </c>
      <c r="B12893" t="s">
        <v>351</v>
      </c>
      <c r="C12893" t="s">
        <v>284</v>
      </c>
      <c r="D12893">
        <v>1</v>
      </c>
      <c r="E12893">
        <v>1</v>
      </c>
      <c r="F12893">
        <v>1</v>
      </c>
      <c r="G12893">
        <v>1</v>
      </c>
      <c r="H12893">
        <v>1</v>
      </c>
      <c r="I12893">
        <v>1</v>
      </c>
      <c r="J12893">
        <v>1</v>
      </c>
      <c r="K12893">
        <v>1</v>
      </c>
      <c r="M12893" t="s">
        <v>468</v>
      </c>
    </row>
    <row r="12894" spans="1:13" hidden="1">
      <c r="A12894" t="s">
        <v>303</v>
      </c>
      <c r="B12894" t="s">
        <v>351</v>
      </c>
      <c r="C12894" t="s">
        <v>285</v>
      </c>
      <c r="D12894">
        <v>1</v>
      </c>
      <c r="E12894">
        <v>1</v>
      </c>
      <c r="F12894">
        <v>1</v>
      </c>
      <c r="G12894">
        <v>1</v>
      </c>
      <c r="H12894">
        <v>1</v>
      </c>
      <c r="I12894">
        <v>1</v>
      </c>
      <c r="J12894">
        <v>1</v>
      </c>
      <c r="K12894">
        <v>1</v>
      </c>
      <c r="M12894" t="s">
        <v>468</v>
      </c>
    </row>
    <row r="12895" spans="1:13" hidden="1">
      <c r="A12895" t="s">
        <v>303</v>
      </c>
      <c r="B12895" t="s">
        <v>351</v>
      </c>
      <c r="C12895" t="s">
        <v>286</v>
      </c>
      <c r="D12895">
        <v>1</v>
      </c>
      <c r="E12895">
        <v>1</v>
      </c>
      <c r="F12895">
        <v>1</v>
      </c>
      <c r="G12895">
        <v>1</v>
      </c>
      <c r="H12895">
        <v>1</v>
      </c>
      <c r="I12895">
        <v>1</v>
      </c>
      <c r="J12895">
        <v>1</v>
      </c>
      <c r="K12895">
        <v>1</v>
      </c>
      <c r="M12895" t="s">
        <v>468</v>
      </c>
    </row>
    <row r="12896" spans="1:13" hidden="1">
      <c r="A12896" t="s">
        <v>303</v>
      </c>
      <c r="B12896" t="s">
        <v>351</v>
      </c>
      <c r="C12896" t="s">
        <v>287</v>
      </c>
      <c r="D12896">
        <v>1</v>
      </c>
      <c r="E12896">
        <v>1</v>
      </c>
      <c r="F12896">
        <v>1</v>
      </c>
      <c r="G12896">
        <v>1</v>
      </c>
      <c r="H12896">
        <v>1</v>
      </c>
      <c r="I12896">
        <v>1</v>
      </c>
      <c r="J12896">
        <v>1</v>
      </c>
      <c r="K12896">
        <v>1</v>
      </c>
      <c r="M12896" t="s">
        <v>468</v>
      </c>
    </row>
    <row r="12897" spans="1:13" hidden="1">
      <c r="A12897" t="s">
        <v>303</v>
      </c>
      <c r="B12897" t="s">
        <v>351</v>
      </c>
      <c r="C12897" t="s">
        <v>288</v>
      </c>
      <c r="D12897">
        <v>1</v>
      </c>
      <c r="E12897">
        <v>1</v>
      </c>
      <c r="F12897">
        <v>1</v>
      </c>
      <c r="G12897">
        <v>1</v>
      </c>
      <c r="H12897">
        <v>1</v>
      </c>
      <c r="I12897">
        <v>1</v>
      </c>
      <c r="J12897">
        <v>1</v>
      </c>
      <c r="K12897">
        <v>1</v>
      </c>
      <c r="M12897" t="s">
        <v>468</v>
      </c>
    </row>
    <row r="12898" spans="1:13" hidden="1">
      <c r="A12898" t="s">
        <v>303</v>
      </c>
      <c r="B12898" t="s">
        <v>351</v>
      </c>
      <c r="C12898" t="s">
        <v>289</v>
      </c>
      <c r="D12898">
        <v>1</v>
      </c>
      <c r="E12898">
        <v>1</v>
      </c>
      <c r="F12898">
        <v>1</v>
      </c>
      <c r="G12898">
        <v>1</v>
      </c>
      <c r="H12898">
        <v>1</v>
      </c>
      <c r="I12898">
        <v>1</v>
      </c>
      <c r="J12898">
        <v>1</v>
      </c>
      <c r="K12898">
        <v>1</v>
      </c>
      <c r="M12898" t="s">
        <v>468</v>
      </c>
    </row>
    <row r="12899" spans="1:13" hidden="1">
      <c r="A12899" t="s">
        <v>303</v>
      </c>
      <c r="B12899" t="s">
        <v>351</v>
      </c>
      <c r="C12899" t="s">
        <v>290</v>
      </c>
      <c r="D12899">
        <v>1</v>
      </c>
      <c r="E12899">
        <v>1</v>
      </c>
      <c r="F12899">
        <v>1</v>
      </c>
      <c r="G12899">
        <v>1</v>
      </c>
      <c r="H12899">
        <v>1</v>
      </c>
      <c r="I12899">
        <v>1</v>
      </c>
      <c r="J12899">
        <v>1</v>
      </c>
      <c r="K12899">
        <v>1</v>
      </c>
      <c r="M12899" t="s">
        <v>468</v>
      </c>
    </row>
    <row r="12900" spans="1:13" hidden="1">
      <c r="A12900" t="s">
        <v>303</v>
      </c>
      <c r="B12900" t="s">
        <v>351</v>
      </c>
      <c r="C12900" t="s">
        <v>291</v>
      </c>
      <c r="D12900">
        <v>1</v>
      </c>
      <c r="E12900">
        <v>1</v>
      </c>
      <c r="F12900">
        <v>1</v>
      </c>
      <c r="G12900">
        <v>1</v>
      </c>
      <c r="H12900">
        <v>1</v>
      </c>
      <c r="I12900">
        <v>1</v>
      </c>
      <c r="J12900">
        <v>1</v>
      </c>
      <c r="K12900">
        <v>1</v>
      </c>
      <c r="M12900" t="s">
        <v>468</v>
      </c>
    </row>
    <row r="12901" spans="1:13" hidden="1">
      <c r="A12901" t="s">
        <v>303</v>
      </c>
      <c r="B12901" t="s">
        <v>351</v>
      </c>
      <c r="C12901" t="s">
        <v>292</v>
      </c>
      <c r="D12901">
        <v>1</v>
      </c>
      <c r="E12901">
        <v>1</v>
      </c>
      <c r="F12901">
        <v>1</v>
      </c>
      <c r="G12901">
        <v>1</v>
      </c>
      <c r="H12901">
        <v>1</v>
      </c>
      <c r="I12901">
        <v>1</v>
      </c>
      <c r="J12901">
        <v>1</v>
      </c>
      <c r="K12901">
        <v>1</v>
      </c>
      <c r="M12901" t="s">
        <v>468</v>
      </c>
    </row>
    <row r="12902" spans="1:13" hidden="1">
      <c r="A12902" t="s">
        <v>303</v>
      </c>
      <c r="B12902" t="s">
        <v>352</v>
      </c>
      <c r="C12902" t="s">
        <v>278</v>
      </c>
      <c r="D12902">
        <v>1</v>
      </c>
      <c r="E12902">
        <v>1</v>
      </c>
      <c r="F12902">
        <v>1</v>
      </c>
      <c r="G12902">
        <v>1</v>
      </c>
      <c r="H12902">
        <v>1</v>
      </c>
      <c r="I12902">
        <v>1</v>
      </c>
      <c r="J12902">
        <v>1</v>
      </c>
      <c r="K12902">
        <v>1</v>
      </c>
      <c r="M12902" t="s">
        <v>468</v>
      </c>
    </row>
    <row r="12903" spans="1:13" hidden="1">
      <c r="A12903" t="s">
        <v>303</v>
      </c>
      <c r="B12903" t="s">
        <v>352</v>
      </c>
      <c r="C12903" t="s">
        <v>279</v>
      </c>
      <c r="D12903">
        <v>1</v>
      </c>
      <c r="E12903">
        <v>1</v>
      </c>
      <c r="F12903">
        <v>1</v>
      </c>
      <c r="G12903">
        <v>1</v>
      </c>
      <c r="H12903">
        <v>1</v>
      </c>
      <c r="I12903">
        <v>1</v>
      </c>
      <c r="J12903">
        <v>1</v>
      </c>
      <c r="K12903">
        <v>1</v>
      </c>
      <c r="M12903" t="s">
        <v>468</v>
      </c>
    </row>
    <row r="12904" spans="1:13" hidden="1">
      <c r="A12904" t="s">
        <v>303</v>
      </c>
      <c r="B12904" t="s">
        <v>352</v>
      </c>
      <c r="C12904" t="s">
        <v>280</v>
      </c>
      <c r="D12904">
        <v>1</v>
      </c>
      <c r="E12904">
        <v>1</v>
      </c>
      <c r="F12904">
        <v>1</v>
      </c>
      <c r="G12904">
        <v>1</v>
      </c>
      <c r="H12904">
        <v>1</v>
      </c>
      <c r="I12904">
        <v>1</v>
      </c>
      <c r="J12904">
        <v>1</v>
      </c>
      <c r="K12904">
        <v>1</v>
      </c>
      <c r="M12904" t="s">
        <v>468</v>
      </c>
    </row>
    <row r="12905" spans="1:13" hidden="1">
      <c r="A12905" t="s">
        <v>303</v>
      </c>
      <c r="B12905" t="s">
        <v>352</v>
      </c>
      <c r="C12905" t="s">
        <v>277</v>
      </c>
      <c r="D12905">
        <v>1</v>
      </c>
      <c r="E12905">
        <v>1</v>
      </c>
      <c r="F12905">
        <v>1</v>
      </c>
      <c r="G12905">
        <v>1</v>
      </c>
      <c r="H12905">
        <v>1</v>
      </c>
      <c r="I12905">
        <v>1</v>
      </c>
      <c r="J12905">
        <v>1</v>
      </c>
      <c r="K12905">
        <v>1</v>
      </c>
      <c r="M12905" t="s">
        <v>468</v>
      </c>
    </row>
    <row r="12906" spans="1:13" hidden="1">
      <c r="A12906" t="s">
        <v>303</v>
      </c>
      <c r="B12906" t="s">
        <v>352</v>
      </c>
      <c r="C12906" t="s">
        <v>281</v>
      </c>
      <c r="D12906">
        <v>1</v>
      </c>
      <c r="E12906">
        <v>1</v>
      </c>
      <c r="F12906">
        <v>1</v>
      </c>
      <c r="G12906">
        <v>1</v>
      </c>
      <c r="H12906">
        <v>1</v>
      </c>
      <c r="I12906">
        <v>1</v>
      </c>
      <c r="J12906">
        <v>1</v>
      </c>
      <c r="K12906">
        <v>1</v>
      </c>
      <c r="M12906" t="s">
        <v>468</v>
      </c>
    </row>
    <row r="12907" spans="1:13" hidden="1">
      <c r="A12907" t="s">
        <v>303</v>
      </c>
      <c r="B12907" t="s">
        <v>352</v>
      </c>
      <c r="C12907" t="s">
        <v>282</v>
      </c>
      <c r="D12907">
        <v>1</v>
      </c>
      <c r="E12907">
        <v>1</v>
      </c>
      <c r="F12907">
        <v>1</v>
      </c>
      <c r="G12907">
        <v>1</v>
      </c>
      <c r="H12907">
        <v>1</v>
      </c>
      <c r="I12907">
        <v>1</v>
      </c>
      <c r="J12907">
        <v>1</v>
      </c>
      <c r="K12907">
        <v>1</v>
      </c>
      <c r="M12907" t="s">
        <v>468</v>
      </c>
    </row>
    <row r="12908" spans="1:13" hidden="1">
      <c r="A12908" t="s">
        <v>303</v>
      </c>
      <c r="B12908" t="s">
        <v>352</v>
      </c>
      <c r="C12908" t="s">
        <v>283</v>
      </c>
      <c r="D12908">
        <v>1</v>
      </c>
      <c r="E12908">
        <v>1</v>
      </c>
      <c r="F12908">
        <v>1</v>
      </c>
      <c r="G12908">
        <v>1</v>
      </c>
      <c r="H12908">
        <v>1</v>
      </c>
      <c r="I12908">
        <v>1</v>
      </c>
      <c r="J12908">
        <v>1</v>
      </c>
      <c r="K12908">
        <v>1</v>
      </c>
      <c r="M12908" t="s">
        <v>468</v>
      </c>
    </row>
    <row r="12909" spans="1:13" hidden="1">
      <c r="A12909" t="s">
        <v>303</v>
      </c>
      <c r="B12909" t="s">
        <v>352</v>
      </c>
      <c r="C12909" t="s">
        <v>284</v>
      </c>
      <c r="D12909">
        <v>1</v>
      </c>
      <c r="E12909">
        <v>1</v>
      </c>
      <c r="F12909">
        <v>1</v>
      </c>
      <c r="G12909">
        <v>1</v>
      </c>
      <c r="H12909">
        <v>1</v>
      </c>
      <c r="I12909">
        <v>1</v>
      </c>
      <c r="J12909">
        <v>1</v>
      </c>
      <c r="K12909">
        <v>1</v>
      </c>
      <c r="M12909" t="s">
        <v>468</v>
      </c>
    </row>
    <row r="12910" spans="1:13" hidden="1">
      <c r="A12910" t="s">
        <v>303</v>
      </c>
      <c r="B12910" t="s">
        <v>352</v>
      </c>
      <c r="C12910" t="s">
        <v>285</v>
      </c>
      <c r="D12910">
        <v>1</v>
      </c>
      <c r="E12910">
        <v>1</v>
      </c>
      <c r="F12910">
        <v>1</v>
      </c>
      <c r="G12910">
        <v>1</v>
      </c>
      <c r="H12910">
        <v>1</v>
      </c>
      <c r="I12910">
        <v>1</v>
      </c>
      <c r="J12910">
        <v>1</v>
      </c>
      <c r="K12910">
        <v>1</v>
      </c>
      <c r="M12910" t="s">
        <v>468</v>
      </c>
    </row>
    <row r="12911" spans="1:13" hidden="1">
      <c r="A12911" t="s">
        <v>303</v>
      </c>
      <c r="B12911" t="s">
        <v>352</v>
      </c>
      <c r="C12911" t="s">
        <v>286</v>
      </c>
      <c r="D12911">
        <v>1</v>
      </c>
      <c r="E12911">
        <v>1</v>
      </c>
      <c r="F12911">
        <v>1</v>
      </c>
      <c r="G12911">
        <v>1</v>
      </c>
      <c r="H12911">
        <v>1</v>
      </c>
      <c r="I12911">
        <v>1</v>
      </c>
      <c r="J12911">
        <v>1</v>
      </c>
      <c r="K12911">
        <v>1</v>
      </c>
      <c r="M12911" t="s">
        <v>468</v>
      </c>
    </row>
    <row r="12912" spans="1:13" hidden="1">
      <c r="A12912" t="s">
        <v>303</v>
      </c>
      <c r="B12912" t="s">
        <v>352</v>
      </c>
      <c r="C12912" t="s">
        <v>287</v>
      </c>
      <c r="D12912">
        <v>1</v>
      </c>
      <c r="E12912">
        <v>1</v>
      </c>
      <c r="F12912">
        <v>1</v>
      </c>
      <c r="G12912">
        <v>1</v>
      </c>
      <c r="H12912">
        <v>1</v>
      </c>
      <c r="I12912">
        <v>1</v>
      </c>
      <c r="J12912">
        <v>1</v>
      </c>
      <c r="K12912">
        <v>1</v>
      </c>
      <c r="M12912" t="s">
        <v>468</v>
      </c>
    </row>
    <row r="12913" spans="1:13" hidden="1">
      <c r="A12913" t="s">
        <v>303</v>
      </c>
      <c r="B12913" t="s">
        <v>352</v>
      </c>
      <c r="C12913" t="s">
        <v>288</v>
      </c>
      <c r="D12913">
        <v>1</v>
      </c>
      <c r="E12913">
        <v>1</v>
      </c>
      <c r="F12913">
        <v>1</v>
      </c>
      <c r="G12913">
        <v>1</v>
      </c>
      <c r="H12913">
        <v>1</v>
      </c>
      <c r="I12913">
        <v>1</v>
      </c>
      <c r="J12913">
        <v>1</v>
      </c>
      <c r="K12913">
        <v>1</v>
      </c>
      <c r="M12913" t="s">
        <v>468</v>
      </c>
    </row>
    <row r="12914" spans="1:13" hidden="1">
      <c r="A12914" t="s">
        <v>303</v>
      </c>
      <c r="B12914" t="s">
        <v>352</v>
      </c>
      <c r="C12914" t="s">
        <v>289</v>
      </c>
      <c r="D12914">
        <v>1</v>
      </c>
      <c r="E12914">
        <v>1</v>
      </c>
      <c r="F12914">
        <v>1</v>
      </c>
      <c r="G12914">
        <v>1</v>
      </c>
      <c r="H12914">
        <v>1</v>
      </c>
      <c r="I12914">
        <v>1</v>
      </c>
      <c r="J12914">
        <v>1</v>
      </c>
      <c r="K12914">
        <v>1</v>
      </c>
      <c r="M12914" t="s">
        <v>468</v>
      </c>
    </row>
    <row r="12915" spans="1:13" hidden="1">
      <c r="A12915" t="s">
        <v>303</v>
      </c>
      <c r="B12915" t="s">
        <v>352</v>
      </c>
      <c r="C12915" t="s">
        <v>290</v>
      </c>
      <c r="D12915">
        <v>1</v>
      </c>
      <c r="E12915">
        <v>1</v>
      </c>
      <c r="F12915">
        <v>1</v>
      </c>
      <c r="G12915">
        <v>1</v>
      </c>
      <c r="H12915">
        <v>1</v>
      </c>
      <c r="I12915">
        <v>1</v>
      </c>
      <c r="J12915">
        <v>1</v>
      </c>
      <c r="K12915">
        <v>1</v>
      </c>
      <c r="M12915" t="s">
        <v>468</v>
      </c>
    </row>
    <row r="12916" spans="1:13" hidden="1">
      <c r="A12916" t="s">
        <v>303</v>
      </c>
      <c r="B12916" t="s">
        <v>352</v>
      </c>
      <c r="C12916" t="s">
        <v>291</v>
      </c>
      <c r="D12916">
        <v>1</v>
      </c>
      <c r="E12916">
        <v>1</v>
      </c>
      <c r="F12916">
        <v>1</v>
      </c>
      <c r="G12916">
        <v>1</v>
      </c>
      <c r="H12916">
        <v>1</v>
      </c>
      <c r="I12916">
        <v>1</v>
      </c>
      <c r="J12916">
        <v>1</v>
      </c>
      <c r="K12916">
        <v>1</v>
      </c>
      <c r="M12916" t="s">
        <v>468</v>
      </c>
    </row>
    <row r="12917" spans="1:13" hidden="1">
      <c r="A12917" t="s">
        <v>303</v>
      </c>
      <c r="B12917" t="s">
        <v>352</v>
      </c>
      <c r="C12917" t="s">
        <v>292</v>
      </c>
      <c r="D12917">
        <v>1</v>
      </c>
      <c r="E12917">
        <v>1</v>
      </c>
      <c r="F12917">
        <v>1</v>
      </c>
      <c r="G12917">
        <v>1</v>
      </c>
      <c r="H12917">
        <v>1</v>
      </c>
      <c r="I12917">
        <v>1</v>
      </c>
      <c r="J12917">
        <v>1</v>
      </c>
      <c r="K12917">
        <v>1</v>
      </c>
      <c r="M12917" t="s">
        <v>468</v>
      </c>
    </row>
    <row r="12918" spans="1:13" hidden="1">
      <c r="A12918" t="s">
        <v>303</v>
      </c>
      <c r="B12918" t="s">
        <v>353</v>
      </c>
      <c r="C12918" t="s">
        <v>278</v>
      </c>
      <c r="D12918">
        <v>1</v>
      </c>
      <c r="E12918">
        <v>1</v>
      </c>
      <c r="F12918">
        <v>1</v>
      </c>
      <c r="G12918">
        <v>1</v>
      </c>
      <c r="H12918">
        <v>1</v>
      </c>
      <c r="I12918">
        <v>1</v>
      </c>
      <c r="J12918">
        <v>1</v>
      </c>
      <c r="K12918">
        <v>1</v>
      </c>
      <c r="M12918" t="s">
        <v>468</v>
      </c>
    </row>
    <row r="12919" spans="1:13" hidden="1">
      <c r="A12919" t="s">
        <v>303</v>
      </c>
      <c r="B12919" t="s">
        <v>353</v>
      </c>
      <c r="C12919" t="s">
        <v>279</v>
      </c>
      <c r="D12919">
        <v>1</v>
      </c>
      <c r="E12919">
        <v>1</v>
      </c>
      <c r="F12919">
        <v>1</v>
      </c>
      <c r="G12919">
        <v>1</v>
      </c>
      <c r="H12919">
        <v>1</v>
      </c>
      <c r="I12919">
        <v>1</v>
      </c>
      <c r="J12919">
        <v>1</v>
      </c>
      <c r="K12919">
        <v>1</v>
      </c>
      <c r="M12919" t="s">
        <v>468</v>
      </c>
    </row>
    <row r="12920" spans="1:13" hidden="1">
      <c r="A12920" t="s">
        <v>303</v>
      </c>
      <c r="B12920" t="s">
        <v>353</v>
      </c>
      <c r="C12920" t="s">
        <v>280</v>
      </c>
      <c r="D12920">
        <v>1</v>
      </c>
      <c r="E12920">
        <v>1</v>
      </c>
      <c r="F12920">
        <v>1</v>
      </c>
      <c r="G12920">
        <v>1</v>
      </c>
      <c r="H12920">
        <v>1</v>
      </c>
      <c r="I12920">
        <v>1</v>
      </c>
      <c r="J12920">
        <v>1</v>
      </c>
      <c r="K12920">
        <v>1</v>
      </c>
      <c r="M12920" t="s">
        <v>468</v>
      </c>
    </row>
    <row r="12921" spans="1:13" hidden="1">
      <c r="A12921" t="s">
        <v>303</v>
      </c>
      <c r="B12921" t="s">
        <v>353</v>
      </c>
      <c r="C12921" t="s">
        <v>277</v>
      </c>
      <c r="D12921">
        <v>1</v>
      </c>
      <c r="E12921">
        <v>1</v>
      </c>
      <c r="F12921">
        <v>1</v>
      </c>
      <c r="G12921">
        <v>1</v>
      </c>
      <c r="H12921">
        <v>1</v>
      </c>
      <c r="I12921">
        <v>1</v>
      </c>
      <c r="J12921">
        <v>1</v>
      </c>
      <c r="K12921">
        <v>1</v>
      </c>
      <c r="M12921" t="s">
        <v>468</v>
      </c>
    </row>
    <row r="12922" spans="1:13" hidden="1">
      <c r="A12922" t="s">
        <v>303</v>
      </c>
      <c r="B12922" t="s">
        <v>353</v>
      </c>
      <c r="C12922" t="s">
        <v>281</v>
      </c>
      <c r="D12922">
        <v>1</v>
      </c>
      <c r="E12922">
        <v>1</v>
      </c>
      <c r="F12922">
        <v>1</v>
      </c>
      <c r="G12922">
        <v>1</v>
      </c>
      <c r="H12922">
        <v>1</v>
      </c>
      <c r="I12922">
        <v>1</v>
      </c>
      <c r="J12922">
        <v>1</v>
      </c>
      <c r="K12922">
        <v>1</v>
      </c>
      <c r="M12922" t="s">
        <v>468</v>
      </c>
    </row>
    <row r="12923" spans="1:13" hidden="1">
      <c r="A12923" t="s">
        <v>303</v>
      </c>
      <c r="B12923" t="s">
        <v>353</v>
      </c>
      <c r="C12923" t="s">
        <v>282</v>
      </c>
      <c r="D12923">
        <v>1</v>
      </c>
      <c r="E12923">
        <v>1</v>
      </c>
      <c r="F12923">
        <v>1</v>
      </c>
      <c r="G12923">
        <v>1</v>
      </c>
      <c r="H12923">
        <v>1</v>
      </c>
      <c r="I12923">
        <v>1</v>
      </c>
      <c r="J12923">
        <v>1</v>
      </c>
      <c r="K12923">
        <v>1</v>
      </c>
      <c r="M12923" t="s">
        <v>468</v>
      </c>
    </row>
    <row r="12924" spans="1:13" hidden="1">
      <c r="A12924" t="s">
        <v>303</v>
      </c>
      <c r="B12924" t="s">
        <v>353</v>
      </c>
      <c r="C12924" t="s">
        <v>283</v>
      </c>
      <c r="D12924">
        <v>1</v>
      </c>
      <c r="E12924">
        <v>1</v>
      </c>
      <c r="F12924">
        <v>1</v>
      </c>
      <c r="G12924">
        <v>1</v>
      </c>
      <c r="H12924">
        <v>1</v>
      </c>
      <c r="I12924">
        <v>1</v>
      </c>
      <c r="J12924">
        <v>1</v>
      </c>
      <c r="K12924">
        <v>1</v>
      </c>
      <c r="M12924" t="s">
        <v>468</v>
      </c>
    </row>
    <row r="12925" spans="1:13" hidden="1">
      <c r="A12925" t="s">
        <v>303</v>
      </c>
      <c r="B12925" t="s">
        <v>353</v>
      </c>
      <c r="C12925" t="s">
        <v>284</v>
      </c>
      <c r="D12925">
        <v>1</v>
      </c>
      <c r="E12925">
        <v>1</v>
      </c>
      <c r="F12925">
        <v>1</v>
      </c>
      <c r="G12925">
        <v>1</v>
      </c>
      <c r="H12925">
        <v>1</v>
      </c>
      <c r="I12925">
        <v>1</v>
      </c>
      <c r="J12925">
        <v>1</v>
      </c>
      <c r="K12925">
        <v>1</v>
      </c>
      <c r="M12925" t="s">
        <v>468</v>
      </c>
    </row>
    <row r="12926" spans="1:13" hidden="1">
      <c r="A12926" t="s">
        <v>303</v>
      </c>
      <c r="B12926" t="s">
        <v>353</v>
      </c>
      <c r="C12926" t="s">
        <v>285</v>
      </c>
      <c r="D12926">
        <v>1</v>
      </c>
      <c r="E12926">
        <v>1</v>
      </c>
      <c r="F12926">
        <v>1</v>
      </c>
      <c r="G12926">
        <v>1</v>
      </c>
      <c r="H12926">
        <v>1</v>
      </c>
      <c r="I12926">
        <v>1</v>
      </c>
      <c r="J12926">
        <v>1</v>
      </c>
      <c r="K12926">
        <v>1</v>
      </c>
      <c r="M12926" t="s">
        <v>468</v>
      </c>
    </row>
    <row r="12927" spans="1:13" hidden="1">
      <c r="A12927" t="s">
        <v>303</v>
      </c>
      <c r="B12927" t="s">
        <v>353</v>
      </c>
      <c r="C12927" t="s">
        <v>286</v>
      </c>
      <c r="D12927">
        <v>1</v>
      </c>
      <c r="E12927">
        <v>1</v>
      </c>
      <c r="F12927">
        <v>1</v>
      </c>
      <c r="G12927">
        <v>1</v>
      </c>
      <c r="H12927">
        <v>1</v>
      </c>
      <c r="I12927">
        <v>1</v>
      </c>
      <c r="J12927">
        <v>1</v>
      </c>
      <c r="K12927">
        <v>1</v>
      </c>
      <c r="M12927" t="s">
        <v>468</v>
      </c>
    </row>
    <row r="12928" spans="1:13" hidden="1">
      <c r="A12928" t="s">
        <v>303</v>
      </c>
      <c r="B12928" t="s">
        <v>353</v>
      </c>
      <c r="C12928" t="s">
        <v>287</v>
      </c>
      <c r="D12928">
        <v>1</v>
      </c>
      <c r="E12928">
        <v>1</v>
      </c>
      <c r="F12928">
        <v>1</v>
      </c>
      <c r="G12928">
        <v>1</v>
      </c>
      <c r="H12928">
        <v>1</v>
      </c>
      <c r="I12928">
        <v>1</v>
      </c>
      <c r="J12928">
        <v>1</v>
      </c>
      <c r="K12928">
        <v>1</v>
      </c>
      <c r="M12928" t="s">
        <v>468</v>
      </c>
    </row>
    <row r="12929" spans="1:13" hidden="1">
      <c r="A12929" t="s">
        <v>303</v>
      </c>
      <c r="B12929" t="s">
        <v>353</v>
      </c>
      <c r="C12929" t="s">
        <v>288</v>
      </c>
      <c r="D12929">
        <v>1</v>
      </c>
      <c r="E12929">
        <v>1</v>
      </c>
      <c r="F12929">
        <v>1</v>
      </c>
      <c r="G12929">
        <v>1</v>
      </c>
      <c r="H12929">
        <v>1</v>
      </c>
      <c r="I12929">
        <v>1</v>
      </c>
      <c r="J12929">
        <v>1</v>
      </c>
      <c r="K12929">
        <v>1</v>
      </c>
      <c r="M12929" t="s">
        <v>468</v>
      </c>
    </row>
    <row r="12930" spans="1:13" hidden="1">
      <c r="A12930" t="s">
        <v>303</v>
      </c>
      <c r="B12930" t="s">
        <v>353</v>
      </c>
      <c r="C12930" t="s">
        <v>289</v>
      </c>
      <c r="D12930">
        <v>1</v>
      </c>
      <c r="E12930">
        <v>1</v>
      </c>
      <c r="F12930">
        <v>1</v>
      </c>
      <c r="G12930">
        <v>1</v>
      </c>
      <c r="H12930">
        <v>1</v>
      </c>
      <c r="I12930">
        <v>1</v>
      </c>
      <c r="J12930">
        <v>1</v>
      </c>
      <c r="K12930">
        <v>1</v>
      </c>
      <c r="M12930" t="s">
        <v>468</v>
      </c>
    </row>
    <row r="12931" spans="1:13" hidden="1">
      <c r="A12931" t="s">
        <v>303</v>
      </c>
      <c r="B12931" t="s">
        <v>353</v>
      </c>
      <c r="C12931" t="s">
        <v>290</v>
      </c>
      <c r="D12931">
        <v>1</v>
      </c>
      <c r="E12931">
        <v>1</v>
      </c>
      <c r="F12931">
        <v>1</v>
      </c>
      <c r="G12931">
        <v>1</v>
      </c>
      <c r="H12931">
        <v>1</v>
      </c>
      <c r="I12931">
        <v>1</v>
      </c>
      <c r="J12931">
        <v>1</v>
      </c>
      <c r="K12931">
        <v>1</v>
      </c>
      <c r="M12931" t="s">
        <v>468</v>
      </c>
    </row>
    <row r="12932" spans="1:13" hidden="1">
      <c r="A12932" t="s">
        <v>303</v>
      </c>
      <c r="B12932" t="s">
        <v>353</v>
      </c>
      <c r="C12932" t="s">
        <v>291</v>
      </c>
      <c r="D12932">
        <v>1</v>
      </c>
      <c r="E12932">
        <v>1</v>
      </c>
      <c r="F12932">
        <v>1</v>
      </c>
      <c r="G12932">
        <v>1</v>
      </c>
      <c r="H12932">
        <v>1</v>
      </c>
      <c r="I12932">
        <v>1</v>
      </c>
      <c r="J12932">
        <v>1</v>
      </c>
      <c r="K12932">
        <v>1</v>
      </c>
      <c r="M12932" t="s">
        <v>468</v>
      </c>
    </row>
    <row r="12933" spans="1:13" hidden="1">
      <c r="A12933" t="s">
        <v>303</v>
      </c>
      <c r="B12933" t="s">
        <v>353</v>
      </c>
      <c r="C12933" t="s">
        <v>292</v>
      </c>
      <c r="D12933">
        <v>1</v>
      </c>
      <c r="E12933">
        <v>1</v>
      </c>
      <c r="F12933">
        <v>1</v>
      </c>
      <c r="G12933">
        <v>1</v>
      </c>
      <c r="H12933">
        <v>1</v>
      </c>
      <c r="I12933">
        <v>1</v>
      </c>
      <c r="J12933">
        <v>1</v>
      </c>
      <c r="K12933">
        <v>1</v>
      </c>
      <c r="M12933" t="s">
        <v>468</v>
      </c>
    </row>
    <row r="12934" spans="1:13" hidden="1">
      <c r="A12934" t="s">
        <v>303</v>
      </c>
      <c r="B12934" t="s">
        <v>355</v>
      </c>
      <c r="C12934" t="s">
        <v>278</v>
      </c>
      <c r="D12934">
        <v>1</v>
      </c>
      <c r="E12934">
        <v>1</v>
      </c>
      <c r="F12934">
        <v>1</v>
      </c>
      <c r="G12934">
        <v>1</v>
      </c>
      <c r="H12934">
        <v>1</v>
      </c>
      <c r="I12934">
        <v>1</v>
      </c>
      <c r="J12934">
        <v>1</v>
      </c>
      <c r="K12934">
        <v>1</v>
      </c>
      <c r="M12934" t="s">
        <v>468</v>
      </c>
    </row>
    <row r="12935" spans="1:13" hidden="1">
      <c r="A12935" t="s">
        <v>303</v>
      </c>
      <c r="B12935" t="s">
        <v>355</v>
      </c>
      <c r="C12935" t="s">
        <v>279</v>
      </c>
      <c r="D12935">
        <v>1</v>
      </c>
      <c r="E12935">
        <v>1</v>
      </c>
      <c r="F12935">
        <v>1</v>
      </c>
      <c r="G12935">
        <v>1</v>
      </c>
      <c r="H12935">
        <v>1</v>
      </c>
      <c r="I12935">
        <v>1</v>
      </c>
      <c r="J12935">
        <v>1</v>
      </c>
      <c r="K12935">
        <v>1</v>
      </c>
      <c r="M12935" t="s">
        <v>468</v>
      </c>
    </row>
    <row r="12936" spans="1:13" hidden="1">
      <c r="A12936" t="s">
        <v>303</v>
      </c>
      <c r="B12936" t="s">
        <v>355</v>
      </c>
      <c r="C12936" t="s">
        <v>280</v>
      </c>
      <c r="D12936">
        <v>1</v>
      </c>
      <c r="E12936">
        <v>1</v>
      </c>
      <c r="F12936">
        <v>1</v>
      </c>
      <c r="G12936">
        <v>1</v>
      </c>
      <c r="H12936">
        <v>1</v>
      </c>
      <c r="I12936">
        <v>1</v>
      </c>
      <c r="J12936">
        <v>1</v>
      </c>
      <c r="K12936">
        <v>1</v>
      </c>
      <c r="M12936" t="s">
        <v>468</v>
      </c>
    </row>
    <row r="12937" spans="1:13" hidden="1">
      <c r="A12937" t="s">
        <v>303</v>
      </c>
      <c r="B12937" t="s">
        <v>355</v>
      </c>
      <c r="C12937" t="s">
        <v>277</v>
      </c>
      <c r="D12937">
        <v>1</v>
      </c>
      <c r="E12937">
        <v>1</v>
      </c>
      <c r="F12937">
        <v>1</v>
      </c>
      <c r="G12937">
        <v>1</v>
      </c>
      <c r="H12937">
        <v>1</v>
      </c>
      <c r="I12937">
        <v>1</v>
      </c>
      <c r="J12937">
        <v>1</v>
      </c>
      <c r="K12937">
        <v>1</v>
      </c>
      <c r="M12937" t="s">
        <v>468</v>
      </c>
    </row>
    <row r="12938" spans="1:13" hidden="1">
      <c r="A12938" t="s">
        <v>303</v>
      </c>
      <c r="B12938" t="s">
        <v>355</v>
      </c>
      <c r="C12938" t="s">
        <v>281</v>
      </c>
      <c r="D12938">
        <v>1</v>
      </c>
      <c r="E12938">
        <v>1</v>
      </c>
      <c r="F12938">
        <v>1</v>
      </c>
      <c r="G12938">
        <v>1</v>
      </c>
      <c r="H12938">
        <v>1</v>
      </c>
      <c r="I12938">
        <v>1</v>
      </c>
      <c r="J12938">
        <v>1</v>
      </c>
      <c r="K12938">
        <v>1</v>
      </c>
      <c r="M12938" t="s">
        <v>468</v>
      </c>
    </row>
    <row r="12939" spans="1:13" hidden="1">
      <c r="A12939" t="s">
        <v>303</v>
      </c>
      <c r="B12939" t="s">
        <v>355</v>
      </c>
      <c r="C12939" t="s">
        <v>282</v>
      </c>
      <c r="D12939">
        <v>1</v>
      </c>
      <c r="E12939">
        <v>1</v>
      </c>
      <c r="F12939">
        <v>1</v>
      </c>
      <c r="G12939">
        <v>1</v>
      </c>
      <c r="H12939">
        <v>1</v>
      </c>
      <c r="I12939">
        <v>1</v>
      </c>
      <c r="J12939">
        <v>1</v>
      </c>
      <c r="K12939">
        <v>1</v>
      </c>
      <c r="M12939" t="s">
        <v>468</v>
      </c>
    </row>
    <row r="12940" spans="1:13" hidden="1">
      <c r="A12940" t="s">
        <v>303</v>
      </c>
      <c r="B12940" t="s">
        <v>355</v>
      </c>
      <c r="C12940" t="s">
        <v>283</v>
      </c>
      <c r="D12940">
        <v>1</v>
      </c>
      <c r="E12940">
        <v>1</v>
      </c>
      <c r="F12940">
        <v>1</v>
      </c>
      <c r="G12940">
        <v>1</v>
      </c>
      <c r="H12940">
        <v>1</v>
      </c>
      <c r="I12940">
        <v>1</v>
      </c>
      <c r="J12940">
        <v>1</v>
      </c>
      <c r="K12940">
        <v>1</v>
      </c>
      <c r="M12940" t="s">
        <v>468</v>
      </c>
    </row>
    <row r="12941" spans="1:13" hidden="1">
      <c r="A12941" t="s">
        <v>303</v>
      </c>
      <c r="B12941" t="s">
        <v>355</v>
      </c>
      <c r="C12941" t="s">
        <v>284</v>
      </c>
      <c r="D12941">
        <v>1</v>
      </c>
      <c r="E12941">
        <v>1</v>
      </c>
      <c r="F12941">
        <v>1</v>
      </c>
      <c r="G12941">
        <v>1</v>
      </c>
      <c r="H12941">
        <v>1</v>
      </c>
      <c r="I12941">
        <v>1</v>
      </c>
      <c r="J12941">
        <v>1</v>
      </c>
      <c r="K12941">
        <v>1</v>
      </c>
      <c r="M12941" t="s">
        <v>468</v>
      </c>
    </row>
    <row r="12942" spans="1:13" hidden="1">
      <c r="A12942" t="s">
        <v>303</v>
      </c>
      <c r="B12942" t="s">
        <v>355</v>
      </c>
      <c r="C12942" t="s">
        <v>285</v>
      </c>
      <c r="D12942">
        <v>1</v>
      </c>
      <c r="E12942">
        <v>1</v>
      </c>
      <c r="F12942">
        <v>1</v>
      </c>
      <c r="G12942">
        <v>1</v>
      </c>
      <c r="H12942">
        <v>1</v>
      </c>
      <c r="I12942">
        <v>1</v>
      </c>
      <c r="J12942">
        <v>1</v>
      </c>
      <c r="K12942">
        <v>1</v>
      </c>
      <c r="M12942" t="s">
        <v>468</v>
      </c>
    </row>
    <row r="12943" spans="1:13" hidden="1">
      <c r="A12943" t="s">
        <v>303</v>
      </c>
      <c r="B12943" t="s">
        <v>355</v>
      </c>
      <c r="C12943" t="s">
        <v>286</v>
      </c>
      <c r="D12943">
        <v>1</v>
      </c>
      <c r="E12943">
        <v>1</v>
      </c>
      <c r="F12943">
        <v>1</v>
      </c>
      <c r="G12943">
        <v>1</v>
      </c>
      <c r="H12943">
        <v>1</v>
      </c>
      <c r="I12943">
        <v>1</v>
      </c>
      <c r="J12943">
        <v>1</v>
      </c>
      <c r="K12943">
        <v>1</v>
      </c>
      <c r="M12943" t="s">
        <v>468</v>
      </c>
    </row>
    <row r="12944" spans="1:13" hidden="1">
      <c r="A12944" t="s">
        <v>303</v>
      </c>
      <c r="B12944" t="s">
        <v>355</v>
      </c>
      <c r="C12944" t="s">
        <v>287</v>
      </c>
      <c r="D12944">
        <v>1</v>
      </c>
      <c r="E12944">
        <v>1</v>
      </c>
      <c r="F12944">
        <v>1</v>
      </c>
      <c r="G12944">
        <v>1</v>
      </c>
      <c r="H12944">
        <v>1</v>
      </c>
      <c r="I12944">
        <v>1</v>
      </c>
      <c r="J12944">
        <v>1</v>
      </c>
      <c r="K12944">
        <v>1</v>
      </c>
      <c r="M12944" t="s">
        <v>468</v>
      </c>
    </row>
    <row r="12945" spans="1:13" hidden="1">
      <c r="A12945" t="s">
        <v>303</v>
      </c>
      <c r="B12945" t="s">
        <v>355</v>
      </c>
      <c r="C12945" t="s">
        <v>288</v>
      </c>
      <c r="D12945">
        <v>1</v>
      </c>
      <c r="E12945">
        <v>1</v>
      </c>
      <c r="F12945">
        <v>1</v>
      </c>
      <c r="G12945">
        <v>1</v>
      </c>
      <c r="H12945">
        <v>1</v>
      </c>
      <c r="I12945">
        <v>1</v>
      </c>
      <c r="J12945">
        <v>1</v>
      </c>
      <c r="K12945">
        <v>1</v>
      </c>
      <c r="M12945" t="s">
        <v>468</v>
      </c>
    </row>
    <row r="12946" spans="1:13" hidden="1">
      <c r="A12946" t="s">
        <v>303</v>
      </c>
      <c r="B12946" t="s">
        <v>355</v>
      </c>
      <c r="C12946" t="s">
        <v>289</v>
      </c>
      <c r="D12946">
        <v>1</v>
      </c>
      <c r="E12946">
        <v>1</v>
      </c>
      <c r="F12946">
        <v>1</v>
      </c>
      <c r="G12946">
        <v>1</v>
      </c>
      <c r="H12946">
        <v>1</v>
      </c>
      <c r="I12946">
        <v>1</v>
      </c>
      <c r="J12946">
        <v>1</v>
      </c>
      <c r="K12946">
        <v>1</v>
      </c>
      <c r="M12946" t="s">
        <v>468</v>
      </c>
    </row>
    <row r="12947" spans="1:13" hidden="1">
      <c r="A12947" t="s">
        <v>303</v>
      </c>
      <c r="B12947" t="s">
        <v>355</v>
      </c>
      <c r="C12947" t="s">
        <v>290</v>
      </c>
      <c r="D12947">
        <v>1</v>
      </c>
      <c r="E12947">
        <v>1</v>
      </c>
      <c r="F12947">
        <v>1</v>
      </c>
      <c r="G12947">
        <v>1</v>
      </c>
      <c r="H12947">
        <v>1</v>
      </c>
      <c r="I12947">
        <v>1</v>
      </c>
      <c r="J12947">
        <v>1</v>
      </c>
      <c r="K12947">
        <v>1</v>
      </c>
      <c r="M12947" t="s">
        <v>468</v>
      </c>
    </row>
    <row r="12948" spans="1:13" hidden="1">
      <c r="A12948" t="s">
        <v>303</v>
      </c>
      <c r="B12948" t="s">
        <v>355</v>
      </c>
      <c r="C12948" t="s">
        <v>291</v>
      </c>
      <c r="D12948">
        <v>1</v>
      </c>
      <c r="E12948">
        <v>1</v>
      </c>
      <c r="F12948">
        <v>1</v>
      </c>
      <c r="G12948">
        <v>1</v>
      </c>
      <c r="H12948">
        <v>1</v>
      </c>
      <c r="I12948">
        <v>1</v>
      </c>
      <c r="J12948">
        <v>1</v>
      </c>
      <c r="K12948">
        <v>1</v>
      </c>
      <c r="M12948" t="s">
        <v>468</v>
      </c>
    </row>
    <row r="12949" spans="1:13" hidden="1">
      <c r="A12949" t="s">
        <v>303</v>
      </c>
      <c r="B12949" t="s">
        <v>355</v>
      </c>
      <c r="C12949" t="s">
        <v>292</v>
      </c>
      <c r="D12949">
        <v>1</v>
      </c>
      <c r="E12949">
        <v>1</v>
      </c>
      <c r="F12949">
        <v>1</v>
      </c>
      <c r="G12949">
        <v>1</v>
      </c>
      <c r="H12949">
        <v>1</v>
      </c>
      <c r="I12949">
        <v>1</v>
      </c>
      <c r="J12949">
        <v>1</v>
      </c>
      <c r="K12949">
        <v>1</v>
      </c>
      <c r="M12949" t="s">
        <v>468</v>
      </c>
    </row>
    <row r="12950" spans="1:13" hidden="1">
      <c r="A12950" t="s">
        <v>303</v>
      </c>
      <c r="B12950" t="s">
        <v>356</v>
      </c>
      <c r="C12950" t="s">
        <v>278</v>
      </c>
      <c r="D12950">
        <v>1</v>
      </c>
      <c r="E12950">
        <v>1</v>
      </c>
      <c r="F12950">
        <v>1</v>
      </c>
      <c r="G12950">
        <v>1</v>
      </c>
      <c r="H12950">
        <v>1</v>
      </c>
      <c r="I12950">
        <v>1</v>
      </c>
      <c r="J12950">
        <v>1</v>
      </c>
      <c r="K12950">
        <v>1</v>
      </c>
      <c r="M12950" t="s">
        <v>468</v>
      </c>
    </row>
    <row r="12951" spans="1:13" hidden="1">
      <c r="A12951" t="s">
        <v>303</v>
      </c>
      <c r="B12951" t="s">
        <v>356</v>
      </c>
      <c r="C12951" t="s">
        <v>279</v>
      </c>
      <c r="D12951">
        <v>1</v>
      </c>
      <c r="E12951">
        <v>1</v>
      </c>
      <c r="F12951">
        <v>1</v>
      </c>
      <c r="G12951">
        <v>1</v>
      </c>
      <c r="H12951">
        <v>1</v>
      </c>
      <c r="I12951">
        <v>1</v>
      </c>
      <c r="J12951">
        <v>1</v>
      </c>
      <c r="K12951">
        <v>1</v>
      </c>
      <c r="M12951" t="s">
        <v>468</v>
      </c>
    </row>
    <row r="12952" spans="1:13" hidden="1">
      <c r="A12952" t="s">
        <v>303</v>
      </c>
      <c r="B12952" t="s">
        <v>356</v>
      </c>
      <c r="C12952" t="s">
        <v>280</v>
      </c>
      <c r="D12952">
        <v>1</v>
      </c>
      <c r="E12952">
        <v>1</v>
      </c>
      <c r="F12952">
        <v>1</v>
      </c>
      <c r="G12952">
        <v>1</v>
      </c>
      <c r="H12952">
        <v>1</v>
      </c>
      <c r="I12952">
        <v>1</v>
      </c>
      <c r="J12952">
        <v>1</v>
      </c>
      <c r="K12952">
        <v>1</v>
      </c>
      <c r="M12952" t="s">
        <v>468</v>
      </c>
    </row>
    <row r="12953" spans="1:13" hidden="1">
      <c r="A12953" t="s">
        <v>303</v>
      </c>
      <c r="B12953" t="s">
        <v>356</v>
      </c>
      <c r="C12953" t="s">
        <v>277</v>
      </c>
      <c r="D12953">
        <v>1</v>
      </c>
      <c r="E12953">
        <v>1</v>
      </c>
      <c r="F12953">
        <v>1</v>
      </c>
      <c r="G12953">
        <v>1</v>
      </c>
      <c r="H12953">
        <v>1</v>
      </c>
      <c r="I12953">
        <v>1</v>
      </c>
      <c r="J12953">
        <v>1</v>
      </c>
      <c r="K12953">
        <v>1</v>
      </c>
      <c r="M12953" t="s">
        <v>468</v>
      </c>
    </row>
    <row r="12954" spans="1:13" hidden="1">
      <c r="A12954" t="s">
        <v>303</v>
      </c>
      <c r="B12954" t="s">
        <v>356</v>
      </c>
      <c r="C12954" t="s">
        <v>281</v>
      </c>
      <c r="D12954">
        <v>1</v>
      </c>
      <c r="E12954">
        <v>1</v>
      </c>
      <c r="F12954">
        <v>1</v>
      </c>
      <c r="G12954">
        <v>1</v>
      </c>
      <c r="H12954">
        <v>1</v>
      </c>
      <c r="I12954">
        <v>1</v>
      </c>
      <c r="J12954">
        <v>1</v>
      </c>
      <c r="K12954">
        <v>1</v>
      </c>
      <c r="M12954" t="s">
        <v>468</v>
      </c>
    </row>
    <row r="12955" spans="1:13" hidden="1">
      <c r="A12955" t="s">
        <v>303</v>
      </c>
      <c r="B12955" t="s">
        <v>356</v>
      </c>
      <c r="C12955" t="s">
        <v>282</v>
      </c>
      <c r="D12955">
        <v>1</v>
      </c>
      <c r="E12955">
        <v>1</v>
      </c>
      <c r="F12955">
        <v>1</v>
      </c>
      <c r="G12955">
        <v>1</v>
      </c>
      <c r="H12955">
        <v>1</v>
      </c>
      <c r="I12955">
        <v>1</v>
      </c>
      <c r="J12955">
        <v>1</v>
      </c>
      <c r="K12955">
        <v>1</v>
      </c>
      <c r="M12955" t="s">
        <v>468</v>
      </c>
    </row>
    <row r="12956" spans="1:13" hidden="1">
      <c r="A12956" t="s">
        <v>303</v>
      </c>
      <c r="B12956" t="s">
        <v>356</v>
      </c>
      <c r="C12956" t="s">
        <v>283</v>
      </c>
      <c r="D12956">
        <v>1</v>
      </c>
      <c r="E12956">
        <v>1</v>
      </c>
      <c r="F12956">
        <v>1</v>
      </c>
      <c r="G12956">
        <v>1</v>
      </c>
      <c r="H12956">
        <v>1</v>
      </c>
      <c r="I12956">
        <v>1</v>
      </c>
      <c r="J12956">
        <v>1</v>
      </c>
      <c r="K12956">
        <v>1</v>
      </c>
      <c r="M12956" t="s">
        <v>468</v>
      </c>
    </row>
    <row r="12957" spans="1:13" hidden="1">
      <c r="A12957" t="s">
        <v>303</v>
      </c>
      <c r="B12957" t="s">
        <v>356</v>
      </c>
      <c r="C12957" t="s">
        <v>284</v>
      </c>
      <c r="D12957">
        <v>1</v>
      </c>
      <c r="E12957">
        <v>1</v>
      </c>
      <c r="F12957">
        <v>1</v>
      </c>
      <c r="G12957">
        <v>1</v>
      </c>
      <c r="H12957">
        <v>1</v>
      </c>
      <c r="I12957">
        <v>1</v>
      </c>
      <c r="J12957">
        <v>1</v>
      </c>
      <c r="K12957">
        <v>1</v>
      </c>
      <c r="M12957" t="s">
        <v>468</v>
      </c>
    </row>
    <row r="12958" spans="1:13" hidden="1">
      <c r="A12958" t="s">
        <v>303</v>
      </c>
      <c r="B12958" t="s">
        <v>356</v>
      </c>
      <c r="C12958" t="s">
        <v>285</v>
      </c>
      <c r="D12958">
        <v>1</v>
      </c>
      <c r="E12958">
        <v>1</v>
      </c>
      <c r="F12958">
        <v>1</v>
      </c>
      <c r="G12958">
        <v>1</v>
      </c>
      <c r="H12958">
        <v>1</v>
      </c>
      <c r="I12958">
        <v>1</v>
      </c>
      <c r="J12958">
        <v>1</v>
      </c>
      <c r="K12958">
        <v>1</v>
      </c>
      <c r="M12958" t="s">
        <v>468</v>
      </c>
    </row>
    <row r="12959" spans="1:13" hidden="1">
      <c r="A12959" t="s">
        <v>303</v>
      </c>
      <c r="B12959" t="s">
        <v>356</v>
      </c>
      <c r="C12959" t="s">
        <v>286</v>
      </c>
      <c r="D12959">
        <v>1</v>
      </c>
      <c r="E12959">
        <v>1</v>
      </c>
      <c r="F12959">
        <v>1</v>
      </c>
      <c r="G12959">
        <v>1</v>
      </c>
      <c r="H12959">
        <v>1</v>
      </c>
      <c r="I12959">
        <v>1</v>
      </c>
      <c r="J12959">
        <v>1</v>
      </c>
      <c r="K12959">
        <v>1</v>
      </c>
      <c r="M12959" t="s">
        <v>468</v>
      </c>
    </row>
    <row r="12960" spans="1:13" hidden="1">
      <c r="A12960" t="s">
        <v>303</v>
      </c>
      <c r="B12960" t="s">
        <v>356</v>
      </c>
      <c r="C12960" t="s">
        <v>287</v>
      </c>
      <c r="D12960">
        <v>1</v>
      </c>
      <c r="E12960">
        <v>1</v>
      </c>
      <c r="F12960">
        <v>1</v>
      </c>
      <c r="G12960">
        <v>1</v>
      </c>
      <c r="H12960">
        <v>1</v>
      </c>
      <c r="I12960">
        <v>1</v>
      </c>
      <c r="J12960">
        <v>1</v>
      </c>
      <c r="K12960">
        <v>1</v>
      </c>
      <c r="M12960" t="s">
        <v>468</v>
      </c>
    </row>
    <row r="12961" spans="1:13" hidden="1">
      <c r="A12961" t="s">
        <v>303</v>
      </c>
      <c r="B12961" t="s">
        <v>356</v>
      </c>
      <c r="C12961" t="s">
        <v>288</v>
      </c>
      <c r="D12961">
        <v>1</v>
      </c>
      <c r="E12961">
        <v>1</v>
      </c>
      <c r="F12961">
        <v>1</v>
      </c>
      <c r="G12961">
        <v>1</v>
      </c>
      <c r="H12961">
        <v>1</v>
      </c>
      <c r="I12961">
        <v>1</v>
      </c>
      <c r="J12961">
        <v>1</v>
      </c>
      <c r="K12961">
        <v>1</v>
      </c>
      <c r="M12961" t="s">
        <v>468</v>
      </c>
    </row>
    <row r="12962" spans="1:13" hidden="1">
      <c r="A12962" t="s">
        <v>303</v>
      </c>
      <c r="B12962" t="s">
        <v>356</v>
      </c>
      <c r="C12962" t="s">
        <v>289</v>
      </c>
      <c r="D12962">
        <v>1</v>
      </c>
      <c r="E12962">
        <v>1</v>
      </c>
      <c r="F12962">
        <v>1</v>
      </c>
      <c r="G12962">
        <v>1</v>
      </c>
      <c r="H12962">
        <v>1</v>
      </c>
      <c r="I12962">
        <v>1</v>
      </c>
      <c r="J12962">
        <v>1</v>
      </c>
      <c r="K12962">
        <v>1</v>
      </c>
      <c r="M12962" t="s">
        <v>468</v>
      </c>
    </row>
    <row r="12963" spans="1:13" hidden="1">
      <c r="A12963" t="s">
        <v>303</v>
      </c>
      <c r="B12963" t="s">
        <v>356</v>
      </c>
      <c r="C12963" t="s">
        <v>290</v>
      </c>
      <c r="D12963">
        <v>1</v>
      </c>
      <c r="E12963">
        <v>1</v>
      </c>
      <c r="F12963">
        <v>1</v>
      </c>
      <c r="G12963">
        <v>1</v>
      </c>
      <c r="H12963">
        <v>1</v>
      </c>
      <c r="I12963">
        <v>1</v>
      </c>
      <c r="J12963">
        <v>1</v>
      </c>
      <c r="K12963">
        <v>1</v>
      </c>
      <c r="M12963" t="s">
        <v>468</v>
      </c>
    </row>
    <row r="12964" spans="1:13" hidden="1">
      <c r="A12964" t="s">
        <v>303</v>
      </c>
      <c r="B12964" t="s">
        <v>356</v>
      </c>
      <c r="C12964" t="s">
        <v>291</v>
      </c>
      <c r="D12964">
        <v>1</v>
      </c>
      <c r="E12964">
        <v>1</v>
      </c>
      <c r="F12964">
        <v>1</v>
      </c>
      <c r="G12964">
        <v>1</v>
      </c>
      <c r="H12964">
        <v>1</v>
      </c>
      <c r="I12964">
        <v>1</v>
      </c>
      <c r="J12964">
        <v>1</v>
      </c>
      <c r="K12964">
        <v>1</v>
      </c>
      <c r="M12964" t="s">
        <v>468</v>
      </c>
    </row>
    <row r="12965" spans="1:13" hidden="1">
      <c r="A12965" t="s">
        <v>303</v>
      </c>
      <c r="B12965" t="s">
        <v>356</v>
      </c>
      <c r="C12965" t="s">
        <v>292</v>
      </c>
      <c r="D12965">
        <v>1</v>
      </c>
      <c r="E12965">
        <v>1</v>
      </c>
      <c r="F12965">
        <v>1</v>
      </c>
      <c r="G12965">
        <v>1</v>
      </c>
      <c r="H12965">
        <v>1</v>
      </c>
      <c r="I12965">
        <v>1</v>
      </c>
      <c r="J12965">
        <v>1</v>
      </c>
      <c r="K12965">
        <v>1</v>
      </c>
      <c r="M12965" t="s">
        <v>468</v>
      </c>
    </row>
    <row r="12966" spans="1:13" hidden="1">
      <c r="A12966" t="s">
        <v>303</v>
      </c>
      <c r="B12966" t="s">
        <v>422</v>
      </c>
      <c r="C12966" t="s">
        <v>278</v>
      </c>
      <c r="D12966">
        <v>1</v>
      </c>
      <c r="E12966">
        <v>1</v>
      </c>
      <c r="F12966">
        <v>1</v>
      </c>
      <c r="G12966">
        <v>1</v>
      </c>
      <c r="H12966">
        <v>1</v>
      </c>
      <c r="I12966">
        <v>1</v>
      </c>
      <c r="J12966">
        <v>1</v>
      </c>
      <c r="K12966">
        <v>1</v>
      </c>
      <c r="M12966" t="s">
        <v>468</v>
      </c>
    </row>
    <row r="12967" spans="1:13" hidden="1">
      <c r="A12967" t="s">
        <v>303</v>
      </c>
      <c r="B12967" t="s">
        <v>422</v>
      </c>
      <c r="C12967" t="s">
        <v>279</v>
      </c>
      <c r="D12967">
        <v>1</v>
      </c>
      <c r="E12967">
        <v>1</v>
      </c>
      <c r="F12967">
        <v>1</v>
      </c>
      <c r="G12967">
        <v>1</v>
      </c>
      <c r="H12967">
        <v>1</v>
      </c>
      <c r="I12967">
        <v>1</v>
      </c>
      <c r="J12967">
        <v>1</v>
      </c>
      <c r="K12967">
        <v>1</v>
      </c>
      <c r="M12967" t="s">
        <v>468</v>
      </c>
    </row>
    <row r="12968" spans="1:13" hidden="1">
      <c r="A12968" t="s">
        <v>303</v>
      </c>
      <c r="B12968" t="s">
        <v>422</v>
      </c>
      <c r="C12968" t="s">
        <v>280</v>
      </c>
      <c r="D12968">
        <v>1</v>
      </c>
      <c r="E12968">
        <v>1</v>
      </c>
      <c r="F12968">
        <v>1</v>
      </c>
      <c r="G12968">
        <v>1</v>
      </c>
      <c r="H12968">
        <v>1</v>
      </c>
      <c r="I12968">
        <v>1</v>
      </c>
      <c r="J12968">
        <v>1</v>
      </c>
      <c r="K12968">
        <v>1</v>
      </c>
      <c r="M12968" t="s">
        <v>468</v>
      </c>
    </row>
    <row r="12969" spans="1:13" hidden="1">
      <c r="A12969" t="s">
        <v>303</v>
      </c>
      <c r="B12969" t="s">
        <v>422</v>
      </c>
      <c r="C12969" t="s">
        <v>277</v>
      </c>
      <c r="D12969">
        <v>1</v>
      </c>
      <c r="E12969">
        <v>1</v>
      </c>
      <c r="F12969">
        <v>1</v>
      </c>
      <c r="G12969">
        <v>1</v>
      </c>
      <c r="H12969">
        <v>1</v>
      </c>
      <c r="I12969">
        <v>1</v>
      </c>
      <c r="J12969">
        <v>1</v>
      </c>
      <c r="K12969">
        <v>1</v>
      </c>
      <c r="M12969" t="s">
        <v>468</v>
      </c>
    </row>
    <row r="12970" spans="1:13" hidden="1">
      <c r="A12970" t="s">
        <v>303</v>
      </c>
      <c r="B12970" t="s">
        <v>422</v>
      </c>
      <c r="C12970" t="s">
        <v>281</v>
      </c>
      <c r="D12970">
        <v>1</v>
      </c>
      <c r="E12970">
        <v>1</v>
      </c>
      <c r="F12970">
        <v>1</v>
      </c>
      <c r="G12970">
        <v>1</v>
      </c>
      <c r="H12970">
        <v>1</v>
      </c>
      <c r="I12970">
        <v>1</v>
      </c>
      <c r="J12970">
        <v>1</v>
      </c>
      <c r="K12970">
        <v>1</v>
      </c>
      <c r="M12970" t="s">
        <v>468</v>
      </c>
    </row>
    <row r="12971" spans="1:13" hidden="1">
      <c r="A12971" t="s">
        <v>303</v>
      </c>
      <c r="B12971" t="s">
        <v>422</v>
      </c>
      <c r="C12971" t="s">
        <v>282</v>
      </c>
      <c r="D12971">
        <v>1</v>
      </c>
      <c r="E12971">
        <v>1</v>
      </c>
      <c r="F12971">
        <v>1</v>
      </c>
      <c r="G12971">
        <v>1</v>
      </c>
      <c r="H12971">
        <v>1</v>
      </c>
      <c r="I12971">
        <v>1</v>
      </c>
      <c r="J12971">
        <v>1</v>
      </c>
      <c r="K12971">
        <v>1</v>
      </c>
      <c r="M12971" t="s">
        <v>468</v>
      </c>
    </row>
    <row r="12972" spans="1:13" hidden="1">
      <c r="A12972" t="s">
        <v>303</v>
      </c>
      <c r="B12972" t="s">
        <v>422</v>
      </c>
      <c r="C12972" t="s">
        <v>283</v>
      </c>
      <c r="D12972">
        <v>1</v>
      </c>
      <c r="E12972">
        <v>1</v>
      </c>
      <c r="F12972">
        <v>1</v>
      </c>
      <c r="G12972">
        <v>1</v>
      </c>
      <c r="H12972">
        <v>1</v>
      </c>
      <c r="I12972">
        <v>1</v>
      </c>
      <c r="J12972">
        <v>1</v>
      </c>
      <c r="K12972">
        <v>1</v>
      </c>
      <c r="M12972" t="s">
        <v>468</v>
      </c>
    </row>
    <row r="12973" spans="1:13" hidden="1">
      <c r="A12973" t="s">
        <v>303</v>
      </c>
      <c r="B12973" t="s">
        <v>422</v>
      </c>
      <c r="C12973" t="s">
        <v>284</v>
      </c>
      <c r="D12973">
        <v>1</v>
      </c>
      <c r="E12973">
        <v>1</v>
      </c>
      <c r="F12973">
        <v>1</v>
      </c>
      <c r="G12973">
        <v>1</v>
      </c>
      <c r="H12973">
        <v>1</v>
      </c>
      <c r="I12973">
        <v>1</v>
      </c>
      <c r="J12973">
        <v>1</v>
      </c>
      <c r="K12973">
        <v>1</v>
      </c>
      <c r="M12973" t="s">
        <v>468</v>
      </c>
    </row>
    <row r="12974" spans="1:13" hidden="1">
      <c r="A12974" t="s">
        <v>303</v>
      </c>
      <c r="B12974" t="s">
        <v>422</v>
      </c>
      <c r="C12974" t="s">
        <v>285</v>
      </c>
      <c r="D12974">
        <v>1</v>
      </c>
      <c r="E12974">
        <v>1</v>
      </c>
      <c r="F12974">
        <v>1</v>
      </c>
      <c r="G12974">
        <v>1</v>
      </c>
      <c r="H12974">
        <v>1</v>
      </c>
      <c r="I12974">
        <v>1</v>
      </c>
      <c r="J12974">
        <v>1</v>
      </c>
      <c r="K12974">
        <v>1</v>
      </c>
      <c r="M12974" t="s">
        <v>468</v>
      </c>
    </row>
    <row r="12975" spans="1:13" hidden="1">
      <c r="A12975" t="s">
        <v>303</v>
      </c>
      <c r="B12975" t="s">
        <v>422</v>
      </c>
      <c r="C12975" t="s">
        <v>286</v>
      </c>
      <c r="D12975">
        <v>1</v>
      </c>
      <c r="E12975">
        <v>1</v>
      </c>
      <c r="F12975">
        <v>1</v>
      </c>
      <c r="G12975">
        <v>1</v>
      </c>
      <c r="H12975">
        <v>1</v>
      </c>
      <c r="I12975">
        <v>1</v>
      </c>
      <c r="J12975">
        <v>1</v>
      </c>
      <c r="K12975">
        <v>1</v>
      </c>
      <c r="M12975" t="s">
        <v>468</v>
      </c>
    </row>
    <row r="12976" spans="1:13" hidden="1">
      <c r="A12976" t="s">
        <v>303</v>
      </c>
      <c r="B12976" t="s">
        <v>422</v>
      </c>
      <c r="C12976" t="s">
        <v>287</v>
      </c>
      <c r="D12976">
        <v>1</v>
      </c>
      <c r="E12976">
        <v>1</v>
      </c>
      <c r="F12976">
        <v>1</v>
      </c>
      <c r="G12976">
        <v>1</v>
      </c>
      <c r="H12976">
        <v>1</v>
      </c>
      <c r="I12976">
        <v>1</v>
      </c>
      <c r="J12976">
        <v>1</v>
      </c>
      <c r="K12976">
        <v>1</v>
      </c>
      <c r="M12976" t="s">
        <v>468</v>
      </c>
    </row>
    <row r="12977" spans="1:13" hidden="1">
      <c r="A12977" t="s">
        <v>303</v>
      </c>
      <c r="B12977" t="s">
        <v>422</v>
      </c>
      <c r="C12977" t="s">
        <v>288</v>
      </c>
      <c r="D12977">
        <v>1</v>
      </c>
      <c r="E12977">
        <v>1</v>
      </c>
      <c r="F12977">
        <v>1</v>
      </c>
      <c r="G12977">
        <v>1</v>
      </c>
      <c r="H12977">
        <v>1</v>
      </c>
      <c r="I12977">
        <v>1</v>
      </c>
      <c r="J12977">
        <v>1</v>
      </c>
      <c r="K12977">
        <v>1</v>
      </c>
      <c r="M12977" t="s">
        <v>468</v>
      </c>
    </row>
    <row r="12978" spans="1:13" hidden="1">
      <c r="A12978" t="s">
        <v>303</v>
      </c>
      <c r="B12978" t="s">
        <v>422</v>
      </c>
      <c r="C12978" t="s">
        <v>289</v>
      </c>
      <c r="D12978">
        <v>1</v>
      </c>
      <c r="E12978">
        <v>1</v>
      </c>
      <c r="F12978">
        <v>1</v>
      </c>
      <c r="G12978">
        <v>1</v>
      </c>
      <c r="H12978">
        <v>1</v>
      </c>
      <c r="I12978">
        <v>1</v>
      </c>
      <c r="J12978">
        <v>1</v>
      </c>
      <c r="K12978">
        <v>1</v>
      </c>
      <c r="M12978" t="s">
        <v>468</v>
      </c>
    </row>
    <row r="12979" spans="1:13" hidden="1">
      <c r="A12979" t="s">
        <v>303</v>
      </c>
      <c r="B12979" t="s">
        <v>422</v>
      </c>
      <c r="C12979" t="s">
        <v>290</v>
      </c>
      <c r="D12979">
        <v>1</v>
      </c>
      <c r="E12979">
        <v>1</v>
      </c>
      <c r="F12979">
        <v>1</v>
      </c>
      <c r="G12979">
        <v>1</v>
      </c>
      <c r="H12979">
        <v>1</v>
      </c>
      <c r="I12979">
        <v>1</v>
      </c>
      <c r="J12979">
        <v>1</v>
      </c>
      <c r="K12979">
        <v>1</v>
      </c>
      <c r="M12979" t="s">
        <v>468</v>
      </c>
    </row>
    <row r="12980" spans="1:13" hidden="1">
      <c r="A12980" t="s">
        <v>303</v>
      </c>
      <c r="B12980" t="s">
        <v>422</v>
      </c>
      <c r="C12980" t="s">
        <v>291</v>
      </c>
      <c r="D12980">
        <v>1</v>
      </c>
      <c r="E12980">
        <v>1</v>
      </c>
      <c r="F12980">
        <v>1</v>
      </c>
      <c r="G12980">
        <v>1</v>
      </c>
      <c r="H12980">
        <v>1</v>
      </c>
      <c r="I12980">
        <v>1</v>
      </c>
      <c r="J12980">
        <v>1</v>
      </c>
      <c r="K12980">
        <v>1</v>
      </c>
      <c r="M12980" t="s">
        <v>468</v>
      </c>
    </row>
    <row r="12981" spans="1:13" hidden="1">
      <c r="A12981" t="s">
        <v>303</v>
      </c>
      <c r="B12981" t="s">
        <v>422</v>
      </c>
      <c r="C12981" t="s">
        <v>292</v>
      </c>
      <c r="D12981">
        <v>1</v>
      </c>
      <c r="E12981">
        <v>1</v>
      </c>
      <c r="F12981">
        <v>1</v>
      </c>
      <c r="G12981">
        <v>1</v>
      </c>
      <c r="H12981">
        <v>1</v>
      </c>
      <c r="I12981">
        <v>1</v>
      </c>
      <c r="J12981">
        <v>1</v>
      </c>
      <c r="K12981">
        <v>1</v>
      </c>
      <c r="M12981" t="s">
        <v>468</v>
      </c>
    </row>
    <row r="12982" spans="1:13" hidden="1">
      <c r="A12982" t="s">
        <v>303</v>
      </c>
      <c r="B12982" t="s">
        <v>354</v>
      </c>
      <c r="C12982" t="s">
        <v>278</v>
      </c>
      <c r="D12982">
        <v>1</v>
      </c>
      <c r="E12982">
        <v>1</v>
      </c>
      <c r="F12982">
        <v>1</v>
      </c>
      <c r="G12982">
        <v>1</v>
      </c>
      <c r="H12982">
        <v>1</v>
      </c>
      <c r="I12982">
        <v>1</v>
      </c>
      <c r="J12982">
        <v>1</v>
      </c>
      <c r="K12982">
        <v>1</v>
      </c>
      <c r="M12982" t="s">
        <v>468</v>
      </c>
    </row>
    <row r="12983" spans="1:13" hidden="1">
      <c r="A12983" t="s">
        <v>303</v>
      </c>
      <c r="B12983" t="s">
        <v>354</v>
      </c>
      <c r="C12983" t="s">
        <v>279</v>
      </c>
      <c r="D12983">
        <v>1</v>
      </c>
      <c r="E12983">
        <v>1</v>
      </c>
      <c r="F12983">
        <v>1</v>
      </c>
      <c r="G12983">
        <v>1</v>
      </c>
      <c r="H12983">
        <v>1</v>
      </c>
      <c r="I12983">
        <v>1</v>
      </c>
      <c r="J12983">
        <v>1</v>
      </c>
      <c r="K12983">
        <v>1</v>
      </c>
      <c r="M12983" t="s">
        <v>468</v>
      </c>
    </row>
    <row r="12984" spans="1:13" hidden="1">
      <c r="A12984" t="s">
        <v>303</v>
      </c>
      <c r="B12984" t="s">
        <v>354</v>
      </c>
      <c r="C12984" t="s">
        <v>280</v>
      </c>
      <c r="D12984">
        <v>1</v>
      </c>
      <c r="E12984">
        <v>1</v>
      </c>
      <c r="F12984">
        <v>1</v>
      </c>
      <c r="G12984">
        <v>1</v>
      </c>
      <c r="H12984">
        <v>1</v>
      </c>
      <c r="I12984">
        <v>1</v>
      </c>
      <c r="J12984">
        <v>1</v>
      </c>
      <c r="K12984">
        <v>1</v>
      </c>
      <c r="M12984" t="s">
        <v>468</v>
      </c>
    </row>
    <row r="12985" spans="1:13" hidden="1">
      <c r="A12985" t="s">
        <v>303</v>
      </c>
      <c r="B12985" t="s">
        <v>354</v>
      </c>
      <c r="C12985" t="s">
        <v>277</v>
      </c>
      <c r="D12985">
        <v>1</v>
      </c>
      <c r="E12985">
        <v>1</v>
      </c>
      <c r="F12985">
        <v>1</v>
      </c>
      <c r="G12985">
        <v>1</v>
      </c>
      <c r="H12985">
        <v>1</v>
      </c>
      <c r="I12985">
        <v>1</v>
      </c>
      <c r="J12985">
        <v>1</v>
      </c>
      <c r="K12985">
        <v>1</v>
      </c>
      <c r="M12985" t="s">
        <v>468</v>
      </c>
    </row>
    <row r="12986" spans="1:13" hidden="1">
      <c r="A12986" t="s">
        <v>303</v>
      </c>
      <c r="B12986" t="s">
        <v>354</v>
      </c>
      <c r="C12986" t="s">
        <v>281</v>
      </c>
      <c r="D12986">
        <v>1</v>
      </c>
      <c r="E12986">
        <v>1</v>
      </c>
      <c r="F12986">
        <v>1</v>
      </c>
      <c r="G12986">
        <v>1</v>
      </c>
      <c r="H12986">
        <v>1</v>
      </c>
      <c r="I12986">
        <v>1</v>
      </c>
      <c r="J12986">
        <v>1</v>
      </c>
      <c r="K12986">
        <v>1</v>
      </c>
      <c r="M12986" t="s">
        <v>468</v>
      </c>
    </row>
    <row r="12987" spans="1:13" hidden="1">
      <c r="A12987" t="s">
        <v>303</v>
      </c>
      <c r="B12987" t="s">
        <v>354</v>
      </c>
      <c r="C12987" t="s">
        <v>282</v>
      </c>
      <c r="D12987">
        <v>1</v>
      </c>
      <c r="E12987">
        <v>1</v>
      </c>
      <c r="F12987">
        <v>1</v>
      </c>
      <c r="G12987">
        <v>1</v>
      </c>
      <c r="H12987">
        <v>1</v>
      </c>
      <c r="I12987">
        <v>1</v>
      </c>
      <c r="J12987">
        <v>1</v>
      </c>
      <c r="K12987">
        <v>1</v>
      </c>
      <c r="M12987" t="s">
        <v>468</v>
      </c>
    </row>
    <row r="12988" spans="1:13" hidden="1">
      <c r="A12988" t="s">
        <v>303</v>
      </c>
      <c r="B12988" t="s">
        <v>354</v>
      </c>
      <c r="C12988" t="s">
        <v>283</v>
      </c>
      <c r="D12988">
        <v>1</v>
      </c>
      <c r="E12988">
        <v>1</v>
      </c>
      <c r="F12988">
        <v>1</v>
      </c>
      <c r="G12988">
        <v>1</v>
      </c>
      <c r="H12988">
        <v>1</v>
      </c>
      <c r="I12988">
        <v>1</v>
      </c>
      <c r="J12988">
        <v>1</v>
      </c>
      <c r="K12988">
        <v>1</v>
      </c>
      <c r="M12988" t="s">
        <v>468</v>
      </c>
    </row>
    <row r="12989" spans="1:13" hidden="1">
      <c r="A12989" t="s">
        <v>303</v>
      </c>
      <c r="B12989" t="s">
        <v>354</v>
      </c>
      <c r="C12989" t="s">
        <v>284</v>
      </c>
      <c r="D12989">
        <v>1</v>
      </c>
      <c r="E12989">
        <v>1</v>
      </c>
      <c r="F12989">
        <v>1</v>
      </c>
      <c r="G12989">
        <v>1</v>
      </c>
      <c r="H12989">
        <v>1</v>
      </c>
      <c r="I12989">
        <v>1</v>
      </c>
      <c r="J12989">
        <v>1</v>
      </c>
      <c r="K12989">
        <v>1</v>
      </c>
      <c r="M12989" t="s">
        <v>468</v>
      </c>
    </row>
    <row r="12990" spans="1:13" hidden="1">
      <c r="A12990" t="s">
        <v>303</v>
      </c>
      <c r="B12990" t="s">
        <v>354</v>
      </c>
      <c r="C12990" t="s">
        <v>285</v>
      </c>
      <c r="D12990">
        <v>1</v>
      </c>
      <c r="E12990">
        <v>1</v>
      </c>
      <c r="F12990">
        <v>1</v>
      </c>
      <c r="G12990">
        <v>1</v>
      </c>
      <c r="H12990">
        <v>1</v>
      </c>
      <c r="I12990">
        <v>1</v>
      </c>
      <c r="J12990">
        <v>1</v>
      </c>
      <c r="K12990">
        <v>1</v>
      </c>
      <c r="M12990" t="s">
        <v>468</v>
      </c>
    </row>
    <row r="12991" spans="1:13" hidden="1">
      <c r="A12991" t="s">
        <v>303</v>
      </c>
      <c r="B12991" t="s">
        <v>354</v>
      </c>
      <c r="C12991" t="s">
        <v>286</v>
      </c>
      <c r="D12991">
        <v>1</v>
      </c>
      <c r="E12991">
        <v>1</v>
      </c>
      <c r="F12991">
        <v>1</v>
      </c>
      <c r="G12991">
        <v>1</v>
      </c>
      <c r="H12991">
        <v>1</v>
      </c>
      <c r="I12991">
        <v>1</v>
      </c>
      <c r="J12991">
        <v>1</v>
      </c>
      <c r="K12991">
        <v>1</v>
      </c>
      <c r="M12991" t="s">
        <v>468</v>
      </c>
    </row>
    <row r="12992" spans="1:13" hidden="1">
      <c r="A12992" t="s">
        <v>303</v>
      </c>
      <c r="B12992" t="s">
        <v>354</v>
      </c>
      <c r="C12992" t="s">
        <v>287</v>
      </c>
      <c r="D12992">
        <v>1</v>
      </c>
      <c r="E12992">
        <v>1</v>
      </c>
      <c r="F12992">
        <v>1</v>
      </c>
      <c r="G12992">
        <v>1</v>
      </c>
      <c r="H12992">
        <v>1</v>
      </c>
      <c r="I12992">
        <v>1</v>
      </c>
      <c r="J12992">
        <v>1</v>
      </c>
      <c r="K12992">
        <v>1</v>
      </c>
      <c r="M12992" t="s">
        <v>468</v>
      </c>
    </row>
    <row r="12993" spans="1:13" hidden="1">
      <c r="A12993" t="s">
        <v>303</v>
      </c>
      <c r="B12993" t="s">
        <v>354</v>
      </c>
      <c r="C12993" t="s">
        <v>288</v>
      </c>
      <c r="D12993">
        <v>1</v>
      </c>
      <c r="E12993">
        <v>1</v>
      </c>
      <c r="F12993">
        <v>1</v>
      </c>
      <c r="G12993">
        <v>1</v>
      </c>
      <c r="H12993">
        <v>1</v>
      </c>
      <c r="I12993">
        <v>1</v>
      </c>
      <c r="J12993">
        <v>1</v>
      </c>
      <c r="K12993">
        <v>1</v>
      </c>
      <c r="M12993" t="s">
        <v>468</v>
      </c>
    </row>
    <row r="12994" spans="1:13" hidden="1">
      <c r="A12994" t="s">
        <v>303</v>
      </c>
      <c r="B12994" t="s">
        <v>354</v>
      </c>
      <c r="C12994" t="s">
        <v>289</v>
      </c>
      <c r="D12994">
        <v>1</v>
      </c>
      <c r="E12994">
        <v>1</v>
      </c>
      <c r="F12994">
        <v>1</v>
      </c>
      <c r="G12994">
        <v>1</v>
      </c>
      <c r="H12994">
        <v>1</v>
      </c>
      <c r="I12994">
        <v>1</v>
      </c>
      <c r="J12994">
        <v>1</v>
      </c>
      <c r="K12994">
        <v>1</v>
      </c>
      <c r="M12994" t="s">
        <v>468</v>
      </c>
    </row>
    <row r="12995" spans="1:13" hidden="1">
      <c r="A12995" t="s">
        <v>303</v>
      </c>
      <c r="B12995" t="s">
        <v>354</v>
      </c>
      <c r="C12995" t="s">
        <v>290</v>
      </c>
      <c r="D12995">
        <v>1</v>
      </c>
      <c r="E12995">
        <v>1</v>
      </c>
      <c r="F12995">
        <v>1</v>
      </c>
      <c r="G12995">
        <v>1</v>
      </c>
      <c r="H12995">
        <v>1</v>
      </c>
      <c r="I12995">
        <v>1</v>
      </c>
      <c r="J12995">
        <v>1</v>
      </c>
      <c r="K12995">
        <v>1</v>
      </c>
      <c r="M12995" t="s">
        <v>468</v>
      </c>
    </row>
    <row r="12996" spans="1:13" hidden="1">
      <c r="A12996" t="s">
        <v>303</v>
      </c>
      <c r="B12996" t="s">
        <v>354</v>
      </c>
      <c r="C12996" t="s">
        <v>291</v>
      </c>
      <c r="D12996">
        <v>1</v>
      </c>
      <c r="E12996">
        <v>1</v>
      </c>
      <c r="F12996">
        <v>1</v>
      </c>
      <c r="G12996">
        <v>1</v>
      </c>
      <c r="H12996">
        <v>1</v>
      </c>
      <c r="I12996">
        <v>1</v>
      </c>
      <c r="J12996">
        <v>1</v>
      </c>
      <c r="K12996">
        <v>1</v>
      </c>
      <c r="M12996" t="s">
        <v>468</v>
      </c>
    </row>
    <row r="12997" spans="1:13" hidden="1">
      <c r="A12997" t="s">
        <v>303</v>
      </c>
      <c r="B12997" t="s">
        <v>354</v>
      </c>
      <c r="C12997" t="s">
        <v>292</v>
      </c>
      <c r="D12997">
        <v>1</v>
      </c>
      <c r="E12997">
        <v>1</v>
      </c>
      <c r="F12997">
        <v>1</v>
      </c>
      <c r="G12997">
        <v>1</v>
      </c>
      <c r="H12997">
        <v>1</v>
      </c>
      <c r="I12997">
        <v>1</v>
      </c>
      <c r="J12997">
        <v>1</v>
      </c>
      <c r="K12997">
        <v>1</v>
      </c>
      <c r="M12997" t="s">
        <v>468</v>
      </c>
    </row>
    <row r="12998" spans="1:13" hidden="1">
      <c r="A12998" t="s">
        <v>303</v>
      </c>
      <c r="B12998" t="s">
        <v>357</v>
      </c>
      <c r="C12998" t="s">
        <v>278</v>
      </c>
      <c r="D12998">
        <v>1</v>
      </c>
      <c r="E12998">
        <v>1</v>
      </c>
      <c r="F12998">
        <v>1</v>
      </c>
      <c r="G12998">
        <v>1</v>
      </c>
      <c r="H12998">
        <v>1</v>
      </c>
      <c r="I12998">
        <v>1</v>
      </c>
      <c r="J12998">
        <v>1</v>
      </c>
      <c r="K12998">
        <v>1</v>
      </c>
      <c r="M12998" t="s">
        <v>468</v>
      </c>
    </row>
    <row r="12999" spans="1:13" hidden="1">
      <c r="A12999" t="s">
        <v>303</v>
      </c>
      <c r="B12999" t="s">
        <v>357</v>
      </c>
      <c r="C12999" t="s">
        <v>279</v>
      </c>
      <c r="D12999">
        <v>1</v>
      </c>
      <c r="E12999">
        <v>1</v>
      </c>
      <c r="F12999">
        <v>1</v>
      </c>
      <c r="G12999">
        <v>1</v>
      </c>
      <c r="H12999">
        <v>1</v>
      </c>
      <c r="I12999">
        <v>1</v>
      </c>
      <c r="J12999">
        <v>1</v>
      </c>
      <c r="K12999">
        <v>1</v>
      </c>
      <c r="M12999" t="s">
        <v>468</v>
      </c>
    </row>
    <row r="13000" spans="1:13" hidden="1">
      <c r="A13000" t="s">
        <v>303</v>
      </c>
      <c r="B13000" t="s">
        <v>357</v>
      </c>
      <c r="C13000" t="s">
        <v>280</v>
      </c>
      <c r="D13000">
        <v>1</v>
      </c>
      <c r="E13000">
        <v>1</v>
      </c>
      <c r="F13000">
        <v>1</v>
      </c>
      <c r="G13000">
        <v>1</v>
      </c>
      <c r="H13000">
        <v>1</v>
      </c>
      <c r="I13000">
        <v>1</v>
      </c>
      <c r="J13000">
        <v>1</v>
      </c>
      <c r="K13000">
        <v>1</v>
      </c>
      <c r="M13000" t="s">
        <v>468</v>
      </c>
    </row>
    <row r="13001" spans="1:13" hidden="1">
      <c r="A13001" t="s">
        <v>303</v>
      </c>
      <c r="B13001" t="s">
        <v>357</v>
      </c>
      <c r="C13001" t="s">
        <v>277</v>
      </c>
      <c r="D13001">
        <v>1</v>
      </c>
      <c r="E13001">
        <v>1</v>
      </c>
      <c r="F13001">
        <v>1</v>
      </c>
      <c r="G13001">
        <v>1</v>
      </c>
      <c r="H13001">
        <v>1</v>
      </c>
      <c r="I13001">
        <v>1</v>
      </c>
      <c r="J13001">
        <v>1</v>
      </c>
      <c r="K13001">
        <v>1</v>
      </c>
      <c r="M13001" t="s">
        <v>468</v>
      </c>
    </row>
    <row r="13002" spans="1:13" hidden="1">
      <c r="A13002" t="s">
        <v>303</v>
      </c>
      <c r="B13002" t="s">
        <v>357</v>
      </c>
      <c r="C13002" t="s">
        <v>281</v>
      </c>
      <c r="D13002">
        <v>1</v>
      </c>
      <c r="E13002">
        <v>1</v>
      </c>
      <c r="F13002">
        <v>1</v>
      </c>
      <c r="G13002">
        <v>1</v>
      </c>
      <c r="H13002">
        <v>1</v>
      </c>
      <c r="I13002">
        <v>1</v>
      </c>
      <c r="J13002">
        <v>1</v>
      </c>
      <c r="K13002">
        <v>1</v>
      </c>
      <c r="M13002" t="s">
        <v>468</v>
      </c>
    </row>
    <row r="13003" spans="1:13" hidden="1">
      <c r="A13003" t="s">
        <v>303</v>
      </c>
      <c r="B13003" t="s">
        <v>357</v>
      </c>
      <c r="C13003" t="s">
        <v>282</v>
      </c>
      <c r="D13003">
        <v>1</v>
      </c>
      <c r="E13003">
        <v>1</v>
      </c>
      <c r="F13003">
        <v>1</v>
      </c>
      <c r="G13003">
        <v>1</v>
      </c>
      <c r="H13003">
        <v>1</v>
      </c>
      <c r="I13003">
        <v>1</v>
      </c>
      <c r="J13003">
        <v>1</v>
      </c>
      <c r="K13003">
        <v>1</v>
      </c>
      <c r="M13003" t="s">
        <v>468</v>
      </c>
    </row>
    <row r="13004" spans="1:13" hidden="1">
      <c r="A13004" t="s">
        <v>303</v>
      </c>
      <c r="B13004" t="s">
        <v>357</v>
      </c>
      <c r="C13004" t="s">
        <v>283</v>
      </c>
      <c r="D13004">
        <v>1</v>
      </c>
      <c r="E13004">
        <v>1</v>
      </c>
      <c r="F13004">
        <v>1</v>
      </c>
      <c r="G13004">
        <v>1</v>
      </c>
      <c r="H13004">
        <v>1</v>
      </c>
      <c r="I13004">
        <v>1</v>
      </c>
      <c r="J13004">
        <v>1</v>
      </c>
      <c r="K13004">
        <v>1</v>
      </c>
      <c r="M13004" t="s">
        <v>468</v>
      </c>
    </row>
    <row r="13005" spans="1:13" hidden="1">
      <c r="A13005" t="s">
        <v>303</v>
      </c>
      <c r="B13005" t="s">
        <v>357</v>
      </c>
      <c r="C13005" t="s">
        <v>284</v>
      </c>
      <c r="D13005">
        <v>1</v>
      </c>
      <c r="E13005">
        <v>1</v>
      </c>
      <c r="F13005">
        <v>1</v>
      </c>
      <c r="G13005">
        <v>1</v>
      </c>
      <c r="H13005">
        <v>1</v>
      </c>
      <c r="I13005">
        <v>1</v>
      </c>
      <c r="J13005">
        <v>1</v>
      </c>
      <c r="K13005">
        <v>1</v>
      </c>
      <c r="M13005" t="s">
        <v>468</v>
      </c>
    </row>
    <row r="13006" spans="1:13" hidden="1">
      <c r="A13006" t="s">
        <v>303</v>
      </c>
      <c r="B13006" t="s">
        <v>357</v>
      </c>
      <c r="C13006" t="s">
        <v>285</v>
      </c>
      <c r="D13006">
        <v>1</v>
      </c>
      <c r="E13006">
        <v>1</v>
      </c>
      <c r="F13006">
        <v>1</v>
      </c>
      <c r="G13006">
        <v>1</v>
      </c>
      <c r="H13006">
        <v>1</v>
      </c>
      <c r="I13006">
        <v>1</v>
      </c>
      <c r="J13006">
        <v>1</v>
      </c>
      <c r="K13006">
        <v>1</v>
      </c>
      <c r="M13006" t="s">
        <v>468</v>
      </c>
    </row>
    <row r="13007" spans="1:13" hidden="1">
      <c r="A13007" t="s">
        <v>303</v>
      </c>
      <c r="B13007" t="s">
        <v>357</v>
      </c>
      <c r="C13007" t="s">
        <v>286</v>
      </c>
      <c r="D13007">
        <v>1</v>
      </c>
      <c r="E13007">
        <v>1</v>
      </c>
      <c r="F13007">
        <v>1</v>
      </c>
      <c r="G13007">
        <v>1</v>
      </c>
      <c r="H13007">
        <v>1</v>
      </c>
      <c r="I13007">
        <v>1</v>
      </c>
      <c r="J13007">
        <v>1</v>
      </c>
      <c r="K13007">
        <v>1</v>
      </c>
      <c r="M13007" t="s">
        <v>468</v>
      </c>
    </row>
    <row r="13008" spans="1:13" hidden="1">
      <c r="A13008" t="s">
        <v>303</v>
      </c>
      <c r="B13008" t="s">
        <v>357</v>
      </c>
      <c r="C13008" t="s">
        <v>287</v>
      </c>
      <c r="D13008">
        <v>1</v>
      </c>
      <c r="E13008">
        <v>1</v>
      </c>
      <c r="F13008">
        <v>1</v>
      </c>
      <c r="G13008">
        <v>1</v>
      </c>
      <c r="H13008">
        <v>1</v>
      </c>
      <c r="I13008">
        <v>1</v>
      </c>
      <c r="J13008">
        <v>1</v>
      </c>
      <c r="K13008">
        <v>1</v>
      </c>
      <c r="M13008" t="s">
        <v>468</v>
      </c>
    </row>
    <row r="13009" spans="1:13" hidden="1">
      <c r="A13009" t="s">
        <v>303</v>
      </c>
      <c r="B13009" t="s">
        <v>357</v>
      </c>
      <c r="C13009" t="s">
        <v>288</v>
      </c>
      <c r="D13009">
        <v>1</v>
      </c>
      <c r="E13009">
        <v>1</v>
      </c>
      <c r="F13009">
        <v>1</v>
      </c>
      <c r="G13009">
        <v>1</v>
      </c>
      <c r="H13009">
        <v>1</v>
      </c>
      <c r="I13009">
        <v>1</v>
      </c>
      <c r="J13009">
        <v>1</v>
      </c>
      <c r="K13009">
        <v>1</v>
      </c>
      <c r="M13009" t="s">
        <v>468</v>
      </c>
    </row>
    <row r="13010" spans="1:13" hidden="1">
      <c r="A13010" t="s">
        <v>303</v>
      </c>
      <c r="B13010" t="s">
        <v>357</v>
      </c>
      <c r="C13010" t="s">
        <v>289</v>
      </c>
      <c r="D13010">
        <v>1</v>
      </c>
      <c r="E13010">
        <v>1</v>
      </c>
      <c r="F13010">
        <v>1</v>
      </c>
      <c r="G13010">
        <v>1</v>
      </c>
      <c r="H13010">
        <v>1</v>
      </c>
      <c r="I13010">
        <v>1</v>
      </c>
      <c r="J13010">
        <v>1</v>
      </c>
      <c r="K13010">
        <v>1</v>
      </c>
      <c r="M13010" t="s">
        <v>468</v>
      </c>
    </row>
    <row r="13011" spans="1:13" hidden="1">
      <c r="A13011" t="s">
        <v>303</v>
      </c>
      <c r="B13011" t="s">
        <v>357</v>
      </c>
      <c r="C13011" t="s">
        <v>290</v>
      </c>
      <c r="D13011">
        <v>1</v>
      </c>
      <c r="E13011">
        <v>1</v>
      </c>
      <c r="F13011">
        <v>1</v>
      </c>
      <c r="G13011">
        <v>1</v>
      </c>
      <c r="H13011">
        <v>1</v>
      </c>
      <c r="I13011">
        <v>1</v>
      </c>
      <c r="J13011">
        <v>1</v>
      </c>
      <c r="K13011">
        <v>1</v>
      </c>
      <c r="M13011" t="s">
        <v>468</v>
      </c>
    </row>
    <row r="13012" spans="1:13" hidden="1">
      <c r="A13012" t="s">
        <v>303</v>
      </c>
      <c r="B13012" t="s">
        <v>357</v>
      </c>
      <c r="C13012" t="s">
        <v>291</v>
      </c>
      <c r="D13012">
        <v>1</v>
      </c>
      <c r="E13012">
        <v>1</v>
      </c>
      <c r="F13012">
        <v>1</v>
      </c>
      <c r="G13012">
        <v>1</v>
      </c>
      <c r="H13012">
        <v>1</v>
      </c>
      <c r="I13012">
        <v>1</v>
      </c>
      <c r="J13012">
        <v>1</v>
      </c>
      <c r="K13012">
        <v>1</v>
      </c>
      <c r="M13012" t="s">
        <v>468</v>
      </c>
    </row>
    <row r="13013" spans="1:13" hidden="1">
      <c r="A13013" t="s">
        <v>303</v>
      </c>
      <c r="B13013" t="s">
        <v>357</v>
      </c>
      <c r="C13013" t="s">
        <v>292</v>
      </c>
      <c r="D13013">
        <v>1</v>
      </c>
      <c r="E13013">
        <v>1</v>
      </c>
      <c r="F13013">
        <v>1</v>
      </c>
      <c r="G13013">
        <v>1</v>
      </c>
      <c r="H13013">
        <v>1</v>
      </c>
      <c r="I13013">
        <v>1</v>
      </c>
      <c r="J13013">
        <v>1</v>
      </c>
      <c r="K13013">
        <v>1</v>
      </c>
      <c r="M13013" t="s">
        <v>468</v>
      </c>
    </row>
    <row r="13014" spans="1:13" hidden="1">
      <c r="A13014" t="s">
        <v>303</v>
      </c>
      <c r="B13014" t="s">
        <v>338</v>
      </c>
      <c r="C13014" t="s">
        <v>278</v>
      </c>
      <c r="D13014">
        <v>1</v>
      </c>
      <c r="E13014">
        <v>1</v>
      </c>
      <c r="F13014">
        <v>1</v>
      </c>
      <c r="G13014">
        <v>1</v>
      </c>
      <c r="H13014">
        <v>1</v>
      </c>
      <c r="I13014">
        <v>1</v>
      </c>
      <c r="J13014">
        <v>1</v>
      </c>
      <c r="K13014">
        <v>1</v>
      </c>
      <c r="M13014" t="s">
        <v>407</v>
      </c>
    </row>
    <row r="13015" spans="1:13" hidden="1">
      <c r="A13015" t="s">
        <v>303</v>
      </c>
      <c r="B13015" t="s">
        <v>338</v>
      </c>
      <c r="C13015" t="s">
        <v>279</v>
      </c>
      <c r="D13015">
        <v>1</v>
      </c>
      <c r="E13015">
        <v>1</v>
      </c>
      <c r="F13015">
        <v>1</v>
      </c>
      <c r="G13015">
        <v>1</v>
      </c>
      <c r="H13015">
        <v>1</v>
      </c>
      <c r="I13015">
        <v>1</v>
      </c>
      <c r="J13015">
        <v>1</v>
      </c>
      <c r="K13015">
        <v>1</v>
      </c>
      <c r="M13015" t="s">
        <v>407</v>
      </c>
    </row>
    <row r="13016" spans="1:13" hidden="1">
      <c r="A13016" t="s">
        <v>303</v>
      </c>
      <c r="B13016" t="s">
        <v>338</v>
      </c>
      <c r="C13016" t="s">
        <v>280</v>
      </c>
      <c r="D13016">
        <v>1</v>
      </c>
      <c r="E13016">
        <v>1</v>
      </c>
      <c r="F13016">
        <v>1</v>
      </c>
      <c r="G13016">
        <v>1</v>
      </c>
      <c r="H13016">
        <v>1</v>
      </c>
      <c r="I13016">
        <v>1</v>
      </c>
      <c r="J13016">
        <v>1</v>
      </c>
      <c r="K13016">
        <v>1</v>
      </c>
      <c r="M13016" t="s">
        <v>407</v>
      </c>
    </row>
    <row r="13017" spans="1:13" hidden="1">
      <c r="A13017" t="s">
        <v>303</v>
      </c>
      <c r="B13017" t="s">
        <v>338</v>
      </c>
      <c r="C13017" t="s">
        <v>277</v>
      </c>
      <c r="D13017">
        <v>1</v>
      </c>
      <c r="E13017">
        <v>1</v>
      </c>
      <c r="F13017">
        <v>1</v>
      </c>
      <c r="G13017">
        <v>1</v>
      </c>
      <c r="H13017">
        <v>1</v>
      </c>
      <c r="I13017">
        <v>1</v>
      </c>
      <c r="J13017">
        <v>1</v>
      </c>
      <c r="K13017">
        <v>1</v>
      </c>
      <c r="M13017" t="s">
        <v>407</v>
      </c>
    </row>
    <row r="13018" spans="1:13" hidden="1">
      <c r="A13018" t="s">
        <v>303</v>
      </c>
      <c r="B13018" t="s">
        <v>338</v>
      </c>
      <c r="C13018" t="s">
        <v>281</v>
      </c>
      <c r="D13018">
        <v>1</v>
      </c>
      <c r="E13018">
        <v>1</v>
      </c>
      <c r="F13018">
        <v>1</v>
      </c>
      <c r="G13018">
        <v>1</v>
      </c>
      <c r="H13018">
        <v>1</v>
      </c>
      <c r="I13018">
        <v>1</v>
      </c>
      <c r="J13018">
        <v>1</v>
      </c>
      <c r="K13018">
        <v>1</v>
      </c>
      <c r="M13018" t="s">
        <v>407</v>
      </c>
    </row>
    <row r="13019" spans="1:13" hidden="1">
      <c r="A13019" t="s">
        <v>303</v>
      </c>
      <c r="B13019" t="s">
        <v>338</v>
      </c>
      <c r="C13019" t="s">
        <v>282</v>
      </c>
      <c r="D13019">
        <v>1</v>
      </c>
      <c r="E13019">
        <v>1</v>
      </c>
      <c r="F13019">
        <v>1</v>
      </c>
      <c r="G13019">
        <v>1</v>
      </c>
      <c r="H13019">
        <v>1</v>
      </c>
      <c r="I13019">
        <v>1</v>
      </c>
      <c r="J13019">
        <v>1</v>
      </c>
      <c r="K13019">
        <v>1</v>
      </c>
      <c r="M13019" t="s">
        <v>407</v>
      </c>
    </row>
    <row r="13020" spans="1:13" hidden="1">
      <c r="A13020" t="s">
        <v>303</v>
      </c>
      <c r="B13020" t="s">
        <v>338</v>
      </c>
      <c r="C13020" t="s">
        <v>283</v>
      </c>
      <c r="D13020">
        <v>1</v>
      </c>
      <c r="E13020">
        <v>1</v>
      </c>
      <c r="F13020">
        <v>1</v>
      </c>
      <c r="G13020">
        <v>1</v>
      </c>
      <c r="H13020">
        <v>1</v>
      </c>
      <c r="I13020">
        <v>1</v>
      </c>
      <c r="J13020">
        <v>1</v>
      </c>
      <c r="K13020">
        <v>1</v>
      </c>
      <c r="M13020" t="s">
        <v>407</v>
      </c>
    </row>
    <row r="13021" spans="1:13" hidden="1">
      <c r="A13021" t="s">
        <v>303</v>
      </c>
      <c r="B13021" t="s">
        <v>338</v>
      </c>
      <c r="C13021" t="s">
        <v>284</v>
      </c>
      <c r="D13021">
        <v>1</v>
      </c>
      <c r="E13021">
        <v>1</v>
      </c>
      <c r="F13021">
        <v>1</v>
      </c>
      <c r="G13021">
        <v>1</v>
      </c>
      <c r="H13021">
        <v>1</v>
      </c>
      <c r="I13021">
        <v>1</v>
      </c>
      <c r="J13021">
        <v>1</v>
      </c>
      <c r="K13021">
        <v>1</v>
      </c>
      <c r="M13021" t="s">
        <v>407</v>
      </c>
    </row>
    <row r="13022" spans="1:13" hidden="1">
      <c r="A13022" t="s">
        <v>303</v>
      </c>
      <c r="B13022" t="s">
        <v>338</v>
      </c>
      <c r="C13022" t="s">
        <v>285</v>
      </c>
      <c r="D13022">
        <v>1</v>
      </c>
      <c r="E13022">
        <v>1</v>
      </c>
      <c r="F13022">
        <v>1</v>
      </c>
      <c r="G13022">
        <v>1</v>
      </c>
      <c r="H13022">
        <v>1</v>
      </c>
      <c r="I13022">
        <v>1</v>
      </c>
      <c r="J13022">
        <v>1</v>
      </c>
      <c r="K13022">
        <v>1</v>
      </c>
      <c r="M13022" t="s">
        <v>407</v>
      </c>
    </row>
    <row r="13023" spans="1:13" hidden="1">
      <c r="A13023" t="s">
        <v>303</v>
      </c>
      <c r="B13023" t="s">
        <v>338</v>
      </c>
      <c r="C13023" t="s">
        <v>286</v>
      </c>
      <c r="D13023">
        <v>1</v>
      </c>
      <c r="E13023">
        <v>1</v>
      </c>
      <c r="F13023">
        <v>1</v>
      </c>
      <c r="G13023">
        <v>1</v>
      </c>
      <c r="H13023">
        <v>1</v>
      </c>
      <c r="I13023">
        <v>1</v>
      </c>
      <c r="J13023">
        <v>1</v>
      </c>
      <c r="K13023">
        <v>1</v>
      </c>
      <c r="M13023" t="s">
        <v>407</v>
      </c>
    </row>
    <row r="13024" spans="1:13" hidden="1">
      <c r="A13024" t="s">
        <v>303</v>
      </c>
      <c r="B13024" t="s">
        <v>338</v>
      </c>
      <c r="C13024" t="s">
        <v>287</v>
      </c>
      <c r="D13024">
        <v>1</v>
      </c>
      <c r="E13024">
        <v>1</v>
      </c>
      <c r="F13024">
        <v>1</v>
      </c>
      <c r="G13024">
        <v>1</v>
      </c>
      <c r="H13024">
        <v>1</v>
      </c>
      <c r="I13024">
        <v>1</v>
      </c>
      <c r="J13024">
        <v>1</v>
      </c>
      <c r="K13024">
        <v>1</v>
      </c>
      <c r="M13024" t="s">
        <v>407</v>
      </c>
    </row>
    <row r="13025" spans="1:13" hidden="1">
      <c r="A13025" t="s">
        <v>303</v>
      </c>
      <c r="B13025" t="s">
        <v>338</v>
      </c>
      <c r="C13025" t="s">
        <v>288</v>
      </c>
      <c r="D13025">
        <v>1</v>
      </c>
      <c r="E13025">
        <v>1</v>
      </c>
      <c r="F13025">
        <v>1</v>
      </c>
      <c r="G13025">
        <v>1</v>
      </c>
      <c r="H13025">
        <v>1</v>
      </c>
      <c r="I13025">
        <v>1</v>
      </c>
      <c r="J13025">
        <v>1</v>
      </c>
      <c r="K13025">
        <v>1</v>
      </c>
      <c r="M13025" t="s">
        <v>407</v>
      </c>
    </row>
    <row r="13026" spans="1:13" hidden="1">
      <c r="A13026" t="s">
        <v>303</v>
      </c>
      <c r="B13026" t="s">
        <v>338</v>
      </c>
      <c r="C13026" t="s">
        <v>289</v>
      </c>
      <c r="D13026">
        <v>1</v>
      </c>
      <c r="E13026">
        <v>1</v>
      </c>
      <c r="F13026">
        <v>1</v>
      </c>
      <c r="G13026">
        <v>1</v>
      </c>
      <c r="H13026">
        <v>1</v>
      </c>
      <c r="I13026">
        <v>1</v>
      </c>
      <c r="J13026">
        <v>1</v>
      </c>
      <c r="K13026">
        <v>1</v>
      </c>
      <c r="M13026" t="s">
        <v>407</v>
      </c>
    </row>
    <row r="13027" spans="1:13" hidden="1">
      <c r="A13027" t="s">
        <v>303</v>
      </c>
      <c r="B13027" t="s">
        <v>338</v>
      </c>
      <c r="C13027" t="s">
        <v>290</v>
      </c>
      <c r="D13027">
        <v>1</v>
      </c>
      <c r="E13027">
        <v>1</v>
      </c>
      <c r="F13027">
        <v>1</v>
      </c>
      <c r="G13027">
        <v>1</v>
      </c>
      <c r="H13027">
        <v>1</v>
      </c>
      <c r="I13027">
        <v>1</v>
      </c>
      <c r="J13027">
        <v>1</v>
      </c>
      <c r="K13027">
        <v>1</v>
      </c>
      <c r="M13027" t="s">
        <v>407</v>
      </c>
    </row>
    <row r="13028" spans="1:13" hidden="1">
      <c r="A13028" t="s">
        <v>303</v>
      </c>
      <c r="B13028" t="s">
        <v>338</v>
      </c>
      <c r="C13028" t="s">
        <v>291</v>
      </c>
      <c r="D13028">
        <v>1</v>
      </c>
      <c r="E13028">
        <v>1</v>
      </c>
      <c r="F13028">
        <v>1</v>
      </c>
      <c r="G13028">
        <v>1</v>
      </c>
      <c r="H13028">
        <v>1</v>
      </c>
      <c r="I13028">
        <v>1</v>
      </c>
      <c r="J13028">
        <v>1</v>
      </c>
      <c r="K13028">
        <v>1</v>
      </c>
      <c r="M13028" t="s">
        <v>407</v>
      </c>
    </row>
    <row r="13029" spans="1:13" hidden="1">
      <c r="A13029" t="s">
        <v>303</v>
      </c>
      <c r="B13029" t="s">
        <v>338</v>
      </c>
      <c r="C13029" t="s">
        <v>292</v>
      </c>
      <c r="D13029">
        <v>1</v>
      </c>
      <c r="E13029">
        <v>1</v>
      </c>
      <c r="F13029">
        <v>1</v>
      </c>
      <c r="G13029">
        <v>1</v>
      </c>
      <c r="H13029">
        <v>1</v>
      </c>
      <c r="I13029">
        <v>1</v>
      </c>
      <c r="J13029">
        <v>1</v>
      </c>
      <c r="K13029">
        <v>1</v>
      </c>
      <c r="M13029" t="s">
        <v>407</v>
      </c>
    </row>
    <row r="13030" spans="1:13" hidden="1">
      <c r="A13030" t="s">
        <v>303</v>
      </c>
      <c r="B13030" t="s">
        <v>335</v>
      </c>
      <c r="C13030" t="s">
        <v>278</v>
      </c>
      <c r="D13030" s="114">
        <v>1</v>
      </c>
      <c r="E13030" s="114">
        <v>1</v>
      </c>
      <c r="F13030" s="114">
        <v>1</v>
      </c>
      <c r="G13030" s="114">
        <v>1</v>
      </c>
      <c r="H13030" s="114">
        <v>1</v>
      </c>
      <c r="I13030" s="114">
        <v>1</v>
      </c>
      <c r="J13030" s="114">
        <v>1</v>
      </c>
      <c r="K13030" s="114">
        <v>1</v>
      </c>
      <c r="M13030" s="114"/>
    </row>
    <row r="13031" spans="1:13" hidden="1">
      <c r="A13031" t="s">
        <v>303</v>
      </c>
      <c r="B13031" t="s">
        <v>335</v>
      </c>
      <c r="C13031" t="s">
        <v>279</v>
      </c>
      <c r="D13031" s="114">
        <v>1</v>
      </c>
      <c r="E13031" s="114">
        <v>1</v>
      </c>
      <c r="F13031" s="114">
        <v>1</v>
      </c>
      <c r="G13031" s="114">
        <v>1</v>
      </c>
      <c r="H13031" s="114">
        <v>1</v>
      </c>
      <c r="I13031" s="114">
        <v>1</v>
      </c>
      <c r="J13031" s="114">
        <v>1</v>
      </c>
      <c r="K13031" s="114">
        <v>1</v>
      </c>
      <c r="M13031" s="114"/>
    </row>
    <row r="13032" spans="1:13" hidden="1">
      <c r="A13032" t="s">
        <v>303</v>
      </c>
      <c r="B13032" t="s">
        <v>335</v>
      </c>
      <c r="C13032" t="s">
        <v>280</v>
      </c>
      <c r="D13032" s="114">
        <v>1</v>
      </c>
      <c r="E13032" s="114">
        <v>1</v>
      </c>
      <c r="F13032" s="114">
        <v>1</v>
      </c>
      <c r="G13032" s="114">
        <v>1</v>
      </c>
      <c r="H13032" s="114">
        <v>1</v>
      </c>
      <c r="I13032" s="114">
        <v>1</v>
      </c>
      <c r="J13032" s="114">
        <v>1</v>
      </c>
      <c r="K13032" s="114">
        <v>1</v>
      </c>
      <c r="M13032" s="114"/>
    </row>
    <row r="13033" spans="1:13" hidden="1">
      <c r="A13033" t="s">
        <v>303</v>
      </c>
      <c r="B13033" t="s">
        <v>335</v>
      </c>
      <c r="C13033" t="s">
        <v>277</v>
      </c>
      <c r="D13033" s="114">
        <v>1</v>
      </c>
      <c r="E13033" s="114">
        <v>1</v>
      </c>
      <c r="F13033" s="114">
        <v>1</v>
      </c>
      <c r="G13033" s="114">
        <v>1</v>
      </c>
      <c r="H13033" s="114">
        <v>1</v>
      </c>
      <c r="I13033" s="114">
        <v>1</v>
      </c>
      <c r="J13033" s="114">
        <v>1</v>
      </c>
      <c r="K13033" s="114">
        <v>1</v>
      </c>
      <c r="M13033" s="114"/>
    </row>
    <row r="13034" spans="1:13" hidden="1">
      <c r="A13034" t="s">
        <v>303</v>
      </c>
      <c r="B13034" t="s">
        <v>335</v>
      </c>
      <c r="C13034" t="s">
        <v>281</v>
      </c>
      <c r="D13034" s="114">
        <v>1</v>
      </c>
      <c r="E13034" s="114">
        <v>1</v>
      </c>
      <c r="F13034" s="114">
        <v>1</v>
      </c>
      <c r="G13034" s="114">
        <v>1</v>
      </c>
      <c r="H13034" s="114">
        <v>1</v>
      </c>
      <c r="I13034" s="114">
        <v>1</v>
      </c>
      <c r="J13034" s="114">
        <v>1</v>
      </c>
      <c r="K13034" s="114">
        <v>1</v>
      </c>
      <c r="M13034" s="114"/>
    </row>
    <row r="13035" spans="1:13" hidden="1">
      <c r="A13035" t="s">
        <v>303</v>
      </c>
      <c r="B13035" t="s">
        <v>335</v>
      </c>
      <c r="C13035" t="s">
        <v>282</v>
      </c>
      <c r="D13035" s="114">
        <v>1</v>
      </c>
      <c r="E13035" s="114">
        <v>1</v>
      </c>
      <c r="F13035" s="114">
        <v>1</v>
      </c>
      <c r="G13035" s="114">
        <v>1</v>
      </c>
      <c r="H13035" s="114">
        <v>1</v>
      </c>
      <c r="I13035" s="114">
        <v>1</v>
      </c>
      <c r="J13035" s="114">
        <v>1</v>
      </c>
      <c r="K13035" s="114">
        <v>1</v>
      </c>
      <c r="M13035" s="114"/>
    </row>
    <row r="13036" spans="1:13" hidden="1">
      <c r="A13036" t="s">
        <v>303</v>
      </c>
      <c r="B13036" t="s">
        <v>335</v>
      </c>
      <c r="C13036" t="s">
        <v>283</v>
      </c>
      <c r="D13036" s="114">
        <v>1</v>
      </c>
      <c r="E13036" s="114">
        <v>1</v>
      </c>
      <c r="F13036" s="114">
        <v>1</v>
      </c>
      <c r="G13036" s="114">
        <v>1</v>
      </c>
      <c r="H13036" s="114">
        <v>1</v>
      </c>
      <c r="I13036" s="114">
        <v>1</v>
      </c>
      <c r="J13036" s="114">
        <v>1</v>
      </c>
      <c r="K13036" s="114">
        <v>1</v>
      </c>
      <c r="M13036" s="114"/>
    </row>
    <row r="13037" spans="1:13" hidden="1">
      <c r="A13037" t="s">
        <v>303</v>
      </c>
      <c r="B13037" t="s">
        <v>335</v>
      </c>
      <c r="C13037" t="s">
        <v>284</v>
      </c>
      <c r="D13037" s="114">
        <v>1</v>
      </c>
      <c r="E13037" s="114">
        <v>1</v>
      </c>
      <c r="F13037" s="114">
        <v>1</v>
      </c>
      <c r="G13037" s="114">
        <v>1</v>
      </c>
      <c r="H13037" s="114">
        <v>1</v>
      </c>
      <c r="I13037" s="114">
        <v>1</v>
      </c>
      <c r="J13037" s="114">
        <v>1</v>
      </c>
      <c r="K13037" s="114">
        <v>1</v>
      </c>
      <c r="M13037" s="114"/>
    </row>
    <row r="13038" spans="1:13" hidden="1">
      <c r="A13038" t="s">
        <v>303</v>
      </c>
      <c r="B13038" t="s">
        <v>335</v>
      </c>
      <c r="C13038" t="s">
        <v>285</v>
      </c>
      <c r="D13038" s="114">
        <v>1</v>
      </c>
      <c r="E13038" s="114">
        <v>1</v>
      </c>
      <c r="F13038" s="114">
        <v>1</v>
      </c>
      <c r="G13038" s="114">
        <v>1</v>
      </c>
      <c r="H13038" s="114">
        <v>1</v>
      </c>
      <c r="I13038" s="114">
        <v>1</v>
      </c>
      <c r="J13038" s="114">
        <v>1</v>
      </c>
      <c r="K13038" s="114">
        <v>1</v>
      </c>
      <c r="M13038" s="114"/>
    </row>
    <row r="13039" spans="1:13" hidden="1">
      <c r="A13039" t="s">
        <v>303</v>
      </c>
      <c r="B13039" t="s">
        <v>335</v>
      </c>
      <c r="C13039" t="s">
        <v>286</v>
      </c>
      <c r="D13039" s="114">
        <v>1</v>
      </c>
      <c r="E13039" s="114">
        <v>1</v>
      </c>
      <c r="F13039" s="114">
        <v>1</v>
      </c>
      <c r="G13039" s="114">
        <v>1</v>
      </c>
      <c r="H13039" s="114">
        <v>1</v>
      </c>
      <c r="I13039" s="114">
        <v>1</v>
      </c>
      <c r="J13039" s="114">
        <v>1</v>
      </c>
      <c r="K13039" s="114">
        <v>1</v>
      </c>
      <c r="M13039" s="114"/>
    </row>
    <row r="13040" spans="1:13" hidden="1">
      <c r="A13040" t="s">
        <v>303</v>
      </c>
      <c r="B13040" t="s">
        <v>335</v>
      </c>
      <c r="C13040" t="s">
        <v>287</v>
      </c>
      <c r="D13040" s="114">
        <v>1</v>
      </c>
      <c r="E13040" s="114">
        <v>1</v>
      </c>
      <c r="F13040" s="114">
        <v>1</v>
      </c>
      <c r="G13040" s="114">
        <v>1</v>
      </c>
      <c r="H13040" s="114">
        <v>1</v>
      </c>
      <c r="I13040" s="114">
        <v>1</v>
      </c>
      <c r="J13040" s="114">
        <v>1</v>
      </c>
      <c r="K13040" s="114">
        <v>1</v>
      </c>
      <c r="M13040" s="114"/>
    </row>
    <row r="13041" spans="1:13" hidden="1">
      <c r="A13041" t="s">
        <v>303</v>
      </c>
      <c r="B13041" t="s">
        <v>335</v>
      </c>
      <c r="C13041" t="s">
        <v>288</v>
      </c>
      <c r="D13041" s="114">
        <v>1</v>
      </c>
      <c r="E13041" s="114">
        <v>1</v>
      </c>
      <c r="F13041" s="114">
        <v>1</v>
      </c>
      <c r="G13041" s="114">
        <v>1</v>
      </c>
      <c r="H13041" s="114">
        <v>1</v>
      </c>
      <c r="I13041" s="114">
        <v>1</v>
      </c>
      <c r="J13041" s="114">
        <v>1</v>
      </c>
      <c r="K13041" s="114">
        <v>1</v>
      </c>
      <c r="M13041" s="114"/>
    </row>
    <row r="13042" spans="1:13" hidden="1">
      <c r="A13042" t="s">
        <v>303</v>
      </c>
      <c r="B13042" t="s">
        <v>335</v>
      </c>
      <c r="C13042" t="s">
        <v>289</v>
      </c>
      <c r="D13042" s="114">
        <v>1</v>
      </c>
      <c r="E13042" s="114">
        <v>1</v>
      </c>
      <c r="F13042" s="114">
        <v>1</v>
      </c>
      <c r="G13042" s="114">
        <v>1</v>
      </c>
      <c r="H13042" s="114">
        <v>1</v>
      </c>
      <c r="I13042" s="114">
        <v>1</v>
      </c>
      <c r="J13042" s="114">
        <v>1</v>
      </c>
      <c r="K13042" s="114">
        <v>1</v>
      </c>
      <c r="M13042" s="114"/>
    </row>
    <row r="13043" spans="1:13" hidden="1">
      <c r="A13043" t="s">
        <v>303</v>
      </c>
      <c r="B13043" t="s">
        <v>335</v>
      </c>
      <c r="C13043" t="s">
        <v>290</v>
      </c>
      <c r="D13043" s="114">
        <v>1</v>
      </c>
      <c r="E13043" s="114">
        <v>1</v>
      </c>
      <c r="F13043" s="114">
        <v>1</v>
      </c>
      <c r="G13043" s="114">
        <v>1</v>
      </c>
      <c r="H13043" s="114">
        <v>1</v>
      </c>
      <c r="I13043" s="114">
        <v>1</v>
      </c>
      <c r="J13043" s="114">
        <v>1</v>
      </c>
      <c r="K13043" s="114">
        <v>1</v>
      </c>
      <c r="M13043" s="114"/>
    </row>
    <row r="13044" spans="1:13" hidden="1">
      <c r="A13044" t="s">
        <v>303</v>
      </c>
      <c r="B13044" t="s">
        <v>335</v>
      </c>
      <c r="C13044" t="s">
        <v>291</v>
      </c>
      <c r="D13044" s="114">
        <v>1</v>
      </c>
      <c r="E13044" s="114">
        <v>1</v>
      </c>
      <c r="F13044" s="114">
        <v>1</v>
      </c>
      <c r="G13044" s="114">
        <v>1</v>
      </c>
      <c r="H13044" s="114">
        <v>1</v>
      </c>
      <c r="I13044" s="114">
        <v>1</v>
      </c>
      <c r="J13044" s="114">
        <v>1</v>
      </c>
      <c r="K13044" s="114">
        <v>1</v>
      </c>
      <c r="M13044" s="114"/>
    </row>
    <row r="13045" spans="1:13" hidden="1">
      <c r="A13045" t="s">
        <v>303</v>
      </c>
      <c r="B13045" t="s">
        <v>335</v>
      </c>
      <c r="C13045" t="s">
        <v>292</v>
      </c>
      <c r="D13045" s="114">
        <v>1</v>
      </c>
      <c r="E13045" s="114">
        <v>1</v>
      </c>
      <c r="F13045" s="114">
        <v>1</v>
      </c>
      <c r="G13045" s="114">
        <v>1</v>
      </c>
      <c r="H13045" s="114">
        <v>1</v>
      </c>
      <c r="I13045" s="114">
        <v>1</v>
      </c>
      <c r="J13045" s="114">
        <v>1</v>
      </c>
      <c r="K13045" s="114">
        <v>1</v>
      </c>
      <c r="M13045" s="114"/>
    </row>
    <row r="13046" spans="1:13" hidden="1">
      <c r="A13046" t="s">
        <v>303</v>
      </c>
      <c r="B13046" t="s">
        <v>336</v>
      </c>
      <c r="C13046" t="s">
        <v>278</v>
      </c>
      <c r="D13046" s="114">
        <v>1</v>
      </c>
      <c r="E13046" s="114">
        <v>1</v>
      </c>
      <c r="F13046" s="114">
        <v>1</v>
      </c>
      <c r="G13046" s="114">
        <v>1</v>
      </c>
      <c r="H13046" s="114">
        <v>1</v>
      </c>
      <c r="I13046" s="114">
        <v>1</v>
      </c>
      <c r="J13046" s="114">
        <v>1</v>
      </c>
      <c r="K13046" s="114">
        <v>1</v>
      </c>
      <c r="M13046" s="114"/>
    </row>
    <row r="13047" spans="1:13" hidden="1">
      <c r="A13047" t="s">
        <v>303</v>
      </c>
      <c r="B13047" t="s">
        <v>336</v>
      </c>
      <c r="C13047" t="s">
        <v>279</v>
      </c>
      <c r="D13047" s="114">
        <v>1</v>
      </c>
      <c r="E13047" s="114">
        <v>1</v>
      </c>
      <c r="F13047" s="114">
        <v>1</v>
      </c>
      <c r="G13047" s="114">
        <v>1</v>
      </c>
      <c r="H13047" s="114">
        <v>1</v>
      </c>
      <c r="I13047" s="114">
        <v>1</v>
      </c>
      <c r="J13047" s="114">
        <v>1</v>
      </c>
      <c r="K13047" s="114">
        <v>1</v>
      </c>
      <c r="M13047" s="114"/>
    </row>
    <row r="13048" spans="1:13" hidden="1">
      <c r="A13048" t="s">
        <v>303</v>
      </c>
      <c r="B13048" t="s">
        <v>336</v>
      </c>
      <c r="C13048" t="s">
        <v>280</v>
      </c>
      <c r="D13048" s="114">
        <v>1</v>
      </c>
      <c r="E13048" s="114">
        <v>1</v>
      </c>
      <c r="F13048" s="114">
        <v>1</v>
      </c>
      <c r="G13048" s="114">
        <v>1</v>
      </c>
      <c r="H13048" s="114">
        <v>1</v>
      </c>
      <c r="I13048" s="114">
        <v>1</v>
      </c>
      <c r="J13048" s="114">
        <v>1</v>
      </c>
      <c r="K13048" s="114">
        <v>1</v>
      </c>
      <c r="M13048" s="114"/>
    </row>
    <row r="13049" spans="1:13" hidden="1">
      <c r="A13049" t="s">
        <v>303</v>
      </c>
      <c r="B13049" t="s">
        <v>336</v>
      </c>
      <c r="C13049" t="s">
        <v>277</v>
      </c>
      <c r="D13049" s="114">
        <v>1</v>
      </c>
      <c r="E13049" s="114">
        <v>1</v>
      </c>
      <c r="F13049" s="114">
        <v>1</v>
      </c>
      <c r="G13049" s="114">
        <v>1</v>
      </c>
      <c r="H13049" s="114">
        <v>1</v>
      </c>
      <c r="I13049" s="114">
        <v>1</v>
      </c>
      <c r="J13049" s="114">
        <v>1</v>
      </c>
      <c r="K13049" s="114">
        <v>1</v>
      </c>
      <c r="M13049" s="114"/>
    </row>
    <row r="13050" spans="1:13" hidden="1">
      <c r="A13050" t="s">
        <v>303</v>
      </c>
      <c r="B13050" t="s">
        <v>336</v>
      </c>
      <c r="C13050" t="s">
        <v>281</v>
      </c>
      <c r="D13050" s="114">
        <v>1</v>
      </c>
      <c r="E13050" s="114">
        <v>1</v>
      </c>
      <c r="F13050" s="114">
        <v>1</v>
      </c>
      <c r="G13050" s="114">
        <v>1</v>
      </c>
      <c r="H13050" s="114">
        <v>1</v>
      </c>
      <c r="I13050" s="114">
        <v>1</v>
      </c>
      <c r="J13050" s="114">
        <v>1</v>
      </c>
      <c r="K13050" s="114">
        <v>1</v>
      </c>
      <c r="M13050" s="114"/>
    </row>
    <row r="13051" spans="1:13" hidden="1">
      <c r="A13051" t="s">
        <v>303</v>
      </c>
      <c r="B13051" t="s">
        <v>336</v>
      </c>
      <c r="C13051" t="s">
        <v>282</v>
      </c>
      <c r="D13051" s="114">
        <v>1</v>
      </c>
      <c r="E13051" s="114">
        <v>1</v>
      </c>
      <c r="F13051" s="114">
        <v>1</v>
      </c>
      <c r="G13051" s="114">
        <v>1</v>
      </c>
      <c r="H13051" s="114">
        <v>1</v>
      </c>
      <c r="I13051" s="114">
        <v>1</v>
      </c>
      <c r="J13051" s="114">
        <v>1</v>
      </c>
      <c r="K13051" s="114">
        <v>1</v>
      </c>
      <c r="M13051" s="114"/>
    </row>
    <row r="13052" spans="1:13" hidden="1">
      <c r="A13052" t="s">
        <v>303</v>
      </c>
      <c r="B13052" t="s">
        <v>336</v>
      </c>
      <c r="C13052" t="s">
        <v>283</v>
      </c>
      <c r="D13052" s="114">
        <v>1</v>
      </c>
      <c r="E13052" s="114">
        <v>1</v>
      </c>
      <c r="F13052" s="114">
        <v>1</v>
      </c>
      <c r="G13052" s="114">
        <v>1</v>
      </c>
      <c r="H13052" s="114">
        <v>1</v>
      </c>
      <c r="I13052" s="114">
        <v>1</v>
      </c>
      <c r="J13052" s="114">
        <v>1</v>
      </c>
      <c r="K13052" s="114">
        <v>1</v>
      </c>
      <c r="M13052" s="114"/>
    </row>
    <row r="13053" spans="1:13" hidden="1">
      <c r="A13053" t="s">
        <v>303</v>
      </c>
      <c r="B13053" t="s">
        <v>336</v>
      </c>
      <c r="C13053" t="s">
        <v>284</v>
      </c>
      <c r="D13053" s="114">
        <v>1</v>
      </c>
      <c r="E13053" s="114">
        <v>1</v>
      </c>
      <c r="F13053" s="114">
        <v>1</v>
      </c>
      <c r="G13053" s="114">
        <v>1</v>
      </c>
      <c r="H13053" s="114">
        <v>1</v>
      </c>
      <c r="I13053" s="114">
        <v>1</v>
      </c>
      <c r="J13053" s="114">
        <v>1</v>
      </c>
      <c r="K13053" s="114">
        <v>1</v>
      </c>
      <c r="M13053" s="114"/>
    </row>
    <row r="13054" spans="1:13" hidden="1">
      <c r="A13054" t="s">
        <v>303</v>
      </c>
      <c r="B13054" t="s">
        <v>336</v>
      </c>
      <c r="C13054" t="s">
        <v>285</v>
      </c>
      <c r="D13054" s="114">
        <v>1</v>
      </c>
      <c r="E13054" s="114">
        <v>1</v>
      </c>
      <c r="F13054" s="114">
        <v>1</v>
      </c>
      <c r="G13054" s="114">
        <v>1</v>
      </c>
      <c r="H13054" s="114">
        <v>1</v>
      </c>
      <c r="I13054" s="114">
        <v>1</v>
      </c>
      <c r="J13054" s="114">
        <v>1</v>
      </c>
      <c r="K13054" s="114">
        <v>1</v>
      </c>
      <c r="M13054" s="114"/>
    </row>
    <row r="13055" spans="1:13" hidden="1">
      <c r="A13055" t="s">
        <v>303</v>
      </c>
      <c r="B13055" t="s">
        <v>336</v>
      </c>
      <c r="C13055" t="s">
        <v>286</v>
      </c>
      <c r="D13055" s="114">
        <v>1</v>
      </c>
      <c r="E13055" s="114">
        <v>1</v>
      </c>
      <c r="F13055" s="114">
        <v>1</v>
      </c>
      <c r="G13055" s="114">
        <v>1</v>
      </c>
      <c r="H13055" s="114">
        <v>1</v>
      </c>
      <c r="I13055" s="114">
        <v>1</v>
      </c>
      <c r="J13055" s="114">
        <v>1</v>
      </c>
      <c r="K13055" s="114">
        <v>1</v>
      </c>
      <c r="M13055" s="114"/>
    </row>
    <row r="13056" spans="1:13" hidden="1">
      <c r="A13056" t="s">
        <v>303</v>
      </c>
      <c r="B13056" t="s">
        <v>336</v>
      </c>
      <c r="C13056" t="s">
        <v>287</v>
      </c>
      <c r="D13056" s="114">
        <v>1</v>
      </c>
      <c r="E13056" s="114">
        <v>1</v>
      </c>
      <c r="F13056" s="114">
        <v>1</v>
      </c>
      <c r="G13056" s="114">
        <v>1</v>
      </c>
      <c r="H13056" s="114">
        <v>1</v>
      </c>
      <c r="I13056" s="114">
        <v>1</v>
      </c>
      <c r="J13056" s="114">
        <v>1</v>
      </c>
      <c r="K13056" s="114">
        <v>1</v>
      </c>
      <c r="M13056" s="114"/>
    </row>
    <row r="13057" spans="1:13" hidden="1">
      <c r="A13057" t="s">
        <v>303</v>
      </c>
      <c r="B13057" t="s">
        <v>336</v>
      </c>
      <c r="C13057" t="s">
        <v>288</v>
      </c>
      <c r="D13057" s="114">
        <v>1</v>
      </c>
      <c r="E13057" s="114">
        <v>1</v>
      </c>
      <c r="F13057" s="114">
        <v>1</v>
      </c>
      <c r="G13057" s="114">
        <v>1</v>
      </c>
      <c r="H13057" s="114">
        <v>1</v>
      </c>
      <c r="I13057" s="114">
        <v>1</v>
      </c>
      <c r="J13057" s="114">
        <v>1</v>
      </c>
      <c r="K13057" s="114">
        <v>1</v>
      </c>
      <c r="M13057" s="114"/>
    </row>
    <row r="13058" spans="1:13" hidden="1">
      <c r="A13058" t="s">
        <v>303</v>
      </c>
      <c r="B13058" t="s">
        <v>336</v>
      </c>
      <c r="C13058" t="s">
        <v>289</v>
      </c>
      <c r="D13058" s="114">
        <v>1</v>
      </c>
      <c r="E13058" s="114">
        <v>1</v>
      </c>
      <c r="F13058" s="114">
        <v>1</v>
      </c>
      <c r="G13058" s="114">
        <v>1</v>
      </c>
      <c r="H13058" s="114">
        <v>1</v>
      </c>
      <c r="I13058" s="114">
        <v>1</v>
      </c>
      <c r="J13058" s="114">
        <v>1</v>
      </c>
      <c r="K13058" s="114">
        <v>1</v>
      </c>
      <c r="M13058" s="114"/>
    </row>
    <row r="13059" spans="1:13" hidden="1">
      <c r="A13059" t="s">
        <v>303</v>
      </c>
      <c r="B13059" t="s">
        <v>336</v>
      </c>
      <c r="C13059" t="s">
        <v>290</v>
      </c>
      <c r="D13059" s="114">
        <v>1</v>
      </c>
      <c r="E13059" s="114">
        <v>1</v>
      </c>
      <c r="F13059" s="114">
        <v>1</v>
      </c>
      <c r="G13059" s="114">
        <v>1</v>
      </c>
      <c r="H13059" s="114">
        <v>1</v>
      </c>
      <c r="I13059" s="114">
        <v>1</v>
      </c>
      <c r="J13059" s="114">
        <v>1</v>
      </c>
      <c r="K13059" s="114">
        <v>1</v>
      </c>
      <c r="M13059" s="114"/>
    </row>
    <row r="13060" spans="1:13" hidden="1">
      <c r="A13060" t="s">
        <v>303</v>
      </c>
      <c r="B13060" t="s">
        <v>336</v>
      </c>
      <c r="C13060" t="s">
        <v>291</v>
      </c>
      <c r="D13060" s="114">
        <v>1</v>
      </c>
      <c r="E13060" s="114">
        <v>1</v>
      </c>
      <c r="F13060" s="114">
        <v>1</v>
      </c>
      <c r="G13060" s="114">
        <v>1</v>
      </c>
      <c r="H13060" s="114">
        <v>1</v>
      </c>
      <c r="I13060" s="114">
        <v>1</v>
      </c>
      <c r="J13060" s="114">
        <v>1</v>
      </c>
      <c r="K13060" s="114">
        <v>1</v>
      </c>
      <c r="M13060" s="114"/>
    </row>
    <row r="13061" spans="1:13" hidden="1">
      <c r="A13061" t="s">
        <v>303</v>
      </c>
      <c r="B13061" t="s">
        <v>336</v>
      </c>
      <c r="C13061" t="s">
        <v>292</v>
      </c>
      <c r="D13061" s="114">
        <v>1</v>
      </c>
      <c r="E13061" s="114">
        <v>1</v>
      </c>
      <c r="F13061" s="114">
        <v>1</v>
      </c>
      <c r="G13061" s="114">
        <v>1</v>
      </c>
      <c r="H13061" s="114">
        <v>1</v>
      </c>
      <c r="I13061" s="114">
        <v>1</v>
      </c>
      <c r="J13061" s="114">
        <v>1</v>
      </c>
      <c r="K13061" s="114">
        <v>1</v>
      </c>
      <c r="M13061" s="114"/>
    </row>
    <row r="13062" spans="1:13" hidden="1">
      <c r="A13062" t="s">
        <v>303</v>
      </c>
      <c r="B13062" t="s">
        <v>337</v>
      </c>
      <c r="C13062" t="s">
        <v>278</v>
      </c>
      <c r="D13062">
        <v>1</v>
      </c>
      <c r="E13062">
        <v>1</v>
      </c>
      <c r="F13062">
        <v>1</v>
      </c>
      <c r="G13062">
        <v>1</v>
      </c>
      <c r="H13062">
        <v>1</v>
      </c>
      <c r="I13062">
        <v>1</v>
      </c>
      <c r="J13062">
        <v>1</v>
      </c>
      <c r="K13062">
        <v>1</v>
      </c>
      <c r="M13062" t="s">
        <v>407</v>
      </c>
    </row>
    <row r="13063" spans="1:13" hidden="1">
      <c r="A13063" t="s">
        <v>303</v>
      </c>
      <c r="B13063" t="s">
        <v>337</v>
      </c>
      <c r="C13063" t="s">
        <v>279</v>
      </c>
      <c r="D13063">
        <v>1</v>
      </c>
      <c r="E13063">
        <v>1</v>
      </c>
      <c r="F13063">
        <v>1</v>
      </c>
      <c r="G13063">
        <v>1</v>
      </c>
      <c r="H13063">
        <v>1</v>
      </c>
      <c r="I13063">
        <v>1</v>
      </c>
      <c r="J13063">
        <v>1</v>
      </c>
      <c r="K13063">
        <v>1</v>
      </c>
      <c r="M13063" t="s">
        <v>407</v>
      </c>
    </row>
    <row r="13064" spans="1:13" hidden="1">
      <c r="A13064" t="s">
        <v>303</v>
      </c>
      <c r="B13064" t="s">
        <v>337</v>
      </c>
      <c r="C13064" t="s">
        <v>280</v>
      </c>
      <c r="D13064">
        <v>1</v>
      </c>
      <c r="E13064">
        <v>1</v>
      </c>
      <c r="F13064">
        <v>1</v>
      </c>
      <c r="G13064">
        <v>1</v>
      </c>
      <c r="H13064">
        <v>1</v>
      </c>
      <c r="I13064">
        <v>1</v>
      </c>
      <c r="J13064">
        <v>1</v>
      </c>
      <c r="K13064">
        <v>1</v>
      </c>
      <c r="M13064" t="s">
        <v>407</v>
      </c>
    </row>
    <row r="13065" spans="1:13" hidden="1">
      <c r="A13065" t="s">
        <v>303</v>
      </c>
      <c r="B13065" t="s">
        <v>337</v>
      </c>
      <c r="C13065" t="s">
        <v>277</v>
      </c>
      <c r="D13065">
        <v>1</v>
      </c>
      <c r="E13065">
        <v>1</v>
      </c>
      <c r="F13065">
        <v>1</v>
      </c>
      <c r="G13065">
        <v>1</v>
      </c>
      <c r="H13065">
        <v>1</v>
      </c>
      <c r="I13065">
        <v>1</v>
      </c>
      <c r="J13065">
        <v>1</v>
      </c>
      <c r="K13065">
        <v>1</v>
      </c>
      <c r="M13065" t="s">
        <v>407</v>
      </c>
    </row>
    <row r="13066" spans="1:13" hidden="1">
      <c r="A13066" t="s">
        <v>303</v>
      </c>
      <c r="B13066" t="s">
        <v>337</v>
      </c>
      <c r="C13066" t="s">
        <v>281</v>
      </c>
      <c r="D13066">
        <v>1</v>
      </c>
      <c r="E13066">
        <v>1</v>
      </c>
      <c r="F13066">
        <v>1</v>
      </c>
      <c r="G13066">
        <v>1</v>
      </c>
      <c r="H13066">
        <v>1</v>
      </c>
      <c r="I13066">
        <v>1</v>
      </c>
      <c r="J13066">
        <v>1</v>
      </c>
      <c r="K13066">
        <v>1</v>
      </c>
      <c r="M13066" t="s">
        <v>407</v>
      </c>
    </row>
    <row r="13067" spans="1:13" hidden="1">
      <c r="A13067" t="s">
        <v>303</v>
      </c>
      <c r="B13067" t="s">
        <v>337</v>
      </c>
      <c r="C13067" t="s">
        <v>282</v>
      </c>
      <c r="D13067">
        <v>1</v>
      </c>
      <c r="E13067">
        <v>1</v>
      </c>
      <c r="F13067">
        <v>1</v>
      </c>
      <c r="G13067">
        <v>1</v>
      </c>
      <c r="H13067">
        <v>1</v>
      </c>
      <c r="I13067">
        <v>1</v>
      </c>
      <c r="J13067">
        <v>1</v>
      </c>
      <c r="K13067">
        <v>1</v>
      </c>
      <c r="M13067" t="s">
        <v>407</v>
      </c>
    </row>
    <row r="13068" spans="1:13" hidden="1">
      <c r="A13068" t="s">
        <v>303</v>
      </c>
      <c r="B13068" t="s">
        <v>337</v>
      </c>
      <c r="C13068" t="s">
        <v>283</v>
      </c>
      <c r="D13068">
        <v>1</v>
      </c>
      <c r="E13068">
        <v>1</v>
      </c>
      <c r="F13068">
        <v>1</v>
      </c>
      <c r="G13068">
        <v>1</v>
      </c>
      <c r="H13068">
        <v>1</v>
      </c>
      <c r="I13068">
        <v>1</v>
      </c>
      <c r="J13068">
        <v>1</v>
      </c>
      <c r="K13068">
        <v>1</v>
      </c>
      <c r="M13068" t="s">
        <v>407</v>
      </c>
    </row>
    <row r="13069" spans="1:13" hidden="1">
      <c r="A13069" t="s">
        <v>303</v>
      </c>
      <c r="B13069" t="s">
        <v>337</v>
      </c>
      <c r="C13069" t="s">
        <v>284</v>
      </c>
      <c r="D13069">
        <v>1</v>
      </c>
      <c r="E13069">
        <v>1</v>
      </c>
      <c r="F13069">
        <v>1</v>
      </c>
      <c r="G13069">
        <v>1</v>
      </c>
      <c r="H13069">
        <v>1</v>
      </c>
      <c r="I13069">
        <v>1</v>
      </c>
      <c r="J13069">
        <v>1</v>
      </c>
      <c r="K13069">
        <v>1</v>
      </c>
      <c r="M13069" t="s">
        <v>407</v>
      </c>
    </row>
    <row r="13070" spans="1:13" hidden="1">
      <c r="A13070" t="s">
        <v>303</v>
      </c>
      <c r="B13070" t="s">
        <v>337</v>
      </c>
      <c r="C13070" t="s">
        <v>285</v>
      </c>
      <c r="D13070">
        <v>1</v>
      </c>
      <c r="E13070">
        <v>1</v>
      </c>
      <c r="F13070">
        <v>1</v>
      </c>
      <c r="G13070">
        <v>1</v>
      </c>
      <c r="H13070">
        <v>1</v>
      </c>
      <c r="I13070">
        <v>1</v>
      </c>
      <c r="J13070">
        <v>1</v>
      </c>
      <c r="K13070">
        <v>1</v>
      </c>
      <c r="M13070" t="s">
        <v>407</v>
      </c>
    </row>
    <row r="13071" spans="1:13" hidden="1">
      <c r="A13071" t="s">
        <v>303</v>
      </c>
      <c r="B13071" t="s">
        <v>337</v>
      </c>
      <c r="C13071" t="s">
        <v>286</v>
      </c>
      <c r="D13071">
        <v>1</v>
      </c>
      <c r="E13071">
        <v>1</v>
      </c>
      <c r="F13071">
        <v>1</v>
      </c>
      <c r="G13071">
        <v>1</v>
      </c>
      <c r="H13071">
        <v>1</v>
      </c>
      <c r="I13071">
        <v>1</v>
      </c>
      <c r="J13071">
        <v>1</v>
      </c>
      <c r="K13071">
        <v>1</v>
      </c>
      <c r="M13071" t="s">
        <v>407</v>
      </c>
    </row>
    <row r="13072" spans="1:13" hidden="1">
      <c r="A13072" t="s">
        <v>303</v>
      </c>
      <c r="B13072" t="s">
        <v>337</v>
      </c>
      <c r="C13072" t="s">
        <v>287</v>
      </c>
      <c r="D13072">
        <v>1</v>
      </c>
      <c r="E13072">
        <v>1</v>
      </c>
      <c r="F13072">
        <v>1</v>
      </c>
      <c r="G13072">
        <v>1</v>
      </c>
      <c r="H13072">
        <v>1</v>
      </c>
      <c r="I13072">
        <v>1</v>
      </c>
      <c r="J13072">
        <v>1</v>
      </c>
      <c r="K13072">
        <v>1</v>
      </c>
      <c r="M13072" t="s">
        <v>407</v>
      </c>
    </row>
    <row r="13073" spans="1:13" hidden="1">
      <c r="A13073" t="s">
        <v>303</v>
      </c>
      <c r="B13073" t="s">
        <v>337</v>
      </c>
      <c r="C13073" t="s">
        <v>288</v>
      </c>
      <c r="D13073">
        <v>1</v>
      </c>
      <c r="E13073">
        <v>1</v>
      </c>
      <c r="F13073">
        <v>1</v>
      </c>
      <c r="G13073">
        <v>1</v>
      </c>
      <c r="H13073">
        <v>1</v>
      </c>
      <c r="I13073">
        <v>1</v>
      </c>
      <c r="J13073">
        <v>1</v>
      </c>
      <c r="K13073">
        <v>1</v>
      </c>
      <c r="M13073" t="s">
        <v>407</v>
      </c>
    </row>
    <row r="13074" spans="1:13" hidden="1">
      <c r="A13074" t="s">
        <v>303</v>
      </c>
      <c r="B13074" t="s">
        <v>337</v>
      </c>
      <c r="C13074" t="s">
        <v>289</v>
      </c>
      <c r="D13074">
        <v>1</v>
      </c>
      <c r="E13074">
        <v>1</v>
      </c>
      <c r="F13074">
        <v>1</v>
      </c>
      <c r="G13074">
        <v>1</v>
      </c>
      <c r="H13074">
        <v>1</v>
      </c>
      <c r="I13074">
        <v>1</v>
      </c>
      <c r="J13074">
        <v>1</v>
      </c>
      <c r="K13074">
        <v>1</v>
      </c>
      <c r="M13074" t="s">
        <v>407</v>
      </c>
    </row>
    <row r="13075" spans="1:13" hidden="1">
      <c r="A13075" t="s">
        <v>303</v>
      </c>
      <c r="B13075" t="s">
        <v>337</v>
      </c>
      <c r="C13075" t="s">
        <v>290</v>
      </c>
      <c r="D13075">
        <v>1</v>
      </c>
      <c r="E13075">
        <v>1</v>
      </c>
      <c r="F13075">
        <v>1</v>
      </c>
      <c r="G13075">
        <v>1</v>
      </c>
      <c r="H13075">
        <v>1</v>
      </c>
      <c r="I13075">
        <v>1</v>
      </c>
      <c r="J13075">
        <v>1</v>
      </c>
      <c r="K13075">
        <v>1</v>
      </c>
      <c r="M13075" t="s">
        <v>407</v>
      </c>
    </row>
    <row r="13076" spans="1:13" hidden="1">
      <c r="A13076" t="s">
        <v>303</v>
      </c>
      <c r="B13076" t="s">
        <v>337</v>
      </c>
      <c r="C13076" t="s">
        <v>291</v>
      </c>
      <c r="D13076">
        <v>1</v>
      </c>
      <c r="E13076">
        <v>1</v>
      </c>
      <c r="F13076">
        <v>1</v>
      </c>
      <c r="G13076">
        <v>1</v>
      </c>
      <c r="H13076">
        <v>1</v>
      </c>
      <c r="I13076">
        <v>1</v>
      </c>
      <c r="J13076">
        <v>1</v>
      </c>
      <c r="K13076">
        <v>1</v>
      </c>
      <c r="M13076" t="s">
        <v>407</v>
      </c>
    </row>
    <row r="13077" spans="1:13" hidden="1">
      <c r="A13077" t="s">
        <v>303</v>
      </c>
      <c r="B13077" t="s">
        <v>337</v>
      </c>
      <c r="C13077" t="s">
        <v>292</v>
      </c>
      <c r="D13077">
        <v>1</v>
      </c>
      <c r="E13077">
        <v>1</v>
      </c>
      <c r="F13077">
        <v>1</v>
      </c>
      <c r="G13077">
        <v>1</v>
      </c>
      <c r="H13077">
        <v>1</v>
      </c>
      <c r="I13077">
        <v>1</v>
      </c>
      <c r="J13077">
        <v>1</v>
      </c>
      <c r="K13077">
        <v>1</v>
      </c>
      <c r="M13077" t="s">
        <v>407</v>
      </c>
    </row>
    <row r="13078" spans="1:13" hidden="1">
      <c r="A13078" t="s">
        <v>303</v>
      </c>
      <c r="B13078" t="s">
        <v>374</v>
      </c>
      <c r="C13078" t="s">
        <v>278</v>
      </c>
      <c r="D13078" s="2">
        <v>1</v>
      </c>
      <c r="E13078" s="2">
        <v>1</v>
      </c>
      <c r="F13078" s="2">
        <v>1</v>
      </c>
      <c r="G13078" s="2">
        <v>1</v>
      </c>
      <c r="H13078" s="2">
        <v>1</v>
      </c>
      <c r="I13078" s="2">
        <v>1</v>
      </c>
      <c r="J13078" s="2">
        <v>1</v>
      </c>
      <c r="K13078" s="2">
        <v>1</v>
      </c>
    </row>
    <row r="13079" spans="1:13" hidden="1">
      <c r="A13079" t="s">
        <v>303</v>
      </c>
      <c r="B13079" t="s">
        <v>374</v>
      </c>
      <c r="C13079" t="s">
        <v>279</v>
      </c>
      <c r="D13079" s="2">
        <v>1</v>
      </c>
      <c r="E13079" s="2">
        <v>1</v>
      </c>
      <c r="F13079" s="2">
        <v>1</v>
      </c>
      <c r="G13079" s="2">
        <v>1</v>
      </c>
      <c r="H13079" s="2">
        <v>1</v>
      </c>
      <c r="I13079" s="2">
        <v>1</v>
      </c>
      <c r="J13079" s="2">
        <v>1</v>
      </c>
      <c r="K13079" s="2">
        <v>1</v>
      </c>
    </row>
    <row r="13080" spans="1:13" hidden="1">
      <c r="A13080" t="s">
        <v>303</v>
      </c>
      <c r="B13080" t="s">
        <v>374</v>
      </c>
      <c r="C13080" t="s">
        <v>280</v>
      </c>
      <c r="D13080" s="2">
        <v>1</v>
      </c>
      <c r="E13080" s="2">
        <v>1</v>
      </c>
      <c r="F13080" s="2">
        <v>1</v>
      </c>
      <c r="G13080" s="2">
        <v>1</v>
      </c>
      <c r="H13080" s="2">
        <v>1</v>
      </c>
      <c r="I13080" s="2">
        <v>1</v>
      </c>
      <c r="J13080" s="2">
        <v>1</v>
      </c>
      <c r="K13080" s="2">
        <v>1</v>
      </c>
    </row>
    <row r="13081" spans="1:13" hidden="1">
      <c r="A13081" t="s">
        <v>303</v>
      </c>
      <c r="B13081" t="s">
        <v>374</v>
      </c>
      <c r="C13081" t="s">
        <v>277</v>
      </c>
      <c r="D13081" s="2">
        <v>1</v>
      </c>
      <c r="E13081" s="2">
        <v>1</v>
      </c>
      <c r="F13081" s="2">
        <v>1</v>
      </c>
      <c r="G13081" s="2">
        <v>1</v>
      </c>
      <c r="H13081" s="2">
        <v>1</v>
      </c>
      <c r="I13081" s="2">
        <v>1</v>
      </c>
      <c r="J13081" s="2">
        <v>1</v>
      </c>
      <c r="K13081" s="2">
        <v>1</v>
      </c>
    </row>
    <row r="13082" spans="1:13" hidden="1">
      <c r="A13082" t="s">
        <v>303</v>
      </c>
      <c r="B13082" t="s">
        <v>374</v>
      </c>
      <c r="C13082" t="s">
        <v>281</v>
      </c>
      <c r="D13082" s="2">
        <v>1</v>
      </c>
      <c r="E13082" s="2">
        <v>1</v>
      </c>
      <c r="F13082" s="2">
        <v>1</v>
      </c>
      <c r="G13082" s="2">
        <v>1</v>
      </c>
      <c r="H13082" s="2">
        <v>1</v>
      </c>
      <c r="I13082" s="2">
        <v>1</v>
      </c>
      <c r="J13082" s="2">
        <v>1</v>
      </c>
      <c r="K13082" s="2">
        <v>1</v>
      </c>
    </row>
    <row r="13083" spans="1:13" hidden="1">
      <c r="A13083" t="s">
        <v>303</v>
      </c>
      <c r="B13083" t="s">
        <v>374</v>
      </c>
      <c r="C13083" t="s">
        <v>282</v>
      </c>
      <c r="D13083" s="2">
        <v>1</v>
      </c>
      <c r="E13083" s="2">
        <v>1</v>
      </c>
      <c r="F13083" s="2">
        <v>1</v>
      </c>
      <c r="G13083" s="2">
        <v>1</v>
      </c>
      <c r="H13083" s="2">
        <v>1</v>
      </c>
      <c r="I13083" s="2">
        <v>1</v>
      </c>
      <c r="J13083" s="2">
        <v>1</v>
      </c>
      <c r="K13083" s="2">
        <v>1</v>
      </c>
    </row>
    <row r="13084" spans="1:13" hidden="1">
      <c r="A13084" t="s">
        <v>303</v>
      </c>
      <c r="B13084" t="s">
        <v>374</v>
      </c>
      <c r="C13084" t="s">
        <v>283</v>
      </c>
      <c r="D13084" s="2">
        <v>1</v>
      </c>
      <c r="E13084" s="2">
        <v>1</v>
      </c>
      <c r="F13084" s="2">
        <v>1</v>
      </c>
      <c r="G13084" s="2">
        <v>1</v>
      </c>
      <c r="H13084" s="2">
        <v>1</v>
      </c>
      <c r="I13084" s="2">
        <v>1</v>
      </c>
      <c r="J13084" s="2">
        <v>1</v>
      </c>
      <c r="K13084" s="2">
        <v>1</v>
      </c>
    </row>
    <row r="13085" spans="1:13" hidden="1">
      <c r="A13085" t="s">
        <v>303</v>
      </c>
      <c r="B13085" t="s">
        <v>374</v>
      </c>
      <c r="C13085" t="s">
        <v>284</v>
      </c>
      <c r="D13085" s="2">
        <v>1</v>
      </c>
      <c r="E13085" s="2">
        <v>1</v>
      </c>
      <c r="F13085" s="2">
        <v>1</v>
      </c>
      <c r="G13085" s="2">
        <v>1</v>
      </c>
      <c r="H13085" s="2">
        <v>1</v>
      </c>
      <c r="I13085" s="2">
        <v>1</v>
      </c>
      <c r="J13085" s="2">
        <v>1</v>
      </c>
      <c r="K13085" s="2">
        <v>1</v>
      </c>
    </row>
    <row r="13086" spans="1:13" hidden="1">
      <c r="A13086" t="s">
        <v>303</v>
      </c>
      <c r="B13086" t="s">
        <v>374</v>
      </c>
      <c r="C13086" t="s">
        <v>285</v>
      </c>
      <c r="D13086" s="2">
        <v>1</v>
      </c>
      <c r="E13086" s="2">
        <v>1</v>
      </c>
      <c r="F13086" s="2">
        <v>1</v>
      </c>
      <c r="G13086" s="2">
        <v>1</v>
      </c>
      <c r="H13086" s="2">
        <v>1</v>
      </c>
      <c r="I13086" s="2">
        <v>1</v>
      </c>
      <c r="J13086" s="2">
        <v>1</v>
      </c>
      <c r="K13086" s="2">
        <v>1</v>
      </c>
    </row>
    <row r="13087" spans="1:13" hidden="1">
      <c r="A13087" t="s">
        <v>303</v>
      </c>
      <c r="B13087" t="s">
        <v>374</v>
      </c>
      <c r="C13087" t="s">
        <v>286</v>
      </c>
      <c r="D13087" s="2">
        <v>1</v>
      </c>
      <c r="E13087" s="2">
        <v>1</v>
      </c>
      <c r="F13087" s="2">
        <v>1</v>
      </c>
      <c r="G13087" s="2">
        <v>1</v>
      </c>
      <c r="H13087" s="2">
        <v>1</v>
      </c>
      <c r="I13087" s="2">
        <v>1</v>
      </c>
      <c r="J13087" s="2">
        <v>1</v>
      </c>
      <c r="K13087" s="2">
        <v>1</v>
      </c>
    </row>
    <row r="13088" spans="1:13" hidden="1">
      <c r="A13088" t="s">
        <v>303</v>
      </c>
      <c r="B13088" t="s">
        <v>374</v>
      </c>
      <c r="C13088" t="s">
        <v>287</v>
      </c>
      <c r="D13088" s="2">
        <v>1</v>
      </c>
      <c r="E13088" s="2">
        <v>1</v>
      </c>
      <c r="F13088" s="2">
        <v>1</v>
      </c>
      <c r="G13088" s="2">
        <v>1</v>
      </c>
      <c r="H13088" s="2">
        <v>1</v>
      </c>
      <c r="I13088" s="2">
        <v>1</v>
      </c>
      <c r="J13088" s="2">
        <v>1</v>
      </c>
      <c r="K13088" s="2">
        <v>1</v>
      </c>
    </row>
    <row r="13089" spans="1:11" hidden="1">
      <c r="A13089" t="s">
        <v>303</v>
      </c>
      <c r="B13089" t="s">
        <v>374</v>
      </c>
      <c r="C13089" t="s">
        <v>288</v>
      </c>
      <c r="D13089" s="2">
        <v>1</v>
      </c>
      <c r="E13089" s="2">
        <v>1</v>
      </c>
      <c r="F13089" s="2">
        <v>1</v>
      </c>
      <c r="G13089" s="2">
        <v>1</v>
      </c>
      <c r="H13089" s="2">
        <v>1</v>
      </c>
      <c r="I13089" s="2">
        <v>1</v>
      </c>
      <c r="J13089" s="2">
        <v>1</v>
      </c>
      <c r="K13089" s="2">
        <v>1</v>
      </c>
    </row>
    <row r="13090" spans="1:11" hidden="1">
      <c r="A13090" t="s">
        <v>303</v>
      </c>
      <c r="B13090" t="s">
        <v>374</v>
      </c>
      <c r="C13090" t="s">
        <v>289</v>
      </c>
      <c r="D13090" s="2">
        <v>1</v>
      </c>
      <c r="E13090" s="2">
        <v>1</v>
      </c>
      <c r="F13090" s="2">
        <v>1</v>
      </c>
      <c r="G13090" s="2">
        <v>1</v>
      </c>
      <c r="H13090" s="2">
        <v>1</v>
      </c>
      <c r="I13090" s="2">
        <v>1</v>
      </c>
      <c r="J13090" s="2">
        <v>1</v>
      </c>
      <c r="K13090" s="2">
        <v>1</v>
      </c>
    </row>
    <row r="13091" spans="1:11" hidden="1">
      <c r="A13091" t="s">
        <v>303</v>
      </c>
      <c r="B13091" t="s">
        <v>374</v>
      </c>
      <c r="C13091" t="s">
        <v>290</v>
      </c>
      <c r="D13091" s="2">
        <v>1</v>
      </c>
      <c r="E13091" s="2">
        <v>1</v>
      </c>
      <c r="F13091" s="2">
        <v>1</v>
      </c>
      <c r="G13091" s="2">
        <v>1</v>
      </c>
      <c r="H13091" s="2">
        <v>1</v>
      </c>
      <c r="I13091" s="2">
        <v>1</v>
      </c>
      <c r="J13091" s="2">
        <v>1</v>
      </c>
      <c r="K13091" s="2">
        <v>1</v>
      </c>
    </row>
    <row r="13092" spans="1:11" hidden="1">
      <c r="A13092" t="s">
        <v>303</v>
      </c>
      <c r="B13092" t="s">
        <v>374</v>
      </c>
      <c r="C13092" t="s">
        <v>291</v>
      </c>
      <c r="D13092" s="2">
        <v>1</v>
      </c>
      <c r="E13092" s="2">
        <v>1</v>
      </c>
      <c r="F13092" s="2">
        <v>1</v>
      </c>
      <c r="G13092" s="2">
        <v>1</v>
      </c>
      <c r="H13092" s="2">
        <v>1</v>
      </c>
      <c r="I13092" s="2">
        <v>1</v>
      </c>
      <c r="J13092" s="2">
        <v>1</v>
      </c>
      <c r="K13092" s="2">
        <v>1</v>
      </c>
    </row>
    <row r="13093" spans="1:11" hidden="1">
      <c r="A13093" t="s">
        <v>303</v>
      </c>
      <c r="B13093" t="s">
        <v>374</v>
      </c>
      <c r="C13093" t="s">
        <v>292</v>
      </c>
      <c r="D13093" s="2">
        <v>1</v>
      </c>
      <c r="E13093" s="2">
        <v>1</v>
      </c>
      <c r="F13093" s="2">
        <v>1</v>
      </c>
      <c r="G13093" s="2">
        <v>1</v>
      </c>
      <c r="H13093" s="2">
        <v>1</v>
      </c>
      <c r="I13093" s="2">
        <v>1</v>
      </c>
      <c r="J13093" s="2">
        <v>1</v>
      </c>
      <c r="K13093" s="2">
        <v>1</v>
      </c>
    </row>
    <row r="13094" spans="1:11" hidden="1">
      <c r="A13094" t="s">
        <v>303</v>
      </c>
      <c r="B13094" t="s">
        <v>375</v>
      </c>
      <c r="C13094" t="s">
        <v>278</v>
      </c>
      <c r="D13094" s="2">
        <v>1</v>
      </c>
      <c r="E13094" s="2">
        <v>1</v>
      </c>
      <c r="F13094" s="2">
        <v>1</v>
      </c>
      <c r="G13094" s="2">
        <v>1</v>
      </c>
      <c r="H13094" s="2">
        <v>1</v>
      </c>
      <c r="I13094" s="2">
        <v>1</v>
      </c>
      <c r="J13094" s="2">
        <v>1</v>
      </c>
      <c r="K13094" s="2">
        <v>1</v>
      </c>
    </row>
    <row r="13095" spans="1:11" hidden="1">
      <c r="A13095" t="s">
        <v>303</v>
      </c>
      <c r="B13095" t="s">
        <v>375</v>
      </c>
      <c r="C13095" t="s">
        <v>279</v>
      </c>
      <c r="D13095" s="2">
        <v>1</v>
      </c>
      <c r="E13095" s="2">
        <v>1</v>
      </c>
      <c r="F13095" s="2">
        <v>1</v>
      </c>
      <c r="G13095" s="2">
        <v>1</v>
      </c>
      <c r="H13095" s="2">
        <v>1</v>
      </c>
      <c r="I13095" s="2">
        <v>1</v>
      </c>
      <c r="J13095" s="2">
        <v>1</v>
      </c>
      <c r="K13095" s="2">
        <v>1</v>
      </c>
    </row>
    <row r="13096" spans="1:11" hidden="1">
      <c r="A13096" t="s">
        <v>303</v>
      </c>
      <c r="B13096" t="s">
        <v>375</v>
      </c>
      <c r="C13096" t="s">
        <v>280</v>
      </c>
      <c r="D13096" s="2">
        <v>1</v>
      </c>
      <c r="E13096" s="2">
        <v>1</v>
      </c>
      <c r="F13096" s="2">
        <v>1</v>
      </c>
      <c r="G13096" s="2">
        <v>1</v>
      </c>
      <c r="H13096" s="2">
        <v>1</v>
      </c>
      <c r="I13096" s="2">
        <v>1</v>
      </c>
      <c r="J13096" s="2">
        <v>1</v>
      </c>
      <c r="K13096" s="2">
        <v>1</v>
      </c>
    </row>
    <row r="13097" spans="1:11" hidden="1">
      <c r="A13097" t="s">
        <v>303</v>
      </c>
      <c r="B13097" t="s">
        <v>375</v>
      </c>
      <c r="C13097" t="s">
        <v>277</v>
      </c>
      <c r="D13097" s="2">
        <v>1</v>
      </c>
      <c r="E13097" s="2">
        <v>1</v>
      </c>
      <c r="F13097" s="2">
        <v>1</v>
      </c>
      <c r="G13097" s="2">
        <v>1</v>
      </c>
      <c r="H13097" s="2">
        <v>1</v>
      </c>
      <c r="I13097" s="2">
        <v>1</v>
      </c>
      <c r="J13097" s="2">
        <v>1</v>
      </c>
      <c r="K13097" s="2">
        <v>1</v>
      </c>
    </row>
    <row r="13098" spans="1:11" hidden="1">
      <c r="A13098" t="s">
        <v>303</v>
      </c>
      <c r="B13098" t="s">
        <v>375</v>
      </c>
      <c r="C13098" t="s">
        <v>281</v>
      </c>
      <c r="D13098" s="2">
        <v>1</v>
      </c>
      <c r="E13098" s="2">
        <v>1</v>
      </c>
      <c r="F13098" s="2">
        <v>1</v>
      </c>
      <c r="G13098" s="2">
        <v>1</v>
      </c>
      <c r="H13098" s="2">
        <v>1</v>
      </c>
      <c r="I13098" s="2">
        <v>1</v>
      </c>
      <c r="J13098" s="2">
        <v>1</v>
      </c>
      <c r="K13098" s="2">
        <v>1</v>
      </c>
    </row>
    <row r="13099" spans="1:11" hidden="1">
      <c r="A13099" t="s">
        <v>303</v>
      </c>
      <c r="B13099" t="s">
        <v>375</v>
      </c>
      <c r="C13099" t="s">
        <v>282</v>
      </c>
      <c r="D13099" s="2">
        <v>1</v>
      </c>
      <c r="E13099" s="2">
        <v>1</v>
      </c>
      <c r="F13099" s="2">
        <v>1</v>
      </c>
      <c r="G13099" s="2">
        <v>1</v>
      </c>
      <c r="H13099" s="2">
        <v>1</v>
      </c>
      <c r="I13099" s="2">
        <v>1</v>
      </c>
      <c r="J13099" s="2">
        <v>1</v>
      </c>
      <c r="K13099" s="2">
        <v>1</v>
      </c>
    </row>
    <row r="13100" spans="1:11" hidden="1">
      <c r="A13100" t="s">
        <v>303</v>
      </c>
      <c r="B13100" t="s">
        <v>375</v>
      </c>
      <c r="C13100" t="s">
        <v>283</v>
      </c>
      <c r="D13100" s="2">
        <v>1</v>
      </c>
      <c r="E13100" s="2">
        <v>1</v>
      </c>
      <c r="F13100" s="2">
        <v>1</v>
      </c>
      <c r="G13100" s="2">
        <v>1</v>
      </c>
      <c r="H13100" s="2">
        <v>1</v>
      </c>
      <c r="I13100" s="2">
        <v>1</v>
      </c>
      <c r="J13100" s="2">
        <v>1</v>
      </c>
      <c r="K13100" s="2">
        <v>1</v>
      </c>
    </row>
    <row r="13101" spans="1:11" hidden="1">
      <c r="A13101" t="s">
        <v>303</v>
      </c>
      <c r="B13101" t="s">
        <v>375</v>
      </c>
      <c r="C13101" t="s">
        <v>284</v>
      </c>
      <c r="D13101" s="2">
        <v>1</v>
      </c>
      <c r="E13101" s="2">
        <v>1</v>
      </c>
      <c r="F13101" s="2">
        <v>1</v>
      </c>
      <c r="G13101" s="2">
        <v>1</v>
      </c>
      <c r="H13101" s="2">
        <v>1</v>
      </c>
      <c r="I13101" s="2">
        <v>1</v>
      </c>
      <c r="J13101" s="2">
        <v>1</v>
      </c>
      <c r="K13101" s="2">
        <v>1</v>
      </c>
    </row>
    <row r="13102" spans="1:11" hidden="1">
      <c r="A13102" t="s">
        <v>303</v>
      </c>
      <c r="B13102" t="s">
        <v>375</v>
      </c>
      <c r="C13102" t="s">
        <v>285</v>
      </c>
      <c r="D13102" s="2">
        <v>1</v>
      </c>
      <c r="E13102" s="2">
        <v>1</v>
      </c>
      <c r="F13102" s="2">
        <v>1</v>
      </c>
      <c r="G13102" s="2">
        <v>1</v>
      </c>
      <c r="H13102" s="2">
        <v>1</v>
      </c>
      <c r="I13102" s="2">
        <v>1</v>
      </c>
      <c r="J13102" s="2">
        <v>1</v>
      </c>
      <c r="K13102" s="2">
        <v>1</v>
      </c>
    </row>
    <row r="13103" spans="1:11" hidden="1">
      <c r="A13103" t="s">
        <v>303</v>
      </c>
      <c r="B13103" t="s">
        <v>375</v>
      </c>
      <c r="C13103" t="s">
        <v>286</v>
      </c>
      <c r="D13103" s="2">
        <v>1</v>
      </c>
      <c r="E13103" s="2">
        <v>1</v>
      </c>
      <c r="F13103" s="2">
        <v>1</v>
      </c>
      <c r="G13103" s="2">
        <v>1</v>
      </c>
      <c r="H13103" s="2">
        <v>1</v>
      </c>
      <c r="I13103" s="2">
        <v>1</v>
      </c>
      <c r="J13103" s="2">
        <v>1</v>
      </c>
      <c r="K13103" s="2">
        <v>1</v>
      </c>
    </row>
    <row r="13104" spans="1:11" hidden="1">
      <c r="A13104" t="s">
        <v>303</v>
      </c>
      <c r="B13104" t="s">
        <v>375</v>
      </c>
      <c r="C13104" t="s">
        <v>287</v>
      </c>
      <c r="D13104" s="2">
        <v>1</v>
      </c>
      <c r="E13104" s="2">
        <v>1</v>
      </c>
      <c r="F13104" s="2">
        <v>1</v>
      </c>
      <c r="G13104" s="2">
        <v>1</v>
      </c>
      <c r="H13104" s="2">
        <v>1</v>
      </c>
      <c r="I13104" s="2">
        <v>1</v>
      </c>
      <c r="J13104" s="2">
        <v>1</v>
      </c>
      <c r="K13104" s="2">
        <v>1</v>
      </c>
    </row>
    <row r="13105" spans="1:11" hidden="1">
      <c r="A13105" t="s">
        <v>303</v>
      </c>
      <c r="B13105" t="s">
        <v>375</v>
      </c>
      <c r="C13105" t="s">
        <v>288</v>
      </c>
      <c r="D13105" s="2">
        <v>1</v>
      </c>
      <c r="E13105" s="2">
        <v>1</v>
      </c>
      <c r="F13105" s="2">
        <v>1</v>
      </c>
      <c r="G13105" s="2">
        <v>1</v>
      </c>
      <c r="H13105" s="2">
        <v>1</v>
      </c>
      <c r="I13105" s="2">
        <v>1</v>
      </c>
      <c r="J13105" s="2">
        <v>1</v>
      </c>
      <c r="K13105" s="2">
        <v>1</v>
      </c>
    </row>
    <row r="13106" spans="1:11" hidden="1">
      <c r="A13106" t="s">
        <v>303</v>
      </c>
      <c r="B13106" t="s">
        <v>375</v>
      </c>
      <c r="C13106" t="s">
        <v>289</v>
      </c>
      <c r="D13106" s="2">
        <v>1</v>
      </c>
      <c r="E13106" s="2">
        <v>1</v>
      </c>
      <c r="F13106" s="2">
        <v>1</v>
      </c>
      <c r="G13106" s="2">
        <v>1</v>
      </c>
      <c r="H13106" s="2">
        <v>1</v>
      </c>
      <c r="I13106" s="2">
        <v>1</v>
      </c>
      <c r="J13106" s="2">
        <v>1</v>
      </c>
      <c r="K13106" s="2">
        <v>1</v>
      </c>
    </row>
    <row r="13107" spans="1:11" hidden="1">
      <c r="A13107" t="s">
        <v>303</v>
      </c>
      <c r="B13107" t="s">
        <v>375</v>
      </c>
      <c r="C13107" t="s">
        <v>290</v>
      </c>
      <c r="D13107" s="2">
        <v>1</v>
      </c>
      <c r="E13107" s="2">
        <v>1</v>
      </c>
      <c r="F13107" s="2">
        <v>1</v>
      </c>
      <c r="G13107" s="2">
        <v>1</v>
      </c>
      <c r="H13107" s="2">
        <v>1</v>
      </c>
      <c r="I13107" s="2">
        <v>1</v>
      </c>
      <c r="J13107" s="2">
        <v>1</v>
      </c>
      <c r="K13107" s="2">
        <v>1</v>
      </c>
    </row>
    <row r="13108" spans="1:11" hidden="1">
      <c r="A13108" t="s">
        <v>303</v>
      </c>
      <c r="B13108" t="s">
        <v>375</v>
      </c>
      <c r="C13108" t="s">
        <v>291</v>
      </c>
      <c r="D13108" s="2">
        <v>1</v>
      </c>
      <c r="E13108" s="2">
        <v>1</v>
      </c>
      <c r="F13108" s="2">
        <v>1</v>
      </c>
      <c r="G13108" s="2">
        <v>1</v>
      </c>
      <c r="H13108" s="2">
        <v>1</v>
      </c>
      <c r="I13108" s="2">
        <v>1</v>
      </c>
      <c r="J13108" s="2">
        <v>1</v>
      </c>
      <c r="K13108" s="2">
        <v>1</v>
      </c>
    </row>
    <row r="13109" spans="1:11" hidden="1">
      <c r="A13109" t="s">
        <v>303</v>
      </c>
      <c r="B13109" t="s">
        <v>375</v>
      </c>
      <c r="C13109" t="s">
        <v>292</v>
      </c>
      <c r="D13109" s="2">
        <v>1</v>
      </c>
      <c r="E13109" s="2">
        <v>1</v>
      </c>
      <c r="F13109" s="2">
        <v>1</v>
      </c>
      <c r="G13109" s="2">
        <v>1</v>
      </c>
      <c r="H13109" s="2">
        <v>1</v>
      </c>
      <c r="I13109" s="2">
        <v>1</v>
      </c>
      <c r="J13109" s="2">
        <v>1</v>
      </c>
      <c r="K13109" s="2">
        <v>1</v>
      </c>
    </row>
    <row r="13110" spans="1:11" hidden="1">
      <c r="A13110" t="s">
        <v>303</v>
      </c>
      <c r="B13110" t="s">
        <v>389</v>
      </c>
      <c r="C13110" t="s">
        <v>278</v>
      </c>
      <c r="D13110" s="2">
        <v>1</v>
      </c>
      <c r="E13110" s="2">
        <v>1</v>
      </c>
      <c r="F13110" s="2">
        <v>1</v>
      </c>
      <c r="G13110" s="2">
        <v>1</v>
      </c>
      <c r="H13110" s="2">
        <v>1</v>
      </c>
      <c r="I13110" s="2">
        <v>1</v>
      </c>
      <c r="J13110" s="2">
        <v>1</v>
      </c>
      <c r="K13110" s="2">
        <v>1</v>
      </c>
    </row>
    <row r="13111" spans="1:11" hidden="1">
      <c r="A13111" t="s">
        <v>303</v>
      </c>
      <c r="B13111" t="s">
        <v>389</v>
      </c>
      <c r="C13111" t="s">
        <v>279</v>
      </c>
      <c r="D13111" s="2">
        <v>1</v>
      </c>
      <c r="E13111" s="2">
        <v>1</v>
      </c>
      <c r="F13111" s="2">
        <v>1</v>
      </c>
      <c r="G13111" s="2">
        <v>1</v>
      </c>
      <c r="H13111" s="2">
        <v>1</v>
      </c>
      <c r="I13111" s="2">
        <v>1</v>
      </c>
      <c r="J13111" s="2">
        <v>1</v>
      </c>
      <c r="K13111" s="2">
        <v>1</v>
      </c>
    </row>
    <row r="13112" spans="1:11" hidden="1">
      <c r="A13112" t="s">
        <v>303</v>
      </c>
      <c r="B13112" t="s">
        <v>389</v>
      </c>
      <c r="C13112" t="s">
        <v>280</v>
      </c>
      <c r="D13112" s="2">
        <v>1</v>
      </c>
      <c r="E13112" s="2">
        <v>1</v>
      </c>
      <c r="F13112" s="2">
        <v>1</v>
      </c>
      <c r="G13112" s="2">
        <v>1</v>
      </c>
      <c r="H13112" s="2">
        <v>1</v>
      </c>
      <c r="I13112" s="2">
        <v>1</v>
      </c>
      <c r="J13112" s="2">
        <v>1</v>
      </c>
      <c r="K13112" s="2">
        <v>1</v>
      </c>
    </row>
    <row r="13113" spans="1:11" hidden="1">
      <c r="A13113" t="s">
        <v>303</v>
      </c>
      <c r="B13113" t="s">
        <v>389</v>
      </c>
      <c r="C13113" t="s">
        <v>277</v>
      </c>
      <c r="D13113" s="2">
        <v>1</v>
      </c>
      <c r="E13113" s="2">
        <v>1</v>
      </c>
      <c r="F13113" s="2">
        <v>1</v>
      </c>
      <c r="G13113" s="2">
        <v>1</v>
      </c>
      <c r="H13113" s="2">
        <v>1</v>
      </c>
      <c r="I13113" s="2">
        <v>1</v>
      </c>
      <c r="J13113" s="2">
        <v>1</v>
      </c>
      <c r="K13113" s="2">
        <v>1</v>
      </c>
    </row>
    <row r="13114" spans="1:11" hidden="1">
      <c r="A13114" t="s">
        <v>303</v>
      </c>
      <c r="B13114" t="s">
        <v>389</v>
      </c>
      <c r="C13114" t="s">
        <v>281</v>
      </c>
      <c r="D13114" s="2">
        <v>1</v>
      </c>
      <c r="E13114" s="2">
        <v>1</v>
      </c>
      <c r="F13114" s="2">
        <v>1</v>
      </c>
      <c r="G13114" s="2">
        <v>1</v>
      </c>
      <c r="H13114" s="2">
        <v>1</v>
      </c>
      <c r="I13114" s="2">
        <v>1</v>
      </c>
      <c r="J13114" s="2">
        <v>1</v>
      </c>
      <c r="K13114" s="2">
        <v>1</v>
      </c>
    </row>
    <row r="13115" spans="1:11" hidden="1">
      <c r="A13115" t="s">
        <v>303</v>
      </c>
      <c r="B13115" t="s">
        <v>389</v>
      </c>
      <c r="C13115" t="s">
        <v>282</v>
      </c>
      <c r="D13115" s="2">
        <v>1</v>
      </c>
      <c r="E13115" s="2">
        <v>1</v>
      </c>
      <c r="F13115" s="2">
        <v>1</v>
      </c>
      <c r="G13115" s="2">
        <v>1</v>
      </c>
      <c r="H13115" s="2">
        <v>1</v>
      </c>
      <c r="I13115" s="2">
        <v>1</v>
      </c>
      <c r="J13115" s="2">
        <v>1</v>
      </c>
      <c r="K13115" s="2">
        <v>1</v>
      </c>
    </row>
    <row r="13116" spans="1:11" hidden="1">
      <c r="A13116" t="s">
        <v>303</v>
      </c>
      <c r="B13116" t="s">
        <v>389</v>
      </c>
      <c r="C13116" t="s">
        <v>283</v>
      </c>
      <c r="D13116" s="2">
        <v>1</v>
      </c>
      <c r="E13116" s="2">
        <v>1</v>
      </c>
      <c r="F13116" s="2">
        <v>1</v>
      </c>
      <c r="G13116" s="2">
        <v>1</v>
      </c>
      <c r="H13116" s="2">
        <v>1</v>
      </c>
      <c r="I13116" s="2">
        <v>1</v>
      </c>
      <c r="J13116" s="2">
        <v>1</v>
      </c>
      <c r="K13116" s="2">
        <v>1</v>
      </c>
    </row>
    <row r="13117" spans="1:11" hidden="1">
      <c r="A13117" t="s">
        <v>303</v>
      </c>
      <c r="B13117" t="s">
        <v>389</v>
      </c>
      <c r="C13117" t="s">
        <v>284</v>
      </c>
      <c r="D13117" s="2">
        <v>1</v>
      </c>
      <c r="E13117" s="2">
        <v>1</v>
      </c>
      <c r="F13117" s="2">
        <v>1</v>
      </c>
      <c r="G13117" s="2">
        <v>1</v>
      </c>
      <c r="H13117" s="2">
        <v>1</v>
      </c>
      <c r="I13117" s="2">
        <v>1</v>
      </c>
      <c r="J13117" s="2">
        <v>1</v>
      </c>
      <c r="K13117" s="2">
        <v>1</v>
      </c>
    </row>
    <row r="13118" spans="1:11" hidden="1">
      <c r="A13118" t="s">
        <v>303</v>
      </c>
      <c r="B13118" t="s">
        <v>389</v>
      </c>
      <c r="C13118" t="s">
        <v>285</v>
      </c>
      <c r="D13118" s="2">
        <v>1</v>
      </c>
      <c r="E13118" s="2">
        <v>1</v>
      </c>
      <c r="F13118" s="2">
        <v>1</v>
      </c>
      <c r="G13118" s="2">
        <v>1</v>
      </c>
      <c r="H13118" s="2">
        <v>1</v>
      </c>
      <c r="I13118" s="2">
        <v>1</v>
      </c>
      <c r="J13118" s="2">
        <v>1</v>
      </c>
      <c r="K13118" s="2">
        <v>1</v>
      </c>
    </row>
    <row r="13119" spans="1:11" hidden="1">
      <c r="A13119" t="s">
        <v>303</v>
      </c>
      <c r="B13119" t="s">
        <v>389</v>
      </c>
      <c r="C13119" t="s">
        <v>286</v>
      </c>
      <c r="D13119" s="2">
        <v>1</v>
      </c>
      <c r="E13119" s="2">
        <v>1</v>
      </c>
      <c r="F13119" s="2">
        <v>1</v>
      </c>
      <c r="G13119" s="2">
        <v>1</v>
      </c>
      <c r="H13119" s="2">
        <v>1</v>
      </c>
      <c r="I13119" s="2">
        <v>1</v>
      </c>
      <c r="J13119" s="2">
        <v>1</v>
      </c>
      <c r="K13119" s="2">
        <v>1</v>
      </c>
    </row>
    <row r="13120" spans="1:11" hidden="1">
      <c r="A13120" t="s">
        <v>303</v>
      </c>
      <c r="B13120" t="s">
        <v>389</v>
      </c>
      <c r="C13120" t="s">
        <v>287</v>
      </c>
      <c r="D13120" s="2">
        <v>1</v>
      </c>
      <c r="E13120" s="2">
        <v>1</v>
      </c>
      <c r="F13120" s="2">
        <v>1</v>
      </c>
      <c r="G13120" s="2">
        <v>1</v>
      </c>
      <c r="H13120" s="2">
        <v>1</v>
      </c>
      <c r="I13120" s="2">
        <v>1</v>
      </c>
      <c r="J13120" s="2">
        <v>1</v>
      </c>
      <c r="K13120" s="2">
        <v>1</v>
      </c>
    </row>
    <row r="13121" spans="1:11" hidden="1">
      <c r="A13121" t="s">
        <v>303</v>
      </c>
      <c r="B13121" t="s">
        <v>389</v>
      </c>
      <c r="C13121" t="s">
        <v>288</v>
      </c>
      <c r="D13121" s="2">
        <v>1</v>
      </c>
      <c r="E13121" s="2">
        <v>1</v>
      </c>
      <c r="F13121" s="2">
        <v>1</v>
      </c>
      <c r="G13121" s="2">
        <v>1</v>
      </c>
      <c r="H13121" s="2">
        <v>1</v>
      </c>
      <c r="I13121" s="2">
        <v>1</v>
      </c>
      <c r="J13121" s="2">
        <v>1</v>
      </c>
      <c r="K13121" s="2">
        <v>1</v>
      </c>
    </row>
    <row r="13122" spans="1:11" hidden="1">
      <c r="A13122" t="s">
        <v>303</v>
      </c>
      <c r="B13122" t="s">
        <v>389</v>
      </c>
      <c r="C13122" t="s">
        <v>289</v>
      </c>
      <c r="D13122" s="2">
        <v>1</v>
      </c>
      <c r="E13122" s="2">
        <v>1</v>
      </c>
      <c r="F13122" s="2">
        <v>1</v>
      </c>
      <c r="G13122" s="2">
        <v>1</v>
      </c>
      <c r="H13122" s="2">
        <v>1</v>
      </c>
      <c r="I13122" s="2">
        <v>1</v>
      </c>
      <c r="J13122" s="2">
        <v>1</v>
      </c>
      <c r="K13122" s="2">
        <v>1</v>
      </c>
    </row>
    <row r="13123" spans="1:11" hidden="1">
      <c r="A13123" t="s">
        <v>303</v>
      </c>
      <c r="B13123" t="s">
        <v>389</v>
      </c>
      <c r="C13123" t="s">
        <v>290</v>
      </c>
      <c r="D13123" s="2">
        <v>1</v>
      </c>
      <c r="E13123" s="2">
        <v>1</v>
      </c>
      <c r="F13123" s="2">
        <v>1</v>
      </c>
      <c r="G13123" s="2">
        <v>1</v>
      </c>
      <c r="H13123" s="2">
        <v>1</v>
      </c>
      <c r="I13123" s="2">
        <v>1</v>
      </c>
      <c r="J13123" s="2">
        <v>1</v>
      </c>
      <c r="K13123" s="2">
        <v>1</v>
      </c>
    </row>
    <row r="13124" spans="1:11" hidden="1">
      <c r="A13124" t="s">
        <v>303</v>
      </c>
      <c r="B13124" t="s">
        <v>389</v>
      </c>
      <c r="C13124" t="s">
        <v>291</v>
      </c>
      <c r="D13124" s="2">
        <v>1</v>
      </c>
      <c r="E13124" s="2">
        <v>1</v>
      </c>
      <c r="F13124" s="2">
        <v>1</v>
      </c>
      <c r="G13124" s="2">
        <v>1</v>
      </c>
      <c r="H13124" s="2">
        <v>1</v>
      </c>
      <c r="I13124" s="2">
        <v>1</v>
      </c>
      <c r="J13124" s="2">
        <v>1</v>
      </c>
      <c r="K13124" s="2">
        <v>1</v>
      </c>
    </row>
    <row r="13125" spans="1:11" hidden="1">
      <c r="A13125" t="s">
        <v>303</v>
      </c>
      <c r="B13125" t="s">
        <v>389</v>
      </c>
      <c r="C13125" t="s">
        <v>292</v>
      </c>
      <c r="D13125" s="2">
        <v>1</v>
      </c>
      <c r="E13125" s="2">
        <v>1</v>
      </c>
      <c r="F13125" s="2">
        <v>1</v>
      </c>
      <c r="G13125" s="2">
        <v>1</v>
      </c>
      <c r="H13125" s="2">
        <v>1</v>
      </c>
      <c r="I13125" s="2">
        <v>1</v>
      </c>
      <c r="J13125" s="2">
        <v>1</v>
      </c>
      <c r="K13125" s="2">
        <v>1</v>
      </c>
    </row>
    <row r="13126" spans="1:11" hidden="1">
      <c r="A13126" t="s">
        <v>303</v>
      </c>
      <c r="B13126" t="s">
        <v>390</v>
      </c>
      <c r="C13126" t="s">
        <v>278</v>
      </c>
      <c r="D13126" s="2">
        <v>1</v>
      </c>
      <c r="E13126" s="2">
        <v>1</v>
      </c>
      <c r="F13126" s="2">
        <v>1</v>
      </c>
      <c r="G13126" s="2">
        <v>1</v>
      </c>
      <c r="H13126" s="2">
        <v>1</v>
      </c>
      <c r="I13126" s="2">
        <v>1</v>
      </c>
      <c r="J13126" s="2">
        <v>1</v>
      </c>
      <c r="K13126" s="2">
        <v>1</v>
      </c>
    </row>
    <row r="13127" spans="1:11" hidden="1">
      <c r="A13127" t="s">
        <v>303</v>
      </c>
      <c r="B13127" t="s">
        <v>390</v>
      </c>
      <c r="C13127" t="s">
        <v>279</v>
      </c>
      <c r="D13127" s="2">
        <v>1</v>
      </c>
      <c r="E13127" s="2">
        <v>1</v>
      </c>
      <c r="F13127" s="2">
        <v>1</v>
      </c>
      <c r="G13127" s="2">
        <v>1</v>
      </c>
      <c r="H13127" s="2">
        <v>1</v>
      </c>
      <c r="I13127" s="2">
        <v>1</v>
      </c>
      <c r="J13127" s="2">
        <v>1</v>
      </c>
      <c r="K13127" s="2">
        <v>1</v>
      </c>
    </row>
    <row r="13128" spans="1:11" hidden="1">
      <c r="A13128" t="s">
        <v>303</v>
      </c>
      <c r="B13128" t="s">
        <v>390</v>
      </c>
      <c r="C13128" t="s">
        <v>280</v>
      </c>
      <c r="D13128" s="2">
        <v>1</v>
      </c>
      <c r="E13128" s="2">
        <v>1</v>
      </c>
      <c r="F13128" s="2">
        <v>1</v>
      </c>
      <c r="G13128" s="2">
        <v>1</v>
      </c>
      <c r="H13128" s="2">
        <v>1</v>
      </c>
      <c r="I13128" s="2">
        <v>1</v>
      </c>
      <c r="J13128" s="2">
        <v>1</v>
      </c>
      <c r="K13128" s="2">
        <v>1</v>
      </c>
    </row>
    <row r="13129" spans="1:11" hidden="1">
      <c r="A13129" t="s">
        <v>303</v>
      </c>
      <c r="B13129" t="s">
        <v>390</v>
      </c>
      <c r="C13129" t="s">
        <v>277</v>
      </c>
      <c r="D13129" s="2">
        <v>1</v>
      </c>
      <c r="E13129" s="2">
        <v>1</v>
      </c>
      <c r="F13129" s="2">
        <v>1</v>
      </c>
      <c r="G13129" s="2">
        <v>1</v>
      </c>
      <c r="H13129" s="2">
        <v>1</v>
      </c>
      <c r="I13129" s="2">
        <v>1</v>
      </c>
      <c r="J13129" s="2">
        <v>1</v>
      </c>
      <c r="K13129" s="2">
        <v>1</v>
      </c>
    </row>
    <row r="13130" spans="1:11" hidden="1">
      <c r="A13130" t="s">
        <v>303</v>
      </c>
      <c r="B13130" t="s">
        <v>390</v>
      </c>
      <c r="C13130" t="s">
        <v>281</v>
      </c>
      <c r="D13130" s="2">
        <v>1</v>
      </c>
      <c r="E13130" s="2">
        <v>1</v>
      </c>
      <c r="F13130" s="2">
        <v>1</v>
      </c>
      <c r="G13130" s="2">
        <v>1</v>
      </c>
      <c r="H13130" s="2">
        <v>1</v>
      </c>
      <c r="I13130" s="2">
        <v>1</v>
      </c>
      <c r="J13130" s="2">
        <v>1</v>
      </c>
      <c r="K13130" s="2">
        <v>1</v>
      </c>
    </row>
    <row r="13131" spans="1:11" hidden="1">
      <c r="A13131" t="s">
        <v>303</v>
      </c>
      <c r="B13131" t="s">
        <v>390</v>
      </c>
      <c r="C13131" t="s">
        <v>282</v>
      </c>
      <c r="D13131" s="2">
        <v>1</v>
      </c>
      <c r="E13131" s="2">
        <v>1</v>
      </c>
      <c r="F13131" s="2">
        <v>1</v>
      </c>
      <c r="G13131" s="2">
        <v>1</v>
      </c>
      <c r="H13131" s="2">
        <v>1</v>
      </c>
      <c r="I13131" s="2">
        <v>1</v>
      </c>
      <c r="J13131" s="2">
        <v>1</v>
      </c>
      <c r="K13131" s="2">
        <v>1</v>
      </c>
    </row>
    <row r="13132" spans="1:11" hidden="1">
      <c r="A13132" t="s">
        <v>303</v>
      </c>
      <c r="B13132" t="s">
        <v>390</v>
      </c>
      <c r="C13132" t="s">
        <v>283</v>
      </c>
      <c r="D13132" s="2">
        <v>1</v>
      </c>
      <c r="E13132" s="2">
        <v>1</v>
      </c>
      <c r="F13132" s="2">
        <v>1</v>
      </c>
      <c r="G13132" s="2">
        <v>1</v>
      </c>
      <c r="H13132" s="2">
        <v>1</v>
      </c>
      <c r="I13132" s="2">
        <v>1</v>
      </c>
      <c r="J13132" s="2">
        <v>1</v>
      </c>
      <c r="K13132" s="2">
        <v>1</v>
      </c>
    </row>
    <row r="13133" spans="1:11" hidden="1">
      <c r="A13133" t="s">
        <v>303</v>
      </c>
      <c r="B13133" t="s">
        <v>390</v>
      </c>
      <c r="C13133" t="s">
        <v>284</v>
      </c>
      <c r="D13133" s="2">
        <v>1</v>
      </c>
      <c r="E13133" s="2">
        <v>1</v>
      </c>
      <c r="F13133" s="2">
        <v>1</v>
      </c>
      <c r="G13133" s="2">
        <v>1</v>
      </c>
      <c r="H13133" s="2">
        <v>1</v>
      </c>
      <c r="I13133" s="2">
        <v>1</v>
      </c>
      <c r="J13133" s="2">
        <v>1</v>
      </c>
      <c r="K13133" s="2">
        <v>1</v>
      </c>
    </row>
    <row r="13134" spans="1:11" hidden="1">
      <c r="A13134" t="s">
        <v>303</v>
      </c>
      <c r="B13134" t="s">
        <v>390</v>
      </c>
      <c r="C13134" t="s">
        <v>285</v>
      </c>
      <c r="D13134" s="2">
        <v>1</v>
      </c>
      <c r="E13134" s="2">
        <v>1</v>
      </c>
      <c r="F13134" s="2">
        <v>1</v>
      </c>
      <c r="G13134" s="2">
        <v>1</v>
      </c>
      <c r="H13134" s="2">
        <v>1</v>
      </c>
      <c r="I13134" s="2">
        <v>1</v>
      </c>
      <c r="J13134" s="2">
        <v>1</v>
      </c>
      <c r="K13134" s="2">
        <v>1</v>
      </c>
    </row>
    <row r="13135" spans="1:11" hidden="1">
      <c r="A13135" t="s">
        <v>303</v>
      </c>
      <c r="B13135" t="s">
        <v>390</v>
      </c>
      <c r="C13135" t="s">
        <v>286</v>
      </c>
      <c r="D13135" s="2">
        <v>1</v>
      </c>
      <c r="E13135" s="2">
        <v>1</v>
      </c>
      <c r="F13135" s="2">
        <v>1</v>
      </c>
      <c r="G13135" s="2">
        <v>1</v>
      </c>
      <c r="H13135" s="2">
        <v>1</v>
      </c>
      <c r="I13135" s="2">
        <v>1</v>
      </c>
      <c r="J13135" s="2">
        <v>1</v>
      </c>
      <c r="K13135" s="2">
        <v>1</v>
      </c>
    </row>
    <row r="13136" spans="1:11" hidden="1">
      <c r="A13136" t="s">
        <v>303</v>
      </c>
      <c r="B13136" t="s">
        <v>390</v>
      </c>
      <c r="C13136" t="s">
        <v>287</v>
      </c>
      <c r="D13136" s="2">
        <v>1</v>
      </c>
      <c r="E13136" s="2">
        <v>1</v>
      </c>
      <c r="F13136" s="2">
        <v>1</v>
      </c>
      <c r="G13136" s="2">
        <v>1</v>
      </c>
      <c r="H13136" s="2">
        <v>1</v>
      </c>
      <c r="I13136" s="2">
        <v>1</v>
      </c>
      <c r="J13136" s="2">
        <v>1</v>
      </c>
      <c r="K13136" s="2">
        <v>1</v>
      </c>
    </row>
    <row r="13137" spans="1:11" hidden="1">
      <c r="A13137" t="s">
        <v>303</v>
      </c>
      <c r="B13137" t="s">
        <v>390</v>
      </c>
      <c r="C13137" t="s">
        <v>288</v>
      </c>
      <c r="D13137" s="2">
        <v>1</v>
      </c>
      <c r="E13137" s="2">
        <v>1</v>
      </c>
      <c r="F13137" s="2">
        <v>1</v>
      </c>
      <c r="G13137" s="2">
        <v>1</v>
      </c>
      <c r="H13137" s="2">
        <v>1</v>
      </c>
      <c r="I13137" s="2">
        <v>1</v>
      </c>
      <c r="J13137" s="2">
        <v>1</v>
      </c>
      <c r="K13137" s="2">
        <v>1</v>
      </c>
    </row>
    <row r="13138" spans="1:11" hidden="1">
      <c r="A13138" t="s">
        <v>303</v>
      </c>
      <c r="B13138" t="s">
        <v>390</v>
      </c>
      <c r="C13138" t="s">
        <v>289</v>
      </c>
      <c r="D13138" s="2">
        <v>1</v>
      </c>
      <c r="E13138" s="2">
        <v>1</v>
      </c>
      <c r="F13138" s="2">
        <v>1</v>
      </c>
      <c r="G13138" s="2">
        <v>1</v>
      </c>
      <c r="H13138" s="2">
        <v>1</v>
      </c>
      <c r="I13138" s="2">
        <v>1</v>
      </c>
      <c r="J13138" s="2">
        <v>1</v>
      </c>
      <c r="K13138" s="2">
        <v>1</v>
      </c>
    </row>
    <row r="13139" spans="1:11" hidden="1">
      <c r="A13139" t="s">
        <v>303</v>
      </c>
      <c r="B13139" t="s">
        <v>390</v>
      </c>
      <c r="C13139" t="s">
        <v>290</v>
      </c>
      <c r="D13139" s="2">
        <v>1</v>
      </c>
      <c r="E13139" s="2">
        <v>1</v>
      </c>
      <c r="F13139" s="2">
        <v>1</v>
      </c>
      <c r="G13139" s="2">
        <v>1</v>
      </c>
      <c r="H13139" s="2">
        <v>1</v>
      </c>
      <c r="I13139" s="2">
        <v>1</v>
      </c>
      <c r="J13139" s="2">
        <v>1</v>
      </c>
      <c r="K13139" s="2">
        <v>1</v>
      </c>
    </row>
    <row r="13140" spans="1:11" hidden="1">
      <c r="A13140" t="s">
        <v>303</v>
      </c>
      <c r="B13140" t="s">
        <v>390</v>
      </c>
      <c r="C13140" t="s">
        <v>291</v>
      </c>
      <c r="D13140" s="2">
        <v>1</v>
      </c>
      <c r="E13140" s="2">
        <v>1</v>
      </c>
      <c r="F13140" s="2">
        <v>1</v>
      </c>
      <c r="G13140" s="2">
        <v>1</v>
      </c>
      <c r="H13140" s="2">
        <v>1</v>
      </c>
      <c r="I13140" s="2">
        <v>1</v>
      </c>
      <c r="J13140" s="2">
        <v>1</v>
      </c>
      <c r="K13140" s="2">
        <v>1</v>
      </c>
    </row>
    <row r="13141" spans="1:11" hidden="1">
      <c r="A13141" t="s">
        <v>303</v>
      </c>
      <c r="B13141" t="s">
        <v>390</v>
      </c>
      <c r="C13141" t="s">
        <v>292</v>
      </c>
      <c r="D13141" s="2">
        <v>1</v>
      </c>
      <c r="E13141" s="2">
        <v>1</v>
      </c>
      <c r="F13141" s="2">
        <v>1</v>
      </c>
      <c r="G13141" s="2">
        <v>1</v>
      </c>
      <c r="H13141" s="2">
        <v>1</v>
      </c>
      <c r="I13141" s="2">
        <v>1</v>
      </c>
      <c r="J13141" s="2">
        <v>1</v>
      </c>
      <c r="K13141" s="2">
        <v>1</v>
      </c>
    </row>
    <row r="13142" spans="1:11" hidden="1">
      <c r="A13142" t="s">
        <v>303</v>
      </c>
      <c r="B13142" t="s">
        <v>376</v>
      </c>
      <c r="C13142" t="s">
        <v>278</v>
      </c>
      <c r="D13142" s="2">
        <v>1</v>
      </c>
      <c r="E13142" s="2">
        <v>1</v>
      </c>
      <c r="F13142" s="2">
        <v>1</v>
      </c>
      <c r="G13142" s="2">
        <v>1</v>
      </c>
      <c r="H13142" s="2">
        <v>1</v>
      </c>
      <c r="I13142" s="2">
        <v>1</v>
      </c>
      <c r="J13142" s="2">
        <v>1</v>
      </c>
      <c r="K13142" s="2">
        <v>1</v>
      </c>
    </row>
    <row r="13143" spans="1:11" hidden="1">
      <c r="A13143" t="s">
        <v>303</v>
      </c>
      <c r="B13143" t="s">
        <v>376</v>
      </c>
      <c r="C13143" t="s">
        <v>279</v>
      </c>
      <c r="D13143" s="2">
        <v>1</v>
      </c>
      <c r="E13143" s="2">
        <v>1</v>
      </c>
      <c r="F13143" s="2">
        <v>1</v>
      </c>
      <c r="G13143" s="2">
        <v>1</v>
      </c>
      <c r="H13143" s="2">
        <v>1</v>
      </c>
      <c r="I13143" s="2">
        <v>1</v>
      </c>
      <c r="J13143" s="2">
        <v>1</v>
      </c>
      <c r="K13143" s="2">
        <v>1</v>
      </c>
    </row>
    <row r="13144" spans="1:11" hidden="1">
      <c r="A13144" t="s">
        <v>303</v>
      </c>
      <c r="B13144" t="s">
        <v>376</v>
      </c>
      <c r="C13144" t="s">
        <v>280</v>
      </c>
      <c r="D13144" s="2">
        <v>1</v>
      </c>
      <c r="E13144" s="2">
        <v>1</v>
      </c>
      <c r="F13144" s="2">
        <v>1</v>
      </c>
      <c r="G13144" s="2">
        <v>1</v>
      </c>
      <c r="H13144" s="2">
        <v>1</v>
      </c>
      <c r="I13144" s="2">
        <v>1</v>
      </c>
      <c r="J13144" s="2">
        <v>1</v>
      </c>
      <c r="K13144" s="2">
        <v>1</v>
      </c>
    </row>
    <row r="13145" spans="1:11" hidden="1">
      <c r="A13145" t="s">
        <v>303</v>
      </c>
      <c r="B13145" t="s">
        <v>376</v>
      </c>
      <c r="C13145" t="s">
        <v>277</v>
      </c>
      <c r="D13145" s="2">
        <v>1</v>
      </c>
      <c r="E13145" s="2">
        <v>1</v>
      </c>
      <c r="F13145" s="2">
        <v>1</v>
      </c>
      <c r="G13145" s="2">
        <v>1</v>
      </c>
      <c r="H13145" s="2">
        <v>1</v>
      </c>
      <c r="I13145" s="2">
        <v>1</v>
      </c>
      <c r="J13145" s="2">
        <v>1</v>
      </c>
      <c r="K13145" s="2">
        <v>1</v>
      </c>
    </row>
    <row r="13146" spans="1:11" hidden="1">
      <c r="A13146" t="s">
        <v>303</v>
      </c>
      <c r="B13146" t="s">
        <v>376</v>
      </c>
      <c r="C13146" t="s">
        <v>281</v>
      </c>
      <c r="D13146" s="2">
        <v>1</v>
      </c>
      <c r="E13146" s="2">
        <v>1</v>
      </c>
      <c r="F13146" s="2">
        <v>1</v>
      </c>
      <c r="G13146" s="2">
        <v>1</v>
      </c>
      <c r="H13146" s="2">
        <v>1</v>
      </c>
      <c r="I13146" s="2">
        <v>1</v>
      </c>
      <c r="J13146" s="2">
        <v>1</v>
      </c>
      <c r="K13146" s="2">
        <v>1</v>
      </c>
    </row>
    <row r="13147" spans="1:11" hidden="1">
      <c r="A13147" t="s">
        <v>303</v>
      </c>
      <c r="B13147" t="s">
        <v>376</v>
      </c>
      <c r="C13147" t="s">
        <v>282</v>
      </c>
      <c r="D13147" s="2">
        <v>1</v>
      </c>
      <c r="E13147" s="2">
        <v>1</v>
      </c>
      <c r="F13147" s="2">
        <v>1</v>
      </c>
      <c r="G13147" s="2">
        <v>1</v>
      </c>
      <c r="H13147" s="2">
        <v>1</v>
      </c>
      <c r="I13147" s="2">
        <v>1</v>
      </c>
      <c r="J13147" s="2">
        <v>1</v>
      </c>
      <c r="K13147" s="2">
        <v>1</v>
      </c>
    </row>
    <row r="13148" spans="1:11" hidden="1">
      <c r="A13148" t="s">
        <v>303</v>
      </c>
      <c r="B13148" t="s">
        <v>376</v>
      </c>
      <c r="C13148" t="s">
        <v>283</v>
      </c>
      <c r="D13148" s="2">
        <v>1</v>
      </c>
      <c r="E13148" s="2">
        <v>1</v>
      </c>
      <c r="F13148" s="2">
        <v>1</v>
      </c>
      <c r="G13148" s="2">
        <v>1</v>
      </c>
      <c r="H13148" s="2">
        <v>1</v>
      </c>
      <c r="I13148" s="2">
        <v>1</v>
      </c>
      <c r="J13148" s="2">
        <v>1</v>
      </c>
      <c r="K13148" s="2">
        <v>1</v>
      </c>
    </row>
    <row r="13149" spans="1:11" hidden="1">
      <c r="A13149" t="s">
        <v>303</v>
      </c>
      <c r="B13149" t="s">
        <v>376</v>
      </c>
      <c r="C13149" t="s">
        <v>284</v>
      </c>
      <c r="D13149" s="2">
        <v>1</v>
      </c>
      <c r="E13149" s="2">
        <v>1</v>
      </c>
      <c r="F13149" s="2">
        <v>1</v>
      </c>
      <c r="G13149" s="2">
        <v>1</v>
      </c>
      <c r="H13149" s="2">
        <v>1</v>
      </c>
      <c r="I13149" s="2">
        <v>1</v>
      </c>
      <c r="J13149" s="2">
        <v>1</v>
      </c>
      <c r="K13149" s="2">
        <v>1</v>
      </c>
    </row>
    <row r="13150" spans="1:11" hidden="1">
      <c r="A13150" t="s">
        <v>303</v>
      </c>
      <c r="B13150" t="s">
        <v>376</v>
      </c>
      <c r="C13150" t="s">
        <v>285</v>
      </c>
      <c r="D13150" s="2">
        <v>1</v>
      </c>
      <c r="E13150" s="2">
        <v>1</v>
      </c>
      <c r="F13150" s="2">
        <v>1</v>
      </c>
      <c r="G13150" s="2">
        <v>1</v>
      </c>
      <c r="H13150" s="2">
        <v>1</v>
      </c>
      <c r="I13150" s="2">
        <v>1</v>
      </c>
      <c r="J13150" s="2">
        <v>1</v>
      </c>
      <c r="K13150" s="2">
        <v>1</v>
      </c>
    </row>
    <row r="13151" spans="1:11" hidden="1">
      <c r="A13151" t="s">
        <v>303</v>
      </c>
      <c r="B13151" t="s">
        <v>376</v>
      </c>
      <c r="C13151" t="s">
        <v>286</v>
      </c>
      <c r="D13151" s="2">
        <v>1</v>
      </c>
      <c r="E13151" s="2">
        <v>1</v>
      </c>
      <c r="F13151" s="2">
        <v>1</v>
      </c>
      <c r="G13151" s="2">
        <v>1</v>
      </c>
      <c r="H13151" s="2">
        <v>1</v>
      </c>
      <c r="I13151" s="2">
        <v>1</v>
      </c>
      <c r="J13151" s="2">
        <v>1</v>
      </c>
      <c r="K13151" s="2">
        <v>1</v>
      </c>
    </row>
    <row r="13152" spans="1:11" hidden="1">
      <c r="A13152" t="s">
        <v>303</v>
      </c>
      <c r="B13152" t="s">
        <v>376</v>
      </c>
      <c r="C13152" t="s">
        <v>287</v>
      </c>
      <c r="D13152" s="2">
        <v>1</v>
      </c>
      <c r="E13152" s="2">
        <v>1</v>
      </c>
      <c r="F13152" s="2">
        <v>1</v>
      </c>
      <c r="G13152" s="2">
        <v>1</v>
      </c>
      <c r="H13152" s="2">
        <v>1</v>
      </c>
      <c r="I13152" s="2">
        <v>1</v>
      </c>
      <c r="J13152" s="2">
        <v>1</v>
      </c>
      <c r="K13152" s="2">
        <v>1</v>
      </c>
    </row>
    <row r="13153" spans="1:11" hidden="1">
      <c r="A13153" t="s">
        <v>303</v>
      </c>
      <c r="B13153" t="s">
        <v>376</v>
      </c>
      <c r="C13153" t="s">
        <v>288</v>
      </c>
      <c r="D13153" s="2">
        <v>1</v>
      </c>
      <c r="E13153" s="2">
        <v>1</v>
      </c>
      <c r="F13153" s="2">
        <v>1</v>
      </c>
      <c r="G13153" s="2">
        <v>1</v>
      </c>
      <c r="H13153" s="2">
        <v>1</v>
      </c>
      <c r="I13153" s="2">
        <v>1</v>
      </c>
      <c r="J13153" s="2">
        <v>1</v>
      </c>
      <c r="K13153" s="2">
        <v>1</v>
      </c>
    </row>
    <row r="13154" spans="1:11" hidden="1">
      <c r="A13154" t="s">
        <v>303</v>
      </c>
      <c r="B13154" t="s">
        <v>376</v>
      </c>
      <c r="C13154" t="s">
        <v>289</v>
      </c>
      <c r="D13154" s="2">
        <v>1</v>
      </c>
      <c r="E13154" s="2">
        <v>1</v>
      </c>
      <c r="F13154" s="2">
        <v>1</v>
      </c>
      <c r="G13154" s="2">
        <v>1</v>
      </c>
      <c r="H13154" s="2">
        <v>1</v>
      </c>
      <c r="I13154" s="2">
        <v>1</v>
      </c>
      <c r="J13154" s="2">
        <v>1</v>
      </c>
      <c r="K13154" s="2">
        <v>1</v>
      </c>
    </row>
    <row r="13155" spans="1:11" hidden="1">
      <c r="A13155" t="s">
        <v>303</v>
      </c>
      <c r="B13155" t="s">
        <v>376</v>
      </c>
      <c r="C13155" t="s">
        <v>290</v>
      </c>
      <c r="D13155" s="2">
        <v>1</v>
      </c>
      <c r="E13155" s="2">
        <v>1</v>
      </c>
      <c r="F13155" s="2">
        <v>1</v>
      </c>
      <c r="G13155" s="2">
        <v>1</v>
      </c>
      <c r="H13155" s="2">
        <v>1</v>
      </c>
      <c r="I13155" s="2">
        <v>1</v>
      </c>
      <c r="J13155" s="2">
        <v>1</v>
      </c>
      <c r="K13155" s="2">
        <v>1</v>
      </c>
    </row>
    <row r="13156" spans="1:11" hidden="1">
      <c r="A13156" t="s">
        <v>303</v>
      </c>
      <c r="B13156" t="s">
        <v>376</v>
      </c>
      <c r="C13156" t="s">
        <v>291</v>
      </c>
      <c r="D13156" s="2">
        <v>1</v>
      </c>
      <c r="E13156" s="2">
        <v>1</v>
      </c>
      <c r="F13156" s="2">
        <v>1</v>
      </c>
      <c r="G13156" s="2">
        <v>1</v>
      </c>
      <c r="H13156" s="2">
        <v>1</v>
      </c>
      <c r="I13156" s="2">
        <v>1</v>
      </c>
      <c r="J13156" s="2">
        <v>1</v>
      </c>
      <c r="K13156" s="2">
        <v>1</v>
      </c>
    </row>
    <row r="13157" spans="1:11" hidden="1">
      <c r="A13157" t="s">
        <v>303</v>
      </c>
      <c r="B13157" t="s">
        <v>376</v>
      </c>
      <c r="C13157" t="s">
        <v>292</v>
      </c>
      <c r="D13157" s="2">
        <v>1</v>
      </c>
      <c r="E13157" s="2">
        <v>1</v>
      </c>
      <c r="F13157" s="2">
        <v>1</v>
      </c>
      <c r="G13157" s="2">
        <v>1</v>
      </c>
      <c r="H13157" s="2">
        <v>1</v>
      </c>
      <c r="I13157" s="2">
        <v>1</v>
      </c>
      <c r="J13157" s="2">
        <v>1</v>
      </c>
      <c r="K13157" s="2">
        <v>1</v>
      </c>
    </row>
    <row r="13158" spans="1:11" hidden="1">
      <c r="A13158" t="s">
        <v>303</v>
      </c>
      <c r="B13158" t="s">
        <v>373</v>
      </c>
      <c r="C13158" t="s">
        <v>278</v>
      </c>
      <c r="D13158" s="2">
        <v>1</v>
      </c>
      <c r="E13158" s="2">
        <v>1</v>
      </c>
      <c r="F13158" s="2">
        <v>1</v>
      </c>
      <c r="G13158" s="2">
        <v>1</v>
      </c>
      <c r="H13158" s="2">
        <v>1</v>
      </c>
      <c r="I13158" s="2">
        <v>1</v>
      </c>
      <c r="J13158" s="2">
        <v>1</v>
      </c>
      <c r="K13158" s="2">
        <v>1</v>
      </c>
    </row>
    <row r="13159" spans="1:11" hidden="1">
      <c r="A13159" t="s">
        <v>303</v>
      </c>
      <c r="B13159" t="s">
        <v>373</v>
      </c>
      <c r="C13159" t="s">
        <v>279</v>
      </c>
      <c r="D13159" s="2">
        <v>1</v>
      </c>
      <c r="E13159" s="2">
        <v>1</v>
      </c>
      <c r="F13159" s="2">
        <v>1</v>
      </c>
      <c r="G13159" s="2">
        <v>1</v>
      </c>
      <c r="H13159" s="2">
        <v>1</v>
      </c>
      <c r="I13159" s="2">
        <v>1</v>
      </c>
      <c r="J13159" s="2">
        <v>1</v>
      </c>
      <c r="K13159" s="2">
        <v>1</v>
      </c>
    </row>
    <row r="13160" spans="1:11" hidden="1">
      <c r="A13160" t="s">
        <v>303</v>
      </c>
      <c r="B13160" t="s">
        <v>373</v>
      </c>
      <c r="C13160" t="s">
        <v>280</v>
      </c>
      <c r="D13160" s="2">
        <v>1</v>
      </c>
      <c r="E13160" s="2">
        <v>1</v>
      </c>
      <c r="F13160" s="2">
        <v>1</v>
      </c>
      <c r="G13160" s="2">
        <v>1</v>
      </c>
      <c r="H13160" s="2">
        <v>1</v>
      </c>
      <c r="I13160" s="2">
        <v>1</v>
      </c>
      <c r="J13160" s="2">
        <v>1</v>
      </c>
      <c r="K13160" s="2">
        <v>1</v>
      </c>
    </row>
    <row r="13161" spans="1:11" hidden="1">
      <c r="A13161" t="s">
        <v>303</v>
      </c>
      <c r="B13161" t="s">
        <v>373</v>
      </c>
      <c r="C13161" t="s">
        <v>277</v>
      </c>
      <c r="D13161" s="2">
        <v>1</v>
      </c>
      <c r="E13161" s="2">
        <v>1</v>
      </c>
      <c r="F13161" s="2">
        <v>1</v>
      </c>
      <c r="G13161" s="2">
        <v>1</v>
      </c>
      <c r="H13161" s="2">
        <v>1</v>
      </c>
      <c r="I13161" s="2">
        <v>1</v>
      </c>
      <c r="J13161" s="2">
        <v>1</v>
      </c>
      <c r="K13161" s="2">
        <v>1</v>
      </c>
    </row>
    <row r="13162" spans="1:11" hidden="1">
      <c r="A13162" t="s">
        <v>303</v>
      </c>
      <c r="B13162" t="s">
        <v>373</v>
      </c>
      <c r="C13162" t="s">
        <v>281</v>
      </c>
      <c r="D13162" s="2">
        <v>1</v>
      </c>
      <c r="E13162" s="2">
        <v>1</v>
      </c>
      <c r="F13162" s="2">
        <v>1</v>
      </c>
      <c r="G13162" s="2">
        <v>1</v>
      </c>
      <c r="H13162" s="2">
        <v>1</v>
      </c>
      <c r="I13162" s="2">
        <v>1</v>
      </c>
      <c r="J13162" s="2">
        <v>1</v>
      </c>
      <c r="K13162" s="2">
        <v>1</v>
      </c>
    </row>
    <row r="13163" spans="1:11" hidden="1">
      <c r="A13163" t="s">
        <v>303</v>
      </c>
      <c r="B13163" t="s">
        <v>373</v>
      </c>
      <c r="C13163" t="s">
        <v>282</v>
      </c>
      <c r="D13163" s="2">
        <v>1</v>
      </c>
      <c r="E13163" s="2">
        <v>1</v>
      </c>
      <c r="F13163" s="2">
        <v>1</v>
      </c>
      <c r="G13163" s="2">
        <v>1</v>
      </c>
      <c r="H13163" s="2">
        <v>1</v>
      </c>
      <c r="I13163" s="2">
        <v>1</v>
      </c>
      <c r="J13163" s="2">
        <v>1</v>
      </c>
      <c r="K13163" s="2">
        <v>1</v>
      </c>
    </row>
    <row r="13164" spans="1:11" hidden="1">
      <c r="A13164" t="s">
        <v>303</v>
      </c>
      <c r="B13164" t="s">
        <v>373</v>
      </c>
      <c r="C13164" t="s">
        <v>283</v>
      </c>
      <c r="D13164" s="2">
        <v>1</v>
      </c>
      <c r="E13164" s="2">
        <v>1</v>
      </c>
      <c r="F13164" s="2">
        <v>1</v>
      </c>
      <c r="G13164" s="2">
        <v>1</v>
      </c>
      <c r="H13164" s="2">
        <v>1</v>
      </c>
      <c r="I13164" s="2">
        <v>1</v>
      </c>
      <c r="J13164" s="2">
        <v>1</v>
      </c>
      <c r="K13164" s="2">
        <v>1</v>
      </c>
    </row>
    <row r="13165" spans="1:11" hidden="1">
      <c r="A13165" t="s">
        <v>303</v>
      </c>
      <c r="B13165" t="s">
        <v>373</v>
      </c>
      <c r="C13165" t="s">
        <v>284</v>
      </c>
      <c r="D13165" s="2">
        <v>1</v>
      </c>
      <c r="E13165" s="2">
        <v>1</v>
      </c>
      <c r="F13165" s="2">
        <v>1</v>
      </c>
      <c r="G13165" s="2">
        <v>1</v>
      </c>
      <c r="H13165" s="2">
        <v>1</v>
      </c>
      <c r="I13165" s="2">
        <v>1</v>
      </c>
      <c r="J13165" s="2">
        <v>1</v>
      </c>
      <c r="K13165" s="2">
        <v>1</v>
      </c>
    </row>
    <row r="13166" spans="1:11" hidden="1">
      <c r="A13166" t="s">
        <v>303</v>
      </c>
      <c r="B13166" t="s">
        <v>373</v>
      </c>
      <c r="C13166" t="s">
        <v>285</v>
      </c>
      <c r="D13166" s="2">
        <v>1</v>
      </c>
      <c r="E13166" s="2">
        <v>1</v>
      </c>
      <c r="F13166" s="2">
        <v>1</v>
      </c>
      <c r="G13166" s="2">
        <v>1</v>
      </c>
      <c r="H13166" s="2">
        <v>1</v>
      </c>
      <c r="I13166" s="2">
        <v>1</v>
      </c>
      <c r="J13166" s="2">
        <v>1</v>
      </c>
      <c r="K13166" s="2">
        <v>1</v>
      </c>
    </row>
    <row r="13167" spans="1:11" hidden="1">
      <c r="A13167" t="s">
        <v>303</v>
      </c>
      <c r="B13167" t="s">
        <v>373</v>
      </c>
      <c r="C13167" t="s">
        <v>286</v>
      </c>
      <c r="D13167" s="2">
        <v>1</v>
      </c>
      <c r="E13167" s="2">
        <v>1</v>
      </c>
      <c r="F13167" s="2">
        <v>1</v>
      </c>
      <c r="G13167" s="2">
        <v>1</v>
      </c>
      <c r="H13167" s="2">
        <v>1</v>
      </c>
      <c r="I13167" s="2">
        <v>1</v>
      </c>
      <c r="J13167" s="2">
        <v>1</v>
      </c>
      <c r="K13167" s="2">
        <v>1</v>
      </c>
    </row>
    <row r="13168" spans="1:11" hidden="1">
      <c r="A13168" t="s">
        <v>303</v>
      </c>
      <c r="B13168" t="s">
        <v>373</v>
      </c>
      <c r="C13168" t="s">
        <v>287</v>
      </c>
      <c r="D13168" s="2">
        <v>1</v>
      </c>
      <c r="E13168" s="2">
        <v>1</v>
      </c>
      <c r="F13168" s="2">
        <v>1</v>
      </c>
      <c r="G13168" s="2">
        <v>1</v>
      </c>
      <c r="H13168" s="2">
        <v>1</v>
      </c>
      <c r="I13168" s="2">
        <v>1</v>
      </c>
      <c r="J13168" s="2">
        <v>1</v>
      </c>
      <c r="K13168" s="2">
        <v>1</v>
      </c>
    </row>
    <row r="13169" spans="1:11" hidden="1">
      <c r="A13169" t="s">
        <v>303</v>
      </c>
      <c r="B13169" t="s">
        <v>373</v>
      </c>
      <c r="C13169" t="s">
        <v>288</v>
      </c>
      <c r="D13169" s="2">
        <v>1</v>
      </c>
      <c r="E13169" s="2">
        <v>1</v>
      </c>
      <c r="F13169" s="2">
        <v>1</v>
      </c>
      <c r="G13169" s="2">
        <v>1</v>
      </c>
      <c r="H13169" s="2">
        <v>1</v>
      </c>
      <c r="I13169" s="2">
        <v>1</v>
      </c>
      <c r="J13169" s="2">
        <v>1</v>
      </c>
      <c r="K13169" s="2">
        <v>1</v>
      </c>
    </row>
    <row r="13170" spans="1:11" hidden="1">
      <c r="A13170" t="s">
        <v>303</v>
      </c>
      <c r="B13170" t="s">
        <v>373</v>
      </c>
      <c r="C13170" t="s">
        <v>289</v>
      </c>
      <c r="D13170" s="2">
        <v>1</v>
      </c>
      <c r="E13170" s="2">
        <v>1</v>
      </c>
      <c r="F13170" s="2">
        <v>1</v>
      </c>
      <c r="G13170" s="2">
        <v>1</v>
      </c>
      <c r="H13170" s="2">
        <v>1</v>
      </c>
      <c r="I13170" s="2">
        <v>1</v>
      </c>
      <c r="J13170" s="2">
        <v>1</v>
      </c>
      <c r="K13170" s="2">
        <v>1</v>
      </c>
    </row>
    <row r="13171" spans="1:11" hidden="1">
      <c r="A13171" t="s">
        <v>303</v>
      </c>
      <c r="B13171" t="s">
        <v>373</v>
      </c>
      <c r="C13171" t="s">
        <v>290</v>
      </c>
      <c r="D13171" s="2">
        <v>1</v>
      </c>
      <c r="E13171" s="2">
        <v>1</v>
      </c>
      <c r="F13171" s="2">
        <v>1</v>
      </c>
      <c r="G13171" s="2">
        <v>1</v>
      </c>
      <c r="H13171" s="2">
        <v>1</v>
      </c>
      <c r="I13171" s="2">
        <v>1</v>
      </c>
      <c r="J13171" s="2">
        <v>1</v>
      </c>
      <c r="K13171" s="2">
        <v>1</v>
      </c>
    </row>
    <row r="13172" spans="1:11" hidden="1">
      <c r="A13172" t="s">
        <v>303</v>
      </c>
      <c r="B13172" t="s">
        <v>373</v>
      </c>
      <c r="C13172" t="s">
        <v>291</v>
      </c>
      <c r="D13172" s="2">
        <v>1</v>
      </c>
      <c r="E13172" s="2">
        <v>1</v>
      </c>
      <c r="F13172" s="2">
        <v>1</v>
      </c>
      <c r="G13172" s="2">
        <v>1</v>
      </c>
      <c r="H13172" s="2">
        <v>1</v>
      </c>
      <c r="I13172" s="2">
        <v>1</v>
      </c>
      <c r="J13172" s="2">
        <v>1</v>
      </c>
      <c r="K13172" s="2">
        <v>1</v>
      </c>
    </row>
    <row r="13173" spans="1:11" hidden="1">
      <c r="A13173" t="s">
        <v>303</v>
      </c>
      <c r="B13173" t="s">
        <v>373</v>
      </c>
      <c r="C13173" t="s">
        <v>292</v>
      </c>
      <c r="D13173" s="2">
        <v>1</v>
      </c>
      <c r="E13173" s="2">
        <v>1</v>
      </c>
      <c r="F13173" s="2">
        <v>1</v>
      </c>
      <c r="G13173" s="2">
        <v>1</v>
      </c>
      <c r="H13173" s="2">
        <v>1</v>
      </c>
      <c r="I13173" s="2">
        <v>1</v>
      </c>
      <c r="J13173" s="2">
        <v>1</v>
      </c>
      <c r="K13173" s="2">
        <v>1</v>
      </c>
    </row>
    <row r="13174" spans="1:11" hidden="1">
      <c r="A13174" t="s">
        <v>303</v>
      </c>
      <c r="B13174" t="s">
        <v>377</v>
      </c>
      <c r="C13174" t="s">
        <v>278</v>
      </c>
      <c r="D13174" s="2">
        <v>1</v>
      </c>
      <c r="E13174" s="2">
        <v>1</v>
      </c>
      <c r="F13174" s="2">
        <v>1</v>
      </c>
      <c r="G13174" s="2">
        <v>1</v>
      </c>
      <c r="H13174" s="2">
        <v>1</v>
      </c>
      <c r="I13174" s="2">
        <v>1</v>
      </c>
      <c r="J13174" s="2">
        <v>1</v>
      </c>
      <c r="K13174" s="2">
        <v>1</v>
      </c>
    </row>
    <row r="13175" spans="1:11" hidden="1">
      <c r="A13175" t="s">
        <v>303</v>
      </c>
      <c r="B13175" t="s">
        <v>377</v>
      </c>
      <c r="C13175" t="s">
        <v>279</v>
      </c>
      <c r="D13175" s="2">
        <v>1</v>
      </c>
      <c r="E13175" s="2">
        <v>1</v>
      </c>
      <c r="F13175" s="2">
        <v>1</v>
      </c>
      <c r="G13175" s="2">
        <v>1</v>
      </c>
      <c r="H13175" s="2">
        <v>1</v>
      </c>
      <c r="I13175" s="2">
        <v>1</v>
      </c>
      <c r="J13175" s="2">
        <v>1</v>
      </c>
      <c r="K13175" s="2">
        <v>1</v>
      </c>
    </row>
    <row r="13176" spans="1:11" hidden="1">
      <c r="A13176" t="s">
        <v>303</v>
      </c>
      <c r="B13176" t="s">
        <v>377</v>
      </c>
      <c r="C13176" t="s">
        <v>280</v>
      </c>
      <c r="D13176" s="2">
        <v>1</v>
      </c>
      <c r="E13176" s="2">
        <v>1</v>
      </c>
      <c r="F13176" s="2">
        <v>1</v>
      </c>
      <c r="G13176" s="2">
        <v>1</v>
      </c>
      <c r="H13176" s="2">
        <v>1</v>
      </c>
      <c r="I13176" s="2">
        <v>1</v>
      </c>
      <c r="J13176" s="2">
        <v>1</v>
      </c>
      <c r="K13176" s="2">
        <v>1</v>
      </c>
    </row>
    <row r="13177" spans="1:11" hidden="1">
      <c r="A13177" t="s">
        <v>303</v>
      </c>
      <c r="B13177" t="s">
        <v>377</v>
      </c>
      <c r="C13177" t="s">
        <v>277</v>
      </c>
      <c r="D13177" s="2">
        <v>1</v>
      </c>
      <c r="E13177" s="2">
        <v>1</v>
      </c>
      <c r="F13177" s="2">
        <v>1</v>
      </c>
      <c r="G13177" s="2">
        <v>1</v>
      </c>
      <c r="H13177" s="2">
        <v>1</v>
      </c>
      <c r="I13177" s="2">
        <v>1</v>
      </c>
      <c r="J13177" s="2">
        <v>1</v>
      </c>
      <c r="K13177" s="2">
        <v>1</v>
      </c>
    </row>
    <row r="13178" spans="1:11" hidden="1">
      <c r="A13178" t="s">
        <v>303</v>
      </c>
      <c r="B13178" t="s">
        <v>377</v>
      </c>
      <c r="C13178" t="s">
        <v>281</v>
      </c>
      <c r="D13178" s="2">
        <v>1</v>
      </c>
      <c r="E13178" s="2">
        <v>1</v>
      </c>
      <c r="F13178" s="2">
        <v>1</v>
      </c>
      <c r="G13178" s="2">
        <v>1</v>
      </c>
      <c r="H13178" s="2">
        <v>1</v>
      </c>
      <c r="I13178" s="2">
        <v>1</v>
      </c>
      <c r="J13178" s="2">
        <v>1</v>
      </c>
      <c r="K13178" s="2">
        <v>1</v>
      </c>
    </row>
    <row r="13179" spans="1:11" hidden="1">
      <c r="A13179" t="s">
        <v>303</v>
      </c>
      <c r="B13179" t="s">
        <v>377</v>
      </c>
      <c r="C13179" t="s">
        <v>282</v>
      </c>
      <c r="D13179" s="2">
        <v>1</v>
      </c>
      <c r="E13179" s="2">
        <v>1</v>
      </c>
      <c r="F13179" s="2">
        <v>1</v>
      </c>
      <c r="G13179" s="2">
        <v>1</v>
      </c>
      <c r="H13179" s="2">
        <v>1</v>
      </c>
      <c r="I13179" s="2">
        <v>1</v>
      </c>
      <c r="J13179" s="2">
        <v>1</v>
      </c>
      <c r="K13179" s="2">
        <v>1</v>
      </c>
    </row>
    <row r="13180" spans="1:11" hidden="1">
      <c r="A13180" t="s">
        <v>303</v>
      </c>
      <c r="B13180" t="s">
        <v>377</v>
      </c>
      <c r="C13180" t="s">
        <v>283</v>
      </c>
      <c r="D13180" s="2">
        <v>1</v>
      </c>
      <c r="E13180" s="2">
        <v>1</v>
      </c>
      <c r="F13180" s="2">
        <v>1</v>
      </c>
      <c r="G13180" s="2">
        <v>1</v>
      </c>
      <c r="H13180" s="2">
        <v>1</v>
      </c>
      <c r="I13180" s="2">
        <v>1</v>
      </c>
      <c r="J13180" s="2">
        <v>1</v>
      </c>
      <c r="K13180" s="2">
        <v>1</v>
      </c>
    </row>
    <row r="13181" spans="1:11" hidden="1">
      <c r="A13181" t="s">
        <v>303</v>
      </c>
      <c r="B13181" t="s">
        <v>377</v>
      </c>
      <c r="C13181" t="s">
        <v>284</v>
      </c>
      <c r="D13181" s="2">
        <v>1</v>
      </c>
      <c r="E13181" s="2">
        <v>1</v>
      </c>
      <c r="F13181" s="2">
        <v>1</v>
      </c>
      <c r="G13181" s="2">
        <v>1</v>
      </c>
      <c r="H13181" s="2">
        <v>1</v>
      </c>
      <c r="I13181" s="2">
        <v>1</v>
      </c>
      <c r="J13181" s="2">
        <v>1</v>
      </c>
      <c r="K13181" s="2">
        <v>1</v>
      </c>
    </row>
    <row r="13182" spans="1:11" hidden="1">
      <c r="A13182" t="s">
        <v>303</v>
      </c>
      <c r="B13182" t="s">
        <v>377</v>
      </c>
      <c r="C13182" t="s">
        <v>285</v>
      </c>
      <c r="D13182" s="2">
        <v>1</v>
      </c>
      <c r="E13182" s="2">
        <v>1</v>
      </c>
      <c r="F13182" s="2">
        <v>1</v>
      </c>
      <c r="G13182" s="2">
        <v>1</v>
      </c>
      <c r="H13182" s="2">
        <v>1</v>
      </c>
      <c r="I13182" s="2">
        <v>1</v>
      </c>
      <c r="J13182" s="2">
        <v>1</v>
      </c>
      <c r="K13182" s="2">
        <v>1</v>
      </c>
    </row>
    <row r="13183" spans="1:11" hidden="1">
      <c r="A13183" t="s">
        <v>303</v>
      </c>
      <c r="B13183" t="s">
        <v>377</v>
      </c>
      <c r="C13183" t="s">
        <v>286</v>
      </c>
      <c r="D13183" s="2">
        <v>1</v>
      </c>
      <c r="E13183" s="2">
        <v>1</v>
      </c>
      <c r="F13183" s="2">
        <v>1</v>
      </c>
      <c r="G13183" s="2">
        <v>1</v>
      </c>
      <c r="H13183" s="2">
        <v>1</v>
      </c>
      <c r="I13183" s="2">
        <v>1</v>
      </c>
      <c r="J13183" s="2">
        <v>1</v>
      </c>
      <c r="K13183" s="2">
        <v>1</v>
      </c>
    </row>
    <row r="13184" spans="1:11" hidden="1">
      <c r="A13184" t="s">
        <v>303</v>
      </c>
      <c r="B13184" t="s">
        <v>377</v>
      </c>
      <c r="C13184" t="s">
        <v>287</v>
      </c>
      <c r="D13184" s="2">
        <v>1</v>
      </c>
      <c r="E13184" s="2">
        <v>1</v>
      </c>
      <c r="F13184" s="2">
        <v>1</v>
      </c>
      <c r="G13184" s="2">
        <v>1</v>
      </c>
      <c r="H13184" s="2">
        <v>1</v>
      </c>
      <c r="I13184" s="2">
        <v>1</v>
      </c>
      <c r="J13184" s="2">
        <v>1</v>
      </c>
      <c r="K13184" s="2">
        <v>1</v>
      </c>
    </row>
    <row r="13185" spans="1:11" hidden="1">
      <c r="A13185" t="s">
        <v>303</v>
      </c>
      <c r="B13185" t="s">
        <v>377</v>
      </c>
      <c r="C13185" t="s">
        <v>288</v>
      </c>
      <c r="D13185" s="2">
        <v>1</v>
      </c>
      <c r="E13185" s="2">
        <v>1</v>
      </c>
      <c r="F13185" s="2">
        <v>1</v>
      </c>
      <c r="G13185" s="2">
        <v>1</v>
      </c>
      <c r="H13185" s="2">
        <v>1</v>
      </c>
      <c r="I13185" s="2">
        <v>1</v>
      </c>
      <c r="J13185" s="2">
        <v>1</v>
      </c>
      <c r="K13185" s="2">
        <v>1</v>
      </c>
    </row>
    <row r="13186" spans="1:11" hidden="1">
      <c r="A13186" t="s">
        <v>303</v>
      </c>
      <c r="B13186" t="s">
        <v>377</v>
      </c>
      <c r="C13186" t="s">
        <v>289</v>
      </c>
      <c r="D13186" s="2">
        <v>1</v>
      </c>
      <c r="E13186" s="2">
        <v>1</v>
      </c>
      <c r="F13186" s="2">
        <v>1</v>
      </c>
      <c r="G13186" s="2">
        <v>1</v>
      </c>
      <c r="H13186" s="2">
        <v>1</v>
      </c>
      <c r="I13186" s="2">
        <v>1</v>
      </c>
      <c r="J13186" s="2">
        <v>1</v>
      </c>
      <c r="K13186" s="2">
        <v>1</v>
      </c>
    </row>
    <row r="13187" spans="1:11" hidden="1">
      <c r="A13187" t="s">
        <v>303</v>
      </c>
      <c r="B13187" t="s">
        <v>377</v>
      </c>
      <c r="C13187" t="s">
        <v>290</v>
      </c>
      <c r="D13187" s="2">
        <v>1</v>
      </c>
      <c r="E13187" s="2">
        <v>1</v>
      </c>
      <c r="F13187" s="2">
        <v>1</v>
      </c>
      <c r="G13187" s="2">
        <v>1</v>
      </c>
      <c r="H13187" s="2">
        <v>1</v>
      </c>
      <c r="I13187" s="2">
        <v>1</v>
      </c>
      <c r="J13187" s="2">
        <v>1</v>
      </c>
      <c r="K13187" s="2">
        <v>1</v>
      </c>
    </row>
    <row r="13188" spans="1:11" hidden="1">
      <c r="A13188" t="s">
        <v>303</v>
      </c>
      <c r="B13188" t="s">
        <v>377</v>
      </c>
      <c r="C13188" t="s">
        <v>291</v>
      </c>
      <c r="D13188" s="2">
        <v>1</v>
      </c>
      <c r="E13188" s="2">
        <v>1</v>
      </c>
      <c r="F13188" s="2">
        <v>1</v>
      </c>
      <c r="G13188" s="2">
        <v>1</v>
      </c>
      <c r="H13188" s="2">
        <v>1</v>
      </c>
      <c r="I13188" s="2">
        <v>1</v>
      </c>
      <c r="J13188" s="2">
        <v>1</v>
      </c>
      <c r="K13188" s="2">
        <v>1</v>
      </c>
    </row>
    <row r="13189" spans="1:11" hidden="1">
      <c r="A13189" t="s">
        <v>303</v>
      </c>
      <c r="B13189" t="s">
        <v>377</v>
      </c>
      <c r="C13189" t="s">
        <v>292</v>
      </c>
      <c r="D13189" s="2">
        <v>1</v>
      </c>
      <c r="E13189" s="2">
        <v>1</v>
      </c>
      <c r="F13189" s="2">
        <v>1</v>
      </c>
      <c r="G13189" s="2">
        <v>1</v>
      </c>
      <c r="H13189" s="2">
        <v>1</v>
      </c>
      <c r="I13189" s="2">
        <v>1</v>
      </c>
      <c r="J13189" s="2">
        <v>1</v>
      </c>
      <c r="K13189" s="2">
        <v>1</v>
      </c>
    </row>
    <row r="13190" spans="1:11" hidden="1">
      <c r="A13190" t="s">
        <v>303</v>
      </c>
      <c r="B13190" t="s">
        <v>368</v>
      </c>
      <c r="C13190" t="s">
        <v>278</v>
      </c>
      <c r="D13190">
        <v>1</v>
      </c>
      <c r="E13190">
        <v>1</v>
      </c>
      <c r="F13190">
        <v>1</v>
      </c>
      <c r="G13190">
        <v>1</v>
      </c>
      <c r="H13190">
        <v>1</v>
      </c>
      <c r="I13190">
        <v>1</v>
      </c>
      <c r="J13190">
        <v>1</v>
      </c>
      <c r="K13190">
        <v>1</v>
      </c>
    </row>
    <row r="13191" spans="1:11" hidden="1">
      <c r="A13191" t="s">
        <v>303</v>
      </c>
      <c r="B13191" t="s">
        <v>368</v>
      </c>
      <c r="C13191" t="s">
        <v>279</v>
      </c>
      <c r="D13191">
        <v>1</v>
      </c>
      <c r="E13191">
        <v>1</v>
      </c>
      <c r="F13191">
        <v>1</v>
      </c>
      <c r="G13191">
        <v>1</v>
      </c>
      <c r="H13191">
        <v>1</v>
      </c>
      <c r="I13191">
        <v>1</v>
      </c>
      <c r="J13191">
        <v>1</v>
      </c>
      <c r="K13191">
        <v>1</v>
      </c>
    </row>
    <row r="13192" spans="1:11" hidden="1">
      <c r="A13192" t="s">
        <v>303</v>
      </c>
      <c r="B13192" t="s">
        <v>368</v>
      </c>
      <c r="C13192" t="s">
        <v>280</v>
      </c>
      <c r="D13192">
        <v>1</v>
      </c>
      <c r="E13192">
        <v>1</v>
      </c>
      <c r="F13192">
        <v>1</v>
      </c>
      <c r="G13192">
        <v>1</v>
      </c>
      <c r="H13192">
        <v>1</v>
      </c>
      <c r="I13192">
        <v>1</v>
      </c>
      <c r="J13192">
        <v>1</v>
      </c>
      <c r="K13192">
        <v>1</v>
      </c>
    </row>
    <row r="13193" spans="1:11" hidden="1">
      <c r="A13193" t="s">
        <v>303</v>
      </c>
      <c r="B13193" t="s">
        <v>368</v>
      </c>
      <c r="C13193" t="s">
        <v>277</v>
      </c>
      <c r="D13193">
        <v>1</v>
      </c>
      <c r="E13193">
        <v>1</v>
      </c>
      <c r="F13193">
        <v>1</v>
      </c>
      <c r="G13193">
        <v>1</v>
      </c>
      <c r="H13193">
        <v>1</v>
      </c>
      <c r="I13193">
        <v>1</v>
      </c>
      <c r="J13193">
        <v>1</v>
      </c>
      <c r="K13193">
        <v>1</v>
      </c>
    </row>
    <row r="13194" spans="1:11" hidden="1">
      <c r="A13194" t="s">
        <v>303</v>
      </c>
      <c r="B13194" t="s">
        <v>368</v>
      </c>
      <c r="C13194" t="s">
        <v>281</v>
      </c>
      <c r="D13194">
        <v>1</v>
      </c>
      <c r="E13194">
        <v>1</v>
      </c>
      <c r="F13194">
        <v>1</v>
      </c>
      <c r="G13194">
        <v>1</v>
      </c>
      <c r="H13194">
        <v>1</v>
      </c>
      <c r="I13194">
        <v>1</v>
      </c>
      <c r="J13194">
        <v>1</v>
      </c>
      <c r="K13194">
        <v>1</v>
      </c>
    </row>
    <row r="13195" spans="1:11" hidden="1">
      <c r="A13195" t="s">
        <v>303</v>
      </c>
      <c r="B13195" t="s">
        <v>368</v>
      </c>
      <c r="C13195" t="s">
        <v>282</v>
      </c>
      <c r="D13195">
        <v>1</v>
      </c>
      <c r="E13195">
        <v>1</v>
      </c>
      <c r="F13195">
        <v>1</v>
      </c>
      <c r="G13195">
        <v>1</v>
      </c>
      <c r="H13195">
        <v>1</v>
      </c>
      <c r="I13195">
        <v>1</v>
      </c>
      <c r="J13195">
        <v>1</v>
      </c>
      <c r="K13195">
        <v>1</v>
      </c>
    </row>
    <row r="13196" spans="1:11" hidden="1">
      <c r="A13196" t="s">
        <v>303</v>
      </c>
      <c r="B13196" t="s">
        <v>368</v>
      </c>
      <c r="C13196" t="s">
        <v>283</v>
      </c>
      <c r="D13196">
        <v>1</v>
      </c>
      <c r="E13196">
        <v>1</v>
      </c>
      <c r="F13196">
        <v>1</v>
      </c>
      <c r="G13196">
        <v>1</v>
      </c>
      <c r="H13196">
        <v>1</v>
      </c>
      <c r="I13196">
        <v>1</v>
      </c>
      <c r="J13196">
        <v>1</v>
      </c>
      <c r="K13196">
        <v>1</v>
      </c>
    </row>
    <row r="13197" spans="1:11" hidden="1">
      <c r="A13197" t="s">
        <v>303</v>
      </c>
      <c r="B13197" t="s">
        <v>368</v>
      </c>
      <c r="C13197" t="s">
        <v>284</v>
      </c>
      <c r="D13197">
        <v>1</v>
      </c>
      <c r="E13197">
        <v>1</v>
      </c>
      <c r="F13197">
        <v>1</v>
      </c>
      <c r="G13197">
        <v>1</v>
      </c>
      <c r="H13197">
        <v>1</v>
      </c>
      <c r="I13197">
        <v>1</v>
      </c>
      <c r="J13197">
        <v>1</v>
      </c>
      <c r="K13197">
        <v>1</v>
      </c>
    </row>
    <row r="13198" spans="1:11" hidden="1">
      <c r="A13198" t="s">
        <v>303</v>
      </c>
      <c r="B13198" t="s">
        <v>368</v>
      </c>
      <c r="C13198" t="s">
        <v>285</v>
      </c>
      <c r="D13198">
        <v>1</v>
      </c>
      <c r="E13198">
        <v>1</v>
      </c>
      <c r="F13198">
        <v>1</v>
      </c>
      <c r="G13198">
        <v>1</v>
      </c>
      <c r="H13198">
        <v>1</v>
      </c>
      <c r="I13198">
        <v>1</v>
      </c>
      <c r="J13198">
        <v>1</v>
      </c>
      <c r="K13198">
        <v>1</v>
      </c>
    </row>
    <row r="13199" spans="1:11" hidden="1">
      <c r="A13199" t="s">
        <v>303</v>
      </c>
      <c r="B13199" t="s">
        <v>368</v>
      </c>
      <c r="C13199" t="s">
        <v>286</v>
      </c>
      <c r="D13199">
        <v>1</v>
      </c>
      <c r="E13199">
        <v>1</v>
      </c>
      <c r="F13199">
        <v>1</v>
      </c>
      <c r="G13199">
        <v>1</v>
      </c>
      <c r="H13199">
        <v>1</v>
      </c>
      <c r="I13199">
        <v>1</v>
      </c>
      <c r="J13199">
        <v>1</v>
      </c>
      <c r="K13199">
        <v>1</v>
      </c>
    </row>
    <row r="13200" spans="1:11" hidden="1">
      <c r="A13200" t="s">
        <v>303</v>
      </c>
      <c r="B13200" t="s">
        <v>368</v>
      </c>
      <c r="C13200" t="s">
        <v>287</v>
      </c>
      <c r="D13200">
        <v>1</v>
      </c>
      <c r="E13200">
        <v>1</v>
      </c>
      <c r="F13200">
        <v>1</v>
      </c>
      <c r="G13200">
        <v>1</v>
      </c>
      <c r="H13200">
        <v>1</v>
      </c>
      <c r="I13200">
        <v>1</v>
      </c>
      <c r="J13200">
        <v>1</v>
      </c>
      <c r="K13200">
        <v>1</v>
      </c>
    </row>
    <row r="13201" spans="1:11" hidden="1">
      <c r="A13201" t="s">
        <v>303</v>
      </c>
      <c r="B13201" t="s">
        <v>368</v>
      </c>
      <c r="C13201" t="s">
        <v>288</v>
      </c>
      <c r="D13201">
        <v>1</v>
      </c>
      <c r="E13201">
        <v>1</v>
      </c>
      <c r="F13201">
        <v>1</v>
      </c>
      <c r="G13201">
        <v>1</v>
      </c>
      <c r="H13201">
        <v>1</v>
      </c>
      <c r="I13201">
        <v>1</v>
      </c>
      <c r="J13201">
        <v>1</v>
      </c>
      <c r="K13201">
        <v>1</v>
      </c>
    </row>
    <row r="13202" spans="1:11" hidden="1">
      <c r="A13202" t="s">
        <v>303</v>
      </c>
      <c r="B13202" t="s">
        <v>368</v>
      </c>
      <c r="C13202" t="s">
        <v>289</v>
      </c>
      <c r="D13202">
        <v>1</v>
      </c>
      <c r="E13202">
        <v>1</v>
      </c>
      <c r="F13202">
        <v>1</v>
      </c>
      <c r="G13202">
        <v>1</v>
      </c>
      <c r="H13202">
        <v>1</v>
      </c>
      <c r="I13202">
        <v>1</v>
      </c>
      <c r="J13202">
        <v>1</v>
      </c>
      <c r="K13202">
        <v>1</v>
      </c>
    </row>
    <row r="13203" spans="1:11" hidden="1">
      <c r="A13203" t="s">
        <v>303</v>
      </c>
      <c r="B13203" t="s">
        <v>368</v>
      </c>
      <c r="C13203" t="s">
        <v>290</v>
      </c>
      <c r="D13203">
        <v>1</v>
      </c>
      <c r="E13203">
        <v>1</v>
      </c>
      <c r="F13203">
        <v>1</v>
      </c>
      <c r="G13203">
        <v>1</v>
      </c>
      <c r="H13203">
        <v>1</v>
      </c>
      <c r="I13203">
        <v>1</v>
      </c>
      <c r="J13203">
        <v>1</v>
      </c>
      <c r="K13203">
        <v>1</v>
      </c>
    </row>
    <row r="13204" spans="1:11" hidden="1">
      <c r="A13204" t="s">
        <v>303</v>
      </c>
      <c r="B13204" t="s">
        <v>368</v>
      </c>
      <c r="C13204" t="s">
        <v>291</v>
      </c>
      <c r="D13204">
        <v>1</v>
      </c>
      <c r="E13204">
        <v>1</v>
      </c>
      <c r="F13204">
        <v>1</v>
      </c>
      <c r="G13204">
        <v>1</v>
      </c>
      <c r="H13204">
        <v>1</v>
      </c>
      <c r="I13204">
        <v>1</v>
      </c>
      <c r="J13204">
        <v>1</v>
      </c>
      <c r="K13204">
        <v>1</v>
      </c>
    </row>
    <row r="13205" spans="1:11" hidden="1">
      <c r="A13205" t="s">
        <v>303</v>
      </c>
      <c r="B13205" t="s">
        <v>368</v>
      </c>
      <c r="C13205" t="s">
        <v>292</v>
      </c>
      <c r="D13205">
        <v>1</v>
      </c>
      <c r="E13205">
        <v>1</v>
      </c>
      <c r="F13205">
        <v>1</v>
      </c>
      <c r="G13205">
        <v>1</v>
      </c>
      <c r="H13205">
        <v>1</v>
      </c>
      <c r="I13205">
        <v>1</v>
      </c>
      <c r="J13205">
        <v>1</v>
      </c>
      <c r="K13205">
        <v>1</v>
      </c>
    </row>
    <row r="13206" spans="1:11" hidden="1">
      <c r="A13206" t="s">
        <v>303</v>
      </c>
      <c r="B13206" t="s">
        <v>369</v>
      </c>
      <c r="C13206" t="s">
        <v>278</v>
      </c>
      <c r="D13206">
        <v>1</v>
      </c>
      <c r="E13206">
        <v>1</v>
      </c>
      <c r="F13206">
        <v>1</v>
      </c>
      <c r="G13206">
        <v>1</v>
      </c>
      <c r="H13206">
        <v>1</v>
      </c>
      <c r="I13206">
        <v>1</v>
      </c>
      <c r="J13206">
        <v>1</v>
      </c>
      <c r="K13206">
        <v>1</v>
      </c>
    </row>
    <row r="13207" spans="1:11" hidden="1">
      <c r="A13207" t="s">
        <v>303</v>
      </c>
      <c r="B13207" t="s">
        <v>369</v>
      </c>
      <c r="C13207" t="s">
        <v>279</v>
      </c>
      <c r="D13207">
        <v>1</v>
      </c>
      <c r="E13207">
        <v>1</v>
      </c>
      <c r="F13207">
        <v>1</v>
      </c>
      <c r="G13207">
        <v>1</v>
      </c>
      <c r="H13207">
        <v>1</v>
      </c>
      <c r="I13207">
        <v>1</v>
      </c>
      <c r="J13207">
        <v>1</v>
      </c>
      <c r="K13207">
        <v>1</v>
      </c>
    </row>
    <row r="13208" spans="1:11" hidden="1">
      <c r="A13208" t="s">
        <v>303</v>
      </c>
      <c r="B13208" t="s">
        <v>369</v>
      </c>
      <c r="C13208" t="s">
        <v>280</v>
      </c>
      <c r="D13208">
        <v>1</v>
      </c>
      <c r="E13208">
        <v>1</v>
      </c>
      <c r="F13208">
        <v>1</v>
      </c>
      <c r="G13208">
        <v>1</v>
      </c>
      <c r="H13208">
        <v>1</v>
      </c>
      <c r="I13208">
        <v>1</v>
      </c>
      <c r="J13208">
        <v>1</v>
      </c>
      <c r="K13208">
        <v>1</v>
      </c>
    </row>
    <row r="13209" spans="1:11" hidden="1">
      <c r="A13209" t="s">
        <v>303</v>
      </c>
      <c r="B13209" t="s">
        <v>369</v>
      </c>
      <c r="C13209" t="s">
        <v>277</v>
      </c>
      <c r="D13209">
        <v>1</v>
      </c>
      <c r="E13209">
        <v>1</v>
      </c>
      <c r="F13209">
        <v>1</v>
      </c>
      <c r="G13209">
        <v>1</v>
      </c>
      <c r="H13209">
        <v>1</v>
      </c>
      <c r="I13209">
        <v>1</v>
      </c>
      <c r="J13209">
        <v>1</v>
      </c>
      <c r="K13209">
        <v>1</v>
      </c>
    </row>
    <row r="13210" spans="1:11" hidden="1">
      <c r="A13210" t="s">
        <v>303</v>
      </c>
      <c r="B13210" t="s">
        <v>369</v>
      </c>
      <c r="C13210" t="s">
        <v>281</v>
      </c>
      <c r="D13210">
        <v>1</v>
      </c>
      <c r="E13210">
        <v>1</v>
      </c>
      <c r="F13210">
        <v>1</v>
      </c>
      <c r="G13210">
        <v>1</v>
      </c>
      <c r="H13210">
        <v>1</v>
      </c>
      <c r="I13210">
        <v>1</v>
      </c>
      <c r="J13210">
        <v>1</v>
      </c>
      <c r="K13210">
        <v>1</v>
      </c>
    </row>
    <row r="13211" spans="1:11" hidden="1">
      <c r="A13211" t="s">
        <v>303</v>
      </c>
      <c r="B13211" t="s">
        <v>369</v>
      </c>
      <c r="C13211" t="s">
        <v>282</v>
      </c>
      <c r="D13211">
        <v>1</v>
      </c>
      <c r="E13211">
        <v>1</v>
      </c>
      <c r="F13211">
        <v>1</v>
      </c>
      <c r="G13211">
        <v>1</v>
      </c>
      <c r="H13211">
        <v>1</v>
      </c>
      <c r="I13211">
        <v>1</v>
      </c>
      <c r="J13211">
        <v>1</v>
      </c>
      <c r="K13211">
        <v>1</v>
      </c>
    </row>
    <row r="13212" spans="1:11" hidden="1">
      <c r="A13212" t="s">
        <v>303</v>
      </c>
      <c r="B13212" t="s">
        <v>369</v>
      </c>
      <c r="C13212" t="s">
        <v>283</v>
      </c>
      <c r="D13212">
        <v>1</v>
      </c>
      <c r="E13212">
        <v>1</v>
      </c>
      <c r="F13212">
        <v>1</v>
      </c>
      <c r="G13212">
        <v>1</v>
      </c>
      <c r="H13212">
        <v>1</v>
      </c>
      <c r="I13212">
        <v>1</v>
      </c>
      <c r="J13212">
        <v>1</v>
      </c>
      <c r="K13212">
        <v>1</v>
      </c>
    </row>
    <row r="13213" spans="1:11" hidden="1">
      <c r="A13213" t="s">
        <v>303</v>
      </c>
      <c r="B13213" t="s">
        <v>369</v>
      </c>
      <c r="C13213" t="s">
        <v>284</v>
      </c>
      <c r="D13213">
        <v>1</v>
      </c>
      <c r="E13213">
        <v>1</v>
      </c>
      <c r="F13213">
        <v>1</v>
      </c>
      <c r="G13213">
        <v>1</v>
      </c>
      <c r="H13213">
        <v>1</v>
      </c>
      <c r="I13213">
        <v>1</v>
      </c>
      <c r="J13213">
        <v>1</v>
      </c>
      <c r="K13213">
        <v>1</v>
      </c>
    </row>
    <row r="13214" spans="1:11" hidden="1">
      <c r="A13214" t="s">
        <v>303</v>
      </c>
      <c r="B13214" t="s">
        <v>369</v>
      </c>
      <c r="C13214" t="s">
        <v>285</v>
      </c>
      <c r="D13214">
        <v>1</v>
      </c>
      <c r="E13214">
        <v>1</v>
      </c>
      <c r="F13214">
        <v>1</v>
      </c>
      <c r="G13214">
        <v>1</v>
      </c>
      <c r="H13214">
        <v>1</v>
      </c>
      <c r="I13214">
        <v>1</v>
      </c>
      <c r="J13214">
        <v>1</v>
      </c>
      <c r="K13214">
        <v>1</v>
      </c>
    </row>
    <row r="13215" spans="1:11" hidden="1">
      <c r="A13215" t="s">
        <v>303</v>
      </c>
      <c r="B13215" t="s">
        <v>369</v>
      </c>
      <c r="C13215" t="s">
        <v>286</v>
      </c>
      <c r="D13215">
        <v>1</v>
      </c>
      <c r="E13215">
        <v>1</v>
      </c>
      <c r="F13215">
        <v>1</v>
      </c>
      <c r="G13215">
        <v>1</v>
      </c>
      <c r="H13215">
        <v>1</v>
      </c>
      <c r="I13215">
        <v>1</v>
      </c>
      <c r="J13215">
        <v>1</v>
      </c>
      <c r="K13215">
        <v>1</v>
      </c>
    </row>
    <row r="13216" spans="1:11" hidden="1">
      <c r="A13216" t="s">
        <v>303</v>
      </c>
      <c r="B13216" t="s">
        <v>369</v>
      </c>
      <c r="C13216" t="s">
        <v>287</v>
      </c>
      <c r="D13216">
        <v>1</v>
      </c>
      <c r="E13216">
        <v>1</v>
      </c>
      <c r="F13216">
        <v>1</v>
      </c>
      <c r="G13216">
        <v>1</v>
      </c>
      <c r="H13216">
        <v>1</v>
      </c>
      <c r="I13216">
        <v>1</v>
      </c>
      <c r="J13216">
        <v>1</v>
      </c>
      <c r="K13216">
        <v>1</v>
      </c>
    </row>
    <row r="13217" spans="1:11" hidden="1">
      <c r="A13217" t="s">
        <v>303</v>
      </c>
      <c r="B13217" t="s">
        <v>369</v>
      </c>
      <c r="C13217" t="s">
        <v>288</v>
      </c>
      <c r="D13217">
        <v>1</v>
      </c>
      <c r="E13217">
        <v>1</v>
      </c>
      <c r="F13217">
        <v>1</v>
      </c>
      <c r="G13217">
        <v>1</v>
      </c>
      <c r="H13217">
        <v>1</v>
      </c>
      <c r="I13217">
        <v>1</v>
      </c>
      <c r="J13217">
        <v>1</v>
      </c>
      <c r="K13217">
        <v>1</v>
      </c>
    </row>
    <row r="13218" spans="1:11" hidden="1">
      <c r="A13218" t="s">
        <v>303</v>
      </c>
      <c r="B13218" t="s">
        <v>369</v>
      </c>
      <c r="C13218" t="s">
        <v>289</v>
      </c>
      <c r="D13218">
        <v>1</v>
      </c>
      <c r="E13218">
        <v>1</v>
      </c>
      <c r="F13218">
        <v>1</v>
      </c>
      <c r="G13218">
        <v>1</v>
      </c>
      <c r="H13218">
        <v>1</v>
      </c>
      <c r="I13218">
        <v>1</v>
      </c>
      <c r="J13218">
        <v>1</v>
      </c>
      <c r="K13218">
        <v>1</v>
      </c>
    </row>
    <row r="13219" spans="1:11" hidden="1">
      <c r="A13219" t="s">
        <v>303</v>
      </c>
      <c r="B13219" t="s">
        <v>369</v>
      </c>
      <c r="C13219" t="s">
        <v>290</v>
      </c>
      <c r="D13219">
        <v>1</v>
      </c>
      <c r="E13219">
        <v>1</v>
      </c>
      <c r="F13219">
        <v>1</v>
      </c>
      <c r="G13219">
        <v>1</v>
      </c>
      <c r="H13219">
        <v>1</v>
      </c>
      <c r="I13219">
        <v>1</v>
      </c>
      <c r="J13219">
        <v>1</v>
      </c>
      <c r="K13219">
        <v>1</v>
      </c>
    </row>
    <row r="13220" spans="1:11" hidden="1">
      <c r="A13220" t="s">
        <v>303</v>
      </c>
      <c r="B13220" t="s">
        <v>369</v>
      </c>
      <c r="C13220" t="s">
        <v>291</v>
      </c>
      <c r="D13220">
        <v>1</v>
      </c>
      <c r="E13220">
        <v>1</v>
      </c>
      <c r="F13220">
        <v>1</v>
      </c>
      <c r="G13220">
        <v>1</v>
      </c>
      <c r="H13220">
        <v>1</v>
      </c>
      <c r="I13220">
        <v>1</v>
      </c>
      <c r="J13220">
        <v>1</v>
      </c>
      <c r="K13220">
        <v>1</v>
      </c>
    </row>
    <row r="13221" spans="1:11" hidden="1">
      <c r="A13221" t="s">
        <v>303</v>
      </c>
      <c r="B13221" t="s">
        <v>369</v>
      </c>
      <c r="C13221" t="s">
        <v>292</v>
      </c>
      <c r="D13221">
        <v>1</v>
      </c>
      <c r="E13221">
        <v>1</v>
      </c>
      <c r="F13221">
        <v>1</v>
      </c>
      <c r="G13221">
        <v>1</v>
      </c>
      <c r="H13221">
        <v>1</v>
      </c>
      <c r="I13221">
        <v>1</v>
      </c>
      <c r="J13221">
        <v>1</v>
      </c>
      <c r="K13221">
        <v>1</v>
      </c>
    </row>
    <row r="13222" spans="1:11" hidden="1">
      <c r="A13222" t="s">
        <v>303</v>
      </c>
      <c r="B13222" t="s">
        <v>363</v>
      </c>
      <c r="C13222" t="s">
        <v>278</v>
      </c>
      <c r="D13222">
        <v>1</v>
      </c>
      <c r="E13222">
        <v>1</v>
      </c>
      <c r="F13222">
        <v>1</v>
      </c>
      <c r="G13222">
        <v>1</v>
      </c>
      <c r="H13222">
        <v>1</v>
      </c>
      <c r="I13222">
        <v>1</v>
      </c>
      <c r="J13222">
        <v>1</v>
      </c>
      <c r="K13222">
        <v>1</v>
      </c>
    </row>
    <row r="13223" spans="1:11" hidden="1">
      <c r="A13223" t="s">
        <v>303</v>
      </c>
      <c r="B13223" t="s">
        <v>363</v>
      </c>
      <c r="C13223" t="s">
        <v>279</v>
      </c>
      <c r="D13223">
        <v>1</v>
      </c>
      <c r="E13223">
        <v>1</v>
      </c>
      <c r="F13223">
        <v>1</v>
      </c>
      <c r="G13223">
        <v>1</v>
      </c>
      <c r="H13223">
        <v>1</v>
      </c>
      <c r="I13223">
        <v>1</v>
      </c>
      <c r="J13223">
        <v>1</v>
      </c>
      <c r="K13223">
        <v>1</v>
      </c>
    </row>
    <row r="13224" spans="1:11" hidden="1">
      <c r="A13224" t="s">
        <v>303</v>
      </c>
      <c r="B13224" t="s">
        <v>363</v>
      </c>
      <c r="C13224" t="s">
        <v>280</v>
      </c>
      <c r="D13224">
        <v>1</v>
      </c>
      <c r="E13224">
        <v>1</v>
      </c>
      <c r="F13224">
        <v>1</v>
      </c>
      <c r="G13224">
        <v>1</v>
      </c>
      <c r="H13224">
        <v>1</v>
      </c>
      <c r="I13224">
        <v>1</v>
      </c>
      <c r="J13224">
        <v>1</v>
      </c>
      <c r="K13224">
        <v>1</v>
      </c>
    </row>
    <row r="13225" spans="1:11" hidden="1">
      <c r="A13225" t="s">
        <v>303</v>
      </c>
      <c r="B13225" t="s">
        <v>363</v>
      </c>
      <c r="C13225" t="s">
        <v>277</v>
      </c>
      <c r="D13225">
        <v>1</v>
      </c>
      <c r="E13225">
        <v>1</v>
      </c>
      <c r="F13225">
        <v>1</v>
      </c>
      <c r="G13225">
        <v>1</v>
      </c>
      <c r="H13225">
        <v>1</v>
      </c>
      <c r="I13225">
        <v>1</v>
      </c>
      <c r="J13225">
        <v>1</v>
      </c>
      <c r="K13225">
        <v>1</v>
      </c>
    </row>
    <row r="13226" spans="1:11" hidden="1">
      <c r="A13226" t="s">
        <v>303</v>
      </c>
      <c r="B13226" t="s">
        <v>363</v>
      </c>
      <c r="C13226" t="s">
        <v>281</v>
      </c>
      <c r="D13226">
        <v>1</v>
      </c>
      <c r="E13226">
        <v>1</v>
      </c>
      <c r="F13226">
        <v>1</v>
      </c>
      <c r="G13226">
        <v>1</v>
      </c>
      <c r="H13226">
        <v>1</v>
      </c>
      <c r="I13226">
        <v>1</v>
      </c>
      <c r="J13226">
        <v>1</v>
      </c>
      <c r="K13226">
        <v>1</v>
      </c>
    </row>
    <row r="13227" spans="1:11" hidden="1">
      <c r="A13227" t="s">
        <v>303</v>
      </c>
      <c r="B13227" t="s">
        <v>363</v>
      </c>
      <c r="C13227" t="s">
        <v>282</v>
      </c>
      <c r="D13227">
        <v>1</v>
      </c>
      <c r="E13227">
        <v>1</v>
      </c>
      <c r="F13227">
        <v>1</v>
      </c>
      <c r="G13227">
        <v>1</v>
      </c>
      <c r="H13227">
        <v>1</v>
      </c>
      <c r="I13227">
        <v>1</v>
      </c>
      <c r="J13227">
        <v>1</v>
      </c>
      <c r="K13227">
        <v>1</v>
      </c>
    </row>
    <row r="13228" spans="1:11" hidden="1">
      <c r="A13228" t="s">
        <v>303</v>
      </c>
      <c r="B13228" t="s">
        <v>363</v>
      </c>
      <c r="C13228" t="s">
        <v>283</v>
      </c>
      <c r="D13228">
        <v>1</v>
      </c>
      <c r="E13228">
        <v>1</v>
      </c>
      <c r="F13228">
        <v>1</v>
      </c>
      <c r="G13228">
        <v>1</v>
      </c>
      <c r="H13228">
        <v>1</v>
      </c>
      <c r="I13228">
        <v>1</v>
      </c>
      <c r="J13228">
        <v>1</v>
      </c>
      <c r="K13228">
        <v>1</v>
      </c>
    </row>
    <row r="13229" spans="1:11" hidden="1">
      <c r="A13229" t="s">
        <v>303</v>
      </c>
      <c r="B13229" t="s">
        <v>363</v>
      </c>
      <c r="C13229" t="s">
        <v>284</v>
      </c>
      <c r="D13229">
        <v>1</v>
      </c>
      <c r="E13229">
        <v>1</v>
      </c>
      <c r="F13229">
        <v>1</v>
      </c>
      <c r="G13229">
        <v>1</v>
      </c>
      <c r="H13229">
        <v>1</v>
      </c>
      <c r="I13229">
        <v>1</v>
      </c>
      <c r="J13229">
        <v>1</v>
      </c>
      <c r="K13229">
        <v>1</v>
      </c>
    </row>
    <row r="13230" spans="1:11" hidden="1">
      <c r="A13230" t="s">
        <v>303</v>
      </c>
      <c r="B13230" t="s">
        <v>363</v>
      </c>
      <c r="C13230" t="s">
        <v>285</v>
      </c>
      <c r="D13230">
        <v>1</v>
      </c>
      <c r="E13230">
        <v>1</v>
      </c>
      <c r="F13230">
        <v>1</v>
      </c>
      <c r="G13230">
        <v>1</v>
      </c>
      <c r="H13230">
        <v>1</v>
      </c>
      <c r="I13230">
        <v>1</v>
      </c>
      <c r="J13230">
        <v>1</v>
      </c>
      <c r="K13230">
        <v>1</v>
      </c>
    </row>
    <row r="13231" spans="1:11" hidden="1">
      <c r="A13231" t="s">
        <v>303</v>
      </c>
      <c r="B13231" t="s">
        <v>363</v>
      </c>
      <c r="C13231" t="s">
        <v>286</v>
      </c>
      <c r="D13231">
        <v>1</v>
      </c>
      <c r="E13231">
        <v>1</v>
      </c>
      <c r="F13231">
        <v>1</v>
      </c>
      <c r="G13231">
        <v>1</v>
      </c>
      <c r="H13231">
        <v>1</v>
      </c>
      <c r="I13231">
        <v>1</v>
      </c>
      <c r="J13231">
        <v>1</v>
      </c>
      <c r="K13231">
        <v>1</v>
      </c>
    </row>
    <row r="13232" spans="1:11" hidden="1">
      <c r="A13232" t="s">
        <v>303</v>
      </c>
      <c r="B13232" t="s">
        <v>363</v>
      </c>
      <c r="C13232" t="s">
        <v>287</v>
      </c>
      <c r="D13232">
        <v>1</v>
      </c>
      <c r="E13232">
        <v>1</v>
      </c>
      <c r="F13232">
        <v>1</v>
      </c>
      <c r="G13232">
        <v>1</v>
      </c>
      <c r="H13232">
        <v>1</v>
      </c>
      <c r="I13232">
        <v>1</v>
      </c>
      <c r="J13232">
        <v>1</v>
      </c>
      <c r="K13232">
        <v>1</v>
      </c>
    </row>
    <row r="13233" spans="1:11" hidden="1">
      <c r="A13233" t="s">
        <v>303</v>
      </c>
      <c r="B13233" t="s">
        <v>363</v>
      </c>
      <c r="C13233" t="s">
        <v>288</v>
      </c>
      <c r="D13233">
        <v>1</v>
      </c>
      <c r="E13233">
        <v>1</v>
      </c>
      <c r="F13233">
        <v>1</v>
      </c>
      <c r="G13233">
        <v>1</v>
      </c>
      <c r="H13233">
        <v>1</v>
      </c>
      <c r="I13233">
        <v>1</v>
      </c>
      <c r="J13233">
        <v>1</v>
      </c>
      <c r="K13233">
        <v>1</v>
      </c>
    </row>
    <row r="13234" spans="1:11" hidden="1">
      <c r="A13234" t="s">
        <v>303</v>
      </c>
      <c r="B13234" t="s">
        <v>363</v>
      </c>
      <c r="C13234" t="s">
        <v>289</v>
      </c>
      <c r="D13234">
        <v>1</v>
      </c>
      <c r="E13234">
        <v>1</v>
      </c>
      <c r="F13234">
        <v>1</v>
      </c>
      <c r="G13234">
        <v>1</v>
      </c>
      <c r="H13234">
        <v>1</v>
      </c>
      <c r="I13234">
        <v>1</v>
      </c>
      <c r="J13234">
        <v>1</v>
      </c>
      <c r="K13234">
        <v>1</v>
      </c>
    </row>
    <row r="13235" spans="1:11" hidden="1">
      <c r="A13235" t="s">
        <v>303</v>
      </c>
      <c r="B13235" t="s">
        <v>363</v>
      </c>
      <c r="C13235" t="s">
        <v>290</v>
      </c>
      <c r="D13235">
        <v>1</v>
      </c>
      <c r="E13235">
        <v>1</v>
      </c>
      <c r="F13235">
        <v>1</v>
      </c>
      <c r="G13235">
        <v>1</v>
      </c>
      <c r="H13235">
        <v>1</v>
      </c>
      <c r="I13235">
        <v>1</v>
      </c>
      <c r="J13235">
        <v>1</v>
      </c>
      <c r="K13235">
        <v>1</v>
      </c>
    </row>
    <row r="13236" spans="1:11" hidden="1">
      <c r="A13236" t="s">
        <v>303</v>
      </c>
      <c r="B13236" t="s">
        <v>363</v>
      </c>
      <c r="C13236" t="s">
        <v>291</v>
      </c>
      <c r="D13236">
        <v>1</v>
      </c>
      <c r="E13236">
        <v>1</v>
      </c>
      <c r="F13236">
        <v>1</v>
      </c>
      <c r="G13236">
        <v>1</v>
      </c>
      <c r="H13236">
        <v>1</v>
      </c>
      <c r="I13236">
        <v>1</v>
      </c>
      <c r="J13236">
        <v>1</v>
      </c>
      <c r="K13236">
        <v>1</v>
      </c>
    </row>
    <row r="13237" spans="1:11" hidden="1">
      <c r="A13237" t="s">
        <v>303</v>
      </c>
      <c r="B13237" t="s">
        <v>363</v>
      </c>
      <c r="C13237" t="s">
        <v>292</v>
      </c>
      <c r="D13237">
        <v>1</v>
      </c>
      <c r="E13237">
        <v>1</v>
      </c>
      <c r="F13237">
        <v>1</v>
      </c>
      <c r="G13237">
        <v>1</v>
      </c>
      <c r="H13237">
        <v>1</v>
      </c>
      <c r="I13237">
        <v>1</v>
      </c>
      <c r="J13237">
        <v>1</v>
      </c>
      <c r="K13237">
        <v>1</v>
      </c>
    </row>
    <row r="13238" spans="1:11" hidden="1">
      <c r="A13238" t="s">
        <v>303</v>
      </c>
      <c r="B13238" t="s">
        <v>240</v>
      </c>
      <c r="C13238" t="s">
        <v>278</v>
      </c>
      <c r="D13238">
        <v>1</v>
      </c>
      <c r="E13238">
        <v>1</v>
      </c>
      <c r="F13238">
        <v>1</v>
      </c>
      <c r="G13238">
        <v>1</v>
      </c>
      <c r="H13238">
        <v>1</v>
      </c>
      <c r="I13238">
        <v>1</v>
      </c>
      <c r="J13238">
        <v>1</v>
      </c>
      <c r="K13238">
        <v>1</v>
      </c>
    </row>
    <row r="13239" spans="1:11" hidden="1">
      <c r="A13239" t="s">
        <v>303</v>
      </c>
      <c r="B13239" t="s">
        <v>240</v>
      </c>
      <c r="C13239" t="s">
        <v>279</v>
      </c>
      <c r="D13239">
        <v>1</v>
      </c>
      <c r="E13239">
        <v>1</v>
      </c>
      <c r="F13239">
        <v>1</v>
      </c>
      <c r="G13239">
        <v>1</v>
      </c>
      <c r="H13239">
        <v>1</v>
      </c>
      <c r="I13239">
        <v>1</v>
      </c>
      <c r="J13239">
        <v>1</v>
      </c>
      <c r="K13239">
        <v>1</v>
      </c>
    </row>
    <row r="13240" spans="1:11" hidden="1">
      <c r="A13240" t="s">
        <v>303</v>
      </c>
      <c r="B13240" t="s">
        <v>240</v>
      </c>
      <c r="C13240" t="s">
        <v>280</v>
      </c>
      <c r="D13240">
        <v>1</v>
      </c>
      <c r="E13240">
        <v>1</v>
      </c>
      <c r="F13240">
        <v>1</v>
      </c>
      <c r="G13240">
        <v>1</v>
      </c>
      <c r="H13240">
        <v>1</v>
      </c>
      <c r="I13240">
        <v>1</v>
      </c>
      <c r="J13240">
        <v>1</v>
      </c>
      <c r="K13240">
        <v>1</v>
      </c>
    </row>
    <row r="13241" spans="1:11" hidden="1">
      <c r="A13241" t="s">
        <v>303</v>
      </c>
      <c r="B13241" t="s">
        <v>240</v>
      </c>
      <c r="C13241" t="s">
        <v>277</v>
      </c>
      <c r="D13241">
        <v>1</v>
      </c>
      <c r="E13241">
        <v>1</v>
      </c>
      <c r="F13241">
        <v>1</v>
      </c>
      <c r="G13241">
        <v>1</v>
      </c>
      <c r="H13241">
        <v>1</v>
      </c>
      <c r="I13241">
        <v>1</v>
      </c>
      <c r="J13241">
        <v>1</v>
      </c>
      <c r="K13241">
        <v>1</v>
      </c>
    </row>
    <row r="13242" spans="1:11" hidden="1">
      <c r="A13242" t="s">
        <v>303</v>
      </c>
      <c r="B13242" t="s">
        <v>240</v>
      </c>
      <c r="C13242" t="s">
        <v>281</v>
      </c>
      <c r="D13242">
        <v>1</v>
      </c>
      <c r="E13242">
        <v>1</v>
      </c>
      <c r="F13242">
        <v>1</v>
      </c>
      <c r="G13242">
        <v>1</v>
      </c>
      <c r="H13242">
        <v>1</v>
      </c>
      <c r="I13242">
        <v>1</v>
      </c>
      <c r="J13242">
        <v>1</v>
      </c>
      <c r="K13242">
        <v>1</v>
      </c>
    </row>
    <row r="13243" spans="1:11" hidden="1">
      <c r="A13243" t="s">
        <v>303</v>
      </c>
      <c r="B13243" t="s">
        <v>240</v>
      </c>
      <c r="C13243" t="s">
        <v>282</v>
      </c>
      <c r="D13243">
        <v>1</v>
      </c>
      <c r="E13243">
        <v>1</v>
      </c>
      <c r="F13243">
        <v>1</v>
      </c>
      <c r="G13243">
        <v>1</v>
      </c>
      <c r="H13243">
        <v>1</v>
      </c>
      <c r="I13243">
        <v>1</v>
      </c>
      <c r="J13243">
        <v>1</v>
      </c>
      <c r="K13243">
        <v>1</v>
      </c>
    </row>
    <row r="13244" spans="1:11" hidden="1">
      <c r="A13244" t="s">
        <v>303</v>
      </c>
      <c r="B13244" t="s">
        <v>240</v>
      </c>
      <c r="C13244" t="s">
        <v>283</v>
      </c>
      <c r="D13244">
        <v>1</v>
      </c>
      <c r="E13244">
        <v>1</v>
      </c>
      <c r="F13244">
        <v>1</v>
      </c>
      <c r="G13244">
        <v>1</v>
      </c>
      <c r="H13244">
        <v>1</v>
      </c>
      <c r="I13244">
        <v>1</v>
      </c>
      <c r="J13244">
        <v>1</v>
      </c>
      <c r="K13244">
        <v>1</v>
      </c>
    </row>
    <row r="13245" spans="1:11" hidden="1">
      <c r="A13245" t="s">
        <v>303</v>
      </c>
      <c r="B13245" t="s">
        <v>240</v>
      </c>
      <c r="C13245" t="s">
        <v>284</v>
      </c>
      <c r="D13245">
        <v>1</v>
      </c>
      <c r="E13245">
        <v>1</v>
      </c>
      <c r="F13245">
        <v>1</v>
      </c>
      <c r="G13245">
        <v>1</v>
      </c>
      <c r="H13245">
        <v>1</v>
      </c>
      <c r="I13245">
        <v>1</v>
      </c>
      <c r="J13245">
        <v>1</v>
      </c>
      <c r="K13245">
        <v>1</v>
      </c>
    </row>
    <row r="13246" spans="1:11" hidden="1">
      <c r="A13246" t="s">
        <v>303</v>
      </c>
      <c r="B13246" t="s">
        <v>240</v>
      </c>
      <c r="C13246" t="s">
        <v>285</v>
      </c>
      <c r="D13246">
        <v>1</v>
      </c>
      <c r="E13246">
        <v>1</v>
      </c>
      <c r="F13246">
        <v>1</v>
      </c>
      <c r="G13246">
        <v>1</v>
      </c>
      <c r="H13246">
        <v>1</v>
      </c>
      <c r="I13246">
        <v>1</v>
      </c>
      <c r="J13246">
        <v>1</v>
      </c>
      <c r="K13246">
        <v>1</v>
      </c>
    </row>
    <row r="13247" spans="1:11" hidden="1">
      <c r="A13247" t="s">
        <v>303</v>
      </c>
      <c r="B13247" t="s">
        <v>240</v>
      </c>
      <c r="C13247" t="s">
        <v>286</v>
      </c>
      <c r="D13247">
        <v>1</v>
      </c>
      <c r="E13247">
        <v>1</v>
      </c>
      <c r="F13247">
        <v>1</v>
      </c>
      <c r="G13247">
        <v>1</v>
      </c>
      <c r="H13247">
        <v>1</v>
      </c>
      <c r="I13247">
        <v>1</v>
      </c>
      <c r="J13247">
        <v>1</v>
      </c>
      <c r="K13247">
        <v>1</v>
      </c>
    </row>
    <row r="13248" spans="1:11" hidden="1">
      <c r="A13248" t="s">
        <v>303</v>
      </c>
      <c r="B13248" t="s">
        <v>240</v>
      </c>
      <c r="C13248" t="s">
        <v>287</v>
      </c>
      <c r="D13248">
        <v>1</v>
      </c>
      <c r="E13248">
        <v>1</v>
      </c>
      <c r="F13248">
        <v>1</v>
      </c>
      <c r="G13248">
        <v>1</v>
      </c>
      <c r="H13248">
        <v>1</v>
      </c>
      <c r="I13248">
        <v>1</v>
      </c>
      <c r="J13248">
        <v>1</v>
      </c>
      <c r="K13248">
        <v>1</v>
      </c>
    </row>
    <row r="13249" spans="1:11" hidden="1">
      <c r="A13249" t="s">
        <v>303</v>
      </c>
      <c r="B13249" t="s">
        <v>240</v>
      </c>
      <c r="C13249" t="s">
        <v>288</v>
      </c>
      <c r="D13249">
        <v>1</v>
      </c>
      <c r="E13249">
        <v>1</v>
      </c>
      <c r="F13249">
        <v>1</v>
      </c>
      <c r="G13249">
        <v>1</v>
      </c>
      <c r="H13249">
        <v>1</v>
      </c>
      <c r="I13249">
        <v>1</v>
      </c>
      <c r="J13249">
        <v>1</v>
      </c>
      <c r="K13249">
        <v>1</v>
      </c>
    </row>
    <row r="13250" spans="1:11" hidden="1">
      <c r="A13250" t="s">
        <v>303</v>
      </c>
      <c r="B13250" t="s">
        <v>240</v>
      </c>
      <c r="C13250" t="s">
        <v>289</v>
      </c>
      <c r="D13250">
        <v>1</v>
      </c>
      <c r="E13250">
        <v>1</v>
      </c>
      <c r="F13250">
        <v>1</v>
      </c>
      <c r="G13250">
        <v>1</v>
      </c>
      <c r="H13250">
        <v>1</v>
      </c>
      <c r="I13250">
        <v>1</v>
      </c>
      <c r="J13250">
        <v>1</v>
      </c>
      <c r="K13250">
        <v>1</v>
      </c>
    </row>
    <row r="13251" spans="1:11" hidden="1">
      <c r="A13251" t="s">
        <v>303</v>
      </c>
      <c r="B13251" t="s">
        <v>240</v>
      </c>
      <c r="C13251" t="s">
        <v>290</v>
      </c>
      <c r="D13251">
        <v>1</v>
      </c>
      <c r="E13251">
        <v>1</v>
      </c>
      <c r="F13251">
        <v>1</v>
      </c>
      <c r="G13251">
        <v>1</v>
      </c>
      <c r="H13251">
        <v>1</v>
      </c>
      <c r="I13251">
        <v>1</v>
      </c>
      <c r="J13251">
        <v>1</v>
      </c>
      <c r="K13251">
        <v>1</v>
      </c>
    </row>
    <row r="13252" spans="1:11" hidden="1">
      <c r="A13252" t="s">
        <v>303</v>
      </c>
      <c r="B13252" t="s">
        <v>240</v>
      </c>
      <c r="C13252" t="s">
        <v>291</v>
      </c>
      <c r="D13252">
        <v>1</v>
      </c>
      <c r="E13252">
        <v>1</v>
      </c>
      <c r="F13252">
        <v>1</v>
      </c>
      <c r="G13252">
        <v>1</v>
      </c>
      <c r="H13252">
        <v>1</v>
      </c>
      <c r="I13252">
        <v>1</v>
      </c>
      <c r="J13252">
        <v>1</v>
      </c>
      <c r="K13252">
        <v>1</v>
      </c>
    </row>
    <row r="13253" spans="1:11" hidden="1">
      <c r="A13253" t="s">
        <v>303</v>
      </c>
      <c r="B13253" t="s">
        <v>240</v>
      </c>
      <c r="C13253" t="s">
        <v>292</v>
      </c>
      <c r="D13253">
        <v>1</v>
      </c>
      <c r="E13253">
        <v>1</v>
      </c>
      <c r="F13253">
        <v>1</v>
      </c>
      <c r="G13253">
        <v>1</v>
      </c>
      <c r="H13253">
        <v>1</v>
      </c>
      <c r="I13253">
        <v>1</v>
      </c>
      <c r="J13253">
        <v>1</v>
      </c>
      <c r="K13253">
        <v>1</v>
      </c>
    </row>
    <row r="13254" spans="1:11" hidden="1">
      <c r="A13254" t="s">
        <v>303</v>
      </c>
      <c r="B13254" t="s">
        <v>364</v>
      </c>
      <c r="C13254" t="s">
        <v>278</v>
      </c>
      <c r="D13254">
        <v>1</v>
      </c>
      <c r="E13254">
        <v>1</v>
      </c>
      <c r="F13254">
        <v>1</v>
      </c>
      <c r="G13254">
        <v>1</v>
      </c>
      <c r="H13254">
        <v>1</v>
      </c>
      <c r="I13254">
        <v>1</v>
      </c>
      <c r="J13254">
        <v>1</v>
      </c>
      <c r="K13254">
        <v>1</v>
      </c>
    </row>
    <row r="13255" spans="1:11" hidden="1">
      <c r="A13255" t="s">
        <v>303</v>
      </c>
      <c r="B13255" t="s">
        <v>364</v>
      </c>
      <c r="C13255" t="s">
        <v>279</v>
      </c>
      <c r="D13255">
        <v>1</v>
      </c>
      <c r="E13255">
        <v>1</v>
      </c>
      <c r="F13255">
        <v>1</v>
      </c>
      <c r="G13255">
        <v>1</v>
      </c>
      <c r="H13255">
        <v>1</v>
      </c>
      <c r="I13255">
        <v>1</v>
      </c>
      <c r="J13255">
        <v>1</v>
      </c>
      <c r="K13255">
        <v>1</v>
      </c>
    </row>
    <row r="13256" spans="1:11" hidden="1">
      <c r="A13256" t="s">
        <v>303</v>
      </c>
      <c r="B13256" t="s">
        <v>364</v>
      </c>
      <c r="C13256" t="s">
        <v>280</v>
      </c>
      <c r="D13256">
        <v>1</v>
      </c>
      <c r="E13256">
        <v>1</v>
      </c>
      <c r="F13256">
        <v>1</v>
      </c>
      <c r="G13256">
        <v>1</v>
      </c>
      <c r="H13256">
        <v>1</v>
      </c>
      <c r="I13256">
        <v>1</v>
      </c>
      <c r="J13256">
        <v>1</v>
      </c>
      <c r="K13256">
        <v>1</v>
      </c>
    </row>
    <row r="13257" spans="1:11" hidden="1">
      <c r="A13257" t="s">
        <v>303</v>
      </c>
      <c r="B13257" t="s">
        <v>364</v>
      </c>
      <c r="C13257" t="s">
        <v>277</v>
      </c>
      <c r="D13257">
        <v>1</v>
      </c>
      <c r="E13257">
        <v>1</v>
      </c>
      <c r="F13257">
        <v>1</v>
      </c>
      <c r="G13257">
        <v>1</v>
      </c>
      <c r="H13257">
        <v>1</v>
      </c>
      <c r="I13257">
        <v>1</v>
      </c>
      <c r="J13257">
        <v>1</v>
      </c>
      <c r="K13257">
        <v>1</v>
      </c>
    </row>
    <row r="13258" spans="1:11" hidden="1">
      <c r="A13258" t="s">
        <v>303</v>
      </c>
      <c r="B13258" t="s">
        <v>364</v>
      </c>
      <c r="C13258" t="s">
        <v>281</v>
      </c>
      <c r="D13258">
        <v>1</v>
      </c>
      <c r="E13258">
        <v>1</v>
      </c>
      <c r="F13258">
        <v>1</v>
      </c>
      <c r="G13258">
        <v>1</v>
      </c>
      <c r="H13258">
        <v>1</v>
      </c>
      <c r="I13258">
        <v>1</v>
      </c>
      <c r="J13258">
        <v>1</v>
      </c>
      <c r="K13258">
        <v>1</v>
      </c>
    </row>
    <row r="13259" spans="1:11" hidden="1">
      <c r="A13259" t="s">
        <v>303</v>
      </c>
      <c r="B13259" t="s">
        <v>364</v>
      </c>
      <c r="C13259" t="s">
        <v>282</v>
      </c>
      <c r="D13259">
        <v>1</v>
      </c>
      <c r="E13259">
        <v>1</v>
      </c>
      <c r="F13259">
        <v>1</v>
      </c>
      <c r="G13259">
        <v>1</v>
      </c>
      <c r="H13259">
        <v>1</v>
      </c>
      <c r="I13259">
        <v>1</v>
      </c>
      <c r="J13259">
        <v>1</v>
      </c>
      <c r="K13259">
        <v>1</v>
      </c>
    </row>
    <row r="13260" spans="1:11" hidden="1">
      <c r="A13260" t="s">
        <v>303</v>
      </c>
      <c r="B13260" t="s">
        <v>364</v>
      </c>
      <c r="C13260" t="s">
        <v>283</v>
      </c>
      <c r="D13260">
        <v>1</v>
      </c>
      <c r="E13260">
        <v>1</v>
      </c>
      <c r="F13260">
        <v>1</v>
      </c>
      <c r="G13260">
        <v>1</v>
      </c>
      <c r="H13260">
        <v>1</v>
      </c>
      <c r="I13260">
        <v>1</v>
      </c>
      <c r="J13260">
        <v>1</v>
      </c>
      <c r="K13260">
        <v>1</v>
      </c>
    </row>
    <row r="13261" spans="1:11" hidden="1">
      <c r="A13261" t="s">
        <v>303</v>
      </c>
      <c r="B13261" t="s">
        <v>364</v>
      </c>
      <c r="C13261" t="s">
        <v>284</v>
      </c>
      <c r="D13261">
        <v>1</v>
      </c>
      <c r="E13261">
        <v>1</v>
      </c>
      <c r="F13261">
        <v>1</v>
      </c>
      <c r="G13261">
        <v>1</v>
      </c>
      <c r="H13261">
        <v>1</v>
      </c>
      <c r="I13261">
        <v>1</v>
      </c>
      <c r="J13261">
        <v>1</v>
      </c>
      <c r="K13261">
        <v>1</v>
      </c>
    </row>
    <row r="13262" spans="1:11" hidden="1">
      <c r="A13262" t="s">
        <v>303</v>
      </c>
      <c r="B13262" t="s">
        <v>364</v>
      </c>
      <c r="C13262" t="s">
        <v>285</v>
      </c>
      <c r="D13262">
        <v>1</v>
      </c>
      <c r="E13262">
        <v>1</v>
      </c>
      <c r="F13262">
        <v>1</v>
      </c>
      <c r="G13262">
        <v>1</v>
      </c>
      <c r="H13262">
        <v>1</v>
      </c>
      <c r="I13262">
        <v>1</v>
      </c>
      <c r="J13262">
        <v>1</v>
      </c>
      <c r="K13262">
        <v>1</v>
      </c>
    </row>
    <row r="13263" spans="1:11" hidden="1">
      <c r="A13263" t="s">
        <v>303</v>
      </c>
      <c r="B13263" t="s">
        <v>364</v>
      </c>
      <c r="C13263" t="s">
        <v>286</v>
      </c>
      <c r="D13263">
        <v>1</v>
      </c>
      <c r="E13263">
        <v>1</v>
      </c>
      <c r="F13263">
        <v>1</v>
      </c>
      <c r="G13263">
        <v>1</v>
      </c>
      <c r="H13263">
        <v>1</v>
      </c>
      <c r="I13263">
        <v>1</v>
      </c>
      <c r="J13263">
        <v>1</v>
      </c>
      <c r="K13263">
        <v>1</v>
      </c>
    </row>
    <row r="13264" spans="1:11" hidden="1">
      <c r="A13264" t="s">
        <v>303</v>
      </c>
      <c r="B13264" t="s">
        <v>364</v>
      </c>
      <c r="C13264" t="s">
        <v>287</v>
      </c>
      <c r="D13264">
        <v>1</v>
      </c>
      <c r="E13264">
        <v>1</v>
      </c>
      <c r="F13264">
        <v>1</v>
      </c>
      <c r="G13264">
        <v>1</v>
      </c>
      <c r="H13264">
        <v>1</v>
      </c>
      <c r="I13264">
        <v>1</v>
      </c>
      <c r="J13264">
        <v>1</v>
      </c>
      <c r="K13264">
        <v>1</v>
      </c>
    </row>
    <row r="13265" spans="1:11" hidden="1">
      <c r="A13265" t="s">
        <v>303</v>
      </c>
      <c r="B13265" t="s">
        <v>364</v>
      </c>
      <c r="C13265" t="s">
        <v>288</v>
      </c>
      <c r="D13265">
        <v>1</v>
      </c>
      <c r="E13265">
        <v>1</v>
      </c>
      <c r="F13265">
        <v>1</v>
      </c>
      <c r="G13265">
        <v>1</v>
      </c>
      <c r="H13265">
        <v>1</v>
      </c>
      <c r="I13265">
        <v>1</v>
      </c>
      <c r="J13265">
        <v>1</v>
      </c>
      <c r="K13265">
        <v>1</v>
      </c>
    </row>
    <row r="13266" spans="1:11" hidden="1">
      <c r="A13266" t="s">
        <v>303</v>
      </c>
      <c r="B13266" t="s">
        <v>364</v>
      </c>
      <c r="C13266" t="s">
        <v>289</v>
      </c>
      <c r="D13266">
        <v>1</v>
      </c>
      <c r="E13266">
        <v>1</v>
      </c>
      <c r="F13266">
        <v>1</v>
      </c>
      <c r="G13266">
        <v>1</v>
      </c>
      <c r="H13266">
        <v>1</v>
      </c>
      <c r="I13266">
        <v>1</v>
      </c>
      <c r="J13266">
        <v>1</v>
      </c>
      <c r="K13266">
        <v>1</v>
      </c>
    </row>
    <row r="13267" spans="1:11" hidden="1">
      <c r="A13267" t="s">
        <v>303</v>
      </c>
      <c r="B13267" t="s">
        <v>364</v>
      </c>
      <c r="C13267" t="s">
        <v>290</v>
      </c>
      <c r="D13267">
        <v>1</v>
      </c>
      <c r="E13267">
        <v>1</v>
      </c>
      <c r="F13267">
        <v>1</v>
      </c>
      <c r="G13267">
        <v>1</v>
      </c>
      <c r="H13267">
        <v>1</v>
      </c>
      <c r="I13267">
        <v>1</v>
      </c>
      <c r="J13267">
        <v>1</v>
      </c>
      <c r="K13267">
        <v>1</v>
      </c>
    </row>
    <row r="13268" spans="1:11" hidden="1">
      <c r="A13268" t="s">
        <v>303</v>
      </c>
      <c r="B13268" t="s">
        <v>364</v>
      </c>
      <c r="C13268" t="s">
        <v>291</v>
      </c>
      <c r="D13268">
        <v>1</v>
      </c>
      <c r="E13268">
        <v>1</v>
      </c>
      <c r="F13268">
        <v>1</v>
      </c>
      <c r="G13268">
        <v>1</v>
      </c>
      <c r="H13268">
        <v>1</v>
      </c>
      <c r="I13268">
        <v>1</v>
      </c>
      <c r="J13268">
        <v>1</v>
      </c>
      <c r="K13268">
        <v>1</v>
      </c>
    </row>
    <row r="13269" spans="1:11" hidden="1">
      <c r="A13269" t="s">
        <v>303</v>
      </c>
      <c r="B13269" t="s">
        <v>364</v>
      </c>
      <c r="C13269" t="s">
        <v>292</v>
      </c>
      <c r="D13269">
        <v>1</v>
      </c>
      <c r="E13269">
        <v>1</v>
      </c>
      <c r="F13269">
        <v>1</v>
      </c>
      <c r="G13269">
        <v>1</v>
      </c>
      <c r="H13269">
        <v>1</v>
      </c>
      <c r="I13269">
        <v>1</v>
      </c>
      <c r="J13269">
        <v>1</v>
      </c>
      <c r="K13269">
        <v>1</v>
      </c>
    </row>
    <row r="13270" spans="1:11" hidden="1">
      <c r="A13270" t="s">
        <v>303</v>
      </c>
      <c r="B13270" t="s">
        <v>365</v>
      </c>
      <c r="C13270" t="s">
        <v>278</v>
      </c>
      <c r="D13270">
        <v>1</v>
      </c>
      <c r="E13270">
        <v>1</v>
      </c>
      <c r="F13270">
        <v>1</v>
      </c>
      <c r="G13270">
        <v>1</v>
      </c>
      <c r="H13270">
        <v>1</v>
      </c>
      <c r="I13270">
        <v>1</v>
      </c>
      <c r="J13270">
        <v>1</v>
      </c>
      <c r="K13270">
        <v>1</v>
      </c>
    </row>
    <row r="13271" spans="1:11" hidden="1">
      <c r="A13271" t="s">
        <v>303</v>
      </c>
      <c r="B13271" t="s">
        <v>365</v>
      </c>
      <c r="C13271" t="s">
        <v>279</v>
      </c>
      <c r="D13271">
        <v>1</v>
      </c>
      <c r="E13271">
        <v>1</v>
      </c>
      <c r="F13271">
        <v>1</v>
      </c>
      <c r="G13271">
        <v>1</v>
      </c>
      <c r="H13271">
        <v>1</v>
      </c>
      <c r="I13271">
        <v>1</v>
      </c>
      <c r="J13271">
        <v>1</v>
      </c>
      <c r="K13271">
        <v>1</v>
      </c>
    </row>
    <row r="13272" spans="1:11" hidden="1">
      <c r="A13272" t="s">
        <v>303</v>
      </c>
      <c r="B13272" t="s">
        <v>365</v>
      </c>
      <c r="C13272" t="s">
        <v>280</v>
      </c>
      <c r="D13272">
        <v>1</v>
      </c>
      <c r="E13272">
        <v>1</v>
      </c>
      <c r="F13272">
        <v>1</v>
      </c>
      <c r="G13272">
        <v>1</v>
      </c>
      <c r="H13272">
        <v>1</v>
      </c>
      <c r="I13272">
        <v>1</v>
      </c>
      <c r="J13272">
        <v>1</v>
      </c>
      <c r="K13272">
        <v>1</v>
      </c>
    </row>
    <row r="13273" spans="1:11" hidden="1">
      <c r="A13273" t="s">
        <v>303</v>
      </c>
      <c r="B13273" t="s">
        <v>365</v>
      </c>
      <c r="C13273" t="s">
        <v>277</v>
      </c>
      <c r="D13273">
        <v>1</v>
      </c>
      <c r="E13273">
        <v>1</v>
      </c>
      <c r="F13273">
        <v>1</v>
      </c>
      <c r="G13273">
        <v>1</v>
      </c>
      <c r="H13273">
        <v>1</v>
      </c>
      <c r="I13273">
        <v>1</v>
      </c>
      <c r="J13273">
        <v>1</v>
      </c>
      <c r="K13273">
        <v>1</v>
      </c>
    </row>
    <row r="13274" spans="1:11" hidden="1">
      <c r="A13274" t="s">
        <v>303</v>
      </c>
      <c r="B13274" t="s">
        <v>365</v>
      </c>
      <c r="C13274" t="s">
        <v>281</v>
      </c>
      <c r="D13274">
        <v>1</v>
      </c>
      <c r="E13274">
        <v>1</v>
      </c>
      <c r="F13274">
        <v>1</v>
      </c>
      <c r="G13274">
        <v>1</v>
      </c>
      <c r="H13274">
        <v>1</v>
      </c>
      <c r="I13274">
        <v>1</v>
      </c>
      <c r="J13274">
        <v>1</v>
      </c>
      <c r="K13274">
        <v>1</v>
      </c>
    </row>
    <row r="13275" spans="1:11" hidden="1">
      <c r="A13275" t="s">
        <v>303</v>
      </c>
      <c r="B13275" t="s">
        <v>365</v>
      </c>
      <c r="C13275" t="s">
        <v>282</v>
      </c>
      <c r="D13275">
        <v>1</v>
      </c>
      <c r="E13275">
        <v>1</v>
      </c>
      <c r="F13275">
        <v>1</v>
      </c>
      <c r="G13275">
        <v>1</v>
      </c>
      <c r="H13275">
        <v>1</v>
      </c>
      <c r="I13275">
        <v>1</v>
      </c>
      <c r="J13275">
        <v>1</v>
      </c>
      <c r="K13275">
        <v>1</v>
      </c>
    </row>
    <row r="13276" spans="1:11" hidden="1">
      <c r="A13276" t="s">
        <v>303</v>
      </c>
      <c r="B13276" t="s">
        <v>365</v>
      </c>
      <c r="C13276" t="s">
        <v>283</v>
      </c>
      <c r="D13276">
        <v>1</v>
      </c>
      <c r="E13276">
        <v>1</v>
      </c>
      <c r="F13276">
        <v>1</v>
      </c>
      <c r="G13276">
        <v>1</v>
      </c>
      <c r="H13276">
        <v>1</v>
      </c>
      <c r="I13276">
        <v>1</v>
      </c>
      <c r="J13276">
        <v>1</v>
      </c>
      <c r="K13276">
        <v>1</v>
      </c>
    </row>
    <row r="13277" spans="1:11" hidden="1">
      <c r="A13277" t="s">
        <v>303</v>
      </c>
      <c r="B13277" t="s">
        <v>365</v>
      </c>
      <c r="C13277" t="s">
        <v>284</v>
      </c>
      <c r="D13277">
        <v>1</v>
      </c>
      <c r="E13277">
        <v>1</v>
      </c>
      <c r="F13277">
        <v>1</v>
      </c>
      <c r="G13277">
        <v>1</v>
      </c>
      <c r="H13277">
        <v>1</v>
      </c>
      <c r="I13277">
        <v>1</v>
      </c>
      <c r="J13277">
        <v>1</v>
      </c>
      <c r="K13277">
        <v>1</v>
      </c>
    </row>
    <row r="13278" spans="1:11" hidden="1">
      <c r="A13278" t="s">
        <v>303</v>
      </c>
      <c r="B13278" t="s">
        <v>365</v>
      </c>
      <c r="C13278" t="s">
        <v>285</v>
      </c>
      <c r="D13278">
        <v>1</v>
      </c>
      <c r="E13278">
        <v>1</v>
      </c>
      <c r="F13278">
        <v>1</v>
      </c>
      <c r="G13278">
        <v>1</v>
      </c>
      <c r="H13278">
        <v>1</v>
      </c>
      <c r="I13278">
        <v>1</v>
      </c>
      <c r="J13278">
        <v>1</v>
      </c>
      <c r="K13278">
        <v>1</v>
      </c>
    </row>
    <row r="13279" spans="1:11" hidden="1">
      <c r="A13279" t="s">
        <v>303</v>
      </c>
      <c r="B13279" t="s">
        <v>365</v>
      </c>
      <c r="C13279" t="s">
        <v>286</v>
      </c>
      <c r="D13279">
        <v>1</v>
      </c>
      <c r="E13279">
        <v>1</v>
      </c>
      <c r="F13279">
        <v>1</v>
      </c>
      <c r="G13279">
        <v>1</v>
      </c>
      <c r="H13279">
        <v>1</v>
      </c>
      <c r="I13279">
        <v>1</v>
      </c>
      <c r="J13279">
        <v>1</v>
      </c>
      <c r="K13279">
        <v>1</v>
      </c>
    </row>
    <row r="13280" spans="1:11" hidden="1">
      <c r="A13280" t="s">
        <v>303</v>
      </c>
      <c r="B13280" t="s">
        <v>365</v>
      </c>
      <c r="C13280" t="s">
        <v>287</v>
      </c>
      <c r="D13280">
        <v>1</v>
      </c>
      <c r="E13280">
        <v>1</v>
      </c>
      <c r="F13280">
        <v>1</v>
      </c>
      <c r="G13280">
        <v>1</v>
      </c>
      <c r="H13280">
        <v>1</v>
      </c>
      <c r="I13280">
        <v>1</v>
      </c>
      <c r="J13280">
        <v>1</v>
      </c>
      <c r="K13280">
        <v>1</v>
      </c>
    </row>
    <row r="13281" spans="1:11" hidden="1">
      <c r="A13281" t="s">
        <v>303</v>
      </c>
      <c r="B13281" t="s">
        <v>365</v>
      </c>
      <c r="C13281" t="s">
        <v>288</v>
      </c>
      <c r="D13281">
        <v>1</v>
      </c>
      <c r="E13281">
        <v>1</v>
      </c>
      <c r="F13281">
        <v>1</v>
      </c>
      <c r="G13281">
        <v>1</v>
      </c>
      <c r="H13281">
        <v>1</v>
      </c>
      <c r="I13281">
        <v>1</v>
      </c>
      <c r="J13281">
        <v>1</v>
      </c>
      <c r="K13281">
        <v>1</v>
      </c>
    </row>
    <row r="13282" spans="1:11" hidden="1">
      <c r="A13282" t="s">
        <v>303</v>
      </c>
      <c r="B13282" t="s">
        <v>365</v>
      </c>
      <c r="C13282" t="s">
        <v>289</v>
      </c>
      <c r="D13282">
        <v>1</v>
      </c>
      <c r="E13282">
        <v>1</v>
      </c>
      <c r="F13282">
        <v>1</v>
      </c>
      <c r="G13282">
        <v>1</v>
      </c>
      <c r="H13282">
        <v>1</v>
      </c>
      <c r="I13282">
        <v>1</v>
      </c>
      <c r="J13282">
        <v>1</v>
      </c>
      <c r="K13282">
        <v>1</v>
      </c>
    </row>
    <row r="13283" spans="1:11" hidden="1">
      <c r="A13283" t="s">
        <v>303</v>
      </c>
      <c r="B13283" t="s">
        <v>365</v>
      </c>
      <c r="C13283" t="s">
        <v>290</v>
      </c>
      <c r="D13283">
        <v>1</v>
      </c>
      <c r="E13283">
        <v>1</v>
      </c>
      <c r="F13283">
        <v>1</v>
      </c>
      <c r="G13283">
        <v>1</v>
      </c>
      <c r="H13283">
        <v>1</v>
      </c>
      <c r="I13283">
        <v>1</v>
      </c>
      <c r="J13283">
        <v>1</v>
      </c>
      <c r="K13283">
        <v>1</v>
      </c>
    </row>
    <row r="13284" spans="1:11" hidden="1">
      <c r="A13284" t="s">
        <v>303</v>
      </c>
      <c r="B13284" t="s">
        <v>365</v>
      </c>
      <c r="C13284" t="s">
        <v>291</v>
      </c>
      <c r="D13284">
        <v>1</v>
      </c>
      <c r="E13284">
        <v>1</v>
      </c>
      <c r="F13284">
        <v>1</v>
      </c>
      <c r="G13284">
        <v>1</v>
      </c>
      <c r="H13284">
        <v>1</v>
      </c>
      <c r="I13284">
        <v>1</v>
      </c>
      <c r="J13284">
        <v>1</v>
      </c>
      <c r="K13284">
        <v>1</v>
      </c>
    </row>
    <row r="13285" spans="1:11" hidden="1">
      <c r="A13285" t="s">
        <v>303</v>
      </c>
      <c r="B13285" t="s">
        <v>365</v>
      </c>
      <c r="C13285" t="s">
        <v>292</v>
      </c>
      <c r="D13285">
        <v>1</v>
      </c>
      <c r="E13285">
        <v>1</v>
      </c>
      <c r="F13285">
        <v>1</v>
      </c>
      <c r="G13285">
        <v>1</v>
      </c>
      <c r="H13285">
        <v>1</v>
      </c>
      <c r="I13285">
        <v>1</v>
      </c>
      <c r="J13285">
        <v>1</v>
      </c>
      <c r="K13285">
        <v>1</v>
      </c>
    </row>
    <row r="13286" spans="1:11" hidden="1">
      <c r="A13286" t="s">
        <v>303</v>
      </c>
      <c r="B13286" t="s">
        <v>239</v>
      </c>
      <c r="C13286" t="s">
        <v>278</v>
      </c>
      <c r="D13286">
        <v>1</v>
      </c>
      <c r="E13286">
        <v>1</v>
      </c>
      <c r="F13286">
        <v>1</v>
      </c>
      <c r="G13286">
        <v>1</v>
      </c>
      <c r="H13286">
        <v>1</v>
      </c>
      <c r="I13286">
        <v>1</v>
      </c>
      <c r="J13286">
        <v>1</v>
      </c>
      <c r="K13286">
        <v>1</v>
      </c>
    </row>
    <row r="13287" spans="1:11" hidden="1">
      <c r="A13287" t="s">
        <v>303</v>
      </c>
      <c r="B13287" t="s">
        <v>239</v>
      </c>
      <c r="C13287" t="s">
        <v>279</v>
      </c>
      <c r="D13287">
        <v>1</v>
      </c>
      <c r="E13287">
        <v>1</v>
      </c>
      <c r="F13287">
        <v>1</v>
      </c>
      <c r="G13287">
        <v>1</v>
      </c>
      <c r="H13287">
        <v>1</v>
      </c>
      <c r="I13287">
        <v>1</v>
      </c>
      <c r="J13287">
        <v>1</v>
      </c>
      <c r="K13287">
        <v>1</v>
      </c>
    </row>
    <row r="13288" spans="1:11" hidden="1">
      <c r="A13288" t="s">
        <v>303</v>
      </c>
      <c r="B13288" t="s">
        <v>239</v>
      </c>
      <c r="C13288" t="s">
        <v>280</v>
      </c>
      <c r="D13288">
        <v>1</v>
      </c>
      <c r="E13288">
        <v>1</v>
      </c>
      <c r="F13288">
        <v>1</v>
      </c>
      <c r="G13288">
        <v>1</v>
      </c>
      <c r="H13288">
        <v>1</v>
      </c>
      <c r="I13288">
        <v>1</v>
      </c>
      <c r="J13288">
        <v>1</v>
      </c>
      <c r="K13288">
        <v>1</v>
      </c>
    </row>
    <row r="13289" spans="1:11" hidden="1">
      <c r="A13289" t="s">
        <v>303</v>
      </c>
      <c r="B13289" t="s">
        <v>239</v>
      </c>
      <c r="C13289" t="s">
        <v>277</v>
      </c>
      <c r="D13289">
        <v>1</v>
      </c>
      <c r="E13289">
        <v>1</v>
      </c>
      <c r="F13289">
        <v>1</v>
      </c>
      <c r="G13289">
        <v>1</v>
      </c>
      <c r="H13289">
        <v>1</v>
      </c>
      <c r="I13289">
        <v>1</v>
      </c>
      <c r="J13289">
        <v>1</v>
      </c>
      <c r="K13289">
        <v>1</v>
      </c>
    </row>
    <row r="13290" spans="1:11" hidden="1">
      <c r="A13290" t="s">
        <v>303</v>
      </c>
      <c r="B13290" t="s">
        <v>239</v>
      </c>
      <c r="C13290" t="s">
        <v>281</v>
      </c>
      <c r="D13290">
        <v>1</v>
      </c>
      <c r="E13290">
        <v>1</v>
      </c>
      <c r="F13290">
        <v>1</v>
      </c>
      <c r="G13290">
        <v>1</v>
      </c>
      <c r="H13290">
        <v>1</v>
      </c>
      <c r="I13290">
        <v>1</v>
      </c>
      <c r="J13290">
        <v>1</v>
      </c>
      <c r="K13290">
        <v>1</v>
      </c>
    </row>
    <row r="13291" spans="1:11" hidden="1">
      <c r="A13291" t="s">
        <v>303</v>
      </c>
      <c r="B13291" t="s">
        <v>239</v>
      </c>
      <c r="C13291" t="s">
        <v>282</v>
      </c>
      <c r="D13291">
        <v>1</v>
      </c>
      <c r="E13291">
        <v>1</v>
      </c>
      <c r="F13291">
        <v>1</v>
      </c>
      <c r="G13291">
        <v>1</v>
      </c>
      <c r="H13291">
        <v>1</v>
      </c>
      <c r="I13291">
        <v>1</v>
      </c>
      <c r="J13291">
        <v>1</v>
      </c>
      <c r="K13291">
        <v>1</v>
      </c>
    </row>
    <row r="13292" spans="1:11" hidden="1">
      <c r="A13292" t="s">
        <v>303</v>
      </c>
      <c r="B13292" t="s">
        <v>239</v>
      </c>
      <c r="C13292" t="s">
        <v>283</v>
      </c>
      <c r="D13292">
        <v>1</v>
      </c>
      <c r="E13292">
        <v>1</v>
      </c>
      <c r="F13292">
        <v>1</v>
      </c>
      <c r="G13292">
        <v>1</v>
      </c>
      <c r="H13292">
        <v>1</v>
      </c>
      <c r="I13292">
        <v>1</v>
      </c>
      <c r="J13292">
        <v>1</v>
      </c>
      <c r="K13292">
        <v>1</v>
      </c>
    </row>
    <row r="13293" spans="1:11" hidden="1">
      <c r="A13293" t="s">
        <v>303</v>
      </c>
      <c r="B13293" t="s">
        <v>239</v>
      </c>
      <c r="C13293" t="s">
        <v>284</v>
      </c>
      <c r="D13293">
        <v>1</v>
      </c>
      <c r="E13293">
        <v>1</v>
      </c>
      <c r="F13293">
        <v>1</v>
      </c>
      <c r="G13293">
        <v>1</v>
      </c>
      <c r="H13293">
        <v>1</v>
      </c>
      <c r="I13293">
        <v>1</v>
      </c>
      <c r="J13293">
        <v>1</v>
      </c>
      <c r="K13293">
        <v>1</v>
      </c>
    </row>
    <row r="13294" spans="1:11" hidden="1">
      <c r="A13294" t="s">
        <v>303</v>
      </c>
      <c r="B13294" t="s">
        <v>239</v>
      </c>
      <c r="C13294" t="s">
        <v>285</v>
      </c>
      <c r="D13294">
        <v>1</v>
      </c>
      <c r="E13294">
        <v>1</v>
      </c>
      <c r="F13294">
        <v>1</v>
      </c>
      <c r="G13294">
        <v>1</v>
      </c>
      <c r="H13294">
        <v>1</v>
      </c>
      <c r="I13294">
        <v>1</v>
      </c>
      <c r="J13294">
        <v>1</v>
      </c>
      <c r="K13294">
        <v>1</v>
      </c>
    </row>
    <row r="13295" spans="1:11" hidden="1">
      <c r="A13295" t="s">
        <v>303</v>
      </c>
      <c r="B13295" t="s">
        <v>239</v>
      </c>
      <c r="C13295" t="s">
        <v>286</v>
      </c>
      <c r="D13295">
        <v>1</v>
      </c>
      <c r="E13295">
        <v>1</v>
      </c>
      <c r="F13295">
        <v>1</v>
      </c>
      <c r="G13295">
        <v>1</v>
      </c>
      <c r="H13295">
        <v>1</v>
      </c>
      <c r="I13295">
        <v>1</v>
      </c>
      <c r="J13295">
        <v>1</v>
      </c>
      <c r="K13295">
        <v>1</v>
      </c>
    </row>
    <row r="13296" spans="1:11" hidden="1">
      <c r="A13296" t="s">
        <v>303</v>
      </c>
      <c r="B13296" t="s">
        <v>239</v>
      </c>
      <c r="C13296" t="s">
        <v>287</v>
      </c>
      <c r="D13296">
        <v>1</v>
      </c>
      <c r="E13296">
        <v>1</v>
      </c>
      <c r="F13296">
        <v>1</v>
      </c>
      <c r="G13296">
        <v>1</v>
      </c>
      <c r="H13296">
        <v>1</v>
      </c>
      <c r="I13296">
        <v>1</v>
      </c>
      <c r="J13296">
        <v>1</v>
      </c>
      <c r="K13296">
        <v>1</v>
      </c>
    </row>
    <row r="13297" spans="1:11" hidden="1">
      <c r="A13297" t="s">
        <v>303</v>
      </c>
      <c r="B13297" t="s">
        <v>239</v>
      </c>
      <c r="C13297" t="s">
        <v>288</v>
      </c>
      <c r="D13297">
        <v>1</v>
      </c>
      <c r="E13297">
        <v>1</v>
      </c>
      <c r="F13297">
        <v>1</v>
      </c>
      <c r="G13297">
        <v>1</v>
      </c>
      <c r="H13297">
        <v>1</v>
      </c>
      <c r="I13297">
        <v>1</v>
      </c>
      <c r="J13297">
        <v>1</v>
      </c>
      <c r="K13297">
        <v>1</v>
      </c>
    </row>
    <row r="13298" spans="1:11" hidden="1">
      <c r="A13298" t="s">
        <v>303</v>
      </c>
      <c r="B13298" t="s">
        <v>239</v>
      </c>
      <c r="C13298" t="s">
        <v>289</v>
      </c>
      <c r="D13298">
        <v>1</v>
      </c>
      <c r="E13298">
        <v>1</v>
      </c>
      <c r="F13298">
        <v>1</v>
      </c>
      <c r="G13298">
        <v>1</v>
      </c>
      <c r="H13298">
        <v>1</v>
      </c>
      <c r="I13298">
        <v>1</v>
      </c>
      <c r="J13298">
        <v>1</v>
      </c>
      <c r="K13298">
        <v>1</v>
      </c>
    </row>
    <row r="13299" spans="1:11" hidden="1">
      <c r="A13299" t="s">
        <v>303</v>
      </c>
      <c r="B13299" t="s">
        <v>239</v>
      </c>
      <c r="C13299" t="s">
        <v>290</v>
      </c>
      <c r="D13299">
        <v>1</v>
      </c>
      <c r="E13299">
        <v>1</v>
      </c>
      <c r="F13299">
        <v>1</v>
      </c>
      <c r="G13299">
        <v>1</v>
      </c>
      <c r="H13299">
        <v>1</v>
      </c>
      <c r="I13299">
        <v>1</v>
      </c>
      <c r="J13299">
        <v>1</v>
      </c>
      <c r="K13299">
        <v>1</v>
      </c>
    </row>
    <row r="13300" spans="1:11" hidden="1">
      <c r="A13300" t="s">
        <v>303</v>
      </c>
      <c r="B13300" t="s">
        <v>239</v>
      </c>
      <c r="C13300" t="s">
        <v>291</v>
      </c>
      <c r="D13300">
        <v>1</v>
      </c>
      <c r="E13300">
        <v>1</v>
      </c>
      <c r="F13300">
        <v>1</v>
      </c>
      <c r="G13300">
        <v>1</v>
      </c>
      <c r="H13300">
        <v>1</v>
      </c>
      <c r="I13300">
        <v>1</v>
      </c>
      <c r="J13300">
        <v>1</v>
      </c>
      <c r="K13300">
        <v>1</v>
      </c>
    </row>
    <row r="13301" spans="1:11" hidden="1">
      <c r="A13301" t="s">
        <v>303</v>
      </c>
      <c r="B13301" t="s">
        <v>239</v>
      </c>
      <c r="C13301" t="s">
        <v>292</v>
      </c>
      <c r="D13301">
        <v>1</v>
      </c>
      <c r="E13301">
        <v>1</v>
      </c>
      <c r="F13301">
        <v>1</v>
      </c>
      <c r="G13301">
        <v>1</v>
      </c>
      <c r="H13301">
        <v>1</v>
      </c>
      <c r="I13301">
        <v>1</v>
      </c>
      <c r="J13301">
        <v>1</v>
      </c>
      <c r="K13301">
        <v>1</v>
      </c>
    </row>
    <row r="13302" spans="1:11" hidden="1">
      <c r="A13302" t="s">
        <v>303</v>
      </c>
      <c r="B13302" t="s">
        <v>238</v>
      </c>
      <c r="C13302" t="s">
        <v>278</v>
      </c>
      <c r="D13302">
        <v>1</v>
      </c>
      <c r="E13302">
        <v>1</v>
      </c>
      <c r="F13302">
        <v>1</v>
      </c>
      <c r="G13302">
        <v>1</v>
      </c>
      <c r="H13302">
        <v>1</v>
      </c>
      <c r="I13302">
        <v>1</v>
      </c>
      <c r="J13302">
        <v>1</v>
      </c>
      <c r="K13302">
        <v>1</v>
      </c>
    </row>
    <row r="13303" spans="1:11" hidden="1">
      <c r="A13303" t="s">
        <v>303</v>
      </c>
      <c r="B13303" t="s">
        <v>238</v>
      </c>
      <c r="C13303" t="s">
        <v>279</v>
      </c>
      <c r="D13303">
        <v>1</v>
      </c>
      <c r="E13303">
        <v>1</v>
      </c>
      <c r="F13303">
        <v>1</v>
      </c>
      <c r="G13303">
        <v>1</v>
      </c>
      <c r="H13303">
        <v>1</v>
      </c>
      <c r="I13303">
        <v>1</v>
      </c>
      <c r="J13303">
        <v>1</v>
      </c>
      <c r="K13303">
        <v>1</v>
      </c>
    </row>
    <row r="13304" spans="1:11" hidden="1">
      <c r="A13304" t="s">
        <v>303</v>
      </c>
      <c r="B13304" t="s">
        <v>238</v>
      </c>
      <c r="C13304" t="s">
        <v>280</v>
      </c>
      <c r="D13304">
        <v>1</v>
      </c>
      <c r="E13304">
        <v>1</v>
      </c>
      <c r="F13304">
        <v>1</v>
      </c>
      <c r="G13304">
        <v>1</v>
      </c>
      <c r="H13304">
        <v>1</v>
      </c>
      <c r="I13304">
        <v>1</v>
      </c>
      <c r="J13304">
        <v>1</v>
      </c>
      <c r="K13304">
        <v>1</v>
      </c>
    </row>
    <row r="13305" spans="1:11" hidden="1">
      <c r="A13305" t="s">
        <v>303</v>
      </c>
      <c r="B13305" t="s">
        <v>238</v>
      </c>
      <c r="C13305" t="s">
        <v>277</v>
      </c>
      <c r="D13305">
        <v>1</v>
      </c>
      <c r="E13305">
        <v>1</v>
      </c>
      <c r="F13305">
        <v>1</v>
      </c>
      <c r="G13305">
        <v>1</v>
      </c>
      <c r="H13305">
        <v>1</v>
      </c>
      <c r="I13305">
        <v>1</v>
      </c>
      <c r="J13305">
        <v>1</v>
      </c>
      <c r="K13305">
        <v>1</v>
      </c>
    </row>
    <row r="13306" spans="1:11" hidden="1">
      <c r="A13306" t="s">
        <v>303</v>
      </c>
      <c r="B13306" t="s">
        <v>238</v>
      </c>
      <c r="C13306" t="s">
        <v>281</v>
      </c>
      <c r="D13306">
        <v>1</v>
      </c>
      <c r="E13306">
        <v>1</v>
      </c>
      <c r="F13306">
        <v>1</v>
      </c>
      <c r="G13306">
        <v>1</v>
      </c>
      <c r="H13306">
        <v>1</v>
      </c>
      <c r="I13306">
        <v>1</v>
      </c>
      <c r="J13306">
        <v>1</v>
      </c>
      <c r="K13306">
        <v>1</v>
      </c>
    </row>
    <row r="13307" spans="1:11" hidden="1">
      <c r="A13307" t="s">
        <v>303</v>
      </c>
      <c r="B13307" t="s">
        <v>238</v>
      </c>
      <c r="C13307" t="s">
        <v>282</v>
      </c>
      <c r="D13307">
        <v>1</v>
      </c>
      <c r="E13307">
        <v>1</v>
      </c>
      <c r="F13307">
        <v>1</v>
      </c>
      <c r="G13307">
        <v>1</v>
      </c>
      <c r="H13307">
        <v>1</v>
      </c>
      <c r="I13307">
        <v>1</v>
      </c>
      <c r="J13307">
        <v>1</v>
      </c>
      <c r="K13307">
        <v>1</v>
      </c>
    </row>
    <row r="13308" spans="1:11" hidden="1">
      <c r="A13308" t="s">
        <v>303</v>
      </c>
      <c r="B13308" t="s">
        <v>238</v>
      </c>
      <c r="C13308" t="s">
        <v>283</v>
      </c>
      <c r="D13308">
        <v>1</v>
      </c>
      <c r="E13308">
        <v>1</v>
      </c>
      <c r="F13308">
        <v>1</v>
      </c>
      <c r="G13308">
        <v>1</v>
      </c>
      <c r="H13308">
        <v>1</v>
      </c>
      <c r="I13308">
        <v>1</v>
      </c>
      <c r="J13308">
        <v>1</v>
      </c>
      <c r="K13308">
        <v>1</v>
      </c>
    </row>
    <row r="13309" spans="1:11" hidden="1">
      <c r="A13309" t="s">
        <v>303</v>
      </c>
      <c r="B13309" t="s">
        <v>238</v>
      </c>
      <c r="C13309" t="s">
        <v>284</v>
      </c>
      <c r="D13309">
        <v>1</v>
      </c>
      <c r="E13309">
        <v>1</v>
      </c>
      <c r="F13309">
        <v>1</v>
      </c>
      <c r="G13309">
        <v>1</v>
      </c>
      <c r="H13309">
        <v>1</v>
      </c>
      <c r="I13309">
        <v>1</v>
      </c>
      <c r="J13309">
        <v>1</v>
      </c>
      <c r="K13309">
        <v>1</v>
      </c>
    </row>
    <row r="13310" spans="1:11" hidden="1">
      <c r="A13310" t="s">
        <v>303</v>
      </c>
      <c r="B13310" t="s">
        <v>238</v>
      </c>
      <c r="C13310" t="s">
        <v>285</v>
      </c>
      <c r="D13310">
        <v>1</v>
      </c>
      <c r="E13310">
        <v>1</v>
      </c>
      <c r="F13310">
        <v>1</v>
      </c>
      <c r="G13310">
        <v>1</v>
      </c>
      <c r="H13310">
        <v>1</v>
      </c>
      <c r="I13310">
        <v>1</v>
      </c>
      <c r="J13310">
        <v>1</v>
      </c>
      <c r="K13310">
        <v>1</v>
      </c>
    </row>
    <row r="13311" spans="1:11" hidden="1">
      <c r="A13311" t="s">
        <v>303</v>
      </c>
      <c r="B13311" t="s">
        <v>238</v>
      </c>
      <c r="C13311" t="s">
        <v>286</v>
      </c>
      <c r="D13311">
        <v>1</v>
      </c>
      <c r="E13311">
        <v>1</v>
      </c>
      <c r="F13311">
        <v>1</v>
      </c>
      <c r="G13311">
        <v>1</v>
      </c>
      <c r="H13311">
        <v>1</v>
      </c>
      <c r="I13311">
        <v>1</v>
      </c>
      <c r="J13311">
        <v>1</v>
      </c>
      <c r="K13311">
        <v>1</v>
      </c>
    </row>
    <row r="13312" spans="1:11" hidden="1">
      <c r="A13312" t="s">
        <v>303</v>
      </c>
      <c r="B13312" t="s">
        <v>238</v>
      </c>
      <c r="C13312" t="s">
        <v>287</v>
      </c>
      <c r="D13312">
        <v>1</v>
      </c>
      <c r="E13312">
        <v>1</v>
      </c>
      <c r="F13312">
        <v>1</v>
      </c>
      <c r="G13312">
        <v>1</v>
      </c>
      <c r="H13312">
        <v>1</v>
      </c>
      <c r="I13312">
        <v>1</v>
      </c>
      <c r="J13312">
        <v>1</v>
      </c>
      <c r="K13312">
        <v>1</v>
      </c>
    </row>
    <row r="13313" spans="1:11" hidden="1">
      <c r="A13313" t="s">
        <v>303</v>
      </c>
      <c r="B13313" t="s">
        <v>238</v>
      </c>
      <c r="C13313" t="s">
        <v>288</v>
      </c>
      <c r="D13313">
        <v>1</v>
      </c>
      <c r="E13313">
        <v>1</v>
      </c>
      <c r="F13313">
        <v>1</v>
      </c>
      <c r="G13313">
        <v>1</v>
      </c>
      <c r="H13313">
        <v>1</v>
      </c>
      <c r="I13313">
        <v>1</v>
      </c>
      <c r="J13313">
        <v>1</v>
      </c>
      <c r="K13313">
        <v>1</v>
      </c>
    </row>
    <row r="13314" spans="1:11" hidden="1">
      <c r="A13314" t="s">
        <v>303</v>
      </c>
      <c r="B13314" t="s">
        <v>238</v>
      </c>
      <c r="C13314" t="s">
        <v>289</v>
      </c>
      <c r="D13314">
        <v>1</v>
      </c>
      <c r="E13314">
        <v>1</v>
      </c>
      <c r="F13314">
        <v>1</v>
      </c>
      <c r="G13314">
        <v>1</v>
      </c>
      <c r="H13314">
        <v>1</v>
      </c>
      <c r="I13314">
        <v>1</v>
      </c>
      <c r="J13314">
        <v>1</v>
      </c>
      <c r="K13314">
        <v>1</v>
      </c>
    </row>
    <row r="13315" spans="1:11" hidden="1">
      <c r="A13315" t="s">
        <v>303</v>
      </c>
      <c r="B13315" t="s">
        <v>238</v>
      </c>
      <c r="C13315" t="s">
        <v>290</v>
      </c>
      <c r="D13315">
        <v>1</v>
      </c>
      <c r="E13315">
        <v>1</v>
      </c>
      <c r="F13315">
        <v>1</v>
      </c>
      <c r="G13315">
        <v>1</v>
      </c>
      <c r="H13315">
        <v>1</v>
      </c>
      <c r="I13315">
        <v>1</v>
      </c>
      <c r="J13315">
        <v>1</v>
      </c>
      <c r="K13315">
        <v>1</v>
      </c>
    </row>
    <row r="13316" spans="1:11" hidden="1">
      <c r="A13316" t="s">
        <v>303</v>
      </c>
      <c r="B13316" t="s">
        <v>238</v>
      </c>
      <c r="C13316" t="s">
        <v>291</v>
      </c>
      <c r="D13316">
        <v>1</v>
      </c>
      <c r="E13316">
        <v>1</v>
      </c>
      <c r="F13316">
        <v>1</v>
      </c>
      <c r="G13316">
        <v>1</v>
      </c>
      <c r="H13316">
        <v>1</v>
      </c>
      <c r="I13316">
        <v>1</v>
      </c>
      <c r="J13316">
        <v>1</v>
      </c>
      <c r="K13316">
        <v>1</v>
      </c>
    </row>
    <row r="13317" spans="1:11" hidden="1">
      <c r="A13317" t="s">
        <v>303</v>
      </c>
      <c r="B13317" t="s">
        <v>238</v>
      </c>
      <c r="C13317" t="s">
        <v>292</v>
      </c>
      <c r="D13317">
        <v>1</v>
      </c>
      <c r="E13317">
        <v>1</v>
      </c>
      <c r="F13317">
        <v>1</v>
      </c>
      <c r="G13317">
        <v>1</v>
      </c>
      <c r="H13317">
        <v>1</v>
      </c>
      <c r="I13317">
        <v>1</v>
      </c>
      <c r="J13317">
        <v>1</v>
      </c>
      <c r="K13317">
        <v>1</v>
      </c>
    </row>
    <row r="13318" spans="1:11" hidden="1">
      <c r="A13318" t="s">
        <v>303</v>
      </c>
      <c r="B13318" t="s">
        <v>516</v>
      </c>
      <c r="C13318" t="s">
        <v>278</v>
      </c>
      <c r="D13318">
        <v>1</v>
      </c>
      <c r="E13318">
        <v>1</v>
      </c>
      <c r="F13318">
        <v>1</v>
      </c>
      <c r="G13318">
        <v>1</v>
      </c>
      <c r="H13318">
        <v>1</v>
      </c>
      <c r="I13318">
        <v>1</v>
      </c>
      <c r="J13318">
        <v>1</v>
      </c>
      <c r="K13318">
        <v>1</v>
      </c>
    </row>
    <row r="13319" spans="1:11" hidden="1">
      <c r="A13319" t="s">
        <v>303</v>
      </c>
      <c r="B13319" t="s">
        <v>516</v>
      </c>
      <c r="C13319" t="s">
        <v>279</v>
      </c>
      <c r="D13319">
        <v>1</v>
      </c>
      <c r="E13319">
        <v>1</v>
      </c>
      <c r="F13319">
        <v>1</v>
      </c>
      <c r="G13319">
        <v>1</v>
      </c>
      <c r="H13319">
        <v>1</v>
      </c>
      <c r="I13319">
        <v>1</v>
      </c>
      <c r="J13319">
        <v>1</v>
      </c>
      <c r="K13319">
        <v>1</v>
      </c>
    </row>
    <row r="13320" spans="1:11" hidden="1">
      <c r="A13320" t="s">
        <v>303</v>
      </c>
      <c r="B13320" t="s">
        <v>516</v>
      </c>
      <c r="C13320" t="s">
        <v>280</v>
      </c>
      <c r="D13320">
        <v>1</v>
      </c>
      <c r="E13320">
        <v>1</v>
      </c>
      <c r="F13320">
        <v>1</v>
      </c>
      <c r="G13320">
        <v>1</v>
      </c>
      <c r="H13320">
        <v>1</v>
      </c>
      <c r="I13320">
        <v>1</v>
      </c>
      <c r="J13320">
        <v>1</v>
      </c>
      <c r="K13320">
        <v>1</v>
      </c>
    </row>
    <row r="13321" spans="1:11" hidden="1">
      <c r="A13321" t="s">
        <v>303</v>
      </c>
      <c r="B13321" t="s">
        <v>516</v>
      </c>
      <c r="C13321" t="s">
        <v>277</v>
      </c>
      <c r="D13321">
        <v>1</v>
      </c>
      <c r="E13321">
        <v>1</v>
      </c>
      <c r="F13321">
        <v>1</v>
      </c>
      <c r="G13321">
        <v>1</v>
      </c>
      <c r="H13321">
        <v>1</v>
      </c>
      <c r="I13321">
        <v>1</v>
      </c>
      <c r="J13321">
        <v>1</v>
      </c>
      <c r="K13321">
        <v>1</v>
      </c>
    </row>
    <row r="13322" spans="1:11" hidden="1">
      <c r="A13322" t="s">
        <v>303</v>
      </c>
      <c r="B13322" t="s">
        <v>516</v>
      </c>
      <c r="C13322" t="s">
        <v>281</v>
      </c>
      <c r="D13322">
        <v>1</v>
      </c>
      <c r="E13322">
        <v>1</v>
      </c>
      <c r="F13322">
        <v>1</v>
      </c>
      <c r="G13322">
        <v>1</v>
      </c>
      <c r="H13322">
        <v>1</v>
      </c>
      <c r="I13322">
        <v>1</v>
      </c>
      <c r="J13322">
        <v>1</v>
      </c>
      <c r="K13322">
        <v>1</v>
      </c>
    </row>
    <row r="13323" spans="1:11" hidden="1">
      <c r="A13323" t="s">
        <v>303</v>
      </c>
      <c r="B13323" t="s">
        <v>516</v>
      </c>
      <c r="C13323" t="s">
        <v>282</v>
      </c>
      <c r="D13323">
        <v>1</v>
      </c>
      <c r="E13323">
        <v>1</v>
      </c>
      <c r="F13323">
        <v>1</v>
      </c>
      <c r="G13323">
        <v>1</v>
      </c>
      <c r="H13323">
        <v>1</v>
      </c>
      <c r="I13323">
        <v>1</v>
      </c>
      <c r="J13323">
        <v>1</v>
      </c>
      <c r="K13323">
        <v>1</v>
      </c>
    </row>
    <row r="13324" spans="1:11" hidden="1">
      <c r="A13324" t="s">
        <v>303</v>
      </c>
      <c r="B13324" t="s">
        <v>516</v>
      </c>
      <c r="C13324" t="s">
        <v>283</v>
      </c>
      <c r="D13324">
        <v>1</v>
      </c>
      <c r="E13324">
        <v>1</v>
      </c>
      <c r="F13324">
        <v>1</v>
      </c>
      <c r="G13324">
        <v>1</v>
      </c>
      <c r="H13324">
        <v>1</v>
      </c>
      <c r="I13324">
        <v>1</v>
      </c>
      <c r="J13324">
        <v>1</v>
      </c>
      <c r="K13324">
        <v>1</v>
      </c>
    </row>
    <row r="13325" spans="1:11" hidden="1">
      <c r="A13325" t="s">
        <v>303</v>
      </c>
      <c r="B13325" t="s">
        <v>516</v>
      </c>
      <c r="C13325" t="s">
        <v>284</v>
      </c>
      <c r="D13325">
        <v>1</v>
      </c>
      <c r="E13325">
        <v>1</v>
      </c>
      <c r="F13325">
        <v>1</v>
      </c>
      <c r="G13325">
        <v>1</v>
      </c>
      <c r="H13325">
        <v>1</v>
      </c>
      <c r="I13325">
        <v>1</v>
      </c>
      <c r="J13325">
        <v>1</v>
      </c>
      <c r="K13325">
        <v>1</v>
      </c>
    </row>
    <row r="13326" spans="1:11" hidden="1">
      <c r="A13326" t="s">
        <v>303</v>
      </c>
      <c r="B13326" t="s">
        <v>516</v>
      </c>
      <c r="C13326" t="s">
        <v>285</v>
      </c>
      <c r="D13326">
        <v>1</v>
      </c>
      <c r="E13326">
        <v>1</v>
      </c>
      <c r="F13326">
        <v>1</v>
      </c>
      <c r="G13326">
        <v>1</v>
      </c>
      <c r="H13326">
        <v>1</v>
      </c>
      <c r="I13326">
        <v>1</v>
      </c>
      <c r="J13326">
        <v>1</v>
      </c>
      <c r="K13326">
        <v>1</v>
      </c>
    </row>
    <row r="13327" spans="1:11" hidden="1">
      <c r="A13327" t="s">
        <v>303</v>
      </c>
      <c r="B13327" t="s">
        <v>516</v>
      </c>
      <c r="C13327" t="s">
        <v>286</v>
      </c>
      <c r="D13327">
        <v>1</v>
      </c>
      <c r="E13327">
        <v>1</v>
      </c>
      <c r="F13327">
        <v>1</v>
      </c>
      <c r="G13327">
        <v>1</v>
      </c>
      <c r="H13327">
        <v>1</v>
      </c>
      <c r="I13327">
        <v>1</v>
      </c>
      <c r="J13327">
        <v>1</v>
      </c>
      <c r="K13327">
        <v>1</v>
      </c>
    </row>
    <row r="13328" spans="1:11" hidden="1">
      <c r="A13328" t="s">
        <v>303</v>
      </c>
      <c r="B13328" t="s">
        <v>516</v>
      </c>
      <c r="C13328" t="s">
        <v>287</v>
      </c>
      <c r="D13328">
        <v>1</v>
      </c>
      <c r="E13328">
        <v>1</v>
      </c>
      <c r="F13328">
        <v>1</v>
      </c>
      <c r="G13328">
        <v>1</v>
      </c>
      <c r="H13328">
        <v>1</v>
      </c>
      <c r="I13328">
        <v>1</v>
      </c>
      <c r="J13328">
        <v>1</v>
      </c>
      <c r="K13328">
        <v>1</v>
      </c>
    </row>
    <row r="13329" spans="1:11" hidden="1">
      <c r="A13329" t="s">
        <v>303</v>
      </c>
      <c r="B13329" t="s">
        <v>516</v>
      </c>
      <c r="C13329" t="s">
        <v>288</v>
      </c>
      <c r="D13329">
        <v>1</v>
      </c>
      <c r="E13329">
        <v>1</v>
      </c>
      <c r="F13329">
        <v>1</v>
      </c>
      <c r="G13329">
        <v>1</v>
      </c>
      <c r="H13329">
        <v>1</v>
      </c>
      <c r="I13329">
        <v>1</v>
      </c>
      <c r="J13329">
        <v>1</v>
      </c>
      <c r="K13329">
        <v>1</v>
      </c>
    </row>
    <row r="13330" spans="1:11" hidden="1">
      <c r="A13330" t="s">
        <v>303</v>
      </c>
      <c r="B13330" t="s">
        <v>516</v>
      </c>
      <c r="C13330" t="s">
        <v>289</v>
      </c>
      <c r="D13330">
        <v>1</v>
      </c>
      <c r="E13330">
        <v>1</v>
      </c>
      <c r="F13330">
        <v>1</v>
      </c>
      <c r="G13330">
        <v>1</v>
      </c>
      <c r="H13330">
        <v>1</v>
      </c>
      <c r="I13330">
        <v>1</v>
      </c>
      <c r="J13330">
        <v>1</v>
      </c>
      <c r="K13330">
        <v>1</v>
      </c>
    </row>
    <row r="13331" spans="1:11" hidden="1">
      <c r="A13331" t="s">
        <v>303</v>
      </c>
      <c r="B13331" t="s">
        <v>516</v>
      </c>
      <c r="C13331" t="s">
        <v>290</v>
      </c>
      <c r="D13331">
        <v>1</v>
      </c>
      <c r="E13331">
        <v>1</v>
      </c>
      <c r="F13331">
        <v>1</v>
      </c>
      <c r="G13331">
        <v>1</v>
      </c>
      <c r="H13331">
        <v>1</v>
      </c>
      <c r="I13331">
        <v>1</v>
      </c>
      <c r="J13331">
        <v>1</v>
      </c>
      <c r="K13331">
        <v>1</v>
      </c>
    </row>
    <row r="13332" spans="1:11" hidden="1">
      <c r="A13332" t="s">
        <v>303</v>
      </c>
      <c r="B13332" t="s">
        <v>516</v>
      </c>
      <c r="C13332" t="s">
        <v>291</v>
      </c>
      <c r="D13332">
        <v>1</v>
      </c>
      <c r="E13332">
        <v>1</v>
      </c>
      <c r="F13332">
        <v>1</v>
      </c>
      <c r="G13332">
        <v>1</v>
      </c>
      <c r="H13332">
        <v>1</v>
      </c>
      <c r="I13332">
        <v>1</v>
      </c>
      <c r="J13332">
        <v>1</v>
      </c>
      <c r="K13332">
        <v>1</v>
      </c>
    </row>
    <row r="13333" spans="1:11" hidden="1">
      <c r="A13333" t="s">
        <v>303</v>
      </c>
      <c r="B13333" t="s">
        <v>516</v>
      </c>
      <c r="C13333" t="s">
        <v>292</v>
      </c>
      <c r="D13333">
        <v>1</v>
      </c>
      <c r="E13333">
        <v>1</v>
      </c>
      <c r="F13333">
        <v>1</v>
      </c>
      <c r="G13333">
        <v>1</v>
      </c>
      <c r="H13333">
        <v>1</v>
      </c>
      <c r="I13333">
        <v>1</v>
      </c>
      <c r="J13333">
        <v>1</v>
      </c>
      <c r="K13333">
        <v>1</v>
      </c>
    </row>
    <row r="13334" spans="1:11" hidden="1">
      <c r="A13334" t="s">
        <v>303</v>
      </c>
      <c r="B13334" t="s">
        <v>371</v>
      </c>
      <c r="C13334" t="s">
        <v>278</v>
      </c>
      <c r="D13334">
        <v>1</v>
      </c>
      <c r="E13334">
        <v>1</v>
      </c>
      <c r="F13334">
        <v>1</v>
      </c>
      <c r="G13334">
        <v>1</v>
      </c>
      <c r="H13334">
        <v>1</v>
      </c>
      <c r="I13334">
        <v>1</v>
      </c>
      <c r="J13334">
        <v>1</v>
      </c>
      <c r="K13334">
        <v>1</v>
      </c>
    </row>
    <row r="13335" spans="1:11" hidden="1">
      <c r="A13335" t="s">
        <v>303</v>
      </c>
      <c r="B13335" t="s">
        <v>371</v>
      </c>
      <c r="C13335" t="s">
        <v>279</v>
      </c>
      <c r="D13335">
        <v>1</v>
      </c>
      <c r="E13335">
        <v>1</v>
      </c>
      <c r="F13335">
        <v>1</v>
      </c>
      <c r="G13335">
        <v>1</v>
      </c>
      <c r="H13335">
        <v>1</v>
      </c>
      <c r="I13335">
        <v>1</v>
      </c>
      <c r="J13335">
        <v>1</v>
      </c>
      <c r="K13335">
        <v>1</v>
      </c>
    </row>
    <row r="13336" spans="1:11" hidden="1">
      <c r="A13336" t="s">
        <v>303</v>
      </c>
      <c r="B13336" t="s">
        <v>371</v>
      </c>
      <c r="C13336" t="s">
        <v>280</v>
      </c>
      <c r="D13336">
        <v>1</v>
      </c>
      <c r="E13336">
        <v>1</v>
      </c>
      <c r="F13336">
        <v>1</v>
      </c>
      <c r="G13336">
        <v>1</v>
      </c>
      <c r="H13336">
        <v>1</v>
      </c>
      <c r="I13336">
        <v>1</v>
      </c>
      <c r="J13336">
        <v>1</v>
      </c>
      <c r="K13336">
        <v>1</v>
      </c>
    </row>
    <row r="13337" spans="1:11" hidden="1">
      <c r="A13337" t="s">
        <v>303</v>
      </c>
      <c r="B13337" t="s">
        <v>371</v>
      </c>
      <c r="C13337" t="s">
        <v>277</v>
      </c>
      <c r="D13337">
        <v>1</v>
      </c>
      <c r="E13337">
        <v>1</v>
      </c>
      <c r="F13337">
        <v>1</v>
      </c>
      <c r="G13337">
        <v>1</v>
      </c>
      <c r="H13337">
        <v>1</v>
      </c>
      <c r="I13337">
        <v>1</v>
      </c>
      <c r="J13337">
        <v>1</v>
      </c>
      <c r="K13337">
        <v>1</v>
      </c>
    </row>
    <row r="13338" spans="1:11" hidden="1">
      <c r="A13338" t="s">
        <v>303</v>
      </c>
      <c r="B13338" t="s">
        <v>371</v>
      </c>
      <c r="C13338" t="s">
        <v>281</v>
      </c>
      <c r="D13338">
        <v>1</v>
      </c>
      <c r="E13338">
        <v>1</v>
      </c>
      <c r="F13338">
        <v>1</v>
      </c>
      <c r="G13338">
        <v>1</v>
      </c>
      <c r="H13338">
        <v>1</v>
      </c>
      <c r="I13338">
        <v>1</v>
      </c>
      <c r="J13338">
        <v>1</v>
      </c>
      <c r="K13338">
        <v>1</v>
      </c>
    </row>
    <row r="13339" spans="1:11" hidden="1">
      <c r="A13339" t="s">
        <v>303</v>
      </c>
      <c r="B13339" t="s">
        <v>371</v>
      </c>
      <c r="C13339" t="s">
        <v>282</v>
      </c>
      <c r="D13339">
        <v>1</v>
      </c>
      <c r="E13339">
        <v>1</v>
      </c>
      <c r="F13339">
        <v>1</v>
      </c>
      <c r="G13339">
        <v>1</v>
      </c>
      <c r="H13339">
        <v>1</v>
      </c>
      <c r="I13339">
        <v>1</v>
      </c>
      <c r="J13339">
        <v>1</v>
      </c>
      <c r="K13339">
        <v>1</v>
      </c>
    </row>
    <row r="13340" spans="1:11" hidden="1">
      <c r="A13340" t="s">
        <v>303</v>
      </c>
      <c r="B13340" t="s">
        <v>371</v>
      </c>
      <c r="C13340" t="s">
        <v>283</v>
      </c>
      <c r="D13340">
        <v>1</v>
      </c>
      <c r="E13340">
        <v>1</v>
      </c>
      <c r="F13340">
        <v>1</v>
      </c>
      <c r="G13340">
        <v>1</v>
      </c>
      <c r="H13340">
        <v>1</v>
      </c>
      <c r="I13340">
        <v>1</v>
      </c>
      <c r="J13340">
        <v>1</v>
      </c>
      <c r="K13340">
        <v>1</v>
      </c>
    </row>
    <row r="13341" spans="1:11" hidden="1">
      <c r="A13341" t="s">
        <v>303</v>
      </c>
      <c r="B13341" t="s">
        <v>371</v>
      </c>
      <c r="C13341" t="s">
        <v>284</v>
      </c>
      <c r="D13341">
        <v>1</v>
      </c>
      <c r="E13341">
        <v>1</v>
      </c>
      <c r="F13341">
        <v>1</v>
      </c>
      <c r="G13341">
        <v>1</v>
      </c>
      <c r="H13341">
        <v>1</v>
      </c>
      <c r="I13341">
        <v>1</v>
      </c>
      <c r="J13341">
        <v>1</v>
      </c>
      <c r="K13341">
        <v>1</v>
      </c>
    </row>
    <row r="13342" spans="1:11" hidden="1">
      <c r="A13342" t="s">
        <v>303</v>
      </c>
      <c r="B13342" t="s">
        <v>371</v>
      </c>
      <c r="C13342" t="s">
        <v>285</v>
      </c>
      <c r="D13342">
        <v>1</v>
      </c>
      <c r="E13342">
        <v>1</v>
      </c>
      <c r="F13342">
        <v>1</v>
      </c>
      <c r="G13342">
        <v>1</v>
      </c>
      <c r="H13342">
        <v>1</v>
      </c>
      <c r="I13342">
        <v>1</v>
      </c>
      <c r="J13342">
        <v>1</v>
      </c>
      <c r="K13342">
        <v>1</v>
      </c>
    </row>
    <row r="13343" spans="1:11" hidden="1">
      <c r="A13343" t="s">
        <v>303</v>
      </c>
      <c r="B13343" t="s">
        <v>371</v>
      </c>
      <c r="C13343" t="s">
        <v>286</v>
      </c>
      <c r="D13343">
        <v>1</v>
      </c>
      <c r="E13343">
        <v>1</v>
      </c>
      <c r="F13343">
        <v>1</v>
      </c>
      <c r="G13343">
        <v>1</v>
      </c>
      <c r="H13343">
        <v>1</v>
      </c>
      <c r="I13343">
        <v>1</v>
      </c>
      <c r="J13343">
        <v>1</v>
      </c>
      <c r="K13343">
        <v>1</v>
      </c>
    </row>
    <row r="13344" spans="1:11" hidden="1">
      <c r="A13344" t="s">
        <v>303</v>
      </c>
      <c r="B13344" t="s">
        <v>371</v>
      </c>
      <c r="C13344" t="s">
        <v>287</v>
      </c>
      <c r="D13344">
        <v>1</v>
      </c>
      <c r="E13344">
        <v>1</v>
      </c>
      <c r="F13344">
        <v>1</v>
      </c>
      <c r="G13344">
        <v>1</v>
      </c>
      <c r="H13344">
        <v>1</v>
      </c>
      <c r="I13344">
        <v>1</v>
      </c>
      <c r="J13344">
        <v>1</v>
      </c>
      <c r="K13344">
        <v>1</v>
      </c>
    </row>
    <row r="13345" spans="1:11" hidden="1">
      <c r="A13345" t="s">
        <v>303</v>
      </c>
      <c r="B13345" t="s">
        <v>371</v>
      </c>
      <c r="C13345" t="s">
        <v>288</v>
      </c>
      <c r="D13345">
        <v>1</v>
      </c>
      <c r="E13345">
        <v>1</v>
      </c>
      <c r="F13345">
        <v>1</v>
      </c>
      <c r="G13345">
        <v>1</v>
      </c>
      <c r="H13345">
        <v>1</v>
      </c>
      <c r="I13345">
        <v>1</v>
      </c>
      <c r="J13345">
        <v>1</v>
      </c>
      <c r="K13345">
        <v>1</v>
      </c>
    </row>
    <row r="13346" spans="1:11" hidden="1">
      <c r="A13346" t="s">
        <v>303</v>
      </c>
      <c r="B13346" t="s">
        <v>371</v>
      </c>
      <c r="C13346" t="s">
        <v>289</v>
      </c>
      <c r="D13346">
        <v>1</v>
      </c>
      <c r="E13346">
        <v>1</v>
      </c>
      <c r="F13346">
        <v>1</v>
      </c>
      <c r="G13346">
        <v>1</v>
      </c>
      <c r="H13346">
        <v>1</v>
      </c>
      <c r="I13346">
        <v>1</v>
      </c>
      <c r="J13346">
        <v>1</v>
      </c>
      <c r="K13346">
        <v>1</v>
      </c>
    </row>
    <row r="13347" spans="1:11" hidden="1">
      <c r="A13347" t="s">
        <v>303</v>
      </c>
      <c r="B13347" t="s">
        <v>371</v>
      </c>
      <c r="C13347" t="s">
        <v>290</v>
      </c>
      <c r="D13347">
        <v>1</v>
      </c>
      <c r="E13347">
        <v>1</v>
      </c>
      <c r="F13347">
        <v>1</v>
      </c>
      <c r="G13347">
        <v>1</v>
      </c>
      <c r="H13347">
        <v>1</v>
      </c>
      <c r="I13347">
        <v>1</v>
      </c>
      <c r="J13347">
        <v>1</v>
      </c>
      <c r="K13347">
        <v>1</v>
      </c>
    </row>
    <row r="13348" spans="1:11" hidden="1">
      <c r="A13348" t="s">
        <v>303</v>
      </c>
      <c r="B13348" t="s">
        <v>371</v>
      </c>
      <c r="C13348" t="s">
        <v>291</v>
      </c>
      <c r="D13348">
        <v>1</v>
      </c>
      <c r="E13348">
        <v>1</v>
      </c>
      <c r="F13348">
        <v>1</v>
      </c>
      <c r="G13348">
        <v>1</v>
      </c>
      <c r="H13348">
        <v>1</v>
      </c>
      <c r="I13348">
        <v>1</v>
      </c>
      <c r="J13348">
        <v>1</v>
      </c>
      <c r="K13348">
        <v>1</v>
      </c>
    </row>
    <row r="13349" spans="1:11" hidden="1">
      <c r="A13349" t="s">
        <v>303</v>
      </c>
      <c r="B13349" t="s">
        <v>371</v>
      </c>
      <c r="C13349" t="s">
        <v>292</v>
      </c>
      <c r="D13349">
        <v>1</v>
      </c>
      <c r="E13349">
        <v>1</v>
      </c>
      <c r="F13349">
        <v>1</v>
      </c>
      <c r="G13349">
        <v>1</v>
      </c>
      <c r="H13349">
        <v>1</v>
      </c>
      <c r="I13349">
        <v>1</v>
      </c>
      <c r="J13349">
        <v>1</v>
      </c>
      <c r="K13349">
        <v>1</v>
      </c>
    </row>
    <row r="13350" spans="1:11" hidden="1">
      <c r="A13350" t="s">
        <v>303</v>
      </c>
      <c r="B13350" t="s">
        <v>241</v>
      </c>
      <c r="C13350" t="s">
        <v>278</v>
      </c>
      <c r="D13350">
        <v>1</v>
      </c>
      <c r="E13350">
        <v>1</v>
      </c>
      <c r="F13350">
        <v>1</v>
      </c>
      <c r="G13350">
        <v>1</v>
      </c>
      <c r="H13350">
        <v>1</v>
      </c>
      <c r="I13350">
        <v>1</v>
      </c>
      <c r="J13350">
        <v>1</v>
      </c>
      <c r="K13350">
        <v>1</v>
      </c>
    </row>
    <row r="13351" spans="1:11" hidden="1">
      <c r="A13351" t="s">
        <v>303</v>
      </c>
      <c r="B13351" t="s">
        <v>241</v>
      </c>
      <c r="C13351" t="s">
        <v>279</v>
      </c>
      <c r="D13351">
        <v>1</v>
      </c>
      <c r="E13351">
        <v>1</v>
      </c>
      <c r="F13351">
        <v>1</v>
      </c>
      <c r="G13351">
        <v>1</v>
      </c>
      <c r="H13351">
        <v>1</v>
      </c>
      <c r="I13351">
        <v>1</v>
      </c>
      <c r="J13351">
        <v>1</v>
      </c>
      <c r="K13351">
        <v>1</v>
      </c>
    </row>
    <row r="13352" spans="1:11" hidden="1">
      <c r="A13352" t="s">
        <v>303</v>
      </c>
      <c r="B13352" t="s">
        <v>241</v>
      </c>
      <c r="C13352" t="s">
        <v>280</v>
      </c>
      <c r="D13352">
        <v>1</v>
      </c>
      <c r="E13352">
        <v>1</v>
      </c>
      <c r="F13352">
        <v>1</v>
      </c>
      <c r="G13352">
        <v>1</v>
      </c>
      <c r="H13352">
        <v>1</v>
      </c>
      <c r="I13352">
        <v>1</v>
      </c>
      <c r="J13352">
        <v>1</v>
      </c>
      <c r="K13352">
        <v>1</v>
      </c>
    </row>
    <row r="13353" spans="1:11" hidden="1">
      <c r="A13353" t="s">
        <v>303</v>
      </c>
      <c r="B13353" t="s">
        <v>241</v>
      </c>
      <c r="C13353" t="s">
        <v>277</v>
      </c>
      <c r="D13353">
        <v>1</v>
      </c>
      <c r="E13353">
        <v>1</v>
      </c>
      <c r="F13353">
        <v>1</v>
      </c>
      <c r="G13353">
        <v>1</v>
      </c>
      <c r="H13353">
        <v>1</v>
      </c>
      <c r="I13353">
        <v>1</v>
      </c>
      <c r="J13353">
        <v>1</v>
      </c>
      <c r="K13353">
        <v>1</v>
      </c>
    </row>
    <row r="13354" spans="1:11" hidden="1">
      <c r="A13354" t="s">
        <v>303</v>
      </c>
      <c r="B13354" t="s">
        <v>241</v>
      </c>
      <c r="C13354" t="s">
        <v>281</v>
      </c>
      <c r="D13354">
        <v>1</v>
      </c>
      <c r="E13354">
        <v>1</v>
      </c>
      <c r="F13354">
        <v>1</v>
      </c>
      <c r="G13354">
        <v>1</v>
      </c>
      <c r="H13354">
        <v>1</v>
      </c>
      <c r="I13354">
        <v>1</v>
      </c>
      <c r="J13354">
        <v>1</v>
      </c>
      <c r="K13354">
        <v>1</v>
      </c>
    </row>
    <row r="13355" spans="1:11" hidden="1">
      <c r="A13355" t="s">
        <v>303</v>
      </c>
      <c r="B13355" t="s">
        <v>241</v>
      </c>
      <c r="C13355" t="s">
        <v>282</v>
      </c>
      <c r="D13355">
        <v>1</v>
      </c>
      <c r="E13355">
        <v>1</v>
      </c>
      <c r="F13355">
        <v>1</v>
      </c>
      <c r="G13355">
        <v>1</v>
      </c>
      <c r="H13355">
        <v>1</v>
      </c>
      <c r="I13355">
        <v>1</v>
      </c>
      <c r="J13355">
        <v>1</v>
      </c>
      <c r="K13355">
        <v>1</v>
      </c>
    </row>
    <row r="13356" spans="1:11" hidden="1">
      <c r="A13356" t="s">
        <v>303</v>
      </c>
      <c r="B13356" t="s">
        <v>241</v>
      </c>
      <c r="C13356" t="s">
        <v>283</v>
      </c>
      <c r="D13356">
        <v>1</v>
      </c>
      <c r="E13356">
        <v>1</v>
      </c>
      <c r="F13356">
        <v>1</v>
      </c>
      <c r="G13356">
        <v>1</v>
      </c>
      <c r="H13356">
        <v>1</v>
      </c>
      <c r="I13356">
        <v>1</v>
      </c>
      <c r="J13356">
        <v>1</v>
      </c>
      <c r="K13356">
        <v>1</v>
      </c>
    </row>
    <row r="13357" spans="1:11" hidden="1">
      <c r="A13357" t="s">
        <v>303</v>
      </c>
      <c r="B13357" t="s">
        <v>241</v>
      </c>
      <c r="C13357" t="s">
        <v>284</v>
      </c>
      <c r="D13357">
        <v>1</v>
      </c>
      <c r="E13357">
        <v>1</v>
      </c>
      <c r="F13357">
        <v>1</v>
      </c>
      <c r="G13357">
        <v>1</v>
      </c>
      <c r="H13357">
        <v>1</v>
      </c>
      <c r="I13357">
        <v>1</v>
      </c>
      <c r="J13357">
        <v>1</v>
      </c>
      <c r="K13357">
        <v>1</v>
      </c>
    </row>
    <row r="13358" spans="1:11" hidden="1">
      <c r="A13358" t="s">
        <v>303</v>
      </c>
      <c r="B13358" t="s">
        <v>241</v>
      </c>
      <c r="C13358" t="s">
        <v>285</v>
      </c>
      <c r="D13358">
        <v>1</v>
      </c>
      <c r="E13358">
        <v>1</v>
      </c>
      <c r="F13358">
        <v>1</v>
      </c>
      <c r="G13358">
        <v>1</v>
      </c>
      <c r="H13358">
        <v>1</v>
      </c>
      <c r="I13358">
        <v>1</v>
      </c>
      <c r="J13358">
        <v>1</v>
      </c>
      <c r="K13358">
        <v>1</v>
      </c>
    </row>
    <row r="13359" spans="1:11" hidden="1">
      <c r="A13359" t="s">
        <v>303</v>
      </c>
      <c r="B13359" t="s">
        <v>241</v>
      </c>
      <c r="C13359" t="s">
        <v>286</v>
      </c>
      <c r="D13359">
        <v>1</v>
      </c>
      <c r="E13359">
        <v>1</v>
      </c>
      <c r="F13359">
        <v>1</v>
      </c>
      <c r="G13359">
        <v>1</v>
      </c>
      <c r="H13359">
        <v>1</v>
      </c>
      <c r="I13359">
        <v>1</v>
      </c>
      <c r="J13359">
        <v>1</v>
      </c>
      <c r="K13359">
        <v>1</v>
      </c>
    </row>
    <row r="13360" spans="1:11" hidden="1">
      <c r="A13360" t="s">
        <v>303</v>
      </c>
      <c r="B13360" t="s">
        <v>241</v>
      </c>
      <c r="C13360" t="s">
        <v>287</v>
      </c>
      <c r="D13360">
        <v>1</v>
      </c>
      <c r="E13360">
        <v>1</v>
      </c>
      <c r="F13360">
        <v>1</v>
      </c>
      <c r="G13360">
        <v>1</v>
      </c>
      <c r="H13360">
        <v>1</v>
      </c>
      <c r="I13360">
        <v>1</v>
      </c>
      <c r="J13360">
        <v>1</v>
      </c>
      <c r="K13360">
        <v>1</v>
      </c>
    </row>
    <row r="13361" spans="1:11" hidden="1">
      <c r="A13361" t="s">
        <v>303</v>
      </c>
      <c r="B13361" t="s">
        <v>241</v>
      </c>
      <c r="C13361" t="s">
        <v>288</v>
      </c>
      <c r="D13361">
        <v>1</v>
      </c>
      <c r="E13361">
        <v>1</v>
      </c>
      <c r="F13361">
        <v>1</v>
      </c>
      <c r="G13361">
        <v>1</v>
      </c>
      <c r="H13361">
        <v>1</v>
      </c>
      <c r="I13361">
        <v>1</v>
      </c>
      <c r="J13361">
        <v>1</v>
      </c>
      <c r="K13361">
        <v>1</v>
      </c>
    </row>
    <row r="13362" spans="1:11" hidden="1">
      <c r="A13362" t="s">
        <v>303</v>
      </c>
      <c r="B13362" t="s">
        <v>241</v>
      </c>
      <c r="C13362" t="s">
        <v>289</v>
      </c>
      <c r="D13362">
        <v>1</v>
      </c>
      <c r="E13362">
        <v>1</v>
      </c>
      <c r="F13362">
        <v>1</v>
      </c>
      <c r="G13362">
        <v>1</v>
      </c>
      <c r="H13362">
        <v>1</v>
      </c>
      <c r="I13362">
        <v>1</v>
      </c>
      <c r="J13362">
        <v>1</v>
      </c>
      <c r="K13362">
        <v>1</v>
      </c>
    </row>
    <row r="13363" spans="1:11" hidden="1">
      <c r="A13363" t="s">
        <v>303</v>
      </c>
      <c r="B13363" t="s">
        <v>241</v>
      </c>
      <c r="C13363" t="s">
        <v>290</v>
      </c>
      <c r="D13363">
        <v>1</v>
      </c>
      <c r="E13363">
        <v>1</v>
      </c>
      <c r="F13363">
        <v>1</v>
      </c>
      <c r="G13363">
        <v>1</v>
      </c>
      <c r="H13363">
        <v>1</v>
      </c>
      <c r="I13363">
        <v>1</v>
      </c>
      <c r="J13363">
        <v>1</v>
      </c>
      <c r="K13363">
        <v>1</v>
      </c>
    </row>
    <row r="13364" spans="1:11" hidden="1">
      <c r="A13364" t="s">
        <v>303</v>
      </c>
      <c r="B13364" t="s">
        <v>241</v>
      </c>
      <c r="C13364" t="s">
        <v>291</v>
      </c>
      <c r="D13364">
        <v>1</v>
      </c>
      <c r="E13364">
        <v>1</v>
      </c>
      <c r="F13364">
        <v>1</v>
      </c>
      <c r="G13364">
        <v>1</v>
      </c>
      <c r="H13364">
        <v>1</v>
      </c>
      <c r="I13364">
        <v>1</v>
      </c>
      <c r="J13364">
        <v>1</v>
      </c>
      <c r="K13364">
        <v>1</v>
      </c>
    </row>
    <row r="13365" spans="1:11" hidden="1">
      <c r="A13365" t="s">
        <v>303</v>
      </c>
      <c r="B13365" t="s">
        <v>241</v>
      </c>
      <c r="C13365" t="s">
        <v>292</v>
      </c>
      <c r="D13365">
        <v>1</v>
      </c>
      <c r="E13365">
        <v>1</v>
      </c>
      <c r="F13365">
        <v>1</v>
      </c>
      <c r="G13365">
        <v>1</v>
      </c>
      <c r="H13365">
        <v>1</v>
      </c>
      <c r="I13365">
        <v>1</v>
      </c>
      <c r="J13365">
        <v>1</v>
      </c>
      <c r="K13365">
        <v>1</v>
      </c>
    </row>
    <row r="13366" spans="1:11" hidden="1">
      <c r="A13366" t="s">
        <v>303</v>
      </c>
      <c r="B13366" t="s">
        <v>372</v>
      </c>
      <c r="C13366" t="s">
        <v>278</v>
      </c>
      <c r="D13366">
        <v>1</v>
      </c>
      <c r="E13366">
        <v>1</v>
      </c>
      <c r="F13366">
        <v>1</v>
      </c>
      <c r="G13366">
        <v>1</v>
      </c>
      <c r="H13366">
        <v>1</v>
      </c>
      <c r="I13366">
        <v>1</v>
      </c>
      <c r="J13366">
        <v>1</v>
      </c>
      <c r="K13366">
        <v>1</v>
      </c>
    </row>
    <row r="13367" spans="1:11" hidden="1">
      <c r="A13367" t="s">
        <v>303</v>
      </c>
      <c r="B13367" t="s">
        <v>372</v>
      </c>
      <c r="C13367" t="s">
        <v>279</v>
      </c>
      <c r="D13367">
        <v>1</v>
      </c>
      <c r="E13367">
        <v>1</v>
      </c>
      <c r="F13367">
        <v>1</v>
      </c>
      <c r="G13367">
        <v>1</v>
      </c>
      <c r="H13367">
        <v>1</v>
      </c>
      <c r="I13367">
        <v>1</v>
      </c>
      <c r="J13367">
        <v>1</v>
      </c>
      <c r="K13367">
        <v>1</v>
      </c>
    </row>
    <row r="13368" spans="1:11" hidden="1">
      <c r="A13368" t="s">
        <v>303</v>
      </c>
      <c r="B13368" t="s">
        <v>372</v>
      </c>
      <c r="C13368" t="s">
        <v>280</v>
      </c>
      <c r="D13368">
        <v>1</v>
      </c>
      <c r="E13368">
        <v>1</v>
      </c>
      <c r="F13368">
        <v>1</v>
      </c>
      <c r="G13368">
        <v>1</v>
      </c>
      <c r="H13368">
        <v>1</v>
      </c>
      <c r="I13368">
        <v>1</v>
      </c>
      <c r="J13368">
        <v>1</v>
      </c>
      <c r="K13368">
        <v>1</v>
      </c>
    </row>
    <row r="13369" spans="1:11" hidden="1">
      <c r="A13369" t="s">
        <v>303</v>
      </c>
      <c r="B13369" t="s">
        <v>372</v>
      </c>
      <c r="C13369" t="s">
        <v>277</v>
      </c>
      <c r="D13369">
        <v>1</v>
      </c>
      <c r="E13369">
        <v>1</v>
      </c>
      <c r="F13369">
        <v>1</v>
      </c>
      <c r="G13369">
        <v>1</v>
      </c>
      <c r="H13369">
        <v>1</v>
      </c>
      <c r="I13369">
        <v>1</v>
      </c>
      <c r="J13369">
        <v>1</v>
      </c>
      <c r="K13369">
        <v>1</v>
      </c>
    </row>
    <row r="13370" spans="1:11" hidden="1">
      <c r="A13370" t="s">
        <v>303</v>
      </c>
      <c r="B13370" t="s">
        <v>372</v>
      </c>
      <c r="C13370" t="s">
        <v>281</v>
      </c>
      <c r="D13370">
        <v>1</v>
      </c>
      <c r="E13370">
        <v>1</v>
      </c>
      <c r="F13370">
        <v>1</v>
      </c>
      <c r="G13370">
        <v>1</v>
      </c>
      <c r="H13370">
        <v>1</v>
      </c>
      <c r="I13370">
        <v>1</v>
      </c>
      <c r="J13370">
        <v>1</v>
      </c>
      <c r="K13370">
        <v>1</v>
      </c>
    </row>
    <row r="13371" spans="1:11" hidden="1">
      <c r="A13371" t="s">
        <v>303</v>
      </c>
      <c r="B13371" t="s">
        <v>372</v>
      </c>
      <c r="C13371" t="s">
        <v>282</v>
      </c>
      <c r="D13371">
        <v>1</v>
      </c>
      <c r="E13371">
        <v>1</v>
      </c>
      <c r="F13371">
        <v>1</v>
      </c>
      <c r="G13371">
        <v>1</v>
      </c>
      <c r="H13371">
        <v>1</v>
      </c>
      <c r="I13371">
        <v>1</v>
      </c>
      <c r="J13371">
        <v>1</v>
      </c>
      <c r="K13371">
        <v>1</v>
      </c>
    </row>
    <row r="13372" spans="1:11" hidden="1">
      <c r="A13372" t="s">
        <v>303</v>
      </c>
      <c r="B13372" t="s">
        <v>372</v>
      </c>
      <c r="C13372" t="s">
        <v>283</v>
      </c>
      <c r="D13372">
        <v>1</v>
      </c>
      <c r="E13372">
        <v>1</v>
      </c>
      <c r="F13372">
        <v>1</v>
      </c>
      <c r="G13372">
        <v>1</v>
      </c>
      <c r="H13372">
        <v>1</v>
      </c>
      <c r="I13372">
        <v>1</v>
      </c>
      <c r="J13372">
        <v>1</v>
      </c>
      <c r="K13372">
        <v>1</v>
      </c>
    </row>
    <row r="13373" spans="1:11" hidden="1">
      <c r="A13373" t="s">
        <v>303</v>
      </c>
      <c r="B13373" t="s">
        <v>372</v>
      </c>
      <c r="C13373" t="s">
        <v>284</v>
      </c>
      <c r="D13373">
        <v>1</v>
      </c>
      <c r="E13373">
        <v>1</v>
      </c>
      <c r="F13373">
        <v>1</v>
      </c>
      <c r="G13373">
        <v>1</v>
      </c>
      <c r="H13373">
        <v>1</v>
      </c>
      <c r="I13373">
        <v>1</v>
      </c>
      <c r="J13373">
        <v>1</v>
      </c>
      <c r="K13373">
        <v>1</v>
      </c>
    </row>
    <row r="13374" spans="1:11" hidden="1">
      <c r="A13374" t="s">
        <v>303</v>
      </c>
      <c r="B13374" t="s">
        <v>372</v>
      </c>
      <c r="C13374" t="s">
        <v>285</v>
      </c>
      <c r="D13374">
        <v>1</v>
      </c>
      <c r="E13374">
        <v>1</v>
      </c>
      <c r="F13374">
        <v>1</v>
      </c>
      <c r="G13374">
        <v>1</v>
      </c>
      <c r="H13374">
        <v>1</v>
      </c>
      <c r="I13374">
        <v>1</v>
      </c>
      <c r="J13374">
        <v>1</v>
      </c>
      <c r="K13374">
        <v>1</v>
      </c>
    </row>
    <row r="13375" spans="1:11" hidden="1">
      <c r="A13375" t="s">
        <v>303</v>
      </c>
      <c r="B13375" t="s">
        <v>372</v>
      </c>
      <c r="C13375" t="s">
        <v>286</v>
      </c>
      <c r="D13375">
        <v>1</v>
      </c>
      <c r="E13375">
        <v>1</v>
      </c>
      <c r="F13375">
        <v>1</v>
      </c>
      <c r="G13375">
        <v>1</v>
      </c>
      <c r="H13375">
        <v>1</v>
      </c>
      <c r="I13375">
        <v>1</v>
      </c>
      <c r="J13375">
        <v>1</v>
      </c>
      <c r="K13375">
        <v>1</v>
      </c>
    </row>
    <row r="13376" spans="1:11" hidden="1">
      <c r="A13376" t="s">
        <v>303</v>
      </c>
      <c r="B13376" t="s">
        <v>372</v>
      </c>
      <c r="C13376" t="s">
        <v>287</v>
      </c>
      <c r="D13376">
        <v>1</v>
      </c>
      <c r="E13376">
        <v>1</v>
      </c>
      <c r="F13376">
        <v>1</v>
      </c>
      <c r="G13376">
        <v>1</v>
      </c>
      <c r="H13376">
        <v>1</v>
      </c>
      <c r="I13376">
        <v>1</v>
      </c>
      <c r="J13376">
        <v>1</v>
      </c>
      <c r="K13376">
        <v>1</v>
      </c>
    </row>
    <row r="13377" spans="1:11" hidden="1">
      <c r="A13377" t="s">
        <v>303</v>
      </c>
      <c r="B13377" t="s">
        <v>372</v>
      </c>
      <c r="C13377" t="s">
        <v>288</v>
      </c>
      <c r="D13377">
        <v>1</v>
      </c>
      <c r="E13377">
        <v>1</v>
      </c>
      <c r="F13377">
        <v>1</v>
      </c>
      <c r="G13377">
        <v>1</v>
      </c>
      <c r="H13377">
        <v>1</v>
      </c>
      <c r="I13377">
        <v>1</v>
      </c>
      <c r="J13377">
        <v>1</v>
      </c>
      <c r="K13377">
        <v>1</v>
      </c>
    </row>
    <row r="13378" spans="1:11" hidden="1">
      <c r="A13378" t="s">
        <v>303</v>
      </c>
      <c r="B13378" t="s">
        <v>372</v>
      </c>
      <c r="C13378" t="s">
        <v>289</v>
      </c>
      <c r="D13378">
        <v>1</v>
      </c>
      <c r="E13378">
        <v>1</v>
      </c>
      <c r="F13378">
        <v>1</v>
      </c>
      <c r="G13378">
        <v>1</v>
      </c>
      <c r="H13378">
        <v>1</v>
      </c>
      <c r="I13378">
        <v>1</v>
      </c>
      <c r="J13378">
        <v>1</v>
      </c>
      <c r="K13378">
        <v>1</v>
      </c>
    </row>
    <row r="13379" spans="1:11" hidden="1">
      <c r="A13379" t="s">
        <v>303</v>
      </c>
      <c r="B13379" t="s">
        <v>372</v>
      </c>
      <c r="C13379" t="s">
        <v>290</v>
      </c>
      <c r="D13379">
        <v>1</v>
      </c>
      <c r="E13379">
        <v>1</v>
      </c>
      <c r="F13379">
        <v>1</v>
      </c>
      <c r="G13379">
        <v>1</v>
      </c>
      <c r="H13379">
        <v>1</v>
      </c>
      <c r="I13379">
        <v>1</v>
      </c>
      <c r="J13379">
        <v>1</v>
      </c>
      <c r="K13379">
        <v>1</v>
      </c>
    </row>
    <row r="13380" spans="1:11" hidden="1">
      <c r="A13380" t="s">
        <v>303</v>
      </c>
      <c r="B13380" t="s">
        <v>372</v>
      </c>
      <c r="C13380" t="s">
        <v>291</v>
      </c>
      <c r="D13380">
        <v>1</v>
      </c>
      <c r="E13380">
        <v>1</v>
      </c>
      <c r="F13380">
        <v>1</v>
      </c>
      <c r="G13380">
        <v>1</v>
      </c>
      <c r="H13380">
        <v>1</v>
      </c>
      <c r="I13380">
        <v>1</v>
      </c>
      <c r="J13380">
        <v>1</v>
      </c>
      <c r="K13380">
        <v>1</v>
      </c>
    </row>
    <row r="13381" spans="1:11" hidden="1">
      <c r="A13381" t="s">
        <v>303</v>
      </c>
      <c r="B13381" t="s">
        <v>372</v>
      </c>
      <c r="C13381" t="s">
        <v>292</v>
      </c>
      <c r="D13381">
        <v>1</v>
      </c>
      <c r="E13381">
        <v>1</v>
      </c>
      <c r="F13381">
        <v>1</v>
      </c>
      <c r="G13381">
        <v>1</v>
      </c>
      <c r="H13381">
        <v>1</v>
      </c>
      <c r="I13381">
        <v>1</v>
      </c>
      <c r="J13381">
        <v>1</v>
      </c>
      <c r="K13381">
        <v>1</v>
      </c>
    </row>
    <row r="13382" spans="1:11" hidden="1">
      <c r="A13382" t="s">
        <v>303</v>
      </c>
      <c r="B13382" t="s">
        <v>366</v>
      </c>
      <c r="C13382" t="s">
        <v>278</v>
      </c>
      <c r="D13382">
        <v>1</v>
      </c>
      <c r="E13382">
        <v>1</v>
      </c>
      <c r="F13382">
        <v>1</v>
      </c>
      <c r="G13382">
        <v>1</v>
      </c>
      <c r="H13382">
        <v>1</v>
      </c>
      <c r="I13382">
        <v>1</v>
      </c>
      <c r="J13382">
        <v>1</v>
      </c>
      <c r="K13382">
        <v>1</v>
      </c>
    </row>
    <row r="13383" spans="1:11" hidden="1">
      <c r="A13383" t="s">
        <v>303</v>
      </c>
      <c r="B13383" t="s">
        <v>366</v>
      </c>
      <c r="C13383" t="s">
        <v>279</v>
      </c>
      <c r="D13383">
        <v>1</v>
      </c>
      <c r="E13383">
        <v>1</v>
      </c>
      <c r="F13383">
        <v>1</v>
      </c>
      <c r="G13383">
        <v>1</v>
      </c>
      <c r="H13383">
        <v>1</v>
      </c>
      <c r="I13383">
        <v>1</v>
      </c>
      <c r="J13383">
        <v>1</v>
      </c>
      <c r="K13383">
        <v>1</v>
      </c>
    </row>
    <row r="13384" spans="1:11" hidden="1">
      <c r="A13384" t="s">
        <v>303</v>
      </c>
      <c r="B13384" t="s">
        <v>366</v>
      </c>
      <c r="C13384" t="s">
        <v>280</v>
      </c>
      <c r="D13384">
        <v>1</v>
      </c>
      <c r="E13384">
        <v>1</v>
      </c>
      <c r="F13384">
        <v>1</v>
      </c>
      <c r="G13384">
        <v>1</v>
      </c>
      <c r="H13384">
        <v>1</v>
      </c>
      <c r="I13384">
        <v>1</v>
      </c>
      <c r="J13384">
        <v>1</v>
      </c>
      <c r="K13384">
        <v>1</v>
      </c>
    </row>
    <row r="13385" spans="1:11" hidden="1">
      <c r="A13385" t="s">
        <v>303</v>
      </c>
      <c r="B13385" t="s">
        <v>366</v>
      </c>
      <c r="C13385" t="s">
        <v>277</v>
      </c>
      <c r="D13385">
        <v>1</v>
      </c>
      <c r="E13385">
        <v>1</v>
      </c>
      <c r="F13385">
        <v>1</v>
      </c>
      <c r="G13385">
        <v>1</v>
      </c>
      <c r="H13385">
        <v>1</v>
      </c>
      <c r="I13385">
        <v>1</v>
      </c>
      <c r="J13385">
        <v>1</v>
      </c>
      <c r="K13385">
        <v>1</v>
      </c>
    </row>
    <row r="13386" spans="1:11" hidden="1">
      <c r="A13386" t="s">
        <v>303</v>
      </c>
      <c r="B13386" t="s">
        <v>366</v>
      </c>
      <c r="C13386" t="s">
        <v>281</v>
      </c>
      <c r="D13386">
        <v>1</v>
      </c>
      <c r="E13386">
        <v>1</v>
      </c>
      <c r="F13386">
        <v>1</v>
      </c>
      <c r="G13386">
        <v>1</v>
      </c>
      <c r="H13386">
        <v>1</v>
      </c>
      <c r="I13386">
        <v>1</v>
      </c>
      <c r="J13386">
        <v>1</v>
      </c>
      <c r="K13386">
        <v>1</v>
      </c>
    </row>
    <row r="13387" spans="1:11" hidden="1">
      <c r="A13387" t="s">
        <v>303</v>
      </c>
      <c r="B13387" t="s">
        <v>366</v>
      </c>
      <c r="C13387" t="s">
        <v>282</v>
      </c>
      <c r="D13387">
        <v>1</v>
      </c>
      <c r="E13387">
        <v>1</v>
      </c>
      <c r="F13387">
        <v>1</v>
      </c>
      <c r="G13387">
        <v>1</v>
      </c>
      <c r="H13387">
        <v>1</v>
      </c>
      <c r="I13387">
        <v>1</v>
      </c>
      <c r="J13387">
        <v>1</v>
      </c>
      <c r="K13387">
        <v>1</v>
      </c>
    </row>
    <row r="13388" spans="1:11" hidden="1">
      <c r="A13388" t="s">
        <v>303</v>
      </c>
      <c r="B13388" t="s">
        <v>366</v>
      </c>
      <c r="C13388" t="s">
        <v>283</v>
      </c>
      <c r="D13388">
        <v>1</v>
      </c>
      <c r="E13388">
        <v>1</v>
      </c>
      <c r="F13388">
        <v>1</v>
      </c>
      <c r="G13388">
        <v>1</v>
      </c>
      <c r="H13388">
        <v>1</v>
      </c>
      <c r="I13388">
        <v>1</v>
      </c>
      <c r="J13388">
        <v>1</v>
      </c>
      <c r="K13388">
        <v>1</v>
      </c>
    </row>
    <row r="13389" spans="1:11" hidden="1">
      <c r="A13389" t="s">
        <v>303</v>
      </c>
      <c r="B13389" t="s">
        <v>366</v>
      </c>
      <c r="C13389" t="s">
        <v>284</v>
      </c>
      <c r="D13389">
        <v>1</v>
      </c>
      <c r="E13389">
        <v>1</v>
      </c>
      <c r="F13389">
        <v>1</v>
      </c>
      <c r="G13389">
        <v>1</v>
      </c>
      <c r="H13389">
        <v>1</v>
      </c>
      <c r="I13389">
        <v>1</v>
      </c>
      <c r="J13389">
        <v>1</v>
      </c>
      <c r="K13389">
        <v>1</v>
      </c>
    </row>
    <row r="13390" spans="1:11" hidden="1">
      <c r="A13390" t="s">
        <v>303</v>
      </c>
      <c r="B13390" t="s">
        <v>366</v>
      </c>
      <c r="C13390" t="s">
        <v>285</v>
      </c>
      <c r="D13390">
        <v>1</v>
      </c>
      <c r="E13390">
        <v>1</v>
      </c>
      <c r="F13390">
        <v>1</v>
      </c>
      <c r="G13390">
        <v>1</v>
      </c>
      <c r="H13390">
        <v>1</v>
      </c>
      <c r="I13390">
        <v>1</v>
      </c>
      <c r="J13390">
        <v>1</v>
      </c>
      <c r="K13390">
        <v>1</v>
      </c>
    </row>
    <row r="13391" spans="1:11" hidden="1">
      <c r="A13391" t="s">
        <v>303</v>
      </c>
      <c r="B13391" t="s">
        <v>366</v>
      </c>
      <c r="C13391" t="s">
        <v>286</v>
      </c>
      <c r="D13391">
        <v>1</v>
      </c>
      <c r="E13391">
        <v>1</v>
      </c>
      <c r="F13391">
        <v>1</v>
      </c>
      <c r="G13391">
        <v>1</v>
      </c>
      <c r="H13391">
        <v>1</v>
      </c>
      <c r="I13391">
        <v>1</v>
      </c>
      <c r="J13391">
        <v>1</v>
      </c>
      <c r="K13391">
        <v>1</v>
      </c>
    </row>
    <row r="13392" spans="1:11" hidden="1">
      <c r="A13392" t="s">
        <v>303</v>
      </c>
      <c r="B13392" t="s">
        <v>366</v>
      </c>
      <c r="C13392" t="s">
        <v>287</v>
      </c>
      <c r="D13392">
        <v>1</v>
      </c>
      <c r="E13392">
        <v>1</v>
      </c>
      <c r="F13392">
        <v>1</v>
      </c>
      <c r="G13392">
        <v>1</v>
      </c>
      <c r="H13392">
        <v>1</v>
      </c>
      <c r="I13392">
        <v>1</v>
      </c>
      <c r="J13392">
        <v>1</v>
      </c>
      <c r="K13392">
        <v>1</v>
      </c>
    </row>
    <row r="13393" spans="1:11" hidden="1">
      <c r="A13393" t="s">
        <v>303</v>
      </c>
      <c r="B13393" t="s">
        <v>366</v>
      </c>
      <c r="C13393" t="s">
        <v>288</v>
      </c>
      <c r="D13393">
        <v>1</v>
      </c>
      <c r="E13393">
        <v>1</v>
      </c>
      <c r="F13393">
        <v>1</v>
      </c>
      <c r="G13393">
        <v>1</v>
      </c>
      <c r="H13393">
        <v>1</v>
      </c>
      <c r="I13393">
        <v>1</v>
      </c>
      <c r="J13393">
        <v>1</v>
      </c>
      <c r="K13393">
        <v>1</v>
      </c>
    </row>
    <row r="13394" spans="1:11" hidden="1">
      <c r="A13394" t="s">
        <v>303</v>
      </c>
      <c r="B13394" t="s">
        <v>366</v>
      </c>
      <c r="C13394" t="s">
        <v>289</v>
      </c>
      <c r="D13394">
        <v>1</v>
      </c>
      <c r="E13394">
        <v>1</v>
      </c>
      <c r="F13394">
        <v>1</v>
      </c>
      <c r="G13394">
        <v>1</v>
      </c>
      <c r="H13394">
        <v>1</v>
      </c>
      <c r="I13394">
        <v>1</v>
      </c>
      <c r="J13394">
        <v>1</v>
      </c>
      <c r="K13394">
        <v>1</v>
      </c>
    </row>
    <row r="13395" spans="1:11" hidden="1">
      <c r="A13395" t="s">
        <v>303</v>
      </c>
      <c r="B13395" t="s">
        <v>366</v>
      </c>
      <c r="C13395" t="s">
        <v>290</v>
      </c>
      <c r="D13395">
        <v>1</v>
      </c>
      <c r="E13395">
        <v>1</v>
      </c>
      <c r="F13395">
        <v>1</v>
      </c>
      <c r="G13395">
        <v>1</v>
      </c>
      <c r="H13395">
        <v>1</v>
      </c>
      <c r="I13395">
        <v>1</v>
      </c>
      <c r="J13395">
        <v>1</v>
      </c>
      <c r="K13395">
        <v>1</v>
      </c>
    </row>
    <row r="13396" spans="1:11" hidden="1">
      <c r="A13396" t="s">
        <v>303</v>
      </c>
      <c r="B13396" t="s">
        <v>366</v>
      </c>
      <c r="C13396" t="s">
        <v>291</v>
      </c>
      <c r="D13396">
        <v>1</v>
      </c>
      <c r="E13396">
        <v>1</v>
      </c>
      <c r="F13396">
        <v>1</v>
      </c>
      <c r="G13396">
        <v>1</v>
      </c>
      <c r="H13396">
        <v>1</v>
      </c>
      <c r="I13396">
        <v>1</v>
      </c>
      <c r="J13396">
        <v>1</v>
      </c>
      <c r="K13396">
        <v>1</v>
      </c>
    </row>
    <row r="13397" spans="1:11" hidden="1">
      <c r="A13397" t="s">
        <v>303</v>
      </c>
      <c r="B13397" t="s">
        <v>366</v>
      </c>
      <c r="C13397" t="s">
        <v>292</v>
      </c>
      <c r="D13397">
        <v>1</v>
      </c>
      <c r="E13397">
        <v>1</v>
      </c>
      <c r="F13397">
        <v>1</v>
      </c>
      <c r="G13397">
        <v>1</v>
      </c>
      <c r="H13397">
        <v>1</v>
      </c>
      <c r="I13397">
        <v>1</v>
      </c>
      <c r="J13397">
        <v>1</v>
      </c>
      <c r="K13397">
        <v>1</v>
      </c>
    </row>
    <row r="13398" spans="1:11" hidden="1">
      <c r="A13398" t="s">
        <v>303</v>
      </c>
      <c r="B13398" t="s">
        <v>367</v>
      </c>
      <c r="C13398" t="s">
        <v>278</v>
      </c>
      <c r="D13398">
        <v>1</v>
      </c>
      <c r="E13398">
        <v>1</v>
      </c>
      <c r="F13398">
        <v>1</v>
      </c>
      <c r="G13398">
        <v>1</v>
      </c>
      <c r="H13398">
        <v>1</v>
      </c>
      <c r="I13398">
        <v>1</v>
      </c>
      <c r="J13398">
        <v>1</v>
      </c>
      <c r="K13398">
        <v>1</v>
      </c>
    </row>
    <row r="13399" spans="1:11" hidden="1">
      <c r="A13399" t="s">
        <v>303</v>
      </c>
      <c r="B13399" t="s">
        <v>367</v>
      </c>
      <c r="C13399" t="s">
        <v>279</v>
      </c>
      <c r="D13399">
        <v>1</v>
      </c>
      <c r="E13399">
        <v>1</v>
      </c>
      <c r="F13399">
        <v>1</v>
      </c>
      <c r="G13399">
        <v>1</v>
      </c>
      <c r="H13399">
        <v>1</v>
      </c>
      <c r="I13399">
        <v>1</v>
      </c>
      <c r="J13399">
        <v>1</v>
      </c>
      <c r="K13399">
        <v>1</v>
      </c>
    </row>
    <row r="13400" spans="1:11" hidden="1">
      <c r="A13400" t="s">
        <v>303</v>
      </c>
      <c r="B13400" t="s">
        <v>367</v>
      </c>
      <c r="C13400" t="s">
        <v>280</v>
      </c>
      <c r="D13400">
        <v>1</v>
      </c>
      <c r="E13400">
        <v>1</v>
      </c>
      <c r="F13400">
        <v>1</v>
      </c>
      <c r="G13400">
        <v>1</v>
      </c>
      <c r="H13400">
        <v>1</v>
      </c>
      <c r="I13400">
        <v>1</v>
      </c>
      <c r="J13400">
        <v>1</v>
      </c>
      <c r="K13400">
        <v>1</v>
      </c>
    </row>
    <row r="13401" spans="1:11" hidden="1">
      <c r="A13401" t="s">
        <v>303</v>
      </c>
      <c r="B13401" t="s">
        <v>367</v>
      </c>
      <c r="C13401" t="s">
        <v>277</v>
      </c>
      <c r="D13401">
        <v>1</v>
      </c>
      <c r="E13401">
        <v>1</v>
      </c>
      <c r="F13401">
        <v>1</v>
      </c>
      <c r="G13401">
        <v>1</v>
      </c>
      <c r="H13401">
        <v>1</v>
      </c>
      <c r="I13401">
        <v>1</v>
      </c>
      <c r="J13401">
        <v>1</v>
      </c>
      <c r="K13401">
        <v>1</v>
      </c>
    </row>
    <row r="13402" spans="1:11" hidden="1">
      <c r="A13402" t="s">
        <v>303</v>
      </c>
      <c r="B13402" t="s">
        <v>367</v>
      </c>
      <c r="C13402" t="s">
        <v>281</v>
      </c>
      <c r="D13402">
        <v>1</v>
      </c>
      <c r="E13402">
        <v>1</v>
      </c>
      <c r="F13402">
        <v>1</v>
      </c>
      <c r="G13402">
        <v>1</v>
      </c>
      <c r="H13402">
        <v>1</v>
      </c>
      <c r="I13402">
        <v>1</v>
      </c>
      <c r="J13402">
        <v>1</v>
      </c>
      <c r="K13402">
        <v>1</v>
      </c>
    </row>
    <row r="13403" spans="1:11" hidden="1">
      <c r="A13403" t="s">
        <v>303</v>
      </c>
      <c r="B13403" t="s">
        <v>367</v>
      </c>
      <c r="C13403" t="s">
        <v>282</v>
      </c>
      <c r="D13403">
        <v>1</v>
      </c>
      <c r="E13403">
        <v>1</v>
      </c>
      <c r="F13403">
        <v>1</v>
      </c>
      <c r="G13403">
        <v>1</v>
      </c>
      <c r="H13403">
        <v>1</v>
      </c>
      <c r="I13403">
        <v>1</v>
      </c>
      <c r="J13403">
        <v>1</v>
      </c>
      <c r="K13403">
        <v>1</v>
      </c>
    </row>
    <row r="13404" spans="1:11" hidden="1">
      <c r="A13404" t="s">
        <v>303</v>
      </c>
      <c r="B13404" t="s">
        <v>367</v>
      </c>
      <c r="C13404" t="s">
        <v>283</v>
      </c>
      <c r="D13404">
        <v>1</v>
      </c>
      <c r="E13404">
        <v>1</v>
      </c>
      <c r="F13404">
        <v>1</v>
      </c>
      <c r="G13404">
        <v>1</v>
      </c>
      <c r="H13404">
        <v>1</v>
      </c>
      <c r="I13404">
        <v>1</v>
      </c>
      <c r="J13404">
        <v>1</v>
      </c>
      <c r="K13404">
        <v>1</v>
      </c>
    </row>
    <row r="13405" spans="1:11" hidden="1">
      <c r="A13405" t="s">
        <v>303</v>
      </c>
      <c r="B13405" t="s">
        <v>367</v>
      </c>
      <c r="C13405" t="s">
        <v>284</v>
      </c>
      <c r="D13405">
        <v>1</v>
      </c>
      <c r="E13405">
        <v>1</v>
      </c>
      <c r="F13405">
        <v>1</v>
      </c>
      <c r="G13405">
        <v>1</v>
      </c>
      <c r="H13405">
        <v>1</v>
      </c>
      <c r="I13405">
        <v>1</v>
      </c>
      <c r="J13405">
        <v>1</v>
      </c>
      <c r="K13405">
        <v>1</v>
      </c>
    </row>
    <row r="13406" spans="1:11" hidden="1">
      <c r="A13406" t="s">
        <v>303</v>
      </c>
      <c r="B13406" t="s">
        <v>367</v>
      </c>
      <c r="C13406" t="s">
        <v>285</v>
      </c>
      <c r="D13406">
        <v>1</v>
      </c>
      <c r="E13406">
        <v>1</v>
      </c>
      <c r="F13406">
        <v>1</v>
      </c>
      <c r="G13406">
        <v>1</v>
      </c>
      <c r="H13406">
        <v>1</v>
      </c>
      <c r="I13406">
        <v>1</v>
      </c>
      <c r="J13406">
        <v>1</v>
      </c>
      <c r="K13406">
        <v>1</v>
      </c>
    </row>
    <row r="13407" spans="1:11" hidden="1">
      <c r="A13407" t="s">
        <v>303</v>
      </c>
      <c r="B13407" t="s">
        <v>367</v>
      </c>
      <c r="C13407" t="s">
        <v>286</v>
      </c>
      <c r="D13407">
        <v>1</v>
      </c>
      <c r="E13407">
        <v>1</v>
      </c>
      <c r="F13407">
        <v>1</v>
      </c>
      <c r="G13407">
        <v>1</v>
      </c>
      <c r="H13407">
        <v>1</v>
      </c>
      <c r="I13407">
        <v>1</v>
      </c>
      <c r="J13407">
        <v>1</v>
      </c>
      <c r="K13407">
        <v>1</v>
      </c>
    </row>
    <row r="13408" spans="1:11" hidden="1">
      <c r="A13408" t="s">
        <v>303</v>
      </c>
      <c r="B13408" t="s">
        <v>367</v>
      </c>
      <c r="C13408" t="s">
        <v>287</v>
      </c>
      <c r="D13408">
        <v>1</v>
      </c>
      <c r="E13408">
        <v>1</v>
      </c>
      <c r="F13408">
        <v>1</v>
      </c>
      <c r="G13408">
        <v>1</v>
      </c>
      <c r="H13408">
        <v>1</v>
      </c>
      <c r="I13408">
        <v>1</v>
      </c>
      <c r="J13408">
        <v>1</v>
      </c>
      <c r="K13408">
        <v>1</v>
      </c>
    </row>
    <row r="13409" spans="1:11" hidden="1">
      <c r="A13409" t="s">
        <v>303</v>
      </c>
      <c r="B13409" t="s">
        <v>367</v>
      </c>
      <c r="C13409" t="s">
        <v>288</v>
      </c>
      <c r="D13409">
        <v>1</v>
      </c>
      <c r="E13409">
        <v>1</v>
      </c>
      <c r="F13409">
        <v>1</v>
      </c>
      <c r="G13409">
        <v>1</v>
      </c>
      <c r="H13409">
        <v>1</v>
      </c>
      <c r="I13409">
        <v>1</v>
      </c>
      <c r="J13409">
        <v>1</v>
      </c>
      <c r="K13409">
        <v>1</v>
      </c>
    </row>
    <row r="13410" spans="1:11" hidden="1">
      <c r="A13410" t="s">
        <v>303</v>
      </c>
      <c r="B13410" t="s">
        <v>367</v>
      </c>
      <c r="C13410" t="s">
        <v>289</v>
      </c>
      <c r="D13410">
        <v>1</v>
      </c>
      <c r="E13410">
        <v>1</v>
      </c>
      <c r="F13410">
        <v>1</v>
      </c>
      <c r="G13410">
        <v>1</v>
      </c>
      <c r="H13410">
        <v>1</v>
      </c>
      <c r="I13410">
        <v>1</v>
      </c>
      <c r="J13410">
        <v>1</v>
      </c>
      <c r="K13410">
        <v>1</v>
      </c>
    </row>
    <row r="13411" spans="1:11" hidden="1">
      <c r="A13411" t="s">
        <v>303</v>
      </c>
      <c r="B13411" t="s">
        <v>367</v>
      </c>
      <c r="C13411" t="s">
        <v>290</v>
      </c>
      <c r="D13411">
        <v>1</v>
      </c>
      <c r="E13411">
        <v>1</v>
      </c>
      <c r="F13411">
        <v>1</v>
      </c>
      <c r="G13411">
        <v>1</v>
      </c>
      <c r="H13411">
        <v>1</v>
      </c>
      <c r="I13411">
        <v>1</v>
      </c>
      <c r="J13411">
        <v>1</v>
      </c>
      <c r="K13411">
        <v>1</v>
      </c>
    </row>
    <row r="13412" spans="1:11" hidden="1">
      <c r="A13412" t="s">
        <v>303</v>
      </c>
      <c r="B13412" t="s">
        <v>367</v>
      </c>
      <c r="C13412" t="s">
        <v>291</v>
      </c>
      <c r="D13412">
        <v>1</v>
      </c>
      <c r="E13412">
        <v>1</v>
      </c>
      <c r="F13412">
        <v>1</v>
      </c>
      <c r="G13412">
        <v>1</v>
      </c>
      <c r="H13412">
        <v>1</v>
      </c>
      <c r="I13412">
        <v>1</v>
      </c>
      <c r="J13412">
        <v>1</v>
      </c>
      <c r="K13412">
        <v>1</v>
      </c>
    </row>
    <row r="13413" spans="1:11" hidden="1">
      <c r="A13413" t="s">
        <v>303</v>
      </c>
      <c r="B13413" t="s">
        <v>367</v>
      </c>
      <c r="C13413" t="s">
        <v>292</v>
      </c>
      <c r="D13413">
        <v>1</v>
      </c>
      <c r="E13413">
        <v>1</v>
      </c>
      <c r="F13413">
        <v>1</v>
      </c>
      <c r="G13413">
        <v>1</v>
      </c>
      <c r="H13413">
        <v>1</v>
      </c>
      <c r="I13413">
        <v>1</v>
      </c>
      <c r="J13413">
        <v>1</v>
      </c>
      <c r="K13413">
        <v>1</v>
      </c>
    </row>
    <row r="13414" spans="1:11" hidden="1">
      <c r="A13414" t="s">
        <v>303</v>
      </c>
      <c r="B13414" t="s">
        <v>243</v>
      </c>
      <c r="C13414" t="s">
        <v>278</v>
      </c>
      <c r="D13414">
        <v>1</v>
      </c>
      <c r="E13414">
        <v>1</v>
      </c>
      <c r="F13414">
        <v>1</v>
      </c>
      <c r="G13414">
        <v>1</v>
      </c>
      <c r="H13414">
        <v>1</v>
      </c>
      <c r="I13414">
        <v>1</v>
      </c>
      <c r="J13414">
        <v>1</v>
      </c>
      <c r="K13414">
        <v>1</v>
      </c>
    </row>
    <row r="13415" spans="1:11" hidden="1">
      <c r="A13415" t="s">
        <v>303</v>
      </c>
      <c r="B13415" t="s">
        <v>243</v>
      </c>
      <c r="C13415" t="s">
        <v>279</v>
      </c>
      <c r="D13415">
        <v>1</v>
      </c>
      <c r="E13415">
        <v>1</v>
      </c>
      <c r="F13415">
        <v>1</v>
      </c>
      <c r="G13415">
        <v>1</v>
      </c>
      <c r="H13415">
        <v>1</v>
      </c>
      <c r="I13415">
        <v>1</v>
      </c>
      <c r="J13415">
        <v>1</v>
      </c>
      <c r="K13415">
        <v>1</v>
      </c>
    </row>
    <row r="13416" spans="1:11" hidden="1">
      <c r="A13416" t="s">
        <v>303</v>
      </c>
      <c r="B13416" t="s">
        <v>243</v>
      </c>
      <c r="C13416" t="s">
        <v>280</v>
      </c>
      <c r="D13416">
        <v>1</v>
      </c>
      <c r="E13416">
        <v>1</v>
      </c>
      <c r="F13416">
        <v>1</v>
      </c>
      <c r="G13416">
        <v>1</v>
      </c>
      <c r="H13416">
        <v>1</v>
      </c>
      <c r="I13416">
        <v>1</v>
      </c>
      <c r="J13416">
        <v>1</v>
      </c>
      <c r="K13416">
        <v>1</v>
      </c>
    </row>
    <row r="13417" spans="1:11" hidden="1">
      <c r="A13417" t="s">
        <v>303</v>
      </c>
      <c r="B13417" t="s">
        <v>243</v>
      </c>
      <c r="C13417" t="s">
        <v>277</v>
      </c>
      <c r="D13417">
        <v>1</v>
      </c>
      <c r="E13417">
        <v>1</v>
      </c>
      <c r="F13417">
        <v>1</v>
      </c>
      <c r="G13417">
        <v>1</v>
      </c>
      <c r="H13417">
        <v>1</v>
      </c>
      <c r="I13417">
        <v>1</v>
      </c>
      <c r="J13417">
        <v>1</v>
      </c>
      <c r="K13417">
        <v>1</v>
      </c>
    </row>
    <row r="13418" spans="1:11" hidden="1">
      <c r="A13418" t="s">
        <v>303</v>
      </c>
      <c r="B13418" t="s">
        <v>243</v>
      </c>
      <c r="C13418" t="s">
        <v>281</v>
      </c>
      <c r="D13418">
        <v>1</v>
      </c>
      <c r="E13418">
        <v>1</v>
      </c>
      <c r="F13418">
        <v>1</v>
      </c>
      <c r="G13418">
        <v>1</v>
      </c>
      <c r="H13418">
        <v>1</v>
      </c>
      <c r="I13418">
        <v>1</v>
      </c>
      <c r="J13418">
        <v>1</v>
      </c>
      <c r="K13418">
        <v>1</v>
      </c>
    </row>
    <row r="13419" spans="1:11" hidden="1">
      <c r="A13419" t="s">
        <v>303</v>
      </c>
      <c r="B13419" t="s">
        <v>243</v>
      </c>
      <c r="C13419" t="s">
        <v>282</v>
      </c>
      <c r="D13419">
        <v>1</v>
      </c>
      <c r="E13419">
        <v>1</v>
      </c>
      <c r="F13419">
        <v>1</v>
      </c>
      <c r="G13419">
        <v>1</v>
      </c>
      <c r="H13419">
        <v>1</v>
      </c>
      <c r="I13419">
        <v>1</v>
      </c>
      <c r="J13419">
        <v>1</v>
      </c>
      <c r="K13419">
        <v>1</v>
      </c>
    </row>
    <row r="13420" spans="1:11" hidden="1">
      <c r="A13420" t="s">
        <v>303</v>
      </c>
      <c r="B13420" t="s">
        <v>243</v>
      </c>
      <c r="C13420" t="s">
        <v>283</v>
      </c>
      <c r="D13420">
        <v>1</v>
      </c>
      <c r="E13420">
        <v>1</v>
      </c>
      <c r="F13420">
        <v>1</v>
      </c>
      <c r="G13420">
        <v>1</v>
      </c>
      <c r="H13420">
        <v>1</v>
      </c>
      <c r="I13420">
        <v>1</v>
      </c>
      <c r="J13420">
        <v>1</v>
      </c>
      <c r="K13420">
        <v>1</v>
      </c>
    </row>
    <row r="13421" spans="1:11" hidden="1">
      <c r="A13421" t="s">
        <v>303</v>
      </c>
      <c r="B13421" t="s">
        <v>243</v>
      </c>
      <c r="C13421" t="s">
        <v>284</v>
      </c>
      <c r="D13421">
        <v>1</v>
      </c>
      <c r="E13421">
        <v>1</v>
      </c>
      <c r="F13421">
        <v>1</v>
      </c>
      <c r="G13421">
        <v>1</v>
      </c>
      <c r="H13421">
        <v>1</v>
      </c>
      <c r="I13421">
        <v>1</v>
      </c>
      <c r="J13421">
        <v>1</v>
      </c>
      <c r="K13421">
        <v>1</v>
      </c>
    </row>
    <row r="13422" spans="1:11" hidden="1">
      <c r="A13422" t="s">
        <v>303</v>
      </c>
      <c r="B13422" t="s">
        <v>243</v>
      </c>
      <c r="C13422" t="s">
        <v>285</v>
      </c>
      <c r="D13422">
        <v>1</v>
      </c>
      <c r="E13422">
        <v>1</v>
      </c>
      <c r="F13422">
        <v>1</v>
      </c>
      <c r="G13422">
        <v>1</v>
      </c>
      <c r="H13422">
        <v>1</v>
      </c>
      <c r="I13422">
        <v>1</v>
      </c>
      <c r="J13422">
        <v>1</v>
      </c>
      <c r="K13422">
        <v>1</v>
      </c>
    </row>
    <row r="13423" spans="1:11" hidden="1">
      <c r="A13423" t="s">
        <v>303</v>
      </c>
      <c r="B13423" t="s">
        <v>243</v>
      </c>
      <c r="C13423" t="s">
        <v>286</v>
      </c>
      <c r="D13423">
        <v>1</v>
      </c>
      <c r="E13423">
        <v>1</v>
      </c>
      <c r="F13423">
        <v>1</v>
      </c>
      <c r="G13423">
        <v>1</v>
      </c>
      <c r="H13423">
        <v>1</v>
      </c>
      <c r="I13423">
        <v>1</v>
      </c>
      <c r="J13423">
        <v>1</v>
      </c>
      <c r="K13423">
        <v>1</v>
      </c>
    </row>
    <row r="13424" spans="1:11" hidden="1">
      <c r="A13424" t="s">
        <v>303</v>
      </c>
      <c r="B13424" t="s">
        <v>243</v>
      </c>
      <c r="C13424" t="s">
        <v>287</v>
      </c>
      <c r="D13424">
        <v>1</v>
      </c>
      <c r="E13424">
        <v>1</v>
      </c>
      <c r="F13424">
        <v>1</v>
      </c>
      <c r="G13424">
        <v>1</v>
      </c>
      <c r="H13424">
        <v>1</v>
      </c>
      <c r="I13424">
        <v>1</v>
      </c>
      <c r="J13424">
        <v>1</v>
      </c>
      <c r="K13424">
        <v>1</v>
      </c>
    </row>
    <row r="13425" spans="1:11" hidden="1">
      <c r="A13425" t="s">
        <v>303</v>
      </c>
      <c r="B13425" t="s">
        <v>243</v>
      </c>
      <c r="C13425" t="s">
        <v>288</v>
      </c>
      <c r="D13425">
        <v>1</v>
      </c>
      <c r="E13425">
        <v>1</v>
      </c>
      <c r="F13425">
        <v>1</v>
      </c>
      <c r="G13425">
        <v>1</v>
      </c>
      <c r="H13425">
        <v>1</v>
      </c>
      <c r="I13425">
        <v>1</v>
      </c>
      <c r="J13425">
        <v>1</v>
      </c>
      <c r="K13425">
        <v>1</v>
      </c>
    </row>
    <row r="13426" spans="1:11" hidden="1">
      <c r="A13426" t="s">
        <v>303</v>
      </c>
      <c r="B13426" t="s">
        <v>243</v>
      </c>
      <c r="C13426" t="s">
        <v>289</v>
      </c>
      <c r="D13426">
        <v>1</v>
      </c>
      <c r="E13426">
        <v>1</v>
      </c>
      <c r="F13426">
        <v>1</v>
      </c>
      <c r="G13426">
        <v>1</v>
      </c>
      <c r="H13426">
        <v>1</v>
      </c>
      <c r="I13426">
        <v>1</v>
      </c>
      <c r="J13426">
        <v>1</v>
      </c>
      <c r="K13426">
        <v>1</v>
      </c>
    </row>
    <row r="13427" spans="1:11" hidden="1">
      <c r="A13427" t="s">
        <v>303</v>
      </c>
      <c r="B13427" t="s">
        <v>243</v>
      </c>
      <c r="C13427" t="s">
        <v>290</v>
      </c>
      <c r="D13427">
        <v>1</v>
      </c>
      <c r="E13427">
        <v>1</v>
      </c>
      <c r="F13427">
        <v>1</v>
      </c>
      <c r="G13427">
        <v>1</v>
      </c>
      <c r="H13427">
        <v>1</v>
      </c>
      <c r="I13427">
        <v>1</v>
      </c>
      <c r="J13427">
        <v>1</v>
      </c>
      <c r="K13427">
        <v>1</v>
      </c>
    </row>
    <row r="13428" spans="1:11" hidden="1">
      <c r="A13428" t="s">
        <v>303</v>
      </c>
      <c r="B13428" t="s">
        <v>243</v>
      </c>
      <c r="C13428" t="s">
        <v>291</v>
      </c>
      <c r="D13428">
        <v>1</v>
      </c>
      <c r="E13428">
        <v>1</v>
      </c>
      <c r="F13428">
        <v>1</v>
      </c>
      <c r="G13428">
        <v>1</v>
      </c>
      <c r="H13428">
        <v>1</v>
      </c>
      <c r="I13428">
        <v>1</v>
      </c>
      <c r="J13428">
        <v>1</v>
      </c>
      <c r="K13428">
        <v>1</v>
      </c>
    </row>
    <row r="13429" spans="1:11" hidden="1">
      <c r="A13429" t="s">
        <v>303</v>
      </c>
      <c r="B13429" t="s">
        <v>243</v>
      </c>
      <c r="C13429" t="s">
        <v>292</v>
      </c>
      <c r="D13429">
        <v>1</v>
      </c>
      <c r="E13429">
        <v>1</v>
      </c>
      <c r="F13429">
        <v>1</v>
      </c>
      <c r="G13429">
        <v>1</v>
      </c>
      <c r="H13429">
        <v>1</v>
      </c>
      <c r="I13429">
        <v>1</v>
      </c>
      <c r="J13429">
        <v>1</v>
      </c>
      <c r="K13429">
        <v>1</v>
      </c>
    </row>
    <row r="13430" spans="1:11" hidden="1">
      <c r="A13430" t="s">
        <v>303</v>
      </c>
      <c r="B13430" t="s">
        <v>361</v>
      </c>
      <c r="C13430" t="s">
        <v>278</v>
      </c>
      <c r="D13430">
        <v>1</v>
      </c>
      <c r="E13430">
        <v>1</v>
      </c>
      <c r="F13430">
        <v>1</v>
      </c>
      <c r="G13430">
        <v>1</v>
      </c>
      <c r="H13430">
        <v>1</v>
      </c>
      <c r="I13430">
        <v>1</v>
      </c>
      <c r="J13430">
        <v>1</v>
      </c>
      <c r="K13430">
        <v>1</v>
      </c>
    </row>
    <row r="13431" spans="1:11" hidden="1">
      <c r="A13431" t="s">
        <v>303</v>
      </c>
      <c r="B13431" t="s">
        <v>361</v>
      </c>
      <c r="C13431" t="s">
        <v>279</v>
      </c>
      <c r="D13431">
        <v>1</v>
      </c>
      <c r="E13431">
        <v>1</v>
      </c>
      <c r="F13431">
        <v>1</v>
      </c>
      <c r="G13431">
        <v>1</v>
      </c>
      <c r="H13431">
        <v>1</v>
      </c>
      <c r="I13431">
        <v>1</v>
      </c>
      <c r="J13431">
        <v>1</v>
      </c>
      <c r="K13431">
        <v>1</v>
      </c>
    </row>
    <row r="13432" spans="1:11" hidden="1">
      <c r="A13432" t="s">
        <v>303</v>
      </c>
      <c r="B13432" t="s">
        <v>361</v>
      </c>
      <c r="C13432" t="s">
        <v>280</v>
      </c>
      <c r="D13432">
        <v>1</v>
      </c>
      <c r="E13432">
        <v>1</v>
      </c>
      <c r="F13432">
        <v>1</v>
      </c>
      <c r="G13432">
        <v>1</v>
      </c>
      <c r="H13432">
        <v>1</v>
      </c>
      <c r="I13432">
        <v>1</v>
      </c>
      <c r="J13432">
        <v>1</v>
      </c>
      <c r="K13432">
        <v>1</v>
      </c>
    </row>
    <row r="13433" spans="1:11" hidden="1">
      <c r="A13433" t="s">
        <v>303</v>
      </c>
      <c r="B13433" t="s">
        <v>361</v>
      </c>
      <c r="C13433" t="s">
        <v>277</v>
      </c>
      <c r="D13433">
        <v>1</v>
      </c>
      <c r="E13433">
        <v>1</v>
      </c>
      <c r="F13433">
        <v>1</v>
      </c>
      <c r="G13433">
        <v>1</v>
      </c>
      <c r="H13433">
        <v>1</v>
      </c>
      <c r="I13433">
        <v>1</v>
      </c>
      <c r="J13433">
        <v>1</v>
      </c>
      <c r="K13433">
        <v>1</v>
      </c>
    </row>
    <row r="13434" spans="1:11" hidden="1">
      <c r="A13434" t="s">
        <v>303</v>
      </c>
      <c r="B13434" t="s">
        <v>361</v>
      </c>
      <c r="C13434" t="s">
        <v>281</v>
      </c>
      <c r="D13434">
        <v>1</v>
      </c>
      <c r="E13434">
        <v>1</v>
      </c>
      <c r="F13434">
        <v>1</v>
      </c>
      <c r="G13434">
        <v>1</v>
      </c>
      <c r="H13434">
        <v>1</v>
      </c>
      <c r="I13434">
        <v>1</v>
      </c>
      <c r="J13434">
        <v>1</v>
      </c>
      <c r="K13434">
        <v>1</v>
      </c>
    </row>
    <row r="13435" spans="1:11" hidden="1">
      <c r="A13435" t="s">
        <v>303</v>
      </c>
      <c r="B13435" t="s">
        <v>361</v>
      </c>
      <c r="C13435" t="s">
        <v>282</v>
      </c>
      <c r="D13435">
        <v>1</v>
      </c>
      <c r="E13435">
        <v>1</v>
      </c>
      <c r="F13435">
        <v>1</v>
      </c>
      <c r="G13435">
        <v>1</v>
      </c>
      <c r="H13435">
        <v>1</v>
      </c>
      <c r="I13435">
        <v>1</v>
      </c>
      <c r="J13435">
        <v>1</v>
      </c>
      <c r="K13435">
        <v>1</v>
      </c>
    </row>
    <row r="13436" spans="1:11" hidden="1">
      <c r="A13436" t="s">
        <v>303</v>
      </c>
      <c r="B13436" t="s">
        <v>361</v>
      </c>
      <c r="C13436" t="s">
        <v>283</v>
      </c>
      <c r="D13436">
        <v>1</v>
      </c>
      <c r="E13436">
        <v>1</v>
      </c>
      <c r="F13436">
        <v>1</v>
      </c>
      <c r="G13436">
        <v>1</v>
      </c>
      <c r="H13436">
        <v>1</v>
      </c>
      <c r="I13436">
        <v>1</v>
      </c>
      <c r="J13436">
        <v>1</v>
      </c>
      <c r="K13436">
        <v>1</v>
      </c>
    </row>
    <row r="13437" spans="1:11" hidden="1">
      <c r="A13437" t="s">
        <v>303</v>
      </c>
      <c r="B13437" t="s">
        <v>361</v>
      </c>
      <c r="C13437" t="s">
        <v>284</v>
      </c>
      <c r="D13437">
        <v>1</v>
      </c>
      <c r="E13437">
        <v>1</v>
      </c>
      <c r="F13437">
        <v>1</v>
      </c>
      <c r="G13437">
        <v>1</v>
      </c>
      <c r="H13437">
        <v>1</v>
      </c>
      <c r="I13437">
        <v>1</v>
      </c>
      <c r="J13437">
        <v>1</v>
      </c>
      <c r="K13437">
        <v>1</v>
      </c>
    </row>
    <row r="13438" spans="1:11" hidden="1">
      <c r="A13438" t="s">
        <v>303</v>
      </c>
      <c r="B13438" t="s">
        <v>361</v>
      </c>
      <c r="C13438" t="s">
        <v>285</v>
      </c>
      <c r="D13438">
        <v>1</v>
      </c>
      <c r="E13438">
        <v>1</v>
      </c>
      <c r="F13438">
        <v>1</v>
      </c>
      <c r="G13438">
        <v>1</v>
      </c>
      <c r="H13438">
        <v>1</v>
      </c>
      <c r="I13438">
        <v>1</v>
      </c>
      <c r="J13438">
        <v>1</v>
      </c>
      <c r="K13438">
        <v>1</v>
      </c>
    </row>
    <row r="13439" spans="1:11" hidden="1">
      <c r="A13439" t="s">
        <v>303</v>
      </c>
      <c r="B13439" t="s">
        <v>361</v>
      </c>
      <c r="C13439" t="s">
        <v>286</v>
      </c>
      <c r="D13439">
        <v>1</v>
      </c>
      <c r="E13439">
        <v>1</v>
      </c>
      <c r="F13439">
        <v>1</v>
      </c>
      <c r="G13439">
        <v>1</v>
      </c>
      <c r="H13439">
        <v>1</v>
      </c>
      <c r="I13439">
        <v>1</v>
      </c>
      <c r="J13439">
        <v>1</v>
      </c>
      <c r="K13439">
        <v>1</v>
      </c>
    </row>
    <row r="13440" spans="1:11" hidden="1">
      <c r="A13440" t="s">
        <v>303</v>
      </c>
      <c r="B13440" t="s">
        <v>361</v>
      </c>
      <c r="C13440" t="s">
        <v>287</v>
      </c>
      <c r="D13440">
        <v>1</v>
      </c>
      <c r="E13440">
        <v>1</v>
      </c>
      <c r="F13440">
        <v>1</v>
      </c>
      <c r="G13440">
        <v>1</v>
      </c>
      <c r="H13440">
        <v>1</v>
      </c>
      <c r="I13440">
        <v>1</v>
      </c>
      <c r="J13440">
        <v>1</v>
      </c>
      <c r="K13440">
        <v>1</v>
      </c>
    </row>
    <row r="13441" spans="1:11" hidden="1">
      <c r="A13441" t="s">
        <v>303</v>
      </c>
      <c r="B13441" t="s">
        <v>361</v>
      </c>
      <c r="C13441" t="s">
        <v>288</v>
      </c>
      <c r="D13441">
        <v>1</v>
      </c>
      <c r="E13441">
        <v>1</v>
      </c>
      <c r="F13441">
        <v>1</v>
      </c>
      <c r="G13441">
        <v>1</v>
      </c>
      <c r="H13441">
        <v>1</v>
      </c>
      <c r="I13441">
        <v>1</v>
      </c>
      <c r="J13441">
        <v>1</v>
      </c>
      <c r="K13441">
        <v>1</v>
      </c>
    </row>
    <row r="13442" spans="1:11" hidden="1">
      <c r="A13442" t="s">
        <v>303</v>
      </c>
      <c r="B13442" t="s">
        <v>361</v>
      </c>
      <c r="C13442" t="s">
        <v>289</v>
      </c>
      <c r="D13442">
        <v>1</v>
      </c>
      <c r="E13442">
        <v>1</v>
      </c>
      <c r="F13442">
        <v>1</v>
      </c>
      <c r="G13442">
        <v>1</v>
      </c>
      <c r="H13442">
        <v>1</v>
      </c>
      <c r="I13442">
        <v>1</v>
      </c>
      <c r="J13442">
        <v>1</v>
      </c>
      <c r="K13442">
        <v>1</v>
      </c>
    </row>
    <row r="13443" spans="1:11" hidden="1">
      <c r="A13443" t="s">
        <v>303</v>
      </c>
      <c r="B13443" t="s">
        <v>361</v>
      </c>
      <c r="C13443" t="s">
        <v>290</v>
      </c>
      <c r="D13443">
        <v>1</v>
      </c>
      <c r="E13443">
        <v>1</v>
      </c>
      <c r="F13443">
        <v>1</v>
      </c>
      <c r="G13443">
        <v>1</v>
      </c>
      <c r="H13443">
        <v>1</v>
      </c>
      <c r="I13443">
        <v>1</v>
      </c>
      <c r="J13443">
        <v>1</v>
      </c>
      <c r="K13443">
        <v>1</v>
      </c>
    </row>
    <row r="13444" spans="1:11" hidden="1">
      <c r="A13444" t="s">
        <v>303</v>
      </c>
      <c r="B13444" t="s">
        <v>361</v>
      </c>
      <c r="C13444" t="s">
        <v>291</v>
      </c>
      <c r="D13444">
        <v>1</v>
      </c>
      <c r="E13444">
        <v>1</v>
      </c>
      <c r="F13444">
        <v>1</v>
      </c>
      <c r="G13444">
        <v>1</v>
      </c>
      <c r="H13444">
        <v>1</v>
      </c>
      <c r="I13444">
        <v>1</v>
      </c>
      <c r="J13444">
        <v>1</v>
      </c>
      <c r="K13444">
        <v>1</v>
      </c>
    </row>
    <row r="13445" spans="1:11" hidden="1">
      <c r="A13445" t="s">
        <v>303</v>
      </c>
      <c r="B13445" t="s">
        <v>361</v>
      </c>
      <c r="C13445" t="s">
        <v>292</v>
      </c>
      <c r="D13445">
        <v>1</v>
      </c>
      <c r="E13445">
        <v>1</v>
      </c>
      <c r="F13445">
        <v>1</v>
      </c>
      <c r="G13445">
        <v>1</v>
      </c>
      <c r="H13445">
        <v>1</v>
      </c>
      <c r="I13445">
        <v>1</v>
      </c>
      <c r="J13445">
        <v>1</v>
      </c>
      <c r="K13445">
        <v>1</v>
      </c>
    </row>
    <row r="13446" spans="1:11" hidden="1">
      <c r="A13446" t="s">
        <v>303</v>
      </c>
      <c r="B13446" t="s">
        <v>242</v>
      </c>
      <c r="C13446" t="s">
        <v>278</v>
      </c>
      <c r="D13446">
        <v>1</v>
      </c>
      <c r="E13446">
        <v>1</v>
      </c>
      <c r="F13446">
        <v>1</v>
      </c>
      <c r="G13446">
        <v>1</v>
      </c>
      <c r="H13446">
        <v>1</v>
      </c>
      <c r="I13446">
        <v>1</v>
      </c>
      <c r="J13446">
        <v>1</v>
      </c>
      <c r="K13446">
        <v>1</v>
      </c>
    </row>
    <row r="13447" spans="1:11" hidden="1">
      <c r="A13447" t="s">
        <v>303</v>
      </c>
      <c r="B13447" t="s">
        <v>242</v>
      </c>
      <c r="C13447" t="s">
        <v>279</v>
      </c>
      <c r="D13447">
        <v>1</v>
      </c>
      <c r="E13447">
        <v>1</v>
      </c>
      <c r="F13447">
        <v>1</v>
      </c>
      <c r="G13447">
        <v>1</v>
      </c>
      <c r="H13447">
        <v>1</v>
      </c>
      <c r="I13447">
        <v>1</v>
      </c>
      <c r="J13447">
        <v>1</v>
      </c>
      <c r="K13447">
        <v>1</v>
      </c>
    </row>
    <row r="13448" spans="1:11" hidden="1">
      <c r="A13448" t="s">
        <v>303</v>
      </c>
      <c r="B13448" t="s">
        <v>242</v>
      </c>
      <c r="C13448" t="s">
        <v>280</v>
      </c>
      <c r="D13448">
        <v>1</v>
      </c>
      <c r="E13448">
        <v>1</v>
      </c>
      <c r="F13448">
        <v>1</v>
      </c>
      <c r="G13448">
        <v>1</v>
      </c>
      <c r="H13448">
        <v>1</v>
      </c>
      <c r="I13448">
        <v>1</v>
      </c>
      <c r="J13448">
        <v>1</v>
      </c>
      <c r="K13448">
        <v>1</v>
      </c>
    </row>
    <row r="13449" spans="1:11" hidden="1">
      <c r="A13449" t="s">
        <v>303</v>
      </c>
      <c r="B13449" t="s">
        <v>242</v>
      </c>
      <c r="C13449" t="s">
        <v>277</v>
      </c>
      <c r="D13449">
        <v>1</v>
      </c>
      <c r="E13449">
        <v>1</v>
      </c>
      <c r="F13449">
        <v>1</v>
      </c>
      <c r="G13449">
        <v>1</v>
      </c>
      <c r="H13449">
        <v>1</v>
      </c>
      <c r="I13449">
        <v>1</v>
      </c>
      <c r="J13449">
        <v>1</v>
      </c>
      <c r="K13449">
        <v>1</v>
      </c>
    </row>
    <row r="13450" spans="1:11" hidden="1">
      <c r="A13450" t="s">
        <v>303</v>
      </c>
      <c r="B13450" t="s">
        <v>242</v>
      </c>
      <c r="C13450" t="s">
        <v>281</v>
      </c>
      <c r="D13450">
        <v>1</v>
      </c>
      <c r="E13450">
        <v>1</v>
      </c>
      <c r="F13450">
        <v>1</v>
      </c>
      <c r="G13450">
        <v>1</v>
      </c>
      <c r="H13450">
        <v>1</v>
      </c>
      <c r="I13450">
        <v>1</v>
      </c>
      <c r="J13450">
        <v>1</v>
      </c>
      <c r="K13450">
        <v>1</v>
      </c>
    </row>
    <row r="13451" spans="1:11" hidden="1">
      <c r="A13451" t="s">
        <v>303</v>
      </c>
      <c r="B13451" t="s">
        <v>242</v>
      </c>
      <c r="C13451" t="s">
        <v>282</v>
      </c>
      <c r="D13451">
        <v>1</v>
      </c>
      <c r="E13451">
        <v>1</v>
      </c>
      <c r="F13451">
        <v>1</v>
      </c>
      <c r="G13451">
        <v>1</v>
      </c>
      <c r="H13451">
        <v>1</v>
      </c>
      <c r="I13451">
        <v>1</v>
      </c>
      <c r="J13451">
        <v>1</v>
      </c>
      <c r="K13451">
        <v>1</v>
      </c>
    </row>
    <row r="13452" spans="1:11" hidden="1">
      <c r="A13452" t="s">
        <v>303</v>
      </c>
      <c r="B13452" t="s">
        <v>242</v>
      </c>
      <c r="C13452" t="s">
        <v>283</v>
      </c>
      <c r="D13452">
        <v>1</v>
      </c>
      <c r="E13452">
        <v>1</v>
      </c>
      <c r="F13452">
        <v>1</v>
      </c>
      <c r="G13452">
        <v>1</v>
      </c>
      <c r="H13452">
        <v>1</v>
      </c>
      <c r="I13452">
        <v>1</v>
      </c>
      <c r="J13452">
        <v>1</v>
      </c>
      <c r="K13452">
        <v>1</v>
      </c>
    </row>
    <row r="13453" spans="1:11" hidden="1">
      <c r="A13453" t="s">
        <v>303</v>
      </c>
      <c r="B13453" t="s">
        <v>242</v>
      </c>
      <c r="C13453" t="s">
        <v>284</v>
      </c>
      <c r="D13453">
        <v>1</v>
      </c>
      <c r="E13453">
        <v>1</v>
      </c>
      <c r="F13453">
        <v>1</v>
      </c>
      <c r="G13453">
        <v>1</v>
      </c>
      <c r="H13453">
        <v>1</v>
      </c>
      <c r="I13453">
        <v>1</v>
      </c>
      <c r="J13453">
        <v>1</v>
      </c>
      <c r="K13453">
        <v>1</v>
      </c>
    </row>
    <row r="13454" spans="1:11" hidden="1">
      <c r="A13454" t="s">
        <v>303</v>
      </c>
      <c r="B13454" t="s">
        <v>242</v>
      </c>
      <c r="C13454" t="s">
        <v>285</v>
      </c>
      <c r="D13454">
        <v>1</v>
      </c>
      <c r="E13454">
        <v>1</v>
      </c>
      <c r="F13454">
        <v>1</v>
      </c>
      <c r="G13454">
        <v>1</v>
      </c>
      <c r="H13454">
        <v>1</v>
      </c>
      <c r="I13454">
        <v>1</v>
      </c>
      <c r="J13454">
        <v>1</v>
      </c>
      <c r="K13454">
        <v>1</v>
      </c>
    </row>
    <row r="13455" spans="1:11" hidden="1">
      <c r="A13455" t="s">
        <v>303</v>
      </c>
      <c r="B13455" t="s">
        <v>242</v>
      </c>
      <c r="C13455" t="s">
        <v>286</v>
      </c>
      <c r="D13455">
        <v>1</v>
      </c>
      <c r="E13455">
        <v>1</v>
      </c>
      <c r="F13455">
        <v>1</v>
      </c>
      <c r="G13455">
        <v>1</v>
      </c>
      <c r="H13455">
        <v>1</v>
      </c>
      <c r="I13455">
        <v>1</v>
      </c>
      <c r="J13455">
        <v>1</v>
      </c>
      <c r="K13455">
        <v>1</v>
      </c>
    </row>
    <row r="13456" spans="1:11" hidden="1">
      <c r="A13456" t="s">
        <v>303</v>
      </c>
      <c r="B13456" t="s">
        <v>242</v>
      </c>
      <c r="C13456" t="s">
        <v>287</v>
      </c>
      <c r="D13456">
        <v>1</v>
      </c>
      <c r="E13456">
        <v>1</v>
      </c>
      <c r="F13456">
        <v>1</v>
      </c>
      <c r="G13456">
        <v>1</v>
      </c>
      <c r="H13456">
        <v>1</v>
      </c>
      <c r="I13456">
        <v>1</v>
      </c>
      <c r="J13456">
        <v>1</v>
      </c>
      <c r="K13456">
        <v>1</v>
      </c>
    </row>
    <row r="13457" spans="1:11" hidden="1">
      <c r="A13457" t="s">
        <v>303</v>
      </c>
      <c r="B13457" t="s">
        <v>242</v>
      </c>
      <c r="C13457" t="s">
        <v>288</v>
      </c>
      <c r="D13457">
        <v>1</v>
      </c>
      <c r="E13457">
        <v>1</v>
      </c>
      <c r="F13457">
        <v>1</v>
      </c>
      <c r="G13457">
        <v>1</v>
      </c>
      <c r="H13457">
        <v>1</v>
      </c>
      <c r="I13457">
        <v>1</v>
      </c>
      <c r="J13457">
        <v>1</v>
      </c>
      <c r="K13457">
        <v>1</v>
      </c>
    </row>
    <row r="13458" spans="1:11" hidden="1">
      <c r="A13458" t="s">
        <v>303</v>
      </c>
      <c r="B13458" t="s">
        <v>242</v>
      </c>
      <c r="C13458" t="s">
        <v>289</v>
      </c>
      <c r="D13458">
        <v>1</v>
      </c>
      <c r="E13458">
        <v>1</v>
      </c>
      <c r="F13458">
        <v>1</v>
      </c>
      <c r="G13458">
        <v>1</v>
      </c>
      <c r="H13458">
        <v>1</v>
      </c>
      <c r="I13458">
        <v>1</v>
      </c>
      <c r="J13458">
        <v>1</v>
      </c>
      <c r="K13458">
        <v>1</v>
      </c>
    </row>
    <row r="13459" spans="1:11" hidden="1">
      <c r="A13459" t="s">
        <v>303</v>
      </c>
      <c r="B13459" t="s">
        <v>242</v>
      </c>
      <c r="C13459" t="s">
        <v>290</v>
      </c>
      <c r="D13459">
        <v>1</v>
      </c>
      <c r="E13459">
        <v>1</v>
      </c>
      <c r="F13459">
        <v>1</v>
      </c>
      <c r="G13459">
        <v>1</v>
      </c>
      <c r="H13459">
        <v>1</v>
      </c>
      <c r="I13459">
        <v>1</v>
      </c>
      <c r="J13459">
        <v>1</v>
      </c>
      <c r="K13459">
        <v>1</v>
      </c>
    </row>
    <row r="13460" spans="1:11" hidden="1">
      <c r="A13460" t="s">
        <v>303</v>
      </c>
      <c r="B13460" t="s">
        <v>242</v>
      </c>
      <c r="C13460" t="s">
        <v>291</v>
      </c>
      <c r="D13460">
        <v>1</v>
      </c>
      <c r="E13460">
        <v>1</v>
      </c>
      <c r="F13460">
        <v>1</v>
      </c>
      <c r="G13460">
        <v>1</v>
      </c>
      <c r="H13460">
        <v>1</v>
      </c>
      <c r="I13460">
        <v>1</v>
      </c>
      <c r="J13460">
        <v>1</v>
      </c>
      <c r="K13460">
        <v>1</v>
      </c>
    </row>
    <row r="13461" spans="1:11" hidden="1">
      <c r="A13461" t="s">
        <v>303</v>
      </c>
      <c r="B13461" t="s">
        <v>242</v>
      </c>
      <c r="C13461" t="s">
        <v>292</v>
      </c>
      <c r="D13461">
        <v>1</v>
      </c>
      <c r="E13461">
        <v>1</v>
      </c>
      <c r="F13461">
        <v>1</v>
      </c>
      <c r="G13461">
        <v>1</v>
      </c>
      <c r="H13461">
        <v>1</v>
      </c>
      <c r="I13461">
        <v>1</v>
      </c>
      <c r="J13461">
        <v>1</v>
      </c>
      <c r="K13461">
        <v>1</v>
      </c>
    </row>
    <row r="13462" spans="1:11" hidden="1">
      <c r="A13462" t="s">
        <v>303</v>
      </c>
      <c r="B13462" t="s">
        <v>362</v>
      </c>
      <c r="C13462" t="s">
        <v>278</v>
      </c>
      <c r="D13462">
        <v>1</v>
      </c>
      <c r="E13462">
        <v>1</v>
      </c>
      <c r="F13462">
        <v>1</v>
      </c>
      <c r="G13462">
        <v>1</v>
      </c>
      <c r="H13462">
        <v>1</v>
      </c>
      <c r="I13462">
        <v>1</v>
      </c>
      <c r="J13462">
        <v>1</v>
      </c>
      <c r="K13462">
        <v>1</v>
      </c>
    </row>
    <row r="13463" spans="1:11" hidden="1">
      <c r="A13463" t="s">
        <v>303</v>
      </c>
      <c r="B13463" t="s">
        <v>362</v>
      </c>
      <c r="C13463" t="s">
        <v>279</v>
      </c>
      <c r="D13463">
        <v>1</v>
      </c>
      <c r="E13463">
        <v>1</v>
      </c>
      <c r="F13463">
        <v>1</v>
      </c>
      <c r="G13463">
        <v>1</v>
      </c>
      <c r="H13463">
        <v>1</v>
      </c>
      <c r="I13463">
        <v>1</v>
      </c>
      <c r="J13463">
        <v>1</v>
      </c>
      <c r="K13463">
        <v>1</v>
      </c>
    </row>
    <row r="13464" spans="1:11" hidden="1">
      <c r="A13464" t="s">
        <v>303</v>
      </c>
      <c r="B13464" t="s">
        <v>362</v>
      </c>
      <c r="C13464" t="s">
        <v>280</v>
      </c>
      <c r="D13464">
        <v>1</v>
      </c>
      <c r="E13464">
        <v>1</v>
      </c>
      <c r="F13464">
        <v>1</v>
      </c>
      <c r="G13464">
        <v>1</v>
      </c>
      <c r="H13464">
        <v>1</v>
      </c>
      <c r="I13464">
        <v>1</v>
      </c>
      <c r="J13464">
        <v>1</v>
      </c>
      <c r="K13464">
        <v>1</v>
      </c>
    </row>
    <row r="13465" spans="1:11" hidden="1">
      <c r="A13465" t="s">
        <v>303</v>
      </c>
      <c r="B13465" t="s">
        <v>362</v>
      </c>
      <c r="C13465" t="s">
        <v>277</v>
      </c>
      <c r="D13465">
        <v>1</v>
      </c>
      <c r="E13465">
        <v>1</v>
      </c>
      <c r="F13465">
        <v>1</v>
      </c>
      <c r="G13465">
        <v>1</v>
      </c>
      <c r="H13465">
        <v>1</v>
      </c>
      <c r="I13465">
        <v>1</v>
      </c>
      <c r="J13465">
        <v>1</v>
      </c>
      <c r="K13465">
        <v>1</v>
      </c>
    </row>
    <row r="13466" spans="1:11" hidden="1">
      <c r="A13466" t="s">
        <v>303</v>
      </c>
      <c r="B13466" t="s">
        <v>362</v>
      </c>
      <c r="C13466" t="s">
        <v>281</v>
      </c>
      <c r="D13466">
        <v>1</v>
      </c>
      <c r="E13466">
        <v>1</v>
      </c>
      <c r="F13466">
        <v>1</v>
      </c>
      <c r="G13466">
        <v>1</v>
      </c>
      <c r="H13466">
        <v>1</v>
      </c>
      <c r="I13466">
        <v>1</v>
      </c>
      <c r="J13466">
        <v>1</v>
      </c>
      <c r="K13466">
        <v>1</v>
      </c>
    </row>
    <row r="13467" spans="1:11" hidden="1">
      <c r="A13467" t="s">
        <v>303</v>
      </c>
      <c r="B13467" t="s">
        <v>362</v>
      </c>
      <c r="C13467" t="s">
        <v>282</v>
      </c>
      <c r="D13467">
        <v>1</v>
      </c>
      <c r="E13467">
        <v>1</v>
      </c>
      <c r="F13467">
        <v>1</v>
      </c>
      <c r="G13467">
        <v>1</v>
      </c>
      <c r="H13467">
        <v>1</v>
      </c>
      <c r="I13467">
        <v>1</v>
      </c>
      <c r="J13467">
        <v>1</v>
      </c>
      <c r="K13467">
        <v>1</v>
      </c>
    </row>
    <row r="13468" spans="1:11" hidden="1">
      <c r="A13468" t="s">
        <v>303</v>
      </c>
      <c r="B13468" t="s">
        <v>362</v>
      </c>
      <c r="C13468" t="s">
        <v>283</v>
      </c>
      <c r="D13468">
        <v>1</v>
      </c>
      <c r="E13468">
        <v>1</v>
      </c>
      <c r="F13468">
        <v>1</v>
      </c>
      <c r="G13468">
        <v>1</v>
      </c>
      <c r="H13468">
        <v>1</v>
      </c>
      <c r="I13468">
        <v>1</v>
      </c>
      <c r="J13468">
        <v>1</v>
      </c>
      <c r="K13468">
        <v>1</v>
      </c>
    </row>
    <row r="13469" spans="1:11" hidden="1">
      <c r="A13469" t="s">
        <v>303</v>
      </c>
      <c r="B13469" t="s">
        <v>362</v>
      </c>
      <c r="C13469" t="s">
        <v>284</v>
      </c>
      <c r="D13469">
        <v>1</v>
      </c>
      <c r="E13469">
        <v>1</v>
      </c>
      <c r="F13469">
        <v>1</v>
      </c>
      <c r="G13469">
        <v>1</v>
      </c>
      <c r="H13469">
        <v>1</v>
      </c>
      <c r="I13469">
        <v>1</v>
      </c>
      <c r="J13469">
        <v>1</v>
      </c>
      <c r="K13469">
        <v>1</v>
      </c>
    </row>
    <row r="13470" spans="1:11" hidden="1">
      <c r="A13470" t="s">
        <v>303</v>
      </c>
      <c r="B13470" t="s">
        <v>362</v>
      </c>
      <c r="C13470" t="s">
        <v>285</v>
      </c>
      <c r="D13470">
        <v>1</v>
      </c>
      <c r="E13470">
        <v>1</v>
      </c>
      <c r="F13470">
        <v>1</v>
      </c>
      <c r="G13470">
        <v>1</v>
      </c>
      <c r="H13470">
        <v>1</v>
      </c>
      <c r="I13470">
        <v>1</v>
      </c>
      <c r="J13470">
        <v>1</v>
      </c>
      <c r="K13470">
        <v>1</v>
      </c>
    </row>
    <row r="13471" spans="1:11" hidden="1">
      <c r="A13471" t="s">
        <v>303</v>
      </c>
      <c r="B13471" t="s">
        <v>362</v>
      </c>
      <c r="C13471" t="s">
        <v>286</v>
      </c>
      <c r="D13471">
        <v>1</v>
      </c>
      <c r="E13471">
        <v>1</v>
      </c>
      <c r="F13471">
        <v>1</v>
      </c>
      <c r="G13471">
        <v>1</v>
      </c>
      <c r="H13471">
        <v>1</v>
      </c>
      <c r="I13471">
        <v>1</v>
      </c>
      <c r="J13471">
        <v>1</v>
      </c>
      <c r="K13471">
        <v>1</v>
      </c>
    </row>
    <row r="13472" spans="1:11" hidden="1">
      <c r="A13472" t="s">
        <v>303</v>
      </c>
      <c r="B13472" t="s">
        <v>362</v>
      </c>
      <c r="C13472" t="s">
        <v>287</v>
      </c>
      <c r="D13472">
        <v>1</v>
      </c>
      <c r="E13472">
        <v>1</v>
      </c>
      <c r="F13472">
        <v>1</v>
      </c>
      <c r="G13472">
        <v>1</v>
      </c>
      <c r="H13472">
        <v>1</v>
      </c>
      <c r="I13472">
        <v>1</v>
      </c>
      <c r="J13472">
        <v>1</v>
      </c>
      <c r="K13472">
        <v>1</v>
      </c>
    </row>
    <row r="13473" spans="1:13" hidden="1">
      <c r="A13473" t="s">
        <v>303</v>
      </c>
      <c r="B13473" t="s">
        <v>362</v>
      </c>
      <c r="C13473" t="s">
        <v>288</v>
      </c>
      <c r="D13473">
        <v>1</v>
      </c>
      <c r="E13473">
        <v>1</v>
      </c>
      <c r="F13473">
        <v>1</v>
      </c>
      <c r="G13473">
        <v>1</v>
      </c>
      <c r="H13473">
        <v>1</v>
      </c>
      <c r="I13473">
        <v>1</v>
      </c>
      <c r="J13473">
        <v>1</v>
      </c>
      <c r="K13473">
        <v>1</v>
      </c>
    </row>
    <row r="13474" spans="1:13" hidden="1">
      <c r="A13474" t="s">
        <v>303</v>
      </c>
      <c r="B13474" t="s">
        <v>362</v>
      </c>
      <c r="C13474" t="s">
        <v>289</v>
      </c>
      <c r="D13474">
        <v>1</v>
      </c>
      <c r="E13474">
        <v>1</v>
      </c>
      <c r="F13474">
        <v>1</v>
      </c>
      <c r="G13474">
        <v>1</v>
      </c>
      <c r="H13474">
        <v>1</v>
      </c>
      <c r="I13474">
        <v>1</v>
      </c>
      <c r="J13474">
        <v>1</v>
      </c>
      <c r="K13474">
        <v>1</v>
      </c>
    </row>
    <row r="13475" spans="1:13" hidden="1">
      <c r="A13475" t="s">
        <v>303</v>
      </c>
      <c r="B13475" t="s">
        <v>362</v>
      </c>
      <c r="C13475" t="s">
        <v>290</v>
      </c>
      <c r="D13475">
        <v>1</v>
      </c>
      <c r="E13475">
        <v>1</v>
      </c>
      <c r="F13475">
        <v>1</v>
      </c>
      <c r="G13475">
        <v>1</v>
      </c>
      <c r="H13475">
        <v>1</v>
      </c>
      <c r="I13475">
        <v>1</v>
      </c>
      <c r="J13475">
        <v>1</v>
      </c>
      <c r="K13475">
        <v>1</v>
      </c>
    </row>
    <row r="13476" spans="1:13" hidden="1">
      <c r="A13476" t="s">
        <v>303</v>
      </c>
      <c r="B13476" t="s">
        <v>362</v>
      </c>
      <c r="C13476" t="s">
        <v>291</v>
      </c>
      <c r="D13476">
        <v>1</v>
      </c>
      <c r="E13476">
        <v>1</v>
      </c>
      <c r="F13476">
        <v>1</v>
      </c>
      <c r="G13476">
        <v>1</v>
      </c>
      <c r="H13476">
        <v>1</v>
      </c>
      <c r="I13476">
        <v>1</v>
      </c>
      <c r="J13476">
        <v>1</v>
      </c>
      <c r="K13476">
        <v>1</v>
      </c>
    </row>
    <row r="13477" spans="1:13" hidden="1">
      <c r="A13477" t="s">
        <v>303</v>
      </c>
      <c r="B13477" t="s">
        <v>362</v>
      </c>
      <c r="C13477" t="s">
        <v>292</v>
      </c>
      <c r="D13477">
        <v>1</v>
      </c>
      <c r="E13477">
        <v>1</v>
      </c>
      <c r="F13477">
        <v>1</v>
      </c>
      <c r="G13477">
        <v>1</v>
      </c>
      <c r="H13477">
        <v>1</v>
      </c>
      <c r="I13477">
        <v>1</v>
      </c>
      <c r="J13477">
        <v>1</v>
      </c>
      <c r="K13477">
        <v>1</v>
      </c>
    </row>
    <row r="13478" spans="1:13" hidden="1">
      <c r="A13478" t="s">
        <v>303</v>
      </c>
      <c r="B13478" t="s">
        <v>359</v>
      </c>
      <c r="C13478" t="s">
        <v>278</v>
      </c>
      <c r="D13478">
        <v>1</v>
      </c>
      <c r="E13478">
        <v>1</v>
      </c>
      <c r="F13478">
        <v>1</v>
      </c>
      <c r="G13478">
        <v>1</v>
      </c>
      <c r="H13478">
        <v>1</v>
      </c>
      <c r="I13478">
        <v>1</v>
      </c>
      <c r="J13478">
        <v>1</v>
      </c>
      <c r="K13478">
        <v>1</v>
      </c>
      <c r="M13478" t="s">
        <v>468</v>
      </c>
    </row>
    <row r="13479" spans="1:13" hidden="1">
      <c r="A13479" t="s">
        <v>303</v>
      </c>
      <c r="B13479" t="s">
        <v>359</v>
      </c>
      <c r="C13479" t="s">
        <v>279</v>
      </c>
      <c r="D13479">
        <v>1</v>
      </c>
      <c r="E13479">
        <v>1</v>
      </c>
      <c r="F13479">
        <v>1</v>
      </c>
      <c r="G13479">
        <v>1</v>
      </c>
      <c r="H13479">
        <v>1</v>
      </c>
      <c r="I13479">
        <v>1</v>
      </c>
      <c r="J13479">
        <v>1</v>
      </c>
      <c r="K13479">
        <v>1</v>
      </c>
      <c r="M13479" t="s">
        <v>468</v>
      </c>
    </row>
    <row r="13480" spans="1:13" hidden="1">
      <c r="A13480" t="s">
        <v>303</v>
      </c>
      <c r="B13480" t="s">
        <v>359</v>
      </c>
      <c r="C13480" t="s">
        <v>280</v>
      </c>
      <c r="D13480">
        <v>1</v>
      </c>
      <c r="E13480">
        <v>1</v>
      </c>
      <c r="F13480">
        <v>1</v>
      </c>
      <c r="G13480">
        <v>1</v>
      </c>
      <c r="H13480">
        <v>1</v>
      </c>
      <c r="I13480">
        <v>1</v>
      </c>
      <c r="J13480">
        <v>1</v>
      </c>
      <c r="K13480">
        <v>1</v>
      </c>
      <c r="M13480" t="s">
        <v>468</v>
      </c>
    </row>
    <row r="13481" spans="1:13" hidden="1">
      <c r="A13481" t="s">
        <v>303</v>
      </c>
      <c r="B13481" t="s">
        <v>359</v>
      </c>
      <c r="C13481" t="s">
        <v>277</v>
      </c>
      <c r="D13481">
        <v>1</v>
      </c>
      <c r="E13481">
        <v>1</v>
      </c>
      <c r="F13481">
        <v>1</v>
      </c>
      <c r="G13481">
        <v>1</v>
      </c>
      <c r="H13481">
        <v>1</v>
      </c>
      <c r="I13481">
        <v>1</v>
      </c>
      <c r="J13481">
        <v>1</v>
      </c>
      <c r="K13481">
        <v>1</v>
      </c>
      <c r="M13481" t="s">
        <v>468</v>
      </c>
    </row>
    <row r="13482" spans="1:13" hidden="1">
      <c r="A13482" t="s">
        <v>303</v>
      </c>
      <c r="B13482" t="s">
        <v>359</v>
      </c>
      <c r="C13482" t="s">
        <v>281</v>
      </c>
      <c r="D13482">
        <v>1</v>
      </c>
      <c r="E13482">
        <v>1</v>
      </c>
      <c r="F13482">
        <v>1</v>
      </c>
      <c r="G13482">
        <v>1</v>
      </c>
      <c r="H13482">
        <v>1</v>
      </c>
      <c r="I13482">
        <v>1</v>
      </c>
      <c r="J13482">
        <v>1</v>
      </c>
      <c r="K13482">
        <v>1</v>
      </c>
      <c r="M13482" t="s">
        <v>468</v>
      </c>
    </row>
    <row r="13483" spans="1:13" hidden="1">
      <c r="A13483" t="s">
        <v>303</v>
      </c>
      <c r="B13483" t="s">
        <v>359</v>
      </c>
      <c r="C13483" t="s">
        <v>282</v>
      </c>
      <c r="D13483">
        <v>1</v>
      </c>
      <c r="E13483">
        <v>1</v>
      </c>
      <c r="F13483">
        <v>1</v>
      </c>
      <c r="G13483">
        <v>1</v>
      </c>
      <c r="H13483">
        <v>1</v>
      </c>
      <c r="I13483">
        <v>1</v>
      </c>
      <c r="J13483">
        <v>1</v>
      </c>
      <c r="K13483">
        <v>1</v>
      </c>
      <c r="M13483" t="s">
        <v>468</v>
      </c>
    </row>
    <row r="13484" spans="1:13" hidden="1">
      <c r="A13484" t="s">
        <v>303</v>
      </c>
      <c r="B13484" t="s">
        <v>359</v>
      </c>
      <c r="C13484" t="s">
        <v>283</v>
      </c>
      <c r="D13484">
        <v>1</v>
      </c>
      <c r="E13484">
        <v>1</v>
      </c>
      <c r="F13484">
        <v>1</v>
      </c>
      <c r="G13484">
        <v>1</v>
      </c>
      <c r="H13484">
        <v>1</v>
      </c>
      <c r="I13484">
        <v>1</v>
      </c>
      <c r="J13484">
        <v>1</v>
      </c>
      <c r="K13484">
        <v>1</v>
      </c>
      <c r="M13484" t="s">
        <v>468</v>
      </c>
    </row>
    <row r="13485" spans="1:13" hidden="1">
      <c r="A13485" t="s">
        <v>303</v>
      </c>
      <c r="B13485" t="s">
        <v>359</v>
      </c>
      <c r="C13485" t="s">
        <v>284</v>
      </c>
      <c r="D13485">
        <v>1</v>
      </c>
      <c r="E13485">
        <v>1</v>
      </c>
      <c r="F13485">
        <v>1</v>
      </c>
      <c r="G13485">
        <v>1</v>
      </c>
      <c r="H13485">
        <v>1</v>
      </c>
      <c r="I13485">
        <v>1</v>
      </c>
      <c r="J13485">
        <v>1</v>
      </c>
      <c r="K13485">
        <v>1</v>
      </c>
      <c r="M13485" t="s">
        <v>468</v>
      </c>
    </row>
    <row r="13486" spans="1:13" hidden="1">
      <c r="A13486" t="s">
        <v>303</v>
      </c>
      <c r="B13486" t="s">
        <v>359</v>
      </c>
      <c r="C13486" t="s">
        <v>285</v>
      </c>
      <c r="D13486">
        <v>1</v>
      </c>
      <c r="E13486">
        <v>1</v>
      </c>
      <c r="F13486">
        <v>1</v>
      </c>
      <c r="G13486">
        <v>1</v>
      </c>
      <c r="H13486">
        <v>1</v>
      </c>
      <c r="I13486">
        <v>1</v>
      </c>
      <c r="J13486">
        <v>1</v>
      </c>
      <c r="K13486">
        <v>1</v>
      </c>
      <c r="M13486" t="s">
        <v>468</v>
      </c>
    </row>
    <row r="13487" spans="1:13" hidden="1">
      <c r="A13487" t="s">
        <v>303</v>
      </c>
      <c r="B13487" t="s">
        <v>359</v>
      </c>
      <c r="C13487" t="s">
        <v>286</v>
      </c>
      <c r="D13487">
        <v>1</v>
      </c>
      <c r="E13487">
        <v>1</v>
      </c>
      <c r="F13487">
        <v>1</v>
      </c>
      <c r="G13487">
        <v>1</v>
      </c>
      <c r="H13487">
        <v>1</v>
      </c>
      <c r="I13487">
        <v>1</v>
      </c>
      <c r="J13487">
        <v>1</v>
      </c>
      <c r="K13487">
        <v>1</v>
      </c>
      <c r="M13487" t="s">
        <v>468</v>
      </c>
    </row>
    <row r="13488" spans="1:13" hidden="1">
      <c r="A13488" t="s">
        <v>303</v>
      </c>
      <c r="B13488" t="s">
        <v>359</v>
      </c>
      <c r="C13488" t="s">
        <v>287</v>
      </c>
      <c r="D13488">
        <v>1</v>
      </c>
      <c r="E13488">
        <v>1</v>
      </c>
      <c r="F13488">
        <v>1</v>
      </c>
      <c r="G13488">
        <v>1</v>
      </c>
      <c r="H13488">
        <v>1</v>
      </c>
      <c r="I13488">
        <v>1</v>
      </c>
      <c r="J13488">
        <v>1</v>
      </c>
      <c r="K13488">
        <v>1</v>
      </c>
      <c r="M13488" t="s">
        <v>468</v>
      </c>
    </row>
    <row r="13489" spans="1:13" hidden="1">
      <c r="A13489" t="s">
        <v>303</v>
      </c>
      <c r="B13489" t="s">
        <v>359</v>
      </c>
      <c r="C13489" t="s">
        <v>288</v>
      </c>
      <c r="D13489">
        <v>1</v>
      </c>
      <c r="E13489">
        <v>1</v>
      </c>
      <c r="F13489">
        <v>1</v>
      </c>
      <c r="G13489">
        <v>1</v>
      </c>
      <c r="H13489">
        <v>1</v>
      </c>
      <c r="I13489">
        <v>1</v>
      </c>
      <c r="J13489">
        <v>1</v>
      </c>
      <c r="K13489">
        <v>1</v>
      </c>
      <c r="M13489" t="s">
        <v>468</v>
      </c>
    </row>
    <row r="13490" spans="1:13" hidden="1">
      <c r="A13490" t="s">
        <v>303</v>
      </c>
      <c r="B13490" t="s">
        <v>359</v>
      </c>
      <c r="C13490" t="s">
        <v>289</v>
      </c>
      <c r="D13490">
        <v>1</v>
      </c>
      <c r="E13490">
        <v>1</v>
      </c>
      <c r="F13490">
        <v>1</v>
      </c>
      <c r="G13490">
        <v>1</v>
      </c>
      <c r="H13490">
        <v>1</v>
      </c>
      <c r="I13490">
        <v>1</v>
      </c>
      <c r="J13490">
        <v>1</v>
      </c>
      <c r="K13490">
        <v>1</v>
      </c>
      <c r="M13490" t="s">
        <v>468</v>
      </c>
    </row>
    <row r="13491" spans="1:13" hidden="1">
      <c r="A13491" t="s">
        <v>303</v>
      </c>
      <c r="B13491" t="s">
        <v>359</v>
      </c>
      <c r="C13491" t="s">
        <v>290</v>
      </c>
      <c r="D13491">
        <v>1</v>
      </c>
      <c r="E13491">
        <v>1</v>
      </c>
      <c r="F13491">
        <v>1</v>
      </c>
      <c r="G13491">
        <v>1</v>
      </c>
      <c r="H13491">
        <v>1</v>
      </c>
      <c r="I13491">
        <v>1</v>
      </c>
      <c r="J13491">
        <v>1</v>
      </c>
      <c r="K13491">
        <v>1</v>
      </c>
      <c r="M13491" t="s">
        <v>468</v>
      </c>
    </row>
    <row r="13492" spans="1:13" hidden="1">
      <c r="A13492" t="s">
        <v>303</v>
      </c>
      <c r="B13492" t="s">
        <v>359</v>
      </c>
      <c r="C13492" t="s">
        <v>291</v>
      </c>
      <c r="D13492">
        <v>1</v>
      </c>
      <c r="E13492">
        <v>1</v>
      </c>
      <c r="F13492">
        <v>1</v>
      </c>
      <c r="G13492">
        <v>1</v>
      </c>
      <c r="H13492">
        <v>1</v>
      </c>
      <c r="I13492">
        <v>1</v>
      </c>
      <c r="J13492">
        <v>1</v>
      </c>
      <c r="K13492">
        <v>1</v>
      </c>
      <c r="M13492" t="s">
        <v>468</v>
      </c>
    </row>
    <row r="13493" spans="1:13" hidden="1">
      <c r="A13493" t="s">
        <v>303</v>
      </c>
      <c r="B13493" t="s">
        <v>359</v>
      </c>
      <c r="C13493" t="s">
        <v>292</v>
      </c>
      <c r="D13493">
        <v>1</v>
      </c>
      <c r="E13493">
        <v>1</v>
      </c>
      <c r="F13493">
        <v>1</v>
      </c>
      <c r="G13493">
        <v>1</v>
      </c>
      <c r="H13493">
        <v>1</v>
      </c>
      <c r="I13493">
        <v>1</v>
      </c>
      <c r="J13493">
        <v>1</v>
      </c>
      <c r="K13493">
        <v>1</v>
      </c>
      <c r="M13493" t="s">
        <v>468</v>
      </c>
    </row>
    <row r="13494" spans="1:13" hidden="1">
      <c r="A13494" t="s">
        <v>303</v>
      </c>
      <c r="B13494" t="s">
        <v>360</v>
      </c>
      <c r="C13494" t="s">
        <v>278</v>
      </c>
      <c r="D13494">
        <v>1</v>
      </c>
      <c r="E13494">
        <v>1</v>
      </c>
      <c r="F13494">
        <v>1</v>
      </c>
      <c r="G13494">
        <v>1</v>
      </c>
      <c r="H13494">
        <v>1</v>
      </c>
      <c r="I13494">
        <v>1</v>
      </c>
      <c r="J13494">
        <v>1</v>
      </c>
      <c r="K13494">
        <v>1</v>
      </c>
      <c r="M13494" t="s">
        <v>468</v>
      </c>
    </row>
    <row r="13495" spans="1:13" hidden="1">
      <c r="A13495" t="s">
        <v>303</v>
      </c>
      <c r="B13495" t="s">
        <v>360</v>
      </c>
      <c r="C13495" t="s">
        <v>279</v>
      </c>
      <c r="D13495">
        <v>1</v>
      </c>
      <c r="E13495">
        <v>1</v>
      </c>
      <c r="F13495">
        <v>1</v>
      </c>
      <c r="G13495">
        <v>1</v>
      </c>
      <c r="H13495">
        <v>1</v>
      </c>
      <c r="I13495">
        <v>1</v>
      </c>
      <c r="J13495">
        <v>1</v>
      </c>
      <c r="K13495">
        <v>1</v>
      </c>
      <c r="M13495" t="s">
        <v>468</v>
      </c>
    </row>
    <row r="13496" spans="1:13" hidden="1">
      <c r="A13496" t="s">
        <v>303</v>
      </c>
      <c r="B13496" t="s">
        <v>360</v>
      </c>
      <c r="C13496" t="s">
        <v>280</v>
      </c>
      <c r="D13496">
        <v>1</v>
      </c>
      <c r="E13496">
        <v>1</v>
      </c>
      <c r="F13496">
        <v>1</v>
      </c>
      <c r="G13496">
        <v>1</v>
      </c>
      <c r="H13496">
        <v>1</v>
      </c>
      <c r="I13496">
        <v>1</v>
      </c>
      <c r="J13496">
        <v>1</v>
      </c>
      <c r="K13496">
        <v>1</v>
      </c>
      <c r="M13496" t="s">
        <v>468</v>
      </c>
    </row>
    <row r="13497" spans="1:13" hidden="1">
      <c r="A13497" t="s">
        <v>303</v>
      </c>
      <c r="B13497" t="s">
        <v>360</v>
      </c>
      <c r="C13497" t="s">
        <v>277</v>
      </c>
      <c r="D13497">
        <v>1</v>
      </c>
      <c r="E13497">
        <v>1</v>
      </c>
      <c r="F13497">
        <v>1</v>
      </c>
      <c r="G13497">
        <v>1</v>
      </c>
      <c r="H13497">
        <v>1</v>
      </c>
      <c r="I13497">
        <v>1</v>
      </c>
      <c r="J13497">
        <v>1</v>
      </c>
      <c r="K13497">
        <v>1</v>
      </c>
      <c r="M13497" t="s">
        <v>468</v>
      </c>
    </row>
    <row r="13498" spans="1:13" hidden="1">
      <c r="A13498" t="s">
        <v>303</v>
      </c>
      <c r="B13498" t="s">
        <v>360</v>
      </c>
      <c r="C13498" t="s">
        <v>281</v>
      </c>
      <c r="D13498">
        <v>1</v>
      </c>
      <c r="E13498">
        <v>1</v>
      </c>
      <c r="F13498">
        <v>1</v>
      </c>
      <c r="G13498">
        <v>1</v>
      </c>
      <c r="H13498">
        <v>1</v>
      </c>
      <c r="I13498">
        <v>1</v>
      </c>
      <c r="J13498">
        <v>1</v>
      </c>
      <c r="K13498">
        <v>1</v>
      </c>
      <c r="M13498" t="s">
        <v>468</v>
      </c>
    </row>
    <row r="13499" spans="1:13" hidden="1">
      <c r="A13499" t="s">
        <v>303</v>
      </c>
      <c r="B13499" t="s">
        <v>360</v>
      </c>
      <c r="C13499" t="s">
        <v>282</v>
      </c>
      <c r="D13499">
        <v>1</v>
      </c>
      <c r="E13499">
        <v>1</v>
      </c>
      <c r="F13499">
        <v>1</v>
      </c>
      <c r="G13499">
        <v>1</v>
      </c>
      <c r="H13499">
        <v>1</v>
      </c>
      <c r="I13499">
        <v>1</v>
      </c>
      <c r="J13499">
        <v>1</v>
      </c>
      <c r="K13499">
        <v>1</v>
      </c>
      <c r="M13499" t="s">
        <v>468</v>
      </c>
    </row>
    <row r="13500" spans="1:13" hidden="1">
      <c r="A13500" t="s">
        <v>303</v>
      </c>
      <c r="B13500" t="s">
        <v>360</v>
      </c>
      <c r="C13500" t="s">
        <v>283</v>
      </c>
      <c r="D13500">
        <v>1</v>
      </c>
      <c r="E13500">
        <v>1</v>
      </c>
      <c r="F13500">
        <v>1</v>
      </c>
      <c r="G13500">
        <v>1</v>
      </c>
      <c r="H13500">
        <v>1</v>
      </c>
      <c r="I13500">
        <v>1</v>
      </c>
      <c r="J13500">
        <v>1</v>
      </c>
      <c r="K13500">
        <v>1</v>
      </c>
      <c r="M13500" t="s">
        <v>468</v>
      </c>
    </row>
    <row r="13501" spans="1:13" hidden="1">
      <c r="A13501" t="s">
        <v>303</v>
      </c>
      <c r="B13501" t="s">
        <v>360</v>
      </c>
      <c r="C13501" t="s">
        <v>284</v>
      </c>
      <c r="D13501">
        <v>1</v>
      </c>
      <c r="E13501">
        <v>1</v>
      </c>
      <c r="F13501">
        <v>1</v>
      </c>
      <c r="G13501">
        <v>1</v>
      </c>
      <c r="H13501">
        <v>1</v>
      </c>
      <c r="I13501">
        <v>1</v>
      </c>
      <c r="J13501">
        <v>1</v>
      </c>
      <c r="K13501">
        <v>1</v>
      </c>
      <c r="M13501" t="s">
        <v>468</v>
      </c>
    </row>
    <row r="13502" spans="1:13" hidden="1">
      <c r="A13502" t="s">
        <v>303</v>
      </c>
      <c r="B13502" t="s">
        <v>360</v>
      </c>
      <c r="C13502" t="s">
        <v>285</v>
      </c>
      <c r="D13502">
        <v>1</v>
      </c>
      <c r="E13502">
        <v>1</v>
      </c>
      <c r="F13502">
        <v>1</v>
      </c>
      <c r="G13502">
        <v>1</v>
      </c>
      <c r="H13502">
        <v>1</v>
      </c>
      <c r="I13502">
        <v>1</v>
      </c>
      <c r="J13502">
        <v>1</v>
      </c>
      <c r="K13502">
        <v>1</v>
      </c>
      <c r="M13502" t="s">
        <v>468</v>
      </c>
    </row>
    <row r="13503" spans="1:13" hidden="1">
      <c r="A13503" t="s">
        <v>303</v>
      </c>
      <c r="B13503" t="s">
        <v>360</v>
      </c>
      <c r="C13503" t="s">
        <v>286</v>
      </c>
      <c r="D13503">
        <v>1</v>
      </c>
      <c r="E13503">
        <v>1</v>
      </c>
      <c r="F13503">
        <v>1</v>
      </c>
      <c r="G13503">
        <v>1</v>
      </c>
      <c r="H13503">
        <v>1</v>
      </c>
      <c r="I13503">
        <v>1</v>
      </c>
      <c r="J13503">
        <v>1</v>
      </c>
      <c r="K13503">
        <v>1</v>
      </c>
      <c r="M13503" t="s">
        <v>468</v>
      </c>
    </row>
    <row r="13504" spans="1:13" hidden="1">
      <c r="A13504" t="s">
        <v>303</v>
      </c>
      <c r="B13504" t="s">
        <v>360</v>
      </c>
      <c r="C13504" t="s">
        <v>287</v>
      </c>
      <c r="D13504">
        <v>1</v>
      </c>
      <c r="E13504">
        <v>1</v>
      </c>
      <c r="F13504">
        <v>1</v>
      </c>
      <c r="G13504">
        <v>1</v>
      </c>
      <c r="H13504">
        <v>1</v>
      </c>
      <c r="I13504">
        <v>1</v>
      </c>
      <c r="J13504">
        <v>1</v>
      </c>
      <c r="K13504">
        <v>1</v>
      </c>
      <c r="M13504" t="s">
        <v>468</v>
      </c>
    </row>
    <row r="13505" spans="1:13" hidden="1">
      <c r="A13505" t="s">
        <v>303</v>
      </c>
      <c r="B13505" t="s">
        <v>360</v>
      </c>
      <c r="C13505" t="s">
        <v>288</v>
      </c>
      <c r="D13505">
        <v>1</v>
      </c>
      <c r="E13505">
        <v>1</v>
      </c>
      <c r="F13505">
        <v>1</v>
      </c>
      <c r="G13505">
        <v>1</v>
      </c>
      <c r="H13505">
        <v>1</v>
      </c>
      <c r="I13505">
        <v>1</v>
      </c>
      <c r="J13505">
        <v>1</v>
      </c>
      <c r="K13505">
        <v>1</v>
      </c>
      <c r="M13505" t="s">
        <v>468</v>
      </c>
    </row>
    <row r="13506" spans="1:13" hidden="1">
      <c r="A13506" t="s">
        <v>303</v>
      </c>
      <c r="B13506" t="s">
        <v>360</v>
      </c>
      <c r="C13506" t="s">
        <v>289</v>
      </c>
      <c r="D13506">
        <v>1</v>
      </c>
      <c r="E13506">
        <v>1</v>
      </c>
      <c r="F13506">
        <v>1</v>
      </c>
      <c r="G13506">
        <v>1</v>
      </c>
      <c r="H13506">
        <v>1</v>
      </c>
      <c r="I13506">
        <v>1</v>
      </c>
      <c r="J13506">
        <v>1</v>
      </c>
      <c r="K13506">
        <v>1</v>
      </c>
      <c r="M13506" t="s">
        <v>468</v>
      </c>
    </row>
    <row r="13507" spans="1:13" hidden="1">
      <c r="A13507" t="s">
        <v>303</v>
      </c>
      <c r="B13507" t="s">
        <v>360</v>
      </c>
      <c r="C13507" t="s">
        <v>290</v>
      </c>
      <c r="D13507">
        <v>1</v>
      </c>
      <c r="E13507">
        <v>1</v>
      </c>
      <c r="F13507">
        <v>1</v>
      </c>
      <c r="G13507">
        <v>1</v>
      </c>
      <c r="H13507">
        <v>1</v>
      </c>
      <c r="I13507">
        <v>1</v>
      </c>
      <c r="J13507">
        <v>1</v>
      </c>
      <c r="K13507">
        <v>1</v>
      </c>
      <c r="M13507" t="s">
        <v>468</v>
      </c>
    </row>
    <row r="13508" spans="1:13" hidden="1">
      <c r="A13508" t="s">
        <v>303</v>
      </c>
      <c r="B13508" t="s">
        <v>360</v>
      </c>
      <c r="C13508" t="s">
        <v>291</v>
      </c>
      <c r="D13508">
        <v>1</v>
      </c>
      <c r="E13508">
        <v>1</v>
      </c>
      <c r="F13508">
        <v>1</v>
      </c>
      <c r="G13508">
        <v>1</v>
      </c>
      <c r="H13508">
        <v>1</v>
      </c>
      <c r="I13508">
        <v>1</v>
      </c>
      <c r="J13508">
        <v>1</v>
      </c>
      <c r="K13508">
        <v>1</v>
      </c>
      <c r="M13508" t="s">
        <v>468</v>
      </c>
    </row>
    <row r="13509" spans="1:13" hidden="1">
      <c r="A13509" t="s">
        <v>303</v>
      </c>
      <c r="B13509" t="s">
        <v>360</v>
      </c>
      <c r="C13509" t="s">
        <v>292</v>
      </c>
      <c r="D13509">
        <v>1</v>
      </c>
      <c r="E13509">
        <v>1</v>
      </c>
      <c r="F13509">
        <v>1</v>
      </c>
      <c r="G13509">
        <v>1</v>
      </c>
      <c r="H13509">
        <v>1</v>
      </c>
      <c r="I13509">
        <v>1</v>
      </c>
      <c r="J13509">
        <v>1</v>
      </c>
      <c r="K13509">
        <v>1</v>
      </c>
      <c r="M13509" t="s">
        <v>468</v>
      </c>
    </row>
    <row r="13510" spans="1:13" hidden="1">
      <c r="A13510" t="s">
        <v>303</v>
      </c>
      <c r="B13510" t="s">
        <v>435</v>
      </c>
      <c r="C13510" t="s">
        <v>278</v>
      </c>
      <c r="D13510">
        <v>1</v>
      </c>
      <c r="E13510">
        <v>1</v>
      </c>
      <c r="F13510">
        <v>1</v>
      </c>
      <c r="G13510">
        <v>1</v>
      </c>
      <c r="H13510">
        <v>1</v>
      </c>
      <c r="I13510">
        <v>1</v>
      </c>
      <c r="J13510">
        <v>1</v>
      </c>
      <c r="K13510">
        <v>1</v>
      </c>
      <c r="M13510" t="s">
        <v>468</v>
      </c>
    </row>
    <row r="13511" spans="1:13" hidden="1">
      <c r="A13511" t="s">
        <v>303</v>
      </c>
      <c r="B13511" t="s">
        <v>435</v>
      </c>
      <c r="C13511" t="s">
        <v>279</v>
      </c>
      <c r="D13511">
        <v>1</v>
      </c>
      <c r="E13511">
        <v>1</v>
      </c>
      <c r="F13511">
        <v>1</v>
      </c>
      <c r="G13511">
        <v>1</v>
      </c>
      <c r="H13511">
        <v>1</v>
      </c>
      <c r="I13511">
        <v>1</v>
      </c>
      <c r="J13511">
        <v>1</v>
      </c>
      <c r="K13511">
        <v>1</v>
      </c>
      <c r="M13511" t="s">
        <v>468</v>
      </c>
    </row>
    <row r="13512" spans="1:13" hidden="1">
      <c r="A13512" t="s">
        <v>303</v>
      </c>
      <c r="B13512" t="s">
        <v>435</v>
      </c>
      <c r="C13512" t="s">
        <v>280</v>
      </c>
      <c r="D13512">
        <v>1</v>
      </c>
      <c r="E13512">
        <v>1</v>
      </c>
      <c r="F13512">
        <v>1</v>
      </c>
      <c r="G13512">
        <v>1</v>
      </c>
      <c r="H13512">
        <v>1</v>
      </c>
      <c r="I13512">
        <v>1</v>
      </c>
      <c r="J13512">
        <v>1</v>
      </c>
      <c r="K13512">
        <v>1</v>
      </c>
      <c r="M13512" t="s">
        <v>468</v>
      </c>
    </row>
    <row r="13513" spans="1:13" hidden="1">
      <c r="A13513" t="s">
        <v>303</v>
      </c>
      <c r="B13513" t="s">
        <v>435</v>
      </c>
      <c r="C13513" t="s">
        <v>277</v>
      </c>
      <c r="D13513">
        <v>1</v>
      </c>
      <c r="E13513">
        <v>1</v>
      </c>
      <c r="F13513">
        <v>1</v>
      </c>
      <c r="G13513">
        <v>1</v>
      </c>
      <c r="H13513">
        <v>1</v>
      </c>
      <c r="I13513">
        <v>1</v>
      </c>
      <c r="J13513">
        <v>1</v>
      </c>
      <c r="K13513">
        <v>1</v>
      </c>
      <c r="M13513" t="s">
        <v>468</v>
      </c>
    </row>
    <row r="13514" spans="1:13" hidden="1">
      <c r="A13514" t="s">
        <v>303</v>
      </c>
      <c r="B13514" t="s">
        <v>435</v>
      </c>
      <c r="C13514" t="s">
        <v>281</v>
      </c>
      <c r="D13514">
        <v>1</v>
      </c>
      <c r="E13514">
        <v>1</v>
      </c>
      <c r="F13514">
        <v>1</v>
      </c>
      <c r="G13514">
        <v>1</v>
      </c>
      <c r="H13514">
        <v>1</v>
      </c>
      <c r="I13514">
        <v>1</v>
      </c>
      <c r="J13514">
        <v>1</v>
      </c>
      <c r="K13514">
        <v>1</v>
      </c>
      <c r="M13514" t="s">
        <v>468</v>
      </c>
    </row>
    <row r="13515" spans="1:13" hidden="1">
      <c r="A13515" t="s">
        <v>303</v>
      </c>
      <c r="B13515" t="s">
        <v>435</v>
      </c>
      <c r="C13515" t="s">
        <v>282</v>
      </c>
      <c r="D13515">
        <v>1</v>
      </c>
      <c r="E13515">
        <v>1</v>
      </c>
      <c r="F13515">
        <v>1</v>
      </c>
      <c r="G13515">
        <v>1</v>
      </c>
      <c r="H13515">
        <v>1</v>
      </c>
      <c r="I13515">
        <v>1</v>
      </c>
      <c r="J13515">
        <v>1</v>
      </c>
      <c r="K13515">
        <v>1</v>
      </c>
      <c r="M13515" t="s">
        <v>468</v>
      </c>
    </row>
    <row r="13516" spans="1:13" hidden="1">
      <c r="A13516" t="s">
        <v>303</v>
      </c>
      <c r="B13516" t="s">
        <v>435</v>
      </c>
      <c r="C13516" t="s">
        <v>283</v>
      </c>
      <c r="D13516">
        <v>1</v>
      </c>
      <c r="E13516">
        <v>1</v>
      </c>
      <c r="F13516">
        <v>1</v>
      </c>
      <c r="G13516">
        <v>1</v>
      </c>
      <c r="H13516">
        <v>1</v>
      </c>
      <c r="I13516">
        <v>1</v>
      </c>
      <c r="J13516">
        <v>1</v>
      </c>
      <c r="K13516">
        <v>1</v>
      </c>
      <c r="M13516" t="s">
        <v>468</v>
      </c>
    </row>
    <row r="13517" spans="1:13" hidden="1">
      <c r="A13517" t="s">
        <v>303</v>
      </c>
      <c r="B13517" t="s">
        <v>435</v>
      </c>
      <c r="C13517" t="s">
        <v>284</v>
      </c>
      <c r="D13517">
        <v>1</v>
      </c>
      <c r="E13517">
        <v>1</v>
      </c>
      <c r="F13517">
        <v>1</v>
      </c>
      <c r="G13517">
        <v>1</v>
      </c>
      <c r="H13517">
        <v>1</v>
      </c>
      <c r="I13517">
        <v>1</v>
      </c>
      <c r="J13517">
        <v>1</v>
      </c>
      <c r="K13517">
        <v>1</v>
      </c>
      <c r="M13517" t="s">
        <v>468</v>
      </c>
    </row>
    <row r="13518" spans="1:13" hidden="1">
      <c r="A13518" t="s">
        <v>303</v>
      </c>
      <c r="B13518" t="s">
        <v>435</v>
      </c>
      <c r="C13518" t="s">
        <v>285</v>
      </c>
      <c r="D13518">
        <v>1</v>
      </c>
      <c r="E13518">
        <v>1</v>
      </c>
      <c r="F13518">
        <v>1</v>
      </c>
      <c r="G13518">
        <v>1</v>
      </c>
      <c r="H13518">
        <v>1</v>
      </c>
      <c r="I13518">
        <v>1</v>
      </c>
      <c r="J13518">
        <v>1</v>
      </c>
      <c r="K13518">
        <v>1</v>
      </c>
      <c r="M13518" t="s">
        <v>468</v>
      </c>
    </row>
    <row r="13519" spans="1:13" hidden="1">
      <c r="A13519" t="s">
        <v>303</v>
      </c>
      <c r="B13519" t="s">
        <v>435</v>
      </c>
      <c r="C13519" t="s">
        <v>286</v>
      </c>
      <c r="D13519">
        <v>1</v>
      </c>
      <c r="E13519">
        <v>1</v>
      </c>
      <c r="F13519">
        <v>1</v>
      </c>
      <c r="G13519">
        <v>1</v>
      </c>
      <c r="H13519">
        <v>1</v>
      </c>
      <c r="I13519">
        <v>1</v>
      </c>
      <c r="J13519">
        <v>1</v>
      </c>
      <c r="K13519">
        <v>1</v>
      </c>
      <c r="M13519" t="s">
        <v>468</v>
      </c>
    </row>
    <row r="13520" spans="1:13" hidden="1">
      <c r="A13520" t="s">
        <v>303</v>
      </c>
      <c r="B13520" t="s">
        <v>435</v>
      </c>
      <c r="C13520" t="s">
        <v>287</v>
      </c>
      <c r="D13520">
        <v>1</v>
      </c>
      <c r="E13520">
        <v>1</v>
      </c>
      <c r="F13520">
        <v>1</v>
      </c>
      <c r="G13520">
        <v>1</v>
      </c>
      <c r="H13520">
        <v>1</v>
      </c>
      <c r="I13520">
        <v>1</v>
      </c>
      <c r="J13520">
        <v>1</v>
      </c>
      <c r="K13520">
        <v>1</v>
      </c>
      <c r="M13520" t="s">
        <v>468</v>
      </c>
    </row>
    <row r="13521" spans="1:13" hidden="1">
      <c r="A13521" t="s">
        <v>303</v>
      </c>
      <c r="B13521" t="s">
        <v>435</v>
      </c>
      <c r="C13521" t="s">
        <v>288</v>
      </c>
      <c r="D13521">
        <v>1</v>
      </c>
      <c r="E13521">
        <v>1</v>
      </c>
      <c r="F13521">
        <v>1</v>
      </c>
      <c r="G13521">
        <v>1</v>
      </c>
      <c r="H13521">
        <v>1</v>
      </c>
      <c r="I13521">
        <v>1</v>
      </c>
      <c r="J13521">
        <v>1</v>
      </c>
      <c r="K13521">
        <v>1</v>
      </c>
      <c r="M13521" t="s">
        <v>468</v>
      </c>
    </row>
    <row r="13522" spans="1:13" hidden="1">
      <c r="A13522" t="s">
        <v>303</v>
      </c>
      <c r="B13522" t="s">
        <v>435</v>
      </c>
      <c r="C13522" t="s">
        <v>289</v>
      </c>
      <c r="D13522">
        <v>1</v>
      </c>
      <c r="E13522">
        <v>1</v>
      </c>
      <c r="F13522">
        <v>1</v>
      </c>
      <c r="G13522">
        <v>1</v>
      </c>
      <c r="H13522">
        <v>1</v>
      </c>
      <c r="I13522">
        <v>1</v>
      </c>
      <c r="J13522">
        <v>1</v>
      </c>
      <c r="K13522">
        <v>1</v>
      </c>
      <c r="M13522" t="s">
        <v>468</v>
      </c>
    </row>
    <row r="13523" spans="1:13" hidden="1">
      <c r="A13523" t="s">
        <v>303</v>
      </c>
      <c r="B13523" t="s">
        <v>435</v>
      </c>
      <c r="C13523" t="s">
        <v>290</v>
      </c>
      <c r="D13523">
        <v>1</v>
      </c>
      <c r="E13523">
        <v>1</v>
      </c>
      <c r="F13523">
        <v>1</v>
      </c>
      <c r="G13523">
        <v>1</v>
      </c>
      <c r="H13523">
        <v>1</v>
      </c>
      <c r="I13523">
        <v>1</v>
      </c>
      <c r="J13523">
        <v>1</v>
      </c>
      <c r="K13523">
        <v>1</v>
      </c>
      <c r="M13523" t="s">
        <v>468</v>
      </c>
    </row>
    <row r="13524" spans="1:13" hidden="1">
      <c r="A13524" t="s">
        <v>303</v>
      </c>
      <c r="B13524" t="s">
        <v>435</v>
      </c>
      <c r="C13524" t="s">
        <v>291</v>
      </c>
      <c r="D13524">
        <v>1</v>
      </c>
      <c r="E13524">
        <v>1</v>
      </c>
      <c r="F13524">
        <v>1</v>
      </c>
      <c r="G13524">
        <v>1</v>
      </c>
      <c r="H13524">
        <v>1</v>
      </c>
      <c r="I13524">
        <v>1</v>
      </c>
      <c r="J13524">
        <v>1</v>
      </c>
      <c r="K13524">
        <v>1</v>
      </c>
      <c r="M13524" t="s">
        <v>468</v>
      </c>
    </row>
    <row r="13525" spans="1:13" hidden="1">
      <c r="A13525" t="s">
        <v>303</v>
      </c>
      <c r="B13525" t="s">
        <v>435</v>
      </c>
      <c r="C13525" t="s">
        <v>292</v>
      </c>
      <c r="D13525">
        <v>1</v>
      </c>
      <c r="E13525">
        <v>1</v>
      </c>
      <c r="F13525">
        <v>1</v>
      </c>
      <c r="G13525">
        <v>1</v>
      </c>
      <c r="H13525">
        <v>1</v>
      </c>
      <c r="I13525">
        <v>1</v>
      </c>
      <c r="J13525">
        <v>1</v>
      </c>
      <c r="K13525">
        <v>1</v>
      </c>
      <c r="M13525" t="s">
        <v>468</v>
      </c>
    </row>
    <row r="13526" spans="1:13" hidden="1">
      <c r="A13526" t="s">
        <v>303</v>
      </c>
      <c r="B13526" t="s">
        <v>507</v>
      </c>
      <c r="C13526" t="s">
        <v>278</v>
      </c>
      <c r="D13526" s="4">
        <v>1.6845992509363313E-2</v>
      </c>
      <c r="E13526">
        <f t="shared" ref="E13526:K13541" si="119">$D13526</f>
        <v>1.6845992509363313E-2</v>
      </c>
      <c r="F13526">
        <f t="shared" si="119"/>
        <v>1.6845992509363313E-2</v>
      </c>
      <c r="G13526">
        <f t="shared" si="119"/>
        <v>1.6845992509363313E-2</v>
      </c>
      <c r="H13526">
        <f t="shared" si="119"/>
        <v>1.6845992509363313E-2</v>
      </c>
      <c r="I13526">
        <f t="shared" si="119"/>
        <v>1.6845992509363313E-2</v>
      </c>
      <c r="J13526">
        <f t="shared" si="119"/>
        <v>1.6845992509363313E-2</v>
      </c>
      <c r="K13526">
        <f>$D13526</f>
        <v>1.6845992509363313E-2</v>
      </c>
    </row>
    <row r="13527" spans="1:13" hidden="1">
      <c r="A13527" t="s">
        <v>303</v>
      </c>
      <c r="B13527" t="s">
        <v>507</v>
      </c>
      <c r="C13527" t="s">
        <v>279</v>
      </c>
      <c r="D13527" s="4">
        <v>0.31916853932584294</v>
      </c>
      <c r="E13527">
        <f t="shared" si="119"/>
        <v>0.31916853932584294</v>
      </c>
      <c r="F13527">
        <f t="shared" si="119"/>
        <v>0.31916853932584294</v>
      </c>
      <c r="G13527">
        <f t="shared" si="119"/>
        <v>0.31916853932584294</v>
      </c>
      <c r="H13527">
        <f t="shared" si="119"/>
        <v>0.31916853932584294</v>
      </c>
      <c r="I13527">
        <f t="shared" si="119"/>
        <v>0.31916853932584294</v>
      </c>
      <c r="J13527">
        <f t="shared" si="119"/>
        <v>0.31916853932584294</v>
      </c>
      <c r="K13527">
        <f t="shared" si="119"/>
        <v>0.31916853932584294</v>
      </c>
      <c r="M13527" t="s">
        <v>470</v>
      </c>
    </row>
    <row r="13528" spans="1:13" hidden="1">
      <c r="A13528" t="s">
        <v>303</v>
      </c>
      <c r="B13528" t="s">
        <v>507</v>
      </c>
      <c r="C13528" t="s">
        <v>280</v>
      </c>
      <c r="D13528" s="4">
        <v>0.44681966292134817</v>
      </c>
      <c r="E13528">
        <f t="shared" si="119"/>
        <v>0.44681966292134817</v>
      </c>
      <c r="F13528">
        <f t="shared" si="119"/>
        <v>0.44681966292134817</v>
      </c>
      <c r="G13528">
        <f t="shared" si="119"/>
        <v>0.44681966292134817</v>
      </c>
      <c r="H13528">
        <f t="shared" si="119"/>
        <v>0.44681966292134817</v>
      </c>
      <c r="I13528">
        <f t="shared" si="119"/>
        <v>0.44681966292134817</v>
      </c>
      <c r="J13528">
        <f t="shared" si="119"/>
        <v>0.44681966292134817</v>
      </c>
      <c r="K13528">
        <f t="shared" si="119"/>
        <v>0.44681966292134817</v>
      </c>
      <c r="M13528" t="s">
        <v>470</v>
      </c>
    </row>
    <row r="13529" spans="1:13" hidden="1">
      <c r="A13529" t="s">
        <v>303</v>
      </c>
      <c r="B13529" t="s">
        <v>507</v>
      </c>
      <c r="C13529" t="s">
        <v>277</v>
      </c>
      <c r="D13529" s="4">
        <v>0.17639325842696607</v>
      </c>
      <c r="E13529">
        <f t="shared" si="119"/>
        <v>0.17639325842696607</v>
      </c>
      <c r="F13529">
        <f t="shared" si="119"/>
        <v>0.17639325842696607</v>
      </c>
      <c r="G13529">
        <f t="shared" si="119"/>
        <v>0.17639325842696607</v>
      </c>
      <c r="H13529">
        <f t="shared" si="119"/>
        <v>0.17639325842696607</v>
      </c>
      <c r="I13529">
        <f t="shared" si="119"/>
        <v>0.17639325842696607</v>
      </c>
      <c r="J13529">
        <f t="shared" si="119"/>
        <v>0.17639325842696607</v>
      </c>
      <c r="K13529">
        <f t="shared" si="119"/>
        <v>0.17639325842696607</v>
      </c>
      <c r="M13529" t="s">
        <v>470</v>
      </c>
    </row>
    <row r="13530" spans="1:13" hidden="1">
      <c r="A13530" t="s">
        <v>303</v>
      </c>
      <c r="B13530" t="s">
        <v>507</v>
      </c>
      <c r="C13530" t="s">
        <v>281</v>
      </c>
      <c r="D13530" s="4">
        <v>9.5499999999999708E-4</v>
      </c>
      <c r="E13530">
        <f t="shared" si="119"/>
        <v>9.5499999999999708E-4</v>
      </c>
      <c r="F13530">
        <f t="shared" si="119"/>
        <v>9.5499999999999708E-4</v>
      </c>
      <c r="G13530">
        <f t="shared" si="119"/>
        <v>9.5499999999999708E-4</v>
      </c>
      <c r="H13530">
        <f t="shared" si="119"/>
        <v>9.5499999999999708E-4</v>
      </c>
      <c r="I13530">
        <f t="shared" si="119"/>
        <v>9.5499999999999708E-4</v>
      </c>
      <c r="J13530">
        <f t="shared" si="119"/>
        <v>9.5499999999999708E-4</v>
      </c>
      <c r="K13530">
        <f t="shared" si="119"/>
        <v>9.5499999999999708E-4</v>
      </c>
      <c r="M13530" t="s">
        <v>470</v>
      </c>
    </row>
    <row r="13531" spans="1:13" hidden="1">
      <c r="A13531" t="s">
        <v>303</v>
      </c>
      <c r="B13531" t="s">
        <v>507</v>
      </c>
      <c r="C13531" t="s">
        <v>282</v>
      </c>
      <c r="D13531" s="4">
        <v>0.22711925925925905</v>
      </c>
      <c r="E13531">
        <f t="shared" si="119"/>
        <v>0.22711925925925905</v>
      </c>
      <c r="F13531">
        <f t="shared" si="119"/>
        <v>0.22711925925925905</v>
      </c>
      <c r="G13531">
        <f t="shared" si="119"/>
        <v>0.22711925925925905</v>
      </c>
      <c r="H13531">
        <f t="shared" si="119"/>
        <v>0.22711925925925905</v>
      </c>
      <c r="I13531">
        <f t="shared" si="119"/>
        <v>0.22711925925925905</v>
      </c>
      <c r="J13531">
        <f t="shared" si="119"/>
        <v>0.22711925925925905</v>
      </c>
      <c r="K13531">
        <f t="shared" si="119"/>
        <v>0.22711925925925905</v>
      </c>
      <c r="M13531" t="s">
        <v>470</v>
      </c>
    </row>
    <row r="13532" spans="1:13" hidden="1">
      <c r="A13532" t="s">
        <v>303</v>
      </c>
      <c r="B13532" t="s">
        <v>507</v>
      </c>
      <c r="C13532" t="s">
        <v>283</v>
      </c>
      <c r="D13532" s="4">
        <v>0.49181888888888853</v>
      </c>
      <c r="E13532">
        <f t="shared" si="119"/>
        <v>0.49181888888888853</v>
      </c>
      <c r="F13532">
        <f t="shared" si="119"/>
        <v>0.49181888888888853</v>
      </c>
      <c r="G13532">
        <f t="shared" si="119"/>
        <v>0.49181888888888853</v>
      </c>
      <c r="H13532">
        <f t="shared" si="119"/>
        <v>0.49181888888888853</v>
      </c>
      <c r="I13532">
        <f t="shared" si="119"/>
        <v>0.49181888888888853</v>
      </c>
      <c r="J13532">
        <f t="shared" si="119"/>
        <v>0.49181888888888853</v>
      </c>
      <c r="K13532">
        <f t="shared" si="119"/>
        <v>0.49181888888888853</v>
      </c>
      <c r="M13532" t="s">
        <v>470</v>
      </c>
    </row>
    <row r="13533" spans="1:13" hidden="1">
      <c r="A13533" t="s">
        <v>303</v>
      </c>
      <c r="B13533" t="s">
        <v>507</v>
      </c>
      <c r="C13533" t="s">
        <v>284</v>
      </c>
      <c r="D13533" s="4">
        <v>3.0492888888888924E-2</v>
      </c>
      <c r="E13533">
        <f t="shared" si="119"/>
        <v>3.0492888888888924E-2</v>
      </c>
      <c r="F13533">
        <f t="shared" si="119"/>
        <v>3.0492888888888924E-2</v>
      </c>
      <c r="G13533">
        <f t="shared" si="119"/>
        <v>3.0492888888888924E-2</v>
      </c>
      <c r="H13533">
        <f t="shared" si="119"/>
        <v>3.0492888888888924E-2</v>
      </c>
      <c r="I13533">
        <f t="shared" si="119"/>
        <v>3.0492888888888924E-2</v>
      </c>
      <c r="J13533">
        <f t="shared" si="119"/>
        <v>3.0492888888888924E-2</v>
      </c>
      <c r="K13533">
        <f t="shared" si="119"/>
        <v>3.0492888888888924E-2</v>
      </c>
      <c r="M13533" t="s">
        <v>470</v>
      </c>
    </row>
    <row r="13534" spans="1:13" hidden="1">
      <c r="A13534" t="s">
        <v>303</v>
      </c>
      <c r="B13534" t="s">
        <v>507</v>
      </c>
      <c r="C13534" t="s">
        <v>285</v>
      </c>
      <c r="D13534" s="4">
        <v>7.6371184371184413E-3</v>
      </c>
      <c r="E13534">
        <f t="shared" si="119"/>
        <v>7.6371184371184413E-3</v>
      </c>
      <c r="F13534">
        <f t="shared" si="119"/>
        <v>7.6371184371184413E-3</v>
      </c>
      <c r="G13534">
        <f t="shared" si="119"/>
        <v>7.6371184371184413E-3</v>
      </c>
      <c r="H13534">
        <f t="shared" si="119"/>
        <v>7.6371184371184413E-3</v>
      </c>
      <c r="I13534">
        <f t="shared" si="119"/>
        <v>7.6371184371184413E-3</v>
      </c>
      <c r="J13534">
        <f t="shared" si="119"/>
        <v>7.6371184371184413E-3</v>
      </c>
      <c r="K13534">
        <f t="shared" si="119"/>
        <v>7.6371184371184413E-3</v>
      </c>
      <c r="M13534" t="s">
        <v>470</v>
      </c>
    </row>
    <row r="13535" spans="1:13" hidden="1">
      <c r="A13535" t="s">
        <v>303</v>
      </c>
      <c r="B13535" t="s">
        <v>507</v>
      </c>
      <c r="C13535" t="s">
        <v>286</v>
      </c>
      <c r="D13535" s="4">
        <v>0.28027142857142845</v>
      </c>
      <c r="E13535">
        <f t="shared" si="119"/>
        <v>0.28027142857142845</v>
      </c>
      <c r="F13535">
        <f t="shared" si="119"/>
        <v>0.28027142857142845</v>
      </c>
      <c r="G13535">
        <f t="shared" si="119"/>
        <v>0.28027142857142845</v>
      </c>
      <c r="H13535">
        <f t="shared" si="119"/>
        <v>0.28027142857142845</v>
      </c>
      <c r="I13535">
        <f t="shared" si="119"/>
        <v>0.28027142857142845</v>
      </c>
      <c r="J13535">
        <f t="shared" si="119"/>
        <v>0.28027142857142845</v>
      </c>
      <c r="K13535">
        <f t="shared" si="119"/>
        <v>0.28027142857142845</v>
      </c>
      <c r="M13535" t="s">
        <v>470</v>
      </c>
    </row>
    <row r="13536" spans="1:13" hidden="1">
      <c r="A13536" t="s">
        <v>303</v>
      </c>
      <c r="B13536" t="s">
        <v>507</v>
      </c>
      <c r="C13536" t="s">
        <v>287</v>
      </c>
      <c r="D13536" s="4">
        <v>0.52475761381475627</v>
      </c>
      <c r="E13536">
        <f t="shared" si="119"/>
        <v>0.52475761381475627</v>
      </c>
      <c r="F13536">
        <f t="shared" si="119"/>
        <v>0.52475761381475627</v>
      </c>
      <c r="G13536">
        <f t="shared" si="119"/>
        <v>0.52475761381475627</v>
      </c>
      <c r="H13536">
        <f t="shared" si="119"/>
        <v>0.52475761381475627</v>
      </c>
      <c r="I13536">
        <f t="shared" si="119"/>
        <v>0.52475761381475627</v>
      </c>
      <c r="J13536">
        <f t="shared" si="119"/>
        <v>0.52475761381475627</v>
      </c>
      <c r="K13536">
        <f t="shared" si="119"/>
        <v>0.52475761381475627</v>
      </c>
      <c r="M13536" t="s">
        <v>470</v>
      </c>
    </row>
    <row r="13537" spans="1:13" hidden="1">
      <c r="A13537" t="s">
        <v>303</v>
      </c>
      <c r="B13537" t="s">
        <v>507</v>
      </c>
      <c r="C13537" t="s">
        <v>288</v>
      </c>
      <c r="D13537" s="4">
        <v>6.400805860805861E-2</v>
      </c>
      <c r="E13537">
        <f t="shared" si="119"/>
        <v>6.400805860805861E-2</v>
      </c>
      <c r="F13537">
        <f t="shared" si="119"/>
        <v>6.400805860805861E-2</v>
      </c>
      <c r="G13537">
        <f t="shared" si="119"/>
        <v>6.400805860805861E-2</v>
      </c>
      <c r="H13537">
        <f t="shared" si="119"/>
        <v>6.400805860805861E-2</v>
      </c>
      <c r="I13537">
        <f t="shared" si="119"/>
        <v>6.400805860805861E-2</v>
      </c>
      <c r="J13537">
        <f t="shared" si="119"/>
        <v>6.400805860805861E-2</v>
      </c>
      <c r="K13537">
        <f t="shared" si="119"/>
        <v>6.400805860805861E-2</v>
      </c>
      <c r="M13537" t="s">
        <v>470</v>
      </c>
    </row>
    <row r="13538" spans="1:13" hidden="1">
      <c r="A13538" t="s">
        <v>303</v>
      </c>
      <c r="B13538" t="s">
        <v>507</v>
      </c>
      <c r="C13538" t="s">
        <v>289</v>
      </c>
      <c r="D13538" s="4">
        <v>1.1416346153846176E-2</v>
      </c>
      <c r="E13538">
        <f t="shared" si="119"/>
        <v>1.1416346153846176E-2</v>
      </c>
      <c r="F13538">
        <f t="shared" si="119"/>
        <v>1.1416346153846176E-2</v>
      </c>
      <c r="G13538">
        <f t="shared" si="119"/>
        <v>1.1416346153846176E-2</v>
      </c>
      <c r="H13538">
        <f t="shared" si="119"/>
        <v>1.1416346153846176E-2</v>
      </c>
      <c r="I13538">
        <f t="shared" si="119"/>
        <v>1.1416346153846176E-2</v>
      </c>
      <c r="J13538">
        <f t="shared" si="119"/>
        <v>1.1416346153846176E-2</v>
      </c>
      <c r="K13538">
        <f t="shared" si="119"/>
        <v>1.1416346153846176E-2</v>
      </c>
      <c r="M13538" t="s">
        <v>470</v>
      </c>
    </row>
    <row r="13539" spans="1:13" hidden="1">
      <c r="A13539" t="s">
        <v>303</v>
      </c>
      <c r="B13539" t="s">
        <v>507</v>
      </c>
      <c r="C13539" t="s">
        <v>290</v>
      </c>
      <c r="D13539" s="4">
        <v>0.37026007326007365</v>
      </c>
      <c r="E13539">
        <f t="shared" si="119"/>
        <v>0.37026007326007365</v>
      </c>
      <c r="F13539">
        <f t="shared" si="119"/>
        <v>0.37026007326007365</v>
      </c>
      <c r="G13539">
        <f t="shared" si="119"/>
        <v>0.37026007326007365</v>
      </c>
      <c r="H13539">
        <f t="shared" si="119"/>
        <v>0.37026007326007365</v>
      </c>
      <c r="I13539">
        <f t="shared" si="119"/>
        <v>0.37026007326007365</v>
      </c>
      <c r="J13539">
        <f t="shared" si="119"/>
        <v>0.37026007326007365</v>
      </c>
      <c r="K13539">
        <f t="shared" si="119"/>
        <v>0.37026007326007365</v>
      </c>
      <c r="M13539" t="s">
        <v>470</v>
      </c>
    </row>
    <row r="13540" spans="1:13" hidden="1">
      <c r="A13540" t="s">
        <v>303</v>
      </c>
      <c r="B13540" t="s">
        <v>507</v>
      </c>
      <c r="C13540" t="s">
        <v>291</v>
      </c>
      <c r="D13540" s="4">
        <v>0.39390769230769296</v>
      </c>
      <c r="E13540">
        <f t="shared" si="119"/>
        <v>0.39390769230769296</v>
      </c>
      <c r="F13540">
        <f t="shared" si="119"/>
        <v>0.39390769230769296</v>
      </c>
      <c r="G13540">
        <f t="shared" si="119"/>
        <v>0.39390769230769296</v>
      </c>
      <c r="H13540">
        <f t="shared" si="119"/>
        <v>0.39390769230769296</v>
      </c>
      <c r="I13540">
        <f t="shared" si="119"/>
        <v>0.39390769230769296</v>
      </c>
      <c r="J13540">
        <f t="shared" si="119"/>
        <v>0.39390769230769296</v>
      </c>
      <c r="K13540">
        <f t="shared" si="119"/>
        <v>0.39390769230769296</v>
      </c>
      <c r="M13540" t="s">
        <v>470</v>
      </c>
    </row>
    <row r="13541" spans="1:13" hidden="1">
      <c r="A13541" t="s">
        <v>303</v>
      </c>
      <c r="B13541" t="s">
        <v>507</v>
      </c>
      <c r="C13541" t="s">
        <v>292</v>
      </c>
      <c r="D13541" s="4">
        <v>0.14006263736263735</v>
      </c>
      <c r="E13541">
        <f t="shared" si="119"/>
        <v>0.14006263736263735</v>
      </c>
      <c r="F13541">
        <f t="shared" si="119"/>
        <v>0.14006263736263735</v>
      </c>
      <c r="G13541">
        <f t="shared" si="119"/>
        <v>0.14006263736263735</v>
      </c>
      <c r="H13541">
        <f t="shared" si="119"/>
        <v>0.14006263736263735</v>
      </c>
      <c r="I13541">
        <f t="shared" si="119"/>
        <v>0.14006263736263735</v>
      </c>
      <c r="J13541">
        <f t="shared" si="119"/>
        <v>0.14006263736263735</v>
      </c>
      <c r="K13541">
        <f t="shared" si="119"/>
        <v>0.14006263736263735</v>
      </c>
      <c r="M13541" t="s">
        <v>470</v>
      </c>
    </row>
    <row r="13542" spans="1:13" hidden="1">
      <c r="A13542" t="s">
        <v>303</v>
      </c>
      <c r="B13542" t="s">
        <v>333</v>
      </c>
      <c r="C13542" t="s">
        <v>278</v>
      </c>
      <c r="D13542">
        <f>D13526</f>
        <v>1.6845992509363313E-2</v>
      </c>
      <c r="E13542">
        <f t="shared" ref="E13542:K13578" si="120">$D13542</f>
        <v>1.6845992509363313E-2</v>
      </c>
      <c r="F13542">
        <f t="shared" si="120"/>
        <v>1.6845992509363313E-2</v>
      </c>
      <c r="G13542">
        <f t="shared" si="120"/>
        <v>1.6845992509363313E-2</v>
      </c>
      <c r="H13542">
        <f t="shared" si="120"/>
        <v>1.6845992509363313E-2</v>
      </c>
      <c r="I13542">
        <f t="shared" si="120"/>
        <v>1.6845992509363313E-2</v>
      </c>
      <c r="J13542">
        <f t="shared" si="120"/>
        <v>1.6845992509363313E-2</v>
      </c>
      <c r="K13542">
        <f t="shared" si="120"/>
        <v>1.6845992509363313E-2</v>
      </c>
    </row>
    <row r="13543" spans="1:13" hidden="1">
      <c r="A13543" t="s">
        <v>303</v>
      </c>
      <c r="B13543" t="s">
        <v>333</v>
      </c>
      <c r="C13543" t="s">
        <v>279</v>
      </c>
      <c r="D13543">
        <f t="shared" ref="D13543:D13606" si="121">D13527</f>
        <v>0.31916853932584294</v>
      </c>
      <c r="E13543">
        <f t="shared" si="120"/>
        <v>0.31916853932584294</v>
      </c>
      <c r="F13543">
        <f t="shared" si="120"/>
        <v>0.31916853932584294</v>
      </c>
      <c r="G13543">
        <f t="shared" si="120"/>
        <v>0.31916853932584294</v>
      </c>
      <c r="H13543">
        <f t="shared" si="120"/>
        <v>0.31916853932584294</v>
      </c>
      <c r="I13543">
        <f t="shared" si="120"/>
        <v>0.31916853932584294</v>
      </c>
      <c r="J13543">
        <f t="shared" si="120"/>
        <v>0.31916853932584294</v>
      </c>
      <c r="K13543">
        <f t="shared" si="120"/>
        <v>0.31916853932584294</v>
      </c>
      <c r="M13543" t="s">
        <v>470</v>
      </c>
    </row>
    <row r="13544" spans="1:13" hidden="1">
      <c r="A13544" t="s">
        <v>303</v>
      </c>
      <c r="B13544" t="s">
        <v>333</v>
      </c>
      <c r="C13544" t="s">
        <v>280</v>
      </c>
      <c r="D13544">
        <f t="shared" si="121"/>
        <v>0.44681966292134817</v>
      </c>
      <c r="E13544">
        <f t="shared" si="120"/>
        <v>0.44681966292134817</v>
      </c>
      <c r="F13544">
        <f t="shared" si="120"/>
        <v>0.44681966292134817</v>
      </c>
      <c r="G13544">
        <f t="shared" si="120"/>
        <v>0.44681966292134817</v>
      </c>
      <c r="H13544">
        <f t="shared" si="120"/>
        <v>0.44681966292134817</v>
      </c>
      <c r="I13544">
        <f t="shared" si="120"/>
        <v>0.44681966292134817</v>
      </c>
      <c r="J13544">
        <f t="shared" si="120"/>
        <v>0.44681966292134817</v>
      </c>
      <c r="K13544">
        <f t="shared" si="120"/>
        <v>0.44681966292134817</v>
      </c>
      <c r="M13544" t="s">
        <v>470</v>
      </c>
    </row>
    <row r="13545" spans="1:13" hidden="1">
      <c r="A13545" t="s">
        <v>303</v>
      </c>
      <c r="B13545" t="s">
        <v>333</v>
      </c>
      <c r="C13545" t="s">
        <v>277</v>
      </c>
      <c r="D13545">
        <f t="shared" si="121"/>
        <v>0.17639325842696607</v>
      </c>
      <c r="E13545">
        <f t="shared" si="120"/>
        <v>0.17639325842696607</v>
      </c>
      <c r="F13545">
        <f t="shared" si="120"/>
        <v>0.17639325842696607</v>
      </c>
      <c r="G13545">
        <f t="shared" si="120"/>
        <v>0.17639325842696607</v>
      </c>
      <c r="H13545">
        <f t="shared" si="120"/>
        <v>0.17639325842696607</v>
      </c>
      <c r="I13545">
        <f t="shared" si="120"/>
        <v>0.17639325842696607</v>
      </c>
      <c r="J13545">
        <f t="shared" si="120"/>
        <v>0.17639325842696607</v>
      </c>
      <c r="K13545">
        <f t="shared" si="120"/>
        <v>0.17639325842696607</v>
      </c>
      <c r="M13545" t="s">
        <v>470</v>
      </c>
    </row>
    <row r="13546" spans="1:13" hidden="1">
      <c r="A13546" t="s">
        <v>303</v>
      </c>
      <c r="B13546" t="s">
        <v>333</v>
      </c>
      <c r="C13546" t="s">
        <v>281</v>
      </c>
      <c r="D13546">
        <f t="shared" si="121"/>
        <v>9.5499999999999708E-4</v>
      </c>
      <c r="E13546">
        <f t="shared" si="120"/>
        <v>9.5499999999999708E-4</v>
      </c>
      <c r="F13546">
        <f t="shared" si="120"/>
        <v>9.5499999999999708E-4</v>
      </c>
      <c r="G13546">
        <f t="shared" si="120"/>
        <v>9.5499999999999708E-4</v>
      </c>
      <c r="H13546">
        <f t="shared" si="120"/>
        <v>9.5499999999999708E-4</v>
      </c>
      <c r="I13546">
        <f t="shared" si="120"/>
        <v>9.5499999999999708E-4</v>
      </c>
      <c r="J13546">
        <f t="shared" si="120"/>
        <v>9.5499999999999708E-4</v>
      </c>
      <c r="K13546">
        <f t="shared" si="120"/>
        <v>9.5499999999999708E-4</v>
      </c>
      <c r="M13546" t="s">
        <v>470</v>
      </c>
    </row>
    <row r="13547" spans="1:13" hidden="1">
      <c r="A13547" t="s">
        <v>303</v>
      </c>
      <c r="B13547" t="s">
        <v>333</v>
      </c>
      <c r="C13547" t="s">
        <v>282</v>
      </c>
      <c r="D13547">
        <f t="shared" si="121"/>
        <v>0.22711925925925905</v>
      </c>
      <c r="E13547">
        <f t="shared" si="120"/>
        <v>0.22711925925925905</v>
      </c>
      <c r="F13547">
        <f t="shared" si="120"/>
        <v>0.22711925925925905</v>
      </c>
      <c r="G13547">
        <f t="shared" si="120"/>
        <v>0.22711925925925905</v>
      </c>
      <c r="H13547">
        <f t="shared" si="120"/>
        <v>0.22711925925925905</v>
      </c>
      <c r="I13547">
        <f t="shared" si="120"/>
        <v>0.22711925925925905</v>
      </c>
      <c r="J13547">
        <f t="shared" si="120"/>
        <v>0.22711925925925905</v>
      </c>
      <c r="K13547">
        <f t="shared" si="120"/>
        <v>0.22711925925925905</v>
      </c>
      <c r="M13547" t="s">
        <v>470</v>
      </c>
    </row>
    <row r="13548" spans="1:13" hidden="1">
      <c r="A13548" t="s">
        <v>303</v>
      </c>
      <c r="B13548" t="s">
        <v>333</v>
      </c>
      <c r="C13548" t="s">
        <v>283</v>
      </c>
      <c r="D13548">
        <f t="shared" si="121"/>
        <v>0.49181888888888853</v>
      </c>
      <c r="E13548">
        <f t="shared" si="120"/>
        <v>0.49181888888888853</v>
      </c>
      <c r="F13548">
        <f t="shared" si="120"/>
        <v>0.49181888888888853</v>
      </c>
      <c r="G13548">
        <f t="shared" si="120"/>
        <v>0.49181888888888853</v>
      </c>
      <c r="H13548">
        <f t="shared" si="120"/>
        <v>0.49181888888888853</v>
      </c>
      <c r="I13548">
        <f t="shared" si="120"/>
        <v>0.49181888888888853</v>
      </c>
      <c r="J13548">
        <f t="shared" si="120"/>
        <v>0.49181888888888853</v>
      </c>
      <c r="K13548">
        <f t="shared" si="120"/>
        <v>0.49181888888888853</v>
      </c>
      <c r="M13548" t="s">
        <v>470</v>
      </c>
    </row>
    <row r="13549" spans="1:13" hidden="1">
      <c r="A13549" t="s">
        <v>303</v>
      </c>
      <c r="B13549" t="s">
        <v>333</v>
      </c>
      <c r="C13549" t="s">
        <v>284</v>
      </c>
      <c r="D13549">
        <f t="shared" si="121"/>
        <v>3.0492888888888924E-2</v>
      </c>
      <c r="E13549">
        <f t="shared" si="120"/>
        <v>3.0492888888888924E-2</v>
      </c>
      <c r="F13549">
        <f t="shared" si="120"/>
        <v>3.0492888888888924E-2</v>
      </c>
      <c r="G13549">
        <f t="shared" si="120"/>
        <v>3.0492888888888924E-2</v>
      </c>
      <c r="H13549">
        <f t="shared" si="120"/>
        <v>3.0492888888888924E-2</v>
      </c>
      <c r="I13549">
        <f t="shared" si="120"/>
        <v>3.0492888888888924E-2</v>
      </c>
      <c r="J13549">
        <f t="shared" si="120"/>
        <v>3.0492888888888924E-2</v>
      </c>
      <c r="K13549">
        <f t="shared" si="120"/>
        <v>3.0492888888888924E-2</v>
      </c>
      <c r="M13549" t="s">
        <v>470</v>
      </c>
    </row>
    <row r="13550" spans="1:13" hidden="1">
      <c r="A13550" t="s">
        <v>303</v>
      </c>
      <c r="B13550" t="s">
        <v>333</v>
      </c>
      <c r="C13550" t="s">
        <v>285</v>
      </c>
      <c r="D13550">
        <f t="shared" si="121"/>
        <v>7.6371184371184413E-3</v>
      </c>
      <c r="E13550">
        <f t="shared" si="120"/>
        <v>7.6371184371184413E-3</v>
      </c>
      <c r="F13550">
        <f t="shared" si="120"/>
        <v>7.6371184371184413E-3</v>
      </c>
      <c r="G13550">
        <f t="shared" si="120"/>
        <v>7.6371184371184413E-3</v>
      </c>
      <c r="H13550">
        <f t="shared" si="120"/>
        <v>7.6371184371184413E-3</v>
      </c>
      <c r="I13550">
        <f t="shared" si="120"/>
        <v>7.6371184371184413E-3</v>
      </c>
      <c r="J13550">
        <f t="shared" si="120"/>
        <v>7.6371184371184413E-3</v>
      </c>
      <c r="K13550">
        <f t="shared" si="120"/>
        <v>7.6371184371184413E-3</v>
      </c>
      <c r="M13550" t="s">
        <v>470</v>
      </c>
    </row>
    <row r="13551" spans="1:13" hidden="1">
      <c r="A13551" t="s">
        <v>303</v>
      </c>
      <c r="B13551" t="s">
        <v>333</v>
      </c>
      <c r="C13551" t="s">
        <v>286</v>
      </c>
      <c r="D13551">
        <f t="shared" si="121"/>
        <v>0.28027142857142845</v>
      </c>
      <c r="E13551">
        <f t="shared" si="120"/>
        <v>0.28027142857142845</v>
      </c>
      <c r="F13551">
        <f t="shared" si="120"/>
        <v>0.28027142857142845</v>
      </c>
      <c r="G13551">
        <f t="shared" si="120"/>
        <v>0.28027142857142845</v>
      </c>
      <c r="H13551">
        <f t="shared" si="120"/>
        <v>0.28027142857142845</v>
      </c>
      <c r="I13551">
        <f t="shared" si="120"/>
        <v>0.28027142857142845</v>
      </c>
      <c r="J13551">
        <f t="shared" si="120"/>
        <v>0.28027142857142845</v>
      </c>
      <c r="K13551">
        <f t="shared" si="120"/>
        <v>0.28027142857142845</v>
      </c>
      <c r="M13551" t="s">
        <v>470</v>
      </c>
    </row>
    <row r="13552" spans="1:13" hidden="1">
      <c r="A13552" t="s">
        <v>303</v>
      </c>
      <c r="B13552" t="s">
        <v>333</v>
      </c>
      <c r="C13552" t="s">
        <v>287</v>
      </c>
      <c r="D13552">
        <f t="shared" si="121"/>
        <v>0.52475761381475627</v>
      </c>
      <c r="E13552">
        <f t="shared" si="120"/>
        <v>0.52475761381475627</v>
      </c>
      <c r="F13552">
        <f t="shared" si="120"/>
        <v>0.52475761381475627</v>
      </c>
      <c r="G13552">
        <f t="shared" si="120"/>
        <v>0.52475761381475627</v>
      </c>
      <c r="H13552">
        <f t="shared" si="120"/>
        <v>0.52475761381475627</v>
      </c>
      <c r="I13552">
        <f t="shared" si="120"/>
        <v>0.52475761381475627</v>
      </c>
      <c r="J13552">
        <f t="shared" si="120"/>
        <v>0.52475761381475627</v>
      </c>
      <c r="K13552">
        <f t="shared" si="120"/>
        <v>0.52475761381475627</v>
      </c>
      <c r="M13552" t="s">
        <v>470</v>
      </c>
    </row>
    <row r="13553" spans="1:13" hidden="1">
      <c r="A13553" t="s">
        <v>303</v>
      </c>
      <c r="B13553" t="s">
        <v>333</v>
      </c>
      <c r="C13553" t="s">
        <v>288</v>
      </c>
      <c r="D13553">
        <f t="shared" si="121"/>
        <v>6.400805860805861E-2</v>
      </c>
      <c r="E13553">
        <f t="shared" si="120"/>
        <v>6.400805860805861E-2</v>
      </c>
      <c r="F13553">
        <f t="shared" si="120"/>
        <v>6.400805860805861E-2</v>
      </c>
      <c r="G13553">
        <f t="shared" si="120"/>
        <v>6.400805860805861E-2</v>
      </c>
      <c r="H13553">
        <f t="shared" si="120"/>
        <v>6.400805860805861E-2</v>
      </c>
      <c r="I13553">
        <f t="shared" si="120"/>
        <v>6.400805860805861E-2</v>
      </c>
      <c r="J13553">
        <f t="shared" si="120"/>
        <v>6.400805860805861E-2</v>
      </c>
      <c r="K13553">
        <f t="shared" si="120"/>
        <v>6.400805860805861E-2</v>
      </c>
      <c r="M13553" t="s">
        <v>470</v>
      </c>
    </row>
    <row r="13554" spans="1:13" hidden="1">
      <c r="A13554" t="s">
        <v>303</v>
      </c>
      <c r="B13554" t="s">
        <v>333</v>
      </c>
      <c r="C13554" t="s">
        <v>289</v>
      </c>
      <c r="D13554">
        <f t="shared" si="121"/>
        <v>1.1416346153846176E-2</v>
      </c>
      <c r="E13554">
        <f t="shared" si="120"/>
        <v>1.1416346153846176E-2</v>
      </c>
      <c r="F13554">
        <f t="shared" si="120"/>
        <v>1.1416346153846176E-2</v>
      </c>
      <c r="G13554">
        <f t="shared" si="120"/>
        <v>1.1416346153846176E-2</v>
      </c>
      <c r="H13554">
        <f t="shared" si="120"/>
        <v>1.1416346153846176E-2</v>
      </c>
      <c r="I13554">
        <f t="shared" si="120"/>
        <v>1.1416346153846176E-2</v>
      </c>
      <c r="J13554">
        <f t="shared" si="120"/>
        <v>1.1416346153846176E-2</v>
      </c>
      <c r="K13554">
        <f t="shared" si="120"/>
        <v>1.1416346153846176E-2</v>
      </c>
      <c r="M13554" t="s">
        <v>470</v>
      </c>
    </row>
    <row r="13555" spans="1:13" hidden="1">
      <c r="A13555" t="s">
        <v>303</v>
      </c>
      <c r="B13555" t="s">
        <v>333</v>
      </c>
      <c r="C13555" t="s">
        <v>290</v>
      </c>
      <c r="D13555">
        <f t="shared" si="121"/>
        <v>0.37026007326007365</v>
      </c>
      <c r="E13555">
        <f t="shared" si="120"/>
        <v>0.37026007326007365</v>
      </c>
      <c r="F13555">
        <f t="shared" si="120"/>
        <v>0.37026007326007365</v>
      </c>
      <c r="G13555">
        <f t="shared" si="120"/>
        <v>0.37026007326007365</v>
      </c>
      <c r="H13555">
        <f t="shared" si="120"/>
        <v>0.37026007326007365</v>
      </c>
      <c r="I13555">
        <f t="shared" si="120"/>
        <v>0.37026007326007365</v>
      </c>
      <c r="J13555">
        <f t="shared" si="120"/>
        <v>0.37026007326007365</v>
      </c>
      <c r="K13555">
        <f t="shared" si="120"/>
        <v>0.37026007326007365</v>
      </c>
      <c r="M13555" t="s">
        <v>470</v>
      </c>
    </row>
    <row r="13556" spans="1:13" hidden="1">
      <c r="A13556" t="s">
        <v>303</v>
      </c>
      <c r="B13556" t="s">
        <v>333</v>
      </c>
      <c r="C13556" t="s">
        <v>291</v>
      </c>
      <c r="D13556">
        <f t="shared" si="121"/>
        <v>0.39390769230769296</v>
      </c>
      <c r="E13556">
        <f t="shared" si="120"/>
        <v>0.39390769230769296</v>
      </c>
      <c r="F13556">
        <f t="shared" si="120"/>
        <v>0.39390769230769296</v>
      </c>
      <c r="G13556">
        <f t="shared" si="120"/>
        <v>0.39390769230769296</v>
      </c>
      <c r="H13556">
        <f t="shared" si="120"/>
        <v>0.39390769230769296</v>
      </c>
      <c r="I13556">
        <f t="shared" si="120"/>
        <v>0.39390769230769296</v>
      </c>
      <c r="J13556">
        <f t="shared" si="120"/>
        <v>0.39390769230769296</v>
      </c>
      <c r="K13556">
        <f t="shared" si="120"/>
        <v>0.39390769230769296</v>
      </c>
      <c r="M13556" t="s">
        <v>470</v>
      </c>
    </row>
    <row r="13557" spans="1:13" hidden="1">
      <c r="A13557" t="s">
        <v>303</v>
      </c>
      <c r="B13557" t="s">
        <v>333</v>
      </c>
      <c r="C13557" t="s">
        <v>292</v>
      </c>
      <c r="D13557">
        <f t="shared" si="121"/>
        <v>0.14006263736263735</v>
      </c>
      <c r="E13557">
        <f t="shared" si="120"/>
        <v>0.14006263736263735</v>
      </c>
      <c r="F13557">
        <f t="shared" si="120"/>
        <v>0.14006263736263735</v>
      </c>
      <c r="G13557">
        <f t="shared" si="120"/>
        <v>0.14006263736263735</v>
      </c>
      <c r="H13557">
        <f t="shared" si="120"/>
        <v>0.14006263736263735</v>
      </c>
      <c r="I13557">
        <f t="shared" si="120"/>
        <v>0.14006263736263735</v>
      </c>
      <c r="J13557">
        <f t="shared" si="120"/>
        <v>0.14006263736263735</v>
      </c>
      <c r="K13557">
        <f t="shared" si="120"/>
        <v>0.14006263736263735</v>
      </c>
      <c r="M13557" t="s">
        <v>470</v>
      </c>
    </row>
    <row r="13558" spans="1:13" hidden="1">
      <c r="A13558" t="s">
        <v>303</v>
      </c>
      <c r="B13558" t="s">
        <v>334</v>
      </c>
      <c r="C13558" t="s">
        <v>278</v>
      </c>
      <c r="D13558">
        <f t="shared" si="121"/>
        <v>1.6845992509363313E-2</v>
      </c>
      <c r="E13558">
        <f t="shared" si="120"/>
        <v>1.6845992509363313E-2</v>
      </c>
      <c r="F13558">
        <f t="shared" si="120"/>
        <v>1.6845992509363313E-2</v>
      </c>
      <c r="G13558">
        <f t="shared" si="120"/>
        <v>1.6845992509363313E-2</v>
      </c>
      <c r="H13558">
        <f t="shared" si="120"/>
        <v>1.6845992509363313E-2</v>
      </c>
      <c r="I13558">
        <f t="shared" si="120"/>
        <v>1.6845992509363313E-2</v>
      </c>
      <c r="J13558">
        <f t="shared" si="120"/>
        <v>1.6845992509363313E-2</v>
      </c>
      <c r="K13558">
        <f t="shared" si="120"/>
        <v>1.6845992509363313E-2</v>
      </c>
    </row>
    <row r="13559" spans="1:13" hidden="1">
      <c r="A13559" t="s">
        <v>303</v>
      </c>
      <c r="B13559" t="s">
        <v>334</v>
      </c>
      <c r="C13559" t="s">
        <v>279</v>
      </c>
      <c r="D13559">
        <f t="shared" si="121"/>
        <v>0.31916853932584294</v>
      </c>
      <c r="E13559">
        <f t="shared" si="120"/>
        <v>0.31916853932584294</v>
      </c>
      <c r="F13559">
        <f t="shared" si="120"/>
        <v>0.31916853932584294</v>
      </c>
      <c r="G13559">
        <f t="shared" si="120"/>
        <v>0.31916853932584294</v>
      </c>
      <c r="H13559">
        <f t="shared" si="120"/>
        <v>0.31916853932584294</v>
      </c>
      <c r="I13559">
        <f t="shared" si="120"/>
        <v>0.31916853932584294</v>
      </c>
      <c r="J13559">
        <f t="shared" si="120"/>
        <v>0.31916853932584294</v>
      </c>
      <c r="K13559">
        <f t="shared" si="120"/>
        <v>0.31916853932584294</v>
      </c>
      <c r="M13559" t="s">
        <v>470</v>
      </c>
    </row>
    <row r="13560" spans="1:13" hidden="1">
      <c r="A13560" t="s">
        <v>303</v>
      </c>
      <c r="B13560" t="s">
        <v>334</v>
      </c>
      <c r="C13560" t="s">
        <v>280</v>
      </c>
      <c r="D13560">
        <f t="shared" si="121"/>
        <v>0.44681966292134817</v>
      </c>
      <c r="E13560">
        <f t="shared" si="120"/>
        <v>0.44681966292134817</v>
      </c>
      <c r="F13560">
        <f t="shared" si="120"/>
        <v>0.44681966292134817</v>
      </c>
      <c r="G13560">
        <f t="shared" si="120"/>
        <v>0.44681966292134817</v>
      </c>
      <c r="H13560">
        <f t="shared" si="120"/>
        <v>0.44681966292134817</v>
      </c>
      <c r="I13560">
        <f t="shared" si="120"/>
        <v>0.44681966292134817</v>
      </c>
      <c r="J13560">
        <f t="shared" si="120"/>
        <v>0.44681966292134817</v>
      </c>
      <c r="K13560">
        <f t="shared" si="120"/>
        <v>0.44681966292134817</v>
      </c>
      <c r="M13560" t="s">
        <v>470</v>
      </c>
    </row>
    <row r="13561" spans="1:13" hidden="1">
      <c r="A13561" t="s">
        <v>303</v>
      </c>
      <c r="B13561" t="s">
        <v>334</v>
      </c>
      <c r="C13561" t="s">
        <v>277</v>
      </c>
      <c r="D13561">
        <f t="shared" si="121"/>
        <v>0.17639325842696607</v>
      </c>
      <c r="E13561">
        <f t="shared" si="120"/>
        <v>0.17639325842696607</v>
      </c>
      <c r="F13561">
        <f t="shared" si="120"/>
        <v>0.17639325842696607</v>
      </c>
      <c r="G13561">
        <f t="shared" si="120"/>
        <v>0.17639325842696607</v>
      </c>
      <c r="H13561">
        <f t="shared" si="120"/>
        <v>0.17639325842696607</v>
      </c>
      <c r="I13561">
        <f t="shared" si="120"/>
        <v>0.17639325842696607</v>
      </c>
      <c r="J13561">
        <f t="shared" si="120"/>
        <v>0.17639325842696607</v>
      </c>
      <c r="K13561">
        <f t="shared" si="120"/>
        <v>0.17639325842696607</v>
      </c>
      <c r="M13561" t="s">
        <v>470</v>
      </c>
    </row>
    <row r="13562" spans="1:13" hidden="1">
      <c r="A13562" t="s">
        <v>303</v>
      </c>
      <c r="B13562" t="s">
        <v>334</v>
      </c>
      <c r="C13562" t="s">
        <v>281</v>
      </c>
      <c r="D13562">
        <f t="shared" si="121"/>
        <v>9.5499999999999708E-4</v>
      </c>
      <c r="E13562">
        <f t="shared" si="120"/>
        <v>9.5499999999999708E-4</v>
      </c>
      <c r="F13562">
        <f t="shared" si="120"/>
        <v>9.5499999999999708E-4</v>
      </c>
      <c r="G13562">
        <f t="shared" si="120"/>
        <v>9.5499999999999708E-4</v>
      </c>
      <c r="H13562">
        <f t="shared" si="120"/>
        <v>9.5499999999999708E-4</v>
      </c>
      <c r="I13562">
        <f t="shared" si="120"/>
        <v>9.5499999999999708E-4</v>
      </c>
      <c r="J13562">
        <f t="shared" si="120"/>
        <v>9.5499999999999708E-4</v>
      </c>
      <c r="K13562">
        <f t="shared" si="120"/>
        <v>9.5499999999999708E-4</v>
      </c>
      <c r="M13562" t="s">
        <v>470</v>
      </c>
    </row>
    <row r="13563" spans="1:13" hidden="1">
      <c r="A13563" t="s">
        <v>303</v>
      </c>
      <c r="B13563" t="s">
        <v>334</v>
      </c>
      <c r="C13563" t="s">
        <v>282</v>
      </c>
      <c r="D13563">
        <f t="shared" si="121"/>
        <v>0.22711925925925905</v>
      </c>
      <c r="E13563">
        <f t="shared" si="120"/>
        <v>0.22711925925925905</v>
      </c>
      <c r="F13563">
        <f t="shared" si="120"/>
        <v>0.22711925925925905</v>
      </c>
      <c r="G13563">
        <f t="shared" si="120"/>
        <v>0.22711925925925905</v>
      </c>
      <c r="H13563">
        <f t="shared" si="120"/>
        <v>0.22711925925925905</v>
      </c>
      <c r="I13563">
        <f t="shared" si="120"/>
        <v>0.22711925925925905</v>
      </c>
      <c r="J13563">
        <f t="shared" si="120"/>
        <v>0.22711925925925905</v>
      </c>
      <c r="K13563">
        <f t="shared" si="120"/>
        <v>0.22711925925925905</v>
      </c>
      <c r="M13563" t="s">
        <v>470</v>
      </c>
    </row>
    <row r="13564" spans="1:13" hidden="1">
      <c r="A13564" t="s">
        <v>303</v>
      </c>
      <c r="B13564" t="s">
        <v>334</v>
      </c>
      <c r="C13564" t="s">
        <v>283</v>
      </c>
      <c r="D13564">
        <f t="shared" si="121"/>
        <v>0.49181888888888853</v>
      </c>
      <c r="E13564">
        <f t="shared" si="120"/>
        <v>0.49181888888888853</v>
      </c>
      <c r="F13564">
        <f t="shared" si="120"/>
        <v>0.49181888888888853</v>
      </c>
      <c r="G13564">
        <f t="shared" si="120"/>
        <v>0.49181888888888853</v>
      </c>
      <c r="H13564">
        <f t="shared" si="120"/>
        <v>0.49181888888888853</v>
      </c>
      <c r="I13564">
        <f t="shared" si="120"/>
        <v>0.49181888888888853</v>
      </c>
      <c r="J13564">
        <f t="shared" si="120"/>
        <v>0.49181888888888853</v>
      </c>
      <c r="K13564">
        <f t="shared" si="120"/>
        <v>0.49181888888888853</v>
      </c>
      <c r="M13564" t="s">
        <v>470</v>
      </c>
    </row>
    <row r="13565" spans="1:13" hidden="1">
      <c r="A13565" t="s">
        <v>303</v>
      </c>
      <c r="B13565" t="s">
        <v>334</v>
      </c>
      <c r="C13565" t="s">
        <v>284</v>
      </c>
      <c r="D13565">
        <f t="shared" si="121"/>
        <v>3.0492888888888924E-2</v>
      </c>
      <c r="E13565">
        <f t="shared" si="120"/>
        <v>3.0492888888888924E-2</v>
      </c>
      <c r="F13565">
        <f t="shared" si="120"/>
        <v>3.0492888888888924E-2</v>
      </c>
      <c r="G13565">
        <f t="shared" si="120"/>
        <v>3.0492888888888924E-2</v>
      </c>
      <c r="H13565">
        <f t="shared" si="120"/>
        <v>3.0492888888888924E-2</v>
      </c>
      <c r="I13565">
        <f t="shared" si="120"/>
        <v>3.0492888888888924E-2</v>
      </c>
      <c r="J13565">
        <f t="shared" si="120"/>
        <v>3.0492888888888924E-2</v>
      </c>
      <c r="K13565">
        <f t="shared" si="120"/>
        <v>3.0492888888888924E-2</v>
      </c>
      <c r="M13565" t="s">
        <v>470</v>
      </c>
    </row>
    <row r="13566" spans="1:13" hidden="1">
      <c r="A13566" t="s">
        <v>303</v>
      </c>
      <c r="B13566" t="s">
        <v>334</v>
      </c>
      <c r="C13566" t="s">
        <v>285</v>
      </c>
      <c r="D13566">
        <f t="shared" si="121"/>
        <v>7.6371184371184413E-3</v>
      </c>
      <c r="E13566">
        <f t="shared" si="120"/>
        <v>7.6371184371184413E-3</v>
      </c>
      <c r="F13566">
        <f t="shared" si="120"/>
        <v>7.6371184371184413E-3</v>
      </c>
      <c r="G13566">
        <f t="shared" si="120"/>
        <v>7.6371184371184413E-3</v>
      </c>
      <c r="H13566">
        <f t="shared" si="120"/>
        <v>7.6371184371184413E-3</v>
      </c>
      <c r="I13566">
        <f t="shared" si="120"/>
        <v>7.6371184371184413E-3</v>
      </c>
      <c r="J13566">
        <f t="shared" si="120"/>
        <v>7.6371184371184413E-3</v>
      </c>
      <c r="K13566">
        <f t="shared" si="120"/>
        <v>7.6371184371184413E-3</v>
      </c>
      <c r="M13566" t="s">
        <v>470</v>
      </c>
    </row>
    <row r="13567" spans="1:13" hidden="1">
      <c r="A13567" t="s">
        <v>303</v>
      </c>
      <c r="B13567" t="s">
        <v>334</v>
      </c>
      <c r="C13567" t="s">
        <v>286</v>
      </c>
      <c r="D13567">
        <f t="shared" si="121"/>
        <v>0.28027142857142845</v>
      </c>
      <c r="E13567">
        <f t="shared" si="120"/>
        <v>0.28027142857142845</v>
      </c>
      <c r="F13567">
        <f t="shared" si="120"/>
        <v>0.28027142857142845</v>
      </c>
      <c r="G13567">
        <f t="shared" si="120"/>
        <v>0.28027142857142845</v>
      </c>
      <c r="H13567">
        <f t="shared" si="120"/>
        <v>0.28027142857142845</v>
      </c>
      <c r="I13567">
        <f t="shared" si="120"/>
        <v>0.28027142857142845</v>
      </c>
      <c r="J13567">
        <f t="shared" si="120"/>
        <v>0.28027142857142845</v>
      </c>
      <c r="K13567">
        <f t="shared" si="120"/>
        <v>0.28027142857142845</v>
      </c>
      <c r="M13567" t="s">
        <v>470</v>
      </c>
    </row>
    <row r="13568" spans="1:13" hidden="1">
      <c r="A13568" t="s">
        <v>303</v>
      </c>
      <c r="B13568" t="s">
        <v>334</v>
      </c>
      <c r="C13568" t="s">
        <v>287</v>
      </c>
      <c r="D13568">
        <f t="shared" si="121"/>
        <v>0.52475761381475627</v>
      </c>
      <c r="E13568">
        <f t="shared" si="120"/>
        <v>0.52475761381475627</v>
      </c>
      <c r="F13568">
        <f t="shared" si="120"/>
        <v>0.52475761381475627</v>
      </c>
      <c r="G13568">
        <f t="shared" si="120"/>
        <v>0.52475761381475627</v>
      </c>
      <c r="H13568">
        <f t="shared" si="120"/>
        <v>0.52475761381475627</v>
      </c>
      <c r="I13568">
        <f t="shared" si="120"/>
        <v>0.52475761381475627</v>
      </c>
      <c r="J13568">
        <f t="shared" si="120"/>
        <v>0.52475761381475627</v>
      </c>
      <c r="K13568">
        <f t="shared" si="120"/>
        <v>0.52475761381475627</v>
      </c>
      <c r="M13568" t="s">
        <v>470</v>
      </c>
    </row>
    <row r="13569" spans="1:13" hidden="1">
      <c r="A13569" t="s">
        <v>303</v>
      </c>
      <c r="B13569" t="s">
        <v>334</v>
      </c>
      <c r="C13569" t="s">
        <v>288</v>
      </c>
      <c r="D13569">
        <f t="shared" si="121"/>
        <v>6.400805860805861E-2</v>
      </c>
      <c r="E13569">
        <f t="shared" si="120"/>
        <v>6.400805860805861E-2</v>
      </c>
      <c r="F13569">
        <f t="shared" si="120"/>
        <v>6.400805860805861E-2</v>
      </c>
      <c r="G13569">
        <f t="shared" si="120"/>
        <v>6.400805860805861E-2</v>
      </c>
      <c r="H13569">
        <f t="shared" si="120"/>
        <v>6.400805860805861E-2</v>
      </c>
      <c r="I13569">
        <f t="shared" si="120"/>
        <v>6.400805860805861E-2</v>
      </c>
      <c r="J13569">
        <f t="shared" si="120"/>
        <v>6.400805860805861E-2</v>
      </c>
      <c r="K13569">
        <f t="shared" si="120"/>
        <v>6.400805860805861E-2</v>
      </c>
      <c r="M13569" t="s">
        <v>470</v>
      </c>
    </row>
    <row r="13570" spans="1:13" hidden="1">
      <c r="A13570" t="s">
        <v>303</v>
      </c>
      <c r="B13570" t="s">
        <v>334</v>
      </c>
      <c r="C13570" t="s">
        <v>289</v>
      </c>
      <c r="D13570">
        <f t="shared" si="121"/>
        <v>1.1416346153846176E-2</v>
      </c>
      <c r="E13570">
        <f t="shared" si="120"/>
        <v>1.1416346153846176E-2</v>
      </c>
      <c r="F13570">
        <f t="shared" si="120"/>
        <v>1.1416346153846176E-2</v>
      </c>
      <c r="G13570">
        <f t="shared" si="120"/>
        <v>1.1416346153846176E-2</v>
      </c>
      <c r="H13570">
        <f t="shared" si="120"/>
        <v>1.1416346153846176E-2</v>
      </c>
      <c r="I13570">
        <f t="shared" si="120"/>
        <v>1.1416346153846176E-2</v>
      </c>
      <c r="J13570">
        <f t="shared" si="120"/>
        <v>1.1416346153846176E-2</v>
      </c>
      <c r="K13570">
        <f t="shared" si="120"/>
        <v>1.1416346153846176E-2</v>
      </c>
      <c r="M13570" t="s">
        <v>470</v>
      </c>
    </row>
    <row r="13571" spans="1:13" hidden="1">
      <c r="A13571" t="s">
        <v>303</v>
      </c>
      <c r="B13571" t="s">
        <v>334</v>
      </c>
      <c r="C13571" t="s">
        <v>290</v>
      </c>
      <c r="D13571">
        <f t="shared" si="121"/>
        <v>0.37026007326007365</v>
      </c>
      <c r="E13571">
        <f t="shared" si="120"/>
        <v>0.37026007326007365</v>
      </c>
      <c r="F13571">
        <f t="shared" si="120"/>
        <v>0.37026007326007365</v>
      </c>
      <c r="G13571">
        <f t="shared" si="120"/>
        <v>0.37026007326007365</v>
      </c>
      <c r="H13571">
        <f t="shared" si="120"/>
        <v>0.37026007326007365</v>
      </c>
      <c r="I13571">
        <f t="shared" si="120"/>
        <v>0.37026007326007365</v>
      </c>
      <c r="J13571">
        <f t="shared" si="120"/>
        <v>0.37026007326007365</v>
      </c>
      <c r="K13571">
        <f t="shared" si="120"/>
        <v>0.37026007326007365</v>
      </c>
      <c r="M13571" t="s">
        <v>470</v>
      </c>
    </row>
    <row r="13572" spans="1:13" hidden="1">
      <c r="A13572" t="s">
        <v>303</v>
      </c>
      <c r="B13572" t="s">
        <v>334</v>
      </c>
      <c r="C13572" t="s">
        <v>291</v>
      </c>
      <c r="D13572">
        <f t="shared" si="121"/>
        <v>0.39390769230769296</v>
      </c>
      <c r="E13572">
        <f t="shared" si="120"/>
        <v>0.39390769230769296</v>
      </c>
      <c r="F13572">
        <f t="shared" si="120"/>
        <v>0.39390769230769296</v>
      </c>
      <c r="G13572">
        <f t="shared" si="120"/>
        <v>0.39390769230769296</v>
      </c>
      <c r="H13572">
        <f t="shared" si="120"/>
        <v>0.39390769230769296</v>
      </c>
      <c r="I13572">
        <f t="shared" si="120"/>
        <v>0.39390769230769296</v>
      </c>
      <c r="J13572">
        <f t="shared" si="120"/>
        <v>0.39390769230769296</v>
      </c>
      <c r="K13572">
        <f t="shared" si="120"/>
        <v>0.39390769230769296</v>
      </c>
      <c r="M13572" t="s">
        <v>470</v>
      </c>
    </row>
    <row r="13573" spans="1:13" hidden="1">
      <c r="A13573" t="s">
        <v>303</v>
      </c>
      <c r="B13573" t="s">
        <v>334</v>
      </c>
      <c r="C13573" t="s">
        <v>292</v>
      </c>
      <c r="D13573">
        <f t="shared" si="121"/>
        <v>0.14006263736263735</v>
      </c>
      <c r="E13573">
        <f t="shared" si="120"/>
        <v>0.14006263736263735</v>
      </c>
      <c r="F13573">
        <f t="shared" si="120"/>
        <v>0.14006263736263735</v>
      </c>
      <c r="G13573">
        <f t="shared" si="120"/>
        <v>0.14006263736263735</v>
      </c>
      <c r="H13573">
        <f t="shared" si="120"/>
        <v>0.14006263736263735</v>
      </c>
      <c r="I13573">
        <f t="shared" si="120"/>
        <v>0.14006263736263735</v>
      </c>
      <c r="J13573">
        <f t="shared" si="120"/>
        <v>0.14006263736263735</v>
      </c>
      <c r="K13573">
        <f t="shared" si="120"/>
        <v>0.14006263736263735</v>
      </c>
      <c r="M13573" t="s">
        <v>470</v>
      </c>
    </row>
    <row r="13574" spans="1:13" hidden="1">
      <c r="A13574" t="s">
        <v>303</v>
      </c>
      <c r="B13574" t="s">
        <v>505</v>
      </c>
      <c r="C13574" t="s">
        <v>278</v>
      </c>
      <c r="D13574">
        <f t="shared" si="121"/>
        <v>1.6845992509363313E-2</v>
      </c>
      <c r="E13574">
        <f t="shared" si="120"/>
        <v>1.6845992509363313E-2</v>
      </c>
      <c r="F13574">
        <f t="shared" si="120"/>
        <v>1.6845992509363313E-2</v>
      </c>
      <c r="G13574">
        <f t="shared" si="120"/>
        <v>1.6845992509363313E-2</v>
      </c>
      <c r="H13574">
        <f t="shared" si="120"/>
        <v>1.6845992509363313E-2</v>
      </c>
      <c r="I13574">
        <f t="shared" si="120"/>
        <v>1.6845992509363313E-2</v>
      </c>
      <c r="J13574">
        <f t="shared" si="120"/>
        <v>1.6845992509363313E-2</v>
      </c>
      <c r="K13574">
        <f t="shared" si="120"/>
        <v>1.6845992509363313E-2</v>
      </c>
    </row>
    <row r="13575" spans="1:13" hidden="1">
      <c r="A13575" t="s">
        <v>303</v>
      </c>
      <c r="B13575" t="s">
        <v>505</v>
      </c>
      <c r="C13575" t="s">
        <v>279</v>
      </c>
      <c r="D13575">
        <f t="shared" si="121"/>
        <v>0.31916853932584294</v>
      </c>
      <c r="E13575">
        <f t="shared" si="120"/>
        <v>0.31916853932584294</v>
      </c>
      <c r="F13575">
        <f t="shared" si="120"/>
        <v>0.31916853932584294</v>
      </c>
      <c r="G13575">
        <f t="shared" si="120"/>
        <v>0.31916853932584294</v>
      </c>
      <c r="H13575">
        <f t="shared" si="120"/>
        <v>0.31916853932584294</v>
      </c>
      <c r="I13575">
        <f t="shared" si="120"/>
        <v>0.31916853932584294</v>
      </c>
      <c r="J13575">
        <f t="shared" si="120"/>
        <v>0.31916853932584294</v>
      </c>
      <c r="K13575">
        <f t="shared" si="120"/>
        <v>0.31916853932584294</v>
      </c>
      <c r="M13575" t="s">
        <v>470</v>
      </c>
    </row>
    <row r="13576" spans="1:13" hidden="1">
      <c r="A13576" t="s">
        <v>303</v>
      </c>
      <c r="B13576" t="s">
        <v>505</v>
      </c>
      <c r="C13576" t="s">
        <v>280</v>
      </c>
      <c r="D13576">
        <f t="shared" si="121"/>
        <v>0.44681966292134817</v>
      </c>
      <c r="E13576">
        <f t="shared" si="120"/>
        <v>0.44681966292134817</v>
      </c>
      <c r="F13576">
        <f t="shared" si="120"/>
        <v>0.44681966292134817</v>
      </c>
      <c r="G13576">
        <f t="shared" si="120"/>
        <v>0.44681966292134817</v>
      </c>
      <c r="H13576">
        <f t="shared" si="120"/>
        <v>0.44681966292134817</v>
      </c>
      <c r="I13576">
        <f t="shared" si="120"/>
        <v>0.44681966292134817</v>
      </c>
      <c r="J13576">
        <f t="shared" si="120"/>
        <v>0.44681966292134817</v>
      </c>
      <c r="K13576">
        <f t="shared" si="120"/>
        <v>0.44681966292134817</v>
      </c>
      <c r="M13576" t="s">
        <v>470</v>
      </c>
    </row>
    <row r="13577" spans="1:13" hidden="1">
      <c r="A13577" t="s">
        <v>303</v>
      </c>
      <c r="B13577" t="s">
        <v>505</v>
      </c>
      <c r="C13577" t="s">
        <v>277</v>
      </c>
      <c r="D13577">
        <f t="shared" si="121"/>
        <v>0.17639325842696607</v>
      </c>
      <c r="E13577">
        <f t="shared" si="120"/>
        <v>0.17639325842696607</v>
      </c>
      <c r="F13577">
        <f t="shared" si="120"/>
        <v>0.17639325842696607</v>
      </c>
      <c r="G13577">
        <f t="shared" si="120"/>
        <v>0.17639325842696607</v>
      </c>
      <c r="H13577">
        <f t="shared" si="120"/>
        <v>0.17639325842696607</v>
      </c>
      <c r="I13577">
        <f t="shared" si="120"/>
        <v>0.17639325842696607</v>
      </c>
      <c r="J13577">
        <f t="shared" si="120"/>
        <v>0.17639325842696607</v>
      </c>
      <c r="K13577">
        <f t="shared" si="120"/>
        <v>0.17639325842696607</v>
      </c>
      <c r="M13577" t="s">
        <v>470</v>
      </c>
    </row>
    <row r="13578" spans="1:13" hidden="1">
      <c r="A13578" t="s">
        <v>303</v>
      </c>
      <c r="B13578" t="s">
        <v>505</v>
      </c>
      <c r="C13578" t="s">
        <v>281</v>
      </c>
      <c r="D13578">
        <f t="shared" si="121"/>
        <v>9.5499999999999708E-4</v>
      </c>
      <c r="E13578">
        <f t="shared" si="120"/>
        <v>9.5499999999999708E-4</v>
      </c>
      <c r="F13578">
        <f t="shared" si="120"/>
        <v>9.5499999999999708E-4</v>
      </c>
      <c r="G13578">
        <f t="shared" si="120"/>
        <v>9.5499999999999708E-4</v>
      </c>
      <c r="H13578">
        <f t="shared" ref="E13578:K13614" si="122">$D13578</f>
        <v>9.5499999999999708E-4</v>
      </c>
      <c r="I13578">
        <f t="shared" si="122"/>
        <v>9.5499999999999708E-4</v>
      </c>
      <c r="J13578">
        <f t="shared" si="122"/>
        <v>9.5499999999999708E-4</v>
      </c>
      <c r="K13578">
        <f t="shared" si="122"/>
        <v>9.5499999999999708E-4</v>
      </c>
      <c r="M13578" t="s">
        <v>470</v>
      </c>
    </row>
    <row r="13579" spans="1:13" hidden="1">
      <c r="A13579" t="s">
        <v>303</v>
      </c>
      <c r="B13579" t="s">
        <v>505</v>
      </c>
      <c r="C13579" t="s">
        <v>282</v>
      </c>
      <c r="D13579">
        <f t="shared" si="121"/>
        <v>0.22711925925925905</v>
      </c>
      <c r="E13579">
        <f t="shared" si="122"/>
        <v>0.22711925925925905</v>
      </c>
      <c r="F13579">
        <f t="shared" si="122"/>
        <v>0.22711925925925905</v>
      </c>
      <c r="G13579">
        <f t="shared" si="122"/>
        <v>0.22711925925925905</v>
      </c>
      <c r="H13579">
        <f t="shared" si="122"/>
        <v>0.22711925925925905</v>
      </c>
      <c r="I13579">
        <f t="shared" si="122"/>
        <v>0.22711925925925905</v>
      </c>
      <c r="J13579">
        <f t="shared" si="122"/>
        <v>0.22711925925925905</v>
      </c>
      <c r="K13579">
        <f t="shared" si="122"/>
        <v>0.22711925925925905</v>
      </c>
      <c r="M13579" t="s">
        <v>470</v>
      </c>
    </row>
    <row r="13580" spans="1:13" hidden="1">
      <c r="A13580" t="s">
        <v>303</v>
      </c>
      <c r="B13580" t="s">
        <v>505</v>
      </c>
      <c r="C13580" t="s">
        <v>283</v>
      </c>
      <c r="D13580">
        <f t="shared" si="121"/>
        <v>0.49181888888888853</v>
      </c>
      <c r="E13580">
        <f t="shared" si="122"/>
        <v>0.49181888888888853</v>
      </c>
      <c r="F13580">
        <f t="shared" si="122"/>
        <v>0.49181888888888853</v>
      </c>
      <c r="G13580">
        <f t="shared" si="122"/>
        <v>0.49181888888888853</v>
      </c>
      <c r="H13580">
        <f t="shared" si="122"/>
        <v>0.49181888888888853</v>
      </c>
      <c r="I13580">
        <f t="shared" si="122"/>
        <v>0.49181888888888853</v>
      </c>
      <c r="J13580">
        <f t="shared" si="122"/>
        <v>0.49181888888888853</v>
      </c>
      <c r="K13580">
        <f t="shared" si="122"/>
        <v>0.49181888888888853</v>
      </c>
      <c r="M13580" t="s">
        <v>470</v>
      </c>
    </row>
    <row r="13581" spans="1:13" hidden="1">
      <c r="A13581" t="s">
        <v>303</v>
      </c>
      <c r="B13581" t="s">
        <v>505</v>
      </c>
      <c r="C13581" t="s">
        <v>284</v>
      </c>
      <c r="D13581">
        <f t="shared" si="121"/>
        <v>3.0492888888888924E-2</v>
      </c>
      <c r="E13581">
        <f t="shared" si="122"/>
        <v>3.0492888888888924E-2</v>
      </c>
      <c r="F13581">
        <f t="shared" si="122"/>
        <v>3.0492888888888924E-2</v>
      </c>
      <c r="G13581">
        <f t="shared" si="122"/>
        <v>3.0492888888888924E-2</v>
      </c>
      <c r="H13581">
        <f t="shared" si="122"/>
        <v>3.0492888888888924E-2</v>
      </c>
      <c r="I13581">
        <f t="shared" si="122"/>
        <v>3.0492888888888924E-2</v>
      </c>
      <c r="J13581">
        <f t="shared" si="122"/>
        <v>3.0492888888888924E-2</v>
      </c>
      <c r="K13581">
        <f t="shared" si="122"/>
        <v>3.0492888888888924E-2</v>
      </c>
      <c r="M13581" t="s">
        <v>470</v>
      </c>
    </row>
    <row r="13582" spans="1:13" hidden="1">
      <c r="A13582" t="s">
        <v>303</v>
      </c>
      <c r="B13582" t="s">
        <v>505</v>
      </c>
      <c r="C13582" t="s">
        <v>285</v>
      </c>
      <c r="D13582">
        <f t="shared" si="121"/>
        <v>7.6371184371184413E-3</v>
      </c>
      <c r="E13582">
        <f t="shared" si="122"/>
        <v>7.6371184371184413E-3</v>
      </c>
      <c r="F13582">
        <f t="shared" si="122"/>
        <v>7.6371184371184413E-3</v>
      </c>
      <c r="G13582">
        <f t="shared" si="122"/>
        <v>7.6371184371184413E-3</v>
      </c>
      <c r="H13582">
        <f t="shared" si="122"/>
        <v>7.6371184371184413E-3</v>
      </c>
      <c r="I13582">
        <f t="shared" si="122"/>
        <v>7.6371184371184413E-3</v>
      </c>
      <c r="J13582">
        <f t="shared" si="122"/>
        <v>7.6371184371184413E-3</v>
      </c>
      <c r="K13582">
        <f t="shared" si="122"/>
        <v>7.6371184371184413E-3</v>
      </c>
      <c r="M13582" t="s">
        <v>470</v>
      </c>
    </row>
    <row r="13583" spans="1:13" hidden="1">
      <c r="A13583" t="s">
        <v>303</v>
      </c>
      <c r="B13583" t="s">
        <v>505</v>
      </c>
      <c r="C13583" t="s">
        <v>286</v>
      </c>
      <c r="D13583">
        <f t="shared" si="121"/>
        <v>0.28027142857142845</v>
      </c>
      <c r="E13583">
        <f t="shared" si="122"/>
        <v>0.28027142857142845</v>
      </c>
      <c r="F13583">
        <f t="shared" si="122"/>
        <v>0.28027142857142845</v>
      </c>
      <c r="G13583">
        <f t="shared" si="122"/>
        <v>0.28027142857142845</v>
      </c>
      <c r="H13583">
        <f t="shared" si="122"/>
        <v>0.28027142857142845</v>
      </c>
      <c r="I13583">
        <f t="shared" si="122"/>
        <v>0.28027142857142845</v>
      </c>
      <c r="J13583">
        <f t="shared" si="122"/>
        <v>0.28027142857142845</v>
      </c>
      <c r="K13583">
        <f t="shared" si="122"/>
        <v>0.28027142857142845</v>
      </c>
      <c r="M13583" t="s">
        <v>470</v>
      </c>
    </row>
    <row r="13584" spans="1:13" hidden="1">
      <c r="A13584" t="s">
        <v>303</v>
      </c>
      <c r="B13584" t="s">
        <v>505</v>
      </c>
      <c r="C13584" t="s">
        <v>287</v>
      </c>
      <c r="D13584">
        <f t="shared" si="121"/>
        <v>0.52475761381475627</v>
      </c>
      <c r="E13584">
        <f t="shared" si="122"/>
        <v>0.52475761381475627</v>
      </c>
      <c r="F13584">
        <f t="shared" si="122"/>
        <v>0.52475761381475627</v>
      </c>
      <c r="G13584">
        <f t="shared" si="122"/>
        <v>0.52475761381475627</v>
      </c>
      <c r="H13584">
        <f t="shared" si="122"/>
        <v>0.52475761381475627</v>
      </c>
      <c r="I13584">
        <f t="shared" si="122"/>
        <v>0.52475761381475627</v>
      </c>
      <c r="J13584">
        <f t="shared" si="122"/>
        <v>0.52475761381475627</v>
      </c>
      <c r="K13584">
        <f t="shared" si="122"/>
        <v>0.52475761381475627</v>
      </c>
      <c r="M13584" t="s">
        <v>470</v>
      </c>
    </row>
    <row r="13585" spans="1:13" hidden="1">
      <c r="A13585" t="s">
        <v>303</v>
      </c>
      <c r="B13585" t="s">
        <v>505</v>
      </c>
      <c r="C13585" t="s">
        <v>288</v>
      </c>
      <c r="D13585">
        <f t="shared" si="121"/>
        <v>6.400805860805861E-2</v>
      </c>
      <c r="E13585">
        <f t="shared" si="122"/>
        <v>6.400805860805861E-2</v>
      </c>
      <c r="F13585">
        <f t="shared" si="122"/>
        <v>6.400805860805861E-2</v>
      </c>
      <c r="G13585">
        <f t="shared" si="122"/>
        <v>6.400805860805861E-2</v>
      </c>
      <c r="H13585">
        <f t="shared" si="122"/>
        <v>6.400805860805861E-2</v>
      </c>
      <c r="I13585">
        <f t="shared" si="122"/>
        <v>6.400805860805861E-2</v>
      </c>
      <c r="J13585">
        <f t="shared" si="122"/>
        <v>6.400805860805861E-2</v>
      </c>
      <c r="K13585">
        <f t="shared" si="122"/>
        <v>6.400805860805861E-2</v>
      </c>
      <c r="M13585" t="s">
        <v>470</v>
      </c>
    </row>
    <row r="13586" spans="1:13" hidden="1">
      <c r="A13586" t="s">
        <v>303</v>
      </c>
      <c r="B13586" t="s">
        <v>505</v>
      </c>
      <c r="C13586" t="s">
        <v>289</v>
      </c>
      <c r="D13586">
        <f t="shared" si="121"/>
        <v>1.1416346153846176E-2</v>
      </c>
      <c r="E13586">
        <f t="shared" si="122"/>
        <v>1.1416346153846176E-2</v>
      </c>
      <c r="F13586">
        <f t="shared" si="122"/>
        <v>1.1416346153846176E-2</v>
      </c>
      <c r="G13586">
        <f t="shared" si="122"/>
        <v>1.1416346153846176E-2</v>
      </c>
      <c r="H13586">
        <f t="shared" si="122"/>
        <v>1.1416346153846176E-2</v>
      </c>
      <c r="I13586">
        <f t="shared" si="122"/>
        <v>1.1416346153846176E-2</v>
      </c>
      <c r="J13586">
        <f t="shared" si="122"/>
        <v>1.1416346153846176E-2</v>
      </c>
      <c r="K13586">
        <f t="shared" si="122"/>
        <v>1.1416346153846176E-2</v>
      </c>
      <c r="M13586" t="s">
        <v>470</v>
      </c>
    </row>
    <row r="13587" spans="1:13" hidden="1">
      <c r="A13587" t="s">
        <v>303</v>
      </c>
      <c r="B13587" t="s">
        <v>505</v>
      </c>
      <c r="C13587" t="s">
        <v>290</v>
      </c>
      <c r="D13587">
        <f t="shared" si="121"/>
        <v>0.37026007326007365</v>
      </c>
      <c r="E13587">
        <f t="shared" si="122"/>
        <v>0.37026007326007365</v>
      </c>
      <c r="F13587">
        <f t="shared" si="122"/>
        <v>0.37026007326007365</v>
      </c>
      <c r="G13587">
        <f t="shared" si="122"/>
        <v>0.37026007326007365</v>
      </c>
      <c r="H13587">
        <f t="shared" si="122"/>
        <v>0.37026007326007365</v>
      </c>
      <c r="I13587">
        <f t="shared" si="122"/>
        <v>0.37026007326007365</v>
      </c>
      <c r="J13587">
        <f t="shared" si="122"/>
        <v>0.37026007326007365</v>
      </c>
      <c r="K13587">
        <f t="shared" si="122"/>
        <v>0.37026007326007365</v>
      </c>
      <c r="M13587" t="s">
        <v>470</v>
      </c>
    </row>
    <row r="13588" spans="1:13" hidden="1">
      <c r="A13588" t="s">
        <v>303</v>
      </c>
      <c r="B13588" t="s">
        <v>505</v>
      </c>
      <c r="C13588" t="s">
        <v>291</v>
      </c>
      <c r="D13588">
        <f t="shared" si="121"/>
        <v>0.39390769230769296</v>
      </c>
      <c r="E13588">
        <f t="shared" si="122"/>
        <v>0.39390769230769296</v>
      </c>
      <c r="F13588">
        <f t="shared" si="122"/>
        <v>0.39390769230769296</v>
      </c>
      <c r="G13588">
        <f t="shared" si="122"/>
        <v>0.39390769230769296</v>
      </c>
      <c r="H13588">
        <f t="shared" si="122"/>
        <v>0.39390769230769296</v>
      </c>
      <c r="I13588">
        <f t="shared" si="122"/>
        <v>0.39390769230769296</v>
      </c>
      <c r="J13588">
        <f t="shared" si="122"/>
        <v>0.39390769230769296</v>
      </c>
      <c r="K13588">
        <f t="shared" si="122"/>
        <v>0.39390769230769296</v>
      </c>
      <c r="M13588" t="s">
        <v>470</v>
      </c>
    </row>
    <row r="13589" spans="1:13" hidden="1">
      <c r="A13589" t="s">
        <v>303</v>
      </c>
      <c r="B13589" t="s">
        <v>505</v>
      </c>
      <c r="C13589" t="s">
        <v>292</v>
      </c>
      <c r="D13589">
        <f t="shared" si="121"/>
        <v>0.14006263736263735</v>
      </c>
      <c r="E13589">
        <f t="shared" si="122"/>
        <v>0.14006263736263735</v>
      </c>
      <c r="F13589">
        <f t="shared" si="122"/>
        <v>0.14006263736263735</v>
      </c>
      <c r="G13589">
        <f t="shared" si="122"/>
        <v>0.14006263736263735</v>
      </c>
      <c r="H13589">
        <f t="shared" si="122"/>
        <v>0.14006263736263735</v>
      </c>
      <c r="I13589">
        <f t="shared" si="122"/>
        <v>0.14006263736263735</v>
      </c>
      <c r="J13589">
        <f t="shared" si="122"/>
        <v>0.14006263736263735</v>
      </c>
      <c r="K13589">
        <f t="shared" si="122"/>
        <v>0.14006263736263735</v>
      </c>
      <c r="M13589" t="s">
        <v>470</v>
      </c>
    </row>
    <row r="13590" spans="1:13" hidden="1">
      <c r="A13590" t="s">
        <v>303</v>
      </c>
      <c r="B13590" t="s">
        <v>327</v>
      </c>
      <c r="C13590" t="s">
        <v>278</v>
      </c>
      <c r="D13590">
        <v>1.6103739612188184E-2</v>
      </c>
      <c r="E13590">
        <f t="shared" si="122"/>
        <v>1.6103739612188184E-2</v>
      </c>
      <c r="F13590">
        <f t="shared" si="122"/>
        <v>1.6103739612188184E-2</v>
      </c>
      <c r="G13590">
        <f t="shared" si="122"/>
        <v>1.6103739612188184E-2</v>
      </c>
      <c r="H13590">
        <f t="shared" si="122"/>
        <v>1.6103739612188184E-2</v>
      </c>
      <c r="I13590">
        <f t="shared" si="122"/>
        <v>1.6103739612188184E-2</v>
      </c>
      <c r="J13590">
        <f t="shared" si="122"/>
        <v>1.6103739612188184E-2</v>
      </c>
      <c r="K13590">
        <f t="shared" si="122"/>
        <v>1.6103739612188184E-2</v>
      </c>
    </row>
    <row r="13591" spans="1:13" hidden="1">
      <c r="A13591" t="s">
        <v>303</v>
      </c>
      <c r="B13591" t="s">
        <v>327</v>
      </c>
      <c r="C13591" t="s">
        <v>279</v>
      </c>
      <c r="D13591">
        <v>0.30448718836565136</v>
      </c>
      <c r="E13591">
        <f t="shared" si="122"/>
        <v>0.30448718836565136</v>
      </c>
      <c r="F13591">
        <f t="shared" si="122"/>
        <v>0.30448718836565136</v>
      </c>
      <c r="G13591">
        <f t="shared" si="122"/>
        <v>0.30448718836565136</v>
      </c>
      <c r="H13591">
        <f t="shared" si="122"/>
        <v>0.30448718836565136</v>
      </c>
      <c r="I13591">
        <f t="shared" si="122"/>
        <v>0.30448718836565136</v>
      </c>
      <c r="J13591">
        <f t="shared" si="122"/>
        <v>0.30448718836565136</v>
      </c>
      <c r="K13591">
        <f t="shared" si="122"/>
        <v>0.30448718836565136</v>
      </c>
      <c r="M13591" t="s">
        <v>470</v>
      </c>
    </row>
    <row r="13592" spans="1:13" hidden="1">
      <c r="A13592" t="s">
        <v>303</v>
      </c>
      <c r="B13592" t="s">
        <v>327</v>
      </c>
      <c r="C13592" t="s">
        <v>280</v>
      </c>
      <c r="D13592">
        <v>0.43539828601107927</v>
      </c>
      <c r="E13592">
        <f t="shared" si="122"/>
        <v>0.43539828601107927</v>
      </c>
      <c r="F13592">
        <f t="shared" si="122"/>
        <v>0.43539828601107927</v>
      </c>
      <c r="G13592">
        <f t="shared" si="122"/>
        <v>0.43539828601107927</v>
      </c>
      <c r="H13592">
        <f t="shared" si="122"/>
        <v>0.43539828601107927</v>
      </c>
      <c r="I13592">
        <f t="shared" si="122"/>
        <v>0.43539828601107927</v>
      </c>
      <c r="J13592">
        <f t="shared" si="122"/>
        <v>0.43539828601107927</v>
      </c>
      <c r="K13592">
        <f t="shared" si="122"/>
        <v>0.43539828601107927</v>
      </c>
      <c r="M13592" t="s">
        <v>470</v>
      </c>
    </row>
    <row r="13593" spans="1:13" hidden="1">
      <c r="A13593" t="s">
        <v>303</v>
      </c>
      <c r="B13593" t="s">
        <v>327</v>
      </c>
      <c r="C13593" t="s">
        <v>277</v>
      </c>
      <c r="D13593">
        <v>0.1745943559556776</v>
      </c>
      <c r="E13593">
        <f t="shared" si="122"/>
        <v>0.1745943559556776</v>
      </c>
      <c r="F13593">
        <f t="shared" si="122"/>
        <v>0.1745943559556776</v>
      </c>
      <c r="G13593">
        <f t="shared" si="122"/>
        <v>0.1745943559556776</v>
      </c>
      <c r="H13593">
        <f t="shared" si="122"/>
        <v>0.1745943559556776</v>
      </c>
      <c r="I13593">
        <f t="shared" si="122"/>
        <v>0.1745943559556776</v>
      </c>
      <c r="J13593">
        <f t="shared" si="122"/>
        <v>0.1745943559556776</v>
      </c>
      <c r="K13593">
        <f t="shared" si="122"/>
        <v>0.1745943559556776</v>
      </c>
      <c r="M13593" t="s">
        <v>470</v>
      </c>
    </row>
    <row r="13594" spans="1:13" hidden="1">
      <c r="A13594" t="s">
        <v>303</v>
      </c>
      <c r="B13594" t="s">
        <v>327</v>
      </c>
      <c r="C13594" t="s">
        <v>281</v>
      </c>
      <c r="D13594">
        <v>2.3991243131868058E-3</v>
      </c>
      <c r="E13594">
        <f t="shared" si="122"/>
        <v>2.3991243131868058E-3</v>
      </c>
      <c r="F13594">
        <f t="shared" si="122"/>
        <v>2.3991243131868058E-3</v>
      </c>
      <c r="G13594">
        <f t="shared" si="122"/>
        <v>2.3991243131868058E-3</v>
      </c>
      <c r="H13594">
        <f t="shared" si="122"/>
        <v>2.3991243131868058E-3</v>
      </c>
      <c r="I13594">
        <f t="shared" si="122"/>
        <v>2.3991243131868058E-3</v>
      </c>
      <c r="J13594">
        <f t="shared" si="122"/>
        <v>2.3991243131868058E-3</v>
      </c>
      <c r="K13594">
        <f t="shared" si="122"/>
        <v>2.3991243131868058E-3</v>
      </c>
      <c r="M13594" t="s">
        <v>470</v>
      </c>
    </row>
    <row r="13595" spans="1:13" hidden="1">
      <c r="A13595" t="s">
        <v>303</v>
      </c>
      <c r="B13595" t="s">
        <v>327</v>
      </c>
      <c r="C13595" t="s">
        <v>282</v>
      </c>
      <c r="D13595">
        <v>0.23360874542124516</v>
      </c>
      <c r="E13595">
        <f t="shared" si="122"/>
        <v>0.23360874542124516</v>
      </c>
      <c r="F13595">
        <f t="shared" si="122"/>
        <v>0.23360874542124516</v>
      </c>
      <c r="G13595">
        <f t="shared" si="122"/>
        <v>0.23360874542124516</v>
      </c>
      <c r="H13595">
        <f t="shared" si="122"/>
        <v>0.23360874542124516</v>
      </c>
      <c r="I13595">
        <f t="shared" si="122"/>
        <v>0.23360874542124516</v>
      </c>
      <c r="J13595">
        <f t="shared" si="122"/>
        <v>0.23360874542124516</v>
      </c>
      <c r="K13595">
        <f t="shared" si="122"/>
        <v>0.23360874542124516</v>
      </c>
      <c r="M13595" t="s">
        <v>470</v>
      </c>
    </row>
    <row r="13596" spans="1:13" hidden="1">
      <c r="A13596" t="s">
        <v>303</v>
      </c>
      <c r="B13596" t="s">
        <v>327</v>
      </c>
      <c r="C13596" t="s">
        <v>283</v>
      </c>
      <c r="D13596">
        <v>0.4880069539835154</v>
      </c>
      <c r="E13596">
        <f t="shared" si="122"/>
        <v>0.4880069539835154</v>
      </c>
      <c r="F13596">
        <f t="shared" si="122"/>
        <v>0.4880069539835154</v>
      </c>
      <c r="G13596">
        <f t="shared" si="122"/>
        <v>0.4880069539835154</v>
      </c>
      <c r="H13596">
        <f t="shared" si="122"/>
        <v>0.4880069539835154</v>
      </c>
      <c r="I13596">
        <f t="shared" si="122"/>
        <v>0.4880069539835154</v>
      </c>
      <c r="J13596">
        <f t="shared" si="122"/>
        <v>0.4880069539835154</v>
      </c>
      <c r="K13596">
        <f t="shared" si="122"/>
        <v>0.4880069539835154</v>
      </c>
      <c r="M13596" t="s">
        <v>470</v>
      </c>
    </row>
    <row r="13597" spans="1:13" hidden="1">
      <c r="A13597" t="s">
        <v>303</v>
      </c>
      <c r="B13597" t="s">
        <v>327</v>
      </c>
      <c r="C13597" t="s">
        <v>284</v>
      </c>
      <c r="D13597">
        <v>3.8716689560439103E-2</v>
      </c>
      <c r="E13597">
        <f t="shared" si="122"/>
        <v>3.8716689560439103E-2</v>
      </c>
      <c r="F13597">
        <f t="shared" si="122"/>
        <v>3.8716689560439103E-2</v>
      </c>
      <c r="G13597">
        <f t="shared" si="122"/>
        <v>3.8716689560439103E-2</v>
      </c>
      <c r="H13597">
        <f t="shared" si="122"/>
        <v>3.8716689560439103E-2</v>
      </c>
      <c r="I13597">
        <f t="shared" si="122"/>
        <v>3.8716689560439103E-2</v>
      </c>
      <c r="J13597">
        <f t="shared" si="122"/>
        <v>3.8716689560439103E-2</v>
      </c>
      <c r="K13597">
        <f t="shared" si="122"/>
        <v>3.8716689560439103E-2</v>
      </c>
      <c r="M13597" t="s">
        <v>470</v>
      </c>
    </row>
    <row r="13598" spans="1:13" hidden="1">
      <c r="A13598" t="s">
        <v>303</v>
      </c>
      <c r="B13598" t="s">
        <v>327</v>
      </c>
      <c r="C13598" t="s">
        <v>285</v>
      </c>
      <c r="D13598">
        <v>1.0568123490338152E-2</v>
      </c>
      <c r="E13598">
        <f t="shared" si="122"/>
        <v>1.0568123490338152E-2</v>
      </c>
      <c r="F13598">
        <f t="shared" si="122"/>
        <v>1.0568123490338152E-2</v>
      </c>
      <c r="G13598">
        <f t="shared" si="122"/>
        <v>1.0568123490338152E-2</v>
      </c>
      <c r="H13598">
        <f t="shared" si="122"/>
        <v>1.0568123490338152E-2</v>
      </c>
      <c r="I13598">
        <f t="shared" si="122"/>
        <v>1.0568123490338152E-2</v>
      </c>
      <c r="J13598">
        <f t="shared" si="122"/>
        <v>1.0568123490338152E-2</v>
      </c>
      <c r="K13598">
        <f t="shared" si="122"/>
        <v>1.0568123490338152E-2</v>
      </c>
      <c r="M13598" t="s">
        <v>470</v>
      </c>
    </row>
    <row r="13599" spans="1:13" hidden="1">
      <c r="A13599" t="s">
        <v>303</v>
      </c>
      <c r="B13599" t="s">
        <v>327</v>
      </c>
      <c r="C13599" t="s">
        <v>286</v>
      </c>
      <c r="D13599">
        <v>0.28015098505434771</v>
      </c>
      <c r="E13599">
        <f t="shared" si="122"/>
        <v>0.28015098505434771</v>
      </c>
      <c r="F13599">
        <f t="shared" si="122"/>
        <v>0.28015098505434771</v>
      </c>
      <c r="G13599">
        <f t="shared" si="122"/>
        <v>0.28015098505434771</v>
      </c>
      <c r="H13599">
        <f t="shared" si="122"/>
        <v>0.28015098505434771</v>
      </c>
      <c r="I13599">
        <f t="shared" si="122"/>
        <v>0.28015098505434771</v>
      </c>
      <c r="J13599">
        <f t="shared" si="122"/>
        <v>0.28015098505434771</v>
      </c>
      <c r="K13599">
        <f t="shared" si="122"/>
        <v>0.28015098505434771</v>
      </c>
      <c r="M13599" t="s">
        <v>470</v>
      </c>
    </row>
    <row r="13600" spans="1:13" hidden="1">
      <c r="A13600" t="s">
        <v>303</v>
      </c>
      <c r="B13600" t="s">
        <v>327</v>
      </c>
      <c r="C13600" t="s">
        <v>287</v>
      </c>
      <c r="D13600">
        <v>0.51104551630434791</v>
      </c>
      <c r="E13600">
        <f t="shared" si="122"/>
        <v>0.51104551630434791</v>
      </c>
      <c r="F13600">
        <f t="shared" si="122"/>
        <v>0.51104551630434791</v>
      </c>
      <c r="G13600">
        <f t="shared" si="122"/>
        <v>0.51104551630434791</v>
      </c>
      <c r="H13600">
        <f t="shared" si="122"/>
        <v>0.51104551630434791</v>
      </c>
      <c r="I13600">
        <f t="shared" si="122"/>
        <v>0.51104551630434791</v>
      </c>
      <c r="J13600">
        <f t="shared" si="122"/>
        <v>0.51104551630434791</v>
      </c>
      <c r="K13600">
        <f t="shared" si="122"/>
        <v>0.51104551630434791</v>
      </c>
      <c r="M13600" t="s">
        <v>470</v>
      </c>
    </row>
    <row r="13601" spans="1:13" hidden="1">
      <c r="A13601" t="s">
        <v>303</v>
      </c>
      <c r="B13601" t="s">
        <v>327</v>
      </c>
      <c r="C13601" t="s">
        <v>288</v>
      </c>
      <c r="D13601">
        <v>7.0396682518115233E-2</v>
      </c>
      <c r="E13601">
        <f t="shared" si="122"/>
        <v>7.0396682518115233E-2</v>
      </c>
      <c r="F13601">
        <f t="shared" si="122"/>
        <v>7.0396682518115233E-2</v>
      </c>
      <c r="G13601">
        <f t="shared" si="122"/>
        <v>7.0396682518115233E-2</v>
      </c>
      <c r="H13601">
        <f t="shared" si="122"/>
        <v>7.0396682518115233E-2</v>
      </c>
      <c r="I13601">
        <f t="shared" si="122"/>
        <v>7.0396682518115233E-2</v>
      </c>
      <c r="J13601">
        <f t="shared" si="122"/>
        <v>7.0396682518115233E-2</v>
      </c>
      <c r="K13601">
        <f t="shared" si="122"/>
        <v>7.0396682518115233E-2</v>
      </c>
      <c r="M13601" t="s">
        <v>470</v>
      </c>
    </row>
    <row r="13602" spans="1:13" hidden="1">
      <c r="A13602" t="s">
        <v>303</v>
      </c>
      <c r="B13602" t="s">
        <v>327</v>
      </c>
      <c r="C13602" t="s">
        <v>289</v>
      </c>
      <c r="D13602">
        <v>9.6506029211955637E-3</v>
      </c>
      <c r="E13602">
        <f t="shared" si="122"/>
        <v>9.6506029211955637E-3</v>
      </c>
      <c r="F13602">
        <f t="shared" si="122"/>
        <v>9.6506029211955637E-3</v>
      </c>
      <c r="G13602">
        <f t="shared" si="122"/>
        <v>9.6506029211955637E-3</v>
      </c>
      <c r="H13602">
        <f t="shared" si="122"/>
        <v>9.6506029211955637E-3</v>
      </c>
      <c r="I13602">
        <f t="shared" si="122"/>
        <v>9.6506029211955637E-3</v>
      </c>
      <c r="J13602">
        <f t="shared" si="122"/>
        <v>9.6506029211955637E-3</v>
      </c>
      <c r="K13602">
        <f t="shared" si="122"/>
        <v>9.6506029211955637E-3</v>
      </c>
      <c r="M13602" t="s">
        <v>470</v>
      </c>
    </row>
    <row r="13603" spans="1:13" hidden="1">
      <c r="A13603" t="s">
        <v>303</v>
      </c>
      <c r="B13603" t="s">
        <v>327</v>
      </c>
      <c r="C13603" t="s">
        <v>290</v>
      </c>
      <c r="D13603">
        <v>0.32017447916666636</v>
      </c>
      <c r="E13603">
        <f t="shared" si="122"/>
        <v>0.32017447916666636</v>
      </c>
      <c r="F13603">
        <f t="shared" si="122"/>
        <v>0.32017447916666636</v>
      </c>
      <c r="G13603">
        <f t="shared" si="122"/>
        <v>0.32017447916666636</v>
      </c>
      <c r="H13603">
        <f t="shared" si="122"/>
        <v>0.32017447916666636</v>
      </c>
      <c r="I13603">
        <f t="shared" si="122"/>
        <v>0.32017447916666636</v>
      </c>
      <c r="J13603">
        <f t="shared" si="122"/>
        <v>0.32017447916666636</v>
      </c>
      <c r="K13603">
        <f t="shared" si="122"/>
        <v>0.32017447916666636</v>
      </c>
      <c r="M13603" t="s">
        <v>470</v>
      </c>
    </row>
    <row r="13604" spans="1:13" hidden="1">
      <c r="A13604" t="s">
        <v>303</v>
      </c>
      <c r="B13604" t="s">
        <v>327</v>
      </c>
      <c r="C13604" t="s">
        <v>291</v>
      </c>
      <c r="D13604">
        <v>0.35085869565217298</v>
      </c>
      <c r="E13604">
        <f t="shared" si="122"/>
        <v>0.35085869565217298</v>
      </c>
      <c r="F13604">
        <f t="shared" si="122"/>
        <v>0.35085869565217298</v>
      </c>
      <c r="G13604">
        <f t="shared" si="122"/>
        <v>0.35085869565217298</v>
      </c>
      <c r="H13604">
        <f t="shared" si="122"/>
        <v>0.35085869565217298</v>
      </c>
      <c r="I13604">
        <f t="shared" si="122"/>
        <v>0.35085869565217298</v>
      </c>
      <c r="J13604">
        <f t="shared" si="122"/>
        <v>0.35085869565217298</v>
      </c>
      <c r="K13604">
        <f t="shared" si="122"/>
        <v>0.35085869565217298</v>
      </c>
      <c r="M13604" t="s">
        <v>470</v>
      </c>
    </row>
    <row r="13605" spans="1:13" hidden="1">
      <c r="A13605" t="s">
        <v>303</v>
      </c>
      <c r="B13605" t="s">
        <v>327</v>
      </c>
      <c r="C13605" t="s">
        <v>292</v>
      </c>
      <c r="D13605">
        <v>0.12321093749999928</v>
      </c>
      <c r="E13605">
        <f t="shared" si="122"/>
        <v>0.12321093749999928</v>
      </c>
      <c r="F13605">
        <f t="shared" si="122"/>
        <v>0.12321093749999928</v>
      </c>
      <c r="G13605">
        <f t="shared" si="122"/>
        <v>0.12321093749999928</v>
      </c>
      <c r="H13605">
        <f t="shared" si="122"/>
        <v>0.12321093749999928</v>
      </c>
      <c r="I13605">
        <f t="shared" si="122"/>
        <v>0.12321093749999928</v>
      </c>
      <c r="J13605">
        <f t="shared" si="122"/>
        <v>0.12321093749999928</v>
      </c>
      <c r="K13605">
        <f t="shared" si="122"/>
        <v>0.12321093749999928</v>
      </c>
      <c r="M13605" t="s">
        <v>470</v>
      </c>
    </row>
    <row r="13606" spans="1:13" hidden="1">
      <c r="A13606" t="s">
        <v>303</v>
      </c>
      <c r="B13606" t="s">
        <v>326</v>
      </c>
      <c r="C13606" t="s">
        <v>278</v>
      </c>
      <c r="D13606">
        <f t="shared" si="121"/>
        <v>1.6103739612188184E-2</v>
      </c>
      <c r="E13606">
        <f t="shared" si="122"/>
        <v>1.6103739612188184E-2</v>
      </c>
      <c r="F13606">
        <f t="shared" si="122"/>
        <v>1.6103739612188184E-2</v>
      </c>
      <c r="G13606">
        <f t="shared" si="122"/>
        <v>1.6103739612188184E-2</v>
      </c>
      <c r="H13606">
        <f t="shared" si="122"/>
        <v>1.6103739612188184E-2</v>
      </c>
      <c r="I13606">
        <f t="shared" si="122"/>
        <v>1.6103739612188184E-2</v>
      </c>
      <c r="J13606">
        <f t="shared" si="122"/>
        <v>1.6103739612188184E-2</v>
      </c>
      <c r="K13606">
        <f t="shared" si="122"/>
        <v>1.6103739612188184E-2</v>
      </c>
    </row>
    <row r="13607" spans="1:13" hidden="1">
      <c r="A13607" t="s">
        <v>303</v>
      </c>
      <c r="B13607" t="s">
        <v>326</v>
      </c>
      <c r="C13607" t="s">
        <v>279</v>
      </c>
      <c r="D13607">
        <f t="shared" ref="D13607:D13637" si="123">D13591</f>
        <v>0.30448718836565136</v>
      </c>
      <c r="E13607">
        <f t="shared" si="122"/>
        <v>0.30448718836565136</v>
      </c>
      <c r="F13607">
        <f t="shared" si="122"/>
        <v>0.30448718836565136</v>
      </c>
      <c r="G13607">
        <f t="shared" si="122"/>
        <v>0.30448718836565136</v>
      </c>
      <c r="H13607">
        <f t="shared" si="122"/>
        <v>0.30448718836565136</v>
      </c>
      <c r="I13607">
        <f t="shared" si="122"/>
        <v>0.30448718836565136</v>
      </c>
      <c r="J13607">
        <f t="shared" si="122"/>
        <v>0.30448718836565136</v>
      </c>
      <c r="K13607">
        <f t="shared" si="122"/>
        <v>0.30448718836565136</v>
      </c>
      <c r="M13607" t="s">
        <v>470</v>
      </c>
    </row>
    <row r="13608" spans="1:13" hidden="1">
      <c r="A13608" t="s">
        <v>303</v>
      </c>
      <c r="B13608" t="s">
        <v>326</v>
      </c>
      <c r="C13608" t="s">
        <v>280</v>
      </c>
      <c r="D13608">
        <f t="shared" si="123"/>
        <v>0.43539828601107927</v>
      </c>
      <c r="E13608">
        <f t="shared" si="122"/>
        <v>0.43539828601107927</v>
      </c>
      <c r="F13608">
        <f t="shared" si="122"/>
        <v>0.43539828601107927</v>
      </c>
      <c r="G13608">
        <f t="shared" si="122"/>
        <v>0.43539828601107927</v>
      </c>
      <c r="H13608">
        <f t="shared" si="122"/>
        <v>0.43539828601107927</v>
      </c>
      <c r="I13608">
        <f t="shared" si="122"/>
        <v>0.43539828601107927</v>
      </c>
      <c r="J13608">
        <f t="shared" si="122"/>
        <v>0.43539828601107927</v>
      </c>
      <c r="K13608">
        <f t="shared" si="122"/>
        <v>0.43539828601107927</v>
      </c>
      <c r="M13608" t="s">
        <v>470</v>
      </c>
    </row>
    <row r="13609" spans="1:13" hidden="1">
      <c r="A13609" t="s">
        <v>303</v>
      </c>
      <c r="B13609" t="s">
        <v>326</v>
      </c>
      <c r="C13609" t="s">
        <v>277</v>
      </c>
      <c r="D13609">
        <f t="shared" si="123"/>
        <v>0.1745943559556776</v>
      </c>
      <c r="E13609">
        <f t="shared" si="122"/>
        <v>0.1745943559556776</v>
      </c>
      <c r="F13609">
        <f t="shared" si="122"/>
        <v>0.1745943559556776</v>
      </c>
      <c r="G13609">
        <f t="shared" si="122"/>
        <v>0.1745943559556776</v>
      </c>
      <c r="H13609">
        <f t="shared" si="122"/>
        <v>0.1745943559556776</v>
      </c>
      <c r="I13609">
        <f t="shared" si="122"/>
        <v>0.1745943559556776</v>
      </c>
      <c r="J13609">
        <f t="shared" si="122"/>
        <v>0.1745943559556776</v>
      </c>
      <c r="K13609">
        <f t="shared" si="122"/>
        <v>0.1745943559556776</v>
      </c>
      <c r="M13609" t="s">
        <v>470</v>
      </c>
    </row>
    <row r="13610" spans="1:13" hidden="1">
      <c r="A13610" t="s">
        <v>303</v>
      </c>
      <c r="B13610" t="s">
        <v>326</v>
      </c>
      <c r="C13610" t="s">
        <v>281</v>
      </c>
      <c r="D13610">
        <f t="shared" si="123"/>
        <v>2.3991243131868058E-3</v>
      </c>
      <c r="E13610">
        <f t="shared" si="122"/>
        <v>2.3991243131868058E-3</v>
      </c>
      <c r="F13610">
        <f t="shared" si="122"/>
        <v>2.3991243131868058E-3</v>
      </c>
      <c r="G13610">
        <f t="shared" si="122"/>
        <v>2.3991243131868058E-3</v>
      </c>
      <c r="H13610">
        <f t="shared" si="122"/>
        <v>2.3991243131868058E-3</v>
      </c>
      <c r="I13610">
        <f t="shared" si="122"/>
        <v>2.3991243131868058E-3</v>
      </c>
      <c r="J13610">
        <f t="shared" si="122"/>
        <v>2.3991243131868058E-3</v>
      </c>
      <c r="K13610">
        <f t="shared" si="122"/>
        <v>2.3991243131868058E-3</v>
      </c>
      <c r="M13610" t="s">
        <v>470</v>
      </c>
    </row>
    <row r="13611" spans="1:13" hidden="1">
      <c r="A13611" t="s">
        <v>303</v>
      </c>
      <c r="B13611" t="s">
        <v>326</v>
      </c>
      <c r="C13611" t="s">
        <v>282</v>
      </c>
      <c r="D13611">
        <f t="shared" si="123"/>
        <v>0.23360874542124516</v>
      </c>
      <c r="E13611">
        <f t="shared" si="122"/>
        <v>0.23360874542124516</v>
      </c>
      <c r="F13611">
        <f t="shared" si="122"/>
        <v>0.23360874542124516</v>
      </c>
      <c r="G13611">
        <f t="shared" si="122"/>
        <v>0.23360874542124516</v>
      </c>
      <c r="H13611">
        <f t="shared" si="122"/>
        <v>0.23360874542124516</v>
      </c>
      <c r="I13611">
        <f t="shared" si="122"/>
        <v>0.23360874542124516</v>
      </c>
      <c r="J13611">
        <f t="shared" si="122"/>
        <v>0.23360874542124516</v>
      </c>
      <c r="K13611">
        <f t="shared" si="122"/>
        <v>0.23360874542124516</v>
      </c>
      <c r="M13611" t="s">
        <v>470</v>
      </c>
    </row>
    <row r="13612" spans="1:13" hidden="1">
      <c r="A13612" t="s">
        <v>303</v>
      </c>
      <c r="B13612" t="s">
        <v>326</v>
      </c>
      <c r="C13612" t="s">
        <v>283</v>
      </c>
      <c r="D13612">
        <f t="shared" si="123"/>
        <v>0.4880069539835154</v>
      </c>
      <c r="E13612">
        <f t="shared" si="122"/>
        <v>0.4880069539835154</v>
      </c>
      <c r="F13612">
        <f t="shared" si="122"/>
        <v>0.4880069539835154</v>
      </c>
      <c r="G13612">
        <f t="shared" si="122"/>
        <v>0.4880069539835154</v>
      </c>
      <c r="H13612">
        <f t="shared" si="122"/>
        <v>0.4880069539835154</v>
      </c>
      <c r="I13612">
        <f t="shared" si="122"/>
        <v>0.4880069539835154</v>
      </c>
      <c r="J13612">
        <f t="shared" si="122"/>
        <v>0.4880069539835154</v>
      </c>
      <c r="K13612">
        <f t="shared" si="122"/>
        <v>0.4880069539835154</v>
      </c>
      <c r="M13612" t="s">
        <v>470</v>
      </c>
    </row>
    <row r="13613" spans="1:13" hidden="1">
      <c r="A13613" t="s">
        <v>303</v>
      </c>
      <c r="B13613" t="s">
        <v>326</v>
      </c>
      <c r="C13613" t="s">
        <v>284</v>
      </c>
      <c r="D13613">
        <f t="shared" si="123"/>
        <v>3.8716689560439103E-2</v>
      </c>
      <c r="E13613">
        <f t="shared" si="122"/>
        <v>3.8716689560439103E-2</v>
      </c>
      <c r="F13613">
        <f t="shared" si="122"/>
        <v>3.8716689560439103E-2</v>
      </c>
      <c r="G13613">
        <f t="shared" si="122"/>
        <v>3.8716689560439103E-2</v>
      </c>
      <c r="H13613">
        <f t="shared" si="122"/>
        <v>3.8716689560439103E-2</v>
      </c>
      <c r="I13613">
        <f t="shared" si="122"/>
        <v>3.8716689560439103E-2</v>
      </c>
      <c r="J13613">
        <f t="shared" si="122"/>
        <v>3.8716689560439103E-2</v>
      </c>
      <c r="K13613">
        <f t="shared" si="122"/>
        <v>3.8716689560439103E-2</v>
      </c>
      <c r="M13613" t="s">
        <v>470</v>
      </c>
    </row>
    <row r="13614" spans="1:13" hidden="1">
      <c r="A13614" t="s">
        <v>303</v>
      </c>
      <c r="B13614" t="s">
        <v>326</v>
      </c>
      <c r="C13614" t="s">
        <v>285</v>
      </c>
      <c r="D13614">
        <f t="shared" si="123"/>
        <v>1.0568123490338152E-2</v>
      </c>
      <c r="E13614">
        <f t="shared" si="122"/>
        <v>1.0568123490338152E-2</v>
      </c>
      <c r="F13614">
        <f t="shared" si="122"/>
        <v>1.0568123490338152E-2</v>
      </c>
      <c r="G13614">
        <f t="shared" si="122"/>
        <v>1.0568123490338152E-2</v>
      </c>
      <c r="H13614">
        <f t="shared" si="122"/>
        <v>1.0568123490338152E-2</v>
      </c>
      <c r="I13614">
        <f t="shared" si="122"/>
        <v>1.0568123490338152E-2</v>
      </c>
      <c r="J13614">
        <f t="shared" si="122"/>
        <v>1.0568123490338152E-2</v>
      </c>
      <c r="K13614">
        <f t="shared" ref="K13614:K13677" si="124">$D13614</f>
        <v>1.0568123490338152E-2</v>
      </c>
      <c r="M13614" t="s">
        <v>470</v>
      </c>
    </row>
    <row r="13615" spans="1:13" hidden="1">
      <c r="A13615" t="s">
        <v>303</v>
      </c>
      <c r="B13615" t="s">
        <v>326</v>
      </c>
      <c r="C13615" t="s">
        <v>286</v>
      </c>
      <c r="D13615">
        <f t="shared" si="123"/>
        <v>0.28015098505434771</v>
      </c>
      <c r="E13615">
        <f t="shared" ref="E13615:J13657" si="125">$D13615</f>
        <v>0.28015098505434771</v>
      </c>
      <c r="F13615">
        <f t="shared" si="125"/>
        <v>0.28015098505434771</v>
      </c>
      <c r="G13615">
        <f t="shared" si="125"/>
        <v>0.28015098505434771</v>
      </c>
      <c r="H13615">
        <f t="shared" si="125"/>
        <v>0.28015098505434771</v>
      </c>
      <c r="I13615">
        <f t="shared" si="125"/>
        <v>0.28015098505434771</v>
      </c>
      <c r="J13615">
        <f t="shared" si="125"/>
        <v>0.28015098505434771</v>
      </c>
      <c r="K13615">
        <f t="shared" si="124"/>
        <v>0.28015098505434771</v>
      </c>
      <c r="M13615" t="s">
        <v>470</v>
      </c>
    </row>
    <row r="13616" spans="1:13" hidden="1">
      <c r="A13616" t="s">
        <v>303</v>
      </c>
      <c r="B13616" t="s">
        <v>326</v>
      </c>
      <c r="C13616" t="s">
        <v>287</v>
      </c>
      <c r="D13616">
        <f t="shared" si="123"/>
        <v>0.51104551630434791</v>
      </c>
      <c r="E13616">
        <f t="shared" si="125"/>
        <v>0.51104551630434791</v>
      </c>
      <c r="F13616">
        <f t="shared" si="125"/>
        <v>0.51104551630434791</v>
      </c>
      <c r="G13616">
        <f t="shared" si="125"/>
        <v>0.51104551630434791</v>
      </c>
      <c r="H13616">
        <f t="shared" si="125"/>
        <v>0.51104551630434791</v>
      </c>
      <c r="I13616">
        <f t="shared" si="125"/>
        <v>0.51104551630434791</v>
      </c>
      <c r="J13616">
        <f t="shared" si="125"/>
        <v>0.51104551630434791</v>
      </c>
      <c r="K13616">
        <f t="shared" si="124"/>
        <v>0.51104551630434791</v>
      </c>
      <c r="M13616" t="s">
        <v>470</v>
      </c>
    </row>
    <row r="13617" spans="1:13" hidden="1">
      <c r="A13617" t="s">
        <v>303</v>
      </c>
      <c r="B13617" t="s">
        <v>326</v>
      </c>
      <c r="C13617" t="s">
        <v>288</v>
      </c>
      <c r="D13617">
        <f t="shared" si="123"/>
        <v>7.0396682518115233E-2</v>
      </c>
      <c r="E13617">
        <f t="shared" si="125"/>
        <v>7.0396682518115233E-2</v>
      </c>
      <c r="F13617">
        <f t="shared" si="125"/>
        <v>7.0396682518115233E-2</v>
      </c>
      <c r="G13617">
        <f t="shared" si="125"/>
        <v>7.0396682518115233E-2</v>
      </c>
      <c r="H13617">
        <f t="shared" si="125"/>
        <v>7.0396682518115233E-2</v>
      </c>
      <c r="I13617">
        <f t="shared" si="125"/>
        <v>7.0396682518115233E-2</v>
      </c>
      <c r="J13617">
        <f t="shared" si="125"/>
        <v>7.0396682518115233E-2</v>
      </c>
      <c r="K13617">
        <f t="shared" si="124"/>
        <v>7.0396682518115233E-2</v>
      </c>
      <c r="M13617" t="s">
        <v>470</v>
      </c>
    </row>
    <row r="13618" spans="1:13" hidden="1">
      <c r="A13618" t="s">
        <v>303</v>
      </c>
      <c r="B13618" t="s">
        <v>326</v>
      </c>
      <c r="C13618" t="s">
        <v>289</v>
      </c>
      <c r="D13618">
        <f t="shared" si="123"/>
        <v>9.6506029211955637E-3</v>
      </c>
      <c r="E13618">
        <f t="shared" si="125"/>
        <v>9.6506029211955637E-3</v>
      </c>
      <c r="F13618">
        <f t="shared" si="125"/>
        <v>9.6506029211955637E-3</v>
      </c>
      <c r="G13618">
        <f t="shared" si="125"/>
        <v>9.6506029211955637E-3</v>
      </c>
      <c r="H13618">
        <f t="shared" si="125"/>
        <v>9.6506029211955637E-3</v>
      </c>
      <c r="I13618">
        <f t="shared" si="125"/>
        <v>9.6506029211955637E-3</v>
      </c>
      <c r="J13618">
        <f t="shared" si="125"/>
        <v>9.6506029211955637E-3</v>
      </c>
      <c r="K13618">
        <f t="shared" si="124"/>
        <v>9.6506029211955637E-3</v>
      </c>
      <c r="M13618" t="s">
        <v>470</v>
      </c>
    </row>
    <row r="13619" spans="1:13" hidden="1">
      <c r="A13619" t="s">
        <v>303</v>
      </c>
      <c r="B13619" t="s">
        <v>326</v>
      </c>
      <c r="C13619" t="s">
        <v>290</v>
      </c>
      <c r="D13619">
        <f t="shared" si="123"/>
        <v>0.32017447916666636</v>
      </c>
      <c r="E13619">
        <f t="shared" si="125"/>
        <v>0.32017447916666636</v>
      </c>
      <c r="F13619">
        <f t="shared" si="125"/>
        <v>0.32017447916666636</v>
      </c>
      <c r="G13619">
        <f t="shared" si="125"/>
        <v>0.32017447916666636</v>
      </c>
      <c r="H13619">
        <f t="shared" si="125"/>
        <v>0.32017447916666636</v>
      </c>
      <c r="I13619">
        <f t="shared" si="125"/>
        <v>0.32017447916666636</v>
      </c>
      <c r="J13619">
        <f t="shared" si="125"/>
        <v>0.32017447916666636</v>
      </c>
      <c r="K13619">
        <f t="shared" si="124"/>
        <v>0.32017447916666636</v>
      </c>
      <c r="M13619" t="s">
        <v>470</v>
      </c>
    </row>
    <row r="13620" spans="1:13" hidden="1">
      <c r="A13620" t="s">
        <v>303</v>
      </c>
      <c r="B13620" t="s">
        <v>326</v>
      </c>
      <c r="C13620" t="s">
        <v>291</v>
      </c>
      <c r="D13620">
        <f t="shared" si="123"/>
        <v>0.35085869565217298</v>
      </c>
      <c r="E13620">
        <f t="shared" si="125"/>
        <v>0.35085869565217298</v>
      </c>
      <c r="F13620">
        <f t="shared" si="125"/>
        <v>0.35085869565217298</v>
      </c>
      <c r="G13620">
        <f t="shared" si="125"/>
        <v>0.35085869565217298</v>
      </c>
      <c r="H13620">
        <f t="shared" si="125"/>
        <v>0.35085869565217298</v>
      </c>
      <c r="I13620">
        <f t="shared" si="125"/>
        <v>0.35085869565217298</v>
      </c>
      <c r="J13620">
        <f t="shared" si="125"/>
        <v>0.35085869565217298</v>
      </c>
      <c r="K13620">
        <f t="shared" si="124"/>
        <v>0.35085869565217298</v>
      </c>
      <c r="M13620" t="s">
        <v>470</v>
      </c>
    </row>
    <row r="13621" spans="1:13" hidden="1">
      <c r="A13621" t="s">
        <v>303</v>
      </c>
      <c r="B13621" t="s">
        <v>326</v>
      </c>
      <c r="C13621" t="s">
        <v>292</v>
      </c>
      <c r="D13621">
        <f t="shared" si="123"/>
        <v>0.12321093749999928</v>
      </c>
      <c r="E13621">
        <f t="shared" si="125"/>
        <v>0.12321093749999928</v>
      </c>
      <c r="F13621">
        <f t="shared" si="125"/>
        <v>0.12321093749999928</v>
      </c>
      <c r="G13621">
        <f t="shared" si="125"/>
        <v>0.12321093749999928</v>
      </c>
      <c r="H13621">
        <f t="shared" si="125"/>
        <v>0.12321093749999928</v>
      </c>
      <c r="I13621">
        <f t="shared" si="125"/>
        <v>0.12321093749999928</v>
      </c>
      <c r="J13621">
        <f t="shared" si="125"/>
        <v>0.12321093749999928</v>
      </c>
      <c r="K13621">
        <f t="shared" si="124"/>
        <v>0.12321093749999928</v>
      </c>
      <c r="M13621" t="s">
        <v>470</v>
      </c>
    </row>
    <row r="13622" spans="1:13" hidden="1">
      <c r="A13622" t="s">
        <v>303</v>
      </c>
      <c r="B13622" t="s">
        <v>328</v>
      </c>
      <c r="C13622" t="s">
        <v>278</v>
      </c>
      <c r="D13622">
        <f t="shared" si="123"/>
        <v>1.6103739612188184E-2</v>
      </c>
      <c r="E13622">
        <f t="shared" si="125"/>
        <v>1.6103739612188184E-2</v>
      </c>
      <c r="F13622">
        <f t="shared" si="125"/>
        <v>1.6103739612188184E-2</v>
      </c>
      <c r="G13622">
        <f t="shared" si="125"/>
        <v>1.6103739612188184E-2</v>
      </c>
      <c r="H13622">
        <f t="shared" si="125"/>
        <v>1.6103739612188184E-2</v>
      </c>
      <c r="I13622">
        <f t="shared" si="125"/>
        <v>1.6103739612188184E-2</v>
      </c>
      <c r="J13622">
        <f t="shared" si="125"/>
        <v>1.6103739612188184E-2</v>
      </c>
      <c r="K13622">
        <f t="shared" si="124"/>
        <v>1.6103739612188184E-2</v>
      </c>
    </row>
    <row r="13623" spans="1:13" hidden="1">
      <c r="A13623" t="s">
        <v>303</v>
      </c>
      <c r="B13623" t="s">
        <v>328</v>
      </c>
      <c r="C13623" t="s">
        <v>279</v>
      </c>
      <c r="D13623">
        <f t="shared" si="123"/>
        <v>0.30448718836565136</v>
      </c>
      <c r="E13623">
        <f t="shared" si="125"/>
        <v>0.30448718836565136</v>
      </c>
      <c r="F13623">
        <f t="shared" si="125"/>
        <v>0.30448718836565136</v>
      </c>
      <c r="G13623">
        <f t="shared" si="125"/>
        <v>0.30448718836565136</v>
      </c>
      <c r="H13623">
        <f t="shared" si="125"/>
        <v>0.30448718836565136</v>
      </c>
      <c r="I13623">
        <f t="shared" si="125"/>
        <v>0.30448718836565136</v>
      </c>
      <c r="J13623">
        <f t="shared" si="125"/>
        <v>0.30448718836565136</v>
      </c>
      <c r="K13623">
        <f t="shared" si="124"/>
        <v>0.30448718836565136</v>
      </c>
      <c r="M13623" t="s">
        <v>470</v>
      </c>
    </row>
    <row r="13624" spans="1:13" hidden="1">
      <c r="A13624" t="s">
        <v>303</v>
      </c>
      <c r="B13624" t="s">
        <v>328</v>
      </c>
      <c r="C13624" t="s">
        <v>280</v>
      </c>
      <c r="D13624">
        <f t="shared" si="123"/>
        <v>0.43539828601107927</v>
      </c>
      <c r="E13624">
        <f t="shared" si="125"/>
        <v>0.43539828601107927</v>
      </c>
      <c r="F13624">
        <f t="shared" si="125"/>
        <v>0.43539828601107927</v>
      </c>
      <c r="G13624">
        <f t="shared" si="125"/>
        <v>0.43539828601107927</v>
      </c>
      <c r="H13624">
        <f t="shared" si="125"/>
        <v>0.43539828601107927</v>
      </c>
      <c r="I13624">
        <f t="shared" si="125"/>
        <v>0.43539828601107927</v>
      </c>
      <c r="J13624">
        <f t="shared" si="125"/>
        <v>0.43539828601107927</v>
      </c>
      <c r="K13624">
        <f t="shared" si="124"/>
        <v>0.43539828601107927</v>
      </c>
      <c r="M13624" t="s">
        <v>470</v>
      </c>
    </row>
    <row r="13625" spans="1:13" hidden="1">
      <c r="A13625" t="s">
        <v>303</v>
      </c>
      <c r="B13625" t="s">
        <v>328</v>
      </c>
      <c r="C13625" t="s">
        <v>277</v>
      </c>
      <c r="D13625">
        <f t="shared" si="123"/>
        <v>0.1745943559556776</v>
      </c>
      <c r="E13625">
        <f t="shared" si="125"/>
        <v>0.1745943559556776</v>
      </c>
      <c r="F13625">
        <f t="shared" si="125"/>
        <v>0.1745943559556776</v>
      </c>
      <c r="G13625">
        <f t="shared" si="125"/>
        <v>0.1745943559556776</v>
      </c>
      <c r="H13625">
        <f t="shared" si="125"/>
        <v>0.1745943559556776</v>
      </c>
      <c r="I13625">
        <f t="shared" si="125"/>
        <v>0.1745943559556776</v>
      </c>
      <c r="J13625">
        <f t="shared" si="125"/>
        <v>0.1745943559556776</v>
      </c>
      <c r="K13625">
        <f t="shared" si="124"/>
        <v>0.1745943559556776</v>
      </c>
      <c r="M13625" t="s">
        <v>470</v>
      </c>
    </row>
    <row r="13626" spans="1:13" hidden="1">
      <c r="A13626" t="s">
        <v>303</v>
      </c>
      <c r="B13626" t="s">
        <v>328</v>
      </c>
      <c r="C13626" t="s">
        <v>281</v>
      </c>
      <c r="D13626">
        <f t="shared" si="123"/>
        <v>2.3991243131868058E-3</v>
      </c>
      <c r="E13626">
        <f t="shared" si="125"/>
        <v>2.3991243131868058E-3</v>
      </c>
      <c r="F13626">
        <f t="shared" si="125"/>
        <v>2.3991243131868058E-3</v>
      </c>
      <c r="G13626">
        <f t="shared" si="125"/>
        <v>2.3991243131868058E-3</v>
      </c>
      <c r="H13626">
        <f t="shared" si="125"/>
        <v>2.3991243131868058E-3</v>
      </c>
      <c r="I13626">
        <f t="shared" si="125"/>
        <v>2.3991243131868058E-3</v>
      </c>
      <c r="J13626">
        <f t="shared" si="125"/>
        <v>2.3991243131868058E-3</v>
      </c>
      <c r="K13626">
        <f t="shared" si="124"/>
        <v>2.3991243131868058E-3</v>
      </c>
      <c r="M13626" t="s">
        <v>470</v>
      </c>
    </row>
    <row r="13627" spans="1:13" hidden="1">
      <c r="A13627" t="s">
        <v>303</v>
      </c>
      <c r="B13627" t="s">
        <v>328</v>
      </c>
      <c r="C13627" t="s">
        <v>282</v>
      </c>
      <c r="D13627">
        <f t="shared" si="123"/>
        <v>0.23360874542124516</v>
      </c>
      <c r="E13627">
        <f t="shared" si="125"/>
        <v>0.23360874542124516</v>
      </c>
      <c r="F13627">
        <f t="shared" si="125"/>
        <v>0.23360874542124516</v>
      </c>
      <c r="G13627">
        <f t="shared" si="125"/>
        <v>0.23360874542124516</v>
      </c>
      <c r="H13627">
        <f t="shared" si="125"/>
        <v>0.23360874542124516</v>
      </c>
      <c r="I13627">
        <f t="shared" si="125"/>
        <v>0.23360874542124516</v>
      </c>
      <c r="J13627">
        <f t="shared" si="125"/>
        <v>0.23360874542124516</v>
      </c>
      <c r="K13627">
        <f t="shared" si="124"/>
        <v>0.23360874542124516</v>
      </c>
      <c r="M13627" t="s">
        <v>470</v>
      </c>
    </row>
    <row r="13628" spans="1:13" hidden="1">
      <c r="A13628" t="s">
        <v>303</v>
      </c>
      <c r="B13628" t="s">
        <v>328</v>
      </c>
      <c r="C13628" t="s">
        <v>283</v>
      </c>
      <c r="D13628">
        <f t="shared" si="123"/>
        <v>0.4880069539835154</v>
      </c>
      <c r="E13628">
        <f t="shared" si="125"/>
        <v>0.4880069539835154</v>
      </c>
      <c r="F13628">
        <f t="shared" si="125"/>
        <v>0.4880069539835154</v>
      </c>
      <c r="G13628">
        <f t="shared" si="125"/>
        <v>0.4880069539835154</v>
      </c>
      <c r="H13628">
        <f t="shared" si="125"/>
        <v>0.4880069539835154</v>
      </c>
      <c r="I13628">
        <f t="shared" si="125"/>
        <v>0.4880069539835154</v>
      </c>
      <c r="J13628">
        <f t="shared" si="125"/>
        <v>0.4880069539835154</v>
      </c>
      <c r="K13628">
        <f t="shared" si="124"/>
        <v>0.4880069539835154</v>
      </c>
      <c r="M13628" t="s">
        <v>470</v>
      </c>
    </row>
    <row r="13629" spans="1:13" hidden="1">
      <c r="A13629" t="s">
        <v>303</v>
      </c>
      <c r="B13629" t="s">
        <v>328</v>
      </c>
      <c r="C13629" t="s">
        <v>284</v>
      </c>
      <c r="D13629">
        <f t="shared" si="123"/>
        <v>3.8716689560439103E-2</v>
      </c>
      <c r="E13629">
        <f t="shared" si="125"/>
        <v>3.8716689560439103E-2</v>
      </c>
      <c r="F13629">
        <f t="shared" si="125"/>
        <v>3.8716689560439103E-2</v>
      </c>
      <c r="G13629">
        <f t="shared" si="125"/>
        <v>3.8716689560439103E-2</v>
      </c>
      <c r="H13629">
        <f t="shared" si="125"/>
        <v>3.8716689560439103E-2</v>
      </c>
      <c r="I13629">
        <f t="shared" si="125"/>
        <v>3.8716689560439103E-2</v>
      </c>
      <c r="J13629">
        <f t="shared" si="125"/>
        <v>3.8716689560439103E-2</v>
      </c>
      <c r="K13629">
        <f t="shared" si="124"/>
        <v>3.8716689560439103E-2</v>
      </c>
      <c r="M13629" t="s">
        <v>470</v>
      </c>
    </row>
    <row r="13630" spans="1:13" hidden="1">
      <c r="A13630" t="s">
        <v>303</v>
      </c>
      <c r="B13630" t="s">
        <v>328</v>
      </c>
      <c r="C13630" t="s">
        <v>285</v>
      </c>
      <c r="D13630">
        <f t="shared" si="123"/>
        <v>1.0568123490338152E-2</v>
      </c>
      <c r="E13630">
        <f t="shared" si="125"/>
        <v>1.0568123490338152E-2</v>
      </c>
      <c r="F13630">
        <f t="shared" si="125"/>
        <v>1.0568123490338152E-2</v>
      </c>
      <c r="G13630">
        <f t="shared" si="125"/>
        <v>1.0568123490338152E-2</v>
      </c>
      <c r="H13630">
        <f t="shared" si="125"/>
        <v>1.0568123490338152E-2</v>
      </c>
      <c r="I13630">
        <f t="shared" si="125"/>
        <v>1.0568123490338152E-2</v>
      </c>
      <c r="J13630">
        <f t="shared" si="125"/>
        <v>1.0568123490338152E-2</v>
      </c>
      <c r="K13630">
        <f t="shared" si="124"/>
        <v>1.0568123490338152E-2</v>
      </c>
      <c r="M13630" t="s">
        <v>470</v>
      </c>
    </row>
    <row r="13631" spans="1:13" hidden="1">
      <c r="A13631" t="s">
        <v>303</v>
      </c>
      <c r="B13631" t="s">
        <v>328</v>
      </c>
      <c r="C13631" t="s">
        <v>286</v>
      </c>
      <c r="D13631">
        <f t="shared" si="123"/>
        <v>0.28015098505434771</v>
      </c>
      <c r="E13631">
        <f t="shared" si="125"/>
        <v>0.28015098505434771</v>
      </c>
      <c r="F13631">
        <f t="shared" si="125"/>
        <v>0.28015098505434771</v>
      </c>
      <c r="G13631">
        <f t="shared" si="125"/>
        <v>0.28015098505434771</v>
      </c>
      <c r="H13631">
        <f t="shared" si="125"/>
        <v>0.28015098505434771</v>
      </c>
      <c r="I13631">
        <f t="shared" si="125"/>
        <v>0.28015098505434771</v>
      </c>
      <c r="J13631">
        <f t="shared" si="125"/>
        <v>0.28015098505434771</v>
      </c>
      <c r="K13631">
        <f t="shared" si="124"/>
        <v>0.28015098505434771</v>
      </c>
      <c r="M13631" t="s">
        <v>470</v>
      </c>
    </row>
    <row r="13632" spans="1:13" hidden="1">
      <c r="A13632" t="s">
        <v>303</v>
      </c>
      <c r="B13632" t="s">
        <v>328</v>
      </c>
      <c r="C13632" t="s">
        <v>287</v>
      </c>
      <c r="D13632">
        <f t="shared" si="123"/>
        <v>0.51104551630434791</v>
      </c>
      <c r="E13632">
        <f t="shared" si="125"/>
        <v>0.51104551630434791</v>
      </c>
      <c r="F13632">
        <f t="shared" si="125"/>
        <v>0.51104551630434791</v>
      </c>
      <c r="G13632">
        <f t="shared" si="125"/>
        <v>0.51104551630434791</v>
      </c>
      <c r="H13632">
        <f t="shared" si="125"/>
        <v>0.51104551630434791</v>
      </c>
      <c r="I13632">
        <f t="shared" si="125"/>
        <v>0.51104551630434791</v>
      </c>
      <c r="J13632">
        <f t="shared" si="125"/>
        <v>0.51104551630434791</v>
      </c>
      <c r="K13632">
        <f t="shared" si="124"/>
        <v>0.51104551630434791</v>
      </c>
      <c r="M13632" t="s">
        <v>470</v>
      </c>
    </row>
    <row r="13633" spans="1:13" hidden="1">
      <c r="A13633" t="s">
        <v>303</v>
      </c>
      <c r="B13633" t="s">
        <v>328</v>
      </c>
      <c r="C13633" t="s">
        <v>288</v>
      </c>
      <c r="D13633">
        <f t="shared" si="123"/>
        <v>7.0396682518115233E-2</v>
      </c>
      <c r="E13633">
        <f t="shared" si="125"/>
        <v>7.0396682518115233E-2</v>
      </c>
      <c r="F13633">
        <f t="shared" si="125"/>
        <v>7.0396682518115233E-2</v>
      </c>
      <c r="G13633">
        <f t="shared" si="125"/>
        <v>7.0396682518115233E-2</v>
      </c>
      <c r="H13633">
        <f t="shared" si="125"/>
        <v>7.0396682518115233E-2</v>
      </c>
      <c r="I13633">
        <f t="shared" si="125"/>
        <v>7.0396682518115233E-2</v>
      </c>
      <c r="J13633">
        <f t="shared" si="125"/>
        <v>7.0396682518115233E-2</v>
      </c>
      <c r="K13633">
        <f t="shared" si="124"/>
        <v>7.0396682518115233E-2</v>
      </c>
      <c r="M13633" t="s">
        <v>470</v>
      </c>
    </row>
    <row r="13634" spans="1:13" hidden="1">
      <c r="A13634" t="s">
        <v>303</v>
      </c>
      <c r="B13634" t="s">
        <v>328</v>
      </c>
      <c r="C13634" t="s">
        <v>289</v>
      </c>
      <c r="D13634">
        <f t="shared" si="123"/>
        <v>9.6506029211955637E-3</v>
      </c>
      <c r="E13634">
        <f t="shared" si="125"/>
        <v>9.6506029211955637E-3</v>
      </c>
      <c r="F13634">
        <f t="shared" si="125"/>
        <v>9.6506029211955637E-3</v>
      </c>
      <c r="G13634">
        <f t="shared" si="125"/>
        <v>9.6506029211955637E-3</v>
      </c>
      <c r="H13634">
        <f t="shared" si="125"/>
        <v>9.6506029211955637E-3</v>
      </c>
      <c r="I13634">
        <f t="shared" si="125"/>
        <v>9.6506029211955637E-3</v>
      </c>
      <c r="J13634">
        <f t="shared" si="125"/>
        <v>9.6506029211955637E-3</v>
      </c>
      <c r="K13634">
        <f t="shared" si="124"/>
        <v>9.6506029211955637E-3</v>
      </c>
      <c r="M13634" t="s">
        <v>470</v>
      </c>
    </row>
    <row r="13635" spans="1:13" hidden="1">
      <c r="A13635" t="s">
        <v>303</v>
      </c>
      <c r="B13635" t="s">
        <v>328</v>
      </c>
      <c r="C13635" t="s">
        <v>290</v>
      </c>
      <c r="D13635">
        <f t="shared" si="123"/>
        <v>0.32017447916666636</v>
      </c>
      <c r="E13635">
        <f t="shared" si="125"/>
        <v>0.32017447916666636</v>
      </c>
      <c r="F13635">
        <f t="shared" si="125"/>
        <v>0.32017447916666636</v>
      </c>
      <c r="G13635">
        <f t="shared" si="125"/>
        <v>0.32017447916666636</v>
      </c>
      <c r="H13635">
        <f t="shared" si="125"/>
        <v>0.32017447916666636</v>
      </c>
      <c r="I13635">
        <f t="shared" si="125"/>
        <v>0.32017447916666636</v>
      </c>
      <c r="J13635">
        <f t="shared" si="125"/>
        <v>0.32017447916666636</v>
      </c>
      <c r="K13635">
        <f t="shared" si="124"/>
        <v>0.32017447916666636</v>
      </c>
      <c r="M13635" t="s">
        <v>470</v>
      </c>
    </row>
    <row r="13636" spans="1:13" hidden="1">
      <c r="A13636" t="s">
        <v>303</v>
      </c>
      <c r="B13636" t="s">
        <v>328</v>
      </c>
      <c r="C13636" t="s">
        <v>291</v>
      </c>
      <c r="D13636">
        <f t="shared" si="123"/>
        <v>0.35085869565217298</v>
      </c>
      <c r="E13636">
        <f t="shared" si="125"/>
        <v>0.35085869565217298</v>
      </c>
      <c r="F13636">
        <f t="shared" si="125"/>
        <v>0.35085869565217298</v>
      </c>
      <c r="G13636">
        <f t="shared" si="125"/>
        <v>0.35085869565217298</v>
      </c>
      <c r="H13636">
        <f t="shared" si="125"/>
        <v>0.35085869565217298</v>
      </c>
      <c r="I13636">
        <f t="shared" si="125"/>
        <v>0.35085869565217298</v>
      </c>
      <c r="J13636">
        <f t="shared" si="125"/>
        <v>0.35085869565217298</v>
      </c>
      <c r="K13636">
        <f t="shared" si="124"/>
        <v>0.35085869565217298</v>
      </c>
      <c r="M13636" t="s">
        <v>470</v>
      </c>
    </row>
    <row r="13637" spans="1:13" hidden="1">
      <c r="A13637" t="s">
        <v>303</v>
      </c>
      <c r="B13637" t="s">
        <v>328</v>
      </c>
      <c r="C13637" t="s">
        <v>292</v>
      </c>
      <c r="D13637">
        <f t="shared" si="123"/>
        <v>0.12321093749999928</v>
      </c>
      <c r="E13637">
        <f t="shared" si="125"/>
        <v>0.12321093749999928</v>
      </c>
      <c r="F13637">
        <f t="shared" si="125"/>
        <v>0.12321093749999928</v>
      </c>
      <c r="G13637">
        <f t="shared" si="125"/>
        <v>0.12321093749999928</v>
      </c>
      <c r="H13637">
        <f t="shared" si="125"/>
        <v>0.12321093749999928</v>
      </c>
      <c r="I13637">
        <f t="shared" si="125"/>
        <v>0.12321093749999928</v>
      </c>
      <c r="J13637">
        <f t="shared" si="125"/>
        <v>0.12321093749999928</v>
      </c>
      <c r="K13637">
        <f t="shared" si="124"/>
        <v>0.12321093749999928</v>
      </c>
      <c r="M13637" t="s">
        <v>470</v>
      </c>
    </row>
    <row r="13638" spans="1:13" hidden="1">
      <c r="A13638" t="s">
        <v>303</v>
      </c>
      <c r="B13638" t="s">
        <v>330</v>
      </c>
      <c r="C13638" t="s">
        <v>278</v>
      </c>
      <c r="D13638" s="3">
        <v>0.23782020468605639</v>
      </c>
      <c r="E13638">
        <f t="shared" si="125"/>
        <v>0.23782020468605639</v>
      </c>
      <c r="F13638">
        <f t="shared" si="125"/>
        <v>0.23782020468605639</v>
      </c>
      <c r="G13638">
        <f t="shared" si="125"/>
        <v>0.23782020468605639</v>
      </c>
      <c r="H13638">
        <f t="shared" si="125"/>
        <v>0.23782020468605639</v>
      </c>
      <c r="I13638">
        <f t="shared" si="125"/>
        <v>0.23782020468605639</v>
      </c>
      <c r="J13638">
        <f t="shared" si="125"/>
        <v>0.23782020468605639</v>
      </c>
      <c r="K13638">
        <f t="shared" si="124"/>
        <v>0.23782020468605639</v>
      </c>
    </row>
    <row r="13639" spans="1:13" hidden="1">
      <c r="A13639" t="s">
        <v>303</v>
      </c>
      <c r="B13639" t="s">
        <v>330</v>
      </c>
      <c r="C13639" t="s">
        <v>279</v>
      </c>
      <c r="D13639" s="3">
        <v>0.25024389542936276</v>
      </c>
      <c r="E13639">
        <f t="shared" si="125"/>
        <v>0.25024389542936276</v>
      </c>
      <c r="F13639">
        <f t="shared" si="125"/>
        <v>0.25024389542936276</v>
      </c>
      <c r="G13639">
        <f t="shared" si="125"/>
        <v>0.25024389542936276</v>
      </c>
      <c r="H13639">
        <f t="shared" si="125"/>
        <v>0.25024389542936276</v>
      </c>
      <c r="I13639">
        <f t="shared" si="125"/>
        <v>0.25024389542936276</v>
      </c>
      <c r="J13639">
        <f t="shared" si="125"/>
        <v>0.25024389542936276</v>
      </c>
      <c r="K13639">
        <f t="shared" si="124"/>
        <v>0.25024389542936276</v>
      </c>
      <c r="M13639" t="s">
        <v>470</v>
      </c>
    </row>
    <row r="13640" spans="1:13" hidden="1">
      <c r="A13640" t="s">
        <v>303</v>
      </c>
      <c r="B13640" t="s">
        <v>330</v>
      </c>
      <c r="C13640" t="s">
        <v>280</v>
      </c>
      <c r="D13640" s="3">
        <v>0.26978226229224367</v>
      </c>
      <c r="E13640">
        <f t="shared" si="125"/>
        <v>0.26978226229224367</v>
      </c>
      <c r="F13640">
        <f t="shared" si="125"/>
        <v>0.26978226229224367</v>
      </c>
      <c r="G13640">
        <f t="shared" si="125"/>
        <v>0.26978226229224367</v>
      </c>
      <c r="H13640">
        <f t="shared" si="125"/>
        <v>0.26978226229224367</v>
      </c>
      <c r="I13640">
        <f t="shared" si="125"/>
        <v>0.26978226229224367</v>
      </c>
      <c r="J13640">
        <f t="shared" si="125"/>
        <v>0.26978226229224367</v>
      </c>
      <c r="K13640">
        <f t="shared" si="124"/>
        <v>0.26978226229224367</v>
      </c>
      <c r="M13640" t="s">
        <v>470</v>
      </c>
    </row>
    <row r="13641" spans="1:13" hidden="1">
      <c r="A13641" t="s">
        <v>303</v>
      </c>
      <c r="B13641" t="s">
        <v>330</v>
      </c>
      <c r="C13641" t="s">
        <v>277</v>
      </c>
      <c r="D13641" s="3">
        <v>0.25472064006232698</v>
      </c>
      <c r="E13641">
        <f t="shared" si="125"/>
        <v>0.25472064006232698</v>
      </c>
      <c r="F13641">
        <f t="shared" si="125"/>
        <v>0.25472064006232698</v>
      </c>
      <c r="G13641">
        <f t="shared" si="125"/>
        <v>0.25472064006232698</v>
      </c>
      <c r="H13641">
        <f t="shared" si="125"/>
        <v>0.25472064006232698</v>
      </c>
      <c r="I13641">
        <f t="shared" si="125"/>
        <v>0.25472064006232698</v>
      </c>
      <c r="J13641">
        <f t="shared" si="125"/>
        <v>0.25472064006232698</v>
      </c>
      <c r="K13641">
        <f t="shared" si="124"/>
        <v>0.25472064006232698</v>
      </c>
      <c r="M13641" t="s">
        <v>470</v>
      </c>
    </row>
    <row r="13642" spans="1:13" hidden="1">
      <c r="A13642" t="s">
        <v>303</v>
      </c>
      <c r="B13642" t="s">
        <v>330</v>
      </c>
      <c r="C13642" t="s">
        <v>281</v>
      </c>
      <c r="D13642" s="3">
        <v>0.16287406546188155</v>
      </c>
      <c r="E13642">
        <f t="shared" si="125"/>
        <v>0.16287406546188155</v>
      </c>
      <c r="F13642">
        <f t="shared" si="125"/>
        <v>0.16287406546188155</v>
      </c>
      <c r="G13642">
        <f t="shared" si="125"/>
        <v>0.16287406546188155</v>
      </c>
      <c r="H13642">
        <f t="shared" si="125"/>
        <v>0.16287406546188155</v>
      </c>
      <c r="I13642">
        <f t="shared" si="125"/>
        <v>0.16287406546188155</v>
      </c>
      <c r="J13642">
        <f t="shared" si="125"/>
        <v>0.16287406546188155</v>
      </c>
      <c r="K13642">
        <f t="shared" si="124"/>
        <v>0.16287406546188155</v>
      </c>
      <c r="M13642" t="s">
        <v>470</v>
      </c>
    </row>
    <row r="13643" spans="1:13" hidden="1">
      <c r="A13643" t="s">
        <v>303</v>
      </c>
      <c r="B13643" t="s">
        <v>330</v>
      </c>
      <c r="C13643" t="s">
        <v>282</v>
      </c>
      <c r="D13643" s="3">
        <v>0.15411615968406633</v>
      </c>
      <c r="E13643">
        <f t="shared" si="125"/>
        <v>0.15411615968406633</v>
      </c>
      <c r="F13643">
        <f t="shared" si="125"/>
        <v>0.15411615968406633</v>
      </c>
      <c r="G13643">
        <f t="shared" si="125"/>
        <v>0.15411615968406633</v>
      </c>
      <c r="H13643">
        <f t="shared" si="125"/>
        <v>0.15411615968406633</v>
      </c>
      <c r="I13643">
        <f t="shared" si="125"/>
        <v>0.15411615968406633</v>
      </c>
      <c r="J13643">
        <f t="shared" si="125"/>
        <v>0.15411615968406633</v>
      </c>
      <c r="K13643">
        <f t="shared" si="124"/>
        <v>0.15411615968406633</v>
      </c>
      <c r="M13643" t="s">
        <v>470</v>
      </c>
    </row>
    <row r="13644" spans="1:13" hidden="1">
      <c r="A13644" t="s">
        <v>303</v>
      </c>
      <c r="B13644" t="s">
        <v>330</v>
      </c>
      <c r="C13644" t="s">
        <v>283</v>
      </c>
      <c r="D13644" s="3">
        <v>0.19759085967548237</v>
      </c>
      <c r="E13644">
        <f t="shared" si="125"/>
        <v>0.19759085967548237</v>
      </c>
      <c r="F13644">
        <f t="shared" si="125"/>
        <v>0.19759085967548237</v>
      </c>
      <c r="G13644">
        <f t="shared" si="125"/>
        <v>0.19759085967548237</v>
      </c>
      <c r="H13644">
        <f t="shared" si="125"/>
        <v>0.19759085967548237</v>
      </c>
      <c r="I13644">
        <f t="shared" si="125"/>
        <v>0.19759085967548237</v>
      </c>
      <c r="J13644">
        <f t="shared" si="125"/>
        <v>0.19759085967548237</v>
      </c>
      <c r="K13644">
        <f t="shared" si="124"/>
        <v>0.19759085967548237</v>
      </c>
      <c r="M13644" t="s">
        <v>470</v>
      </c>
    </row>
    <row r="13645" spans="1:13" hidden="1">
      <c r="A13645" t="s">
        <v>303</v>
      </c>
      <c r="B13645" t="s">
        <v>330</v>
      </c>
      <c r="C13645" t="s">
        <v>284</v>
      </c>
      <c r="D13645" s="3">
        <v>0.17045393537087924</v>
      </c>
      <c r="E13645">
        <f t="shared" si="125"/>
        <v>0.17045393537087924</v>
      </c>
      <c r="F13645">
        <f t="shared" si="125"/>
        <v>0.17045393537087924</v>
      </c>
      <c r="G13645">
        <f t="shared" si="125"/>
        <v>0.17045393537087924</v>
      </c>
      <c r="H13645">
        <f t="shared" si="125"/>
        <v>0.17045393537087924</v>
      </c>
      <c r="I13645">
        <f t="shared" si="125"/>
        <v>0.17045393537087924</v>
      </c>
      <c r="J13645">
        <f t="shared" si="125"/>
        <v>0.17045393537087924</v>
      </c>
      <c r="K13645">
        <f t="shared" si="124"/>
        <v>0.17045393537087924</v>
      </c>
      <c r="M13645" t="s">
        <v>470</v>
      </c>
    </row>
    <row r="13646" spans="1:13" hidden="1">
      <c r="A13646" t="s">
        <v>303</v>
      </c>
      <c r="B13646" t="s">
        <v>330</v>
      </c>
      <c r="C13646" t="s">
        <v>285</v>
      </c>
      <c r="D13646" s="3">
        <v>0.12152174030042269</v>
      </c>
      <c r="E13646">
        <f t="shared" si="125"/>
        <v>0.12152174030042269</v>
      </c>
      <c r="F13646">
        <f t="shared" si="125"/>
        <v>0.12152174030042269</v>
      </c>
      <c r="G13646">
        <f t="shared" si="125"/>
        <v>0.12152174030042269</v>
      </c>
      <c r="H13646">
        <f t="shared" si="125"/>
        <v>0.12152174030042269</v>
      </c>
      <c r="I13646">
        <f t="shared" si="125"/>
        <v>0.12152174030042269</v>
      </c>
      <c r="J13646">
        <f t="shared" si="125"/>
        <v>0.12152174030042269</v>
      </c>
      <c r="K13646">
        <f t="shared" si="124"/>
        <v>0.12152174030042269</v>
      </c>
      <c r="M13646" t="s">
        <v>470</v>
      </c>
    </row>
    <row r="13647" spans="1:13" hidden="1">
      <c r="A13647" t="s">
        <v>303</v>
      </c>
      <c r="B13647" t="s">
        <v>330</v>
      </c>
      <c r="C13647" t="s">
        <v>286</v>
      </c>
      <c r="D13647" s="3">
        <v>0.11677643919836969</v>
      </c>
      <c r="E13647">
        <f t="shared" si="125"/>
        <v>0.11677643919836969</v>
      </c>
      <c r="F13647">
        <f t="shared" si="125"/>
        <v>0.11677643919836969</v>
      </c>
      <c r="G13647">
        <f t="shared" si="125"/>
        <v>0.11677643919836969</v>
      </c>
      <c r="H13647">
        <f t="shared" si="125"/>
        <v>0.11677643919836969</v>
      </c>
      <c r="I13647">
        <f t="shared" si="125"/>
        <v>0.11677643919836969</v>
      </c>
      <c r="J13647">
        <f t="shared" si="125"/>
        <v>0.11677643919836969</v>
      </c>
      <c r="K13647">
        <f t="shared" si="124"/>
        <v>0.11677643919836969</v>
      </c>
      <c r="M13647" t="s">
        <v>470</v>
      </c>
    </row>
    <row r="13648" spans="1:13" hidden="1">
      <c r="A13648" t="s">
        <v>303</v>
      </c>
      <c r="B13648" t="s">
        <v>330</v>
      </c>
      <c r="C13648" t="s">
        <v>287</v>
      </c>
      <c r="D13648" s="3">
        <v>0.15021403246312107</v>
      </c>
      <c r="E13648">
        <f t="shared" si="125"/>
        <v>0.15021403246312107</v>
      </c>
      <c r="F13648">
        <f t="shared" si="125"/>
        <v>0.15021403246312107</v>
      </c>
      <c r="G13648">
        <f t="shared" si="125"/>
        <v>0.15021403246312107</v>
      </c>
      <c r="H13648">
        <f t="shared" si="125"/>
        <v>0.15021403246312107</v>
      </c>
      <c r="I13648">
        <f t="shared" si="125"/>
        <v>0.15021403246312107</v>
      </c>
      <c r="J13648">
        <f t="shared" si="125"/>
        <v>0.15021403246312107</v>
      </c>
      <c r="K13648">
        <f t="shared" si="124"/>
        <v>0.15021403246312107</v>
      </c>
      <c r="M13648" t="s">
        <v>470</v>
      </c>
    </row>
    <row r="13649" spans="1:13" hidden="1">
      <c r="A13649" t="s">
        <v>303</v>
      </c>
      <c r="B13649" t="s">
        <v>330</v>
      </c>
      <c r="C13649" t="s">
        <v>288</v>
      </c>
      <c r="D13649" s="3">
        <v>0.14762850537817024</v>
      </c>
      <c r="E13649">
        <f t="shared" si="125"/>
        <v>0.14762850537817024</v>
      </c>
      <c r="F13649">
        <f t="shared" si="125"/>
        <v>0.14762850537817024</v>
      </c>
      <c r="G13649">
        <f t="shared" si="125"/>
        <v>0.14762850537817024</v>
      </c>
      <c r="H13649">
        <f t="shared" si="125"/>
        <v>0.14762850537817024</v>
      </c>
      <c r="I13649">
        <f t="shared" si="125"/>
        <v>0.14762850537817024</v>
      </c>
      <c r="J13649">
        <f t="shared" si="125"/>
        <v>0.14762850537817024</v>
      </c>
      <c r="K13649">
        <f t="shared" si="124"/>
        <v>0.14762850537817024</v>
      </c>
      <c r="M13649" t="s">
        <v>470</v>
      </c>
    </row>
    <row r="13650" spans="1:13" hidden="1">
      <c r="A13650" t="s">
        <v>303</v>
      </c>
      <c r="B13650" t="s">
        <v>330</v>
      </c>
      <c r="C13650" t="s">
        <v>289</v>
      </c>
      <c r="D13650" s="3">
        <v>0.22174075927734341</v>
      </c>
      <c r="E13650">
        <f t="shared" si="125"/>
        <v>0.22174075927734341</v>
      </c>
      <c r="F13650">
        <f t="shared" si="125"/>
        <v>0.22174075927734341</v>
      </c>
      <c r="G13650">
        <f t="shared" si="125"/>
        <v>0.22174075927734341</v>
      </c>
      <c r="H13650">
        <f t="shared" si="125"/>
        <v>0.22174075927734341</v>
      </c>
      <c r="I13650">
        <f t="shared" si="125"/>
        <v>0.22174075927734341</v>
      </c>
      <c r="J13650">
        <f t="shared" si="125"/>
        <v>0.22174075927734341</v>
      </c>
      <c r="K13650">
        <f t="shared" si="124"/>
        <v>0.22174075927734341</v>
      </c>
      <c r="M13650" t="s">
        <v>470</v>
      </c>
    </row>
    <row r="13651" spans="1:13" hidden="1">
      <c r="A13651" t="s">
        <v>303</v>
      </c>
      <c r="B13651" t="s">
        <v>330</v>
      </c>
      <c r="C13651" t="s">
        <v>290</v>
      </c>
      <c r="D13651" s="3">
        <v>0.23950883706974729</v>
      </c>
      <c r="E13651">
        <f t="shared" si="125"/>
        <v>0.23950883706974729</v>
      </c>
      <c r="F13651">
        <f t="shared" si="125"/>
        <v>0.23950883706974729</v>
      </c>
      <c r="G13651">
        <f t="shared" si="125"/>
        <v>0.23950883706974729</v>
      </c>
      <c r="H13651">
        <f t="shared" si="125"/>
        <v>0.23950883706974729</v>
      </c>
      <c r="I13651">
        <f t="shared" si="125"/>
        <v>0.23950883706974729</v>
      </c>
      <c r="J13651">
        <f t="shared" si="125"/>
        <v>0.23950883706974729</v>
      </c>
      <c r="K13651">
        <f t="shared" si="124"/>
        <v>0.23950883706974729</v>
      </c>
      <c r="M13651" t="s">
        <v>470</v>
      </c>
    </row>
    <row r="13652" spans="1:13" hidden="1">
      <c r="A13652" t="s">
        <v>303</v>
      </c>
      <c r="B13652" t="s">
        <v>330</v>
      </c>
      <c r="C13652" t="s">
        <v>291</v>
      </c>
      <c r="D13652" s="3">
        <v>0.25011815160779116</v>
      </c>
      <c r="E13652">
        <f t="shared" si="125"/>
        <v>0.25011815160779116</v>
      </c>
      <c r="F13652">
        <f t="shared" si="125"/>
        <v>0.25011815160779116</v>
      </c>
      <c r="G13652">
        <f t="shared" si="125"/>
        <v>0.25011815160779116</v>
      </c>
      <c r="H13652">
        <f t="shared" si="125"/>
        <v>0.25011815160779116</v>
      </c>
      <c r="I13652">
        <f t="shared" si="125"/>
        <v>0.25011815160779116</v>
      </c>
      <c r="J13652">
        <f t="shared" si="125"/>
        <v>0.25011815160779116</v>
      </c>
      <c r="K13652">
        <f t="shared" si="124"/>
        <v>0.25011815160779116</v>
      </c>
      <c r="M13652" t="s">
        <v>470</v>
      </c>
    </row>
    <row r="13653" spans="1:13" hidden="1">
      <c r="A13653" t="s">
        <v>303</v>
      </c>
      <c r="B13653" t="s">
        <v>330</v>
      </c>
      <c r="C13653" t="s">
        <v>292</v>
      </c>
      <c r="D13653" s="3">
        <v>0.22870130723505486</v>
      </c>
      <c r="E13653">
        <f t="shared" si="125"/>
        <v>0.22870130723505486</v>
      </c>
      <c r="F13653">
        <f t="shared" si="125"/>
        <v>0.22870130723505486</v>
      </c>
      <c r="G13653">
        <f t="shared" si="125"/>
        <v>0.22870130723505486</v>
      </c>
      <c r="H13653">
        <f t="shared" si="125"/>
        <v>0.22870130723505486</v>
      </c>
      <c r="I13653">
        <f t="shared" si="125"/>
        <v>0.22870130723505486</v>
      </c>
      <c r="J13653">
        <f t="shared" si="125"/>
        <v>0.22870130723505486</v>
      </c>
      <c r="K13653">
        <f t="shared" si="124"/>
        <v>0.22870130723505486</v>
      </c>
      <c r="M13653" t="s">
        <v>470</v>
      </c>
    </row>
    <row r="13654" spans="1:13" hidden="1">
      <c r="A13654" t="s">
        <v>303</v>
      </c>
      <c r="B13654" t="s">
        <v>329</v>
      </c>
      <c r="C13654" t="s">
        <v>278</v>
      </c>
      <c r="D13654">
        <f>D13638</f>
        <v>0.23782020468605639</v>
      </c>
      <c r="E13654">
        <f t="shared" si="125"/>
        <v>0.23782020468605639</v>
      </c>
      <c r="F13654">
        <f t="shared" si="125"/>
        <v>0.23782020468605639</v>
      </c>
      <c r="G13654">
        <f t="shared" si="125"/>
        <v>0.23782020468605639</v>
      </c>
      <c r="H13654">
        <f t="shared" si="125"/>
        <v>0.23782020468605639</v>
      </c>
      <c r="I13654">
        <f t="shared" si="125"/>
        <v>0.23782020468605639</v>
      </c>
      <c r="J13654">
        <f t="shared" si="125"/>
        <v>0.23782020468605639</v>
      </c>
      <c r="K13654">
        <f t="shared" si="124"/>
        <v>0.23782020468605639</v>
      </c>
    </row>
    <row r="13655" spans="1:13" hidden="1">
      <c r="A13655" t="s">
        <v>303</v>
      </c>
      <c r="B13655" t="s">
        <v>329</v>
      </c>
      <c r="C13655" t="s">
        <v>279</v>
      </c>
      <c r="D13655">
        <f t="shared" ref="D13655:D13685" si="126">D13639</f>
        <v>0.25024389542936276</v>
      </c>
      <c r="E13655">
        <f t="shared" si="125"/>
        <v>0.25024389542936276</v>
      </c>
      <c r="F13655">
        <f t="shared" si="125"/>
        <v>0.25024389542936276</v>
      </c>
      <c r="G13655">
        <f t="shared" si="125"/>
        <v>0.25024389542936276</v>
      </c>
      <c r="H13655">
        <f t="shared" si="125"/>
        <v>0.25024389542936276</v>
      </c>
      <c r="I13655">
        <f t="shared" si="125"/>
        <v>0.25024389542936276</v>
      </c>
      <c r="J13655">
        <f t="shared" si="125"/>
        <v>0.25024389542936276</v>
      </c>
      <c r="K13655">
        <f t="shared" si="124"/>
        <v>0.25024389542936276</v>
      </c>
      <c r="M13655" t="s">
        <v>470</v>
      </c>
    </row>
    <row r="13656" spans="1:13" hidden="1">
      <c r="A13656" t="s">
        <v>303</v>
      </c>
      <c r="B13656" t="s">
        <v>329</v>
      </c>
      <c r="C13656" t="s">
        <v>280</v>
      </c>
      <c r="D13656">
        <f t="shared" si="126"/>
        <v>0.26978226229224367</v>
      </c>
      <c r="E13656">
        <f t="shared" si="125"/>
        <v>0.26978226229224367</v>
      </c>
      <c r="F13656">
        <f t="shared" si="125"/>
        <v>0.26978226229224367</v>
      </c>
      <c r="G13656">
        <f t="shared" si="125"/>
        <v>0.26978226229224367</v>
      </c>
      <c r="H13656">
        <f t="shared" si="125"/>
        <v>0.26978226229224367</v>
      </c>
      <c r="I13656">
        <f t="shared" si="125"/>
        <v>0.26978226229224367</v>
      </c>
      <c r="J13656">
        <f t="shared" si="125"/>
        <v>0.26978226229224367</v>
      </c>
      <c r="K13656">
        <f t="shared" si="124"/>
        <v>0.26978226229224367</v>
      </c>
      <c r="M13656" t="s">
        <v>470</v>
      </c>
    </row>
    <row r="13657" spans="1:13" hidden="1">
      <c r="A13657" t="s">
        <v>303</v>
      </c>
      <c r="B13657" t="s">
        <v>329</v>
      </c>
      <c r="C13657" t="s">
        <v>277</v>
      </c>
      <c r="D13657">
        <f t="shared" si="126"/>
        <v>0.25472064006232698</v>
      </c>
      <c r="E13657">
        <f t="shared" si="125"/>
        <v>0.25472064006232698</v>
      </c>
      <c r="F13657">
        <f t="shared" si="125"/>
        <v>0.25472064006232698</v>
      </c>
      <c r="G13657">
        <f t="shared" si="125"/>
        <v>0.25472064006232698</v>
      </c>
      <c r="H13657">
        <f t="shared" ref="E13657:K13696" si="127">$D13657</f>
        <v>0.25472064006232698</v>
      </c>
      <c r="I13657">
        <f t="shared" si="127"/>
        <v>0.25472064006232698</v>
      </c>
      <c r="J13657">
        <f t="shared" si="127"/>
        <v>0.25472064006232698</v>
      </c>
      <c r="K13657">
        <f t="shared" si="124"/>
        <v>0.25472064006232698</v>
      </c>
      <c r="M13657" t="s">
        <v>470</v>
      </c>
    </row>
    <row r="13658" spans="1:13" hidden="1">
      <c r="A13658" t="s">
        <v>303</v>
      </c>
      <c r="B13658" t="s">
        <v>329</v>
      </c>
      <c r="C13658" t="s">
        <v>281</v>
      </c>
      <c r="D13658">
        <f t="shared" si="126"/>
        <v>0.16287406546188155</v>
      </c>
      <c r="E13658">
        <f t="shared" si="127"/>
        <v>0.16287406546188155</v>
      </c>
      <c r="F13658">
        <f t="shared" si="127"/>
        <v>0.16287406546188155</v>
      </c>
      <c r="G13658">
        <f t="shared" si="127"/>
        <v>0.16287406546188155</v>
      </c>
      <c r="H13658">
        <f t="shared" si="127"/>
        <v>0.16287406546188155</v>
      </c>
      <c r="I13658">
        <f t="shared" si="127"/>
        <v>0.16287406546188155</v>
      </c>
      <c r="J13658">
        <f t="shared" si="127"/>
        <v>0.16287406546188155</v>
      </c>
      <c r="K13658">
        <f t="shared" si="124"/>
        <v>0.16287406546188155</v>
      </c>
      <c r="M13658" t="s">
        <v>470</v>
      </c>
    </row>
    <row r="13659" spans="1:13" hidden="1">
      <c r="A13659" t="s">
        <v>303</v>
      </c>
      <c r="B13659" t="s">
        <v>329</v>
      </c>
      <c r="C13659" t="s">
        <v>282</v>
      </c>
      <c r="D13659">
        <f t="shared" si="126"/>
        <v>0.15411615968406633</v>
      </c>
      <c r="E13659">
        <f t="shared" si="127"/>
        <v>0.15411615968406633</v>
      </c>
      <c r="F13659">
        <f t="shared" si="127"/>
        <v>0.15411615968406633</v>
      </c>
      <c r="G13659">
        <f t="shared" si="127"/>
        <v>0.15411615968406633</v>
      </c>
      <c r="H13659">
        <f t="shared" si="127"/>
        <v>0.15411615968406633</v>
      </c>
      <c r="I13659">
        <f t="shared" si="127"/>
        <v>0.15411615968406633</v>
      </c>
      <c r="J13659">
        <f t="shared" si="127"/>
        <v>0.15411615968406633</v>
      </c>
      <c r="K13659">
        <f t="shared" si="124"/>
        <v>0.15411615968406633</v>
      </c>
      <c r="M13659" t="s">
        <v>470</v>
      </c>
    </row>
    <row r="13660" spans="1:13" hidden="1">
      <c r="A13660" t="s">
        <v>303</v>
      </c>
      <c r="B13660" t="s">
        <v>329</v>
      </c>
      <c r="C13660" t="s">
        <v>283</v>
      </c>
      <c r="D13660">
        <f t="shared" si="126"/>
        <v>0.19759085967548237</v>
      </c>
      <c r="E13660">
        <f t="shared" si="127"/>
        <v>0.19759085967548237</v>
      </c>
      <c r="F13660">
        <f t="shared" si="127"/>
        <v>0.19759085967548237</v>
      </c>
      <c r="G13660">
        <f t="shared" si="127"/>
        <v>0.19759085967548237</v>
      </c>
      <c r="H13660">
        <f t="shared" si="127"/>
        <v>0.19759085967548237</v>
      </c>
      <c r="I13660">
        <f t="shared" si="127"/>
        <v>0.19759085967548237</v>
      </c>
      <c r="J13660">
        <f t="shared" si="127"/>
        <v>0.19759085967548237</v>
      </c>
      <c r="K13660">
        <f t="shared" si="124"/>
        <v>0.19759085967548237</v>
      </c>
      <c r="M13660" t="s">
        <v>470</v>
      </c>
    </row>
    <row r="13661" spans="1:13" hidden="1">
      <c r="A13661" t="s">
        <v>303</v>
      </c>
      <c r="B13661" t="s">
        <v>329</v>
      </c>
      <c r="C13661" t="s">
        <v>284</v>
      </c>
      <c r="D13661">
        <f t="shared" si="126"/>
        <v>0.17045393537087924</v>
      </c>
      <c r="E13661">
        <f t="shared" si="127"/>
        <v>0.17045393537087924</v>
      </c>
      <c r="F13661">
        <f t="shared" si="127"/>
        <v>0.17045393537087924</v>
      </c>
      <c r="G13661">
        <f t="shared" si="127"/>
        <v>0.17045393537087924</v>
      </c>
      <c r="H13661">
        <f t="shared" si="127"/>
        <v>0.17045393537087924</v>
      </c>
      <c r="I13661">
        <f t="shared" si="127"/>
        <v>0.17045393537087924</v>
      </c>
      <c r="J13661">
        <f t="shared" si="127"/>
        <v>0.17045393537087924</v>
      </c>
      <c r="K13661">
        <f t="shared" si="124"/>
        <v>0.17045393537087924</v>
      </c>
      <c r="M13661" t="s">
        <v>470</v>
      </c>
    </row>
    <row r="13662" spans="1:13" hidden="1">
      <c r="A13662" t="s">
        <v>303</v>
      </c>
      <c r="B13662" t="s">
        <v>329</v>
      </c>
      <c r="C13662" t="s">
        <v>285</v>
      </c>
      <c r="D13662">
        <f t="shared" si="126"/>
        <v>0.12152174030042269</v>
      </c>
      <c r="E13662">
        <f t="shared" si="127"/>
        <v>0.12152174030042269</v>
      </c>
      <c r="F13662">
        <f t="shared" si="127"/>
        <v>0.12152174030042269</v>
      </c>
      <c r="G13662">
        <f t="shared" si="127"/>
        <v>0.12152174030042269</v>
      </c>
      <c r="H13662">
        <f t="shared" si="127"/>
        <v>0.12152174030042269</v>
      </c>
      <c r="I13662">
        <f t="shared" si="127"/>
        <v>0.12152174030042269</v>
      </c>
      <c r="J13662">
        <f t="shared" si="127"/>
        <v>0.12152174030042269</v>
      </c>
      <c r="K13662">
        <f t="shared" si="124"/>
        <v>0.12152174030042269</v>
      </c>
      <c r="M13662" t="s">
        <v>470</v>
      </c>
    </row>
    <row r="13663" spans="1:13" hidden="1">
      <c r="A13663" t="s">
        <v>303</v>
      </c>
      <c r="B13663" t="s">
        <v>329</v>
      </c>
      <c r="C13663" t="s">
        <v>286</v>
      </c>
      <c r="D13663">
        <f t="shared" si="126"/>
        <v>0.11677643919836969</v>
      </c>
      <c r="E13663">
        <f t="shared" si="127"/>
        <v>0.11677643919836969</v>
      </c>
      <c r="F13663">
        <f t="shared" si="127"/>
        <v>0.11677643919836969</v>
      </c>
      <c r="G13663">
        <f t="shared" si="127"/>
        <v>0.11677643919836969</v>
      </c>
      <c r="H13663">
        <f t="shared" si="127"/>
        <v>0.11677643919836969</v>
      </c>
      <c r="I13663">
        <f t="shared" si="127"/>
        <v>0.11677643919836969</v>
      </c>
      <c r="J13663">
        <f t="shared" si="127"/>
        <v>0.11677643919836969</v>
      </c>
      <c r="K13663">
        <f t="shared" si="124"/>
        <v>0.11677643919836969</v>
      </c>
      <c r="M13663" t="s">
        <v>470</v>
      </c>
    </row>
    <row r="13664" spans="1:13" hidden="1">
      <c r="A13664" t="s">
        <v>303</v>
      </c>
      <c r="B13664" t="s">
        <v>329</v>
      </c>
      <c r="C13664" t="s">
        <v>287</v>
      </c>
      <c r="D13664">
        <f t="shared" si="126"/>
        <v>0.15021403246312107</v>
      </c>
      <c r="E13664">
        <f t="shared" si="127"/>
        <v>0.15021403246312107</v>
      </c>
      <c r="F13664">
        <f t="shared" si="127"/>
        <v>0.15021403246312107</v>
      </c>
      <c r="G13664">
        <f t="shared" si="127"/>
        <v>0.15021403246312107</v>
      </c>
      <c r="H13664">
        <f t="shared" si="127"/>
        <v>0.15021403246312107</v>
      </c>
      <c r="I13664">
        <f t="shared" si="127"/>
        <v>0.15021403246312107</v>
      </c>
      <c r="J13664">
        <f t="shared" si="127"/>
        <v>0.15021403246312107</v>
      </c>
      <c r="K13664">
        <f t="shared" si="124"/>
        <v>0.15021403246312107</v>
      </c>
      <c r="M13664" t="s">
        <v>470</v>
      </c>
    </row>
    <row r="13665" spans="1:13" hidden="1">
      <c r="A13665" t="s">
        <v>303</v>
      </c>
      <c r="B13665" t="s">
        <v>329</v>
      </c>
      <c r="C13665" t="s">
        <v>288</v>
      </c>
      <c r="D13665">
        <f t="shared" si="126"/>
        <v>0.14762850537817024</v>
      </c>
      <c r="E13665">
        <f t="shared" si="127"/>
        <v>0.14762850537817024</v>
      </c>
      <c r="F13665">
        <f t="shared" si="127"/>
        <v>0.14762850537817024</v>
      </c>
      <c r="G13665">
        <f t="shared" si="127"/>
        <v>0.14762850537817024</v>
      </c>
      <c r="H13665">
        <f t="shared" si="127"/>
        <v>0.14762850537817024</v>
      </c>
      <c r="I13665">
        <f t="shared" si="127"/>
        <v>0.14762850537817024</v>
      </c>
      <c r="J13665">
        <f t="shared" si="127"/>
        <v>0.14762850537817024</v>
      </c>
      <c r="K13665">
        <f t="shared" si="124"/>
        <v>0.14762850537817024</v>
      </c>
      <c r="M13665" t="s">
        <v>470</v>
      </c>
    </row>
    <row r="13666" spans="1:13" hidden="1">
      <c r="A13666" t="s">
        <v>303</v>
      </c>
      <c r="B13666" t="s">
        <v>329</v>
      </c>
      <c r="C13666" t="s">
        <v>289</v>
      </c>
      <c r="D13666">
        <f t="shared" si="126"/>
        <v>0.22174075927734341</v>
      </c>
      <c r="E13666">
        <f t="shared" si="127"/>
        <v>0.22174075927734341</v>
      </c>
      <c r="F13666">
        <f t="shared" si="127"/>
        <v>0.22174075927734341</v>
      </c>
      <c r="G13666">
        <f t="shared" si="127"/>
        <v>0.22174075927734341</v>
      </c>
      <c r="H13666">
        <f t="shared" si="127"/>
        <v>0.22174075927734341</v>
      </c>
      <c r="I13666">
        <f t="shared" si="127"/>
        <v>0.22174075927734341</v>
      </c>
      <c r="J13666">
        <f t="shared" si="127"/>
        <v>0.22174075927734341</v>
      </c>
      <c r="K13666">
        <f t="shared" si="124"/>
        <v>0.22174075927734341</v>
      </c>
      <c r="M13666" t="s">
        <v>470</v>
      </c>
    </row>
    <row r="13667" spans="1:13" hidden="1">
      <c r="A13667" t="s">
        <v>303</v>
      </c>
      <c r="B13667" t="s">
        <v>329</v>
      </c>
      <c r="C13667" t="s">
        <v>290</v>
      </c>
      <c r="D13667">
        <f t="shared" si="126"/>
        <v>0.23950883706974729</v>
      </c>
      <c r="E13667">
        <f t="shared" si="127"/>
        <v>0.23950883706974729</v>
      </c>
      <c r="F13667">
        <f t="shared" si="127"/>
        <v>0.23950883706974729</v>
      </c>
      <c r="G13667">
        <f t="shared" si="127"/>
        <v>0.23950883706974729</v>
      </c>
      <c r="H13667">
        <f t="shared" si="127"/>
        <v>0.23950883706974729</v>
      </c>
      <c r="I13667">
        <f t="shared" si="127"/>
        <v>0.23950883706974729</v>
      </c>
      <c r="J13667">
        <f t="shared" si="127"/>
        <v>0.23950883706974729</v>
      </c>
      <c r="K13667">
        <f t="shared" si="124"/>
        <v>0.23950883706974729</v>
      </c>
      <c r="M13667" t="s">
        <v>470</v>
      </c>
    </row>
    <row r="13668" spans="1:13" hidden="1">
      <c r="A13668" t="s">
        <v>303</v>
      </c>
      <c r="B13668" t="s">
        <v>329</v>
      </c>
      <c r="C13668" t="s">
        <v>291</v>
      </c>
      <c r="D13668">
        <f t="shared" si="126"/>
        <v>0.25011815160779116</v>
      </c>
      <c r="E13668">
        <f t="shared" si="127"/>
        <v>0.25011815160779116</v>
      </c>
      <c r="F13668">
        <f t="shared" si="127"/>
        <v>0.25011815160779116</v>
      </c>
      <c r="G13668">
        <f t="shared" si="127"/>
        <v>0.25011815160779116</v>
      </c>
      <c r="H13668">
        <f t="shared" si="127"/>
        <v>0.25011815160779116</v>
      </c>
      <c r="I13668">
        <f t="shared" si="127"/>
        <v>0.25011815160779116</v>
      </c>
      <c r="J13668">
        <f t="shared" si="127"/>
        <v>0.25011815160779116</v>
      </c>
      <c r="K13668">
        <f t="shared" si="124"/>
        <v>0.25011815160779116</v>
      </c>
      <c r="M13668" t="s">
        <v>470</v>
      </c>
    </row>
    <row r="13669" spans="1:13" hidden="1">
      <c r="A13669" t="s">
        <v>303</v>
      </c>
      <c r="B13669" t="s">
        <v>329</v>
      </c>
      <c r="C13669" t="s">
        <v>292</v>
      </c>
      <c r="D13669">
        <f t="shared" si="126"/>
        <v>0.22870130723505486</v>
      </c>
      <c r="E13669">
        <f t="shared" si="127"/>
        <v>0.22870130723505486</v>
      </c>
      <c r="F13669">
        <f t="shared" si="127"/>
        <v>0.22870130723505486</v>
      </c>
      <c r="G13669">
        <f t="shared" si="127"/>
        <v>0.22870130723505486</v>
      </c>
      <c r="H13669">
        <f t="shared" si="127"/>
        <v>0.22870130723505486</v>
      </c>
      <c r="I13669">
        <f t="shared" si="127"/>
        <v>0.22870130723505486</v>
      </c>
      <c r="J13669">
        <f t="shared" si="127"/>
        <v>0.22870130723505486</v>
      </c>
      <c r="K13669">
        <f t="shared" si="124"/>
        <v>0.22870130723505486</v>
      </c>
      <c r="M13669" t="s">
        <v>470</v>
      </c>
    </row>
    <row r="13670" spans="1:13" hidden="1">
      <c r="A13670" t="s">
        <v>303</v>
      </c>
      <c r="B13670" t="s">
        <v>331</v>
      </c>
      <c r="C13670" t="s">
        <v>278</v>
      </c>
      <c r="D13670">
        <f t="shared" si="126"/>
        <v>0.23782020468605639</v>
      </c>
      <c r="E13670">
        <f t="shared" si="127"/>
        <v>0.23782020468605639</v>
      </c>
      <c r="F13670">
        <f t="shared" si="127"/>
        <v>0.23782020468605639</v>
      </c>
      <c r="G13670">
        <f t="shared" si="127"/>
        <v>0.23782020468605639</v>
      </c>
      <c r="H13670">
        <f t="shared" si="127"/>
        <v>0.23782020468605639</v>
      </c>
      <c r="I13670">
        <f t="shared" si="127"/>
        <v>0.23782020468605639</v>
      </c>
      <c r="J13670">
        <f t="shared" si="127"/>
        <v>0.23782020468605639</v>
      </c>
      <c r="K13670">
        <f t="shared" si="124"/>
        <v>0.23782020468605639</v>
      </c>
    </row>
    <row r="13671" spans="1:13" hidden="1">
      <c r="A13671" t="s">
        <v>303</v>
      </c>
      <c r="B13671" t="s">
        <v>331</v>
      </c>
      <c r="C13671" t="s">
        <v>279</v>
      </c>
      <c r="D13671">
        <f t="shared" si="126"/>
        <v>0.25024389542936276</v>
      </c>
      <c r="E13671">
        <f t="shared" si="127"/>
        <v>0.25024389542936276</v>
      </c>
      <c r="F13671">
        <f t="shared" si="127"/>
        <v>0.25024389542936276</v>
      </c>
      <c r="G13671">
        <f t="shared" si="127"/>
        <v>0.25024389542936276</v>
      </c>
      <c r="H13671">
        <f t="shared" si="127"/>
        <v>0.25024389542936276</v>
      </c>
      <c r="I13671">
        <f t="shared" si="127"/>
        <v>0.25024389542936276</v>
      </c>
      <c r="J13671">
        <f t="shared" si="127"/>
        <v>0.25024389542936276</v>
      </c>
      <c r="K13671">
        <f t="shared" si="124"/>
        <v>0.25024389542936276</v>
      </c>
      <c r="M13671" t="s">
        <v>470</v>
      </c>
    </row>
    <row r="13672" spans="1:13" hidden="1">
      <c r="A13672" t="s">
        <v>303</v>
      </c>
      <c r="B13672" t="s">
        <v>331</v>
      </c>
      <c r="C13672" t="s">
        <v>280</v>
      </c>
      <c r="D13672">
        <f t="shared" si="126"/>
        <v>0.26978226229224367</v>
      </c>
      <c r="E13672">
        <f t="shared" si="127"/>
        <v>0.26978226229224367</v>
      </c>
      <c r="F13672">
        <f t="shared" si="127"/>
        <v>0.26978226229224367</v>
      </c>
      <c r="G13672">
        <f t="shared" si="127"/>
        <v>0.26978226229224367</v>
      </c>
      <c r="H13672">
        <f t="shared" si="127"/>
        <v>0.26978226229224367</v>
      </c>
      <c r="I13672">
        <f t="shared" si="127"/>
        <v>0.26978226229224367</v>
      </c>
      <c r="J13672">
        <f t="shared" si="127"/>
        <v>0.26978226229224367</v>
      </c>
      <c r="K13672">
        <f t="shared" si="124"/>
        <v>0.26978226229224367</v>
      </c>
      <c r="M13672" t="s">
        <v>470</v>
      </c>
    </row>
    <row r="13673" spans="1:13" hidden="1">
      <c r="A13673" t="s">
        <v>303</v>
      </c>
      <c r="B13673" t="s">
        <v>331</v>
      </c>
      <c r="C13673" t="s">
        <v>277</v>
      </c>
      <c r="D13673">
        <f t="shared" si="126"/>
        <v>0.25472064006232698</v>
      </c>
      <c r="E13673">
        <f t="shared" si="127"/>
        <v>0.25472064006232698</v>
      </c>
      <c r="F13673">
        <f t="shared" si="127"/>
        <v>0.25472064006232698</v>
      </c>
      <c r="G13673">
        <f t="shared" si="127"/>
        <v>0.25472064006232698</v>
      </c>
      <c r="H13673">
        <f t="shared" si="127"/>
        <v>0.25472064006232698</v>
      </c>
      <c r="I13673">
        <f t="shared" si="127"/>
        <v>0.25472064006232698</v>
      </c>
      <c r="J13673">
        <f t="shared" si="127"/>
        <v>0.25472064006232698</v>
      </c>
      <c r="K13673">
        <f t="shared" si="124"/>
        <v>0.25472064006232698</v>
      </c>
      <c r="M13673" t="s">
        <v>470</v>
      </c>
    </row>
    <row r="13674" spans="1:13" hidden="1">
      <c r="A13674" t="s">
        <v>303</v>
      </c>
      <c r="B13674" t="s">
        <v>331</v>
      </c>
      <c r="C13674" t="s">
        <v>281</v>
      </c>
      <c r="D13674">
        <f t="shared" si="126"/>
        <v>0.16287406546188155</v>
      </c>
      <c r="E13674">
        <f t="shared" si="127"/>
        <v>0.16287406546188155</v>
      </c>
      <c r="F13674">
        <f t="shared" si="127"/>
        <v>0.16287406546188155</v>
      </c>
      <c r="G13674">
        <f t="shared" si="127"/>
        <v>0.16287406546188155</v>
      </c>
      <c r="H13674">
        <f t="shared" si="127"/>
        <v>0.16287406546188155</v>
      </c>
      <c r="I13674">
        <f t="shared" si="127"/>
        <v>0.16287406546188155</v>
      </c>
      <c r="J13674">
        <f t="shared" si="127"/>
        <v>0.16287406546188155</v>
      </c>
      <c r="K13674">
        <f t="shared" si="124"/>
        <v>0.16287406546188155</v>
      </c>
      <c r="M13674" t="s">
        <v>470</v>
      </c>
    </row>
    <row r="13675" spans="1:13" hidden="1">
      <c r="A13675" t="s">
        <v>303</v>
      </c>
      <c r="B13675" t="s">
        <v>331</v>
      </c>
      <c r="C13675" t="s">
        <v>282</v>
      </c>
      <c r="D13675">
        <f t="shared" si="126"/>
        <v>0.15411615968406633</v>
      </c>
      <c r="E13675">
        <f t="shared" si="127"/>
        <v>0.15411615968406633</v>
      </c>
      <c r="F13675">
        <f t="shared" si="127"/>
        <v>0.15411615968406633</v>
      </c>
      <c r="G13675">
        <f t="shared" si="127"/>
        <v>0.15411615968406633</v>
      </c>
      <c r="H13675">
        <f t="shared" si="127"/>
        <v>0.15411615968406633</v>
      </c>
      <c r="I13675">
        <f t="shared" si="127"/>
        <v>0.15411615968406633</v>
      </c>
      <c r="J13675">
        <f t="shared" si="127"/>
        <v>0.15411615968406633</v>
      </c>
      <c r="K13675">
        <f t="shared" si="124"/>
        <v>0.15411615968406633</v>
      </c>
      <c r="M13675" t="s">
        <v>470</v>
      </c>
    </row>
    <row r="13676" spans="1:13" hidden="1">
      <c r="A13676" t="s">
        <v>303</v>
      </c>
      <c r="B13676" t="s">
        <v>331</v>
      </c>
      <c r="C13676" t="s">
        <v>283</v>
      </c>
      <c r="D13676">
        <f t="shared" si="126"/>
        <v>0.19759085967548237</v>
      </c>
      <c r="E13676">
        <f t="shared" si="127"/>
        <v>0.19759085967548237</v>
      </c>
      <c r="F13676">
        <f t="shared" si="127"/>
        <v>0.19759085967548237</v>
      </c>
      <c r="G13676">
        <f t="shared" si="127"/>
        <v>0.19759085967548237</v>
      </c>
      <c r="H13676">
        <f t="shared" si="127"/>
        <v>0.19759085967548237</v>
      </c>
      <c r="I13676">
        <f t="shared" si="127"/>
        <v>0.19759085967548237</v>
      </c>
      <c r="J13676">
        <f t="shared" si="127"/>
        <v>0.19759085967548237</v>
      </c>
      <c r="K13676">
        <f t="shared" si="124"/>
        <v>0.19759085967548237</v>
      </c>
      <c r="M13676" t="s">
        <v>470</v>
      </c>
    </row>
    <row r="13677" spans="1:13" hidden="1">
      <c r="A13677" t="s">
        <v>303</v>
      </c>
      <c r="B13677" t="s">
        <v>331</v>
      </c>
      <c r="C13677" t="s">
        <v>284</v>
      </c>
      <c r="D13677">
        <f t="shared" si="126"/>
        <v>0.17045393537087924</v>
      </c>
      <c r="E13677">
        <f t="shared" si="127"/>
        <v>0.17045393537087924</v>
      </c>
      <c r="F13677">
        <f t="shared" si="127"/>
        <v>0.17045393537087924</v>
      </c>
      <c r="G13677">
        <f t="shared" si="127"/>
        <v>0.17045393537087924</v>
      </c>
      <c r="H13677">
        <f t="shared" si="127"/>
        <v>0.17045393537087924</v>
      </c>
      <c r="I13677">
        <f t="shared" si="127"/>
        <v>0.17045393537087924</v>
      </c>
      <c r="J13677">
        <f t="shared" si="127"/>
        <v>0.17045393537087924</v>
      </c>
      <c r="K13677">
        <f t="shared" si="124"/>
        <v>0.17045393537087924</v>
      </c>
      <c r="M13677" t="s">
        <v>470</v>
      </c>
    </row>
    <row r="13678" spans="1:13" hidden="1">
      <c r="A13678" t="s">
        <v>303</v>
      </c>
      <c r="B13678" t="s">
        <v>331</v>
      </c>
      <c r="C13678" t="s">
        <v>285</v>
      </c>
      <c r="D13678">
        <f t="shared" si="126"/>
        <v>0.12152174030042269</v>
      </c>
      <c r="E13678">
        <f t="shared" si="127"/>
        <v>0.12152174030042269</v>
      </c>
      <c r="F13678">
        <f t="shared" si="127"/>
        <v>0.12152174030042269</v>
      </c>
      <c r="G13678">
        <f t="shared" si="127"/>
        <v>0.12152174030042269</v>
      </c>
      <c r="H13678">
        <f t="shared" si="127"/>
        <v>0.12152174030042269</v>
      </c>
      <c r="I13678">
        <f t="shared" si="127"/>
        <v>0.12152174030042269</v>
      </c>
      <c r="J13678">
        <f t="shared" si="127"/>
        <v>0.12152174030042269</v>
      </c>
      <c r="K13678">
        <f t="shared" si="127"/>
        <v>0.12152174030042269</v>
      </c>
      <c r="M13678" t="s">
        <v>470</v>
      </c>
    </row>
    <row r="13679" spans="1:13" hidden="1">
      <c r="A13679" t="s">
        <v>303</v>
      </c>
      <c r="B13679" t="s">
        <v>331</v>
      </c>
      <c r="C13679" t="s">
        <v>286</v>
      </c>
      <c r="D13679">
        <f t="shared" si="126"/>
        <v>0.11677643919836969</v>
      </c>
      <c r="E13679">
        <f t="shared" si="127"/>
        <v>0.11677643919836969</v>
      </c>
      <c r="F13679">
        <f t="shared" si="127"/>
        <v>0.11677643919836969</v>
      </c>
      <c r="G13679">
        <f t="shared" si="127"/>
        <v>0.11677643919836969</v>
      </c>
      <c r="H13679">
        <f t="shared" si="127"/>
        <v>0.11677643919836969</v>
      </c>
      <c r="I13679">
        <f t="shared" si="127"/>
        <v>0.11677643919836969</v>
      </c>
      <c r="J13679">
        <f t="shared" si="127"/>
        <v>0.11677643919836969</v>
      </c>
      <c r="K13679">
        <f t="shared" si="127"/>
        <v>0.11677643919836969</v>
      </c>
      <c r="M13679" t="s">
        <v>470</v>
      </c>
    </row>
    <row r="13680" spans="1:13" hidden="1">
      <c r="A13680" t="s">
        <v>303</v>
      </c>
      <c r="B13680" t="s">
        <v>331</v>
      </c>
      <c r="C13680" t="s">
        <v>287</v>
      </c>
      <c r="D13680">
        <f t="shared" si="126"/>
        <v>0.15021403246312107</v>
      </c>
      <c r="E13680">
        <f t="shared" si="127"/>
        <v>0.15021403246312107</v>
      </c>
      <c r="F13680">
        <f t="shared" si="127"/>
        <v>0.15021403246312107</v>
      </c>
      <c r="G13680">
        <f t="shared" si="127"/>
        <v>0.15021403246312107</v>
      </c>
      <c r="H13680">
        <f t="shared" si="127"/>
        <v>0.15021403246312107</v>
      </c>
      <c r="I13680">
        <f t="shared" si="127"/>
        <v>0.15021403246312107</v>
      </c>
      <c r="J13680">
        <f t="shared" si="127"/>
        <v>0.15021403246312107</v>
      </c>
      <c r="K13680">
        <f t="shared" si="127"/>
        <v>0.15021403246312107</v>
      </c>
      <c r="M13680" t="s">
        <v>470</v>
      </c>
    </row>
    <row r="13681" spans="1:13" hidden="1">
      <c r="A13681" t="s">
        <v>303</v>
      </c>
      <c r="B13681" t="s">
        <v>331</v>
      </c>
      <c r="C13681" t="s">
        <v>288</v>
      </c>
      <c r="D13681">
        <f t="shared" si="126"/>
        <v>0.14762850537817024</v>
      </c>
      <c r="E13681">
        <f t="shared" si="127"/>
        <v>0.14762850537817024</v>
      </c>
      <c r="F13681">
        <f t="shared" si="127"/>
        <v>0.14762850537817024</v>
      </c>
      <c r="G13681">
        <f t="shared" si="127"/>
        <v>0.14762850537817024</v>
      </c>
      <c r="H13681">
        <f t="shared" si="127"/>
        <v>0.14762850537817024</v>
      </c>
      <c r="I13681">
        <f t="shared" si="127"/>
        <v>0.14762850537817024</v>
      </c>
      <c r="J13681">
        <f t="shared" si="127"/>
        <v>0.14762850537817024</v>
      </c>
      <c r="K13681">
        <f t="shared" si="127"/>
        <v>0.14762850537817024</v>
      </c>
      <c r="M13681" t="s">
        <v>470</v>
      </c>
    </row>
    <row r="13682" spans="1:13" hidden="1">
      <c r="A13682" t="s">
        <v>303</v>
      </c>
      <c r="B13682" t="s">
        <v>331</v>
      </c>
      <c r="C13682" t="s">
        <v>289</v>
      </c>
      <c r="D13682">
        <f t="shared" si="126"/>
        <v>0.22174075927734341</v>
      </c>
      <c r="E13682">
        <f t="shared" si="127"/>
        <v>0.22174075927734341</v>
      </c>
      <c r="F13682">
        <f t="shared" si="127"/>
        <v>0.22174075927734341</v>
      </c>
      <c r="G13682">
        <f t="shared" si="127"/>
        <v>0.22174075927734341</v>
      </c>
      <c r="H13682">
        <f t="shared" si="127"/>
        <v>0.22174075927734341</v>
      </c>
      <c r="I13682">
        <f t="shared" si="127"/>
        <v>0.22174075927734341</v>
      </c>
      <c r="J13682">
        <f t="shared" si="127"/>
        <v>0.22174075927734341</v>
      </c>
      <c r="K13682">
        <f t="shared" si="127"/>
        <v>0.22174075927734341</v>
      </c>
      <c r="M13682" t="s">
        <v>470</v>
      </c>
    </row>
    <row r="13683" spans="1:13" hidden="1">
      <c r="A13683" t="s">
        <v>303</v>
      </c>
      <c r="B13683" t="s">
        <v>331</v>
      </c>
      <c r="C13683" t="s">
        <v>290</v>
      </c>
      <c r="D13683">
        <f t="shared" si="126"/>
        <v>0.23950883706974729</v>
      </c>
      <c r="E13683">
        <f t="shared" si="127"/>
        <v>0.23950883706974729</v>
      </c>
      <c r="F13683">
        <f t="shared" si="127"/>
        <v>0.23950883706974729</v>
      </c>
      <c r="G13683">
        <f t="shared" si="127"/>
        <v>0.23950883706974729</v>
      </c>
      <c r="H13683">
        <f t="shared" si="127"/>
        <v>0.23950883706974729</v>
      </c>
      <c r="I13683">
        <f t="shared" si="127"/>
        <v>0.23950883706974729</v>
      </c>
      <c r="J13683">
        <f t="shared" si="127"/>
        <v>0.23950883706974729</v>
      </c>
      <c r="K13683">
        <f t="shared" si="127"/>
        <v>0.23950883706974729</v>
      </c>
      <c r="M13683" t="s">
        <v>470</v>
      </c>
    </row>
    <row r="13684" spans="1:13" hidden="1">
      <c r="A13684" t="s">
        <v>303</v>
      </c>
      <c r="B13684" t="s">
        <v>331</v>
      </c>
      <c r="C13684" t="s">
        <v>291</v>
      </c>
      <c r="D13684">
        <f t="shared" si="126"/>
        <v>0.25011815160779116</v>
      </c>
      <c r="E13684">
        <f t="shared" si="127"/>
        <v>0.25011815160779116</v>
      </c>
      <c r="F13684">
        <f t="shared" si="127"/>
        <v>0.25011815160779116</v>
      </c>
      <c r="G13684">
        <f t="shared" si="127"/>
        <v>0.25011815160779116</v>
      </c>
      <c r="H13684">
        <f t="shared" si="127"/>
        <v>0.25011815160779116</v>
      </c>
      <c r="I13684">
        <f t="shared" si="127"/>
        <v>0.25011815160779116</v>
      </c>
      <c r="J13684">
        <f t="shared" si="127"/>
        <v>0.25011815160779116</v>
      </c>
      <c r="K13684">
        <f t="shared" si="127"/>
        <v>0.25011815160779116</v>
      </c>
      <c r="M13684" t="s">
        <v>470</v>
      </c>
    </row>
    <row r="13685" spans="1:13" hidden="1">
      <c r="A13685" t="s">
        <v>303</v>
      </c>
      <c r="B13685" t="s">
        <v>331</v>
      </c>
      <c r="C13685" t="s">
        <v>292</v>
      </c>
      <c r="D13685">
        <f t="shared" si="126"/>
        <v>0.22870130723505486</v>
      </c>
      <c r="E13685">
        <f t="shared" si="127"/>
        <v>0.22870130723505486</v>
      </c>
      <c r="F13685">
        <f t="shared" si="127"/>
        <v>0.22870130723505486</v>
      </c>
      <c r="G13685">
        <f t="shared" si="127"/>
        <v>0.22870130723505486</v>
      </c>
      <c r="H13685">
        <f t="shared" si="127"/>
        <v>0.22870130723505486</v>
      </c>
      <c r="I13685">
        <f t="shared" si="127"/>
        <v>0.22870130723505486</v>
      </c>
      <c r="J13685">
        <f t="shared" si="127"/>
        <v>0.22870130723505486</v>
      </c>
      <c r="K13685">
        <f t="shared" si="127"/>
        <v>0.22870130723505486</v>
      </c>
      <c r="M13685" t="s">
        <v>470</v>
      </c>
    </row>
    <row r="13686" spans="1:13" hidden="1">
      <c r="A13686" t="s">
        <v>303</v>
      </c>
      <c r="B13686" t="s">
        <v>498</v>
      </c>
      <c r="C13686" t="s">
        <v>278</v>
      </c>
      <c r="D13686">
        <v>0.23738202247191009</v>
      </c>
      <c r="E13686">
        <f t="shared" si="127"/>
        <v>0.23738202247191009</v>
      </c>
      <c r="F13686">
        <f t="shared" si="127"/>
        <v>0.23738202247191009</v>
      </c>
      <c r="G13686">
        <f t="shared" si="127"/>
        <v>0.23738202247191009</v>
      </c>
      <c r="H13686">
        <f t="shared" si="127"/>
        <v>0.23738202247191009</v>
      </c>
      <c r="I13686">
        <f t="shared" si="127"/>
        <v>0.23738202247191009</v>
      </c>
      <c r="J13686">
        <f t="shared" si="127"/>
        <v>0.23738202247191009</v>
      </c>
      <c r="K13686">
        <f t="shared" si="127"/>
        <v>0.23738202247191009</v>
      </c>
    </row>
    <row r="13687" spans="1:13" hidden="1">
      <c r="A13687" t="s">
        <v>303</v>
      </c>
      <c r="B13687" t="s">
        <v>498</v>
      </c>
      <c r="C13687" t="s">
        <v>279</v>
      </c>
      <c r="D13687">
        <v>0.2278651685393259</v>
      </c>
      <c r="E13687">
        <f t="shared" si="127"/>
        <v>0.2278651685393259</v>
      </c>
      <c r="F13687">
        <f t="shared" si="127"/>
        <v>0.2278651685393259</v>
      </c>
      <c r="G13687">
        <f t="shared" si="127"/>
        <v>0.2278651685393259</v>
      </c>
      <c r="H13687">
        <f t="shared" si="127"/>
        <v>0.2278651685393259</v>
      </c>
      <c r="I13687">
        <f t="shared" si="127"/>
        <v>0.2278651685393259</v>
      </c>
      <c r="J13687">
        <f t="shared" si="127"/>
        <v>0.2278651685393259</v>
      </c>
      <c r="K13687">
        <f t="shared" si="127"/>
        <v>0.2278651685393259</v>
      </c>
      <c r="M13687" t="s">
        <v>470</v>
      </c>
    </row>
    <row r="13688" spans="1:13" hidden="1">
      <c r="A13688" t="s">
        <v>303</v>
      </c>
      <c r="B13688" t="s">
        <v>498</v>
      </c>
      <c r="C13688" t="s">
        <v>280</v>
      </c>
      <c r="D13688">
        <v>0.24029775280898874</v>
      </c>
      <c r="E13688">
        <f t="shared" si="127"/>
        <v>0.24029775280898874</v>
      </c>
      <c r="F13688">
        <f t="shared" si="127"/>
        <v>0.24029775280898874</v>
      </c>
      <c r="G13688">
        <f t="shared" si="127"/>
        <v>0.24029775280898874</v>
      </c>
      <c r="H13688">
        <f t="shared" si="127"/>
        <v>0.24029775280898874</v>
      </c>
      <c r="I13688">
        <f t="shared" si="127"/>
        <v>0.24029775280898874</v>
      </c>
      <c r="J13688">
        <f t="shared" si="127"/>
        <v>0.24029775280898874</v>
      </c>
      <c r="K13688">
        <f t="shared" si="127"/>
        <v>0.24029775280898874</v>
      </c>
      <c r="M13688" t="s">
        <v>470</v>
      </c>
    </row>
    <row r="13689" spans="1:13" hidden="1">
      <c r="A13689" t="s">
        <v>303</v>
      </c>
      <c r="B13689" t="s">
        <v>498</v>
      </c>
      <c r="C13689" t="s">
        <v>277</v>
      </c>
      <c r="D13689">
        <v>0.24712078651685412</v>
      </c>
      <c r="E13689">
        <f t="shared" si="127"/>
        <v>0.24712078651685412</v>
      </c>
      <c r="F13689">
        <f t="shared" si="127"/>
        <v>0.24712078651685412</v>
      </c>
      <c r="G13689">
        <f t="shared" si="127"/>
        <v>0.24712078651685412</v>
      </c>
      <c r="H13689">
        <f t="shared" si="127"/>
        <v>0.24712078651685412</v>
      </c>
      <c r="I13689">
        <f t="shared" si="127"/>
        <v>0.24712078651685412</v>
      </c>
      <c r="J13689">
        <f t="shared" si="127"/>
        <v>0.24712078651685412</v>
      </c>
      <c r="K13689">
        <f t="shared" si="127"/>
        <v>0.24712078651685412</v>
      </c>
      <c r="M13689" t="s">
        <v>470</v>
      </c>
    </row>
    <row r="13690" spans="1:13" hidden="1">
      <c r="A13690" t="s">
        <v>303</v>
      </c>
      <c r="B13690" t="s">
        <v>498</v>
      </c>
      <c r="C13690" t="s">
        <v>281</v>
      </c>
      <c r="D13690">
        <v>0.11614861111111112</v>
      </c>
      <c r="E13690">
        <f t="shared" si="127"/>
        <v>0.11614861111111112</v>
      </c>
      <c r="F13690">
        <f t="shared" si="127"/>
        <v>0.11614861111111112</v>
      </c>
      <c r="G13690">
        <f t="shared" si="127"/>
        <v>0.11614861111111112</v>
      </c>
      <c r="H13690">
        <f t="shared" si="127"/>
        <v>0.11614861111111112</v>
      </c>
      <c r="I13690">
        <f t="shared" si="127"/>
        <v>0.11614861111111112</v>
      </c>
      <c r="J13690">
        <f t="shared" si="127"/>
        <v>0.11614861111111112</v>
      </c>
      <c r="K13690">
        <f t="shared" si="127"/>
        <v>0.11614861111111112</v>
      </c>
      <c r="M13690" t="s">
        <v>470</v>
      </c>
    </row>
    <row r="13691" spans="1:13" hidden="1">
      <c r="A13691" t="s">
        <v>303</v>
      </c>
      <c r="B13691" t="s">
        <v>498</v>
      </c>
      <c r="C13691" t="s">
        <v>282</v>
      </c>
      <c r="D13691">
        <v>8.1407407407407414E-2</v>
      </c>
      <c r="E13691">
        <f t="shared" si="127"/>
        <v>8.1407407407407414E-2</v>
      </c>
      <c r="F13691">
        <f t="shared" si="127"/>
        <v>8.1407407407407414E-2</v>
      </c>
      <c r="G13691">
        <f t="shared" si="127"/>
        <v>8.1407407407407414E-2</v>
      </c>
      <c r="H13691">
        <f t="shared" si="127"/>
        <v>8.1407407407407414E-2</v>
      </c>
      <c r="I13691">
        <f t="shared" si="127"/>
        <v>8.1407407407407414E-2</v>
      </c>
      <c r="J13691">
        <f t="shared" si="127"/>
        <v>8.1407407407407414E-2</v>
      </c>
      <c r="K13691">
        <f t="shared" si="127"/>
        <v>8.1407407407407414E-2</v>
      </c>
      <c r="M13691" t="s">
        <v>470</v>
      </c>
    </row>
    <row r="13692" spans="1:13" hidden="1">
      <c r="A13692" t="s">
        <v>303</v>
      </c>
      <c r="B13692" t="s">
        <v>498</v>
      </c>
      <c r="C13692" t="s">
        <v>283</v>
      </c>
      <c r="D13692">
        <v>0.13705277777777797</v>
      </c>
      <c r="E13692">
        <f t="shared" si="127"/>
        <v>0.13705277777777797</v>
      </c>
      <c r="F13692">
        <f t="shared" si="127"/>
        <v>0.13705277777777797</v>
      </c>
      <c r="G13692">
        <f t="shared" si="127"/>
        <v>0.13705277777777797</v>
      </c>
      <c r="H13692">
        <f t="shared" si="127"/>
        <v>0.13705277777777797</v>
      </c>
      <c r="I13692">
        <f t="shared" si="127"/>
        <v>0.13705277777777797</v>
      </c>
      <c r="J13692">
        <f t="shared" si="127"/>
        <v>0.13705277777777797</v>
      </c>
      <c r="K13692">
        <f t="shared" si="127"/>
        <v>0.13705277777777797</v>
      </c>
      <c r="M13692" t="s">
        <v>470</v>
      </c>
    </row>
    <row r="13693" spans="1:13" hidden="1">
      <c r="A13693" t="s">
        <v>303</v>
      </c>
      <c r="B13693" t="s">
        <v>498</v>
      </c>
      <c r="C13693" t="s">
        <v>284</v>
      </c>
      <c r="D13693">
        <v>0.15882444444444449</v>
      </c>
      <c r="E13693">
        <f t="shared" si="127"/>
        <v>0.15882444444444449</v>
      </c>
      <c r="F13693">
        <f t="shared" si="127"/>
        <v>0.15882444444444449</v>
      </c>
      <c r="G13693">
        <f t="shared" si="127"/>
        <v>0.15882444444444449</v>
      </c>
      <c r="H13693">
        <f t="shared" si="127"/>
        <v>0.15882444444444449</v>
      </c>
      <c r="I13693">
        <f t="shared" si="127"/>
        <v>0.15882444444444449</v>
      </c>
      <c r="J13693">
        <f t="shared" si="127"/>
        <v>0.15882444444444449</v>
      </c>
      <c r="K13693">
        <f t="shared" si="127"/>
        <v>0.15882444444444449</v>
      </c>
      <c r="M13693" t="s">
        <v>470</v>
      </c>
    </row>
    <row r="13694" spans="1:13" hidden="1">
      <c r="A13694" t="s">
        <v>303</v>
      </c>
      <c r="B13694" t="s">
        <v>498</v>
      </c>
      <c r="C13694" t="s">
        <v>285</v>
      </c>
      <c r="D13694">
        <v>9.3167277167277171E-2</v>
      </c>
      <c r="E13694">
        <f t="shared" si="127"/>
        <v>9.3167277167277171E-2</v>
      </c>
      <c r="F13694">
        <f t="shared" si="127"/>
        <v>9.3167277167277171E-2</v>
      </c>
      <c r="G13694">
        <f t="shared" si="127"/>
        <v>9.3167277167277171E-2</v>
      </c>
      <c r="H13694">
        <f t="shared" si="127"/>
        <v>9.3167277167277171E-2</v>
      </c>
      <c r="I13694">
        <f t="shared" si="127"/>
        <v>9.3167277167277171E-2</v>
      </c>
      <c r="J13694">
        <f t="shared" si="127"/>
        <v>9.3167277167277171E-2</v>
      </c>
      <c r="K13694">
        <f t="shared" si="127"/>
        <v>9.3167277167277171E-2</v>
      </c>
      <c r="M13694" t="s">
        <v>470</v>
      </c>
    </row>
    <row r="13695" spans="1:13" hidden="1">
      <c r="A13695" t="s">
        <v>303</v>
      </c>
      <c r="B13695" t="s">
        <v>498</v>
      </c>
      <c r="C13695" t="s">
        <v>286</v>
      </c>
      <c r="D13695">
        <v>8.5148351648351633E-2</v>
      </c>
      <c r="E13695">
        <f t="shared" si="127"/>
        <v>8.5148351648351633E-2</v>
      </c>
      <c r="F13695">
        <f t="shared" si="127"/>
        <v>8.5148351648351633E-2</v>
      </c>
      <c r="G13695">
        <f t="shared" si="127"/>
        <v>8.5148351648351633E-2</v>
      </c>
      <c r="H13695">
        <f t="shared" si="127"/>
        <v>8.5148351648351633E-2</v>
      </c>
      <c r="I13695">
        <f t="shared" si="127"/>
        <v>8.5148351648351633E-2</v>
      </c>
      <c r="J13695">
        <f t="shared" si="127"/>
        <v>8.5148351648351633E-2</v>
      </c>
      <c r="K13695">
        <f t="shared" si="127"/>
        <v>8.5148351648351633E-2</v>
      </c>
      <c r="M13695" t="s">
        <v>470</v>
      </c>
    </row>
    <row r="13696" spans="1:13" hidden="1">
      <c r="A13696" t="s">
        <v>303</v>
      </c>
      <c r="B13696" t="s">
        <v>498</v>
      </c>
      <c r="C13696" t="s">
        <v>287</v>
      </c>
      <c r="D13696">
        <v>0.14568445839874408</v>
      </c>
      <c r="E13696">
        <f t="shared" si="127"/>
        <v>0.14568445839874408</v>
      </c>
      <c r="F13696">
        <f t="shared" si="127"/>
        <v>0.14568445839874408</v>
      </c>
      <c r="G13696">
        <f t="shared" si="127"/>
        <v>0.14568445839874408</v>
      </c>
      <c r="H13696">
        <f t="shared" si="127"/>
        <v>0.14568445839874408</v>
      </c>
      <c r="I13696">
        <f t="shared" si="127"/>
        <v>0.14568445839874408</v>
      </c>
      <c r="J13696">
        <f t="shared" si="127"/>
        <v>0.14568445839874408</v>
      </c>
      <c r="K13696">
        <f t="shared" ref="K13696:K13732" si="128">$D13696</f>
        <v>0.14568445839874408</v>
      </c>
      <c r="M13696" t="s">
        <v>470</v>
      </c>
    </row>
    <row r="13697" spans="1:13" hidden="1">
      <c r="A13697" t="s">
        <v>303</v>
      </c>
      <c r="B13697" t="s">
        <v>498</v>
      </c>
      <c r="C13697" t="s">
        <v>288</v>
      </c>
      <c r="D13697">
        <v>0.14645787545787559</v>
      </c>
      <c r="E13697">
        <f t="shared" ref="E13697:J13732" si="129">$D13697</f>
        <v>0.14645787545787559</v>
      </c>
      <c r="F13697">
        <f t="shared" si="129"/>
        <v>0.14645787545787559</v>
      </c>
      <c r="G13697">
        <f t="shared" si="129"/>
        <v>0.14645787545787559</v>
      </c>
      <c r="H13697">
        <f t="shared" si="129"/>
        <v>0.14645787545787559</v>
      </c>
      <c r="I13697">
        <f t="shared" si="129"/>
        <v>0.14645787545787559</v>
      </c>
      <c r="J13697">
        <f t="shared" si="129"/>
        <v>0.14645787545787559</v>
      </c>
      <c r="K13697">
        <f t="shared" si="128"/>
        <v>0.14645787545787559</v>
      </c>
      <c r="M13697" t="s">
        <v>470</v>
      </c>
    </row>
    <row r="13698" spans="1:13" hidden="1">
      <c r="A13698" t="s">
        <v>303</v>
      </c>
      <c r="B13698" t="s">
        <v>498</v>
      </c>
      <c r="C13698" t="s">
        <v>289</v>
      </c>
      <c r="D13698">
        <v>0.19321291208791228</v>
      </c>
      <c r="E13698">
        <f t="shared" si="129"/>
        <v>0.19321291208791228</v>
      </c>
      <c r="F13698">
        <f t="shared" si="129"/>
        <v>0.19321291208791228</v>
      </c>
      <c r="G13698">
        <f t="shared" si="129"/>
        <v>0.19321291208791228</v>
      </c>
      <c r="H13698">
        <f t="shared" si="129"/>
        <v>0.19321291208791228</v>
      </c>
      <c r="I13698">
        <f t="shared" si="129"/>
        <v>0.19321291208791228</v>
      </c>
      <c r="J13698">
        <f t="shared" si="129"/>
        <v>0.19321291208791228</v>
      </c>
      <c r="K13698">
        <f t="shared" si="128"/>
        <v>0.19321291208791228</v>
      </c>
      <c r="M13698" t="s">
        <v>470</v>
      </c>
    </row>
    <row r="13699" spans="1:13" hidden="1">
      <c r="A13699" t="s">
        <v>303</v>
      </c>
      <c r="B13699" t="s">
        <v>498</v>
      </c>
      <c r="C13699" t="s">
        <v>290</v>
      </c>
      <c r="D13699">
        <v>0.18218315018315007</v>
      </c>
      <c r="E13699">
        <f t="shared" si="129"/>
        <v>0.18218315018315007</v>
      </c>
      <c r="F13699">
        <f t="shared" si="129"/>
        <v>0.18218315018315007</v>
      </c>
      <c r="G13699">
        <f t="shared" si="129"/>
        <v>0.18218315018315007</v>
      </c>
      <c r="H13699">
        <f t="shared" si="129"/>
        <v>0.18218315018315007</v>
      </c>
      <c r="I13699">
        <f t="shared" si="129"/>
        <v>0.18218315018315007</v>
      </c>
      <c r="J13699">
        <f t="shared" si="129"/>
        <v>0.18218315018315007</v>
      </c>
      <c r="K13699">
        <f t="shared" si="128"/>
        <v>0.18218315018315007</v>
      </c>
      <c r="M13699" t="s">
        <v>470</v>
      </c>
    </row>
    <row r="13700" spans="1:13" hidden="1">
      <c r="A13700" t="s">
        <v>303</v>
      </c>
      <c r="B13700" t="s">
        <v>498</v>
      </c>
      <c r="C13700" t="s">
        <v>291</v>
      </c>
      <c r="D13700">
        <v>0.17882417582417606</v>
      </c>
      <c r="E13700">
        <f t="shared" si="129"/>
        <v>0.17882417582417606</v>
      </c>
      <c r="F13700">
        <f t="shared" si="129"/>
        <v>0.17882417582417606</v>
      </c>
      <c r="G13700">
        <f t="shared" si="129"/>
        <v>0.17882417582417606</v>
      </c>
      <c r="H13700">
        <f t="shared" si="129"/>
        <v>0.17882417582417606</v>
      </c>
      <c r="I13700">
        <f t="shared" si="129"/>
        <v>0.17882417582417606</v>
      </c>
      <c r="J13700">
        <f t="shared" si="129"/>
        <v>0.17882417582417606</v>
      </c>
      <c r="K13700">
        <f t="shared" si="128"/>
        <v>0.17882417582417606</v>
      </c>
      <c r="M13700" t="s">
        <v>470</v>
      </c>
    </row>
    <row r="13701" spans="1:13" hidden="1">
      <c r="A13701" t="s">
        <v>303</v>
      </c>
      <c r="B13701" t="s">
        <v>498</v>
      </c>
      <c r="C13701" t="s">
        <v>292</v>
      </c>
      <c r="D13701">
        <v>0.19026373626373627</v>
      </c>
      <c r="E13701">
        <f t="shared" si="129"/>
        <v>0.19026373626373627</v>
      </c>
      <c r="F13701">
        <f t="shared" si="129"/>
        <v>0.19026373626373627</v>
      </c>
      <c r="G13701">
        <f t="shared" si="129"/>
        <v>0.19026373626373627</v>
      </c>
      <c r="H13701">
        <f t="shared" si="129"/>
        <v>0.19026373626373627</v>
      </c>
      <c r="I13701">
        <f t="shared" si="129"/>
        <v>0.19026373626373627</v>
      </c>
      <c r="J13701">
        <f t="shared" si="129"/>
        <v>0.19026373626373627</v>
      </c>
      <c r="K13701">
        <f t="shared" si="128"/>
        <v>0.19026373626373627</v>
      </c>
      <c r="M13701" t="s">
        <v>470</v>
      </c>
    </row>
    <row r="13702" spans="1:13" hidden="1">
      <c r="A13702" t="s">
        <v>303</v>
      </c>
      <c r="B13702" t="s">
        <v>499</v>
      </c>
      <c r="C13702" t="s">
        <v>278</v>
      </c>
      <c r="D13702">
        <v>0.19692958801498153</v>
      </c>
      <c r="E13702">
        <f t="shared" si="129"/>
        <v>0.19692958801498153</v>
      </c>
      <c r="F13702">
        <f t="shared" si="129"/>
        <v>0.19692958801498153</v>
      </c>
      <c r="G13702">
        <f t="shared" si="129"/>
        <v>0.19692958801498153</v>
      </c>
      <c r="H13702">
        <f t="shared" si="129"/>
        <v>0.19692958801498153</v>
      </c>
      <c r="I13702">
        <f t="shared" si="129"/>
        <v>0.19692958801498153</v>
      </c>
      <c r="J13702">
        <f t="shared" si="129"/>
        <v>0.19692958801498153</v>
      </c>
      <c r="K13702">
        <f t="shared" si="128"/>
        <v>0.19692958801498153</v>
      </c>
      <c r="M13702" t="s">
        <v>470</v>
      </c>
    </row>
    <row r="13703" spans="1:13" hidden="1">
      <c r="A13703" t="s">
        <v>303</v>
      </c>
      <c r="B13703" t="s">
        <v>499</v>
      </c>
      <c r="C13703" t="s">
        <v>279</v>
      </c>
      <c r="D13703">
        <v>0.18914606741573037</v>
      </c>
      <c r="E13703">
        <f t="shared" si="129"/>
        <v>0.18914606741573037</v>
      </c>
      <c r="F13703">
        <f t="shared" si="129"/>
        <v>0.18914606741573037</v>
      </c>
      <c r="G13703">
        <f t="shared" si="129"/>
        <v>0.18914606741573037</v>
      </c>
      <c r="H13703">
        <f t="shared" si="129"/>
        <v>0.18914606741573037</v>
      </c>
      <c r="I13703">
        <f t="shared" si="129"/>
        <v>0.18914606741573037</v>
      </c>
      <c r="J13703">
        <f t="shared" si="129"/>
        <v>0.18914606741573037</v>
      </c>
      <c r="K13703">
        <f t="shared" si="128"/>
        <v>0.18914606741573037</v>
      </c>
      <c r="M13703" t="s">
        <v>470</v>
      </c>
    </row>
    <row r="13704" spans="1:13" hidden="1">
      <c r="A13704" t="s">
        <v>303</v>
      </c>
      <c r="B13704" t="s">
        <v>499</v>
      </c>
      <c r="C13704" t="s">
        <v>280</v>
      </c>
      <c r="D13704">
        <v>0.20799438202247206</v>
      </c>
      <c r="E13704">
        <f t="shared" si="129"/>
        <v>0.20799438202247206</v>
      </c>
      <c r="F13704">
        <f t="shared" si="129"/>
        <v>0.20799438202247206</v>
      </c>
      <c r="G13704">
        <f t="shared" si="129"/>
        <v>0.20799438202247206</v>
      </c>
      <c r="H13704">
        <f t="shared" si="129"/>
        <v>0.20799438202247206</v>
      </c>
      <c r="I13704">
        <f t="shared" si="129"/>
        <v>0.20799438202247206</v>
      </c>
      <c r="J13704">
        <f t="shared" si="129"/>
        <v>0.20799438202247206</v>
      </c>
      <c r="K13704">
        <f t="shared" si="128"/>
        <v>0.20799438202247206</v>
      </c>
      <c r="M13704" t="s">
        <v>470</v>
      </c>
    </row>
    <row r="13705" spans="1:13" hidden="1">
      <c r="A13705" t="s">
        <v>303</v>
      </c>
      <c r="B13705" t="s">
        <v>499</v>
      </c>
      <c r="C13705" t="s">
        <v>277</v>
      </c>
      <c r="D13705">
        <v>0.20871067415730349</v>
      </c>
      <c r="E13705">
        <f t="shared" si="129"/>
        <v>0.20871067415730349</v>
      </c>
      <c r="F13705">
        <f t="shared" si="129"/>
        <v>0.20871067415730349</v>
      </c>
      <c r="G13705">
        <f t="shared" si="129"/>
        <v>0.20871067415730349</v>
      </c>
      <c r="H13705">
        <f t="shared" si="129"/>
        <v>0.20871067415730349</v>
      </c>
      <c r="I13705">
        <f t="shared" si="129"/>
        <v>0.20871067415730349</v>
      </c>
      <c r="J13705">
        <f t="shared" si="129"/>
        <v>0.20871067415730349</v>
      </c>
      <c r="K13705">
        <f t="shared" si="128"/>
        <v>0.20871067415730349</v>
      </c>
      <c r="M13705" t="s">
        <v>470</v>
      </c>
    </row>
    <row r="13706" spans="1:13" hidden="1">
      <c r="A13706" t="s">
        <v>303</v>
      </c>
      <c r="B13706" t="s">
        <v>499</v>
      </c>
      <c r="C13706" t="s">
        <v>281</v>
      </c>
      <c r="D13706">
        <v>9.2888888888888882E-2</v>
      </c>
      <c r="E13706">
        <f t="shared" si="129"/>
        <v>9.2888888888888882E-2</v>
      </c>
      <c r="F13706">
        <f t="shared" si="129"/>
        <v>9.2888888888888882E-2</v>
      </c>
      <c r="G13706">
        <f t="shared" si="129"/>
        <v>9.2888888888888882E-2</v>
      </c>
      <c r="H13706">
        <f t="shared" si="129"/>
        <v>9.2888888888888882E-2</v>
      </c>
      <c r="I13706">
        <f t="shared" si="129"/>
        <v>9.2888888888888882E-2</v>
      </c>
      <c r="J13706">
        <f t="shared" si="129"/>
        <v>9.2888888888888882E-2</v>
      </c>
      <c r="K13706">
        <f t="shared" si="128"/>
        <v>9.2888888888888882E-2</v>
      </c>
      <c r="M13706" t="s">
        <v>470</v>
      </c>
    </row>
    <row r="13707" spans="1:13" hidden="1">
      <c r="A13707" t="s">
        <v>303</v>
      </c>
      <c r="B13707" t="s">
        <v>499</v>
      </c>
      <c r="C13707" t="s">
        <v>282</v>
      </c>
      <c r="D13707">
        <v>6.8955555555555478E-2</v>
      </c>
      <c r="E13707">
        <f t="shared" si="129"/>
        <v>6.8955555555555478E-2</v>
      </c>
      <c r="F13707">
        <f t="shared" si="129"/>
        <v>6.8955555555555478E-2</v>
      </c>
      <c r="G13707">
        <f t="shared" si="129"/>
        <v>6.8955555555555478E-2</v>
      </c>
      <c r="H13707">
        <f t="shared" si="129"/>
        <v>6.8955555555555478E-2</v>
      </c>
      <c r="I13707">
        <f t="shared" si="129"/>
        <v>6.8955555555555478E-2</v>
      </c>
      <c r="J13707">
        <f t="shared" si="129"/>
        <v>6.8955555555555478E-2</v>
      </c>
      <c r="K13707">
        <f t="shared" si="128"/>
        <v>6.8955555555555478E-2</v>
      </c>
      <c r="M13707" t="s">
        <v>470</v>
      </c>
    </row>
    <row r="13708" spans="1:13" hidden="1">
      <c r="A13708" t="s">
        <v>303</v>
      </c>
      <c r="B13708" t="s">
        <v>499</v>
      </c>
      <c r="C13708" t="s">
        <v>283</v>
      </c>
      <c r="D13708">
        <v>0.11673194444444451</v>
      </c>
      <c r="E13708">
        <f t="shared" si="129"/>
        <v>0.11673194444444451</v>
      </c>
      <c r="F13708">
        <f t="shared" si="129"/>
        <v>0.11673194444444451</v>
      </c>
      <c r="G13708">
        <f t="shared" si="129"/>
        <v>0.11673194444444451</v>
      </c>
      <c r="H13708">
        <f t="shared" si="129"/>
        <v>0.11673194444444451</v>
      </c>
      <c r="I13708">
        <f t="shared" si="129"/>
        <v>0.11673194444444451</v>
      </c>
      <c r="J13708">
        <f t="shared" si="129"/>
        <v>0.11673194444444451</v>
      </c>
      <c r="K13708">
        <f t="shared" si="128"/>
        <v>0.11673194444444451</v>
      </c>
      <c r="M13708" t="s">
        <v>470</v>
      </c>
    </row>
    <row r="13709" spans="1:13" hidden="1">
      <c r="A13709" t="s">
        <v>303</v>
      </c>
      <c r="B13709" t="s">
        <v>499</v>
      </c>
      <c r="C13709" t="s">
        <v>284</v>
      </c>
      <c r="D13709">
        <v>0.12407999999999998</v>
      </c>
      <c r="E13709">
        <f t="shared" si="129"/>
        <v>0.12407999999999998</v>
      </c>
      <c r="F13709">
        <f t="shared" si="129"/>
        <v>0.12407999999999998</v>
      </c>
      <c r="G13709">
        <f t="shared" si="129"/>
        <v>0.12407999999999998</v>
      </c>
      <c r="H13709">
        <f t="shared" si="129"/>
        <v>0.12407999999999998</v>
      </c>
      <c r="I13709">
        <f t="shared" si="129"/>
        <v>0.12407999999999998</v>
      </c>
      <c r="J13709">
        <f t="shared" si="129"/>
        <v>0.12407999999999998</v>
      </c>
      <c r="K13709">
        <f t="shared" si="128"/>
        <v>0.12407999999999998</v>
      </c>
      <c r="M13709" t="s">
        <v>470</v>
      </c>
    </row>
    <row r="13710" spans="1:13" hidden="1">
      <c r="A13710" t="s">
        <v>303</v>
      </c>
      <c r="B13710" t="s">
        <v>499</v>
      </c>
      <c r="C13710" t="s">
        <v>285</v>
      </c>
      <c r="D13710">
        <v>7.0908424908424889E-2</v>
      </c>
      <c r="E13710">
        <f t="shared" si="129"/>
        <v>7.0908424908424889E-2</v>
      </c>
      <c r="F13710">
        <f t="shared" si="129"/>
        <v>7.0908424908424889E-2</v>
      </c>
      <c r="G13710">
        <f t="shared" si="129"/>
        <v>7.0908424908424889E-2</v>
      </c>
      <c r="H13710">
        <f t="shared" si="129"/>
        <v>7.0908424908424889E-2</v>
      </c>
      <c r="I13710">
        <f t="shared" si="129"/>
        <v>7.0908424908424889E-2</v>
      </c>
      <c r="J13710">
        <f t="shared" si="129"/>
        <v>7.0908424908424889E-2</v>
      </c>
      <c r="K13710">
        <f t="shared" si="128"/>
        <v>7.0908424908424889E-2</v>
      </c>
      <c r="M13710" t="s">
        <v>470</v>
      </c>
    </row>
    <row r="13711" spans="1:13" hidden="1">
      <c r="A13711" t="s">
        <v>303</v>
      </c>
      <c r="B13711" t="s">
        <v>499</v>
      </c>
      <c r="C13711" t="s">
        <v>286</v>
      </c>
      <c r="D13711">
        <v>7.0774725274725253E-2</v>
      </c>
      <c r="E13711">
        <f t="shared" si="129"/>
        <v>7.0774725274725253E-2</v>
      </c>
      <c r="F13711">
        <f t="shared" si="129"/>
        <v>7.0774725274725253E-2</v>
      </c>
      <c r="G13711">
        <f t="shared" si="129"/>
        <v>7.0774725274725253E-2</v>
      </c>
      <c r="H13711">
        <f t="shared" si="129"/>
        <v>7.0774725274725253E-2</v>
      </c>
      <c r="I13711">
        <f t="shared" si="129"/>
        <v>7.0774725274725253E-2</v>
      </c>
      <c r="J13711">
        <f t="shared" si="129"/>
        <v>7.0774725274725253E-2</v>
      </c>
      <c r="K13711">
        <f t="shared" si="128"/>
        <v>7.0774725274725253E-2</v>
      </c>
      <c r="M13711" t="s">
        <v>470</v>
      </c>
    </row>
    <row r="13712" spans="1:13" hidden="1">
      <c r="A13712" t="s">
        <v>303</v>
      </c>
      <c r="B13712" t="s">
        <v>499</v>
      </c>
      <c r="C13712" t="s">
        <v>287</v>
      </c>
      <c r="D13712">
        <v>0.13013029827315561</v>
      </c>
      <c r="E13712">
        <f t="shared" si="129"/>
        <v>0.13013029827315561</v>
      </c>
      <c r="F13712">
        <f t="shared" si="129"/>
        <v>0.13013029827315561</v>
      </c>
      <c r="G13712">
        <f t="shared" si="129"/>
        <v>0.13013029827315561</v>
      </c>
      <c r="H13712">
        <f t="shared" si="129"/>
        <v>0.13013029827315561</v>
      </c>
      <c r="I13712">
        <f t="shared" si="129"/>
        <v>0.13013029827315561</v>
      </c>
      <c r="J13712">
        <f t="shared" si="129"/>
        <v>0.13013029827315561</v>
      </c>
      <c r="K13712">
        <f t="shared" si="128"/>
        <v>0.13013029827315561</v>
      </c>
      <c r="M13712" t="s">
        <v>470</v>
      </c>
    </row>
    <row r="13713" spans="1:13" hidden="1">
      <c r="A13713" t="s">
        <v>303</v>
      </c>
      <c r="B13713" t="s">
        <v>499</v>
      </c>
      <c r="C13713" t="s">
        <v>288</v>
      </c>
      <c r="D13713">
        <v>0.12139743589743596</v>
      </c>
      <c r="E13713">
        <f t="shared" si="129"/>
        <v>0.12139743589743596</v>
      </c>
      <c r="F13713">
        <f t="shared" si="129"/>
        <v>0.12139743589743596</v>
      </c>
      <c r="G13713">
        <f t="shared" si="129"/>
        <v>0.12139743589743596</v>
      </c>
      <c r="H13713">
        <f t="shared" si="129"/>
        <v>0.12139743589743596</v>
      </c>
      <c r="I13713">
        <f t="shared" si="129"/>
        <v>0.12139743589743596</v>
      </c>
      <c r="J13713">
        <f t="shared" si="129"/>
        <v>0.12139743589743596</v>
      </c>
      <c r="K13713">
        <f t="shared" si="128"/>
        <v>0.12139743589743596</v>
      </c>
      <c r="M13713" t="s">
        <v>470</v>
      </c>
    </row>
    <row r="13714" spans="1:13" hidden="1">
      <c r="A13714" t="s">
        <v>303</v>
      </c>
      <c r="B13714" t="s">
        <v>499</v>
      </c>
      <c r="C13714" t="s">
        <v>289</v>
      </c>
      <c r="D13714">
        <v>0.16214148351648353</v>
      </c>
      <c r="E13714">
        <f t="shared" si="129"/>
        <v>0.16214148351648353</v>
      </c>
      <c r="F13714">
        <f t="shared" si="129"/>
        <v>0.16214148351648353</v>
      </c>
      <c r="G13714">
        <f t="shared" si="129"/>
        <v>0.16214148351648353</v>
      </c>
      <c r="H13714">
        <f t="shared" si="129"/>
        <v>0.16214148351648353</v>
      </c>
      <c r="I13714">
        <f t="shared" si="129"/>
        <v>0.16214148351648353</v>
      </c>
      <c r="J13714">
        <f t="shared" si="129"/>
        <v>0.16214148351648353</v>
      </c>
      <c r="K13714">
        <f t="shared" si="128"/>
        <v>0.16214148351648353</v>
      </c>
      <c r="M13714" t="s">
        <v>470</v>
      </c>
    </row>
    <row r="13715" spans="1:13" hidden="1">
      <c r="A13715" t="s">
        <v>303</v>
      </c>
      <c r="B13715" t="s">
        <v>499</v>
      </c>
      <c r="C13715" t="s">
        <v>290</v>
      </c>
      <c r="D13715">
        <v>0.15378021978021986</v>
      </c>
      <c r="E13715">
        <f t="shared" si="129"/>
        <v>0.15378021978021986</v>
      </c>
      <c r="F13715">
        <f t="shared" si="129"/>
        <v>0.15378021978021986</v>
      </c>
      <c r="G13715">
        <f t="shared" si="129"/>
        <v>0.15378021978021986</v>
      </c>
      <c r="H13715">
        <f t="shared" si="129"/>
        <v>0.15378021978021986</v>
      </c>
      <c r="I13715">
        <f t="shared" si="129"/>
        <v>0.15378021978021986</v>
      </c>
      <c r="J13715">
        <f t="shared" si="129"/>
        <v>0.15378021978021986</v>
      </c>
      <c r="K13715">
        <f t="shared" si="128"/>
        <v>0.15378021978021986</v>
      </c>
      <c r="M13715" t="s">
        <v>470</v>
      </c>
    </row>
    <row r="13716" spans="1:13" hidden="1">
      <c r="A13716" t="s">
        <v>303</v>
      </c>
      <c r="B13716" t="s">
        <v>499</v>
      </c>
      <c r="C13716" t="s">
        <v>291</v>
      </c>
      <c r="D13716">
        <v>0.15829670329670331</v>
      </c>
      <c r="E13716">
        <f t="shared" si="129"/>
        <v>0.15829670329670331</v>
      </c>
      <c r="F13716">
        <f t="shared" si="129"/>
        <v>0.15829670329670331</v>
      </c>
      <c r="G13716">
        <f t="shared" si="129"/>
        <v>0.15829670329670331</v>
      </c>
      <c r="H13716">
        <f t="shared" si="129"/>
        <v>0.15829670329670331</v>
      </c>
      <c r="I13716">
        <f t="shared" si="129"/>
        <v>0.15829670329670331</v>
      </c>
      <c r="J13716">
        <f t="shared" si="129"/>
        <v>0.15829670329670331</v>
      </c>
      <c r="K13716">
        <f t="shared" si="128"/>
        <v>0.15829670329670331</v>
      </c>
      <c r="M13716" t="s">
        <v>470</v>
      </c>
    </row>
    <row r="13717" spans="1:13" hidden="1">
      <c r="A13717" t="s">
        <v>303</v>
      </c>
      <c r="B13717" t="s">
        <v>499</v>
      </c>
      <c r="C13717" t="s">
        <v>292</v>
      </c>
      <c r="D13717">
        <v>0.16199450549450539</v>
      </c>
      <c r="E13717">
        <f t="shared" si="129"/>
        <v>0.16199450549450539</v>
      </c>
      <c r="F13717">
        <f t="shared" si="129"/>
        <v>0.16199450549450539</v>
      </c>
      <c r="G13717">
        <f t="shared" si="129"/>
        <v>0.16199450549450539</v>
      </c>
      <c r="H13717">
        <f t="shared" si="129"/>
        <v>0.16199450549450539</v>
      </c>
      <c r="I13717">
        <f t="shared" si="129"/>
        <v>0.16199450549450539</v>
      </c>
      <c r="J13717">
        <f t="shared" si="129"/>
        <v>0.16199450549450539</v>
      </c>
      <c r="K13717">
        <f t="shared" si="128"/>
        <v>0.16199450549450539</v>
      </c>
      <c r="M13717" t="s">
        <v>470</v>
      </c>
    </row>
    <row r="13718" spans="1:13" hidden="1">
      <c r="A13718" t="s">
        <v>303</v>
      </c>
      <c r="B13718" t="s">
        <v>500</v>
      </c>
      <c r="C13718" t="s">
        <v>278</v>
      </c>
      <c r="D13718">
        <v>0.27909887640449405</v>
      </c>
      <c r="E13718">
        <f t="shared" si="129"/>
        <v>0.27909887640449405</v>
      </c>
      <c r="F13718">
        <f t="shared" si="129"/>
        <v>0.27909887640449405</v>
      </c>
      <c r="G13718">
        <f t="shared" si="129"/>
        <v>0.27909887640449405</v>
      </c>
      <c r="H13718">
        <f t="shared" si="129"/>
        <v>0.27909887640449405</v>
      </c>
      <c r="I13718">
        <f t="shared" si="129"/>
        <v>0.27909887640449405</v>
      </c>
      <c r="J13718">
        <f t="shared" si="129"/>
        <v>0.27909887640449405</v>
      </c>
      <c r="K13718">
        <f t="shared" si="128"/>
        <v>0.27909887640449405</v>
      </c>
      <c r="M13718" t="s">
        <v>470</v>
      </c>
    </row>
    <row r="13719" spans="1:13" hidden="1">
      <c r="A13719" t="s">
        <v>303</v>
      </c>
      <c r="B13719" t="s">
        <v>500</v>
      </c>
      <c r="C13719" t="s">
        <v>279</v>
      </c>
      <c r="D13719">
        <v>0.27308988764044945</v>
      </c>
      <c r="E13719">
        <f t="shared" si="129"/>
        <v>0.27308988764044945</v>
      </c>
      <c r="F13719">
        <f t="shared" si="129"/>
        <v>0.27308988764044945</v>
      </c>
      <c r="G13719">
        <f t="shared" si="129"/>
        <v>0.27308988764044945</v>
      </c>
      <c r="H13719">
        <f t="shared" si="129"/>
        <v>0.27308988764044945</v>
      </c>
      <c r="I13719">
        <f t="shared" si="129"/>
        <v>0.27308988764044945</v>
      </c>
      <c r="J13719">
        <f t="shared" si="129"/>
        <v>0.27308988764044945</v>
      </c>
      <c r="K13719">
        <f t="shared" si="128"/>
        <v>0.27308988764044945</v>
      </c>
      <c r="M13719" t="s">
        <v>470</v>
      </c>
    </row>
    <row r="13720" spans="1:13" hidden="1">
      <c r="A13720" t="s">
        <v>303</v>
      </c>
      <c r="B13720" t="s">
        <v>500</v>
      </c>
      <c r="C13720" t="s">
        <v>280</v>
      </c>
      <c r="D13720">
        <v>0.2805926966292136</v>
      </c>
      <c r="E13720">
        <f t="shared" si="129"/>
        <v>0.2805926966292136</v>
      </c>
      <c r="F13720">
        <f t="shared" si="129"/>
        <v>0.2805926966292136</v>
      </c>
      <c r="G13720">
        <f t="shared" si="129"/>
        <v>0.2805926966292136</v>
      </c>
      <c r="H13720">
        <f t="shared" si="129"/>
        <v>0.2805926966292136</v>
      </c>
      <c r="I13720">
        <f t="shared" si="129"/>
        <v>0.2805926966292136</v>
      </c>
      <c r="J13720">
        <f t="shared" si="129"/>
        <v>0.2805926966292136</v>
      </c>
      <c r="K13720">
        <f t="shared" si="128"/>
        <v>0.2805926966292136</v>
      </c>
      <c r="M13720" t="s">
        <v>470</v>
      </c>
    </row>
    <row r="13721" spans="1:13" hidden="1">
      <c r="A13721" t="s">
        <v>303</v>
      </c>
      <c r="B13721" t="s">
        <v>500</v>
      </c>
      <c r="C13721" t="s">
        <v>277</v>
      </c>
      <c r="D13721">
        <v>0.28366292134831461</v>
      </c>
      <c r="E13721">
        <f t="shared" si="129"/>
        <v>0.28366292134831461</v>
      </c>
      <c r="F13721">
        <f t="shared" si="129"/>
        <v>0.28366292134831461</v>
      </c>
      <c r="G13721">
        <f t="shared" si="129"/>
        <v>0.28366292134831461</v>
      </c>
      <c r="H13721">
        <f t="shared" si="129"/>
        <v>0.28366292134831461</v>
      </c>
      <c r="I13721">
        <f t="shared" si="129"/>
        <v>0.28366292134831461</v>
      </c>
      <c r="J13721">
        <f t="shared" si="129"/>
        <v>0.28366292134831461</v>
      </c>
      <c r="K13721">
        <f t="shared" si="128"/>
        <v>0.28366292134831461</v>
      </c>
      <c r="M13721" t="s">
        <v>470</v>
      </c>
    </row>
    <row r="13722" spans="1:13" hidden="1">
      <c r="A13722" t="s">
        <v>303</v>
      </c>
      <c r="B13722" t="s">
        <v>500</v>
      </c>
      <c r="C13722" t="s">
        <v>281</v>
      </c>
      <c r="D13722">
        <v>0.15247361111111113</v>
      </c>
      <c r="E13722">
        <f t="shared" si="129"/>
        <v>0.15247361111111113</v>
      </c>
      <c r="F13722">
        <f t="shared" si="129"/>
        <v>0.15247361111111113</v>
      </c>
      <c r="G13722">
        <f t="shared" si="129"/>
        <v>0.15247361111111113</v>
      </c>
      <c r="H13722">
        <f t="shared" si="129"/>
        <v>0.15247361111111113</v>
      </c>
      <c r="I13722">
        <f t="shared" si="129"/>
        <v>0.15247361111111113</v>
      </c>
      <c r="J13722">
        <f t="shared" si="129"/>
        <v>0.15247361111111113</v>
      </c>
      <c r="K13722">
        <f t="shared" si="128"/>
        <v>0.15247361111111113</v>
      </c>
      <c r="M13722" t="s">
        <v>470</v>
      </c>
    </row>
    <row r="13723" spans="1:13" hidden="1">
      <c r="A13723" t="s">
        <v>303</v>
      </c>
      <c r="B13723" t="s">
        <v>500</v>
      </c>
      <c r="C13723" t="s">
        <v>282</v>
      </c>
      <c r="D13723">
        <v>0.11039629629629631</v>
      </c>
      <c r="E13723">
        <f t="shared" si="129"/>
        <v>0.11039629629629631</v>
      </c>
      <c r="F13723">
        <f t="shared" si="129"/>
        <v>0.11039629629629631</v>
      </c>
      <c r="G13723">
        <f t="shared" si="129"/>
        <v>0.11039629629629631</v>
      </c>
      <c r="H13723">
        <f t="shared" si="129"/>
        <v>0.11039629629629631</v>
      </c>
      <c r="I13723">
        <f t="shared" si="129"/>
        <v>0.11039629629629631</v>
      </c>
      <c r="J13723">
        <f t="shared" si="129"/>
        <v>0.11039629629629631</v>
      </c>
      <c r="K13723">
        <f t="shared" si="128"/>
        <v>0.11039629629629631</v>
      </c>
      <c r="M13723" t="s">
        <v>470</v>
      </c>
    </row>
    <row r="13724" spans="1:13" hidden="1">
      <c r="A13724" t="s">
        <v>303</v>
      </c>
      <c r="B13724" t="s">
        <v>500</v>
      </c>
      <c r="C13724" t="s">
        <v>283</v>
      </c>
      <c r="D13724">
        <v>0.15581250000000033</v>
      </c>
      <c r="E13724">
        <f t="shared" si="129"/>
        <v>0.15581250000000033</v>
      </c>
      <c r="F13724">
        <f t="shared" si="129"/>
        <v>0.15581250000000033</v>
      </c>
      <c r="G13724">
        <f t="shared" si="129"/>
        <v>0.15581250000000033</v>
      </c>
      <c r="H13724">
        <f t="shared" si="129"/>
        <v>0.15581250000000033</v>
      </c>
      <c r="I13724">
        <f t="shared" si="129"/>
        <v>0.15581250000000033</v>
      </c>
      <c r="J13724">
        <f t="shared" si="129"/>
        <v>0.15581250000000033</v>
      </c>
      <c r="K13724">
        <f t="shared" si="128"/>
        <v>0.15581250000000033</v>
      </c>
      <c r="M13724" t="s">
        <v>470</v>
      </c>
    </row>
    <row r="13725" spans="1:13" hidden="1">
      <c r="A13725" t="s">
        <v>303</v>
      </c>
      <c r="B13725" t="s">
        <v>500</v>
      </c>
      <c r="C13725" t="s">
        <v>284</v>
      </c>
      <c r="D13725">
        <v>0.18831555555555562</v>
      </c>
      <c r="E13725">
        <f t="shared" si="129"/>
        <v>0.18831555555555562</v>
      </c>
      <c r="F13725">
        <f t="shared" si="129"/>
        <v>0.18831555555555562</v>
      </c>
      <c r="G13725">
        <f t="shared" si="129"/>
        <v>0.18831555555555562</v>
      </c>
      <c r="H13725">
        <f t="shared" si="129"/>
        <v>0.18831555555555562</v>
      </c>
      <c r="I13725">
        <f t="shared" si="129"/>
        <v>0.18831555555555562</v>
      </c>
      <c r="J13725">
        <f t="shared" si="129"/>
        <v>0.18831555555555562</v>
      </c>
      <c r="K13725">
        <f t="shared" si="128"/>
        <v>0.18831555555555562</v>
      </c>
      <c r="M13725" t="s">
        <v>470</v>
      </c>
    </row>
    <row r="13726" spans="1:13" hidden="1">
      <c r="A13726" t="s">
        <v>303</v>
      </c>
      <c r="B13726" t="s">
        <v>500</v>
      </c>
      <c r="C13726" t="s">
        <v>285</v>
      </c>
      <c r="D13726">
        <v>0.11928693528693535</v>
      </c>
      <c r="E13726">
        <f t="shared" si="129"/>
        <v>0.11928693528693535</v>
      </c>
      <c r="F13726">
        <f t="shared" si="129"/>
        <v>0.11928693528693535</v>
      </c>
      <c r="G13726">
        <f t="shared" si="129"/>
        <v>0.11928693528693535</v>
      </c>
      <c r="H13726">
        <f t="shared" si="129"/>
        <v>0.11928693528693535</v>
      </c>
      <c r="I13726">
        <f t="shared" si="129"/>
        <v>0.11928693528693535</v>
      </c>
      <c r="J13726">
        <f t="shared" si="129"/>
        <v>0.11928693528693535</v>
      </c>
      <c r="K13726">
        <f t="shared" si="128"/>
        <v>0.11928693528693535</v>
      </c>
      <c r="M13726" t="s">
        <v>470</v>
      </c>
    </row>
    <row r="13727" spans="1:13" hidden="1">
      <c r="A13727" t="s">
        <v>303</v>
      </c>
      <c r="B13727" t="s">
        <v>500</v>
      </c>
      <c r="C13727" t="s">
        <v>286</v>
      </c>
      <c r="D13727">
        <v>0.10739010989010989</v>
      </c>
      <c r="E13727">
        <f t="shared" si="129"/>
        <v>0.10739010989010989</v>
      </c>
      <c r="F13727">
        <f t="shared" si="129"/>
        <v>0.10739010989010989</v>
      </c>
      <c r="G13727">
        <f t="shared" si="129"/>
        <v>0.10739010989010989</v>
      </c>
      <c r="H13727">
        <f t="shared" si="129"/>
        <v>0.10739010989010989</v>
      </c>
      <c r="I13727">
        <f t="shared" si="129"/>
        <v>0.10739010989010989</v>
      </c>
      <c r="J13727">
        <f t="shared" si="129"/>
        <v>0.10739010989010989</v>
      </c>
      <c r="K13727">
        <f t="shared" si="128"/>
        <v>0.10739010989010989</v>
      </c>
      <c r="M13727" t="s">
        <v>470</v>
      </c>
    </row>
    <row r="13728" spans="1:13" hidden="1">
      <c r="A13728" t="s">
        <v>303</v>
      </c>
      <c r="B13728" t="s">
        <v>500</v>
      </c>
      <c r="C13728" t="s">
        <v>287</v>
      </c>
      <c r="D13728">
        <v>0.1486844583987442</v>
      </c>
      <c r="E13728">
        <f t="shared" si="129"/>
        <v>0.1486844583987442</v>
      </c>
      <c r="F13728">
        <f t="shared" si="129"/>
        <v>0.1486844583987442</v>
      </c>
      <c r="G13728">
        <f t="shared" si="129"/>
        <v>0.1486844583987442</v>
      </c>
      <c r="H13728">
        <f t="shared" si="129"/>
        <v>0.1486844583987442</v>
      </c>
      <c r="I13728">
        <f t="shared" si="129"/>
        <v>0.1486844583987442</v>
      </c>
      <c r="J13728">
        <f t="shared" si="129"/>
        <v>0.1486844583987442</v>
      </c>
      <c r="K13728">
        <f t="shared" si="128"/>
        <v>0.1486844583987442</v>
      </c>
      <c r="M13728" t="s">
        <v>470</v>
      </c>
    </row>
    <row r="13729" spans="1:13" hidden="1">
      <c r="A13729" t="s">
        <v>303</v>
      </c>
      <c r="B13729" t="s">
        <v>500</v>
      </c>
      <c r="C13729" t="s">
        <v>288</v>
      </c>
      <c r="D13729">
        <v>0.15037179487179494</v>
      </c>
      <c r="E13729">
        <f t="shared" si="129"/>
        <v>0.15037179487179494</v>
      </c>
      <c r="F13729">
        <f t="shared" si="129"/>
        <v>0.15037179487179494</v>
      </c>
      <c r="G13729">
        <f t="shared" si="129"/>
        <v>0.15037179487179494</v>
      </c>
      <c r="H13729">
        <f t="shared" si="129"/>
        <v>0.15037179487179494</v>
      </c>
      <c r="I13729">
        <f t="shared" si="129"/>
        <v>0.15037179487179494</v>
      </c>
      <c r="J13729">
        <f t="shared" si="129"/>
        <v>0.15037179487179494</v>
      </c>
      <c r="K13729">
        <f t="shared" si="128"/>
        <v>0.15037179487179494</v>
      </c>
      <c r="M13729" t="s">
        <v>470</v>
      </c>
    </row>
    <row r="13730" spans="1:13" hidden="1">
      <c r="A13730" t="s">
        <v>303</v>
      </c>
      <c r="B13730" t="s">
        <v>500</v>
      </c>
      <c r="C13730" t="s">
        <v>289</v>
      </c>
      <c r="D13730">
        <v>0.22652403846153851</v>
      </c>
      <c r="E13730">
        <f t="shared" si="129"/>
        <v>0.22652403846153851</v>
      </c>
      <c r="F13730">
        <f t="shared" si="129"/>
        <v>0.22652403846153851</v>
      </c>
      <c r="G13730">
        <f t="shared" si="129"/>
        <v>0.22652403846153851</v>
      </c>
      <c r="H13730">
        <f t="shared" si="129"/>
        <v>0.22652403846153851</v>
      </c>
      <c r="I13730">
        <f t="shared" si="129"/>
        <v>0.22652403846153851</v>
      </c>
      <c r="J13730">
        <f t="shared" si="129"/>
        <v>0.22652403846153851</v>
      </c>
      <c r="K13730">
        <f t="shared" si="128"/>
        <v>0.22652403846153851</v>
      </c>
      <c r="M13730" t="s">
        <v>470</v>
      </c>
    </row>
    <row r="13731" spans="1:13" hidden="1">
      <c r="A13731" t="s">
        <v>303</v>
      </c>
      <c r="B13731" t="s">
        <v>500</v>
      </c>
      <c r="C13731" t="s">
        <v>290</v>
      </c>
      <c r="D13731">
        <v>0.21326373626373629</v>
      </c>
      <c r="E13731">
        <f t="shared" si="129"/>
        <v>0.21326373626373629</v>
      </c>
      <c r="F13731">
        <f t="shared" si="129"/>
        <v>0.21326373626373629</v>
      </c>
      <c r="G13731">
        <f t="shared" si="129"/>
        <v>0.21326373626373629</v>
      </c>
      <c r="H13731">
        <f t="shared" si="129"/>
        <v>0.21326373626373629</v>
      </c>
      <c r="I13731">
        <f t="shared" si="129"/>
        <v>0.21326373626373629</v>
      </c>
      <c r="J13731">
        <f t="shared" si="129"/>
        <v>0.21326373626373629</v>
      </c>
      <c r="K13731">
        <f t="shared" si="128"/>
        <v>0.21326373626373629</v>
      </c>
      <c r="M13731" t="s">
        <v>470</v>
      </c>
    </row>
    <row r="13732" spans="1:13" hidden="1">
      <c r="A13732" t="s">
        <v>303</v>
      </c>
      <c r="B13732" t="s">
        <v>500</v>
      </c>
      <c r="C13732" t="s">
        <v>291</v>
      </c>
      <c r="D13732">
        <v>0.20444322344322355</v>
      </c>
      <c r="E13732">
        <f t="shared" si="129"/>
        <v>0.20444322344322355</v>
      </c>
      <c r="F13732">
        <f t="shared" si="129"/>
        <v>0.20444322344322355</v>
      </c>
      <c r="G13732">
        <f t="shared" si="129"/>
        <v>0.20444322344322355</v>
      </c>
      <c r="H13732">
        <f t="shared" si="129"/>
        <v>0.20444322344322355</v>
      </c>
      <c r="I13732">
        <f t="shared" si="129"/>
        <v>0.20444322344322355</v>
      </c>
      <c r="J13732">
        <f t="shared" si="129"/>
        <v>0.20444322344322355</v>
      </c>
      <c r="K13732">
        <f t="shared" si="128"/>
        <v>0.20444322344322355</v>
      </c>
      <c r="M13732" t="s">
        <v>470</v>
      </c>
    </row>
    <row r="13733" spans="1:13" hidden="1">
      <c r="A13733" t="s">
        <v>303</v>
      </c>
      <c r="B13733" t="s">
        <v>500</v>
      </c>
      <c r="C13733" t="s">
        <v>292</v>
      </c>
      <c r="D13733">
        <v>0.21232967032967043</v>
      </c>
      <c r="E13733">
        <f t="shared" ref="E13733:J13733" si="130">$D13733</f>
        <v>0.21232967032967043</v>
      </c>
      <c r="F13733">
        <f t="shared" si="130"/>
        <v>0.21232967032967043</v>
      </c>
      <c r="G13733">
        <f t="shared" si="130"/>
        <v>0.21232967032967043</v>
      </c>
      <c r="H13733">
        <f t="shared" si="130"/>
        <v>0.21232967032967043</v>
      </c>
      <c r="I13733">
        <f t="shared" si="130"/>
        <v>0.21232967032967043</v>
      </c>
      <c r="J13733">
        <f t="shared" si="130"/>
        <v>0.21232967032967043</v>
      </c>
      <c r="K13733">
        <f>$D13733</f>
        <v>0.21232967032967043</v>
      </c>
      <c r="M13733" t="s">
        <v>470</v>
      </c>
    </row>
    <row r="13734" spans="1:13" hidden="1">
      <c r="A13734" t="s">
        <v>304</v>
      </c>
      <c r="B13734" t="s">
        <v>503</v>
      </c>
      <c r="C13734" t="s">
        <v>278</v>
      </c>
      <c r="D13734">
        <v>1</v>
      </c>
      <c r="E13734">
        <v>1</v>
      </c>
      <c r="F13734">
        <v>1</v>
      </c>
      <c r="G13734">
        <v>1</v>
      </c>
      <c r="H13734">
        <v>1</v>
      </c>
      <c r="I13734">
        <v>1</v>
      </c>
      <c r="J13734">
        <v>1</v>
      </c>
      <c r="K13734">
        <v>1</v>
      </c>
      <c r="M13734" t="s">
        <v>468</v>
      </c>
    </row>
    <row r="13735" spans="1:13" hidden="1">
      <c r="A13735" t="s">
        <v>304</v>
      </c>
      <c r="B13735" t="s">
        <v>503</v>
      </c>
      <c r="C13735" t="s">
        <v>279</v>
      </c>
      <c r="D13735">
        <v>1</v>
      </c>
      <c r="E13735">
        <v>1</v>
      </c>
      <c r="F13735">
        <v>1</v>
      </c>
      <c r="G13735">
        <v>1</v>
      </c>
      <c r="H13735">
        <v>1</v>
      </c>
      <c r="I13735">
        <v>1</v>
      </c>
      <c r="J13735">
        <v>1</v>
      </c>
      <c r="K13735">
        <v>1</v>
      </c>
      <c r="M13735" t="s">
        <v>468</v>
      </c>
    </row>
    <row r="13736" spans="1:13" hidden="1">
      <c r="A13736" t="s">
        <v>304</v>
      </c>
      <c r="B13736" t="s">
        <v>503</v>
      </c>
      <c r="C13736" t="s">
        <v>280</v>
      </c>
      <c r="D13736">
        <v>1</v>
      </c>
      <c r="E13736">
        <v>1</v>
      </c>
      <c r="F13736">
        <v>1</v>
      </c>
      <c r="G13736">
        <v>1</v>
      </c>
      <c r="H13736">
        <v>1</v>
      </c>
      <c r="I13736">
        <v>1</v>
      </c>
      <c r="J13736">
        <v>1</v>
      </c>
      <c r="K13736">
        <v>1</v>
      </c>
      <c r="M13736" t="s">
        <v>468</v>
      </c>
    </row>
    <row r="13737" spans="1:13" hidden="1">
      <c r="A13737" t="s">
        <v>304</v>
      </c>
      <c r="B13737" t="s">
        <v>503</v>
      </c>
      <c r="C13737" t="s">
        <v>277</v>
      </c>
      <c r="D13737">
        <v>1</v>
      </c>
      <c r="E13737">
        <v>1</v>
      </c>
      <c r="F13737">
        <v>1</v>
      </c>
      <c r="G13737">
        <v>1</v>
      </c>
      <c r="H13737">
        <v>1</v>
      </c>
      <c r="I13737">
        <v>1</v>
      </c>
      <c r="J13737">
        <v>1</v>
      </c>
      <c r="K13737">
        <v>1</v>
      </c>
      <c r="M13737" t="s">
        <v>468</v>
      </c>
    </row>
    <row r="13738" spans="1:13" hidden="1">
      <c r="A13738" t="s">
        <v>304</v>
      </c>
      <c r="B13738" t="s">
        <v>503</v>
      </c>
      <c r="C13738" t="s">
        <v>281</v>
      </c>
      <c r="D13738">
        <v>1</v>
      </c>
      <c r="E13738">
        <v>1</v>
      </c>
      <c r="F13738">
        <v>1</v>
      </c>
      <c r="G13738">
        <v>1</v>
      </c>
      <c r="H13738">
        <v>1</v>
      </c>
      <c r="I13738">
        <v>1</v>
      </c>
      <c r="J13738">
        <v>1</v>
      </c>
      <c r="K13738">
        <v>1</v>
      </c>
      <c r="M13738" t="s">
        <v>468</v>
      </c>
    </row>
    <row r="13739" spans="1:13" hidden="1">
      <c r="A13739" t="s">
        <v>304</v>
      </c>
      <c r="B13739" t="s">
        <v>503</v>
      </c>
      <c r="C13739" t="s">
        <v>282</v>
      </c>
      <c r="D13739">
        <v>1</v>
      </c>
      <c r="E13739">
        <v>1</v>
      </c>
      <c r="F13739">
        <v>1</v>
      </c>
      <c r="G13739">
        <v>1</v>
      </c>
      <c r="H13739">
        <v>1</v>
      </c>
      <c r="I13739">
        <v>1</v>
      </c>
      <c r="J13739">
        <v>1</v>
      </c>
      <c r="K13739">
        <v>1</v>
      </c>
      <c r="M13739" t="s">
        <v>468</v>
      </c>
    </row>
    <row r="13740" spans="1:13" hidden="1">
      <c r="A13740" t="s">
        <v>304</v>
      </c>
      <c r="B13740" t="s">
        <v>503</v>
      </c>
      <c r="C13740" t="s">
        <v>283</v>
      </c>
      <c r="D13740">
        <v>1</v>
      </c>
      <c r="E13740">
        <v>1</v>
      </c>
      <c r="F13740">
        <v>1</v>
      </c>
      <c r="G13740">
        <v>1</v>
      </c>
      <c r="H13740">
        <v>1</v>
      </c>
      <c r="I13740">
        <v>1</v>
      </c>
      <c r="J13740">
        <v>1</v>
      </c>
      <c r="K13740">
        <v>1</v>
      </c>
      <c r="M13740" t="s">
        <v>468</v>
      </c>
    </row>
    <row r="13741" spans="1:13" hidden="1">
      <c r="A13741" t="s">
        <v>304</v>
      </c>
      <c r="B13741" t="s">
        <v>503</v>
      </c>
      <c r="C13741" t="s">
        <v>284</v>
      </c>
      <c r="D13741">
        <v>1</v>
      </c>
      <c r="E13741">
        <v>1</v>
      </c>
      <c r="F13741">
        <v>1</v>
      </c>
      <c r="G13741">
        <v>1</v>
      </c>
      <c r="H13741">
        <v>1</v>
      </c>
      <c r="I13741">
        <v>1</v>
      </c>
      <c r="J13741">
        <v>1</v>
      </c>
      <c r="K13741">
        <v>1</v>
      </c>
      <c r="M13741" t="s">
        <v>468</v>
      </c>
    </row>
    <row r="13742" spans="1:13" hidden="1">
      <c r="A13742" t="s">
        <v>304</v>
      </c>
      <c r="B13742" t="s">
        <v>503</v>
      </c>
      <c r="C13742" t="s">
        <v>285</v>
      </c>
      <c r="D13742">
        <v>1</v>
      </c>
      <c r="E13742">
        <v>1</v>
      </c>
      <c r="F13742">
        <v>1</v>
      </c>
      <c r="G13742">
        <v>1</v>
      </c>
      <c r="H13742">
        <v>1</v>
      </c>
      <c r="I13742">
        <v>1</v>
      </c>
      <c r="J13742">
        <v>1</v>
      </c>
      <c r="K13742">
        <v>1</v>
      </c>
      <c r="M13742" t="s">
        <v>468</v>
      </c>
    </row>
    <row r="13743" spans="1:13" hidden="1">
      <c r="A13743" t="s">
        <v>304</v>
      </c>
      <c r="B13743" t="s">
        <v>503</v>
      </c>
      <c r="C13743" t="s">
        <v>286</v>
      </c>
      <c r="D13743">
        <v>1</v>
      </c>
      <c r="E13743">
        <v>1</v>
      </c>
      <c r="F13743">
        <v>1</v>
      </c>
      <c r="G13743">
        <v>1</v>
      </c>
      <c r="H13743">
        <v>1</v>
      </c>
      <c r="I13743">
        <v>1</v>
      </c>
      <c r="J13743">
        <v>1</v>
      </c>
      <c r="K13743">
        <v>1</v>
      </c>
      <c r="M13743" t="s">
        <v>468</v>
      </c>
    </row>
    <row r="13744" spans="1:13" hidden="1">
      <c r="A13744" t="s">
        <v>304</v>
      </c>
      <c r="B13744" t="s">
        <v>503</v>
      </c>
      <c r="C13744" t="s">
        <v>287</v>
      </c>
      <c r="D13744">
        <v>1</v>
      </c>
      <c r="E13744">
        <v>1</v>
      </c>
      <c r="F13744">
        <v>1</v>
      </c>
      <c r="G13744">
        <v>1</v>
      </c>
      <c r="H13744">
        <v>1</v>
      </c>
      <c r="I13744">
        <v>1</v>
      </c>
      <c r="J13744">
        <v>1</v>
      </c>
      <c r="K13744">
        <v>1</v>
      </c>
      <c r="M13744" t="s">
        <v>468</v>
      </c>
    </row>
    <row r="13745" spans="1:13" hidden="1">
      <c r="A13745" t="s">
        <v>304</v>
      </c>
      <c r="B13745" t="s">
        <v>503</v>
      </c>
      <c r="C13745" t="s">
        <v>288</v>
      </c>
      <c r="D13745">
        <v>1</v>
      </c>
      <c r="E13745">
        <v>1</v>
      </c>
      <c r="F13745">
        <v>1</v>
      </c>
      <c r="G13745">
        <v>1</v>
      </c>
      <c r="H13745">
        <v>1</v>
      </c>
      <c r="I13745">
        <v>1</v>
      </c>
      <c r="J13745">
        <v>1</v>
      </c>
      <c r="K13745">
        <v>1</v>
      </c>
      <c r="M13745" t="s">
        <v>468</v>
      </c>
    </row>
    <row r="13746" spans="1:13" hidden="1">
      <c r="A13746" t="s">
        <v>304</v>
      </c>
      <c r="B13746" t="s">
        <v>503</v>
      </c>
      <c r="C13746" t="s">
        <v>289</v>
      </c>
      <c r="D13746">
        <v>1</v>
      </c>
      <c r="E13746">
        <v>1</v>
      </c>
      <c r="F13746">
        <v>1</v>
      </c>
      <c r="G13746">
        <v>1</v>
      </c>
      <c r="H13746">
        <v>1</v>
      </c>
      <c r="I13746">
        <v>1</v>
      </c>
      <c r="J13746">
        <v>1</v>
      </c>
      <c r="K13746">
        <v>1</v>
      </c>
      <c r="M13746" t="s">
        <v>468</v>
      </c>
    </row>
    <row r="13747" spans="1:13" hidden="1">
      <c r="A13747" t="s">
        <v>304</v>
      </c>
      <c r="B13747" t="s">
        <v>503</v>
      </c>
      <c r="C13747" t="s">
        <v>290</v>
      </c>
      <c r="D13747">
        <v>1</v>
      </c>
      <c r="E13747">
        <v>1</v>
      </c>
      <c r="F13747">
        <v>1</v>
      </c>
      <c r="G13747">
        <v>1</v>
      </c>
      <c r="H13747">
        <v>1</v>
      </c>
      <c r="I13747">
        <v>1</v>
      </c>
      <c r="J13747">
        <v>1</v>
      </c>
      <c r="K13747">
        <v>1</v>
      </c>
      <c r="M13747" t="s">
        <v>468</v>
      </c>
    </row>
    <row r="13748" spans="1:13" hidden="1">
      <c r="A13748" t="s">
        <v>304</v>
      </c>
      <c r="B13748" t="s">
        <v>503</v>
      </c>
      <c r="C13748" t="s">
        <v>291</v>
      </c>
      <c r="D13748">
        <v>1</v>
      </c>
      <c r="E13748">
        <v>1</v>
      </c>
      <c r="F13748">
        <v>1</v>
      </c>
      <c r="G13748">
        <v>1</v>
      </c>
      <c r="H13748">
        <v>1</v>
      </c>
      <c r="I13748">
        <v>1</v>
      </c>
      <c r="J13748">
        <v>1</v>
      </c>
      <c r="K13748">
        <v>1</v>
      </c>
      <c r="M13748" t="s">
        <v>468</v>
      </c>
    </row>
    <row r="13749" spans="1:13" hidden="1">
      <c r="A13749" t="s">
        <v>304</v>
      </c>
      <c r="B13749" t="s">
        <v>503</v>
      </c>
      <c r="C13749" t="s">
        <v>292</v>
      </c>
      <c r="D13749">
        <v>1</v>
      </c>
      <c r="E13749">
        <v>1</v>
      </c>
      <c r="F13749">
        <v>1</v>
      </c>
      <c r="G13749">
        <v>1</v>
      </c>
      <c r="H13749">
        <v>1</v>
      </c>
      <c r="I13749">
        <v>1</v>
      </c>
      <c r="J13749">
        <v>1</v>
      </c>
      <c r="K13749">
        <v>1</v>
      </c>
      <c r="M13749" t="s">
        <v>468</v>
      </c>
    </row>
    <row r="13750" spans="1:13" hidden="1">
      <c r="A13750" t="s">
        <v>304</v>
      </c>
      <c r="B13750" t="s">
        <v>406</v>
      </c>
      <c r="C13750" t="s">
        <v>278</v>
      </c>
      <c r="D13750">
        <v>1</v>
      </c>
      <c r="E13750">
        <v>1</v>
      </c>
      <c r="F13750">
        <v>1</v>
      </c>
      <c r="G13750">
        <v>1</v>
      </c>
      <c r="H13750">
        <v>1</v>
      </c>
      <c r="I13750">
        <v>1</v>
      </c>
      <c r="J13750">
        <v>1</v>
      </c>
      <c r="K13750">
        <v>1</v>
      </c>
      <c r="M13750" t="s">
        <v>468</v>
      </c>
    </row>
    <row r="13751" spans="1:13" hidden="1">
      <c r="A13751" t="s">
        <v>304</v>
      </c>
      <c r="B13751" t="s">
        <v>406</v>
      </c>
      <c r="C13751" t="s">
        <v>279</v>
      </c>
      <c r="D13751">
        <v>1</v>
      </c>
      <c r="E13751">
        <v>1</v>
      </c>
      <c r="F13751">
        <v>1</v>
      </c>
      <c r="G13751">
        <v>1</v>
      </c>
      <c r="H13751">
        <v>1</v>
      </c>
      <c r="I13751">
        <v>1</v>
      </c>
      <c r="J13751">
        <v>1</v>
      </c>
      <c r="K13751">
        <v>1</v>
      </c>
      <c r="M13751" t="s">
        <v>468</v>
      </c>
    </row>
    <row r="13752" spans="1:13" hidden="1">
      <c r="A13752" t="s">
        <v>304</v>
      </c>
      <c r="B13752" t="s">
        <v>406</v>
      </c>
      <c r="C13752" t="s">
        <v>280</v>
      </c>
      <c r="D13752">
        <v>1</v>
      </c>
      <c r="E13752">
        <v>1</v>
      </c>
      <c r="F13752">
        <v>1</v>
      </c>
      <c r="G13752">
        <v>1</v>
      </c>
      <c r="H13752">
        <v>1</v>
      </c>
      <c r="I13752">
        <v>1</v>
      </c>
      <c r="J13752">
        <v>1</v>
      </c>
      <c r="K13752">
        <v>1</v>
      </c>
      <c r="M13752" t="s">
        <v>468</v>
      </c>
    </row>
    <row r="13753" spans="1:13" hidden="1">
      <c r="A13753" t="s">
        <v>304</v>
      </c>
      <c r="B13753" t="s">
        <v>406</v>
      </c>
      <c r="C13753" t="s">
        <v>277</v>
      </c>
      <c r="D13753">
        <v>1</v>
      </c>
      <c r="E13753">
        <v>1</v>
      </c>
      <c r="F13753">
        <v>1</v>
      </c>
      <c r="G13753">
        <v>1</v>
      </c>
      <c r="H13753">
        <v>1</v>
      </c>
      <c r="I13753">
        <v>1</v>
      </c>
      <c r="J13753">
        <v>1</v>
      </c>
      <c r="K13753">
        <v>1</v>
      </c>
      <c r="M13753" t="s">
        <v>468</v>
      </c>
    </row>
    <row r="13754" spans="1:13" hidden="1">
      <c r="A13754" t="s">
        <v>304</v>
      </c>
      <c r="B13754" t="s">
        <v>406</v>
      </c>
      <c r="C13754" t="s">
        <v>281</v>
      </c>
      <c r="D13754">
        <v>1</v>
      </c>
      <c r="E13754">
        <v>1</v>
      </c>
      <c r="F13754">
        <v>1</v>
      </c>
      <c r="G13754">
        <v>1</v>
      </c>
      <c r="H13754">
        <v>1</v>
      </c>
      <c r="I13754">
        <v>1</v>
      </c>
      <c r="J13754">
        <v>1</v>
      </c>
      <c r="K13754">
        <v>1</v>
      </c>
      <c r="M13754" t="s">
        <v>468</v>
      </c>
    </row>
    <row r="13755" spans="1:13" hidden="1">
      <c r="A13755" t="s">
        <v>304</v>
      </c>
      <c r="B13755" t="s">
        <v>406</v>
      </c>
      <c r="C13755" t="s">
        <v>282</v>
      </c>
      <c r="D13755">
        <v>1</v>
      </c>
      <c r="E13755">
        <v>1</v>
      </c>
      <c r="F13755">
        <v>1</v>
      </c>
      <c r="G13755">
        <v>1</v>
      </c>
      <c r="H13755">
        <v>1</v>
      </c>
      <c r="I13755">
        <v>1</v>
      </c>
      <c r="J13755">
        <v>1</v>
      </c>
      <c r="K13755">
        <v>1</v>
      </c>
      <c r="M13755" t="s">
        <v>468</v>
      </c>
    </row>
    <row r="13756" spans="1:13" hidden="1">
      <c r="A13756" t="s">
        <v>304</v>
      </c>
      <c r="B13756" t="s">
        <v>406</v>
      </c>
      <c r="C13756" t="s">
        <v>283</v>
      </c>
      <c r="D13756">
        <v>1</v>
      </c>
      <c r="E13756">
        <v>1</v>
      </c>
      <c r="F13756">
        <v>1</v>
      </c>
      <c r="G13756">
        <v>1</v>
      </c>
      <c r="H13756">
        <v>1</v>
      </c>
      <c r="I13756">
        <v>1</v>
      </c>
      <c r="J13756">
        <v>1</v>
      </c>
      <c r="K13756">
        <v>1</v>
      </c>
      <c r="M13756" t="s">
        <v>468</v>
      </c>
    </row>
    <row r="13757" spans="1:13" hidden="1">
      <c r="A13757" t="s">
        <v>304</v>
      </c>
      <c r="B13757" t="s">
        <v>406</v>
      </c>
      <c r="C13757" t="s">
        <v>284</v>
      </c>
      <c r="D13757">
        <v>1</v>
      </c>
      <c r="E13757">
        <v>1</v>
      </c>
      <c r="F13757">
        <v>1</v>
      </c>
      <c r="G13757">
        <v>1</v>
      </c>
      <c r="H13757">
        <v>1</v>
      </c>
      <c r="I13757">
        <v>1</v>
      </c>
      <c r="J13757">
        <v>1</v>
      </c>
      <c r="K13757">
        <v>1</v>
      </c>
      <c r="M13757" t="s">
        <v>468</v>
      </c>
    </row>
    <row r="13758" spans="1:13" hidden="1">
      <c r="A13758" t="s">
        <v>304</v>
      </c>
      <c r="B13758" t="s">
        <v>406</v>
      </c>
      <c r="C13758" t="s">
        <v>285</v>
      </c>
      <c r="D13758">
        <v>1</v>
      </c>
      <c r="E13758">
        <v>1</v>
      </c>
      <c r="F13758">
        <v>1</v>
      </c>
      <c r="G13758">
        <v>1</v>
      </c>
      <c r="H13758">
        <v>1</v>
      </c>
      <c r="I13758">
        <v>1</v>
      </c>
      <c r="J13758">
        <v>1</v>
      </c>
      <c r="K13758">
        <v>1</v>
      </c>
      <c r="M13758" t="s">
        <v>468</v>
      </c>
    </row>
    <row r="13759" spans="1:13" hidden="1">
      <c r="A13759" t="s">
        <v>304</v>
      </c>
      <c r="B13759" t="s">
        <v>406</v>
      </c>
      <c r="C13759" t="s">
        <v>286</v>
      </c>
      <c r="D13759">
        <v>1</v>
      </c>
      <c r="E13759">
        <v>1</v>
      </c>
      <c r="F13759">
        <v>1</v>
      </c>
      <c r="G13759">
        <v>1</v>
      </c>
      <c r="H13759">
        <v>1</v>
      </c>
      <c r="I13759">
        <v>1</v>
      </c>
      <c r="J13759">
        <v>1</v>
      </c>
      <c r="K13759">
        <v>1</v>
      </c>
      <c r="M13759" t="s">
        <v>468</v>
      </c>
    </row>
    <row r="13760" spans="1:13" hidden="1">
      <c r="A13760" t="s">
        <v>304</v>
      </c>
      <c r="B13760" t="s">
        <v>406</v>
      </c>
      <c r="C13760" t="s">
        <v>287</v>
      </c>
      <c r="D13760">
        <v>1</v>
      </c>
      <c r="E13760">
        <v>1</v>
      </c>
      <c r="F13760">
        <v>1</v>
      </c>
      <c r="G13760">
        <v>1</v>
      </c>
      <c r="H13760">
        <v>1</v>
      </c>
      <c r="I13760">
        <v>1</v>
      </c>
      <c r="J13760">
        <v>1</v>
      </c>
      <c r="K13760">
        <v>1</v>
      </c>
      <c r="M13760" t="s">
        <v>468</v>
      </c>
    </row>
    <row r="13761" spans="1:13" hidden="1">
      <c r="A13761" t="s">
        <v>304</v>
      </c>
      <c r="B13761" t="s">
        <v>406</v>
      </c>
      <c r="C13761" t="s">
        <v>288</v>
      </c>
      <c r="D13761">
        <v>1</v>
      </c>
      <c r="E13761">
        <v>1</v>
      </c>
      <c r="F13761">
        <v>1</v>
      </c>
      <c r="G13761">
        <v>1</v>
      </c>
      <c r="H13761">
        <v>1</v>
      </c>
      <c r="I13761">
        <v>1</v>
      </c>
      <c r="J13761">
        <v>1</v>
      </c>
      <c r="K13761">
        <v>1</v>
      </c>
      <c r="M13761" t="s">
        <v>468</v>
      </c>
    </row>
    <row r="13762" spans="1:13" hidden="1">
      <c r="A13762" t="s">
        <v>304</v>
      </c>
      <c r="B13762" t="s">
        <v>406</v>
      </c>
      <c r="C13762" t="s">
        <v>289</v>
      </c>
      <c r="D13762">
        <v>1</v>
      </c>
      <c r="E13762">
        <v>1</v>
      </c>
      <c r="F13762">
        <v>1</v>
      </c>
      <c r="G13762">
        <v>1</v>
      </c>
      <c r="H13762">
        <v>1</v>
      </c>
      <c r="I13762">
        <v>1</v>
      </c>
      <c r="J13762">
        <v>1</v>
      </c>
      <c r="K13762">
        <v>1</v>
      </c>
      <c r="M13762" t="s">
        <v>468</v>
      </c>
    </row>
    <row r="13763" spans="1:13" hidden="1">
      <c r="A13763" t="s">
        <v>304</v>
      </c>
      <c r="B13763" t="s">
        <v>406</v>
      </c>
      <c r="C13763" t="s">
        <v>290</v>
      </c>
      <c r="D13763">
        <v>1</v>
      </c>
      <c r="E13763">
        <v>1</v>
      </c>
      <c r="F13763">
        <v>1</v>
      </c>
      <c r="G13763">
        <v>1</v>
      </c>
      <c r="H13763">
        <v>1</v>
      </c>
      <c r="I13763">
        <v>1</v>
      </c>
      <c r="J13763">
        <v>1</v>
      </c>
      <c r="K13763">
        <v>1</v>
      </c>
      <c r="M13763" t="s">
        <v>468</v>
      </c>
    </row>
    <row r="13764" spans="1:13" hidden="1">
      <c r="A13764" t="s">
        <v>304</v>
      </c>
      <c r="B13764" t="s">
        <v>406</v>
      </c>
      <c r="C13764" t="s">
        <v>291</v>
      </c>
      <c r="D13764">
        <v>1</v>
      </c>
      <c r="E13764">
        <v>1</v>
      </c>
      <c r="F13764">
        <v>1</v>
      </c>
      <c r="G13764">
        <v>1</v>
      </c>
      <c r="H13764">
        <v>1</v>
      </c>
      <c r="I13764">
        <v>1</v>
      </c>
      <c r="J13764">
        <v>1</v>
      </c>
      <c r="K13764">
        <v>1</v>
      </c>
      <c r="M13764" t="s">
        <v>468</v>
      </c>
    </row>
    <row r="13765" spans="1:13" hidden="1">
      <c r="A13765" t="s">
        <v>304</v>
      </c>
      <c r="B13765" t="s">
        <v>406</v>
      </c>
      <c r="C13765" t="s">
        <v>292</v>
      </c>
      <c r="D13765">
        <v>1</v>
      </c>
      <c r="E13765">
        <v>1</v>
      </c>
      <c r="F13765">
        <v>1</v>
      </c>
      <c r="G13765">
        <v>1</v>
      </c>
      <c r="H13765">
        <v>1</v>
      </c>
      <c r="I13765">
        <v>1</v>
      </c>
      <c r="J13765">
        <v>1</v>
      </c>
      <c r="K13765">
        <v>1</v>
      </c>
      <c r="M13765" t="s">
        <v>468</v>
      </c>
    </row>
    <row r="13766" spans="1:13" hidden="1">
      <c r="A13766" t="s">
        <v>304</v>
      </c>
      <c r="B13766" t="s">
        <v>341</v>
      </c>
      <c r="C13766" t="s">
        <v>278</v>
      </c>
      <c r="D13766">
        <v>1</v>
      </c>
      <c r="E13766">
        <v>1</v>
      </c>
      <c r="F13766">
        <v>1</v>
      </c>
      <c r="G13766">
        <v>1</v>
      </c>
      <c r="H13766">
        <v>1</v>
      </c>
      <c r="I13766">
        <v>1</v>
      </c>
      <c r="J13766">
        <v>1</v>
      </c>
      <c r="K13766">
        <v>1</v>
      </c>
      <c r="M13766" t="s">
        <v>468</v>
      </c>
    </row>
    <row r="13767" spans="1:13" hidden="1">
      <c r="A13767" t="s">
        <v>304</v>
      </c>
      <c r="B13767" t="s">
        <v>341</v>
      </c>
      <c r="C13767" t="s">
        <v>279</v>
      </c>
      <c r="D13767">
        <v>1</v>
      </c>
      <c r="E13767">
        <v>1</v>
      </c>
      <c r="F13767">
        <v>1</v>
      </c>
      <c r="G13767">
        <v>1</v>
      </c>
      <c r="H13767">
        <v>1</v>
      </c>
      <c r="I13767">
        <v>1</v>
      </c>
      <c r="J13767">
        <v>1</v>
      </c>
      <c r="K13767">
        <v>1</v>
      </c>
      <c r="M13767" t="s">
        <v>468</v>
      </c>
    </row>
    <row r="13768" spans="1:13" hidden="1">
      <c r="A13768" t="s">
        <v>304</v>
      </c>
      <c r="B13768" t="s">
        <v>341</v>
      </c>
      <c r="C13768" t="s">
        <v>280</v>
      </c>
      <c r="D13768">
        <v>1</v>
      </c>
      <c r="E13768">
        <v>1</v>
      </c>
      <c r="F13768">
        <v>1</v>
      </c>
      <c r="G13768">
        <v>1</v>
      </c>
      <c r="H13768">
        <v>1</v>
      </c>
      <c r="I13768">
        <v>1</v>
      </c>
      <c r="J13768">
        <v>1</v>
      </c>
      <c r="K13768">
        <v>1</v>
      </c>
      <c r="M13768" t="s">
        <v>468</v>
      </c>
    </row>
    <row r="13769" spans="1:13" hidden="1">
      <c r="A13769" t="s">
        <v>304</v>
      </c>
      <c r="B13769" t="s">
        <v>341</v>
      </c>
      <c r="C13769" t="s">
        <v>277</v>
      </c>
      <c r="D13769">
        <v>1</v>
      </c>
      <c r="E13769">
        <v>1</v>
      </c>
      <c r="F13769">
        <v>1</v>
      </c>
      <c r="G13769">
        <v>1</v>
      </c>
      <c r="H13769">
        <v>1</v>
      </c>
      <c r="I13769">
        <v>1</v>
      </c>
      <c r="J13769">
        <v>1</v>
      </c>
      <c r="K13769">
        <v>1</v>
      </c>
      <c r="M13769" t="s">
        <v>468</v>
      </c>
    </row>
    <row r="13770" spans="1:13" hidden="1">
      <c r="A13770" t="s">
        <v>304</v>
      </c>
      <c r="B13770" t="s">
        <v>341</v>
      </c>
      <c r="C13770" t="s">
        <v>281</v>
      </c>
      <c r="D13770">
        <v>1</v>
      </c>
      <c r="E13770">
        <v>1</v>
      </c>
      <c r="F13770">
        <v>1</v>
      </c>
      <c r="G13770">
        <v>1</v>
      </c>
      <c r="H13770">
        <v>1</v>
      </c>
      <c r="I13770">
        <v>1</v>
      </c>
      <c r="J13770">
        <v>1</v>
      </c>
      <c r="K13770">
        <v>1</v>
      </c>
      <c r="M13770" t="s">
        <v>468</v>
      </c>
    </row>
    <row r="13771" spans="1:13" hidden="1">
      <c r="A13771" t="s">
        <v>304</v>
      </c>
      <c r="B13771" t="s">
        <v>341</v>
      </c>
      <c r="C13771" t="s">
        <v>282</v>
      </c>
      <c r="D13771">
        <v>1</v>
      </c>
      <c r="E13771">
        <v>1</v>
      </c>
      <c r="F13771">
        <v>1</v>
      </c>
      <c r="G13771">
        <v>1</v>
      </c>
      <c r="H13771">
        <v>1</v>
      </c>
      <c r="I13771">
        <v>1</v>
      </c>
      <c r="J13771">
        <v>1</v>
      </c>
      <c r="K13771">
        <v>1</v>
      </c>
      <c r="M13771" t="s">
        <v>468</v>
      </c>
    </row>
    <row r="13772" spans="1:13" hidden="1">
      <c r="A13772" t="s">
        <v>304</v>
      </c>
      <c r="B13772" t="s">
        <v>341</v>
      </c>
      <c r="C13772" t="s">
        <v>283</v>
      </c>
      <c r="D13772">
        <v>1</v>
      </c>
      <c r="E13772">
        <v>1</v>
      </c>
      <c r="F13772">
        <v>1</v>
      </c>
      <c r="G13772">
        <v>1</v>
      </c>
      <c r="H13772">
        <v>1</v>
      </c>
      <c r="I13772">
        <v>1</v>
      </c>
      <c r="J13772">
        <v>1</v>
      </c>
      <c r="K13772">
        <v>1</v>
      </c>
      <c r="M13772" t="s">
        <v>468</v>
      </c>
    </row>
    <row r="13773" spans="1:13" hidden="1">
      <c r="A13773" t="s">
        <v>304</v>
      </c>
      <c r="B13773" t="s">
        <v>341</v>
      </c>
      <c r="C13773" t="s">
        <v>284</v>
      </c>
      <c r="D13773">
        <v>1</v>
      </c>
      <c r="E13773">
        <v>1</v>
      </c>
      <c r="F13773">
        <v>1</v>
      </c>
      <c r="G13773">
        <v>1</v>
      </c>
      <c r="H13773">
        <v>1</v>
      </c>
      <c r="I13773">
        <v>1</v>
      </c>
      <c r="J13773">
        <v>1</v>
      </c>
      <c r="K13773">
        <v>1</v>
      </c>
      <c r="M13773" t="s">
        <v>468</v>
      </c>
    </row>
    <row r="13774" spans="1:13" hidden="1">
      <c r="A13774" t="s">
        <v>304</v>
      </c>
      <c r="B13774" t="s">
        <v>341</v>
      </c>
      <c r="C13774" t="s">
        <v>285</v>
      </c>
      <c r="D13774">
        <v>1</v>
      </c>
      <c r="E13774">
        <v>1</v>
      </c>
      <c r="F13774">
        <v>1</v>
      </c>
      <c r="G13774">
        <v>1</v>
      </c>
      <c r="H13774">
        <v>1</v>
      </c>
      <c r="I13774">
        <v>1</v>
      </c>
      <c r="J13774">
        <v>1</v>
      </c>
      <c r="K13774">
        <v>1</v>
      </c>
      <c r="M13774" t="s">
        <v>468</v>
      </c>
    </row>
    <row r="13775" spans="1:13" hidden="1">
      <c r="A13775" t="s">
        <v>304</v>
      </c>
      <c r="B13775" t="s">
        <v>341</v>
      </c>
      <c r="C13775" t="s">
        <v>286</v>
      </c>
      <c r="D13775">
        <v>1</v>
      </c>
      <c r="E13775">
        <v>1</v>
      </c>
      <c r="F13775">
        <v>1</v>
      </c>
      <c r="G13775">
        <v>1</v>
      </c>
      <c r="H13775">
        <v>1</v>
      </c>
      <c r="I13775">
        <v>1</v>
      </c>
      <c r="J13775">
        <v>1</v>
      </c>
      <c r="K13775">
        <v>1</v>
      </c>
      <c r="M13775" t="s">
        <v>468</v>
      </c>
    </row>
    <row r="13776" spans="1:13" hidden="1">
      <c r="A13776" t="s">
        <v>304</v>
      </c>
      <c r="B13776" t="s">
        <v>341</v>
      </c>
      <c r="C13776" t="s">
        <v>287</v>
      </c>
      <c r="D13776">
        <v>1</v>
      </c>
      <c r="E13776">
        <v>1</v>
      </c>
      <c r="F13776">
        <v>1</v>
      </c>
      <c r="G13776">
        <v>1</v>
      </c>
      <c r="H13776">
        <v>1</v>
      </c>
      <c r="I13776">
        <v>1</v>
      </c>
      <c r="J13776">
        <v>1</v>
      </c>
      <c r="K13776">
        <v>1</v>
      </c>
      <c r="M13776" t="s">
        <v>468</v>
      </c>
    </row>
    <row r="13777" spans="1:13" hidden="1">
      <c r="A13777" t="s">
        <v>304</v>
      </c>
      <c r="B13777" t="s">
        <v>341</v>
      </c>
      <c r="C13777" t="s">
        <v>288</v>
      </c>
      <c r="D13777">
        <v>1</v>
      </c>
      <c r="E13777">
        <v>1</v>
      </c>
      <c r="F13777">
        <v>1</v>
      </c>
      <c r="G13777">
        <v>1</v>
      </c>
      <c r="H13777">
        <v>1</v>
      </c>
      <c r="I13777">
        <v>1</v>
      </c>
      <c r="J13777">
        <v>1</v>
      </c>
      <c r="K13777">
        <v>1</v>
      </c>
      <c r="M13777" t="s">
        <v>468</v>
      </c>
    </row>
    <row r="13778" spans="1:13" hidden="1">
      <c r="A13778" t="s">
        <v>304</v>
      </c>
      <c r="B13778" t="s">
        <v>341</v>
      </c>
      <c r="C13778" t="s">
        <v>289</v>
      </c>
      <c r="D13778">
        <v>1</v>
      </c>
      <c r="E13778">
        <v>1</v>
      </c>
      <c r="F13778">
        <v>1</v>
      </c>
      <c r="G13778">
        <v>1</v>
      </c>
      <c r="H13778">
        <v>1</v>
      </c>
      <c r="I13778">
        <v>1</v>
      </c>
      <c r="J13778">
        <v>1</v>
      </c>
      <c r="K13778">
        <v>1</v>
      </c>
      <c r="M13778" t="s">
        <v>468</v>
      </c>
    </row>
    <row r="13779" spans="1:13" hidden="1">
      <c r="A13779" t="s">
        <v>304</v>
      </c>
      <c r="B13779" t="s">
        <v>341</v>
      </c>
      <c r="C13779" t="s">
        <v>290</v>
      </c>
      <c r="D13779">
        <v>1</v>
      </c>
      <c r="E13779">
        <v>1</v>
      </c>
      <c r="F13779">
        <v>1</v>
      </c>
      <c r="G13779">
        <v>1</v>
      </c>
      <c r="H13779">
        <v>1</v>
      </c>
      <c r="I13779">
        <v>1</v>
      </c>
      <c r="J13779">
        <v>1</v>
      </c>
      <c r="K13779">
        <v>1</v>
      </c>
      <c r="M13779" t="s">
        <v>468</v>
      </c>
    </row>
    <row r="13780" spans="1:13" hidden="1">
      <c r="A13780" t="s">
        <v>304</v>
      </c>
      <c r="B13780" t="s">
        <v>341</v>
      </c>
      <c r="C13780" t="s">
        <v>291</v>
      </c>
      <c r="D13780">
        <v>1</v>
      </c>
      <c r="E13780">
        <v>1</v>
      </c>
      <c r="F13780">
        <v>1</v>
      </c>
      <c r="G13780">
        <v>1</v>
      </c>
      <c r="H13780">
        <v>1</v>
      </c>
      <c r="I13780">
        <v>1</v>
      </c>
      <c r="J13780">
        <v>1</v>
      </c>
      <c r="K13780">
        <v>1</v>
      </c>
      <c r="M13780" t="s">
        <v>468</v>
      </c>
    </row>
    <row r="13781" spans="1:13" hidden="1">
      <c r="A13781" t="s">
        <v>304</v>
      </c>
      <c r="B13781" t="s">
        <v>341</v>
      </c>
      <c r="C13781" t="s">
        <v>292</v>
      </c>
      <c r="D13781">
        <v>1</v>
      </c>
      <c r="E13781">
        <v>1</v>
      </c>
      <c r="F13781">
        <v>1</v>
      </c>
      <c r="G13781">
        <v>1</v>
      </c>
      <c r="H13781">
        <v>1</v>
      </c>
      <c r="I13781">
        <v>1</v>
      </c>
      <c r="J13781">
        <v>1</v>
      </c>
      <c r="K13781">
        <v>1</v>
      </c>
      <c r="M13781" t="s">
        <v>468</v>
      </c>
    </row>
    <row r="13782" spans="1:13" hidden="1">
      <c r="A13782" t="s">
        <v>304</v>
      </c>
      <c r="B13782" t="s">
        <v>342</v>
      </c>
      <c r="C13782" t="s">
        <v>278</v>
      </c>
      <c r="D13782">
        <v>1</v>
      </c>
      <c r="E13782">
        <v>1</v>
      </c>
      <c r="F13782">
        <v>1</v>
      </c>
      <c r="G13782">
        <v>1</v>
      </c>
      <c r="H13782">
        <v>1</v>
      </c>
      <c r="I13782">
        <v>1</v>
      </c>
      <c r="J13782">
        <v>1</v>
      </c>
      <c r="K13782">
        <v>1</v>
      </c>
      <c r="M13782" t="s">
        <v>468</v>
      </c>
    </row>
    <row r="13783" spans="1:13" hidden="1">
      <c r="A13783" t="s">
        <v>304</v>
      </c>
      <c r="B13783" t="s">
        <v>342</v>
      </c>
      <c r="C13783" t="s">
        <v>279</v>
      </c>
      <c r="D13783">
        <v>1</v>
      </c>
      <c r="E13783">
        <v>1</v>
      </c>
      <c r="F13783">
        <v>1</v>
      </c>
      <c r="G13783">
        <v>1</v>
      </c>
      <c r="H13783">
        <v>1</v>
      </c>
      <c r="I13783">
        <v>1</v>
      </c>
      <c r="J13783">
        <v>1</v>
      </c>
      <c r="K13783">
        <v>1</v>
      </c>
      <c r="M13783" t="s">
        <v>468</v>
      </c>
    </row>
    <row r="13784" spans="1:13" hidden="1">
      <c r="A13784" t="s">
        <v>304</v>
      </c>
      <c r="B13784" t="s">
        <v>342</v>
      </c>
      <c r="C13784" t="s">
        <v>280</v>
      </c>
      <c r="D13784">
        <v>1</v>
      </c>
      <c r="E13784">
        <v>1</v>
      </c>
      <c r="F13784">
        <v>1</v>
      </c>
      <c r="G13784">
        <v>1</v>
      </c>
      <c r="H13784">
        <v>1</v>
      </c>
      <c r="I13784">
        <v>1</v>
      </c>
      <c r="J13784">
        <v>1</v>
      </c>
      <c r="K13784">
        <v>1</v>
      </c>
      <c r="M13784" t="s">
        <v>468</v>
      </c>
    </row>
    <row r="13785" spans="1:13" hidden="1">
      <c r="A13785" t="s">
        <v>304</v>
      </c>
      <c r="B13785" t="s">
        <v>342</v>
      </c>
      <c r="C13785" t="s">
        <v>277</v>
      </c>
      <c r="D13785">
        <v>1</v>
      </c>
      <c r="E13785">
        <v>1</v>
      </c>
      <c r="F13785">
        <v>1</v>
      </c>
      <c r="G13785">
        <v>1</v>
      </c>
      <c r="H13785">
        <v>1</v>
      </c>
      <c r="I13785">
        <v>1</v>
      </c>
      <c r="J13785">
        <v>1</v>
      </c>
      <c r="K13785">
        <v>1</v>
      </c>
      <c r="M13785" t="s">
        <v>468</v>
      </c>
    </row>
    <row r="13786" spans="1:13" hidden="1">
      <c r="A13786" t="s">
        <v>304</v>
      </c>
      <c r="B13786" t="s">
        <v>342</v>
      </c>
      <c r="C13786" t="s">
        <v>281</v>
      </c>
      <c r="D13786">
        <v>1</v>
      </c>
      <c r="E13786">
        <v>1</v>
      </c>
      <c r="F13786">
        <v>1</v>
      </c>
      <c r="G13786">
        <v>1</v>
      </c>
      <c r="H13786">
        <v>1</v>
      </c>
      <c r="I13786">
        <v>1</v>
      </c>
      <c r="J13786">
        <v>1</v>
      </c>
      <c r="K13786">
        <v>1</v>
      </c>
      <c r="M13786" t="s">
        <v>468</v>
      </c>
    </row>
    <row r="13787" spans="1:13" hidden="1">
      <c r="A13787" t="s">
        <v>304</v>
      </c>
      <c r="B13787" t="s">
        <v>342</v>
      </c>
      <c r="C13787" t="s">
        <v>282</v>
      </c>
      <c r="D13787">
        <v>1</v>
      </c>
      <c r="E13787">
        <v>1</v>
      </c>
      <c r="F13787">
        <v>1</v>
      </c>
      <c r="G13787">
        <v>1</v>
      </c>
      <c r="H13787">
        <v>1</v>
      </c>
      <c r="I13787">
        <v>1</v>
      </c>
      <c r="J13787">
        <v>1</v>
      </c>
      <c r="K13787">
        <v>1</v>
      </c>
      <c r="M13787" t="s">
        <v>468</v>
      </c>
    </row>
    <row r="13788" spans="1:13" hidden="1">
      <c r="A13788" t="s">
        <v>304</v>
      </c>
      <c r="B13788" t="s">
        <v>342</v>
      </c>
      <c r="C13788" t="s">
        <v>283</v>
      </c>
      <c r="D13788">
        <v>1</v>
      </c>
      <c r="E13788">
        <v>1</v>
      </c>
      <c r="F13788">
        <v>1</v>
      </c>
      <c r="G13788">
        <v>1</v>
      </c>
      <c r="H13788">
        <v>1</v>
      </c>
      <c r="I13788">
        <v>1</v>
      </c>
      <c r="J13788">
        <v>1</v>
      </c>
      <c r="K13788">
        <v>1</v>
      </c>
      <c r="M13788" t="s">
        <v>468</v>
      </c>
    </row>
    <row r="13789" spans="1:13" hidden="1">
      <c r="A13789" t="s">
        <v>304</v>
      </c>
      <c r="B13789" t="s">
        <v>342</v>
      </c>
      <c r="C13789" t="s">
        <v>284</v>
      </c>
      <c r="D13789">
        <v>1</v>
      </c>
      <c r="E13789">
        <v>1</v>
      </c>
      <c r="F13789">
        <v>1</v>
      </c>
      <c r="G13789">
        <v>1</v>
      </c>
      <c r="H13789">
        <v>1</v>
      </c>
      <c r="I13789">
        <v>1</v>
      </c>
      <c r="J13789">
        <v>1</v>
      </c>
      <c r="K13789">
        <v>1</v>
      </c>
      <c r="M13789" t="s">
        <v>468</v>
      </c>
    </row>
    <row r="13790" spans="1:13" hidden="1">
      <c r="A13790" t="s">
        <v>304</v>
      </c>
      <c r="B13790" t="s">
        <v>342</v>
      </c>
      <c r="C13790" t="s">
        <v>285</v>
      </c>
      <c r="D13790">
        <v>1</v>
      </c>
      <c r="E13790">
        <v>1</v>
      </c>
      <c r="F13790">
        <v>1</v>
      </c>
      <c r="G13790">
        <v>1</v>
      </c>
      <c r="H13790">
        <v>1</v>
      </c>
      <c r="I13790">
        <v>1</v>
      </c>
      <c r="J13790">
        <v>1</v>
      </c>
      <c r="K13790">
        <v>1</v>
      </c>
      <c r="M13790" t="s">
        <v>468</v>
      </c>
    </row>
    <row r="13791" spans="1:13" hidden="1">
      <c r="A13791" t="s">
        <v>304</v>
      </c>
      <c r="B13791" t="s">
        <v>342</v>
      </c>
      <c r="C13791" t="s">
        <v>286</v>
      </c>
      <c r="D13791">
        <v>1</v>
      </c>
      <c r="E13791">
        <v>1</v>
      </c>
      <c r="F13791">
        <v>1</v>
      </c>
      <c r="G13791">
        <v>1</v>
      </c>
      <c r="H13791">
        <v>1</v>
      </c>
      <c r="I13791">
        <v>1</v>
      </c>
      <c r="J13791">
        <v>1</v>
      </c>
      <c r="K13791">
        <v>1</v>
      </c>
      <c r="M13791" t="s">
        <v>468</v>
      </c>
    </row>
    <row r="13792" spans="1:13" hidden="1">
      <c r="A13792" t="s">
        <v>304</v>
      </c>
      <c r="B13792" t="s">
        <v>342</v>
      </c>
      <c r="C13792" t="s">
        <v>287</v>
      </c>
      <c r="D13792">
        <v>1</v>
      </c>
      <c r="E13792">
        <v>1</v>
      </c>
      <c r="F13792">
        <v>1</v>
      </c>
      <c r="G13792">
        <v>1</v>
      </c>
      <c r="H13792">
        <v>1</v>
      </c>
      <c r="I13792">
        <v>1</v>
      </c>
      <c r="J13792">
        <v>1</v>
      </c>
      <c r="K13792">
        <v>1</v>
      </c>
      <c r="M13792" t="s">
        <v>468</v>
      </c>
    </row>
    <row r="13793" spans="1:13" hidden="1">
      <c r="A13793" t="s">
        <v>304</v>
      </c>
      <c r="B13793" t="s">
        <v>342</v>
      </c>
      <c r="C13793" t="s">
        <v>288</v>
      </c>
      <c r="D13793">
        <v>1</v>
      </c>
      <c r="E13793">
        <v>1</v>
      </c>
      <c r="F13793">
        <v>1</v>
      </c>
      <c r="G13793">
        <v>1</v>
      </c>
      <c r="H13793">
        <v>1</v>
      </c>
      <c r="I13793">
        <v>1</v>
      </c>
      <c r="J13793">
        <v>1</v>
      </c>
      <c r="K13793">
        <v>1</v>
      </c>
      <c r="M13793" t="s">
        <v>468</v>
      </c>
    </row>
    <row r="13794" spans="1:13" hidden="1">
      <c r="A13794" t="s">
        <v>304</v>
      </c>
      <c r="B13794" t="s">
        <v>342</v>
      </c>
      <c r="C13794" t="s">
        <v>289</v>
      </c>
      <c r="D13794">
        <v>1</v>
      </c>
      <c r="E13794">
        <v>1</v>
      </c>
      <c r="F13794">
        <v>1</v>
      </c>
      <c r="G13794">
        <v>1</v>
      </c>
      <c r="H13794">
        <v>1</v>
      </c>
      <c r="I13794">
        <v>1</v>
      </c>
      <c r="J13794">
        <v>1</v>
      </c>
      <c r="K13794">
        <v>1</v>
      </c>
      <c r="M13794" t="s">
        <v>468</v>
      </c>
    </row>
    <row r="13795" spans="1:13" hidden="1">
      <c r="A13795" t="s">
        <v>304</v>
      </c>
      <c r="B13795" t="s">
        <v>342</v>
      </c>
      <c r="C13795" t="s">
        <v>290</v>
      </c>
      <c r="D13795">
        <v>1</v>
      </c>
      <c r="E13795">
        <v>1</v>
      </c>
      <c r="F13795">
        <v>1</v>
      </c>
      <c r="G13795">
        <v>1</v>
      </c>
      <c r="H13795">
        <v>1</v>
      </c>
      <c r="I13795">
        <v>1</v>
      </c>
      <c r="J13795">
        <v>1</v>
      </c>
      <c r="K13795">
        <v>1</v>
      </c>
      <c r="M13795" t="s">
        <v>468</v>
      </c>
    </row>
    <row r="13796" spans="1:13" hidden="1">
      <c r="A13796" t="s">
        <v>304</v>
      </c>
      <c r="B13796" t="s">
        <v>342</v>
      </c>
      <c r="C13796" t="s">
        <v>291</v>
      </c>
      <c r="D13796">
        <v>1</v>
      </c>
      <c r="E13796">
        <v>1</v>
      </c>
      <c r="F13796">
        <v>1</v>
      </c>
      <c r="G13796">
        <v>1</v>
      </c>
      <c r="H13796">
        <v>1</v>
      </c>
      <c r="I13796">
        <v>1</v>
      </c>
      <c r="J13796">
        <v>1</v>
      </c>
      <c r="K13796">
        <v>1</v>
      </c>
      <c r="M13796" t="s">
        <v>468</v>
      </c>
    </row>
    <row r="13797" spans="1:13" hidden="1">
      <c r="A13797" t="s">
        <v>304</v>
      </c>
      <c r="B13797" t="s">
        <v>342</v>
      </c>
      <c r="C13797" t="s">
        <v>292</v>
      </c>
      <c r="D13797">
        <v>1</v>
      </c>
      <c r="E13797">
        <v>1</v>
      </c>
      <c r="F13797">
        <v>1</v>
      </c>
      <c r="G13797">
        <v>1</v>
      </c>
      <c r="H13797">
        <v>1</v>
      </c>
      <c r="I13797">
        <v>1</v>
      </c>
      <c r="J13797">
        <v>1</v>
      </c>
      <c r="K13797">
        <v>1</v>
      </c>
      <c r="M13797" t="s">
        <v>468</v>
      </c>
    </row>
    <row r="13798" spans="1:13" hidden="1">
      <c r="A13798" t="s">
        <v>304</v>
      </c>
      <c r="B13798" t="s">
        <v>343</v>
      </c>
      <c r="C13798" t="s">
        <v>278</v>
      </c>
      <c r="D13798">
        <v>1</v>
      </c>
      <c r="E13798">
        <v>1</v>
      </c>
      <c r="F13798">
        <v>1</v>
      </c>
      <c r="G13798">
        <v>1</v>
      </c>
      <c r="H13798">
        <v>1</v>
      </c>
      <c r="I13798">
        <v>1</v>
      </c>
      <c r="J13798">
        <v>1</v>
      </c>
      <c r="K13798">
        <v>1</v>
      </c>
      <c r="M13798" t="s">
        <v>468</v>
      </c>
    </row>
    <row r="13799" spans="1:13" hidden="1">
      <c r="A13799" t="s">
        <v>304</v>
      </c>
      <c r="B13799" t="s">
        <v>343</v>
      </c>
      <c r="C13799" t="s">
        <v>279</v>
      </c>
      <c r="D13799">
        <v>1</v>
      </c>
      <c r="E13799">
        <v>1</v>
      </c>
      <c r="F13799">
        <v>1</v>
      </c>
      <c r="G13799">
        <v>1</v>
      </c>
      <c r="H13799">
        <v>1</v>
      </c>
      <c r="I13799">
        <v>1</v>
      </c>
      <c r="J13799">
        <v>1</v>
      </c>
      <c r="K13799">
        <v>1</v>
      </c>
      <c r="M13799" t="s">
        <v>468</v>
      </c>
    </row>
    <row r="13800" spans="1:13" hidden="1">
      <c r="A13800" t="s">
        <v>304</v>
      </c>
      <c r="B13800" t="s">
        <v>343</v>
      </c>
      <c r="C13800" t="s">
        <v>280</v>
      </c>
      <c r="D13800">
        <v>1</v>
      </c>
      <c r="E13800">
        <v>1</v>
      </c>
      <c r="F13800">
        <v>1</v>
      </c>
      <c r="G13800">
        <v>1</v>
      </c>
      <c r="H13800">
        <v>1</v>
      </c>
      <c r="I13800">
        <v>1</v>
      </c>
      <c r="J13800">
        <v>1</v>
      </c>
      <c r="K13800">
        <v>1</v>
      </c>
      <c r="M13800" t="s">
        <v>468</v>
      </c>
    </row>
    <row r="13801" spans="1:13" hidden="1">
      <c r="A13801" t="s">
        <v>304</v>
      </c>
      <c r="B13801" t="s">
        <v>343</v>
      </c>
      <c r="C13801" t="s">
        <v>277</v>
      </c>
      <c r="D13801">
        <v>1</v>
      </c>
      <c r="E13801">
        <v>1</v>
      </c>
      <c r="F13801">
        <v>1</v>
      </c>
      <c r="G13801">
        <v>1</v>
      </c>
      <c r="H13801">
        <v>1</v>
      </c>
      <c r="I13801">
        <v>1</v>
      </c>
      <c r="J13801">
        <v>1</v>
      </c>
      <c r="K13801">
        <v>1</v>
      </c>
      <c r="M13801" t="s">
        <v>468</v>
      </c>
    </row>
    <row r="13802" spans="1:13" hidden="1">
      <c r="A13802" t="s">
        <v>304</v>
      </c>
      <c r="B13802" t="s">
        <v>343</v>
      </c>
      <c r="C13802" t="s">
        <v>281</v>
      </c>
      <c r="D13802">
        <v>1</v>
      </c>
      <c r="E13802">
        <v>1</v>
      </c>
      <c r="F13802">
        <v>1</v>
      </c>
      <c r="G13802">
        <v>1</v>
      </c>
      <c r="H13802">
        <v>1</v>
      </c>
      <c r="I13802">
        <v>1</v>
      </c>
      <c r="J13802">
        <v>1</v>
      </c>
      <c r="K13802">
        <v>1</v>
      </c>
      <c r="M13802" t="s">
        <v>468</v>
      </c>
    </row>
    <row r="13803" spans="1:13" hidden="1">
      <c r="A13803" t="s">
        <v>304</v>
      </c>
      <c r="B13803" t="s">
        <v>343</v>
      </c>
      <c r="C13803" t="s">
        <v>282</v>
      </c>
      <c r="D13803">
        <v>1</v>
      </c>
      <c r="E13803">
        <v>1</v>
      </c>
      <c r="F13803">
        <v>1</v>
      </c>
      <c r="G13803">
        <v>1</v>
      </c>
      <c r="H13803">
        <v>1</v>
      </c>
      <c r="I13803">
        <v>1</v>
      </c>
      <c r="J13803">
        <v>1</v>
      </c>
      <c r="K13803">
        <v>1</v>
      </c>
      <c r="M13803" t="s">
        <v>468</v>
      </c>
    </row>
    <row r="13804" spans="1:13" hidden="1">
      <c r="A13804" t="s">
        <v>304</v>
      </c>
      <c r="B13804" t="s">
        <v>343</v>
      </c>
      <c r="C13804" t="s">
        <v>283</v>
      </c>
      <c r="D13804">
        <v>1</v>
      </c>
      <c r="E13804">
        <v>1</v>
      </c>
      <c r="F13804">
        <v>1</v>
      </c>
      <c r="G13804">
        <v>1</v>
      </c>
      <c r="H13804">
        <v>1</v>
      </c>
      <c r="I13804">
        <v>1</v>
      </c>
      <c r="J13804">
        <v>1</v>
      </c>
      <c r="K13804">
        <v>1</v>
      </c>
      <c r="M13804" t="s">
        <v>468</v>
      </c>
    </row>
    <row r="13805" spans="1:13" hidden="1">
      <c r="A13805" t="s">
        <v>304</v>
      </c>
      <c r="B13805" t="s">
        <v>343</v>
      </c>
      <c r="C13805" t="s">
        <v>284</v>
      </c>
      <c r="D13805">
        <v>1</v>
      </c>
      <c r="E13805">
        <v>1</v>
      </c>
      <c r="F13805">
        <v>1</v>
      </c>
      <c r="G13805">
        <v>1</v>
      </c>
      <c r="H13805">
        <v>1</v>
      </c>
      <c r="I13805">
        <v>1</v>
      </c>
      <c r="J13805">
        <v>1</v>
      </c>
      <c r="K13805">
        <v>1</v>
      </c>
      <c r="M13805" t="s">
        <v>468</v>
      </c>
    </row>
    <row r="13806" spans="1:13" hidden="1">
      <c r="A13806" t="s">
        <v>304</v>
      </c>
      <c r="B13806" t="s">
        <v>343</v>
      </c>
      <c r="C13806" t="s">
        <v>285</v>
      </c>
      <c r="D13806">
        <v>1</v>
      </c>
      <c r="E13806">
        <v>1</v>
      </c>
      <c r="F13806">
        <v>1</v>
      </c>
      <c r="G13806">
        <v>1</v>
      </c>
      <c r="H13806">
        <v>1</v>
      </c>
      <c r="I13806">
        <v>1</v>
      </c>
      <c r="J13806">
        <v>1</v>
      </c>
      <c r="K13806">
        <v>1</v>
      </c>
      <c r="M13806" t="s">
        <v>468</v>
      </c>
    </row>
    <row r="13807" spans="1:13" hidden="1">
      <c r="A13807" t="s">
        <v>304</v>
      </c>
      <c r="B13807" t="s">
        <v>343</v>
      </c>
      <c r="C13807" t="s">
        <v>286</v>
      </c>
      <c r="D13807">
        <v>1</v>
      </c>
      <c r="E13807">
        <v>1</v>
      </c>
      <c r="F13807">
        <v>1</v>
      </c>
      <c r="G13807">
        <v>1</v>
      </c>
      <c r="H13807">
        <v>1</v>
      </c>
      <c r="I13807">
        <v>1</v>
      </c>
      <c r="J13807">
        <v>1</v>
      </c>
      <c r="K13807">
        <v>1</v>
      </c>
      <c r="M13807" t="s">
        <v>468</v>
      </c>
    </row>
    <row r="13808" spans="1:13" hidden="1">
      <c r="A13808" t="s">
        <v>304</v>
      </c>
      <c r="B13808" t="s">
        <v>343</v>
      </c>
      <c r="C13808" t="s">
        <v>287</v>
      </c>
      <c r="D13808">
        <v>1</v>
      </c>
      <c r="E13808">
        <v>1</v>
      </c>
      <c r="F13808">
        <v>1</v>
      </c>
      <c r="G13808">
        <v>1</v>
      </c>
      <c r="H13808">
        <v>1</v>
      </c>
      <c r="I13808">
        <v>1</v>
      </c>
      <c r="J13808">
        <v>1</v>
      </c>
      <c r="K13808">
        <v>1</v>
      </c>
      <c r="M13808" t="s">
        <v>468</v>
      </c>
    </row>
    <row r="13809" spans="1:13" hidden="1">
      <c r="A13809" t="s">
        <v>304</v>
      </c>
      <c r="B13809" t="s">
        <v>343</v>
      </c>
      <c r="C13809" t="s">
        <v>288</v>
      </c>
      <c r="D13809">
        <v>1</v>
      </c>
      <c r="E13809">
        <v>1</v>
      </c>
      <c r="F13809">
        <v>1</v>
      </c>
      <c r="G13809">
        <v>1</v>
      </c>
      <c r="H13809">
        <v>1</v>
      </c>
      <c r="I13809">
        <v>1</v>
      </c>
      <c r="J13809">
        <v>1</v>
      </c>
      <c r="K13809">
        <v>1</v>
      </c>
      <c r="M13809" t="s">
        <v>468</v>
      </c>
    </row>
    <row r="13810" spans="1:13" hidden="1">
      <c r="A13810" t="s">
        <v>304</v>
      </c>
      <c r="B13810" t="s">
        <v>343</v>
      </c>
      <c r="C13810" t="s">
        <v>289</v>
      </c>
      <c r="D13810">
        <v>1</v>
      </c>
      <c r="E13810">
        <v>1</v>
      </c>
      <c r="F13810">
        <v>1</v>
      </c>
      <c r="G13810">
        <v>1</v>
      </c>
      <c r="H13810">
        <v>1</v>
      </c>
      <c r="I13810">
        <v>1</v>
      </c>
      <c r="J13810">
        <v>1</v>
      </c>
      <c r="K13810">
        <v>1</v>
      </c>
      <c r="M13810" t="s">
        <v>468</v>
      </c>
    </row>
    <row r="13811" spans="1:13" hidden="1">
      <c r="A13811" t="s">
        <v>304</v>
      </c>
      <c r="B13811" t="s">
        <v>343</v>
      </c>
      <c r="C13811" t="s">
        <v>290</v>
      </c>
      <c r="D13811">
        <v>1</v>
      </c>
      <c r="E13811">
        <v>1</v>
      </c>
      <c r="F13811">
        <v>1</v>
      </c>
      <c r="G13811">
        <v>1</v>
      </c>
      <c r="H13811">
        <v>1</v>
      </c>
      <c r="I13811">
        <v>1</v>
      </c>
      <c r="J13811">
        <v>1</v>
      </c>
      <c r="K13811">
        <v>1</v>
      </c>
      <c r="M13811" t="s">
        <v>468</v>
      </c>
    </row>
    <row r="13812" spans="1:13" hidden="1">
      <c r="A13812" t="s">
        <v>304</v>
      </c>
      <c r="B13812" t="s">
        <v>343</v>
      </c>
      <c r="C13812" t="s">
        <v>291</v>
      </c>
      <c r="D13812">
        <v>1</v>
      </c>
      <c r="E13812">
        <v>1</v>
      </c>
      <c r="F13812">
        <v>1</v>
      </c>
      <c r="G13812">
        <v>1</v>
      </c>
      <c r="H13812">
        <v>1</v>
      </c>
      <c r="I13812">
        <v>1</v>
      </c>
      <c r="J13812">
        <v>1</v>
      </c>
      <c r="K13812">
        <v>1</v>
      </c>
      <c r="M13812" t="s">
        <v>468</v>
      </c>
    </row>
    <row r="13813" spans="1:13" hidden="1">
      <c r="A13813" t="s">
        <v>304</v>
      </c>
      <c r="B13813" t="s">
        <v>343</v>
      </c>
      <c r="C13813" t="s">
        <v>292</v>
      </c>
      <c r="D13813">
        <v>1</v>
      </c>
      <c r="E13813">
        <v>1</v>
      </c>
      <c r="F13813">
        <v>1</v>
      </c>
      <c r="G13813">
        <v>1</v>
      </c>
      <c r="H13813">
        <v>1</v>
      </c>
      <c r="I13813">
        <v>1</v>
      </c>
      <c r="J13813">
        <v>1</v>
      </c>
      <c r="K13813">
        <v>1</v>
      </c>
      <c r="M13813" t="s">
        <v>468</v>
      </c>
    </row>
    <row r="13814" spans="1:13" hidden="1">
      <c r="A13814" t="s">
        <v>304</v>
      </c>
      <c r="B13814" t="s">
        <v>344</v>
      </c>
      <c r="C13814" t="s">
        <v>278</v>
      </c>
      <c r="D13814">
        <v>1</v>
      </c>
      <c r="E13814">
        <v>1</v>
      </c>
      <c r="F13814">
        <v>1</v>
      </c>
      <c r="G13814">
        <v>1</v>
      </c>
      <c r="H13814">
        <v>1</v>
      </c>
      <c r="I13814">
        <v>1</v>
      </c>
      <c r="J13814">
        <v>1</v>
      </c>
      <c r="K13814">
        <v>1</v>
      </c>
      <c r="M13814" t="s">
        <v>468</v>
      </c>
    </row>
    <row r="13815" spans="1:13" hidden="1">
      <c r="A13815" t="s">
        <v>304</v>
      </c>
      <c r="B13815" t="s">
        <v>344</v>
      </c>
      <c r="C13815" t="s">
        <v>279</v>
      </c>
      <c r="D13815">
        <v>1</v>
      </c>
      <c r="E13815">
        <v>1</v>
      </c>
      <c r="F13815">
        <v>1</v>
      </c>
      <c r="G13815">
        <v>1</v>
      </c>
      <c r="H13815">
        <v>1</v>
      </c>
      <c r="I13815">
        <v>1</v>
      </c>
      <c r="J13815">
        <v>1</v>
      </c>
      <c r="K13815">
        <v>1</v>
      </c>
      <c r="M13815" t="s">
        <v>468</v>
      </c>
    </row>
    <row r="13816" spans="1:13" hidden="1">
      <c r="A13816" t="s">
        <v>304</v>
      </c>
      <c r="B13816" t="s">
        <v>344</v>
      </c>
      <c r="C13816" t="s">
        <v>280</v>
      </c>
      <c r="D13816">
        <v>1</v>
      </c>
      <c r="E13816">
        <v>1</v>
      </c>
      <c r="F13816">
        <v>1</v>
      </c>
      <c r="G13816">
        <v>1</v>
      </c>
      <c r="H13816">
        <v>1</v>
      </c>
      <c r="I13816">
        <v>1</v>
      </c>
      <c r="J13816">
        <v>1</v>
      </c>
      <c r="K13816">
        <v>1</v>
      </c>
      <c r="M13816" t="s">
        <v>468</v>
      </c>
    </row>
    <row r="13817" spans="1:13" hidden="1">
      <c r="A13817" t="s">
        <v>304</v>
      </c>
      <c r="B13817" t="s">
        <v>344</v>
      </c>
      <c r="C13817" t="s">
        <v>277</v>
      </c>
      <c r="D13817">
        <v>1</v>
      </c>
      <c r="E13817">
        <v>1</v>
      </c>
      <c r="F13817">
        <v>1</v>
      </c>
      <c r="G13817">
        <v>1</v>
      </c>
      <c r="H13817">
        <v>1</v>
      </c>
      <c r="I13817">
        <v>1</v>
      </c>
      <c r="J13817">
        <v>1</v>
      </c>
      <c r="K13817">
        <v>1</v>
      </c>
      <c r="M13817" t="s">
        <v>468</v>
      </c>
    </row>
    <row r="13818" spans="1:13" hidden="1">
      <c r="A13818" t="s">
        <v>304</v>
      </c>
      <c r="B13818" t="s">
        <v>344</v>
      </c>
      <c r="C13818" t="s">
        <v>281</v>
      </c>
      <c r="D13818">
        <v>1</v>
      </c>
      <c r="E13818">
        <v>1</v>
      </c>
      <c r="F13818">
        <v>1</v>
      </c>
      <c r="G13818">
        <v>1</v>
      </c>
      <c r="H13818">
        <v>1</v>
      </c>
      <c r="I13818">
        <v>1</v>
      </c>
      <c r="J13818">
        <v>1</v>
      </c>
      <c r="K13818">
        <v>1</v>
      </c>
      <c r="M13818" t="s">
        <v>468</v>
      </c>
    </row>
    <row r="13819" spans="1:13" hidden="1">
      <c r="A13819" t="s">
        <v>304</v>
      </c>
      <c r="B13819" t="s">
        <v>344</v>
      </c>
      <c r="C13819" t="s">
        <v>282</v>
      </c>
      <c r="D13819">
        <v>1</v>
      </c>
      <c r="E13819">
        <v>1</v>
      </c>
      <c r="F13819">
        <v>1</v>
      </c>
      <c r="G13819">
        <v>1</v>
      </c>
      <c r="H13819">
        <v>1</v>
      </c>
      <c r="I13819">
        <v>1</v>
      </c>
      <c r="J13819">
        <v>1</v>
      </c>
      <c r="K13819">
        <v>1</v>
      </c>
      <c r="M13819" t="s">
        <v>468</v>
      </c>
    </row>
    <row r="13820" spans="1:13" hidden="1">
      <c r="A13820" t="s">
        <v>304</v>
      </c>
      <c r="B13820" t="s">
        <v>344</v>
      </c>
      <c r="C13820" t="s">
        <v>283</v>
      </c>
      <c r="D13820">
        <v>1</v>
      </c>
      <c r="E13820">
        <v>1</v>
      </c>
      <c r="F13820">
        <v>1</v>
      </c>
      <c r="G13820">
        <v>1</v>
      </c>
      <c r="H13820">
        <v>1</v>
      </c>
      <c r="I13820">
        <v>1</v>
      </c>
      <c r="J13820">
        <v>1</v>
      </c>
      <c r="K13820">
        <v>1</v>
      </c>
      <c r="M13820" t="s">
        <v>468</v>
      </c>
    </row>
    <row r="13821" spans="1:13" hidden="1">
      <c r="A13821" t="s">
        <v>304</v>
      </c>
      <c r="B13821" t="s">
        <v>344</v>
      </c>
      <c r="C13821" t="s">
        <v>284</v>
      </c>
      <c r="D13821">
        <v>1</v>
      </c>
      <c r="E13821">
        <v>1</v>
      </c>
      <c r="F13821">
        <v>1</v>
      </c>
      <c r="G13821">
        <v>1</v>
      </c>
      <c r="H13821">
        <v>1</v>
      </c>
      <c r="I13821">
        <v>1</v>
      </c>
      <c r="J13821">
        <v>1</v>
      </c>
      <c r="K13821">
        <v>1</v>
      </c>
      <c r="M13821" t="s">
        <v>468</v>
      </c>
    </row>
    <row r="13822" spans="1:13" hidden="1">
      <c r="A13822" t="s">
        <v>304</v>
      </c>
      <c r="B13822" t="s">
        <v>344</v>
      </c>
      <c r="C13822" t="s">
        <v>285</v>
      </c>
      <c r="D13822">
        <v>1</v>
      </c>
      <c r="E13822">
        <v>1</v>
      </c>
      <c r="F13822">
        <v>1</v>
      </c>
      <c r="G13822">
        <v>1</v>
      </c>
      <c r="H13822">
        <v>1</v>
      </c>
      <c r="I13822">
        <v>1</v>
      </c>
      <c r="J13822">
        <v>1</v>
      </c>
      <c r="K13822">
        <v>1</v>
      </c>
      <c r="M13822" t="s">
        <v>468</v>
      </c>
    </row>
    <row r="13823" spans="1:13" hidden="1">
      <c r="A13823" t="s">
        <v>304</v>
      </c>
      <c r="B13823" t="s">
        <v>344</v>
      </c>
      <c r="C13823" t="s">
        <v>286</v>
      </c>
      <c r="D13823">
        <v>1</v>
      </c>
      <c r="E13823">
        <v>1</v>
      </c>
      <c r="F13823">
        <v>1</v>
      </c>
      <c r="G13823">
        <v>1</v>
      </c>
      <c r="H13823">
        <v>1</v>
      </c>
      <c r="I13823">
        <v>1</v>
      </c>
      <c r="J13823">
        <v>1</v>
      </c>
      <c r="K13823">
        <v>1</v>
      </c>
      <c r="M13823" t="s">
        <v>468</v>
      </c>
    </row>
    <row r="13824" spans="1:13" hidden="1">
      <c r="A13824" t="s">
        <v>304</v>
      </c>
      <c r="B13824" t="s">
        <v>344</v>
      </c>
      <c r="C13824" t="s">
        <v>287</v>
      </c>
      <c r="D13824">
        <v>1</v>
      </c>
      <c r="E13824">
        <v>1</v>
      </c>
      <c r="F13824">
        <v>1</v>
      </c>
      <c r="G13824">
        <v>1</v>
      </c>
      <c r="H13824">
        <v>1</v>
      </c>
      <c r="I13824">
        <v>1</v>
      </c>
      <c r="J13824">
        <v>1</v>
      </c>
      <c r="K13824">
        <v>1</v>
      </c>
      <c r="M13824" t="s">
        <v>468</v>
      </c>
    </row>
    <row r="13825" spans="1:13" hidden="1">
      <c r="A13825" t="s">
        <v>304</v>
      </c>
      <c r="B13825" t="s">
        <v>344</v>
      </c>
      <c r="C13825" t="s">
        <v>288</v>
      </c>
      <c r="D13825">
        <v>1</v>
      </c>
      <c r="E13825">
        <v>1</v>
      </c>
      <c r="F13825">
        <v>1</v>
      </c>
      <c r="G13825">
        <v>1</v>
      </c>
      <c r="H13825">
        <v>1</v>
      </c>
      <c r="I13825">
        <v>1</v>
      </c>
      <c r="J13825">
        <v>1</v>
      </c>
      <c r="K13825">
        <v>1</v>
      </c>
      <c r="M13825" t="s">
        <v>468</v>
      </c>
    </row>
    <row r="13826" spans="1:13" hidden="1">
      <c r="A13826" t="s">
        <v>304</v>
      </c>
      <c r="B13826" t="s">
        <v>344</v>
      </c>
      <c r="C13826" t="s">
        <v>289</v>
      </c>
      <c r="D13826">
        <v>1</v>
      </c>
      <c r="E13826">
        <v>1</v>
      </c>
      <c r="F13826">
        <v>1</v>
      </c>
      <c r="G13826">
        <v>1</v>
      </c>
      <c r="H13826">
        <v>1</v>
      </c>
      <c r="I13826">
        <v>1</v>
      </c>
      <c r="J13826">
        <v>1</v>
      </c>
      <c r="K13826">
        <v>1</v>
      </c>
      <c r="M13826" t="s">
        <v>468</v>
      </c>
    </row>
    <row r="13827" spans="1:13" hidden="1">
      <c r="A13827" t="s">
        <v>304</v>
      </c>
      <c r="B13827" t="s">
        <v>344</v>
      </c>
      <c r="C13827" t="s">
        <v>290</v>
      </c>
      <c r="D13827">
        <v>1</v>
      </c>
      <c r="E13827">
        <v>1</v>
      </c>
      <c r="F13827">
        <v>1</v>
      </c>
      <c r="G13827">
        <v>1</v>
      </c>
      <c r="H13827">
        <v>1</v>
      </c>
      <c r="I13827">
        <v>1</v>
      </c>
      <c r="J13827">
        <v>1</v>
      </c>
      <c r="K13827">
        <v>1</v>
      </c>
      <c r="M13827" t="s">
        <v>468</v>
      </c>
    </row>
    <row r="13828" spans="1:13" hidden="1">
      <c r="A13828" t="s">
        <v>304</v>
      </c>
      <c r="B13828" t="s">
        <v>344</v>
      </c>
      <c r="C13828" t="s">
        <v>291</v>
      </c>
      <c r="D13828">
        <v>1</v>
      </c>
      <c r="E13828">
        <v>1</v>
      </c>
      <c r="F13828">
        <v>1</v>
      </c>
      <c r="G13828">
        <v>1</v>
      </c>
      <c r="H13828">
        <v>1</v>
      </c>
      <c r="I13828">
        <v>1</v>
      </c>
      <c r="J13828">
        <v>1</v>
      </c>
      <c r="K13828">
        <v>1</v>
      </c>
      <c r="M13828" t="s">
        <v>468</v>
      </c>
    </row>
    <row r="13829" spans="1:13" hidden="1">
      <c r="A13829" t="s">
        <v>304</v>
      </c>
      <c r="B13829" t="s">
        <v>344</v>
      </c>
      <c r="C13829" t="s">
        <v>292</v>
      </c>
      <c r="D13829">
        <v>1</v>
      </c>
      <c r="E13829">
        <v>1</v>
      </c>
      <c r="F13829">
        <v>1</v>
      </c>
      <c r="G13829">
        <v>1</v>
      </c>
      <c r="H13829">
        <v>1</v>
      </c>
      <c r="I13829">
        <v>1</v>
      </c>
      <c r="J13829">
        <v>1</v>
      </c>
      <c r="K13829">
        <v>1</v>
      </c>
      <c r="M13829" t="s">
        <v>468</v>
      </c>
    </row>
    <row r="13830" spans="1:13" hidden="1">
      <c r="A13830" t="s">
        <v>304</v>
      </c>
      <c r="B13830" t="s">
        <v>437</v>
      </c>
      <c r="C13830" t="s">
        <v>278</v>
      </c>
      <c r="D13830">
        <v>1</v>
      </c>
      <c r="E13830">
        <v>1</v>
      </c>
      <c r="F13830">
        <v>1</v>
      </c>
      <c r="G13830">
        <v>1</v>
      </c>
      <c r="H13830">
        <v>1</v>
      </c>
      <c r="I13830">
        <v>1</v>
      </c>
      <c r="J13830">
        <v>1</v>
      </c>
      <c r="K13830">
        <v>1</v>
      </c>
      <c r="M13830" t="s">
        <v>468</v>
      </c>
    </row>
    <row r="13831" spans="1:13" hidden="1">
      <c r="A13831" t="s">
        <v>304</v>
      </c>
      <c r="B13831" t="s">
        <v>437</v>
      </c>
      <c r="C13831" t="s">
        <v>279</v>
      </c>
      <c r="D13831">
        <v>1</v>
      </c>
      <c r="E13831">
        <v>1</v>
      </c>
      <c r="F13831">
        <v>1</v>
      </c>
      <c r="G13831">
        <v>1</v>
      </c>
      <c r="H13831">
        <v>1</v>
      </c>
      <c r="I13831">
        <v>1</v>
      </c>
      <c r="J13831">
        <v>1</v>
      </c>
      <c r="K13831">
        <v>1</v>
      </c>
      <c r="M13831" t="s">
        <v>468</v>
      </c>
    </row>
    <row r="13832" spans="1:13" hidden="1">
      <c r="A13832" t="s">
        <v>304</v>
      </c>
      <c r="B13832" t="s">
        <v>437</v>
      </c>
      <c r="C13832" t="s">
        <v>280</v>
      </c>
      <c r="D13832">
        <v>1</v>
      </c>
      <c r="E13832">
        <v>1</v>
      </c>
      <c r="F13832">
        <v>1</v>
      </c>
      <c r="G13832">
        <v>1</v>
      </c>
      <c r="H13832">
        <v>1</v>
      </c>
      <c r="I13832">
        <v>1</v>
      </c>
      <c r="J13832">
        <v>1</v>
      </c>
      <c r="K13832">
        <v>1</v>
      </c>
      <c r="M13832" t="s">
        <v>468</v>
      </c>
    </row>
    <row r="13833" spans="1:13" hidden="1">
      <c r="A13833" t="s">
        <v>304</v>
      </c>
      <c r="B13833" t="s">
        <v>437</v>
      </c>
      <c r="C13833" t="s">
        <v>277</v>
      </c>
      <c r="D13833">
        <v>1</v>
      </c>
      <c r="E13833">
        <v>1</v>
      </c>
      <c r="F13833">
        <v>1</v>
      </c>
      <c r="G13833">
        <v>1</v>
      </c>
      <c r="H13833">
        <v>1</v>
      </c>
      <c r="I13833">
        <v>1</v>
      </c>
      <c r="J13833">
        <v>1</v>
      </c>
      <c r="K13833">
        <v>1</v>
      </c>
      <c r="M13833" t="s">
        <v>468</v>
      </c>
    </row>
    <row r="13834" spans="1:13" hidden="1">
      <c r="A13834" t="s">
        <v>304</v>
      </c>
      <c r="B13834" t="s">
        <v>437</v>
      </c>
      <c r="C13834" t="s">
        <v>281</v>
      </c>
      <c r="D13834">
        <v>1</v>
      </c>
      <c r="E13834">
        <v>1</v>
      </c>
      <c r="F13834">
        <v>1</v>
      </c>
      <c r="G13834">
        <v>1</v>
      </c>
      <c r="H13834">
        <v>1</v>
      </c>
      <c r="I13834">
        <v>1</v>
      </c>
      <c r="J13834">
        <v>1</v>
      </c>
      <c r="K13834">
        <v>1</v>
      </c>
      <c r="M13834" t="s">
        <v>468</v>
      </c>
    </row>
    <row r="13835" spans="1:13" hidden="1">
      <c r="A13835" t="s">
        <v>304</v>
      </c>
      <c r="B13835" t="s">
        <v>437</v>
      </c>
      <c r="C13835" t="s">
        <v>282</v>
      </c>
      <c r="D13835">
        <v>1</v>
      </c>
      <c r="E13835">
        <v>1</v>
      </c>
      <c r="F13835">
        <v>1</v>
      </c>
      <c r="G13835">
        <v>1</v>
      </c>
      <c r="H13835">
        <v>1</v>
      </c>
      <c r="I13835">
        <v>1</v>
      </c>
      <c r="J13835">
        <v>1</v>
      </c>
      <c r="K13835">
        <v>1</v>
      </c>
      <c r="M13835" t="s">
        <v>468</v>
      </c>
    </row>
    <row r="13836" spans="1:13" hidden="1">
      <c r="A13836" t="s">
        <v>304</v>
      </c>
      <c r="B13836" t="s">
        <v>437</v>
      </c>
      <c r="C13836" t="s">
        <v>283</v>
      </c>
      <c r="D13836">
        <v>1</v>
      </c>
      <c r="E13836">
        <v>1</v>
      </c>
      <c r="F13836">
        <v>1</v>
      </c>
      <c r="G13836">
        <v>1</v>
      </c>
      <c r="H13836">
        <v>1</v>
      </c>
      <c r="I13836">
        <v>1</v>
      </c>
      <c r="J13836">
        <v>1</v>
      </c>
      <c r="K13836">
        <v>1</v>
      </c>
      <c r="M13836" t="s">
        <v>468</v>
      </c>
    </row>
    <row r="13837" spans="1:13" hidden="1">
      <c r="A13837" t="s">
        <v>304</v>
      </c>
      <c r="B13837" t="s">
        <v>437</v>
      </c>
      <c r="C13837" t="s">
        <v>284</v>
      </c>
      <c r="D13837">
        <v>1</v>
      </c>
      <c r="E13837">
        <v>1</v>
      </c>
      <c r="F13837">
        <v>1</v>
      </c>
      <c r="G13837">
        <v>1</v>
      </c>
      <c r="H13837">
        <v>1</v>
      </c>
      <c r="I13837">
        <v>1</v>
      </c>
      <c r="J13837">
        <v>1</v>
      </c>
      <c r="K13837">
        <v>1</v>
      </c>
      <c r="M13837" t="s">
        <v>468</v>
      </c>
    </row>
    <row r="13838" spans="1:13" hidden="1">
      <c r="A13838" t="s">
        <v>304</v>
      </c>
      <c r="B13838" t="s">
        <v>437</v>
      </c>
      <c r="C13838" t="s">
        <v>285</v>
      </c>
      <c r="D13838">
        <v>1</v>
      </c>
      <c r="E13838">
        <v>1</v>
      </c>
      <c r="F13838">
        <v>1</v>
      </c>
      <c r="G13838">
        <v>1</v>
      </c>
      <c r="H13838">
        <v>1</v>
      </c>
      <c r="I13838">
        <v>1</v>
      </c>
      <c r="J13838">
        <v>1</v>
      </c>
      <c r="K13838">
        <v>1</v>
      </c>
      <c r="M13838" t="s">
        <v>468</v>
      </c>
    </row>
    <row r="13839" spans="1:13" hidden="1">
      <c r="A13839" t="s">
        <v>304</v>
      </c>
      <c r="B13839" t="s">
        <v>437</v>
      </c>
      <c r="C13839" t="s">
        <v>286</v>
      </c>
      <c r="D13839">
        <v>1</v>
      </c>
      <c r="E13839">
        <v>1</v>
      </c>
      <c r="F13839">
        <v>1</v>
      </c>
      <c r="G13839">
        <v>1</v>
      </c>
      <c r="H13839">
        <v>1</v>
      </c>
      <c r="I13839">
        <v>1</v>
      </c>
      <c r="J13839">
        <v>1</v>
      </c>
      <c r="K13839">
        <v>1</v>
      </c>
      <c r="M13839" t="s">
        <v>468</v>
      </c>
    </row>
    <row r="13840" spans="1:13" hidden="1">
      <c r="A13840" t="s">
        <v>304</v>
      </c>
      <c r="B13840" t="s">
        <v>437</v>
      </c>
      <c r="C13840" t="s">
        <v>287</v>
      </c>
      <c r="D13840">
        <v>1</v>
      </c>
      <c r="E13840">
        <v>1</v>
      </c>
      <c r="F13840">
        <v>1</v>
      </c>
      <c r="G13840">
        <v>1</v>
      </c>
      <c r="H13840">
        <v>1</v>
      </c>
      <c r="I13840">
        <v>1</v>
      </c>
      <c r="J13840">
        <v>1</v>
      </c>
      <c r="K13840">
        <v>1</v>
      </c>
      <c r="M13840" t="s">
        <v>468</v>
      </c>
    </row>
    <row r="13841" spans="1:13" hidden="1">
      <c r="A13841" t="s">
        <v>304</v>
      </c>
      <c r="B13841" t="s">
        <v>437</v>
      </c>
      <c r="C13841" t="s">
        <v>288</v>
      </c>
      <c r="D13841">
        <v>1</v>
      </c>
      <c r="E13841">
        <v>1</v>
      </c>
      <c r="F13841">
        <v>1</v>
      </c>
      <c r="G13841">
        <v>1</v>
      </c>
      <c r="H13841">
        <v>1</v>
      </c>
      <c r="I13841">
        <v>1</v>
      </c>
      <c r="J13841">
        <v>1</v>
      </c>
      <c r="K13841">
        <v>1</v>
      </c>
      <c r="M13841" t="s">
        <v>468</v>
      </c>
    </row>
    <row r="13842" spans="1:13" hidden="1">
      <c r="A13842" t="s">
        <v>304</v>
      </c>
      <c r="B13842" t="s">
        <v>437</v>
      </c>
      <c r="C13842" t="s">
        <v>289</v>
      </c>
      <c r="D13842">
        <v>1</v>
      </c>
      <c r="E13842">
        <v>1</v>
      </c>
      <c r="F13842">
        <v>1</v>
      </c>
      <c r="G13842">
        <v>1</v>
      </c>
      <c r="H13842">
        <v>1</v>
      </c>
      <c r="I13842">
        <v>1</v>
      </c>
      <c r="J13842">
        <v>1</v>
      </c>
      <c r="K13842">
        <v>1</v>
      </c>
      <c r="M13842" t="s">
        <v>468</v>
      </c>
    </row>
    <row r="13843" spans="1:13" hidden="1">
      <c r="A13843" t="s">
        <v>304</v>
      </c>
      <c r="B13843" t="s">
        <v>437</v>
      </c>
      <c r="C13843" t="s">
        <v>290</v>
      </c>
      <c r="D13843">
        <v>1</v>
      </c>
      <c r="E13843">
        <v>1</v>
      </c>
      <c r="F13843">
        <v>1</v>
      </c>
      <c r="G13843">
        <v>1</v>
      </c>
      <c r="H13843">
        <v>1</v>
      </c>
      <c r="I13843">
        <v>1</v>
      </c>
      <c r="J13843">
        <v>1</v>
      </c>
      <c r="K13843">
        <v>1</v>
      </c>
      <c r="M13843" t="s">
        <v>468</v>
      </c>
    </row>
    <row r="13844" spans="1:13" hidden="1">
      <c r="A13844" t="s">
        <v>304</v>
      </c>
      <c r="B13844" t="s">
        <v>437</v>
      </c>
      <c r="C13844" t="s">
        <v>291</v>
      </c>
      <c r="D13844">
        <v>1</v>
      </c>
      <c r="E13844">
        <v>1</v>
      </c>
      <c r="F13844">
        <v>1</v>
      </c>
      <c r="G13844">
        <v>1</v>
      </c>
      <c r="H13844">
        <v>1</v>
      </c>
      <c r="I13844">
        <v>1</v>
      </c>
      <c r="J13844">
        <v>1</v>
      </c>
      <c r="K13844">
        <v>1</v>
      </c>
      <c r="M13844" t="s">
        <v>468</v>
      </c>
    </row>
    <row r="13845" spans="1:13" hidden="1">
      <c r="A13845" t="s">
        <v>304</v>
      </c>
      <c r="B13845" t="s">
        <v>437</v>
      </c>
      <c r="C13845" t="s">
        <v>292</v>
      </c>
      <c r="D13845">
        <v>1</v>
      </c>
      <c r="E13845">
        <v>1</v>
      </c>
      <c r="F13845">
        <v>1</v>
      </c>
      <c r="G13845">
        <v>1</v>
      </c>
      <c r="H13845">
        <v>1</v>
      </c>
      <c r="I13845">
        <v>1</v>
      </c>
      <c r="J13845">
        <v>1</v>
      </c>
      <c r="K13845">
        <v>1</v>
      </c>
      <c r="M13845" t="s">
        <v>468</v>
      </c>
    </row>
    <row r="13846" spans="1:13" hidden="1">
      <c r="A13846" t="s">
        <v>304</v>
      </c>
      <c r="B13846" t="s">
        <v>340</v>
      </c>
      <c r="C13846" t="s">
        <v>278</v>
      </c>
      <c r="D13846">
        <v>1</v>
      </c>
      <c r="E13846">
        <v>1</v>
      </c>
      <c r="F13846">
        <v>1</v>
      </c>
      <c r="G13846">
        <v>1</v>
      </c>
      <c r="H13846">
        <v>1</v>
      </c>
      <c r="I13846">
        <v>1</v>
      </c>
      <c r="J13846">
        <v>1</v>
      </c>
      <c r="K13846">
        <v>1</v>
      </c>
      <c r="M13846" t="s">
        <v>468</v>
      </c>
    </row>
    <row r="13847" spans="1:13" hidden="1">
      <c r="A13847" t="s">
        <v>304</v>
      </c>
      <c r="B13847" t="s">
        <v>340</v>
      </c>
      <c r="C13847" t="s">
        <v>279</v>
      </c>
      <c r="D13847">
        <v>1</v>
      </c>
      <c r="E13847">
        <v>1</v>
      </c>
      <c r="F13847">
        <v>1</v>
      </c>
      <c r="G13847">
        <v>1</v>
      </c>
      <c r="H13847">
        <v>1</v>
      </c>
      <c r="I13847">
        <v>1</v>
      </c>
      <c r="J13847">
        <v>1</v>
      </c>
      <c r="K13847">
        <v>1</v>
      </c>
      <c r="M13847" t="s">
        <v>468</v>
      </c>
    </row>
    <row r="13848" spans="1:13" hidden="1">
      <c r="A13848" t="s">
        <v>304</v>
      </c>
      <c r="B13848" t="s">
        <v>340</v>
      </c>
      <c r="C13848" t="s">
        <v>280</v>
      </c>
      <c r="D13848">
        <v>1</v>
      </c>
      <c r="E13848">
        <v>1</v>
      </c>
      <c r="F13848">
        <v>1</v>
      </c>
      <c r="G13848">
        <v>1</v>
      </c>
      <c r="H13848">
        <v>1</v>
      </c>
      <c r="I13848">
        <v>1</v>
      </c>
      <c r="J13848">
        <v>1</v>
      </c>
      <c r="K13848">
        <v>1</v>
      </c>
      <c r="M13848" t="s">
        <v>468</v>
      </c>
    </row>
    <row r="13849" spans="1:13" hidden="1">
      <c r="A13849" t="s">
        <v>304</v>
      </c>
      <c r="B13849" t="s">
        <v>340</v>
      </c>
      <c r="C13849" t="s">
        <v>277</v>
      </c>
      <c r="D13849">
        <v>1</v>
      </c>
      <c r="E13849">
        <v>1</v>
      </c>
      <c r="F13849">
        <v>1</v>
      </c>
      <c r="G13849">
        <v>1</v>
      </c>
      <c r="H13849">
        <v>1</v>
      </c>
      <c r="I13849">
        <v>1</v>
      </c>
      <c r="J13849">
        <v>1</v>
      </c>
      <c r="K13849">
        <v>1</v>
      </c>
      <c r="M13849" t="s">
        <v>468</v>
      </c>
    </row>
    <row r="13850" spans="1:13" hidden="1">
      <c r="A13850" t="s">
        <v>304</v>
      </c>
      <c r="B13850" t="s">
        <v>340</v>
      </c>
      <c r="C13850" t="s">
        <v>281</v>
      </c>
      <c r="D13850">
        <v>1</v>
      </c>
      <c r="E13850">
        <v>1</v>
      </c>
      <c r="F13850">
        <v>1</v>
      </c>
      <c r="G13850">
        <v>1</v>
      </c>
      <c r="H13850">
        <v>1</v>
      </c>
      <c r="I13850">
        <v>1</v>
      </c>
      <c r="J13850">
        <v>1</v>
      </c>
      <c r="K13850">
        <v>1</v>
      </c>
      <c r="M13850" t="s">
        <v>468</v>
      </c>
    </row>
    <row r="13851" spans="1:13" hidden="1">
      <c r="A13851" t="s">
        <v>304</v>
      </c>
      <c r="B13851" t="s">
        <v>340</v>
      </c>
      <c r="C13851" t="s">
        <v>282</v>
      </c>
      <c r="D13851">
        <v>1</v>
      </c>
      <c r="E13851">
        <v>1</v>
      </c>
      <c r="F13851">
        <v>1</v>
      </c>
      <c r="G13851">
        <v>1</v>
      </c>
      <c r="H13851">
        <v>1</v>
      </c>
      <c r="I13851">
        <v>1</v>
      </c>
      <c r="J13851">
        <v>1</v>
      </c>
      <c r="K13851">
        <v>1</v>
      </c>
      <c r="M13851" t="s">
        <v>468</v>
      </c>
    </row>
    <row r="13852" spans="1:13" hidden="1">
      <c r="A13852" t="s">
        <v>304</v>
      </c>
      <c r="B13852" t="s">
        <v>340</v>
      </c>
      <c r="C13852" t="s">
        <v>283</v>
      </c>
      <c r="D13852">
        <v>1</v>
      </c>
      <c r="E13852">
        <v>1</v>
      </c>
      <c r="F13852">
        <v>1</v>
      </c>
      <c r="G13852">
        <v>1</v>
      </c>
      <c r="H13852">
        <v>1</v>
      </c>
      <c r="I13852">
        <v>1</v>
      </c>
      <c r="J13852">
        <v>1</v>
      </c>
      <c r="K13852">
        <v>1</v>
      </c>
      <c r="M13852" t="s">
        <v>468</v>
      </c>
    </row>
    <row r="13853" spans="1:13" hidden="1">
      <c r="A13853" t="s">
        <v>304</v>
      </c>
      <c r="B13853" t="s">
        <v>340</v>
      </c>
      <c r="C13853" t="s">
        <v>284</v>
      </c>
      <c r="D13853">
        <v>1</v>
      </c>
      <c r="E13853">
        <v>1</v>
      </c>
      <c r="F13853">
        <v>1</v>
      </c>
      <c r="G13853">
        <v>1</v>
      </c>
      <c r="H13853">
        <v>1</v>
      </c>
      <c r="I13853">
        <v>1</v>
      </c>
      <c r="J13853">
        <v>1</v>
      </c>
      <c r="K13853">
        <v>1</v>
      </c>
      <c r="M13853" t="s">
        <v>468</v>
      </c>
    </row>
    <row r="13854" spans="1:13" hidden="1">
      <c r="A13854" t="s">
        <v>304</v>
      </c>
      <c r="B13854" t="s">
        <v>340</v>
      </c>
      <c r="C13854" t="s">
        <v>285</v>
      </c>
      <c r="D13854">
        <v>1</v>
      </c>
      <c r="E13854">
        <v>1</v>
      </c>
      <c r="F13854">
        <v>1</v>
      </c>
      <c r="G13854">
        <v>1</v>
      </c>
      <c r="H13854">
        <v>1</v>
      </c>
      <c r="I13854">
        <v>1</v>
      </c>
      <c r="J13854">
        <v>1</v>
      </c>
      <c r="K13854">
        <v>1</v>
      </c>
      <c r="M13854" t="s">
        <v>468</v>
      </c>
    </row>
    <row r="13855" spans="1:13" hidden="1">
      <c r="A13855" t="s">
        <v>304</v>
      </c>
      <c r="B13855" t="s">
        <v>340</v>
      </c>
      <c r="C13855" t="s">
        <v>286</v>
      </c>
      <c r="D13855">
        <v>1</v>
      </c>
      <c r="E13855">
        <v>1</v>
      </c>
      <c r="F13855">
        <v>1</v>
      </c>
      <c r="G13855">
        <v>1</v>
      </c>
      <c r="H13855">
        <v>1</v>
      </c>
      <c r="I13855">
        <v>1</v>
      </c>
      <c r="J13855">
        <v>1</v>
      </c>
      <c r="K13855">
        <v>1</v>
      </c>
      <c r="M13855" t="s">
        <v>468</v>
      </c>
    </row>
    <row r="13856" spans="1:13" hidden="1">
      <c r="A13856" t="s">
        <v>304</v>
      </c>
      <c r="B13856" t="s">
        <v>340</v>
      </c>
      <c r="C13856" t="s">
        <v>287</v>
      </c>
      <c r="D13856">
        <v>1</v>
      </c>
      <c r="E13856">
        <v>1</v>
      </c>
      <c r="F13856">
        <v>1</v>
      </c>
      <c r="G13856">
        <v>1</v>
      </c>
      <c r="H13856">
        <v>1</v>
      </c>
      <c r="I13856">
        <v>1</v>
      </c>
      <c r="J13856">
        <v>1</v>
      </c>
      <c r="K13856">
        <v>1</v>
      </c>
      <c r="M13856" t="s">
        <v>468</v>
      </c>
    </row>
    <row r="13857" spans="1:13" hidden="1">
      <c r="A13857" t="s">
        <v>304</v>
      </c>
      <c r="B13857" t="s">
        <v>340</v>
      </c>
      <c r="C13857" t="s">
        <v>288</v>
      </c>
      <c r="D13857">
        <v>1</v>
      </c>
      <c r="E13857">
        <v>1</v>
      </c>
      <c r="F13857">
        <v>1</v>
      </c>
      <c r="G13857">
        <v>1</v>
      </c>
      <c r="H13857">
        <v>1</v>
      </c>
      <c r="I13857">
        <v>1</v>
      </c>
      <c r="J13857">
        <v>1</v>
      </c>
      <c r="K13857">
        <v>1</v>
      </c>
      <c r="M13857" t="s">
        <v>468</v>
      </c>
    </row>
    <row r="13858" spans="1:13" hidden="1">
      <c r="A13858" t="s">
        <v>304</v>
      </c>
      <c r="B13858" t="s">
        <v>340</v>
      </c>
      <c r="C13858" t="s">
        <v>289</v>
      </c>
      <c r="D13858">
        <v>1</v>
      </c>
      <c r="E13858">
        <v>1</v>
      </c>
      <c r="F13858">
        <v>1</v>
      </c>
      <c r="G13858">
        <v>1</v>
      </c>
      <c r="H13858">
        <v>1</v>
      </c>
      <c r="I13858">
        <v>1</v>
      </c>
      <c r="J13858">
        <v>1</v>
      </c>
      <c r="K13858">
        <v>1</v>
      </c>
      <c r="M13858" t="s">
        <v>468</v>
      </c>
    </row>
    <row r="13859" spans="1:13" hidden="1">
      <c r="A13859" t="s">
        <v>304</v>
      </c>
      <c r="B13859" t="s">
        <v>340</v>
      </c>
      <c r="C13859" t="s">
        <v>290</v>
      </c>
      <c r="D13859">
        <v>1</v>
      </c>
      <c r="E13859">
        <v>1</v>
      </c>
      <c r="F13859">
        <v>1</v>
      </c>
      <c r="G13859">
        <v>1</v>
      </c>
      <c r="H13859">
        <v>1</v>
      </c>
      <c r="I13859">
        <v>1</v>
      </c>
      <c r="J13859">
        <v>1</v>
      </c>
      <c r="K13859">
        <v>1</v>
      </c>
      <c r="M13859" t="s">
        <v>468</v>
      </c>
    </row>
    <row r="13860" spans="1:13" hidden="1">
      <c r="A13860" t="s">
        <v>304</v>
      </c>
      <c r="B13860" t="s">
        <v>340</v>
      </c>
      <c r="C13860" t="s">
        <v>291</v>
      </c>
      <c r="D13860">
        <v>1</v>
      </c>
      <c r="E13860">
        <v>1</v>
      </c>
      <c r="F13860">
        <v>1</v>
      </c>
      <c r="G13860">
        <v>1</v>
      </c>
      <c r="H13860">
        <v>1</v>
      </c>
      <c r="I13860">
        <v>1</v>
      </c>
      <c r="J13860">
        <v>1</v>
      </c>
      <c r="K13860">
        <v>1</v>
      </c>
      <c r="M13860" t="s">
        <v>468</v>
      </c>
    </row>
    <row r="13861" spans="1:13" hidden="1">
      <c r="A13861" t="s">
        <v>304</v>
      </c>
      <c r="B13861" t="s">
        <v>340</v>
      </c>
      <c r="C13861" t="s">
        <v>292</v>
      </c>
      <c r="D13861">
        <v>1</v>
      </c>
      <c r="E13861">
        <v>1</v>
      </c>
      <c r="F13861">
        <v>1</v>
      </c>
      <c r="G13861">
        <v>1</v>
      </c>
      <c r="H13861">
        <v>1</v>
      </c>
      <c r="I13861">
        <v>1</v>
      </c>
      <c r="J13861">
        <v>1</v>
      </c>
      <c r="K13861">
        <v>1</v>
      </c>
      <c r="M13861" t="s">
        <v>468</v>
      </c>
    </row>
    <row r="13862" spans="1:13" hidden="1">
      <c r="A13862" t="s">
        <v>304</v>
      </c>
      <c r="B13862" t="s">
        <v>339</v>
      </c>
      <c r="C13862" t="s">
        <v>278</v>
      </c>
      <c r="D13862">
        <v>1</v>
      </c>
      <c r="E13862">
        <v>1</v>
      </c>
      <c r="F13862">
        <v>1</v>
      </c>
      <c r="G13862">
        <v>1</v>
      </c>
      <c r="H13862">
        <v>1</v>
      </c>
      <c r="I13862">
        <v>1</v>
      </c>
      <c r="J13862">
        <v>1</v>
      </c>
      <c r="K13862">
        <v>1</v>
      </c>
      <c r="M13862" t="s">
        <v>468</v>
      </c>
    </row>
    <row r="13863" spans="1:13" hidden="1">
      <c r="A13863" t="s">
        <v>304</v>
      </c>
      <c r="B13863" t="s">
        <v>339</v>
      </c>
      <c r="C13863" t="s">
        <v>279</v>
      </c>
      <c r="D13863">
        <v>1</v>
      </c>
      <c r="E13863">
        <v>1</v>
      </c>
      <c r="F13863">
        <v>1</v>
      </c>
      <c r="G13863">
        <v>1</v>
      </c>
      <c r="H13863">
        <v>1</v>
      </c>
      <c r="I13863">
        <v>1</v>
      </c>
      <c r="J13863">
        <v>1</v>
      </c>
      <c r="K13863">
        <v>1</v>
      </c>
      <c r="M13863" t="s">
        <v>468</v>
      </c>
    </row>
    <row r="13864" spans="1:13" hidden="1">
      <c r="A13864" t="s">
        <v>304</v>
      </c>
      <c r="B13864" t="s">
        <v>339</v>
      </c>
      <c r="C13864" t="s">
        <v>280</v>
      </c>
      <c r="D13864">
        <v>1</v>
      </c>
      <c r="E13864">
        <v>1</v>
      </c>
      <c r="F13864">
        <v>1</v>
      </c>
      <c r="G13864">
        <v>1</v>
      </c>
      <c r="H13864">
        <v>1</v>
      </c>
      <c r="I13864">
        <v>1</v>
      </c>
      <c r="J13864">
        <v>1</v>
      </c>
      <c r="K13864">
        <v>1</v>
      </c>
      <c r="M13864" t="s">
        <v>468</v>
      </c>
    </row>
    <row r="13865" spans="1:13" hidden="1">
      <c r="A13865" t="s">
        <v>304</v>
      </c>
      <c r="B13865" t="s">
        <v>339</v>
      </c>
      <c r="C13865" t="s">
        <v>277</v>
      </c>
      <c r="D13865">
        <v>1</v>
      </c>
      <c r="E13865">
        <v>1</v>
      </c>
      <c r="F13865">
        <v>1</v>
      </c>
      <c r="G13865">
        <v>1</v>
      </c>
      <c r="H13865">
        <v>1</v>
      </c>
      <c r="I13865">
        <v>1</v>
      </c>
      <c r="J13865">
        <v>1</v>
      </c>
      <c r="K13865">
        <v>1</v>
      </c>
      <c r="M13865" t="s">
        <v>468</v>
      </c>
    </row>
    <row r="13866" spans="1:13" hidden="1">
      <c r="A13866" t="s">
        <v>304</v>
      </c>
      <c r="B13866" t="s">
        <v>339</v>
      </c>
      <c r="C13866" t="s">
        <v>281</v>
      </c>
      <c r="D13866">
        <v>1</v>
      </c>
      <c r="E13866">
        <v>1</v>
      </c>
      <c r="F13866">
        <v>1</v>
      </c>
      <c r="G13866">
        <v>1</v>
      </c>
      <c r="H13866">
        <v>1</v>
      </c>
      <c r="I13866">
        <v>1</v>
      </c>
      <c r="J13866">
        <v>1</v>
      </c>
      <c r="K13866">
        <v>1</v>
      </c>
      <c r="M13866" t="s">
        <v>468</v>
      </c>
    </row>
    <row r="13867" spans="1:13" hidden="1">
      <c r="A13867" t="s">
        <v>304</v>
      </c>
      <c r="B13867" t="s">
        <v>339</v>
      </c>
      <c r="C13867" t="s">
        <v>282</v>
      </c>
      <c r="D13867">
        <v>1</v>
      </c>
      <c r="E13867">
        <v>1</v>
      </c>
      <c r="F13867">
        <v>1</v>
      </c>
      <c r="G13867">
        <v>1</v>
      </c>
      <c r="H13867">
        <v>1</v>
      </c>
      <c r="I13867">
        <v>1</v>
      </c>
      <c r="J13867">
        <v>1</v>
      </c>
      <c r="K13867">
        <v>1</v>
      </c>
      <c r="M13867" t="s">
        <v>468</v>
      </c>
    </row>
    <row r="13868" spans="1:13" hidden="1">
      <c r="A13868" t="s">
        <v>304</v>
      </c>
      <c r="B13868" t="s">
        <v>339</v>
      </c>
      <c r="C13868" t="s">
        <v>283</v>
      </c>
      <c r="D13868">
        <v>1</v>
      </c>
      <c r="E13868">
        <v>1</v>
      </c>
      <c r="F13868">
        <v>1</v>
      </c>
      <c r="G13868">
        <v>1</v>
      </c>
      <c r="H13868">
        <v>1</v>
      </c>
      <c r="I13868">
        <v>1</v>
      </c>
      <c r="J13868">
        <v>1</v>
      </c>
      <c r="K13868">
        <v>1</v>
      </c>
      <c r="M13868" t="s">
        <v>468</v>
      </c>
    </row>
    <row r="13869" spans="1:13" hidden="1">
      <c r="A13869" t="s">
        <v>304</v>
      </c>
      <c r="B13869" t="s">
        <v>339</v>
      </c>
      <c r="C13869" t="s">
        <v>284</v>
      </c>
      <c r="D13869">
        <v>1</v>
      </c>
      <c r="E13869">
        <v>1</v>
      </c>
      <c r="F13869">
        <v>1</v>
      </c>
      <c r="G13869">
        <v>1</v>
      </c>
      <c r="H13869">
        <v>1</v>
      </c>
      <c r="I13869">
        <v>1</v>
      </c>
      <c r="J13869">
        <v>1</v>
      </c>
      <c r="K13869">
        <v>1</v>
      </c>
      <c r="M13869" t="s">
        <v>468</v>
      </c>
    </row>
    <row r="13870" spans="1:13" hidden="1">
      <c r="A13870" t="s">
        <v>304</v>
      </c>
      <c r="B13870" t="s">
        <v>339</v>
      </c>
      <c r="C13870" t="s">
        <v>285</v>
      </c>
      <c r="D13870">
        <v>1</v>
      </c>
      <c r="E13870">
        <v>1</v>
      </c>
      <c r="F13870">
        <v>1</v>
      </c>
      <c r="G13870">
        <v>1</v>
      </c>
      <c r="H13870">
        <v>1</v>
      </c>
      <c r="I13870">
        <v>1</v>
      </c>
      <c r="J13870">
        <v>1</v>
      </c>
      <c r="K13870">
        <v>1</v>
      </c>
      <c r="M13870" t="s">
        <v>468</v>
      </c>
    </row>
    <row r="13871" spans="1:13" hidden="1">
      <c r="A13871" t="s">
        <v>304</v>
      </c>
      <c r="B13871" t="s">
        <v>339</v>
      </c>
      <c r="C13871" t="s">
        <v>286</v>
      </c>
      <c r="D13871">
        <v>1</v>
      </c>
      <c r="E13871">
        <v>1</v>
      </c>
      <c r="F13871">
        <v>1</v>
      </c>
      <c r="G13871">
        <v>1</v>
      </c>
      <c r="H13871">
        <v>1</v>
      </c>
      <c r="I13871">
        <v>1</v>
      </c>
      <c r="J13871">
        <v>1</v>
      </c>
      <c r="K13871">
        <v>1</v>
      </c>
      <c r="M13871" t="s">
        <v>468</v>
      </c>
    </row>
    <row r="13872" spans="1:13" hidden="1">
      <c r="A13872" t="s">
        <v>304</v>
      </c>
      <c r="B13872" t="s">
        <v>339</v>
      </c>
      <c r="C13872" t="s">
        <v>287</v>
      </c>
      <c r="D13872">
        <v>1</v>
      </c>
      <c r="E13872">
        <v>1</v>
      </c>
      <c r="F13872">
        <v>1</v>
      </c>
      <c r="G13872">
        <v>1</v>
      </c>
      <c r="H13872">
        <v>1</v>
      </c>
      <c r="I13872">
        <v>1</v>
      </c>
      <c r="J13872">
        <v>1</v>
      </c>
      <c r="K13872">
        <v>1</v>
      </c>
      <c r="M13872" t="s">
        <v>468</v>
      </c>
    </row>
    <row r="13873" spans="1:13" hidden="1">
      <c r="A13873" t="s">
        <v>304</v>
      </c>
      <c r="B13873" t="s">
        <v>339</v>
      </c>
      <c r="C13873" t="s">
        <v>288</v>
      </c>
      <c r="D13873">
        <v>1</v>
      </c>
      <c r="E13873">
        <v>1</v>
      </c>
      <c r="F13873">
        <v>1</v>
      </c>
      <c r="G13873">
        <v>1</v>
      </c>
      <c r="H13873">
        <v>1</v>
      </c>
      <c r="I13873">
        <v>1</v>
      </c>
      <c r="J13873">
        <v>1</v>
      </c>
      <c r="K13873">
        <v>1</v>
      </c>
      <c r="M13873" t="s">
        <v>468</v>
      </c>
    </row>
    <row r="13874" spans="1:13" hidden="1">
      <c r="A13874" t="s">
        <v>304</v>
      </c>
      <c r="B13874" t="s">
        <v>339</v>
      </c>
      <c r="C13874" t="s">
        <v>289</v>
      </c>
      <c r="D13874">
        <v>1</v>
      </c>
      <c r="E13874">
        <v>1</v>
      </c>
      <c r="F13874">
        <v>1</v>
      </c>
      <c r="G13874">
        <v>1</v>
      </c>
      <c r="H13874">
        <v>1</v>
      </c>
      <c r="I13874">
        <v>1</v>
      </c>
      <c r="J13874">
        <v>1</v>
      </c>
      <c r="K13874">
        <v>1</v>
      </c>
      <c r="M13874" t="s">
        <v>468</v>
      </c>
    </row>
    <row r="13875" spans="1:13" hidden="1">
      <c r="A13875" t="s">
        <v>304</v>
      </c>
      <c r="B13875" t="s">
        <v>339</v>
      </c>
      <c r="C13875" t="s">
        <v>290</v>
      </c>
      <c r="D13875">
        <v>1</v>
      </c>
      <c r="E13875">
        <v>1</v>
      </c>
      <c r="F13875">
        <v>1</v>
      </c>
      <c r="G13875">
        <v>1</v>
      </c>
      <c r="H13875">
        <v>1</v>
      </c>
      <c r="I13875">
        <v>1</v>
      </c>
      <c r="J13875">
        <v>1</v>
      </c>
      <c r="K13875">
        <v>1</v>
      </c>
      <c r="M13875" t="s">
        <v>468</v>
      </c>
    </row>
    <row r="13876" spans="1:13" hidden="1">
      <c r="A13876" t="s">
        <v>304</v>
      </c>
      <c r="B13876" t="s">
        <v>339</v>
      </c>
      <c r="C13876" t="s">
        <v>291</v>
      </c>
      <c r="D13876">
        <v>1</v>
      </c>
      <c r="E13876">
        <v>1</v>
      </c>
      <c r="F13876">
        <v>1</v>
      </c>
      <c r="G13876">
        <v>1</v>
      </c>
      <c r="H13876">
        <v>1</v>
      </c>
      <c r="I13876">
        <v>1</v>
      </c>
      <c r="J13876">
        <v>1</v>
      </c>
      <c r="K13876">
        <v>1</v>
      </c>
      <c r="M13876" t="s">
        <v>468</v>
      </c>
    </row>
    <row r="13877" spans="1:13" hidden="1">
      <c r="A13877" t="s">
        <v>304</v>
      </c>
      <c r="B13877" t="s">
        <v>339</v>
      </c>
      <c r="C13877" t="s">
        <v>292</v>
      </c>
      <c r="D13877">
        <v>1</v>
      </c>
      <c r="E13877">
        <v>1</v>
      </c>
      <c r="F13877">
        <v>1</v>
      </c>
      <c r="G13877">
        <v>1</v>
      </c>
      <c r="H13877">
        <v>1</v>
      </c>
      <c r="I13877">
        <v>1</v>
      </c>
      <c r="J13877">
        <v>1</v>
      </c>
      <c r="K13877">
        <v>1</v>
      </c>
      <c r="M13877" t="s">
        <v>468</v>
      </c>
    </row>
    <row r="13878" spans="1:13" hidden="1">
      <c r="A13878" t="s">
        <v>304</v>
      </c>
      <c r="B13878" t="s">
        <v>172</v>
      </c>
      <c r="C13878" t="s">
        <v>278</v>
      </c>
      <c r="D13878">
        <v>1</v>
      </c>
      <c r="E13878">
        <v>1</v>
      </c>
      <c r="F13878">
        <v>1</v>
      </c>
      <c r="G13878">
        <v>1</v>
      </c>
      <c r="H13878">
        <v>1</v>
      </c>
      <c r="I13878">
        <v>1</v>
      </c>
      <c r="J13878">
        <v>1</v>
      </c>
      <c r="K13878">
        <v>1</v>
      </c>
      <c r="M13878" t="s">
        <v>468</v>
      </c>
    </row>
    <row r="13879" spans="1:13" hidden="1">
      <c r="A13879" t="s">
        <v>304</v>
      </c>
      <c r="B13879" t="s">
        <v>172</v>
      </c>
      <c r="C13879" t="s">
        <v>279</v>
      </c>
      <c r="D13879">
        <v>1</v>
      </c>
      <c r="E13879">
        <v>1</v>
      </c>
      <c r="F13879">
        <v>1</v>
      </c>
      <c r="G13879">
        <v>1</v>
      </c>
      <c r="H13879">
        <v>1</v>
      </c>
      <c r="I13879">
        <v>1</v>
      </c>
      <c r="J13879">
        <v>1</v>
      </c>
      <c r="K13879">
        <v>1</v>
      </c>
      <c r="M13879" t="s">
        <v>468</v>
      </c>
    </row>
    <row r="13880" spans="1:13" hidden="1">
      <c r="A13880" t="s">
        <v>304</v>
      </c>
      <c r="B13880" t="s">
        <v>172</v>
      </c>
      <c r="C13880" t="s">
        <v>280</v>
      </c>
      <c r="D13880">
        <v>1</v>
      </c>
      <c r="E13880">
        <v>1</v>
      </c>
      <c r="F13880">
        <v>1</v>
      </c>
      <c r="G13880">
        <v>1</v>
      </c>
      <c r="H13880">
        <v>1</v>
      </c>
      <c r="I13880">
        <v>1</v>
      </c>
      <c r="J13880">
        <v>1</v>
      </c>
      <c r="K13880">
        <v>1</v>
      </c>
      <c r="M13880" t="s">
        <v>468</v>
      </c>
    </row>
    <row r="13881" spans="1:13" hidden="1">
      <c r="A13881" t="s">
        <v>304</v>
      </c>
      <c r="B13881" t="s">
        <v>172</v>
      </c>
      <c r="C13881" t="s">
        <v>277</v>
      </c>
      <c r="D13881">
        <v>1</v>
      </c>
      <c r="E13881">
        <v>1</v>
      </c>
      <c r="F13881">
        <v>1</v>
      </c>
      <c r="G13881">
        <v>1</v>
      </c>
      <c r="H13881">
        <v>1</v>
      </c>
      <c r="I13881">
        <v>1</v>
      </c>
      <c r="J13881">
        <v>1</v>
      </c>
      <c r="K13881">
        <v>1</v>
      </c>
      <c r="M13881" t="s">
        <v>468</v>
      </c>
    </row>
    <row r="13882" spans="1:13" hidden="1">
      <c r="A13882" t="s">
        <v>304</v>
      </c>
      <c r="B13882" t="s">
        <v>172</v>
      </c>
      <c r="C13882" t="s">
        <v>281</v>
      </c>
      <c r="D13882">
        <v>1</v>
      </c>
      <c r="E13882">
        <v>1</v>
      </c>
      <c r="F13882">
        <v>1</v>
      </c>
      <c r="G13882">
        <v>1</v>
      </c>
      <c r="H13882">
        <v>1</v>
      </c>
      <c r="I13882">
        <v>1</v>
      </c>
      <c r="J13882">
        <v>1</v>
      </c>
      <c r="K13882">
        <v>1</v>
      </c>
      <c r="M13882" t="s">
        <v>468</v>
      </c>
    </row>
    <row r="13883" spans="1:13" hidden="1">
      <c r="A13883" t="s">
        <v>304</v>
      </c>
      <c r="B13883" t="s">
        <v>172</v>
      </c>
      <c r="C13883" t="s">
        <v>282</v>
      </c>
      <c r="D13883">
        <v>1</v>
      </c>
      <c r="E13883">
        <v>1</v>
      </c>
      <c r="F13883">
        <v>1</v>
      </c>
      <c r="G13883">
        <v>1</v>
      </c>
      <c r="H13883">
        <v>1</v>
      </c>
      <c r="I13883">
        <v>1</v>
      </c>
      <c r="J13883">
        <v>1</v>
      </c>
      <c r="K13883">
        <v>1</v>
      </c>
      <c r="M13883" t="s">
        <v>468</v>
      </c>
    </row>
    <row r="13884" spans="1:13" hidden="1">
      <c r="A13884" t="s">
        <v>304</v>
      </c>
      <c r="B13884" t="s">
        <v>172</v>
      </c>
      <c r="C13884" t="s">
        <v>283</v>
      </c>
      <c r="D13884">
        <v>1</v>
      </c>
      <c r="E13884">
        <v>1</v>
      </c>
      <c r="F13884">
        <v>1</v>
      </c>
      <c r="G13884">
        <v>1</v>
      </c>
      <c r="H13884">
        <v>1</v>
      </c>
      <c r="I13884">
        <v>1</v>
      </c>
      <c r="J13884">
        <v>1</v>
      </c>
      <c r="K13884">
        <v>1</v>
      </c>
      <c r="M13884" t="s">
        <v>468</v>
      </c>
    </row>
    <row r="13885" spans="1:13" hidden="1">
      <c r="A13885" t="s">
        <v>304</v>
      </c>
      <c r="B13885" t="s">
        <v>172</v>
      </c>
      <c r="C13885" t="s">
        <v>284</v>
      </c>
      <c r="D13885">
        <v>1</v>
      </c>
      <c r="E13885">
        <v>1</v>
      </c>
      <c r="F13885">
        <v>1</v>
      </c>
      <c r="G13885">
        <v>1</v>
      </c>
      <c r="H13885">
        <v>1</v>
      </c>
      <c r="I13885">
        <v>1</v>
      </c>
      <c r="J13885">
        <v>1</v>
      </c>
      <c r="K13885">
        <v>1</v>
      </c>
      <c r="M13885" t="s">
        <v>468</v>
      </c>
    </row>
    <row r="13886" spans="1:13" hidden="1">
      <c r="A13886" t="s">
        <v>304</v>
      </c>
      <c r="B13886" t="s">
        <v>172</v>
      </c>
      <c r="C13886" t="s">
        <v>285</v>
      </c>
      <c r="D13886">
        <v>1</v>
      </c>
      <c r="E13886">
        <v>1</v>
      </c>
      <c r="F13886">
        <v>1</v>
      </c>
      <c r="G13886">
        <v>1</v>
      </c>
      <c r="H13886">
        <v>1</v>
      </c>
      <c r="I13886">
        <v>1</v>
      </c>
      <c r="J13886">
        <v>1</v>
      </c>
      <c r="K13886">
        <v>1</v>
      </c>
      <c r="M13886" t="s">
        <v>468</v>
      </c>
    </row>
    <row r="13887" spans="1:13" hidden="1">
      <c r="A13887" t="s">
        <v>304</v>
      </c>
      <c r="B13887" t="s">
        <v>172</v>
      </c>
      <c r="C13887" t="s">
        <v>286</v>
      </c>
      <c r="D13887">
        <v>1</v>
      </c>
      <c r="E13887">
        <v>1</v>
      </c>
      <c r="F13887">
        <v>1</v>
      </c>
      <c r="G13887">
        <v>1</v>
      </c>
      <c r="H13887">
        <v>1</v>
      </c>
      <c r="I13887">
        <v>1</v>
      </c>
      <c r="J13887">
        <v>1</v>
      </c>
      <c r="K13887">
        <v>1</v>
      </c>
      <c r="M13887" t="s">
        <v>468</v>
      </c>
    </row>
    <row r="13888" spans="1:13" hidden="1">
      <c r="A13888" t="s">
        <v>304</v>
      </c>
      <c r="B13888" t="s">
        <v>172</v>
      </c>
      <c r="C13888" t="s">
        <v>287</v>
      </c>
      <c r="D13888">
        <v>1</v>
      </c>
      <c r="E13888">
        <v>1</v>
      </c>
      <c r="F13888">
        <v>1</v>
      </c>
      <c r="G13888">
        <v>1</v>
      </c>
      <c r="H13888">
        <v>1</v>
      </c>
      <c r="I13888">
        <v>1</v>
      </c>
      <c r="J13888">
        <v>1</v>
      </c>
      <c r="K13888">
        <v>1</v>
      </c>
      <c r="M13888" t="s">
        <v>468</v>
      </c>
    </row>
    <row r="13889" spans="1:13" hidden="1">
      <c r="A13889" t="s">
        <v>304</v>
      </c>
      <c r="B13889" t="s">
        <v>172</v>
      </c>
      <c r="C13889" t="s">
        <v>288</v>
      </c>
      <c r="D13889">
        <v>1</v>
      </c>
      <c r="E13889">
        <v>1</v>
      </c>
      <c r="F13889">
        <v>1</v>
      </c>
      <c r="G13889">
        <v>1</v>
      </c>
      <c r="H13889">
        <v>1</v>
      </c>
      <c r="I13889">
        <v>1</v>
      </c>
      <c r="J13889">
        <v>1</v>
      </c>
      <c r="K13889">
        <v>1</v>
      </c>
      <c r="M13889" t="s">
        <v>468</v>
      </c>
    </row>
    <row r="13890" spans="1:13" hidden="1">
      <c r="A13890" t="s">
        <v>304</v>
      </c>
      <c r="B13890" t="s">
        <v>172</v>
      </c>
      <c r="C13890" t="s">
        <v>289</v>
      </c>
      <c r="D13890">
        <v>1</v>
      </c>
      <c r="E13890">
        <v>1</v>
      </c>
      <c r="F13890">
        <v>1</v>
      </c>
      <c r="G13890">
        <v>1</v>
      </c>
      <c r="H13890">
        <v>1</v>
      </c>
      <c r="I13890">
        <v>1</v>
      </c>
      <c r="J13890">
        <v>1</v>
      </c>
      <c r="K13890">
        <v>1</v>
      </c>
      <c r="M13890" t="s">
        <v>468</v>
      </c>
    </row>
    <row r="13891" spans="1:13" hidden="1">
      <c r="A13891" t="s">
        <v>304</v>
      </c>
      <c r="B13891" t="s">
        <v>172</v>
      </c>
      <c r="C13891" t="s">
        <v>290</v>
      </c>
      <c r="D13891">
        <v>1</v>
      </c>
      <c r="E13891">
        <v>1</v>
      </c>
      <c r="F13891">
        <v>1</v>
      </c>
      <c r="G13891">
        <v>1</v>
      </c>
      <c r="H13891">
        <v>1</v>
      </c>
      <c r="I13891">
        <v>1</v>
      </c>
      <c r="J13891">
        <v>1</v>
      </c>
      <c r="K13891">
        <v>1</v>
      </c>
      <c r="M13891" t="s">
        <v>468</v>
      </c>
    </row>
    <row r="13892" spans="1:13" hidden="1">
      <c r="A13892" t="s">
        <v>304</v>
      </c>
      <c r="B13892" t="s">
        <v>172</v>
      </c>
      <c r="C13892" t="s">
        <v>291</v>
      </c>
      <c r="D13892">
        <v>1</v>
      </c>
      <c r="E13892">
        <v>1</v>
      </c>
      <c r="F13892">
        <v>1</v>
      </c>
      <c r="G13892">
        <v>1</v>
      </c>
      <c r="H13892">
        <v>1</v>
      </c>
      <c r="I13892">
        <v>1</v>
      </c>
      <c r="J13892">
        <v>1</v>
      </c>
      <c r="K13892">
        <v>1</v>
      </c>
      <c r="M13892" t="s">
        <v>468</v>
      </c>
    </row>
    <row r="13893" spans="1:13" hidden="1">
      <c r="A13893" t="s">
        <v>304</v>
      </c>
      <c r="B13893" t="s">
        <v>172</v>
      </c>
      <c r="C13893" t="s">
        <v>292</v>
      </c>
      <c r="D13893">
        <v>1</v>
      </c>
      <c r="E13893">
        <v>1</v>
      </c>
      <c r="F13893">
        <v>1</v>
      </c>
      <c r="G13893">
        <v>1</v>
      </c>
      <c r="H13893">
        <v>1</v>
      </c>
      <c r="I13893">
        <v>1</v>
      </c>
      <c r="J13893">
        <v>1</v>
      </c>
      <c r="K13893">
        <v>1</v>
      </c>
      <c r="M13893" t="s">
        <v>468</v>
      </c>
    </row>
    <row r="13894" spans="1:13" hidden="1">
      <c r="A13894" t="s">
        <v>304</v>
      </c>
      <c r="B13894" t="s">
        <v>173</v>
      </c>
      <c r="C13894" t="s">
        <v>278</v>
      </c>
      <c r="D13894">
        <v>1</v>
      </c>
      <c r="E13894">
        <v>1</v>
      </c>
      <c r="F13894">
        <v>1</v>
      </c>
      <c r="G13894">
        <v>1</v>
      </c>
      <c r="H13894">
        <v>1</v>
      </c>
      <c r="I13894">
        <v>1</v>
      </c>
      <c r="J13894">
        <v>1</v>
      </c>
      <c r="K13894">
        <v>1</v>
      </c>
      <c r="M13894" t="s">
        <v>468</v>
      </c>
    </row>
    <row r="13895" spans="1:13" hidden="1">
      <c r="A13895" t="s">
        <v>304</v>
      </c>
      <c r="B13895" t="s">
        <v>173</v>
      </c>
      <c r="C13895" t="s">
        <v>279</v>
      </c>
      <c r="D13895">
        <v>1</v>
      </c>
      <c r="E13895">
        <v>1</v>
      </c>
      <c r="F13895">
        <v>1</v>
      </c>
      <c r="G13895">
        <v>1</v>
      </c>
      <c r="H13895">
        <v>1</v>
      </c>
      <c r="I13895">
        <v>1</v>
      </c>
      <c r="J13895">
        <v>1</v>
      </c>
      <c r="K13895">
        <v>1</v>
      </c>
      <c r="M13895" t="s">
        <v>468</v>
      </c>
    </row>
    <row r="13896" spans="1:13" hidden="1">
      <c r="A13896" t="s">
        <v>304</v>
      </c>
      <c r="B13896" t="s">
        <v>173</v>
      </c>
      <c r="C13896" t="s">
        <v>280</v>
      </c>
      <c r="D13896">
        <v>1</v>
      </c>
      <c r="E13896">
        <v>1</v>
      </c>
      <c r="F13896">
        <v>1</v>
      </c>
      <c r="G13896">
        <v>1</v>
      </c>
      <c r="H13896">
        <v>1</v>
      </c>
      <c r="I13896">
        <v>1</v>
      </c>
      <c r="J13896">
        <v>1</v>
      </c>
      <c r="K13896">
        <v>1</v>
      </c>
      <c r="M13896" t="s">
        <v>468</v>
      </c>
    </row>
    <row r="13897" spans="1:13" hidden="1">
      <c r="A13897" t="s">
        <v>304</v>
      </c>
      <c r="B13897" t="s">
        <v>173</v>
      </c>
      <c r="C13897" t="s">
        <v>277</v>
      </c>
      <c r="D13897">
        <v>1</v>
      </c>
      <c r="E13897">
        <v>1</v>
      </c>
      <c r="F13897">
        <v>1</v>
      </c>
      <c r="G13897">
        <v>1</v>
      </c>
      <c r="H13897">
        <v>1</v>
      </c>
      <c r="I13897">
        <v>1</v>
      </c>
      <c r="J13897">
        <v>1</v>
      </c>
      <c r="K13897">
        <v>1</v>
      </c>
      <c r="M13897" t="s">
        <v>468</v>
      </c>
    </row>
    <row r="13898" spans="1:13" hidden="1">
      <c r="A13898" t="s">
        <v>304</v>
      </c>
      <c r="B13898" t="s">
        <v>173</v>
      </c>
      <c r="C13898" t="s">
        <v>281</v>
      </c>
      <c r="D13898">
        <v>1</v>
      </c>
      <c r="E13898">
        <v>1</v>
      </c>
      <c r="F13898">
        <v>1</v>
      </c>
      <c r="G13898">
        <v>1</v>
      </c>
      <c r="H13898">
        <v>1</v>
      </c>
      <c r="I13898">
        <v>1</v>
      </c>
      <c r="J13898">
        <v>1</v>
      </c>
      <c r="K13898">
        <v>1</v>
      </c>
      <c r="M13898" t="s">
        <v>468</v>
      </c>
    </row>
    <row r="13899" spans="1:13" hidden="1">
      <c r="A13899" t="s">
        <v>304</v>
      </c>
      <c r="B13899" t="s">
        <v>173</v>
      </c>
      <c r="C13899" t="s">
        <v>282</v>
      </c>
      <c r="D13899">
        <v>1</v>
      </c>
      <c r="E13899">
        <v>1</v>
      </c>
      <c r="F13899">
        <v>1</v>
      </c>
      <c r="G13899">
        <v>1</v>
      </c>
      <c r="H13899">
        <v>1</v>
      </c>
      <c r="I13899">
        <v>1</v>
      </c>
      <c r="J13899">
        <v>1</v>
      </c>
      <c r="K13899">
        <v>1</v>
      </c>
      <c r="M13899" t="s">
        <v>468</v>
      </c>
    </row>
    <row r="13900" spans="1:13" hidden="1">
      <c r="A13900" t="s">
        <v>304</v>
      </c>
      <c r="B13900" t="s">
        <v>173</v>
      </c>
      <c r="C13900" t="s">
        <v>283</v>
      </c>
      <c r="D13900">
        <v>1</v>
      </c>
      <c r="E13900">
        <v>1</v>
      </c>
      <c r="F13900">
        <v>1</v>
      </c>
      <c r="G13900">
        <v>1</v>
      </c>
      <c r="H13900">
        <v>1</v>
      </c>
      <c r="I13900">
        <v>1</v>
      </c>
      <c r="J13900">
        <v>1</v>
      </c>
      <c r="K13900">
        <v>1</v>
      </c>
      <c r="M13900" t="s">
        <v>468</v>
      </c>
    </row>
    <row r="13901" spans="1:13" hidden="1">
      <c r="A13901" t="s">
        <v>304</v>
      </c>
      <c r="B13901" t="s">
        <v>173</v>
      </c>
      <c r="C13901" t="s">
        <v>284</v>
      </c>
      <c r="D13901">
        <v>1</v>
      </c>
      <c r="E13901">
        <v>1</v>
      </c>
      <c r="F13901">
        <v>1</v>
      </c>
      <c r="G13901">
        <v>1</v>
      </c>
      <c r="H13901">
        <v>1</v>
      </c>
      <c r="I13901">
        <v>1</v>
      </c>
      <c r="J13901">
        <v>1</v>
      </c>
      <c r="K13901">
        <v>1</v>
      </c>
      <c r="M13901" t="s">
        <v>468</v>
      </c>
    </row>
    <row r="13902" spans="1:13" hidden="1">
      <c r="A13902" t="s">
        <v>304</v>
      </c>
      <c r="B13902" t="s">
        <v>173</v>
      </c>
      <c r="C13902" t="s">
        <v>285</v>
      </c>
      <c r="D13902">
        <v>1</v>
      </c>
      <c r="E13902">
        <v>1</v>
      </c>
      <c r="F13902">
        <v>1</v>
      </c>
      <c r="G13902">
        <v>1</v>
      </c>
      <c r="H13902">
        <v>1</v>
      </c>
      <c r="I13902">
        <v>1</v>
      </c>
      <c r="J13902">
        <v>1</v>
      </c>
      <c r="K13902">
        <v>1</v>
      </c>
      <c r="M13902" t="s">
        <v>468</v>
      </c>
    </row>
    <row r="13903" spans="1:13" hidden="1">
      <c r="A13903" t="s">
        <v>304</v>
      </c>
      <c r="B13903" t="s">
        <v>173</v>
      </c>
      <c r="C13903" t="s">
        <v>286</v>
      </c>
      <c r="D13903">
        <v>1</v>
      </c>
      <c r="E13903">
        <v>1</v>
      </c>
      <c r="F13903">
        <v>1</v>
      </c>
      <c r="G13903">
        <v>1</v>
      </c>
      <c r="H13903">
        <v>1</v>
      </c>
      <c r="I13903">
        <v>1</v>
      </c>
      <c r="J13903">
        <v>1</v>
      </c>
      <c r="K13903">
        <v>1</v>
      </c>
      <c r="M13903" t="s">
        <v>468</v>
      </c>
    </row>
    <row r="13904" spans="1:13" hidden="1">
      <c r="A13904" t="s">
        <v>304</v>
      </c>
      <c r="B13904" t="s">
        <v>173</v>
      </c>
      <c r="C13904" t="s">
        <v>287</v>
      </c>
      <c r="D13904">
        <v>1</v>
      </c>
      <c r="E13904">
        <v>1</v>
      </c>
      <c r="F13904">
        <v>1</v>
      </c>
      <c r="G13904">
        <v>1</v>
      </c>
      <c r="H13904">
        <v>1</v>
      </c>
      <c r="I13904">
        <v>1</v>
      </c>
      <c r="J13904">
        <v>1</v>
      </c>
      <c r="K13904">
        <v>1</v>
      </c>
      <c r="M13904" t="s">
        <v>468</v>
      </c>
    </row>
    <row r="13905" spans="1:13" hidden="1">
      <c r="A13905" t="s">
        <v>304</v>
      </c>
      <c r="B13905" t="s">
        <v>173</v>
      </c>
      <c r="C13905" t="s">
        <v>288</v>
      </c>
      <c r="D13905">
        <v>1</v>
      </c>
      <c r="E13905">
        <v>1</v>
      </c>
      <c r="F13905">
        <v>1</v>
      </c>
      <c r="G13905">
        <v>1</v>
      </c>
      <c r="H13905">
        <v>1</v>
      </c>
      <c r="I13905">
        <v>1</v>
      </c>
      <c r="J13905">
        <v>1</v>
      </c>
      <c r="K13905">
        <v>1</v>
      </c>
      <c r="M13905" t="s">
        <v>468</v>
      </c>
    </row>
    <row r="13906" spans="1:13" hidden="1">
      <c r="A13906" t="s">
        <v>304</v>
      </c>
      <c r="B13906" t="s">
        <v>173</v>
      </c>
      <c r="C13906" t="s">
        <v>289</v>
      </c>
      <c r="D13906">
        <v>1</v>
      </c>
      <c r="E13906">
        <v>1</v>
      </c>
      <c r="F13906">
        <v>1</v>
      </c>
      <c r="G13906">
        <v>1</v>
      </c>
      <c r="H13906">
        <v>1</v>
      </c>
      <c r="I13906">
        <v>1</v>
      </c>
      <c r="J13906">
        <v>1</v>
      </c>
      <c r="K13906">
        <v>1</v>
      </c>
      <c r="M13906" t="s">
        <v>468</v>
      </c>
    </row>
    <row r="13907" spans="1:13" hidden="1">
      <c r="A13907" t="s">
        <v>304</v>
      </c>
      <c r="B13907" t="s">
        <v>173</v>
      </c>
      <c r="C13907" t="s">
        <v>290</v>
      </c>
      <c r="D13907">
        <v>1</v>
      </c>
      <c r="E13907">
        <v>1</v>
      </c>
      <c r="F13907">
        <v>1</v>
      </c>
      <c r="G13907">
        <v>1</v>
      </c>
      <c r="H13907">
        <v>1</v>
      </c>
      <c r="I13907">
        <v>1</v>
      </c>
      <c r="J13907">
        <v>1</v>
      </c>
      <c r="K13907">
        <v>1</v>
      </c>
      <c r="M13907" t="s">
        <v>468</v>
      </c>
    </row>
    <row r="13908" spans="1:13" hidden="1">
      <c r="A13908" t="s">
        <v>304</v>
      </c>
      <c r="B13908" t="s">
        <v>173</v>
      </c>
      <c r="C13908" t="s">
        <v>291</v>
      </c>
      <c r="D13908">
        <v>1</v>
      </c>
      <c r="E13908">
        <v>1</v>
      </c>
      <c r="F13908">
        <v>1</v>
      </c>
      <c r="G13908">
        <v>1</v>
      </c>
      <c r="H13908">
        <v>1</v>
      </c>
      <c r="I13908">
        <v>1</v>
      </c>
      <c r="J13908">
        <v>1</v>
      </c>
      <c r="K13908">
        <v>1</v>
      </c>
      <c r="M13908" t="s">
        <v>468</v>
      </c>
    </row>
    <row r="13909" spans="1:13" hidden="1">
      <c r="A13909" t="s">
        <v>304</v>
      </c>
      <c r="B13909" t="s">
        <v>173</v>
      </c>
      <c r="C13909" t="s">
        <v>292</v>
      </c>
      <c r="D13909">
        <v>1</v>
      </c>
      <c r="E13909">
        <v>1</v>
      </c>
      <c r="F13909">
        <v>1</v>
      </c>
      <c r="G13909">
        <v>1</v>
      </c>
      <c r="H13909">
        <v>1</v>
      </c>
      <c r="I13909">
        <v>1</v>
      </c>
      <c r="J13909">
        <v>1</v>
      </c>
      <c r="K13909">
        <v>1</v>
      </c>
      <c r="M13909" t="s">
        <v>468</v>
      </c>
    </row>
    <row r="13910" spans="1:13" hidden="1">
      <c r="A13910" t="s">
        <v>304</v>
      </c>
      <c r="B13910" t="s">
        <v>237</v>
      </c>
      <c r="C13910" t="s">
        <v>278</v>
      </c>
      <c r="D13910">
        <v>1</v>
      </c>
      <c r="E13910">
        <v>1</v>
      </c>
      <c r="F13910">
        <v>1</v>
      </c>
      <c r="G13910">
        <v>1</v>
      </c>
      <c r="H13910">
        <v>1</v>
      </c>
      <c r="I13910">
        <v>1</v>
      </c>
      <c r="J13910">
        <v>1</v>
      </c>
      <c r="K13910">
        <v>1</v>
      </c>
      <c r="M13910" t="s">
        <v>468</v>
      </c>
    </row>
    <row r="13911" spans="1:13" hidden="1">
      <c r="A13911" t="s">
        <v>304</v>
      </c>
      <c r="B13911" t="s">
        <v>237</v>
      </c>
      <c r="C13911" t="s">
        <v>279</v>
      </c>
      <c r="D13911">
        <v>1</v>
      </c>
      <c r="E13911">
        <v>1</v>
      </c>
      <c r="F13911">
        <v>1</v>
      </c>
      <c r="G13911">
        <v>1</v>
      </c>
      <c r="H13911">
        <v>1</v>
      </c>
      <c r="I13911">
        <v>1</v>
      </c>
      <c r="J13911">
        <v>1</v>
      </c>
      <c r="K13911">
        <v>1</v>
      </c>
      <c r="M13911" t="s">
        <v>468</v>
      </c>
    </row>
    <row r="13912" spans="1:13" hidden="1">
      <c r="A13912" t="s">
        <v>304</v>
      </c>
      <c r="B13912" t="s">
        <v>237</v>
      </c>
      <c r="C13912" t="s">
        <v>280</v>
      </c>
      <c r="D13912">
        <v>1</v>
      </c>
      <c r="E13912">
        <v>1</v>
      </c>
      <c r="F13912">
        <v>1</v>
      </c>
      <c r="G13912">
        <v>1</v>
      </c>
      <c r="H13912">
        <v>1</v>
      </c>
      <c r="I13912">
        <v>1</v>
      </c>
      <c r="J13912">
        <v>1</v>
      </c>
      <c r="K13912">
        <v>1</v>
      </c>
      <c r="M13912" t="s">
        <v>468</v>
      </c>
    </row>
    <row r="13913" spans="1:13" hidden="1">
      <c r="A13913" t="s">
        <v>304</v>
      </c>
      <c r="B13913" t="s">
        <v>237</v>
      </c>
      <c r="C13913" t="s">
        <v>277</v>
      </c>
      <c r="D13913">
        <v>1</v>
      </c>
      <c r="E13913">
        <v>1</v>
      </c>
      <c r="F13913">
        <v>1</v>
      </c>
      <c r="G13913">
        <v>1</v>
      </c>
      <c r="H13913">
        <v>1</v>
      </c>
      <c r="I13913">
        <v>1</v>
      </c>
      <c r="J13913">
        <v>1</v>
      </c>
      <c r="K13913">
        <v>1</v>
      </c>
      <c r="M13913" t="s">
        <v>468</v>
      </c>
    </row>
    <row r="13914" spans="1:13" hidden="1">
      <c r="A13914" t="s">
        <v>304</v>
      </c>
      <c r="B13914" t="s">
        <v>237</v>
      </c>
      <c r="C13914" t="s">
        <v>281</v>
      </c>
      <c r="D13914">
        <v>1</v>
      </c>
      <c r="E13914">
        <v>1</v>
      </c>
      <c r="F13914">
        <v>1</v>
      </c>
      <c r="G13914">
        <v>1</v>
      </c>
      <c r="H13914">
        <v>1</v>
      </c>
      <c r="I13914">
        <v>1</v>
      </c>
      <c r="J13914">
        <v>1</v>
      </c>
      <c r="K13914">
        <v>1</v>
      </c>
      <c r="M13914" t="s">
        <v>468</v>
      </c>
    </row>
    <row r="13915" spans="1:13" hidden="1">
      <c r="A13915" t="s">
        <v>304</v>
      </c>
      <c r="B13915" t="s">
        <v>237</v>
      </c>
      <c r="C13915" t="s">
        <v>282</v>
      </c>
      <c r="D13915">
        <v>1</v>
      </c>
      <c r="E13915">
        <v>1</v>
      </c>
      <c r="F13915">
        <v>1</v>
      </c>
      <c r="G13915">
        <v>1</v>
      </c>
      <c r="H13915">
        <v>1</v>
      </c>
      <c r="I13915">
        <v>1</v>
      </c>
      <c r="J13915">
        <v>1</v>
      </c>
      <c r="K13915">
        <v>1</v>
      </c>
      <c r="M13915" t="s">
        <v>468</v>
      </c>
    </row>
    <row r="13916" spans="1:13" hidden="1">
      <c r="A13916" t="s">
        <v>304</v>
      </c>
      <c r="B13916" t="s">
        <v>237</v>
      </c>
      <c r="C13916" t="s">
        <v>283</v>
      </c>
      <c r="D13916">
        <v>1</v>
      </c>
      <c r="E13916">
        <v>1</v>
      </c>
      <c r="F13916">
        <v>1</v>
      </c>
      <c r="G13916">
        <v>1</v>
      </c>
      <c r="H13916">
        <v>1</v>
      </c>
      <c r="I13916">
        <v>1</v>
      </c>
      <c r="J13916">
        <v>1</v>
      </c>
      <c r="K13916">
        <v>1</v>
      </c>
      <c r="M13916" t="s">
        <v>468</v>
      </c>
    </row>
    <row r="13917" spans="1:13" hidden="1">
      <c r="A13917" t="s">
        <v>304</v>
      </c>
      <c r="B13917" t="s">
        <v>237</v>
      </c>
      <c r="C13917" t="s">
        <v>284</v>
      </c>
      <c r="D13917">
        <v>1</v>
      </c>
      <c r="E13917">
        <v>1</v>
      </c>
      <c r="F13917">
        <v>1</v>
      </c>
      <c r="G13917">
        <v>1</v>
      </c>
      <c r="H13917">
        <v>1</v>
      </c>
      <c r="I13917">
        <v>1</v>
      </c>
      <c r="J13917">
        <v>1</v>
      </c>
      <c r="K13917">
        <v>1</v>
      </c>
      <c r="M13917" t="s">
        <v>468</v>
      </c>
    </row>
    <row r="13918" spans="1:13" hidden="1">
      <c r="A13918" t="s">
        <v>304</v>
      </c>
      <c r="B13918" t="s">
        <v>237</v>
      </c>
      <c r="C13918" t="s">
        <v>285</v>
      </c>
      <c r="D13918">
        <v>1</v>
      </c>
      <c r="E13918">
        <v>1</v>
      </c>
      <c r="F13918">
        <v>1</v>
      </c>
      <c r="G13918">
        <v>1</v>
      </c>
      <c r="H13918">
        <v>1</v>
      </c>
      <c r="I13918">
        <v>1</v>
      </c>
      <c r="J13918">
        <v>1</v>
      </c>
      <c r="K13918">
        <v>1</v>
      </c>
      <c r="M13918" t="s">
        <v>468</v>
      </c>
    </row>
    <row r="13919" spans="1:13" hidden="1">
      <c r="A13919" t="s">
        <v>304</v>
      </c>
      <c r="B13919" t="s">
        <v>237</v>
      </c>
      <c r="C13919" t="s">
        <v>286</v>
      </c>
      <c r="D13919">
        <v>1</v>
      </c>
      <c r="E13919">
        <v>1</v>
      </c>
      <c r="F13919">
        <v>1</v>
      </c>
      <c r="G13919">
        <v>1</v>
      </c>
      <c r="H13919">
        <v>1</v>
      </c>
      <c r="I13919">
        <v>1</v>
      </c>
      <c r="J13919">
        <v>1</v>
      </c>
      <c r="K13919">
        <v>1</v>
      </c>
      <c r="M13919" t="s">
        <v>468</v>
      </c>
    </row>
    <row r="13920" spans="1:13" hidden="1">
      <c r="A13920" t="s">
        <v>304</v>
      </c>
      <c r="B13920" t="s">
        <v>237</v>
      </c>
      <c r="C13920" t="s">
        <v>287</v>
      </c>
      <c r="D13920">
        <v>1</v>
      </c>
      <c r="E13920">
        <v>1</v>
      </c>
      <c r="F13920">
        <v>1</v>
      </c>
      <c r="G13920">
        <v>1</v>
      </c>
      <c r="H13920">
        <v>1</v>
      </c>
      <c r="I13920">
        <v>1</v>
      </c>
      <c r="J13920">
        <v>1</v>
      </c>
      <c r="K13920">
        <v>1</v>
      </c>
      <c r="M13920" t="s">
        <v>468</v>
      </c>
    </row>
    <row r="13921" spans="1:13" hidden="1">
      <c r="A13921" t="s">
        <v>304</v>
      </c>
      <c r="B13921" t="s">
        <v>237</v>
      </c>
      <c r="C13921" t="s">
        <v>288</v>
      </c>
      <c r="D13921">
        <v>1</v>
      </c>
      <c r="E13921">
        <v>1</v>
      </c>
      <c r="F13921">
        <v>1</v>
      </c>
      <c r="G13921">
        <v>1</v>
      </c>
      <c r="H13921">
        <v>1</v>
      </c>
      <c r="I13921">
        <v>1</v>
      </c>
      <c r="J13921">
        <v>1</v>
      </c>
      <c r="K13921">
        <v>1</v>
      </c>
      <c r="M13921" t="s">
        <v>468</v>
      </c>
    </row>
    <row r="13922" spans="1:13" hidden="1">
      <c r="A13922" t="s">
        <v>304</v>
      </c>
      <c r="B13922" t="s">
        <v>237</v>
      </c>
      <c r="C13922" t="s">
        <v>289</v>
      </c>
      <c r="D13922">
        <v>1</v>
      </c>
      <c r="E13922">
        <v>1</v>
      </c>
      <c r="F13922">
        <v>1</v>
      </c>
      <c r="G13922">
        <v>1</v>
      </c>
      <c r="H13922">
        <v>1</v>
      </c>
      <c r="I13922">
        <v>1</v>
      </c>
      <c r="J13922">
        <v>1</v>
      </c>
      <c r="K13922">
        <v>1</v>
      </c>
      <c r="M13922" t="s">
        <v>468</v>
      </c>
    </row>
    <row r="13923" spans="1:13" hidden="1">
      <c r="A13923" t="s">
        <v>304</v>
      </c>
      <c r="B13923" t="s">
        <v>237</v>
      </c>
      <c r="C13923" t="s">
        <v>290</v>
      </c>
      <c r="D13923">
        <v>1</v>
      </c>
      <c r="E13923">
        <v>1</v>
      </c>
      <c r="F13923">
        <v>1</v>
      </c>
      <c r="G13923">
        <v>1</v>
      </c>
      <c r="H13923">
        <v>1</v>
      </c>
      <c r="I13923">
        <v>1</v>
      </c>
      <c r="J13923">
        <v>1</v>
      </c>
      <c r="K13923">
        <v>1</v>
      </c>
      <c r="M13923" t="s">
        <v>468</v>
      </c>
    </row>
    <row r="13924" spans="1:13" hidden="1">
      <c r="A13924" t="s">
        <v>304</v>
      </c>
      <c r="B13924" t="s">
        <v>237</v>
      </c>
      <c r="C13924" t="s">
        <v>291</v>
      </c>
      <c r="D13924">
        <v>1</v>
      </c>
      <c r="E13924">
        <v>1</v>
      </c>
      <c r="F13924">
        <v>1</v>
      </c>
      <c r="G13924">
        <v>1</v>
      </c>
      <c r="H13924">
        <v>1</v>
      </c>
      <c r="I13924">
        <v>1</v>
      </c>
      <c r="J13924">
        <v>1</v>
      </c>
      <c r="K13924">
        <v>1</v>
      </c>
      <c r="M13924" t="s">
        <v>468</v>
      </c>
    </row>
    <row r="13925" spans="1:13" hidden="1">
      <c r="A13925" t="s">
        <v>304</v>
      </c>
      <c r="B13925" t="s">
        <v>237</v>
      </c>
      <c r="C13925" t="s">
        <v>292</v>
      </c>
      <c r="D13925">
        <v>1</v>
      </c>
      <c r="E13925">
        <v>1</v>
      </c>
      <c r="F13925">
        <v>1</v>
      </c>
      <c r="G13925">
        <v>1</v>
      </c>
      <c r="H13925">
        <v>1</v>
      </c>
      <c r="I13925">
        <v>1</v>
      </c>
      <c r="J13925">
        <v>1</v>
      </c>
      <c r="K13925">
        <v>1</v>
      </c>
      <c r="M13925" t="s">
        <v>468</v>
      </c>
    </row>
    <row r="13926" spans="1:13" hidden="1">
      <c r="A13926" t="s">
        <v>304</v>
      </c>
      <c r="B13926" t="s">
        <v>322</v>
      </c>
      <c r="C13926" t="s">
        <v>278</v>
      </c>
      <c r="D13926">
        <v>1</v>
      </c>
      <c r="E13926">
        <v>1</v>
      </c>
      <c r="F13926">
        <v>1</v>
      </c>
      <c r="G13926">
        <v>1</v>
      </c>
      <c r="H13926">
        <v>1</v>
      </c>
      <c r="I13926">
        <v>1</v>
      </c>
      <c r="J13926">
        <v>1</v>
      </c>
      <c r="K13926">
        <v>1</v>
      </c>
      <c r="M13926" t="s">
        <v>468</v>
      </c>
    </row>
    <row r="13927" spans="1:13" hidden="1">
      <c r="A13927" t="s">
        <v>304</v>
      </c>
      <c r="B13927" t="s">
        <v>322</v>
      </c>
      <c r="C13927" t="s">
        <v>279</v>
      </c>
      <c r="D13927">
        <v>1</v>
      </c>
      <c r="E13927">
        <v>1</v>
      </c>
      <c r="F13927">
        <v>1</v>
      </c>
      <c r="G13927">
        <v>1</v>
      </c>
      <c r="H13927">
        <v>1</v>
      </c>
      <c r="I13927">
        <v>1</v>
      </c>
      <c r="J13927">
        <v>1</v>
      </c>
      <c r="K13927">
        <v>1</v>
      </c>
      <c r="M13927" t="s">
        <v>468</v>
      </c>
    </row>
    <row r="13928" spans="1:13" hidden="1">
      <c r="A13928" t="s">
        <v>304</v>
      </c>
      <c r="B13928" t="s">
        <v>322</v>
      </c>
      <c r="C13928" t="s">
        <v>280</v>
      </c>
      <c r="D13928">
        <v>1</v>
      </c>
      <c r="E13928">
        <v>1</v>
      </c>
      <c r="F13928">
        <v>1</v>
      </c>
      <c r="G13928">
        <v>1</v>
      </c>
      <c r="H13928">
        <v>1</v>
      </c>
      <c r="I13928">
        <v>1</v>
      </c>
      <c r="J13928">
        <v>1</v>
      </c>
      <c r="K13928">
        <v>1</v>
      </c>
      <c r="M13928" t="s">
        <v>468</v>
      </c>
    </row>
    <row r="13929" spans="1:13" hidden="1">
      <c r="A13929" t="s">
        <v>304</v>
      </c>
      <c r="B13929" t="s">
        <v>322</v>
      </c>
      <c r="C13929" t="s">
        <v>277</v>
      </c>
      <c r="D13929">
        <v>1</v>
      </c>
      <c r="E13929">
        <v>1</v>
      </c>
      <c r="F13929">
        <v>1</v>
      </c>
      <c r="G13929">
        <v>1</v>
      </c>
      <c r="H13929">
        <v>1</v>
      </c>
      <c r="I13929">
        <v>1</v>
      </c>
      <c r="J13929">
        <v>1</v>
      </c>
      <c r="K13929">
        <v>1</v>
      </c>
      <c r="M13929" t="s">
        <v>468</v>
      </c>
    </row>
    <row r="13930" spans="1:13" hidden="1">
      <c r="A13930" t="s">
        <v>304</v>
      </c>
      <c r="B13930" t="s">
        <v>322</v>
      </c>
      <c r="C13930" t="s">
        <v>281</v>
      </c>
      <c r="D13930">
        <v>1</v>
      </c>
      <c r="E13930">
        <v>1</v>
      </c>
      <c r="F13930">
        <v>1</v>
      </c>
      <c r="G13930">
        <v>1</v>
      </c>
      <c r="H13930">
        <v>1</v>
      </c>
      <c r="I13930">
        <v>1</v>
      </c>
      <c r="J13930">
        <v>1</v>
      </c>
      <c r="K13930">
        <v>1</v>
      </c>
      <c r="M13930" t="s">
        <v>468</v>
      </c>
    </row>
    <row r="13931" spans="1:13" hidden="1">
      <c r="A13931" t="s">
        <v>304</v>
      </c>
      <c r="B13931" t="s">
        <v>322</v>
      </c>
      <c r="C13931" t="s">
        <v>282</v>
      </c>
      <c r="D13931">
        <v>1</v>
      </c>
      <c r="E13931">
        <v>1</v>
      </c>
      <c r="F13931">
        <v>1</v>
      </c>
      <c r="G13931">
        <v>1</v>
      </c>
      <c r="H13931">
        <v>1</v>
      </c>
      <c r="I13931">
        <v>1</v>
      </c>
      <c r="J13931">
        <v>1</v>
      </c>
      <c r="K13931">
        <v>1</v>
      </c>
      <c r="M13931" t="s">
        <v>468</v>
      </c>
    </row>
    <row r="13932" spans="1:13" hidden="1">
      <c r="A13932" t="s">
        <v>304</v>
      </c>
      <c r="B13932" t="s">
        <v>322</v>
      </c>
      <c r="C13932" t="s">
        <v>283</v>
      </c>
      <c r="D13932">
        <v>1</v>
      </c>
      <c r="E13932">
        <v>1</v>
      </c>
      <c r="F13932">
        <v>1</v>
      </c>
      <c r="G13932">
        <v>1</v>
      </c>
      <c r="H13932">
        <v>1</v>
      </c>
      <c r="I13932">
        <v>1</v>
      </c>
      <c r="J13932">
        <v>1</v>
      </c>
      <c r="K13932">
        <v>1</v>
      </c>
      <c r="M13932" t="s">
        <v>468</v>
      </c>
    </row>
    <row r="13933" spans="1:13" hidden="1">
      <c r="A13933" t="s">
        <v>304</v>
      </c>
      <c r="B13933" t="s">
        <v>322</v>
      </c>
      <c r="C13933" t="s">
        <v>284</v>
      </c>
      <c r="D13933">
        <v>1</v>
      </c>
      <c r="E13933">
        <v>1</v>
      </c>
      <c r="F13933">
        <v>1</v>
      </c>
      <c r="G13933">
        <v>1</v>
      </c>
      <c r="H13933">
        <v>1</v>
      </c>
      <c r="I13933">
        <v>1</v>
      </c>
      <c r="J13933">
        <v>1</v>
      </c>
      <c r="K13933">
        <v>1</v>
      </c>
      <c r="M13933" t="s">
        <v>468</v>
      </c>
    </row>
    <row r="13934" spans="1:13" hidden="1">
      <c r="A13934" t="s">
        <v>304</v>
      </c>
      <c r="B13934" t="s">
        <v>322</v>
      </c>
      <c r="C13934" t="s">
        <v>285</v>
      </c>
      <c r="D13934">
        <v>1</v>
      </c>
      <c r="E13934">
        <v>1</v>
      </c>
      <c r="F13934">
        <v>1</v>
      </c>
      <c r="G13934">
        <v>1</v>
      </c>
      <c r="H13934">
        <v>1</v>
      </c>
      <c r="I13934">
        <v>1</v>
      </c>
      <c r="J13934">
        <v>1</v>
      </c>
      <c r="K13934">
        <v>1</v>
      </c>
      <c r="M13934" t="s">
        <v>468</v>
      </c>
    </row>
    <row r="13935" spans="1:13" hidden="1">
      <c r="A13935" t="s">
        <v>304</v>
      </c>
      <c r="B13935" t="s">
        <v>322</v>
      </c>
      <c r="C13935" t="s">
        <v>286</v>
      </c>
      <c r="D13935">
        <v>1</v>
      </c>
      <c r="E13935">
        <v>1</v>
      </c>
      <c r="F13935">
        <v>1</v>
      </c>
      <c r="G13935">
        <v>1</v>
      </c>
      <c r="H13935">
        <v>1</v>
      </c>
      <c r="I13935">
        <v>1</v>
      </c>
      <c r="J13935">
        <v>1</v>
      </c>
      <c r="K13935">
        <v>1</v>
      </c>
      <c r="M13935" t="s">
        <v>468</v>
      </c>
    </row>
    <row r="13936" spans="1:13" hidden="1">
      <c r="A13936" t="s">
        <v>304</v>
      </c>
      <c r="B13936" t="s">
        <v>322</v>
      </c>
      <c r="C13936" t="s">
        <v>287</v>
      </c>
      <c r="D13936">
        <v>1</v>
      </c>
      <c r="E13936">
        <v>1</v>
      </c>
      <c r="F13936">
        <v>1</v>
      </c>
      <c r="G13936">
        <v>1</v>
      </c>
      <c r="H13936">
        <v>1</v>
      </c>
      <c r="I13936">
        <v>1</v>
      </c>
      <c r="J13936">
        <v>1</v>
      </c>
      <c r="K13936">
        <v>1</v>
      </c>
      <c r="M13936" t="s">
        <v>468</v>
      </c>
    </row>
    <row r="13937" spans="1:13" hidden="1">
      <c r="A13937" t="s">
        <v>304</v>
      </c>
      <c r="B13937" t="s">
        <v>322</v>
      </c>
      <c r="C13937" t="s">
        <v>288</v>
      </c>
      <c r="D13937">
        <v>1</v>
      </c>
      <c r="E13937">
        <v>1</v>
      </c>
      <c r="F13937">
        <v>1</v>
      </c>
      <c r="G13937">
        <v>1</v>
      </c>
      <c r="H13937">
        <v>1</v>
      </c>
      <c r="I13937">
        <v>1</v>
      </c>
      <c r="J13937">
        <v>1</v>
      </c>
      <c r="K13937">
        <v>1</v>
      </c>
      <c r="M13937" t="s">
        <v>468</v>
      </c>
    </row>
    <row r="13938" spans="1:13" hidden="1">
      <c r="A13938" t="s">
        <v>304</v>
      </c>
      <c r="B13938" t="s">
        <v>322</v>
      </c>
      <c r="C13938" t="s">
        <v>289</v>
      </c>
      <c r="D13938">
        <v>1</v>
      </c>
      <c r="E13938">
        <v>1</v>
      </c>
      <c r="F13938">
        <v>1</v>
      </c>
      <c r="G13938">
        <v>1</v>
      </c>
      <c r="H13938">
        <v>1</v>
      </c>
      <c r="I13938">
        <v>1</v>
      </c>
      <c r="J13938">
        <v>1</v>
      </c>
      <c r="K13938">
        <v>1</v>
      </c>
      <c r="M13938" t="s">
        <v>468</v>
      </c>
    </row>
    <row r="13939" spans="1:13" hidden="1">
      <c r="A13939" t="s">
        <v>304</v>
      </c>
      <c r="B13939" t="s">
        <v>322</v>
      </c>
      <c r="C13939" t="s">
        <v>290</v>
      </c>
      <c r="D13939">
        <v>1</v>
      </c>
      <c r="E13939">
        <v>1</v>
      </c>
      <c r="F13939">
        <v>1</v>
      </c>
      <c r="G13939">
        <v>1</v>
      </c>
      <c r="H13939">
        <v>1</v>
      </c>
      <c r="I13939">
        <v>1</v>
      </c>
      <c r="J13939">
        <v>1</v>
      </c>
      <c r="K13939">
        <v>1</v>
      </c>
      <c r="M13939" t="s">
        <v>468</v>
      </c>
    </row>
    <row r="13940" spans="1:13" hidden="1">
      <c r="A13940" t="s">
        <v>304</v>
      </c>
      <c r="B13940" t="s">
        <v>322</v>
      </c>
      <c r="C13940" t="s">
        <v>291</v>
      </c>
      <c r="D13940">
        <v>1</v>
      </c>
      <c r="E13940">
        <v>1</v>
      </c>
      <c r="F13940">
        <v>1</v>
      </c>
      <c r="G13940">
        <v>1</v>
      </c>
      <c r="H13940">
        <v>1</v>
      </c>
      <c r="I13940">
        <v>1</v>
      </c>
      <c r="J13940">
        <v>1</v>
      </c>
      <c r="K13940">
        <v>1</v>
      </c>
      <c r="M13940" t="s">
        <v>468</v>
      </c>
    </row>
    <row r="13941" spans="1:13" hidden="1">
      <c r="A13941" t="s">
        <v>304</v>
      </c>
      <c r="B13941" t="s">
        <v>322</v>
      </c>
      <c r="C13941" t="s">
        <v>292</v>
      </c>
      <c r="D13941">
        <v>1</v>
      </c>
      <c r="E13941">
        <v>1</v>
      </c>
      <c r="F13941">
        <v>1</v>
      </c>
      <c r="G13941">
        <v>1</v>
      </c>
      <c r="H13941">
        <v>1</v>
      </c>
      <c r="I13941">
        <v>1</v>
      </c>
      <c r="J13941">
        <v>1</v>
      </c>
      <c r="K13941">
        <v>1</v>
      </c>
      <c r="M13941" t="s">
        <v>468</v>
      </c>
    </row>
    <row r="13942" spans="1:13" hidden="1">
      <c r="A13942" t="s">
        <v>304</v>
      </c>
      <c r="B13942" t="s">
        <v>321</v>
      </c>
      <c r="C13942" t="s">
        <v>278</v>
      </c>
      <c r="D13942">
        <v>1</v>
      </c>
      <c r="E13942">
        <v>1</v>
      </c>
      <c r="F13942">
        <v>1</v>
      </c>
      <c r="G13942">
        <v>1</v>
      </c>
      <c r="H13942">
        <v>1</v>
      </c>
      <c r="I13942">
        <v>1</v>
      </c>
      <c r="J13942">
        <v>1</v>
      </c>
      <c r="K13942">
        <v>1</v>
      </c>
      <c r="M13942" t="s">
        <v>468</v>
      </c>
    </row>
    <row r="13943" spans="1:13" hidden="1">
      <c r="A13943" t="s">
        <v>304</v>
      </c>
      <c r="B13943" t="s">
        <v>321</v>
      </c>
      <c r="C13943" t="s">
        <v>279</v>
      </c>
      <c r="D13943">
        <v>1</v>
      </c>
      <c r="E13943">
        <v>1</v>
      </c>
      <c r="F13943">
        <v>1</v>
      </c>
      <c r="G13943">
        <v>1</v>
      </c>
      <c r="H13943">
        <v>1</v>
      </c>
      <c r="I13943">
        <v>1</v>
      </c>
      <c r="J13943">
        <v>1</v>
      </c>
      <c r="K13943">
        <v>1</v>
      </c>
      <c r="M13943" t="s">
        <v>468</v>
      </c>
    </row>
    <row r="13944" spans="1:13" hidden="1">
      <c r="A13944" t="s">
        <v>304</v>
      </c>
      <c r="B13944" t="s">
        <v>321</v>
      </c>
      <c r="C13944" t="s">
        <v>280</v>
      </c>
      <c r="D13944">
        <v>1</v>
      </c>
      <c r="E13944">
        <v>1</v>
      </c>
      <c r="F13944">
        <v>1</v>
      </c>
      <c r="G13944">
        <v>1</v>
      </c>
      <c r="H13944">
        <v>1</v>
      </c>
      <c r="I13944">
        <v>1</v>
      </c>
      <c r="J13944">
        <v>1</v>
      </c>
      <c r="K13944">
        <v>1</v>
      </c>
      <c r="M13944" t="s">
        <v>468</v>
      </c>
    </row>
    <row r="13945" spans="1:13" hidden="1">
      <c r="A13945" t="s">
        <v>304</v>
      </c>
      <c r="B13945" t="s">
        <v>321</v>
      </c>
      <c r="C13945" t="s">
        <v>277</v>
      </c>
      <c r="D13945">
        <v>1</v>
      </c>
      <c r="E13945">
        <v>1</v>
      </c>
      <c r="F13945">
        <v>1</v>
      </c>
      <c r="G13945">
        <v>1</v>
      </c>
      <c r="H13945">
        <v>1</v>
      </c>
      <c r="I13945">
        <v>1</v>
      </c>
      <c r="J13945">
        <v>1</v>
      </c>
      <c r="K13945">
        <v>1</v>
      </c>
      <c r="M13945" t="s">
        <v>468</v>
      </c>
    </row>
    <row r="13946" spans="1:13" hidden="1">
      <c r="A13946" t="s">
        <v>304</v>
      </c>
      <c r="B13946" t="s">
        <v>321</v>
      </c>
      <c r="C13946" t="s">
        <v>281</v>
      </c>
      <c r="D13946">
        <v>1</v>
      </c>
      <c r="E13946">
        <v>1</v>
      </c>
      <c r="F13946">
        <v>1</v>
      </c>
      <c r="G13946">
        <v>1</v>
      </c>
      <c r="H13946">
        <v>1</v>
      </c>
      <c r="I13946">
        <v>1</v>
      </c>
      <c r="J13946">
        <v>1</v>
      </c>
      <c r="K13946">
        <v>1</v>
      </c>
      <c r="M13946" t="s">
        <v>468</v>
      </c>
    </row>
    <row r="13947" spans="1:13" hidden="1">
      <c r="A13947" t="s">
        <v>304</v>
      </c>
      <c r="B13947" t="s">
        <v>321</v>
      </c>
      <c r="C13947" t="s">
        <v>282</v>
      </c>
      <c r="D13947">
        <v>1</v>
      </c>
      <c r="E13947">
        <v>1</v>
      </c>
      <c r="F13947">
        <v>1</v>
      </c>
      <c r="G13947">
        <v>1</v>
      </c>
      <c r="H13947">
        <v>1</v>
      </c>
      <c r="I13947">
        <v>1</v>
      </c>
      <c r="J13947">
        <v>1</v>
      </c>
      <c r="K13947">
        <v>1</v>
      </c>
      <c r="M13947" t="s">
        <v>468</v>
      </c>
    </row>
    <row r="13948" spans="1:13" hidden="1">
      <c r="A13948" t="s">
        <v>304</v>
      </c>
      <c r="B13948" t="s">
        <v>321</v>
      </c>
      <c r="C13948" t="s">
        <v>283</v>
      </c>
      <c r="D13948">
        <v>1</v>
      </c>
      <c r="E13948">
        <v>1</v>
      </c>
      <c r="F13948">
        <v>1</v>
      </c>
      <c r="G13948">
        <v>1</v>
      </c>
      <c r="H13948">
        <v>1</v>
      </c>
      <c r="I13948">
        <v>1</v>
      </c>
      <c r="J13948">
        <v>1</v>
      </c>
      <c r="K13948">
        <v>1</v>
      </c>
      <c r="M13948" t="s">
        <v>468</v>
      </c>
    </row>
    <row r="13949" spans="1:13" hidden="1">
      <c r="A13949" t="s">
        <v>304</v>
      </c>
      <c r="B13949" t="s">
        <v>321</v>
      </c>
      <c r="C13949" t="s">
        <v>284</v>
      </c>
      <c r="D13949">
        <v>1</v>
      </c>
      <c r="E13949">
        <v>1</v>
      </c>
      <c r="F13949">
        <v>1</v>
      </c>
      <c r="G13949">
        <v>1</v>
      </c>
      <c r="H13949">
        <v>1</v>
      </c>
      <c r="I13949">
        <v>1</v>
      </c>
      <c r="J13949">
        <v>1</v>
      </c>
      <c r="K13949">
        <v>1</v>
      </c>
      <c r="M13949" t="s">
        <v>468</v>
      </c>
    </row>
    <row r="13950" spans="1:13" hidden="1">
      <c r="A13950" t="s">
        <v>304</v>
      </c>
      <c r="B13950" t="s">
        <v>321</v>
      </c>
      <c r="C13950" t="s">
        <v>285</v>
      </c>
      <c r="D13950">
        <v>1</v>
      </c>
      <c r="E13950">
        <v>1</v>
      </c>
      <c r="F13950">
        <v>1</v>
      </c>
      <c r="G13950">
        <v>1</v>
      </c>
      <c r="H13950">
        <v>1</v>
      </c>
      <c r="I13950">
        <v>1</v>
      </c>
      <c r="J13950">
        <v>1</v>
      </c>
      <c r="K13950">
        <v>1</v>
      </c>
      <c r="M13950" t="s">
        <v>468</v>
      </c>
    </row>
    <row r="13951" spans="1:13" hidden="1">
      <c r="A13951" t="s">
        <v>304</v>
      </c>
      <c r="B13951" t="s">
        <v>321</v>
      </c>
      <c r="C13951" t="s">
        <v>286</v>
      </c>
      <c r="D13951">
        <v>1</v>
      </c>
      <c r="E13951">
        <v>1</v>
      </c>
      <c r="F13951">
        <v>1</v>
      </c>
      <c r="G13951">
        <v>1</v>
      </c>
      <c r="H13951">
        <v>1</v>
      </c>
      <c r="I13951">
        <v>1</v>
      </c>
      <c r="J13951">
        <v>1</v>
      </c>
      <c r="K13951">
        <v>1</v>
      </c>
      <c r="M13951" t="s">
        <v>468</v>
      </c>
    </row>
    <row r="13952" spans="1:13" hidden="1">
      <c r="A13952" t="s">
        <v>304</v>
      </c>
      <c r="B13952" t="s">
        <v>321</v>
      </c>
      <c r="C13952" t="s">
        <v>287</v>
      </c>
      <c r="D13952">
        <v>1</v>
      </c>
      <c r="E13952">
        <v>1</v>
      </c>
      <c r="F13952">
        <v>1</v>
      </c>
      <c r="G13952">
        <v>1</v>
      </c>
      <c r="H13952">
        <v>1</v>
      </c>
      <c r="I13952">
        <v>1</v>
      </c>
      <c r="J13952">
        <v>1</v>
      </c>
      <c r="K13952">
        <v>1</v>
      </c>
      <c r="M13952" t="s">
        <v>468</v>
      </c>
    </row>
    <row r="13953" spans="1:13" hidden="1">
      <c r="A13953" t="s">
        <v>304</v>
      </c>
      <c r="B13953" t="s">
        <v>321</v>
      </c>
      <c r="C13953" t="s">
        <v>288</v>
      </c>
      <c r="D13953">
        <v>1</v>
      </c>
      <c r="E13953">
        <v>1</v>
      </c>
      <c r="F13953">
        <v>1</v>
      </c>
      <c r="G13953">
        <v>1</v>
      </c>
      <c r="H13953">
        <v>1</v>
      </c>
      <c r="I13953">
        <v>1</v>
      </c>
      <c r="J13953">
        <v>1</v>
      </c>
      <c r="K13953">
        <v>1</v>
      </c>
      <c r="M13953" t="s">
        <v>468</v>
      </c>
    </row>
    <row r="13954" spans="1:13" hidden="1">
      <c r="A13954" t="s">
        <v>304</v>
      </c>
      <c r="B13954" t="s">
        <v>321</v>
      </c>
      <c r="C13954" t="s">
        <v>289</v>
      </c>
      <c r="D13954">
        <v>1</v>
      </c>
      <c r="E13954">
        <v>1</v>
      </c>
      <c r="F13954">
        <v>1</v>
      </c>
      <c r="G13954">
        <v>1</v>
      </c>
      <c r="H13954">
        <v>1</v>
      </c>
      <c r="I13954">
        <v>1</v>
      </c>
      <c r="J13954">
        <v>1</v>
      </c>
      <c r="K13954">
        <v>1</v>
      </c>
      <c r="M13954" t="s">
        <v>468</v>
      </c>
    </row>
    <row r="13955" spans="1:13" hidden="1">
      <c r="A13955" t="s">
        <v>304</v>
      </c>
      <c r="B13955" t="s">
        <v>321</v>
      </c>
      <c r="C13955" t="s">
        <v>290</v>
      </c>
      <c r="D13955">
        <v>1</v>
      </c>
      <c r="E13955">
        <v>1</v>
      </c>
      <c r="F13955">
        <v>1</v>
      </c>
      <c r="G13955">
        <v>1</v>
      </c>
      <c r="H13955">
        <v>1</v>
      </c>
      <c r="I13955">
        <v>1</v>
      </c>
      <c r="J13955">
        <v>1</v>
      </c>
      <c r="K13955">
        <v>1</v>
      </c>
      <c r="M13955" t="s">
        <v>468</v>
      </c>
    </row>
    <row r="13956" spans="1:13" hidden="1">
      <c r="A13956" t="s">
        <v>304</v>
      </c>
      <c r="B13956" t="s">
        <v>321</v>
      </c>
      <c r="C13956" t="s">
        <v>291</v>
      </c>
      <c r="D13956">
        <v>1</v>
      </c>
      <c r="E13956">
        <v>1</v>
      </c>
      <c r="F13956">
        <v>1</v>
      </c>
      <c r="G13956">
        <v>1</v>
      </c>
      <c r="H13956">
        <v>1</v>
      </c>
      <c r="I13956">
        <v>1</v>
      </c>
      <c r="J13956">
        <v>1</v>
      </c>
      <c r="K13956">
        <v>1</v>
      </c>
      <c r="M13956" t="s">
        <v>468</v>
      </c>
    </row>
    <row r="13957" spans="1:13" hidden="1">
      <c r="A13957" t="s">
        <v>304</v>
      </c>
      <c r="B13957" t="s">
        <v>321</v>
      </c>
      <c r="C13957" t="s">
        <v>292</v>
      </c>
      <c r="D13957">
        <v>1</v>
      </c>
      <c r="E13957">
        <v>1</v>
      </c>
      <c r="F13957">
        <v>1</v>
      </c>
      <c r="G13957">
        <v>1</v>
      </c>
      <c r="H13957">
        <v>1</v>
      </c>
      <c r="I13957">
        <v>1</v>
      </c>
      <c r="J13957">
        <v>1</v>
      </c>
      <c r="K13957">
        <v>1</v>
      </c>
      <c r="M13957" t="s">
        <v>468</v>
      </c>
    </row>
    <row r="13958" spans="1:13" hidden="1">
      <c r="A13958" t="s">
        <v>304</v>
      </c>
      <c r="B13958" t="s">
        <v>320</v>
      </c>
      <c r="C13958" t="s">
        <v>278</v>
      </c>
      <c r="D13958">
        <v>1</v>
      </c>
      <c r="E13958">
        <v>1</v>
      </c>
      <c r="F13958">
        <v>1</v>
      </c>
      <c r="G13958">
        <v>1</v>
      </c>
      <c r="H13958">
        <v>1</v>
      </c>
      <c r="I13958">
        <v>1</v>
      </c>
      <c r="J13958">
        <v>1</v>
      </c>
      <c r="K13958">
        <v>1</v>
      </c>
      <c r="M13958" t="s">
        <v>468</v>
      </c>
    </row>
    <row r="13959" spans="1:13" hidden="1">
      <c r="A13959" t="s">
        <v>304</v>
      </c>
      <c r="B13959" t="s">
        <v>320</v>
      </c>
      <c r="C13959" t="s">
        <v>279</v>
      </c>
      <c r="D13959">
        <v>1</v>
      </c>
      <c r="E13959">
        <v>1</v>
      </c>
      <c r="F13959">
        <v>1</v>
      </c>
      <c r="G13959">
        <v>1</v>
      </c>
      <c r="H13959">
        <v>1</v>
      </c>
      <c r="I13959">
        <v>1</v>
      </c>
      <c r="J13959">
        <v>1</v>
      </c>
      <c r="K13959">
        <v>1</v>
      </c>
      <c r="M13959" t="s">
        <v>468</v>
      </c>
    </row>
    <row r="13960" spans="1:13" hidden="1">
      <c r="A13960" t="s">
        <v>304</v>
      </c>
      <c r="B13960" t="s">
        <v>320</v>
      </c>
      <c r="C13960" t="s">
        <v>280</v>
      </c>
      <c r="D13960">
        <v>1</v>
      </c>
      <c r="E13960">
        <v>1</v>
      </c>
      <c r="F13960">
        <v>1</v>
      </c>
      <c r="G13960">
        <v>1</v>
      </c>
      <c r="H13960">
        <v>1</v>
      </c>
      <c r="I13960">
        <v>1</v>
      </c>
      <c r="J13960">
        <v>1</v>
      </c>
      <c r="K13960">
        <v>1</v>
      </c>
      <c r="M13960" t="s">
        <v>468</v>
      </c>
    </row>
    <row r="13961" spans="1:13" hidden="1">
      <c r="A13961" t="s">
        <v>304</v>
      </c>
      <c r="B13961" t="s">
        <v>320</v>
      </c>
      <c r="C13961" t="s">
        <v>277</v>
      </c>
      <c r="D13961">
        <v>1</v>
      </c>
      <c r="E13961">
        <v>1</v>
      </c>
      <c r="F13961">
        <v>1</v>
      </c>
      <c r="G13961">
        <v>1</v>
      </c>
      <c r="H13961">
        <v>1</v>
      </c>
      <c r="I13961">
        <v>1</v>
      </c>
      <c r="J13961">
        <v>1</v>
      </c>
      <c r="K13961">
        <v>1</v>
      </c>
      <c r="M13961" t="s">
        <v>468</v>
      </c>
    </row>
    <row r="13962" spans="1:13" hidden="1">
      <c r="A13962" t="s">
        <v>304</v>
      </c>
      <c r="B13962" t="s">
        <v>320</v>
      </c>
      <c r="C13962" t="s">
        <v>281</v>
      </c>
      <c r="D13962">
        <v>1</v>
      </c>
      <c r="E13962">
        <v>1</v>
      </c>
      <c r="F13962">
        <v>1</v>
      </c>
      <c r="G13962">
        <v>1</v>
      </c>
      <c r="H13962">
        <v>1</v>
      </c>
      <c r="I13962">
        <v>1</v>
      </c>
      <c r="J13962">
        <v>1</v>
      </c>
      <c r="K13962">
        <v>1</v>
      </c>
      <c r="M13962" t="s">
        <v>468</v>
      </c>
    </row>
    <row r="13963" spans="1:13" hidden="1">
      <c r="A13963" t="s">
        <v>304</v>
      </c>
      <c r="B13963" t="s">
        <v>320</v>
      </c>
      <c r="C13963" t="s">
        <v>282</v>
      </c>
      <c r="D13963">
        <v>1</v>
      </c>
      <c r="E13963">
        <v>1</v>
      </c>
      <c r="F13963">
        <v>1</v>
      </c>
      <c r="G13963">
        <v>1</v>
      </c>
      <c r="H13963">
        <v>1</v>
      </c>
      <c r="I13963">
        <v>1</v>
      </c>
      <c r="J13963">
        <v>1</v>
      </c>
      <c r="K13963">
        <v>1</v>
      </c>
      <c r="M13963" t="s">
        <v>468</v>
      </c>
    </row>
    <row r="13964" spans="1:13" hidden="1">
      <c r="A13964" t="s">
        <v>304</v>
      </c>
      <c r="B13964" t="s">
        <v>320</v>
      </c>
      <c r="C13964" t="s">
        <v>283</v>
      </c>
      <c r="D13964">
        <v>1</v>
      </c>
      <c r="E13964">
        <v>1</v>
      </c>
      <c r="F13964">
        <v>1</v>
      </c>
      <c r="G13964">
        <v>1</v>
      </c>
      <c r="H13964">
        <v>1</v>
      </c>
      <c r="I13964">
        <v>1</v>
      </c>
      <c r="J13964">
        <v>1</v>
      </c>
      <c r="K13964">
        <v>1</v>
      </c>
      <c r="M13964" t="s">
        <v>468</v>
      </c>
    </row>
    <row r="13965" spans="1:13" hidden="1">
      <c r="A13965" t="s">
        <v>304</v>
      </c>
      <c r="B13965" t="s">
        <v>320</v>
      </c>
      <c r="C13965" t="s">
        <v>284</v>
      </c>
      <c r="D13965">
        <v>1</v>
      </c>
      <c r="E13965">
        <v>1</v>
      </c>
      <c r="F13965">
        <v>1</v>
      </c>
      <c r="G13965">
        <v>1</v>
      </c>
      <c r="H13965">
        <v>1</v>
      </c>
      <c r="I13965">
        <v>1</v>
      </c>
      <c r="J13965">
        <v>1</v>
      </c>
      <c r="K13965">
        <v>1</v>
      </c>
      <c r="M13965" t="s">
        <v>468</v>
      </c>
    </row>
    <row r="13966" spans="1:13" hidden="1">
      <c r="A13966" t="s">
        <v>304</v>
      </c>
      <c r="B13966" t="s">
        <v>320</v>
      </c>
      <c r="C13966" t="s">
        <v>285</v>
      </c>
      <c r="D13966">
        <v>1</v>
      </c>
      <c r="E13966">
        <v>1</v>
      </c>
      <c r="F13966">
        <v>1</v>
      </c>
      <c r="G13966">
        <v>1</v>
      </c>
      <c r="H13966">
        <v>1</v>
      </c>
      <c r="I13966">
        <v>1</v>
      </c>
      <c r="J13966">
        <v>1</v>
      </c>
      <c r="K13966">
        <v>1</v>
      </c>
      <c r="M13966" t="s">
        <v>468</v>
      </c>
    </row>
    <row r="13967" spans="1:13" hidden="1">
      <c r="A13967" t="s">
        <v>304</v>
      </c>
      <c r="B13967" t="s">
        <v>320</v>
      </c>
      <c r="C13967" t="s">
        <v>286</v>
      </c>
      <c r="D13967">
        <v>1</v>
      </c>
      <c r="E13967">
        <v>1</v>
      </c>
      <c r="F13967">
        <v>1</v>
      </c>
      <c r="G13967">
        <v>1</v>
      </c>
      <c r="H13967">
        <v>1</v>
      </c>
      <c r="I13967">
        <v>1</v>
      </c>
      <c r="J13967">
        <v>1</v>
      </c>
      <c r="K13967">
        <v>1</v>
      </c>
      <c r="M13967" t="s">
        <v>468</v>
      </c>
    </row>
    <row r="13968" spans="1:13" hidden="1">
      <c r="A13968" t="s">
        <v>304</v>
      </c>
      <c r="B13968" t="s">
        <v>320</v>
      </c>
      <c r="C13968" t="s">
        <v>287</v>
      </c>
      <c r="D13968">
        <v>1</v>
      </c>
      <c r="E13968">
        <v>1</v>
      </c>
      <c r="F13968">
        <v>1</v>
      </c>
      <c r="G13968">
        <v>1</v>
      </c>
      <c r="H13968">
        <v>1</v>
      </c>
      <c r="I13968">
        <v>1</v>
      </c>
      <c r="J13968">
        <v>1</v>
      </c>
      <c r="K13968">
        <v>1</v>
      </c>
      <c r="M13968" t="s">
        <v>468</v>
      </c>
    </row>
    <row r="13969" spans="1:13" hidden="1">
      <c r="A13969" t="s">
        <v>304</v>
      </c>
      <c r="B13969" t="s">
        <v>320</v>
      </c>
      <c r="C13969" t="s">
        <v>288</v>
      </c>
      <c r="D13969">
        <v>1</v>
      </c>
      <c r="E13969">
        <v>1</v>
      </c>
      <c r="F13969">
        <v>1</v>
      </c>
      <c r="G13969">
        <v>1</v>
      </c>
      <c r="H13969">
        <v>1</v>
      </c>
      <c r="I13969">
        <v>1</v>
      </c>
      <c r="J13969">
        <v>1</v>
      </c>
      <c r="K13969">
        <v>1</v>
      </c>
      <c r="M13969" t="s">
        <v>468</v>
      </c>
    </row>
    <row r="13970" spans="1:13" hidden="1">
      <c r="A13970" t="s">
        <v>304</v>
      </c>
      <c r="B13970" t="s">
        <v>320</v>
      </c>
      <c r="C13970" t="s">
        <v>289</v>
      </c>
      <c r="D13970">
        <v>1</v>
      </c>
      <c r="E13970">
        <v>1</v>
      </c>
      <c r="F13970">
        <v>1</v>
      </c>
      <c r="G13970">
        <v>1</v>
      </c>
      <c r="H13970">
        <v>1</v>
      </c>
      <c r="I13970">
        <v>1</v>
      </c>
      <c r="J13970">
        <v>1</v>
      </c>
      <c r="K13970">
        <v>1</v>
      </c>
      <c r="M13970" t="s">
        <v>468</v>
      </c>
    </row>
    <row r="13971" spans="1:13" hidden="1">
      <c r="A13971" t="s">
        <v>304</v>
      </c>
      <c r="B13971" t="s">
        <v>320</v>
      </c>
      <c r="C13971" t="s">
        <v>290</v>
      </c>
      <c r="D13971">
        <v>1</v>
      </c>
      <c r="E13971">
        <v>1</v>
      </c>
      <c r="F13971">
        <v>1</v>
      </c>
      <c r="G13971">
        <v>1</v>
      </c>
      <c r="H13971">
        <v>1</v>
      </c>
      <c r="I13971">
        <v>1</v>
      </c>
      <c r="J13971">
        <v>1</v>
      </c>
      <c r="K13971">
        <v>1</v>
      </c>
      <c r="M13971" t="s">
        <v>468</v>
      </c>
    </row>
    <row r="13972" spans="1:13" hidden="1">
      <c r="A13972" t="s">
        <v>304</v>
      </c>
      <c r="B13972" t="s">
        <v>320</v>
      </c>
      <c r="C13972" t="s">
        <v>291</v>
      </c>
      <c r="D13972">
        <v>1</v>
      </c>
      <c r="E13972">
        <v>1</v>
      </c>
      <c r="F13972">
        <v>1</v>
      </c>
      <c r="G13972">
        <v>1</v>
      </c>
      <c r="H13972">
        <v>1</v>
      </c>
      <c r="I13972">
        <v>1</v>
      </c>
      <c r="J13972">
        <v>1</v>
      </c>
      <c r="K13972">
        <v>1</v>
      </c>
      <c r="M13972" t="s">
        <v>468</v>
      </c>
    </row>
    <row r="13973" spans="1:13" hidden="1">
      <c r="A13973" t="s">
        <v>304</v>
      </c>
      <c r="B13973" t="s">
        <v>320</v>
      </c>
      <c r="C13973" t="s">
        <v>292</v>
      </c>
      <c r="D13973">
        <v>1</v>
      </c>
      <c r="E13973">
        <v>1</v>
      </c>
      <c r="F13973">
        <v>1</v>
      </c>
      <c r="G13973">
        <v>1</v>
      </c>
      <c r="H13973">
        <v>1</v>
      </c>
      <c r="I13973">
        <v>1</v>
      </c>
      <c r="J13973">
        <v>1</v>
      </c>
      <c r="K13973">
        <v>1</v>
      </c>
      <c r="M13973" t="s">
        <v>468</v>
      </c>
    </row>
    <row r="13974" spans="1:13" hidden="1">
      <c r="A13974" t="s">
        <v>304</v>
      </c>
      <c r="B13974" t="s">
        <v>323</v>
      </c>
      <c r="C13974" t="s">
        <v>278</v>
      </c>
      <c r="D13974">
        <v>1</v>
      </c>
      <c r="E13974">
        <v>1</v>
      </c>
      <c r="F13974">
        <v>1</v>
      </c>
      <c r="G13974">
        <v>1</v>
      </c>
      <c r="H13974">
        <v>1</v>
      </c>
      <c r="I13974">
        <v>1</v>
      </c>
      <c r="J13974">
        <v>1</v>
      </c>
      <c r="K13974">
        <v>1</v>
      </c>
      <c r="M13974" t="s">
        <v>468</v>
      </c>
    </row>
    <row r="13975" spans="1:13" hidden="1">
      <c r="A13975" t="s">
        <v>304</v>
      </c>
      <c r="B13975" t="s">
        <v>323</v>
      </c>
      <c r="C13975" t="s">
        <v>279</v>
      </c>
      <c r="D13975">
        <v>1</v>
      </c>
      <c r="E13975">
        <v>1</v>
      </c>
      <c r="F13975">
        <v>1</v>
      </c>
      <c r="G13975">
        <v>1</v>
      </c>
      <c r="H13975">
        <v>1</v>
      </c>
      <c r="I13975">
        <v>1</v>
      </c>
      <c r="J13975">
        <v>1</v>
      </c>
      <c r="K13975">
        <v>1</v>
      </c>
      <c r="M13975" t="s">
        <v>468</v>
      </c>
    </row>
    <row r="13976" spans="1:13" hidden="1">
      <c r="A13976" t="s">
        <v>304</v>
      </c>
      <c r="B13976" t="s">
        <v>323</v>
      </c>
      <c r="C13976" t="s">
        <v>280</v>
      </c>
      <c r="D13976">
        <v>1</v>
      </c>
      <c r="E13976">
        <v>1</v>
      </c>
      <c r="F13976">
        <v>1</v>
      </c>
      <c r="G13976">
        <v>1</v>
      </c>
      <c r="H13976">
        <v>1</v>
      </c>
      <c r="I13976">
        <v>1</v>
      </c>
      <c r="J13976">
        <v>1</v>
      </c>
      <c r="K13976">
        <v>1</v>
      </c>
      <c r="M13976" t="s">
        <v>468</v>
      </c>
    </row>
    <row r="13977" spans="1:13" hidden="1">
      <c r="A13977" t="s">
        <v>304</v>
      </c>
      <c r="B13977" t="s">
        <v>323</v>
      </c>
      <c r="C13977" t="s">
        <v>277</v>
      </c>
      <c r="D13977">
        <v>1</v>
      </c>
      <c r="E13977">
        <v>1</v>
      </c>
      <c r="F13977">
        <v>1</v>
      </c>
      <c r="G13977">
        <v>1</v>
      </c>
      <c r="H13977">
        <v>1</v>
      </c>
      <c r="I13977">
        <v>1</v>
      </c>
      <c r="J13977">
        <v>1</v>
      </c>
      <c r="K13977">
        <v>1</v>
      </c>
      <c r="M13977" t="s">
        <v>468</v>
      </c>
    </row>
    <row r="13978" spans="1:13" hidden="1">
      <c r="A13978" t="s">
        <v>304</v>
      </c>
      <c r="B13978" t="s">
        <v>323</v>
      </c>
      <c r="C13978" t="s">
        <v>281</v>
      </c>
      <c r="D13978">
        <v>1</v>
      </c>
      <c r="E13978">
        <v>1</v>
      </c>
      <c r="F13978">
        <v>1</v>
      </c>
      <c r="G13978">
        <v>1</v>
      </c>
      <c r="H13978">
        <v>1</v>
      </c>
      <c r="I13978">
        <v>1</v>
      </c>
      <c r="J13978">
        <v>1</v>
      </c>
      <c r="K13978">
        <v>1</v>
      </c>
      <c r="M13978" t="s">
        <v>468</v>
      </c>
    </row>
    <row r="13979" spans="1:13" hidden="1">
      <c r="A13979" t="s">
        <v>304</v>
      </c>
      <c r="B13979" t="s">
        <v>323</v>
      </c>
      <c r="C13979" t="s">
        <v>282</v>
      </c>
      <c r="D13979">
        <v>1</v>
      </c>
      <c r="E13979">
        <v>1</v>
      </c>
      <c r="F13979">
        <v>1</v>
      </c>
      <c r="G13979">
        <v>1</v>
      </c>
      <c r="H13979">
        <v>1</v>
      </c>
      <c r="I13979">
        <v>1</v>
      </c>
      <c r="J13979">
        <v>1</v>
      </c>
      <c r="K13979">
        <v>1</v>
      </c>
      <c r="M13979" t="s">
        <v>468</v>
      </c>
    </row>
    <row r="13980" spans="1:13" hidden="1">
      <c r="A13980" t="s">
        <v>304</v>
      </c>
      <c r="B13980" t="s">
        <v>323</v>
      </c>
      <c r="C13980" t="s">
        <v>283</v>
      </c>
      <c r="D13980">
        <v>1</v>
      </c>
      <c r="E13980">
        <v>1</v>
      </c>
      <c r="F13980">
        <v>1</v>
      </c>
      <c r="G13980">
        <v>1</v>
      </c>
      <c r="H13980">
        <v>1</v>
      </c>
      <c r="I13980">
        <v>1</v>
      </c>
      <c r="J13980">
        <v>1</v>
      </c>
      <c r="K13980">
        <v>1</v>
      </c>
      <c r="M13980" t="s">
        <v>468</v>
      </c>
    </row>
    <row r="13981" spans="1:13" hidden="1">
      <c r="A13981" t="s">
        <v>304</v>
      </c>
      <c r="B13981" t="s">
        <v>323</v>
      </c>
      <c r="C13981" t="s">
        <v>284</v>
      </c>
      <c r="D13981">
        <v>1</v>
      </c>
      <c r="E13981">
        <v>1</v>
      </c>
      <c r="F13981">
        <v>1</v>
      </c>
      <c r="G13981">
        <v>1</v>
      </c>
      <c r="H13981">
        <v>1</v>
      </c>
      <c r="I13981">
        <v>1</v>
      </c>
      <c r="J13981">
        <v>1</v>
      </c>
      <c r="K13981">
        <v>1</v>
      </c>
      <c r="M13981" t="s">
        <v>468</v>
      </c>
    </row>
    <row r="13982" spans="1:13" hidden="1">
      <c r="A13982" t="s">
        <v>304</v>
      </c>
      <c r="B13982" t="s">
        <v>323</v>
      </c>
      <c r="C13982" t="s">
        <v>285</v>
      </c>
      <c r="D13982">
        <v>1</v>
      </c>
      <c r="E13982">
        <v>1</v>
      </c>
      <c r="F13982">
        <v>1</v>
      </c>
      <c r="G13982">
        <v>1</v>
      </c>
      <c r="H13982">
        <v>1</v>
      </c>
      <c r="I13982">
        <v>1</v>
      </c>
      <c r="J13982">
        <v>1</v>
      </c>
      <c r="K13982">
        <v>1</v>
      </c>
      <c r="M13982" t="s">
        <v>468</v>
      </c>
    </row>
    <row r="13983" spans="1:13" hidden="1">
      <c r="A13983" t="s">
        <v>304</v>
      </c>
      <c r="B13983" t="s">
        <v>323</v>
      </c>
      <c r="C13983" t="s">
        <v>286</v>
      </c>
      <c r="D13983">
        <v>1</v>
      </c>
      <c r="E13983">
        <v>1</v>
      </c>
      <c r="F13983">
        <v>1</v>
      </c>
      <c r="G13983">
        <v>1</v>
      </c>
      <c r="H13983">
        <v>1</v>
      </c>
      <c r="I13983">
        <v>1</v>
      </c>
      <c r="J13983">
        <v>1</v>
      </c>
      <c r="K13983">
        <v>1</v>
      </c>
      <c r="M13983" t="s">
        <v>468</v>
      </c>
    </row>
    <row r="13984" spans="1:13" hidden="1">
      <c r="A13984" t="s">
        <v>304</v>
      </c>
      <c r="B13984" t="s">
        <v>323</v>
      </c>
      <c r="C13984" t="s">
        <v>287</v>
      </c>
      <c r="D13984">
        <v>1</v>
      </c>
      <c r="E13984">
        <v>1</v>
      </c>
      <c r="F13984">
        <v>1</v>
      </c>
      <c r="G13984">
        <v>1</v>
      </c>
      <c r="H13984">
        <v>1</v>
      </c>
      <c r="I13984">
        <v>1</v>
      </c>
      <c r="J13984">
        <v>1</v>
      </c>
      <c r="K13984">
        <v>1</v>
      </c>
      <c r="M13984" t="s">
        <v>468</v>
      </c>
    </row>
    <row r="13985" spans="1:13" hidden="1">
      <c r="A13985" t="s">
        <v>304</v>
      </c>
      <c r="B13985" t="s">
        <v>323</v>
      </c>
      <c r="C13985" t="s">
        <v>288</v>
      </c>
      <c r="D13985">
        <v>1</v>
      </c>
      <c r="E13985">
        <v>1</v>
      </c>
      <c r="F13985">
        <v>1</v>
      </c>
      <c r="G13985">
        <v>1</v>
      </c>
      <c r="H13985">
        <v>1</v>
      </c>
      <c r="I13985">
        <v>1</v>
      </c>
      <c r="J13985">
        <v>1</v>
      </c>
      <c r="K13985">
        <v>1</v>
      </c>
      <c r="M13985" t="s">
        <v>468</v>
      </c>
    </row>
    <row r="13986" spans="1:13" hidden="1">
      <c r="A13986" t="s">
        <v>304</v>
      </c>
      <c r="B13986" t="s">
        <v>323</v>
      </c>
      <c r="C13986" t="s">
        <v>289</v>
      </c>
      <c r="D13986">
        <v>1</v>
      </c>
      <c r="E13986">
        <v>1</v>
      </c>
      <c r="F13986">
        <v>1</v>
      </c>
      <c r="G13986">
        <v>1</v>
      </c>
      <c r="H13986">
        <v>1</v>
      </c>
      <c r="I13986">
        <v>1</v>
      </c>
      <c r="J13986">
        <v>1</v>
      </c>
      <c r="K13986">
        <v>1</v>
      </c>
      <c r="M13986" t="s">
        <v>468</v>
      </c>
    </row>
    <row r="13987" spans="1:13" hidden="1">
      <c r="A13987" t="s">
        <v>304</v>
      </c>
      <c r="B13987" t="s">
        <v>323</v>
      </c>
      <c r="C13987" t="s">
        <v>290</v>
      </c>
      <c r="D13987">
        <v>1</v>
      </c>
      <c r="E13987">
        <v>1</v>
      </c>
      <c r="F13987">
        <v>1</v>
      </c>
      <c r="G13987">
        <v>1</v>
      </c>
      <c r="H13987">
        <v>1</v>
      </c>
      <c r="I13987">
        <v>1</v>
      </c>
      <c r="J13987">
        <v>1</v>
      </c>
      <c r="K13987">
        <v>1</v>
      </c>
      <c r="M13987" t="s">
        <v>468</v>
      </c>
    </row>
    <row r="13988" spans="1:13" hidden="1">
      <c r="A13988" t="s">
        <v>304</v>
      </c>
      <c r="B13988" t="s">
        <v>323</v>
      </c>
      <c r="C13988" t="s">
        <v>291</v>
      </c>
      <c r="D13988">
        <v>1</v>
      </c>
      <c r="E13988">
        <v>1</v>
      </c>
      <c r="F13988">
        <v>1</v>
      </c>
      <c r="G13988">
        <v>1</v>
      </c>
      <c r="H13988">
        <v>1</v>
      </c>
      <c r="I13988">
        <v>1</v>
      </c>
      <c r="J13988">
        <v>1</v>
      </c>
      <c r="K13988">
        <v>1</v>
      </c>
      <c r="M13988" t="s">
        <v>468</v>
      </c>
    </row>
    <row r="13989" spans="1:13" hidden="1">
      <c r="A13989" t="s">
        <v>304</v>
      </c>
      <c r="B13989" t="s">
        <v>323</v>
      </c>
      <c r="C13989" t="s">
        <v>292</v>
      </c>
      <c r="D13989">
        <v>1</v>
      </c>
      <c r="E13989">
        <v>1</v>
      </c>
      <c r="F13989">
        <v>1</v>
      </c>
      <c r="G13989">
        <v>1</v>
      </c>
      <c r="H13989">
        <v>1</v>
      </c>
      <c r="I13989">
        <v>1</v>
      </c>
      <c r="J13989">
        <v>1</v>
      </c>
      <c r="K13989">
        <v>1</v>
      </c>
      <c r="M13989" t="s">
        <v>468</v>
      </c>
    </row>
    <row r="13990" spans="1:13" hidden="1">
      <c r="A13990" t="s">
        <v>304</v>
      </c>
      <c r="B13990" t="s">
        <v>324</v>
      </c>
      <c r="C13990" t="s">
        <v>278</v>
      </c>
      <c r="D13990">
        <v>1</v>
      </c>
      <c r="E13990">
        <v>1</v>
      </c>
      <c r="F13990">
        <v>1</v>
      </c>
      <c r="G13990">
        <v>1</v>
      </c>
      <c r="H13990">
        <v>1</v>
      </c>
      <c r="I13990">
        <v>1</v>
      </c>
      <c r="J13990">
        <v>1</v>
      </c>
      <c r="K13990">
        <v>1</v>
      </c>
      <c r="M13990" t="s">
        <v>468</v>
      </c>
    </row>
    <row r="13991" spans="1:13" hidden="1">
      <c r="A13991" t="s">
        <v>304</v>
      </c>
      <c r="B13991" t="s">
        <v>324</v>
      </c>
      <c r="C13991" t="s">
        <v>279</v>
      </c>
      <c r="D13991">
        <v>1</v>
      </c>
      <c r="E13991">
        <v>1</v>
      </c>
      <c r="F13991">
        <v>1</v>
      </c>
      <c r="G13991">
        <v>1</v>
      </c>
      <c r="H13991">
        <v>1</v>
      </c>
      <c r="I13991">
        <v>1</v>
      </c>
      <c r="J13991">
        <v>1</v>
      </c>
      <c r="K13991">
        <v>1</v>
      </c>
      <c r="M13991" t="s">
        <v>468</v>
      </c>
    </row>
    <row r="13992" spans="1:13" hidden="1">
      <c r="A13992" t="s">
        <v>304</v>
      </c>
      <c r="B13992" t="s">
        <v>324</v>
      </c>
      <c r="C13992" t="s">
        <v>280</v>
      </c>
      <c r="D13992">
        <v>1</v>
      </c>
      <c r="E13992">
        <v>1</v>
      </c>
      <c r="F13992">
        <v>1</v>
      </c>
      <c r="G13992">
        <v>1</v>
      </c>
      <c r="H13992">
        <v>1</v>
      </c>
      <c r="I13992">
        <v>1</v>
      </c>
      <c r="J13992">
        <v>1</v>
      </c>
      <c r="K13992">
        <v>1</v>
      </c>
      <c r="M13992" t="s">
        <v>468</v>
      </c>
    </row>
    <row r="13993" spans="1:13" hidden="1">
      <c r="A13993" t="s">
        <v>304</v>
      </c>
      <c r="B13993" t="s">
        <v>324</v>
      </c>
      <c r="C13993" t="s">
        <v>277</v>
      </c>
      <c r="D13993">
        <v>1</v>
      </c>
      <c r="E13993">
        <v>1</v>
      </c>
      <c r="F13993">
        <v>1</v>
      </c>
      <c r="G13993">
        <v>1</v>
      </c>
      <c r="H13993">
        <v>1</v>
      </c>
      <c r="I13993">
        <v>1</v>
      </c>
      <c r="J13993">
        <v>1</v>
      </c>
      <c r="K13993">
        <v>1</v>
      </c>
      <c r="M13993" t="s">
        <v>468</v>
      </c>
    </row>
    <row r="13994" spans="1:13" hidden="1">
      <c r="A13994" t="s">
        <v>304</v>
      </c>
      <c r="B13994" t="s">
        <v>324</v>
      </c>
      <c r="C13994" t="s">
        <v>281</v>
      </c>
      <c r="D13994">
        <v>1</v>
      </c>
      <c r="E13994">
        <v>1</v>
      </c>
      <c r="F13994">
        <v>1</v>
      </c>
      <c r="G13994">
        <v>1</v>
      </c>
      <c r="H13994">
        <v>1</v>
      </c>
      <c r="I13994">
        <v>1</v>
      </c>
      <c r="J13994">
        <v>1</v>
      </c>
      <c r="K13994">
        <v>1</v>
      </c>
      <c r="M13994" t="s">
        <v>468</v>
      </c>
    </row>
    <row r="13995" spans="1:13" hidden="1">
      <c r="A13995" t="s">
        <v>304</v>
      </c>
      <c r="B13995" t="s">
        <v>324</v>
      </c>
      <c r="C13995" t="s">
        <v>282</v>
      </c>
      <c r="D13995">
        <v>1</v>
      </c>
      <c r="E13995">
        <v>1</v>
      </c>
      <c r="F13995">
        <v>1</v>
      </c>
      <c r="G13995">
        <v>1</v>
      </c>
      <c r="H13995">
        <v>1</v>
      </c>
      <c r="I13995">
        <v>1</v>
      </c>
      <c r="J13995">
        <v>1</v>
      </c>
      <c r="K13995">
        <v>1</v>
      </c>
      <c r="M13995" t="s">
        <v>468</v>
      </c>
    </row>
    <row r="13996" spans="1:13" hidden="1">
      <c r="A13996" t="s">
        <v>304</v>
      </c>
      <c r="B13996" t="s">
        <v>324</v>
      </c>
      <c r="C13996" t="s">
        <v>283</v>
      </c>
      <c r="D13996">
        <v>1</v>
      </c>
      <c r="E13996">
        <v>1</v>
      </c>
      <c r="F13996">
        <v>1</v>
      </c>
      <c r="G13996">
        <v>1</v>
      </c>
      <c r="H13996">
        <v>1</v>
      </c>
      <c r="I13996">
        <v>1</v>
      </c>
      <c r="J13996">
        <v>1</v>
      </c>
      <c r="K13996">
        <v>1</v>
      </c>
      <c r="M13996" t="s">
        <v>468</v>
      </c>
    </row>
    <row r="13997" spans="1:13" hidden="1">
      <c r="A13997" t="s">
        <v>304</v>
      </c>
      <c r="B13997" t="s">
        <v>324</v>
      </c>
      <c r="C13997" t="s">
        <v>284</v>
      </c>
      <c r="D13997">
        <v>1</v>
      </c>
      <c r="E13997">
        <v>1</v>
      </c>
      <c r="F13997">
        <v>1</v>
      </c>
      <c r="G13997">
        <v>1</v>
      </c>
      <c r="H13997">
        <v>1</v>
      </c>
      <c r="I13997">
        <v>1</v>
      </c>
      <c r="J13997">
        <v>1</v>
      </c>
      <c r="K13997">
        <v>1</v>
      </c>
      <c r="M13997" t="s">
        <v>468</v>
      </c>
    </row>
    <row r="13998" spans="1:13" hidden="1">
      <c r="A13998" t="s">
        <v>304</v>
      </c>
      <c r="B13998" t="s">
        <v>324</v>
      </c>
      <c r="C13998" t="s">
        <v>285</v>
      </c>
      <c r="D13998">
        <v>1</v>
      </c>
      <c r="E13998">
        <v>1</v>
      </c>
      <c r="F13998">
        <v>1</v>
      </c>
      <c r="G13998">
        <v>1</v>
      </c>
      <c r="H13998">
        <v>1</v>
      </c>
      <c r="I13998">
        <v>1</v>
      </c>
      <c r="J13998">
        <v>1</v>
      </c>
      <c r="K13998">
        <v>1</v>
      </c>
      <c r="M13998" t="s">
        <v>468</v>
      </c>
    </row>
    <row r="13999" spans="1:13" hidden="1">
      <c r="A13999" t="s">
        <v>304</v>
      </c>
      <c r="B13999" t="s">
        <v>324</v>
      </c>
      <c r="C13999" t="s">
        <v>286</v>
      </c>
      <c r="D13999">
        <v>1</v>
      </c>
      <c r="E13999">
        <v>1</v>
      </c>
      <c r="F13999">
        <v>1</v>
      </c>
      <c r="G13999">
        <v>1</v>
      </c>
      <c r="H13999">
        <v>1</v>
      </c>
      <c r="I13999">
        <v>1</v>
      </c>
      <c r="J13999">
        <v>1</v>
      </c>
      <c r="K13999">
        <v>1</v>
      </c>
      <c r="M13999" t="s">
        <v>468</v>
      </c>
    </row>
    <row r="14000" spans="1:13" hidden="1">
      <c r="A14000" t="s">
        <v>304</v>
      </c>
      <c r="B14000" t="s">
        <v>324</v>
      </c>
      <c r="C14000" t="s">
        <v>287</v>
      </c>
      <c r="D14000">
        <v>1</v>
      </c>
      <c r="E14000">
        <v>1</v>
      </c>
      <c r="F14000">
        <v>1</v>
      </c>
      <c r="G14000">
        <v>1</v>
      </c>
      <c r="H14000">
        <v>1</v>
      </c>
      <c r="I14000">
        <v>1</v>
      </c>
      <c r="J14000">
        <v>1</v>
      </c>
      <c r="K14000">
        <v>1</v>
      </c>
      <c r="M14000" t="s">
        <v>468</v>
      </c>
    </row>
    <row r="14001" spans="1:13" hidden="1">
      <c r="A14001" t="s">
        <v>304</v>
      </c>
      <c r="B14001" t="s">
        <v>324</v>
      </c>
      <c r="C14001" t="s">
        <v>288</v>
      </c>
      <c r="D14001">
        <v>1</v>
      </c>
      <c r="E14001">
        <v>1</v>
      </c>
      <c r="F14001">
        <v>1</v>
      </c>
      <c r="G14001">
        <v>1</v>
      </c>
      <c r="H14001">
        <v>1</v>
      </c>
      <c r="I14001">
        <v>1</v>
      </c>
      <c r="J14001">
        <v>1</v>
      </c>
      <c r="K14001">
        <v>1</v>
      </c>
      <c r="M14001" t="s">
        <v>468</v>
      </c>
    </row>
    <row r="14002" spans="1:13" hidden="1">
      <c r="A14002" t="s">
        <v>304</v>
      </c>
      <c r="B14002" t="s">
        <v>324</v>
      </c>
      <c r="C14002" t="s">
        <v>289</v>
      </c>
      <c r="D14002">
        <v>1</v>
      </c>
      <c r="E14002">
        <v>1</v>
      </c>
      <c r="F14002">
        <v>1</v>
      </c>
      <c r="G14002">
        <v>1</v>
      </c>
      <c r="H14002">
        <v>1</v>
      </c>
      <c r="I14002">
        <v>1</v>
      </c>
      <c r="J14002">
        <v>1</v>
      </c>
      <c r="K14002">
        <v>1</v>
      </c>
      <c r="M14002" t="s">
        <v>468</v>
      </c>
    </row>
    <row r="14003" spans="1:13" hidden="1">
      <c r="A14003" t="s">
        <v>304</v>
      </c>
      <c r="B14003" t="s">
        <v>324</v>
      </c>
      <c r="C14003" t="s">
        <v>290</v>
      </c>
      <c r="D14003">
        <v>1</v>
      </c>
      <c r="E14003">
        <v>1</v>
      </c>
      <c r="F14003">
        <v>1</v>
      </c>
      <c r="G14003">
        <v>1</v>
      </c>
      <c r="H14003">
        <v>1</v>
      </c>
      <c r="I14003">
        <v>1</v>
      </c>
      <c r="J14003">
        <v>1</v>
      </c>
      <c r="K14003">
        <v>1</v>
      </c>
      <c r="M14003" t="s">
        <v>468</v>
      </c>
    </row>
    <row r="14004" spans="1:13" hidden="1">
      <c r="A14004" t="s">
        <v>304</v>
      </c>
      <c r="B14004" t="s">
        <v>324</v>
      </c>
      <c r="C14004" t="s">
        <v>291</v>
      </c>
      <c r="D14004">
        <v>1</v>
      </c>
      <c r="E14004">
        <v>1</v>
      </c>
      <c r="F14004">
        <v>1</v>
      </c>
      <c r="G14004">
        <v>1</v>
      </c>
      <c r="H14004">
        <v>1</v>
      </c>
      <c r="I14004">
        <v>1</v>
      </c>
      <c r="J14004">
        <v>1</v>
      </c>
      <c r="K14004">
        <v>1</v>
      </c>
      <c r="M14004" t="s">
        <v>468</v>
      </c>
    </row>
    <row r="14005" spans="1:13" hidden="1">
      <c r="A14005" t="s">
        <v>304</v>
      </c>
      <c r="B14005" t="s">
        <v>324</v>
      </c>
      <c r="C14005" t="s">
        <v>292</v>
      </c>
      <c r="D14005">
        <v>1</v>
      </c>
      <c r="E14005">
        <v>1</v>
      </c>
      <c r="F14005">
        <v>1</v>
      </c>
      <c r="G14005">
        <v>1</v>
      </c>
      <c r="H14005">
        <v>1</v>
      </c>
      <c r="I14005">
        <v>1</v>
      </c>
      <c r="J14005">
        <v>1</v>
      </c>
      <c r="K14005">
        <v>1</v>
      </c>
      <c r="M14005" t="s">
        <v>468</v>
      </c>
    </row>
    <row r="14006" spans="1:13" hidden="1">
      <c r="A14006" t="s">
        <v>304</v>
      </c>
      <c r="B14006" t="s">
        <v>395</v>
      </c>
      <c r="C14006" t="s">
        <v>278</v>
      </c>
      <c r="D14006" s="2">
        <v>1</v>
      </c>
      <c r="E14006" s="2">
        <v>1</v>
      </c>
      <c r="F14006" s="2">
        <v>1</v>
      </c>
      <c r="G14006" s="2">
        <v>1</v>
      </c>
      <c r="H14006" s="2">
        <v>1</v>
      </c>
      <c r="I14006" s="2">
        <v>1</v>
      </c>
      <c r="J14006" s="2">
        <v>1</v>
      </c>
      <c r="K14006" s="2">
        <v>1</v>
      </c>
    </row>
    <row r="14007" spans="1:13" hidden="1">
      <c r="A14007" t="s">
        <v>304</v>
      </c>
      <c r="B14007" t="s">
        <v>395</v>
      </c>
      <c r="C14007" t="s">
        <v>279</v>
      </c>
      <c r="D14007" s="2">
        <v>1</v>
      </c>
      <c r="E14007" s="2">
        <v>1</v>
      </c>
      <c r="F14007" s="2">
        <v>1</v>
      </c>
      <c r="G14007" s="2">
        <v>1</v>
      </c>
      <c r="H14007" s="2">
        <v>1</v>
      </c>
      <c r="I14007" s="2">
        <v>1</v>
      </c>
      <c r="J14007" s="2">
        <v>1</v>
      </c>
      <c r="K14007" s="2">
        <v>1</v>
      </c>
    </row>
    <row r="14008" spans="1:13" hidden="1">
      <c r="A14008" t="s">
        <v>304</v>
      </c>
      <c r="B14008" t="s">
        <v>395</v>
      </c>
      <c r="C14008" t="s">
        <v>280</v>
      </c>
      <c r="D14008" s="2">
        <v>1</v>
      </c>
      <c r="E14008" s="2">
        <v>1</v>
      </c>
      <c r="F14008" s="2">
        <v>1</v>
      </c>
      <c r="G14008" s="2">
        <v>1</v>
      </c>
      <c r="H14008" s="2">
        <v>1</v>
      </c>
      <c r="I14008" s="2">
        <v>1</v>
      </c>
      <c r="J14008" s="2">
        <v>1</v>
      </c>
      <c r="K14008" s="2">
        <v>1</v>
      </c>
    </row>
    <row r="14009" spans="1:13" hidden="1">
      <c r="A14009" t="s">
        <v>304</v>
      </c>
      <c r="B14009" t="s">
        <v>395</v>
      </c>
      <c r="C14009" t="s">
        <v>277</v>
      </c>
      <c r="D14009" s="2">
        <v>1</v>
      </c>
      <c r="E14009" s="2">
        <v>1</v>
      </c>
      <c r="F14009" s="2">
        <v>1</v>
      </c>
      <c r="G14009" s="2">
        <v>1</v>
      </c>
      <c r="H14009" s="2">
        <v>1</v>
      </c>
      <c r="I14009" s="2">
        <v>1</v>
      </c>
      <c r="J14009" s="2">
        <v>1</v>
      </c>
      <c r="K14009" s="2">
        <v>1</v>
      </c>
    </row>
    <row r="14010" spans="1:13" hidden="1">
      <c r="A14010" t="s">
        <v>304</v>
      </c>
      <c r="B14010" t="s">
        <v>395</v>
      </c>
      <c r="C14010" t="s">
        <v>281</v>
      </c>
      <c r="D14010" s="2">
        <v>1</v>
      </c>
      <c r="E14010" s="2">
        <v>1</v>
      </c>
      <c r="F14010" s="2">
        <v>1</v>
      </c>
      <c r="G14010" s="2">
        <v>1</v>
      </c>
      <c r="H14010" s="2">
        <v>1</v>
      </c>
      <c r="I14010" s="2">
        <v>1</v>
      </c>
      <c r="J14010" s="2">
        <v>1</v>
      </c>
      <c r="K14010" s="2">
        <v>1</v>
      </c>
    </row>
    <row r="14011" spans="1:13" hidden="1">
      <c r="A14011" t="s">
        <v>304</v>
      </c>
      <c r="B14011" t="s">
        <v>395</v>
      </c>
      <c r="C14011" t="s">
        <v>282</v>
      </c>
      <c r="D14011" s="2">
        <v>1</v>
      </c>
      <c r="E14011" s="2">
        <v>1</v>
      </c>
      <c r="F14011" s="2">
        <v>1</v>
      </c>
      <c r="G14011" s="2">
        <v>1</v>
      </c>
      <c r="H14011" s="2">
        <v>1</v>
      </c>
      <c r="I14011" s="2">
        <v>1</v>
      </c>
      <c r="J14011" s="2">
        <v>1</v>
      </c>
      <c r="K14011" s="2">
        <v>1</v>
      </c>
    </row>
    <row r="14012" spans="1:13" hidden="1">
      <c r="A14012" t="s">
        <v>304</v>
      </c>
      <c r="B14012" t="s">
        <v>395</v>
      </c>
      <c r="C14012" t="s">
        <v>283</v>
      </c>
      <c r="D14012" s="2">
        <v>1</v>
      </c>
      <c r="E14012" s="2">
        <v>1</v>
      </c>
      <c r="F14012" s="2">
        <v>1</v>
      </c>
      <c r="G14012" s="2">
        <v>1</v>
      </c>
      <c r="H14012" s="2">
        <v>1</v>
      </c>
      <c r="I14012" s="2">
        <v>1</v>
      </c>
      <c r="J14012" s="2">
        <v>1</v>
      </c>
      <c r="K14012" s="2">
        <v>1</v>
      </c>
    </row>
    <row r="14013" spans="1:13" hidden="1">
      <c r="A14013" t="s">
        <v>304</v>
      </c>
      <c r="B14013" t="s">
        <v>395</v>
      </c>
      <c r="C14013" t="s">
        <v>284</v>
      </c>
      <c r="D14013" s="2">
        <v>1</v>
      </c>
      <c r="E14013" s="2">
        <v>1</v>
      </c>
      <c r="F14013" s="2">
        <v>1</v>
      </c>
      <c r="G14013" s="2">
        <v>1</v>
      </c>
      <c r="H14013" s="2">
        <v>1</v>
      </c>
      <c r="I14013" s="2">
        <v>1</v>
      </c>
      <c r="J14013" s="2">
        <v>1</v>
      </c>
      <c r="K14013" s="2">
        <v>1</v>
      </c>
    </row>
    <row r="14014" spans="1:13" hidden="1">
      <c r="A14014" t="s">
        <v>304</v>
      </c>
      <c r="B14014" t="s">
        <v>395</v>
      </c>
      <c r="C14014" t="s">
        <v>285</v>
      </c>
      <c r="D14014" s="2">
        <v>1</v>
      </c>
      <c r="E14014" s="2">
        <v>1</v>
      </c>
      <c r="F14014" s="2">
        <v>1</v>
      </c>
      <c r="G14014" s="2">
        <v>1</v>
      </c>
      <c r="H14014" s="2">
        <v>1</v>
      </c>
      <c r="I14014" s="2">
        <v>1</v>
      </c>
      <c r="J14014" s="2">
        <v>1</v>
      </c>
      <c r="K14014" s="2">
        <v>1</v>
      </c>
    </row>
    <row r="14015" spans="1:13" hidden="1">
      <c r="A14015" t="s">
        <v>304</v>
      </c>
      <c r="B14015" t="s">
        <v>395</v>
      </c>
      <c r="C14015" t="s">
        <v>286</v>
      </c>
      <c r="D14015" s="2">
        <v>1</v>
      </c>
      <c r="E14015" s="2">
        <v>1</v>
      </c>
      <c r="F14015" s="2">
        <v>1</v>
      </c>
      <c r="G14015" s="2">
        <v>1</v>
      </c>
      <c r="H14015" s="2">
        <v>1</v>
      </c>
      <c r="I14015" s="2">
        <v>1</v>
      </c>
      <c r="J14015" s="2">
        <v>1</v>
      </c>
      <c r="K14015" s="2">
        <v>1</v>
      </c>
    </row>
    <row r="14016" spans="1:13" hidden="1">
      <c r="A14016" t="s">
        <v>304</v>
      </c>
      <c r="B14016" t="s">
        <v>395</v>
      </c>
      <c r="C14016" t="s">
        <v>287</v>
      </c>
      <c r="D14016" s="2">
        <v>1</v>
      </c>
      <c r="E14016" s="2">
        <v>1</v>
      </c>
      <c r="F14016" s="2">
        <v>1</v>
      </c>
      <c r="G14016" s="2">
        <v>1</v>
      </c>
      <c r="H14016" s="2">
        <v>1</v>
      </c>
      <c r="I14016" s="2">
        <v>1</v>
      </c>
      <c r="J14016" s="2">
        <v>1</v>
      </c>
      <c r="K14016" s="2">
        <v>1</v>
      </c>
    </row>
    <row r="14017" spans="1:13" hidden="1">
      <c r="A14017" t="s">
        <v>304</v>
      </c>
      <c r="B14017" t="s">
        <v>395</v>
      </c>
      <c r="C14017" t="s">
        <v>288</v>
      </c>
      <c r="D14017" s="2">
        <v>1</v>
      </c>
      <c r="E14017" s="2">
        <v>1</v>
      </c>
      <c r="F14017" s="2">
        <v>1</v>
      </c>
      <c r="G14017" s="2">
        <v>1</v>
      </c>
      <c r="H14017" s="2">
        <v>1</v>
      </c>
      <c r="I14017" s="2">
        <v>1</v>
      </c>
      <c r="J14017" s="2">
        <v>1</v>
      </c>
      <c r="K14017" s="2">
        <v>1</v>
      </c>
    </row>
    <row r="14018" spans="1:13" hidden="1">
      <c r="A14018" t="s">
        <v>304</v>
      </c>
      <c r="B14018" t="s">
        <v>395</v>
      </c>
      <c r="C14018" t="s">
        <v>289</v>
      </c>
      <c r="D14018" s="2">
        <v>1</v>
      </c>
      <c r="E14018" s="2">
        <v>1</v>
      </c>
      <c r="F14018" s="2">
        <v>1</v>
      </c>
      <c r="G14018" s="2">
        <v>1</v>
      </c>
      <c r="H14018" s="2">
        <v>1</v>
      </c>
      <c r="I14018" s="2">
        <v>1</v>
      </c>
      <c r="J14018" s="2">
        <v>1</v>
      </c>
      <c r="K14018" s="2">
        <v>1</v>
      </c>
    </row>
    <row r="14019" spans="1:13" hidden="1">
      <c r="A14019" t="s">
        <v>304</v>
      </c>
      <c r="B14019" t="s">
        <v>395</v>
      </c>
      <c r="C14019" t="s">
        <v>290</v>
      </c>
      <c r="D14019" s="2">
        <v>1</v>
      </c>
      <c r="E14019" s="2">
        <v>1</v>
      </c>
      <c r="F14019" s="2">
        <v>1</v>
      </c>
      <c r="G14019" s="2">
        <v>1</v>
      </c>
      <c r="H14019" s="2">
        <v>1</v>
      </c>
      <c r="I14019" s="2">
        <v>1</v>
      </c>
      <c r="J14019" s="2">
        <v>1</v>
      </c>
      <c r="K14019" s="2">
        <v>1</v>
      </c>
    </row>
    <row r="14020" spans="1:13" hidden="1">
      <c r="A14020" t="s">
        <v>304</v>
      </c>
      <c r="B14020" t="s">
        <v>395</v>
      </c>
      <c r="C14020" t="s">
        <v>291</v>
      </c>
      <c r="D14020" s="2">
        <v>1</v>
      </c>
      <c r="E14020" s="2">
        <v>1</v>
      </c>
      <c r="F14020" s="2">
        <v>1</v>
      </c>
      <c r="G14020" s="2">
        <v>1</v>
      </c>
      <c r="H14020" s="2">
        <v>1</v>
      </c>
      <c r="I14020" s="2">
        <v>1</v>
      </c>
      <c r="J14020" s="2">
        <v>1</v>
      </c>
      <c r="K14020" s="2">
        <v>1</v>
      </c>
    </row>
    <row r="14021" spans="1:13" hidden="1">
      <c r="A14021" t="s">
        <v>304</v>
      </c>
      <c r="B14021" t="s">
        <v>395</v>
      </c>
      <c r="C14021" t="s">
        <v>292</v>
      </c>
      <c r="D14021" s="2">
        <v>1</v>
      </c>
      <c r="E14021" s="2">
        <v>1</v>
      </c>
      <c r="F14021" s="2">
        <v>1</v>
      </c>
      <c r="G14021" s="2">
        <v>1</v>
      </c>
      <c r="H14021" s="2">
        <v>1</v>
      </c>
      <c r="I14021" s="2">
        <v>1</v>
      </c>
      <c r="J14021" s="2">
        <v>1</v>
      </c>
      <c r="K14021" s="2">
        <v>1</v>
      </c>
    </row>
    <row r="14022" spans="1:13" hidden="1">
      <c r="A14022" t="s">
        <v>304</v>
      </c>
      <c r="B14022" t="s">
        <v>345</v>
      </c>
      <c r="C14022" t="s">
        <v>278</v>
      </c>
      <c r="D14022">
        <v>1</v>
      </c>
      <c r="E14022">
        <v>1</v>
      </c>
      <c r="F14022">
        <v>1</v>
      </c>
      <c r="G14022">
        <v>1</v>
      </c>
      <c r="H14022">
        <v>1</v>
      </c>
      <c r="I14022">
        <v>1</v>
      </c>
      <c r="J14022">
        <v>1</v>
      </c>
      <c r="K14022">
        <v>1</v>
      </c>
      <c r="M14022" t="s">
        <v>468</v>
      </c>
    </row>
    <row r="14023" spans="1:13" hidden="1">
      <c r="A14023" t="s">
        <v>304</v>
      </c>
      <c r="B14023" t="s">
        <v>345</v>
      </c>
      <c r="C14023" t="s">
        <v>279</v>
      </c>
      <c r="D14023">
        <v>1</v>
      </c>
      <c r="E14023">
        <v>1</v>
      </c>
      <c r="F14023">
        <v>1</v>
      </c>
      <c r="G14023">
        <v>1</v>
      </c>
      <c r="H14023">
        <v>1</v>
      </c>
      <c r="I14023">
        <v>1</v>
      </c>
      <c r="J14023">
        <v>1</v>
      </c>
      <c r="K14023">
        <v>1</v>
      </c>
      <c r="M14023" t="s">
        <v>468</v>
      </c>
    </row>
    <row r="14024" spans="1:13" hidden="1">
      <c r="A14024" t="s">
        <v>304</v>
      </c>
      <c r="B14024" t="s">
        <v>345</v>
      </c>
      <c r="C14024" t="s">
        <v>280</v>
      </c>
      <c r="D14024">
        <v>1</v>
      </c>
      <c r="E14024">
        <v>1</v>
      </c>
      <c r="F14024">
        <v>1</v>
      </c>
      <c r="G14024">
        <v>1</v>
      </c>
      <c r="H14024">
        <v>1</v>
      </c>
      <c r="I14024">
        <v>1</v>
      </c>
      <c r="J14024">
        <v>1</v>
      </c>
      <c r="K14024">
        <v>1</v>
      </c>
      <c r="M14024" t="s">
        <v>468</v>
      </c>
    </row>
    <row r="14025" spans="1:13" hidden="1">
      <c r="A14025" t="s">
        <v>304</v>
      </c>
      <c r="B14025" t="s">
        <v>345</v>
      </c>
      <c r="C14025" t="s">
        <v>277</v>
      </c>
      <c r="D14025">
        <v>1</v>
      </c>
      <c r="E14025">
        <v>1</v>
      </c>
      <c r="F14025">
        <v>1</v>
      </c>
      <c r="G14025">
        <v>1</v>
      </c>
      <c r="H14025">
        <v>1</v>
      </c>
      <c r="I14025">
        <v>1</v>
      </c>
      <c r="J14025">
        <v>1</v>
      </c>
      <c r="K14025">
        <v>1</v>
      </c>
      <c r="M14025" t="s">
        <v>468</v>
      </c>
    </row>
    <row r="14026" spans="1:13" hidden="1">
      <c r="A14026" t="s">
        <v>304</v>
      </c>
      <c r="B14026" t="s">
        <v>345</v>
      </c>
      <c r="C14026" t="s">
        <v>281</v>
      </c>
      <c r="D14026">
        <v>1</v>
      </c>
      <c r="E14026">
        <v>1</v>
      </c>
      <c r="F14026">
        <v>1</v>
      </c>
      <c r="G14026">
        <v>1</v>
      </c>
      <c r="H14026">
        <v>1</v>
      </c>
      <c r="I14026">
        <v>1</v>
      </c>
      <c r="J14026">
        <v>1</v>
      </c>
      <c r="K14026">
        <v>1</v>
      </c>
      <c r="M14026" t="s">
        <v>468</v>
      </c>
    </row>
    <row r="14027" spans="1:13" hidden="1">
      <c r="A14027" t="s">
        <v>304</v>
      </c>
      <c r="B14027" t="s">
        <v>345</v>
      </c>
      <c r="C14027" t="s">
        <v>282</v>
      </c>
      <c r="D14027">
        <v>1</v>
      </c>
      <c r="E14027">
        <v>1</v>
      </c>
      <c r="F14027">
        <v>1</v>
      </c>
      <c r="G14027">
        <v>1</v>
      </c>
      <c r="H14027">
        <v>1</v>
      </c>
      <c r="I14027">
        <v>1</v>
      </c>
      <c r="J14027">
        <v>1</v>
      </c>
      <c r="K14027">
        <v>1</v>
      </c>
      <c r="M14027" t="s">
        <v>468</v>
      </c>
    </row>
    <row r="14028" spans="1:13" hidden="1">
      <c r="A14028" t="s">
        <v>304</v>
      </c>
      <c r="B14028" t="s">
        <v>345</v>
      </c>
      <c r="C14028" t="s">
        <v>283</v>
      </c>
      <c r="D14028">
        <v>1</v>
      </c>
      <c r="E14028">
        <v>1</v>
      </c>
      <c r="F14028">
        <v>1</v>
      </c>
      <c r="G14028">
        <v>1</v>
      </c>
      <c r="H14028">
        <v>1</v>
      </c>
      <c r="I14028">
        <v>1</v>
      </c>
      <c r="J14028">
        <v>1</v>
      </c>
      <c r="K14028">
        <v>1</v>
      </c>
      <c r="M14028" t="s">
        <v>468</v>
      </c>
    </row>
    <row r="14029" spans="1:13" hidden="1">
      <c r="A14029" t="s">
        <v>304</v>
      </c>
      <c r="B14029" t="s">
        <v>345</v>
      </c>
      <c r="C14029" t="s">
        <v>284</v>
      </c>
      <c r="D14029">
        <v>1</v>
      </c>
      <c r="E14029">
        <v>1</v>
      </c>
      <c r="F14029">
        <v>1</v>
      </c>
      <c r="G14029">
        <v>1</v>
      </c>
      <c r="H14029">
        <v>1</v>
      </c>
      <c r="I14029">
        <v>1</v>
      </c>
      <c r="J14029">
        <v>1</v>
      </c>
      <c r="K14029">
        <v>1</v>
      </c>
      <c r="M14029" t="s">
        <v>468</v>
      </c>
    </row>
    <row r="14030" spans="1:13" hidden="1">
      <c r="A14030" t="s">
        <v>304</v>
      </c>
      <c r="B14030" t="s">
        <v>345</v>
      </c>
      <c r="C14030" t="s">
        <v>285</v>
      </c>
      <c r="D14030">
        <v>1</v>
      </c>
      <c r="E14030">
        <v>1</v>
      </c>
      <c r="F14030">
        <v>1</v>
      </c>
      <c r="G14030">
        <v>1</v>
      </c>
      <c r="H14030">
        <v>1</v>
      </c>
      <c r="I14030">
        <v>1</v>
      </c>
      <c r="J14030">
        <v>1</v>
      </c>
      <c r="K14030">
        <v>1</v>
      </c>
      <c r="M14030" t="s">
        <v>468</v>
      </c>
    </row>
    <row r="14031" spans="1:13" hidden="1">
      <c r="A14031" t="s">
        <v>304</v>
      </c>
      <c r="B14031" t="s">
        <v>345</v>
      </c>
      <c r="C14031" t="s">
        <v>286</v>
      </c>
      <c r="D14031">
        <v>1</v>
      </c>
      <c r="E14031">
        <v>1</v>
      </c>
      <c r="F14031">
        <v>1</v>
      </c>
      <c r="G14031">
        <v>1</v>
      </c>
      <c r="H14031">
        <v>1</v>
      </c>
      <c r="I14031">
        <v>1</v>
      </c>
      <c r="J14031">
        <v>1</v>
      </c>
      <c r="K14031">
        <v>1</v>
      </c>
      <c r="M14031" t="s">
        <v>468</v>
      </c>
    </row>
    <row r="14032" spans="1:13" hidden="1">
      <c r="A14032" t="s">
        <v>304</v>
      </c>
      <c r="B14032" t="s">
        <v>345</v>
      </c>
      <c r="C14032" t="s">
        <v>287</v>
      </c>
      <c r="D14032">
        <v>1</v>
      </c>
      <c r="E14032">
        <v>1</v>
      </c>
      <c r="F14032">
        <v>1</v>
      </c>
      <c r="G14032">
        <v>1</v>
      </c>
      <c r="H14032">
        <v>1</v>
      </c>
      <c r="I14032">
        <v>1</v>
      </c>
      <c r="J14032">
        <v>1</v>
      </c>
      <c r="K14032">
        <v>1</v>
      </c>
      <c r="M14032" t="s">
        <v>468</v>
      </c>
    </row>
    <row r="14033" spans="1:13" hidden="1">
      <c r="A14033" t="s">
        <v>304</v>
      </c>
      <c r="B14033" t="s">
        <v>345</v>
      </c>
      <c r="C14033" t="s">
        <v>288</v>
      </c>
      <c r="D14033">
        <v>1</v>
      </c>
      <c r="E14033">
        <v>1</v>
      </c>
      <c r="F14033">
        <v>1</v>
      </c>
      <c r="G14033">
        <v>1</v>
      </c>
      <c r="H14033">
        <v>1</v>
      </c>
      <c r="I14033">
        <v>1</v>
      </c>
      <c r="J14033">
        <v>1</v>
      </c>
      <c r="K14033">
        <v>1</v>
      </c>
      <c r="M14033" t="s">
        <v>468</v>
      </c>
    </row>
    <row r="14034" spans="1:13" hidden="1">
      <c r="A14034" t="s">
        <v>304</v>
      </c>
      <c r="B14034" t="s">
        <v>345</v>
      </c>
      <c r="C14034" t="s">
        <v>289</v>
      </c>
      <c r="D14034">
        <v>1</v>
      </c>
      <c r="E14034">
        <v>1</v>
      </c>
      <c r="F14034">
        <v>1</v>
      </c>
      <c r="G14034">
        <v>1</v>
      </c>
      <c r="H14034">
        <v>1</v>
      </c>
      <c r="I14034">
        <v>1</v>
      </c>
      <c r="J14034">
        <v>1</v>
      </c>
      <c r="K14034">
        <v>1</v>
      </c>
      <c r="M14034" t="s">
        <v>468</v>
      </c>
    </row>
    <row r="14035" spans="1:13" hidden="1">
      <c r="A14035" t="s">
        <v>304</v>
      </c>
      <c r="B14035" t="s">
        <v>345</v>
      </c>
      <c r="C14035" t="s">
        <v>290</v>
      </c>
      <c r="D14035">
        <v>1</v>
      </c>
      <c r="E14035">
        <v>1</v>
      </c>
      <c r="F14035">
        <v>1</v>
      </c>
      <c r="G14035">
        <v>1</v>
      </c>
      <c r="H14035">
        <v>1</v>
      </c>
      <c r="I14035">
        <v>1</v>
      </c>
      <c r="J14035">
        <v>1</v>
      </c>
      <c r="K14035">
        <v>1</v>
      </c>
      <c r="M14035" t="s">
        <v>468</v>
      </c>
    </row>
    <row r="14036" spans="1:13" hidden="1">
      <c r="A14036" t="s">
        <v>304</v>
      </c>
      <c r="B14036" t="s">
        <v>345</v>
      </c>
      <c r="C14036" t="s">
        <v>291</v>
      </c>
      <c r="D14036">
        <v>1</v>
      </c>
      <c r="E14036">
        <v>1</v>
      </c>
      <c r="F14036">
        <v>1</v>
      </c>
      <c r="G14036">
        <v>1</v>
      </c>
      <c r="H14036">
        <v>1</v>
      </c>
      <c r="I14036">
        <v>1</v>
      </c>
      <c r="J14036">
        <v>1</v>
      </c>
      <c r="K14036">
        <v>1</v>
      </c>
      <c r="M14036" t="s">
        <v>468</v>
      </c>
    </row>
    <row r="14037" spans="1:13" hidden="1">
      <c r="A14037" t="s">
        <v>304</v>
      </c>
      <c r="B14037" t="s">
        <v>345</v>
      </c>
      <c r="C14037" t="s">
        <v>292</v>
      </c>
      <c r="D14037">
        <v>1</v>
      </c>
      <c r="E14037">
        <v>1</v>
      </c>
      <c r="F14037">
        <v>1</v>
      </c>
      <c r="G14037">
        <v>1</v>
      </c>
      <c r="H14037">
        <v>1</v>
      </c>
      <c r="I14037">
        <v>1</v>
      </c>
      <c r="J14037">
        <v>1</v>
      </c>
      <c r="K14037">
        <v>1</v>
      </c>
      <c r="M14037" t="s">
        <v>468</v>
      </c>
    </row>
    <row r="14038" spans="1:13" hidden="1">
      <c r="A14038" t="s">
        <v>304</v>
      </c>
      <c r="B14038" t="s">
        <v>346</v>
      </c>
      <c r="C14038" t="s">
        <v>278</v>
      </c>
      <c r="D14038">
        <v>1</v>
      </c>
      <c r="E14038">
        <v>1</v>
      </c>
      <c r="F14038">
        <v>1</v>
      </c>
      <c r="G14038">
        <v>1</v>
      </c>
      <c r="H14038">
        <v>1</v>
      </c>
      <c r="I14038">
        <v>1</v>
      </c>
      <c r="J14038">
        <v>1</v>
      </c>
      <c r="K14038">
        <v>1</v>
      </c>
      <c r="M14038" t="s">
        <v>468</v>
      </c>
    </row>
    <row r="14039" spans="1:13" hidden="1">
      <c r="A14039" t="s">
        <v>304</v>
      </c>
      <c r="B14039" t="s">
        <v>346</v>
      </c>
      <c r="C14039" t="s">
        <v>279</v>
      </c>
      <c r="D14039">
        <v>1</v>
      </c>
      <c r="E14039">
        <v>1</v>
      </c>
      <c r="F14039">
        <v>1</v>
      </c>
      <c r="G14039">
        <v>1</v>
      </c>
      <c r="H14039">
        <v>1</v>
      </c>
      <c r="I14039">
        <v>1</v>
      </c>
      <c r="J14039">
        <v>1</v>
      </c>
      <c r="K14039">
        <v>1</v>
      </c>
      <c r="M14039" t="s">
        <v>468</v>
      </c>
    </row>
    <row r="14040" spans="1:13" hidden="1">
      <c r="A14040" t="s">
        <v>304</v>
      </c>
      <c r="B14040" t="s">
        <v>346</v>
      </c>
      <c r="C14040" t="s">
        <v>280</v>
      </c>
      <c r="D14040">
        <v>1</v>
      </c>
      <c r="E14040">
        <v>1</v>
      </c>
      <c r="F14040">
        <v>1</v>
      </c>
      <c r="G14040">
        <v>1</v>
      </c>
      <c r="H14040">
        <v>1</v>
      </c>
      <c r="I14040">
        <v>1</v>
      </c>
      <c r="J14040">
        <v>1</v>
      </c>
      <c r="K14040">
        <v>1</v>
      </c>
      <c r="M14040" t="s">
        <v>468</v>
      </c>
    </row>
    <row r="14041" spans="1:13" hidden="1">
      <c r="A14041" t="s">
        <v>304</v>
      </c>
      <c r="B14041" t="s">
        <v>346</v>
      </c>
      <c r="C14041" t="s">
        <v>277</v>
      </c>
      <c r="D14041">
        <v>1</v>
      </c>
      <c r="E14041">
        <v>1</v>
      </c>
      <c r="F14041">
        <v>1</v>
      </c>
      <c r="G14041">
        <v>1</v>
      </c>
      <c r="H14041">
        <v>1</v>
      </c>
      <c r="I14041">
        <v>1</v>
      </c>
      <c r="J14041">
        <v>1</v>
      </c>
      <c r="K14041">
        <v>1</v>
      </c>
      <c r="M14041" t="s">
        <v>468</v>
      </c>
    </row>
    <row r="14042" spans="1:13" hidden="1">
      <c r="A14042" t="s">
        <v>304</v>
      </c>
      <c r="B14042" t="s">
        <v>346</v>
      </c>
      <c r="C14042" t="s">
        <v>281</v>
      </c>
      <c r="D14042">
        <v>1</v>
      </c>
      <c r="E14042">
        <v>1</v>
      </c>
      <c r="F14042">
        <v>1</v>
      </c>
      <c r="G14042">
        <v>1</v>
      </c>
      <c r="H14042">
        <v>1</v>
      </c>
      <c r="I14042">
        <v>1</v>
      </c>
      <c r="J14042">
        <v>1</v>
      </c>
      <c r="K14042">
        <v>1</v>
      </c>
      <c r="M14042" t="s">
        <v>468</v>
      </c>
    </row>
    <row r="14043" spans="1:13" hidden="1">
      <c r="A14043" t="s">
        <v>304</v>
      </c>
      <c r="B14043" t="s">
        <v>346</v>
      </c>
      <c r="C14043" t="s">
        <v>282</v>
      </c>
      <c r="D14043">
        <v>1</v>
      </c>
      <c r="E14043">
        <v>1</v>
      </c>
      <c r="F14043">
        <v>1</v>
      </c>
      <c r="G14043">
        <v>1</v>
      </c>
      <c r="H14043">
        <v>1</v>
      </c>
      <c r="I14043">
        <v>1</v>
      </c>
      <c r="J14043">
        <v>1</v>
      </c>
      <c r="K14043">
        <v>1</v>
      </c>
      <c r="M14043" t="s">
        <v>468</v>
      </c>
    </row>
    <row r="14044" spans="1:13" hidden="1">
      <c r="A14044" t="s">
        <v>304</v>
      </c>
      <c r="B14044" t="s">
        <v>346</v>
      </c>
      <c r="C14044" t="s">
        <v>283</v>
      </c>
      <c r="D14044">
        <v>1</v>
      </c>
      <c r="E14044">
        <v>1</v>
      </c>
      <c r="F14044">
        <v>1</v>
      </c>
      <c r="G14044">
        <v>1</v>
      </c>
      <c r="H14044">
        <v>1</v>
      </c>
      <c r="I14044">
        <v>1</v>
      </c>
      <c r="J14044">
        <v>1</v>
      </c>
      <c r="K14044">
        <v>1</v>
      </c>
      <c r="M14044" t="s">
        <v>468</v>
      </c>
    </row>
    <row r="14045" spans="1:13" hidden="1">
      <c r="A14045" t="s">
        <v>304</v>
      </c>
      <c r="B14045" t="s">
        <v>346</v>
      </c>
      <c r="C14045" t="s">
        <v>284</v>
      </c>
      <c r="D14045">
        <v>1</v>
      </c>
      <c r="E14045">
        <v>1</v>
      </c>
      <c r="F14045">
        <v>1</v>
      </c>
      <c r="G14045">
        <v>1</v>
      </c>
      <c r="H14045">
        <v>1</v>
      </c>
      <c r="I14045">
        <v>1</v>
      </c>
      <c r="J14045">
        <v>1</v>
      </c>
      <c r="K14045">
        <v>1</v>
      </c>
      <c r="M14045" t="s">
        <v>468</v>
      </c>
    </row>
    <row r="14046" spans="1:13" hidden="1">
      <c r="A14046" t="s">
        <v>304</v>
      </c>
      <c r="B14046" t="s">
        <v>346</v>
      </c>
      <c r="C14046" t="s">
        <v>285</v>
      </c>
      <c r="D14046">
        <v>1</v>
      </c>
      <c r="E14046">
        <v>1</v>
      </c>
      <c r="F14046">
        <v>1</v>
      </c>
      <c r="G14046">
        <v>1</v>
      </c>
      <c r="H14046">
        <v>1</v>
      </c>
      <c r="I14046">
        <v>1</v>
      </c>
      <c r="J14046">
        <v>1</v>
      </c>
      <c r="K14046">
        <v>1</v>
      </c>
      <c r="M14046" t="s">
        <v>468</v>
      </c>
    </row>
    <row r="14047" spans="1:13" hidden="1">
      <c r="A14047" t="s">
        <v>304</v>
      </c>
      <c r="B14047" t="s">
        <v>346</v>
      </c>
      <c r="C14047" t="s">
        <v>286</v>
      </c>
      <c r="D14047">
        <v>1</v>
      </c>
      <c r="E14047">
        <v>1</v>
      </c>
      <c r="F14047">
        <v>1</v>
      </c>
      <c r="G14047">
        <v>1</v>
      </c>
      <c r="H14047">
        <v>1</v>
      </c>
      <c r="I14047">
        <v>1</v>
      </c>
      <c r="J14047">
        <v>1</v>
      </c>
      <c r="K14047">
        <v>1</v>
      </c>
      <c r="M14047" t="s">
        <v>468</v>
      </c>
    </row>
    <row r="14048" spans="1:13" hidden="1">
      <c r="A14048" t="s">
        <v>304</v>
      </c>
      <c r="B14048" t="s">
        <v>346</v>
      </c>
      <c r="C14048" t="s">
        <v>287</v>
      </c>
      <c r="D14048">
        <v>1</v>
      </c>
      <c r="E14048">
        <v>1</v>
      </c>
      <c r="F14048">
        <v>1</v>
      </c>
      <c r="G14048">
        <v>1</v>
      </c>
      <c r="H14048">
        <v>1</v>
      </c>
      <c r="I14048">
        <v>1</v>
      </c>
      <c r="J14048">
        <v>1</v>
      </c>
      <c r="K14048">
        <v>1</v>
      </c>
      <c r="M14048" t="s">
        <v>468</v>
      </c>
    </row>
    <row r="14049" spans="1:13" hidden="1">
      <c r="A14049" t="s">
        <v>304</v>
      </c>
      <c r="B14049" t="s">
        <v>346</v>
      </c>
      <c r="C14049" t="s">
        <v>288</v>
      </c>
      <c r="D14049">
        <v>1</v>
      </c>
      <c r="E14049">
        <v>1</v>
      </c>
      <c r="F14049">
        <v>1</v>
      </c>
      <c r="G14049">
        <v>1</v>
      </c>
      <c r="H14049">
        <v>1</v>
      </c>
      <c r="I14049">
        <v>1</v>
      </c>
      <c r="J14049">
        <v>1</v>
      </c>
      <c r="K14049">
        <v>1</v>
      </c>
      <c r="M14049" t="s">
        <v>468</v>
      </c>
    </row>
    <row r="14050" spans="1:13" hidden="1">
      <c r="A14050" t="s">
        <v>304</v>
      </c>
      <c r="B14050" t="s">
        <v>346</v>
      </c>
      <c r="C14050" t="s">
        <v>289</v>
      </c>
      <c r="D14050">
        <v>1</v>
      </c>
      <c r="E14050">
        <v>1</v>
      </c>
      <c r="F14050">
        <v>1</v>
      </c>
      <c r="G14050">
        <v>1</v>
      </c>
      <c r="H14050">
        <v>1</v>
      </c>
      <c r="I14050">
        <v>1</v>
      </c>
      <c r="J14050">
        <v>1</v>
      </c>
      <c r="K14050">
        <v>1</v>
      </c>
      <c r="M14050" t="s">
        <v>468</v>
      </c>
    </row>
    <row r="14051" spans="1:13" hidden="1">
      <c r="A14051" t="s">
        <v>304</v>
      </c>
      <c r="B14051" t="s">
        <v>346</v>
      </c>
      <c r="C14051" t="s">
        <v>290</v>
      </c>
      <c r="D14051">
        <v>1</v>
      </c>
      <c r="E14051">
        <v>1</v>
      </c>
      <c r="F14051">
        <v>1</v>
      </c>
      <c r="G14051">
        <v>1</v>
      </c>
      <c r="H14051">
        <v>1</v>
      </c>
      <c r="I14051">
        <v>1</v>
      </c>
      <c r="J14051">
        <v>1</v>
      </c>
      <c r="K14051">
        <v>1</v>
      </c>
      <c r="M14051" t="s">
        <v>468</v>
      </c>
    </row>
    <row r="14052" spans="1:13" hidden="1">
      <c r="A14052" t="s">
        <v>304</v>
      </c>
      <c r="B14052" t="s">
        <v>346</v>
      </c>
      <c r="C14052" t="s">
        <v>291</v>
      </c>
      <c r="D14052">
        <v>1</v>
      </c>
      <c r="E14052">
        <v>1</v>
      </c>
      <c r="F14052">
        <v>1</v>
      </c>
      <c r="G14052">
        <v>1</v>
      </c>
      <c r="H14052">
        <v>1</v>
      </c>
      <c r="I14052">
        <v>1</v>
      </c>
      <c r="J14052">
        <v>1</v>
      </c>
      <c r="K14052">
        <v>1</v>
      </c>
      <c r="M14052" t="s">
        <v>468</v>
      </c>
    </row>
    <row r="14053" spans="1:13" hidden="1">
      <c r="A14053" t="s">
        <v>304</v>
      </c>
      <c r="B14053" t="s">
        <v>346</v>
      </c>
      <c r="C14053" t="s">
        <v>292</v>
      </c>
      <c r="D14053">
        <v>1</v>
      </c>
      <c r="E14053">
        <v>1</v>
      </c>
      <c r="F14053">
        <v>1</v>
      </c>
      <c r="G14053">
        <v>1</v>
      </c>
      <c r="H14053">
        <v>1</v>
      </c>
      <c r="I14053">
        <v>1</v>
      </c>
      <c r="J14053">
        <v>1</v>
      </c>
      <c r="K14053">
        <v>1</v>
      </c>
      <c r="M14053" t="s">
        <v>468</v>
      </c>
    </row>
    <row r="14054" spans="1:13" hidden="1">
      <c r="A14054" t="s">
        <v>304</v>
      </c>
      <c r="B14054" t="s">
        <v>347</v>
      </c>
      <c r="C14054" t="s">
        <v>278</v>
      </c>
      <c r="D14054">
        <v>1</v>
      </c>
      <c r="E14054">
        <v>1</v>
      </c>
      <c r="F14054">
        <v>1</v>
      </c>
      <c r="G14054">
        <v>1</v>
      </c>
      <c r="H14054">
        <v>1</v>
      </c>
      <c r="I14054">
        <v>1</v>
      </c>
      <c r="J14054">
        <v>1</v>
      </c>
      <c r="K14054">
        <v>1</v>
      </c>
      <c r="M14054" t="s">
        <v>468</v>
      </c>
    </row>
    <row r="14055" spans="1:13" hidden="1">
      <c r="A14055" t="s">
        <v>304</v>
      </c>
      <c r="B14055" t="s">
        <v>347</v>
      </c>
      <c r="C14055" t="s">
        <v>279</v>
      </c>
      <c r="D14055">
        <v>1</v>
      </c>
      <c r="E14055">
        <v>1</v>
      </c>
      <c r="F14055">
        <v>1</v>
      </c>
      <c r="G14055">
        <v>1</v>
      </c>
      <c r="H14055">
        <v>1</v>
      </c>
      <c r="I14055">
        <v>1</v>
      </c>
      <c r="J14055">
        <v>1</v>
      </c>
      <c r="K14055">
        <v>1</v>
      </c>
      <c r="M14055" t="s">
        <v>468</v>
      </c>
    </row>
    <row r="14056" spans="1:13" hidden="1">
      <c r="A14056" t="s">
        <v>304</v>
      </c>
      <c r="B14056" t="s">
        <v>347</v>
      </c>
      <c r="C14056" t="s">
        <v>280</v>
      </c>
      <c r="D14056">
        <v>1</v>
      </c>
      <c r="E14056">
        <v>1</v>
      </c>
      <c r="F14056">
        <v>1</v>
      </c>
      <c r="G14056">
        <v>1</v>
      </c>
      <c r="H14056">
        <v>1</v>
      </c>
      <c r="I14056">
        <v>1</v>
      </c>
      <c r="J14056">
        <v>1</v>
      </c>
      <c r="K14056">
        <v>1</v>
      </c>
      <c r="M14056" t="s">
        <v>468</v>
      </c>
    </row>
    <row r="14057" spans="1:13" hidden="1">
      <c r="A14057" t="s">
        <v>304</v>
      </c>
      <c r="B14057" t="s">
        <v>347</v>
      </c>
      <c r="C14057" t="s">
        <v>277</v>
      </c>
      <c r="D14057">
        <v>1</v>
      </c>
      <c r="E14057">
        <v>1</v>
      </c>
      <c r="F14057">
        <v>1</v>
      </c>
      <c r="G14057">
        <v>1</v>
      </c>
      <c r="H14057">
        <v>1</v>
      </c>
      <c r="I14057">
        <v>1</v>
      </c>
      <c r="J14057">
        <v>1</v>
      </c>
      <c r="K14057">
        <v>1</v>
      </c>
      <c r="M14057" t="s">
        <v>468</v>
      </c>
    </row>
    <row r="14058" spans="1:13" hidden="1">
      <c r="A14058" t="s">
        <v>304</v>
      </c>
      <c r="B14058" t="s">
        <v>347</v>
      </c>
      <c r="C14058" t="s">
        <v>281</v>
      </c>
      <c r="D14058">
        <v>1</v>
      </c>
      <c r="E14058">
        <v>1</v>
      </c>
      <c r="F14058">
        <v>1</v>
      </c>
      <c r="G14058">
        <v>1</v>
      </c>
      <c r="H14058">
        <v>1</v>
      </c>
      <c r="I14058">
        <v>1</v>
      </c>
      <c r="J14058">
        <v>1</v>
      </c>
      <c r="K14058">
        <v>1</v>
      </c>
      <c r="M14058" t="s">
        <v>468</v>
      </c>
    </row>
    <row r="14059" spans="1:13" hidden="1">
      <c r="A14059" t="s">
        <v>304</v>
      </c>
      <c r="B14059" t="s">
        <v>347</v>
      </c>
      <c r="C14059" t="s">
        <v>282</v>
      </c>
      <c r="D14059">
        <v>1</v>
      </c>
      <c r="E14059">
        <v>1</v>
      </c>
      <c r="F14059">
        <v>1</v>
      </c>
      <c r="G14059">
        <v>1</v>
      </c>
      <c r="H14059">
        <v>1</v>
      </c>
      <c r="I14059">
        <v>1</v>
      </c>
      <c r="J14059">
        <v>1</v>
      </c>
      <c r="K14059">
        <v>1</v>
      </c>
      <c r="M14059" t="s">
        <v>468</v>
      </c>
    </row>
    <row r="14060" spans="1:13" hidden="1">
      <c r="A14060" t="s">
        <v>304</v>
      </c>
      <c r="B14060" t="s">
        <v>347</v>
      </c>
      <c r="C14060" t="s">
        <v>283</v>
      </c>
      <c r="D14060">
        <v>1</v>
      </c>
      <c r="E14060">
        <v>1</v>
      </c>
      <c r="F14060">
        <v>1</v>
      </c>
      <c r="G14060">
        <v>1</v>
      </c>
      <c r="H14060">
        <v>1</v>
      </c>
      <c r="I14060">
        <v>1</v>
      </c>
      <c r="J14060">
        <v>1</v>
      </c>
      <c r="K14060">
        <v>1</v>
      </c>
      <c r="M14060" t="s">
        <v>468</v>
      </c>
    </row>
    <row r="14061" spans="1:13" hidden="1">
      <c r="A14061" t="s">
        <v>304</v>
      </c>
      <c r="B14061" t="s">
        <v>347</v>
      </c>
      <c r="C14061" t="s">
        <v>284</v>
      </c>
      <c r="D14061">
        <v>1</v>
      </c>
      <c r="E14061">
        <v>1</v>
      </c>
      <c r="F14061">
        <v>1</v>
      </c>
      <c r="G14061">
        <v>1</v>
      </c>
      <c r="H14061">
        <v>1</v>
      </c>
      <c r="I14061">
        <v>1</v>
      </c>
      <c r="J14061">
        <v>1</v>
      </c>
      <c r="K14061">
        <v>1</v>
      </c>
      <c r="M14061" t="s">
        <v>468</v>
      </c>
    </row>
    <row r="14062" spans="1:13" hidden="1">
      <c r="A14062" t="s">
        <v>304</v>
      </c>
      <c r="B14062" t="s">
        <v>347</v>
      </c>
      <c r="C14062" t="s">
        <v>285</v>
      </c>
      <c r="D14062">
        <v>1</v>
      </c>
      <c r="E14062">
        <v>1</v>
      </c>
      <c r="F14062">
        <v>1</v>
      </c>
      <c r="G14062">
        <v>1</v>
      </c>
      <c r="H14062">
        <v>1</v>
      </c>
      <c r="I14062">
        <v>1</v>
      </c>
      <c r="J14062">
        <v>1</v>
      </c>
      <c r="K14062">
        <v>1</v>
      </c>
      <c r="M14062" t="s">
        <v>468</v>
      </c>
    </row>
    <row r="14063" spans="1:13" hidden="1">
      <c r="A14063" t="s">
        <v>304</v>
      </c>
      <c r="B14063" t="s">
        <v>347</v>
      </c>
      <c r="C14063" t="s">
        <v>286</v>
      </c>
      <c r="D14063">
        <v>1</v>
      </c>
      <c r="E14063">
        <v>1</v>
      </c>
      <c r="F14063">
        <v>1</v>
      </c>
      <c r="G14063">
        <v>1</v>
      </c>
      <c r="H14063">
        <v>1</v>
      </c>
      <c r="I14063">
        <v>1</v>
      </c>
      <c r="J14063">
        <v>1</v>
      </c>
      <c r="K14063">
        <v>1</v>
      </c>
      <c r="M14063" t="s">
        <v>468</v>
      </c>
    </row>
    <row r="14064" spans="1:13" hidden="1">
      <c r="A14064" t="s">
        <v>304</v>
      </c>
      <c r="B14064" t="s">
        <v>347</v>
      </c>
      <c r="C14064" t="s">
        <v>287</v>
      </c>
      <c r="D14064">
        <v>1</v>
      </c>
      <c r="E14064">
        <v>1</v>
      </c>
      <c r="F14064">
        <v>1</v>
      </c>
      <c r="G14064">
        <v>1</v>
      </c>
      <c r="H14064">
        <v>1</v>
      </c>
      <c r="I14064">
        <v>1</v>
      </c>
      <c r="J14064">
        <v>1</v>
      </c>
      <c r="K14064">
        <v>1</v>
      </c>
      <c r="M14064" t="s">
        <v>468</v>
      </c>
    </row>
    <row r="14065" spans="1:13" hidden="1">
      <c r="A14065" t="s">
        <v>304</v>
      </c>
      <c r="B14065" t="s">
        <v>347</v>
      </c>
      <c r="C14065" t="s">
        <v>288</v>
      </c>
      <c r="D14065">
        <v>1</v>
      </c>
      <c r="E14065">
        <v>1</v>
      </c>
      <c r="F14065">
        <v>1</v>
      </c>
      <c r="G14065">
        <v>1</v>
      </c>
      <c r="H14065">
        <v>1</v>
      </c>
      <c r="I14065">
        <v>1</v>
      </c>
      <c r="J14065">
        <v>1</v>
      </c>
      <c r="K14065">
        <v>1</v>
      </c>
      <c r="M14065" t="s">
        <v>468</v>
      </c>
    </row>
    <row r="14066" spans="1:13" hidden="1">
      <c r="A14066" t="s">
        <v>304</v>
      </c>
      <c r="B14066" t="s">
        <v>347</v>
      </c>
      <c r="C14066" t="s">
        <v>289</v>
      </c>
      <c r="D14066">
        <v>1</v>
      </c>
      <c r="E14066">
        <v>1</v>
      </c>
      <c r="F14066">
        <v>1</v>
      </c>
      <c r="G14066">
        <v>1</v>
      </c>
      <c r="H14066">
        <v>1</v>
      </c>
      <c r="I14066">
        <v>1</v>
      </c>
      <c r="J14066">
        <v>1</v>
      </c>
      <c r="K14066">
        <v>1</v>
      </c>
      <c r="M14066" t="s">
        <v>468</v>
      </c>
    </row>
    <row r="14067" spans="1:13" hidden="1">
      <c r="A14067" t="s">
        <v>304</v>
      </c>
      <c r="B14067" t="s">
        <v>347</v>
      </c>
      <c r="C14067" t="s">
        <v>290</v>
      </c>
      <c r="D14067">
        <v>1</v>
      </c>
      <c r="E14067">
        <v>1</v>
      </c>
      <c r="F14067">
        <v>1</v>
      </c>
      <c r="G14067">
        <v>1</v>
      </c>
      <c r="H14067">
        <v>1</v>
      </c>
      <c r="I14067">
        <v>1</v>
      </c>
      <c r="J14067">
        <v>1</v>
      </c>
      <c r="K14067">
        <v>1</v>
      </c>
      <c r="M14067" t="s">
        <v>468</v>
      </c>
    </row>
    <row r="14068" spans="1:13" hidden="1">
      <c r="A14068" t="s">
        <v>304</v>
      </c>
      <c r="B14068" t="s">
        <v>347</v>
      </c>
      <c r="C14068" t="s">
        <v>291</v>
      </c>
      <c r="D14068">
        <v>1</v>
      </c>
      <c r="E14068">
        <v>1</v>
      </c>
      <c r="F14068">
        <v>1</v>
      </c>
      <c r="G14068">
        <v>1</v>
      </c>
      <c r="H14068">
        <v>1</v>
      </c>
      <c r="I14068">
        <v>1</v>
      </c>
      <c r="J14068">
        <v>1</v>
      </c>
      <c r="K14068">
        <v>1</v>
      </c>
      <c r="M14068" t="s">
        <v>468</v>
      </c>
    </row>
    <row r="14069" spans="1:13" hidden="1">
      <c r="A14069" t="s">
        <v>304</v>
      </c>
      <c r="B14069" t="s">
        <v>347</v>
      </c>
      <c r="C14069" t="s">
        <v>292</v>
      </c>
      <c r="D14069">
        <v>1</v>
      </c>
      <c r="E14069">
        <v>1</v>
      </c>
      <c r="F14069">
        <v>1</v>
      </c>
      <c r="G14069">
        <v>1</v>
      </c>
      <c r="H14069">
        <v>1</v>
      </c>
      <c r="I14069">
        <v>1</v>
      </c>
      <c r="J14069">
        <v>1</v>
      </c>
      <c r="K14069">
        <v>1</v>
      </c>
      <c r="M14069" t="s">
        <v>468</v>
      </c>
    </row>
    <row r="14070" spans="1:13" hidden="1">
      <c r="A14070" t="s">
        <v>304</v>
      </c>
      <c r="B14070" t="s">
        <v>349</v>
      </c>
      <c r="C14070" t="s">
        <v>278</v>
      </c>
      <c r="D14070">
        <v>1</v>
      </c>
      <c r="E14070">
        <v>1</v>
      </c>
      <c r="F14070">
        <v>1</v>
      </c>
      <c r="G14070">
        <v>1</v>
      </c>
      <c r="H14070">
        <v>1</v>
      </c>
      <c r="I14070">
        <v>1</v>
      </c>
      <c r="J14070">
        <v>1</v>
      </c>
      <c r="K14070">
        <v>1</v>
      </c>
      <c r="M14070" t="s">
        <v>468</v>
      </c>
    </row>
    <row r="14071" spans="1:13" hidden="1">
      <c r="A14071" t="s">
        <v>304</v>
      </c>
      <c r="B14071" t="s">
        <v>349</v>
      </c>
      <c r="C14071" t="s">
        <v>279</v>
      </c>
      <c r="D14071">
        <v>1</v>
      </c>
      <c r="E14071">
        <v>1</v>
      </c>
      <c r="F14071">
        <v>1</v>
      </c>
      <c r="G14071">
        <v>1</v>
      </c>
      <c r="H14071">
        <v>1</v>
      </c>
      <c r="I14071">
        <v>1</v>
      </c>
      <c r="J14071">
        <v>1</v>
      </c>
      <c r="K14071">
        <v>1</v>
      </c>
      <c r="M14071" t="s">
        <v>468</v>
      </c>
    </row>
    <row r="14072" spans="1:13" hidden="1">
      <c r="A14072" t="s">
        <v>304</v>
      </c>
      <c r="B14072" t="s">
        <v>349</v>
      </c>
      <c r="C14072" t="s">
        <v>280</v>
      </c>
      <c r="D14072">
        <v>1</v>
      </c>
      <c r="E14072">
        <v>1</v>
      </c>
      <c r="F14072">
        <v>1</v>
      </c>
      <c r="G14072">
        <v>1</v>
      </c>
      <c r="H14072">
        <v>1</v>
      </c>
      <c r="I14072">
        <v>1</v>
      </c>
      <c r="J14072">
        <v>1</v>
      </c>
      <c r="K14072">
        <v>1</v>
      </c>
      <c r="M14072" t="s">
        <v>468</v>
      </c>
    </row>
    <row r="14073" spans="1:13" hidden="1">
      <c r="A14073" t="s">
        <v>304</v>
      </c>
      <c r="B14073" t="s">
        <v>349</v>
      </c>
      <c r="C14073" t="s">
        <v>277</v>
      </c>
      <c r="D14073">
        <v>1</v>
      </c>
      <c r="E14073">
        <v>1</v>
      </c>
      <c r="F14073">
        <v>1</v>
      </c>
      <c r="G14073">
        <v>1</v>
      </c>
      <c r="H14073">
        <v>1</v>
      </c>
      <c r="I14073">
        <v>1</v>
      </c>
      <c r="J14073">
        <v>1</v>
      </c>
      <c r="K14073">
        <v>1</v>
      </c>
      <c r="M14073" t="s">
        <v>468</v>
      </c>
    </row>
    <row r="14074" spans="1:13" hidden="1">
      <c r="A14074" t="s">
        <v>304</v>
      </c>
      <c r="B14074" t="s">
        <v>349</v>
      </c>
      <c r="C14074" t="s">
        <v>281</v>
      </c>
      <c r="D14074">
        <v>1</v>
      </c>
      <c r="E14074">
        <v>1</v>
      </c>
      <c r="F14074">
        <v>1</v>
      </c>
      <c r="G14074">
        <v>1</v>
      </c>
      <c r="H14074">
        <v>1</v>
      </c>
      <c r="I14074">
        <v>1</v>
      </c>
      <c r="J14074">
        <v>1</v>
      </c>
      <c r="K14074">
        <v>1</v>
      </c>
      <c r="M14074" t="s">
        <v>468</v>
      </c>
    </row>
    <row r="14075" spans="1:13" hidden="1">
      <c r="A14075" t="s">
        <v>304</v>
      </c>
      <c r="B14075" t="s">
        <v>349</v>
      </c>
      <c r="C14075" t="s">
        <v>282</v>
      </c>
      <c r="D14075">
        <v>1</v>
      </c>
      <c r="E14075">
        <v>1</v>
      </c>
      <c r="F14075">
        <v>1</v>
      </c>
      <c r="G14075">
        <v>1</v>
      </c>
      <c r="H14075">
        <v>1</v>
      </c>
      <c r="I14075">
        <v>1</v>
      </c>
      <c r="J14075">
        <v>1</v>
      </c>
      <c r="K14075">
        <v>1</v>
      </c>
      <c r="M14075" t="s">
        <v>468</v>
      </c>
    </row>
    <row r="14076" spans="1:13" hidden="1">
      <c r="A14076" t="s">
        <v>304</v>
      </c>
      <c r="B14076" t="s">
        <v>349</v>
      </c>
      <c r="C14076" t="s">
        <v>283</v>
      </c>
      <c r="D14076">
        <v>1</v>
      </c>
      <c r="E14076">
        <v>1</v>
      </c>
      <c r="F14076">
        <v>1</v>
      </c>
      <c r="G14076">
        <v>1</v>
      </c>
      <c r="H14076">
        <v>1</v>
      </c>
      <c r="I14076">
        <v>1</v>
      </c>
      <c r="J14076">
        <v>1</v>
      </c>
      <c r="K14076">
        <v>1</v>
      </c>
      <c r="M14076" t="s">
        <v>468</v>
      </c>
    </row>
    <row r="14077" spans="1:13" hidden="1">
      <c r="A14077" t="s">
        <v>304</v>
      </c>
      <c r="B14077" t="s">
        <v>349</v>
      </c>
      <c r="C14077" t="s">
        <v>284</v>
      </c>
      <c r="D14077">
        <v>1</v>
      </c>
      <c r="E14077">
        <v>1</v>
      </c>
      <c r="F14077">
        <v>1</v>
      </c>
      <c r="G14077">
        <v>1</v>
      </c>
      <c r="H14077">
        <v>1</v>
      </c>
      <c r="I14077">
        <v>1</v>
      </c>
      <c r="J14077">
        <v>1</v>
      </c>
      <c r="K14077">
        <v>1</v>
      </c>
      <c r="M14077" t="s">
        <v>468</v>
      </c>
    </row>
    <row r="14078" spans="1:13" hidden="1">
      <c r="A14078" t="s">
        <v>304</v>
      </c>
      <c r="B14078" t="s">
        <v>349</v>
      </c>
      <c r="C14078" t="s">
        <v>285</v>
      </c>
      <c r="D14078">
        <v>1</v>
      </c>
      <c r="E14078">
        <v>1</v>
      </c>
      <c r="F14078">
        <v>1</v>
      </c>
      <c r="G14078">
        <v>1</v>
      </c>
      <c r="H14078">
        <v>1</v>
      </c>
      <c r="I14078">
        <v>1</v>
      </c>
      <c r="J14078">
        <v>1</v>
      </c>
      <c r="K14078">
        <v>1</v>
      </c>
      <c r="M14078" t="s">
        <v>468</v>
      </c>
    </row>
    <row r="14079" spans="1:13" hidden="1">
      <c r="A14079" t="s">
        <v>304</v>
      </c>
      <c r="B14079" t="s">
        <v>349</v>
      </c>
      <c r="C14079" t="s">
        <v>286</v>
      </c>
      <c r="D14079">
        <v>1</v>
      </c>
      <c r="E14079">
        <v>1</v>
      </c>
      <c r="F14079">
        <v>1</v>
      </c>
      <c r="G14079">
        <v>1</v>
      </c>
      <c r="H14079">
        <v>1</v>
      </c>
      <c r="I14079">
        <v>1</v>
      </c>
      <c r="J14079">
        <v>1</v>
      </c>
      <c r="K14079">
        <v>1</v>
      </c>
      <c r="M14079" t="s">
        <v>468</v>
      </c>
    </row>
    <row r="14080" spans="1:13" hidden="1">
      <c r="A14080" t="s">
        <v>304</v>
      </c>
      <c r="B14080" t="s">
        <v>349</v>
      </c>
      <c r="C14080" t="s">
        <v>287</v>
      </c>
      <c r="D14080">
        <v>1</v>
      </c>
      <c r="E14080">
        <v>1</v>
      </c>
      <c r="F14080">
        <v>1</v>
      </c>
      <c r="G14080">
        <v>1</v>
      </c>
      <c r="H14080">
        <v>1</v>
      </c>
      <c r="I14080">
        <v>1</v>
      </c>
      <c r="J14080">
        <v>1</v>
      </c>
      <c r="K14080">
        <v>1</v>
      </c>
      <c r="M14080" t="s">
        <v>468</v>
      </c>
    </row>
    <row r="14081" spans="1:13" hidden="1">
      <c r="A14081" t="s">
        <v>304</v>
      </c>
      <c r="B14081" t="s">
        <v>349</v>
      </c>
      <c r="C14081" t="s">
        <v>288</v>
      </c>
      <c r="D14081">
        <v>1</v>
      </c>
      <c r="E14081">
        <v>1</v>
      </c>
      <c r="F14081">
        <v>1</v>
      </c>
      <c r="G14081">
        <v>1</v>
      </c>
      <c r="H14081">
        <v>1</v>
      </c>
      <c r="I14081">
        <v>1</v>
      </c>
      <c r="J14081">
        <v>1</v>
      </c>
      <c r="K14081">
        <v>1</v>
      </c>
      <c r="M14081" t="s">
        <v>468</v>
      </c>
    </row>
    <row r="14082" spans="1:13" hidden="1">
      <c r="A14082" t="s">
        <v>304</v>
      </c>
      <c r="B14082" t="s">
        <v>349</v>
      </c>
      <c r="C14082" t="s">
        <v>289</v>
      </c>
      <c r="D14082">
        <v>1</v>
      </c>
      <c r="E14082">
        <v>1</v>
      </c>
      <c r="F14082">
        <v>1</v>
      </c>
      <c r="G14082">
        <v>1</v>
      </c>
      <c r="H14082">
        <v>1</v>
      </c>
      <c r="I14082">
        <v>1</v>
      </c>
      <c r="J14082">
        <v>1</v>
      </c>
      <c r="K14082">
        <v>1</v>
      </c>
      <c r="M14082" t="s">
        <v>468</v>
      </c>
    </row>
    <row r="14083" spans="1:13" hidden="1">
      <c r="A14083" t="s">
        <v>304</v>
      </c>
      <c r="B14083" t="s">
        <v>349</v>
      </c>
      <c r="C14083" t="s">
        <v>290</v>
      </c>
      <c r="D14083">
        <v>1</v>
      </c>
      <c r="E14083">
        <v>1</v>
      </c>
      <c r="F14083">
        <v>1</v>
      </c>
      <c r="G14083">
        <v>1</v>
      </c>
      <c r="H14083">
        <v>1</v>
      </c>
      <c r="I14083">
        <v>1</v>
      </c>
      <c r="J14083">
        <v>1</v>
      </c>
      <c r="K14083">
        <v>1</v>
      </c>
      <c r="M14083" t="s">
        <v>468</v>
      </c>
    </row>
    <row r="14084" spans="1:13" hidden="1">
      <c r="A14084" t="s">
        <v>304</v>
      </c>
      <c r="B14084" t="s">
        <v>349</v>
      </c>
      <c r="C14084" t="s">
        <v>291</v>
      </c>
      <c r="D14084">
        <v>1</v>
      </c>
      <c r="E14084">
        <v>1</v>
      </c>
      <c r="F14084">
        <v>1</v>
      </c>
      <c r="G14084">
        <v>1</v>
      </c>
      <c r="H14084">
        <v>1</v>
      </c>
      <c r="I14084">
        <v>1</v>
      </c>
      <c r="J14084">
        <v>1</v>
      </c>
      <c r="K14084">
        <v>1</v>
      </c>
      <c r="M14084" t="s">
        <v>468</v>
      </c>
    </row>
    <row r="14085" spans="1:13" hidden="1">
      <c r="A14085" t="s">
        <v>304</v>
      </c>
      <c r="B14085" t="s">
        <v>349</v>
      </c>
      <c r="C14085" t="s">
        <v>292</v>
      </c>
      <c r="D14085">
        <v>1</v>
      </c>
      <c r="E14085">
        <v>1</v>
      </c>
      <c r="F14085">
        <v>1</v>
      </c>
      <c r="G14085">
        <v>1</v>
      </c>
      <c r="H14085">
        <v>1</v>
      </c>
      <c r="I14085">
        <v>1</v>
      </c>
      <c r="J14085">
        <v>1</v>
      </c>
      <c r="K14085">
        <v>1</v>
      </c>
      <c r="M14085" t="s">
        <v>468</v>
      </c>
    </row>
    <row r="14086" spans="1:13" hidden="1">
      <c r="A14086" t="s">
        <v>304</v>
      </c>
      <c r="B14086" t="s">
        <v>350</v>
      </c>
      <c r="C14086" t="s">
        <v>278</v>
      </c>
      <c r="D14086">
        <v>1</v>
      </c>
      <c r="E14086">
        <v>1</v>
      </c>
      <c r="F14086">
        <v>1</v>
      </c>
      <c r="G14086">
        <v>1</v>
      </c>
      <c r="H14086">
        <v>1</v>
      </c>
      <c r="I14086">
        <v>1</v>
      </c>
      <c r="J14086">
        <v>1</v>
      </c>
      <c r="K14086">
        <v>1</v>
      </c>
      <c r="M14086" t="s">
        <v>468</v>
      </c>
    </row>
    <row r="14087" spans="1:13" hidden="1">
      <c r="A14087" t="s">
        <v>304</v>
      </c>
      <c r="B14087" t="s">
        <v>350</v>
      </c>
      <c r="C14087" t="s">
        <v>279</v>
      </c>
      <c r="D14087">
        <v>1</v>
      </c>
      <c r="E14087">
        <v>1</v>
      </c>
      <c r="F14087">
        <v>1</v>
      </c>
      <c r="G14087">
        <v>1</v>
      </c>
      <c r="H14087">
        <v>1</v>
      </c>
      <c r="I14087">
        <v>1</v>
      </c>
      <c r="J14087">
        <v>1</v>
      </c>
      <c r="K14087">
        <v>1</v>
      </c>
      <c r="M14087" t="s">
        <v>468</v>
      </c>
    </row>
    <row r="14088" spans="1:13" hidden="1">
      <c r="A14088" t="s">
        <v>304</v>
      </c>
      <c r="B14088" t="s">
        <v>350</v>
      </c>
      <c r="C14088" t="s">
        <v>280</v>
      </c>
      <c r="D14088">
        <v>1</v>
      </c>
      <c r="E14088">
        <v>1</v>
      </c>
      <c r="F14088">
        <v>1</v>
      </c>
      <c r="G14088">
        <v>1</v>
      </c>
      <c r="H14088">
        <v>1</v>
      </c>
      <c r="I14088">
        <v>1</v>
      </c>
      <c r="J14088">
        <v>1</v>
      </c>
      <c r="K14088">
        <v>1</v>
      </c>
      <c r="M14088" t="s">
        <v>468</v>
      </c>
    </row>
    <row r="14089" spans="1:13" hidden="1">
      <c r="A14089" t="s">
        <v>304</v>
      </c>
      <c r="B14089" t="s">
        <v>350</v>
      </c>
      <c r="C14089" t="s">
        <v>277</v>
      </c>
      <c r="D14089">
        <v>1</v>
      </c>
      <c r="E14089">
        <v>1</v>
      </c>
      <c r="F14089">
        <v>1</v>
      </c>
      <c r="G14089">
        <v>1</v>
      </c>
      <c r="H14089">
        <v>1</v>
      </c>
      <c r="I14089">
        <v>1</v>
      </c>
      <c r="J14089">
        <v>1</v>
      </c>
      <c r="K14089">
        <v>1</v>
      </c>
      <c r="M14089" t="s">
        <v>468</v>
      </c>
    </row>
    <row r="14090" spans="1:13" hidden="1">
      <c r="A14090" t="s">
        <v>304</v>
      </c>
      <c r="B14090" t="s">
        <v>350</v>
      </c>
      <c r="C14090" t="s">
        <v>281</v>
      </c>
      <c r="D14090">
        <v>1</v>
      </c>
      <c r="E14090">
        <v>1</v>
      </c>
      <c r="F14090">
        <v>1</v>
      </c>
      <c r="G14090">
        <v>1</v>
      </c>
      <c r="H14090">
        <v>1</v>
      </c>
      <c r="I14090">
        <v>1</v>
      </c>
      <c r="J14090">
        <v>1</v>
      </c>
      <c r="K14090">
        <v>1</v>
      </c>
      <c r="M14090" t="s">
        <v>468</v>
      </c>
    </row>
    <row r="14091" spans="1:13" hidden="1">
      <c r="A14091" t="s">
        <v>304</v>
      </c>
      <c r="B14091" t="s">
        <v>350</v>
      </c>
      <c r="C14091" t="s">
        <v>282</v>
      </c>
      <c r="D14091">
        <v>1</v>
      </c>
      <c r="E14091">
        <v>1</v>
      </c>
      <c r="F14091">
        <v>1</v>
      </c>
      <c r="G14091">
        <v>1</v>
      </c>
      <c r="H14091">
        <v>1</v>
      </c>
      <c r="I14091">
        <v>1</v>
      </c>
      <c r="J14091">
        <v>1</v>
      </c>
      <c r="K14091">
        <v>1</v>
      </c>
      <c r="M14091" t="s">
        <v>468</v>
      </c>
    </row>
    <row r="14092" spans="1:13" hidden="1">
      <c r="A14092" t="s">
        <v>304</v>
      </c>
      <c r="B14092" t="s">
        <v>350</v>
      </c>
      <c r="C14092" t="s">
        <v>283</v>
      </c>
      <c r="D14092">
        <v>1</v>
      </c>
      <c r="E14092">
        <v>1</v>
      </c>
      <c r="F14092">
        <v>1</v>
      </c>
      <c r="G14092">
        <v>1</v>
      </c>
      <c r="H14092">
        <v>1</v>
      </c>
      <c r="I14092">
        <v>1</v>
      </c>
      <c r="J14092">
        <v>1</v>
      </c>
      <c r="K14092">
        <v>1</v>
      </c>
      <c r="M14092" t="s">
        <v>468</v>
      </c>
    </row>
    <row r="14093" spans="1:13" hidden="1">
      <c r="A14093" t="s">
        <v>304</v>
      </c>
      <c r="B14093" t="s">
        <v>350</v>
      </c>
      <c r="C14093" t="s">
        <v>284</v>
      </c>
      <c r="D14093">
        <v>1</v>
      </c>
      <c r="E14093">
        <v>1</v>
      </c>
      <c r="F14093">
        <v>1</v>
      </c>
      <c r="G14093">
        <v>1</v>
      </c>
      <c r="H14093">
        <v>1</v>
      </c>
      <c r="I14093">
        <v>1</v>
      </c>
      <c r="J14093">
        <v>1</v>
      </c>
      <c r="K14093">
        <v>1</v>
      </c>
      <c r="M14093" t="s">
        <v>468</v>
      </c>
    </row>
    <row r="14094" spans="1:13" hidden="1">
      <c r="A14094" t="s">
        <v>304</v>
      </c>
      <c r="B14094" t="s">
        <v>350</v>
      </c>
      <c r="C14094" t="s">
        <v>285</v>
      </c>
      <c r="D14094">
        <v>1</v>
      </c>
      <c r="E14094">
        <v>1</v>
      </c>
      <c r="F14094">
        <v>1</v>
      </c>
      <c r="G14094">
        <v>1</v>
      </c>
      <c r="H14094">
        <v>1</v>
      </c>
      <c r="I14094">
        <v>1</v>
      </c>
      <c r="J14094">
        <v>1</v>
      </c>
      <c r="K14094">
        <v>1</v>
      </c>
      <c r="M14094" t="s">
        <v>468</v>
      </c>
    </row>
    <row r="14095" spans="1:13" hidden="1">
      <c r="A14095" t="s">
        <v>304</v>
      </c>
      <c r="B14095" t="s">
        <v>350</v>
      </c>
      <c r="C14095" t="s">
        <v>286</v>
      </c>
      <c r="D14095">
        <v>1</v>
      </c>
      <c r="E14095">
        <v>1</v>
      </c>
      <c r="F14095">
        <v>1</v>
      </c>
      <c r="G14095">
        <v>1</v>
      </c>
      <c r="H14095">
        <v>1</v>
      </c>
      <c r="I14095">
        <v>1</v>
      </c>
      <c r="J14095">
        <v>1</v>
      </c>
      <c r="K14095">
        <v>1</v>
      </c>
      <c r="M14095" t="s">
        <v>468</v>
      </c>
    </row>
    <row r="14096" spans="1:13" hidden="1">
      <c r="A14096" t="s">
        <v>304</v>
      </c>
      <c r="B14096" t="s">
        <v>350</v>
      </c>
      <c r="C14096" t="s">
        <v>287</v>
      </c>
      <c r="D14096">
        <v>1</v>
      </c>
      <c r="E14096">
        <v>1</v>
      </c>
      <c r="F14096">
        <v>1</v>
      </c>
      <c r="G14096">
        <v>1</v>
      </c>
      <c r="H14096">
        <v>1</v>
      </c>
      <c r="I14096">
        <v>1</v>
      </c>
      <c r="J14096">
        <v>1</v>
      </c>
      <c r="K14096">
        <v>1</v>
      </c>
      <c r="M14096" t="s">
        <v>468</v>
      </c>
    </row>
    <row r="14097" spans="1:13" hidden="1">
      <c r="A14097" t="s">
        <v>304</v>
      </c>
      <c r="B14097" t="s">
        <v>350</v>
      </c>
      <c r="C14097" t="s">
        <v>288</v>
      </c>
      <c r="D14097">
        <v>1</v>
      </c>
      <c r="E14097">
        <v>1</v>
      </c>
      <c r="F14097">
        <v>1</v>
      </c>
      <c r="G14097">
        <v>1</v>
      </c>
      <c r="H14097">
        <v>1</v>
      </c>
      <c r="I14097">
        <v>1</v>
      </c>
      <c r="J14097">
        <v>1</v>
      </c>
      <c r="K14097">
        <v>1</v>
      </c>
      <c r="M14097" t="s">
        <v>468</v>
      </c>
    </row>
    <row r="14098" spans="1:13" hidden="1">
      <c r="A14098" t="s">
        <v>304</v>
      </c>
      <c r="B14098" t="s">
        <v>350</v>
      </c>
      <c r="C14098" t="s">
        <v>289</v>
      </c>
      <c r="D14098">
        <v>1</v>
      </c>
      <c r="E14098">
        <v>1</v>
      </c>
      <c r="F14098">
        <v>1</v>
      </c>
      <c r="G14098">
        <v>1</v>
      </c>
      <c r="H14098">
        <v>1</v>
      </c>
      <c r="I14098">
        <v>1</v>
      </c>
      <c r="J14098">
        <v>1</v>
      </c>
      <c r="K14098">
        <v>1</v>
      </c>
      <c r="M14098" t="s">
        <v>468</v>
      </c>
    </row>
    <row r="14099" spans="1:13" hidden="1">
      <c r="A14099" t="s">
        <v>304</v>
      </c>
      <c r="B14099" t="s">
        <v>350</v>
      </c>
      <c r="C14099" t="s">
        <v>290</v>
      </c>
      <c r="D14099">
        <v>1</v>
      </c>
      <c r="E14099">
        <v>1</v>
      </c>
      <c r="F14099">
        <v>1</v>
      </c>
      <c r="G14099">
        <v>1</v>
      </c>
      <c r="H14099">
        <v>1</v>
      </c>
      <c r="I14099">
        <v>1</v>
      </c>
      <c r="J14099">
        <v>1</v>
      </c>
      <c r="K14099">
        <v>1</v>
      </c>
      <c r="M14099" t="s">
        <v>468</v>
      </c>
    </row>
    <row r="14100" spans="1:13" hidden="1">
      <c r="A14100" t="s">
        <v>304</v>
      </c>
      <c r="B14100" t="s">
        <v>350</v>
      </c>
      <c r="C14100" t="s">
        <v>291</v>
      </c>
      <c r="D14100">
        <v>1</v>
      </c>
      <c r="E14100">
        <v>1</v>
      </c>
      <c r="F14100">
        <v>1</v>
      </c>
      <c r="G14100">
        <v>1</v>
      </c>
      <c r="H14100">
        <v>1</v>
      </c>
      <c r="I14100">
        <v>1</v>
      </c>
      <c r="J14100">
        <v>1</v>
      </c>
      <c r="K14100">
        <v>1</v>
      </c>
      <c r="M14100" t="s">
        <v>468</v>
      </c>
    </row>
    <row r="14101" spans="1:13" hidden="1">
      <c r="A14101" t="s">
        <v>304</v>
      </c>
      <c r="B14101" t="s">
        <v>350</v>
      </c>
      <c r="C14101" t="s">
        <v>292</v>
      </c>
      <c r="D14101">
        <v>1</v>
      </c>
      <c r="E14101">
        <v>1</v>
      </c>
      <c r="F14101">
        <v>1</v>
      </c>
      <c r="G14101">
        <v>1</v>
      </c>
      <c r="H14101">
        <v>1</v>
      </c>
      <c r="I14101">
        <v>1</v>
      </c>
      <c r="J14101">
        <v>1</v>
      </c>
      <c r="K14101">
        <v>1</v>
      </c>
      <c r="M14101" t="s">
        <v>468</v>
      </c>
    </row>
    <row r="14102" spans="1:13" hidden="1">
      <c r="A14102" t="s">
        <v>304</v>
      </c>
      <c r="B14102" t="s">
        <v>423</v>
      </c>
      <c r="C14102" t="s">
        <v>278</v>
      </c>
      <c r="D14102">
        <v>1</v>
      </c>
      <c r="E14102">
        <v>1</v>
      </c>
      <c r="F14102">
        <v>1</v>
      </c>
      <c r="G14102">
        <v>1</v>
      </c>
      <c r="H14102">
        <v>1</v>
      </c>
      <c r="I14102">
        <v>1</v>
      </c>
      <c r="J14102">
        <v>1</v>
      </c>
      <c r="K14102">
        <v>1</v>
      </c>
      <c r="M14102" t="s">
        <v>468</v>
      </c>
    </row>
    <row r="14103" spans="1:13" hidden="1">
      <c r="A14103" t="s">
        <v>304</v>
      </c>
      <c r="B14103" t="s">
        <v>423</v>
      </c>
      <c r="C14103" t="s">
        <v>279</v>
      </c>
      <c r="D14103">
        <v>1</v>
      </c>
      <c r="E14103">
        <v>1</v>
      </c>
      <c r="F14103">
        <v>1</v>
      </c>
      <c r="G14103">
        <v>1</v>
      </c>
      <c r="H14103">
        <v>1</v>
      </c>
      <c r="I14103">
        <v>1</v>
      </c>
      <c r="J14103">
        <v>1</v>
      </c>
      <c r="K14103">
        <v>1</v>
      </c>
      <c r="M14103" t="s">
        <v>468</v>
      </c>
    </row>
    <row r="14104" spans="1:13" hidden="1">
      <c r="A14104" t="s">
        <v>304</v>
      </c>
      <c r="B14104" t="s">
        <v>423</v>
      </c>
      <c r="C14104" t="s">
        <v>280</v>
      </c>
      <c r="D14104">
        <v>1</v>
      </c>
      <c r="E14104">
        <v>1</v>
      </c>
      <c r="F14104">
        <v>1</v>
      </c>
      <c r="G14104">
        <v>1</v>
      </c>
      <c r="H14104">
        <v>1</v>
      </c>
      <c r="I14104">
        <v>1</v>
      </c>
      <c r="J14104">
        <v>1</v>
      </c>
      <c r="K14104">
        <v>1</v>
      </c>
      <c r="M14104" t="s">
        <v>468</v>
      </c>
    </row>
    <row r="14105" spans="1:13" hidden="1">
      <c r="A14105" t="s">
        <v>304</v>
      </c>
      <c r="B14105" t="s">
        <v>423</v>
      </c>
      <c r="C14105" t="s">
        <v>277</v>
      </c>
      <c r="D14105">
        <v>1</v>
      </c>
      <c r="E14105">
        <v>1</v>
      </c>
      <c r="F14105">
        <v>1</v>
      </c>
      <c r="G14105">
        <v>1</v>
      </c>
      <c r="H14105">
        <v>1</v>
      </c>
      <c r="I14105">
        <v>1</v>
      </c>
      <c r="J14105">
        <v>1</v>
      </c>
      <c r="K14105">
        <v>1</v>
      </c>
      <c r="M14105" t="s">
        <v>468</v>
      </c>
    </row>
    <row r="14106" spans="1:13" hidden="1">
      <c r="A14106" t="s">
        <v>304</v>
      </c>
      <c r="B14106" t="s">
        <v>423</v>
      </c>
      <c r="C14106" t="s">
        <v>281</v>
      </c>
      <c r="D14106">
        <v>1</v>
      </c>
      <c r="E14106">
        <v>1</v>
      </c>
      <c r="F14106">
        <v>1</v>
      </c>
      <c r="G14106">
        <v>1</v>
      </c>
      <c r="H14106">
        <v>1</v>
      </c>
      <c r="I14106">
        <v>1</v>
      </c>
      <c r="J14106">
        <v>1</v>
      </c>
      <c r="K14106">
        <v>1</v>
      </c>
      <c r="M14106" t="s">
        <v>468</v>
      </c>
    </row>
    <row r="14107" spans="1:13" hidden="1">
      <c r="A14107" t="s">
        <v>304</v>
      </c>
      <c r="B14107" t="s">
        <v>423</v>
      </c>
      <c r="C14107" t="s">
        <v>282</v>
      </c>
      <c r="D14107">
        <v>1</v>
      </c>
      <c r="E14107">
        <v>1</v>
      </c>
      <c r="F14107">
        <v>1</v>
      </c>
      <c r="G14107">
        <v>1</v>
      </c>
      <c r="H14107">
        <v>1</v>
      </c>
      <c r="I14107">
        <v>1</v>
      </c>
      <c r="J14107">
        <v>1</v>
      </c>
      <c r="K14107">
        <v>1</v>
      </c>
      <c r="M14107" t="s">
        <v>468</v>
      </c>
    </row>
    <row r="14108" spans="1:13" hidden="1">
      <c r="A14108" t="s">
        <v>304</v>
      </c>
      <c r="B14108" t="s">
        <v>423</v>
      </c>
      <c r="C14108" t="s">
        <v>283</v>
      </c>
      <c r="D14108">
        <v>1</v>
      </c>
      <c r="E14108">
        <v>1</v>
      </c>
      <c r="F14108">
        <v>1</v>
      </c>
      <c r="G14108">
        <v>1</v>
      </c>
      <c r="H14108">
        <v>1</v>
      </c>
      <c r="I14108">
        <v>1</v>
      </c>
      <c r="J14108">
        <v>1</v>
      </c>
      <c r="K14108">
        <v>1</v>
      </c>
      <c r="M14108" t="s">
        <v>468</v>
      </c>
    </row>
    <row r="14109" spans="1:13" hidden="1">
      <c r="A14109" t="s">
        <v>304</v>
      </c>
      <c r="B14109" t="s">
        <v>423</v>
      </c>
      <c r="C14109" t="s">
        <v>284</v>
      </c>
      <c r="D14109">
        <v>1</v>
      </c>
      <c r="E14109">
        <v>1</v>
      </c>
      <c r="F14109">
        <v>1</v>
      </c>
      <c r="G14109">
        <v>1</v>
      </c>
      <c r="H14109">
        <v>1</v>
      </c>
      <c r="I14109">
        <v>1</v>
      </c>
      <c r="J14109">
        <v>1</v>
      </c>
      <c r="K14109">
        <v>1</v>
      </c>
      <c r="M14109" t="s">
        <v>468</v>
      </c>
    </row>
    <row r="14110" spans="1:13" hidden="1">
      <c r="A14110" t="s">
        <v>304</v>
      </c>
      <c r="B14110" t="s">
        <v>423</v>
      </c>
      <c r="C14110" t="s">
        <v>285</v>
      </c>
      <c r="D14110">
        <v>1</v>
      </c>
      <c r="E14110">
        <v>1</v>
      </c>
      <c r="F14110">
        <v>1</v>
      </c>
      <c r="G14110">
        <v>1</v>
      </c>
      <c r="H14110">
        <v>1</v>
      </c>
      <c r="I14110">
        <v>1</v>
      </c>
      <c r="J14110">
        <v>1</v>
      </c>
      <c r="K14110">
        <v>1</v>
      </c>
      <c r="M14110" t="s">
        <v>468</v>
      </c>
    </row>
    <row r="14111" spans="1:13" hidden="1">
      <c r="A14111" t="s">
        <v>304</v>
      </c>
      <c r="B14111" t="s">
        <v>423</v>
      </c>
      <c r="C14111" t="s">
        <v>286</v>
      </c>
      <c r="D14111">
        <v>1</v>
      </c>
      <c r="E14111">
        <v>1</v>
      </c>
      <c r="F14111">
        <v>1</v>
      </c>
      <c r="G14111">
        <v>1</v>
      </c>
      <c r="H14111">
        <v>1</v>
      </c>
      <c r="I14111">
        <v>1</v>
      </c>
      <c r="J14111">
        <v>1</v>
      </c>
      <c r="K14111">
        <v>1</v>
      </c>
      <c r="M14111" t="s">
        <v>468</v>
      </c>
    </row>
    <row r="14112" spans="1:13" hidden="1">
      <c r="A14112" t="s">
        <v>304</v>
      </c>
      <c r="B14112" t="s">
        <v>423</v>
      </c>
      <c r="C14112" t="s">
        <v>287</v>
      </c>
      <c r="D14112">
        <v>1</v>
      </c>
      <c r="E14112">
        <v>1</v>
      </c>
      <c r="F14112">
        <v>1</v>
      </c>
      <c r="G14112">
        <v>1</v>
      </c>
      <c r="H14112">
        <v>1</v>
      </c>
      <c r="I14112">
        <v>1</v>
      </c>
      <c r="J14112">
        <v>1</v>
      </c>
      <c r="K14112">
        <v>1</v>
      </c>
      <c r="M14112" t="s">
        <v>468</v>
      </c>
    </row>
    <row r="14113" spans="1:13" hidden="1">
      <c r="A14113" t="s">
        <v>304</v>
      </c>
      <c r="B14113" t="s">
        <v>423</v>
      </c>
      <c r="C14113" t="s">
        <v>288</v>
      </c>
      <c r="D14113">
        <v>1</v>
      </c>
      <c r="E14113">
        <v>1</v>
      </c>
      <c r="F14113">
        <v>1</v>
      </c>
      <c r="G14113">
        <v>1</v>
      </c>
      <c r="H14113">
        <v>1</v>
      </c>
      <c r="I14113">
        <v>1</v>
      </c>
      <c r="J14113">
        <v>1</v>
      </c>
      <c r="K14113">
        <v>1</v>
      </c>
      <c r="M14113" t="s">
        <v>468</v>
      </c>
    </row>
    <row r="14114" spans="1:13" hidden="1">
      <c r="A14114" t="s">
        <v>304</v>
      </c>
      <c r="B14114" t="s">
        <v>423</v>
      </c>
      <c r="C14114" t="s">
        <v>289</v>
      </c>
      <c r="D14114">
        <v>1</v>
      </c>
      <c r="E14114">
        <v>1</v>
      </c>
      <c r="F14114">
        <v>1</v>
      </c>
      <c r="G14114">
        <v>1</v>
      </c>
      <c r="H14114">
        <v>1</v>
      </c>
      <c r="I14114">
        <v>1</v>
      </c>
      <c r="J14114">
        <v>1</v>
      </c>
      <c r="K14114">
        <v>1</v>
      </c>
      <c r="M14114" t="s">
        <v>468</v>
      </c>
    </row>
    <row r="14115" spans="1:13" hidden="1">
      <c r="A14115" t="s">
        <v>304</v>
      </c>
      <c r="B14115" t="s">
        <v>423</v>
      </c>
      <c r="C14115" t="s">
        <v>290</v>
      </c>
      <c r="D14115">
        <v>1</v>
      </c>
      <c r="E14115">
        <v>1</v>
      </c>
      <c r="F14115">
        <v>1</v>
      </c>
      <c r="G14115">
        <v>1</v>
      </c>
      <c r="H14115">
        <v>1</v>
      </c>
      <c r="I14115">
        <v>1</v>
      </c>
      <c r="J14115">
        <v>1</v>
      </c>
      <c r="K14115">
        <v>1</v>
      </c>
      <c r="M14115" t="s">
        <v>468</v>
      </c>
    </row>
    <row r="14116" spans="1:13" hidden="1">
      <c r="A14116" t="s">
        <v>304</v>
      </c>
      <c r="B14116" t="s">
        <v>423</v>
      </c>
      <c r="C14116" t="s">
        <v>291</v>
      </c>
      <c r="D14116">
        <v>1</v>
      </c>
      <c r="E14116">
        <v>1</v>
      </c>
      <c r="F14116">
        <v>1</v>
      </c>
      <c r="G14116">
        <v>1</v>
      </c>
      <c r="H14116">
        <v>1</v>
      </c>
      <c r="I14116">
        <v>1</v>
      </c>
      <c r="J14116">
        <v>1</v>
      </c>
      <c r="K14116">
        <v>1</v>
      </c>
      <c r="M14116" t="s">
        <v>468</v>
      </c>
    </row>
    <row r="14117" spans="1:13" hidden="1">
      <c r="A14117" t="s">
        <v>304</v>
      </c>
      <c r="B14117" t="s">
        <v>423</v>
      </c>
      <c r="C14117" t="s">
        <v>292</v>
      </c>
      <c r="D14117">
        <v>1</v>
      </c>
      <c r="E14117">
        <v>1</v>
      </c>
      <c r="F14117">
        <v>1</v>
      </c>
      <c r="G14117">
        <v>1</v>
      </c>
      <c r="H14117">
        <v>1</v>
      </c>
      <c r="I14117">
        <v>1</v>
      </c>
      <c r="J14117">
        <v>1</v>
      </c>
      <c r="K14117">
        <v>1</v>
      </c>
      <c r="M14117" t="s">
        <v>468</v>
      </c>
    </row>
    <row r="14118" spans="1:13" hidden="1">
      <c r="A14118" t="s">
        <v>304</v>
      </c>
      <c r="B14118" t="s">
        <v>348</v>
      </c>
      <c r="C14118" t="s">
        <v>278</v>
      </c>
      <c r="D14118">
        <v>1</v>
      </c>
      <c r="E14118">
        <v>1</v>
      </c>
      <c r="F14118">
        <v>1</v>
      </c>
      <c r="G14118">
        <v>1</v>
      </c>
      <c r="H14118">
        <v>1</v>
      </c>
      <c r="I14118">
        <v>1</v>
      </c>
      <c r="J14118">
        <v>1</v>
      </c>
      <c r="K14118">
        <v>1</v>
      </c>
      <c r="M14118" t="s">
        <v>468</v>
      </c>
    </row>
    <row r="14119" spans="1:13" hidden="1">
      <c r="A14119" t="s">
        <v>304</v>
      </c>
      <c r="B14119" t="s">
        <v>348</v>
      </c>
      <c r="C14119" t="s">
        <v>279</v>
      </c>
      <c r="D14119">
        <v>1</v>
      </c>
      <c r="E14119">
        <v>1</v>
      </c>
      <c r="F14119">
        <v>1</v>
      </c>
      <c r="G14119">
        <v>1</v>
      </c>
      <c r="H14119">
        <v>1</v>
      </c>
      <c r="I14119">
        <v>1</v>
      </c>
      <c r="J14119">
        <v>1</v>
      </c>
      <c r="K14119">
        <v>1</v>
      </c>
      <c r="M14119" t="s">
        <v>468</v>
      </c>
    </row>
    <row r="14120" spans="1:13" hidden="1">
      <c r="A14120" t="s">
        <v>304</v>
      </c>
      <c r="B14120" t="s">
        <v>348</v>
      </c>
      <c r="C14120" t="s">
        <v>280</v>
      </c>
      <c r="D14120">
        <v>1</v>
      </c>
      <c r="E14120">
        <v>1</v>
      </c>
      <c r="F14120">
        <v>1</v>
      </c>
      <c r="G14120">
        <v>1</v>
      </c>
      <c r="H14120">
        <v>1</v>
      </c>
      <c r="I14120">
        <v>1</v>
      </c>
      <c r="J14120">
        <v>1</v>
      </c>
      <c r="K14120">
        <v>1</v>
      </c>
      <c r="M14120" t="s">
        <v>468</v>
      </c>
    </row>
    <row r="14121" spans="1:13" hidden="1">
      <c r="A14121" t="s">
        <v>304</v>
      </c>
      <c r="B14121" t="s">
        <v>348</v>
      </c>
      <c r="C14121" t="s">
        <v>277</v>
      </c>
      <c r="D14121">
        <v>1</v>
      </c>
      <c r="E14121">
        <v>1</v>
      </c>
      <c r="F14121">
        <v>1</v>
      </c>
      <c r="G14121">
        <v>1</v>
      </c>
      <c r="H14121">
        <v>1</v>
      </c>
      <c r="I14121">
        <v>1</v>
      </c>
      <c r="J14121">
        <v>1</v>
      </c>
      <c r="K14121">
        <v>1</v>
      </c>
      <c r="M14121" t="s">
        <v>468</v>
      </c>
    </row>
    <row r="14122" spans="1:13" hidden="1">
      <c r="A14122" t="s">
        <v>304</v>
      </c>
      <c r="B14122" t="s">
        <v>348</v>
      </c>
      <c r="C14122" t="s">
        <v>281</v>
      </c>
      <c r="D14122">
        <v>1</v>
      </c>
      <c r="E14122">
        <v>1</v>
      </c>
      <c r="F14122">
        <v>1</v>
      </c>
      <c r="G14122">
        <v>1</v>
      </c>
      <c r="H14122">
        <v>1</v>
      </c>
      <c r="I14122">
        <v>1</v>
      </c>
      <c r="J14122">
        <v>1</v>
      </c>
      <c r="K14122">
        <v>1</v>
      </c>
      <c r="M14122" t="s">
        <v>468</v>
      </c>
    </row>
    <row r="14123" spans="1:13" hidden="1">
      <c r="A14123" t="s">
        <v>304</v>
      </c>
      <c r="B14123" t="s">
        <v>348</v>
      </c>
      <c r="C14123" t="s">
        <v>282</v>
      </c>
      <c r="D14123">
        <v>1</v>
      </c>
      <c r="E14123">
        <v>1</v>
      </c>
      <c r="F14123">
        <v>1</v>
      </c>
      <c r="G14123">
        <v>1</v>
      </c>
      <c r="H14123">
        <v>1</v>
      </c>
      <c r="I14123">
        <v>1</v>
      </c>
      <c r="J14123">
        <v>1</v>
      </c>
      <c r="K14123">
        <v>1</v>
      </c>
      <c r="M14123" t="s">
        <v>468</v>
      </c>
    </row>
    <row r="14124" spans="1:13" hidden="1">
      <c r="A14124" t="s">
        <v>304</v>
      </c>
      <c r="B14124" t="s">
        <v>348</v>
      </c>
      <c r="C14124" t="s">
        <v>283</v>
      </c>
      <c r="D14124">
        <v>1</v>
      </c>
      <c r="E14124">
        <v>1</v>
      </c>
      <c r="F14124">
        <v>1</v>
      </c>
      <c r="G14124">
        <v>1</v>
      </c>
      <c r="H14124">
        <v>1</v>
      </c>
      <c r="I14124">
        <v>1</v>
      </c>
      <c r="J14124">
        <v>1</v>
      </c>
      <c r="K14124">
        <v>1</v>
      </c>
      <c r="M14124" t="s">
        <v>468</v>
      </c>
    </row>
    <row r="14125" spans="1:13" hidden="1">
      <c r="A14125" t="s">
        <v>304</v>
      </c>
      <c r="B14125" t="s">
        <v>348</v>
      </c>
      <c r="C14125" t="s">
        <v>284</v>
      </c>
      <c r="D14125">
        <v>1</v>
      </c>
      <c r="E14125">
        <v>1</v>
      </c>
      <c r="F14125">
        <v>1</v>
      </c>
      <c r="G14125">
        <v>1</v>
      </c>
      <c r="H14125">
        <v>1</v>
      </c>
      <c r="I14125">
        <v>1</v>
      </c>
      <c r="J14125">
        <v>1</v>
      </c>
      <c r="K14125">
        <v>1</v>
      </c>
      <c r="M14125" t="s">
        <v>468</v>
      </c>
    </row>
    <row r="14126" spans="1:13" hidden="1">
      <c r="A14126" t="s">
        <v>304</v>
      </c>
      <c r="B14126" t="s">
        <v>348</v>
      </c>
      <c r="C14126" t="s">
        <v>285</v>
      </c>
      <c r="D14126">
        <v>1</v>
      </c>
      <c r="E14126">
        <v>1</v>
      </c>
      <c r="F14126">
        <v>1</v>
      </c>
      <c r="G14126">
        <v>1</v>
      </c>
      <c r="H14126">
        <v>1</v>
      </c>
      <c r="I14126">
        <v>1</v>
      </c>
      <c r="J14126">
        <v>1</v>
      </c>
      <c r="K14126">
        <v>1</v>
      </c>
      <c r="M14126" t="s">
        <v>468</v>
      </c>
    </row>
    <row r="14127" spans="1:13" hidden="1">
      <c r="A14127" t="s">
        <v>304</v>
      </c>
      <c r="B14127" t="s">
        <v>348</v>
      </c>
      <c r="C14127" t="s">
        <v>286</v>
      </c>
      <c r="D14127">
        <v>1</v>
      </c>
      <c r="E14127">
        <v>1</v>
      </c>
      <c r="F14127">
        <v>1</v>
      </c>
      <c r="G14127">
        <v>1</v>
      </c>
      <c r="H14127">
        <v>1</v>
      </c>
      <c r="I14127">
        <v>1</v>
      </c>
      <c r="J14127">
        <v>1</v>
      </c>
      <c r="K14127">
        <v>1</v>
      </c>
      <c r="M14127" t="s">
        <v>468</v>
      </c>
    </row>
    <row r="14128" spans="1:13" hidden="1">
      <c r="A14128" t="s">
        <v>304</v>
      </c>
      <c r="B14128" t="s">
        <v>348</v>
      </c>
      <c r="C14128" t="s">
        <v>287</v>
      </c>
      <c r="D14128">
        <v>1</v>
      </c>
      <c r="E14128">
        <v>1</v>
      </c>
      <c r="F14128">
        <v>1</v>
      </c>
      <c r="G14128">
        <v>1</v>
      </c>
      <c r="H14128">
        <v>1</v>
      </c>
      <c r="I14128">
        <v>1</v>
      </c>
      <c r="J14128">
        <v>1</v>
      </c>
      <c r="K14128">
        <v>1</v>
      </c>
      <c r="M14128" t="s">
        <v>468</v>
      </c>
    </row>
    <row r="14129" spans="1:13" hidden="1">
      <c r="A14129" t="s">
        <v>304</v>
      </c>
      <c r="B14129" t="s">
        <v>348</v>
      </c>
      <c r="C14129" t="s">
        <v>288</v>
      </c>
      <c r="D14129">
        <v>1</v>
      </c>
      <c r="E14129">
        <v>1</v>
      </c>
      <c r="F14129">
        <v>1</v>
      </c>
      <c r="G14129">
        <v>1</v>
      </c>
      <c r="H14129">
        <v>1</v>
      </c>
      <c r="I14129">
        <v>1</v>
      </c>
      <c r="J14129">
        <v>1</v>
      </c>
      <c r="K14129">
        <v>1</v>
      </c>
      <c r="M14129" t="s">
        <v>468</v>
      </c>
    </row>
    <row r="14130" spans="1:13" hidden="1">
      <c r="A14130" t="s">
        <v>304</v>
      </c>
      <c r="B14130" t="s">
        <v>348</v>
      </c>
      <c r="C14130" t="s">
        <v>289</v>
      </c>
      <c r="D14130">
        <v>1</v>
      </c>
      <c r="E14130">
        <v>1</v>
      </c>
      <c r="F14130">
        <v>1</v>
      </c>
      <c r="G14130">
        <v>1</v>
      </c>
      <c r="H14130">
        <v>1</v>
      </c>
      <c r="I14130">
        <v>1</v>
      </c>
      <c r="J14130">
        <v>1</v>
      </c>
      <c r="K14130">
        <v>1</v>
      </c>
      <c r="M14130" t="s">
        <v>468</v>
      </c>
    </row>
    <row r="14131" spans="1:13" hidden="1">
      <c r="A14131" t="s">
        <v>304</v>
      </c>
      <c r="B14131" t="s">
        <v>348</v>
      </c>
      <c r="C14131" t="s">
        <v>290</v>
      </c>
      <c r="D14131">
        <v>1</v>
      </c>
      <c r="E14131">
        <v>1</v>
      </c>
      <c r="F14131">
        <v>1</v>
      </c>
      <c r="G14131">
        <v>1</v>
      </c>
      <c r="H14131">
        <v>1</v>
      </c>
      <c r="I14131">
        <v>1</v>
      </c>
      <c r="J14131">
        <v>1</v>
      </c>
      <c r="K14131">
        <v>1</v>
      </c>
      <c r="M14131" t="s">
        <v>468</v>
      </c>
    </row>
    <row r="14132" spans="1:13" hidden="1">
      <c r="A14132" t="s">
        <v>304</v>
      </c>
      <c r="B14132" t="s">
        <v>348</v>
      </c>
      <c r="C14132" t="s">
        <v>291</v>
      </c>
      <c r="D14132">
        <v>1</v>
      </c>
      <c r="E14132">
        <v>1</v>
      </c>
      <c r="F14132">
        <v>1</v>
      </c>
      <c r="G14132">
        <v>1</v>
      </c>
      <c r="H14132">
        <v>1</v>
      </c>
      <c r="I14132">
        <v>1</v>
      </c>
      <c r="J14132">
        <v>1</v>
      </c>
      <c r="K14132">
        <v>1</v>
      </c>
      <c r="M14132" t="s">
        <v>468</v>
      </c>
    </row>
    <row r="14133" spans="1:13" hidden="1">
      <c r="A14133" t="s">
        <v>304</v>
      </c>
      <c r="B14133" t="s">
        <v>348</v>
      </c>
      <c r="C14133" t="s">
        <v>292</v>
      </c>
      <c r="D14133">
        <v>1</v>
      </c>
      <c r="E14133">
        <v>1</v>
      </c>
      <c r="F14133">
        <v>1</v>
      </c>
      <c r="G14133">
        <v>1</v>
      </c>
      <c r="H14133">
        <v>1</v>
      </c>
      <c r="I14133">
        <v>1</v>
      </c>
      <c r="J14133">
        <v>1</v>
      </c>
      <c r="K14133">
        <v>1</v>
      </c>
      <c r="M14133" t="s">
        <v>468</v>
      </c>
    </row>
    <row r="14134" spans="1:13" hidden="1">
      <c r="A14134" t="s">
        <v>304</v>
      </c>
      <c r="B14134" t="s">
        <v>351</v>
      </c>
      <c r="C14134" t="s">
        <v>278</v>
      </c>
      <c r="D14134">
        <v>1</v>
      </c>
      <c r="E14134">
        <v>1</v>
      </c>
      <c r="F14134">
        <v>1</v>
      </c>
      <c r="G14134">
        <v>1</v>
      </c>
      <c r="H14134">
        <v>1</v>
      </c>
      <c r="I14134">
        <v>1</v>
      </c>
      <c r="J14134">
        <v>1</v>
      </c>
      <c r="K14134">
        <v>1</v>
      </c>
      <c r="M14134" t="s">
        <v>468</v>
      </c>
    </row>
    <row r="14135" spans="1:13" hidden="1">
      <c r="A14135" t="s">
        <v>304</v>
      </c>
      <c r="B14135" t="s">
        <v>351</v>
      </c>
      <c r="C14135" t="s">
        <v>279</v>
      </c>
      <c r="D14135">
        <v>1</v>
      </c>
      <c r="E14135">
        <v>1</v>
      </c>
      <c r="F14135">
        <v>1</v>
      </c>
      <c r="G14135">
        <v>1</v>
      </c>
      <c r="H14135">
        <v>1</v>
      </c>
      <c r="I14135">
        <v>1</v>
      </c>
      <c r="J14135">
        <v>1</v>
      </c>
      <c r="K14135">
        <v>1</v>
      </c>
      <c r="M14135" t="s">
        <v>468</v>
      </c>
    </row>
    <row r="14136" spans="1:13" hidden="1">
      <c r="A14136" t="s">
        <v>304</v>
      </c>
      <c r="B14136" t="s">
        <v>351</v>
      </c>
      <c r="C14136" t="s">
        <v>280</v>
      </c>
      <c r="D14136">
        <v>1</v>
      </c>
      <c r="E14136">
        <v>1</v>
      </c>
      <c r="F14136">
        <v>1</v>
      </c>
      <c r="G14136">
        <v>1</v>
      </c>
      <c r="H14136">
        <v>1</v>
      </c>
      <c r="I14136">
        <v>1</v>
      </c>
      <c r="J14136">
        <v>1</v>
      </c>
      <c r="K14136">
        <v>1</v>
      </c>
      <c r="M14136" t="s">
        <v>468</v>
      </c>
    </row>
    <row r="14137" spans="1:13" hidden="1">
      <c r="A14137" t="s">
        <v>304</v>
      </c>
      <c r="B14137" t="s">
        <v>351</v>
      </c>
      <c r="C14137" t="s">
        <v>277</v>
      </c>
      <c r="D14137">
        <v>1</v>
      </c>
      <c r="E14137">
        <v>1</v>
      </c>
      <c r="F14137">
        <v>1</v>
      </c>
      <c r="G14137">
        <v>1</v>
      </c>
      <c r="H14137">
        <v>1</v>
      </c>
      <c r="I14137">
        <v>1</v>
      </c>
      <c r="J14137">
        <v>1</v>
      </c>
      <c r="K14137">
        <v>1</v>
      </c>
      <c r="M14137" t="s">
        <v>468</v>
      </c>
    </row>
    <row r="14138" spans="1:13" hidden="1">
      <c r="A14138" t="s">
        <v>304</v>
      </c>
      <c r="B14138" t="s">
        <v>351</v>
      </c>
      <c r="C14138" t="s">
        <v>281</v>
      </c>
      <c r="D14138">
        <v>1</v>
      </c>
      <c r="E14138">
        <v>1</v>
      </c>
      <c r="F14138">
        <v>1</v>
      </c>
      <c r="G14138">
        <v>1</v>
      </c>
      <c r="H14138">
        <v>1</v>
      </c>
      <c r="I14138">
        <v>1</v>
      </c>
      <c r="J14138">
        <v>1</v>
      </c>
      <c r="K14138">
        <v>1</v>
      </c>
      <c r="M14138" t="s">
        <v>468</v>
      </c>
    </row>
    <row r="14139" spans="1:13" hidden="1">
      <c r="A14139" t="s">
        <v>304</v>
      </c>
      <c r="B14139" t="s">
        <v>351</v>
      </c>
      <c r="C14139" t="s">
        <v>282</v>
      </c>
      <c r="D14139">
        <v>1</v>
      </c>
      <c r="E14139">
        <v>1</v>
      </c>
      <c r="F14139">
        <v>1</v>
      </c>
      <c r="G14139">
        <v>1</v>
      </c>
      <c r="H14139">
        <v>1</v>
      </c>
      <c r="I14139">
        <v>1</v>
      </c>
      <c r="J14139">
        <v>1</v>
      </c>
      <c r="K14139">
        <v>1</v>
      </c>
      <c r="M14139" t="s">
        <v>468</v>
      </c>
    </row>
    <row r="14140" spans="1:13" hidden="1">
      <c r="A14140" t="s">
        <v>304</v>
      </c>
      <c r="B14140" t="s">
        <v>351</v>
      </c>
      <c r="C14140" t="s">
        <v>283</v>
      </c>
      <c r="D14140">
        <v>1</v>
      </c>
      <c r="E14140">
        <v>1</v>
      </c>
      <c r="F14140">
        <v>1</v>
      </c>
      <c r="G14140">
        <v>1</v>
      </c>
      <c r="H14140">
        <v>1</v>
      </c>
      <c r="I14140">
        <v>1</v>
      </c>
      <c r="J14140">
        <v>1</v>
      </c>
      <c r="K14140">
        <v>1</v>
      </c>
      <c r="M14140" t="s">
        <v>468</v>
      </c>
    </row>
    <row r="14141" spans="1:13" hidden="1">
      <c r="A14141" t="s">
        <v>304</v>
      </c>
      <c r="B14141" t="s">
        <v>351</v>
      </c>
      <c r="C14141" t="s">
        <v>284</v>
      </c>
      <c r="D14141">
        <v>1</v>
      </c>
      <c r="E14141">
        <v>1</v>
      </c>
      <c r="F14141">
        <v>1</v>
      </c>
      <c r="G14141">
        <v>1</v>
      </c>
      <c r="H14141">
        <v>1</v>
      </c>
      <c r="I14141">
        <v>1</v>
      </c>
      <c r="J14141">
        <v>1</v>
      </c>
      <c r="K14141">
        <v>1</v>
      </c>
      <c r="M14141" t="s">
        <v>468</v>
      </c>
    </row>
    <row r="14142" spans="1:13" hidden="1">
      <c r="A14142" t="s">
        <v>304</v>
      </c>
      <c r="B14142" t="s">
        <v>351</v>
      </c>
      <c r="C14142" t="s">
        <v>285</v>
      </c>
      <c r="D14142">
        <v>1</v>
      </c>
      <c r="E14142">
        <v>1</v>
      </c>
      <c r="F14142">
        <v>1</v>
      </c>
      <c r="G14142">
        <v>1</v>
      </c>
      <c r="H14142">
        <v>1</v>
      </c>
      <c r="I14142">
        <v>1</v>
      </c>
      <c r="J14142">
        <v>1</v>
      </c>
      <c r="K14142">
        <v>1</v>
      </c>
      <c r="M14142" t="s">
        <v>468</v>
      </c>
    </row>
    <row r="14143" spans="1:13" hidden="1">
      <c r="A14143" t="s">
        <v>304</v>
      </c>
      <c r="B14143" t="s">
        <v>351</v>
      </c>
      <c r="C14143" t="s">
        <v>286</v>
      </c>
      <c r="D14143">
        <v>1</v>
      </c>
      <c r="E14143">
        <v>1</v>
      </c>
      <c r="F14143">
        <v>1</v>
      </c>
      <c r="G14143">
        <v>1</v>
      </c>
      <c r="H14143">
        <v>1</v>
      </c>
      <c r="I14143">
        <v>1</v>
      </c>
      <c r="J14143">
        <v>1</v>
      </c>
      <c r="K14143">
        <v>1</v>
      </c>
      <c r="M14143" t="s">
        <v>468</v>
      </c>
    </row>
    <row r="14144" spans="1:13" hidden="1">
      <c r="A14144" t="s">
        <v>304</v>
      </c>
      <c r="B14144" t="s">
        <v>351</v>
      </c>
      <c r="C14144" t="s">
        <v>287</v>
      </c>
      <c r="D14144">
        <v>1</v>
      </c>
      <c r="E14144">
        <v>1</v>
      </c>
      <c r="F14144">
        <v>1</v>
      </c>
      <c r="G14144">
        <v>1</v>
      </c>
      <c r="H14144">
        <v>1</v>
      </c>
      <c r="I14144">
        <v>1</v>
      </c>
      <c r="J14144">
        <v>1</v>
      </c>
      <c r="K14144">
        <v>1</v>
      </c>
      <c r="M14144" t="s">
        <v>468</v>
      </c>
    </row>
    <row r="14145" spans="1:13" hidden="1">
      <c r="A14145" t="s">
        <v>304</v>
      </c>
      <c r="B14145" t="s">
        <v>351</v>
      </c>
      <c r="C14145" t="s">
        <v>288</v>
      </c>
      <c r="D14145">
        <v>1</v>
      </c>
      <c r="E14145">
        <v>1</v>
      </c>
      <c r="F14145">
        <v>1</v>
      </c>
      <c r="G14145">
        <v>1</v>
      </c>
      <c r="H14145">
        <v>1</v>
      </c>
      <c r="I14145">
        <v>1</v>
      </c>
      <c r="J14145">
        <v>1</v>
      </c>
      <c r="K14145">
        <v>1</v>
      </c>
      <c r="M14145" t="s">
        <v>468</v>
      </c>
    </row>
    <row r="14146" spans="1:13" hidden="1">
      <c r="A14146" t="s">
        <v>304</v>
      </c>
      <c r="B14146" t="s">
        <v>351</v>
      </c>
      <c r="C14146" t="s">
        <v>289</v>
      </c>
      <c r="D14146">
        <v>1</v>
      </c>
      <c r="E14146">
        <v>1</v>
      </c>
      <c r="F14146">
        <v>1</v>
      </c>
      <c r="G14146">
        <v>1</v>
      </c>
      <c r="H14146">
        <v>1</v>
      </c>
      <c r="I14146">
        <v>1</v>
      </c>
      <c r="J14146">
        <v>1</v>
      </c>
      <c r="K14146">
        <v>1</v>
      </c>
      <c r="M14146" t="s">
        <v>468</v>
      </c>
    </row>
    <row r="14147" spans="1:13" hidden="1">
      <c r="A14147" t="s">
        <v>304</v>
      </c>
      <c r="B14147" t="s">
        <v>351</v>
      </c>
      <c r="C14147" t="s">
        <v>290</v>
      </c>
      <c r="D14147">
        <v>1</v>
      </c>
      <c r="E14147">
        <v>1</v>
      </c>
      <c r="F14147">
        <v>1</v>
      </c>
      <c r="G14147">
        <v>1</v>
      </c>
      <c r="H14147">
        <v>1</v>
      </c>
      <c r="I14147">
        <v>1</v>
      </c>
      <c r="J14147">
        <v>1</v>
      </c>
      <c r="K14147">
        <v>1</v>
      </c>
      <c r="M14147" t="s">
        <v>468</v>
      </c>
    </row>
    <row r="14148" spans="1:13" hidden="1">
      <c r="A14148" t="s">
        <v>304</v>
      </c>
      <c r="B14148" t="s">
        <v>351</v>
      </c>
      <c r="C14148" t="s">
        <v>291</v>
      </c>
      <c r="D14148">
        <v>1</v>
      </c>
      <c r="E14148">
        <v>1</v>
      </c>
      <c r="F14148">
        <v>1</v>
      </c>
      <c r="G14148">
        <v>1</v>
      </c>
      <c r="H14148">
        <v>1</v>
      </c>
      <c r="I14148">
        <v>1</v>
      </c>
      <c r="J14148">
        <v>1</v>
      </c>
      <c r="K14148">
        <v>1</v>
      </c>
      <c r="M14148" t="s">
        <v>468</v>
      </c>
    </row>
    <row r="14149" spans="1:13" hidden="1">
      <c r="A14149" t="s">
        <v>304</v>
      </c>
      <c r="B14149" t="s">
        <v>351</v>
      </c>
      <c r="C14149" t="s">
        <v>292</v>
      </c>
      <c r="D14149">
        <v>1</v>
      </c>
      <c r="E14149">
        <v>1</v>
      </c>
      <c r="F14149">
        <v>1</v>
      </c>
      <c r="G14149">
        <v>1</v>
      </c>
      <c r="H14149">
        <v>1</v>
      </c>
      <c r="I14149">
        <v>1</v>
      </c>
      <c r="J14149">
        <v>1</v>
      </c>
      <c r="K14149">
        <v>1</v>
      </c>
      <c r="M14149" t="s">
        <v>468</v>
      </c>
    </row>
    <row r="14150" spans="1:13" hidden="1">
      <c r="A14150" t="s">
        <v>304</v>
      </c>
      <c r="B14150" t="s">
        <v>352</v>
      </c>
      <c r="C14150" t="s">
        <v>278</v>
      </c>
      <c r="D14150">
        <v>1</v>
      </c>
      <c r="E14150">
        <v>1</v>
      </c>
      <c r="F14150">
        <v>1</v>
      </c>
      <c r="G14150">
        <v>1</v>
      </c>
      <c r="H14150">
        <v>1</v>
      </c>
      <c r="I14150">
        <v>1</v>
      </c>
      <c r="J14150">
        <v>1</v>
      </c>
      <c r="K14150">
        <v>1</v>
      </c>
      <c r="M14150" t="s">
        <v>468</v>
      </c>
    </row>
    <row r="14151" spans="1:13" hidden="1">
      <c r="A14151" t="s">
        <v>304</v>
      </c>
      <c r="B14151" t="s">
        <v>352</v>
      </c>
      <c r="C14151" t="s">
        <v>279</v>
      </c>
      <c r="D14151">
        <v>1</v>
      </c>
      <c r="E14151">
        <v>1</v>
      </c>
      <c r="F14151">
        <v>1</v>
      </c>
      <c r="G14151">
        <v>1</v>
      </c>
      <c r="H14151">
        <v>1</v>
      </c>
      <c r="I14151">
        <v>1</v>
      </c>
      <c r="J14151">
        <v>1</v>
      </c>
      <c r="K14151">
        <v>1</v>
      </c>
      <c r="M14151" t="s">
        <v>468</v>
      </c>
    </row>
    <row r="14152" spans="1:13" hidden="1">
      <c r="A14152" t="s">
        <v>304</v>
      </c>
      <c r="B14152" t="s">
        <v>352</v>
      </c>
      <c r="C14152" t="s">
        <v>280</v>
      </c>
      <c r="D14152">
        <v>1</v>
      </c>
      <c r="E14152">
        <v>1</v>
      </c>
      <c r="F14152">
        <v>1</v>
      </c>
      <c r="G14152">
        <v>1</v>
      </c>
      <c r="H14152">
        <v>1</v>
      </c>
      <c r="I14152">
        <v>1</v>
      </c>
      <c r="J14152">
        <v>1</v>
      </c>
      <c r="K14152">
        <v>1</v>
      </c>
      <c r="M14152" t="s">
        <v>468</v>
      </c>
    </row>
    <row r="14153" spans="1:13" hidden="1">
      <c r="A14153" t="s">
        <v>304</v>
      </c>
      <c r="B14153" t="s">
        <v>352</v>
      </c>
      <c r="C14153" t="s">
        <v>277</v>
      </c>
      <c r="D14153">
        <v>1</v>
      </c>
      <c r="E14153">
        <v>1</v>
      </c>
      <c r="F14153">
        <v>1</v>
      </c>
      <c r="G14153">
        <v>1</v>
      </c>
      <c r="H14153">
        <v>1</v>
      </c>
      <c r="I14153">
        <v>1</v>
      </c>
      <c r="J14153">
        <v>1</v>
      </c>
      <c r="K14153">
        <v>1</v>
      </c>
      <c r="M14153" t="s">
        <v>468</v>
      </c>
    </row>
    <row r="14154" spans="1:13" hidden="1">
      <c r="A14154" t="s">
        <v>304</v>
      </c>
      <c r="B14154" t="s">
        <v>352</v>
      </c>
      <c r="C14154" t="s">
        <v>281</v>
      </c>
      <c r="D14154">
        <v>1</v>
      </c>
      <c r="E14154">
        <v>1</v>
      </c>
      <c r="F14154">
        <v>1</v>
      </c>
      <c r="G14154">
        <v>1</v>
      </c>
      <c r="H14154">
        <v>1</v>
      </c>
      <c r="I14154">
        <v>1</v>
      </c>
      <c r="J14154">
        <v>1</v>
      </c>
      <c r="K14154">
        <v>1</v>
      </c>
      <c r="M14154" t="s">
        <v>468</v>
      </c>
    </row>
    <row r="14155" spans="1:13" hidden="1">
      <c r="A14155" t="s">
        <v>304</v>
      </c>
      <c r="B14155" t="s">
        <v>352</v>
      </c>
      <c r="C14155" t="s">
        <v>282</v>
      </c>
      <c r="D14155">
        <v>1</v>
      </c>
      <c r="E14155">
        <v>1</v>
      </c>
      <c r="F14155">
        <v>1</v>
      </c>
      <c r="G14155">
        <v>1</v>
      </c>
      <c r="H14155">
        <v>1</v>
      </c>
      <c r="I14155">
        <v>1</v>
      </c>
      <c r="J14155">
        <v>1</v>
      </c>
      <c r="K14155">
        <v>1</v>
      </c>
      <c r="M14155" t="s">
        <v>468</v>
      </c>
    </row>
    <row r="14156" spans="1:13" hidden="1">
      <c r="A14156" t="s">
        <v>304</v>
      </c>
      <c r="B14156" t="s">
        <v>352</v>
      </c>
      <c r="C14156" t="s">
        <v>283</v>
      </c>
      <c r="D14156">
        <v>1</v>
      </c>
      <c r="E14156">
        <v>1</v>
      </c>
      <c r="F14156">
        <v>1</v>
      </c>
      <c r="G14156">
        <v>1</v>
      </c>
      <c r="H14156">
        <v>1</v>
      </c>
      <c r="I14156">
        <v>1</v>
      </c>
      <c r="J14156">
        <v>1</v>
      </c>
      <c r="K14156">
        <v>1</v>
      </c>
      <c r="M14156" t="s">
        <v>468</v>
      </c>
    </row>
    <row r="14157" spans="1:13" hidden="1">
      <c r="A14157" t="s">
        <v>304</v>
      </c>
      <c r="B14157" t="s">
        <v>352</v>
      </c>
      <c r="C14157" t="s">
        <v>284</v>
      </c>
      <c r="D14157">
        <v>1</v>
      </c>
      <c r="E14157">
        <v>1</v>
      </c>
      <c r="F14157">
        <v>1</v>
      </c>
      <c r="G14157">
        <v>1</v>
      </c>
      <c r="H14157">
        <v>1</v>
      </c>
      <c r="I14157">
        <v>1</v>
      </c>
      <c r="J14157">
        <v>1</v>
      </c>
      <c r="K14157">
        <v>1</v>
      </c>
      <c r="M14157" t="s">
        <v>468</v>
      </c>
    </row>
    <row r="14158" spans="1:13" hidden="1">
      <c r="A14158" t="s">
        <v>304</v>
      </c>
      <c r="B14158" t="s">
        <v>352</v>
      </c>
      <c r="C14158" t="s">
        <v>285</v>
      </c>
      <c r="D14158">
        <v>1</v>
      </c>
      <c r="E14158">
        <v>1</v>
      </c>
      <c r="F14158">
        <v>1</v>
      </c>
      <c r="G14158">
        <v>1</v>
      </c>
      <c r="H14158">
        <v>1</v>
      </c>
      <c r="I14158">
        <v>1</v>
      </c>
      <c r="J14158">
        <v>1</v>
      </c>
      <c r="K14158">
        <v>1</v>
      </c>
      <c r="M14158" t="s">
        <v>468</v>
      </c>
    </row>
    <row r="14159" spans="1:13" hidden="1">
      <c r="A14159" t="s">
        <v>304</v>
      </c>
      <c r="B14159" t="s">
        <v>352</v>
      </c>
      <c r="C14159" t="s">
        <v>286</v>
      </c>
      <c r="D14159">
        <v>1</v>
      </c>
      <c r="E14159">
        <v>1</v>
      </c>
      <c r="F14159">
        <v>1</v>
      </c>
      <c r="G14159">
        <v>1</v>
      </c>
      <c r="H14159">
        <v>1</v>
      </c>
      <c r="I14159">
        <v>1</v>
      </c>
      <c r="J14159">
        <v>1</v>
      </c>
      <c r="K14159">
        <v>1</v>
      </c>
      <c r="M14159" t="s">
        <v>468</v>
      </c>
    </row>
    <row r="14160" spans="1:13" hidden="1">
      <c r="A14160" t="s">
        <v>304</v>
      </c>
      <c r="B14160" t="s">
        <v>352</v>
      </c>
      <c r="C14160" t="s">
        <v>287</v>
      </c>
      <c r="D14160">
        <v>1</v>
      </c>
      <c r="E14160">
        <v>1</v>
      </c>
      <c r="F14160">
        <v>1</v>
      </c>
      <c r="G14160">
        <v>1</v>
      </c>
      <c r="H14160">
        <v>1</v>
      </c>
      <c r="I14160">
        <v>1</v>
      </c>
      <c r="J14160">
        <v>1</v>
      </c>
      <c r="K14160">
        <v>1</v>
      </c>
      <c r="M14160" t="s">
        <v>468</v>
      </c>
    </row>
    <row r="14161" spans="1:13" hidden="1">
      <c r="A14161" t="s">
        <v>304</v>
      </c>
      <c r="B14161" t="s">
        <v>352</v>
      </c>
      <c r="C14161" t="s">
        <v>288</v>
      </c>
      <c r="D14161">
        <v>1</v>
      </c>
      <c r="E14161">
        <v>1</v>
      </c>
      <c r="F14161">
        <v>1</v>
      </c>
      <c r="G14161">
        <v>1</v>
      </c>
      <c r="H14161">
        <v>1</v>
      </c>
      <c r="I14161">
        <v>1</v>
      </c>
      <c r="J14161">
        <v>1</v>
      </c>
      <c r="K14161">
        <v>1</v>
      </c>
      <c r="M14161" t="s">
        <v>468</v>
      </c>
    </row>
    <row r="14162" spans="1:13" hidden="1">
      <c r="A14162" t="s">
        <v>304</v>
      </c>
      <c r="B14162" t="s">
        <v>352</v>
      </c>
      <c r="C14162" t="s">
        <v>289</v>
      </c>
      <c r="D14162">
        <v>1</v>
      </c>
      <c r="E14162">
        <v>1</v>
      </c>
      <c r="F14162">
        <v>1</v>
      </c>
      <c r="G14162">
        <v>1</v>
      </c>
      <c r="H14162">
        <v>1</v>
      </c>
      <c r="I14162">
        <v>1</v>
      </c>
      <c r="J14162">
        <v>1</v>
      </c>
      <c r="K14162">
        <v>1</v>
      </c>
      <c r="M14162" t="s">
        <v>468</v>
      </c>
    </row>
    <row r="14163" spans="1:13" hidden="1">
      <c r="A14163" t="s">
        <v>304</v>
      </c>
      <c r="B14163" t="s">
        <v>352</v>
      </c>
      <c r="C14163" t="s">
        <v>290</v>
      </c>
      <c r="D14163">
        <v>1</v>
      </c>
      <c r="E14163">
        <v>1</v>
      </c>
      <c r="F14163">
        <v>1</v>
      </c>
      <c r="G14163">
        <v>1</v>
      </c>
      <c r="H14163">
        <v>1</v>
      </c>
      <c r="I14163">
        <v>1</v>
      </c>
      <c r="J14163">
        <v>1</v>
      </c>
      <c r="K14163">
        <v>1</v>
      </c>
      <c r="M14163" t="s">
        <v>468</v>
      </c>
    </row>
    <row r="14164" spans="1:13" hidden="1">
      <c r="A14164" t="s">
        <v>304</v>
      </c>
      <c r="B14164" t="s">
        <v>352</v>
      </c>
      <c r="C14164" t="s">
        <v>291</v>
      </c>
      <c r="D14164">
        <v>1</v>
      </c>
      <c r="E14164">
        <v>1</v>
      </c>
      <c r="F14164">
        <v>1</v>
      </c>
      <c r="G14164">
        <v>1</v>
      </c>
      <c r="H14164">
        <v>1</v>
      </c>
      <c r="I14164">
        <v>1</v>
      </c>
      <c r="J14164">
        <v>1</v>
      </c>
      <c r="K14164">
        <v>1</v>
      </c>
      <c r="M14164" t="s">
        <v>468</v>
      </c>
    </row>
    <row r="14165" spans="1:13" hidden="1">
      <c r="A14165" t="s">
        <v>304</v>
      </c>
      <c r="B14165" t="s">
        <v>352</v>
      </c>
      <c r="C14165" t="s">
        <v>292</v>
      </c>
      <c r="D14165">
        <v>1</v>
      </c>
      <c r="E14165">
        <v>1</v>
      </c>
      <c r="F14165">
        <v>1</v>
      </c>
      <c r="G14165">
        <v>1</v>
      </c>
      <c r="H14165">
        <v>1</v>
      </c>
      <c r="I14165">
        <v>1</v>
      </c>
      <c r="J14165">
        <v>1</v>
      </c>
      <c r="K14165">
        <v>1</v>
      </c>
      <c r="M14165" t="s">
        <v>468</v>
      </c>
    </row>
    <row r="14166" spans="1:13" hidden="1">
      <c r="A14166" t="s">
        <v>304</v>
      </c>
      <c r="B14166" t="s">
        <v>353</v>
      </c>
      <c r="C14166" t="s">
        <v>278</v>
      </c>
      <c r="D14166">
        <v>1</v>
      </c>
      <c r="E14166">
        <v>1</v>
      </c>
      <c r="F14166">
        <v>1</v>
      </c>
      <c r="G14166">
        <v>1</v>
      </c>
      <c r="H14166">
        <v>1</v>
      </c>
      <c r="I14166">
        <v>1</v>
      </c>
      <c r="J14166">
        <v>1</v>
      </c>
      <c r="K14166">
        <v>1</v>
      </c>
      <c r="M14166" t="s">
        <v>468</v>
      </c>
    </row>
    <row r="14167" spans="1:13" hidden="1">
      <c r="A14167" t="s">
        <v>304</v>
      </c>
      <c r="B14167" t="s">
        <v>353</v>
      </c>
      <c r="C14167" t="s">
        <v>279</v>
      </c>
      <c r="D14167">
        <v>1</v>
      </c>
      <c r="E14167">
        <v>1</v>
      </c>
      <c r="F14167">
        <v>1</v>
      </c>
      <c r="G14167">
        <v>1</v>
      </c>
      <c r="H14167">
        <v>1</v>
      </c>
      <c r="I14167">
        <v>1</v>
      </c>
      <c r="J14167">
        <v>1</v>
      </c>
      <c r="K14167">
        <v>1</v>
      </c>
      <c r="M14167" t="s">
        <v>468</v>
      </c>
    </row>
    <row r="14168" spans="1:13" hidden="1">
      <c r="A14168" t="s">
        <v>304</v>
      </c>
      <c r="B14168" t="s">
        <v>353</v>
      </c>
      <c r="C14168" t="s">
        <v>280</v>
      </c>
      <c r="D14168">
        <v>1</v>
      </c>
      <c r="E14168">
        <v>1</v>
      </c>
      <c r="F14168">
        <v>1</v>
      </c>
      <c r="G14168">
        <v>1</v>
      </c>
      <c r="H14168">
        <v>1</v>
      </c>
      <c r="I14168">
        <v>1</v>
      </c>
      <c r="J14168">
        <v>1</v>
      </c>
      <c r="K14168">
        <v>1</v>
      </c>
      <c r="M14168" t="s">
        <v>468</v>
      </c>
    </row>
    <row r="14169" spans="1:13" hidden="1">
      <c r="A14169" t="s">
        <v>304</v>
      </c>
      <c r="B14169" t="s">
        <v>353</v>
      </c>
      <c r="C14169" t="s">
        <v>277</v>
      </c>
      <c r="D14169">
        <v>1</v>
      </c>
      <c r="E14169">
        <v>1</v>
      </c>
      <c r="F14169">
        <v>1</v>
      </c>
      <c r="G14169">
        <v>1</v>
      </c>
      <c r="H14169">
        <v>1</v>
      </c>
      <c r="I14169">
        <v>1</v>
      </c>
      <c r="J14169">
        <v>1</v>
      </c>
      <c r="K14169">
        <v>1</v>
      </c>
      <c r="M14169" t="s">
        <v>468</v>
      </c>
    </row>
    <row r="14170" spans="1:13" hidden="1">
      <c r="A14170" t="s">
        <v>304</v>
      </c>
      <c r="B14170" t="s">
        <v>353</v>
      </c>
      <c r="C14170" t="s">
        <v>281</v>
      </c>
      <c r="D14170">
        <v>1</v>
      </c>
      <c r="E14170">
        <v>1</v>
      </c>
      <c r="F14170">
        <v>1</v>
      </c>
      <c r="G14170">
        <v>1</v>
      </c>
      <c r="H14170">
        <v>1</v>
      </c>
      <c r="I14170">
        <v>1</v>
      </c>
      <c r="J14170">
        <v>1</v>
      </c>
      <c r="K14170">
        <v>1</v>
      </c>
      <c r="M14170" t="s">
        <v>468</v>
      </c>
    </row>
    <row r="14171" spans="1:13" hidden="1">
      <c r="A14171" t="s">
        <v>304</v>
      </c>
      <c r="B14171" t="s">
        <v>353</v>
      </c>
      <c r="C14171" t="s">
        <v>282</v>
      </c>
      <c r="D14171">
        <v>1</v>
      </c>
      <c r="E14171">
        <v>1</v>
      </c>
      <c r="F14171">
        <v>1</v>
      </c>
      <c r="G14171">
        <v>1</v>
      </c>
      <c r="H14171">
        <v>1</v>
      </c>
      <c r="I14171">
        <v>1</v>
      </c>
      <c r="J14171">
        <v>1</v>
      </c>
      <c r="K14171">
        <v>1</v>
      </c>
      <c r="M14171" t="s">
        <v>468</v>
      </c>
    </row>
    <row r="14172" spans="1:13" hidden="1">
      <c r="A14172" t="s">
        <v>304</v>
      </c>
      <c r="B14172" t="s">
        <v>353</v>
      </c>
      <c r="C14172" t="s">
        <v>283</v>
      </c>
      <c r="D14172">
        <v>1</v>
      </c>
      <c r="E14172">
        <v>1</v>
      </c>
      <c r="F14172">
        <v>1</v>
      </c>
      <c r="G14172">
        <v>1</v>
      </c>
      <c r="H14172">
        <v>1</v>
      </c>
      <c r="I14172">
        <v>1</v>
      </c>
      <c r="J14172">
        <v>1</v>
      </c>
      <c r="K14172">
        <v>1</v>
      </c>
      <c r="M14172" t="s">
        <v>468</v>
      </c>
    </row>
    <row r="14173" spans="1:13" hidden="1">
      <c r="A14173" t="s">
        <v>304</v>
      </c>
      <c r="B14173" t="s">
        <v>353</v>
      </c>
      <c r="C14173" t="s">
        <v>284</v>
      </c>
      <c r="D14173">
        <v>1</v>
      </c>
      <c r="E14173">
        <v>1</v>
      </c>
      <c r="F14173">
        <v>1</v>
      </c>
      <c r="G14173">
        <v>1</v>
      </c>
      <c r="H14173">
        <v>1</v>
      </c>
      <c r="I14173">
        <v>1</v>
      </c>
      <c r="J14173">
        <v>1</v>
      </c>
      <c r="K14173">
        <v>1</v>
      </c>
      <c r="M14173" t="s">
        <v>468</v>
      </c>
    </row>
    <row r="14174" spans="1:13" hidden="1">
      <c r="A14174" t="s">
        <v>304</v>
      </c>
      <c r="B14174" t="s">
        <v>353</v>
      </c>
      <c r="C14174" t="s">
        <v>285</v>
      </c>
      <c r="D14174">
        <v>1</v>
      </c>
      <c r="E14174">
        <v>1</v>
      </c>
      <c r="F14174">
        <v>1</v>
      </c>
      <c r="G14174">
        <v>1</v>
      </c>
      <c r="H14174">
        <v>1</v>
      </c>
      <c r="I14174">
        <v>1</v>
      </c>
      <c r="J14174">
        <v>1</v>
      </c>
      <c r="K14174">
        <v>1</v>
      </c>
      <c r="M14174" t="s">
        <v>468</v>
      </c>
    </row>
    <row r="14175" spans="1:13" hidden="1">
      <c r="A14175" t="s">
        <v>304</v>
      </c>
      <c r="B14175" t="s">
        <v>353</v>
      </c>
      <c r="C14175" t="s">
        <v>286</v>
      </c>
      <c r="D14175">
        <v>1</v>
      </c>
      <c r="E14175">
        <v>1</v>
      </c>
      <c r="F14175">
        <v>1</v>
      </c>
      <c r="G14175">
        <v>1</v>
      </c>
      <c r="H14175">
        <v>1</v>
      </c>
      <c r="I14175">
        <v>1</v>
      </c>
      <c r="J14175">
        <v>1</v>
      </c>
      <c r="K14175">
        <v>1</v>
      </c>
      <c r="M14175" t="s">
        <v>468</v>
      </c>
    </row>
    <row r="14176" spans="1:13" hidden="1">
      <c r="A14176" t="s">
        <v>304</v>
      </c>
      <c r="B14176" t="s">
        <v>353</v>
      </c>
      <c r="C14176" t="s">
        <v>287</v>
      </c>
      <c r="D14176">
        <v>1</v>
      </c>
      <c r="E14176">
        <v>1</v>
      </c>
      <c r="F14176">
        <v>1</v>
      </c>
      <c r="G14176">
        <v>1</v>
      </c>
      <c r="H14176">
        <v>1</v>
      </c>
      <c r="I14176">
        <v>1</v>
      </c>
      <c r="J14176">
        <v>1</v>
      </c>
      <c r="K14176">
        <v>1</v>
      </c>
      <c r="M14176" t="s">
        <v>468</v>
      </c>
    </row>
    <row r="14177" spans="1:13" hidden="1">
      <c r="A14177" t="s">
        <v>304</v>
      </c>
      <c r="B14177" t="s">
        <v>353</v>
      </c>
      <c r="C14177" t="s">
        <v>288</v>
      </c>
      <c r="D14177">
        <v>1</v>
      </c>
      <c r="E14177">
        <v>1</v>
      </c>
      <c r="F14177">
        <v>1</v>
      </c>
      <c r="G14177">
        <v>1</v>
      </c>
      <c r="H14177">
        <v>1</v>
      </c>
      <c r="I14177">
        <v>1</v>
      </c>
      <c r="J14177">
        <v>1</v>
      </c>
      <c r="K14177">
        <v>1</v>
      </c>
      <c r="M14177" t="s">
        <v>468</v>
      </c>
    </row>
    <row r="14178" spans="1:13" hidden="1">
      <c r="A14178" t="s">
        <v>304</v>
      </c>
      <c r="B14178" t="s">
        <v>353</v>
      </c>
      <c r="C14178" t="s">
        <v>289</v>
      </c>
      <c r="D14178">
        <v>1</v>
      </c>
      <c r="E14178">
        <v>1</v>
      </c>
      <c r="F14178">
        <v>1</v>
      </c>
      <c r="G14178">
        <v>1</v>
      </c>
      <c r="H14178">
        <v>1</v>
      </c>
      <c r="I14178">
        <v>1</v>
      </c>
      <c r="J14178">
        <v>1</v>
      </c>
      <c r="K14178">
        <v>1</v>
      </c>
      <c r="M14178" t="s">
        <v>468</v>
      </c>
    </row>
    <row r="14179" spans="1:13" hidden="1">
      <c r="A14179" t="s">
        <v>304</v>
      </c>
      <c r="B14179" t="s">
        <v>353</v>
      </c>
      <c r="C14179" t="s">
        <v>290</v>
      </c>
      <c r="D14179">
        <v>1</v>
      </c>
      <c r="E14179">
        <v>1</v>
      </c>
      <c r="F14179">
        <v>1</v>
      </c>
      <c r="G14179">
        <v>1</v>
      </c>
      <c r="H14179">
        <v>1</v>
      </c>
      <c r="I14179">
        <v>1</v>
      </c>
      <c r="J14179">
        <v>1</v>
      </c>
      <c r="K14179">
        <v>1</v>
      </c>
      <c r="M14179" t="s">
        <v>468</v>
      </c>
    </row>
    <row r="14180" spans="1:13" hidden="1">
      <c r="A14180" t="s">
        <v>304</v>
      </c>
      <c r="B14180" t="s">
        <v>353</v>
      </c>
      <c r="C14180" t="s">
        <v>291</v>
      </c>
      <c r="D14180">
        <v>1</v>
      </c>
      <c r="E14180">
        <v>1</v>
      </c>
      <c r="F14180">
        <v>1</v>
      </c>
      <c r="G14180">
        <v>1</v>
      </c>
      <c r="H14180">
        <v>1</v>
      </c>
      <c r="I14180">
        <v>1</v>
      </c>
      <c r="J14180">
        <v>1</v>
      </c>
      <c r="K14180">
        <v>1</v>
      </c>
      <c r="M14180" t="s">
        <v>468</v>
      </c>
    </row>
    <row r="14181" spans="1:13" hidden="1">
      <c r="A14181" t="s">
        <v>304</v>
      </c>
      <c r="B14181" t="s">
        <v>353</v>
      </c>
      <c r="C14181" t="s">
        <v>292</v>
      </c>
      <c r="D14181">
        <v>1</v>
      </c>
      <c r="E14181">
        <v>1</v>
      </c>
      <c r="F14181">
        <v>1</v>
      </c>
      <c r="G14181">
        <v>1</v>
      </c>
      <c r="H14181">
        <v>1</v>
      </c>
      <c r="I14181">
        <v>1</v>
      </c>
      <c r="J14181">
        <v>1</v>
      </c>
      <c r="K14181">
        <v>1</v>
      </c>
      <c r="M14181" t="s">
        <v>468</v>
      </c>
    </row>
    <row r="14182" spans="1:13" hidden="1">
      <c r="A14182" t="s">
        <v>304</v>
      </c>
      <c r="B14182" t="s">
        <v>355</v>
      </c>
      <c r="C14182" t="s">
        <v>278</v>
      </c>
      <c r="D14182">
        <v>1</v>
      </c>
      <c r="E14182">
        <v>1</v>
      </c>
      <c r="F14182">
        <v>1</v>
      </c>
      <c r="G14182">
        <v>1</v>
      </c>
      <c r="H14182">
        <v>1</v>
      </c>
      <c r="I14182">
        <v>1</v>
      </c>
      <c r="J14182">
        <v>1</v>
      </c>
      <c r="K14182">
        <v>1</v>
      </c>
      <c r="M14182" t="s">
        <v>468</v>
      </c>
    </row>
    <row r="14183" spans="1:13" hidden="1">
      <c r="A14183" t="s">
        <v>304</v>
      </c>
      <c r="B14183" t="s">
        <v>355</v>
      </c>
      <c r="C14183" t="s">
        <v>279</v>
      </c>
      <c r="D14183">
        <v>1</v>
      </c>
      <c r="E14183">
        <v>1</v>
      </c>
      <c r="F14183">
        <v>1</v>
      </c>
      <c r="G14183">
        <v>1</v>
      </c>
      <c r="H14183">
        <v>1</v>
      </c>
      <c r="I14183">
        <v>1</v>
      </c>
      <c r="J14183">
        <v>1</v>
      </c>
      <c r="K14183">
        <v>1</v>
      </c>
      <c r="M14183" t="s">
        <v>468</v>
      </c>
    </row>
    <row r="14184" spans="1:13" hidden="1">
      <c r="A14184" t="s">
        <v>304</v>
      </c>
      <c r="B14184" t="s">
        <v>355</v>
      </c>
      <c r="C14184" t="s">
        <v>280</v>
      </c>
      <c r="D14184">
        <v>1</v>
      </c>
      <c r="E14184">
        <v>1</v>
      </c>
      <c r="F14184">
        <v>1</v>
      </c>
      <c r="G14184">
        <v>1</v>
      </c>
      <c r="H14184">
        <v>1</v>
      </c>
      <c r="I14184">
        <v>1</v>
      </c>
      <c r="J14184">
        <v>1</v>
      </c>
      <c r="K14184">
        <v>1</v>
      </c>
      <c r="M14184" t="s">
        <v>468</v>
      </c>
    </row>
    <row r="14185" spans="1:13" hidden="1">
      <c r="A14185" t="s">
        <v>304</v>
      </c>
      <c r="B14185" t="s">
        <v>355</v>
      </c>
      <c r="C14185" t="s">
        <v>277</v>
      </c>
      <c r="D14185">
        <v>1</v>
      </c>
      <c r="E14185">
        <v>1</v>
      </c>
      <c r="F14185">
        <v>1</v>
      </c>
      <c r="G14185">
        <v>1</v>
      </c>
      <c r="H14185">
        <v>1</v>
      </c>
      <c r="I14185">
        <v>1</v>
      </c>
      <c r="J14185">
        <v>1</v>
      </c>
      <c r="K14185">
        <v>1</v>
      </c>
      <c r="M14185" t="s">
        <v>468</v>
      </c>
    </row>
    <row r="14186" spans="1:13" hidden="1">
      <c r="A14186" t="s">
        <v>304</v>
      </c>
      <c r="B14186" t="s">
        <v>355</v>
      </c>
      <c r="C14186" t="s">
        <v>281</v>
      </c>
      <c r="D14186">
        <v>1</v>
      </c>
      <c r="E14186">
        <v>1</v>
      </c>
      <c r="F14186">
        <v>1</v>
      </c>
      <c r="G14186">
        <v>1</v>
      </c>
      <c r="H14186">
        <v>1</v>
      </c>
      <c r="I14186">
        <v>1</v>
      </c>
      <c r="J14186">
        <v>1</v>
      </c>
      <c r="K14186">
        <v>1</v>
      </c>
      <c r="M14186" t="s">
        <v>468</v>
      </c>
    </row>
    <row r="14187" spans="1:13" hidden="1">
      <c r="A14187" t="s">
        <v>304</v>
      </c>
      <c r="B14187" t="s">
        <v>355</v>
      </c>
      <c r="C14187" t="s">
        <v>282</v>
      </c>
      <c r="D14187">
        <v>1</v>
      </c>
      <c r="E14187">
        <v>1</v>
      </c>
      <c r="F14187">
        <v>1</v>
      </c>
      <c r="G14187">
        <v>1</v>
      </c>
      <c r="H14187">
        <v>1</v>
      </c>
      <c r="I14187">
        <v>1</v>
      </c>
      <c r="J14187">
        <v>1</v>
      </c>
      <c r="K14187">
        <v>1</v>
      </c>
      <c r="M14187" t="s">
        <v>468</v>
      </c>
    </row>
    <row r="14188" spans="1:13" hidden="1">
      <c r="A14188" t="s">
        <v>304</v>
      </c>
      <c r="B14188" t="s">
        <v>355</v>
      </c>
      <c r="C14188" t="s">
        <v>283</v>
      </c>
      <c r="D14188">
        <v>1</v>
      </c>
      <c r="E14188">
        <v>1</v>
      </c>
      <c r="F14188">
        <v>1</v>
      </c>
      <c r="G14188">
        <v>1</v>
      </c>
      <c r="H14188">
        <v>1</v>
      </c>
      <c r="I14188">
        <v>1</v>
      </c>
      <c r="J14188">
        <v>1</v>
      </c>
      <c r="K14188">
        <v>1</v>
      </c>
      <c r="M14188" t="s">
        <v>468</v>
      </c>
    </row>
    <row r="14189" spans="1:13" hidden="1">
      <c r="A14189" t="s">
        <v>304</v>
      </c>
      <c r="B14189" t="s">
        <v>355</v>
      </c>
      <c r="C14189" t="s">
        <v>284</v>
      </c>
      <c r="D14189">
        <v>1</v>
      </c>
      <c r="E14189">
        <v>1</v>
      </c>
      <c r="F14189">
        <v>1</v>
      </c>
      <c r="G14189">
        <v>1</v>
      </c>
      <c r="H14189">
        <v>1</v>
      </c>
      <c r="I14189">
        <v>1</v>
      </c>
      <c r="J14189">
        <v>1</v>
      </c>
      <c r="K14189">
        <v>1</v>
      </c>
      <c r="M14189" t="s">
        <v>468</v>
      </c>
    </row>
    <row r="14190" spans="1:13" hidden="1">
      <c r="A14190" t="s">
        <v>304</v>
      </c>
      <c r="B14190" t="s">
        <v>355</v>
      </c>
      <c r="C14190" t="s">
        <v>285</v>
      </c>
      <c r="D14190">
        <v>1</v>
      </c>
      <c r="E14190">
        <v>1</v>
      </c>
      <c r="F14190">
        <v>1</v>
      </c>
      <c r="G14190">
        <v>1</v>
      </c>
      <c r="H14190">
        <v>1</v>
      </c>
      <c r="I14190">
        <v>1</v>
      </c>
      <c r="J14190">
        <v>1</v>
      </c>
      <c r="K14190">
        <v>1</v>
      </c>
      <c r="M14190" t="s">
        <v>468</v>
      </c>
    </row>
    <row r="14191" spans="1:13" hidden="1">
      <c r="A14191" t="s">
        <v>304</v>
      </c>
      <c r="B14191" t="s">
        <v>355</v>
      </c>
      <c r="C14191" t="s">
        <v>286</v>
      </c>
      <c r="D14191">
        <v>1</v>
      </c>
      <c r="E14191">
        <v>1</v>
      </c>
      <c r="F14191">
        <v>1</v>
      </c>
      <c r="G14191">
        <v>1</v>
      </c>
      <c r="H14191">
        <v>1</v>
      </c>
      <c r="I14191">
        <v>1</v>
      </c>
      <c r="J14191">
        <v>1</v>
      </c>
      <c r="K14191">
        <v>1</v>
      </c>
      <c r="M14191" t="s">
        <v>468</v>
      </c>
    </row>
    <row r="14192" spans="1:13" hidden="1">
      <c r="A14192" t="s">
        <v>304</v>
      </c>
      <c r="B14192" t="s">
        <v>355</v>
      </c>
      <c r="C14192" t="s">
        <v>287</v>
      </c>
      <c r="D14192">
        <v>1</v>
      </c>
      <c r="E14192">
        <v>1</v>
      </c>
      <c r="F14192">
        <v>1</v>
      </c>
      <c r="G14192">
        <v>1</v>
      </c>
      <c r="H14192">
        <v>1</v>
      </c>
      <c r="I14192">
        <v>1</v>
      </c>
      <c r="J14192">
        <v>1</v>
      </c>
      <c r="K14192">
        <v>1</v>
      </c>
      <c r="M14192" t="s">
        <v>468</v>
      </c>
    </row>
    <row r="14193" spans="1:13" hidden="1">
      <c r="A14193" t="s">
        <v>304</v>
      </c>
      <c r="B14193" t="s">
        <v>355</v>
      </c>
      <c r="C14193" t="s">
        <v>288</v>
      </c>
      <c r="D14193">
        <v>1</v>
      </c>
      <c r="E14193">
        <v>1</v>
      </c>
      <c r="F14193">
        <v>1</v>
      </c>
      <c r="G14193">
        <v>1</v>
      </c>
      <c r="H14193">
        <v>1</v>
      </c>
      <c r="I14193">
        <v>1</v>
      </c>
      <c r="J14193">
        <v>1</v>
      </c>
      <c r="K14193">
        <v>1</v>
      </c>
      <c r="M14193" t="s">
        <v>468</v>
      </c>
    </row>
    <row r="14194" spans="1:13" hidden="1">
      <c r="A14194" t="s">
        <v>304</v>
      </c>
      <c r="B14194" t="s">
        <v>355</v>
      </c>
      <c r="C14194" t="s">
        <v>289</v>
      </c>
      <c r="D14194">
        <v>1</v>
      </c>
      <c r="E14194">
        <v>1</v>
      </c>
      <c r="F14194">
        <v>1</v>
      </c>
      <c r="G14194">
        <v>1</v>
      </c>
      <c r="H14194">
        <v>1</v>
      </c>
      <c r="I14194">
        <v>1</v>
      </c>
      <c r="J14194">
        <v>1</v>
      </c>
      <c r="K14194">
        <v>1</v>
      </c>
      <c r="M14194" t="s">
        <v>468</v>
      </c>
    </row>
    <row r="14195" spans="1:13" hidden="1">
      <c r="A14195" t="s">
        <v>304</v>
      </c>
      <c r="B14195" t="s">
        <v>355</v>
      </c>
      <c r="C14195" t="s">
        <v>290</v>
      </c>
      <c r="D14195">
        <v>1</v>
      </c>
      <c r="E14195">
        <v>1</v>
      </c>
      <c r="F14195">
        <v>1</v>
      </c>
      <c r="G14195">
        <v>1</v>
      </c>
      <c r="H14195">
        <v>1</v>
      </c>
      <c r="I14195">
        <v>1</v>
      </c>
      <c r="J14195">
        <v>1</v>
      </c>
      <c r="K14195">
        <v>1</v>
      </c>
      <c r="M14195" t="s">
        <v>468</v>
      </c>
    </row>
    <row r="14196" spans="1:13" hidden="1">
      <c r="A14196" t="s">
        <v>304</v>
      </c>
      <c r="B14196" t="s">
        <v>355</v>
      </c>
      <c r="C14196" t="s">
        <v>291</v>
      </c>
      <c r="D14196">
        <v>1</v>
      </c>
      <c r="E14196">
        <v>1</v>
      </c>
      <c r="F14196">
        <v>1</v>
      </c>
      <c r="G14196">
        <v>1</v>
      </c>
      <c r="H14196">
        <v>1</v>
      </c>
      <c r="I14196">
        <v>1</v>
      </c>
      <c r="J14196">
        <v>1</v>
      </c>
      <c r="K14196">
        <v>1</v>
      </c>
      <c r="M14196" t="s">
        <v>468</v>
      </c>
    </row>
    <row r="14197" spans="1:13" hidden="1">
      <c r="A14197" t="s">
        <v>304</v>
      </c>
      <c r="B14197" t="s">
        <v>355</v>
      </c>
      <c r="C14197" t="s">
        <v>292</v>
      </c>
      <c r="D14197">
        <v>1</v>
      </c>
      <c r="E14197">
        <v>1</v>
      </c>
      <c r="F14197">
        <v>1</v>
      </c>
      <c r="G14197">
        <v>1</v>
      </c>
      <c r="H14197">
        <v>1</v>
      </c>
      <c r="I14197">
        <v>1</v>
      </c>
      <c r="J14197">
        <v>1</v>
      </c>
      <c r="K14197">
        <v>1</v>
      </c>
      <c r="M14197" t="s">
        <v>468</v>
      </c>
    </row>
    <row r="14198" spans="1:13" hidden="1">
      <c r="A14198" t="s">
        <v>304</v>
      </c>
      <c r="B14198" t="s">
        <v>356</v>
      </c>
      <c r="C14198" t="s">
        <v>278</v>
      </c>
      <c r="D14198">
        <v>1</v>
      </c>
      <c r="E14198">
        <v>1</v>
      </c>
      <c r="F14198">
        <v>1</v>
      </c>
      <c r="G14198">
        <v>1</v>
      </c>
      <c r="H14198">
        <v>1</v>
      </c>
      <c r="I14198">
        <v>1</v>
      </c>
      <c r="J14198">
        <v>1</v>
      </c>
      <c r="K14198">
        <v>1</v>
      </c>
      <c r="M14198" t="s">
        <v>468</v>
      </c>
    </row>
    <row r="14199" spans="1:13" hidden="1">
      <c r="A14199" t="s">
        <v>304</v>
      </c>
      <c r="B14199" t="s">
        <v>356</v>
      </c>
      <c r="C14199" t="s">
        <v>279</v>
      </c>
      <c r="D14199">
        <v>1</v>
      </c>
      <c r="E14199">
        <v>1</v>
      </c>
      <c r="F14199">
        <v>1</v>
      </c>
      <c r="G14199">
        <v>1</v>
      </c>
      <c r="H14199">
        <v>1</v>
      </c>
      <c r="I14199">
        <v>1</v>
      </c>
      <c r="J14199">
        <v>1</v>
      </c>
      <c r="K14199">
        <v>1</v>
      </c>
      <c r="M14199" t="s">
        <v>468</v>
      </c>
    </row>
    <row r="14200" spans="1:13" hidden="1">
      <c r="A14200" t="s">
        <v>304</v>
      </c>
      <c r="B14200" t="s">
        <v>356</v>
      </c>
      <c r="C14200" t="s">
        <v>280</v>
      </c>
      <c r="D14200">
        <v>1</v>
      </c>
      <c r="E14200">
        <v>1</v>
      </c>
      <c r="F14200">
        <v>1</v>
      </c>
      <c r="G14200">
        <v>1</v>
      </c>
      <c r="H14200">
        <v>1</v>
      </c>
      <c r="I14200">
        <v>1</v>
      </c>
      <c r="J14200">
        <v>1</v>
      </c>
      <c r="K14200">
        <v>1</v>
      </c>
      <c r="M14200" t="s">
        <v>468</v>
      </c>
    </row>
    <row r="14201" spans="1:13" hidden="1">
      <c r="A14201" t="s">
        <v>304</v>
      </c>
      <c r="B14201" t="s">
        <v>356</v>
      </c>
      <c r="C14201" t="s">
        <v>277</v>
      </c>
      <c r="D14201">
        <v>1</v>
      </c>
      <c r="E14201">
        <v>1</v>
      </c>
      <c r="F14201">
        <v>1</v>
      </c>
      <c r="G14201">
        <v>1</v>
      </c>
      <c r="H14201">
        <v>1</v>
      </c>
      <c r="I14201">
        <v>1</v>
      </c>
      <c r="J14201">
        <v>1</v>
      </c>
      <c r="K14201">
        <v>1</v>
      </c>
      <c r="M14201" t="s">
        <v>468</v>
      </c>
    </row>
    <row r="14202" spans="1:13" hidden="1">
      <c r="A14202" t="s">
        <v>304</v>
      </c>
      <c r="B14202" t="s">
        <v>356</v>
      </c>
      <c r="C14202" t="s">
        <v>281</v>
      </c>
      <c r="D14202">
        <v>1</v>
      </c>
      <c r="E14202">
        <v>1</v>
      </c>
      <c r="F14202">
        <v>1</v>
      </c>
      <c r="G14202">
        <v>1</v>
      </c>
      <c r="H14202">
        <v>1</v>
      </c>
      <c r="I14202">
        <v>1</v>
      </c>
      <c r="J14202">
        <v>1</v>
      </c>
      <c r="K14202">
        <v>1</v>
      </c>
      <c r="M14202" t="s">
        <v>468</v>
      </c>
    </row>
    <row r="14203" spans="1:13" hidden="1">
      <c r="A14203" t="s">
        <v>304</v>
      </c>
      <c r="B14203" t="s">
        <v>356</v>
      </c>
      <c r="C14203" t="s">
        <v>282</v>
      </c>
      <c r="D14203">
        <v>1</v>
      </c>
      <c r="E14203">
        <v>1</v>
      </c>
      <c r="F14203">
        <v>1</v>
      </c>
      <c r="G14203">
        <v>1</v>
      </c>
      <c r="H14203">
        <v>1</v>
      </c>
      <c r="I14203">
        <v>1</v>
      </c>
      <c r="J14203">
        <v>1</v>
      </c>
      <c r="K14203">
        <v>1</v>
      </c>
      <c r="M14203" t="s">
        <v>468</v>
      </c>
    </row>
    <row r="14204" spans="1:13" hidden="1">
      <c r="A14204" t="s">
        <v>304</v>
      </c>
      <c r="B14204" t="s">
        <v>356</v>
      </c>
      <c r="C14204" t="s">
        <v>283</v>
      </c>
      <c r="D14204">
        <v>1</v>
      </c>
      <c r="E14204">
        <v>1</v>
      </c>
      <c r="F14204">
        <v>1</v>
      </c>
      <c r="G14204">
        <v>1</v>
      </c>
      <c r="H14204">
        <v>1</v>
      </c>
      <c r="I14204">
        <v>1</v>
      </c>
      <c r="J14204">
        <v>1</v>
      </c>
      <c r="K14204">
        <v>1</v>
      </c>
      <c r="M14204" t="s">
        <v>468</v>
      </c>
    </row>
    <row r="14205" spans="1:13" hidden="1">
      <c r="A14205" t="s">
        <v>304</v>
      </c>
      <c r="B14205" t="s">
        <v>356</v>
      </c>
      <c r="C14205" t="s">
        <v>284</v>
      </c>
      <c r="D14205">
        <v>1</v>
      </c>
      <c r="E14205">
        <v>1</v>
      </c>
      <c r="F14205">
        <v>1</v>
      </c>
      <c r="G14205">
        <v>1</v>
      </c>
      <c r="H14205">
        <v>1</v>
      </c>
      <c r="I14205">
        <v>1</v>
      </c>
      <c r="J14205">
        <v>1</v>
      </c>
      <c r="K14205">
        <v>1</v>
      </c>
      <c r="M14205" t="s">
        <v>468</v>
      </c>
    </row>
    <row r="14206" spans="1:13" hidden="1">
      <c r="A14206" t="s">
        <v>304</v>
      </c>
      <c r="B14206" t="s">
        <v>356</v>
      </c>
      <c r="C14206" t="s">
        <v>285</v>
      </c>
      <c r="D14206">
        <v>1</v>
      </c>
      <c r="E14206">
        <v>1</v>
      </c>
      <c r="F14206">
        <v>1</v>
      </c>
      <c r="G14206">
        <v>1</v>
      </c>
      <c r="H14206">
        <v>1</v>
      </c>
      <c r="I14206">
        <v>1</v>
      </c>
      <c r="J14206">
        <v>1</v>
      </c>
      <c r="K14206">
        <v>1</v>
      </c>
      <c r="M14206" t="s">
        <v>468</v>
      </c>
    </row>
    <row r="14207" spans="1:13" hidden="1">
      <c r="A14207" t="s">
        <v>304</v>
      </c>
      <c r="B14207" t="s">
        <v>356</v>
      </c>
      <c r="C14207" t="s">
        <v>286</v>
      </c>
      <c r="D14207">
        <v>1</v>
      </c>
      <c r="E14207">
        <v>1</v>
      </c>
      <c r="F14207">
        <v>1</v>
      </c>
      <c r="G14207">
        <v>1</v>
      </c>
      <c r="H14207">
        <v>1</v>
      </c>
      <c r="I14207">
        <v>1</v>
      </c>
      <c r="J14207">
        <v>1</v>
      </c>
      <c r="K14207">
        <v>1</v>
      </c>
      <c r="M14207" t="s">
        <v>468</v>
      </c>
    </row>
    <row r="14208" spans="1:13" hidden="1">
      <c r="A14208" t="s">
        <v>304</v>
      </c>
      <c r="B14208" t="s">
        <v>356</v>
      </c>
      <c r="C14208" t="s">
        <v>287</v>
      </c>
      <c r="D14208">
        <v>1</v>
      </c>
      <c r="E14208">
        <v>1</v>
      </c>
      <c r="F14208">
        <v>1</v>
      </c>
      <c r="G14208">
        <v>1</v>
      </c>
      <c r="H14208">
        <v>1</v>
      </c>
      <c r="I14208">
        <v>1</v>
      </c>
      <c r="J14208">
        <v>1</v>
      </c>
      <c r="K14208">
        <v>1</v>
      </c>
      <c r="M14208" t="s">
        <v>468</v>
      </c>
    </row>
    <row r="14209" spans="1:13" hidden="1">
      <c r="A14209" t="s">
        <v>304</v>
      </c>
      <c r="B14209" t="s">
        <v>356</v>
      </c>
      <c r="C14209" t="s">
        <v>288</v>
      </c>
      <c r="D14209">
        <v>1</v>
      </c>
      <c r="E14209">
        <v>1</v>
      </c>
      <c r="F14209">
        <v>1</v>
      </c>
      <c r="G14209">
        <v>1</v>
      </c>
      <c r="H14209">
        <v>1</v>
      </c>
      <c r="I14209">
        <v>1</v>
      </c>
      <c r="J14209">
        <v>1</v>
      </c>
      <c r="K14209">
        <v>1</v>
      </c>
      <c r="M14209" t="s">
        <v>468</v>
      </c>
    </row>
    <row r="14210" spans="1:13" hidden="1">
      <c r="A14210" t="s">
        <v>304</v>
      </c>
      <c r="B14210" t="s">
        <v>356</v>
      </c>
      <c r="C14210" t="s">
        <v>289</v>
      </c>
      <c r="D14210">
        <v>1</v>
      </c>
      <c r="E14210">
        <v>1</v>
      </c>
      <c r="F14210">
        <v>1</v>
      </c>
      <c r="G14210">
        <v>1</v>
      </c>
      <c r="H14210">
        <v>1</v>
      </c>
      <c r="I14210">
        <v>1</v>
      </c>
      <c r="J14210">
        <v>1</v>
      </c>
      <c r="K14210">
        <v>1</v>
      </c>
      <c r="M14210" t="s">
        <v>468</v>
      </c>
    </row>
    <row r="14211" spans="1:13" hidden="1">
      <c r="A14211" t="s">
        <v>304</v>
      </c>
      <c r="B14211" t="s">
        <v>356</v>
      </c>
      <c r="C14211" t="s">
        <v>290</v>
      </c>
      <c r="D14211">
        <v>1</v>
      </c>
      <c r="E14211">
        <v>1</v>
      </c>
      <c r="F14211">
        <v>1</v>
      </c>
      <c r="G14211">
        <v>1</v>
      </c>
      <c r="H14211">
        <v>1</v>
      </c>
      <c r="I14211">
        <v>1</v>
      </c>
      <c r="J14211">
        <v>1</v>
      </c>
      <c r="K14211">
        <v>1</v>
      </c>
      <c r="M14211" t="s">
        <v>468</v>
      </c>
    </row>
    <row r="14212" spans="1:13" hidden="1">
      <c r="A14212" t="s">
        <v>304</v>
      </c>
      <c r="B14212" t="s">
        <v>356</v>
      </c>
      <c r="C14212" t="s">
        <v>291</v>
      </c>
      <c r="D14212">
        <v>1</v>
      </c>
      <c r="E14212">
        <v>1</v>
      </c>
      <c r="F14212">
        <v>1</v>
      </c>
      <c r="G14212">
        <v>1</v>
      </c>
      <c r="H14212">
        <v>1</v>
      </c>
      <c r="I14212">
        <v>1</v>
      </c>
      <c r="J14212">
        <v>1</v>
      </c>
      <c r="K14212">
        <v>1</v>
      </c>
      <c r="M14212" t="s">
        <v>468</v>
      </c>
    </row>
    <row r="14213" spans="1:13" hidden="1">
      <c r="A14213" t="s">
        <v>304</v>
      </c>
      <c r="B14213" t="s">
        <v>356</v>
      </c>
      <c r="C14213" t="s">
        <v>292</v>
      </c>
      <c r="D14213">
        <v>1</v>
      </c>
      <c r="E14213">
        <v>1</v>
      </c>
      <c r="F14213">
        <v>1</v>
      </c>
      <c r="G14213">
        <v>1</v>
      </c>
      <c r="H14213">
        <v>1</v>
      </c>
      <c r="I14213">
        <v>1</v>
      </c>
      <c r="J14213">
        <v>1</v>
      </c>
      <c r="K14213">
        <v>1</v>
      </c>
      <c r="M14213" t="s">
        <v>468</v>
      </c>
    </row>
    <row r="14214" spans="1:13" hidden="1">
      <c r="A14214" t="s">
        <v>304</v>
      </c>
      <c r="B14214" t="s">
        <v>422</v>
      </c>
      <c r="C14214" t="s">
        <v>278</v>
      </c>
      <c r="D14214">
        <v>1</v>
      </c>
      <c r="E14214">
        <v>1</v>
      </c>
      <c r="F14214">
        <v>1</v>
      </c>
      <c r="G14214">
        <v>1</v>
      </c>
      <c r="H14214">
        <v>1</v>
      </c>
      <c r="I14214">
        <v>1</v>
      </c>
      <c r="J14214">
        <v>1</v>
      </c>
      <c r="K14214">
        <v>1</v>
      </c>
      <c r="M14214" t="s">
        <v>468</v>
      </c>
    </row>
    <row r="14215" spans="1:13" hidden="1">
      <c r="A14215" t="s">
        <v>304</v>
      </c>
      <c r="B14215" t="s">
        <v>422</v>
      </c>
      <c r="C14215" t="s">
        <v>279</v>
      </c>
      <c r="D14215">
        <v>1</v>
      </c>
      <c r="E14215">
        <v>1</v>
      </c>
      <c r="F14215">
        <v>1</v>
      </c>
      <c r="G14215">
        <v>1</v>
      </c>
      <c r="H14215">
        <v>1</v>
      </c>
      <c r="I14215">
        <v>1</v>
      </c>
      <c r="J14215">
        <v>1</v>
      </c>
      <c r="K14215">
        <v>1</v>
      </c>
      <c r="M14215" t="s">
        <v>468</v>
      </c>
    </row>
    <row r="14216" spans="1:13" hidden="1">
      <c r="A14216" t="s">
        <v>304</v>
      </c>
      <c r="B14216" t="s">
        <v>422</v>
      </c>
      <c r="C14216" t="s">
        <v>280</v>
      </c>
      <c r="D14216">
        <v>1</v>
      </c>
      <c r="E14216">
        <v>1</v>
      </c>
      <c r="F14216">
        <v>1</v>
      </c>
      <c r="G14216">
        <v>1</v>
      </c>
      <c r="H14216">
        <v>1</v>
      </c>
      <c r="I14216">
        <v>1</v>
      </c>
      <c r="J14216">
        <v>1</v>
      </c>
      <c r="K14216">
        <v>1</v>
      </c>
      <c r="M14216" t="s">
        <v>468</v>
      </c>
    </row>
    <row r="14217" spans="1:13" hidden="1">
      <c r="A14217" t="s">
        <v>304</v>
      </c>
      <c r="B14217" t="s">
        <v>422</v>
      </c>
      <c r="C14217" t="s">
        <v>277</v>
      </c>
      <c r="D14217">
        <v>1</v>
      </c>
      <c r="E14217">
        <v>1</v>
      </c>
      <c r="F14217">
        <v>1</v>
      </c>
      <c r="G14217">
        <v>1</v>
      </c>
      <c r="H14217">
        <v>1</v>
      </c>
      <c r="I14217">
        <v>1</v>
      </c>
      <c r="J14217">
        <v>1</v>
      </c>
      <c r="K14217">
        <v>1</v>
      </c>
      <c r="M14217" t="s">
        <v>468</v>
      </c>
    </row>
    <row r="14218" spans="1:13" hidden="1">
      <c r="A14218" t="s">
        <v>304</v>
      </c>
      <c r="B14218" t="s">
        <v>422</v>
      </c>
      <c r="C14218" t="s">
        <v>281</v>
      </c>
      <c r="D14218">
        <v>1</v>
      </c>
      <c r="E14218">
        <v>1</v>
      </c>
      <c r="F14218">
        <v>1</v>
      </c>
      <c r="G14218">
        <v>1</v>
      </c>
      <c r="H14218">
        <v>1</v>
      </c>
      <c r="I14218">
        <v>1</v>
      </c>
      <c r="J14218">
        <v>1</v>
      </c>
      <c r="K14218">
        <v>1</v>
      </c>
      <c r="M14218" t="s">
        <v>468</v>
      </c>
    </row>
    <row r="14219" spans="1:13" hidden="1">
      <c r="A14219" t="s">
        <v>304</v>
      </c>
      <c r="B14219" t="s">
        <v>422</v>
      </c>
      <c r="C14219" t="s">
        <v>282</v>
      </c>
      <c r="D14219">
        <v>1</v>
      </c>
      <c r="E14219">
        <v>1</v>
      </c>
      <c r="F14219">
        <v>1</v>
      </c>
      <c r="G14219">
        <v>1</v>
      </c>
      <c r="H14219">
        <v>1</v>
      </c>
      <c r="I14219">
        <v>1</v>
      </c>
      <c r="J14219">
        <v>1</v>
      </c>
      <c r="K14219">
        <v>1</v>
      </c>
      <c r="M14219" t="s">
        <v>468</v>
      </c>
    </row>
    <row r="14220" spans="1:13" hidden="1">
      <c r="A14220" t="s">
        <v>304</v>
      </c>
      <c r="B14220" t="s">
        <v>422</v>
      </c>
      <c r="C14220" t="s">
        <v>283</v>
      </c>
      <c r="D14220">
        <v>1</v>
      </c>
      <c r="E14220">
        <v>1</v>
      </c>
      <c r="F14220">
        <v>1</v>
      </c>
      <c r="G14220">
        <v>1</v>
      </c>
      <c r="H14220">
        <v>1</v>
      </c>
      <c r="I14220">
        <v>1</v>
      </c>
      <c r="J14220">
        <v>1</v>
      </c>
      <c r="K14220">
        <v>1</v>
      </c>
      <c r="M14220" t="s">
        <v>468</v>
      </c>
    </row>
    <row r="14221" spans="1:13" hidden="1">
      <c r="A14221" t="s">
        <v>304</v>
      </c>
      <c r="B14221" t="s">
        <v>422</v>
      </c>
      <c r="C14221" t="s">
        <v>284</v>
      </c>
      <c r="D14221">
        <v>1</v>
      </c>
      <c r="E14221">
        <v>1</v>
      </c>
      <c r="F14221">
        <v>1</v>
      </c>
      <c r="G14221">
        <v>1</v>
      </c>
      <c r="H14221">
        <v>1</v>
      </c>
      <c r="I14221">
        <v>1</v>
      </c>
      <c r="J14221">
        <v>1</v>
      </c>
      <c r="K14221">
        <v>1</v>
      </c>
      <c r="M14221" t="s">
        <v>468</v>
      </c>
    </row>
    <row r="14222" spans="1:13" hidden="1">
      <c r="A14222" t="s">
        <v>304</v>
      </c>
      <c r="B14222" t="s">
        <v>422</v>
      </c>
      <c r="C14222" t="s">
        <v>285</v>
      </c>
      <c r="D14222">
        <v>1</v>
      </c>
      <c r="E14222">
        <v>1</v>
      </c>
      <c r="F14222">
        <v>1</v>
      </c>
      <c r="G14222">
        <v>1</v>
      </c>
      <c r="H14222">
        <v>1</v>
      </c>
      <c r="I14222">
        <v>1</v>
      </c>
      <c r="J14222">
        <v>1</v>
      </c>
      <c r="K14222">
        <v>1</v>
      </c>
      <c r="M14222" t="s">
        <v>468</v>
      </c>
    </row>
    <row r="14223" spans="1:13" hidden="1">
      <c r="A14223" t="s">
        <v>304</v>
      </c>
      <c r="B14223" t="s">
        <v>422</v>
      </c>
      <c r="C14223" t="s">
        <v>286</v>
      </c>
      <c r="D14223">
        <v>1</v>
      </c>
      <c r="E14223">
        <v>1</v>
      </c>
      <c r="F14223">
        <v>1</v>
      </c>
      <c r="G14223">
        <v>1</v>
      </c>
      <c r="H14223">
        <v>1</v>
      </c>
      <c r="I14223">
        <v>1</v>
      </c>
      <c r="J14223">
        <v>1</v>
      </c>
      <c r="K14223">
        <v>1</v>
      </c>
      <c r="M14223" t="s">
        <v>468</v>
      </c>
    </row>
    <row r="14224" spans="1:13" hidden="1">
      <c r="A14224" t="s">
        <v>304</v>
      </c>
      <c r="B14224" t="s">
        <v>422</v>
      </c>
      <c r="C14224" t="s">
        <v>287</v>
      </c>
      <c r="D14224">
        <v>1</v>
      </c>
      <c r="E14224">
        <v>1</v>
      </c>
      <c r="F14224">
        <v>1</v>
      </c>
      <c r="G14224">
        <v>1</v>
      </c>
      <c r="H14224">
        <v>1</v>
      </c>
      <c r="I14224">
        <v>1</v>
      </c>
      <c r="J14224">
        <v>1</v>
      </c>
      <c r="K14224">
        <v>1</v>
      </c>
      <c r="M14224" t="s">
        <v>468</v>
      </c>
    </row>
    <row r="14225" spans="1:13" hidden="1">
      <c r="A14225" t="s">
        <v>304</v>
      </c>
      <c r="B14225" t="s">
        <v>422</v>
      </c>
      <c r="C14225" t="s">
        <v>288</v>
      </c>
      <c r="D14225">
        <v>1</v>
      </c>
      <c r="E14225">
        <v>1</v>
      </c>
      <c r="F14225">
        <v>1</v>
      </c>
      <c r="G14225">
        <v>1</v>
      </c>
      <c r="H14225">
        <v>1</v>
      </c>
      <c r="I14225">
        <v>1</v>
      </c>
      <c r="J14225">
        <v>1</v>
      </c>
      <c r="K14225">
        <v>1</v>
      </c>
      <c r="M14225" t="s">
        <v>468</v>
      </c>
    </row>
    <row r="14226" spans="1:13" hidden="1">
      <c r="A14226" t="s">
        <v>304</v>
      </c>
      <c r="B14226" t="s">
        <v>422</v>
      </c>
      <c r="C14226" t="s">
        <v>289</v>
      </c>
      <c r="D14226">
        <v>1</v>
      </c>
      <c r="E14226">
        <v>1</v>
      </c>
      <c r="F14226">
        <v>1</v>
      </c>
      <c r="G14226">
        <v>1</v>
      </c>
      <c r="H14226">
        <v>1</v>
      </c>
      <c r="I14226">
        <v>1</v>
      </c>
      <c r="J14226">
        <v>1</v>
      </c>
      <c r="K14226">
        <v>1</v>
      </c>
      <c r="M14226" t="s">
        <v>468</v>
      </c>
    </row>
    <row r="14227" spans="1:13" hidden="1">
      <c r="A14227" t="s">
        <v>304</v>
      </c>
      <c r="B14227" t="s">
        <v>422</v>
      </c>
      <c r="C14227" t="s">
        <v>290</v>
      </c>
      <c r="D14227">
        <v>1</v>
      </c>
      <c r="E14227">
        <v>1</v>
      </c>
      <c r="F14227">
        <v>1</v>
      </c>
      <c r="G14227">
        <v>1</v>
      </c>
      <c r="H14227">
        <v>1</v>
      </c>
      <c r="I14227">
        <v>1</v>
      </c>
      <c r="J14227">
        <v>1</v>
      </c>
      <c r="K14227">
        <v>1</v>
      </c>
      <c r="M14227" t="s">
        <v>468</v>
      </c>
    </row>
    <row r="14228" spans="1:13" hidden="1">
      <c r="A14228" t="s">
        <v>304</v>
      </c>
      <c r="B14228" t="s">
        <v>422</v>
      </c>
      <c r="C14228" t="s">
        <v>291</v>
      </c>
      <c r="D14228">
        <v>1</v>
      </c>
      <c r="E14228">
        <v>1</v>
      </c>
      <c r="F14228">
        <v>1</v>
      </c>
      <c r="G14228">
        <v>1</v>
      </c>
      <c r="H14228">
        <v>1</v>
      </c>
      <c r="I14228">
        <v>1</v>
      </c>
      <c r="J14228">
        <v>1</v>
      </c>
      <c r="K14228">
        <v>1</v>
      </c>
      <c r="M14228" t="s">
        <v>468</v>
      </c>
    </row>
    <row r="14229" spans="1:13" hidden="1">
      <c r="A14229" t="s">
        <v>304</v>
      </c>
      <c r="B14229" t="s">
        <v>422</v>
      </c>
      <c r="C14229" t="s">
        <v>292</v>
      </c>
      <c r="D14229">
        <v>1</v>
      </c>
      <c r="E14229">
        <v>1</v>
      </c>
      <c r="F14229">
        <v>1</v>
      </c>
      <c r="G14229">
        <v>1</v>
      </c>
      <c r="H14229">
        <v>1</v>
      </c>
      <c r="I14229">
        <v>1</v>
      </c>
      <c r="J14229">
        <v>1</v>
      </c>
      <c r="K14229">
        <v>1</v>
      </c>
      <c r="M14229" t="s">
        <v>468</v>
      </c>
    </row>
    <row r="14230" spans="1:13" hidden="1">
      <c r="A14230" t="s">
        <v>304</v>
      </c>
      <c r="B14230" t="s">
        <v>354</v>
      </c>
      <c r="C14230" t="s">
        <v>278</v>
      </c>
      <c r="D14230">
        <v>1</v>
      </c>
      <c r="E14230">
        <v>1</v>
      </c>
      <c r="F14230">
        <v>1</v>
      </c>
      <c r="G14230">
        <v>1</v>
      </c>
      <c r="H14230">
        <v>1</v>
      </c>
      <c r="I14230">
        <v>1</v>
      </c>
      <c r="J14230">
        <v>1</v>
      </c>
      <c r="K14230">
        <v>1</v>
      </c>
      <c r="M14230" t="s">
        <v>468</v>
      </c>
    </row>
    <row r="14231" spans="1:13" hidden="1">
      <c r="A14231" t="s">
        <v>304</v>
      </c>
      <c r="B14231" t="s">
        <v>354</v>
      </c>
      <c r="C14231" t="s">
        <v>279</v>
      </c>
      <c r="D14231">
        <v>1</v>
      </c>
      <c r="E14231">
        <v>1</v>
      </c>
      <c r="F14231">
        <v>1</v>
      </c>
      <c r="G14231">
        <v>1</v>
      </c>
      <c r="H14231">
        <v>1</v>
      </c>
      <c r="I14231">
        <v>1</v>
      </c>
      <c r="J14231">
        <v>1</v>
      </c>
      <c r="K14231">
        <v>1</v>
      </c>
      <c r="M14231" t="s">
        <v>468</v>
      </c>
    </row>
    <row r="14232" spans="1:13" hidden="1">
      <c r="A14232" t="s">
        <v>304</v>
      </c>
      <c r="B14232" t="s">
        <v>354</v>
      </c>
      <c r="C14232" t="s">
        <v>280</v>
      </c>
      <c r="D14232">
        <v>1</v>
      </c>
      <c r="E14232">
        <v>1</v>
      </c>
      <c r="F14232">
        <v>1</v>
      </c>
      <c r="G14232">
        <v>1</v>
      </c>
      <c r="H14232">
        <v>1</v>
      </c>
      <c r="I14232">
        <v>1</v>
      </c>
      <c r="J14232">
        <v>1</v>
      </c>
      <c r="K14232">
        <v>1</v>
      </c>
      <c r="M14232" t="s">
        <v>468</v>
      </c>
    </row>
    <row r="14233" spans="1:13" hidden="1">
      <c r="A14233" t="s">
        <v>304</v>
      </c>
      <c r="B14233" t="s">
        <v>354</v>
      </c>
      <c r="C14233" t="s">
        <v>277</v>
      </c>
      <c r="D14233">
        <v>1</v>
      </c>
      <c r="E14233">
        <v>1</v>
      </c>
      <c r="F14233">
        <v>1</v>
      </c>
      <c r="G14233">
        <v>1</v>
      </c>
      <c r="H14233">
        <v>1</v>
      </c>
      <c r="I14233">
        <v>1</v>
      </c>
      <c r="J14233">
        <v>1</v>
      </c>
      <c r="K14233">
        <v>1</v>
      </c>
      <c r="M14233" t="s">
        <v>468</v>
      </c>
    </row>
    <row r="14234" spans="1:13" hidden="1">
      <c r="A14234" t="s">
        <v>304</v>
      </c>
      <c r="B14234" t="s">
        <v>354</v>
      </c>
      <c r="C14234" t="s">
        <v>281</v>
      </c>
      <c r="D14234">
        <v>1</v>
      </c>
      <c r="E14234">
        <v>1</v>
      </c>
      <c r="F14234">
        <v>1</v>
      </c>
      <c r="G14234">
        <v>1</v>
      </c>
      <c r="H14234">
        <v>1</v>
      </c>
      <c r="I14234">
        <v>1</v>
      </c>
      <c r="J14234">
        <v>1</v>
      </c>
      <c r="K14234">
        <v>1</v>
      </c>
      <c r="M14234" t="s">
        <v>468</v>
      </c>
    </row>
    <row r="14235" spans="1:13" hidden="1">
      <c r="A14235" t="s">
        <v>304</v>
      </c>
      <c r="B14235" t="s">
        <v>354</v>
      </c>
      <c r="C14235" t="s">
        <v>282</v>
      </c>
      <c r="D14235">
        <v>1</v>
      </c>
      <c r="E14235">
        <v>1</v>
      </c>
      <c r="F14235">
        <v>1</v>
      </c>
      <c r="G14235">
        <v>1</v>
      </c>
      <c r="H14235">
        <v>1</v>
      </c>
      <c r="I14235">
        <v>1</v>
      </c>
      <c r="J14235">
        <v>1</v>
      </c>
      <c r="K14235">
        <v>1</v>
      </c>
      <c r="M14235" t="s">
        <v>468</v>
      </c>
    </row>
    <row r="14236" spans="1:13" hidden="1">
      <c r="A14236" t="s">
        <v>304</v>
      </c>
      <c r="B14236" t="s">
        <v>354</v>
      </c>
      <c r="C14236" t="s">
        <v>283</v>
      </c>
      <c r="D14236">
        <v>1</v>
      </c>
      <c r="E14236">
        <v>1</v>
      </c>
      <c r="F14236">
        <v>1</v>
      </c>
      <c r="G14236">
        <v>1</v>
      </c>
      <c r="H14236">
        <v>1</v>
      </c>
      <c r="I14236">
        <v>1</v>
      </c>
      <c r="J14236">
        <v>1</v>
      </c>
      <c r="K14236">
        <v>1</v>
      </c>
      <c r="M14236" t="s">
        <v>468</v>
      </c>
    </row>
    <row r="14237" spans="1:13" hidden="1">
      <c r="A14237" t="s">
        <v>304</v>
      </c>
      <c r="B14237" t="s">
        <v>354</v>
      </c>
      <c r="C14237" t="s">
        <v>284</v>
      </c>
      <c r="D14237">
        <v>1</v>
      </c>
      <c r="E14237">
        <v>1</v>
      </c>
      <c r="F14237">
        <v>1</v>
      </c>
      <c r="G14237">
        <v>1</v>
      </c>
      <c r="H14237">
        <v>1</v>
      </c>
      <c r="I14237">
        <v>1</v>
      </c>
      <c r="J14237">
        <v>1</v>
      </c>
      <c r="K14237">
        <v>1</v>
      </c>
      <c r="M14237" t="s">
        <v>468</v>
      </c>
    </row>
    <row r="14238" spans="1:13" hidden="1">
      <c r="A14238" t="s">
        <v>304</v>
      </c>
      <c r="B14238" t="s">
        <v>354</v>
      </c>
      <c r="C14238" t="s">
        <v>285</v>
      </c>
      <c r="D14238">
        <v>1</v>
      </c>
      <c r="E14238">
        <v>1</v>
      </c>
      <c r="F14238">
        <v>1</v>
      </c>
      <c r="G14238">
        <v>1</v>
      </c>
      <c r="H14238">
        <v>1</v>
      </c>
      <c r="I14238">
        <v>1</v>
      </c>
      <c r="J14238">
        <v>1</v>
      </c>
      <c r="K14238">
        <v>1</v>
      </c>
      <c r="M14238" t="s">
        <v>468</v>
      </c>
    </row>
    <row r="14239" spans="1:13" hidden="1">
      <c r="A14239" t="s">
        <v>304</v>
      </c>
      <c r="B14239" t="s">
        <v>354</v>
      </c>
      <c r="C14239" t="s">
        <v>286</v>
      </c>
      <c r="D14239">
        <v>1</v>
      </c>
      <c r="E14239">
        <v>1</v>
      </c>
      <c r="F14239">
        <v>1</v>
      </c>
      <c r="G14239">
        <v>1</v>
      </c>
      <c r="H14239">
        <v>1</v>
      </c>
      <c r="I14239">
        <v>1</v>
      </c>
      <c r="J14239">
        <v>1</v>
      </c>
      <c r="K14239">
        <v>1</v>
      </c>
      <c r="M14239" t="s">
        <v>468</v>
      </c>
    </row>
    <row r="14240" spans="1:13" hidden="1">
      <c r="A14240" t="s">
        <v>304</v>
      </c>
      <c r="B14240" t="s">
        <v>354</v>
      </c>
      <c r="C14240" t="s">
        <v>287</v>
      </c>
      <c r="D14240">
        <v>1</v>
      </c>
      <c r="E14240">
        <v>1</v>
      </c>
      <c r="F14240">
        <v>1</v>
      </c>
      <c r="G14240">
        <v>1</v>
      </c>
      <c r="H14240">
        <v>1</v>
      </c>
      <c r="I14240">
        <v>1</v>
      </c>
      <c r="J14240">
        <v>1</v>
      </c>
      <c r="K14240">
        <v>1</v>
      </c>
      <c r="M14240" t="s">
        <v>468</v>
      </c>
    </row>
    <row r="14241" spans="1:13" hidden="1">
      <c r="A14241" t="s">
        <v>304</v>
      </c>
      <c r="B14241" t="s">
        <v>354</v>
      </c>
      <c r="C14241" t="s">
        <v>288</v>
      </c>
      <c r="D14241">
        <v>1</v>
      </c>
      <c r="E14241">
        <v>1</v>
      </c>
      <c r="F14241">
        <v>1</v>
      </c>
      <c r="G14241">
        <v>1</v>
      </c>
      <c r="H14241">
        <v>1</v>
      </c>
      <c r="I14241">
        <v>1</v>
      </c>
      <c r="J14241">
        <v>1</v>
      </c>
      <c r="K14241">
        <v>1</v>
      </c>
      <c r="M14241" t="s">
        <v>468</v>
      </c>
    </row>
    <row r="14242" spans="1:13" hidden="1">
      <c r="A14242" t="s">
        <v>304</v>
      </c>
      <c r="B14242" t="s">
        <v>354</v>
      </c>
      <c r="C14242" t="s">
        <v>289</v>
      </c>
      <c r="D14242">
        <v>1</v>
      </c>
      <c r="E14242">
        <v>1</v>
      </c>
      <c r="F14242">
        <v>1</v>
      </c>
      <c r="G14242">
        <v>1</v>
      </c>
      <c r="H14242">
        <v>1</v>
      </c>
      <c r="I14242">
        <v>1</v>
      </c>
      <c r="J14242">
        <v>1</v>
      </c>
      <c r="K14242">
        <v>1</v>
      </c>
      <c r="M14242" t="s">
        <v>468</v>
      </c>
    </row>
    <row r="14243" spans="1:13" hidden="1">
      <c r="A14243" t="s">
        <v>304</v>
      </c>
      <c r="B14243" t="s">
        <v>354</v>
      </c>
      <c r="C14243" t="s">
        <v>290</v>
      </c>
      <c r="D14243">
        <v>1</v>
      </c>
      <c r="E14243">
        <v>1</v>
      </c>
      <c r="F14243">
        <v>1</v>
      </c>
      <c r="G14243">
        <v>1</v>
      </c>
      <c r="H14243">
        <v>1</v>
      </c>
      <c r="I14243">
        <v>1</v>
      </c>
      <c r="J14243">
        <v>1</v>
      </c>
      <c r="K14243">
        <v>1</v>
      </c>
      <c r="M14243" t="s">
        <v>468</v>
      </c>
    </row>
    <row r="14244" spans="1:13" hidden="1">
      <c r="A14244" t="s">
        <v>304</v>
      </c>
      <c r="B14244" t="s">
        <v>354</v>
      </c>
      <c r="C14244" t="s">
        <v>291</v>
      </c>
      <c r="D14244">
        <v>1</v>
      </c>
      <c r="E14244">
        <v>1</v>
      </c>
      <c r="F14244">
        <v>1</v>
      </c>
      <c r="G14244">
        <v>1</v>
      </c>
      <c r="H14244">
        <v>1</v>
      </c>
      <c r="I14244">
        <v>1</v>
      </c>
      <c r="J14244">
        <v>1</v>
      </c>
      <c r="K14244">
        <v>1</v>
      </c>
      <c r="M14244" t="s">
        <v>468</v>
      </c>
    </row>
    <row r="14245" spans="1:13" hidden="1">
      <c r="A14245" t="s">
        <v>304</v>
      </c>
      <c r="B14245" t="s">
        <v>354</v>
      </c>
      <c r="C14245" t="s">
        <v>292</v>
      </c>
      <c r="D14245">
        <v>1</v>
      </c>
      <c r="E14245">
        <v>1</v>
      </c>
      <c r="F14245">
        <v>1</v>
      </c>
      <c r="G14245">
        <v>1</v>
      </c>
      <c r="H14245">
        <v>1</v>
      </c>
      <c r="I14245">
        <v>1</v>
      </c>
      <c r="J14245">
        <v>1</v>
      </c>
      <c r="K14245">
        <v>1</v>
      </c>
      <c r="M14245" t="s">
        <v>468</v>
      </c>
    </row>
    <row r="14246" spans="1:13" hidden="1">
      <c r="A14246" t="s">
        <v>304</v>
      </c>
      <c r="B14246" t="s">
        <v>357</v>
      </c>
      <c r="C14246" t="s">
        <v>278</v>
      </c>
      <c r="D14246">
        <v>1</v>
      </c>
      <c r="E14246">
        <v>1</v>
      </c>
      <c r="F14246">
        <v>1</v>
      </c>
      <c r="G14246">
        <v>1</v>
      </c>
      <c r="H14246">
        <v>1</v>
      </c>
      <c r="I14246">
        <v>1</v>
      </c>
      <c r="J14246">
        <v>1</v>
      </c>
      <c r="K14246">
        <v>1</v>
      </c>
      <c r="M14246" t="s">
        <v>468</v>
      </c>
    </row>
    <row r="14247" spans="1:13" hidden="1">
      <c r="A14247" t="s">
        <v>304</v>
      </c>
      <c r="B14247" t="s">
        <v>357</v>
      </c>
      <c r="C14247" t="s">
        <v>279</v>
      </c>
      <c r="D14247">
        <v>1</v>
      </c>
      <c r="E14247">
        <v>1</v>
      </c>
      <c r="F14247">
        <v>1</v>
      </c>
      <c r="G14247">
        <v>1</v>
      </c>
      <c r="H14247">
        <v>1</v>
      </c>
      <c r="I14247">
        <v>1</v>
      </c>
      <c r="J14247">
        <v>1</v>
      </c>
      <c r="K14247">
        <v>1</v>
      </c>
      <c r="M14247" t="s">
        <v>468</v>
      </c>
    </row>
    <row r="14248" spans="1:13" hidden="1">
      <c r="A14248" t="s">
        <v>304</v>
      </c>
      <c r="B14248" t="s">
        <v>357</v>
      </c>
      <c r="C14248" t="s">
        <v>280</v>
      </c>
      <c r="D14248">
        <v>1</v>
      </c>
      <c r="E14248">
        <v>1</v>
      </c>
      <c r="F14248">
        <v>1</v>
      </c>
      <c r="G14248">
        <v>1</v>
      </c>
      <c r="H14248">
        <v>1</v>
      </c>
      <c r="I14248">
        <v>1</v>
      </c>
      <c r="J14248">
        <v>1</v>
      </c>
      <c r="K14248">
        <v>1</v>
      </c>
      <c r="M14248" t="s">
        <v>468</v>
      </c>
    </row>
    <row r="14249" spans="1:13" hidden="1">
      <c r="A14249" t="s">
        <v>304</v>
      </c>
      <c r="B14249" t="s">
        <v>357</v>
      </c>
      <c r="C14249" t="s">
        <v>277</v>
      </c>
      <c r="D14249">
        <v>1</v>
      </c>
      <c r="E14249">
        <v>1</v>
      </c>
      <c r="F14249">
        <v>1</v>
      </c>
      <c r="G14249">
        <v>1</v>
      </c>
      <c r="H14249">
        <v>1</v>
      </c>
      <c r="I14249">
        <v>1</v>
      </c>
      <c r="J14249">
        <v>1</v>
      </c>
      <c r="K14249">
        <v>1</v>
      </c>
      <c r="M14249" t="s">
        <v>468</v>
      </c>
    </row>
    <row r="14250" spans="1:13" hidden="1">
      <c r="A14250" t="s">
        <v>304</v>
      </c>
      <c r="B14250" t="s">
        <v>357</v>
      </c>
      <c r="C14250" t="s">
        <v>281</v>
      </c>
      <c r="D14250">
        <v>1</v>
      </c>
      <c r="E14250">
        <v>1</v>
      </c>
      <c r="F14250">
        <v>1</v>
      </c>
      <c r="G14250">
        <v>1</v>
      </c>
      <c r="H14250">
        <v>1</v>
      </c>
      <c r="I14250">
        <v>1</v>
      </c>
      <c r="J14250">
        <v>1</v>
      </c>
      <c r="K14250">
        <v>1</v>
      </c>
      <c r="M14250" t="s">
        <v>468</v>
      </c>
    </row>
    <row r="14251" spans="1:13" hidden="1">
      <c r="A14251" t="s">
        <v>304</v>
      </c>
      <c r="B14251" t="s">
        <v>357</v>
      </c>
      <c r="C14251" t="s">
        <v>282</v>
      </c>
      <c r="D14251">
        <v>1</v>
      </c>
      <c r="E14251">
        <v>1</v>
      </c>
      <c r="F14251">
        <v>1</v>
      </c>
      <c r="G14251">
        <v>1</v>
      </c>
      <c r="H14251">
        <v>1</v>
      </c>
      <c r="I14251">
        <v>1</v>
      </c>
      <c r="J14251">
        <v>1</v>
      </c>
      <c r="K14251">
        <v>1</v>
      </c>
      <c r="M14251" t="s">
        <v>468</v>
      </c>
    </row>
    <row r="14252" spans="1:13" hidden="1">
      <c r="A14252" t="s">
        <v>304</v>
      </c>
      <c r="B14252" t="s">
        <v>357</v>
      </c>
      <c r="C14252" t="s">
        <v>283</v>
      </c>
      <c r="D14252">
        <v>1</v>
      </c>
      <c r="E14252">
        <v>1</v>
      </c>
      <c r="F14252">
        <v>1</v>
      </c>
      <c r="G14252">
        <v>1</v>
      </c>
      <c r="H14252">
        <v>1</v>
      </c>
      <c r="I14252">
        <v>1</v>
      </c>
      <c r="J14252">
        <v>1</v>
      </c>
      <c r="K14252">
        <v>1</v>
      </c>
      <c r="M14252" t="s">
        <v>468</v>
      </c>
    </row>
    <row r="14253" spans="1:13" hidden="1">
      <c r="A14253" t="s">
        <v>304</v>
      </c>
      <c r="B14253" t="s">
        <v>357</v>
      </c>
      <c r="C14253" t="s">
        <v>284</v>
      </c>
      <c r="D14253">
        <v>1</v>
      </c>
      <c r="E14253">
        <v>1</v>
      </c>
      <c r="F14253">
        <v>1</v>
      </c>
      <c r="G14253">
        <v>1</v>
      </c>
      <c r="H14253">
        <v>1</v>
      </c>
      <c r="I14253">
        <v>1</v>
      </c>
      <c r="J14253">
        <v>1</v>
      </c>
      <c r="K14253">
        <v>1</v>
      </c>
      <c r="M14253" t="s">
        <v>468</v>
      </c>
    </row>
    <row r="14254" spans="1:13" hidden="1">
      <c r="A14254" t="s">
        <v>304</v>
      </c>
      <c r="B14254" t="s">
        <v>357</v>
      </c>
      <c r="C14254" t="s">
        <v>285</v>
      </c>
      <c r="D14254">
        <v>1</v>
      </c>
      <c r="E14254">
        <v>1</v>
      </c>
      <c r="F14254">
        <v>1</v>
      </c>
      <c r="G14254">
        <v>1</v>
      </c>
      <c r="H14254">
        <v>1</v>
      </c>
      <c r="I14254">
        <v>1</v>
      </c>
      <c r="J14254">
        <v>1</v>
      </c>
      <c r="K14254">
        <v>1</v>
      </c>
      <c r="M14254" t="s">
        <v>468</v>
      </c>
    </row>
    <row r="14255" spans="1:13" hidden="1">
      <c r="A14255" t="s">
        <v>304</v>
      </c>
      <c r="B14255" t="s">
        <v>357</v>
      </c>
      <c r="C14255" t="s">
        <v>286</v>
      </c>
      <c r="D14255">
        <v>1</v>
      </c>
      <c r="E14255">
        <v>1</v>
      </c>
      <c r="F14255">
        <v>1</v>
      </c>
      <c r="G14255">
        <v>1</v>
      </c>
      <c r="H14255">
        <v>1</v>
      </c>
      <c r="I14255">
        <v>1</v>
      </c>
      <c r="J14255">
        <v>1</v>
      </c>
      <c r="K14255">
        <v>1</v>
      </c>
      <c r="M14255" t="s">
        <v>468</v>
      </c>
    </row>
    <row r="14256" spans="1:13" hidden="1">
      <c r="A14256" t="s">
        <v>304</v>
      </c>
      <c r="B14256" t="s">
        <v>357</v>
      </c>
      <c r="C14256" t="s">
        <v>287</v>
      </c>
      <c r="D14256">
        <v>1</v>
      </c>
      <c r="E14256">
        <v>1</v>
      </c>
      <c r="F14256">
        <v>1</v>
      </c>
      <c r="G14256">
        <v>1</v>
      </c>
      <c r="H14256">
        <v>1</v>
      </c>
      <c r="I14256">
        <v>1</v>
      </c>
      <c r="J14256">
        <v>1</v>
      </c>
      <c r="K14256">
        <v>1</v>
      </c>
      <c r="M14256" t="s">
        <v>468</v>
      </c>
    </row>
    <row r="14257" spans="1:13" hidden="1">
      <c r="A14257" t="s">
        <v>304</v>
      </c>
      <c r="B14257" t="s">
        <v>357</v>
      </c>
      <c r="C14257" t="s">
        <v>288</v>
      </c>
      <c r="D14257">
        <v>1</v>
      </c>
      <c r="E14257">
        <v>1</v>
      </c>
      <c r="F14257">
        <v>1</v>
      </c>
      <c r="G14257">
        <v>1</v>
      </c>
      <c r="H14257">
        <v>1</v>
      </c>
      <c r="I14257">
        <v>1</v>
      </c>
      <c r="J14257">
        <v>1</v>
      </c>
      <c r="K14257">
        <v>1</v>
      </c>
      <c r="M14257" t="s">
        <v>468</v>
      </c>
    </row>
    <row r="14258" spans="1:13" hidden="1">
      <c r="A14258" t="s">
        <v>304</v>
      </c>
      <c r="B14258" t="s">
        <v>357</v>
      </c>
      <c r="C14258" t="s">
        <v>289</v>
      </c>
      <c r="D14258">
        <v>1</v>
      </c>
      <c r="E14258">
        <v>1</v>
      </c>
      <c r="F14258">
        <v>1</v>
      </c>
      <c r="G14258">
        <v>1</v>
      </c>
      <c r="H14258">
        <v>1</v>
      </c>
      <c r="I14258">
        <v>1</v>
      </c>
      <c r="J14258">
        <v>1</v>
      </c>
      <c r="K14258">
        <v>1</v>
      </c>
      <c r="M14258" t="s">
        <v>468</v>
      </c>
    </row>
    <row r="14259" spans="1:13" hidden="1">
      <c r="A14259" t="s">
        <v>304</v>
      </c>
      <c r="B14259" t="s">
        <v>357</v>
      </c>
      <c r="C14259" t="s">
        <v>290</v>
      </c>
      <c r="D14259">
        <v>1</v>
      </c>
      <c r="E14259">
        <v>1</v>
      </c>
      <c r="F14259">
        <v>1</v>
      </c>
      <c r="G14259">
        <v>1</v>
      </c>
      <c r="H14259">
        <v>1</v>
      </c>
      <c r="I14259">
        <v>1</v>
      </c>
      <c r="J14259">
        <v>1</v>
      </c>
      <c r="K14259">
        <v>1</v>
      </c>
      <c r="M14259" t="s">
        <v>468</v>
      </c>
    </row>
    <row r="14260" spans="1:13" hidden="1">
      <c r="A14260" t="s">
        <v>304</v>
      </c>
      <c r="B14260" t="s">
        <v>357</v>
      </c>
      <c r="C14260" t="s">
        <v>291</v>
      </c>
      <c r="D14260">
        <v>1</v>
      </c>
      <c r="E14260">
        <v>1</v>
      </c>
      <c r="F14260">
        <v>1</v>
      </c>
      <c r="G14260">
        <v>1</v>
      </c>
      <c r="H14260">
        <v>1</v>
      </c>
      <c r="I14260">
        <v>1</v>
      </c>
      <c r="J14260">
        <v>1</v>
      </c>
      <c r="K14260">
        <v>1</v>
      </c>
      <c r="M14260" t="s">
        <v>468</v>
      </c>
    </row>
    <row r="14261" spans="1:13" hidden="1">
      <c r="A14261" t="s">
        <v>304</v>
      </c>
      <c r="B14261" t="s">
        <v>357</v>
      </c>
      <c r="C14261" t="s">
        <v>292</v>
      </c>
      <c r="D14261">
        <v>1</v>
      </c>
      <c r="E14261">
        <v>1</v>
      </c>
      <c r="F14261">
        <v>1</v>
      </c>
      <c r="G14261">
        <v>1</v>
      </c>
      <c r="H14261">
        <v>1</v>
      </c>
      <c r="I14261">
        <v>1</v>
      </c>
      <c r="J14261">
        <v>1</v>
      </c>
      <c r="K14261">
        <v>1</v>
      </c>
      <c r="M14261" t="s">
        <v>468</v>
      </c>
    </row>
    <row r="14262" spans="1:13" hidden="1">
      <c r="A14262" t="s">
        <v>304</v>
      </c>
      <c r="B14262" t="s">
        <v>338</v>
      </c>
      <c r="C14262" t="s">
        <v>278</v>
      </c>
      <c r="D14262">
        <v>1</v>
      </c>
      <c r="E14262">
        <v>1</v>
      </c>
      <c r="F14262">
        <v>1</v>
      </c>
      <c r="G14262">
        <v>1</v>
      </c>
      <c r="H14262">
        <v>1</v>
      </c>
      <c r="I14262">
        <v>1</v>
      </c>
      <c r="J14262">
        <v>1</v>
      </c>
      <c r="K14262">
        <v>1</v>
      </c>
      <c r="M14262" t="s">
        <v>407</v>
      </c>
    </row>
    <row r="14263" spans="1:13" hidden="1">
      <c r="A14263" t="s">
        <v>304</v>
      </c>
      <c r="B14263" t="s">
        <v>338</v>
      </c>
      <c r="C14263" t="s">
        <v>279</v>
      </c>
      <c r="D14263">
        <v>1</v>
      </c>
      <c r="E14263">
        <v>1</v>
      </c>
      <c r="F14263">
        <v>1</v>
      </c>
      <c r="G14263">
        <v>1</v>
      </c>
      <c r="H14263">
        <v>1</v>
      </c>
      <c r="I14263">
        <v>1</v>
      </c>
      <c r="J14263">
        <v>1</v>
      </c>
      <c r="K14263">
        <v>1</v>
      </c>
      <c r="M14263" t="s">
        <v>407</v>
      </c>
    </row>
    <row r="14264" spans="1:13" hidden="1">
      <c r="A14264" t="s">
        <v>304</v>
      </c>
      <c r="B14264" t="s">
        <v>338</v>
      </c>
      <c r="C14264" t="s">
        <v>280</v>
      </c>
      <c r="D14264">
        <v>1</v>
      </c>
      <c r="E14264">
        <v>1</v>
      </c>
      <c r="F14264">
        <v>1</v>
      </c>
      <c r="G14264">
        <v>1</v>
      </c>
      <c r="H14264">
        <v>1</v>
      </c>
      <c r="I14264">
        <v>1</v>
      </c>
      <c r="J14264">
        <v>1</v>
      </c>
      <c r="K14264">
        <v>1</v>
      </c>
      <c r="M14264" t="s">
        <v>407</v>
      </c>
    </row>
    <row r="14265" spans="1:13" hidden="1">
      <c r="A14265" t="s">
        <v>304</v>
      </c>
      <c r="B14265" t="s">
        <v>338</v>
      </c>
      <c r="C14265" t="s">
        <v>277</v>
      </c>
      <c r="D14265">
        <v>1</v>
      </c>
      <c r="E14265">
        <v>1</v>
      </c>
      <c r="F14265">
        <v>1</v>
      </c>
      <c r="G14265">
        <v>1</v>
      </c>
      <c r="H14265">
        <v>1</v>
      </c>
      <c r="I14265">
        <v>1</v>
      </c>
      <c r="J14265">
        <v>1</v>
      </c>
      <c r="K14265">
        <v>1</v>
      </c>
      <c r="M14265" t="s">
        <v>407</v>
      </c>
    </row>
    <row r="14266" spans="1:13" hidden="1">
      <c r="A14266" t="s">
        <v>304</v>
      </c>
      <c r="B14266" t="s">
        <v>338</v>
      </c>
      <c r="C14266" t="s">
        <v>281</v>
      </c>
      <c r="D14266">
        <v>1</v>
      </c>
      <c r="E14266">
        <v>1</v>
      </c>
      <c r="F14266">
        <v>1</v>
      </c>
      <c r="G14266">
        <v>1</v>
      </c>
      <c r="H14266">
        <v>1</v>
      </c>
      <c r="I14266">
        <v>1</v>
      </c>
      <c r="J14266">
        <v>1</v>
      </c>
      <c r="K14266">
        <v>1</v>
      </c>
      <c r="M14266" t="s">
        <v>407</v>
      </c>
    </row>
    <row r="14267" spans="1:13" hidden="1">
      <c r="A14267" t="s">
        <v>304</v>
      </c>
      <c r="B14267" t="s">
        <v>338</v>
      </c>
      <c r="C14267" t="s">
        <v>282</v>
      </c>
      <c r="D14267">
        <v>1</v>
      </c>
      <c r="E14267">
        <v>1</v>
      </c>
      <c r="F14267">
        <v>1</v>
      </c>
      <c r="G14267">
        <v>1</v>
      </c>
      <c r="H14267">
        <v>1</v>
      </c>
      <c r="I14267">
        <v>1</v>
      </c>
      <c r="J14267">
        <v>1</v>
      </c>
      <c r="K14267">
        <v>1</v>
      </c>
      <c r="M14267" t="s">
        <v>407</v>
      </c>
    </row>
    <row r="14268" spans="1:13" hidden="1">
      <c r="A14268" t="s">
        <v>304</v>
      </c>
      <c r="B14268" t="s">
        <v>338</v>
      </c>
      <c r="C14268" t="s">
        <v>283</v>
      </c>
      <c r="D14268">
        <v>1</v>
      </c>
      <c r="E14268">
        <v>1</v>
      </c>
      <c r="F14268">
        <v>1</v>
      </c>
      <c r="G14268">
        <v>1</v>
      </c>
      <c r="H14268">
        <v>1</v>
      </c>
      <c r="I14268">
        <v>1</v>
      </c>
      <c r="J14268">
        <v>1</v>
      </c>
      <c r="K14268">
        <v>1</v>
      </c>
      <c r="M14268" t="s">
        <v>407</v>
      </c>
    </row>
    <row r="14269" spans="1:13" hidden="1">
      <c r="A14269" t="s">
        <v>304</v>
      </c>
      <c r="B14269" t="s">
        <v>338</v>
      </c>
      <c r="C14269" t="s">
        <v>284</v>
      </c>
      <c r="D14269">
        <v>1</v>
      </c>
      <c r="E14269">
        <v>1</v>
      </c>
      <c r="F14269">
        <v>1</v>
      </c>
      <c r="G14269">
        <v>1</v>
      </c>
      <c r="H14269">
        <v>1</v>
      </c>
      <c r="I14269">
        <v>1</v>
      </c>
      <c r="J14269">
        <v>1</v>
      </c>
      <c r="K14269">
        <v>1</v>
      </c>
      <c r="M14269" t="s">
        <v>407</v>
      </c>
    </row>
    <row r="14270" spans="1:13" hidden="1">
      <c r="A14270" t="s">
        <v>304</v>
      </c>
      <c r="B14270" t="s">
        <v>338</v>
      </c>
      <c r="C14270" t="s">
        <v>285</v>
      </c>
      <c r="D14270">
        <v>1</v>
      </c>
      <c r="E14270">
        <v>1</v>
      </c>
      <c r="F14270">
        <v>1</v>
      </c>
      <c r="G14270">
        <v>1</v>
      </c>
      <c r="H14270">
        <v>1</v>
      </c>
      <c r="I14270">
        <v>1</v>
      </c>
      <c r="J14270">
        <v>1</v>
      </c>
      <c r="K14270">
        <v>1</v>
      </c>
      <c r="M14270" t="s">
        <v>407</v>
      </c>
    </row>
    <row r="14271" spans="1:13" hidden="1">
      <c r="A14271" t="s">
        <v>304</v>
      </c>
      <c r="B14271" t="s">
        <v>338</v>
      </c>
      <c r="C14271" t="s">
        <v>286</v>
      </c>
      <c r="D14271">
        <v>1</v>
      </c>
      <c r="E14271">
        <v>1</v>
      </c>
      <c r="F14271">
        <v>1</v>
      </c>
      <c r="G14271">
        <v>1</v>
      </c>
      <c r="H14271">
        <v>1</v>
      </c>
      <c r="I14271">
        <v>1</v>
      </c>
      <c r="J14271">
        <v>1</v>
      </c>
      <c r="K14271">
        <v>1</v>
      </c>
      <c r="M14271" t="s">
        <v>407</v>
      </c>
    </row>
    <row r="14272" spans="1:13" hidden="1">
      <c r="A14272" t="s">
        <v>304</v>
      </c>
      <c r="B14272" t="s">
        <v>338</v>
      </c>
      <c r="C14272" t="s">
        <v>287</v>
      </c>
      <c r="D14272">
        <v>1</v>
      </c>
      <c r="E14272">
        <v>1</v>
      </c>
      <c r="F14272">
        <v>1</v>
      </c>
      <c r="G14272">
        <v>1</v>
      </c>
      <c r="H14272">
        <v>1</v>
      </c>
      <c r="I14272">
        <v>1</v>
      </c>
      <c r="J14272">
        <v>1</v>
      </c>
      <c r="K14272">
        <v>1</v>
      </c>
      <c r="M14272" t="s">
        <v>407</v>
      </c>
    </row>
    <row r="14273" spans="1:13" hidden="1">
      <c r="A14273" t="s">
        <v>304</v>
      </c>
      <c r="B14273" t="s">
        <v>338</v>
      </c>
      <c r="C14273" t="s">
        <v>288</v>
      </c>
      <c r="D14273">
        <v>1</v>
      </c>
      <c r="E14273">
        <v>1</v>
      </c>
      <c r="F14273">
        <v>1</v>
      </c>
      <c r="G14273">
        <v>1</v>
      </c>
      <c r="H14273">
        <v>1</v>
      </c>
      <c r="I14273">
        <v>1</v>
      </c>
      <c r="J14273">
        <v>1</v>
      </c>
      <c r="K14273">
        <v>1</v>
      </c>
      <c r="M14273" t="s">
        <v>407</v>
      </c>
    </row>
    <row r="14274" spans="1:13" hidden="1">
      <c r="A14274" t="s">
        <v>304</v>
      </c>
      <c r="B14274" t="s">
        <v>338</v>
      </c>
      <c r="C14274" t="s">
        <v>289</v>
      </c>
      <c r="D14274">
        <v>1</v>
      </c>
      <c r="E14274">
        <v>1</v>
      </c>
      <c r="F14274">
        <v>1</v>
      </c>
      <c r="G14274">
        <v>1</v>
      </c>
      <c r="H14274">
        <v>1</v>
      </c>
      <c r="I14274">
        <v>1</v>
      </c>
      <c r="J14274">
        <v>1</v>
      </c>
      <c r="K14274">
        <v>1</v>
      </c>
      <c r="M14274" t="s">
        <v>407</v>
      </c>
    </row>
    <row r="14275" spans="1:13" hidden="1">
      <c r="A14275" t="s">
        <v>304</v>
      </c>
      <c r="B14275" t="s">
        <v>338</v>
      </c>
      <c r="C14275" t="s">
        <v>290</v>
      </c>
      <c r="D14275">
        <v>1</v>
      </c>
      <c r="E14275">
        <v>1</v>
      </c>
      <c r="F14275">
        <v>1</v>
      </c>
      <c r="G14275">
        <v>1</v>
      </c>
      <c r="H14275">
        <v>1</v>
      </c>
      <c r="I14275">
        <v>1</v>
      </c>
      <c r="J14275">
        <v>1</v>
      </c>
      <c r="K14275">
        <v>1</v>
      </c>
      <c r="M14275" t="s">
        <v>407</v>
      </c>
    </row>
    <row r="14276" spans="1:13" hidden="1">
      <c r="A14276" t="s">
        <v>304</v>
      </c>
      <c r="B14276" t="s">
        <v>338</v>
      </c>
      <c r="C14276" t="s">
        <v>291</v>
      </c>
      <c r="D14276">
        <v>1</v>
      </c>
      <c r="E14276">
        <v>1</v>
      </c>
      <c r="F14276">
        <v>1</v>
      </c>
      <c r="G14276">
        <v>1</v>
      </c>
      <c r="H14276">
        <v>1</v>
      </c>
      <c r="I14276">
        <v>1</v>
      </c>
      <c r="J14276">
        <v>1</v>
      </c>
      <c r="K14276">
        <v>1</v>
      </c>
      <c r="M14276" t="s">
        <v>407</v>
      </c>
    </row>
    <row r="14277" spans="1:13" hidden="1">
      <c r="A14277" t="s">
        <v>304</v>
      </c>
      <c r="B14277" t="s">
        <v>338</v>
      </c>
      <c r="C14277" t="s">
        <v>292</v>
      </c>
      <c r="D14277">
        <v>1</v>
      </c>
      <c r="E14277">
        <v>1</v>
      </c>
      <c r="F14277">
        <v>1</v>
      </c>
      <c r="G14277">
        <v>1</v>
      </c>
      <c r="H14277">
        <v>1</v>
      </c>
      <c r="I14277">
        <v>1</v>
      </c>
      <c r="J14277">
        <v>1</v>
      </c>
      <c r="K14277">
        <v>1</v>
      </c>
      <c r="M14277" t="s">
        <v>407</v>
      </c>
    </row>
    <row r="14278" spans="1:13" hidden="1">
      <c r="A14278" t="s">
        <v>304</v>
      </c>
      <c r="B14278" t="s">
        <v>335</v>
      </c>
      <c r="C14278" t="s">
        <v>278</v>
      </c>
      <c r="D14278" s="114">
        <v>1</v>
      </c>
      <c r="E14278" s="114">
        <v>1</v>
      </c>
      <c r="F14278" s="114">
        <v>1</v>
      </c>
      <c r="G14278" s="114">
        <v>1</v>
      </c>
      <c r="H14278" s="114">
        <v>1</v>
      </c>
      <c r="I14278" s="114">
        <v>1</v>
      </c>
      <c r="J14278" s="114">
        <v>1</v>
      </c>
      <c r="K14278" s="114">
        <v>1</v>
      </c>
      <c r="M14278" s="114"/>
    </row>
    <row r="14279" spans="1:13" hidden="1">
      <c r="A14279" t="s">
        <v>304</v>
      </c>
      <c r="B14279" t="s">
        <v>335</v>
      </c>
      <c r="C14279" t="s">
        <v>279</v>
      </c>
      <c r="D14279" s="114">
        <v>1</v>
      </c>
      <c r="E14279" s="114">
        <v>1</v>
      </c>
      <c r="F14279" s="114">
        <v>1</v>
      </c>
      <c r="G14279" s="114">
        <v>1</v>
      </c>
      <c r="H14279" s="114">
        <v>1</v>
      </c>
      <c r="I14279" s="114">
        <v>1</v>
      </c>
      <c r="J14279" s="114">
        <v>1</v>
      </c>
      <c r="K14279" s="114">
        <v>1</v>
      </c>
      <c r="M14279" s="114"/>
    </row>
    <row r="14280" spans="1:13" hidden="1">
      <c r="A14280" t="s">
        <v>304</v>
      </c>
      <c r="B14280" t="s">
        <v>335</v>
      </c>
      <c r="C14280" t="s">
        <v>280</v>
      </c>
      <c r="D14280" s="114">
        <v>1</v>
      </c>
      <c r="E14280" s="114">
        <v>1</v>
      </c>
      <c r="F14280" s="114">
        <v>1</v>
      </c>
      <c r="G14280" s="114">
        <v>1</v>
      </c>
      <c r="H14280" s="114">
        <v>1</v>
      </c>
      <c r="I14280" s="114">
        <v>1</v>
      </c>
      <c r="J14280" s="114">
        <v>1</v>
      </c>
      <c r="K14280" s="114">
        <v>1</v>
      </c>
      <c r="M14280" s="114"/>
    </row>
    <row r="14281" spans="1:13" hidden="1">
      <c r="A14281" t="s">
        <v>304</v>
      </c>
      <c r="B14281" t="s">
        <v>335</v>
      </c>
      <c r="C14281" t="s">
        <v>277</v>
      </c>
      <c r="D14281" s="114">
        <v>1</v>
      </c>
      <c r="E14281" s="114">
        <v>1</v>
      </c>
      <c r="F14281" s="114">
        <v>1</v>
      </c>
      <c r="G14281" s="114">
        <v>1</v>
      </c>
      <c r="H14281" s="114">
        <v>1</v>
      </c>
      <c r="I14281" s="114">
        <v>1</v>
      </c>
      <c r="J14281" s="114">
        <v>1</v>
      </c>
      <c r="K14281" s="114">
        <v>1</v>
      </c>
      <c r="M14281" s="114"/>
    </row>
    <row r="14282" spans="1:13" hidden="1">
      <c r="A14282" t="s">
        <v>304</v>
      </c>
      <c r="B14282" t="s">
        <v>335</v>
      </c>
      <c r="C14282" t="s">
        <v>281</v>
      </c>
      <c r="D14282" s="114">
        <v>1</v>
      </c>
      <c r="E14282" s="114">
        <v>1</v>
      </c>
      <c r="F14282" s="114">
        <v>1</v>
      </c>
      <c r="G14282" s="114">
        <v>1</v>
      </c>
      <c r="H14282" s="114">
        <v>1</v>
      </c>
      <c r="I14282" s="114">
        <v>1</v>
      </c>
      <c r="J14282" s="114">
        <v>1</v>
      </c>
      <c r="K14282" s="114">
        <v>1</v>
      </c>
      <c r="M14282" s="114"/>
    </row>
    <row r="14283" spans="1:13" hidden="1">
      <c r="A14283" t="s">
        <v>304</v>
      </c>
      <c r="B14283" t="s">
        <v>335</v>
      </c>
      <c r="C14283" t="s">
        <v>282</v>
      </c>
      <c r="D14283" s="114">
        <v>1</v>
      </c>
      <c r="E14283" s="114">
        <v>1</v>
      </c>
      <c r="F14283" s="114">
        <v>1</v>
      </c>
      <c r="G14283" s="114">
        <v>1</v>
      </c>
      <c r="H14283" s="114">
        <v>1</v>
      </c>
      <c r="I14283" s="114">
        <v>1</v>
      </c>
      <c r="J14283" s="114">
        <v>1</v>
      </c>
      <c r="K14283" s="114">
        <v>1</v>
      </c>
      <c r="M14283" s="114"/>
    </row>
    <row r="14284" spans="1:13" hidden="1">
      <c r="A14284" t="s">
        <v>304</v>
      </c>
      <c r="B14284" t="s">
        <v>335</v>
      </c>
      <c r="C14284" t="s">
        <v>283</v>
      </c>
      <c r="D14284" s="114">
        <v>1</v>
      </c>
      <c r="E14284" s="114">
        <v>1</v>
      </c>
      <c r="F14284" s="114">
        <v>1</v>
      </c>
      <c r="G14284" s="114">
        <v>1</v>
      </c>
      <c r="H14284" s="114">
        <v>1</v>
      </c>
      <c r="I14284" s="114">
        <v>1</v>
      </c>
      <c r="J14284" s="114">
        <v>1</v>
      </c>
      <c r="K14284" s="114">
        <v>1</v>
      </c>
      <c r="M14284" s="114"/>
    </row>
    <row r="14285" spans="1:13" hidden="1">
      <c r="A14285" t="s">
        <v>304</v>
      </c>
      <c r="B14285" t="s">
        <v>335</v>
      </c>
      <c r="C14285" t="s">
        <v>284</v>
      </c>
      <c r="D14285" s="114">
        <v>1</v>
      </c>
      <c r="E14285" s="114">
        <v>1</v>
      </c>
      <c r="F14285" s="114">
        <v>1</v>
      </c>
      <c r="G14285" s="114">
        <v>1</v>
      </c>
      <c r="H14285" s="114">
        <v>1</v>
      </c>
      <c r="I14285" s="114">
        <v>1</v>
      </c>
      <c r="J14285" s="114">
        <v>1</v>
      </c>
      <c r="K14285" s="114">
        <v>1</v>
      </c>
      <c r="M14285" s="114"/>
    </row>
    <row r="14286" spans="1:13" hidden="1">
      <c r="A14286" t="s">
        <v>304</v>
      </c>
      <c r="B14286" t="s">
        <v>335</v>
      </c>
      <c r="C14286" t="s">
        <v>285</v>
      </c>
      <c r="D14286" s="114">
        <v>1</v>
      </c>
      <c r="E14286" s="114">
        <v>1</v>
      </c>
      <c r="F14286" s="114">
        <v>1</v>
      </c>
      <c r="G14286" s="114">
        <v>1</v>
      </c>
      <c r="H14286" s="114">
        <v>1</v>
      </c>
      <c r="I14286" s="114">
        <v>1</v>
      </c>
      <c r="J14286" s="114">
        <v>1</v>
      </c>
      <c r="K14286" s="114">
        <v>1</v>
      </c>
      <c r="M14286" s="114"/>
    </row>
    <row r="14287" spans="1:13" hidden="1">
      <c r="A14287" t="s">
        <v>304</v>
      </c>
      <c r="B14287" t="s">
        <v>335</v>
      </c>
      <c r="C14287" t="s">
        <v>286</v>
      </c>
      <c r="D14287" s="114">
        <v>1</v>
      </c>
      <c r="E14287" s="114">
        <v>1</v>
      </c>
      <c r="F14287" s="114">
        <v>1</v>
      </c>
      <c r="G14287" s="114">
        <v>1</v>
      </c>
      <c r="H14287" s="114">
        <v>1</v>
      </c>
      <c r="I14287" s="114">
        <v>1</v>
      </c>
      <c r="J14287" s="114">
        <v>1</v>
      </c>
      <c r="K14287" s="114">
        <v>1</v>
      </c>
      <c r="M14287" s="114"/>
    </row>
    <row r="14288" spans="1:13" hidden="1">
      <c r="A14288" t="s">
        <v>304</v>
      </c>
      <c r="B14288" t="s">
        <v>335</v>
      </c>
      <c r="C14288" t="s">
        <v>287</v>
      </c>
      <c r="D14288" s="114">
        <v>1</v>
      </c>
      <c r="E14288" s="114">
        <v>1</v>
      </c>
      <c r="F14288" s="114">
        <v>1</v>
      </c>
      <c r="G14288" s="114">
        <v>1</v>
      </c>
      <c r="H14288" s="114">
        <v>1</v>
      </c>
      <c r="I14288" s="114">
        <v>1</v>
      </c>
      <c r="J14288" s="114">
        <v>1</v>
      </c>
      <c r="K14288" s="114">
        <v>1</v>
      </c>
      <c r="M14288" s="114"/>
    </row>
    <row r="14289" spans="1:13" hidden="1">
      <c r="A14289" t="s">
        <v>304</v>
      </c>
      <c r="B14289" t="s">
        <v>335</v>
      </c>
      <c r="C14289" t="s">
        <v>288</v>
      </c>
      <c r="D14289" s="114">
        <v>1</v>
      </c>
      <c r="E14289" s="114">
        <v>1</v>
      </c>
      <c r="F14289" s="114">
        <v>1</v>
      </c>
      <c r="G14289" s="114">
        <v>1</v>
      </c>
      <c r="H14289" s="114">
        <v>1</v>
      </c>
      <c r="I14289" s="114">
        <v>1</v>
      </c>
      <c r="J14289" s="114">
        <v>1</v>
      </c>
      <c r="K14289" s="114">
        <v>1</v>
      </c>
      <c r="M14289" s="114"/>
    </row>
    <row r="14290" spans="1:13" hidden="1">
      <c r="A14290" t="s">
        <v>304</v>
      </c>
      <c r="B14290" t="s">
        <v>335</v>
      </c>
      <c r="C14290" t="s">
        <v>289</v>
      </c>
      <c r="D14290" s="114">
        <v>1</v>
      </c>
      <c r="E14290" s="114">
        <v>1</v>
      </c>
      <c r="F14290" s="114">
        <v>1</v>
      </c>
      <c r="G14290" s="114">
        <v>1</v>
      </c>
      <c r="H14290" s="114">
        <v>1</v>
      </c>
      <c r="I14290" s="114">
        <v>1</v>
      </c>
      <c r="J14290" s="114">
        <v>1</v>
      </c>
      <c r="K14290" s="114">
        <v>1</v>
      </c>
      <c r="M14290" s="114"/>
    </row>
    <row r="14291" spans="1:13" hidden="1">
      <c r="A14291" t="s">
        <v>304</v>
      </c>
      <c r="B14291" t="s">
        <v>335</v>
      </c>
      <c r="C14291" t="s">
        <v>290</v>
      </c>
      <c r="D14291" s="114">
        <v>1</v>
      </c>
      <c r="E14291" s="114">
        <v>1</v>
      </c>
      <c r="F14291" s="114">
        <v>1</v>
      </c>
      <c r="G14291" s="114">
        <v>1</v>
      </c>
      <c r="H14291" s="114">
        <v>1</v>
      </c>
      <c r="I14291" s="114">
        <v>1</v>
      </c>
      <c r="J14291" s="114">
        <v>1</v>
      </c>
      <c r="K14291" s="114">
        <v>1</v>
      </c>
      <c r="M14291" s="114"/>
    </row>
    <row r="14292" spans="1:13" hidden="1">
      <c r="A14292" t="s">
        <v>304</v>
      </c>
      <c r="B14292" t="s">
        <v>335</v>
      </c>
      <c r="C14292" t="s">
        <v>291</v>
      </c>
      <c r="D14292" s="114">
        <v>1</v>
      </c>
      <c r="E14292" s="114">
        <v>1</v>
      </c>
      <c r="F14292" s="114">
        <v>1</v>
      </c>
      <c r="G14292" s="114">
        <v>1</v>
      </c>
      <c r="H14292" s="114">
        <v>1</v>
      </c>
      <c r="I14292" s="114">
        <v>1</v>
      </c>
      <c r="J14292" s="114">
        <v>1</v>
      </c>
      <c r="K14292" s="114">
        <v>1</v>
      </c>
      <c r="M14292" s="114"/>
    </row>
    <row r="14293" spans="1:13" hidden="1">
      <c r="A14293" t="s">
        <v>304</v>
      </c>
      <c r="B14293" t="s">
        <v>335</v>
      </c>
      <c r="C14293" t="s">
        <v>292</v>
      </c>
      <c r="D14293" s="114">
        <v>1</v>
      </c>
      <c r="E14293" s="114">
        <v>1</v>
      </c>
      <c r="F14293" s="114">
        <v>1</v>
      </c>
      <c r="G14293" s="114">
        <v>1</v>
      </c>
      <c r="H14293" s="114">
        <v>1</v>
      </c>
      <c r="I14293" s="114">
        <v>1</v>
      </c>
      <c r="J14293" s="114">
        <v>1</v>
      </c>
      <c r="K14293" s="114">
        <v>1</v>
      </c>
      <c r="M14293" s="114"/>
    </row>
    <row r="14294" spans="1:13" hidden="1">
      <c r="A14294" t="s">
        <v>304</v>
      </c>
      <c r="B14294" t="s">
        <v>336</v>
      </c>
      <c r="C14294" t="s">
        <v>278</v>
      </c>
      <c r="D14294" s="114">
        <v>1</v>
      </c>
      <c r="E14294" s="114">
        <v>1</v>
      </c>
      <c r="F14294" s="114">
        <v>1</v>
      </c>
      <c r="G14294" s="114">
        <v>1</v>
      </c>
      <c r="H14294" s="114">
        <v>1</v>
      </c>
      <c r="I14294" s="114">
        <v>1</v>
      </c>
      <c r="J14294" s="114">
        <v>1</v>
      </c>
      <c r="K14294" s="114">
        <v>1</v>
      </c>
      <c r="M14294" s="114"/>
    </row>
    <row r="14295" spans="1:13" hidden="1">
      <c r="A14295" t="s">
        <v>304</v>
      </c>
      <c r="B14295" t="s">
        <v>336</v>
      </c>
      <c r="C14295" t="s">
        <v>279</v>
      </c>
      <c r="D14295" s="114">
        <v>1</v>
      </c>
      <c r="E14295" s="114">
        <v>1</v>
      </c>
      <c r="F14295" s="114">
        <v>1</v>
      </c>
      <c r="G14295" s="114">
        <v>1</v>
      </c>
      <c r="H14295" s="114">
        <v>1</v>
      </c>
      <c r="I14295" s="114">
        <v>1</v>
      </c>
      <c r="J14295" s="114">
        <v>1</v>
      </c>
      <c r="K14295" s="114">
        <v>1</v>
      </c>
      <c r="M14295" s="114"/>
    </row>
    <row r="14296" spans="1:13" hidden="1">
      <c r="A14296" t="s">
        <v>304</v>
      </c>
      <c r="B14296" t="s">
        <v>336</v>
      </c>
      <c r="C14296" t="s">
        <v>280</v>
      </c>
      <c r="D14296" s="114">
        <v>1</v>
      </c>
      <c r="E14296" s="114">
        <v>1</v>
      </c>
      <c r="F14296" s="114">
        <v>1</v>
      </c>
      <c r="G14296" s="114">
        <v>1</v>
      </c>
      <c r="H14296" s="114">
        <v>1</v>
      </c>
      <c r="I14296" s="114">
        <v>1</v>
      </c>
      <c r="J14296" s="114">
        <v>1</v>
      </c>
      <c r="K14296" s="114">
        <v>1</v>
      </c>
      <c r="M14296" s="114"/>
    </row>
    <row r="14297" spans="1:13" hidden="1">
      <c r="A14297" t="s">
        <v>304</v>
      </c>
      <c r="B14297" t="s">
        <v>336</v>
      </c>
      <c r="C14297" t="s">
        <v>277</v>
      </c>
      <c r="D14297" s="114">
        <v>1</v>
      </c>
      <c r="E14297" s="114">
        <v>1</v>
      </c>
      <c r="F14297" s="114">
        <v>1</v>
      </c>
      <c r="G14297" s="114">
        <v>1</v>
      </c>
      <c r="H14297" s="114">
        <v>1</v>
      </c>
      <c r="I14297" s="114">
        <v>1</v>
      </c>
      <c r="J14297" s="114">
        <v>1</v>
      </c>
      <c r="K14297" s="114">
        <v>1</v>
      </c>
      <c r="M14297" s="114"/>
    </row>
    <row r="14298" spans="1:13" hidden="1">
      <c r="A14298" t="s">
        <v>304</v>
      </c>
      <c r="B14298" t="s">
        <v>336</v>
      </c>
      <c r="C14298" t="s">
        <v>281</v>
      </c>
      <c r="D14298" s="114">
        <v>1</v>
      </c>
      <c r="E14298" s="114">
        <v>1</v>
      </c>
      <c r="F14298" s="114">
        <v>1</v>
      </c>
      <c r="G14298" s="114">
        <v>1</v>
      </c>
      <c r="H14298" s="114">
        <v>1</v>
      </c>
      <c r="I14298" s="114">
        <v>1</v>
      </c>
      <c r="J14298" s="114">
        <v>1</v>
      </c>
      <c r="K14298" s="114">
        <v>1</v>
      </c>
      <c r="M14298" s="114"/>
    </row>
    <row r="14299" spans="1:13" hidden="1">
      <c r="A14299" t="s">
        <v>304</v>
      </c>
      <c r="B14299" t="s">
        <v>336</v>
      </c>
      <c r="C14299" t="s">
        <v>282</v>
      </c>
      <c r="D14299" s="114">
        <v>1</v>
      </c>
      <c r="E14299" s="114">
        <v>1</v>
      </c>
      <c r="F14299" s="114">
        <v>1</v>
      </c>
      <c r="G14299" s="114">
        <v>1</v>
      </c>
      <c r="H14299" s="114">
        <v>1</v>
      </c>
      <c r="I14299" s="114">
        <v>1</v>
      </c>
      <c r="J14299" s="114">
        <v>1</v>
      </c>
      <c r="K14299" s="114">
        <v>1</v>
      </c>
      <c r="M14299" s="114"/>
    </row>
    <row r="14300" spans="1:13" hidden="1">
      <c r="A14300" t="s">
        <v>304</v>
      </c>
      <c r="B14300" t="s">
        <v>336</v>
      </c>
      <c r="C14300" t="s">
        <v>283</v>
      </c>
      <c r="D14300" s="114">
        <v>1</v>
      </c>
      <c r="E14300" s="114">
        <v>1</v>
      </c>
      <c r="F14300" s="114">
        <v>1</v>
      </c>
      <c r="G14300" s="114">
        <v>1</v>
      </c>
      <c r="H14300" s="114">
        <v>1</v>
      </c>
      <c r="I14300" s="114">
        <v>1</v>
      </c>
      <c r="J14300" s="114">
        <v>1</v>
      </c>
      <c r="K14300" s="114">
        <v>1</v>
      </c>
      <c r="M14300" s="114"/>
    </row>
    <row r="14301" spans="1:13" hidden="1">
      <c r="A14301" t="s">
        <v>304</v>
      </c>
      <c r="B14301" t="s">
        <v>336</v>
      </c>
      <c r="C14301" t="s">
        <v>284</v>
      </c>
      <c r="D14301" s="114">
        <v>1</v>
      </c>
      <c r="E14301" s="114">
        <v>1</v>
      </c>
      <c r="F14301" s="114">
        <v>1</v>
      </c>
      <c r="G14301" s="114">
        <v>1</v>
      </c>
      <c r="H14301" s="114">
        <v>1</v>
      </c>
      <c r="I14301" s="114">
        <v>1</v>
      </c>
      <c r="J14301" s="114">
        <v>1</v>
      </c>
      <c r="K14301" s="114">
        <v>1</v>
      </c>
      <c r="M14301" s="114"/>
    </row>
    <row r="14302" spans="1:13" hidden="1">
      <c r="A14302" t="s">
        <v>304</v>
      </c>
      <c r="B14302" t="s">
        <v>336</v>
      </c>
      <c r="C14302" t="s">
        <v>285</v>
      </c>
      <c r="D14302" s="114">
        <v>1</v>
      </c>
      <c r="E14302" s="114">
        <v>1</v>
      </c>
      <c r="F14302" s="114">
        <v>1</v>
      </c>
      <c r="G14302" s="114">
        <v>1</v>
      </c>
      <c r="H14302" s="114">
        <v>1</v>
      </c>
      <c r="I14302" s="114">
        <v>1</v>
      </c>
      <c r="J14302" s="114">
        <v>1</v>
      </c>
      <c r="K14302" s="114">
        <v>1</v>
      </c>
      <c r="M14302" s="114"/>
    </row>
    <row r="14303" spans="1:13" hidden="1">
      <c r="A14303" t="s">
        <v>304</v>
      </c>
      <c r="B14303" t="s">
        <v>336</v>
      </c>
      <c r="C14303" t="s">
        <v>286</v>
      </c>
      <c r="D14303" s="114">
        <v>1</v>
      </c>
      <c r="E14303" s="114">
        <v>1</v>
      </c>
      <c r="F14303" s="114">
        <v>1</v>
      </c>
      <c r="G14303" s="114">
        <v>1</v>
      </c>
      <c r="H14303" s="114">
        <v>1</v>
      </c>
      <c r="I14303" s="114">
        <v>1</v>
      </c>
      <c r="J14303" s="114">
        <v>1</v>
      </c>
      <c r="K14303" s="114">
        <v>1</v>
      </c>
      <c r="M14303" s="114"/>
    </row>
    <row r="14304" spans="1:13" hidden="1">
      <c r="A14304" t="s">
        <v>304</v>
      </c>
      <c r="B14304" t="s">
        <v>336</v>
      </c>
      <c r="C14304" t="s">
        <v>287</v>
      </c>
      <c r="D14304" s="114">
        <v>1</v>
      </c>
      <c r="E14304" s="114">
        <v>1</v>
      </c>
      <c r="F14304" s="114">
        <v>1</v>
      </c>
      <c r="G14304" s="114">
        <v>1</v>
      </c>
      <c r="H14304" s="114">
        <v>1</v>
      </c>
      <c r="I14304" s="114">
        <v>1</v>
      </c>
      <c r="J14304" s="114">
        <v>1</v>
      </c>
      <c r="K14304" s="114">
        <v>1</v>
      </c>
      <c r="M14304" s="114"/>
    </row>
    <row r="14305" spans="1:13" hidden="1">
      <c r="A14305" t="s">
        <v>304</v>
      </c>
      <c r="B14305" t="s">
        <v>336</v>
      </c>
      <c r="C14305" t="s">
        <v>288</v>
      </c>
      <c r="D14305" s="114">
        <v>1</v>
      </c>
      <c r="E14305" s="114">
        <v>1</v>
      </c>
      <c r="F14305" s="114">
        <v>1</v>
      </c>
      <c r="G14305" s="114">
        <v>1</v>
      </c>
      <c r="H14305" s="114">
        <v>1</v>
      </c>
      <c r="I14305" s="114">
        <v>1</v>
      </c>
      <c r="J14305" s="114">
        <v>1</v>
      </c>
      <c r="K14305" s="114">
        <v>1</v>
      </c>
      <c r="M14305" s="114"/>
    </row>
    <row r="14306" spans="1:13" hidden="1">
      <c r="A14306" t="s">
        <v>304</v>
      </c>
      <c r="B14306" t="s">
        <v>336</v>
      </c>
      <c r="C14306" t="s">
        <v>289</v>
      </c>
      <c r="D14306" s="114">
        <v>1</v>
      </c>
      <c r="E14306" s="114">
        <v>1</v>
      </c>
      <c r="F14306" s="114">
        <v>1</v>
      </c>
      <c r="G14306" s="114">
        <v>1</v>
      </c>
      <c r="H14306" s="114">
        <v>1</v>
      </c>
      <c r="I14306" s="114">
        <v>1</v>
      </c>
      <c r="J14306" s="114">
        <v>1</v>
      </c>
      <c r="K14306" s="114">
        <v>1</v>
      </c>
      <c r="M14306" s="114"/>
    </row>
    <row r="14307" spans="1:13" hidden="1">
      <c r="A14307" t="s">
        <v>304</v>
      </c>
      <c r="B14307" t="s">
        <v>336</v>
      </c>
      <c r="C14307" t="s">
        <v>290</v>
      </c>
      <c r="D14307" s="114">
        <v>1</v>
      </c>
      <c r="E14307" s="114">
        <v>1</v>
      </c>
      <c r="F14307" s="114">
        <v>1</v>
      </c>
      <c r="G14307" s="114">
        <v>1</v>
      </c>
      <c r="H14307" s="114">
        <v>1</v>
      </c>
      <c r="I14307" s="114">
        <v>1</v>
      </c>
      <c r="J14307" s="114">
        <v>1</v>
      </c>
      <c r="K14307" s="114">
        <v>1</v>
      </c>
      <c r="M14307" s="114"/>
    </row>
    <row r="14308" spans="1:13" hidden="1">
      <c r="A14308" t="s">
        <v>304</v>
      </c>
      <c r="B14308" t="s">
        <v>336</v>
      </c>
      <c r="C14308" t="s">
        <v>291</v>
      </c>
      <c r="D14308" s="114">
        <v>1</v>
      </c>
      <c r="E14308" s="114">
        <v>1</v>
      </c>
      <c r="F14308" s="114">
        <v>1</v>
      </c>
      <c r="G14308" s="114">
        <v>1</v>
      </c>
      <c r="H14308" s="114">
        <v>1</v>
      </c>
      <c r="I14308" s="114">
        <v>1</v>
      </c>
      <c r="J14308" s="114">
        <v>1</v>
      </c>
      <c r="K14308" s="114">
        <v>1</v>
      </c>
      <c r="M14308" s="114"/>
    </row>
    <row r="14309" spans="1:13" hidden="1">
      <c r="A14309" t="s">
        <v>304</v>
      </c>
      <c r="B14309" t="s">
        <v>336</v>
      </c>
      <c r="C14309" t="s">
        <v>292</v>
      </c>
      <c r="D14309" s="114">
        <v>1</v>
      </c>
      <c r="E14309" s="114">
        <v>1</v>
      </c>
      <c r="F14309" s="114">
        <v>1</v>
      </c>
      <c r="G14309" s="114">
        <v>1</v>
      </c>
      <c r="H14309" s="114">
        <v>1</v>
      </c>
      <c r="I14309" s="114">
        <v>1</v>
      </c>
      <c r="J14309" s="114">
        <v>1</v>
      </c>
      <c r="K14309" s="114">
        <v>1</v>
      </c>
      <c r="M14309" s="114"/>
    </row>
    <row r="14310" spans="1:13" hidden="1">
      <c r="A14310" t="s">
        <v>304</v>
      </c>
      <c r="B14310" t="s">
        <v>337</v>
      </c>
      <c r="C14310" t="s">
        <v>278</v>
      </c>
      <c r="D14310">
        <v>1</v>
      </c>
      <c r="E14310">
        <v>1</v>
      </c>
      <c r="F14310">
        <v>1</v>
      </c>
      <c r="G14310">
        <v>1</v>
      </c>
      <c r="H14310">
        <v>1</v>
      </c>
      <c r="I14310">
        <v>1</v>
      </c>
      <c r="J14310">
        <v>1</v>
      </c>
      <c r="K14310">
        <v>1</v>
      </c>
      <c r="M14310" t="s">
        <v>407</v>
      </c>
    </row>
    <row r="14311" spans="1:13" hidden="1">
      <c r="A14311" t="s">
        <v>304</v>
      </c>
      <c r="B14311" t="s">
        <v>337</v>
      </c>
      <c r="C14311" t="s">
        <v>279</v>
      </c>
      <c r="D14311">
        <v>1</v>
      </c>
      <c r="E14311">
        <v>1</v>
      </c>
      <c r="F14311">
        <v>1</v>
      </c>
      <c r="G14311">
        <v>1</v>
      </c>
      <c r="H14311">
        <v>1</v>
      </c>
      <c r="I14311">
        <v>1</v>
      </c>
      <c r="J14311">
        <v>1</v>
      </c>
      <c r="K14311">
        <v>1</v>
      </c>
      <c r="M14311" t="s">
        <v>407</v>
      </c>
    </row>
    <row r="14312" spans="1:13" hidden="1">
      <c r="A14312" t="s">
        <v>304</v>
      </c>
      <c r="B14312" t="s">
        <v>337</v>
      </c>
      <c r="C14312" t="s">
        <v>280</v>
      </c>
      <c r="D14312">
        <v>1</v>
      </c>
      <c r="E14312">
        <v>1</v>
      </c>
      <c r="F14312">
        <v>1</v>
      </c>
      <c r="G14312">
        <v>1</v>
      </c>
      <c r="H14312">
        <v>1</v>
      </c>
      <c r="I14312">
        <v>1</v>
      </c>
      <c r="J14312">
        <v>1</v>
      </c>
      <c r="K14312">
        <v>1</v>
      </c>
      <c r="M14312" t="s">
        <v>407</v>
      </c>
    </row>
    <row r="14313" spans="1:13" hidden="1">
      <c r="A14313" t="s">
        <v>304</v>
      </c>
      <c r="B14313" t="s">
        <v>337</v>
      </c>
      <c r="C14313" t="s">
        <v>277</v>
      </c>
      <c r="D14313">
        <v>1</v>
      </c>
      <c r="E14313">
        <v>1</v>
      </c>
      <c r="F14313">
        <v>1</v>
      </c>
      <c r="G14313">
        <v>1</v>
      </c>
      <c r="H14313">
        <v>1</v>
      </c>
      <c r="I14313">
        <v>1</v>
      </c>
      <c r="J14313">
        <v>1</v>
      </c>
      <c r="K14313">
        <v>1</v>
      </c>
      <c r="M14313" t="s">
        <v>407</v>
      </c>
    </row>
    <row r="14314" spans="1:13" hidden="1">
      <c r="A14314" t="s">
        <v>304</v>
      </c>
      <c r="B14314" t="s">
        <v>337</v>
      </c>
      <c r="C14314" t="s">
        <v>281</v>
      </c>
      <c r="D14314">
        <v>1</v>
      </c>
      <c r="E14314">
        <v>1</v>
      </c>
      <c r="F14314">
        <v>1</v>
      </c>
      <c r="G14314">
        <v>1</v>
      </c>
      <c r="H14314">
        <v>1</v>
      </c>
      <c r="I14314">
        <v>1</v>
      </c>
      <c r="J14314">
        <v>1</v>
      </c>
      <c r="K14314">
        <v>1</v>
      </c>
      <c r="M14314" t="s">
        <v>407</v>
      </c>
    </row>
    <row r="14315" spans="1:13" hidden="1">
      <c r="A14315" t="s">
        <v>304</v>
      </c>
      <c r="B14315" t="s">
        <v>337</v>
      </c>
      <c r="C14315" t="s">
        <v>282</v>
      </c>
      <c r="D14315">
        <v>1</v>
      </c>
      <c r="E14315">
        <v>1</v>
      </c>
      <c r="F14315">
        <v>1</v>
      </c>
      <c r="G14315">
        <v>1</v>
      </c>
      <c r="H14315">
        <v>1</v>
      </c>
      <c r="I14315">
        <v>1</v>
      </c>
      <c r="J14315">
        <v>1</v>
      </c>
      <c r="K14315">
        <v>1</v>
      </c>
      <c r="M14315" t="s">
        <v>407</v>
      </c>
    </row>
    <row r="14316" spans="1:13" hidden="1">
      <c r="A14316" t="s">
        <v>304</v>
      </c>
      <c r="B14316" t="s">
        <v>337</v>
      </c>
      <c r="C14316" t="s">
        <v>283</v>
      </c>
      <c r="D14316">
        <v>1</v>
      </c>
      <c r="E14316">
        <v>1</v>
      </c>
      <c r="F14316">
        <v>1</v>
      </c>
      <c r="G14316">
        <v>1</v>
      </c>
      <c r="H14316">
        <v>1</v>
      </c>
      <c r="I14316">
        <v>1</v>
      </c>
      <c r="J14316">
        <v>1</v>
      </c>
      <c r="K14316">
        <v>1</v>
      </c>
      <c r="M14316" t="s">
        <v>407</v>
      </c>
    </row>
    <row r="14317" spans="1:13" hidden="1">
      <c r="A14317" t="s">
        <v>304</v>
      </c>
      <c r="B14317" t="s">
        <v>337</v>
      </c>
      <c r="C14317" t="s">
        <v>284</v>
      </c>
      <c r="D14317">
        <v>1</v>
      </c>
      <c r="E14317">
        <v>1</v>
      </c>
      <c r="F14317">
        <v>1</v>
      </c>
      <c r="G14317">
        <v>1</v>
      </c>
      <c r="H14317">
        <v>1</v>
      </c>
      <c r="I14317">
        <v>1</v>
      </c>
      <c r="J14317">
        <v>1</v>
      </c>
      <c r="K14317">
        <v>1</v>
      </c>
      <c r="M14317" t="s">
        <v>407</v>
      </c>
    </row>
    <row r="14318" spans="1:13" hidden="1">
      <c r="A14318" t="s">
        <v>304</v>
      </c>
      <c r="B14318" t="s">
        <v>337</v>
      </c>
      <c r="C14318" t="s">
        <v>285</v>
      </c>
      <c r="D14318">
        <v>1</v>
      </c>
      <c r="E14318">
        <v>1</v>
      </c>
      <c r="F14318">
        <v>1</v>
      </c>
      <c r="G14318">
        <v>1</v>
      </c>
      <c r="H14318">
        <v>1</v>
      </c>
      <c r="I14318">
        <v>1</v>
      </c>
      <c r="J14318">
        <v>1</v>
      </c>
      <c r="K14318">
        <v>1</v>
      </c>
      <c r="M14318" t="s">
        <v>407</v>
      </c>
    </row>
    <row r="14319" spans="1:13" hidden="1">
      <c r="A14319" t="s">
        <v>304</v>
      </c>
      <c r="B14319" t="s">
        <v>337</v>
      </c>
      <c r="C14319" t="s">
        <v>286</v>
      </c>
      <c r="D14319">
        <v>1</v>
      </c>
      <c r="E14319">
        <v>1</v>
      </c>
      <c r="F14319">
        <v>1</v>
      </c>
      <c r="G14319">
        <v>1</v>
      </c>
      <c r="H14319">
        <v>1</v>
      </c>
      <c r="I14319">
        <v>1</v>
      </c>
      <c r="J14319">
        <v>1</v>
      </c>
      <c r="K14319">
        <v>1</v>
      </c>
      <c r="M14319" t="s">
        <v>407</v>
      </c>
    </row>
    <row r="14320" spans="1:13" hidden="1">
      <c r="A14320" t="s">
        <v>304</v>
      </c>
      <c r="B14320" t="s">
        <v>337</v>
      </c>
      <c r="C14320" t="s">
        <v>287</v>
      </c>
      <c r="D14320">
        <v>1</v>
      </c>
      <c r="E14320">
        <v>1</v>
      </c>
      <c r="F14320">
        <v>1</v>
      </c>
      <c r="G14320">
        <v>1</v>
      </c>
      <c r="H14320">
        <v>1</v>
      </c>
      <c r="I14320">
        <v>1</v>
      </c>
      <c r="J14320">
        <v>1</v>
      </c>
      <c r="K14320">
        <v>1</v>
      </c>
      <c r="M14320" t="s">
        <v>407</v>
      </c>
    </row>
    <row r="14321" spans="1:13" hidden="1">
      <c r="A14321" t="s">
        <v>304</v>
      </c>
      <c r="B14321" t="s">
        <v>337</v>
      </c>
      <c r="C14321" t="s">
        <v>288</v>
      </c>
      <c r="D14321">
        <v>1</v>
      </c>
      <c r="E14321">
        <v>1</v>
      </c>
      <c r="F14321">
        <v>1</v>
      </c>
      <c r="G14321">
        <v>1</v>
      </c>
      <c r="H14321">
        <v>1</v>
      </c>
      <c r="I14321">
        <v>1</v>
      </c>
      <c r="J14321">
        <v>1</v>
      </c>
      <c r="K14321">
        <v>1</v>
      </c>
      <c r="M14321" t="s">
        <v>407</v>
      </c>
    </row>
    <row r="14322" spans="1:13" hidden="1">
      <c r="A14322" t="s">
        <v>304</v>
      </c>
      <c r="B14322" t="s">
        <v>337</v>
      </c>
      <c r="C14322" t="s">
        <v>289</v>
      </c>
      <c r="D14322">
        <v>1</v>
      </c>
      <c r="E14322">
        <v>1</v>
      </c>
      <c r="F14322">
        <v>1</v>
      </c>
      <c r="G14322">
        <v>1</v>
      </c>
      <c r="H14322">
        <v>1</v>
      </c>
      <c r="I14322">
        <v>1</v>
      </c>
      <c r="J14322">
        <v>1</v>
      </c>
      <c r="K14322">
        <v>1</v>
      </c>
      <c r="M14322" t="s">
        <v>407</v>
      </c>
    </row>
    <row r="14323" spans="1:13" hidden="1">
      <c r="A14323" t="s">
        <v>304</v>
      </c>
      <c r="B14323" t="s">
        <v>337</v>
      </c>
      <c r="C14323" t="s">
        <v>290</v>
      </c>
      <c r="D14323">
        <v>1</v>
      </c>
      <c r="E14323">
        <v>1</v>
      </c>
      <c r="F14323">
        <v>1</v>
      </c>
      <c r="G14323">
        <v>1</v>
      </c>
      <c r="H14323">
        <v>1</v>
      </c>
      <c r="I14323">
        <v>1</v>
      </c>
      <c r="J14323">
        <v>1</v>
      </c>
      <c r="K14323">
        <v>1</v>
      </c>
      <c r="M14323" t="s">
        <v>407</v>
      </c>
    </row>
    <row r="14324" spans="1:13" hidden="1">
      <c r="A14324" t="s">
        <v>304</v>
      </c>
      <c r="B14324" t="s">
        <v>337</v>
      </c>
      <c r="C14324" t="s">
        <v>291</v>
      </c>
      <c r="D14324">
        <v>1</v>
      </c>
      <c r="E14324">
        <v>1</v>
      </c>
      <c r="F14324">
        <v>1</v>
      </c>
      <c r="G14324">
        <v>1</v>
      </c>
      <c r="H14324">
        <v>1</v>
      </c>
      <c r="I14324">
        <v>1</v>
      </c>
      <c r="J14324">
        <v>1</v>
      </c>
      <c r="K14324">
        <v>1</v>
      </c>
      <c r="M14324" t="s">
        <v>407</v>
      </c>
    </row>
    <row r="14325" spans="1:13" hidden="1">
      <c r="A14325" t="s">
        <v>304</v>
      </c>
      <c r="B14325" t="s">
        <v>337</v>
      </c>
      <c r="C14325" t="s">
        <v>292</v>
      </c>
      <c r="D14325">
        <v>1</v>
      </c>
      <c r="E14325">
        <v>1</v>
      </c>
      <c r="F14325">
        <v>1</v>
      </c>
      <c r="G14325">
        <v>1</v>
      </c>
      <c r="H14325">
        <v>1</v>
      </c>
      <c r="I14325">
        <v>1</v>
      </c>
      <c r="J14325">
        <v>1</v>
      </c>
      <c r="K14325">
        <v>1</v>
      </c>
      <c r="M14325" t="s">
        <v>407</v>
      </c>
    </row>
    <row r="14326" spans="1:13" hidden="1">
      <c r="A14326" t="s">
        <v>304</v>
      </c>
      <c r="B14326" t="s">
        <v>374</v>
      </c>
      <c r="C14326" t="s">
        <v>278</v>
      </c>
      <c r="D14326" s="2">
        <v>1</v>
      </c>
      <c r="E14326" s="2">
        <v>1</v>
      </c>
      <c r="F14326" s="2">
        <v>1</v>
      </c>
      <c r="G14326" s="2">
        <v>1</v>
      </c>
      <c r="H14326" s="2">
        <v>1</v>
      </c>
      <c r="I14326" s="2">
        <v>1</v>
      </c>
      <c r="J14326" s="2">
        <v>1</v>
      </c>
      <c r="K14326" s="2">
        <v>1</v>
      </c>
    </row>
    <row r="14327" spans="1:13" hidden="1">
      <c r="A14327" t="s">
        <v>304</v>
      </c>
      <c r="B14327" t="s">
        <v>374</v>
      </c>
      <c r="C14327" t="s">
        <v>279</v>
      </c>
      <c r="D14327" s="2">
        <v>1</v>
      </c>
      <c r="E14327" s="2">
        <v>1</v>
      </c>
      <c r="F14327" s="2">
        <v>1</v>
      </c>
      <c r="G14327" s="2">
        <v>1</v>
      </c>
      <c r="H14327" s="2">
        <v>1</v>
      </c>
      <c r="I14327" s="2">
        <v>1</v>
      </c>
      <c r="J14327" s="2">
        <v>1</v>
      </c>
      <c r="K14327" s="2">
        <v>1</v>
      </c>
    </row>
    <row r="14328" spans="1:13" hidden="1">
      <c r="A14328" t="s">
        <v>304</v>
      </c>
      <c r="B14328" t="s">
        <v>374</v>
      </c>
      <c r="C14328" t="s">
        <v>280</v>
      </c>
      <c r="D14328" s="2">
        <v>1</v>
      </c>
      <c r="E14328" s="2">
        <v>1</v>
      </c>
      <c r="F14328" s="2">
        <v>1</v>
      </c>
      <c r="G14328" s="2">
        <v>1</v>
      </c>
      <c r="H14328" s="2">
        <v>1</v>
      </c>
      <c r="I14328" s="2">
        <v>1</v>
      </c>
      <c r="J14328" s="2">
        <v>1</v>
      </c>
      <c r="K14328" s="2">
        <v>1</v>
      </c>
    </row>
    <row r="14329" spans="1:13" hidden="1">
      <c r="A14329" t="s">
        <v>304</v>
      </c>
      <c r="B14329" t="s">
        <v>374</v>
      </c>
      <c r="C14329" t="s">
        <v>277</v>
      </c>
      <c r="D14329" s="2">
        <v>1</v>
      </c>
      <c r="E14329" s="2">
        <v>1</v>
      </c>
      <c r="F14329" s="2">
        <v>1</v>
      </c>
      <c r="G14329" s="2">
        <v>1</v>
      </c>
      <c r="H14329" s="2">
        <v>1</v>
      </c>
      <c r="I14329" s="2">
        <v>1</v>
      </c>
      <c r="J14329" s="2">
        <v>1</v>
      </c>
      <c r="K14329" s="2">
        <v>1</v>
      </c>
    </row>
    <row r="14330" spans="1:13" hidden="1">
      <c r="A14330" t="s">
        <v>304</v>
      </c>
      <c r="B14330" t="s">
        <v>374</v>
      </c>
      <c r="C14330" t="s">
        <v>281</v>
      </c>
      <c r="D14330" s="2">
        <v>1</v>
      </c>
      <c r="E14330" s="2">
        <v>1</v>
      </c>
      <c r="F14330" s="2">
        <v>1</v>
      </c>
      <c r="G14330" s="2">
        <v>1</v>
      </c>
      <c r="H14330" s="2">
        <v>1</v>
      </c>
      <c r="I14330" s="2">
        <v>1</v>
      </c>
      <c r="J14330" s="2">
        <v>1</v>
      </c>
      <c r="K14330" s="2">
        <v>1</v>
      </c>
    </row>
    <row r="14331" spans="1:13" hidden="1">
      <c r="A14331" t="s">
        <v>304</v>
      </c>
      <c r="B14331" t="s">
        <v>374</v>
      </c>
      <c r="C14331" t="s">
        <v>282</v>
      </c>
      <c r="D14331" s="2">
        <v>1</v>
      </c>
      <c r="E14331" s="2">
        <v>1</v>
      </c>
      <c r="F14331" s="2">
        <v>1</v>
      </c>
      <c r="G14331" s="2">
        <v>1</v>
      </c>
      <c r="H14331" s="2">
        <v>1</v>
      </c>
      <c r="I14331" s="2">
        <v>1</v>
      </c>
      <c r="J14331" s="2">
        <v>1</v>
      </c>
      <c r="K14331" s="2">
        <v>1</v>
      </c>
    </row>
    <row r="14332" spans="1:13" hidden="1">
      <c r="A14332" t="s">
        <v>304</v>
      </c>
      <c r="B14332" t="s">
        <v>374</v>
      </c>
      <c r="C14332" t="s">
        <v>283</v>
      </c>
      <c r="D14332" s="2">
        <v>1</v>
      </c>
      <c r="E14332" s="2">
        <v>1</v>
      </c>
      <c r="F14332" s="2">
        <v>1</v>
      </c>
      <c r="G14332" s="2">
        <v>1</v>
      </c>
      <c r="H14332" s="2">
        <v>1</v>
      </c>
      <c r="I14332" s="2">
        <v>1</v>
      </c>
      <c r="J14332" s="2">
        <v>1</v>
      </c>
      <c r="K14332" s="2">
        <v>1</v>
      </c>
    </row>
    <row r="14333" spans="1:13" hidden="1">
      <c r="A14333" t="s">
        <v>304</v>
      </c>
      <c r="B14333" t="s">
        <v>374</v>
      </c>
      <c r="C14333" t="s">
        <v>284</v>
      </c>
      <c r="D14333" s="2">
        <v>1</v>
      </c>
      <c r="E14333" s="2">
        <v>1</v>
      </c>
      <c r="F14333" s="2">
        <v>1</v>
      </c>
      <c r="G14333" s="2">
        <v>1</v>
      </c>
      <c r="H14333" s="2">
        <v>1</v>
      </c>
      <c r="I14333" s="2">
        <v>1</v>
      </c>
      <c r="J14333" s="2">
        <v>1</v>
      </c>
      <c r="K14333" s="2">
        <v>1</v>
      </c>
    </row>
    <row r="14334" spans="1:13" hidden="1">
      <c r="A14334" t="s">
        <v>304</v>
      </c>
      <c r="B14334" t="s">
        <v>374</v>
      </c>
      <c r="C14334" t="s">
        <v>285</v>
      </c>
      <c r="D14334" s="2">
        <v>1</v>
      </c>
      <c r="E14334" s="2">
        <v>1</v>
      </c>
      <c r="F14334" s="2">
        <v>1</v>
      </c>
      <c r="G14334" s="2">
        <v>1</v>
      </c>
      <c r="H14334" s="2">
        <v>1</v>
      </c>
      <c r="I14334" s="2">
        <v>1</v>
      </c>
      <c r="J14334" s="2">
        <v>1</v>
      </c>
      <c r="K14334" s="2">
        <v>1</v>
      </c>
    </row>
    <row r="14335" spans="1:13" hidden="1">
      <c r="A14335" t="s">
        <v>304</v>
      </c>
      <c r="B14335" t="s">
        <v>374</v>
      </c>
      <c r="C14335" t="s">
        <v>286</v>
      </c>
      <c r="D14335" s="2">
        <v>1</v>
      </c>
      <c r="E14335" s="2">
        <v>1</v>
      </c>
      <c r="F14335" s="2">
        <v>1</v>
      </c>
      <c r="G14335" s="2">
        <v>1</v>
      </c>
      <c r="H14335" s="2">
        <v>1</v>
      </c>
      <c r="I14335" s="2">
        <v>1</v>
      </c>
      <c r="J14335" s="2">
        <v>1</v>
      </c>
      <c r="K14335" s="2">
        <v>1</v>
      </c>
    </row>
    <row r="14336" spans="1:13" hidden="1">
      <c r="A14336" t="s">
        <v>304</v>
      </c>
      <c r="B14336" t="s">
        <v>374</v>
      </c>
      <c r="C14336" t="s">
        <v>287</v>
      </c>
      <c r="D14336" s="2">
        <v>1</v>
      </c>
      <c r="E14336" s="2">
        <v>1</v>
      </c>
      <c r="F14336" s="2">
        <v>1</v>
      </c>
      <c r="G14336" s="2">
        <v>1</v>
      </c>
      <c r="H14336" s="2">
        <v>1</v>
      </c>
      <c r="I14336" s="2">
        <v>1</v>
      </c>
      <c r="J14336" s="2">
        <v>1</v>
      </c>
      <c r="K14336" s="2">
        <v>1</v>
      </c>
    </row>
    <row r="14337" spans="1:11" hidden="1">
      <c r="A14337" t="s">
        <v>304</v>
      </c>
      <c r="B14337" t="s">
        <v>374</v>
      </c>
      <c r="C14337" t="s">
        <v>288</v>
      </c>
      <c r="D14337" s="2">
        <v>1</v>
      </c>
      <c r="E14337" s="2">
        <v>1</v>
      </c>
      <c r="F14337" s="2">
        <v>1</v>
      </c>
      <c r="G14337" s="2">
        <v>1</v>
      </c>
      <c r="H14337" s="2">
        <v>1</v>
      </c>
      <c r="I14337" s="2">
        <v>1</v>
      </c>
      <c r="J14337" s="2">
        <v>1</v>
      </c>
      <c r="K14337" s="2">
        <v>1</v>
      </c>
    </row>
    <row r="14338" spans="1:11" hidden="1">
      <c r="A14338" t="s">
        <v>304</v>
      </c>
      <c r="B14338" t="s">
        <v>374</v>
      </c>
      <c r="C14338" t="s">
        <v>289</v>
      </c>
      <c r="D14338" s="2">
        <v>1</v>
      </c>
      <c r="E14338" s="2">
        <v>1</v>
      </c>
      <c r="F14338" s="2">
        <v>1</v>
      </c>
      <c r="G14338" s="2">
        <v>1</v>
      </c>
      <c r="H14338" s="2">
        <v>1</v>
      </c>
      <c r="I14338" s="2">
        <v>1</v>
      </c>
      <c r="J14338" s="2">
        <v>1</v>
      </c>
      <c r="K14338" s="2">
        <v>1</v>
      </c>
    </row>
    <row r="14339" spans="1:11" hidden="1">
      <c r="A14339" t="s">
        <v>304</v>
      </c>
      <c r="B14339" t="s">
        <v>374</v>
      </c>
      <c r="C14339" t="s">
        <v>290</v>
      </c>
      <c r="D14339" s="2">
        <v>1</v>
      </c>
      <c r="E14339" s="2">
        <v>1</v>
      </c>
      <c r="F14339" s="2">
        <v>1</v>
      </c>
      <c r="G14339" s="2">
        <v>1</v>
      </c>
      <c r="H14339" s="2">
        <v>1</v>
      </c>
      <c r="I14339" s="2">
        <v>1</v>
      </c>
      <c r="J14339" s="2">
        <v>1</v>
      </c>
      <c r="K14339" s="2">
        <v>1</v>
      </c>
    </row>
    <row r="14340" spans="1:11" hidden="1">
      <c r="A14340" t="s">
        <v>304</v>
      </c>
      <c r="B14340" t="s">
        <v>374</v>
      </c>
      <c r="C14340" t="s">
        <v>291</v>
      </c>
      <c r="D14340" s="2">
        <v>1</v>
      </c>
      <c r="E14340" s="2">
        <v>1</v>
      </c>
      <c r="F14340" s="2">
        <v>1</v>
      </c>
      <c r="G14340" s="2">
        <v>1</v>
      </c>
      <c r="H14340" s="2">
        <v>1</v>
      </c>
      <c r="I14340" s="2">
        <v>1</v>
      </c>
      <c r="J14340" s="2">
        <v>1</v>
      </c>
      <c r="K14340" s="2">
        <v>1</v>
      </c>
    </row>
    <row r="14341" spans="1:11" hidden="1">
      <c r="A14341" t="s">
        <v>304</v>
      </c>
      <c r="B14341" t="s">
        <v>374</v>
      </c>
      <c r="C14341" t="s">
        <v>292</v>
      </c>
      <c r="D14341" s="2">
        <v>1</v>
      </c>
      <c r="E14341" s="2">
        <v>1</v>
      </c>
      <c r="F14341" s="2">
        <v>1</v>
      </c>
      <c r="G14341" s="2">
        <v>1</v>
      </c>
      <c r="H14341" s="2">
        <v>1</v>
      </c>
      <c r="I14341" s="2">
        <v>1</v>
      </c>
      <c r="J14341" s="2">
        <v>1</v>
      </c>
      <c r="K14341" s="2">
        <v>1</v>
      </c>
    </row>
    <row r="14342" spans="1:11" hidden="1">
      <c r="A14342" t="s">
        <v>304</v>
      </c>
      <c r="B14342" t="s">
        <v>375</v>
      </c>
      <c r="C14342" t="s">
        <v>278</v>
      </c>
      <c r="D14342" s="2">
        <v>1</v>
      </c>
      <c r="E14342" s="2">
        <v>1</v>
      </c>
      <c r="F14342" s="2">
        <v>1</v>
      </c>
      <c r="G14342" s="2">
        <v>1</v>
      </c>
      <c r="H14342" s="2">
        <v>1</v>
      </c>
      <c r="I14342" s="2">
        <v>1</v>
      </c>
      <c r="J14342" s="2">
        <v>1</v>
      </c>
      <c r="K14342" s="2">
        <v>1</v>
      </c>
    </row>
    <row r="14343" spans="1:11" hidden="1">
      <c r="A14343" t="s">
        <v>304</v>
      </c>
      <c r="B14343" t="s">
        <v>375</v>
      </c>
      <c r="C14343" t="s">
        <v>279</v>
      </c>
      <c r="D14343" s="2">
        <v>1</v>
      </c>
      <c r="E14343" s="2">
        <v>1</v>
      </c>
      <c r="F14343" s="2">
        <v>1</v>
      </c>
      <c r="G14343" s="2">
        <v>1</v>
      </c>
      <c r="H14343" s="2">
        <v>1</v>
      </c>
      <c r="I14343" s="2">
        <v>1</v>
      </c>
      <c r="J14343" s="2">
        <v>1</v>
      </c>
      <c r="K14343" s="2">
        <v>1</v>
      </c>
    </row>
    <row r="14344" spans="1:11" hidden="1">
      <c r="A14344" t="s">
        <v>304</v>
      </c>
      <c r="B14344" t="s">
        <v>375</v>
      </c>
      <c r="C14344" t="s">
        <v>280</v>
      </c>
      <c r="D14344" s="2">
        <v>1</v>
      </c>
      <c r="E14344" s="2">
        <v>1</v>
      </c>
      <c r="F14344" s="2">
        <v>1</v>
      </c>
      <c r="G14344" s="2">
        <v>1</v>
      </c>
      <c r="H14344" s="2">
        <v>1</v>
      </c>
      <c r="I14344" s="2">
        <v>1</v>
      </c>
      <c r="J14344" s="2">
        <v>1</v>
      </c>
      <c r="K14344" s="2">
        <v>1</v>
      </c>
    </row>
    <row r="14345" spans="1:11" hidden="1">
      <c r="A14345" t="s">
        <v>304</v>
      </c>
      <c r="B14345" t="s">
        <v>375</v>
      </c>
      <c r="C14345" t="s">
        <v>277</v>
      </c>
      <c r="D14345" s="2">
        <v>1</v>
      </c>
      <c r="E14345" s="2">
        <v>1</v>
      </c>
      <c r="F14345" s="2">
        <v>1</v>
      </c>
      <c r="G14345" s="2">
        <v>1</v>
      </c>
      <c r="H14345" s="2">
        <v>1</v>
      </c>
      <c r="I14345" s="2">
        <v>1</v>
      </c>
      <c r="J14345" s="2">
        <v>1</v>
      </c>
      <c r="K14345" s="2">
        <v>1</v>
      </c>
    </row>
    <row r="14346" spans="1:11" hidden="1">
      <c r="A14346" t="s">
        <v>304</v>
      </c>
      <c r="B14346" t="s">
        <v>375</v>
      </c>
      <c r="C14346" t="s">
        <v>281</v>
      </c>
      <c r="D14346" s="2">
        <v>1</v>
      </c>
      <c r="E14346" s="2">
        <v>1</v>
      </c>
      <c r="F14346" s="2">
        <v>1</v>
      </c>
      <c r="G14346" s="2">
        <v>1</v>
      </c>
      <c r="H14346" s="2">
        <v>1</v>
      </c>
      <c r="I14346" s="2">
        <v>1</v>
      </c>
      <c r="J14346" s="2">
        <v>1</v>
      </c>
      <c r="K14346" s="2">
        <v>1</v>
      </c>
    </row>
    <row r="14347" spans="1:11" hidden="1">
      <c r="A14347" t="s">
        <v>304</v>
      </c>
      <c r="B14347" t="s">
        <v>375</v>
      </c>
      <c r="C14347" t="s">
        <v>282</v>
      </c>
      <c r="D14347" s="2">
        <v>1</v>
      </c>
      <c r="E14347" s="2">
        <v>1</v>
      </c>
      <c r="F14347" s="2">
        <v>1</v>
      </c>
      <c r="G14347" s="2">
        <v>1</v>
      </c>
      <c r="H14347" s="2">
        <v>1</v>
      </c>
      <c r="I14347" s="2">
        <v>1</v>
      </c>
      <c r="J14347" s="2">
        <v>1</v>
      </c>
      <c r="K14347" s="2">
        <v>1</v>
      </c>
    </row>
    <row r="14348" spans="1:11" hidden="1">
      <c r="A14348" t="s">
        <v>304</v>
      </c>
      <c r="B14348" t="s">
        <v>375</v>
      </c>
      <c r="C14348" t="s">
        <v>283</v>
      </c>
      <c r="D14348" s="2">
        <v>1</v>
      </c>
      <c r="E14348" s="2">
        <v>1</v>
      </c>
      <c r="F14348" s="2">
        <v>1</v>
      </c>
      <c r="G14348" s="2">
        <v>1</v>
      </c>
      <c r="H14348" s="2">
        <v>1</v>
      </c>
      <c r="I14348" s="2">
        <v>1</v>
      </c>
      <c r="J14348" s="2">
        <v>1</v>
      </c>
      <c r="K14348" s="2">
        <v>1</v>
      </c>
    </row>
    <row r="14349" spans="1:11" hidden="1">
      <c r="A14349" t="s">
        <v>304</v>
      </c>
      <c r="B14349" t="s">
        <v>375</v>
      </c>
      <c r="C14349" t="s">
        <v>284</v>
      </c>
      <c r="D14349" s="2">
        <v>1</v>
      </c>
      <c r="E14349" s="2">
        <v>1</v>
      </c>
      <c r="F14349" s="2">
        <v>1</v>
      </c>
      <c r="G14349" s="2">
        <v>1</v>
      </c>
      <c r="H14349" s="2">
        <v>1</v>
      </c>
      <c r="I14349" s="2">
        <v>1</v>
      </c>
      <c r="J14349" s="2">
        <v>1</v>
      </c>
      <c r="K14349" s="2">
        <v>1</v>
      </c>
    </row>
    <row r="14350" spans="1:11" hidden="1">
      <c r="A14350" t="s">
        <v>304</v>
      </c>
      <c r="B14350" t="s">
        <v>375</v>
      </c>
      <c r="C14350" t="s">
        <v>285</v>
      </c>
      <c r="D14350" s="2">
        <v>1</v>
      </c>
      <c r="E14350" s="2">
        <v>1</v>
      </c>
      <c r="F14350" s="2">
        <v>1</v>
      </c>
      <c r="G14350" s="2">
        <v>1</v>
      </c>
      <c r="H14350" s="2">
        <v>1</v>
      </c>
      <c r="I14350" s="2">
        <v>1</v>
      </c>
      <c r="J14350" s="2">
        <v>1</v>
      </c>
      <c r="K14350" s="2">
        <v>1</v>
      </c>
    </row>
    <row r="14351" spans="1:11" hidden="1">
      <c r="A14351" t="s">
        <v>304</v>
      </c>
      <c r="B14351" t="s">
        <v>375</v>
      </c>
      <c r="C14351" t="s">
        <v>286</v>
      </c>
      <c r="D14351" s="2">
        <v>1</v>
      </c>
      <c r="E14351" s="2">
        <v>1</v>
      </c>
      <c r="F14351" s="2">
        <v>1</v>
      </c>
      <c r="G14351" s="2">
        <v>1</v>
      </c>
      <c r="H14351" s="2">
        <v>1</v>
      </c>
      <c r="I14351" s="2">
        <v>1</v>
      </c>
      <c r="J14351" s="2">
        <v>1</v>
      </c>
      <c r="K14351" s="2">
        <v>1</v>
      </c>
    </row>
    <row r="14352" spans="1:11" hidden="1">
      <c r="A14352" t="s">
        <v>304</v>
      </c>
      <c r="B14352" t="s">
        <v>375</v>
      </c>
      <c r="C14352" t="s">
        <v>287</v>
      </c>
      <c r="D14352" s="2">
        <v>1</v>
      </c>
      <c r="E14352" s="2">
        <v>1</v>
      </c>
      <c r="F14352" s="2">
        <v>1</v>
      </c>
      <c r="G14352" s="2">
        <v>1</v>
      </c>
      <c r="H14352" s="2">
        <v>1</v>
      </c>
      <c r="I14352" s="2">
        <v>1</v>
      </c>
      <c r="J14352" s="2">
        <v>1</v>
      </c>
      <c r="K14352" s="2">
        <v>1</v>
      </c>
    </row>
    <row r="14353" spans="1:11" hidden="1">
      <c r="A14353" t="s">
        <v>304</v>
      </c>
      <c r="B14353" t="s">
        <v>375</v>
      </c>
      <c r="C14353" t="s">
        <v>288</v>
      </c>
      <c r="D14353" s="2">
        <v>1</v>
      </c>
      <c r="E14353" s="2">
        <v>1</v>
      </c>
      <c r="F14353" s="2">
        <v>1</v>
      </c>
      <c r="G14353" s="2">
        <v>1</v>
      </c>
      <c r="H14353" s="2">
        <v>1</v>
      </c>
      <c r="I14353" s="2">
        <v>1</v>
      </c>
      <c r="J14353" s="2">
        <v>1</v>
      </c>
      <c r="K14353" s="2">
        <v>1</v>
      </c>
    </row>
    <row r="14354" spans="1:11" hidden="1">
      <c r="A14354" t="s">
        <v>304</v>
      </c>
      <c r="B14354" t="s">
        <v>375</v>
      </c>
      <c r="C14354" t="s">
        <v>289</v>
      </c>
      <c r="D14354" s="2">
        <v>1</v>
      </c>
      <c r="E14354" s="2">
        <v>1</v>
      </c>
      <c r="F14354" s="2">
        <v>1</v>
      </c>
      <c r="G14354" s="2">
        <v>1</v>
      </c>
      <c r="H14354" s="2">
        <v>1</v>
      </c>
      <c r="I14354" s="2">
        <v>1</v>
      </c>
      <c r="J14354" s="2">
        <v>1</v>
      </c>
      <c r="K14354" s="2">
        <v>1</v>
      </c>
    </row>
    <row r="14355" spans="1:11" hidden="1">
      <c r="A14355" t="s">
        <v>304</v>
      </c>
      <c r="B14355" t="s">
        <v>375</v>
      </c>
      <c r="C14355" t="s">
        <v>290</v>
      </c>
      <c r="D14355" s="2">
        <v>1</v>
      </c>
      <c r="E14355" s="2">
        <v>1</v>
      </c>
      <c r="F14355" s="2">
        <v>1</v>
      </c>
      <c r="G14355" s="2">
        <v>1</v>
      </c>
      <c r="H14355" s="2">
        <v>1</v>
      </c>
      <c r="I14355" s="2">
        <v>1</v>
      </c>
      <c r="J14355" s="2">
        <v>1</v>
      </c>
      <c r="K14355" s="2">
        <v>1</v>
      </c>
    </row>
    <row r="14356" spans="1:11" hidden="1">
      <c r="A14356" t="s">
        <v>304</v>
      </c>
      <c r="B14356" t="s">
        <v>375</v>
      </c>
      <c r="C14356" t="s">
        <v>291</v>
      </c>
      <c r="D14356" s="2">
        <v>1</v>
      </c>
      <c r="E14356" s="2">
        <v>1</v>
      </c>
      <c r="F14356" s="2">
        <v>1</v>
      </c>
      <c r="G14356" s="2">
        <v>1</v>
      </c>
      <c r="H14356" s="2">
        <v>1</v>
      </c>
      <c r="I14356" s="2">
        <v>1</v>
      </c>
      <c r="J14356" s="2">
        <v>1</v>
      </c>
      <c r="K14356" s="2">
        <v>1</v>
      </c>
    </row>
    <row r="14357" spans="1:11" hidden="1">
      <c r="A14357" t="s">
        <v>304</v>
      </c>
      <c r="B14357" t="s">
        <v>375</v>
      </c>
      <c r="C14357" t="s">
        <v>292</v>
      </c>
      <c r="D14357" s="2">
        <v>1</v>
      </c>
      <c r="E14357" s="2">
        <v>1</v>
      </c>
      <c r="F14357" s="2">
        <v>1</v>
      </c>
      <c r="G14357" s="2">
        <v>1</v>
      </c>
      <c r="H14357" s="2">
        <v>1</v>
      </c>
      <c r="I14357" s="2">
        <v>1</v>
      </c>
      <c r="J14357" s="2">
        <v>1</v>
      </c>
      <c r="K14357" s="2">
        <v>1</v>
      </c>
    </row>
    <row r="14358" spans="1:11" hidden="1">
      <c r="A14358" t="s">
        <v>304</v>
      </c>
      <c r="B14358" t="s">
        <v>389</v>
      </c>
      <c r="C14358" t="s">
        <v>278</v>
      </c>
      <c r="D14358" s="2">
        <v>1</v>
      </c>
      <c r="E14358" s="2">
        <v>1</v>
      </c>
      <c r="F14358" s="2">
        <v>1</v>
      </c>
      <c r="G14358" s="2">
        <v>1</v>
      </c>
      <c r="H14358" s="2">
        <v>1</v>
      </c>
      <c r="I14358" s="2">
        <v>1</v>
      </c>
      <c r="J14358" s="2">
        <v>1</v>
      </c>
      <c r="K14358" s="2">
        <v>1</v>
      </c>
    </row>
    <row r="14359" spans="1:11" hidden="1">
      <c r="A14359" t="s">
        <v>304</v>
      </c>
      <c r="B14359" t="s">
        <v>389</v>
      </c>
      <c r="C14359" t="s">
        <v>279</v>
      </c>
      <c r="D14359" s="2">
        <v>1</v>
      </c>
      <c r="E14359" s="2">
        <v>1</v>
      </c>
      <c r="F14359" s="2">
        <v>1</v>
      </c>
      <c r="G14359" s="2">
        <v>1</v>
      </c>
      <c r="H14359" s="2">
        <v>1</v>
      </c>
      <c r="I14359" s="2">
        <v>1</v>
      </c>
      <c r="J14359" s="2">
        <v>1</v>
      </c>
      <c r="K14359" s="2">
        <v>1</v>
      </c>
    </row>
    <row r="14360" spans="1:11" hidden="1">
      <c r="A14360" t="s">
        <v>304</v>
      </c>
      <c r="B14360" t="s">
        <v>389</v>
      </c>
      <c r="C14360" t="s">
        <v>280</v>
      </c>
      <c r="D14360" s="2">
        <v>1</v>
      </c>
      <c r="E14360" s="2">
        <v>1</v>
      </c>
      <c r="F14360" s="2">
        <v>1</v>
      </c>
      <c r="G14360" s="2">
        <v>1</v>
      </c>
      <c r="H14360" s="2">
        <v>1</v>
      </c>
      <c r="I14360" s="2">
        <v>1</v>
      </c>
      <c r="J14360" s="2">
        <v>1</v>
      </c>
      <c r="K14360" s="2">
        <v>1</v>
      </c>
    </row>
    <row r="14361" spans="1:11" hidden="1">
      <c r="A14361" t="s">
        <v>304</v>
      </c>
      <c r="B14361" t="s">
        <v>389</v>
      </c>
      <c r="C14361" t="s">
        <v>277</v>
      </c>
      <c r="D14361" s="2">
        <v>1</v>
      </c>
      <c r="E14361" s="2">
        <v>1</v>
      </c>
      <c r="F14361" s="2">
        <v>1</v>
      </c>
      <c r="G14361" s="2">
        <v>1</v>
      </c>
      <c r="H14361" s="2">
        <v>1</v>
      </c>
      <c r="I14361" s="2">
        <v>1</v>
      </c>
      <c r="J14361" s="2">
        <v>1</v>
      </c>
      <c r="K14361" s="2">
        <v>1</v>
      </c>
    </row>
    <row r="14362" spans="1:11" hidden="1">
      <c r="A14362" t="s">
        <v>304</v>
      </c>
      <c r="B14362" t="s">
        <v>389</v>
      </c>
      <c r="C14362" t="s">
        <v>281</v>
      </c>
      <c r="D14362" s="2">
        <v>1</v>
      </c>
      <c r="E14362" s="2">
        <v>1</v>
      </c>
      <c r="F14362" s="2">
        <v>1</v>
      </c>
      <c r="G14362" s="2">
        <v>1</v>
      </c>
      <c r="H14362" s="2">
        <v>1</v>
      </c>
      <c r="I14362" s="2">
        <v>1</v>
      </c>
      <c r="J14362" s="2">
        <v>1</v>
      </c>
      <c r="K14362" s="2">
        <v>1</v>
      </c>
    </row>
    <row r="14363" spans="1:11" hidden="1">
      <c r="A14363" t="s">
        <v>304</v>
      </c>
      <c r="B14363" t="s">
        <v>389</v>
      </c>
      <c r="C14363" t="s">
        <v>282</v>
      </c>
      <c r="D14363" s="2">
        <v>1</v>
      </c>
      <c r="E14363" s="2">
        <v>1</v>
      </c>
      <c r="F14363" s="2">
        <v>1</v>
      </c>
      <c r="G14363" s="2">
        <v>1</v>
      </c>
      <c r="H14363" s="2">
        <v>1</v>
      </c>
      <c r="I14363" s="2">
        <v>1</v>
      </c>
      <c r="J14363" s="2">
        <v>1</v>
      </c>
      <c r="K14363" s="2">
        <v>1</v>
      </c>
    </row>
    <row r="14364" spans="1:11" hidden="1">
      <c r="A14364" t="s">
        <v>304</v>
      </c>
      <c r="B14364" t="s">
        <v>389</v>
      </c>
      <c r="C14364" t="s">
        <v>283</v>
      </c>
      <c r="D14364" s="2">
        <v>1</v>
      </c>
      <c r="E14364" s="2">
        <v>1</v>
      </c>
      <c r="F14364" s="2">
        <v>1</v>
      </c>
      <c r="G14364" s="2">
        <v>1</v>
      </c>
      <c r="H14364" s="2">
        <v>1</v>
      </c>
      <c r="I14364" s="2">
        <v>1</v>
      </c>
      <c r="J14364" s="2">
        <v>1</v>
      </c>
      <c r="K14364" s="2">
        <v>1</v>
      </c>
    </row>
    <row r="14365" spans="1:11" hidden="1">
      <c r="A14365" t="s">
        <v>304</v>
      </c>
      <c r="B14365" t="s">
        <v>389</v>
      </c>
      <c r="C14365" t="s">
        <v>284</v>
      </c>
      <c r="D14365" s="2">
        <v>1</v>
      </c>
      <c r="E14365" s="2">
        <v>1</v>
      </c>
      <c r="F14365" s="2">
        <v>1</v>
      </c>
      <c r="G14365" s="2">
        <v>1</v>
      </c>
      <c r="H14365" s="2">
        <v>1</v>
      </c>
      <c r="I14365" s="2">
        <v>1</v>
      </c>
      <c r="J14365" s="2">
        <v>1</v>
      </c>
      <c r="K14365" s="2">
        <v>1</v>
      </c>
    </row>
    <row r="14366" spans="1:11" hidden="1">
      <c r="A14366" t="s">
        <v>304</v>
      </c>
      <c r="B14366" t="s">
        <v>389</v>
      </c>
      <c r="C14366" t="s">
        <v>285</v>
      </c>
      <c r="D14366" s="2">
        <v>1</v>
      </c>
      <c r="E14366" s="2">
        <v>1</v>
      </c>
      <c r="F14366" s="2">
        <v>1</v>
      </c>
      <c r="G14366" s="2">
        <v>1</v>
      </c>
      <c r="H14366" s="2">
        <v>1</v>
      </c>
      <c r="I14366" s="2">
        <v>1</v>
      </c>
      <c r="J14366" s="2">
        <v>1</v>
      </c>
      <c r="K14366" s="2">
        <v>1</v>
      </c>
    </row>
    <row r="14367" spans="1:11" hidden="1">
      <c r="A14367" t="s">
        <v>304</v>
      </c>
      <c r="B14367" t="s">
        <v>389</v>
      </c>
      <c r="C14367" t="s">
        <v>286</v>
      </c>
      <c r="D14367" s="2">
        <v>1</v>
      </c>
      <c r="E14367" s="2">
        <v>1</v>
      </c>
      <c r="F14367" s="2">
        <v>1</v>
      </c>
      <c r="G14367" s="2">
        <v>1</v>
      </c>
      <c r="H14367" s="2">
        <v>1</v>
      </c>
      <c r="I14367" s="2">
        <v>1</v>
      </c>
      <c r="J14367" s="2">
        <v>1</v>
      </c>
      <c r="K14367" s="2">
        <v>1</v>
      </c>
    </row>
    <row r="14368" spans="1:11" hidden="1">
      <c r="A14368" t="s">
        <v>304</v>
      </c>
      <c r="B14368" t="s">
        <v>389</v>
      </c>
      <c r="C14368" t="s">
        <v>287</v>
      </c>
      <c r="D14368" s="2">
        <v>1</v>
      </c>
      <c r="E14368" s="2">
        <v>1</v>
      </c>
      <c r="F14368" s="2">
        <v>1</v>
      </c>
      <c r="G14368" s="2">
        <v>1</v>
      </c>
      <c r="H14368" s="2">
        <v>1</v>
      </c>
      <c r="I14368" s="2">
        <v>1</v>
      </c>
      <c r="J14368" s="2">
        <v>1</v>
      </c>
      <c r="K14368" s="2">
        <v>1</v>
      </c>
    </row>
    <row r="14369" spans="1:11" hidden="1">
      <c r="A14369" t="s">
        <v>304</v>
      </c>
      <c r="B14369" t="s">
        <v>389</v>
      </c>
      <c r="C14369" t="s">
        <v>288</v>
      </c>
      <c r="D14369" s="2">
        <v>1</v>
      </c>
      <c r="E14369" s="2">
        <v>1</v>
      </c>
      <c r="F14369" s="2">
        <v>1</v>
      </c>
      <c r="G14369" s="2">
        <v>1</v>
      </c>
      <c r="H14369" s="2">
        <v>1</v>
      </c>
      <c r="I14369" s="2">
        <v>1</v>
      </c>
      <c r="J14369" s="2">
        <v>1</v>
      </c>
      <c r="K14369" s="2">
        <v>1</v>
      </c>
    </row>
    <row r="14370" spans="1:11" hidden="1">
      <c r="A14370" t="s">
        <v>304</v>
      </c>
      <c r="B14370" t="s">
        <v>389</v>
      </c>
      <c r="C14370" t="s">
        <v>289</v>
      </c>
      <c r="D14370" s="2">
        <v>1</v>
      </c>
      <c r="E14370" s="2">
        <v>1</v>
      </c>
      <c r="F14370" s="2">
        <v>1</v>
      </c>
      <c r="G14370" s="2">
        <v>1</v>
      </c>
      <c r="H14370" s="2">
        <v>1</v>
      </c>
      <c r="I14370" s="2">
        <v>1</v>
      </c>
      <c r="J14370" s="2">
        <v>1</v>
      </c>
      <c r="K14370" s="2">
        <v>1</v>
      </c>
    </row>
    <row r="14371" spans="1:11" hidden="1">
      <c r="A14371" t="s">
        <v>304</v>
      </c>
      <c r="B14371" t="s">
        <v>389</v>
      </c>
      <c r="C14371" t="s">
        <v>290</v>
      </c>
      <c r="D14371" s="2">
        <v>1</v>
      </c>
      <c r="E14371" s="2">
        <v>1</v>
      </c>
      <c r="F14371" s="2">
        <v>1</v>
      </c>
      <c r="G14371" s="2">
        <v>1</v>
      </c>
      <c r="H14371" s="2">
        <v>1</v>
      </c>
      <c r="I14371" s="2">
        <v>1</v>
      </c>
      <c r="J14371" s="2">
        <v>1</v>
      </c>
      <c r="K14371" s="2">
        <v>1</v>
      </c>
    </row>
    <row r="14372" spans="1:11" hidden="1">
      <c r="A14372" t="s">
        <v>304</v>
      </c>
      <c r="B14372" t="s">
        <v>389</v>
      </c>
      <c r="C14372" t="s">
        <v>291</v>
      </c>
      <c r="D14372" s="2">
        <v>1</v>
      </c>
      <c r="E14372" s="2">
        <v>1</v>
      </c>
      <c r="F14372" s="2">
        <v>1</v>
      </c>
      <c r="G14372" s="2">
        <v>1</v>
      </c>
      <c r="H14372" s="2">
        <v>1</v>
      </c>
      <c r="I14372" s="2">
        <v>1</v>
      </c>
      <c r="J14372" s="2">
        <v>1</v>
      </c>
      <c r="K14372" s="2">
        <v>1</v>
      </c>
    </row>
    <row r="14373" spans="1:11" hidden="1">
      <c r="A14373" t="s">
        <v>304</v>
      </c>
      <c r="B14373" t="s">
        <v>389</v>
      </c>
      <c r="C14373" t="s">
        <v>292</v>
      </c>
      <c r="D14373" s="2">
        <v>1</v>
      </c>
      <c r="E14373" s="2">
        <v>1</v>
      </c>
      <c r="F14373" s="2">
        <v>1</v>
      </c>
      <c r="G14373" s="2">
        <v>1</v>
      </c>
      <c r="H14373" s="2">
        <v>1</v>
      </c>
      <c r="I14373" s="2">
        <v>1</v>
      </c>
      <c r="J14373" s="2">
        <v>1</v>
      </c>
      <c r="K14373" s="2">
        <v>1</v>
      </c>
    </row>
    <row r="14374" spans="1:11" hidden="1">
      <c r="A14374" t="s">
        <v>304</v>
      </c>
      <c r="B14374" t="s">
        <v>390</v>
      </c>
      <c r="C14374" t="s">
        <v>278</v>
      </c>
      <c r="D14374" s="2">
        <v>1</v>
      </c>
      <c r="E14374" s="2">
        <v>1</v>
      </c>
      <c r="F14374" s="2">
        <v>1</v>
      </c>
      <c r="G14374" s="2">
        <v>1</v>
      </c>
      <c r="H14374" s="2">
        <v>1</v>
      </c>
      <c r="I14374" s="2">
        <v>1</v>
      </c>
      <c r="J14374" s="2">
        <v>1</v>
      </c>
      <c r="K14374" s="2">
        <v>1</v>
      </c>
    </row>
    <row r="14375" spans="1:11" hidden="1">
      <c r="A14375" t="s">
        <v>304</v>
      </c>
      <c r="B14375" t="s">
        <v>390</v>
      </c>
      <c r="C14375" t="s">
        <v>279</v>
      </c>
      <c r="D14375" s="2">
        <v>1</v>
      </c>
      <c r="E14375" s="2">
        <v>1</v>
      </c>
      <c r="F14375" s="2">
        <v>1</v>
      </c>
      <c r="G14375" s="2">
        <v>1</v>
      </c>
      <c r="H14375" s="2">
        <v>1</v>
      </c>
      <c r="I14375" s="2">
        <v>1</v>
      </c>
      <c r="J14375" s="2">
        <v>1</v>
      </c>
      <c r="K14375" s="2">
        <v>1</v>
      </c>
    </row>
    <row r="14376" spans="1:11" hidden="1">
      <c r="A14376" t="s">
        <v>304</v>
      </c>
      <c r="B14376" t="s">
        <v>390</v>
      </c>
      <c r="C14376" t="s">
        <v>280</v>
      </c>
      <c r="D14376" s="2">
        <v>1</v>
      </c>
      <c r="E14376" s="2">
        <v>1</v>
      </c>
      <c r="F14376" s="2">
        <v>1</v>
      </c>
      <c r="G14376" s="2">
        <v>1</v>
      </c>
      <c r="H14376" s="2">
        <v>1</v>
      </c>
      <c r="I14376" s="2">
        <v>1</v>
      </c>
      <c r="J14376" s="2">
        <v>1</v>
      </c>
      <c r="K14376" s="2">
        <v>1</v>
      </c>
    </row>
    <row r="14377" spans="1:11" hidden="1">
      <c r="A14377" t="s">
        <v>304</v>
      </c>
      <c r="B14377" t="s">
        <v>390</v>
      </c>
      <c r="C14377" t="s">
        <v>277</v>
      </c>
      <c r="D14377" s="2">
        <v>1</v>
      </c>
      <c r="E14377" s="2">
        <v>1</v>
      </c>
      <c r="F14377" s="2">
        <v>1</v>
      </c>
      <c r="G14377" s="2">
        <v>1</v>
      </c>
      <c r="H14377" s="2">
        <v>1</v>
      </c>
      <c r="I14377" s="2">
        <v>1</v>
      </c>
      <c r="J14377" s="2">
        <v>1</v>
      </c>
      <c r="K14377" s="2">
        <v>1</v>
      </c>
    </row>
    <row r="14378" spans="1:11" hidden="1">
      <c r="A14378" t="s">
        <v>304</v>
      </c>
      <c r="B14378" t="s">
        <v>390</v>
      </c>
      <c r="C14378" t="s">
        <v>281</v>
      </c>
      <c r="D14378" s="2">
        <v>1</v>
      </c>
      <c r="E14378" s="2">
        <v>1</v>
      </c>
      <c r="F14378" s="2">
        <v>1</v>
      </c>
      <c r="G14378" s="2">
        <v>1</v>
      </c>
      <c r="H14378" s="2">
        <v>1</v>
      </c>
      <c r="I14378" s="2">
        <v>1</v>
      </c>
      <c r="J14378" s="2">
        <v>1</v>
      </c>
      <c r="K14378" s="2">
        <v>1</v>
      </c>
    </row>
    <row r="14379" spans="1:11" hidden="1">
      <c r="A14379" t="s">
        <v>304</v>
      </c>
      <c r="B14379" t="s">
        <v>390</v>
      </c>
      <c r="C14379" t="s">
        <v>282</v>
      </c>
      <c r="D14379" s="2">
        <v>1</v>
      </c>
      <c r="E14379" s="2">
        <v>1</v>
      </c>
      <c r="F14379" s="2">
        <v>1</v>
      </c>
      <c r="G14379" s="2">
        <v>1</v>
      </c>
      <c r="H14379" s="2">
        <v>1</v>
      </c>
      <c r="I14379" s="2">
        <v>1</v>
      </c>
      <c r="J14379" s="2">
        <v>1</v>
      </c>
      <c r="K14379" s="2">
        <v>1</v>
      </c>
    </row>
    <row r="14380" spans="1:11" hidden="1">
      <c r="A14380" t="s">
        <v>304</v>
      </c>
      <c r="B14380" t="s">
        <v>390</v>
      </c>
      <c r="C14380" t="s">
        <v>283</v>
      </c>
      <c r="D14380" s="2">
        <v>1</v>
      </c>
      <c r="E14380" s="2">
        <v>1</v>
      </c>
      <c r="F14380" s="2">
        <v>1</v>
      </c>
      <c r="G14380" s="2">
        <v>1</v>
      </c>
      <c r="H14380" s="2">
        <v>1</v>
      </c>
      <c r="I14380" s="2">
        <v>1</v>
      </c>
      <c r="J14380" s="2">
        <v>1</v>
      </c>
      <c r="K14380" s="2">
        <v>1</v>
      </c>
    </row>
    <row r="14381" spans="1:11" hidden="1">
      <c r="A14381" t="s">
        <v>304</v>
      </c>
      <c r="B14381" t="s">
        <v>390</v>
      </c>
      <c r="C14381" t="s">
        <v>284</v>
      </c>
      <c r="D14381" s="2">
        <v>1</v>
      </c>
      <c r="E14381" s="2">
        <v>1</v>
      </c>
      <c r="F14381" s="2">
        <v>1</v>
      </c>
      <c r="G14381" s="2">
        <v>1</v>
      </c>
      <c r="H14381" s="2">
        <v>1</v>
      </c>
      <c r="I14381" s="2">
        <v>1</v>
      </c>
      <c r="J14381" s="2">
        <v>1</v>
      </c>
      <c r="K14381" s="2">
        <v>1</v>
      </c>
    </row>
    <row r="14382" spans="1:11" hidden="1">
      <c r="A14382" t="s">
        <v>304</v>
      </c>
      <c r="B14382" t="s">
        <v>390</v>
      </c>
      <c r="C14382" t="s">
        <v>285</v>
      </c>
      <c r="D14382" s="2">
        <v>1</v>
      </c>
      <c r="E14382" s="2">
        <v>1</v>
      </c>
      <c r="F14382" s="2">
        <v>1</v>
      </c>
      <c r="G14382" s="2">
        <v>1</v>
      </c>
      <c r="H14382" s="2">
        <v>1</v>
      </c>
      <c r="I14382" s="2">
        <v>1</v>
      </c>
      <c r="J14382" s="2">
        <v>1</v>
      </c>
      <c r="K14382" s="2">
        <v>1</v>
      </c>
    </row>
    <row r="14383" spans="1:11" hidden="1">
      <c r="A14383" t="s">
        <v>304</v>
      </c>
      <c r="B14383" t="s">
        <v>390</v>
      </c>
      <c r="C14383" t="s">
        <v>286</v>
      </c>
      <c r="D14383" s="2">
        <v>1</v>
      </c>
      <c r="E14383" s="2">
        <v>1</v>
      </c>
      <c r="F14383" s="2">
        <v>1</v>
      </c>
      <c r="G14383" s="2">
        <v>1</v>
      </c>
      <c r="H14383" s="2">
        <v>1</v>
      </c>
      <c r="I14383" s="2">
        <v>1</v>
      </c>
      <c r="J14383" s="2">
        <v>1</v>
      </c>
      <c r="K14383" s="2">
        <v>1</v>
      </c>
    </row>
    <row r="14384" spans="1:11" hidden="1">
      <c r="A14384" t="s">
        <v>304</v>
      </c>
      <c r="B14384" t="s">
        <v>390</v>
      </c>
      <c r="C14384" t="s">
        <v>287</v>
      </c>
      <c r="D14384" s="2">
        <v>1</v>
      </c>
      <c r="E14384" s="2">
        <v>1</v>
      </c>
      <c r="F14384" s="2">
        <v>1</v>
      </c>
      <c r="G14384" s="2">
        <v>1</v>
      </c>
      <c r="H14384" s="2">
        <v>1</v>
      </c>
      <c r="I14384" s="2">
        <v>1</v>
      </c>
      <c r="J14384" s="2">
        <v>1</v>
      </c>
      <c r="K14384" s="2">
        <v>1</v>
      </c>
    </row>
    <row r="14385" spans="1:11" hidden="1">
      <c r="A14385" t="s">
        <v>304</v>
      </c>
      <c r="B14385" t="s">
        <v>390</v>
      </c>
      <c r="C14385" t="s">
        <v>288</v>
      </c>
      <c r="D14385" s="2">
        <v>1</v>
      </c>
      <c r="E14385" s="2">
        <v>1</v>
      </c>
      <c r="F14385" s="2">
        <v>1</v>
      </c>
      <c r="G14385" s="2">
        <v>1</v>
      </c>
      <c r="H14385" s="2">
        <v>1</v>
      </c>
      <c r="I14385" s="2">
        <v>1</v>
      </c>
      <c r="J14385" s="2">
        <v>1</v>
      </c>
      <c r="K14385" s="2">
        <v>1</v>
      </c>
    </row>
    <row r="14386" spans="1:11" hidden="1">
      <c r="A14386" t="s">
        <v>304</v>
      </c>
      <c r="B14386" t="s">
        <v>390</v>
      </c>
      <c r="C14386" t="s">
        <v>289</v>
      </c>
      <c r="D14386" s="2">
        <v>1</v>
      </c>
      <c r="E14386" s="2">
        <v>1</v>
      </c>
      <c r="F14386" s="2">
        <v>1</v>
      </c>
      <c r="G14386" s="2">
        <v>1</v>
      </c>
      <c r="H14386" s="2">
        <v>1</v>
      </c>
      <c r="I14386" s="2">
        <v>1</v>
      </c>
      <c r="J14386" s="2">
        <v>1</v>
      </c>
      <c r="K14386" s="2">
        <v>1</v>
      </c>
    </row>
    <row r="14387" spans="1:11" hidden="1">
      <c r="A14387" t="s">
        <v>304</v>
      </c>
      <c r="B14387" t="s">
        <v>390</v>
      </c>
      <c r="C14387" t="s">
        <v>290</v>
      </c>
      <c r="D14387" s="2">
        <v>1</v>
      </c>
      <c r="E14387" s="2">
        <v>1</v>
      </c>
      <c r="F14387" s="2">
        <v>1</v>
      </c>
      <c r="G14387" s="2">
        <v>1</v>
      </c>
      <c r="H14387" s="2">
        <v>1</v>
      </c>
      <c r="I14387" s="2">
        <v>1</v>
      </c>
      <c r="J14387" s="2">
        <v>1</v>
      </c>
      <c r="K14387" s="2">
        <v>1</v>
      </c>
    </row>
    <row r="14388" spans="1:11" hidden="1">
      <c r="A14388" t="s">
        <v>304</v>
      </c>
      <c r="B14388" t="s">
        <v>390</v>
      </c>
      <c r="C14388" t="s">
        <v>291</v>
      </c>
      <c r="D14388" s="2">
        <v>1</v>
      </c>
      <c r="E14388" s="2">
        <v>1</v>
      </c>
      <c r="F14388" s="2">
        <v>1</v>
      </c>
      <c r="G14388" s="2">
        <v>1</v>
      </c>
      <c r="H14388" s="2">
        <v>1</v>
      </c>
      <c r="I14388" s="2">
        <v>1</v>
      </c>
      <c r="J14388" s="2">
        <v>1</v>
      </c>
      <c r="K14388" s="2">
        <v>1</v>
      </c>
    </row>
    <row r="14389" spans="1:11" hidden="1">
      <c r="A14389" t="s">
        <v>304</v>
      </c>
      <c r="B14389" t="s">
        <v>390</v>
      </c>
      <c r="C14389" t="s">
        <v>292</v>
      </c>
      <c r="D14389" s="2">
        <v>1</v>
      </c>
      <c r="E14389" s="2">
        <v>1</v>
      </c>
      <c r="F14389" s="2">
        <v>1</v>
      </c>
      <c r="G14389" s="2">
        <v>1</v>
      </c>
      <c r="H14389" s="2">
        <v>1</v>
      </c>
      <c r="I14389" s="2">
        <v>1</v>
      </c>
      <c r="J14389" s="2">
        <v>1</v>
      </c>
      <c r="K14389" s="2">
        <v>1</v>
      </c>
    </row>
    <row r="14390" spans="1:11" hidden="1">
      <c r="A14390" t="s">
        <v>304</v>
      </c>
      <c r="B14390" t="s">
        <v>376</v>
      </c>
      <c r="C14390" t="s">
        <v>278</v>
      </c>
      <c r="D14390" s="2">
        <v>1</v>
      </c>
      <c r="E14390" s="2">
        <v>1</v>
      </c>
      <c r="F14390" s="2">
        <v>1</v>
      </c>
      <c r="G14390" s="2">
        <v>1</v>
      </c>
      <c r="H14390" s="2">
        <v>1</v>
      </c>
      <c r="I14390" s="2">
        <v>1</v>
      </c>
      <c r="J14390" s="2">
        <v>1</v>
      </c>
      <c r="K14390" s="2">
        <v>1</v>
      </c>
    </row>
    <row r="14391" spans="1:11" hidden="1">
      <c r="A14391" t="s">
        <v>304</v>
      </c>
      <c r="B14391" t="s">
        <v>376</v>
      </c>
      <c r="C14391" t="s">
        <v>279</v>
      </c>
      <c r="D14391" s="2">
        <v>1</v>
      </c>
      <c r="E14391" s="2">
        <v>1</v>
      </c>
      <c r="F14391" s="2">
        <v>1</v>
      </c>
      <c r="G14391" s="2">
        <v>1</v>
      </c>
      <c r="H14391" s="2">
        <v>1</v>
      </c>
      <c r="I14391" s="2">
        <v>1</v>
      </c>
      <c r="J14391" s="2">
        <v>1</v>
      </c>
      <c r="K14391" s="2">
        <v>1</v>
      </c>
    </row>
    <row r="14392" spans="1:11" hidden="1">
      <c r="A14392" t="s">
        <v>304</v>
      </c>
      <c r="B14392" t="s">
        <v>376</v>
      </c>
      <c r="C14392" t="s">
        <v>280</v>
      </c>
      <c r="D14392" s="2">
        <v>1</v>
      </c>
      <c r="E14392" s="2">
        <v>1</v>
      </c>
      <c r="F14392" s="2">
        <v>1</v>
      </c>
      <c r="G14392" s="2">
        <v>1</v>
      </c>
      <c r="H14392" s="2">
        <v>1</v>
      </c>
      <c r="I14392" s="2">
        <v>1</v>
      </c>
      <c r="J14392" s="2">
        <v>1</v>
      </c>
      <c r="K14392" s="2">
        <v>1</v>
      </c>
    </row>
    <row r="14393" spans="1:11" hidden="1">
      <c r="A14393" t="s">
        <v>304</v>
      </c>
      <c r="B14393" t="s">
        <v>376</v>
      </c>
      <c r="C14393" t="s">
        <v>277</v>
      </c>
      <c r="D14393" s="2">
        <v>1</v>
      </c>
      <c r="E14393" s="2">
        <v>1</v>
      </c>
      <c r="F14393" s="2">
        <v>1</v>
      </c>
      <c r="G14393" s="2">
        <v>1</v>
      </c>
      <c r="H14393" s="2">
        <v>1</v>
      </c>
      <c r="I14393" s="2">
        <v>1</v>
      </c>
      <c r="J14393" s="2">
        <v>1</v>
      </c>
      <c r="K14393" s="2">
        <v>1</v>
      </c>
    </row>
    <row r="14394" spans="1:11" hidden="1">
      <c r="A14394" t="s">
        <v>304</v>
      </c>
      <c r="B14394" t="s">
        <v>376</v>
      </c>
      <c r="C14394" t="s">
        <v>281</v>
      </c>
      <c r="D14394" s="2">
        <v>1</v>
      </c>
      <c r="E14394" s="2">
        <v>1</v>
      </c>
      <c r="F14394" s="2">
        <v>1</v>
      </c>
      <c r="G14394" s="2">
        <v>1</v>
      </c>
      <c r="H14394" s="2">
        <v>1</v>
      </c>
      <c r="I14394" s="2">
        <v>1</v>
      </c>
      <c r="J14394" s="2">
        <v>1</v>
      </c>
      <c r="K14394" s="2">
        <v>1</v>
      </c>
    </row>
    <row r="14395" spans="1:11" hidden="1">
      <c r="A14395" t="s">
        <v>304</v>
      </c>
      <c r="B14395" t="s">
        <v>376</v>
      </c>
      <c r="C14395" t="s">
        <v>282</v>
      </c>
      <c r="D14395" s="2">
        <v>1</v>
      </c>
      <c r="E14395" s="2">
        <v>1</v>
      </c>
      <c r="F14395" s="2">
        <v>1</v>
      </c>
      <c r="G14395" s="2">
        <v>1</v>
      </c>
      <c r="H14395" s="2">
        <v>1</v>
      </c>
      <c r="I14395" s="2">
        <v>1</v>
      </c>
      <c r="J14395" s="2">
        <v>1</v>
      </c>
      <c r="K14395" s="2">
        <v>1</v>
      </c>
    </row>
    <row r="14396" spans="1:11" hidden="1">
      <c r="A14396" t="s">
        <v>304</v>
      </c>
      <c r="B14396" t="s">
        <v>376</v>
      </c>
      <c r="C14396" t="s">
        <v>283</v>
      </c>
      <c r="D14396" s="2">
        <v>1</v>
      </c>
      <c r="E14396" s="2">
        <v>1</v>
      </c>
      <c r="F14396" s="2">
        <v>1</v>
      </c>
      <c r="G14396" s="2">
        <v>1</v>
      </c>
      <c r="H14396" s="2">
        <v>1</v>
      </c>
      <c r="I14396" s="2">
        <v>1</v>
      </c>
      <c r="J14396" s="2">
        <v>1</v>
      </c>
      <c r="K14396" s="2">
        <v>1</v>
      </c>
    </row>
    <row r="14397" spans="1:11" hidden="1">
      <c r="A14397" t="s">
        <v>304</v>
      </c>
      <c r="B14397" t="s">
        <v>376</v>
      </c>
      <c r="C14397" t="s">
        <v>284</v>
      </c>
      <c r="D14397" s="2">
        <v>1</v>
      </c>
      <c r="E14397" s="2">
        <v>1</v>
      </c>
      <c r="F14397" s="2">
        <v>1</v>
      </c>
      <c r="G14397" s="2">
        <v>1</v>
      </c>
      <c r="H14397" s="2">
        <v>1</v>
      </c>
      <c r="I14397" s="2">
        <v>1</v>
      </c>
      <c r="J14397" s="2">
        <v>1</v>
      </c>
      <c r="K14397" s="2">
        <v>1</v>
      </c>
    </row>
    <row r="14398" spans="1:11" hidden="1">
      <c r="A14398" t="s">
        <v>304</v>
      </c>
      <c r="B14398" t="s">
        <v>376</v>
      </c>
      <c r="C14398" t="s">
        <v>285</v>
      </c>
      <c r="D14398" s="2">
        <v>1</v>
      </c>
      <c r="E14398" s="2">
        <v>1</v>
      </c>
      <c r="F14398" s="2">
        <v>1</v>
      </c>
      <c r="G14398" s="2">
        <v>1</v>
      </c>
      <c r="H14398" s="2">
        <v>1</v>
      </c>
      <c r="I14398" s="2">
        <v>1</v>
      </c>
      <c r="J14398" s="2">
        <v>1</v>
      </c>
      <c r="K14398" s="2">
        <v>1</v>
      </c>
    </row>
    <row r="14399" spans="1:11" hidden="1">
      <c r="A14399" t="s">
        <v>304</v>
      </c>
      <c r="B14399" t="s">
        <v>376</v>
      </c>
      <c r="C14399" t="s">
        <v>286</v>
      </c>
      <c r="D14399" s="2">
        <v>1</v>
      </c>
      <c r="E14399" s="2">
        <v>1</v>
      </c>
      <c r="F14399" s="2">
        <v>1</v>
      </c>
      <c r="G14399" s="2">
        <v>1</v>
      </c>
      <c r="H14399" s="2">
        <v>1</v>
      </c>
      <c r="I14399" s="2">
        <v>1</v>
      </c>
      <c r="J14399" s="2">
        <v>1</v>
      </c>
      <c r="K14399" s="2">
        <v>1</v>
      </c>
    </row>
    <row r="14400" spans="1:11" hidden="1">
      <c r="A14400" t="s">
        <v>304</v>
      </c>
      <c r="B14400" t="s">
        <v>376</v>
      </c>
      <c r="C14400" t="s">
        <v>287</v>
      </c>
      <c r="D14400" s="2">
        <v>1</v>
      </c>
      <c r="E14400" s="2">
        <v>1</v>
      </c>
      <c r="F14400" s="2">
        <v>1</v>
      </c>
      <c r="G14400" s="2">
        <v>1</v>
      </c>
      <c r="H14400" s="2">
        <v>1</v>
      </c>
      <c r="I14400" s="2">
        <v>1</v>
      </c>
      <c r="J14400" s="2">
        <v>1</v>
      </c>
      <c r="K14400" s="2">
        <v>1</v>
      </c>
    </row>
    <row r="14401" spans="1:11" hidden="1">
      <c r="A14401" t="s">
        <v>304</v>
      </c>
      <c r="B14401" t="s">
        <v>376</v>
      </c>
      <c r="C14401" t="s">
        <v>288</v>
      </c>
      <c r="D14401" s="2">
        <v>1</v>
      </c>
      <c r="E14401" s="2">
        <v>1</v>
      </c>
      <c r="F14401" s="2">
        <v>1</v>
      </c>
      <c r="G14401" s="2">
        <v>1</v>
      </c>
      <c r="H14401" s="2">
        <v>1</v>
      </c>
      <c r="I14401" s="2">
        <v>1</v>
      </c>
      <c r="J14401" s="2">
        <v>1</v>
      </c>
      <c r="K14401" s="2">
        <v>1</v>
      </c>
    </row>
    <row r="14402" spans="1:11" hidden="1">
      <c r="A14402" t="s">
        <v>304</v>
      </c>
      <c r="B14402" t="s">
        <v>376</v>
      </c>
      <c r="C14402" t="s">
        <v>289</v>
      </c>
      <c r="D14402" s="2">
        <v>1</v>
      </c>
      <c r="E14402" s="2">
        <v>1</v>
      </c>
      <c r="F14402" s="2">
        <v>1</v>
      </c>
      <c r="G14402" s="2">
        <v>1</v>
      </c>
      <c r="H14402" s="2">
        <v>1</v>
      </c>
      <c r="I14402" s="2">
        <v>1</v>
      </c>
      <c r="J14402" s="2">
        <v>1</v>
      </c>
      <c r="K14402" s="2">
        <v>1</v>
      </c>
    </row>
    <row r="14403" spans="1:11" hidden="1">
      <c r="A14403" t="s">
        <v>304</v>
      </c>
      <c r="B14403" t="s">
        <v>376</v>
      </c>
      <c r="C14403" t="s">
        <v>290</v>
      </c>
      <c r="D14403" s="2">
        <v>1</v>
      </c>
      <c r="E14403" s="2">
        <v>1</v>
      </c>
      <c r="F14403" s="2">
        <v>1</v>
      </c>
      <c r="G14403" s="2">
        <v>1</v>
      </c>
      <c r="H14403" s="2">
        <v>1</v>
      </c>
      <c r="I14403" s="2">
        <v>1</v>
      </c>
      <c r="J14403" s="2">
        <v>1</v>
      </c>
      <c r="K14403" s="2">
        <v>1</v>
      </c>
    </row>
    <row r="14404" spans="1:11" hidden="1">
      <c r="A14404" t="s">
        <v>304</v>
      </c>
      <c r="B14404" t="s">
        <v>376</v>
      </c>
      <c r="C14404" t="s">
        <v>291</v>
      </c>
      <c r="D14404" s="2">
        <v>1</v>
      </c>
      <c r="E14404" s="2">
        <v>1</v>
      </c>
      <c r="F14404" s="2">
        <v>1</v>
      </c>
      <c r="G14404" s="2">
        <v>1</v>
      </c>
      <c r="H14404" s="2">
        <v>1</v>
      </c>
      <c r="I14404" s="2">
        <v>1</v>
      </c>
      <c r="J14404" s="2">
        <v>1</v>
      </c>
      <c r="K14404" s="2">
        <v>1</v>
      </c>
    </row>
    <row r="14405" spans="1:11" hidden="1">
      <c r="A14405" t="s">
        <v>304</v>
      </c>
      <c r="B14405" t="s">
        <v>376</v>
      </c>
      <c r="C14405" t="s">
        <v>292</v>
      </c>
      <c r="D14405" s="2">
        <v>1</v>
      </c>
      <c r="E14405" s="2">
        <v>1</v>
      </c>
      <c r="F14405" s="2">
        <v>1</v>
      </c>
      <c r="G14405" s="2">
        <v>1</v>
      </c>
      <c r="H14405" s="2">
        <v>1</v>
      </c>
      <c r="I14405" s="2">
        <v>1</v>
      </c>
      <c r="J14405" s="2">
        <v>1</v>
      </c>
      <c r="K14405" s="2">
        <v>1</v>
      </c>
    </row>
    <row r="14406" spans="1:11" hidden="1">
      <c r="A14406" t="s">
        <v>304</v>
      </c>
      <c r="B14406" t="s">
        <v>373</v>
      </c>
      <c r="C14406" t="s">
        <v>278</v>
      </c>
      <c r="D14406" s="2">
        <v>1</v>
      </c>
      <c r="E14406" s="2">
        <v>1</v>
      </c>
      <c r="F14406" s="2">
        <v>1</v>
      </c>
      <c r="G14406" s="2">
        <v>1</v>
      </c>
      <c r="H14406" s="2">
        <v>1</v>
      </c>
      <c r="I14406" s="2">
        <v>1</v>
      </c>
      <c r="J14406" s="2">
        <v>1</v>
      </c>
      <c r="K14406" s="2">
        <v>1</v>
      </c>
    </row>
    <row r="14407" spans="1:11" hidden="1">
      <c r="A14407" t="s">
        <v>304</v>
      </c>
      <c r="B14407" t="s">
        <v>373</v>
      </c>
      <c r="C14407" t="s">
        <v>279</v>
      </c>
      <c r="D14407" s="2">
        <v>1</v>
      </c>
      <c r="E14407" s="2">
        <v>1</v>
      </c>
      <c r="F14407" s="2">
        <v>1</v>
      </c>
      <c r="G14407" s="2">
        <v>1</v>
      </c>
      <c r="H14407" s="2">
        <v>1</v>
      </c>
      <c r="I14407" s="2">
        <v>1</v>
      </c>
      <c r="J14407" s="2">
        <v>1</v>
      </c>
      <c r="K14407" s="2">
        <v>1</v>
      </c>
    </row>
    <row r="14408" spans="1:11" hidden="1">
      <c r="A14408" t="s">
        <v>304</v>
      </c>
      <c r="B14408" t="s">
        <v>373</v>
      </c>
      <c r="C14408" t="s">
        <v>280</v>
      </c>
      <c r="D14408" s="2">
        <v>1</v>
      </c>
      <c r="E14408" s="2">
        <v>1</v>
      </c>
      <c r="F14408" s="2">
        <v>1</v>
      </c>
      <c r="G14408" s="2">
        <v>1</v>
      </c>
      <c r="H14408" s="2">
        <v>1</v>
      </c>
      <c r="I14408" s="2">
        <v>1</v>
      </c>
      <c r="J14408" s="2">
        <v>1</v>
      </c>
      <c r="K14408" s="2">
        <v>1</v>
      </c>
    </row>
    <row r="14409" spans="1:11" hidden="1">
      <c r="A14409" t="s">
        <v>304</v>
      </c>
      <c r="B14409" t="s">
        <v>373</v>
      </c>
      <c r="C14409" t="s">
        <v>277</v>
      </c>
      <c r="D14409" s="2">
        <v>1</v>
      </c>
      <c r="E14409" s="2">
        <v>1</v>
      </c>
      <c r="F14409" s="2">
        <v>1</v>
      </c>
      <c r="G14409" s="2">
        <v>1</v>
      </c>
      <c r="H14409" s="2">
        <v>1</v>
      </c>
      <c r="I14409" s="2">
        <v>1</v>
      </c>
      <c r="J14409" s="2">
        <v>1</v>
      </c>
      <c r="K14409" s="2">
        <v>1</v>
      </c>
    </row>
    <row r="14410" spans="1:11" hidden="1">
      <c r="A14410" t="s">
        <v>304</v>
      </c>
      <c r="B14410" t="s">
        <v>373</v>
      </c>
      <c r="C14410" t="s">
        <v>281</v>
      </c>
      <c r="D14410" s="2">
        <v>1</v>
      </c>
      <c r="E14410" s="2">
        <v>1</v>
      </c>
      <c r="F14410" s="2">
        <v>1</v>
      </c>
      <c r="G14410" s="2">
        <v>1</v>
      </c>
      <c r="H14410" s="2">
        <v>1</v>
      </c>
      <c r="I14410" s="2">
        <v>1</v>
      </c>
      <c r="J14410" s="2">
        <v>1</v>
      </c>
      <c r="K14410" s="2">
        <v>1</v>
      </c>
    </row>
    <row r="14411" spans="1:11" hidden="1">
      <c r="A14411" t="s">
        <v>304</v>
      </c>
      <c r="B14411" t="s">
        <v>373</v>
      </c>
      <c r="C14411" t="s">
        <v>282</v>
      </c>
      <c r="D14411" s="2">
        <v>1</v>
      </c>
      <c r="E14411" s="2">
        <v>1</v>
      </c>
      <c r="F14411" s="2">
        <v>1</v>
      </c>
      <c r="G14411" s="2">
        <v>1</v>
      </c>
      <c r="H14411" s="2">
        <v>1</v>
      </c>
      <c r="I14411" s="2">
        <v>1</v>
      </c>
      <c r="J14411" s="2">
        <v>1</v>
      </c>
      <c r="K14411" s="2">
        <v>1</v>
      </c>
    </row>
    <row r="14412" spans="1:11" hidden="1">
      <c r="A14412" t="s">
        <v>304</v>
      </c>
      <c r="B14412" t="s">
        <v>373</v>
      </c>
      <c r="C14412" t="s">
        <v>283</v>
      </c>
      <c r="D14412" s="2">
        <v>1</v>
      </c>
      <c r="E14412" s="2">
        <v>1</v>
      </c>
      <c r="F14412" s="2">
        <v>1</v>
      </c>
      <c r="G14412" s="2">
        <v>1</v>
      </c>
      <c r="H14412" s="2">
        <v>1</v>
      </c>
      <c r="I14412" s="2">
        <v>1</v>
      </c>
      <c r="J14412" s="2">
        <v>1</v>
      </c>
      <c r="K14412" s="2">
        <v>1</v>
      </c>
    </row>
    <row r="14413" spans="1:11" hidden="1">
      <c r="A14413" t="s">
        <v>304</v>
      </c>
      <c r="B14413" t="s">
        <v>373</v>
      </c>
      <c r="C14413" t="s">
        <v>284</v>
      </c>
      <c r="D14413" s="2">
        <v>1</v>
      </c>
      <c r="E14413" s="2">
        <v>1</v>
      </c>
      <c r="F14413" s="2">
        <v>1</v>
      </c>
      <c r="G14413" s="2">
        <v>1</v>
      </c>
      <c r="H14413" s="2">
        <v>1</v>
      </c>
      <c r="I14413" s="2">
        <v>1</v>
      </c>
      <c r="J14413" s="2">
        <v>1</v>
      </c>
      <c r="K14413" s="2">
        <v>1</v>
      </c>
    </row>
    <row r="14414" spans="1:11" hidden="1">
      <c r="A14414" t="s">
        <v>304</v>
      </c>
      <c r="B14414" t="s">
        <v>373</v>
      </c>
      <c r="C14414" t="s">
        <v>285</v>
      </c>
      <c r="D14414" s="2">
        <v>1</v>
      </c>
      <c r="E14414" s="2">
        <v>1</v>
      </c>
      <c r="F14414" s="2">
        <v>1</v>
      </c>
      <c r="G14414" s="2">
        <v>1</v>
      </c>
      <c r="H14414" s="2">
        <v>1</v>
      </c>
      <c r="I14414" s="2">
        <v>1</v>
      </c>
      <c r="J14414" s="2">
        <v>1</v>
      </c>
      <c r="K14414" s="2">
        <v>1</v>
      </c>
    </row>
    <row r="14415" spans="1:11" hidden="1">
      <c r="A14415" t="s">
        <v>304</v>
      </c>
      <c r="B14415" t="s">
        <v>373</v>
      </c>
      <c r="C14415" t="s">
        <v>286</v>
      </c>
      <c r="D14415" s="2">
        <v>1</v>
      </c>
      <c r="E14415" s="2">
        <v>1</v>
      </c>
      <c r="F14415" s="2">
        <v>1</v>
      </c>
      <c r="G14415" s="2">
        <v>1</v>
      </c>
      <c r="H14415" s="2">
        <v>1</v>
      </c>
      <c r="I14415" s="2">
        <v>1</v>
      </c>
      <c r="J14415" s="2">
        <v>1</v>
      </c>
      <c r="K14415" s="2">
        <v>1</v>
      </c>
    </row>
    <row r="14416" spans="1:11" hidden="1">
      <c r="A14416" t="s">
        <v>304</v>
      </c>
      <c r="B14416" t="s">
        <v>373</v>
      </c>
      <c r="C14416" t="s">
        <v>287</v>
      </c>
      <c r="D14416" s="2">
        <v>1</v>
      </c>
      <c r="E14416" s="2">
        <v>1</v>
      </c>
      <c r="F14416" s="2">
        <v>1</v>
      </c>
      <c r="G14416" s="2">
        <v>1</v>
      </c>
      <c r="H14416" s="2">
        <v>1</v>
      </c>
      <c r="I14416" s="2">
        <v>1</v>
      </c>
      <c r="J14416" s="2">
        <v>1</v>
      </c>
      <c r="K14416" s="2">
        <v>1</v>
      </c>
    </row>
    <row r="14417" spans="1:11" hidden="1">
      <c r="A14417" t="s">
        <v>304</v>
      </c>
      <c r="B14417" t="s">
        <v>373</v>
      </c>
      <c r="C14417" t="s">
        <v>288</v>
      </c>
      <c r="D14417" s="2">
        <v>1</v>
      </c>
      <c r="E14417" s="2">
        <v>1</v>
      </c>
      <c r="F14417" s="2">
        <v>1</v>
      </c>
      <c r="G14417" s="2">
        <v>1</v>
      </c>
      <c r="H14417" s="2">
        <v>1</v>
      </c>
      <c r="I14417" s="2">
        <v>1</v>
      </c>
      <c r="J14417" s="2">
        <v>1</v>
      </c>
      <c r="K14417" s="2">
        <v>1</v>
      </c>
    </row>
    <row r="14418" spans="1:11" hidden="1">
      <c r="A14418" t="s">
        <v>304</v>
      </c>
      <c r="B14418" t="s">
        <v>373</v>
      </c>
      <c r="C14418" t="s">
        <v>289</v>
      </c>
      <c r="D14418" s="2">
        <v>1</v>
      </c>
      <c r="E14418" s="2">
        <v>1</v>
      </c>
      <c r="F14418" s="2">
        <v>1</v>
      </c>
      <c r="G14418" s="2">
        <v>1</v>
      </c>
      <c r="H14418" s="2">
        <v>1</v>
      </c>
      <c r="I14418" s="2">
        <v>1</v>
      </c>
      <c r="J14418" s="2">
        <v>1</v>
      </c>
      <c r="K14418" s="2">
        <v>1</v>
      </c>
    </row>
    <row r="14419" spans="1:11" hidden="1">
      <c r="A14419" t="s">
        <v>304</v>
      </c>
      <c r="B14419" t="s">
        <v>373</v>
      </c>
      <c r="C14419" t="s">
        <v>290</v>
      </c>
      <c r="D14419" s="2">
        <v>1</v>
      </c>
      <c r="E14419" s="2">
        <v>1</v>
      </c>
      <c r="F14419" s="2">
        <v>1</v>
      </c>
      <c r="G14419" s="2">
        <v>1</v>
      </c>
      <c r="H14419" s="2">
        <v>1</v>
      </c>
      <c r="I14419" s="2">
        <v>1</v>
      </c>
      <c r="J14419" s="2">
        <v>1</v>
      </c>
      <c r="K14419" s="2">
        <v>1</v>
      </c>
    </row>
    <row r="14420" spans="1:11" hidden="1">
      <c r="A14420" t="s">
        <v>304</v>
      </c>
      <c r="B14420" t="s">
        <v>373</v>
      </c>
      <c r="C14420" t="s">
        <v>291</v>
      </c>
      <c r="D14420" s="2">
        <v>1</v>
      </c>
      <c r="E14420" s="2">
        <v>1</v>
      </c>
      <c r="F14420" s="2">
        <v>1</v>
      </c>
      <c r="G14420" s="2">
        <v>1</v>
      </c>
      <c r="H14420" s="2">
        <v>1</v>
      </c>
      <c r="I14420" s="2">
        <v>1</v>
      </c>
      <c r="J14420" s="2">
        <v>1</v>
      </c>
      <c r="K14420" s="2">
        <v>1</v>
      </c>
    </row>
    <row r="14421" spans="1:11" hidden="1">
      <c r="A14421" t="s">
        <v>304</v>
      </c>
      <c r="B14421" t="s">
        <v>373</v>
      </c>
      <c r="C14421" t="s">
        <v>292</v>
      </c>
      <c r="D14421" s="2">
        <v>1</v>
      </c>
      <c r="E14421" s="2">
        <v>1</v>
      </c>
      <c r="F14421" s="2">
        <v>1</v>
      </c>
      <c r="G14421" s="2">
        <v>1</v>
      </c>
      <c r="H14421" s="2">
        <v>1</v>
      </c>
      <c r="I14421" s="2">
        <v>1</v>
      </c>
      <c r="J14421" s="2">
        <v>1</v>
      </c>
      <c r="K14421" s="2">
        <v>1</v>
      </c>
    </row>
    <row r="14422" spans="1:11" hidden="1">
      <c r="A14422" t="s">
        <v>304</v>
      </c>
      <c r="B14422" t="s">
        <v>377</v>
      </c>
      <c r="C14422" t="s">
        <v>278</v>
      </c>
      <c r="D14422" s="2">
        <v>1</v>
      </c>
      <c r="E14422" s="2">
        <v>1</v>
      </c>
      <c r="F14422" s="2">
        <v>1</v>
      </c>
      <c r="G14422" s="2">
        <v>1</v>
      </c>
      <c r="H14422" s="2">
        <v>1</v>
      </c>
      <c r="I14422" s="2">
        <v>1</v>
      </c>
      <c r="J14422" s="2">
        <v>1</v>
      </c>
      <c r="K14422" s="2">
        <v>1</v>
      </c>
    </row>
    <row r="14423" spans="1:11" hidden="1">
      <c r="A14423" t="s">
        <v>304</v>
      </c>
      <c r="B14423" t="s">
        <v>377</v>
      </c>
      <c r="C14423" t="s">
        <v>279</v>
      </c>
      <c r="D14423" s="2">
        <v>1</v>
      </c>
      <c r="E14423" s="2">
        <v>1</v>
      </c>
      <c r="F14423" s="2">
        <v>1</v>
      </c>
      <c r="G14423" s="2">
        <v>1</v>
      </c>
      <c r="H14423" s="2">
        <v>1</v>
      </c>
      <c r="I14423" s="2">
        <v>1</v>
      </c>
      <c r="J14423" s="2">
        <v>1</v>
      </c>
      <c r="K14423" s="2">
        <v>1</v>
      </c>
    </row>
    <row r="14424" spans="1:11" hidden="1">
      <c r="A14424" t="s">
        <v>304</v>
      </c>
      <c r="B14424" t="s">
        <v>377</v>
      </c>
      <c r="C14424" t="s">
        <v>280</v>
      </c>
      <c r="D14424" s="2">
        <v>1</v>
      </c>
      <c r="E14424" s="2">
        <v>1</v>
      </c>
      <c r="F14424" s="2">
        <v>1</v>
      </c>
      <c r="G14424" s="2">
        <v>1</v>
      </c>
      <c r="H14424" s="2">
        <v>1</v>
      </c>
      <c r="I14424" s="2">
        <v>1</v>
      </c>
      <c r="J14424" s="2">
        <v>1</v>
      </c>
      <c r="K14424" s="2">
        <v>1</v>
      </c>
    </row>
    <row r="14425" spans="1:11" hidden="1">
      <c r="A14425" t="s">
        <v>304</v>
      </c>
      <c r="B14425" t="s">
        <v>377</v>
      </c>
      <c r="C14425" t="s">
        <v>277</v>
      </c>
      <c r="D14425" s="2">
        <v>1</v>
      </c>
      <c r="E14425" s="2">
        <v>1</v>
      </c>
      <c r="F14425" s="2">
        <v>1</v>
      </c>
      <c r="G14425" s="2">
        <v>1</v>
      </c>
      <c r="H14425" s="2">
        <v>1</v>
      </c>
      <c r="I14425" s="2">
        <v>1</v>
      </c>
      <c r="J14425" s="2">
        <v>1</v>
      </c>
      <c r="K14425" s="2">
        <v>1</v>
      </c>
    </row>
    <row r="14426" spans="1:11" hidden="1">
      <c r="A14426" t="s">
        <v>304</v>
      </c>
      <c r="B14426" t="s">
        <v>377</v>
      </c>
      <c r="C14426" t="s">
        <v>281</v>
      </c>
      <c r="D14426" s="2">
        <v>1</v>
      </c>
      <c r="E14426" s="2">
        <v>1</v>
      </c>
      <c r="F14426" s="2">
        <v>1</v>
      </c>
      <c r="G14426" s="2">
        <v>1</v>
      </c>
      <c r="H14426" s="2">
        <v>1</v>
      </c>
      <c r="I14426" s="2">
        <v>1</v>
      </c>
      <c r="J14426" s="2">
        <v>1</v>
      </c>
      <c r="K14426" s="2">
        <v>1</v>
      </c>
    </row>
    <row r="14427" spans="1:11" hidden="1">
      <c r="A14427" t="s">
        <v>304</v>
      </c>
      <c r="B14427" t="s">
        <v>377</v>
      </c>
      <c r="C14427" t="s">
        <v>282</v>
      </c>
      <c r="D14427" s="2">
        <v>1</v>
      </c>
      <c r="E14427" s="2">
        <v>1</v>
      </c>
      <c r="F14427" s="2">
        <v>1</v>
      </c>
      <c r="G14427" s="2">
        <v>1</v>
      </c>
      <c r="H14427" s="2">
        <v>1</v>
      </c>
      <c r="I14427" s="2">
        <v>1</v>
      </c>
      <c r="J14427" s="2">
        <v>1</v>
      </c>
      <c r="K14427" s="2">
        <v>1</v>
      </c>
    </row>
    <row r="14428" spans="1:11" hidden="1">
      <c r="A14428" t="s">
        <v>304</v>
      </c>
      <c r="B14428" t="s">
        <v>377</v>
      </c>
      <c r="C14428" t="s">
        <v>283</v>
      </c>
      <c r="D14428" s="2">
        <v>1</v>
      </c>
      <c r="E14428" s="2">
        <v>1</v>
      </c>
      <c r="F14428" s="2">
        <v>1</v>
      </c>
      <c r="G14428" s="2">
        <v>1</v>
      </c>
      <c r="H14428" s="2">
        <v>1</v>
      </c>
      <c r="I14428" s="2">
        <v>1</v>
      </c>
      <c r="J14428" s="2">
        <v>1</v>
      </c>
      <c r="K14428" s="2">
        <v>1</v>
      </c>
    </row>
    <row r="14429" spans="1:11" hidden="1">
      <c r="A14429" t="s">
        <v>304</v>
      </c>
      <c r="B14429" t="s">
        <v>377</v>
      </c>
      <c r="C14429" t="s">
        <v>284</v>
      </c>
      <c r="D14429" s="2">
        <v>1</v>
      </c>
      <c r="E14429" s="2">
        <v>1</v>
      </c>
      <c r="F14429" s="2">
        <v>1</v>
      </c>
      <c r="G14429" s="2">
        <v>1</v>
      </c>
      <c r="H14429" s="2">
        <v>1</v>
      </c>
      <c r="I14429" s="2">
        <v>1</v>
      </c>
      <c r="J14429" s="2">
        <v>1</v>
      </c>
      <c r="K14429" s="2">
        <v>1</v>
      </c>
    </row>
    <row r="14430" spans="1:11" hidden="1">
      <c r="A14430" t="s">
        <v>304</v>
      </c>
      <c r="B14430" t="s">
        <v>377</v>
      </c>
      <c r="C14430" t="s">
        <v>285</v>
      </c>
      <c r="D14430" s="2">
        <v>1</v>
      </c>
      <c r="E14430" s="2">
        <v>1</v>
      </c>
      <c r="F14430" s="2">
        <v>1</v>
      </c>
      <c r="G14430" s="2">
        <v>1</v>
      </c>
      <c r="H14430" s="2">
        <v>1</v>
      </c>
      <c r="I14430" s="2">
        <v>1</v>
      </c>
      <c r="J14430" s="2">
        <v>1</v>
      </c>
      <c r="K14430" s="2">
        <v>1</v>
      </c>
    </row>
    <row r="14431" spans="1:11" hidden="1">
      <c r="A14431" t="s">
        <v>304</v>
      </c>
      <c r="B14431" t="s">
        <v>377</v>
      </c>
      <c r="C14431" t="s">
        <v>286</v>
      </c>
      <c r="D14431" s="2">
        <v>1</v>
      </c>
      <c r="E14431" s="2">
        <v>1</v>
      </c>
      <c r="F14431" s="2">
        <v>1</v>
      </c>
      <c r="G14431" s="2">
        <v>1</v>
      </c>
      <c r="H14431" s="2">
        <v>1</v>
      </c>
      <c r="I14431" s="2">
        <v>1</v>
      </c>
      <c r="J14431" s="2">
        <v>1</v>
      </c>
      <c r="K14431" s="2">
        <v>1</v>
      </c>
    </row>
    <row r="14432" spans="1:11" hidden="1">
      <c r="A14432" t="s">
        <v>304</v>
      </c>
      <c r="B14432" t="s">
        <v>377</v>
      </c>
      <c r="C14432" t="s">
        <v>287</v>
      </c>
      <c r="D14432" s="2">
        <v>1</v>
      </c>
      <c r="E14432" s="2">
        <v>1</v>
      </c>
      <c r="F14432" s="2">
        <v>1</v>
      </c>
      <c r="G14432" s="2">
        <v>1</v>
      </c>
      <c r="H14432" s="2">
        <v>1</v>
      </c>
      <c r="I14432" s="2">
        <v>1</v>
      </c>
      <c r="J14432" s="2">
        <v>1</v>
      </c>
      <c r="K14432" s="2">
        <v>1</v>
      </c>
    </row>
    <row r="14433" spans="1:11" hidden="1">
      <c r="A14433" t="s">
        <v>304</v>
      </c>
      <c r="B14433" t="s">
        <v>377</v>
      </c>
      <c r="C14433" t="s">
        <v>288</v>
      </c>
      <c r="D14433" s="2">
        <v>1</v>
      </c>
      <c r="E14433" s="2">
        <v>1</v>
      </c>
      <c r="F14433" s="2">
        <v>1</v>
      </c>
      <c r="G14433" s="2">
        <v>1</v>
      </c>
      <c r="H14433" s="2">
        <v>1</v>
      </c>
      <c r="I14433" s="2">
        <v>1</v>
      </c>
      <c r="J14433" s="2">
        <v>1</v>
      </c>
      <c r="K14433" s="2">
        <v>1</v>
      </c>
    </row>
    <row r="14434" spans="1:11" hidden="1">
      <c r="A14434" t="s">
        <v>304</v>
      </c>
      <c r="B14434" t="s">
        <v>377</v>
      </c>
      <c r="C14434" t="s">
        <v>289</v>
      </c>
      <c r="D14434" s="2">
        <v>1</v>
      </c>
      <c r="E14434" s="2">
        <v>1</v>
      </c>
      <c r="F14434" s="2">
        <v>1</v>
      </c>
      <c r="G14434" s="2">
        <v>1</v>
      </c>
      <c r="H14434" s="2">
        <v>1</v>
      </c>
      <c r="I14434" s="2">
        <v>1</v>
      </c>
      <c r="J14434" s="2">
        <v>1</v>
      </c>
      <c r="K14434" s="2">
        <v>1</v>
      </c>
    </row>
    <row r="14435" spans="1:11" hidden="1">
      <c r="A14435" t="s">
        <v>304</v>
      </c>
      <c r="B14435" t="s">
        <v>377</v>
      </c>
      <c r="C14435" t="s">
        <v>290</v>
      </c>
      <c r="D14435" s="2">
        <v>1</v>
      </c>
      <c r="E14435" s="2">
        <v>1</v>
      </c>
      <c r="F14435" s="2">
        <v>1</v>
      </c>
      <c r="G14435" s="2">
        <v>1</v>
      </c>
      <c r="H14435" s="2">
        <v>1</v>
      </c>
      <c r="I14435" s="2">
        <v>1</v>
      </c>
      <c r="J14435" s="2">
        <v>1</v>
      </c>
      <c r="K14435" s="2">
        <v>1</v>
      </c>
    </row>
    <row r="14436" spans="1:11" hidden="1">
      <c r="A14436" t="s">
        <v>304</v>
      </c>
      <c r="B14436" t="s">
        <v>377</v>
      </c>
      <c r="C14436" t="s">
        <v>291</v>
      </c>
      <c r="D14436" s="2">
        <v>1</v>
      </c>
      <c r="E14436" s="2">
        <v>1</v>
      </c>
      <c r="F14436" s="2">
        <v>1</v>
      </c>
      <c r="G14436" s="2">
        <v>1</v>
      </c>
      <c r="H14436" s="2">
        <v>1</v>
      </c>
      <c r="I14436" s="2">
        <v>1</v>
      </c>
      <c r="J14436" s="2">
        <v>1</v>
      </c>
      <c r="K14436" s="2">
        <v>1</v>
      </c>
    </row>
    <row r="14437" spans="1:11" hidden="1">
      <c r="A14437" t="s">
        <v>304</v>
      </c>
      <c r="B14437" t="s">
        <v>377</v>
      </c>
      <c r="C14437" t="s">
        <v>292</v>
      </c>
      <c r="D14437" s="2">
        <v>1</v>
      </c>
      <c r="E14437" s="2">
        <v>1</v>
      </c>
      <c r="F14437" s="2">
        <v>1</v>
      </c>
      <c r="G14437" s="2">
        <v>1</v>
      </c>
      <c r="H14437" s="2">
        <v>1</v>
      </c>
      <c r="I14437" s="2">
        <v>1</v>
      </c>
      <c r="J14437" s="2">
        <v>1</v>
      </c>
      <c r="K14437" s="2">
        <v>1</v>
      </c>
    </row>
    <row r="14438" spans="1:11" hidden="1">
      <c r="A14438" t="s">
        <v>304</v>
      </c>
      <c r="B14438" t="s">
        <v>368</v>
      </c>
      <c r="C14438" t="s">
        <v>278</v>
      </c>
      <c r="D14438">
        <v>1</v>
      </c>
      <c r="E14438">
        <v>1</v>
      </c>
      <c r="F14438">
        <v>1</v>
      </c>
      <c r="G14438">
        <v>1</v>
      </c>
      <c r="H14438">
        <v>1</v>
      </c>
      <c r="I14438">
        <v>1</v>
      </c>
      <c r="J14438">
        <v>1</v>
      </c>
      <c r="K14438">
        <v>1</v>
      </c>
    </row>
    <row r="14439" spans="1:11" hidden="1">
      <c r="A14439" t="s">
        <v>304</v>
      </c>
      <c r="B14439" t="s">
        <v>368</v>
      </c>
      <c r="C14439" t="s">
        <v>279</v>
      </c>
      <c r="D14439">
        <v>1</v>
      </c>
      <c r="E14439">
        <v>1</v>
      </c>
      <c r="F14439">
        <v>1</v>
      </c>
      <c r="G14439">
        <v>1</v>
      </c>
      <c r="H14439">
        <v>1</v>
      </c>
      <c r="I14439">
        <v>1</v>
      </c>
      <c r="J14439">
        <v>1</v>
      </c>
      <c r="K14439">
        <v>1</v>
      </c>
    </row>
    <row r="14440" spans="1:11" hidden="1">
      <c r="A14440" t="s">
        <v>304</v>
      </c>
      <c r="B14440" t="s">
        <v>368</v>
      </c>
      <c r="C14440" t="s">
        <v>280</v>
      </c>
      <c r="D14440">
        <v>1</v>
      </c>
      <c r="E14440">
        <v>1</v>
      </c>
      <c r="F14440">
        <v>1</v>
      </c>
      <c r="G14440">
        <v>1</v>
      </c>
      <c r="H14440">
        <v>1</v>
      </c>
      <c r="I14440">
        <v>1</v>
      </c>
      <c r="J14440">
        <v>1</v>
      </c>
      <c r="K14440">
        <v>1</v>
      </c>
    </row>
    <row r="14441" spans="1:11" hidden="1">
      <c r="A14441" t="s">
        <v>304</v>
      </c>
      <c r="B14441" t="s">
        <v>368</v>
      </c>
      <c r="C14441" t="s">
        <v>277</v>
      </c>
      <c r="D14441">
        <v>1</v>
      </c>
      <c r="E14441">
        <v>1</v>
      </c>
      <c r="F14441">
        <v>1</v>
      </c>
      <c r="G14441">
        <v>1</v>
      </c>
      <c r="H14441">
        <v>1</v>
      </c>
      <c r="I14441">
        <v>1</v>
      </c>
      <c r="J14441">
        <v>1</v>
      </c>
      <c r="K14441">
        <v>1</v>
      </c>
    </row>
    <row r="14442" spans="1:11" hidden="1">
      <c r="A14442" t="s">
        <v>304</v>
      </c>
      <c r="B14442" t="s">
        <v>368</v>
      </c>
      <c r="C14442" t="s">
        <v>281</v>
      </c>
      <c r="D14442">
        <v>1</v>
      </c>
      <c r="E14442">
        <v>1</v>
      </c>
      <c r="F14442">
        <v>1</v>
      </c>
      <c r="G14442">
        <v>1</v>
      </c>
      <c r="H14442">
        <v>1</v>
      </c>
      <c r="I14442">
        <v>1</v>
      </c>
      <c r="J14442">
        <v>1</v>
      </c>
      <c r="K14442">
        <v>1</v>
      </c>
    </row>
    <row r="14443" spans="1:11" hidden="1">
      <c r="A14443" t="s">
        <v>304</v>
      </c>
      <c r="B14443" t="s">
        <v>368</v>
      </c>
      <c r="C14443" t="s">
        <v>282</v>
      </c>
      <c r="D14443">
        <v>1</v>
      </c>
      <c r="E14443">
        <v>1</v>
      </c>
      <c r="F14443">
        <v>1</v>
      </c>
      <c r="G14443">
        <v>1</v>
      </c>
      <c r="H14443">
        <v>1</v>
      </c>
      <c r="I14443">
        <v>1</v>
      </c>
      <c r="J14443">
        <v>1</v>
      </c>
      <c r="K14443">
        <v>1</v>
      </c>
    </row>
    <row r="14444" spans="1:11" hidden="1">
      <c r="A14444" t="s">
        <v>304</v>
      </c>
      <c r="B14444" t="s">
        <v>368</v>
      </c>
      <c r="C14444" t="s">
        <v>283</v>
      </c>
      <c r="D14444">
        <v>1</v>
      </c>
      <c r="E14444">
        <v>1</v>
      </c>
      <c r="F14444">
        <v>1</v>
      </c>
      <c r="G14444">
        <v>1</v>
      </c>
      <c r="H14444">
        <v>1</v>
      </c>
      <c r="I14444">
        <v>1</v>
      </c>
      <c r="J14444">
        <v>1</v>
      </c>
      <c r="K14444">
        <v>1</v>
      </c>
    </row>
    <row r="14445" spans="1:11" hidden="1">
      <c r="A14445" t="s">
        <v>304</v>
      </c>
      <c r="B14445" t="s">
        <v>368</v>
      </c>
      <c r="C14445" t="s">
        <v>284</v>
      </c>
      <c r="D14445">
        <v>1</v>
      </c>
      <c r="E14445">
        <v>1</v>
      </c>
      <c r="F14445">
        <v>1</v>
      </c>
      <c r="G14445">
        <v>1</v>
      </c>
      <c r="H14445">
        <v>1</v>
      </c>
      <c r="I14445">
        <v>1</v>
      </c>
      <c r="J14445">
        <v>1</v>
      </c>
      <c r="K14445">
        <v>1</v>
      </c>
    </row>
    <row r="14446" spans="1:11" hidden="1">
      <c r="A14446" t="s">
        <v>304</v>
      </c>
      <c r="B14446" t="s">
        <v>368</v>
      </c>
      <c r="C14446" t="s">
        <v>285</v>
      </c>
      <c r="D14446">
        <v>1</v>
      </c>
      <c r="E14446">
        <v>1</v>
      </c>
      <c r="F14446">
        <v>1</v>
      </c>
      <c r="G14446">
        <v>1</v>
      </c>
      <c r="H14446">
        <v>1</v>
      </c>
      <c r="I14446">
        <v>1</v>
      </c>
      <c r="J14446">
        <v>1</v>
      </c>
      <c r="K14446">
        <v>1</v>
      </c>
    </row>
    <row r="14447" spans="1:11" hidden="1">
      <c r="A14447" t="s">
        <v>304</v>
      </c>
      <c r="B14447" t="s">
        <v>368</v>
      </c>
      <c r="C14447" t="s">
        <v>286</v>
      </c>
      <c r="D14447">
        <v>1</v>
      </c>
      <c r="E14447">
        <v>1</v>
      </c>
      <c r="F14447">
        <v>1</v>
      </c>
      <c r="G14447">
        <v>1</v>
      </c>
      <c r="H14447">
        <v>1</v>
      </c>
      <c r="I14447">
        <v>1</v>
      </c>
      <c r="J14447">
        <v>1</v>
      </c>
      <c r="K14447">
        <v>1</v>
      </c>
    </row>
    <row r="14448" spans="1:11" hidden="1">
      <c r="A14448" t="s">
        <v>304</v>
      </c>
      <c r="B14448" t="s">
        <v>368</v>
      </c>
      <c r="C14448" t="s">
        <v>287</v>
      </c>
      <c r="D14448">
        <v>1</v>
      </c>
      <c r="E14448">
        <v>1</v>
      </c>
      <c r="F14448">
        <v>1</v>
      </c>
      <c r="G14448">
        <v>1</v>
      </c>
      <c r="H14448">
        <v>1</v>
      </c>
      <c r="I14448">
        <v>1</v>
      </c>
      <c r="J14448">
        <v>1</v>
      </c>
      <c r="K14448">
        <v>1</v>
      </c>
    </row>
    <row r="14449" spans="1:11" hidden="1">
      <c r="A14449" t="s">
        <v>304</v>
      </c>
      <c r="B14449" t="s">
        <v>368</v>
      </c>
      <c r="C14449" t="s">
        <v>288</v>
      </c>
      <c r="D14449">
        <v>1</v>
      </c>
      <c r="E14449">
        <v>1</v>
      </c>
      <c r="F14449">
        <v>1</v>
      </c>
      <c r="G14449">
        <v>1</v>
      </c>
      <c r="H14449">
        <v>1</v>
      </c>
      <c r="I14449">
        <v>1</v>
      </c>
      <c r="J14449">
        <v>1</v>
      </c>
      <c r="K14449">
        <v>1</v>
      </c>
    </row>
    <row r="14450" spans="1:11" hidden="1">
      <c r="A14450" t="s">
        <v>304</v>
      </c>
      <c r="B14450" t="s">
        <v>368</v>
      </c>
      <c r="C14450" t="s">
        <v>289</v>
      </c>
      <c r="D14450">
        <v>1</v>
      </c>
      <c r="E14450">
        <v>1</v>
      </c>
      <c r="F14450">
        <v>1</v>
      </c>
      <c r="G14450">
        <v>1</v>
      </c>
      <c r="H14450">
        <v>1</v>
      </c>
      <c r="I14450">
        <v>1</v>
      </c>
      <c r="J14450">
        <v>1</v>
      </c>
      <c r="K14450">
        <v>1</v>
      </c>
    </row>
    <row r="14451" spans="1:11" hidden="1">
      <c r="A14451" t="s">
        <v>304</v>
      </c>
      <c r="B14451" t="s">
        <v>368</v>
      </c>
      <c r="C14451" t="s">
        <v>290</v>
      </c>
      <c r="D14451">
        <v>1</v>
      </c>
      <c r="E14451">
        <v>1</v>
      </c>
      <c r="F14451">
        <v>1</v>
      </c>
      <c r="G14451">
        <v>1</v>
      </c>
      <c r="H14451">
        <v>1</v>
      </c>
      <c r="I14451">
        <v>1</v>
      </c>
      <c r="J14451">
        <v>1</v>
      </c>
      <c r="K14451">
        <v>1</v>
      </c>
    </row>
    <row r="14452" spans="1:11" hidden="1">
      <c r="A14452" t="s">
        <v>304</v>
      </c>
      <c r="B14452" t="s">
        <v>368</v>
      </c>
      <c r="C14452" t="s">
        <v>291</v>
      </c>
      <c r="D14452">
        <v>1</v>
      </c>
      <c r="E14452">
        <v>1</v>
      </c>
      <c r="F14452">
        <v>1</v>
      </c>
      <c r="G14452">
        <v>1</v>
      </c>
      <c r="H14452">
        <v>1</v>
      </c>
      <c r="I14452">
        <v>1</v>
      </c>
      <c r="J14452">
        <v>1</v>
      </c>
      <c r="K14452">
        <v>1</v>
      </c>
    </row>
    <row r="14453" spans="1:11" hidden="1">
      <c r="A14453" t="s">
        <v>304</v>
      </c>
      <c r="B14453" t="s">
        <v>368</v>
      </c>
      <c r="C14453" t="s">
        <v>292</v>
      </c>
      <c r="D14453">
        <v>1</v>
      </c>
      <c r="E14453">
        <v>1</v>
      </c>
      <c r="F14453">
        <v>1</v>
      </c>
      <c r="G14453">
        <v>1</v>
      </c>
      <c r="H14453">
        <v>1</v>
      </c>
      <c r="I14453">
        <v>1</v>
      </c>
      <c r="J14453">
        <v>1</v>
      </c>
      <c r="K14453">
        <v>1</v>
      </c>
    </row>
    <row r="14454" spans="1:11" hidden="1">
      <c r="A14454" t="s">
        <v>304</v>
      </c>
      <c r="B14454" t="s">
        <v>369</v>
      </c>
      <c r="C14454" t="s">
        <v>278</v>
      </c>
      <c r="D14454">
        <v>1</v>
      </c>
      <c r="E14454">
        <v>1</v>
      </c>
      <c r="F14454">
        <v>1</v>
      </c>
      <c r="G14454">
        <v>1</v>
      </c>
      <c r="H14454">
        <v>1</v>
      </c>
      <c r="I14454">
        <v>1</v>
      </c>
      <c r="J14454">
        <v>1</v>
      </c>
      <c r="K14454">
        <v>1</v>
      </c>
    </row>
    <row r="14455" spans="1:11" hidden="1">
      <c r="A14455" t="s">
        <v>304</v>
      </c>
      <c r="B14455" t="s">
        <v>369</v>
      </c>
      <c r="C14455" t="s">
        <v>279</v>
      </c>
      <c r="D14455">
        <v>1</v>
      </c>
      <c r="E14455">
        <v>1</v>
      </c>
      <c r="F14455">
        <v>1</v>
      </c>
      <c r="G14455">
        <v>1</v>
      </c>
      <c r="H14455">
        <v>1</v>
      </c>
      <c r="I14455">
        <v>1</v>
      </c>
      <c r="J14455">
        <v>1</v>
      </c>
      <c r="K14455">
        <v>1</v>
      </c>
    </row>
    <row r="14456" spans="1:11" hidden="1">
      <c r="A14456" t="s">
        <v>304</v>
      </c>
      <c r="B14456" t="s">
        <v>369</v>
      </c>
      <c r="C14456" t="s">
        <v>280</v>
      </c>
      <c r="D14456">
        <v>1</v>
      </c>
      <c r="E14456">
        <v>1</v>
      </c>
      <c r="F14456">
        <v>1</v>
      </c>
      <c r="G14456">
        <v>1</v>
      </c>
      <c r="H14456">
        <v>1</v>
      </c>
      <c r="I14456">
        <v>1</v>
      </c>
      <c r="J14456">
        <v>1</v>
      </c>
      <c r="K14456">
        <v>1</v>
      </c>
    </row>
    <row r="14457" spans="1:11" hidden="1">
      <c r="A14457" t="s">
        <v>304</v>
      </c>
      <c r="B14457" t="s">
        <v>369</v>
      </c>
      <c r="C14457" t="s">
        <v>277</v>
      </c>
      <c r="D14457">
        <v>1</v>
      </c>
      <c r="E14457">
        <v>1</v>
      </c>
      <c r="F14457">
        <v>1</v>
      </c>
      <c r="G14457">
        <v>1</v>
      </c>
      <c r="H14457">
        <v>1</v>
      </c>
      <c r="I14457">
        <v>1</v>
      </c>
      <c r="J14457">
        <v>1</v>
      </c>
      <c r="K14457">
        <v>1</v>
      </c>
    </row>
    <row r="14458" spans="1:11" hidden="1">
      <c r="A14458" t="s">
        <v>304</v>
      </c>
      <c r="B14458" t="s">
        <v>369</v>
      </c>
      <c r="C14458" t="s">
        <v>281</v>
      </c>
      <c r="D14458">
        <v>1</v>
      </c>
      <c r="E14458">
        <v>1</v>
      </c>
      <c r="F14458">
        <v>1</v>
      </c>
      <c r="G14458">
        <v>1</v>
      </c>
      <c r="H14458">
        <v>1</v>
      </c>
      <c r="I14458">
        <v>1</v>
      </c>
      <c r="J14458">
        <v>1</v>
      </c>
      <c r="K14458">
        <v>1</v>
      </c>
    </row>
    <row r="14459" spans="1:11" hidden="1">
      <c r="A14459" t="s">
        <v>304</v>
      </c>
      <c r="B14459" t="s">
        <v>369</v>
      </c>
      <c r="C14459" t="s">
        <v>282</v>
      </c>
      <c r="D14459">
        <v>1</v>
      </c>
      <c r="E14459">
        <v>1</v>
      </c>
      <c r="F14459">
        <v>1</v>
      </c>
      <c r="G14459">
        <v>1</v>
      </c>
      <c r="H14459">
        <v>1</v>
      </c>
      <c r="I14459">
        <v>1</v>
      </c>
      <c r="J14459">
        <v>1</v>
      </c>
      <c r="K14459">
        <v>1</v>
      </c>
    </row>
    <row r="14460" spans="1:11" hidden="1">
      <c r="A14460" t="s">
        <v>304</v>
      </c>
      <c r="B14460" t="s">
        <v>369</v>
      </c>
      <c r="C14460" t="s">
        <v>283</v>
      </c>
      <c r="D14460">
        <v>1</v>
      </c>
      <c r="E14460">
        <v>1</v>
      </c>
      <c r="F14460">
        <v>1</v>
      </c>
      <c r="G14460">
        <v>1</v>
      </c>
      <c r="H14460">
        <v>1</v>
      </c>
      <c r="I14460">
        <v>1</v>
      </c>
      <c r="J14460">
        <v>1</v>
      </c>
      <c r="K14460">
        <v>1</v>
      </c>
    </row>
    <row r="14461" spans="1:11" hidden="1">
      <c r="A14461" t="s">
        <v>304</v>
      </c>
      <c r="B14461" t="s">
        <v>369</v>
      </c>
      <c r="C14461" t="s">
        <v>284</v>
      </c>
      <c r="D14461">
        <v>1</v>
      </c>
      <c r="E14461">
        <v>1</v>
      </c>
      <c r="F14461">
        <v>1</v>
      </c>
      <c r="G14461">
        <v>1</v>
      </c>
      <c r="H14461">
        <v>1</v>
      </c>
      <c r="I14461">
        <v>1</v>
      </c>
      <c r="J14461">
        <v>1</v>
      </c>
      <c r="K14461">
        <v>1</v>
      </c>
    </row>
    <row r="14462" spans="1:11" hidden="1">
      <c r="A14462" t="s">
        <v>304</v>
      </c>
      <c r="B14462" t="s">
        <v>369</v>
      </c>
      <c r="C14462" t="s">
        <v>285</v>
      </c>
      <c r="D14462">
        <v>1</v>
      </c>
      <c r="E14462">
        <v>1</v>
      </c>
      <c r="F14462">
        <v>1</v>
      </c>
      <c r="G14462">
        <v>1</v>
      </c>
      <c r="H14462">
        <v>1</v>
      </c>
      <c r="I14462">
        <v>1</v>
      </c>
      <c r="J14462">
        <v>1</v>
      </c>
      <c r="K14462">
        <v>1</v>
      </c>
    </row>
    <row r="14463" spans="1:11" hidden="1">
      <c r="A14463" t="s">
        <v>304</v>
      </c>
      <c r="B14463" t="s">
        <v>369</v>
      </c>
      <c r="C14463" t="s">
        <v>286</v>
      </c>
      <c r="D14463">
        <v>1</v>
      </c>
      <c r="E14463">
        <v>1</v>
      </c>
      <c r="F14463">
        <v>1</v>
      </c>
      <c r="G14463">
        <v>1</v>
      </c>
      <c r="H14463">
        <v>1</v>
      </c>
      <c r="I14463">
        <v>1</v>
      </c>
      <c r="J14463">
        <v>1</v>
      </c>
      <c r="K14463">
        <v>1</v>
      </c>
    </row>
    <row r="14464" spans="1:11" hidden="1">
      <c r="A14464" t="s">
        <v>304</v>
      </c>
      <c r="B14464" t="s">
        <v>369</v>
      </c>
      <c r="C14464" t="s">
        <v>287</v>
      </c>
      <c r="D14464">
        <v>1</v>
      </c>
      <c r="E14464">
        <v>1</v>
      </c>
      <c r="F14464">
        <v>1</v>
      </c>
      <c r="G14464">
        <v>1</v>
      </c>
      <c r="H14464">
        <v>1</v>
      </c>
      <c r="I14464">
        <v>1</v>
      </c>
      <c r="J14464">
        <v>1</v>
      </c>
      <c r="K14464">
        <v>1</v>
      </c>
    </row>
    <row r="14465" spans="1:11" hidden="1">
      <c r="A14465" t="s">
        <v>304</v>
      </c>
      <c r="B14465" t="s">
        <v>369</v>
      </c>
      <c r="C14465" t="s">
        <v>288</v>
      </c>
      <c r="D14465">
        <v>1</v>
      </c>
      <c r="E14465">
        <v>1</v>
      </c>
      <c r="F14465">
        <v>1</v>
      </c>
      <c r="G14465">
        <v>1</v>
      </c>
      <c r="H14465">
        <v>1</v>
      </c>
      <c r="I14465">
        <v>1</v>
      </c>
      <c r="J14465">
        <v>1</v>
      </c>
      <c r="K14465">
        <v>1</v>
      </c>
    </row>
    <row r="14466" spans="1:11" hidden="1">
      <c r="A14466" t="s">
        <v>304</v>
      </c>
      <c r="B14466" t="s">
        <v>369</v>
      </c>
      <c r="C14466" t="s">
        <v>289</v>
      </c>
      <c r="D14466">
        <v>1</v>
      </c>
      <c r="E14466">
        <v>1</v>
      </c>
      <c r="F14466">
        <v>1</v>
      </c>
      <c r="G14466">
        <v>1</v>
      </c>
      <c r="H14466">
        <v>1</v>
      </c>
      <c r="I14466">
        <v>1</v>
      </c>
      <c r="J14466">
        <v>1</v>
      </c>
      <c r="K14466">
        <v>1</v>
      </c>
    </row>
    <row r="14467" spans="1:11" hidden="1">
      <c r="A14467" t="s">
        <v>304</v>
      </c>
      <c r="B14467" t="s">
        <v>369</v>
      </c>
      <c r="C14467" t="s">
        <v>290</v>
      </c>
      <c r="D14467">
        <v>1</v>
      </c>
      <c r="E14467">
        <v>1</v>
      </c>
      <c r="F14467">
        <v>1</v>
      </c>
      <c r="G14467">
        <v>1</v>
      </c>
      <c r="H14467">
        <v>1</v>
      </c>
      <c r="I14467">
        <v>1</v>
      </c>
      <c r="J14467">
        <v>1</v>
      </c>
      <c r="K14467">
        <v>1</v>
      </c>
    </row>
    <row r="14468" spans="1:11" hidden="1">
      <c r="A14468" t="s">
        <v>304</v>
      </c>
      <c r="B14468" t="s">
        <v>369</v>
      </c>
      <c r="C14468" t="s">
        <v>291</v>
      </c>
      <c r="D14468">
        <v>1</v>
      </c>
      <c r="E14468">
        <v>1</v>
      </c>
      <c r="F14468">
        <v>1</v>
      </c>
      <c r="G14468">
        <v>1</v>
      </c>
      <c r="H14468">
        <v>1</v>
      </c>
      <c r="I14468">
        <v>1</v>
      </c>
      <c r="J14468">
        <v>1</v>
      </c>
      <c r="K14468">
        <v>1</v>
      </c>
    </row>
    <row r="14469" spans="1:11" hidden="1">
      <c r="A14469" t="s">
        <v>304</v>
      </c>
      <c r="B14469" t="s">
        <v>369</v>
      </c>
      <c r="C14469" t="s">
        <v>292</v>
      </c>
      <c r="D14469">
        <v>1</v>
      </c>
      <c r="E14469">
        <v>1</v>
      </c>
      <c r="F14469">
        <v>1</v>
      </c>
      <c r="G14469">
        <v>1</v>
      </c>
      <c r="H14469">
        <v>1</v>
      </c>
      <c r="I14469">
        <v>1</v>
      </c>
      <c r="J14469">
        <v>1</v>
      </c>
      <c r="K14469">
        <v>1</v>
      </c>
    </row>
    <row r="14470" spans="1:11" hidden="1">
      <c r="A14470" t="s">
        <v>304</v>
      </c>
      <c r="B14470" t="s">
        <v>363</v>
      </c>
      <c r="C14470" t="s">
        <v>278</v>
      </c>
      <c r="D14470">
        <v>1</v>
      </c>
      <c r="E14470">
        <v>1</v>
      </c>
      <c r="F14470">
        <v>1</v>
      </c>
      <c r="G14470">
        <v>1</v>
      </c>
      <c r="H14470">
        <v>1</v>
      </c>
      <c r="I14470">
        <v>1</v>
      </c>
      <c r="J14470">
        <v>1</v>
      </c>
      <c r="K14470">
        <v>1</v>
      </c>
    </row>
    <row r="14471" spans="1:11" hidden="1">
      <c r="A14471" t="s">
        <v>304</v>
      </c>
      <c r="B14471" t="s">
        <v>363</v>
      </c>
      <c r="C14471" t="s">
        <v>279</v>
      </c>
      <c r="D14471">
        <v>1</v>
      </c>
      <c r="E14471">
        <v>1</v>
      </c>
      <c r="F14471">
        <v>1</v>
      </c>
      <c r="G14471">
        <v>1</v>
      </c>
      <c r="H14471">
        <v>1</v>
      </c>
      <c r="I14471">
        <v>1</v>
      </c>
      <c r="J14471">
        <v>1</v>
      </c>
      <c r="K14471">
        <v>1</v>
      </c>
    </row>
    <row r="14472" spans="1:11" hidden="1">
      <c r="A14472" t="s">
        <v>304</v>
      </c>
      <c r="B14472" t="s">
        <v>363</v>
      </c>
      <c r="C14472" t="s">
        <v>280</v>
      </c>
      <c r="D14472">
        <v>1</v>
      </c>
      <c r="E14472">
        <v>1</v>
      </c>
      <c r="F14472">
        <v>1</v>
      </c>
      <c r="G14472">
        <v>1</v>
      </c>
      <c r="H14472">
        <v>1</v>
      </c>
      <c r="I14472">
        <v>1</v>
      </c>
      <c r="J14472">
        <v>1</v>
      </c>
      <c r="K14472">
        <v>1</v>
      </c>
    </row>
    <row r="14473" spans="1:11" hidden="1">
      <c r="A14473" t="s">
        <v>304</v>
      </c>
      <c r="B14473" t="s">
        <v>363</v>
      </c>
      <c r="C14473" t="s">
        <v>277</v>
      </c>
      <c r="D14473">
        <v>1</v>
      </c>
      <c r="E14473">
        <v>1</v>
      </c>
      <c r="F14473">
        <v>1</v>
      </c>
      <c r="G14473">
        <v>1</v>
      </c>
      <c r="H14473">
        <v>1</v>
      </c>
      <c r="I14473">
        <v>1</v>
      </c>
      <c r="J14473">
        <v>1</v>
      </c>
      <c r="K14473">
        <v>1</v>
      </c>
    </row>
    <row r="14474" spans="1:11" hidden="1">
      <c r="A14474" t="s">
        <v>304</v>
      </c>
      <c r="B14474" t="s">
        <v>363</v>
      </c>
      <c r="C14474" t="s">
        <v>281</v>
      </c>
      <c r="D14474">
        <v>1</v>
      </c>
      <c r="E14474">
        <v>1</v>
      </c>
      <c r="F14474">
        <v>1</v>
      </c>
      <c r="G14474">
        <v>1</v>
      </c>
      <c r="H14474">
        <v>1</v>
      </c>
      <c r="I14474">
        <v>1</v>
      </c>
      <c r="J14474">
        <v>1</v>
      </c>
      <c r="K14474">
        <v>1</v>
      </c>
    </row>
    <row r="14475" spans="1:11" hidden="1">
      <c r="A14475" t="s">
        <v>304</v>
      </c>
      <c r="B14475" t="s">
        <v>363</v>
      </c>
      <c r="C14475" t="s">
        <v>282</v>
      </c>
      <c r="D14475">
        <v>1</v>
      </c>
      <c r="E14475">
        <v>1</v>
      </c>
      <c r="F14475">
        <v>1</v>
      </c>
      <c r="G14475">
        <v>1</v>
      </c>
      <c r="H14475">
        <v>1</v>
      </c>
      <c r="I14475">
        <v>1</v>
      </c>
      <c r="J14475">
        <v>1</v>
      </c>
      <c r="K14475">
        <v>1</v>
      </c>
    </row>
    <row r="14476" spans="1:11" hidden="1">
      <c r="A14476" t="s">
        <v>304</v>
      </c>
      <c r="B14476" t="s">
        <v>363</v>
      </c>
      <c r="C14476" t="s">
        <v>283</v>
      </c>
      <c r="D14476">
        <v>1</v>
      </c>
      <c r="E14476">
        <v>1</v>
      </c>
      <c r="F14476">
        <v>1</v>
      </c>
      <c r="G14476">
        <v>1</v>
      </c>
      <c r="H14476">
        <v>1</v>
      </c>
      <c r="I14476">
        <v>1</v>
      </c>
      <c r="J14476">
        <v>1</v>
      </c>
      <c r="K14476">
        <v>1</v>
      </c>
    </row>
    <row r="14477" spans="1:11" hidden="1">
      <c r="A14477" t="s">
        <v>304</v>
      </c>
      <c r="B14477" t="s">
        <v>363</v>
      </c>
      <c r="C14477" t="s">
        <v>284</v>
      </c>
      <c r="D14477">
        <v>1</v>
      </c>
      <c r="E14477">
        <v>1</v>
      </c>
      <c r="F14477">
        <v>1</v>
      </c>
      <c r="G14477">
        <v>1</v>
      </c>
      <c r="H14477">
        <v>1</v>
      </c>
      <c r="I14477">
        <v>1</v>
      </c>
      <c r="J14477">
        <v>1</v>
      </c>
      <c r="K14477">
        <v>1</v>
      </c>
    </row>
    <row r="14478" spans="1:11" hidden="1">
      <c r="A14478" t="s">
        <v>304</v>
      </c>
      <c r="B14478" t="s">
        <v>363</v>
      </c>
      <c r="C14478" t="s">
        <v>285</v>
      </c>
      <c r="D14478">
        <v>1</v>
      </c>
      <c r="E14478">
        <v>1</v>
      </c>
      <c r="F14478">
        <v>1</v>
      </c>
      <c r="G14478">
        <v>1</v>
      </c>
      <c r="H14478">
        <v>1</v>
      </c>
      <c r="I14478">
        <v>1</v>
      </c>
      <c r="J14478">
        <v>1</v>
      </c>
      <c r="K14478">
        <v>1</v>
      </c>
    </row>
    <row r="14479" spans="1:11" hidden="1">
      <c r="A14479" t="s">
        <v>304</v>
      </c>
      <c r="B14479" t="s">
        <v>363</v>
      </c>
      <c r="C14479" t="s">
        <v>286</v>
      </c>
      <c r="D14479">
        <v>1</v>
      </c>
      <c r="E14479">
        <v>1</v>
      </c>
      <c r="F14479">
        <v>1</v>
      </c>
      <c r="G14479">
        <v>1</v>
      </c>
      <c r="H14479">
        <v>1</v>
      </c>
      <c r="I14479">
        <v>1</v>
      </c>
      <c r="J14479">
        <v>1</v>
      </c>
      <c r="K14479">
        <v>1</v>
      </c>
    </row>
    <row r="14480" spans="1:11" hidden="1">
      <c r="A14480" t="s">
        <v>304</v>
      </c>
      <c r="B14480" t="s">
        <v>363</v>
      </c>
      <c r="C14480" t="s">
        <v>287</v>
      </c>
      <c r="D14480">
        <v>1</v>
      </c>
      <c r="E14480">
        <v>1</v>
      </c>
      <c r="F14480">
        <v>1</v>
      </c>
      <c r="G14480">
        <v>1</v>
      </c>
      <c r="H14480">
        <v>1</v>
      </c>
      <c r="I14480">
        <v>1</v>
      </c>
      <c r="J14480">
        <v>1</v>
      </c>
      <c r="K14480">
        <v>1</v>
      </c>
    </row>
    <row r="14481" spans="1:11" hidden="1">
      <c r="A14481" t="s">
        <v>304</v>
      </c>
      <c r="B14481" t="s">
        <v>363</v>
      </c>
      <c r="C14481" t="s">
        <v>288</v>
      </c>
      <c r="D14481">
        <v>1</v>
      </c>
      <c r="E14481">
        <v>1</v>
      </c>
      <c r="F14481">
        <v>1</v>
      </c>
      <c r="G14481">
        <v>1</v>
      </c>
      <c r="H14481">
        <v>1</v>
      </c>
      <c r="I14481">
        <v>1</v>
      </c>
      <c r="J14481">
        <v>1</v>
      </c>
      <c r="K14481">
        <v>1</v>
      </c>
    </row>
    <row r="14482" spans="1:11" hidden="1">
      <c r="A14482" t="s">
        <v>304</v>
      </c>
      <c r="B14482" t="s">
        <v>363</v>
      </c>
      <c r="C14482" t="s">
        <v>289</v>
      </c>
      <c r="D14482">
        <v>1</v>
      </c>
      <c r="E14482">
        <v>1</v>
      </c>
      <c r="F14482">
        <v>1</v>
      </c>
      <c r="G14482">
        <v>1</v>
      </c>
      <c r="H14482">
        <v>1</v>
      </c>
      <c r="I14482">
        <v>1</v>
      </c>
      <c r="J14482">
        <v>1</v>
      </c>
      <c r="K14482">
        <v>1</v>
      </c>
    </row>
    <row r="14483" spans="1:11" hidden="1">
      <c r="A14483" t="s">
        <v>304</v>
      </c>
      <c r="B14483" t="s">
        <v>363</v>
      </c>
      <c r="C14483" t="s">
        <v>290</v>
      </c>
      <c r="D14483">
        <v>1</v>
      </c>
      <c r="E14483">
        <v>1</v>
      </c>
      <c r="F14483">
        <v>1</v>
      </c>
      <c r="G14483">
        <v>1</v>
      </c>
      <c r="H14483">
        <v>1</v>
      </c>
      <c r="I14483">
        <v>1</v>
      </c>
      <c r="J14483">
        <v>1</v>
      </c>
      <c r="K14483">
        <v>1</v>
      </c>
    </row>
    <row r="14484" spans="1:11" hidden="1">
      <c r="A14484" t="s">
        <v>304</v>
      </c>
      <c r="B14484" t="s">
        <v>363</v>
      </c>
      <c r="C14484" t="s">
        <v>291</v>
      </c>
      <c r="D14484">
        <v>1</v>
      </c>
      <c r="E14484">
        <v>1</v>
      </c>
      <c r="F14484">
        <v>1</v>
      </c>
      <c r="G14484">
        <v>1</v>
      </c>
      <c r="H14484">
        <v>1</v>
      </c>
      <c r="I14484">
        <v>1</v>
      </c>
      <c r="J14484">
        <v>1</v>
      </c>
      <c r="K14484">
        <v>1</v>
      </c>
    </row>
    <row r="14485" spans="1:11" hidden="1">
      <c r="A14485" t="s">
        <v>304</v>
      </c>
      <c r="B14485" t="s">
        <v>363</v>
      </c>
      <c r="C14485" t="s">
        <v>292</v>
      </c>
      <c r="D14485">
        <v>1</v>
      </c>
      <c r="E14485">
        <v>1</v>
      </c>
      <c r="F14485">
        <v>1</v>
      </c>
      <c r="G14485">
        <v>1</v>
      </c>
      <c r="H14485">
        <v>1</v>
      </c>
      <c r="I14485">
        <v>1</v>
      </c>
      <c r="J14485">
        <v>1</v>
      </c>
      <c r="K14485">
        <v>1</v>
      </c>
    </row>
    <row r="14486" spans="1:11" hidden="1">
      <c r="A14486" t="s">
        <v>304</v>
      </c>
      <c r="B14486" t="s">
        <v>240</v>
      </c>
      <c r="C14486" t="s">
        <v>278</v>
      </c>
      <c r="D14486">
        <v>1</v>
      </c>
      <c r="E14486">
        <v>1</v>
      </c>
      <c r="F14486">
        <v>1</v>
      </c>
      <c r="G14486">
        <v>1</v>
      </c>
      <c r="H14486">
        <v>1</v>
      </c>
      <c r="I14486">
        <v>1</v>
      </c>
      <c r="J14486">
        <v>1</v>
      </c>
      <c r="K14486">
        <v>1</v>
      </c>
    </row>
    <row r="14487" spans="1:11" hidden="1">
      <c r="A14487" t="s">
        <v>304</v>
      </c>
      <c r="B14487" t="s">
        <v>240</v>
      </c>
      <c r="C14487" t="s">
        <v>279</v>
      </c>
      <c r="D14487">
        <v>1</v>
      </c>
      <c r="E14487">
        <v>1</v>
      </c>
      <c r="F14487">
        <v>1</v>
      </c>
      <c r="G14487">
        <v>1</v>
      </c>
      <c r="H14487">
        <v>1</v>
      </c>
      <c r="I14487">
        <v>1</v>
      </c>
      <c r="J14487">
        <v>1</v>
      </c>
      <c r="K14487">
        <v>1</v>
      </c>
    </row>
    <row r="14488" spans="1:11" hidden="1">
      <c r="A14488" t="s">
        <v>304</v>
      </c>
      <c r="B14488" t="s">
        <v>240</v>
      </c>
      <c r="C14488" t="s">
        <v>280</v>
      </c>
      <c r="D14488">
        <v>1</v>
      </c>
      <c r="E14488">
        <v>1</v>
      </c>
      <c r="F14488">
        <v>1</v>
      </c>
      <c r="G14488">
        <v>1</v>
      </c>
      <c r="H14488">
        <v>1</v>
      </c>
      <c r="I14488">
        <v>1</v>
      </c>
      <c r="J14488">
        <v>1</v>
      </c>
      <c r="K14488">
        <v>1</v>
      </c>
    </row>
    <row r="14489" spans="1:11" hidden="1">
      <c r="A14489" t="s">
        <v>304</v>
      </c>
      <c r="B14489" t="s">
        <v>240</v>
      </c>
      <c r="C14489" t="s">
        <v>277</v>
      </c>
      <c r="D14489">
        <v>1</v>
      </c>
      <c r="E14489">
        <v>1</v>
      </c>
      <c r="F14489">
        <v>1</v>
      </c>
      <c r="G14489">
        <v>1</v>
      </c>
      <c r="H14489">
        <v>1</v>
      </c>
      <c r="I14489">
        <v>1</v>
      </c>
      <c r="J14489">
        <v>1</v>
      </c>
      <c r="K14489">
        <v>1</v>
      </c>
    </row>
    <row r="14490" spans="1:11" hidden="1">
      <c r="A14490" t="s">
        <v>304</v>
      </c>
      <c r="B14490" t="s">
        <v>240</v>
      </c>
      <c r="C14490" t="s">
        <v>281</v>
      </c>
      <c r="D14490">
        <v>1</v>
      </c>
      <c r="E14490">
        <v>1</v>
      </c>
      <c r="F14490">
        <v>1</v>
      </c>
      <c r="G14490">
        <v>1</v>
      </c>
      <c r="H14490">
        <v>1</v>
      </c>
      <c r="I14490">
        <v>1</v>
      </c>
      <c r="J14490">
        <v>1</v>
      </c>
      <c r="K14490">
        <v>1</v>
      </c>
    </row>
    <row r="14491" spans="1:11" hidden="1">
      <c r="A14491" t="s">
        <v>304</v>
      </c>
      <c r="B14491" t="s">
        <v>240</v>
      </c>
      <c r="C14491" t="s">
        <v>282</v>
      </c>
      <c r="D14491">
        <v>1</v>
      </c>
      <c r="E14491">
        <v>1</v>
      </c>
      <c r="F14491">
        <v>1</v>
      </c>
      <c r="G14491">
        <v>1</v>
      </c>
      <c r="H14491">
        <v>1</v>
      </c>
      <c r="I14491">
        <v>1</v>
      </c>
      <c r="J14491">
        <v>1</v>
      </c>
      <c r="K14491">
        <v>1</v>
      </c>
    </row>
    <row r="14492" spans="1:11" hidden="1">
      <c r="A14492" t="s">
        <v>304</v>
      </c>
      <c r="B14492" t="s">
        <v>240</v>
      </c>
      <c r="C14492" t="s">
        <v>283</v>
      </c>
      <c r="D14492">
        <v>1</v>
      </c>
      <c r="E14492">
        <v>1</v>
      </c>
      <c r="F14492">
        <v>1</v>
      </c>
      <c r="G14492">
        <v>1</v>
      </c>
      <c r="H14492">
        <v>1</v>
      </c>
      <c r="I14492">
        <v>1</v>
      </c>
      <c r="J14492">
        <v>1</v>
      </c>
      <c r="K14492">
        <v>1</v>
      </c>
    </row>
    <row r="14493" spans="1:11" hidden="1">
      <c r="A14493" t="s">
        <v>304</v>
      </c>
      <c r="B14493" t="s">
        <v>240</v>
      </c>
      <c r="C14493" t="s">
        <v>284</v>
      </c>
      <c r="D14493">
        <v>1</v>
      </c>
      <c r="E14493">
        <v>1</v>
      </c>
      <c r="F14493">
        <v>1</v>
      </c>
      <c r="G14493">
        <v>1</v>
      </c>
      <c r="H14493">
        <v>1</v>
      </c>
      <c r="I14493">
        <v>1</v>
      </c>
      <c r="J14493">
        <v>1</v>
      </c>
      <c r="K14493">
        <v>1</v>
      </c>
    </row>
    <row r="14494" spans="1:11" hidden="1">
      <c r="A14494" t="s">
        <v>304</v>
      </c>
      <c r="B14494" t="s">
        <v>240</v>
      </c>
      <c r="C14494" t="s">
        <v>285</v>
      </c>
      <c r="D14494">
        <v>1</v>
      </c>
      <c r="E14494">
        <v>1</v>
      </c>
      <c r="F14494">
        <v>1</v>
      </c>
      <c r="G14494">
        <v>1</v>
      </c>
      <c r="H14494">
        <v>1</v>
      </c>
      <c r="I14494">
        <v>1</v>
      </c>
      <c r="J14494">
        <v>1</v>
      </c>
      <c r="K14494">
        <v>1</v>
      </c>
    </row>
    <row r="14495" spans="1:11" hidden="1">
      <c r="A14495" t="s">
        <v>304</v>
      </c>
      <c r="B14495" t="s">
        <v>240</v>
      </c>
      <c r="C14495" t="s">
        <v>286</v>
      </c>
      <c r="D14495">
        <v>1</v>
      </c>
      <c r="E14495">
        <v>1</v>
      </c>
      <c r="F14495">
        <v>1</v>
      </c>
      <c r="G14495">
        <v>1</v>
      </c>
      <c r="H14495">
        <v>1</v>
      </c>
      <c r="I14495">
        <v>1</v>
      </c>
      <c r="J14495">
        <v>1</v>
      </c>
      <c r="K14495">
        <v>1</v>
      </c>
    </row>
    <row r="14496" spans="1:11" hidden="1">
      <c r="A14496" t="s">
        <v>304</v>
      </c>
      <c r="B14496" t="s">
        <v>240</v>
      </c>
      <c r="C14496" t="s">
        <v>287</v>
      </c>
      <c r="D14496">
        <v>1</v>
      </c>
      <c r="E14496">
        <v>1</v>
      </c>
      <c r="F14496">
        <v>1</v>
      </c>
      <c r="G14496">
        <v>1</v>
      </c>
      <c r="H14496">
        <v>1</v>
      </c>
      <c r="I14496">
        <v>1</v>
      </c>
      <c r="J14496">
        <v>1</v>
      </c>
      <c r="K14496">
        <v>1</v>
      </c>
    </row>
    <row r="14497" spans="1:11" hidden="1">
      <c r="A14497" t="s">
        <v>304</v>
      </c>
      <c r="B14497" t="s">
        <v>240</v>
      </c>
      <c r="C14497" t="s">
        <v>288</v>
      </c>
      <c r="D14497">
        <v>1</v>
      </c>
      <c r="E14497">
        <v>1</v>
      </c>
      <c r="F14497">
        <v>1</v>
      </c>
      <c r="G14497">
        <v>1</v>
      </c>
      <c r="H14497">
        <v>1</v>
      </c>
      <c r="I14497">
        <v>1</v>
      </c>
      <c r="J14497">
        <v>1</v>
      </c>
      <c r="K14497">
        <v>1</v>
      </c>
    </row>
    <row r="14498" spans="1:11" hidden="1">
      <c r="A14498" t="s">
        <v>304</v>
      </c>
      <c r="B14498" t="s">
        <v>240</v>
      </c>
      <c r="C14498" t="s">
        <v>289</v>
      </c>
      <c r="D14498">
        <v>1</v>
      </c>
      <c r="E14498">
        <v>1</v>
      </c>
      <c r="F14498">
        <v>1</v>
      </c>
      <c r="G14498">
        <v>1</v>
      </c>
      <c r="H14498">
        <v>1</v>
      </c>
      <c r="I14498">
        <v>1</v>
      </c>
      <c r="J14498">
        <v>1</v>
      </c>
      <c r="K14498">
        <v>1</v>
      </c>
    </row>
    <row r="14499" spans="1:11" hidden="1">
      <c r="A14499" t="s">
        <v>304</v>
      </c>
      <c r="B14499" t="s">
        <v>240</v>
      </c>
      <c r="C14499" t="s">
        <v>290</v>
      </c>
      <c r="D14499">
        <v>1</v>
      </c>
      <c r="E14499">
        <v>1</v>
      </c>
      <c r="F14499">
        <v>1</v>
      </c>
      <c r="G14499">
        <v>1</v>
      </c>
      <c r="H14499">
        <v>1</v>
      </c>
      <c r="I14499">
        <v>1</v>
      </c>
      <c r="J14499">
        <v>1</v>
      </c>
      <c r="K14499">
        <v>1</v>
      </c>
    </row>
    <row r="14500" spans="1:11" hidden="1">
      <c r="A14500" t="s">
        <v>304</v>
      </c>
      <c r="B14500" t="s">
        <v>240</v>
      </c>
      <c r="C14500" t="s">
        <v>291</v>
      </c>
      <c r="D14500">
        <v>1</v>
      </c>
      <c r="E14500">
        <v>1</v>
      </c>
      <c r="F14500">
        <v>1</v>
      </c>
      <c r="G14500">
        <v>1</v>
      </c>
      <c r="H14500">
        <v>1</v>
      </c>
      <c r="I14500">
        <v>1</v>
      </c>
      <c r="J14500">
        <v>1</v>
      </c>
      <c r="K14500">
        <v>1</v>
      </c>
    </row>
    <row r="14501" spans="1:11" hidden="1">
      <c r="A14501" t="s">
        <v>304</v>
      </c>
      <c r="B14501" t="s">
        <v>240</v>
      </c>
      <c r="C14501" t="s">
        <v>292</v>
      </c>
      <c r="D14501">
        <v>1</v>
      </c>
      <c r="E14501">
        <v>1</v>
      </c>
      <c r="F14501">
        <v>1</v>
      </c>
      <c r="G14501">
        <v>1</v>
      </c>
      <c r="H14501">
        <v>1</v>
      </c>
      <c r="I14501">
        <v>1</v>
      </c>
      <c r="J14501">
        <v>1</v>
      </c>
      <c r="K14501">
        <v>1</v>
      </c>
    </row>
    <row r="14502" spans="1:11" hidden="1">
      <c r="A14502" t="s">
        <v>304</v>
      </c>
      <c r="B14502" t="s">
        <v>364</v>
      </c>
      <c r="C14502" t="s">
        <v>278</v>
      </c>
      <c r="D14502">
        <v>1</v>
      </c>
      <c r="E14502">
        <v>1</v>
      </c>
      <c r="F14502">
        <v>1</v>
      </c>
      <c r="G14502">
        <v>1</v>
      </c>
      <c r="H14502">
        <v>1</v>
      </c>
      <c r="I14502">
        <v>1</v>
      </c>
      <c r="J14502">
        <v>1</v>
      </c>
      <c r="K14502">
        <v>1</v>
      </c>
    </row>
    <row r="14503" spans="1:11" hidden="1">
      <c r="A14503" t="s">
        <v>304</v>
      </c>
      <c r="B14503" t="s">
        <v>364</v>
      </c>
      <c r="C14503" t="s">
        <v>279</v>
      </c>
      <c r="D14503">
        <v>1</v>
      </c>
      <c r="E14503">
        <v>1</v>
      </c>
      <c r="F14503">
        <v>1</v>
      </c>
      <c r="G14503">
        <v>1</v>
      </c>
      <c r="H14503">
        <v>1</v>
      </c>
      <c r="I14503">
        <v>1</v>
      </c>
      <c r="J14503">
        <v>1</v>
      </c>
      <c r="K14503">
        <v>1</v>
      </c>
    </row>
    <row r="14504" spans="1:11" hidden="1">
      <c r="A14504" t="s">
        <v>304</v>
      </c>
      <c r="B14504" t="s">
        <v>364</v>
      </c>
      <c r="C14504" t="s">
        <v>280</v>
      </c>
      <c r="D14504">
        <v>1</v>
      </c>
      <c r="E14504">
        <v>1</v>
      </c>
      <c r="F14504">
        <v>1</v>
      </c>
      <c r="G14504">
        <v>1</v>
      </c>
      <c r="H14504">
        <v>1</v>
      </c>
      <c r="I14504">
        <v>1</v>
      </c>
      <c r="J14504">
        <v>1</v>
      </c>
      <c r="K14504">
        <v>1</v>
      </c>
    </row>
    <row r="14505" spans="1:11" hidden="1">
      <c r="A14505" t="s">
        <v>304</v>
      </c>
      <c r="B14505" t="s">
        <v>364</v>
      </c>
      <c r="C14505" t="s">
        <v>277</v>
      </c>
      <c r="D14505">
        <v>1</v>
      </c>
      <c r="E14505">
        <v>1</v>
      </c>
      <c r="F14505">
        <v>1</v>
      </c>
      <c r="G14505">
        <v>1</v>
      </c>
      <c r="H14505">
        <v>1</v>
      </c>
      <c r="I14505">
        <v>1</v>
      </c>
      <c r="J14505">
        <v>1</v>
      </c>
      <c r="K14505">
        <v>1</v>
      </c>
    </row>
    <row r="14506" spans="1:11" hidden="1">
      <c r="A14506" t="s">
        <v>304</v>
      </c>
      <c r="B14506" t="s">
        <v>364</v>
      </c>
      <c r="C14506" t="s">
        <v>281</v>
      </c>
      <c r="D14506">
        <v>1</v>
      </c>
      <c r="E14506">
        <v>1</v>
      </c>
      <c r="F14506">
        <v>1</v>
      </c>
      <c r="G14506">
        <v>1</v>
      </c>
      <c r="H14506">
        <v>1</v>
      </c>
      <c r="I14506">
        <v>1</v>
      </c>
      <c r="J14506">
        <v>1</v>
      </c>
      <c r="K14506">
        <v>1</v>
      </c>
    </row>
    <row r="14507" spans="1:11" hidden="1">
      <c r="A14507" t="s">
        <v>304</v>
      </c>
      <c r="B14507" t="s">
        <v>364</v>
      </c>
      <c r="C14507" t="s">
        <v>282</v>
      </c>
      <c r="D14507">
        <v>1</v>
      </c>
      <c r="E14507">
        <v>1</v>
      </c>
      <c r="F14507">
        <v>1</v>
      </c>
      <c r="G14507">
        <v>1</v>
      </c>
      <c r="H14507">
        <v>1</v>
      </c>
      <c r="I14507">
        <v>1</v>
      </c>
      <c r="J14507">
        <v>1</v>
      </c>
      <c r="K14507">
        <v>1</v>
      </c>
    </row>
    <row r="14508" spans="1:11" hidden="1">
      <c r="A14508" t="s">
        <v>304</v>
      </c>
      <c r="B14508" t="s">
        <v>364</v>
      </c>
      <c r="C14508" t="s">
        <v>283</v>
      </c>
      <c r="D14508">
        <v>1</v>
      </c>
      <c r="E14508">
        <v>1</v>
      </c>
      <c r="F14508">
        <v>1</v>
      </c>
      <c r="G14508">
        <v>1</v>
      </c>
      <c r="H14508">
        <v>1</v>
      </c>
      <c r="I14508">
        <v>1</v>
      </c>
      <c r="J14508">
        <v>1</v>
      </c>
      <c r="K14508">
        <v>1</v>
      </c>
    </row>
    <row r="14509" spans="1:11" hidden="1">
      <c r="A14509" t="s">
        <v>304</v>
      </c>
      <c r="B14509" t="s">
        <v>364</v>
      </c>
      <c r="C14509" t="s">
        <v>284</v>
      </c>
      <c r="D14509">
        <v>1</v>
      </c>
      <c r="E14509">
        <v>1</v>
      </c>
      <c r="F14509">
        <v>1</v>
      </c>
      <c r="G14509">
        <v>1</v>
      </c>
      <c r="H14509">
        <v>1</v>
      </c>
      <c r="I14509">
        <v>1</v>
      </c>
      <c r="J14509">
        <v>1</v>
      </c>
      <c r="K14509">
        <v>1</v>
      </c>
    </row>
    <row r="14510" spans="1:11" hidden="1">
      <c r="A14510" t="s">
        <v>304</v>
      </c>
      <c r="B14510" t="s">
        <v>364</v>
      </c>
      <c r="C14510" t="s">
        <v>285</v>
      </c>
      <c r="D14510">
        <v>1</v>
      </c>
      <c r="E14510">
        <v>1</v>
      </c>
      <c r="F14510">
        <v>1</v>
      </c>
      <c r="G14510">
        <v>1</v>
      </c>
      <c r="H14510">
        <v>1</v>
      </c>
      <c r="I14510">
        <v>1</v>
      </c>
      <c r="J14510">
        <v>1</v>
      </c>
      <c r="K14510">
        <v>1</v>
      </c>
    </row>
    <row r="14511" spans="1:11" hidden="1">
      <c r="A14511" t="s">
        <v>304</v>
      </c>
      <c r="B14511" t="s">
        <v>364</v>
      </c>
      <c r="C14511" t="s">
        <v>286</v>
      </c>
      <c r="D14511">
        <v>1</v>
      </c>
      <c r="E14511">
        <v>1</v>
      </c>
      <c r="F14511">
        <v>1</v>
      </c>
      <c r="G14511">
        <v>1</v>
      </c>
      <c r="H14511">
        <v>1</v>
      </c>
      <c r="I14511">
        <v>1</v>
      </c>
      <c r="J14511">
        <v>1</v>
      </c>
      <c r="K14511">
        <v>1</v>
      </c>
    </row>
    <row r="14512" spans="1:11" hidden="1">
      <c r="A14512" t="s">
        <v>304</v>
      </c>
      <c r="B14512" t="s">
        <v>364</v>
      </c>
      <c r="C14512" t="s">
        <v>287</v>
      </c>
      <c r="D14512">
        <v>1</v>
      </c>
      <c r="E14512">
        <v>1</v>
      </c>
      <c r="F14512">
        <v>1</v>
      </c>
      <c r="G14512">
        <v>1</v>
      </c>
      <c r="H14512">
        <v>1</v>
      </c>
      <c r="I14512">
        <v>1</v>
      </c>
      <c r="J14512">
        <v>1</v>
      </c>
      <c r="K14512">
        <v>1</v>
      </c>
    </row>
    <row r="14513" spans="1:11" hidden="1">
      <c r="A14513" t="s">
        <v>304</v>
      </c>
      <c r="B14513" t="s">
        <v>364</v>
      </c>
      <c r="C14513" t="s">
        <v>288</v>
      </c>
      <c r="D14513">
        <v>1</v>
      </c>
      <c r="E14513">
        <v>1</v>
      </c>
      <c r="F14513">
        <v>1</v>
      </c>
      <c r="G14513">
        <v>1</v>
      </c>
      <c r="H14513">
        <v>1</v>
      </c>
      <c r="I14513">
        <v>1</v>
      </c>
      <c r="J14513">
        <v>1</v>
      </c>
      <c r="K14513">
        <v>1</v>
      </c>
    </row>
    <row r="14514" spans="1:11" hidden="1">
      <c r="A14514" t="s">
        <v>304</v>
      </c>
      <c r="B14514" t="s">
        <v>364</v>
      </c>
      <c r="C14514" t="s">
        <v>289</v>
      </c>
      <c r="D14514">
        <v>1</v>
      </c>
      <c r="E14514">
        <v>1</v>
      </c>
      <c r="F14514">
        <v>1</v>
      </c>
      <c r="G14514">
        <v>1</v>
      </c>
      <c r="H14514">
        <v>1</v>
      </c>
      <c r="I14514">
        <v>1</v>
      </c>
      <c r="J14514">
        <v>1</v>
      </c>
      <c r="K14514">
        <v>1</v>
      </c>
    </row>
    <row r="14515" spans="1:11" hidden="1">
      <c r="A14515" t="s">
        <v>304</v>
      </c>
      <c r="B14515" t="s">
        <v>364</v>
      </c>
      <c r="C14515" t="s">
        <v>290</v>
      </c>
      <c r="D14515">
        <v>1</v>
      </c>
      <c r="E14515">
        <v>1</v>
      </c>
      <c r="F14515">
        <v>1</v>
      </c>
      <c r="G14515">
        <v>1</v>
      </c>
      <c r="H14515">
        <v>1</v>
      </c>
      <c r="I14515">
        <v>1</v>
      </c>
      <c r="J14515">
        <v>1</v>
      </c>
      <c r="K14515">
        <v>1</v>
      </c>
    </row>
    <row r="14516" spans="1:11" hidden="1">
      <c r="A14516" t="s">
        <v>304</v>
      </c>
      <c r="B14516" t="s">
        <v>364</v>
      </c>
      <c r="C14516" t="s">
        <v>291</v>
      </c>
      <c r="D14516">
        <v>1</v>
      </c>
      <c r="E14516">
        <v>1</v>
      </c>
      <c r="F14516">
        <v>1</v>
      </c>
      <c r="G14516">
        <v>1</v>
      </c>
      <c r="H14516">
        <v>1</v>
      </c>
      <c r="I14516">
        <v>1</v>
      </c>
      <c r="J14516">
        <v>1</v>
      </c>
      <c r="K14516">
        <v>1</v>
      </c>
    </row>
    <row r="14517" spans="1:11" hidden="1">
      <c r="A14517" t="s">
        <v>304</v>
      </c>
      <c r="B14517" t="s">
        <v>364</v>
      </c>
      <c r="C14517" t="s">
        <v>292</v>
      </c>
      <c r="D14517">
        <v>1</v>
      </c>
      <c r="E14517">
        <v>1</v>
      </c>
      <c r="F14517">
        <v>1</v>
      </c>
      <c r="G14517">
        <v>1</v>
      </c>
      <c r="H14517">
        <v>1</v>
      </c>
      <c r="I14517">
        <v>1</v>
      </c>
      <c r="J14517">
        <v>1</v>
      </c>
      <c r="K14517">
        <v>1</v>
      </c>
    </row>
    <row r="14518" spans="1:11" hidden="1">
      <c r="A14518" t="s">
        <v>304</v>
      </c>
      <c r="B14518" t="s">
        <v>365</v>
      </c>
      <c r="C14518" t="s">
        <v>278</v>
      </c>
      <c r="D14518">
        <v>1</v>
      </c>
      <c r="E14518">
        <v>1</v>
      </c>
      <c r="F14518">
        <v>1</v>
      </c>
      <c r="G14518">
        <v>1</v>
      </c>
      <c r="H14518">
        <v>1</v>
      </c>
      <c r="I14518">
        <v>1</v>
      </c>
      <c r="J14518">
        <v>1</v>
      </c>
      <c r="K14518">
        <v>1</v>
      </c>
    </row>
    <row r="14519" spans="1:11" hidden="1">
      <c r="A14519" t="s">
        <v>304</v>
      </c>
      <c r="B14519" t="s">
        <v>365</v>
      </c>
      <c r="C14519" t="s">
        <v>279</v>
      </c>
      <c r="D14519">
        <v>1</v>
      </c>
      <c r="E14519">
        <v>1</v>
      </c>
      <c r="F14519">
        <v>1</v>
      </c>
      <c r="G14519">
        <v>1</v>
      </c>
      <c r="H14519">
        <v>1</v>
      </c>
      <c r="I14519">
        <v>1</v>
      </c>
      <c r="J14519">
        <v>1</v>
      </c>
      <c r="K14519">
        <v>1</v>
      </c>
    </row>
    <row r="14520" spans="1:11" hidden="1">
      <c r="A14520" t="s">
        <v>304</v>
      </c>
      <c r="B14520" t="s">
        <v>365</v>
      </c>
      <c r="C14520" t="s">
        <v>280</v>
      </c>
      <c r="D14520">
        <v>1</v>
      </c>
      <c r="E14520">
        <v>1</v>
      </c>
      <c r="F14520">
        <v>1</v>
      </c>
      <c r="G14520">
        <v>1</v>
      </c>
      <c r="H14520">
        <v>1</v>
      </c>
      <c r="I14520">
        <v>1</v>
      </c>
      <c r="J14520">
        <v>1</v>
      </c>
      <c r="K14520">
        <v>1</v>
      </c>
    </row>
    <row r="14521" spans="1:11" hidden="1">
      <c r="A14521" t="s">
        <v>304</v>
      </c>
      <c r="B14521" t="s">
        <v>365</v>
      </c>
      <c r="C14521" t="s">
        <v>277</v>
      </c>
      <c r="D14521">
        <v>1</v>
      </c>
      <c r="E14521">
        <v>1</v>
      </c>
      <c r="F14521">
        <v>1</v>
      </c>
      <c r="G14521">
        <v>1</v>
      </c>
      <c r="H14521">
        <v>1</v>
      </c>
      <c r="I14521">
        <v>1</v>
      </c>
      <c r="J14521">
        <v>1</v>
      </c>
      <c r="K14521">
        <v>1</v>
      </c>
    </row>
    <row r="14522" spans="1:11" hidden="1">
      <c r="A14522" t="s">
        <v>304</v>
      </c>
      <c r="B14522" t="s">
        <v>365</v>
      </c>
      <c r="C14522" t="s">
        <v>281</v>
      </c>
      <c r="D14522">
        <v>1</v>
      </c>
      <c r="E14522">
        <v>1</v>
      </c>
      <c r="F14522">
        <v>1</v>
      </c>
      <c r="G14522">
        <v>1</v>
      </c>
      <c r="H14522">
        <v>1</v>
      </c>
      <c r="I14522">
        <v>1</v>
      </c>
      <c r="J14522">
        <v>1</v>
      </c>
      <c r="K14522">
        <v>1</v>
      </c>
    </row>
    <row r="14523" spans="1:11" hidden="1">
      <c r="A14523" t="s">
        <v>304</v>
      </c>
      <c r="B14523" t="s">
        <v>365</v>
      </c>
      <c r="C14523" t="s">
        <v>282</v>
      </c>
      <c r="D14523">
        <v>1</v>
      </c>
      <c r="E14523">
        <v>1</v>
      </c>
      <c r="F14523">
        <v>1</v>
      </c>
      <c r="G14523">
        <v>1</v>
      </c>
      <c r="H14523">
        <v>1</v>
      </c>
      <c r="I14523">
        <v>1</v>
      </c>
      <c r="J14523">
        <v>1</v>
      </c>
      <c r="K14523">
        <v>1</v>
      </c>
    </row>
    <row r="14524" spans="1:11" hidden="1">
      <c r="A14524" t="s">
        <v>304</v>
      </c>
      <c r="B14524" t="s">
        <v>365</v>
      </c>
      <c r="C14524" t="s">
        <v>283</v>
      </c>
      <c r="D14524">
        <v>1</v>
      </c>
      <c r="E14524">
        <v>1</v>
      </c>
      <c r="F14524">
        <v>1</v>
      </c>
      <c r="G14524">
        <v>1</v>
      </c>
      <c r="H14524">
        <v>1</v>
      </c>
      <c r="I14524">
        <v>1</v>
      </c>
      <c r="J14524">
        <v>1</v>
      </c>
      <c r="K14524">
        <v>1</v>
      </c>
    </row>
    <row r="14525" spans="1:11" hidden="1">
      <c r="A14525" t="s">
        <v>304</v>
      </c>
      <c r="B14525" t="s">
        <v>365</v>
      </c>
      <c r="C14525" t="s">
        <v>284</v>
      </c>
      <c r="D14525">
        <v>1</v>
      </c>
      <c r="E14525">
        <v>1</v>
      </c>
      <c r="F14525">
        <v>1</v>
      </c>
      <c r="G14525">
        <v>1</v>
      </c>
      <c r="H14525">
        <v>1</v>
      </c>
      <c r="I14525">
        <v>1</v>
      </c>
      <c r="J14525">
        <v>1</v>
      </c>
      <c r="K14525">
        <v>1</v>
      </c>
    </row>
    <row r="14526" spans="1:11" hidden="1">
      <c r="A14526" t="s">
        <v>304</v>
      </c>
      <c r="B14526" t="s">
        <v>365</v>
      </c>
      <c r="C14526" t="s">
        <v>285</v>
      </c>
      <c r="D14526">
        <v>1</v>
      </c>
      <c r="E14526">
        <v>1</v>
      </c>
      <c r="F14526">
        <v>1</v>
      </c>
      <c r="G14526">
        <v>1</v>
      </c>
      <c r="H14526">
        <v>1</v>
      </c>
      <c r="I14526">
        <v>1</v>
      </c>
      <c r="J14526">
        <v>1</v>
      </c>
      <c r="K14526">
        <v>1</v>
      </c>
    </row>
    <row r="14527" spans="1:11" hidden="1">
      <c r="A14527" t="s">
        <v>304</v>
      </c>
      <c r="B14527" t="s">
        <v>365</v>
      </c>
      <c r="C14527" t="s">
        <v>286</v>
      </c>
      <c r="D14527">
        <v>1</v>
      </c>
      <c r="E14527">
        <v>1</v>
      </c>
      <c r="F14527">
        <v>1</v>
      </c>
      <c r="G14527">
        <v>1</v>
      </c>
      <c r="H14527">
        <v>1</v>
      </c>
      <c r="I14527">
        <v>1</v>
      </c>
      <c r="J14527">
        <v>1</v>
      </c>
      <c r="K14527">
        <v>1</v>
      </c>
    </row>
    <row r="14528" spans="1:11" hidden="1">
      <c r="A14528" t="s">
        <v>304</v>
      </c>
      <c r="B14528" t="s">
        <v>365</v>
      </c>
      <c r="C14528" t="s">
        <v>287</v>
      </c>
      <c r="D14528">
        <v>1</v>
      </c>
      <c r="E14528">
        <v>1</v>
      </c>
      <c r="F14528">
        <v>1</v>
      </c>
      <c r="G14528">
        <v>1</v>
      </c>
      <c r="H14528">
        <v>1</v>
      </c>
      <c r="I14528">
        <v>1</v>
      </c>
      <c r="J14528">
        <v>1</v>
      </c>
      <c r="K14528">
        <v>1</v>
      </c>
    </row>
    <row r="14529" spans="1:11" hidden="1">
      <c r="A14529" t="s">
        <v>304</v>
      </c>
      <c r="B14529" t="s">
        <v>365</v>
      </c>
      <c r="C14529" t="s">
        <v>288</v>
      </c>
      <c r="D14529">
        <v>1</v>
      </c>
      <c r="E14529">
        <v>1</v>
      </c>
      <c r="F14529">
        <v>1</v>
      </c>
      <c r="G14529">
        <v>1</v>
      </c>
      <c r="H14529">
        <v>1</v>
      </c>
      <c r="I14529">
        <v>1</v>
      </c>
      <c r="J14529">
        <v>1</v>
      </c>
      <c r="K14529">
        <v>1</v>
      </c>
    </row>
    <row r="14530" spans="1:11" hidden="1">
      <c r="A14530" t="s">
        <v>304</v>
      </c>
      <c r="B14530" t="s">
        <v>365</v>
      </c>
      <c r="C14530" t="s">
        <v>289</v>
      </c>
      <c r="D14530">
        <v>1</v>
      </c>
      <c r="E14530">
        <v>1</v>
      </c>
      <c r="F14530">
        <v>1</v>
      </c>
      <c r="G14530">
        <v>1</v>
      </c>
      <c r="H14530">
        <v>1</v>
      </c>
      <c r="I14530">
        <v>1</v>
      </c>
      <c r="J14530">
        <v>1</v>
      </c>
      <c r="K14530">
        <v>1</v>
      </c>
    </row>
    <row r="14531" spans="1:11" hidden="1">
      <c r="A14531" t="s">
        <v>304</v>
      </c>
      <c r="B14531" t="s">
        <v>365</v>
      </c>
      <c r="C14531" t="s">
        <v>290</v>
      </c>
      <c r="D14531">
        <v>1</v>
      </c>
      <c r="E14531">
        <v>1</v>
      </c>
      <c r="F14531">
        <v>1</v>
      </c>
      <c r="G14531">
        <v>1</v>
      </c>
      <c r="H14531">
        <v>1</v>
      </c>
      <c r="I14531">
        <v>1</v>
      </c>
      <c r="J14531">
        <v>1</v>
      </c>
      <c r="K14531">
        <v>1</v>
      </c>
    </row>
    <row r="14532" spans="1:11" hidden="1">
      <c r="A14532" t="s">
        <v>304</v>
      </c>
      <c r="B14532" t="s">
        <v>365</v>
      </c>
      <c r="C14532" t="s">
        <v>291</v>
      </c>
      <c r="D14532">
        <v>1</v>
      </c>
      <c r="E14532">
        <v>1</v>
      </c>
      <c r="F14532">
        <v>1</v>
      </c>
      <c r="G14532">
        <v>1</v>
      </c>
      <c r="H14532">
        <v>1</v>
      </c>
      <c r="I14532">
        <v>1</v>
      </c>
      <c r="J14532">
        <v>1</v>
      </c>
      <c r="K14532">
        <v>1</v>
      </c>
    </row>
    <row r="14533" spans="1:11" hidden="1">
      <c r="A14533" t="s">
        <v>304</v>
      </c>
      <c r="B14533" t="s">
        <v>365</v>
      </c>
      <c r="C14533" t="s">
        <v>292</v>
      </c>
      <c r="D14533">
        <v>1</v>
      </c>
      <c r="E14533">
        <v>1</v>
      </c>
      <c r="F14533">
        <v>1</v>
      </c>
      <c r="G14533">
        <v>1</v>
      </c>
      <c r="H14533">
        <v>1</v>
      </c>
      <c r="I14533">
        <v>1</v>
      </c>
      <c r="J14533">
        <v>1</v>
      </c>
      <c r="K14533">
        <v>1</v>
      </c>
    </row>
    <row r="14534" spans="1:11" hidden="1">
      <c r="A14534" t="s">
        <v>304</v>
      </c>
      <c r="B14534" t="s">
        <v>239</v>
      </c>
      <c r="C14534" t="s">
        <v>278</v>
      </c>
      <c r="D14534">
        <v>1</v>
      </c>
      <c r="E14534">
        <v>1</v>
      </c>
      <c r="F14534">
        <v>1</v>
      </c>
      <c r="G14534">
        <v>1</v>
      </c>
      <c r="H14534">
        <v>1</v>
      </c>
      <c r="I14534">
        <v>1</v>
      </c>
      <c r="J14534">
        <v>1</v>
      </c>
      <c r="K14534">
        <v>1</v>
      </c>
    </row>
    <row r="14535" spans="1:11" hidden="1">
      <c r="A14535" t="s">
        <v>304</v>
      </c>
      <c r="B14535" t="s">
        <v>239</v>
      </c>
      <c r="C14535" t="s">
        <v>279</v>
      </c>
      <c r="D14535">
        <v>1</v>
      </c>
      <c r="E14535">
        <v>1</v>
      </c>
      <c r="F14535">
        <v>1</v>
      </c>
      <c r="G14535">
        <v>1</v>
      </c>
      <c r="H14535">
        <v>1</v>
      </c>
      <c r="I14535">
        <v>1</v>
      </c>
      <c r="J14535">
        <v>1</v>
      </c>
      <c r="K14535">
        <v>1</v>
      </c>
    </row>
    <row r="14536" spans="1:11" hidden="1">
      <c r="A14536" t="s">
        <v>304</v>
      </c>
      <c r="B14536" t="s">
        <v>239</v>
      </c>
      <c r="C14536" t="s">
        <v>280</v>
      </c>
      <c r="D14536">
        <v>1</v>
      </c>
      <c r="E14536">
        <v>1</v>
      </c>
      <c r="F14536">
        <v>1</v>
      </c>
      <c r="G14536">
        <v>1</v>
      </c>
      <c r="H14536">
        <v>1</v>
      </c>
      <c r="I14536">
        <v>1</v>
      </c>
      <c r="J14536">
        <v>1</v>
      </c>
      <c r="K14536">
        <v>1</v>
      </c>
    </row>
    <row r="14537" spans="1:11" hidden="1">
      <c r="A14537" t="s">
        <v>304</v>
      </c>
      <c r="B14537" t="s">
        <v>239</v>
      </c>
      <c r="C14537" t="s">
        <v>277</v>
      </c>
      <c r="D14537">
        <v>1</v>
      </c>
      <c r="E14537">
        <v>1</v>
      </c>
      <c r="F14537">
        <v>1</v>
      </c>
      <c r="G14537">
        <v>1</v>
      </c>
      <c r="H14537">
        <v>1</v>
      </c>
      <c r="I14537">
        <v>1</v>
      </c>
      <c r="J14537">
        <v>1</v>
      </c>
      <c r="K14537">
        <v>1</v>
      </c>
    </row>
    <row r="14538" spans="1:11" hidden="1">
      <c r="A14538" t="s">
        <v>304</v>
      </c>
      <c r="B14538" t="s">
        <v>239</v>
      </c>
      <c r="C14538" t="s">
        <v>281</v>
      </c>
      <c r="D14538">
        <v>1</v>
      </c>
      <c r="E14538">
        <v>1</v>
      </c>
      <c r="F14538">
        <v>1</v>
      </c>
      <c r="G14538">
        <v>1</v>
      </c>
      <c r="H14538">
        <v>1</v>
      </c>
      <c r="I14538">
        <v>1</v>
      </c>
      <c r="J14538">
        <v>1</v>
      </c>
      <c r="K14538">
        <v>1</v>
      </c>
    </row>
    <row r="14539" spans="1:11" hidden="1">
      <c r="A14539" t="s">
        <v>304</v>
      </c>
      <c r="B14539" t="s">
        <v>239</v>
      </c>
      <c r="C14539" t="s">
        <v>282</v>
      </c>
      <c r="D14539">
        <v>1</v>
      </c>
      <c r="E14539">
        <v>1</v>
      </c>
      <c r="F14539">
        <v>1</v>
      </c>
      <c r="G14539">
        <v>1</v>
      </c>
      <c r="H14539">
        <v>1</v>
      </c>
      <c r="I14539">
        <v>1</v>
      </c>
      <c r="J14539">
        <v>1</v>
      </c>
      <c r="K14539">
        <v>1</v>
      </c>
    </row>
    <row r="14540" spans="1:11" hidden="1">
      <c r="A14540" t="s">
        <v>304</v>
      </c>
      <c r="B14540" t="s">
        <v>239</v>
      </c>
      <c r="C14540" t="s">
        <v>283</v>
      </c>
      <c r="D14540">
        <v>1</v>
      </c>
      <c r="E14540">
        <v>1</v>
      </c>
      <c r="F14540">
        <v>1</v>
      </c>
      <c r="G14540">
        <v>1</v>
      </c>
      <c r="H14540">
        <v>1</v>
      </c>
      <c r="I14540">
        <v>1</v>
      </c>
      <c r="J14540">
        <v>1</v>
      </c>
      <c r="K14540">
        <v>1</v>
      </c>
    </row>
    <row r="14541" spans="1:11" hidden="1">
      <c r="A14541" t="s">
        <v>304</v>
      </c>
      <c r="B14541" t="s">
        <v>239</v>
      </c>
      <c r="C14541" t="s">
        <v>284</v>
      </c>
      <c r="D14541">
        <v>1</v>
      </c>
      <c r="E14541">
        <v>1</v>
      </c>
      <c r="F14541">
        <v>1</v>
      </c>
      <c r="G14541">
        <v>1</v>
      </c>
      <c r="H14541">
        <v>1</v>
      </c>
      <c r="I14541">
        <v>1</v>
      </c>
      <c r="J14541">
        <v>1</v>
      </c>
      <c r="K14541">
        <v>1</v>
      </c>
    </row>
    <row r="14542" spans="1:11" hidden="1">
      <c r="A14542" t="s">
        <v>304</v>
      </c>
      <c r="B14542" t="s">
        <v>239</v>
      </c>
      <c r="C14542" t="s">
        <v>285</v>
      </c>
      <c r="D14542">
        <v>1</v>
      </c>
      <c r="E14542">
        <v>1</v>
      </c>
      <c r="F14542">
        <v>1</v>
      </c>
      <c r="G14542">
        <v>1</v>
      </c>
      <c r="H14542">
        <v>1</v>
      </c>
      <c r="I14542">
        <v>1</v>
      </c>
      <c r="J14542">
        <v>1</v>
      </c>
      <c r="K14542">
        <v>1</v>
      </c>
    </row>
    <row r="14543" spans="1:11" hidden="1">
      <c r="A14543" t="s">
        <v>304</v>
      </c>
      <c r="B14543" t="s">
        <v>239</v>
      </c>
      <c r="C14543" t="s">
        <v>286</v>
      </c>
      <c r="D14543">
        <v>1</v>
      </c>
      <c r="E14543">
        <v>1</v>
      </c>
      <c r="F14543">
        <v>1</v>
      </c>
      <c r="G14543">
        <v>1</v>
      </c>
      <c r="H14543">
        <v>1</v>
      </c>
      <c r="I14543">
        <v>1</v>
      </c>
      <c r="J14543">
        <v>1</v>
      </c>
      <c r="K14543">
        <v>1</v>
      </c>
    </row>
    <row r="14544" spans="1:11" hidden="1">
      <c r="A14544" t="s">
        <v>304</v>
      </c>
      <c r="B14544" t="s">
        <v>239</v>
      </c>
      <c r="C14544" t="s">
        <v>287</v>
      </c>
      <c r="D14544">
        <v>1</v>
      </c>
      <c r="E14544">
        <v>1</v>
      </c>
      <c r="F14544">
        <v>1</v>
      </c>
      <c r="G14544">
        <v>1</v>
      </c>
      <c r="H14544">
        <v>1</v>
      </c>
      <c r="I14544">
        <v>1</v>
      </c>
      <c r="J14544">
        <v>1</v>
      </c>
      <c r="K14544">
        <v>1</v>
      </c>
    </row>
    <row r="14545" spans="1:11" hidden="1">
      <c r="A14545" t="s">
        <v>304</v>
      </c>
      <c r="B14545" t="s">
        <v>239</v>
      </c>
      <c r="C14545" t="s">
        <v>288</v>
      </c>
      <c r="D14545">
        <v>1</v>
      </c>
      <c r="E14545">
        <v>1</v>
      </c>
      <c r="F14545">
        <v>1</v>
      </c>
      <c r="G14545">
        <v>1</v>
      </c>
      <c r="H14545">
        <v>1</v>
      </c>
      <c r="I14545">
        <v>1</v>
      </c>
      <c r="J14545">
        <v>1</v>
      </c>
      <c r="K14545">
        <v>1</v>
      </c>
    </row>
    <row r="14546" spans="1:11" hidden="1">
      <c r="A14546" t="s">
        <v>304</v>
      </c>
      <c r="B14546" t="s">
        <v>239</v>
      </c>
      <c r="C14546" t="s">
        <v>289</v>
      </c>
      <c r="D14546">
        <v>1</v>
      </c>
      <c r="E14546">
        <v>1</v>
      </c>
      <c r="F14546">
        <v>1</v>
      </c>
      <c r="G14546">
        <v>1</v>
      </c>
      <c r="H14546">
        <v>1</v>
      </c>
      <c r="I14546">
        <v>1</v>
      </c>
      <c r="J14546">
        <v>1</v>
      </c>
      <c r="K14546">
        <v>1</v>
      </c>
    </row>
    <row r="14547" spans="1:11" hidden="1">
      <c r="A14547" t="s">
        <v>304</v>
      </c>
      <c r="B14547" t="s">
        <v>239</v>
      </c>
      <c r="C14547" t="s">
        <v>290</v>
      </c>
      <c r="D14547">
        <v>1</v>
      </c>
      <c r="E14547">
        <v>1</v>
      </c>
      <c r="F14547">
        <v>1</v>
      </c>
      <c r="G14547">
        <v>1</v>
      </c>
      <c r="H14547">
        <v>1</v>
      </c>
      <c r="I14547">
        <v>1</v>
      </c>
      <c r="J14547">
        <v>1</v>
      </c>
      <c r="K14547">
        <v>1</v>
      </c>
    </row>
    <row r="14548" spans="1:11" hidden="1">
      <c r="A14548" t="s">
        <v>304</v>
      </c>
      <c r="B14548" t="s">
        <v>239</v>
      </c>
      <c r="C14548" t="s">
        <v>291</v>
      </c>
      <c r="D14548">
        <v>1</v>
      </c>
      <c r="E14548">
        <v>1</v>
      </c>
      <c r="F14548">
        <v>1</v>
      </c>
      <c r="G14548">
        <v>1</v>
      </c>
      <c r="H14548">
        <v>1</v>
      </c>
      <c r="I14548">
        <v>1</v>
      </c>
      <c r="J14548">
        <v>1</v>
      </c>
      <c r="K14548">
        <v>1</v>
      </c>
    </row>
    <row r="14549" spans="1:11" hidden="1">
      <c r="A14549" t="s">
        <v>304</v>
      </c>
      <c r="B14549" t="s">
        <v>239</v>
      </c>
      <c r="C14549" t="s">
        <v>292</v>
      </c>
      <c r="D14549">
        <v>1</v>
      </c>
      <c r="E14549">
        <v>1</v>
      </c>
      <c r="F14549">
        <v>1</v>
      </c>
      <c r="G14549">
        <v>1</v>
      </c>
      <c r="H14549">
        <v>1</v>
      </c>
      <c r="I14549">
        <v>1</v>
      </c>
      <c r="J14549">
        <v>1</v>
      </c>
      <c r="K14549">
        <v>1</v>
      </c>
    </row>
    <row r="14550" spans="1:11" hidden="1">
      <c r="A14550" t="s">
        <v>304</v>
      </c>
      <c r="B14550" t="s">
        <v>238</v>
      </c>
      <c r="C14550" t="s">
        <v>278</v>
      </c>
      <c r="D14550">
        <v>1</v>
      </c>
      <c r="E14550">
        <v>1</v>
      </c>
      <c r="F14550">
        <v>1</v>
      </c>
      <c r="G14550">
        <v>1</v>
      </c>
      <c r="H14550">
        <v>1</v>
      </c>
      <c r="I14550">
        <v>1</v>
      </c>
      <c r="J14550">
        <v>1</v>
      </c>
      <c r="K14550">
        <v>1</v>
      </c>
    </row>
    <row r="14551" spans="1:11" hidden="1">
      <c r="A14551" t="s">
        <v>304</v>
      </c>
      <c r="B14551" t="s">
        <v>238</v>
      </c>
      <c r="C14551" t="s">
        <v>279</v>
      </c>
      <c r="D14551">
        <v>1</v>
      </c>
      <c r="E14551">
        <v>1</v>
      </c>
      <c r="F14551">
        <v>1</v>
      </c>
      <c r="G14551">
        <v>1</v>
      </c>
      <c r="H14551">
        <v>1</v>
      </c>
      <c r="I14551">
        <v>1</v>
      </c>
      <c r="J14551">
        <v>1</v>
      </c>
      <c r="K14551">
        <v>1</v>
      </c>
    </row>
    <row r="14552" spans="1:11" hidden="1">
      <c r="A14552" t="s">
        <v>304</v>
      </c>
      <c r="B14552" t="s">
        <v>238</v>
      </c>
      <c r="C14552" t="s">
        <v>280</v>
      </c>
      <c r="D14552">
        <v>1</v>
      </c>
      <c r="E14552">
        <v>1</v>
      </c>
      <c r="F14552">
        <v>1</v>
      </c>
      <c r="G14552">
        <v>1</v>
      </c>
      <c r="H14552">
        <v>1</v>
      </c>
      <c r="I14552">
        <v>1</v>
      </c>
      <c r="J14552">
        <v>1</v>
      </c>
      <c r="K14552">
        <v>1</v>
      </c>
    </row>
    <row r="14553" spans="1:11" hidden="1">
      <c r="A14553" t="s">
        <v>304</v>
      </c>
      <c r="B14553" t="s">
        <v>238</v>
      </c>
      <c r="C14553" t="s">
        <v>277</v>
      </c>
      <c r="D14553">
        <v>1</v>
      </c>
      <c r="E14553">
        <v>1</v>
      </c>
      <c r="F14553">
        <v>1</v>
      </c>
      <c r="G14553">
        <v>1</v>
      </c>
      <c r="H14553">
        <v>1</v>
      </c>
      <c r="I14553">
        <v>1</v>
      </c>
      <c r="J14553">
        <v>1</v>
      </c>
      <c r="K14553">
        <v>1</v>
      </c>
    </row>
    <row r="14554" spans="1:11" hidden="1">
      <c r="A14554" t="s">
        <v>304</v>
      </c>
      <c r="B14554" t="s">
        <v>238</v>
      </c>
      <c r="C14554" t="s">
        <v>281</v>
      </c>
      <c r="D14554">
        <v>1</v>
      </c>
      <c r="E14554">
        <v>1</v>
      </c>
      <c r="F14554">
        <v>1</v>
      </c>
      <c r="G14554">
        <v>1</v>
      </c>
      <c r="H14554">
        <v>1</v>
      </c>
      <c r="I14554">
        <v>1</v>
      </c>
      <c r="J14554">
        <v>1</v>
      </c>
      <c r="K14554">
        <v>1</v>
      </c>
    </row>
    <row r="14555" spans="1:11" hidden="1">
      <c r="A14555" t="s">
        <v>304</v>
      </c>
      <c r="B14555" t="s">
        <v>238</v>
      </c>
      <c r="C14555" t="s">
        <v>282</v>
      </c>
      <c r="D14555">
        <v>1</v>
      </c>
      <c r="E14555">
        <v>1</v>
      </c>
      <c r="F14555">
        <v>1</v>
      </c>
      <c r="G14555">
        <v>1</v>
      </c>
      <c r="H14555">
        <v>1</v>
      </c>
      <c r="I14555">
        <v>1</v>
      </c>
      <c r="J14555">
        <v>1</v>
      </c>
      <c r="K14555">
        <v>1</v>
      </c>
    </row>
    <row r="14556" spans="1:11" hidden="1">
      <c r="A14556" t="s">
        <v>304</v>
      </c>
      <c r="B14556" t="s">
        <v>238</v>
      </c>
      <c r="C14556" t="s">
        <v>283</v>
      </c>
      <c r="D14556">
        <v>1</v>
      </c>
      <c r="E14556">
        <v>1</v>
      </c>
      <c r="F14556">
        <v>1</v>
      </c>
      <c r="G14556">
        <v>1</v>
      </c>
      <c r="H14556">
        <v>1</v>
      </c>
      <c r="I14556">
        <v>1</v>
      </c>
      <c r="J14556">
        <v>1</v>
      </c>
      <c r="K14556">
        <v>1</v>
      </c>
    </row>
    <row r="14557" spans="1:11" hidden="1">
      <c r="A14557" t="s">
        <v>304</v>
      </c>
      <c r="B14557" t="s">
        <v>238</v>
      </c>
      <c r="C14557" t="s">
        <v>284</v>
      </c>
      <c r="D14557">
        <v>1</v>
      </c>
      <c r="E14557">
        <v>1</v>
      </c>
      <c r="F14557">
        <v>1</v>
      </c>
      <c r="G14557">
        <v>1</v>
      </c>
      <c r="H14557">
        <v>1</v>
      </c>
      <c r="I14557">
        <v>1</v>
      </c>
      <c r="J14557">
        <v>1</v>
      </c>
      <c r="K14557">
        <v>1</v>
      </c>
    </row>
    <row r="14558" spans="1:11" hidden="1">
      <c r="A14558" t="s">
        <v>304</v>
      </c>
      <c r="B14558" t="s">
        <v>238</v>
      </c>
      <c r="C14558" t="s">
        <v>285</v>
      </c>
      <c r="D14558">
        <v>1</v>
      </c>
      <c r="E14558">
        <v>1</v>
      </c>
      <c r="F14558">
        <v>1</v>
      </c>
      <c r="G14558">
        <v>1</v>
      </c>
      <c r="H14558">
        <v>1</v>
      </c>
      <c r="I14558">
        <v>1</v>
      </c>
      <c r="J14558">
        <v>1</v>
      </c>
      <c r="K14558">
        <v>1</v>
      </c>
    </row>
    <row r="14559" spans="1:11" hidden="1">
      <c r="A14559" t="s">
        <v>304</v>
      </c>
      <c r="B14559" t="s">
        <v>238</v>
      </c>
      <c r="C14559" t="s">
        <v>286</v>
      </c>
      <c r="D14559">
        <v>1</v>
      </c>
      <c r="E14559">
        <v>1</v>
      </c>
      <c r="F14559">
        <v>1</v>
      </c>
      <c r="G14559">
        <v>1</v>
      </c>
      <c r="H14559">
        <v>1</v>
      </c>
      <c r="I14559">
        <v>1</v>
      </c>
      <c r="J14559">
        <v>1</v>
      </c>
      <c r="K14559">
        <v>1</v>
      </c>
    </row>
    <row r="14560" spans="1:11" hidden="1">
      <c r="A14560" t="s">
        <v>304</v>
      </c>
      <c r="B14560" t="s">
        <v>238</v>
      </c>
      <c r="C14560" t="s">
        <v>287</v>
      </c>
      <c r="D14560">
        <v>1</v>
      </c>
      <c r="E14560">
        <v>1</v>
      </c>
      <c r="F14560">
        <v>1</v>
      </c>
      <c r="G14560">
        <v>1</v>
      </c>
      <c r="H14560">
        <v>1</v>
      </c>
      <c r="I14560">
        <v>1</v>
      </c>
      <c r="J14560">
        <v>1</v>
      </c>
      <c r="K14560">
        <v>1</v>
      </c>
    </row>
    <row r="14561" spans="1:11" hidden="1">
      <c r="A14561" t="s">
        <v>304</v>
      </c>
      <c r="B14561" t="s">
        <v>238</v>
      </c>
      <c r="C14561" t="s">
        <v>288</v>
      </c>
      <c r="D14561">
        <v>1</v>
      </c>
      <c r="E14561">
        <v>1</v>
      </c>
      <c r="F14561">
        <v>1</v>
      </c>
      <c r="G14561">
        <v>1</v>
      </c>
      <c r="H14561">
        <v>1</v>
      </c>
      <c r="I14561">
        <v>1</v>
      </c>
      <c r="J14561">
        <v>1</v>
      </c>
      <c r="K14561">
        <v>1</v>
      </c>
    </row>
    <row r="14562" spans="1:11" hidden="1">
      <c r="A14562" t="s">
        <v>304</v>
      </c>
      <c r="B14562" t="s">
        <v>238</v>
      </c>
      <c r="C14562" t="s">
        <v>289</v>
      </c>
      <c r="D14562">
        <v>1</v>
      </c>
      <c r="E14562">
        <v>1</v>
      </c>
      <c r="F14562">
        <v>1</v>
      </c>
      <c r="G14562">
        <v>1</v>
      </c>
      <c r="H14562">
        <v>1</v>
      </c>
      <c r="I14562">
        <v>1</v>
      </c>
      <c r="J14562">
        <v>1</v>
      </c>
      <c r="K14562">
        <v>1</v>
      </c>
    </row>
    <row r="14563" spans="1:11" hidden="1">
      <c r="A14563" t="s">
        <v>304</v>
      </c>
      <c r="B14563" t="s">
        <v>238</v>
      </c>
      <c r="C14563" t="s">
        <v>290</v>
      </c>
      <c r="D14563">
        <v>1</v>
      </c>
      <c r="E14563">
        <v>1</v>
      </c>
      <c r="F14563">
        <v>1</v>
      </c>
      <c r="G14563">
        <v>1</v>
      </c>
      <c r="H14563">
        <v>1</v>
      </c>
      <c r="I14563">
        <v>1</v>
      </c>
      <c r="J14563">
        <v>1</v>
      </c>
      <c r="K14563">
        <v>1</v>
      </c>
    </row>
    <row r="14564" spans="1:11" hidden="1">
      <c r="A14564" t="s">
        <v>304</v>
      </c>
      <c r="B14564" t="s">
        <v>238</v>
      </c>
      <c r="C14564" t="s">
        <v>291</v>
      </c>
      <c r="D14564">
        <v>1</v>
      </c>
      <c r="E14564">
        <v>1</v>
      </c>
      <c r="F14564">
        <v>1</v>
      </c>
      <c r="G14564">
        <v>1</v>
      </c>
      <c r="H14564">
        <v>1</v>
      </c>
      <c r="I14564">
        <v>1</v>
      </c>
      <c r="J14564">
        <v>1</v>
      </c>
      <c r="K14564">
        <v>1</v>
      </c>
    </row>
    <row r="14565" spans="1:11" hidden="1">
      <c r="A14565" t="s">
        <v>304</v>
      </c>
      <c r="B14565" t="s">
        <v>238</v>
      </c>
      <c r="C14565" t="s">
        <v>292</v>
      </c>
      <c r="D14565">
        <v>1</v>
      </c>
      <c r="E14565">
        <v>1</v>
      </c>
      <c r="F14565">
        <v>1</v>
      </c>
      <c r="G14565">
        <v>1</v>
      </c>
      <c r="H14565">
        <v>1</v>
      </c>
      <c r="I14565">
        <v>1</v>
      </c>
      <c r="J14565">
        <v>1</v>
      </c>
      <c r="K14565">
        <v>1</v>
      </c>
    </row>
    <row r="14566" spans="1:11" hidden="1">
      <c r="A14566" t="s">
        <v>304</v>
      </c>
      <c r="B14566" t="s">
        <v>516</v>
      </c>
      <c r="C14566" t="s">
        <v>278</v>
      </c>
      <c r="D14566">
        <v>1</v>
      </c>
      <c r="E14566">
        <v>1</v>
      </c>
      <c r="F14566">
        <v>1</v>
      </c>
      <c r="G14566">
        <v>1</v>
      </c>
      <c r="H14566">
        <v>1</v>
      </c>
      <c r="I14566">
        <v>1</v>
      </c>
      <c r="J14566">
        <v>1</v>
      </c>
      <c r="K14566">
        <v>1</v>
      </c>
    </row>
    <row r="14567" spans="1:11" hidden="1">
      <c r="A14567" t="s">
        <v>304</v>
      </c>
      <c r="B14567" t="s">
        <v>516</v>
      </c>
      <c r="C14567" t="s">
        <v>279</v>
      </c>
      <c r="D14567">
        <v>1</v>
      </c>
      <c r="E14567">
        <v>1</v>
      </c>
      <c r="F14567">
        <v>1</v>
      </c>
      <c r="G14567">
        <v>1</v>
      </c>
      <c r="H14567">
        <v>1</v>
      </c>
      <c r="I14567">
        <v>1</v>
      </c>
      <c r="J14567">
        <v>1</v>
      </c>
      <c r="K14567">
        <v>1</v>
      </c>
    </row>
    <row r="14568" spans="1:11" hidden="1">
      <c r="A14568" t="s">
        <v>304</v>
      </c>
      <c r="B14568" t="s">
        <v>516</v>
      </c>
      <c r="C14568" t="s">
        <v>280</v>
      </c>
      <c r="D14568">
        <v>1</v>
      </c>
      <c r="E14568">
        <v>1</v>
      </c>
      <c r="F14568">
        <v>1</v>
      </c>
      <c r="G14568">
        <v>1</v>
      </c>
      <c r="H14568">
        <v>1</v>
      </c>
      <c r="I14568">
        <v>1</v>
      </c>
      <c r="J14568">
        <v>1</v>
      </c>
      <c r="K14568">
        <v>1</v>
      </c>
    </row>
    <row r="14569" spans="1:11" hidden="1">
      <c r="A14569" t="s">
        <v>304</v>
      </c>
      <c r="B14569" t="s">
        <v>516</v>
      </c>
      <c r="C14569" t="s">
        <v>277</v>
      </c>
      <c r="D14569">
        <v>1</v>
      </c>
      <c r="E14569">
        <v>1</v>
      </c>
      <c r="F14569">
        <v>1</v>
      </c>
      <c r="G14569">
        <v>1</v>
      </c>
      <c r="H14569">
        <v>1</v>
      </c>
      <c r="I14569">
        <v>1</v>
      </c>
      <c r="J14569">
        <v>1</v>
      </c>
      <c r="K14569">
        <v>1</v>
      </c>
    </row>
    <row r="14570" spans="1:11" hidden="1">
      <c r="A14570" t="s">
        <v>304</v>
      </c>
      <c r="B14570" t="s">
        <v>516</v>
      </c>
      <c r="C14570" t="s">
        <v>281</v>
      </c>
      <c r="D14570">
        <v>1</v>
      </c>
      <c r="E14570">
        <v>1</v>
      </c>
      <c r="F14570">
        <v>1</v>
      </c>
      <c r="G14570">
        <v>1</v>
      </c>
      <c r="H14570">
        <v>1</v>
      </c>
      <c r="I14570">
        <v>1</v>
      </c>
      <c r="J14570">
        <v>1</v>
      </c>
      <c r="K14570">
        <v>1</v>
      </c>
    </row>
    <row r="14571" spans="1:11" hidden="1">
      <c r="A14571" t="s">
        <v>304</v>
      </c>
      <c r="B14571" t="s">
        <v>516</v>
      </c>
      <c r="C14571" t="s">
        <v>282</v>
      </c>
      <c r="D14571">
        <v>1</v>
      </c>
      <c r="E14571">
        <v>1</v>
      </c>
      <c r="F14571">
        <v>1</v>
      </c>
      <c r="G14571">
        <v>1</v>
      </c>
      <c r="H14571">
        <v>1</v>
      </c>
      <c r="I14571">
        <v>1</v>
      </c>
      <c r="J14571">
        <v>1</v>
      </c>
      <c r="K14571">
        <v>1</v>
      </c>
    </row>
    <row r="14572" spans="1:11" hidden="1">
      <c r="A14572" t="s">
        <v>304</v>
      </c>
      <c r="B14572" t="s">
        <v>516</v>
      </c>
      <c r="C14572" t="s">
        <v>283</v>
      </c>
      <c r="D14572">
        <v>1</v>
      </c>
      <c r="E14572">
        <v>1</v>
      </c>
      <c r="F14572">
        <v>1</v>
      </c>
      <c r="G14572">
        <v>1</v>
      </c>
      <c r="H14572">
        <v>1</v>
      </c>
      <c r="I14572">
        <v>1</v>
      </c>
      <c r="J14572">
        <v>1</v>
      </c>
      <c r="K14572">
        <v>1</v>
      </c>
    </row>
    <row r="14573" spans="1:11" hidden="1">
      <c r="A14573" t="s">
        <v>304</v>
      </c>
      <c r="B14573" t="s">
        <v>516</v>
      </c>
      <c r="C14573" t="s">
        <v>284</v>
      </c>
      <c r="D14573">
        <v>1</v>
      </c>
      <c r="E14573">
        <v>1</v>
      </c>
      <c r="F14573">
        <v>1</v>
      </c>
      <c r="G14573">
        <v>1</v>
      </c>
      <c r="H14573">
        <v>1</v>
      </c>
      <c r="I14573">
        <v>1</v>
      </c>
      <c r="J14573">
        <v>1</v>
      </c>
      <c r="K14573">
        <v>1</v>
      </c>
    </row>
    <row r="14574" spans="1:11" hidden="1">
      <c r="A14574" t="s">
        <v>304</v>
      </c>
      <c r="B14574" t="s">
        <v>516</v>
      </c>
      <c r="C14574" t="s">
        <v>285</v>
      </c>
      <c r="D14574">
        <v>1</v>
      </c>
      <c r="E14574">
        <v>1</v>
      </c>
      <c r="F14574">
        <v>1</v>
      </c>
      <c r="G14574">
        <v>1</v>
      </c>
      <c r="H14574">
        <v>1</v>
      </c>
      <c r="I14574">
        <v>1</v>
      </c>
      <c r="J14574">
        <v>1</v>
      </c>
      <c r="K14574">
        <v>1</v>
      </c>
    </row>
    <row r="14575" spans="1:11" hidden="1">
      <c r="A14575" t="s">
        <v>304</v>
      </c>
      <c r="B14575" t="s">
        <v>516</v>
      </c>
      <c r="C14575" t="s">
        <v>286</v>
      </c>
      <c r="D14575">
        <v>1</v>
      </c>
      <c r="E14575">
        <v>1</v>
      </c>
      <c r="F14575">
        <v>1</v>
      </c>
      <c r="G14575">
        <v>1</v>
      </c>
      <c r="H14575">
        <v>1</v>
      </c>
      <c r="I14575">
        <v>1</v>
      </c>
      <c r="J14575">
        <v>1</v>
      </c>
      <c r="K14575">
        <v>1</v>
      </c>
    </row>
    <row r="14576" spans="1:11" hidden="1">
      <c r="A14576" t="s">
        <v>304</v>
      </c>
      <c r="B14576" t="s">
        <v>516</v>
      </c>
      <c r="C14576" t="s">
        <v>287</v>
      </c>
      <c r="D14576">
        <v>1</v>
      </c>
      <c r="E14576">
        <v>1</v>
      </c>
      <c r="F14576">
        <v>1</v>
      </c>
      <c r="G14576">
        <v>1</v>
      </c>
      <c r="H14576">
        <v>1</v>
      </c>
      <c r="I14576">
        <v>1</v>
      </c>
      <c r="J14576">
        <v>1</v>
      </c>
      <c r="K14576">
        <v>1</v>
      </c>
    </row>
    <row r="14577" spans="1:11" hidden="1">
      <c r="A14577" t="s">
        <v>304</v>
      </c>
      <c r="B14577" t="s">
        <v>516</v>
      </c>
      <c r="C14577" t="s">
        <v>288</v>
      </c>
      <c r="D14577">
        <v>1</v>
      </c>
      <c r="E14577">
        <v>1</v>
      </c>
      <c r="F14577">
        <v>1</v>
      </c>
      <c r="G14577">
        <v>1</v>
      </c>
      <c r="H14577">
        <v>1</v>
      </c>
      <c r="I14577">
        <v>1</v>
      </c>
      <c r="J14577">
        <v>1</v>
      </c>
      <c r="K14577">
        <v>1</v>
      </c>
    </row>
    <row r="14578" spans="1:11" hidden="1">
      <c r="A14578" t="s">
        <v>304</v>
      </c>
      <c r="B14578" t="s">
        <v>516</v>
      </c>
      <c r="C14578" t="s">
        <v>289</v>
      </c>
      <c r="D14578">
        <v>1</v>
      </c>
      <c r="E14578">
        <v>1</v>
      </c>
      <c r="F14578">
        <v>1</v>
      </c>
      <c r="G14578">
        <v>1</v>
      </c>
      <c r="H14578">
        <v>1</v>
      </c>
      <c r="I14578">
        <v>1</v>
      </c>
      <c r="J14578">
        <v>1</v>
      </c>
      <c r="K14578">
        <v>1</v>
      </c>
    </row>
    <row r="14579" spans="1:11" hidden="1">
      <c r="A14579" t="s">
        <v>304</v>
      </c>
      <c r="B14579" t="s">
        <v>516</v>
      </c>
      <c r="C14579" t="s">
        <v>290</v>
      </c>
      <c r="D14579">
        <v>1</v>
      </c>
      <c r="E14579">
        <v>1</v>
      </c>
      <c r="F14579">
        <v>1</v>
      </c>
      <c r="G14579">
        <v>1</v>
      </c>
      <c r="H14579">
        <v>1</v>
      </c>
      <c r="I14579">
        <v>1</v>
      </c>
      <c r="J14579">
        <v>1</v>
      </c>
      <c r="K14579">
        <v>1</v>
      </c>
    </row>
    <row r="14580" spans="1:11" hidden="1">
      <c r="A14580" t="s">
        <v>304</v>
      </c>
      <c r="B14580" t="s">
        <v>516</v>
      </c>
      <c r="C14580" t="s">
        <v>291</v>
      </c>
      <c r="D14580">
        <v>1</v>
      </c>
      <c r="E14580">
        <v>1</v>
      </c>
      <c r="F14580">
        <v>1</v>
      </c>
      <c r="G14580">
        <v>1</v>
      </c>
      <c r="H14580">
        <v>1</v>
      </c>
      <c r="I14580">
        <v>1</v>
      </c>
      <c r="J14580">
        <v>1</v>
      </c>
      <c r="K14580">
        <v>1</v>
      </c>
    </row>
    <row r="14581" spans="1:11" hidden="1">
      <c r="A14581" t="s">
        <v>304</v>
      </c>
      <c r="B14581" t="s">
        <v>516</v>
      </c>
      <c r="C14581" t="s">
        <v>292</v>
      </c>
      <c r="D14581">
        <v>1</v>
      </c>
      <c r="E14581">
        <v>1</v>
      </c>
      <c r="F14581">
        <v>1</v>
      </c>
      <c r="G14581">
        <v>1</v>
      </c>
      <c r="H14581">
        <v>1</v>
      </c>
      <c r="I14581">
        <v>1</v>
      </c>
      <c r="J14581">
        <v>1</v>
      </c>
      <c r="K14581">
        <v>1</v>
      </c>
    </row>
    <row r="14582" spans="1:11" hidden="1">
      <c r="A14582" t="s">
        <v>304</v>
      </c>
      <c r="B14582" t="s">
        <v>371</v>
      </c>
      <c r="C14582" t="s">
        <v>278</v>
      </c>
      <c r="D14582">
        <v>1</v>
      </c>
      <c r="E14582">
        <v>1</v>
      </c>
      <c r="F14582">
        <v>1</v>
      </c>
      <c r="G14582">
        <v>1</v>
      </c>
      <c r="H14582">
        <v>1</v>
      </c>
      <c r="I14582">
        <v>1</v>
      </c>
      <c r="J14582">
        <v>1</v>
      </c>
      <c r="K14582">
        <v>1</v>
      </c>
    </row>
    <row r="14583" spans="1:11" hidden="1">
      <c r="A14583" t="s">
        <v>304</v>
      </c>
      <c r="B14583" t="s">
        <v>371</v>
      </c>
      <c r="C14583" t="s">
        <v>279</v>
      </c>
      <c r="D14583">
        <v>1</v>
      </c>
      <c r="E14583">
        <v>1</v>
      </c>
      <c r="F14583">
        <v>1</v>
      </c>
      <c r="G14583">
        <v>1</v>
      </c>
      <c r="H14583">
        <v>1</v>
      </c>
      <c r="I14583">
        <v>1</v>
      </c>
      <c r="J14583">
        <v>1</v>
      </c>
      <c r="K14583">
        <v>1</v>
      </c>
    </row>
    <row r="14584" spans="1:11" hidden="1">
      <c r="A14584" t="s">
        <v>304</v>
      </c>
      <c r="B14584" t="s">
        <v>371</v>
      </c>
      <c r="C14584" t="s">
        <v>280</v>
      </c>
      <c r="D14584">
        <v>1</v>
      </c>
      <c r="E14584">
        <v>1</v>
      </c>
      <c r="F14584">
        <v>1</v>
      </c>
      <c r="G14584">
        <v>1</v>
      </c>
      <c r="H14584">
        <v>1</v>
      </c>
      <c r="I14584">
        <v>1</v>
      </c>
      <c r="J14584">
        <v>1</v>
      </c>
      <c r="K14584">
        <v>1</v>
      </c>
    </row>
    <row r="14585" spans="1:11" hidden="1">
      <c r="A14585" t="s">
        <v>304</v>
      </c>
      <c r="B14585" t="s">
        <v>371</v>
      </c>
      <c r="C14585" t="s">
        <v>277</v>
      </c>
      <c r="D14585">
        <v>1</v>
      </c>
      <c r="E14585">
        <v>1</v>
      </c>
      <c r="F14585">
        <v>1</v>
      </c>
      <c r="G14585">
        <v>1</v>
      </c>
      <c r="H14585">
        <v>1</v>
      </c>
      <c r="I14585">
        <v>1</v>
      </c>
      <c r="J14585">
        <v>1</v>
      </c>
      <c r="K14585">
        <v>1</v>
      </c>
    </row>
    <row r="14586" spans="1:11" hidden="1">
      <c r="A14586" t="s">
        <v>304</v>
      </c>
      <c r="B14586" t="s">
        <v>371</v>
      </c>
      <c r="C14586" t="s">
        <v>281</v>
      </c>
      <c r="D14586">
        <v>1</v>
      </c>
      <c r="E14586">
        <v>1</v>
      </c>
      <c r="F14586">
        <v>1</v>
      </c>
      <c r="G14586">
        <v>1</v>
      </c>
      <c r="H14586">
        <v>1</v>
      </c>
      <c r="I14586">
        <v>1</v>
      </c>
      <c r="J14586">
        <v>1</v>
      </c>
      <c r="K14586">
        <v>1</v>
      </c>
    </row>
    <row r="14587" spans="1:11" hidden="1">
      <c r="A14587" t="s">
        <v>304</v>
      </c>
      <c r="B14587" t="s">
        <v>371</v>
      </c>
      <c r="C14587" t="s">
        <v>282</v>
      </c>
      <c r="D14587">
        <v>1</v>
      </c>
      <c r="E14587">
        <v>1</v>
      </c>
      <c r="F14587">
        <v>1</v>
      </c>
      <c r="G14587">
        <v>1</v>
      </c>
      <c r="H14587">
        <v>1</v>
      </c>
      <c r="I14587">
        <v>1</v>
      </c>
      <c r="J14587">
        <v>1</v>
      </c>
      <c r="K14587">
        <v>1</v>
      </c>
    </row>
    <row r="14588" spans="1:11" hidden="1">
      <c r="A14588" t="s">
        <v>304</v>
      </c>
      <c r="B14588" t="s">
        <v>371</v>
      </c>
      <c r="C14588" t="s">
        <v>283</v>
      </c>
      <c r="D14588">
        <v>1</v>
      </c>
      <c r="E14588">
        <v>1</v>
      </c>
      <c r="F14588">
        <v>1</v>
      </c>
      <c r="G14588">
        <v>1</v>
      </c>
      <c r="H14588">
        <v>1</v>
      </c>
      <c r="I14588">
        <v>1</v>
      </c>
      <c r="J14588">
        <v>1</v>
      </c>
      <c r="K14588">
        <v>1</v>
      </c>
    </row>
    <row r="14589" spans="1:11" hidden="1">
      <c r="A14589" t="s">
        <v>304</v>
      </c>
      <c r="B14589" t="s">
        <v>371</v>
      </c>
      <c r="C14589" t="s">
        <v>284</v>
      </c>
      <c r="D14589">
        <v>1</v>
      </c>
      <c r="E14589">
        <v>1</v>
      </c>
      <c r="F14589">
        <v>1</v>
      </c>
      <c r="G14589">
        <v>1</v>
      </c>
      <c r="H14589">
        <v>1</v>
      </c>
      <c r="I14589">
        <v>1</v>
      </c>
      <c r="J14589">
        <v>1</v>
      </c>
      <c r="K14589">
        <v>1</v>
      </c>
    </row>
    <row r="14590" spans="1:11" hidden="1">
      <c r="A14590" t="s">
        <v>304</v>
      </c>
      <c r="B14590" t="s">
        <v>371</v>
      </c>
      <c r="C14590" t="s">
        <v>285</v>
      </c>
      <c r="D14590">
        <v>1</v>
      </c>
      <c r="E14590">
        <v>1</v>
      </c>
      <c r="F14590">
        <v>1</v>
      </c>
      <c r="G14590">
        <v>1</v>
      </c>
      <c r="H14590">
        <v>1</v>
      </c>
      <c r="I14590">
        <v>1</v>
      </c>
      <c r="J14590">
        <v>1</v>
      </c>
      <c r="K14590">
        <v>1</v>
      </c>
    </row>
    <row r="14591" spans="1:11" hidden="1">
      <c r="A14591" t="s">
        <v>304</v>
      </c>
      <c r="B14591" t="s">
        <v>371</v>
      </c>
      <c r="C14591" t="s">
        <v>286</v>
      </c>
      <c r="D14591">
        <v>1</v>
      </c>
      <c r="E14591">
        <v>1</v>
      </c>
      <c r="F14591">
        <v>1</v>
      </c>
      <c r="G14591">
        <v>1</v>
      </c>
      <c r="H14591">
        <v>1</v>
      </c>
      <c r="I14591">
        <v>1</v>
      </c>
      <c r="J14591">
        <v>1</v>
      </c>
      <c r="K14591">
        <v>1</v>
      </c>
    </row>
    <row r="14592" spans="1:11" hidden="1">
      <c r="A14592" t="s">
        <v>304</v>
      </c>
      <c r="B14592" t="s">
        <v>371</v>
      </c>
      <c r="C14592" t="s">
        <v>287</v>
      </c>
      <c r="D14592">
        <v>1</v>
      </c>
      <c r="E14592">
        <v>1</v>
      </c>
      <c r="F14592">
        <v>1</v>
      </c>
      <c r="G14592">
        <v>1</v>
      </c>
      <c r="H14592">
        <v>1</v>
      </c>
      <c r="I14592">
        <v>1</v>
      </c>
      <c r="J14592">
        <v>1</v>
      </c>
      <c r="K14592">
        <v>1</v>
      </c>
    </row>
    <row r="14593" spans="1:11" hidden="1">
      <c r="A14593" t="s">
        <v>304</v>
      </c>
      <c r="B14593" t="s">
        <v>371</v>
      </c>
      <c r="C14593" t="s">
        <v>288</v>
      </c>
      <c r="D14593">
        <v>1</v>
      </c>
      <c r="E14593">
        <v>1</v>
      </c>
      <c r="F14593">
        <v>1</v>
      </c>
      <c r="G14593">
        <v>1</v>
      </c>
      <c r="H14593">
        <v>1</v>
      </c>
      <c r="I14593">
        <v>1</v>
      </c>
      <c r="J14593">
        <v>1</v>
      </c>
      <c r="K14593">
        <v>1</v>
      </c>
    </row>
    <row r="14594" spans="1:11" hidden="1">
      <c r="A14594" t="s">
        <v>304</v>
      </c>
      <c r="B14594" t="s">
        <v>371</v>
      </c>
      <c r="C14594" t="s">
        <v>289</v>
      </c>
      <c r="D14594">
        <v>1</v>
      </c>
      <c r="E14594">
        <v>1</v>
      </c>
      <c r="F14594">
        <v>1</v>
      </c>
      <c r="G14594">
        <v>1</v>
      </c>
      <c r="H14594">
        <v>1</v>
      </c>
      <c r="I14594">
        <v>1</v>
      </c>
      <c r="J14594">
        <v>1</v>
      </c>
      <c r="K14594">
        <v>1</v>
      </c>
    </row>
    <row r="14595" spans="1:11" hidden="1">
      <c r="A14595" t="s">
        <v>304</v>
      </c>
      <c r="B14595" t="s">
        <v>371</v>
      </c>
      <c r="C14595" t="s">
        <v>290</v>
      </c>
      <c r="D14595">
        <v>1</v>
      </c>
      <c r="E14595">
        <v>1</v>
      </c>
      <c r="F14595">
        <v>1</v>
      </c>
      <c r="G14595">
        <v>1</v>
      </c>
      <c r="H14595">
        <v>1</v>
      </c>
      <c r="I14595">
        <v>1</v>
      </c>
      <c r="J14595">
        <v>1</v>
      </c>
      <c r="K14595">
        <v>1</v>
      </c>
    </row>
    <row r="14596" spans="1:11" hidden="1">
      <c r="A14596" t="s">
        <v>304</v>
      </c>
      <c r="B14596" t="s">
        <v>371</v>
      </c>
      <c r="C14596" t="s">
        <v>291</v>
      </c>
      <c r="D14596">
        <v>1</v>
      </c>
      <c r="E14596">
        <v>1</v>
      </c>
      <c r="F14596">
        <v>1</v>
      </c>
      <c r="G14596">
        <v>1</v>
      </c>
      <c r="H14596">
        <v>1</v>
      </c>
      <c r="I14596">
        <v>1</v>
      </c>
      <c r="J14596">
        <v>1</v>
      </c>
      <c r="K14596">
        <v>1</v>
      </c>
    </row>
    <row r="14597" spans="1:11" hidden="1">
      <c r="A14597" t="s">
        <v>304</v>
      </c>
      <c r="B14597" t="s">
        <v>371</v>
      </c>
      <c r="C14597" t="s">
        <v>292</v>
      </c>
      <c r="D14597">
        <v>1</v>
      </c>
      <c r="E14597">
        <v>1</v>
      </c>
      <c r="F14597">
        <v>1</v>
      </c>
      <c r="G14597">
        <v>1</v>
      </c>
      <c r="H14597">
        <v>1</v>
      </c>
      <c r="I14597">
        <v>1</v>
      </c>
      <c r="J14597">
        <v>1</v>
      </c>
      <c r="K14597">
        <v>1</v>
      </c>
    </row>
    <row r="14598" spans="1:11" hidden="1">
      <c r="A14598" t="s">
        <v>304</v>
      </c>
      <c r="B14598" t="s">
        <v>241</v>
      </c>
      <c r="C14598" t="s">
        <v>278</v>
      </c>
      <c r="D14598">
        <v>1</v>
      </c>
      <c r="E14598">
        <v>1</v>
      </c>
      <c r="F14598">
        <v>1</v>
      </c>
      <c r="G14598">
        <v>1</v>
      </c>
      <c r="H14598">
        <v>1</v>
      </c>
      <c r="I14598">
        <v>1</v>
      </c>
      <c r="J14598">
        <v>1</v>
      </c>
      <c r="K14598">
        <v>1</v>
      </c>
    </row>
    <row r="14599" spans="1:11" hidden="1">
      <c r="A14599" t="s">
        <v>304</v>
      </c>
      <c r="B14599" t="s">
        <v>241</v>
      </c>
      <c r="C14599" t="s">
        <v>279</v>
      </c>
      <c r="D14599">
        <v>1</v>
      </c>
      <c r="E14599">
        <v>1</v>
      </c>
      <c r="F14599">
        <v>1</v>
      </c>
      <c r="G14599">
        <v>1</v>
      </c>
      <c r="H14599">
        <v>1</v>
      </c>
      <c r="I14599">
        <v>1</v>
      </c>
      <c r="J14599">
        <v>1</v>
      </c>
      <c r="K14599">
        <v>1</v>
      </c>
    </row>
    <row r="14600" spans="1:11" hidden="1">
      <c r="A14600" t="s">
        <v>304</v>
      </c>
      <c r="B14600" t="s">
        <v>241</v>
      </c>
      <c r="C14600" t="s">
        <v>280</v>
      </c>
      <c r="D14600">
        <v>1</v>
      </c>
      <c r="E14600">
        <v>1</v>
      </c>
      <c r="F14600">
        <v>1</v>
      </c>
      <c r="G14600">
        <v>1</v>
      </c>
      <c r="H14600">
        <v>1</v>
      </c>
      <c r="I14600">
        <v>1</v>
      </c>
      <c r="J14600">
        <v>1</v>
      </c>
      <c r="K14600">
        <v>1</v>
      </c>
    </row>
    <row r="14601" spans="1:11" hidden="1">
      <c r="A14601" t="s">
        <v>304</v>
      </c>
      <c r="B14601" t="s">
        <v>241</v>
      </c>
      <c r="C14601" t="s">
        <v>277</v>
      </c>
      <c r="D14601">
        <v>1</v>
      </c>
      <c r="E14601">
        <v>1</v>
      </c>
      <c r="F14601">
        <v>1</v>
      </c>
      <c r="G14601">
        <v>1</v>
      </c>
      <c r="H14601">
        <v>1</v>
      </c>
      <c r="I14601">
        <v>1</v>
      </c>
      <c r="J14601">
        <v>1</v>
      </c>
      <c r="K14601">
        <v>1</v>
      </c>
    </row>
    <row r="14602" spans="1:11" hidden="1">
      <c r="A14602" t="s">
        <v>304</v>
      </c>
      <c r="B14602" t="s">
        <v>241</v>
      </c>
      <c r="C14602" t="s">
        <v>281</v>
      </c>
      <c r="D14602">
        <v>1</v>
      </c>
      <c r="E14602">
        <v>1</v>
      </c>
      <c r="F14602">
        <v>1</v>
      </c>
      <c r="G14602">
        <v>1</v>
      </c>
      <c r="H14602">
        <v>1</v>
      </c>
      <c r="I14602">
        <v>1</v>
      </c>
      <c r="J14602">
        <v>1</v>
      </c>
      <c r="K14602">
        <v>1</v>
      </c>
    </row>
    <row r="14603" spans="1:11" hidden="1">
      <c r="A14603" t="s">
        <v>304</v>
      </c>
      <c r="B14603" t="s">
        <v>241</v>
      </c>
      <c r="C14603" t="s">
        <v>282</v>
      </c>
      <c r="D14603">
        <v>1</v>
      </c>
      <c r="E14603">
        <v>1</v>
      </c>
      <c r="F14603">
        <v>1</v>
      </c>
      <c r="G14603">
        <v>1</v>
      </c>
      <c r="H14603">
        <v>1</v>
      </c>
      <c r="I14603">
        <v>1</v>
      </c>
      <c r="J14603">
        <v>1</v>
      </c>
      <c r="K14603">
        <v>1</v>
      </c>
    </row>
    <row r="14604" spans="1:11" hidden="1">
      <c r="A14604" t="s">
        <v>304</v>
      </c>
      <c r="B14604" t="s">
        <v>241</v>
      </c>
      <c r="C14604" t="s">
        <v>283</v>
      </c>
      <c r="D14604">
        <v>1</v>
      </c>
      <c r="E14604">
        <v>1</v>
      </c>
      <c r="F14604">
        <v>1</v>
      </c>
      <c r="G14604">
        <v>1</v>
      </c>
      <c r="H14604">
        <v>1</v>
      </c>
      <c r="I14604">
        <v>1</v>
      </c>
      <c r="J14604">
        <v>1</v>
      </c>
      <c r="K14604">
        <v>1</v>
      </c>
    </row>
    <row r="14605" spans="1:11" hidden="1">
      <c r="A14605" t="s">
        <v>304</v>
      </c>
      <c r="B14605" t="s">
        <v>241</v>
      </c>
      <c r="C14605" t="s">
        <v>284</v>
      </c>
      <c r="D14605">
        <v>1</v>
      </c>
      <c r="E14605">
        <v>1</v>
      </c>
      <c r="F14605">
        <v>1</v>
      </c>
      <c r="G14605">
        <v>1</v>
      </c>
      <c r="H14605">
        <v>1</v>
      </c>
      <c r="I14605">
        <v>1</v>
      </c>
      <c r="J14605">
        <v>1</v>
      </c>
      <c r="K14605">
        <v>1</v>
      </c>
    </row>
    <row r="14606" spans="1:11" hidden="1">
      <c r="A14606" t="s">
        <v>304</v>
      </c>
      <c r="B14606" t="s">
        <v>241</v>
      </c>
      <c r="C14606" t="s">
        <v>285</v>
      </c>
      <c r="D14606">
        <v>1</v>
      </c>
      <c r="E14606">
        <v>1</v>
      </c>
      <c r="F14606">
        <v>1</v>
      </c>
      <c r="G14606">
        <v>1</v>
      </c>
      <c r="H14606">
        <v>1</v>
      </c>
      <c r="I14606">
        <v>1</v>
      </c>
      <c r="J14606">
        <v>1</v>
      </c>
      <c r="K14606">
        <v>1</v>
      </c>
    </row>
    <row r="14607" spans="1:11" hidden="1">
      <c r="A14607" t="s">
        <v>304</v>
      </c>
      <c r="B14607" t="s">
        <v>241</v>
      </c>
      <c r="C14607" t="s">
        <v>286</v>
      </c>
      <c r="D14607">
        <v>1</v>
      </c>
      <c r="E14607">
        <v>1</v>
      </c>
      <c r="F14607">
        <v>1</v>
      </c>
      <c r="G14607">
        <v>1</v>
      </c>
      <c r="H14607">
        <v>1</v>
      </c>
      <c r="I14607">
        <v>1</v>
      </c>
      <c r="J14607">
        <v>1</v>
      </c>
      <c r="K14607">
        <v>1</v>
      </c>
    </row>
    <row r="14608" spans="1:11" hidden="1">
      <c r="A14608" t="s">
        <v>304</v>
      </c>
      <c r="B14608" t="s">
        <v>241</v>
      </c>
      <c r="C14608" t="s">
        <v>287</v>
      </c>
      <c r="D14608">
        <v>1</v>
      </c>
      <c r="E14608">
        <v>1</v>
      </c>
      <c r="F14608">
        <v>1</v>
      </c>
      <c r="G14608">
        <v>1</v>
      </c>
      <c r="H14608">
        <v>1</v>
      </c>
      <c r="I14608">
        <v>1</v>
      </c>
      <c r="J14608">
        <v>1</v>
      </c>
      <c r="K14608">
        <v>1</v>
      </c>
    </row>
    <row r="14609" spans="1:11" hidden="1">
      <c r="A14609" t="s">
        <v>304</v>
      </c>
      <c r="B14609" t="s">
        <v>241</v>
      </c>
      <c r="C14609" t="s">
        <v>288</v>
      </c>
      <c r="D14609">
        <v>1</v>
      </c>
      <c r="E14609">
        <v>1</v>
      </c>
      <c r="F14609">
        <v>1</v>
      </c>
      <c r="G14609">
        <v>1</v>
      </c>
      <c r="H14609">
        <v>1</v>
      </c>
      <c r="I14609">
        <v>1</v>
      </c>
      <c r="J14609">
        <v>1</v>
      </c>
      <c r="K14609">
        <v>1</v>
      </c>
    </row>
    <row r="14610" spans="1:11" hidden="1">
      <c r="A14610" t="s">
        <v>304</v>
      </c>
      <c r="B14610" t="s">
        <v>241</v>
      </c>
      <c r="C14610" t="s">
        <v>289</v>
      </c>
      <c r="D14610">
        <v>1</v>
      </c>
      <c r="E14610">
        <v>1</v>
      </c>
      <c r="F14610">
        <v>1</v>
      </c>
      <c r="G14610">
        <v>1</v>
      </c>
      <c r="H14610">
        <v>1</v>
      </c>
      <c r="I14610">
        <v>1</v>
      </c>
      <c r="J14610">
        <v>1</v>
      </c>
      <c r="K14610">
        <v>1</v>
      </c>
    </row>
    <row r="14611" spans="1:11" hidden="1">
      <c r="A14611" t="s">
        <v>304</v>
      </c>
      <c r="B14611" t="s">
        <v>241</v>
      </c>
      <c r="C14611" t="s">
        <v>290</v>
      </c>
      <c r="D14611">
        <v>1</v>
      </c>
      <c r="E14611">
        <v>1</v>
      </c>
      <c r="F14611">
        <v>1</v>
      </c>
      <c r="G14611">
        <v>1</v>
      </c>
      <c r="H14611">
        <v>1</v>
      </c>
      <c r="I14611">
        <v>1</v>
      </c>
      <c r="J14611">
        <v>1</v>
      </c>
      <c r="K14611">
        <v>1</v>
      </c>
    </row>
    <row r="14612" spans="1:11" hidden="1">
      <c r="A14612" t="s">
        <v>304</v>
      </c>
      <c r="B14612" t="s">
        <v>241</v>
      </c>
      <c r="C14612" t="s">
        <v>291</v>
      </c>
      <c r="D14612">
        <v>1</v>
      </c>
      <c r="E14612">
        <v>1</v>
      </c>
      <c r="F14612">
        <v>1</v>
      </c>
      <c r="G14612">
        <v>1</v>
      </c>
      <c r="H14612">
        <v>1</v>
      </c>
      <c r="I14612">
        <v>1</v>
      </c>
      <c r="J14612">
        <v>1</v>
      </c>
      <c r="K14612">
        <v>1</v>
      </c>
    </row>
    <row r="14613" spans="1:11" hidden="1">
      <c r="A14613" t="s">
        <v>304</v>
      </c>
      <c r="B14613" t="s">
        <v>241</v>
      </c>
      <c r="C14613" t="s">
        <v>292</v>
      </c>
      <c r="D14613">
        <v>1</v>
      </c>
      <c r="E14613">
        <v>1</v>
      </c>
      <c r="F14613">
        <v>1</v>
      </c>
      <c r="G14613">
        <v>1</v>
      </c>
      <c r="H14613">
        <v>1</v>
      </c>
      <c r="I14613">
        <v>1</v>
      </c>
      <c r="J14613">
        <v>1</v>
      </c>
      <c r="K14613">
        <v>1</v>
      </c>
    </row>
    <row r="14614" spans="1:11" hidden="1">
      <c r="A14614" t="s">
        <v>304</v>
      </c>
      <c r="B14614" t="s">
        <v>372</v>
      </c>
      <c r="C14614" t="s">
        <v>278</v>
      </c>
      <c r="D14614">
        <v>1</v>
      </c>
      <c r="E14614">
        <v>1</v>
      </c>
      <c r="F14614">
        <v>1</v>
      </c>
      <c r="G14614">
        <v>1</v>
      </c>
      <c r="H14614">
        <v>1</v>
      </c>
      <c r="I14614">
        <v>1</v>
      </c>
      <c r="J14614">
        <v>1</v>
      </c>
      <c r="K14614">
        <v>1</v>
      </c>
    </row>
    <row r="14615" spans="1:11" hidden="1">
      <c r="A14615" t="s">
        <v>304</v>
      </c>
      <c r="B14615" t="s">
        <v>372</v>
      </c>
      <c r="C14615" t="s">
        <v>279</v>
      </c>
      <c r="D14615">
        <v>1</v>
      </c>
      <c r="E14615">
        <v>1</v>
      </c>
      <c r="F14615">
        <v>1</v>
      </c>
      <c r="G14615">
        <v>1</v>
      </c>
      <c r="H14615">
        <v>1</v>
      </c>
      <c r="I14615">
        <v>1</v>
      </c>
      <c r="J14615">
        <v>1</v>
      </c>
      <c r="K14615">
        <v>1</v>
      </c>
    </row>
    <row r="14616" spans="1:11" hidden="1">
      <c r="A14616" t="s">
        <v>304</v>
      </c>
      <c r="B14616" t="s">
        <v>372</v>
      </c>
      <c r="C14616" t="s">
        <v>280</v>
      </c>
      <c r="D14616">
        <v>1</v>
      </c>
      <c r="E14616">
        <v>1</v>
      </c>
      <c r="F14616">
        <v>1</v>
      </c>
      <c r="G14616">
        <v>1</v>
      </c>
      <c r="H14616">
        <v>1</v>
      </c>
      <c r="I14616">
        <v>1</v>
      </c>
      <c r="J14616">
        <v>1</v>
      </c>
      <c r="K14616">
        <v>1</v>
      </c>
    </row>
    <row r="14617" spans="1:11" hidden="1">
      <c r="A14617" t="s">
        <v>304</v>
      </c>
      <c r="B14617" t="s">
        <v>372</v>
      </c>
      <c r="C14617" t="s">
        <v>277</v>
      </c>
      <c r="D14617">
        <v>1</v>
      </c>
      <c r="E14617">
        <v>1</v>
      </c>
      <c r="F14617">
        <v>1</v>
      </c>
      <c r="G14617">
        <v>1</v>
      </c>
      <c r="H14617">
        <v>1</v>
      </c>
      <c r="I14617">
        <v>1</v>
      </c>
      <c r="J14617">
        <v>1</v>
      </c>
      <c r="K14617">
        <v>1</v>
      </c>
    </row>
    <row r="14618" spans="1:11" hidden="1">
      <c r="A14618" t="s">
        <v>304</v>
      </c>
      <c r="B14618" t="s">
        <v>372</v>
      </c>
      <c r="C14618" t="s">
        <v>281</v>
      </c>
      <c r="D14618">
        <v>1</v>
      </c>
      <c r="E14618">
        <v>1</v>
      </c>
      <c r="F14618">
        <v>1</v>
      </c>
      <c r="G14618">
        <v>1</v>
      </c>
      <c r="H14618">
        <v>1</v>
      </c>
      <c r="I14618">
        <v>1</v>
      </c>
      <c r="J14618">
        <v>1</v>
      </c>
      <c r="K14618">
        <v>1</v>
      </c>
    </row>
    <row r="14619" spans="1:11" hidden="1">
      <c r="A14619" t="s">
        <v>304</v>
      </c>
      <c r="B14619" t="s">
        <v>372</v>
      </c>
      <c r="C14619" t="s">
        <v>282</v>
      </c>
      <c r="D14619">
        <v>1</v>
      </c>
      <c r="E14619">
        <v>1</v>
      </c>
      <c r="F14619">
        <v>1</v>
      </c>
      <c r="G14619">
        <v>1</v>
      </c>
      <c r="H14619">
        <v>1</v>
      </c>
      <c r="I14619">
        <v>1</v>
      </c>
      <c r="J14619">
        <v>1</v>
      </c>
      <c r="K14619">
        <v>1</v>
      </c>
    </row>
    <row r="14620" spans="1:11" hidden="1">
      <c r="A14620" t="s">
        <v>304</v>
      </c>
      <c r="B14620" t="s">
        <v>372</v>
      </c>
      <c r="C14620" t="s">
        <v>283</v>
      </c>
      <c r="D14620">
        <v>1</v>
      </c>
      <c r="E14620">
        <v>1</v>
      </c>
      <c r="F14620">
        <v>1</v>
      </c>
      <c r="G14620">
        <v>1</v>
      </c>
      <c r="H14620">
        <v>1</v>
      </c>
      <c r="I14620">
        <v>1</v>
      </c>
      <c r="J14620">
        <v>1</v>
      </c>
      <c r="K14620">
        <v>1</v>
      </c>
    </row>
    <row r="14621" spans="1:11" hidden="1">
      <c r="A14621" t="s">
        <v>304</v>
      </c>
      <c r="B14621" t="s">
        <v>372</v>
      </c>
      <c r="C14621" t="s">
        <v>284</v>
      </c>
      <c r="D14621">
        <v>1</v>
      </c>
      <c r="E14621">
        <v>1</v>
      </c>
      <c r="F14621">
        <v>1</v>
      </c>
      <c r="G14621">
        <v>1</v>
      </c>
      <c r="H14621">
        <v>1</v>
      </c>
      <c r="I14621">
        <v>1</v>
      </c>
      <c r="J14621">
        <v>1</v>
      </c>
      <c r="K14621">
        <v>1</v>
      </c>
    </row>
    <row r="14622" spans="1:11" hidden="1">
      <c r="A14622" t="s">
        <v>304</v>
      </c>
      <c r="B14622" t="s">
        <v>372</v>
      </c>
      <c r="C14622" t="s">
        <v>285</v>
      </c>
      <c r="D14622">
        <v>1</v>
      </c>
      <c r="E14622">
        <v>1</v>
      </c>
      <c r="F14622">
        <v>1</v>
      </c>
      <c r="G14622">
        <v>1</v>
      </c>
      <c r="H14622">
        <v>1</v>
      </c>
      <c r="I14622">
        <v>1</v>
      </c>
      <c r="J14622">
        <v>1</v>
      </c>
      <c r="K14622">
        <v>1</v>
      </c>
    </row>
    <row r="14623" spans="1:11" hidden="1">
      <c r="A14623" t="s">
        <v>304</v>
      </c>
      <c r="B14623" t="s">
        <v>372</v>
      </c>
      <c r="C14623" t="s">
        <v>286</v>
      </c>
      <c r="D14623">
        <v>1</v>
      </c>
      <c r="E14623">
        <v>1</v>
      </c>
      <c r="F14623">
        <v>1</v>
      </c>
      <c r="G14623">
        <v>1</v>
      </c>
      <c r="H14623">
        <v>1</v>
      </c>
      <c r="I14623">
        <v>1</v>
      </c>
      <c r="J14623">
        <v>1</v>
      </c>
      <c r="K14623">
        <v>1</v>
      </c>
    </row>
    <row r="14624" spans="1:11" hidden="1">
      <c r="A14624" t="s">
        <v>304</v>
      </c>
      <c r="B14624" t="s">
        <v>372</v>
      </c>
      <c r="C14624" t="s">
        <v>287</v>
      </c>
      <c r="D14624">
        <v>1</v>
      </c>
      <c r="E14624">
        <v>1</v>
      </c>
      <c r="F14624">
        <v>1</v>
      </c>
      <c r="G14624">
        <v>1</v>
      </c>
      <c r="H14624">
        <v>1</v>
      </c>
      <c r="I14624">
        <v>1</v>
      </c>
      <c r="J14624">
        <v>1</v>
      </c>
      <c r="K14624">
        <v>1</v>
      </c>
    </row>
    <row r="14625" spans="1:11" hidden="1">
      <c r="A14625" t="s">
        <v>304</v>
      </c>
      <c r="B14625" t="s">
        <v>372</v>
      </c>
      <c r="C14625" t="s">
        <v>288</v>
      </c>
      <c r="D14625">
        <v>1</v>
      </c>
      <c r="E14625">
        <v>1</v>
      </c>
      <c r="F14625">
        <v>1</v>
      </c>
      <c r="G14625">
        <v>1</v>
      </c>
      <c r="H14625">
        <v>1</v>
      </c>
      <c r="I14625">
        <v>1</v>
      </c>
      <c r="J14625">
        <v>1</v>
      </c>
      <c r="K14625">
        <v>1</v>
      </c>
    </row>
    <row r="14626" spans="1:11" hidden="1">
      <c r="A14626" t="s">
        <v>304</v>
      </c>
      <c r="B14626" t="s">
        <v>372</v>
      </c>
      <c r="C14626" t="s">
        <v>289</v>
      </c>
      <c r="D14626">
        <v>1</v>
      </c>
      <c r="E14626">
        <v>1</v>
      </c>
      <c r="F14626">
        <v>1</v>
      </c>
      <c r="G14626">
        <v>1</v>
      </c>
      <c r="H14626">
        <v>1</v>
      </c>
      <c r="I14626">
        <v>1</v>
      </c>
      <c r="J14626">
        <v>1</v>
      </c>
      <c r="K14626">
        <v>1</v>
      </c>
    </row>
    <row r="14627" spans="1:11" hidden="1">
      <c r="A14627" t="s">
        <v>304</v>
      </c>
      <c r="B14627" t="s">
        <v>372</v>
      </c>
      <c r="C14627" t="s">
        <v>290</v>
      </c>
      <c r="D14627">
        <v>1</v>
      </c>
      <c r="E14627">
        <v>1</v>
      </c>
      <c r="F14627">
        <v>1</v>
      </c>
      <c r="G14627">
        <v>1</v>
      </c>
      <c r="H14627">
        <v>1</v>
      </c>
      <c r="I14627">
        <v>1</v>
      </c>
      <c r="J14627">
        <v>1</v>
      </c>
      <c r="K14627">
        <v>1</v>
      </c>
    </row>
    <row r="14628" spans="1:11" hidden="1">
      <c r="A14628" t="s">
        <v>304</v>
      </c>
      <c r="B14628" t="s">
        <v>372</v>
      </c>
      <c r="C14628" t="s">
        <v>291</v>
      </c>
      <c r="D14628">
        <v>1</v>
      </c>
      <c r="E14628">
        <v>1</v>
      </c>
      <c r="F14628">
        <v>1</v>
      </c>
      <c r="G14628">
        <v>1</v>
      </c>
      <c r="H14628">
        <v>1</v>
      </c>
      <c r="I14628">
        <v>1</v>
      </c>
      <c r="J14628">
        <v>1</v>
      </c>
      <c r="K14628">
        <v>1</v>
      </c>
    </row>
    <row r="14629" spans="1:11" hidden="1">
      <c r="A14629" t="s">
        <v>304</v>
      </c>
      <c r="B14629" t="s">
        <v>372</v>
      </c>
      <c r="C14629" t="s">
        <v>292</v>
      </c>
      <c r="D14629">
        <v>1</v>
      </c>
      <c r="E14629">
        <v>1</v>
      </c>
      <c r="F14629">
        <v>1</v>
      </c>
      <c r="G14629">
        <v>1</v>
      </c>
      <c r="H14629">
        <v>1</v>
      </c>
      <c r="I14629">
        <v>1</v>
      </c>
      <c r="J14629">
        <v>1</v>
      </c>
      <c r="K14629">
        <v>1</v>
      </c>
    </row>
    <row r="14630" spans="1:11" hidden="1">
      <c r="A14630" t="s">
        <v>304</v>
      </c>
      <c r="B14630" t="s">
        <v>366</v>
      </c>
      <c r="C14630" t="s">
        <v>278</v>
      </c>
      <c r="D14630">
        <v>1</v>
      </c>
      <c r="E14630">
        <v>1</v>
      </c>
      <c r="F14630">
        <v>1</v>
      </c>
      <c r="G14630">
        <v>1</v>
      </c>
      <c r="H14630">
        <v>1</v>
      </c>
      <c r="I14630">
        <v>1</v>
      </c>
      <c r="J14630">
        <v>1</v>
      </c>
      <c r="K14630">
        <v>1</v>
      </c>
    </row>
    <row r="14631" spans="1:11" hidden="1">
      <c r="A14631" t="s">
        <v>304</v>
      </c>
      <c r="B14631" t="s">
        <v>366</v>
      </c>
      <c r="C14631" t="s">
        <v>279</v>
      </c>
      <c r="D14631">
        <v>1</v>
      </c>
      <c r="E14631">
        <v>1</v>
      </c>
      <c r="F14631">
        <v>1</v>
      </c>
      <c r="G14631">
        <v>1</v>
      </c>
      <c r="H14631">
        <v>1</v>
      </c>
      <c r="I14631">
        <v>1</v>
      </c>
      <c r="J14631">
        <v>1</v>
      </c>
      <c r="K14631">
        <v>1</v>
      </c>
    </row>
    <row r="14632" spans="1:11" hidden="1">
      <c r="A14632" t="s">
        <v>304</v>
      </c>
      <c r="B14632" t="s">
        <v>366</v>
      </c>
      <c r="C14632" t="s">
        <v>280</v>
      </c>
      <c r="D14632">
        <v>1</v>
      </c>
      <c r="E14632">
        <v>1</v>
      </c>
      <c r="F14632">
        <v>1</v>
      </c>
      <c r="G14632">
        <v>1</v>
      </c>
      <c r="H14632">
        <v>1</v>
      </c>
      <c r="I14632">
        <v>1</v>
      </c>
      <c r="J14632">
        <v>1</v>
      </c>
      <c r="K14632">
        <v>1</v>
      </c>
    </row>
    <row r="14633" spans="1:11" hidden="1">
      <c r="A14633" t="s">
        <v>304</v>
      </c>
      <c r="B14633" t="s">
        <v>366</v>
      </c>
      <c r="C14633" t="s">
        <v>277</v>
      </c>
      <c r="D14633">
        <v>1</v>
      </c>
      <c r="E14633">
        <v>1</v>
      </c>
      <c r="F14633">
        <v>1</v>
      </c>
      <c r="G14633">
        <v>1</v>
      </c>
      <c r="H14633">
        <v>1</v>
      </c>
      <c r="I14633">
        <v>1</v>
      </c>
      <c r="J14633">
        <v>1</v>
      </c>
      <c r="K14633">
        <v>1</v>
      </c>
    </row>
    <row r="14634" spans="1:11" hidden="1">
      <c r="A14634" t="s">
        <v>304</v>
      </c>
      <c r="B14634" t="s">
        <v>366</v>
      </c>
      <c r="C14634" t="s">
        <v>281</v>
      </c>
      <c r="D14634">
        <v>1</v>
      </c>
      <c r="E14634">
        <v>1</v>
      </c>
      <c r="F14634">
        <v>1</v>
      </c>
      <c r="G14634">
        <v>1</v>
      </c>
      <c r="H14634">
        <v>1</v>
      </c>
      <c r="I14634">
        <v>1</v>
      </c>
      <c r="J14634">
        <v>1</v>
      </c>
      <c r="K14634">
        <v>1</v>
      </c>
    </row>
    <row r="14635" spans="1:11" hidden="1">
      <c r="A14635" t="s">
        <v>304</v>
      </c>
      <c r="B14635" t="s">
        <v>366</v>
      </c>
      <c r="C14635" t="s">
        <v>282</v>
      </c>
      <c r="D14635">
        <v>1</v>
      </c>
      <c r="E14635">
        <v>1</v>
      </c>
      <c r="F14635">
        <v>1</v>
      </c>
      <c r="G14635">
        <v>1</v>
      </c>
      <c r="H14635">
        <v>1</v>
      </c>
      <c r="I14635">
        <v>1</v>
      </c>
      <c r="J14635">
        <v>1</v>
      </c>
      <c r="K14635">
        <v>1</v>
      </c>
    </row>
    <row r="14636" spans="1:11" hidden="1">
      <c r="A14636" t="s">
        <v>304</v>
      </c>
      <c r="B14636" t="s">
        <v>366</v>
      </c>
      <c r="C14636" t="s">
        <v>283</v>
      </c>
      <c r="D14636">
        <v>1</v>
      </c>
      <c r="E14636">
        <v>1</v>
      </c>
      <c r="F14636">
        <v>1</v>
      </c>
      <c r="G14636">
        <v>1</v>
      </c>
      <c r="H14636">
        <v>1</v>
      </c>
      <c r="I14636">
        <v>1</v>
      </c>
      <c r="J14636">
        <v>1</v>
      </c>
      <c r="K14636">
        <v>1</v>
      </c>
    </row>
    <row r="14637" spans="1:11" hidden="1">
      <c r="A14637" t="s">
        <v>304</v>
      </c>
      <c r="B14637" t="s">
        <v>366</v>
      </c>
      <c r="C14637" t="s">
        <v>284</v>
      </c>
      <c r="D14637">
        <v>1</v>
      </c>
      <c r="E14637">
        <v>1</v>
      </c>
      <c r="F14637">
        <v>1</v>
      </c>
      <c r="G14637">
        <v>1</v>
      </c>
      <c r="H14637">
        <v>1</v>
      </c>
      <c r="I14637">
        <v>1</v>
      </c>
      <c r="J14637">
        <v>1</v>
      </c>
      <c r="K14637">
        <v>1</v>
      </c>
    </row>
    <row r="14638" spans="1:11" hidden="1">
      <c r="A14638" t="s">
        <v>304</v>
      </c>
      <c r="B14638" t="s">
        <v>366</v>
      </c>
      <c r="C14638" t="s">
        <v>285</v>
      </c>
      <c r="D14638">
        <v>1</v>
      </c>
      <c r="E14638">
        <v>1</v>
      </c>
      <c r="F14638">
        <v>1</v>
      </c>
      <c r="G14638">
        <v>1</v>
      </c>
      <c r="H14638">
        <v>1</v>
      </c>
      <c r="I14638">
        <v>1</v>
      </c>
      <c r="J14638">
        <v>1</v>
      </c>
      <c r="K14638">
        <v>1</v>
      </c>
    </row>
    <row r="14639" spans="1:11" hidden="1">
      <c r="A14639" t="s">
        <v>304</v>
      </c>
      <c r="B14639" t="s">
        <v>366</v>
      </c>
      <c r="C14639" t="s">
        <v>286</v>
      </c>
      <c r="D14639">
        <v>1</v>
      </c>
      <c r="E14639">
        <v>1</v>
      </c>
      <c r="F14639">
        <v>1</v>
      </c>
      <c r="G14639">
        <v>1</v>
      </c>
      <c r="H14639">
        <v>1</v>
      </c>
      <c r="I14639">
        <v>1</v>
      </c>
      <c r="J14639">
        <v>1</v>
      </c>
      <c r="K14639">
        <v>1</v>
      </c>
    </row>
    <row r="14640" spans="1:11" hidden="1">
      <c r="A14640" t="s">
        <v>304</v>
      </c>
      <c r="B14640" t="s">
        <v>366</v>
      </c>
      <c r="C14640" t="s">
        <v>287</v>
      </c>
      <c r="D14640">
        <v>1</v>
      </c>
      <c r="E14640">
        <v>1</v>
      </c>
      <c r="F14640">
        <v>1</v>
      </c>
      <c r="G14640">
        <v>1</v>
      </c>
      <c r="H14640">
        <v>1</v>
      </c>
      <c r="I14640">
        <v>1</v>
      </c>
      <c r="J14640">
        <v>1</v>
      </c>
      <c r="K14640">
        <v>1</v>
      </c>
    </row>
    <row r="14641" spans="1:11" hidden="1">
      <c r="A14641" t="s">
        <v>304</v>
      </c>
      <c r="B14641" t="s">
        <v>366</v>
      </c>
      <c r="C14641" t="s">
        <v>288</v>
      </c>
      <c r="D14641">
        <v>1</v>
      </c>
      <c r="E14641">
        <v>1</v>
      </c>
      <c r="F14641">
        <v>1</v>
      </c>
      <c r="G14641">
        <v>1</v>
      </c>
      <c r="H14641">
        <v>1</v>
      </c>
      <c r="I14641">
        <v>1</v>
      </c>
      <c r="J14641">
        <v>1</v>
      </c>
      <c r="K14641">
        <v>1</v>
      </c>
    </row>
    <row r="14642" spans="1:11" hidden="1">
      <c r="A14642" t="s">
        <v>304</v>
      </c>
      <c r="B14642" t="s">
        <v>366</v>
      </c>
      <c r="C14642" t="s">
        <v>289</v>
      </c>
      <c r="D14642">
        <v>1</v>
      </c>
      <c r="E14642">
        <v>1</v>
      </c>
      <c r="F14642">
        <v>1</v>
      </c>
      <c r="G14642">
        <v>1</v>
      </c>
      <c r="H14642">
        <v>1</v>
      </c>
      <c r="I14642">
        <v>1</v>
      </c>
      <c r="J14642">
        <v>1</v>
      </c>
      <c r="K14642">
        <v>1</v>
      </c>
    </row>
    <row r="14643" spans="1:11" hidden="1">
      <c r="A14643" t="s">
        <v>304</v>
      </c>
      <c r="B14643" t="s">
        <v>366</v>
      </c>
      <c r="C14643" t="s">
        <v>290</v>
      </c>
      <c r="D14643">
        <v>1</v>
      </c>
      <c r="E14643">
        <v>1</v>
      </c>
      <c r="F14643">
        <v>1</v>
      </c>
      <c r="G14643">
        <v>1</v>
      </c>
      <c r="H14643">
        <v>1</v>
      </c>
      <c r="I14643">
        <v>1</v>
      </c>
      <c r="J14643">
        <v>1</v>
      </c>
      <c r="K14643">
        <v>1</v>
      </c>
    </row>
    <row r="14644" spans="1:11" hidden="1">
      <c r="A14644" t="s">
        <v>304</v>
      </c>
      <c r="B14644" t="s">
        <v>366</v>
      </c>
      <c r="C14644" t="s">
        <v>291</v>
      </c>
      <c r="D14644">
        <v>1</v>
      </c>
      <c r="E14644">
        <v>1</v>
      </c>
      <c r="F14644">
        <v>1</v>
      </c>
      <c r="G14644">
        <v>1</v>
      </c>
      <c r="H14644">
        <v>1</v>
      </c>
      <c r="I14644">
        <v>1</v>
      </c>
      <c r="J14644">
        <v>1</v>
      </c>
      <c r="K14644">
        <v>1</v>
      </c>
    </row>
    <row r="14645" spans="1:11" hidden="1">
      <c r="A14645" t="s">
        <v>304</v>
      </c>
      <c r="B14645" t="s">
        <v>366</v>
      </c>
      <c r="C14645" t="s">
        <v>292</v>
      </c>
      <c r="D14645">
        <v>1</v>
      </c>
      <c r="E14645">
        <v>1</v>
      </c>
      <c r="F14645">
        <v>1</v>
      </c>
      <c r="G14645">
        <v>1</v>
      </c>
      <c r="H14645">
        <v>1</v>
      </c>
      <c r="I14645">
        <v>1</v>
      </c>
      <c r="J14645">
        <v>1</v>
      </c>
      <c r="K14645">
        <v>1</v>
      </c>
    </row>
    <row r="14646" spans="1:11" hidden="1">
      <c r="A14646" t="s">
        <v>304</v>
      </c>
      <c r="B14646" t="s">
        <v>367</v>
      </c>
      <c r="C14646" t="s">
        <v>278</v>
      </c>
      <c r="D14646">
        <v>1</v>
      </c>
      <c r="E14646">
        <v>1</v>
      </c>
      <c r="F14646">
        <v>1</v>
      </c>
      <c r="G14646">
        <v>1</v>
      </c>
      <c r="H14646">
        <v>1</v>
      </c>
      <c r="I14646">
        <v>1</v>
      </c>
      <c r="J14646">
        <v>1</v>
      </c>
      <c r="K14646">
        <v>1</v>
      </c>
    </row>
    <row r="14647" spans="1:11" hidden="1">
      <c r="A14647" t="s">
        <v>304</v>
      </c>
      <c r="B14647" t="s">
        <v>367</v>
      </c>
      <c r="C14647" t="s">
        <v>279</v>
      </c>
      <c r="D14647">
        <v>1</v>
      </c>
      <c r="E14647">
        <v>1</v>
      </c>
      <c r="F14647">
        <v>1</v>
      </c>
      <c r="G14647">
        <v>1</v>
      </c>
      <c r="H14647">
        <v>1</v>
      </c>
      <c r="I14647">
        <v>1</v>
      </c>
      <c r="J14647">
        <v>1</v>
      </c>
      <c r="K14647">
        <v>1</v>
      </c>
    </row>
    <row r="14648" spans="1:11" hidden="1">
      <c r="A14648" t="s">
        <v>304</v>
      </c>
      <c r="B14648" t="s">
        <v>367</v>
      </c>
      <c r="C14648" t="s">
        <v>280</v>
      </c>
      <c r="D14648">
        <v>1</v>
      </c>
      <c r="E14648">
        <v>1</v>
      </c>
      <c r="F14648">
        <v>1</v>
      </c>
      <c r="G14648">
        <v>1</v>
      </c>
      <c r="H14648">
        <v>1</v>
      </c>
      <c r="I14648">
        <v>1</v>
      </c>
      <c r="J14648">
        <v>1</v>
      </c>
      <c r="K14648">
        <v>1</v>
      </c>
    </row>
    <row r="14649" spans="1:11" hidden="1">
      <c r="A14649" t="s">
        <v>304</v>
      </c>
      <c r="B14649" t="s">
        <v>367</v>
      </c>
      <c r="C14649" t="s">
        <v>277</v>
      </c>
      <c r="D14649">
        <v>1</v>
      </c>
      <c r="E14649">
        <v>1</v>
      </c>
      <c r="F14649">
        <v>1</v>
      </c>
      <c r="G14649">
        <v>1</v>
      </c>
      <c r="H14649">
        <v>1</v>
      </c>
      <c r="I14649">
        <v>1</v>
      </c>
      <c r="J14649">
        <v>1</v>
      </c>
      <c r="K14649">
        <v>1</v>
      </c>
    </row>
    <row r="14650" spans="1:11" hidden="1">
      <c r="A14650" t="s">
        <v>304</v>
      </c>
      <c r="B14650" t="s">
        <v>367</v>
      </c>
      <c r="C14650" t="s">
        <v>281</v>
      </c>
      <c r="D14650">
        <v>1</v>
      </c>
      <c r="E14650">
        <v>1</v>
      </c>
      <c r="F14650">
        <v>1</v>
      </c>
      <c r="G14650">
        <v>1</v>
      </c>
      <c r="H14650">
        <v>1</v>
      </c>
      <c r="I14650">
        <v>1</v>
      </c>
      <c r="J14650">
        <v>1</v>
      </c>
      <c r="K14650">
        <v>1</v>
      </c>
    </row>
    <row r="14651" spans="1:11" hidden="1">
      <c r="A14651" t="s">
        <v>304</v>
      </c>
      <c r="B14651" t="s">
        <v>367</v>
      </c>
      <c r="C14651" t="s">
        <v>282</v>
      </c>
      <c r="D14651">
        <v>1</v>
      </c>
      <c r="E14651">
        <v>1</v>
      </c>
      <c r="F14651">
        <v>1</v>
      </c>
      <c r="G14651">
        <v>1</v>
      </c>
      <c r="H14651">
        <v>1</v>
      </c>
      <c r="I14651">
        <v>1</v>
      </c>
      <c r="J14651">
        <v>1</v>
      </c>
      <c r="K14651">
        <v>1</v>
      </c>
    </row>
    <row r="14652" spans="1:11" hidden="1">
      <c r="A14652" t="s">
        <v>304</v>
      </c>
      <c r="B14652" t="s">
        <v>367</v>
      </c>
      <c r="C14652" t="s">
        <v>283</v>
      </c>
      <c r="D14652">
        <v>1</v>
      </c>
      <c r="E14652">
        <v>1</v>
      </c>
      <c r="F14652">
        <v>1</v>
      </c>
      <c r="G14652">
        <v>1</v>
      </c>
      <c r="H14652">
        <v>1</v>
      </c>
      <c r="I14652">
        <v>1</v>
      </c>
      <c r="J14652">
        <v>1</v>
      </c>
      <c r="K14652">
        <v>1</v>
      </c>
    </row>
    <row r="14653" spans="1:11" hidden="1">
      <c r="A14653" t="s">
        <v>304</v>
      </c>
      <c r="B14653" t="s">
        <v>367</v>
      </c>
      <c r="C14653" t="s">
        <v>284</v>
      </c>
      <c r="D14653">
        <v>1</v>
      </c>
      <c r="E14653">
        <v>1</v>
      </c>
      <c r="F14653">
        <v>1</v>
      </c>
      <c r="G14653">
        <v>1</v>
      </c>
      <c r="H14653">
        <v>1</v>
      </c>
      <c r="I14653">
        <v>1</v>
      </c>
      <c r="J14653">
        <v>1</v>
      </c>
      <c r="K14653">
        <v>1</v>
      </c>
    </row>
    <row r="14654" spans="1:11" hidden="1">
      <c r="A14654" t="s">
        <v>304</v>
      </c>
      <c r="B14654" t="s">
        <v>367</v>
      </c>
      <c r="C14654" t="s">
        <v>285</v>
      </c>
      <c r="D14654">
        <v>1</v>
      </c>
      <c r="E14654">
        <v>1</v>
      </c>
      <c r="F14654">
        <v>1</v>
      </c>
      <c r="G14654">
        <v>1</v>
      </c>
      <c r="H14654">
        <v>1</v>
      </c>
      <c r="I14654">
        <v>1</v>
      </c>
      <c r="J14654">
        <v>1</v>
      </c>
      <c r="K14654">
        <v>1</v>
      </c>
    </row>
    <row r="14655" spans="1:11" hidden="1">
      <c r="A14655" t="s">
        <v>304</v>
      </c>
      <c r="B14655" t="s">
        <v>367</v>
      </c>
      <c r="C14655" t="s">
        <v>286</v>
      </c>
      <c r="D14655">
        <v>1</v>
      </c>
      <c r="E14655">
        <v>1</v>
      </c>
      <c r="F14655">
        <v>1</v>
      </c>
      <c r="G14655">
        <v>1</v>
      </c>
      <c r="H14655">
        <v>1</v>
      </c>
      <c r="I14655">
        <v>1</v>
      </c>
      <c r="J14655">
        <v>1</v>
      </c>
      <c r="K14655">
        <v>1</v>
      </c>
    </row>
    <row r="14656" spans="1:11" hidden="1">
      <c r="A14656" t="s">
        <v>304</v>
      </c>
      <c r="B14656" t="s">
        <v>367</v>
      </c>
      <c r="C14656" t="s">
        <v>287</v>
      </c>
      <c r="D14656">
        <v>1</v>
      </c>
      <c r="E14656">
        <v>1</v>
      </c>
      <c r="F14656">
        <v>1</v>
      </c>
      <c r="G14656">
        <v>1</v>
      </c>
      <c r="H14656">
        <v>1</v>
      </c>
      <c r="I14656">
        <v>1</v>
      </c>
      <c r="J14656">
        <v>1</v>
      </c>
      <c r="K14656">
        <v>1</v>
      </c>
    </row>
    <row r="14657" spans="1:11" hidden="1">
      <c r="A14657" t="s">
        <v>304</v>
      </c>
      <c r="B14657" t="s">
        <v>367</v>
      </c>
      <c r="C14657" t="s">
        <v>288</v>
      </c>
      <c r="D14657">
        <v>1</v>
      </c>
      <c r="E14657">
        <v>1</v>
      </c>
      <c r="F14657">
        <v>1</v>
      </c>
      <c r="G14657">
        <v>1</v>
      </c>
      <c r="H14657">
        <v>1</v>
      </c>
      <c r="I14657">
        <v>1</v>
      </c>
      <c r="J14657">
        <v>1</v>
      </c>
      <c r="K14657">
        <v>1</v>
      </c>
    </row>
    <row r="14658" spans="1:11" hidden="1">
      <c r="A14658" t="s">
        <v>304</v>
      </c>
      <c r="B14658" t="s">
        <v>367</v>
      </c>
      <c r="C14658" t="s">
        <v>289</v>
      </c>
      <c r="D14658">
        <v>1</v>
      </c>
      <c r="E14658">
        <v>1</v>
      </c>
      <c r="F14658">
        <v>1</v>
      </c>
      <c r="G14658">
        <v>1</v>
      </c>
      <c r="H14658">
        <v>1</v>
      </c>
      <c r="I14658">
        <v>1</v>
      </c>
      <c r="J14658">
        <v>1</v>
      </c>
      <c r="K14658">
        <v>1</v>
      </c>
    </row>
    <row r="14659" spans="1:11" hidden="1">
      <c r="A14659" t="s">
        <v>304</v>
      </c>
      <c r="B14659" t="s">
        <v>367</v>
      </c>
      <c r="C14659" t="s">
        <v>290</v>
      </c>
      <c r="D14659">
        <v>1</v>
      </c>
      <c r="E14659">
        <v>1</v>
      </c>
      <c r="F14659">
        <v>1</v>
      </c>
      <c r="G14659">
        <v>1</v>
      </c>
      <c r="H14659">
        <v>1</v>
      </c>
      <c r="I14659">
        <v>1</v>
      </c>
      <c r="J14659">
        <v>1</v>
      </c>
      <c r="K14659">
        <v>1</v>
      </c>
    </row>
    <row r="14660" spans="1:11" hidden="1">
      <c r="A14660" t="s">
        <v>304</v>
      </c>
      <c r="B14660" t="s">
        <v>367</v>
      </c>
      <c r="C14660" t="s">
        <v>291</v>
      </c>
      <c r="D14660">
        <v>1</v>
      </c>
      <c r="E14660">
        <v>1</v>
      </c>
      <c r="F14660">
        <v>1</v>
      </c>
      <c r="G14660">
        <v>1</v>
      </c>
      <c r="H14660">
        <v>1</v>
      </c>
      <c r="I14660">
        <v>1</v>
      </c>
      <c r="J14660">
        <v>1</v>
      </c>
      <c r="K14660">
        <v>1</v>
      </c>
    </row>
    <row r="14661" spans="1:11" hidden="1">
      <c r="A14661" t="s">
        <v>304</v>
      </c>
      <c r="B14661" t="s">
        <v>367</v>
      </c>
      <c r="C14661" t="s">
        <v>292</v>
      </c>
      <c r="D14661">
        <v>1</v>
      </c>
      <c r="E14661">
        <v>1</v>
      </c>
      <c r="F14661">
        <v>1</v>
      </c>
      <c r="G14661">
        <v>1</v>
      </c>
      <c r="H14661">
        <v>1</v>
      </c>
      <c r="I14661">
        <v>1</v>
      </c>
      <c r="J14661">
        <v>1</v>
      </c>
      <c r="K14661">
        <v>1</v>
      </c>
    </row>
    <row r="14662" spans="1:11" hidden="1">
      <c r="A14662" t="s">
        <v>304</v>
      </c>
      <c r="B14662" t="s">
        <v>243</v>
      </c>
      <c r="C14662" t="s">
        <v>278</v>
      </c>
      <c r="D14662">
        <v>1</v>
      </c>
      <c r="E14662">
        <v>1</v>
      </c>
      <c r="F14662">
        <v>1</v>
      </c>
      <c r="G14662">
        <v>1</v>
      </c>
      <c r="H14662">
        <v>1</v>
      </c>
      <c r="I14662">
        <v>1</v>
      </c>
      <c r="J14662">
        <v>1</v>
      </c>
      <c r="K14662">
        <v>1</v>
      </c>
    </row>
    <row r="14663" spans="1:11" hidden="1">
      <c r="A14663" t="s">
        <v>304</v>
      </c>
      <c r="B14663" t="s">
        <v>243</v>
      </c>
      <c r="C14663" t="s">
        <v>279</v>
      </c>
      <c r="D14663">
        <v>1</v>
      </c>
      <c r="E14663">
        <v>1</v>
      </c>
      <c r="F14663">
        <v>1</v>
      </c>
      <c r="G14663">
        <v>1</v>
      </c>
      <c r="H14663">
        <v>1</v>
      </c>
      <c r="I14663">
        <v>1</v>
      </c>
      <c r="J14663">
        <v>1</v>
      </c>
      <c r="K14663">
        <v>1</v>
      </c>
    </row>
    <row r="14664" spans="1:11" hidden="1">
      <c r="A14664" t="s">
        <v>304</v>
      </c>
      <c r="B14664" t="s">
        <v>243</v>
      </c>
      <c r="C14664" t="s">
        <v>280</v>
      </c>
      <c r="D14664">
        <v>1</v>
      </c>
      <c r="E14664">
        <v>1</v>
      </c>
      <c r="F14664">
        <v>1</v>
      </c>
      <c r="G14664">
        <v>1</v>
      </c>
      <c r="H14664">
        <v>1</v>
      </c>
      <c r="I14664">
        <v>1</v>
      </c>
      <c r="J14664">
        <v>1</v>
      </c>
      <c r="K14664">
        <v>1</v>
      </c>
    </row>
    <row r="14665" spans="1:11" hidden="1">
      <c r="A14665" t="s">
        <v>304</v>
      </c>
      <c r="B14665" t="s">
        <v>243</v>
      </c>
      <c r="C14665" t="s">
        <v>277</v>
      </c>
      <c r="D14665">
        <v>1</v>
      </c>
      <c r="E14665">
        <v>1</v>
      </c>
      <c r="F14665">
        <v>1</v>
      </c>
      <c r="G14665">
        <v>1</v>
      </c>
      <c r="H14665">
        <v>1</v>
      </c>
      <c r="I14665">
        <v>1</v>
      </c>
      <c r="J14665">
        <v>1</v>
      </c>
      <c r="K14665">
        <v>1</v>
      </c>
    </row>
    <row r="14666" spans="1:11" hidden="1">
      <c r="A14666" t="s">
        <v>304</v>
      </c>
      <c r="B14666" t="s">
        <v>243</v>
      </c>
      <c r="C14666" t="s">
        <v>281</v>
      </c>
      <c r="D14666">
        <v>1</v>
      </c>
      <c r="E14666">
        <v>1</v>
      </c>
      <c r="F14666">
        <v>1</v>
      </c>
      <c r="G14666">
        <v>1</v>
      </c>
      <c r="H14666">
        <v>1</v>
      </c>
      <c r="I14666">
        <v>1</v>
      </c>
      <c r="J14666">
        <v>1</v>
      </c>
      <c r="K14666">
        <v>1</v>
      </c>
    </row>
    <row r="14667" spans="1:11" hidden="1">
      <c r="A14667" t="s">
        <v>304</v>
      </c>
      <c r="B14667" t="s">
        <v>243</v>
      </c>
      <c r="C14667" t="s">
        <v>282</v>
      </c>
      <c r="D14667">
        <v>1</v>
      </c>
      <c r="E14667">
        <v>1</v>
      </c>
      <c r="F14667">
        <v>1</v>
      </c>
      <c r="G14667">
        <v>1</v>
      </c>
      <c r="H14667">
        <v>1</v>
      </c>
      <c r="I14667">
        <v>1</v>
      </c>
      <c r="J14667">
        <v>1</v>
      </c>
      <c r="K14667">
        <v>1</v>
      </c>
    </row>
    <row r="14668" spans="1:11" hidden="1">
      <c r="A14668" t="s">
        <v>304</v>
      </c>
      <c r="B14668" t="s">
        <v>243</v>
      </c>
      <c r="C14668" t="s">
        <v>283</v>
      </c>
      <c r="D14668">
        <v>1</v>
      </c>
      <c r="E14668">
        <v>1</v>
      </c>
      <c r="F14668">
        <v>1</v>
      </c>
      <c r="G14668">
        <v>1</v>
      </c>
      <c r="H14668">
        <v>1</v>
      </c>
      <c r="I14668">
        <v>1</v>
      </c>
      <c r="J14668">
        <v>1</v>
      </c>
      <c r="K14668">
        <v>1</v>
      </c>
    </row>
    <row r="14669" spans="1:11" hidden="1">
      <c r="A14669" t="s">
        <v>304</v>
      </c>
      <c r="B14669" t="s">
        <v>243</v>
      </c>
      <c r="C14669" t="s">
        <v>284</v>
      </c>
      <c r="D14669">
        <v>1</v>
      </c>
      <c r="E14669">
        <v>1</v>
      </c>
      <c r="F14669">
        <v>1</v>
      </c>
      <c r="G14669">
        <v>1</v>
      </c>
      <c r="H14669">
        <v>1</v>
      </c>
      <c r="I14669">
        <v>1</v>
      </c>
      <c r="J14669">
        <v>1</v>
      </c>
      <c r="K14669">
        <v>1</v>
      </c>
    </row>
    <row r="14670" spans="1:11" hidden="1">
      <c r="A14670" t="s">
        <v>304</v>
      </c>
      <c r="B14670" t="s">
        <v>243</v>
      </c>
      <c r="C14670" t="s">
        <v>285</v>
      </c>
      <c r="D14670">
        <v>1</v>
      </c>
      <c r="E14670">
        <v>1</v>
      </c>
      <c r="F14670">
        <v>1</v>
      </c>
      <c r="G14670">
        <v>1</v>
      </c>
      <c r="H14670">
        <v>1</v>
      </c>
      <c r="I14670">
        <v>1</v>
      </c>
      <c r="J14670">
        <v>1</v>
      </c>
      <c r="K14670">
        <v>1</v>
      </c>
    </row>
    <row r="14671" spans="1:11" hidden="1">
      <c r="A14671" t="s">
        <v>304</v>
      </c>
      <c r="B14671" t="s">
        <v>243</v>
      </c>
      <c r="C14671" t="s">
        <v>286</v>
      </c>
      <c r="D14671">
        <v>1</v>
      </c>
      <c r="E14671">
        <v>1</v>
      </c>
      <c r="F14671">
        <v>1</v>
      </c>
      <c r="G14671">
        <v>1</v>
      </c>
      <c r="H14671">
        <v>1</v>
      </c>
      <c r="I14671">
        <v>1</v>
      </c>
      <c r="J14671">
        <v>1</v>
      </c>
      <c r="K14671">
        <v>1</v>
      </c>
    </row>
    <row r="14672" spans="1:11" hidden="1">
      <c r="A14672" t="s">
        <v>304</v>
      </c>
      <c r="B14672" t="s">
        <v>243</v>
      </c>
      <c r="C14672" t="s">
        <v>287</v>
      </c>
      <c r="D14672">
        <v>1</v>
      </c>
      <c r="E14672">
        <v>1</v>
      </c>
      <c r="F14672">
        <v>1</v>
      </c>
      <c r="G14672">
        <v>1</v>
      </c>
      <c r="H14672">
        <v>1</v>
      </c>
      <c r="I14672">
        <v>1</v>
      </c>
      <c r="J14672">
        <v>1</v>
      </c>
      <c r="K14672">
        <v>1</v>
      </c>
    </row>
    <row r="14673" spans="1:11" hidden="1">
      <c r="A14673" t="s">
        <v>304</v>
      </c>
      <c r="B14673" t="s">
        <v>243</v>
      </c>
      <c r="C14673" t="s">
        <v>288</v>
      </c>
      <c r="D14673">
        <v>1</v>
      </c>
      <c r="E14673">
        <v>1</v>
      </c>
      <c r="F14673">
        <v>1</v>
      </c>
      <c r="G14673">
        <v>1</v>
      </c>
      <c r="H14673">
        <v>1</v>
      </c>
      <c r="I14673">
        <v>1</v>
      </c>
      <c r="J14673">
        <v>1</v>
      </c>
      <c r="K14673">
        <v>1</v>
      </c>
    </row>
    <row r="14674" spans="1:11" hidden="1">
      <c r="A14674" t="s">
        <v>304</v>
      </c>
      <c r="B14674" t="s">
        <v>243</v>
      </c>
      <c r="C14674" t="s">
        <v>289</v>
      </c>
      <c r="D14674">
        <v>1</v>
      </c>
      <c r="E14674">
        <v>1</v>
      </c>
      <c r="F14674">
        <v>1</v>
      </c>
      <c r="G14674">
        <v>1</v>
      </c>
      <c r="H14674">
        <v>1</v>
      </c>
      <c r="I14674">
        <v>1</v>
      </c>
      <c r="J14674">
        <v>1</v>
      </c>
      <c r="K14674">
        <v>1</v>
      </c>
    </row>
    <row r="14675" spans="1:11" hidden="1">
      <c r="A14675" t="s">
        <v>304</v>
      </c>
      <c r="B14675" t="s">
        <v>243</v>
      </c>
      <c r="C14675" t="s">
        <v>290</v>
      </c>
      <c r="D14675">
        <v>1</v>
      </c>
      <c r="E14675">
        <v>1</v>
      </c>
      <c r="F14675">
        <v>1</v>
      </c>
      <c r="G14675">
        <v>1</v>
      </c>
      <c r="H14675">
        <v>1</v>
      </c>
      <c r="I14675">
        <v>1</v>
      </c>
      <c r="J14675">
        <v>1</v>
      </c>
      <c r="K14675">
        <v>1</v>
      </c>
    </row>
    <row r="14676" spans="1:11" hidden="1">
      <c r="A14676" t="s">
        <v>304</v>
      </c>
      <c r="B14676" t="s">
        <v>243</v>
      </c>
      <c r="C14676" t="s">
        <v>291</v>
      </c>
      <c r="D14676">
        <v>1</v>
      </c>
      <c r="E14676">
        <v>1</v>
      </c>
      <c r="F14676">
        <v>1</v>
      </c>
      <c r="G14676">
        <v>1</v>
      </c>
      <c r="H14676">
        <v>1</v>
      </c>
      <c r="I14676">
        <v>1</v>
      </c>
      <c r="J14676">
        <v>1</v>
      </c>
      <c r="K14676">
        <v>1</v>
      </c>
    </row>
    <row r="14677" spans="1:11" hidden="1">
      <c r="A14677" t="s">
        <v>304</v>
      </c>
      <c r="B14677" t="s">
        <v>243</v>
      </c>
      <c r="C14677" t="s">
        <v>292</v>
      </c>
      <c r="D14677">
        <v>1</v>
      </c>
      <c r="E14677">
        <v>1</v>
      </c>
      <c r="F14677">
        <v>1</v>
      </c>
      <c r="G14677">
        <v>1</v>
      </c>
      <c r="H14677">
        <v>1</v>
      </c>
      <c r="I14677">
        <v>1</v>
      </c>
      <c r="J14677">
        <v>1</v>
      </c>
      <c r="K14677">
        <v>1</v>
      </c>
    </row>
    <row r="14678" spans="1:11" hidden="1">
      <c r="A14678" t="s">
        <v>304</v>
      </c>
      <c r="B14678" t="s">
        <v>361</v>
      </c>
      <c r="C14678" t="s">
        <v>278</v>
      </c>
      <c r="D14678">
        <v>1</v>
      </c>
      <c r="E14678">
        <v>1</v>
      </c>
      <c r="F14678">
        <v>1</v>
      </c>
      <c r="G14678">
        <v>1</v>
      </c>
      <c r="H14678">
        <v>1</v>
      </c>
      <c r="I14678">
        <v>1</v>
      </c>
      <c r="J14678">
        <v>1</v>
      </c>
      <c r="K14678">
        <v>1</v>
      </c>
    </row>
    <row r="14679" spans="1:11" hidden="1">
      <c r="A14679" t="s">
        <v>304</v>
      </c>
      <c r="B14679" t="s">
        <v>361</v>
      </c>
      <c r="C14679" t="s">
        <v>279</v>
      </c>
      <c r="D14679">
        <v>1</v>
      </c>
      <c r="E14679">
        <v>1</v>
      </c>
      <c r="F14679">
        <v>1</v>
      </c>
      <c r="G14679">
        <v>1</v>
      </c>
      <c r="H14679">
        <v>1</v>
      </c>
      <c r="I14679">
        <v>1</v>
      </c>
      <c r="J14679">
        <v>1</v>
      </c>
      <c r="K14679">
        <v>1</v>
      </c>
    </row>
    <row r="14680" spans="1:11" hidden="1">
      <c r="A14680" t="s">
        <v>304</v>
      </c>
      <c r="B14680" t="s">
        <v>361</v>
      </c>
      <c r="C14680" t="s">
        <v>280</v>
      </c>
      <c r="D14680">
        <v>1</v>
      </c>
      <c r="E14680">
        <v>1</v>
      </c>
      <c r="F14680">
        <v>1</v>
      </c>
      <c r="G14680">
        <v>1</v>
      </c>
      <c r="H14680">
        <v>1</v>
      </c>
      <c r="I14680">
        <v>1</v>
      </c>
      <c r="J14680">
        <v>1</v>
      </c>
      <c r="K14680">
        <v>1</v>
      </c>
    </row>
    <row r="14681" spans="1:11" hidden="1">
      <c r="A14681" t="s">
        <v>304</v>
      </c>
      <c r="B14681" t="s">
        <v>361</v>
      </c>
      <c r="C14681" t="s">
        <v>277</v>
      </c>
      <c r="D14681">
        <v>1</v>
      </c>
      <c r="E14681">
        <v>1</v>
      </c>
      <c r="F14681">
        <v>1</v>
      </c>
      <c r="G14681">
        <v>1</v>
      </c>
      <c r="H14681">
        <v>1</v>
      </c>
      <c r="I14681">
        <v>1</v>
      </c>
      <c r="J14681">
        <v>1</v>
      </c>
      <c r="K14681">
        <v>1</v>
      </c>
    </row>
    <row r="14682" spans="1:11" hidden="1">
      <c r="A14682" t="s">
        <v>304</v>
      </c>
      <c r="B14682" t="s">
        <v>361</v>
      </c>
      <c r="C14682" t="s">
        <v>281</v>
      </c>
      <c r="D14682">
        <v>1</v>
      </c>
      <c r="E14682">
        <v>1</v>
      </c>
      <c r="F14682">
        <v>1</v>
      </c>
      <c r="G14682">
        <v>1</v>
      </c>
      <c r="H14682">
        <v>1</v>
      </c>
      <c r="I14682">
        <v>1</v>
      </c>
      <c r="J14682">
        <v>1</v>
      </c>
      <c r="K14682">
        <v>1</v>
      </c>
    </row>
    <row r="14683" spans="1:11" hidden="1">
      <c r="A14683" t="s">
        <v>304</v>
      </c>
      <c r="B14683" t="s">
        <v>361</v>
      </c>
      <c r="C14683" t="s">
        <v>282</v>
      </c>
      <c r="D14683">
        <v>1</v>
      </c>
      <c r="E14683">
        <v>1</v>
      </c>
      <c r="F14683">
        <v>1</v>
      </c>
      <c r="G14683">
        <v>1</v>
      </c>
      <c r="H14683">
        <v>1</v>
      </c>
      <c r="I14683">
        <v>1</v>
      </c>
      <c r="J14683">
        <v>1</v>
      </c>
      <c r="K14683">
        <v>1</v>
      </c>
    </row>
    <row r="14684" spans="1:11" hidden="1">
      <c r="A14684" t="s">
        <v>304</v>
      </c>
      <c r="B14684" t="s">
        <v>361</v>
      </c>
      <c r="C14684" t="s">
        <v>283</v>
      </c>
      <c r="D14684">
        <v>1</v>
      </c>
      <c r="E14684">
        <v>1</v>
      </c>
      <c r="F14684">
        <v>1</v>
      </c>
      <c r="G14684">
        <v>1</v>
      </c>
      <c r="H14684">
        <v>1</v>
      </c>
      <c r="I14684">
        <v>1</v>
      </c>
      <c r="J14684">
        <v>1</v>
      </c>
      <c r="K14684">
        <v>1</v>
      </c>
    </row>
    <row r="14685" spans="1:11" hidden="1">
      <c r="A14685" t="s">
        <v>304</v>
      </c>
      <c r="B14685" t="s">
        <v>361</v>
      </c>
      <c r="C14685" t="s">
        <v>284</v>
      </c>
      <c r="D14685">
        <v>1</v>
      </c>
      <c r="E14685">
        <v>1</v>
      </c>
      <c r="F14685">
        <v>1</v>
      </c>
      <c r="G14685">
        <v>1</v>
      </c>
      <c r="H14685">
        <v>1</v>
      </c>
      <c r="I14685">
        <v>1</v>
      </c>
      <c r="J14685">
        <v>1</v>
      </c>
      <c r="K14685">
        <v>1</v>
      </c>
    </row>
    <row r="14686" spans="1:11" hidden="1">
      <c r="A14686" t="s">
        <v>304</v>
      </c>
      <c r="B14686" t="s">
        <v>361</v>
      </c>
      <c r="C14686" t="s">
        <v>285</v>
      </c>
      <c r="D14686">
        <v>1</v>
      </c>
      <c r="E14686">
        <v>1</v>
      </c>
      <c r="F14686">
        <v>1</v>
      </c>
      <c r="G14686">
        <v>1</v>
      </c>
      <c r="H14686">
        <v>1</v>
      </c>
      <c r="I14686">
        <v>1</v>
      </c>
      <c r="J14686">
        <v>1</v>
      </c>
      <c r="K14686">
        <v>1</v>
      </c>
    </row>
    <row r="14687" spans="1:11" hidden="1">
      <c r="A14687" t="s">
        <v>304</v>
      </c>
      <c r="B14687" t="s">
        <v>361</v>
      </c>
      <c r="C14687" t="s">
        <v>286</v>
      </c>
      <c r="D14687">
        <v>1</v>
      </c>
      <c r="E14687">
        <v>1</v>
      </c>
      <c r="F14687">
        <v>1</v>
      </c>
      <c r="G14687">
        <v>1</v>
      </c>
      <c r="H14687">
        <v>1</v>
      </c>
      <c r="I14687">
        <v>1</v>
      </c>
      <c r="J14687">
        <v>1</v>
      </c>
      <c r="K14687">
        <v>1</v>
      </c>
    </row>
    <row r="14688" spans="1:11" hidden="1">
      <c r="A14688" t="s">
        <v>304</v>
      </c>
      <c r="B14688" t="s">
        <v>361</v>
      </c>
      <c r="C14688" t="s">
        <v>287</v>
      </c>
      <c r="D14688">
        <v>1</v>
      </c>
      <c r="E14688">
        <v>1</v>
      </c>
      <c r="F14688">
        <v>1</v>
      </c>
      <c r="G14688">
        <v>1</v>
      </c>
      <c r="H14688">
        <v>1</v>
      </c>
      <c r="I14688">
        <v>1</v>
      </c>
      <c r="J14688">
        <v>1</v>
      </c>
      <c r="K14688">
        <v>1</v>
      </c>
    </row>
    <row r="14689" spans="1:11" hidden="1">
      <c r="A14689" t="s">
        <v>304</v>
      </c>
      <c r="B14689" t="s">
        <v>361</v>
      </c>
      <c r="C14689" t="s">
        <v>288</v>
      </c>
      <c r="D14689">
        <v>1</v>
      </c>
      <c r="E14689">
        <v>1</v>
      </c>
      <c r="F14689">
        <v>1</v>
      </c>
      <c r="G14689">
        <v>1</v>
      </c>
      <c r="H14689">
        <v>1</v>
      </c>
      <c r="I14689">
        <v>1</v>
      </c>
      <c r="J14689">
        <v>1</v>
      </c>
      <c r="K14689">
        <v>1</v>
      </c>
    </row>
    <row r="14690" spans="1:11" hidden="1">
      <c r="A14690" t="s">
        <v>304</v>
      </c>
      <c r="B14690" t="s">
        <v>361</v>
      </c>
      <c r="C14690" t="s">
        <v>289</v>
      </c>
      <c r="D14690">
        <v>1</v>
      </c>
      <c r="E14690">
        <v>1</v>
      </c>
      <c r="F14690">
        <v>1</v>
      </c>
      <c r="G14690">
        <v>1</v>
      </c>
      <c r="H14690">
        <v>1</v>
      </c>
      <c r="I14690">
        <v>1</v>
      </c>
      <c r="J14690">
        <v>1</v>
      </c>
      <c r="K14690">
        <v>1</v>
      </c>
    </row>
    <row r="14691" spans="1:11" hidden="1">
      <c r="A14691" t="s">
        <v>304</v>
      </c>
      <c r="B14691" t="s">
        <v>361</v>
      </c>
      <c r="C14691" t="s">
        <v>290</v>
      </c>
      <c r="D14691">
        <v>1</v>
      </c>
      <c r="E14691">
        <v>1</v>
      </c>
      <c r="F14691">
        <v>1</v>
      </c>
      <c r="G14691">
        <v>1</v>
      </c>
      <c r="H14691">
        <v>1</v>
      </c>
      <c r="I14691">
        <v>1</v>
      </c>
      <c r="J14691">
        <v>1</v>
      </c>
      <c r="K14691">
        <v>1</v>
      </c>
    </row>
    <row r="14692" spans="1:11" hidden="1">
      <c r="A14692" t="s">
        <v>304</v>
      </c>
      <c r="B14692" t="s">
        <v>361</v>
      </c>
      <c r="C14692" t="s">
        <v>291</v>
      </c>
      <c r="D14692">
        <v>1</v>
      </c>
      <c r="E14692">
        <v>1</v>
      </c>
      <c r="F14692">
        <v>1</v>
      </c>
      <c r="G14692">
        <v>1</v>
      </c>
      <c r="H14692">
        <v>1</v>
      </c>
      <c r="I14692">
        <v>1</v>
      </c>
      <c r="J14692">
        <v>1</v>
      </c>
      <c r="K14692">
        <v>1</v>
      </c>
    </row>
    <row r="14693" spans="1:11" hidden="1">
      <c r="A14693" t="s">
        <v>304</v>
      </c>
      <c r="B14693" t="s">
        <v>361</v>
      </c>
      <c r="C14693" t="s">
        <v>292</v>
      </c>
      <c r="D14693">
        <v>1</v>
      </c>
      <c r="E14693">
        <v>1</v>
      </c>
      <c r="F14693">
        <v>1</v>
      </c>
      <c r="G14693">
        <v>1</v>
      </c>
      <c r="H14693">
        <v>1</v>
      </c>
      <c r="I14693">
        <v>1</v>
      </c>
      <c r="J14693">
        <v>1</v>
      </c>
      <c r="K14693">
        <v>1</v>
      </c>
    </row>
    <row r="14694" spans="1:11" hidden="1">
      <c r="A14694" t="s">
        <v>304</v>
      </c>
      <c r="B14694" t="s">
        <v>242</v>
      </c>
      <c r="C14694" t="s">
        <v>278</v>
      </c>
      <c r="D14694">
        <v>1</v>
      </c>
      <c r="E14694">
        <v>1</v>
      </c>
      <c r="F14694">
        <v>1</v>
      </c>
      <c r="G14694">
        <v>1</v>
      </c>
      <c r="H14694">
        <v>1</v>
      </c>
      <c r="I14694">
        <v>1</v>
      </c>
      <c r="J14694">
        <v>1</v>
      </c>
      <c r="K14694">
        <v>1</v>
      </c>
    </row>
    <row r="14695" spans="1:11" hidden="1">
      <c r="A14695" t="s">
        <v>304</v>
      </c>
      <c r="B14695" t="s">
        <v>242</v>
      </c>
      <c r="C14695" t="s">
        <v>279</v>
      </c>
      <c r="D14695">
        <v>1</v>
      </c>
      <c r="E14695">
        <v>1</v>
      </c>
      <c r="F14695">
        <v>1</v>
      </c>
      <c r="G14695">
        <v>1</v>
      </c>
      <c r="H14695">
        <v>1</v>
      </c>
      <c r="I14695">
        <v>1</v>
      </c>
      <c r="J14695">
        <v>1</v>
      </c>
      <c r="K14695">
        <v>1</v>
      </c>
    </row>
    <row r="14696" spans="1:11" hidden="1">
      <c r="A14696" t="s">
        <v>304</v>
      </c>
      <c r="B14696" t="s">
        <v>242</v>
      </c>
      <c r="C14696" t="s">
        <v>280</v>
      </c>
      <c r="D14696">
        <v>1</v>
      </c>
      <c r="E14696">
        <v>1</v>
      </c>
      <c r="F14696">
        <v>1</v>
      </c>
      <c r="G14696">
        <v>1</v>
      </c>
      <c r="H14696">
        <v>1</v>
      </c>
      <c r="I14696">
        <v>1</v>
      </c>
      <c r="J14696">
        <v>1</v>
      </c>
      <c r="K14696">
        <v>1</v>
      </c>
    </row>
    <row r="14697" spans="1:11" hidden="1">
      <c r="A14697" t="s">
        <v>304</v>
      </c>
      <c r="B14697" t="s">
        <v>242</v>
      </c>
      <c r="C14697" t="s">
        <v>277</v>
      </c>
      <c r="D14697">
        <v>1</v>
      </c>
      <c r="E14697">
        <v>1</v>
      </c>
      <c r="F14697">
        <v>1</v>
      </c>
      <c r="G14697">
        <v>1</v>
      </c>
      <c r="H14697">
        <v>1</v>
      </c>
      <c r="I14697">
        <v>1</v>
      </c>
      <c r="J14697">
        <v>1</v>
      </c>
      <c r="K14697">
        <v>1</v>
      </c>
    </row>
    <row r="14698" spans="1:11" hidden="1">
      <c r="A14698" t="s">
        <v>304</v>
      </c>
      <c r="B14698" t="s">
        <v>242</v>
      </c>
      <c r="C14698" t="s">
        <v>281</v>
      </c>
      <c r="D14698">
        <v>1</v>
      </c>
      <c r="E14698">
        <v>1</v>
      </c>
      <c r="F14698">
        <v>1</v>
      </c>
      <c r="G14698">
        <v>1</v>
      </c>
      <c r="H14698">
        <v>1</v>
      </c>
      <c r="I14698">
        <v>1</v>
      </c>
      <c r="J14698">
        <v>1</v>
      </c>
      <c r="K14698">
        <v>1</v>
      </c>
    </row>
    <row r="14699" spans="1:11" hidden="1">
      <c r="A14699" t="s">
        <v>304</v>
      </c>
      <c r="B14699" t="s">
        <v>242</v>
      </c>
      <c r="C14699" t="s">
        <v>282</v>
      </c>
      <c r="D14699">
        <v>1</v>
      </c>
      <c r="E14699">
        <v>1</v>
      </c>
      <c r="F14699">
        <v>1</v>
      </c>
      <c r="G14699">
        <v>1</v>
      </c>
      <c r="H14699">
        <v>1</v>
      </c>
      <c r="I14699">
        <v>1</v>
      </c>
      <c r="J14699">
        <v>1</v>
      </c>
      <c r="K14699">
        <v>1</v>
      </c>
    </row>
    <row r="14700" spans="1:11" hidden="1">
      <c r="A14700" t="s">
        <v>304</v>
      </c>
      <c r="B14700" t="s">
        <v>242</v>
      </c>
      <c r="C14700" t="s">
        <v>283</v>
      </c>
      <c r="D14700">
        <v>1</v>
      </c>
      <c r="E14700">
        <v>1</v>
      </c>
      <c r="F14700">
        <v>1</v>
      </c>
      <c r="G14700">
        <v>1</v>
      </c>
      <c r="H14700">
        <v>1</v>
      </c>
      <c r="I14700">
        <v>1</v>
      </c>
      <c r="J14700">
        <v>1</v>
      </c>
      <c r="K14700">
        <v>1</v>
      </c>
    </row>
    <row r="14701" spans="1:11" hidden="1">
      <c r="A14701" t="s">
        <v>304</v>
      </c>
      <c r="B14701" t="s">
        <v>242</v>
      </c>
      <c r="C14701" t="s">
        <v>284</v>
      </c>
      <c r="D14701">
        <v>1</v>
      </c>
      <c r="E14701">
        <v>1</v>
      </c>
      <c r="F14701">
        <v>1</v>
      </c>
      <c r="G14701">
        <v>1</v>
      </c>
      <c r="H14701">
        <v>1</v>
      </c>
      <c r="I14701">
        <v>1</v>
      </c>
      <c r="J14701">
        <v>1</v>
      </c>
      <c r="K14701">
        <v>1</v>
      </c>
    </row>
    <row r="14702" spans="1:11" hidden="1">
      <c r="A14702" t="s">
        <v>304</v>
      </c>
      <c r="B14702" t="s">
        <v>242</v>
      </c>
      <c r="C14702" t="s">
        <v>285</v>
      </c>
      <c r="D14702">
        <v>1</v>
      </c>
      <c r="E14702">
        <v>1</v>
      </c>
      <c r="F14702">
        <v>1</v>
      </c>
      <c r="G14702">
        <v>1</v>
      </c>
      <c r="H14702">
        <v>1</v>
      </c>
      <c r="I14702">
        <v>1</v>
      </c>
      <c r="J14702">
        <v>1</v>
      </c>
      <c r="K14702">
        <v>1</v>
      </c>
    </row>
    <row r="14703" spans="1:11" hidden="1">
      <c r="A14703" t="s">
        <v>304</v>
      </c>
      <c r="B14703" t="s">
        <v>242</v>
      </c>
      <c r="C14703" t="s">
        <v>286</v>
      </c>
      <c r="D14703">
        <v>1</v>
      </c>
      <c r="E14703">
        <v>1</v>
      </c>
      <c r="F14703">
        <v>1</v>
      </c>
      <c r="G14703">
        <v>1</v>
      </c>
      <c r="H14703">
        <v>1</v>
      </c>
      <c r="I14703">
        <v>1</v>
      </c>
      <c r="J14703">
        <v>1</v>
      </c>
      <c r="K14703">
        <v>1</v>
      </c>
    </row>
    <row r="14704" spans="1:11" hidden="1">
      <c r="A14704" t="s">
        <v>304</v>
      </c>
      <c r="B14704" t="s">
        <v>242</v>
      </c>
      <c r="C14704" t="s">
        <v>287</v>
      </c>
      <c r="D14704">
        <v>1</v>
      </c>
      <c r="E14704">
        <v>1</v>
      </c>
      <c r="F14704">
        <v>1</v>
      </c>
      <c r="G14704">
        <v>1</v>
      </c>
      <c r="H14704">
        <v>1</v>
      </c>
      <c r="I14704">
        <v>1</v>
      </c>
      <c r="J14704">
        <v>1</v>
      </c>
      <c r="K14704">
        <v>1</v>
      </c>
    </row>
    <row r="14705" spans="1:11" hidden="1">
      <c r="A14705" t="s">
        <v>304</v>
      </c>
      <c r="B14705" t="s">
        <v>242</v>
      </c>
      <c r="C14705" t="s">
        <v>288</v>
      </c>
      <c r="D14705">
        <v>1</v>
      </c>
      <c r="E14705">
        <v>1</v>
      </c>
      <c r="F14705">
        <v>1</v>
      </c>
      <c r="G14705">
        <v>1</v>
      </c>
      <c r="H14705">
        <v>1</v>
      </c>
      <c r="I14705">
        <v>1</v>
      </c>
      <c r="J14705">
        <v>1</v>
      </c>
      <c r="K14705">
        <v>1</v>
      </c>
    </row>
    <row r="14706" spans="1:11" hidden="1">
      <c r="A14706" t="s">
        <v>304</v>
      </c>
      <c r="B14706" t="s">
        <v>242</v>
      </c>
      <c r="C14706" t="s">
        <v>289</v>
      </c>
      <c r="D14706">
        <v>1</v>
      </c>
      <c r="E14706">
        <v>1</v>
      </c>
      <c r="F14706">
        <v>1</v>
      </c>
      <c r="G14706">
        <v>1</v>
      </c>
      <c r="H14706">
        <v>1</v>
      </c>
      <c r="I14706">
        <v>1</v>
      </c>
      <c r="J14706">
        <v>1</v>
      </c>
      <c r="K14706">
        <v>1</v>
      </c>
    </row>
    <row r="14707" spans="1:11" hidden="1">
      <c r="A14707" t="s">
        <v>304</v>
      </c>
      <c r="B14707" t="s">
        <v>242</v>
      </c>
      <c r="C14707" t="s">
        <v>290</v>
      </c>
      <c r="D14707">
        <v>1</v>
      </c>
      <c r="E14707">
        <v>1</v>
      </c>
      <c r="F14707">
        <v>1</v>
      </c>
      <c r="G14707">
        <v>1</v>
      </c>
      <c r="H14707">
        <v>1</v>
      </c>
      <c r="I14707">
        <v>1</v>
      </c>
      <c r="J14707">
        <v>1</v>
      </c>
      <c r="K14707">
        <v>1</v>
      </c>
    </row>
    <row r="14708" spans="1:11" hidden="1">
      <c r="A14708" t="s">
        <v>304</v>
      </c>
      <c r="B14708" t="s">
        <v>242</v>
      </c>
      <c r="C14708" t="s">
        <v>291</v>
      </c>
      <c r="D14708">
        <v>1</v>
      </c>
      <c r="E14708">
        <v>1</v>
      </c>
      <c r="F14708">
        <v>1</v>
      </c>
      <c r="G14708">
        <v>1</v>
      </c>
      <c r="H14708">
        <v>1</v>
      </c>
      <c r="I14708">
        <v>1</v>
      </c>
      <c r="J14708">
        <v>1</v>
      </c>
      <c r="K14708">
        <v>1</v>
      </c>
    </row>
    <row r="14709" spans="1:11" hidden="1">
      <c r="A14709" t="s">
        <v>304</v>
      </c>
      <c r="B14709" t="s">
        <v>242</v>
      </c>
      <c r="C14709" t="s">
        <v>292</v>
      </c>
      <c r="D14709">
        <v>1</v>
      </c>
      <c r="E14709">
        <v>1</v>
      </c>
      <c r="F14709">
        <v>1</v>
      </c>
      <c r="G14709">
        <v>1</v>
      </c>
      <c r="H14709">
        <v>1</v>
      </c>
      <c r="I14709">
        <v>1</v>
      </c>
      <c r="J14709">
        <v>1</v>
      </c>
      <c r="K14709">
        <v>1</v>
      </c>
    </row>
    <row r="14710" spans="1:11" hidden="1">
      <c r="A14710" t="s">
        <v>304</v>
      </c>
      <c r="B14710" t="s">
        <v>362</v>
      </c>
      <c r="C14710" t="s">
        <v>278</v>
      </c>
      <c r="D14710">
        <v>1</v>
      </c>
      <c r="E14710">
        <v>1</v>
      </c>
      <c r="F14710">
        <v>1</v>
      </c>
      <c r="G14710">
        <v>1</v>
      </c>
      <c r="H14710">
        <v>1</v>
      </c>
      <c r="I14710">
        <v>1</v>
      </c>
      <c r="J14710">
        <v>1</v>
      </c>
      <c r="K14710">
        <v>1</v>
      </c>
    </row>
    <row r="14711" spans="1:11" hidden="1">
      <c r="A14711" t="s">
        <v>304</v>
      </c>
      <c r="B14711" t="s">
        <v>362</v>
      </c>
      <c r="C14711" t="s">
        <v>279</v>
      </c>
      <c r="D14711">
        <v>1</v>
      </c>
      <c r="E14711">
        <v>1</v>
      </c>
      <c r="F14711">
        <v>1</v>
      </c>
      <c r="G14711">
        <v>1</v>
      </c>
      <c r="H14711">
        <v>1</v>
      </c>
      <c r="I14711">
        <v>1</v>
      </c>
      <c r="J14711">
        <v>1</v>
      </c>
      <c r="K14711">
        <v>1</v>
      </c>
    </row>
    <row r="14712" spans="1:11" hidden="1">
      <c r="A14712" t="s">
        <v>304</v>
      </c>
      <c r="B14712" t="s">
        <v>362</v>
      </c>
      <c r="C14712" t="s">
        <v>280</v>
      </c>
      <c r="D14712">
        <v>1</v>
      </c>
      <c r="E14712">
        <v>1</v>
      </c>
      <c r="F14712">
        <v>1</v>
      </c>
      <c r="G14712">
        <v>1</v>
      </c>
      <c r="H14712">
        <v>1</v>
      </c>
      <c r="I14712">
        <v>1</v>
      </c>
      <c r="J14712">
        <v>1</v>
      </c>
      <c r="K14712">
        <v>1</v>
      </c>
    </row>
    <row r="14713" spans="1:11" hidden="1">
      <c r="A14713" t="s">
        <v>304</v>
      </c>
      <c r="B14713" t="s">
        <v>362</v>
      </c>
      <c r="C14713" t="s">
        <v>277</v>
      </c>
      <c r="D14713">
        <v>1</v>
      </c>
      <c r="E14713">
        <v>1</v>
      </c>
      <c r="F14713">
        <v>1</v>
      </c>
      <c r="G14713">
        <v>1</v>
      </c>
      <c r="H14713">
        <v>1</v>
      </c>
      <c r="I14713">
        <v>1</v>
      </c>
      <c r="J14713">
        <v>1</v>
      </c>
      <c r="K14713">
        <v>1</v>
      </c>
    </row>
    <row r="14714" spans="1:11" hidden="1">
      <c r="A14714" t="s">
        <v>304</v>
      </c>
      <c r="B14714" t="s">
        <v>362</v>
      </c>
      <c r="C14714" t="s">
        <v>281</v>
      </c>
      <c r="D14714">
        <v>1</v>
      </c>
      <c r="E14714">
        <v>1</v>
      </c>
      <c r="F14714">
        <v>1</v>
      </c>
      <c r="G14714">
        <v>1</v>
      </c>
      <c r="H14714">
        <v>1</v>
      </c>
      <c r="I14714">
        <v>1</v>
      </c>
      <c r="J14714">
        <v>1</v>
      </c>
      <c r="K14714">
        <v>1</v>
      </c>
    </row>
    <row r="14715" spans="1:11" hidden="1">
      <c r="A14715" t="s">
        <v>304</v>
      </c>
      <c r="B14715" t="s">
        <v>362</v>
      </c>
      <c r="C14715" t="s">
        <v>282</v>
      </c>
      <c r="D14715">
        <v>1</v>
      </c>
      <c r="E14715">
        <v>1</v>
      </c>
      <c r="F14715">
        <v>1</v>
      </c>
      <c r="G14715">
        <v>1</v>
      </c>
      <c r="H14715">
        <v>1</v>
      </c>
      <c r="I14715">
        <v>1</v>
      </c>
      <c r="J14715">
        <v>1</v>
      </c>
      <c r="K14715">
        <v>1</v>
      </c>
    </row>
    <row r="14716" spans="1:11" hidden="1">
      <c r="A14716" t="s">
        <v>304</v>
      </c>
      <c r="B14716" t="s">
        <v>362</v>
      </c>
      <c r="C14716" t="s">
        <v>283</v>
      </c>
      <c r="D14716">
        <v>1</v>
      </c>
      <c r="E14716">
        <v>1</v>
      </c>
      <c r="F14716">
        <v>1</v>
      </c>
      <c r="G14716">
        <v>1</v>
      </c>
      <c r="H14716">
        <v>1</v>
      </c>
      <c r="I14716">
        <v>1</v>
      </c>
      <c r="J14716">
        <v>1</v>
      </c>
      <c r="K14716">
        <v>1</v>
      </c>
    </row>
    <row r="14717" spans="1:11" hidden="1">
      <c r="A14717" t="s">
        <v>304</v>
      </c>
      <c r="B14717" t="s">
        <v>362</v>
      </c>
      <c r="C14717" t="s">
        <v>284</v>
      </c>
      <c r="D14717">
        <v>1</v>
      </c>
      <c r="E14717">
        <v>1</v>
      </c>
      <c r="F14717">
        <v>1</v>
      </c>
      <c r="G14717">
        <v>1</v>
      </c>
      <c r="H14717">
        <v>1</v>
      </c>
      <c r="I14717">
        <v>1</v>
      </c>
      <c r="J14717">
        <v>1</v>
      </c>
      <c r="K14717">
        <v>1</v>
      </c>
    </row>
    <row r="14718" spans="1:11" hidden="1">
      <c r="A14718" t="s">
        <v>304</v>
      </c>
      <c r="B14718" t="s">
        <v>362</v>
      </c>
      <c r="C14718" t="s">
        <v>285</v>
      </c>
      <c r="D14718">
        <v>1</v>
      </c>
      <c r="E14718">
        <v>1</v>
      </c>
      <c r="F14718">
        <v>1</v>
      </c>
      <c r="G14718">
        <v>1</v>
      </c>
      <c r="H14718">
        <v>1</v>
      </c>
      <c r="I14718">
        <v>1</v>
      </c>
      <c r="J14718">
        <v>1</v>
      </c>
      <c r="K14718">
        <v>1</v>
      </c>
    </row>
    <row r="14719" spans="1:11" hidden="1">
      <c r="A14719" t="s">
        <v>304</v>
      </c>
      <c r="B14719" t="s">
        <v>362</v>
      </c>
      <c r="C14719" t="s">
        <v>286</v>
      </c>
      <c r="D14719">
        <v>1</v>
      </c>
      <c r="E14719">
        <v>1</v>
      </c>
      <c r="F14719">
        <v>1</v>
      </c>
      <c r="G14719">
        <v>1</v>
      </c>
      <c r="H14719">
        <v>1</v>
      </c>
      <c r="I14719">
        <v>1</v>
      </c>
      <c r="J14719">
        <v>1</v>
      </c>
      <c r="K14719">
        <v>1</v>
      </c>
    </row>
    <row r="14720" spans="1:11" hidden="1">
      <c r="A14720" t="s">
        <v>304</v>
      </c>
      <c r="B14720" t="s">
        <v>362</v>
      </c>
      <c r="C14720" t="s">
        <v>287</v>
      </c>
      <c r="D14720">
        <v>1</v>
      </c>
      <c r="E14720">
        <v>1</v>
      </c>
      <c r="F14720">
        <v>1</v>
      </c>
      <c r="G14720">
        <v>1</v>
      </c>
      <c r="H14720">
        <v>1</v>
      </c>
      <c r="I14720">
        <v>1</v>
      </c>
      <c r="J14720">
        <v>1</v>
      </c>
      <c r="K14720">
        <v>1</v>
      </c>
    </row>
    <row r="14721" spans="1:13" hidden="1">
      <c r="A14721" t="s">
        <v>304</v>
      </c>
      <c r="B14721" t="s">
        <v>362</v>
      </c>
      <c r="C14721" t="s">
        <v>288</v>
      </c>
      <c r="D14721">
        <v>1</v>
      </c>
      <c r="E14721">
        <v>1</v>
      </c>
      <c r="F14721">
        <v>1</v>
      </c>
      <c r="G14721">
        <v>1</v>
      </c>
      <c r="H14721">
        <v>1</v>
      </c>
      <c r="I14721">
        <v>1</v>
      </c>
      <c r="J14721">
        <v>1</v>
      </c>
      <c r="K14721">
        <v>1</v>
      </c>
    </row>
    <row r="14722" spans="1:13" hidden="1">
      <c r="A14722" t="s">
        <v>304</v>
      </c>
      <c r="B14722" t="s">
        <v>362</v>
      </c>
      <c r="C14722" t="s">
        <v>289</v>
      </c>
      <c r="D14722">
        <v>1</v>
      </c>
      <c r="E14722">
        <v>1</v>
      </c>
      <c r="F14722">
        <v>1</v>
      </c>
      <c r="G14722">
        <v>1</v>
      </c>
      <c r="H14722">
        <v>1</v>
      </c>
      <c r="I14722">
        <v>1</v>
      </c>
      <c r="J14722">
        <v>1</v>
      </c>
      <c r="K14722">
        <v>1</v>
      </c>
    </row>
    <row r="14723" spans="1:13" hidden="1">
      <c r="A14723" t="s">
        <v>304</v>
      </c>
      <c r="B14723" t="s">
        <v>362</v>
      </c>
      <c r="C14723" t="s">
        <v>290</v>
      </c>
      <c r="D14723">
        <v>1</v>
      </c>
      <c r="E14723">
        <v>1</v>
      </c>
      <c r="F14723">
        <v>1</v>
      </c>
      <c r="G14723">
        <v>1</v>
      </c>
      <c r="H14723">
        <v>1</v>
      </c>
      <c r="I14723">
        <v>1</v>
      </c>
      <c r="J14723">
        <v>1</v>
      </c>
      <c r="K14723">
        <v>1</v>
      </c>
    </row>
    <row r="14724" spans="1:13" hidden="1">
      <c r="A14724" t="s">
        <v>304</v>
      </c>
      <c r="B14724" t="s">
        <v>362</v>
      </c>
      <c r="C14724" t="s">
        <v>291</v>
      </c>
      <c r="D14724">
        <v>1</v>
      </c>
      <c r="E14724">
        <v>1</v>
      </c>
      <c r="F14724">
        <v>1</v>
      </c>
      <c r="G14724">
        <v>1</v>
      </c>
      <c r="H14724">
        <v>1</v>
      </c>
      <c r="I14724">
        <v>1</v>
      </c>
      <c r="J14724">
        <v>1</v>
      </c>
      <c r="K14724">
        <v>1</v>
      </c>
    </row>
    <row r="14725" spans="1:13" hidden="1">
      <c r="A14725" t="s">
        <v>304</v>
      </c>
      <c r="B14725" t="s">
        <v>362</v>
      </c>
      <c r="C14725" t="s">
        <v>292</v>
      </c>
      <c r="D14725">
        <v>1</v>
      </c>
      <c r="E14725">
        <v>1</v>
      </c>
      <c r="F14725">
        <v>1</v>
      </c>
      <c r="G14725">
        <v>1</v>
      </c>
      <c r="H14725">
        <v>1</v>
      </c>
      <c r="I14725">
        <v>1</v>
      </c>
      <c r="J14725">
        <v>1</v>
      </c>
      <c r="K14725">
        <v>1</v>
      </c>
    </row>
    <row r="14726" spans="1:13" hidden="1">
      <c r="A14726" t="s">
        <v>304</v>
      </c>
      <c r="B14726" t="s">
        <v>359</v>
      </c>
      <c r="C14726" t="s">
        <v>278</v>
      </c>
      <c r="D14726">
        <v>1</v>
      </c>
      <c r="E14726">
        <v>1</v>
      </c>
      <c r="F14726">
        <v>1</v>
      </c>
      <c r="G14726">
        <v>1</v>
      </c>
      <c r="H14726">
        <v>1</v>
      </c>
      <c r="I14726">
        <v>1</v>
      </c>
      <c r="J14726">
        <v>1</v>
      </c>
      <c r="K14726">
        <v>1</v>
      </c>
      <c r="M14726" t="s">
        <v>468</v>
      </c>
    </row>
    <row r="14727" spans="1:13" hidden="1">
      <c r="A14727" t="s">
        <v>304</v>
      </c>
      <c r="B14727" t="s">
        <v>359</v>
      </c>
      <c r="C14727" t="s">
        <v>279</v>
      </c>
      <c r="D14727">
        <v>1</v>
      </c>
      <c r="E14727">
        <v>1</v>
      </c>
      <c r="F14727">
        <v>1</v>
      </c>
      <c r="G14727">
        <v>1</v>
      </c>
      <c r="H14727">
        <v>1</v>
      </c>
      <c r="I14727">
        <v>1</v>
      </c>
      <c r="J14727">
        <v>1</v>
      </c>
      <c r="K14727">
        <v>1</v>
      </c>
      <c r="M14727" t="s">
        <v>468</v>
      </c>
    </row>
    <row r="14728" spans="1:13" hidden="1">
      <c r="A14728" t="s">
        <v>304</v>
      </c>
      <c r="B14728" t="s">
        <v>359</v>
      </c>
      <c r="C14728" t="s">
        <v>280</v>
      </c>
      <c r="D14728">
        <v>1</v>
      </c>
      <c r="E14728">
        <v>1</v>
      </c>
      <c r="F14728">
        <v>1</v>
      </c>
      <c r="G14728">
        <v>1</v>
      </c>
      <c r="H14728">
        <v>1</v>
      </c>
      <c r="I14728">
        <v>1</v>
      </c>
      <c r="J14728">
        <v>1</v>
      </c>
      <c r="K14728">
        <v>1</v>
      </c>
      <c r="M14728" t="s">
        <v>468</v>
      </c>
    </row>
    <row r="14729" spans="1:13" hidden="1">
      <c r="A14729" t="s">
        <v>304</v>
      </c>
      <c r="B14729" t="s">
        <v>359</v>
      </c>
      <c r="C14729" t="s">
        <v>277</v>
      </c>
      <c r="D14729">
        <v>1</v>
      </c>
      <c r="E14729">
        <v>1</v>
      </c>
      <c r="F14729">
        <v>1</v>
      </c>
      <c r="G14729">
        <v>1</v>
      </c>
      <c r="H14729">
        <v>1</v>
      </c>
      <c r="I14729">
        <v>1</v>
      </c>
      <c r="J14729">
        <v>1</v>
      </c>
      <c r="K14729">
        <v>1</v>
      </c>
      <c r="M14729" t="s">
        <v>468</v>
      </c>
    </row>
    <row r="14730" spans="1:13" hidden="1">
      <c r="A14730" t="s">
        <v>304</v>
      </c>
      <c r="B14730" t="s">
        <v>359</v>
      </c>
      <c r="C14730" t="s">
        <v>281</v>
      </c>
      <c r="D14730">
        <v>1</v>
      </c>
      <c r="E14730">
        <v>1</v>
      </c>
      <c r="F14730">
        <v>1</v>
      </c>
      <c r="G14730">
        <v>1</v>
      </c>
      <c r="H14730">
        <v>1</v>
      </c>
      <c r="I14730">
        <v>1</v>
      </c>
      <c r="J14730">
        <v>1</v>
      </c>
      <c r="K14730">
        <v>1</v>
      </c>
      <c r="M14730" t="s">
        <v>468</v>
      </c>
    </row>
    <row r="14731" spans="1:13" hidden="1">
      <c r="A14731" t="s">
        <v>304</v>
      </c>
      <c r="B14731" t="s">
        <v>359</v>
      </c>
      <c r="C14731" t="s">
        <v>282</v>
      </c>
      <c r="D14731">
        <v>1</v>
      </c>
      <c r="E14731">
        <v>1</v>
      </c>
      <c r="F14731">
        <v>1</v>
      </c>
      <c r="G14731">
        <v>1</v>
      </c>
      <c r="H14731">
        <v>1</v>
      </c>
      <c r="I14731">
        <v>1</v>
      </c>
      <c r="J14731">
        <v>1</v>
      </c>
      <c r="K14731">
        <v>1</v>
      </c>
      <c r="M14731" t="s">
        <v>468</v>
      </c>
    </row>
    <row r="14732" spans="1:13" hidden="1">
      <c r="A14732" t="s">
        <v>304</v>
      </c>
      <c r="B14732" t="s">
        <v>359</v>
      </c>
      <c r="C14732" t="s">
        <v>283</v>
      </c>
      <c r="D14732">
        <v>1</v>
      </c>
      <c r="E14732">
        <v>1</v>
      </c>
      <c r="F14732">
        <v>1</v>
      </c>
      <c r="G14732">
        <v>1</v>
      </c>
      <c r="H14732">
        <v>1</v>
      </c>
      <c r="I14732">
        <v>1</v>
      </c>
      <c r="J14732">
        <v>1</v>
      </c>
      <c r="K14732">
        <v>1</v>
      </c>
      <c r="M14732" t="s">
        <v>468</v>
      </c>
    </row>
    <row r="14733" spans="1:13" hidden="1">
      <c r="A14733" t="s">
        <v>304</v>
      </c>
      <c r="B14733" t="s">
        <v>359</v>
      </c>
      <c r="C14733" t="s">
        <v>284</v>
      </c>
      <c r="D14733">
        <v>1</v>
      </c>
      <c r="E14733">
        <v>1</v>
      </c>
      <c r="F14733">
        <v>1</v>
      </c>
      <c r="G14733">
        <v>1</v>
      </c>
      <c r="H14733">
        <v>1</v>
      </c>
      <c r="I14733">
        <v>1</v>
      </c>
      <c r="J14733">
        <v>1</v>
      </c>
      <c r="K14733">
        <v>1</v>
      </c>
      <c r="M14733" t="s">
        <v>468</v>
      </c>
    </row>
    <row r="14734" spans="1:13" hidden="1">
      <c r="A14734" t="s">
        <v>304</v>
      </c>
      <c r="B14734" t="s">
        <v>359</v>
      </c>
      <c r="C14734" t="s">
        <v>285</v>
      </c>
      <c r="D14734">
        <v>1</v>
      </c>
      <c r="E14734">
        <v>1</v>
      </c>
      <c r="F14734">
        <v>1</v>
      </c>
      <c r="G14734">
        <v>1</v>
      </c>
      <c r="H14734">
        <v>1</v>
      </c>
      <c r="I14734">
        <v>1</v>
      </c>
      <c r="J14734">
        <v>1</v>
      </c>
      <c r="K14734">
        <v>1</v>
      </c>
      <c r="M14734" t="s">
        <v>468</v>
      </c>
    </row>
    <row r="14735" spans="1:13" hidden="1">
      <c r="A14735" t="s">
        <v>304</v>
      </c>
      <c r="B14735" t="s">
        <v>359</v>
      </c>
      <c r="C14735" t="s">
        <v>286</v>
      </c>
      <c r="D14735">
        <v>1</v>
      </c>
      <c r="E14735">
        <v>1</v>
      </c>
      <c r="F14735">
        <v>1</v>
      </c>
      <c r="G14735">
        <v>1</v>
      </c>
      <c r="H14735">
        <v>1</v>
      </c>
      <c r="I14735">
        <v>1</v>
      </c>
      <c r="J14735">
        <v>1</v>
      </c>
      <c r="K14735">
        <v>1</v>
      </c>
      <c r="M14735" t="s">
        <v>468</v>
      </c>
    </row>
    <row r="14736" spans="1:13" hidden="1">
      <c r="A14736" t="s">
        <v>304</v>
      </c>
      <c r="B14736" t="s">
        <v>359</v>
      </c>
      <c r="C14736" t="s">
        <v>287</v>
      </c>
      <c r="D14736">
        <v>1</v>
      </c>
      <c r="E14736">
        <v>1</v>
      </c>
      <c r="F14736">
        <v>1</v>
      </c>
      <c r="G14736">
        <v>1</v>
      </c>
      <c r="H14736">
        <v>1</v>
      </c>
      <c r="I14736">
        <v>1</v>
      </c>
      <c r="J14736">
        <v>1</v>
      </c>
      <c r="K14736">
        <v>1</v>
      </c>
      <c r="M14736" t="s">
        <v>468</v>
      </c>
    </row>
    <row r="14737" spans="1:13" hidden="1">
      <c r="A14737" t="s">
        <v>304</v>
      </c>
      <c r="B14737" t="s">
        <v>359</v>
      </c>
      <c r="C14737" t="s">
        <v>288</v>
      </c>
      <c r="D14737">
        <v>1</v>
      </c>
      <c r="E14737">
        <v>1</v>
      </c>
      <c r="F14737">
        <v>1</v>
      </c>
      <c r="G14737">
        <v>1</v>
      </c>
      <c r="H14737">
        <v>1</v>
      </c>
      <c r="I14737">
        <v>1</v>
      </c>
      <c r="J14737">
        <v>1</v>
      </c>
      <c r="K14737">
        <v>1</v>
      </c>
      <c r="M14737" t="s">
        <v>468</v>
      </c>
    </row>
    <row r="14738" spans="1:13" hidden="1">
      <c r="A14738" t="s">
        <v>304</v>
      </c>
      <c r="B14738" t="s">
        <v>359</v>
      </c>
      <c r="C14738" t="s">
        <v>289</v>
      </c>
      <c r="D14738">
        <v>1</v>
      </c>
      <c r="E14738">
        <v>1</v>
      </c>
      <c r="F14738">
        <v>1</v>
      </c>
      <c r="G14738">
        <v>1</v>
      </c>
      <c r="H14738">
        <v>1</v>
      </c>
      <c r="I14738">
        <v>1</v>
      </c>
      <c r="J14738">
        <v>1</v>
      </c>
      <c r="K14738">
        <v>1</v>
      </c>
      <c r="M14738" t="s">
        <v>468</v>
      </c>
    </row>
    <row r="14739" spans="1:13" hidden="1">
      <c r="A14739" t="s">
        <v>304</v>
      </c>
      <c r="B14739" t="s">
        <v>359</v>
      </c>
      <c r="C14739" t="s">
        <v>290</v>
      </c>
      <c r="D14739">
        <v>1</v>
      </c>
      <c r="E14739">
        <v>1</v>
      </c>
      <c r="F14739">
        <v>1</v>
      </c>
      <c r="G14739">
        <v>1</v>
      </c>
      <c r="H14739">
        <v>1</v>
      </c>
      <c r="I14739">
        <v>1</v>
      </c>
      <c r="J14739">
        <v>1</v>
      </c>
      <c r="K14739">
        <v>1</v>
      </c>
      <c r="M14739" t="s">
        <v>468</v>
      </c>
    </row>
    <row r="14740" spans="1:13" hidden="1">
      <c r="A14740" t="s">
        <v>304</v>
      </c>
      <c r="B14740" t="s">
        <v>359</v>
      </c>
      <c r="C14740" t="s">
        <v>291</v>
      </c>
      <c r="D14740">
        <v>1</v>
      </c>
      <c r="E14740">
        <v>1</v>
      </c>
      <c r="F14740">
        <v>1</v>
      </c>
      <c r="G14740">
        <v>1</v>
      </c>
      <c r="H14740">
        <v>1</v>
      </c>
      <c r="I14740">
        <v>1</v>
      </c>
      <c r="J14740">
        <v>1</v>
      </c>
      <c r="K14740">
        <v>1</v>
      </c>
      <c r="M14740" t="s">
        <v>468</v>
      </c>
    </row>
    <row r="14741" spans="1:13" hidden="1">
      <c r="A14741" t="s">
        <v>304</v>
      </c>
      <c r="B14741" t="s">
        <v>359</v>
      </c>
      <c r="C14741" t="s">
        <v>292</v>
      </c>
      <c r="D14741">
        <v>1</v>
      </c>
      <c r="E14741">
        <v>1</v>
      </c>
      <c r="F14741">
        <v>1</v>
      </c>
      <c r="G14741">
        <v>1</v>
      </c>
      <c r="H14741">
        <v>1</v>
      </c>
      <c r="I14741">
        <v>1</v>
      </c>
      <c r="J14741">
        <v>1</v>
      </c>
      <c r="K14741">
        <v>1</v>
      </c>
      <c r="M14741" t="s">
        <v>468</v>
      </c>
    </row>
    <row r="14742" spans="1:13" hidden="1">
      <c r="A14742" t="s">
        <v>304</v>
      </c>
      <c r="B14742" t="s">
        <v>360</v>
      </c>
      <c r="C14742" t="s">
        <v>278</v>
      </c>
      <c r="D14742">
        <v>1</v>
      </c>
      <c r="E14742">
        <v>1</v>
      </c>
      <c r="F14742">
        <v>1</v>
      </c>
      <c r="G14742">
        <v>1</v>
      </c>
      <c r="H14742">
        <v>1</v>
      </c>
      <c r="I14742">
        <v>1</v>
      </c>
      <c r="J14742">
        <v>1</v>
      </c>
      <c r="K14742">
        <v>1</v>
      </c>
      <c r="M14742" t="s">
        <v>468</v>
      </c>
    </row>
    <row r="14743" spans="1:13" hidden="1">
      <c r="A14743" t="s">
        <v>304</v>
      </c>
      <c r="B14743" t="s">
        <v>360</v>
      </c>
      <c r="C14743" t="s">
        <v>279</v>
      </c>
      <c r="D14743">
        <v>1</v>
      </c>
      <c r="E14743">
        <v>1</v>
      </c>
      <c r="F14743">
        <v>1</v>
      </c>
      <c r="G14743">
        <v>1</v>
      </c>
      <c r="H14743">
        <v>1</v>
      </c>
      <c r="I14743">
        <v>1</v>
      </c>
      <c r="J14743">
        <v>1</v>
      </c>
      <c r="K14743">
        <v>1</v>
      </c>
      <c r="M14743" t="s">
        <v>468</v>
      </c>
    </row>
    <row r="14744" spans="1:13" hidden="1">
      <c r="A14744" t="s">
        <v>304</v>
      </c>
      <c r="B14744" t="s">
        <v>360</v>
      </c>
      <c r="C14744" t="s">
        <v>280</v>
      </c>
      <c r="D14744">
        <v>1</v>
      </c>
      <c r="E14744">
        <v>1</v>
      </c>
      <c r="F14744">
        <v>1</v>
      </c>
      <c r="G14744">
        <v>1</v>
      </c>
      <c r="H14744">
        <v>1</v>
      </c>
      <c r="I14744">
        <v>1</v>
      </c>
      <c r="J14744">
        <v>1</v>
      </c>
      <c r="K14744">
        <v>1</v>
      </c>
      <c r="M14744" t="s">
        <v>468</v>
      </c>
    </row>
    <row r="14745" spans="1:13" hidden="1">
      <c r="A14745" t="s">
        <v>304</v>
      </c>
      <c r="B14745" t="s">
        <v>360</v>
      </c>
      <c r="C14745" t="s">
        <v>277</v>
      </c>
      <c r="D14745">
        <v>1</v>
      </c>
      <c r="E14745">
        <v>1</v>
      </c>
      <c r="F14745">
        <v>1</v>
      </c>
      <c r="G14745">
        <v>1</v>
      </c>
      <c r="H14745">
        <v>1</v>
      </c>
      <c r="I14745">
        <v>1</v>
      </c>
      <c r="J14745">
        <v>1</v>
      </c>
      <c r="K14745">
        <v>1</v>
      </c>
      <c r="M14745" t="s">
        <v>468</v>
      </c>
    </row>
    <row r="14746" spans="1:13" hidden="1">
      <c r="A14746" t="s">
        <v>304</v>
      </c>
      <c r="B14746" t="s">
        <v>360</v>
      </c>
      <c r="C14746" t="s">
        <v>281</v>
      </c>
      <c r="D14746">
        <v>1</v>
      </c>
      <c r="E14746">
        <v>1</v>
      </c>
      <c r="F14746">
        <v>1</v>
      </c>
      <c r="G14746">
        <v>1</v>
      </c>
      <c r="H14746">
        <v>1</v>
      </c>
      <c r="I14746">
        <v>1</v>
      </c>
      <c r="J14746">
        <v>1</v>
      </c>
      <c r="K14746">
        <v>1</v>
      </c>
      <c r="M14746" t="s">
        <v>468</v>
      </c>
    </row>
    <row r="14747" spans="1:13" hidden="1">
      <c r="A14747" t="s">
        <v>304</v>
      </c>
      <c r="B14747" t="s">
        <v>360</v>
      </c>
      <c r="C14747" t="s">
        <v>282</v>
      </c>
      <c r="D14747">
        <v>1</v>
      </c>
      <c r="E14747">
        <v>1</v>
      </c>
      <c r="F14747">
        <v>1</v>
      </c>
      <c r="G14747">
        <v>1</v>
      </c>
      <c r="H14747">
        <v>1</v>
      </c>
      <c r="I14747">
        <v>1</v>
      </c>
      <c r="J14747">
        <v>1</v>
      </c>
      <c r="K14747">
        <v>1</v>
      </c>
      <c r="M14747" t="s">
        <v>468</v>
      </c>
    </row>
    <row r="14748" spans="1:13" hidden="1">
      <c r="A14748" t="s">
        <v>304</v>
      </c>
      <c r="B14748" t="s">
        <v>360</v>
      </c>
      <c r="C14748" t="s">
        <v>283</v>
      </c>
      <c r="D14748">
        <v>1</v>
      </c>
      <c r="E14748">
        <v>1</v>
      </c>
      <c r="F14748">
        <v>1</v>
      </c>
      <c r="G14748">
        <v>1</v>
      </c>
      <c r="H14748">
        <v>1</v>
      </c>
      <c r="I14748">
        <v>1</v>
      </c>
      <c r="J14748">
        <v>1</v>
      </c>
      <c r="K14748">
        <v>1</v>
      </c>
      <c r="M14748" t="s">
        <v>468</v>
      </c>
    </row>
    <row r="14749" spans="1:13" hidden="1">
      <c r="A14749" t="s">
        <v>304</v>
      </c>
      <c r="B14749" t="s">
        <v>360</v>
      </c>
      <c r="C14749" t="s">
        <v>284</v>
      </c>
      <c r="D14749">
        <v>1</v>
      </c>
      <c r="E14749">
        <v>1</v>
      </c>
      <c r="F14749">
        <v>1</v>
      </c>
      <c r="G14749">
        <v>1</v>
      </c>
      <c r="H14749">
        <v>1</v>
      </c>
      <c r="I14749">
        <v>1</v>
      </c>
      <c r="J14749">
        <v>1</v>
      </c>
      <c r="K14749">
        <v>1</v>
      </c>
      <c r="M14749" t="s">
        <v>468</v>
      </c>
    </row>
    <row r="14750" spans="1:13" hidden="1">
      <c r="A14750" t="s">
        <v>304</v>
      </c>
      <c r="B14750" t="s">
        <v>360</v>
      </c>
      <c r="C14750" t="s">
        <v>285</v>
      </c>
      <c r="D14750">
        <v>1</v>
      </c>
      <c r="E14750">
        <v>1</v>
      </c>
      <c r="F14750">
        <v>1</v>
      </c>
      <c r="G14750">
        <v>1</v>
      </c>
      <c r="H14750">
        <v>1</v>
      </c>
      <c r="I14750">
        <v>1</v>
      </c>
      <c r="J14750">
        <v>1</v>
      </c>
      <c r="K14750">
        <v>1</v>
      </c>
      <c r="M14750" t="s">
        <v>468</v>
      </c>
    </row>
    <row r="14751" spans="1:13" hidden="1">
      <c r="A14751" t="s">
        <v>304</v>
      </c>
      <c r="B14751" t="s">
        <v>360</v>
      </c>
      <c r="C14751" t="s">
        <v>286</v>
      </c>
      <c r="D14751">
        <v>1</v>
      </c>
      <c r="E14751">
        <v>1</v>
      </c>
      <c r="F14751">
        <v>1</v>
      </c>
      <c r="G14751">
        <v>1</v>
      </c>
      <c r="H14751">
        <v>1</v>
      </c>
      <c r="I14751">
        <v>1</v>
      </c>
      <c r="J14751">
        <v>1</v>
      </c>
      <c r="K14751">
        <v>1</v>
      </c>
      <c r="M14751" t="s">
        <v>468</v>
      </c>
    </row>
    <row r="14752" spans="1:13" hidden="1">
      <c r="A14752" t="s">
        <v>304</v>
      </c>
      <c r="B14752" t="s">
        <v>360</v>
      </c>
      <c r="C14752" t="s">
        <v>287</v>
      </c>
      <c r="D14752">
        <v>1</v>
      </c>
      <c r="E14752">
        <v>1</v>
      </c>
      <c r="F14752">
        <v>1</v>
      </c>
      <c r="G14752">
        <v>1</v>
      </c>
      <c r="H14752">
        <v>1</v>
      </c>
      <c r="I14752">
        <v>1</v>
      </c>
      <c r="J14752">
        <v>1</v>
      </c>
      <c r="K14752">
        <v>1</v>
      </c>
      <c r="M14752" t="s">
        <v>468</v>
      </c>
    </row>
    <row r="14753" spans="1:13" hidden="1">
      <c r="A14753" t="s">
        <v>304</v>
      </c>
      <c r="B14753" t="s">
        <v>360</v>
      </c>
      <c r="C14753" t="s">
        <v>288</v>
      </c>
      <c r="D14753">
        <v>1</v>
      </c>
      <c r="E14753">
        <v>1</v>
      </c>
      <c r="F14753">
        <v>1</v>
      </c>
      <c r="G14753">
        <v>1</v>
      </c>
      <c r="H14753">
        <v>1</v>
      </c>
      <c r="I14753">
        <v>1</v>
      </c>
      <c r="J14753">
        <v>1</v>
      </c>
      <c r="K14753">
        <v>1</v>
      </c>
      <c r="M14753" t="s">
        <v>468</v>
      </c>
    </row>
    <row r="14754" spans="1:13" hidden="1">
      <c r="A14754" t="s">
        <v>304</v>
      </c>
      <c r="B14754" t="s">
        <v>360</v>
      </c>
      <c r="C14754" t="s">
        <v>289</v>
      </c>
      <c r="D14754">
        <v>1</v>
      </c>
      <c r="E14754">
        <v>1</v>
      </c>
      <c r="F14754">
        <v>1</v>
      </c>
      <c r="G14754">
        <v>1</v>
      </c>
      <c r="H14754">
        <v>1</v>
      </c>
      <c r="I14754">
        <v>1</v>
      </c>
      <c r="J14754">
        <v>1</v>
      </c>
      <c r="K14754">
        <v>1</v>
      </c>
      <c r="M14754" t="s">
        <v>468</v>
      </c>
    </row>
    <row r="14755" spans="1:13" hidden="1">
      <c r="A14755" t="s">
        <v>304</v>
      </c>
      <c r="B14755" t="s">
        <v>360</v>
      </c>
      <c r="C14755" t="s">
        <v>290</v>
      </c>
      <c r="D14755">
        <v>1</v>
      </c>
      <c r="E14755">
        <v>1</v>
      </c>
      <c r="F14755">
        <v>1</v>
      </c>
      <c r="G14755">
        <v>1</v>
      </c>
      <c r="H14755">
        <v>1</v>
      </c>
      <c r="I14755">
        <v>1</v>
      </c>
      <c r="J14755">
        <v>1</v>
      </c>
      <c r="K14755">
        <v>1</v>
      </c>
      <c r="M14755" t="s">
        <v>468</v>
      </c>
    </row>
    <row r="14756" spans="1:13" hidden="1">
      <c r="A14756" t="s">
        <v>304</v>
      </c>
      <c r="B14756" t="s">
        <v>360</v>
      </c>
      <c r="C14756" t="s">
        <v>291</v>
      </c>
      <c r="D14756">
        <v>1</v>
      </c>
      <c r="E14756">
        <v>1</v>
      </c>
      <c r="F14756">
        <v>1</v>
      </c>
      <c r="G14756">
        <v>1</v>
      </c>
      <c r="H14756">
        <v>1</v>
      </c>
      <c r="I14756">
        <v>1</v>
      </c>
      <c r="J14756">
        <v>1</v>
      </c>
      <c r="K14756">
        <v>1</v>
      </c>
      <c r="M14756" t="s">
        <v>468</v>
      </c>
    </row>
    <row r="14757" spans="1:13" hidden="1">
      <c r="A14757" t="s">
        <v>304</v>
      </c>
      <c r="B14757" t="s">
        <v>360</v>
      </c>
      <c r="C14757" t="s">
        <v>292</v>
      </c>
      <c r="D14757">
        <v>1</v>
      </c>
      <c r="E14757">
        <v>1</v>
      </c>
      <c r="F14757">
        <v>1</v>
      </c>
      <c r="G14757">
        <v>1</v>
      </c>
      <c r="H14757">
        <v>1</v>
      </c>
      <c r="I14757">
        <v>1</v>
      </c>
      <c r="J14757">
        <v>1</v>
      </c>
      <c r="K14757">
        <v>1</v>
      </c>
      <c r="M14757" t="s">
        <v>468</v>
      </c>
    </row>
    <row r="14758" spans="1:13" hidden="1">
      <c r="A14758" t="s">
        <v>304</v>
      </c>
      <c r="B14758" t="s">
        <v>435</v>
      </c>
      <c r="C14758" t="s">
        <v>278</v>
      </c>
      <c r="D14758">
        <v>1</v>
      </c>
      <c r="E14758">
        <v>1</v>
      </c>
      <c r="F14758">
        <v>1</v>
      </c>
      <c r="G14758">
        <v>1</v>
      </c>
      <c r="H14758">
        <v>1</v>
      </c>
      <c r="I14758">
        <v>1</v>
      </c>
      <c r="J14758">
        <v>1</v>
      </c>
      <c r="K14758">
        <v>1</v>
      </c>
      <c r="M14758" t="s">
        <v>468</v>
      </c>
    </row>
    <row r="14759" spans="1:13" hidden="1">
      <c r="A14759" t="s">
        <v>304</v>
      </c>
      <c r="B14759" t="s">
        <v>435</v>
      </c>
      <c r="C14759" t="s">
        <v>279</v>
      </c>
      <c r="D14759">
        <v>1</v>
      </c>
      <c r="E14759">
        <v>1</v>
      </c>
      <c r="F14759">
        <v>1</v>
      </c>
      <c r="G14759">
        <v>1</v>
      </c>
      <c r="H14759">
        <v>1</v>
      </c>
      <c r="I14759">
        <v>1</v>
      </c>
      <c r="J14759">
        <v>1</v>
      </c>
      <c r="K14759">
        <v>1</v>
      </c>
      <c r="M14759" t="s">
        <v>468</v>
      </c>
    </row>
    <row r="14760" spans="1:13" hidden="1">
      <c r="A14760" t="s">
        <v>304</v>
      </c>
      <c r="B14760" t="s">
        <v>435</v>
      </c>
      <c r="C14760" t="s">
        <v>280</v>
      </c>
      <c r="D14760">
        <v>1</v>
      </c>
      <c r="E14760">
        <v>1</v>
      </c>
      <c r="F14760">
        <v>1</v>
      </c>
      <c r="G14760">
        <v>1</v>
      </c>
      <c r="H14760">
        <v>1</v>
      </c>
      <c r="I14760">
        <v>1</v>
      </c>
      <c r="J14760">
        <v>1</v>
      </c>
      <c r="K14760">
        <v>1</v>
      </c>
      <c r="M14760" t="s">
        <v>468</v>
      </c>
    </row>
    <row r="14761" spans="1:13" hidden="1">
      <c r="A14761" t="s">
        <v>304</v>
      </c>
      <c r="B14761" t="s">
        <v>435</v>
      </c>
      <c r="C14761" t="s">
        <v>277</v>
      </c>
      <c r="D14761">
        <v>1</v>
      </c>
      <c r="E14761">
        <v>1</v>
      </c>
      <c r="F14761">
        <v>1</v>
      </c>
      <c r="G14761">
        <v>1</v>
      </c>
      <c r="H14761">
        <v>1</v>
      </c>
      <c r="I14761">
        <v>1</v>
      </c>
      <c r="J14761">
        <v>1</v>
      </c>
      <c r="K14761">
        <v>1</v>
      </c>
      <c r="M14761" t="s">
        <v>468</v>
      </c>
    </row>
    <row r="14762" spans="1:13" hidden="1">
      <c r="A14762" t="s">
        <v>304</v>
      </c>
      <c r="B14762" t="s">
        <v>435</v>
      </c>
      <c r="C14762" t="s">
        <v>281</v>
      </c>
      <c r="D14762">
        <v>1</v>
      </c>
      <c r="E14762">
        <v>1</v>
      </c>
      <c r="F14762">
        <v>1</v>
      </c>
      <c r="G14762">
        <v>1</v>
      </c>
      <c r="H14762">
        <v>1</v>
      </c>
      <c r="I14762">
        <v>1</v>
      </c>
      <c r="J14762">
        <v>1</v>
      </c>
      <c r="K14762">
        <v>1</v>
      </c>
      <c r="M14762" t="s">
        <v>468</v>
      </c>
    </row>
    <row r="14763" spans="1:13" hidden="1">
      <c r="A14763" t="s">
        <v>304</v>
      </c>
      <c r="B14763" t="s">
        <v>435</v>
      </c>
      <c r="C14763" t="s">
        <v>282</v>
      </c>
      <c r="D14763">
        <v>1</v>
      </c>
      <c r="E14763">
        <v>1</v>
      </c>
      <c r="F14763">
        <v>1</v>
      </c>
      <c r="G14763">
        <v>1</v>
      </c>
      <c r="H14763">
        <v>1</v>
      </c>
      <c r="I14763">
        <v>1</v>
      </c>
      <c r="J14763">
        <v>1</v>
      </c>
      <c r="K14763">
        <v>1</v>
      </c>
      <c r="M14763" t="s">
        <v>468</v>
      </c>
    </row>
    <row r="14764" spans="1:13" hidden="1">
      <c r="A14764" t="s">
        <v>304</v>
      </c>
      <c r="B14764" t="s">
        <v>435</v>
      </c>
      <c r="C14764" t="s">
        <v>283</v>
      </c>
      <c r="D14764">
        <v>1</v>
      </c>
      <c r="E14764">
        <v>1</v>
      </c>
      <c r="F14764">
        <v>1</v>
      </c>
      <c r="G14764">
        <v>1</v>
      </c>
      <c r="H14764">
        <v>1</v>
      </c>
      <c r="I14764">
        <v>1</v>
      </c>
      <c r="J14764">
        <v>1</v>
      </c>
      <c r="K14764">
        <v>1</v>
      </c>
      <c r="M14764" t="s">
        <v>468</v>
      </c>
    </row>
    <row r="14765" spans="1:13" hidden="1">
      <c r="A14765" t="s">
        <v>304</v>
      </c>
      <c r="B14765" t="s">
        <v>435</v>
      </c>
      <c r="C14765" t="s">
        <v>284</v>
      </c>
      <c r="D14765">
        <v>1</v>
      </c>
      <c r="E14765">
        <v>1</v>
      </c>
      <c r="F14765">
        <v>1</v>
      </c>
      <c r="G14765">
        <v>1</v>
      </c>
      <c r="H14765">
        <v>1</v>
      </c>
      <c r="I14765">
        <v>1</v>
      </c>
      <c r="J14765">
        <v>1</v>
      </c>
      <c r="K14765">
        <v>1</v>
      </c>
      <c r="M14765" t="s">
        <v>468</v>
      </c>
    </row>
    <row r="14766" spans="1:13" hidden="1">
      <c r="A14766" t="s">
        <v>304</v>
      </c>
      <c r="B14766" t="s">
        <v>435</v>
      </c>
      <c r="C14766" t="s">
        <v>285</v>
      </c>
      <c r="D14766">
        <v>1</v>
      </c>
      <c r="E14766">
        <v>1</v>
      </c>
      <c r="F14766">
        <v>1</v>
      </c>
      <c r="G14766">
        <v>1</v>
      </c>
      <c r="H14766">
        <v>1</v>
      </c>
      <c r="I14766">
        <v>1</v>
      </c>
      <c r="J14766">
        <v>1</v>
      </c>
      <c r="K14766">
        <v>1</v>
      </c>
      <c r="M14766" t="s">
        <v>468</v>
      </c>
    </row>
    <row r="14767" spans="1:13" hidden="1">
      <c r="A14767" t="s">
        <v>304</v>
      </c>
      <c r="B14767" t="s">
        <v>435</v>
      </c>
      <c r="C14767" t="s">
        <v>286</v>
      </c>
      <c r="D14767">
        <v>1</v>
      </c>
      <c r="E14767">
        <v>1</v>
      </c>
      <c r="F14767">
        <v>1</v>
      </c>
      <c r="G14767">
        <v>1</v>
      </c>
      <c r="H14767">
        <v>1</v>
      </c>
      <c r="I14767">
        <v>1</v>
      </c>
      <c r="J14767">
        <v>1</v>
      </c>
      <c r="K14767">
        <v>1</v>
      </c>
      <c r="M14767" t="s">
        <v>468</v>
      </c>
    </row>
    <row r="14768" spans="1:13" hidden="1">
      <c r="A14768" t="s">
        <v>304</v>
      </c>
      <c r="B14768" t="s">
        <v>435</v>
      </c>
      <c r="C14768" t="s">
        <v>287</v>
      </c>
      <c r="D14768">
        <v>1</v>
      </c>
      <c r="E14768">
        <v>1</v>
      </c>
      <c r="F14768">
        <v>1</v>
      </c>
      <c r="G14768">
        <v>1</v>
      </c>
      <c r="H14768">
        <v>1</v>
      </c>
      <c r="I14768">
        <v>1</v>
      </c>
      <c r="J14768">
        <v>1</v>
      </c>
      <c r="K14768">
        <v>1</v>
      </c>
      <c r="M14768" t="s">
        <v>468</v>
      </c>
    </row>
    <row r="14769" spans="1:13" hidden="1">
      <c r="A14769" t="s">
        <v>304</v>
      </c>
      <c r="B14769" t="s">
        <v>435</v>
      </c>
      <c r="C14769" t="s">
        <v>288</v>
      </c>
      <c r="D14769">
        <v>1</v>
      </c>
      <c r="E14769">
        <v>1</v>
      </c>
      <c r="F14769">
        <v>1</v>
      </c>
      <c r="G14769">
        <v>1</v>
      </c>
      <c r="H14769">
        <v>1</v>
      </c>
      <c r="I14769">
        <v>1</v>
      </c>
      <c r="J14769">
        <v>1</v>
      </c>
      <c r="K14769">
        <v>1</v>
      </c>
      <c r="M14769" t="s">
        <v>468</v>
      </c>
    </row>
    <row r="14770" spans="1:13" hidden="1">
      <c r="A14770" t="s">
        <v>304</v>
      </c>
      <c r="B14770" t="s">
        <v>435</v>
      </c>
      <c r="C14770" t="s">
        <v>289</v>
      </c>
      <c r="D14770">
        <v>1</v>
      </c>
      <c r="E14770">
        <v>1</v>
      </c>
      <c r="F14770">
        <v>1</v>
      </c>
      <c r="G14770">
        <v>1</v>
      </c>
      <c r="H14770">
        <v>1</v>
      </c>
      <c r="I14770">
        <v>1</v>
      </c>
      <c r="J14770">
        <v>1</v>
      </c>
      <c r="K14770">
        <v>1</v>
      </c>
      <c r="M14770" t="s">
        <v>468</v>
      </c>
    </row>
    <row r="14771" spans="1:13" hidden="1">
      <c r="A14771" t="s">
        <v>304</v>
      </c>
      <c r="B14771" t="s">
        <v>435</v>
      </c>
      <c r="C14771" t="s">
        <v>290</v>
      </c>
      <c r="D14771">
        <v>1</v>
      </c>
      <c r="E14771">
        <v>1</v>
      </c>
      <c r="F14771">
        <v>1</v>
      </c>
      <c r="G14771">
        <v>1</v>
      </c>
      <c r="H14771">
        <v>1</v>
      </c>
      <c r="I14771">
        <v>1</v>
      </c>
      <c r="J14771">
        <v>1</v>
      </c>
      <c r="K14771">
        <v>1</v>
      </c>
      <c r="M14771" t="s">
        <v>468</v>
      </c>
    </row>
    <row r="14772" spans="1:13" hidden="1">
      <c r="A14772" t="s">
        <v>304</v>
      </c>
      <c r="B14772" t="s">
        <v>435</v>
      </c>
      <c r="C14772" t="s">
        <v>291</v>
      </c>
      <c r="D14772">
        <v>1</v>
      </c>
      <c r="E14772">
        <v>1</v>
      </c>
      <c r="F14772">
        <v>1</v>
      </c>
      <c r="G14772">
        <v>1</v>
      </c>
      <c r="H14772">
        <v>1</v>
      </c>
      <c r="I14772">
        <v>1</v>
      </c>
      <c r="J14772">
        <v>1</v>
      </c>
      <c r="K14772">
        <v>1</v>
      </c>
      <c r="M14772" t="s">
        <v>468</v>
      </c>
    </row>
    <row r="14773" spans="1:13" hidden="1">
      <c r="A14773" t="s">
        <v>304</v>
      </c>
      <c r="B14773" t="s">
        <v>435</v>
      </c>
      <c r="C14773" t="s">
        <v>292</v>
      </c>
      <c r="D14773">
        <v>1</v>
      </c>
      <c r="E14773">
        <v>1</v>
      </c>
      <c r="F14773">
        <v>1</v>
      </c>
      <c r="G14773">
        <v>1</v>
      </c>
      <c r="H14773">
        <v>1</v>
      </c>
      <c r="I14773">
        <v>1</v>
      </c>
      <c r="J14773">
        <v>1</v>
      </c>
      <c r="K14773">
        <v>1</v>
      </c>
      <c r="M14773" t="s">
        <v>468</v>
      </c>
    </row>
    <row r="14774" spans="1:13" hidden="1">
      <c r="A14774" t="s">
        <v>304</v>
      </c>
      <c r="B14774" t="s">
        <v>507</v>
      </c>
      <c r="C14774" t="s">
        <v>278</v>
      </c>
      <c r="D14774" s="4">
        <v>5.2744069912609246E-3</v>
      </c>
      <c r="E14774">
        <f t="shared" ref="E14774:K14789" si="131">$D14774</f>
        <v>5.2744069912609246E-3</v>
      </c>
      <c r="F14774">
        <f t="shared" si="131"/>
        <v>5.2744069912609246E-3</v>
      </c>
      <c r="G14774">
        <f t="shared" si="131"/>
        <v>5.2744069912609246E-3</v>
      </c>
      <c r="H14774">
        <f t="shared" si="131"/>
        <v>5.2744069912609246E-3</v>
      </c>
      <c r="I14774">
        <f t="shared" si="131"/>
        <v>5.2744069912609246E-3</v>
      </c>
      <c r="J14774">
        <f t="shared" si="131"/>
        <v>5.2744069912609246E-3</v>
      </c>
      <c r="K14774">
        <f>$D14774</f>
        <v>5.2744069912609246E-3</v>
      </c>
    </row>
    <row r="14775" spans="1:13" hidden="1">
      <c r="A14775" t="s">
        <v>304</v>
      </c>
      <c r="B14775" t="s">
        <v>507</v>
      </c>
      <c r="C14775" t="s">
        <v>279</v>
      </c>
      <c r="D14775" s="4">
        <v>0.1518576779026217</v>
      </c>
      <c r="E14775">
        <f t="shared" si="131"/>
        <v>0.1518576779026217</v>
      </c>
      <c r="F14775">
        <f t="shared" si="131"/>
        <v>0.1518576779026217</v>
      </c>
      <c r="G14775">
        <f t="shared" si="131"/>
        <v>0.1518576779026217</v>
      </c>
      <c r="H14775">
        <f t="shared" si="131"/>
        <v>0.1518576779026217</v>
      </c>
      <c r="I14775">
        <f t="shared" si="131"/>
        <v>0.1518576779026217</v>
      </c>
      <c r="J14775">
        <f t="shared" si="131"/>
        <v>0.1518576779026217</v>
      </c>
      <c r="K14775">
        <f t="shared" si="131"/>
        <v>0.1518576779026217</v>
      </c>
      <c r="M14775" t="s">
        <v>470</v>
      </c>
    </row>
    <row r="14776" spans="1:13" hidden="1">
      <c r="A14776" t="s">
        <v>304</v>
      </c>
      <c r="B14776" t="s">
        <v>507</v>
      </c>
      <c r="C14776" t="s">
        <v>280</v>
      </c>
      <c r="D14776" s="4">
        <v>0.31216853932584321</v>
      </c>
      <c r="E14776">
        <f t="shared" si="131"/>
        <v>0.31216853932584321</v>
      </c>
      <c r="F14776">
        <f t="shared" si="131"/>
        <v>0.31216853932584321</v>
      </c>
      <c r="G14776">
        <f t="shared" si="131"/>
        <v>0.31216853932584321</v>
      </c>
      <c r="H14776">
        <f t="shared" si="131"/>
        <v>0.31216853932584321</v>
      </c>
      <c r="I14776">
        <f t="shared" si="131"/>
        <v>0.31216853932584321</v>
      </c>
      <c r="J14776">
        <f t="shared" si="131"/>
        <v>0.31216853932584321</v>
      </c>
      <c r="K14776">
        <f t="shared" si="131"/>
        <v>0.31216853932584321</v>
      </c>
      <c r="M14776" t="s">
        <v>470</v>
      </c>
    </row>
    <row r="14777" spans="1:13" hidden="1">
      <c r="A14777" t="s">
        <v>304</v>
      </c>
      <c r="B14777" t="s">
        <v>507</v>
      </c>
      <c r="C14777" t="s">
        <v>277</v>
      </c>
      <c r="D14777" s="4">
        <v>0.1542855805243446</v>
      </c>
      <c r="E14777">
        <f t="shared" si="131"/>
        <v>0.1542855805243446</v>
      </c>
      <c r="F14777">
        <f t="shared" si="131"/>
        <v>0.1542855805243446</v>
      </c>
      <c r="G14777">
        <f t="shared" si="131"/>
        <v>0.1542855805243446</v>
      </c>
      <c r="H14777">
        <f t="shared" si="131"/>
        <v>0.1542855805243446</v>
      </c>
      <c r="I14777">
        <f t="shared" si="131"/>
        <v>0.1542855805243446</v>
      </c>
      <c r="J14777">
        <f t="shared" si="131"/>
        <v>0.1542855805243446</v>
      </c>
      <c r="K14777">
        <f t="shared" si="131"/>
        <v>0.1542855805243446</v>
      </c>
      <c r="M14777" t="s">
        <v>470</v>
      </c>
    </row>
    <row r="14778" spans="1:13" hidden="1">
      <c r="A14778" t="s">
        <v>304</v>
      </c>
      <c r="B14778" t="s">
        <v>507</v>
      </c>
      <c r="C14778" t="s">
        <v>281</v>
      </c>
      <c r="D14778" s="4">
        <v>8.7916666666666579E-4</v>
      </c>
      <c r="E14778">
        <f t="shared" si="131"/>
        <v>8.7916666666666579E-4</v>
      </c>
      <c r="F14778">
        <f t="shared" si="131"/>
        <v>8.7916666666666579E-4</v>
      </c>
      <c r="G14778">
        <f t="shared" si="131"/>
        <v>8.7916666666666579E-4</v>
      </c>
      <c r="H14778">
        <f t="shared" si="131"/>
        <v>8.7916666666666579E-4</v>
      </c>
      <c r="I14778">
        <f t="shared" si="131"/>
        <v>8.7916666666666579E-4</v>
      </c>
      <c r="J14778">
        <f t="shared" si="131"/>
        <v>8.7916666666666579E-4</v>
      </c>
      <c r="K14778">
        <f t="shared" si="131"/>
        <v>8.7916666666666579E-4</v>
      </c>
      <c r="M14778" t="s">
        <v>470</v>
      </c>
    </row>
    <row r="14779" spans="1:13" hidden="1">
      <c r="A14779" t="s">
        <v>304</v>
      </c>
      <c r="B14779" t="s">
        <v>507</v>
      </c>
      <c r="C14779" t="s">
        <v>282</v>
      </c>
      <c r="D14779" s="4">
        <v>0.17122716049382714</v>
      </c>
      <c r="E14779">
        <f t="shared" si="131"/>
        <v>0.17122716049382714</v>
      </c>
      <c r="F14779">
        <f t="shared" si="131"/>
        <v>0.17122716049382714</v>
      </c>
      <c r="G14779">
        <f t="shared" si="131"/>
        <v>0.17122716049382714</v>
      </c>
      <c r="H14779">
        <f t="shared" si="131"/>
        <v>0.17122716049382714</v>
      </c>
      <c r="I14779">
        <f t="shared" si="131"/>
        <v>0.17122716049382714</v>
      </c>
      <c r="J14779">
        <f t="shared" si="131"/>
        <v>0.17122716049382714</v>
      </c>
      <c r="K14779">
        <f t="shared" si="131"/>
        <v>0.17122716049382714</v>
      </c>
      <c r="M14779" t="s">
        <v>470</v>
      </c>
    </row>
    <row r="14780" spans="1:13" hidden="1">
      <c r="A14780" t="s">
        <v>304</v>
      </c>
      <c r="B14780" t="s">
        <v>507</v>
      </c>
      <c r="C14780" t="s">
        <v>283</v>
      </c>
      <c r="D14780" s="4">
        <v>0.46077083333333307</v>
      </c>
      <c r="E14780">
        <f t="shared" si="131"/>
        <v>0.46077083333333307</v>
      </c>
      <c r="F14780">
        <f t="shared" si="131"/>
        <v>0.46077083333333307</v>
      </c>
      <c r="G14780">
        <f t="shared" si="131"/>
        <v>0.46077083333333307</v>
      </c>
      <c r="H14780">
        <f t="shared" si="131"/>
        <v>0.46077083333333307</v>
      </c>
      <c r="I14780">
        <f t="shared" si="131"/>
        <v>0.46077083333333307</v>
      </c>
      <c r="J14780">
        <f t="shared" si="131"/>
        <v>0.46077083333333307</v>
      </c>
      <c r="K14780">
        <f t="shared" si="131"/>
        <v>0.46077083333333307</v>
      </c>
      <c r="M14780" t="s">
        <v>470</v>
      </c>
    </row>
    <row r="14781" spans="1:13" hidden="1">
      <c r="A14781" t="s">
        <v>304</v>
      </c>
      <c r="B14781" t="s">
        <v>507</v>
      </c>
      <c r="C14781" t="s">
        <v>284</v>
      </c>
      <c r="D14781" s="4">
        <v>5.4339259259259316E-2</v>
      </c>
      <c r="E14781">
        <f t="shared" si="131"/>
        <v>5.4339259259259316E-2</v>
      </c>
      <c r="F14781">
        <f t="shared" si="131"/>
        <v>5.4339259259259316E-2</v>
      </c>
      <c r="G14781">
        <f t="shared" si="131"/>
        <v>5.4339259259259316E-2</v>
      </c>
      <c r="H14781">
        <f t="shared" si="131"/>
        <v>5.4339259259259316E-2</v>
      </c>
      <c r="I14781">
        <f t="shared" si="131"/>
        <v>5.4339259259259316E-2</v>
      </c>
      <c r="J14781">
        <f t="shared" si="131"/>
        <v>5.4339259259259316E-2</v>
      </c>
      <c r="K14781">
        <f t="shared" si="131"/>
        <v>5.4339259259259316E-2</v>
      </c>
      <c r="M14781" t="s">
        <v>470</v>
      </c>
    </row>
    <row r="14782" spans="1:13" hidden="1">
      <c r="A14782" t="s">
        <v>304</v>
      </c>
      <c r="B14782" t="s">
        <v>507</v>
      </c>
      <c r="C14782" t="s">
        <v>285</v>
      </c>
      <c r="D14782" s="4">
        <v>4.7179487179487157E-3</v>
      </c>
      <c r="E14782">
        <f t="shared" si="131"/>
        <v>4.7179487179487157E-3</v>
      </c>
      <c r="F14782">
        <f t="shared" si="131"/>
        <v>4.7179487179487157E-3</v>
      </c>
      <c r="G14782">
        <f t="shared" si="131"/>
        <v>4.7179487179487157E-3</v>
      </c>
      <c r="H14782">
        <f t="shared" si="131"/>
        <v>4.7179487179487157E-3</v>
      </c>
      <c r="I14782">
        <f t="shared" si="131"/>
        <v>4.7179487179487157E-3</v>
      </c>
      <c r="J14782">
        <f t="shared" si="131"/>
        <v>4.7179487179487157E-3</v>
      </c>
      <c r="K14782">
        <f t="shared" si="131"/>
        <v>4.7179487179487157E-3</v>
      </c>
      <c r="M14782" t="s">
        <v>470</v>
      </c>
    </row>
    <row r="14783" spans="1:13" hidden="1">
      <c r="A14783" t="s">
        <v>304</v>
      </c>
      <c r="B14783" t="s">
        <v>507</v>
      </c>
      <c r="C14783" t="s">
        <v>286</v>
      </c>
      <c r="D14783" s="4">
        <v>0.20437545787545794</v>
      </c>
      <c r="E14783">
        <f t="shared" si="131"/>
        <v>0.20437545787545794</v>
      </c>
      <c r="F14783">
        <f t="shared" si="131"/>
        <v>0.20437545787545794</v>
      </c>
      <c r="G14783">
        <f t="shared" si="131"/>
        <v>0.20437545787545794</v>
      </c>
      <c r="H14783">
        <f t="shared" si="131"/>
        <v>0.20437545787545794</v>
      </c>
      <c r="I14783">
        <f t="shared" si="131"/>
        <v>0.20437545787545794</v>
      </c>
      <c r="J14783">
        <f t="shared" si="131"/>
        <v>0.20437545787545794</v>
      </c>
      <c r="K14783">
        <f t="shared" si="131"/>
        <v>0.20437545787545794</v>
      </c>
      <c r="M14783" t="s">
        <v>470</v>
      </c>
    </row>
    <row r="14784" spans="1:13" hidden="1">
      <c r="A14784" t="s">
        <v>304</v>
      </c>
      <c r="B14784" t="s">
        <v>507</v>
      </c>
      <c r="C14784" t="s">
        <v>287</v>
      </c>
      <c r="D14784" s="4">
        <v>0.47697802197802269</v>
      </c>
      <c r="E14784">
        <f t="shared" si="131"/>
        <v>0.47697802197802269</v>
      </c>
      <c r="F14784">
        <f t="shared" si="131"/>
        <v>0.47697802197802269</v>
      </c>
      <c r="G14784">
        <f t="shared" si="131"/>
        <v>0.47697802197802269</v>
      </c>
      <c r="H14784">
        <f t="shared" si="131"/>
        <v>0.47697802197802269</v>
      </c>
      <c r="I14784">
        <f t="shared" si="131"/>
        <v>0.47697802197802269</v>
      </c>
      <c r="J14784">
        <f t="shared" si="131"/>
        <v>0.47697802197802269</v>
      </c>
      <c r="K14784">
        <f t="shared" si="131"/>
        <v>0.47697802197802269</v>
      </c>
      <c r="M14784" t="s">
        <v>470</v>
      </c>
    </row>
    <row r="14785" spans="1:13" hidden="1">
      <c r="A14785" t="s">
        <v>304</v>
      </c>
      <c r="B14785" t="s">
        <v>507</v>
      </c>
      <c r="C14785" t="s">
        <v>288</v>
      </c>
      <c r="D14785" s="4">
        <v>8.307631257631258E-2</v>
      </c>
      <c r="E14785">
        <f t="shared" si="131"/>
        <v>8.307631257631258E-2</v>
      </c>
      <c r="F14785">
        <f t="shared" si="131"/>
        <v>8.307631257631258E-2</v>
      </c>
      <c r="G14785">
        <f t="shared" si="131"/>
        <v>8.307631257631258E-2</v>
      </c>
      <c r="H14785">
        <f t="shared" si="131"/>
        <v>8.307631257631258E-2</v>
      </c>
      <c r="I14785">
        <f t="shared" si="131"/>
        <v>8.307631257631258E-2</v>
      </c>
      <c r="J14785">
        <f t="shared" si="131"/>
        <v>8.307631257631258E-2</v>
      </c>
      <c r="K14785">
        <f t="shared" si="131"/>
        <v>8.307631257631258E-2</v>
      </c>
      <c r="M14785" t="s">
        <v>470</v>
      </c>
    </row>
    <row r="14786" spans="1:13" hidden="1">
      <c r="A14786" t="s">
        <v>304</v>
      </c>
      <c r="B14786" t="s">
        <v>507</v>
      </c>
      <c r="C14786" t="s">
        <v>289</v>
      </c>
      <c r="D14786" s="4">
        <v>2.4864926739926732E-3</v>
      </c>
      <c r="E14786">
        <f t="shared" si="131"/>
        <v>2.4864926739926732E-3</v>
      </c>
      <c r="F14786">
        <f t="shared" si="131"/>
        <v>2.4864926739926732E-3</v>
      </c>
      <c r="G14786">
        <f t="shared" si="131"/>
        <v>2.4864926739926732E-3</v>
      </c>
      <c r="H14786">
        <f t="shared" si="131"/>
        <v>2.4864926739926732E-3</v>
      </c>
      <c r="I14786">
        <f t="shared" si="131"/>
        <v>2.4864926739926732E-3</v>
      </c>
      <c r="J14786">
        <f t="shared" si="131"/>
        <v>2.4864926739926732E-3</v>
      </c>
      <c r="K14786">
        <f t="shared" si="131"/>
        <v>2.4864926739926732E-3</v>
      </c>
      <c r="M14786" t="s">
        <v>470</v>
      </c>
    </row>
    <row r="14787" spans="1:13" hidden="1">
      <c r="A14787" t="s">
        <v>304</v>
      </c>
      <c r="B14787" t="s">
        <v>507</v>
      </c>
      <c r="C14787" t="s">
        <v>290</v>
      </c>
      <c r="D14787" s="4">
        <v>0.16449328449328443</v>
      </c>
      <c r="E14787">
        <f t="shared" si="131"/>
        <v>0.16449328449328443</v>
      </c>
      <c r="F14787">
        <f t="shared" si="131"/>
        <v>0.16449328449328443</v>
      </c>
      <c r="G14787">
        <f t="shared" si="131"/>
        <v>0.16449328449328443</v>
      </c>
      <c r="H14787">
        <f t="shared" si="131"/>
        <v>0.16449328449328443</v>
      </c>
      <c r="I14787">
        <f t="shared" si="131"/>
        <v>0.16449328449328443</v>
      </c>
      <c r="J14787">
        <f t="shared" si="131"/>
        <v>0.16449328449328443</v>
      </c>
      <c r="K14787">
        <f t="shared" si="131"/>
        <v>0.16449328449328443</v>
      </c>
      <c r="M14787" t="s">
        <v>470</v>
      </c>
    </row>
    <row r="14788" spans="1:13" hidden="1">
      <c r="A14788" t="s">
        <v>304</v>
      </c>
      <c r="B14788" t="s">
        <v>507</v>
      </c>
      <c r="C14788" t="s">
        <v>291</v>
      </c>
      <c r="D14788" s="4">
        <v>0.24441758241758221</v>
      </c>
      <c r="E14788">
        <f t="shared" si="131"/>
        <v>0.24441758241758221</v>
      </c>
      <c r="F14788">
        <f t="shared" si="131"/>
        <v>0.24441758241758221</v>
      </c>
      <c r="G14788">
        <f t="shared" si="131"/>
        <v>0.24441758241758221</v>
      </c>
      <c r="H14788">
        <f t="shared" si="131"/>
        <v>0.24441758241758221</v>
      </c>
      <c r="I14788">
        <f t="shared" si="131"/>
        <v>0.24441758241758221</v>
      </c>
      <c r="J14788">
        <f t="shared" si="131"/>
        <v>0.24441758241758221</v>
      </c>
      <c r="K14788">
        <f t="shared" si="131"/>
        <v>0.24441758241758221</v>
      </c>
      <c r="M14788" t="s">
        <v>470</v>
      </c>
    </row>
    <row r="14789" spans="1:13" hidden="1">
      <c r="A14789" t="s">
        <v>304</v>
      </c>
      <c r="B14789" t="s">
        <v>507</v>
      </c>
      <c r="C14789" t="s">
        <v>292</v>
      </c>
      <c r="D14789" s="4">
        <v>8.5692307692307693E-2</v>
      </c>
      <c r="E14789">
        <f t="shared" si="131"/>
        <v>8.5692307692307693E-2</v>
      </c>
      <c r="F14789">
        <f t="shared" si="131"/>
        <v>8.5692307692307693E-2</v>
      </c>
      <c r="G14789">
        <f t="shared" si="131"/>
        <v>8.5692307692307693E-2</v>
      </c>
      <c r="H14789">
        <f t="shared" si="131"/>
        <v>8.5692307692307693E-2</v>
      </c>
      <c r="I14789">
        <f t="shared" si="131"/>
        <v>8.5692307692307693E-2</v>
      </c>
      <c r="J14789">
        <f t="shared" si="131"/>
        <v>8.5692307692307693E-2</v>
      </c>
      <c r="K14789">
        <f t="shared" si="131"/>
        <v>8.5692307692307693E-2</v>
      </c>
      <c r="M14789" t="s">
        <v>470</v>
      </c>
    </row>
    <row r="14790" spans="1:13" hidden="1">
      <c r="A14790" t="s">
        <v>304</v>
      </c>
      <c r="B14790" t="s">
        <v>333</v>
      </c>
      <c r="C14790" t="s">
        <v>278</v>
      </c>
      <c r="D14790">
        <f>D14774</f>
        <v>5.2744069912609246E-3</v>
      </c>
      <c r="E14790">
        <f t="shared" ref="E14790:K14826" si="132">$D14790</f>
        <v>5.2744069912609246E-3</v>
      </c>
      <c r="F14790">
        <f t="shared" si="132"/>
        <v>5.2744069912609246E-3</v>
      </c>
      <c r="G14790">
        <f t="shared" si="132"/>
        <v>5.2744069912609246E-3</v>
      </c>
      <c r="H14790">
        <f t="shared" si="132"/>
        <v>5.2744069912609246E-3</v>
      </c>
      <c r="I14790">
        <f t="shared" si="132"/>
        <v>5.2744069912609246E-3</v>
      </c>
      <c r="J14790">
        <f t="shared" si="132"/>
        <v>5.2744069912609246E-3</v>
      </c>
      <c r="K14790">
        <f t="shared" si="132"/>
        <v>5.2744069912609246E-3</v>
      </c>
    </row>
    <row r="14791" spans="1:13" hidden="1">
      <c r="A14791" t="s">
        <v>304</v>
      </c>
      <c r="B14791" t="s">
        <v>333</v>
      </c>
      <c r="C14791" t="s">
        <v>279</v>
      </c>
      <c r="D14791">
        <f t="shared" ref="D14791:D14854" si="133">D14775</f>
        <v>0.1518576779026217</v>
      </c>
      <c r="E14791">
        <f t="shared" si="132"/>
        <v>0.1518576779026217</v>
      </c>
      <c r="F14791">
        <f t="shared" si="132"/>
        <v>0.1518576779026217</v>
      </c>
      <c r="G14791">
        <f t="shared" si="132"/>
        <v>0.1518576779026217</v>
      </c>
      <c r="H14791">
        <f t="shared" si="132"/>
        <v>0.1518576779026217</v>
      </c>
      <c r="I14791">
        <f t="shared" si="132"/>
        <v>0.1518576779026217</v>
      </c>
      <c r="J14791">
        <f t="shared" si="132"/>
        <v>0.1518576779026217</v>
      </c>
      <c r="K14791">
        <f t="shared" si="132"/>
        <v>0.1518576779026217</v>
      </c>
      <c r="M14791" t="s">
        <v>470</v>
      </c>
    </row>
    <row r="14792" spans="1:13" hidden="1">
      <c r="A14792" t="s">
        <v>304</v>
      </c>
      <c r="B14792" t="s">
        <v>333</v>
      </c>
      <c r="C14792" t="s">
        <v>280</v>
      </c>
      <c r="D14792">
        <f t="shared" si="133"/>
        <v>0.31216853932584321</v>
      </c>
      <c r="E14792">
        <f t="shared" si="132"/>
        <v>0.31216853932584321</v>
      </c>
      <c r="F14792">
        <f t="shared" si="132"/>
        <v>0.31216853932584321</v>
      </c>
      <c r="G14792">
        <f t="shared" si="132"/>
        <v>0.31216853932584321</v>
      </c>
      <c r="H14792">
        <f t="shared" si="132"/>
        <v>0.31216853932584321</v>
      </c>
      <c r="I14792">
        <f t="shared" si="132"/>
        <v>0.31216853932584321</v>
      </c>
      <c r="J14792">
        <f t="shared" si="132"/>
        <v>0.31216853932584321</v>
      </c>
      <c r="K14792">
        <f t="shared" si="132"/>
        <v>0.31216853932584321</v>
      </c>
      <c r="M14792" t="s">
        <v>470</v>
      </c>
    </row>
    <row r="14793" spans="1:13" hidden="1">
      <c r="A14793" t="s">
        <v>304</v>
      </c>
      <c r="B14793" t="s">
        <v>333</v>
      </c>
      <c r="C14793" t="s">
        <v>277</v>
      </c>
      <c r="D14793">
        <f t="shared" si="133"/>
        <v>0.1542855805243446</v>
      </c>
      <c r="E14793">
        <f t="shared" si="132"/>
        <v>0.1542855805243446</v>
      </c>
      <c r="F14793">
        <f t="shared" si="132"/>
        <v>0.1542855805243446</v>
      </c>
      <c r="G14793">
        <f t="shared" si="132"/>
        <v>0.1542855805243446</v>
      </c>
      <c r="H14793">
        <f t="shared" si="132"/>
        <v>0.1542855805243446</v>
      </c>
      <c r="I14793">
        <f t="shared" si="132"/>
        <v>0.1542855805243446</v>
      </c>
      <c r="J14793">
        <f t="shared" si="132"/>
        <v>0.1542855805243446</v>
      </c>
      <c r="K14793">
        <f t="shared" si="132"/>
        <v>0.1542855805243446</v>
      </c>
      <c r="M14793" t="s">
        <v>470</v>
      </c>
    </row>
    <row r="14794" spans="1:13" hidden="1">
      <c r="A14794" t="s">
        <v>304</v>
      </c>
      <c r="B14794" t="s">
        <v>333</v>
      </c>
      <c r="C14794" t="s">
        <v>281</v>
      </c>
      <c r="D14794">
        <f t="shared" si="133"/>
        <v>8.7916666666666579E-4</v>
      </c>
      <c r="E14794">
        <f t="shared" si="132"/>
        <v>8.7916666666666579E-4</v>
      </c>
      <c r="F14794">
        <f t="shared" si="132"/>
        <v>8.7916666666666579E-4</v>
      </c>
      <c r="G14794">
        <f t="shared" si="132"/>
        <v>8.7916666666666579E-4</v>
      </c>
      <c r="H14794">
        <f t="shared" si="132"/>
        <v>8.7916666666666579E-4</v>
      </c>
      <c r="I14794">
        <f t="shared" si="132"/>
        <v>8.7916666666666579E-4</v>
      </c>
      <c r="J14794">
        <f t="shared" si="132"/>
        <v>8.7916666666666579E-4</v>
      </c>
      <c r="K14794">
        <f t="shared" si="132"/>
        <v>8.7916666666666579E-4</v>
      </c>
      <c r="M14794" t="s">
        <v>470</v>
      </c>
    </row>
    <row r="14795" spans="1:13" hidden="1">
      <c r="A14795" t="s">
        <v>304</v>
      </c>
      <c r="B14795" t="s">
        <v>333</v>
      </c>
      <c r="C14795" t="s">
        <v>282</v>
      </c>
      <c r="D14795">
        <f t="shared" si="133"/>
        <v>0.17122716049382714</v>
      </c>
      <c r="E14795">
        <f t="shared" si="132"/>
        <v>0.17122716049382714</v>
      </c>
      <c r="F14795">
        <f t="shared" si="132"/>
        <v>0.17122716049382714</v>
      </c>
      <c r="G14795">
        <f t="shared" si="132"/>
        <v>0.17122716049382714</v>
      </c>
      <c r="H14795">
        <f t="shared" si="132"/>
        <v>0.17122716049382714</v>
      </c>
      <c r="I14795">
        <f t="shared" si="132"/>
        <v>0.17122716049382714</v>
      </c>
      <c r="J14795">
        <f t="shared" si="132"/>
        <v>0.17122716049382714</v>
      </c>
      <c r="K14795">
        <f t="shared" si="132"/>
        <v>0.17122716049382714</v>
      </c>
      <c r="M14795" t="s">
        <v>470</v>
      </c>
    </row>
    <row r="14796" spans="1:13" hidden="1">
      <c r="A14796" t="s">
        <v>304</v>
      </c>
      <c r="B14796" t="s">
        <v>333</v>
      </c>
      <c r="C14796" t="s">
        <v>283</v>
      </c>
      <c r="D14796">
        <f t="shared" si="133"/>
        <v>0.46077083333333307</v>
      </c>
      <c r="E14796">
        <f t="shared" si="132"/>
        <v>0.46077083333333307</v>
      </c>
      <c r="F14796">
        <f t="shared" si="132"/>
        <v>0.46077083333333307</v>
      </c>
      <c r="G14796">
        <f t="shared" si="132"/>
        <v>0.46077083333333307</v>
      </c>
      <c r="H14796">
        <f t="shared" si="132"/>
        <v>0.46077083333333307</v>
      </c>
      <c r="I14796">
        <f t="shared" si="132"/>
        <v>0.46077083333333307</v>
      </c>
      <c r="J14796">
        <f t="shared" si="132"/>
        <v>0.46077083333333307</v>
      </c>
      <c r="K14796">
        <f t="shared" si="132"/>
        <v>0.46077083333333307</v>
      </c>
      <c r="M14796" t="s">
        <v>470</v>
      </c>
    </row>
    <row r="14797" spans="1:13" hidden="1">
      <c r="A14797" t="s">
        <v>304</v>
      </c>
      <c r="B14797" t="s">
        <v>333</v>
      </c>
      <c r="C14797" t="s">
        <v>284</v>
      </c>
      <c r="D14797">
        <f t="shared" si="133"/>
        <v>5.4339259259259316E-2</v>
      </c>
      <c r="E14797">
        <f t="shared" si="132"/>
        <v>5.4339259259259316E-2</v>
      </c>
      <c r="F14797">
        <f t="shared" si="132"/>
        <v>5.4339259259259316E-2</v>
      </c>
      <c r="G14797">
        <f t="shared" si="132"/>
        <v>5.4339259259259316E-2</v>
      </c>
      <c r="H14797">
        <f t="shared" si="132"/>
        <v>5.4339259259259316E-2</v>
      </c>
      <c r="I14797">
        <f t="shared" si="132"/>
        <v>5.4339259259259316E-2</v>
      </c>
      <c r="J14797">
        <f t="shared" si="132"/>
        <v>5.4339259259259316E-2</v>
      </c>
      <c r="K14797">
        <f t="shared" si="132"/>
        <v>5.4339259259259316E-2</v>
      </c>
      <c r="M14797" t="s">
        <v>470</v>
      </c>
    </row>
    <row r="14798" spans="1:13" hidden="1">
      <c r="A14798" t="s">
        <v>304</v>
      </c>
      <c r="B14798" t="s">
        <v>333</v>
      </c>
      <c r="C14798" t="s">
        <v>285</v>
      </c>
      <c r="D14798">
        <f t="shared" si="133"/>
        <v>4.7179487179487157E-3</v>
      </c>
      <c r="E14798">
        <f t="shared" si="132"/>
        <v>4.7179487179487157E-3</v>
      </c>
      <c r="F14798">
        <f t="shared" si="132"/>
        <v>4.7179487179487157E-3</v>
      </c>
      <c r="G14798">
        <f t="shared" si="132"/>
        <v>4.7179487179487157E-3</v>
      </c>
      <c r="H14798">
        <f t="shared" si="132"/>
        <v>4.7179487179487157E-3</v>
      </c>
      <c r="I14798">
        <f t="shared" si="132"/>
        <v>4.7179487179487157E-3</v>
      </c>
      <c r="J14798">
        <f t="shared" si="132"/>
        <v>4.7179487179487157E-3</v>
      </c>
      <c r="K14798">
        <f t="shared" si="132"/>
        <v>4.7179487179487157E-3</v>
      </c>
      <c r="M14798" t="s">
        <v>470</v>
      </c>
    </row>
    <row r="14799" spans="1:13" hidden="1">
      <c r="A14799" t="s">
        <v>304</v>
      </c>
      <c r="B14799" t="s">
        <v>333</v>
      </c>
      <c r="C14799" t="s">
        <v>286</v>
      </c>
      <c r="D14799">
        <f t="shared" si="133"/>
        <v>0.20437545787545794</v>
      </c>
      <c r="E14799">
        <f t="shared" si="132"/>
        <v>0.20437545787545794</v>
      </c>
      <c r="F14799">
        <f t="shared" si="132"/>
        <v>0.20437545787545794</v>
      </c>
      <c r="G14799">
        <f t="shared" si="132"/>
        <v>0.20437545787545794</v>
      </c>
      <c r="H14799">
        <f t="shared" si="132"/>
        <v>0.20437545787545794</v>
      </c>
      <c r="I14799">
        <f t="shared" si="132"/>
        <v>0.20437545787545794</v>
      </c>
      <c r="J14799">
        <f t="shared" si="132"/>
        <v>0.20437545787545794</v>
      </c>
      <c r="K14799">
        <f t="shared" si="132"/>
        <v>0.20437545787545794</v>
      </c>
      <c r="M14799" t="s">
        <v>470</v>
      </c>
    </row>
    <row r="14800" spans="1:13" hidden="1">
      <c r="A14800" t="s">
        <v>304</v>
      </c>
      <c r="B14800" t="s">
        <v>333</v>
      </c>
      <c r="C14800" t="s">
        <v>287</v>
      </c>
      <c r="D14800">
        <f t="shared" si="133"/>
        <v>0.47697802197802269</v>
      </c>
      <c r="E14800">
        <f t="shared" si="132"/>
        <v>0.47697802197802269</v>
      </c>
      <c r="F14800">
        <f t="shared" si="132"/>
        <v>0.47697802197802269</v>
      </c>
      <c r="G14800">
        <f t="shared" si="132"/>
        <v>0.47697802197802269</v>
      </c>
      <c r="H14800">
        <f t="shared" si="132"/>
        <v>0.47697802197802269</v>
      </c>
      <c r="I14800">
        <f t="shared" si="132"/>
        <v>0.47697802197802269</v>
      </c>
      <c r="J14800">
        <f t="shared" si="132"/>
        <v>0.47697802197802269</v>
      </c>
      <c r="K14800">
        <f t="shared" si="132"/>
        <v>0.47697802197802269</v>
      </c>
      <c r="M14800" t="s">
        <v>470</v>
      </c>
    </row>
    <row r="14801" spans="1:13" hidden="1">
      <c r="A14801" t="s">
        <v>304</v>
      </c>
      <c r="B14801" t="s">
        <v>333</v>
      </c>
      <c r="C14801" t="s">
        <v>288</v>
      </c>
      <c r="D14801">
        <f t="shared" si="133"/>
        <v>8.307631257631258E-2</v>
      </c>
      <c r="E14801">
        <f t="shared" si="132"/>
        <v>8.307631257631258E-2</v>
      </c>
      <c r="F14801">
        <f t="shared" si="132"/>
        <v>8.307631257631258E-2</v>
      </c>
      <c r="G14801">
        <f t="shared" si="132"/>
        <v>8.307631257631258E-2</v>
      </c>
      <c r="H14801">
        <f t="shared" si="132"/>
        <v>8.307631257631258E-2</v>
      </c>
      <c r="I14801">
        <f t="shared" si="132"/>
        <v>8.307631257631258E-2</v>
      </c>
      <c r="J14801">
        <f t="shared" si="132"/>
        <v>8.307631257631258E-2</v>
      </c>
      <c r="K14801">
        <f t="shared" si="132"/>
        <v>8.307631257631258E-2</v>
      </c>
      <c r="M14801" t="s">
        <v>470</v>
      </c>
    </row>
    <row r="14802" spans="1:13" hidden="1">
      <c r="A14802" t="s">
        <v>304</v>
      </c>
      <c r="B14802" t="s">
        <v>333</v>
      </c>
      <c r="C14802" t="s">
        <v>289</v>
      </c>
      <c r="D14802">
        <f t="shared" si="133"/>
        <v>2.4864926739926732E-3</v>
      </c>
      <c r="E14802">
        <f t="shared" si="132"/>
        <v>2.4864926739926732E-3</v>
      </c>
      <c r="F14802">
        <f t="shared" si="132"/>
        <v>2.4864926739926732E-3</v>
      </c>
      <c r="G14802">
        <f t="shared" si="132"/>
        <v>2.4864926739926732E-3</v>
      </c>
      <c r="H14802">
        <f t="shared" si="132"/>
        <v>2.4864926739926732E-3</v>
      </c>
      <c r="I14802">
        <f t="shared" si="132"/>
        <v>2.4864926739926732E-3</v>
      </c>
      <c r="J14802">
        <f t="shared" si="132"/>
        <v>2.4864926739926732E-3</v>
      </c>
      <c r="K14802">
        <f t="shared" si="132"/>
        <v>2.4864926739926732E-3</v>
      </c>
      <c r="M14802" t="s">
        <v>470</v>
      </c>
    </row>
    <row r="14803" spans="1:13" hidden="1">
      <c r="A14803" t="s">
        <v>304</v>
      </c>
      <c r="B14803" t="s">
        <v>333</v>
      </c>
      <c r="C14803" t="s">
        <v>290</v>
      </c>
      <c r="D14803">
        <f t="shared" si="133"/>
        <v>0.16449328449328443</v>
      </c>
      <c r="E14803">
        <f t="shared" si="132"/>
        <v>0.16449328449328443</v>
      </c>
      <c r="F14803">
        <f t="shared" si="132"/>
        <v>0.16449328449328443</v>
      </c>
      <c r="G14803">
        <f t="shared" si="132"/>
        <v>0.16449328449328443</v>
      </c>
      <c r="H14803">
        <f t="shared" si="132"/>
        <v>0.16449328449328443</v>
      </c>
      <c r="I14803">
        <f t="shared" si="132"/>
        <v>0.16449328449328443</v>
      </c>
      <c r="J14803">
        <f t="shared" si="132"/>
        <v>0.16449328449328443</v>
      </c>
      <c r="K14803">
        <f t="shared" si="132"/>
        <v>0.16449328449328443</v>
      </c>
      <c r="M14803" t="s">
        <v>470</v>
      </c>
    </row>
    <row r="14804" spans="1:13" hidden="1">
      <c r="A14804" t="s">
        <v>304</v>
      </c>
      <c r="B14804" t="s">
        <v>333</v>
      </c>
      <c r="C14804" t="s">
        <v>291</v>
      </c>
      <c r="D14804">
        <f t="shared" si="133"/>
        <v>0.24441758241758221</v>
      </c>
      <c r="E14804">
        <f t="shared" si="132"/>
        <v>0.24441758241758221</v>
      </c>
      <c r="F14804">
        <f t="shared" si="132"/>
        <v>0.24441758241758221</v>
      </c>
      <c r="G14804">
        <f t="shared" si="132"/>
        <v>0.24441758241758221</v>
      </c>
      <c r="H14804">
        <f t="shared" si="132"/>
        <v>0.24441758241758221</v>
      </c>
      <c r="I14804">
        <f t="shared" si="132"/>
        <v>0.24441758241758221</v>
      </c>
      <c r="J14804">
        <f t="shared" si="132"/>
        <v>0.24441758241758221</v>
      </c>
      <c r="K14804">
        <f t="shared" si="132"/>
        <v>0.24441758241758221</v>
      </c>
      <c r="M14804" t="s">
        <v>470</v>
      </c>
    </row>
    <row r="14805" spans="1:13" hidden="1">
      <c r="A14805" t="s">
        <v>304</v>
      </c>
      <c r="B14805" t="s">
        <v>333</v>
      </c>
      <c r="C14805" t="s">
        <v>292</v>
      </c>
      <c r="D14805">
        <f t="shared" si="133"/>
        <v>8.5692307692307693E-2</v>
      </c>
      <c r="E14805">
        <f t="shared" si="132"/>
        <v>8.5692307692307693E-2</v>
      </c>
      <c r="F14805">
        <f t="shared" si="132"/>
        <v>8.5692307692307693E-2</v>
      </c>
      <c r="G14805">
        <f t="shared" si="132"/>
        <v>8.5692307692307693E-2</v>
      </c>
      <c r="H14805">
        <f t="shared" si="132"/>
        <v>8.5692307692307693E-2</v>
      </c>
      <c r="I14805">
        <f t="shared" si="132"/>
        <v>8.5692307692307693E-2</v>
      </c>
      <c r="J14805">
        <f t="shared" si="132"/>
        <v>8.5692307692307693E-2</v>
      </c>
      <c r="K14805">
        <f t="shared" si="132"/>
        <v>8.5692307692307693E-2</v>
      </c>
      <c r="M14805" t="s">
        <v>470</v>
      </c>
    </row>
    <row r="14806" spans="1:13" hidden="1">
      <c r="A14806" t="s">
        <v>304</v>
      </c>
      <c r="B14806" t="s">
        <v>334</v>
      </c>
      <c r="C14806" t="s">
        <v>278</v>
      </c>
      <c r="D14806">
        <f t="shared" si="133"/>
        <v>5.2744069912609246E-3</v>
      </c>
      <c r="E14806">
        <f t="shared" si="132"/>
        <v>5.2744069912609246E-3</v>
      </c>
      <c r="F14806">
        <f t="shared" si="132"/>
        <v>5.2744069912609246E-3</v>
      </c>
      <c r="G14806">
        <f t="shared" si="132"/>
        <v>5.2744069912609246E-3</v>
      </c>
      <c r="H14806">
        <f t="shared" si="132"/>
        <v>5.2744069912609246E-3</v>
      </c>
      <c r="I14806">
        <f t="shared" si="132"/>
        <v>5.2744069912609246E-3</v>
      </c>
      <c r="J14806">
        <f t="shared" si="132"/>
        <v>5.2744069912609246E-3</v>
      </c>
      <c r="K14806">
        <f t="shared" si="132"/>
        <v>5.2744069912609246E-3</v>
      </c>
    </row>
    <row r="14807" spans="1:13" hidden="1">
      <c r="A14807" t="s">
        <v>304</v>
      </c>
      <c r="B14807" t="s">
        <v>334</v>
      </c>
      <c r="C14807" t="s">
        <v>279</v>
      </c>
      <c r="D14807">
        <f t="shared" si="133"/>
        <v>0.1518576779026217</v>
      </c>
      <c r="E14807">
        <f t="shared" si="132"/>
        <v>0.1518576779026217</v>
      </c>
      <c r="F14807">
        <f t="shared" si="132"/>
        <v>0.1518576779026217</v>
      </c>
      <c r="G14807">
        <f t="shared" si="132"/>
        <v>0.1518576779026217</v>
      </c>
      <c r="H14807">
        <f t="shared" si="132"/>
        <v>0.1518576779026217</v>
      </c>
      <c r="I14807">
        <f t="shared" si="132"/>
        <v>0.1518576779026217</v>
      </c>
      <c r="J14807">
        <f t="shared" si="132"/>
        <v>0.1518576779026217</v>
      </c>
      <c r="K14807">
        <f t="shared" si="132"/>
        <v>0.1518576779026217</v>
      </c>
      <c r="M14807" t="s">
        <v>470</v>
      </c>
    </row>
    <row r="14808" spans="1:13" hidden="1">
      <c r="A14808" t="s">
        <v>304</v>
      </c>
      <c r="B14808" t="s">
        <v>334</v>
      </c>
      <c r="C14808" t="s">
        <v>280</v>
      </c>
      <c r="D14808">
        <f t="shared" si="133"/>
        <v>0.31216853932584321</v>
      </c>
      <c r="E14808">
        <f t="shared" si="132"/>
        <v>0.31216853932584321</v>
      </c>
      <c r="F14808">
        <f t="shared" si="132"/>
        <v>0.31216853932584321</v>
      </c>
      <c r="G14808">
        <f t="shared" si="132"/>
        <v>0.31216853932584321</v>
      </c>
      <c r="H14808">
        <f t="shared" si="132"/>
        <v>0.31216853932584321</v>
      </c>
      <c r="I14808">
        <f t="shared" si="132"/>
        <v>0.31216853932584321</v>
      </c>
      <c r="J14808">
        <f t="shared" si="132"/>
        <v>0.31216853932584321</v>
      </c>
      <c r="K14808">
        <f t="shared" si="132"/>
        <v>0.31216853932584321</v>
      </c>
      <c r="M14808" t="s">
        <v>470</v>
      </c>
    </row>
    <row r="14809" spans="1:13" hidden="1">
      <c r="A14809" t="s">
        <v>304</v>
      </c>
      <c r="B14809" t="s">
        <v>334</v>
      </c>
      <c r="C14809" t="s">
        <v>277</v>
      </c>
      <c r="D14809">
        <f t="shared" si="133"/>
        <v>0.1542855805243446</v>
      </c>
      <c r="E14809">
        <f t="shared" si="132"/>
        <v>0.1542855805243446</v>
      </c>
      <c r="F14809">
        <f t="shared" si="132"/>
        <v>0.1542855805243446</v>
      </c>
      <c r="G14809">
        <f t="shared" si="132"/>
        <v>0.1542855805243446</v>
      </c>
      <c r="H14809">
        <f t="shared" si="132"/>
        <v>0.1542855805243446</v>
      </c>
      <c r="I14809">
        <f t="shared" si="132"/>
        <v>0.1542855805243446</v>
      </c>
      <c r="J14809">
        <f t="shared" si="132"/>
        <v>0.1542855805243446</v>
      </c>
      <c r="K14809">
        <f t="shared" si="132"/>
        <v>0.1542855805243446</v>
      </c>
      <c r="M14809" t="s">
        <v>470</v>
      </c>
    </row>
    <row r="14810" spans="1:13" hidden="1">
      <c r="A14810" t="s">
        <v>304</v>
      </c>
      <c r="B14810" t="s">
        <v>334</v>
      </c>
      <c r="C14810" t="s">
        <v>281</v>
      </c>
      <c r="D14810">
        <f t="shared" si="133"/>
        <v>8.7916666666666579E-4</v>
      </c>
      <c r="E14810">
        <f t="shared" si="132"/>
        <v>8.7916666666666579E-4</v>
      </c>
      <c r="F14810">
        <f t="shared" si="132"/>
        <v>8.7916666666666579E-4</v>
      </c>
      <c r="G14810">
        <f t="shared" si="132"/>
        <v>8.7916666666666579E-4</v>
      </c>
      <c r="H14810">
        <f t="shared" si="132"/>
        <v>8.7916666666666579E-4</v>
      </c>
      <c r="I14810">
        <f t="shared" si="132"/>
        <v>8.7916666666666579E-4</v>
      </c>
      <c r="J14810">
        <f t="shared" si="132"/>
        <v>8.7916666666666579E-4</v>
      </c>
      <c r="K14810">
        <f t="shared" si="132"/>
        <v>8.7916666666666579E-4</v>
      </c>
      <c r="M14810" t="s">
        <v>470</v>
      </c>
    </row>
    <row r="14811" spans="1:13" hidden="1">
      <c r="A14811" t="s">
        <v>304</v>
      </c>
      <c r="B14811" t="s">
        <v>334</v>
      </c>
      <c r="C14811" t="s">
        <v>282</v>
      </c>
      <c r="D14811">
        <f t="shared" si="133"/>
        <v>0.17122716049382714</v>
      </c>
      <c r="E14811">
        <f t="shared" si="132"/>
        <v>0.17122716049382714</v>
      </c>
      <c r="F14811">
        <f t="shared" si="132"/>
        <v>0.17122716049382714</v>
      </c>
      <c r="G14811">
        <f t="shared" si="132"/>
        <v>0.17122716049382714</v>
      </c>
      <c r="H14811">
        <f t="shared" si="132"/>
        <v>0.17122716049382714</v>
      </c>
      <c r="I14811">
        <f t="shared" si="132"/>
        <v>0.17122716049382714</v>
      </c>
      <c r="J14811">
        <f t="shared" si="132"/>
        <v>0.17122716049382714</v>
      </c>
      <c r="K14811">
        <f t="shared" si="132"/>
        <v>0.17122716049382714</v>
      </c>
      <c r="M14811" t="s">
        <v>470</v>
      </c>
    </row>
    <row r="14812" spans="1:13" hidden="1">
      <c r="A14812" t="s">
        <v>304</v>
      </c>
      <c r="B14812" t="s">
        <v>334</v>
      </c>
      <c r="C14812" t="s">
        <v>283</v>
      </c>
      <c r="D14812">
        <f t="shared" si="133"/>
        <v>0.46077083333333307</v>
      </c>
      <c r="E14812">
        <f t="shared" si="132"/>
        <v>0.46077083333333307</v>
      </c>
      <c r="F14812">
        <f t="shared" si="132"/>
        <v>0.46077083333333307</v>
      </c>
      <c r="G14812">
        <f t="shared" si="132"/>
        <v>0.46077083333333307</v>
      </c>
      <c r="H14812">
        <f t="shared" si="132"/>
        <v>0.46077083333333307</v>
      </c>
      <c r="I14812">
        <f t="shared" si="132"/>
        <v>0.46077083333333307</v>
      </c>
      <c r="J14812">
        <f t="shared" si="132"/>
        <v>0.46077083333333307</v>
      </c>
      <c r="K14812">
        <f t="shared" si="132"/>
        <v>0.46077083333333307</v>
      </c>
      <c r="M14812" t="s">
        <v>470</v>
      </c>
    </row>
    <row r="14813" spans="1:13" hidden="1">
      <c r="A14813" t="s">
        <v>304</v>
      </c>
      <c r="B14813" t="s">
        <v>334</v>
      </c>
      <c r="C14813" t="s">
        <v>284</v>
      </c>
      <c r="D14813">
        <f t="shared" si="133"/>
        <v>5.4339259259259316E-2</v>
      </c>
      <c r="E14813">
        <f t="shared" si="132"/>
        <v>5.4339259259259316E-2</v>
      </c>
      <c r="F14813">
        <f t="shared" si="132"/>
        <v>5.4339259259259316E-2</v>
      </c>
      <c r="G14813">
        <f t="shared" si="132"/>
        <v>5.4339259259259316E-2</v>
      </c>
      <c r="H14813">
        <f t="shared" si="132"/>
        <v>5.4339259259259316E-2</v>
      </c>
      <c r="I14813">
        <f t="shared" si="132"/>
        <v>5.4339259259259316E-2</v>
      </c>
      <c r="J14813">
        <f t="shared" si="132"/>
        <v>5.4339259259259316E-2</v>
      </c>
      <c r="K14813">
        <f t="shared" si="132"/>
        <v>5.4339259259259316E-2</v>
      </c>
      <c r="M14813" t="s">
        <v>470</v>
      </c>
    </row>
    <row r="14814" spans="1:13" hidden="1">
      <c r="A14814" t="s">
        <v>304</v>
      </c>
      <c r="B14814" t="s">
        <v>334</v>
      </c>
      <c r="C14814" t="s">
        <v>285</v>
      </c>
      <c r="D14814">
        <f t="shared" si="133"/>
        <v>4.7179487179487157E-3</v>
      </c>
      <c r="E14814">
        <f t="shared" si="132"/>
        <v>4.7179487179487157E-3</v>
      </c>
      <c r="F14814">
        <f t="shared" si="132"/>
        <v>4.7179487179487157E-3</v>
      </c>
      <c r="G14814">
        <f t="shared" si="132"/>
        <v>4.7179487179487157E-3</v>
      </c>
      <c r="H14814">
        <f t="shared" si="132"/>
        <v>4.7179487179487157E-3</v>
      </c>
      <c r="I14814">
        <f t="shared" si="132"/>
        <v>4.7179487179487157E-3</v>
      </c>
      <c r="J14814">
        <f t="shared" si="132"/>
        <v>4.7179487179487157E-3</v>
      </c>
      <c r="K14814">
        <f t="shared" si="132"/>
        <v>4.7179487179487157E-3</v>
      </c>
      <c r="M14814" t="s">
        <v>470</v>
      </c>
    </row>
    <row r="14815" spans="1:13" hidden="1">
      <c r="A14815" t="s">
        <v>304</v>
      </c>
      <c r="B14815" t="s">
        <v>334</v>
      </c>
      <c r="C14815" t="s">
        <v>286</v>
      </c>
      <c r="D14815">
        <f t="shared" si="133"/>
        <v>0.20437545787545794</v>
      </c>
      <c r="E14815">
        <f t="shared" si="132"/>
        <v>0.20437545787545794</v>
      </c>
      <c r="F14815">
        <f t="shared" si="132"/>
        <v>0.20437545787545794</v>
      </c>
      <c r="G14815">
        <f t="shared" si="132"/>
        <v>0.20437545787545794</v>
      </c>
      <c r="H14815">
        <f t="shared" si="132"/>
        <v>0.20437545787545794</v>
      </c>
      <c r="I14815">
        <f t="shared" si="132"/>
        <v>0.20437545787545794</v>
      </c>
      <c r="J14815">
        <f t="shared" si="132"/>
        <v>0.20437545787545794</v>
      </c>
      <c r="K14815">
        <f t="shared" si="132"/>
        <v>0.20437545787545794</v>
      </c>
      <c r="M14815" t="s">
        <v>470</v>
      </c>
    </row>
    <row r="14816" spans="1:13" hidden="1">
      <c r="A14816" t="s">
        <v>304</v>
      </c>
      <c r="B14816" t="s">
        <v>334</v>
      </c>
      <c r="C14816" t="s">
        <v>287</v>
      </c>
      <c r="D14816">
        <f t="shared" si="133"/>
        <v>0.47697802197802269</v>
      </c>
      <c r="E14816">
        <f t="shared" si="132"/>
        <v>0.47697802197802269</v>
      </c>
      <c r="F14816">
        <f t="shared" si="132"/>
        <v>0.47697802197802269</v>
      </c>
      <c r="G14816">
        <f t="shared" si="132"/>
        <v>0.47697802197802269</v>
      </c>
      <c r="H14816">
        <f t="shared" si="132"/>
        <v>0.47697802197802269</v>
      </c>
      <c r="I14816">
        <f t="shared" si="132"/>
        <v>0.47697802197802269</v>
      </c>
      <c r="J14816">
        <f t="shared" si="132"/>
        <v>0.47697802197802269</v>
      </c>
      <c r="K14816">
        <f t="shared" si="132"/>
        <v>0.47697802197802269</v>
      </c>
      <c r="M14816" t="s">
        <v>470</v>
      </c>
    </row>
    <row r="14817" spans="1:13" hidden="1">
      <c r="A14817" t="s">
        <v>304</v>
      </c>
      <c r="B14817" t="s">
        <v>334</v>
      </c>
      <c r="C14817" t="s">
        <v>288</v>
      </c>
      <c r="D14817">
        <f t="shared" si="133"/>
        <v>8.307631257631258E-2</v>
      </c>
      <c r="E14817">
        <f t="shared" si="132"/>
        <v>8.307631257631258E-2</v>
      </c>
      <c r="F14817">
        <f t="shared" si="132"/>
        <v>8.307631257631258E-2</v>
      </c>
      <c r="G14817">
        <f t="shared" si="132"/>
        <v>8.307631257631258E-2</v>
      </c>
      <c r="H14817">
        <f t="shared" si="132"/>
        <v>8.307631257631258E-2</v>
      </c>
      <c r="I14817">
        <f t="shared" si="132"/>
        <v>8.307631257631258E-2</v>
      </c>
      <c r="J14817">
        <f t="shared" si="132"/>
        <v>8.307631257631258E-2</v>
      </c>
      <c r="K14817">
        <f t="shared" si="132"/>
        <v>8.307631257631258E-2</v>
      </c>
      <c r="M14817" t="s">
        <v>470</v>
      </c>
    </row>
    <row r="14818" spans="1:13" hidden="1">
      <c r="A14818" t="s">
        <v>304</v>
      </c>
      <c r="B14818" t="s">
        <v>334</v>
      </c>
      <c r="C14818" t="s">
        <v>289</v>
      </c>
      <c r="D14818">
        <f t="shared" si="133"/>
        <v>2.4864926739926732E-3</v>
      </c>
      <c r="E14818">
        <f t="shared" si="132"/>
        <v>2.4864926739926732E-3</v>
      </c>
      <c r="F14818">
        <f t="shared" si="132"/>
        <v>2.4864926739926732E-3</v>
      </c>
      <c r="G14818">
        <f t="shared" si="132"/>
        <v>2.4864926739926732E-3</v>
      </c>
      <c r="H14818">
        <f t="shared" si="132"/>
        <v>2.4864926739926732E-3</v>
      </c>
      <c r="I14818">
        <f t="shared" si="132"/>
        <v>2.4864926739926732E-3</v>
      </c>
      <c r="J14818">
        <f t="shared" si="132"/>
        <v>2.4864926739926732E-3</v>
      </c>
      <c r="K14818">
        <f t="shared" si="132"/>
        <v>2.4864926739926732E-3</v>
      </c>
      <c r="M14818" t="s">
        <v>470</v>
      </c>
    </row>
    <row r="14819" spans="1:13" hidden="1">
      <c r="A14819" t="s">
        <v>304</v>
      </c>
      <c r="B14819" t="s">
        <v>334</v>
      </c>
      <c r="C14819" t="s">
        <v>290</v>
      </c>
      <c r="D14819">
        <f t="shared" si="133"/>
        <v>0.16449328449328443</v>
      </c>
      <c r="E14819">
        <f t="shared" si="132"/>
        <v>0.16449328449328443</v>
      </c>
      <c r="F14819">
        <f t="shared" si="132"/>
        <v>0.16449328449328443</v>
      </c>
      <c r="G14819">
        <f t="shared" si="132"/>
        <v>0.16449328449328443</v>
      </c>
      <c r="H14819">
        <f t="shared" si="132"/>
        <v>0.16449328449328443</v>
      </c>
      <c r="I14819">
        <f t="shared" si="132"/>
        <v>0.16449328449328443</v>
      </c>
      <c r="J14819">
        <f t="shared" si="132"/>
        <v>0.16449328449328443</v>
      </c>
      <c r="K14819">
        <f t="shared" si="132"/>
        <v>0.16449328449328443</v>
      </c>
      <c r="M14819" t="s">
        <v>470</v>
      </c>
    </row>
    <row r="14820" spans="1:13" hidden="1">
      <c r="A14820" t="s">
        <v>304</v>
      </c>
      <c r="B14820" t="s">
        <v>334</v>
      </c>
      <c r="C14820" t="s">
        <v>291</v>
      </c>
      <c r="D14820">
        <f t="shared" si="133"/>
        <v>0.24441758241758221</v>
      </c>
      <c r="E14820">
        <f t="shared" si="132"/>
        <v>0.24441758241758221</v>
      </c>
      <c r="F14820">
        <f t="shared" si="132"/>
        <v>0.24441758241758221</v>
      </c>
      <c r="G14820">
        <f t="shared" si="132"/>
        <v>0.24441758241758221</v>
      </c>
      <c r="H14820">
        <f t="shared" si="132"/>
        <v>0.24441758241758221</v>
      </c>
      <c r="I14820">
        <f t="shared" si="132"/>
        <v>0.24441758241758221</v>
      </c>
      <c r="J14820">
        <f t="shared" si="132"/>
        <v>0.24441758241758221</v>
      </c>
      <c r="K14820">
        <f t="shared" si="132"/>
        <v>0.24441758241758221</v>
      </c>
      <c r="M14820" t="s">
        <v>470</v>
      </c>
    </row>
    <row r="14821" spans="1:13" hidden="1">
      <c r="A14821" t="s">
        <v>304</v>
      </c>
      <c r="B14821" t="s">
        <v>334</v>
      </c>
      <c r="C14821" t="s">
        <v>292</v>
      </c>
      <c r="D14821">
        <f t="shared" si="133"/>
        <v>8.5692307692307693E-2</v>
      </c>
      <c r="E14821">
        <f t="shared" si="132"/>
        <v>8.5692307692307693E-2</v>
      </c>
      <c r="F14821">
        <f t="shared" si="132"/>
        <v>8.5692307692307693E-2</v>
      </c>
      <c r="G14821">
        <f t="shared" si="132"/>
        <v>8.5692307692307693E-2</v>
      </c>
      <c r="H14821">
        <f t="shared" si="132"/>
        <v>8.5692307692307693E-2</v>
      </c>
      <c r="I14821">
        <f t="shared" si="132"/>
        <v>8.5692307692307693E-2</v>
      </c>
      <c r="J14821">
        <f t="shared" si="132"/>
        <v>8.5692307692307693E-2</v>
      </c>
      <c r="K14821">
        <f t="shared" si="132"/>
        <v>8.5692307692307693E-2</v>
      </c>
      <c r="M14821" t="s">
        <v>470</v>
      </c>
    </row>
    <row r="14822" spans="1:13" hidden="1">
      <c r="A14822" t="s">
        <v>304</v>
      </c>
      <c r="B14822" t="s">
        <v>505</v>
      </c>
      <c r="C14822" t="s">
        <v>278</v>
      </c>
      <c r="D14822">
        <f t="shared" si="133"/>
        <v>5.2744069912609246E-3</v>
      </c>
      <c r="E14822">
        <f t="shared" si="132"/>
        <v>5.2744069912609246E-3</v>
      </c>
      <c r="F14822">
        <f t="shared" si="132"/>
        <v>5.2744069912609246E-3</v>
      </c>
      <c r="G14822">
        <f t="shared" si="132"/>
        <v>5.2744069912609246E-3</v>
      </c>
      <c r="H14822">
        <f t="shared" si="132"/>
        <v>5.2744069912609246E-3</v>
      </c>
      <c r="I14822">
        <f t="shared" si="132"/>
        <v>5.2744069912609246E-3</v>
      </c>
      <c r="J14822">
        <f t="shared" si="132"/>
        <v>5.2744069912609246E-3</v>
      </c>
      <c r="K14822">
        <f t="shared" si="132"/>
        <v>5.2744069912609246E-3</v>
      </c>
    </row>
    <row r="14823" spans="1:13" hidden="1">
      <c r="A14823" t="s">
        <v>304</v>
      </c>
      <c r="B14823" t="s">
        <v>505</v>
      </c>
      <c r="C14823" t="s">
        <v>279</v>
      </c>
      <c r="D14823">
        <f t="shared" si="133"/>
        <v>0.1518576779026217</v>
      </c>
      <c r="E14823">
        <f t="shared" si="132"/>
        <v>0.1518576779026217</v>
      </c>
      <c r="F14823">
        <f t="shared" si="132"/>
        <v>0.1518576779026217</v>
      </c>
      <c r="G14823">
        <f t="shared" si="132"/>
        <v>0.1518576779026217</v>
      </c>
      <c r="H14823">
        <f t="shared" si="132"/>
        <v>0.1518576779026217</v>
      </c>
      <c r="I14823">
        <f t="shared" si="132"/>
        <v>0.1518576779026217</v>
      </c>
      <c r="J14823">
        <f t="shared" si="132"/>
        <v>0.1518576779026217</v>
      </c>
      <c r="K14823">
        <f t="shared" si="132"/>
        <v>0.1518576779026217</v>
      </c>
      <c r="M14823" t="s">
        <v>470</v>
      </c>
    </row>
    <row r="14824" spans="1:13" hidden="1">
      <c r="A14824" t="s">
        <v>304</v>
      </c>
      <c r="B14824" t="s">
        <v>505</v>
      </c>
      <c r="C14824" t="s">
        <v>280</v>
      </c>
      <c r="D14824">
        <f t="shared" si="133"/>
        <v>0.31216853932584321</v>
      </c>
      <c r="E14824">
        <f t="shared" si="132"/>
        <v>0.31216853932584321</v>
      </c>
      <c r="F14824">
        <f t="shared" si="132"/>
        <v>0.31216853932584321</v>
      </c>
      <c r="G14824">
        <f t="shared" si="132"/>
        <v>0.31216853932584321</v>
      </c>
      <c r="H14824">
        <f t="shared" si="132"/>
        <v>0.31216853932584321</v>
      </c>
      <c r="I14824">
        <f t="shared" si="132"/>
        <v>0.31216853932584321</v>
      </c>
      <c r="J14824">
        <f t="shared" si="132"/>
        <v>0.31216853932584321</v>
      </c>
      <c r="K14824">
        <f t="shared" si="132"/>
        <v>0.31216853932584321</v>
      </c>
      <c r="M14824" t="s">
        <v>470</v>
      </c>
    </row>
    <row r="14825" spans="1:13" hidden="1">
      <c r="A14825" t="s">
        <v>304</v>
      </c>
      <c r="B14825" t="s">
        <v>505</v>
      </c>
      <c r="C14825" t="s">
        <v>277</v>
      </c>
      <c r="D14825">
        <f t="shared" si="133"/>
        <v>0.1542855805243446</v>
      </c>
      <c r="E14825">
        <f t="shared" si="132"/>
        <v>0.1542855805243446</v>
      </c>
      <c r="F14825">
        <f t="shared" si="132"/>
        <v>0.1542855805243446</v>
      </c>
      <c r="G14825">
        <f t="shared" si="132"/>
        <v>0.1542855805243446</v>
      </c>
      <c r="H14825">
        <f t="shared" si="132"/>
        <v>0.1542855805243446</v>
      </c>
      <c r="I14825">
        <f t="shared" si="132"/>
        <v>0.1542855805243446</v>
      </c>
      <c r="J14825">
        <f t="shared" si="132"/>
        <v>0.1542855805243446</v>
      </c>
      <c r="K14825">
        <f t="shared" si="132"/>
        <v>0.1542855805243446</v>
      </c>
      <c r="M14825" t="s">
        <v>470</v>
      </c>
    </row>
    <row r="14826" spans="1:13" hidden="1">
      <c r="A14826" t="s">
        <v>304</v>
      </c>
      <c r="B14826" t="s">
        <v>505</v>
      </c>
      <c r="C14826" t="s">
        <v>281</v>
      </c>
      <c r="D14826">
        <f t="shared" si="133"/>
        <v>8.7916666666666579E-4</v>
      </c>
      <c r="E14826">
        <f t="shared" si="132"/>
        <v>8.7916666666666579E-4</v>
      </c>
      <c r="F14826">
        <f t="shared" si="132"/>
        <v>8.7916666666666579E-4</v>
      </c>
      <c r="G14826">
        <f t="shared" si="132"/>
        <v>8.7916666666666579E-4</v>
      </c>
      <c r="H14826">
        <f t="shared" ref="E14826:K14862" si="134">$D14826</f>
        <v>8.7916666666666579E-4</v>
      </c>
      <c r="I14826">
        <f t="shared" si="134"/>
        <v>8.7916666666666579E-4</v>
      </c>
      <c r="J14826">
        <f t="shared" si="134"/>
        <v>8.7916666666666579E-4</v>
      </c>
      <c r="K14826">
        <f t="shared" si="134"/>
        <v>8.7916666666666579E-4</v>
      </c>
      <c r="M14826" t="s">
        <v>470</v>
      </c>
    </row>
    <row r="14827" spans="1:13" hidden="1">
      <c r="A14827" t="s">
        <v>304</v>
      </c>
      <c r="B14827" t="s">
        <v>505</v>
      </c>
      <c r="C14827" t="s">
        <v>282</v>
      </c>
      <c r="D14827">
        <f t="shared" si="133"/>
        <v>0.17122716049382714</v>
      </c>
      <c r="E14827">
        <f t="shared" si="134"/>
        <v>0.17122716049382714</v>
      </c>
      <c r="F14827">
        <f t="shared" si="134"/>
        <v>0.17122716049382714</v>
      </c>
      <c r="G14827">
        <f t="shared" si="134"/>
        <v>0.17122716049382714</v>
      </c>
      <c r="H14827">
        <f t="shared" si="134"/>
        <v>0.17122716049382714</v>
      </c>
      <c r="I14827">
        <f t="shared" si="134"/>
        <v>0.17122716049382714</v>
      </c>
      <c r="J14827">
        <f t="shared" si="134"/>
        <v>0.17122716049382714</v>
      </c>
      <c r="K14827">
        <f t="shared" si="134"/>
        <v>0.17122716049382714</v>
      </c>
      <c r="M14827" t="s">
        <v>470</v>
      </c>
    </row>
    <row r="14828" spans="1:13" hidden="1">
      <c r="A14828" t="s">
        <v>304</v>
      </c>
      <c r="B14828" t="s">
        <v>505</v>
      </c>
      <c r="C14828" t="s">
        <v>283</v>
      </c>
      <c r="D14828">
        <f t="shared" si="133"/>
        <v>0.46077083333333307</v>
      </c>
      <c r="E14828">
        <f t="shared" si="134"/>
        <v>0.46077083333333307</v>
      </c>
      <c r="F14828">
        <f t="shared" si="134"/>
        <v>0.46077083333333307</v>
      </c>
      <c r="G14828">
        <f t="shared" si="134"/>
        <v>0.46077083333333307</v>
      </c>
      <c r="H14828">
        <f t="shared" si="134"/>
        <v>0.46077083333333307</v>
      </c>
      <c r="I14828">
        <f t="shared" si="134"/>
        <v>0.46077083333333307</v>
      </c>
      <c r="J14828">
        <f t="shared" si="134"/>
        <v>0.46077083333333307</v>
      </c>
      <c r="K14828">
        <f t="shared" si="134"/>
        <v>0.46077083333333307</v>
      </c>
      <c r="M14828" t="s">
        <v>470</v>
      </c>
    </row>
    <row r="14829" spans="1:13" hidden="1">
      <c r="A14829" t="s">
        <v>304</v>
      </c>
      <c r="B14829" t="s">
        <v>505</v>
      </c>
      <c r="C14829" t="s">
        <v>284</v>
      </c>
      <c r="D14829">
        <f t="shared" si="133"/>
        <v>5.4339259259259316E-2</v>
      </c>
      <c r="E14829">
        <f t="shared" si="134"/>
        <v>5.4339259259259316E-2</v>
      </c>
      <c r="F14829">
        <f t="shared" si="134"/>
        <v>5.4339259259259316E-2</v>
      </c>
      <c r="G14829">
        <f t="shared" si="134"/>
        <v>5.4339259259259316E-2</v>
      </c>
      <c r="H14829">
        <f t="shared" si="134"/>
        <v>5.4339259259259316E-2</v>
      </c>
      <c r="I14829">
        <f t="shared" si="134"/>
        <v>5.4339259259259316E-2</v>
      </c>
      <c r="J14829">
        <f t="shared" si="134"/>
        <v>5.4339259259259316E-2</v>
      </c>
      <c r="K14829">
        <f t="shared" si="134"/>
        <v>5.4339259259259316E-2</v>
      </c>
      <c r="M14829" t="s">
        <v>470</v>
      </c>
    </row>
    <row r="14830" spans="1:13" hidden="1">
      <c r="A14830" t="s">
        <v>304</v>
      </c>
      <c r="B14830" t="s">
        <v>505</v>
      </c>
      <c r="C14830" t="s">
        <v>285</v>
      </c>
      <c r="D14830">
        <f t="shared" si="133"/>
        <v>4.7179487179487157E-3</v>
      </c>
      <c r="E14830">
        <f t="shared" si="134"/>
        <v>4.7179487179487157E-3</v>
      </c>
      <c r="F14830">
        <f t="shared" si="134"/>
        <v>4.7179487179487157E-3</v>
      </c>
      <c r="G14830">
        <f t="shared" si="134"/>
        <v>4.7179487179487157E-3</v>
      </c>
      <c r="H14830">
        <f t="shared" si="134"/>
        <v>4.7179487179487157E-3</v>
      </c>
      <c r="I14830">
        <f t="shared" si="134"/>
        <v>4.7179487179487157E-3</v>
      </c>
      <c r="J14830">
        <f t="shared" si="134"/>
        <v>4.7179487179487157E-3</v>
      </c>
      <c r="K14830">
        <f t="shared" si="134"/>
        <v>4.7179487179487157E-3</v>
      </c>
      <c r="M14830" t="s">
        <v>470</v>
      </c>
    </row>
    <row r="14831" spans="1:13" hidden="1">
      <c r="A14831" t="s">
        <v>304</v>
      </c>
      <c r="B14831" t="s">
        <v>505</v>
      </c>
      <c r="C14831" t="s">
        <v>286</v>
      </c>
      <c r="D14831">
        <f t="shared" si="133"/>
        <v>0.20437545787545794</v>
      </c>
      <c r="E14831">
        <f t="shared" si="134"/>
        <v>0.20437545787545794</v>
      </c>
      <c r="F14831">
        <f t="shared" si="134"/>
        <v>0.20437545787545794</v>
      </c>
      <c r="G14831">
        <f t="shared" si="134"/>
        <v>0.20437545787545794</v>
      </c>
      <c r="H14831">
        <f t="shared" si="134"/>
        <v>0.20437545787545794</v>
      </c>
      <c r="I14831">
        <f t="shared" si="134"/>
        <v>0.20437545787545794</v>
      </c>
      <c r="J14831">
        <f t="shared" si="134"/>
        <v>0.20437545787545794</v>
      </c>
      <c r="K14831">
        <f t="shared" si="134"/>
        <v>0.20437545787545794</v>
      </c>
      <c r="M14831" t="s">
        <v>470</v>
      </c>
    </row>
    <row r="14832" spans="1:13" hidden="1">
      <c r="A14832" t="s">
        <v>304</v>
      </c>
      <c r="B14832" t="s">
        <v>505</v>
      </c>
      <c r="C14832" t="s">
        <v>287</v>
      </c>
      <c r="D14832">
        <f t="shared" si="133"/>
        <v>0.47697802197802269</v>
      </c>
      <c r="E14832">
        <f t="shared" si="134"/>
        <v>0.47697802197802269</v>
      </c>
      <c r="F14832">
        <f t="shared" si="134"/>
        <v>0.47697802197802269</v>
      </c>
      <c r="G14832">
        <f t="shared" si="134"/>
        <v>0.47697802197802269</v>
      </c>
      <c r="H14832">
        <f t="shared" si="134"/>
        <v>0.47697802197802269</v>
      </c>
      <c r="I14832">
        <f t="shared" si="134"/>
        <v>0.47697802197802269</v>
      </c>
      <c r="J14832">
        <f t="shared" si="134"/>
        <v>0.47697802197802269</v>
      </c>
      <c r="K14832">
        <f t="shared" si="134"/>
        <v>0.47697802197802269</v>
      </c>
      <c r="M14832" t="s">
        <v>470</v>
      </c>
    </row>
    <row r="14833" spans="1:13" hidden="1">
      <c r="A14833" t="s">
        <v>304</v>
      </c>
      <c r="B14833" t="s">
        <v>505</v>
      </c>
      <c r="C14833" t="s">
        <v>288</v>
      </c>
      <c r="D14833">
        <f t="shared" si="133"/>
        <v>8.307631257631258E-2</v>
      </c>
      <c r="E14833">
        <f t="shared" si="134"/>
        <v>8.307631257631258E-2</v>
      </c>
      <c r="F14833">
        <f t="shared" si="134"/>
        <v>8.307631257631258E-2</v>
      </c>
      <c r="G14833">
        <f t="shared" si="134"/>
        <v>8.307631257631258E-2</v>
      </c>
      <c r="H14833">
        <f t="shared" si="134"/>
        <v>8.307631257631258E-2</v>
      </c>
      <c r="I14833">
        <f t="shared" si="134"/>
        <v>8.307631257631258E-2</v>
      </c>
      <c r="J14833">
        <f t="shared" si="134"/>
        <v>8.307631257631258E-2</v>
      </c>
      <c r="K14833">
        <f t="shared" si="134"/>
        <v>8.307631257631258E-2</v>
      </c>
      <c r="M14833" t="s">
        <v>470</v>
      </c>
    </row>
    <row r="14834" spans="1:13" hidden="1">
      <c r="A14834" t="s">
        <v>304</v>
      </c>
      <c r="B14834" t="s">
        <v>505</v>
      </c>
      <c r="C14834" t="s">
        <v>289</v>
      </c>
      <c r="D14834">
        <f t="shared" si="133"/>
        <v>2.4864926739926732E-3</v>
      </c>
      <c r="E14834">
        <f t="shared" si="134"/>
        <v>2.4864926739926732E-3</v>
      </c>
      <c r="F14834">
        <f t="shared" si="134"/>
        <v>2.4864926739926732E-3</v>
      </c>
      <c r="G14834">
        <f t="shared" si="134"/>
        <v>2.4864926739926732E-3</v>
      </c>
      <c r="H14834">
        <f t="shared" si="134"/>
        <v>2.4864926739926732E-3</v>
      </c>
      <c r="I14834">
        <f t="shared" si="134"/>
        <v>2.4864926739926732E-3</v>
      </c>
      <c r="J14834">
        <f t="shared" si="134"/>
        <v>2.4864926739926732E-3</v>
      </c>
      <c r="K14834">
        <f t="shared" si="134"/>
        <v>2.4864926739926732E-3</v>
      </c>
      <c r="M14834" t="s">
        <v>470</v>
      </c>
    </row>
    <row r="14835" spans="1:13" hidden="1">
      <c r="A14835" t="s">
        <v>304</v>
      </c>
      <c r="B14835" t="s">
        <v>505</v>
      </c>
      <c r="C14835" t="s">
        <v>290</v>
      </c>
      <c r="D14835">
        <f t="shared" si="133"/>
        <v>0.16449328449328443</v>
      </c>
      <c r="E14835">
        <f t="shared" si="134"/>
        <v>0.16449328449328443</v>
      </c>
      <c r="F14835">
        <f t="shared" si="134"/>
        <v>0.16449328449328443</v>
      </c>
      <c r="G14835">
        <f t="shared" si="134"/>
        <v>0.16449328449328443</v>
      </c>
      <c r="H14835">
        <f t="shared" si="134"/>
        <v>0.16449328449328443</v>
      </c>
      <c r="I14835">
        <f t="shared" si="134"/>
        <v>0.16449328449328443</v>
      </c>
      <c r="J14835">
        <f t="shared" si="134"/>
        <v>0.16449328449328443</v>
      </c>
      <c r="K14835">
        <f t="shared" si="134"/>
        <v>0.16449328449328443</v>
      </c>
      <c r="M14835" t="s">
        <v>470</v>
      </c>
    </row>
    <row r="14836" spans="1:13" hidden="1">
      <c r="A14836" t="s">
        <v>304</v>
      </c>
      <c r="B14836" t="s">
        <v>505</v>
      </c>
      <c r="C14836" t="s">
        <v>291</v>
      </c>
      <c r="D14836">
        <f t="shared" si="133"/>
        <v>0.24441758241758221</v>
      </c>
      <c r="E14836">
        <f t="shared" si="134"/>
        <v>0.24441758241758221</v>
      </c>
      <c r="F14836">
        <f t="shared" si="134"/>
        <v>0.24441758241758221</v>
      </c>
      <c r="G14836">
        <f t="shared" si="134"/>
        <v>0.24441758241758221</v>
      </c>
      <c r="H14836">
        <f t="shared" si="134"/>
        <v>0.24441758241758221</v>
      </c>
      <c r="I14836">
        <f t="shared" si="134"/>
        <v>0.24441758241758221</v>
      </c>
      <c r="J14836">
        <f t="shared" si="134"/>
        <v>0.24441758241758221</v>
      </c>
      <c r="K14836">
        <f t="shared" si="134"/>
        <v>0.24441758241758221</v>
      </c>
      <c r="M14836" t="s">
        <v>470</v>
      </c>
    </row>
    <row r="14837" spans="1:13" hidden="1">
      <c r="A14837" t="s">
        <v>304</v>
      </c>
      <c r="B14837" t="s">
        <v>505</v>
      </c>
      <c r="C14837" t="s">
        <v>292</v>
      </c>
      <c r="D14837">
        <f t="shared" si="133"/>
        <v>8.5692307692307693E-2</v>
      </c>
      <c r="E14837">
        <f t="shared" si="134"/>
        <v>8.5692307692307693E-2</v>
      </c>
      <c r="F14837">
        <f t="shared" si="134"/>
        <v>8.5692307692307693E-2</v>
      </c>
      <c r="G14837">
        <f t="shared" si="134"/>
        <v>8.5692307692307693E-2</v>
      </c>
      <c r="H14837">
        <f t="shared" si="134"/>
        <v>8.5692307692307693E-2</v>
      </c>
      <c r="I14837">
        <f t="shared" si="134"/>
        <v>8.5692307692307693E-2</v>
      </c>
      <c r="J14837">
        <f t="shared" si="134"/>
        <v>8.5692307692307693E-2</v>
      </c>
      <c r="K14837">
        <f t="shared" si="134"/>
        <v>8.5692307692307693E-2</v>
      </c>
      <c r="M14837" t="s">
        <v>470</v>
      </c>
    </row>
    <row r="14838" spans="1:13" hidden="1">
      <c r="A14838" t="s">
        <v>304</v>
      </c>
      <c r="B14838" t="s">
        <v>327</v>
      </c>
      <c r="C14838" t="s">
        <v>278</v>
      </c>
      <c r="D14838">
        <v>4.6604801477377689E-3</v>
      </c>
      <c r="E14838">
        <f t="shared" si="134"/>
        <v>4.6604801477377689E-3</v>
      </c>
      <c r="F14838">
        <f t="shared" si="134"/>
        <v>4.6604801477377689E-3</v>
      </c>
      <c r="G14838">
        <f t="shared" si="134"/>
        <v>4.6604801477377689E-3</v>
      </c>
      <c r="H14838">
        <f t="shared" si="134"/>
        <v>4.6604801477377689E-3</v>
      </c>
      <c r="I14838">
        <f t="shared" si="134"/>
        <v>4.6604801477377689E-3</v>
      </c>
      <c r="J14838">
        <f t="shared" si="134"/>
        <v>4.6604801477377689E-3</v>
      </c>
      <c r="K14838">
        <f t="shared" si="134"/>
        <v>4.6604801477377689E-3</v>
      </c>
    </row>
    <row r="14839" spans="1:13" hidden="1">
      <c r="A14839" t="s">
        <v>304</v>
      </c>
      <c r="B14839" t="s">
        <v>327</v>
      </c>
      <c r="C14839" t="s">
        <v>279</v>
      </c>
      <c r="D14839">
        <v>0.13831821329639912</v>
      </c>
      <c r="E14839">
        <f t="shared" si="134"/>
        <v>0.13831821329639912</v>
      </c>
      <c r="F14839">
        <f t="shared" si="134"/>
        <v>0.13831821329639912</v>
      </c>
      <c r="G14839">
        <f t="shared" si="134"/>
        <v>0.13831821329639912</v>
      </c>
      <c r="H14839">
        <f t="shared" si="134"/>
        <v>0.13831821329639912</v>
      </c>
      <c r="I14839">
        <f t="shared" si="134"/>
        <v>0.13831821329639912</v>
      </c>
      <c r="J14839">
        <f t="shared" si="134"/>
        <v>0.13831821329639912</v>
      </c>
      <c r="K14839">
        <f t="shared" si="134"/>
        <v>0.13831821329639912</v>
      </c>
      <c r="M14839" t="s">
        <v>470</v>
      </c>
    </row>
    <row r="14840" spans="1:13" hidden="1">
      <c r="A14840" t="s">
        <v>304</v>
      </c>
      <c r="B14840" t="s">
        <v>327</v>
      </c>
      <c r="C14840" t="s">
        <v>280</v>
      </c>
      <c r="D14840">
        <v>0.27714084141274303</v>
      </c>
      <c r="E14840">
        <f t="shared" si="134"/>
        <v>0.27714084141274303</v>
      </c>
      <c r="F14840">
        <f t="shared" si="134"/>
        <v>0.27714084141274303</v>
      </c>
      <c r="G14840">
        <f t="shared" si="134"/>
        <v>0.27714084141274303</v>
      </c>
      <c r="H14840">
        <f t="shared" si="134"/>
        <v>0.27714084141274303</v>
      </c>
      <c r="I14840">
        <f t="shared" si="134"/>
        <v>0.27714084141274303</v>
      </c>
      <c r="J14840">
        <f t="shared" si="134"/>
        <v>0.27714084141274303</v>
      </c>
      <c r="K14840">
        <f t="shared" si="134"/>
        <v>0.27714084141274303</v>
      </c>
      <c r="M14840" t="s">
        <v>470</v>
      </c>
    </row>
    <row r="14841" spans="1:13" hidden="1">
      <c r="A14841" t="s">
        <v>304</v>
      </c>
      <c r="B14841" t="s">
        <v>327</v>
      </c>
      <c r="C14841" t="s">
        <v>277</v>
      </c>
      <c r="D14841">
        <v>0.12290477839335108</v>
      </c>
      <c r="E14841">
        <f t="shared" si="134"/>
        <v>0.12290477839335108</v>
      </c>
      <c r="F14841">
        <f t="shared" si="134"/>
        <v>0.12290477839335108</v>
      </c>
      <c r="G14841">
        <f t="shared" si="134"/>
        <v>0.12290477839335108</v>
      </c>
      <c r="H14841">
        <f t="shared" si="134"/>
        <v>0.12290477839335108</v>
      </c>
      <c r="I14841">
        <f t="shared" si="134"/>
        <v>0.12290477839335108</v>
      </c>
      <c r="J14841">
        <f t="shared" si="134"/>
        <v>0.12290477839335108</v>
      </c>
      <c r="K14841">
        <f t="shared" si="134"/>
        <v>0.12290477839335108</v>
      </c>
      <c r="M14841" t="s">
        <v>470</v>
      </c>
    </row>
    <row r="14842" spans="1:13" hidden="1">
      <c r="A14842" t="s">
        <v>304</v>
      </c>
      <c r="B14842" t="s">
        <v>327</v>
      </c>
      <c r="C14842" t="s">
        <v>281</v>
      </c>
      <c r="D14842">
        <v>2.0698832417582369E-3</v>
      </c>
      <c r="E14842">
        <f t="shared" si="134"/>
        <v>2.0698832417582369E-3</v>
      </c>
      <c r="F14842">
        <f t="shared" si="134"/>
        <v>2.0698832417582369E-3</v>
      </c>
      <c r="G14842">
        <f t="shared" si="134"/>
        <v>2.0698832417582369E-3</v>
      </c>
      <c r="H14842">
        <f t="shared" si="134"/>
        <v>2.0698832417582369E-3</v>
      </c>
      <c r="I14842">
        <f t="shared" si="134"/>
        <v>2.0698832417582369E-3</v>
      </c>
      <c r="J14842">
        <f t="shared" si="134"/>
        <v>2.0698832417582369E-3</v>
      </c>
      <c r="K14842">
        <f t="shared" si="134"/>
        <v>2.0698832417582369E-3</v>
      </c>
      <c r="M14842" t="s">
        <v>470</v>
      </c>
    </row>
    <row r="14843" spans="1:13" hidden="1">
      <c r="A14843" t="s">
        <v>304</v>
      </c>
      <c r="B14843" t="s">
        <v>327</v>
      </c>
      <c r="C14843" t="s">
        <v>282</v>
      </c>
      <c r="D14843">
        <v>0.18663701923076784</v>
      </c>
      <c r="E14843">
        <f t="shared" si="134"/>
        <v>0.18663701923076784</v>
      </c>
      <c r="F14843">
        <f t="shared" si="134"/>
        <v>0.18663701923076784</v>
      </c>
      <c r="G14843">
        <f t="shared" si="134"/>
        <v>0.18663701923076784</v>
      </c>
      <c r="H14843">
        <f t="shared" si="134"/>
        <v>0.18663701923076784</v>
      </c>
      <c r="I14843">
        <f t="shared" si="134"/>
        <v>0.18663701923076784</v>
      </c>
      <c r="J14843">
        <f t="shared" si="134"/>
        <v>0.18663701923076784</v>
      </c>
      <c r="K14843">
        <f t="shared" si="134"/>
        <v>0.18663701923076784</v>
      </c>
      <c r="M14843" t="s">
        <v>470</v>
      </c>
    </row>
    <row r="14844" spans="1:13" hidden="1">
      <c r="A14844" t="s">
        <v>304</v>
      </c>
      <c r="B14844" t="s">
        <v>327</v>
      </c>
      <c r="C14844" t="s">
        <v>283</v>
      </c>
      <c r="D14844">
        <v>0.45343968921703187</v>
      </c>
      <c r="E14844">
        <f t="shared" si="134"/>
        <v>0.45343968921703187</v>
      </c>
      <c r="F14844">
        <f t="shared" si="134"/>
        <v>0.45343968921703187</v>
      </c>
      <c r="G14844">
        <f t="shared" si="134"/>
        <v>0.45343968921703187</v>
      </c>
      <c r="H14844">
        <f t="shared" si="134"/>
        <v>0.45343968921703187</v>
      </c>
      <c r="I14844">
        <f t="shared" si="134"/>
        <v>0.45343968921703187</v>
      </c>
      <c r="J14844">
        <f t="shared" si="134"/>
        <v>0.45343968921703187</v>
      </c>
      <c r="K14844">
        <f t="shared" si="134"/>
        <v>0.45343968921703187</v>
      </c>
      <c r="M14844" t="s">
        <v>470</v>
      </c>
    </row>
    <row r="14845" spans="1:13" hidden="1">
      <c r="A14845" t="s">
        <v>304</v>
      </c>
      <c r="B14845" t="s">
        <v>327</v>
      </c>
      <c r="C14845" t="s">
        <v>284</v>
      </c>
      <c r="D14845">
        <v>5.2193063186811946E-2</v>
      </c>
      <c r="E14845">
        <f t="shared" si="134"/>
        <v>5.2193063186811946E-2</v>
      </c>
      <c r="F14845">
        <f t="shared" si="134"/>
        <v>5.2193063186811946E-2</v>
      </c>
      <c r="G14845">
        <f t="shared" si="134"/>
        <v>5.2193063186811946E-2</v>
      </c>
      <c r="H14845">
        <f t="shared" si="134"/>
        <v>5.2193063186811946E-2</v>
      </c>
      <c r="I14845">
        <f t="shared" si="134"/>
        <v>5.2193063186811946E-2</v>
      </c>
      <c r="J14845">
        <f t="shared" si="134"/>
        <v>5.2193063186811946E-2</v>
      </c>
      <c r="K14845">
        <f t="shared" si="134"/>
        <v>5.2193063186811946E-2</v>
      </c>
      <c r="M14845" t="s">
        <v>470</v>
      </c>
    </row>
    <row r="14846" spans="1:13" hidden="1">
      <c r="A14846" t="s">
        <v>304</v>
      </c>
      <c r="B14846" t="s">
        <v>327</v>
      </c>
      <c r="C14846" t="s">
        <v>285</v>
      </c>
      <c r="D14846">
        <v>7.3278985507246415E-3</v>
      </c>
      <c r="E14846">
        <f t="shared" si="134"/>
        <v>7.3278985507246415E-3</v>
      </c>
      <c r="F14846">
        <f t="shared" si="134"/>
        <v>7.3278985507246415E-3</v>
      </c>
      <c r="G14846">
        <f t="shared" si="134"/>
        <v>7.3278985507246415E-3</v>
      </c>
      <c r="H14846">
        <f t="shared" si="134"/>
        <v>7.3278985507246415E-3</v>
      </c>
      <c r="I14846">
        <f t="shared" si="134"/>
        <v>7.3278985507246415E-3</v>
      </c>
      <c r="J14846">
        <f t="shared" si="134"/>
        <v>7.3278985507246415E-3</v>
      </c>
      <c r="K14846">
        <f t="shared" si="134"/>
        <v>7.3278985507246415E-3</v>
      </c>
      <c r="M14846" t="s">
        <v>470</v>
      </c>
    </row>
    <row r="14847" spans="1:13" hidden="1">
      <c r="A14847" t="s">
        <v>304</v>
      </c>
      <c r="B14847" t="s">
        <v>327</v>
      </c>
      <c r="C14847" t="s">
        <v>286</v>
      </c>
      <c r="D14847">
        <v>0.21122061820652119</v>
      </c>
      <c r="E14847">
        <f t="shared" si="134"/>
        <v>0.21122061820652119</v>
      </c>
      <c r="F14847">
        <f t="shared" si="134"/>
        <v>0.21122061820652119</v>
      </c>
      <c r="G14847">
        <f t="shared" si="134"/>
        <v>0.21122061820652119</v>
      </c>
      <c r="H14847">
        <f t="shared" si="134"/>
        <v>0.21122061820652119</v>
      </c>
      <c r="I14847">
        <f t="shared" si="134"/>
        <v>0.21122061820652119</v>
      </c>
      <c r="J14847">
        <f t="shared" si="134"/>
        <v>0.21122061820652119</v>
      </c>
      <c r="K14847">
        <f t="shared" si="134"/>
        <v>0.21122061820652119</v>
      </c>
      <c r="M14847" t="s">
        <v>470</v>
      </c>
    </row>
    <row r="14848" spans="1:13" hidden="1">
      <c r="A14848" t="s">
        <v>304</v>
      </c>
      <c r="B14848" t="s">
        <v>327</v>
      </c>
      <c r="C14848" t="s">
        <v>287</v>
      </c>
      <c r="D14848">
        <v>0.45269953416148856</v>
      </c>
      <c r="E14848">
        <f t="shared" si="134"/>
        <v>0.45269953416148856</v>
      </c>
      <c r="F14848">
        <f t="shared" si="134"/>
        <v>0.45269953416148856</v>
      </c>
      <c r="G14848">
        <f t="shared" si="134"/>
        <v>0.45269953416148856</v>
      </c>
      <c r="H14848">
        <f t="shared" si="134"/>
        <v>0.45269953416148856</v>
      </c>
      <c r="I14848">
        <f t="shared" si="134"/>
        <v>0.45269953416148856</v>
      </c>
      <c r="J14848">
        <f t="shared" si="134"/>
        <v>0.45269953416148856</v>
      </c>
      <c r="K14848">
        <f t="shared" si="134"/>
        <v>0.45269953416148856</v>
      </c>
      <c r="M14848" t="s">
        <v>470</v>
      </c>
    </row>
    <row r="14849" spans="1:13" hidden="1">
      <c r="A14849" t="s">
        <v>304</v>
      </c>
      <c r="B14849" t="s">
        <v>327</v>
      </c>
      <c r="C14849" t="s">
        <v>288</v>
      </c>
      <c r="D14849">
        <v>7.7200803894926562E-2</v>
      </c>
      <c r="E14849">
        <f t="shared" si="134"/>
        <v>7.7200803894926562E-2</v>
      </c>
      <c r="F14849">
        <f t="shared" si="134"/>
        <v>7.7200803894926562E-2</v>
      </c>
      <c r="G14849">
        <f t="shared" si="134"/>
        <v>7.7200803894926562E-2</v>
      </c>
      <c r="H14849">
        <f t="shared" si="134"/>
        <v>7.7200803894926562E-2</v>
      </c>
      <c r="I14849">
        <f t="shared" si="134"/>
        <v>7.7200803894926562E-2</v>
      </c>
      <c r="J14849">
        <f t="shared" si="134"/>
        <v>7.7200803894926562E-2</v>
      </c>
      <c r="K14849">
        <f t="shared" si="134"/>
        <v>7.7200803894926562E-2</v>
      </c>
      <c r="M14849" t="s">
        <v>470</v>
      </c>
    </row>
    <row r="14850" spans="1:13" hidden="1">
      <c r="A14850" t="s">
        <v>304</v>
      </c>
      <c r="B14850" t="s">
        <v>327</v>
      </c>
      <c r="C14850" t="s">
        <v>289</v>
      </c>
      <c r="D14850">
        <v>2.2652004076087022E-3</v>
      </c>
      <c r="E14850">
        <f t="shared" si="134"/>
        <v>2.2652004076087022E-3</v>
      </c>
      <c r="F14850">
        <f t="shared" si="134"/>
        <v>2.2652004076087022E-3</v>
      </c>
      <c r="G14850">
        <f t="shared" si="134"/>
        <v>2.2652004076087022E-3</v>
      </c>
      <c r="H14850">
        <f t="shared" si="134"/>
        <v>2.2652004076087022E-3</v>
      </c>
      <c r="I14850">
        <f t="shared" si="134"/>
        <v>2.2652004076087022E-3</v>
      </c>
      <c r="J14850">
        <f t="shared" si="134"/>
        <v>2.2652004076087022E-3</v>
      </c>
      <c r="K14850">
        <f t="shared" si="134"/>
        <v>2.2652004076087022E-3</v>
      </c>
      <c r="M14850" t="s">
        <v>470</v>
      </c>
    </row>
    <row r="14851" spans="1:13" hidden="1">
      <c r="A14851" t="s">
        <v>304</v>
      </c>
      <c r="B14851" t="s">
        <v>327</v>
      </c>
      <c r="C14851" t="s">
        <v>290</v>
      </c>
      <c r="D14851">
        <v>0.154446784420289</v>
      </c>
      <c r="E14851">
        <f t="shared" si="134"/>
        <v>0.154446784420289</v>
      </c>
      <c r="F14851">
        <f t="shared" si="134"/>
        <v>0.154446784420289</v>
      </c>
      <c r="G14851">
        <f t="shared" si="134"/>
        <v>0.154446784420289</v>
      </c>
      <c r="H14851">
        <f t="shared" si="134"/>
        <v>0.154446784420289</v>
      </c>
      <c r="I14851">
        <f t="shared" si="134"/>
        <v>0.154446784420289</v>
      </c>
      <c r="J14851">
        <f t="shared" si="134"/>
        <v>0.154446784420289</v>
      </c>
      <c r="K14851">
        <f t="shared" si="134"/>
        <v>0.154446784420289</v>
      </c>
      <c r="M14851" t="s">
        <v>470</v>
      </c>
    </row>
    <row r="14852" spans="1:13" hidden="1">
      <c r="A14852" t="s">
        <v>304</v>
      </c>
      <c r="B14852" t="s">
        <v>327</v>
      </c>
      <c r="C14852" t="s">
        <v>291</v>
      </c>
      <c r="D14852">
        <v>0.21965228713768067</v>
      </c>
      <c r="E14852">
        <f t="shared" si="134"/>
        <v>0.21965228713768067</v>
      </c>
      <c r="F14852">
        <f t="shared" si="134"/>
        <v>0.21965228713768067</v>
      </c>
      <c r="G14852">
        <f t="shared" si="134"/>
        <v>0.21965228713768067</v>
      </c>
      <c r="H14852">
        <f t="shared" si="134"/>
        <v>0.21965228713768067</v>
      </c>
      <c r="I14852">
        <f t="shared" si="134"/>
        <v>0.21965228713768067</v>
      </c>
      <c r="J14852">
        <f t="shared" si="134"/>
        <v>0.21965228713768067</v>
      </c>
      <c r="K14852">
        <f t="shared" si="134"/>
        <v>0.21965228713768067</v>
      </c>
      <c r="M14852" t="s">
        <v>470</v>
      </c>
    </row>
    <row r="14853" spans="1:13" hidden="1">
      <c r="A14853" t="s">
        <v>304</v>
      </c>
      <c r="B14853" t="s">
        <v>327</v>
      </c>
      <c r="C14853" t="s">
        <v>292</v>
      </c>
      <c r="D14853">
        <v>7.5780400815216975E-2</v>
      </c>
      <c r="E14853">
        <f t="shared" si="134"/>
        <v>7.5780400815216975E-2</v>
      </c>
      <c r="F14853">
        <f t="shared" si="134"/>
        <v>7.5780400815216975E-2</v>
      </c>
      <c r="G14853">
        <f t="shared" si="134"/>
        <v>7.5780400815216975E-2</v>
      </c>
      <c r="H14853">
        <f t="shared" si="134"/>
        <v>7.5780400815216975E-2</v>
      </c>
      <c r="I14853">
        <f t="shared" si="134"/>
        <v>7.5780400815216975E-2</v>
      </c>
      <c r="J14853">
        <f t="shared" si="134"/>
        <v>7.5780400815216975E-2</v>
      </c>
      <c r="K14853">
        <f t="shared" si="134"/>
        <v>7.5780400815216975E-2</v>
      </c>
      <c r="M14853" t="s">
        <v>470</v>
      </c>
    </row>
    <row r="14854" spans="1:13" hidden="1">
      <c r="A14854" t="s">
        <v>304</v>
      </c>
      <c r="B14854" t="s">
        <v>326</v>
      </c>
      <c r="C14854" t="s">
        <v>278</v>
      </c>
      <c r="D14854">
        <f t="shared" si="133"/>
        <v>4.6604801477377689E-3</v>
      </c>
      <c r="E14854">
        <f t="shared" si="134"/>
        <v>4.6604801477377689E-3</v>
      </c>
      <c r="F14854">
        <f t="shared" si="134"/>
        <v>4.6604801477377689E-3</v>
      </c>
      <c r="G14854">
        <f t="shared" si="134"/>
        <v>4.6604801477377689E-3</v>
      </c>
      <c r="H14854">
        <f t="shared" si="134"/>
        <v>4.6604801477377689E-3</v>
      </c>
      <c r="I14854">
        <f t="shared" si="134"/>
        <v>4.6604801477377689E-3</v>
      </c>
      <c r="J14854">
        <f t="shared" si="134"/>
        <v>4.6604801477377689E-3</v>
      </c>
      <c r="K14854">
        <f t="shared" si="134"/>
        <v>4.6604801477377689E-3</v>
      </c>
    </row>
    <row r="14855" spans="1:13" hidden="1">
      <c r="A14855" t="s">
        <v>304</v>
      </c>
      <c r="B14855" t="s">
        <v>326</v>
      </c>
      <c r="C14855" t="s">
        <v>279</v>
      </c>
      <c r="D14855">
        <f t="shared" ref="D14855:D14885" si="135">D14839</f>
        <v>0.13831821329639912</v>
      </c>
      <c r="E14855">
        <f t="shared" si="134"/>
        <v>0.13831821329639912</v>
      </c>
      <c r="F14855">
        <f t="shared" si="134"/>
        <v>0.13831821329639912</v>
      </c>
      <c r="G14855">
        <f t="shared" si="134"/>
        <v>0.13831821329639912</v>
      </c>
      <c r="H14855">
        <f t="shared" si="134"/>
        <v>0.13831821329639912</v>
      </c>
      <c r="I14855">
        <f t="shared" si="134"/>
        <v>0.13831821329639912</v>
      </c>
      <c r="J14855">
        <f t="shared" si="134"/>
        <v>0.13831821329639912</v>
      </c>
      <c r="K14855">
        <f t="shared" si="134"/>
        <v>0.13831821329639912</v>
      </c>
      <c r="M14855" t="s">
        <v>470</v>
      </c>
    </row>
    <row r="14856" spans="1:13" hidden="1">
      <c r="A14856" t="s">
        <v>304</v>
      </c>
      <c r="B14856" t="s">
        <v>326</v>
      </c>
      <c r="C14856" t="s">
        <v>280</v>
      </c>
      <c r="D14856">
        <f t="shared" si="135"/>
        <v>0.27714084141274303</v>
      </c>
      <c r="E14856">
        <f t="shared" si="134"/>
        <v>0.27714084141274303</v>
      </c>
      <c r="F14856">
        <f t="shared" si="134"/>
        <v>0.27714084141274303</v>
      </c>
      <c r="G14856">
        <f t="shared" si="134"/>
        <v>0.27714084141274303</v>
      </c>
      <c r="H14856">
        <f t="shared" si="134"/>
        <v>0.27714084141274303</v>
      </c>
      <c r="I14856">
        <f t="shared" si="134"/>
        <v>0.27714084141274303</v>
      </c>
      <c r="J14856">
        <f t="shared" si="134"/>
        <v>0.27714084141274303</v>
      </c>
      <c r="K14856">
        <f t="shared" si="134"/>
        <v>0.27714084141274303</v>
      </c>
      <c r="M14856" t="s">
        <v>470</v>
      </c>
    </row>
    <row r="14857" spans="1:13" hidden="1">
      <c r="A14857" t="s">
        <v>304</v>
      </c>
      <c r="B14857" t="s">
        <v>326</v>
      </c>
      <c r="C14857" t="s">
        <v>277</v>
      </c>
      <c r="D14857">
        <f t="shared" si="135"/>
        <v>0.12290477839335108</v>
      </c>
      <c r="E14857">
        <f t="shared" si="134"/>
        <v>0.12290477839335108</v>
      </c>
      <c r="F14857">
        <f t="shared" si="134"/>
        <v>0.12290477839335108</v>
      </c>
      <c r="G14857">
        <f t="shared" si="134"/>
        <v>0.12290477839335108</v>
      </c>
      <c r="H14857">
        <f t="shared" si="134"/>
        <v>0.12290477839335108</v>
      </c>
      <c r="I14857">
        <f t="shared" si="134"/>
        <v>0.12290477839335108</v>
      </c>
      <c r="J14857">
        <f t="shared" si="134"/>
        <v>0.12290477839335108</v>
      </c>
      <c r="K14857">
        <f t="shared" si="134"/>
        <v>0.12290477839335108</v>
      </c>
      <c r="M14857" t="s">
        <v>470</v>
      </c>
    </row>
    <row r="14858" spans="1:13" hidden="1">
      <c r="A14858" t="s">
        <v>304</v>
      </c>
      <c r="B14858" t="s">
        <v>326</v>
      </c>
      <c r="C14858" t="s">
        <v>281</v>
      </c>
      <c r="D14858">
        <f t="shared" si="135"/>
        <v>2.0698832417582369E-3</v>
      </c>
      <c r="E14858">
        <f t="shared" si="134"/>
        <v>2.0698832417582369E-3</v>
      </c>
      <c r="F14858">
        <f t="shared" si="134"/>
        <v>2.0698832417582369E-3</v>
      </c>
      <c r="G14858">
        <f t="shared" si="134"/>
        <v>2.0698832417582369E-3</v>
      </c>
      <c r="H14858">
        <f t="shared" si="134"/>
        <v>2.0698832417582369E-3</v>
      </c>
      <c r="I14858">
        <f t="shared" si="134"/>
        <v>2.0698832417582369E-3</v>
      </c>
      <c r="J14858">
        <f t="shared" si="134"/>
        <v>2.0698832417582369E-3</v>
      </c>
      <c r="K14858">
        <f t="shared" si="134"/>
        <v>2.0698832417582369E-3</v>
      </c>
      <c r="M14858" t="s">
        <v>470</v>
      </c>
    </row>
    <row r="14859" spans="1:13" hidden="1">
      <c r="A14859" t="s">
        <v>304</v>
      </c>
      <c r="B14859" t="s">
        <v>326</v>
      </c>
      <c r="C14859" t="s">
        <v>282</v>
      </c>
      <c r="D14859">
        <f t="shared" si="135"/>
        <v>0.18663701923076784</v>
      </c>
      <c r="E14859">
        <f t="shared" si="134"/>
        <v>0.18663701923076784</v>
      </c>
      <c r="F14859">
        <f t="shared" si="134"/>
        <v>0.18663701923076784</v>
      </c>
      <c r="G14859">
        <f t="shared" si="134"/>
        <v>0.18663701923076784</v>
      </c>
      <c r="H14859">
        <f t="shared" si="134"/>
        <v>0.18663701923076784</v>
      </c>
      <c r="I14859">
        <f t="shared" si="134"/>
        <v>0.18663701923076784</v>
      </c>
      <c r="J14859">
        <f t="shared" si="134"/>
        <v>0.18663701923076784</v>
      </c>
      <c r="K14859">
        <f t="shared" si="134"/>
        <v>0.18663701923076784</v>
      </c>
      <c r="M14859" t="s">
        <v>470</v>
      </c>
    </row>
    <row r="14860" spans="1:13" hidden="1">
      <c r="A14860" t="s">
        <v>304</v>
      </c>
      <c r="B14860" t="s">
        <v>326</v>
      </c>
      <c r="C14860" t="s">
        <v>283</v>
      </c>
      <c r="D14860">
        <f t="shared" si="135"/>
        <v>0.45343968921703187</v>
      </c>
      <c r="E14860">
        <f t="shared" si="134"/>
        <v>0.45343968921703187</v>
      </c>
      <c r="F14860">
        <f t="shared" si="134"/>
        <v>0.45343968921703187</v>
      </c>
      <c r="G14860">
        <f t="shared" si="134"/>
        <v>0.45343968921703187</v>
      </c>
      <c r="H14860">
        <f t="shared" si="134"/>
        <v>0.45343968921703187</v>
      </c>
      <c r="I14860">
        <f t="shared" si="134"/>
        <v>0.45343968921703187</v>
      </c>
      <c r="J14860">
        <f t="shared" si="134"/>
        <v>0.45343968921703187</v>
      </c>
      <c r="K14860">
        <f t="shared" si="134"/>
        <v>0.45343968921703187</v>
      </c>
      <c r="M14860" t="s">
        <v>470</v>
      </c>
    </row>
    <row r="14861" spans="1:13" hidden="1">
      <c r="A14861" t="s">
        <v>304</v>
      </c>
      <c r="B14861" t="s">
        <v>326</v>
      </c>
      <c r="C14861" t="s">
        <v>284</v>
      </c>
      <c r="D14861">
        <f t="shared" si="135"/>
        <v>5.2193063186811946E-2</v>
      </c>
      <c r="E14861">
        <f t="shared" si="134"/>
        <v>5.2193063186811946E-2</v>
      </c>
      <c r="F14861">
        <f t="shared" si="134"/>
        <v>5.2193063186811946E-2</v>
      </c>
      <c r="G14861">
        <f t="shared" si="134"/>
        <v>5.2193063186811946E-2</v>
      </c>
      <c r="H14861">
        <f t="shared" si="134"/>
        <v>5.2193063186811946E-2</v>
      </c>
      <c r="I14861">
        <f t="shared" si="134"/>
        <v>5.2193063186811946E-2</v>
      </c>
      <c r="J14861">
        <f t="shared" si="134"/>
        <v>5.2193063186811946E-2</v>
      </c>
      <c r="K14861">
        <f t="shared" si="134"/>
        <v>5.2193063186811946E-2</v>
      </c>
      <c r="M14861" t="s">
        <v>470</v>
      </c>
    </row>
    <row r="14862" spans="1:13" hidden="1">
      <c r="A14862" t="s">
        <v>304</v>
      </c>
      <c r="B14862" t="s">
        <v>326</v>
      </c>
      <c r="C14862" t="s">
        <v>285</v>
      </c>
      <c r="D14862">
        <f t="shared" si="135"/>
        <v>7.3278985507246415E-3</v>
      </c>
      <c r="E14862">
        <f t="shared" si="134"/>
        <v>7.3278985507246415E-3</v>
      </c>
      <c r="F14862">
        <f t="shared" si="134"/>
        <v>7.3278985507246415E-3</v>
      </c>
      <c r="G14862">
        <f t="shared" si="134"/>
        <v>7.3278985507246415E-3</v>
      </c>
      <c r="H14862">
        <f t="shared" si="134"/>
        <v>7.3278985507246415E-3</v>
      </c>
      <c r="I14862">
        <f t="shared" si="134"/>
        <v>7.3278985507246415E-3</v>
      </c>
      <c r="J14862">
        <f t="shared" si="134"/>
        <v>7.3278985507246415E-3</v>
      </c>
      <c r="K14862">
        <f t="shared" ref="K14862:K14925" si="136">$D14862</f>
        <v>7.3278985507246415E-3</v>
      </c>
      <c r="M14862" t="s">
        <v>470</v>
      </c>
    </row>
    <row r="14863" spans="1:13" hidden="1">
      <c r="A14863" t="s">
        <v>304</v>
      </c>
      <c r="B14863" t="s">
        <v>326</v>
      </c>
      <c r="C14863" t="s">
        <v>286</v>
      </c>
      <c r="D14863">
        <f t="shared" si="135"/>
        <v>0.21122061820652119</v>
      </c>
      <c r="E14863">
        <f t="shared" ref="E14863:J14905" si="137">$D14863</f>
        <v>0.21122061820652119</v>
      </c>
      <c r="F14863">
        <f t="shared" si="137"/>
        <v>0.21122061820652119</v>
      </c>
      <c r="G14863">
        <f t="shared" si="137"/>
        <v>0.21122061820652119</v>
      </c>
      <c r="H14863">
        <f t="shared" si="137"/>
        <v>0.21122061820652119</v>
      </c>
      <c r="I14863">
        <f t="shared" si="137"/>
        <v>0.21122061820652119</v>
      </c>
      <c r="J14863">
        <f t="shared" si="137"/>
        <v>0.21122061820652119</v>
      </c>
      <c r="K14863">
        <f t="shared" si="136"/>
        <v>0.21122061820652119</v>
      </c>
      <c r="M14863" t="s">
        <v>470</v>
      </c>
    </row>
    <row r="14864" spans="1:13" hidden="1">
      <c r="A14864" t="s">
        <v>304</v>
      </c>
      <c r="B14864" t="s">
        <v>326</v>
      </c>
      <c r="C14864" t="s">
        <v>287</v>
      </c>
      <c r="D14864">
        <f t="shared" si="135"/>
        <v>0.45269953416148856</v>
      </c>
      <c r="E14864">
        <f t="shared" si="137"/>
        <v>0.45269953416148856</v>
      </c>
      <c r="F14864">
        <f t="shared" si="137"/>
        <v>0.45269953416148856</v>
      </c>
      <c r="G14864">
        <f t="shared" si="137"/>
        <v>0.45269953416148856</v>
      </c>
      <c r="H14864">
        <f t="shared" si="137"/>
        <v>0.45269953416148856</v>
      </c>
      <c r="I14864">
        <f t="shared" si="137"/>
        <v>0.45269953416148856</v>
      </c>
      <c r="J14864">
        <f t="shared" si="137"/>
        <v>0.45269953416148856</v>
      </c>
      <c r="K14864">
        <f t="shared" si="136"/>
        <v>0.45269953416148856</v>
      </c>
      <c r="M14864" t="s">
        <v>470</v>
      </c>
    </row>
    <row r="14865" spans="1:13" hidden="1">
      <c r="A14865" t="s">
        <v>304</v>
      </c>
      <c r="B14865" t="s">
        <v>326</v>
      </c>
      <c r="C14865" t="s">
        <v>288</v>
      </c>
      <c r="D14865">
        <f t="shared" si="135"/>
        <v>7.7200803894926562E-2</v>
      </c>
      <c r="E14865">
        <f t="shared" si="137"/>
        <v>7.7200803894926562E-2</v>
      </c>
      <c r="F14865">
        <f t="shared" si="137"/>
        <v>7.7200803894926562E-2</v>
      </c>
      <c r="G14865">
        <f t="shared" si="137"/>
        <v>7.7200803894926562E-2</v>
      </c>
      <c r="H14865">
        <f t="shared" si="137"/>
        <v>7.7200803894926562E-2</v>
      </c>
      <c r="I14865">
        <f t="shared" si="137"/>
        <v>7.7200803894926562E-2</v>
      </c>
      <c r="J14865">
        <f t="shared" si="137"/>
        <v>7.7200803894926562E-2</v>
      </c>
      <c r="K14865">
        <f t="shared" si="136"/>
        <v>7.7200803894926562E-2</v>
      </c>
      <c r="M14865" t="s">
        <v>470</v>
      </c>
    </row>
    <row r="14866" spans="1:13" hidden="1">
      <c r="A14866" t="s">
        <v>304</v>
      </c>
      <c r="B14866" t="s">
        <v>326</v>
      </c>
      <c r="C14866" t="s">
        <v>289</v>
      </c>
      <c r="D14866">
        <f t="shared" si="135"/>
        <v>2.2652004076087022E-3</v>
      </c>
      <c r="E14866">
        <f t="shared" si="137"/>
        <v>2.2652004076087022E-3</v>
      </c>
      <c r="F14866">
        <f t="shared" si="137"/>
        <v>2.2652004076087022E-3</v>
      </c>
      <c r="G14866">
        <f t="shared" si="137"/>
        <v>2.2652004076087022E-3</v>
      </c>
      <c r="H14866">
        <f t="shared" si="137"/>
        <v>2.2652004076087022E-3</v>
      </c>
      <c r="I14866">
        <f t="shared" si="137"/>
        <v>2.2652004076087022E-3</v>
      </c>
      <c r="J14866">
        <f t="shared" si="137"/>
        <v>2.2652004076087022E-3</v>
      </c>
      <c r="K14866">
        <f t="shared" si="136"/>
        <v>2.2652004076087022E-3</v>
      </c>
      <c r="M14866" t="s">
        <v>470</v>
      </c>
    </row>
    <row r="14867" spans="1:13" hidden="1">
      <c r="A14867" t="s">
        <v>304</v>
      </c>
      <c r="B14867" t="s">
        <v>326</v>
      </c>
      <c r="C14867" t="s">
        <v>290</v>
      </c>
      <c r="D14867">
        <f t="shared" si="135"/>
        <v>0.154446784420289</v>
      </c>
      <c r="E14867">
        <f t="shared" si="137"/>
        <v>0.154446784420289</v>
      </c>
      <c r="F14867">
        <f t="shared" si="137"/>
        <v>0.154446784420289</v>
      </c>
      <c r="G14867">
        <f t="shared" si="137"/>
        <v>0.154446784420289</v>
      </c>
      <c r="H14867">
        <f t="shared" si="137"/>
        <v>0.154446784420289</v>
      </c>
      <c r="I14867">
        <f t="shared" si="137"/>
        <v>0.154446784420289</v>
      </c>
      <c r="J14867">
        <f t="shared" si="137"/>
        <v>0.154446784420289</v>
      </c>
      <c r="K14867">
        <f t="shared" si="136"/>
        <v>0.154446784420289</v>
      </c>
      <c r="M14867" t="s">
        <v>470</v>
      </c>
    </row>
    <row r="14868" spans="1:13" hidden="1">
      <c r="A14868" t="s">
        <v>304</v>
      </c>
      <c r="B14868" t="s">
        <v>326</v>
      </c>
      <c r="C14868" t="s">
        <v>291</v>
      </c>
      <c r="D14868">
        <f t="shared" si="135"/>
        <v>0.21965228713768067</v>
      </c>
      <c r="E14868">
        <f t="shared" si="137"/>
        <v>0.21965228713768067</v>
      </c>
      <c r="F14868">
        <f t="shared" si="137"/>
        <v>0.21965228713768067</v>
      </c>
      <c r="G14868">
        <f t="shared" si="137"/>
        <v>0.21965228713768067</v>
      </c>
      <c r="H14868">
        <f t="shared" si="137"/>
        <v>0.21965228713768067</v>
      </c>
      <c r="I14868">
        <f t="shared" si="137"/>
        <v>0.21965228713768067</v>
      </c>
      <c r="J14868">
        <f t="shared" si="137"/>
        <v>0.21965228713768067</v>
      </c>
      <c r="K14868">
        <f t="shared" si="136"/>
        <v>0.21965228713768067</v>
      </c>
      <c r="M14868" t="s">
        <v>470</v>
      </c>
    </row>
    <row r="14869" spans="1:13" hidden="1">
      <c r="A14869" t="s">
        <v>304</v>
      </c>
      <c r="B14869" t="s">
        <v>326</v>
      </c>
      <c r="C14869" t="s">
        <v>292</v>
      </c>
      <c r="D14869">
        <f t="shared" si="135"/>
        <v>7.5780400815216975E-2</v>
      </c>
      <c r="E14869">
        <f t="shared" si="137"/>
        <v>7.5780400815216975E-2</v>
      </c>
      <c r="F14869">
        <f t="shared" si="137"/>
        <v>7.5780400815216975E-2</v>
      </c>
      <c r="G14869">
        <f t="shared" si="137"/>
        <v>7.5780400815216975E-2</v>
      </c>
      <c r="H14869">
        <f t="shared" si="137"/>
        <v>7.5780400815216975E-2</v>
      </c>
      <c r="I14869">
        <f t="shared" si="137"/>
        <v>7.5780400815216975E-2</v>
      </c>
      <c r="J14869">
        <f t="shared" si="137"/>
        <v>7.5780400815216975E-2</v>
      </c>
      <c r="K14869">
        <f t="shared" si="136"/>
        <v>7.5780400815216975E-2</v>
      </c>
      <c r="M14869" t="s">
        <v>470</v>
      </c>
    </row>
    <row r="14870" spans="1:13" hidden="1">
      <c r="A14870" t="s">
        <v>304</v>
      </c>
      <c r="B14870" t="s">
        <v>328</v>
      </c>
      <c r="C14870" t="s">
        <v>278</v>
      </c>
      <c r="D14870">
        <f t="shared" si="135"/>
        <v>4.6604801477377689E-3</v>
      </c>
      <c r="E14870">
        <f t="shared" si="137"/>
        <v>4.6604801477377689E-3</v>
      </c>
      <c r="F14870">
        <f t="shared" si="137"/>
        <v>4.6604801477377689E-3</v>
      </c>
      <c r="G14870">
        <f t="shared" si="137"/>
        <v>4.6604801477377689E-3</v>
      </c>
      <c r="H14870">
        <f t="shared" si="137"/>
        <v>4.6604801477377689E-3</v>
      </c>
      <c r="I14870">
        <f t="shared" si="137"/>
        <v>4.6604801477377689E-3</v>
      </c>
      <c r="J14870">
        <f t="shared" si="137"/>
        <v>4.6604801477377689E-3</v>
      </c>
      <c r="K14870">
        <f t="shared" si="136"/>
        <v>4.6604801477377689E-3</v>
      </c>
    </row>
    <row r="14871" spans="1:13" hidden="1">
      <c r="A14871" t="s">
        <v>304</v>
      </c>
      <c r="B14871" t="s">
        <v>328</v>
      </c>
      <c r="C14871" t="s">
        <v>279</v>
      </c>
      <c r="D14871">
        <f t="shared" si="135"/>
        <v>0.13831821329639912</v>
      </c>
      <c r="E14871">
        <f t="shared" si="137"/>
        <v>0.13831821329639912</v>
      </c>
      <c r="F14871">
        <f t="shared" si="137"/>
        <v>0.13831821329639912</v>
      </c>
      <c r="G14871">
        <f t="shared" si="137"/>
        <v>0.13831821329639912</v>
      </c>
      <c r="H14871">
        <f t="shared" si="137"/>
        <v>0.13831821329639912</v>
      </c>
      <c r="I14871">
        <f t="shared" si="137"/>
        <v>0.13831821329639912</v>
      </c>
      <c r="J14871">
        <f t="shared" si="137"/>
        <v>0.13831821329639912</v>
      </c>
      <c r="K14871">
        <f t="shared" si="136"/>
        <v>0.13831821329639912</v>
      </c>
      <c r="M14871" t="s">
        <v>470</v>
      </c>
    </row>
    <row r="14872" spans="1:13" hidden="1">
      <c r="A14872" t="s">
        <v>304</v>
      </c>
      <c r="B14872" t="s">
        <v>328</v>
      </c>
      <c r="C14872" t="s">
        <v>280</v>
      </c>
      <c r="D14872">
        <f t="shared" si="135"/>
        <v>0.27714084141274303</v>
      </c>
      <c r="E14872">
        <f t="shared" si="137"/>
        <v>0.27714084141274303</v>
      </c>
      <c r="F14872">
        <f t="shared" si="137"/>
        <v>0.27714084141274303</v>
      </c>
      <c r="G14872">
        <f t="shared" si="137"/>
        <v>0.27714084141274303</v>
      </c>
      <c r="H14872">
        <f t="shared" si="137"/>
        <v>0.27714084141274303</v>
      </c>
      <c r="I14872">
        <f t="shared" si="137"/>
        <v>0.27714084141274303</v>
      </c>
      <c r="J14872">
        <f t="shared" si="137"/>
        <v>0.27714084141274303</v>
      </c>
      <c r="K14872">
        <f t="shared" si="136"/>
        <v>0.27714084141274303</v>
      </c>
      <c r="M14872" t="s">
        <v>470</v>
      </c>
    </row>
    <row r="14873" spans="1:13" hidden="1">
      <c r="A14873" t="s">
        <v>304</v>
      </c>
      <c r="B14873" t="s">
        <v>328</v>
      </c>
      <c r="C14873" t="s">
        <v>277</v>
      </c>
      <c r="D14873">
        <f t="shared" si="135"/>
        <v>0.12290477839335108</v>
      </c>
      <c r="E14873">
        <f t="shared" si="137"/>
        <v>0.12290477839335108</v>
      </c>
      <c r="F14873">
        <f t="shared" si="137"/>
        <v>0.12290477839335108</v>
      </c>
      <c r="G14873">
        <f t="shared" si="137"/>
        <v>0.12290477839335108</v>
      </c>
      <c r="H14873">
        <f t="shared" si="137"/>
        <v>0.12290477839335108</v>
      </c>
      <c r="I14873">
        <f t="shared" si="137"/>
        <v>0.12290477839335108</v>
      </c>
      <c r="J14873">
        <f t="shared" si="137"/>
        <v>0.12290477839335108</v>
      </c>
      <c r="K14873">
        <f t="shared" si="136"/>
        <v>0.12290477839335108</v>
      </c>
      <c r="M14873" t="s">
        <v>470</v>
      </c>
    </row>
    <row r="14874" spans="1:13" hidden="1">
      <c r="A14874" t="s">
        <v>304</v>
      </c>
      <c r="B14874" t="s">
        <v>328</v>
      </c>
      <c r="C14874" t="s">
        <v>281</v>
      </c>
      <c r="D14874">
        <f t="shared" si="135"/>
        <v>2.0698832417582369E-3</v>
      </c>
      <c r="E14874">
        <f t="shared" si="137"/>
        <v>2.0698832417582369E-3</v>
      </c>
      <c r="F14874">
        <f t="shared" si="137"/>
        <v>2.0698832417582369E-3</v>
      </c>
      <c r="G14874">
        <f t="shared" si="137"/>
        <v>2.0698832417582369E-3</v>
      </c>
      <c r="H14874">
        <f t="shared" si="137"/>
        <v>2.0698832417582369E-3</v>
      </c>
      <c r="I14874">
        <f t="shared" si="137"/>
        <v>2.0698832417582369E-3</v>
      </c>
      <c r="J14874">
        <f t="shared" si="137"/>
        <v>2.0698832417582369E-3</v>
      </c>
      <c r="K14874">
        <f t="shared" si="136"/>
        <v>2.0698832417582369E-3</v>
      </c>
      <c r="M14874" t="s">
        <v>470</v>
      </c>
    </row>
    <row r="14875" spans="1:13" hidden="1">
      <c r="A14875" t="s">
        <v>304</v>
      </c>
      <c r="B14875" t="s">
        <v>328</v>
      </c>
      <c r="C14875" t="s">
        <v>282</v>
      </c>
      <c r="D14875">
        <f t="shared" si="135"/>
        <v>0.18663701923076784</v>
      </c>
      <c r="E14875">
        <f t="shared" si="137"/>
        <v>0.18663701923076784</v>
      </c>
      <c r="F14875">
        <f t="shared" si="137"/>
        <v>0.18663701923076784</v>
      </c>
      <c r="G14875">
        <f t="shared" si="137"/>
        <v>0.18663701923076784</v>
      </c>
      <c r="H14875">
        <f t="shared" si="137"/>
        <v>0.18663701923076784</v>
      </c>
      <c r="I14875">
        <f t="shared" si="137"/>
        <v>0.18663701923076784</v>
      </c>
      <c r="J14875">
        <f t="shared" si="137"/>
        <v>0.18663701923076784</v>
      </c>
      <c r="K14875">
        <f t="shared" si="136"/>
        <v>0.18663701923076784</v>
      </c>
      <c r="M14875" t="s">
        <v>470</v>
      </c>
    </row>
    <row r="14876" spans="1:13" hidden="1">
      <c r="A14876" t="s">
        <v>304</v>
      </c>
      <c r="B14876" t="s">
        <v>328</v>
      </c>
      <c r="C14876" t="s">
        <v>283</v>
      </c>
      <c r="D14876">
        <f t="shared" si="135"/>
        <v>0.45343968921703187</v>
      </c>
      <c r="E14876">
        <f t="shared" si="137"/>
        <v>0.45343968921703187</v>
      </c>
      <c r="F14876">
        <f t="shared" si="137"/>
        <v>0.45343968921703187</v>
      </c>
      <c r="G14876">
        <f t="shared" si="137"/>
        <v>0.45343968921703187</v>
      </c>
      <c r="H14876">
        <f t="shared" si="137"/>
        <v>0.45343968921703187</v>
      </c>
      <c r="I14876">
        <f t="shared" si="137"/>
        <v>0.45343968921703187</v>
      </c>
      <c r="J14876">
        <f t="shared" si="137"/>
        <v>0.45343968921703187</v>
      </c>
      <c r="K14876">
        <f t="shared" si="136"/>
        <v>0.45343968921703187</v>
      </c>
      <c r="M14876" t="s">
        <v>470</v>
      </c>
    </row>
    <row r="14877" spans="1:13" hidden="1">
      <c r="A14877" t="s">
        <v>304</v>
      </c>
      <c r="B14877" t="s">
        <v>328</v>
      </c>
      <c r="C14877" t="s">
        <v>284</v>
      </c>
      <c r="D14877">
        <f t="shared" si="135"/>
        <v>5.2193063186811946E-2</v>
      </c>
      <c r="E14877">
        <f t="shared" si="137"/>
        <v>5.2193063186811946E-2</v>
      </c>
      <c r="F14877">
        <f t="shared" si="137"/>
        <v>5.2193063186811946E-2</v>
      </c>
      <c r="G14877">
        <f t="shared" si="137"/>
        <v>5.2193063186811946E-2</v>
      </c>
      <c r="H14877">
        <f t="shared" si="137"/>
        <v>5.2193063186811946E-2</v>
      </c>
      <c r="I14877">
        <f t="shared" si="137"/>
        <v>5.2193063186811946E-2</v>
      </c>
      <c r="J14877">
        <f t="shared" si="137"/>
        <v>5.2193063186811946E-2</v>
      </c>
      <c r="K14877">
        <f t="shared" si="136"/>
        <v>5.2193063186811946E-2</v>
      </c>
      <c r="M14877" t="s">
        <v>470</v>
      </c>
    </row>
    <row r="14878" spans="1:13" hidden="1">
      <c r="A14878" t="s">
        <v>304</v>
      </c>
      <c r="B14878" t="s">
        <v>328</v>
      </c>
      <c r="C14878" t="s">
        <v>285</v>
      </c>
      <c r="D14878">
        <f t="shared" si="135"/>
        <v>7.3278985507246415E-3</v>
      </c>
      <c r="E14878">
        <f t="shared" si="137"/>
        <v>7.3278985507246415E-3</v>
      </c>
      <c r="F14878">
        <f t="shared" si="137"/>
        <v>7.3278985507246415E-3</v>
      </c>
      <c r="G14878">
        <f t="shared" si="137"/>
        <v>7.3278985507246415E-3</v>
      </c>
      <c r="H14878">
        <f t="shared" si="137"/>
        <v>7.3278985507246415E-3</v>
      </c>
      <c r="I14878">
        <f t="shared" si="137"/>
        <v>7.3278985507246415E-3</v>
      </c>
      <c r="J14878">
        <f t="shared" si="137"/>
        <v>7.3278985507246415E-3</v>
      </c>
      <c r="K14878">
        <f t="shared" si="136"/>
        <v>7.3278985507246415E-3</v>
      </c>
      <c r="M14878" t="s">
        <v>470</v>
      </c>
    </row>
    <row r="14879" spans="1:13" hidden="1">
      <c r="A14879" t="s">
        <v>304</v>
      </c>
      <c r="B14879" t="s">
        <v>328</v>
      </c>
      <c r="C14879" t="s">
        <v>286</v>
      </c>
      <c r="D14879">
        <f t="shared" si="135"/>
        <v>0.21122061820652119</v>
      </c>
      <c r="E14879">
        <f t="shared" si="137"/>
        <v>0.21122061820652119</v>
      </c>
      <c r="F14879">
        <f t="shared" si="137"/>
        <v>0.21122061820652119</v>
      </c>
      <c r="G14879">
        <f t="shared" si="137"/>
        <v>0.21122061820652119</v>
      </c>
      <c r="H14879">
        <f t="shared" si="137"/>
        <v>0.21122061820652119</v>
      </c>
      <c r="I14879">
        <f t="shared" si="137"/>
        <v>0.21122061820652119</v>
      </c>
      <c r="J14879">
        <f t="shared" si="137"/>
        <v>0.21122061820652119</v>
      </c>
      <c r="K14879">
        <f t="shared" si="136"/>
        <v>0.21122061820652119</v>
      </c>
      <c r="M14879" t="s">
        <v>470</v>
      </c>
    </row>
    <row r="14880" spans="1:13" hidden="1">
      <c r="A14880" t="s">
        <v>304</v>
      </c>
      <c r="B14880" t="s">
        <v>328</v>
      </c>
      <c r="C14880" t="s">
        <v>287</v>
      </c>
      <c r="D14880">
        <f t="shared" si="135"/>
        <v>0.45269953416148856</v>
      </c>
      <c r="E14880">
        <f t="shared" si="137"/>
        <v>0.45269953416148856</v>
      </c>
      <c r="F14880">
        <f t="shared" si="137"/>
        <v>0.45269953416148856</v>
      </c>
      <c r="G14880">
        <f t="shared" si="137"/>
        <v>0.45269953416148856</v>
      </c>
      <c r="H14880">
        <f t="shared" si="137"/>
        <v>0.45269953416148856</v>
      </c>
      <c r="I14880">
        <f t="shared" si="137"/>
        <v>0.45269953416148856</v>
      </c>
      <c r="J14880">
        <f t="shared" si="137"/>
        <v>0.45269953416148856</v>
      </c>
      <c r="K14880">
        <f t="shared" si="136"/>
        <v>0.45269953416148856</v>
      </c>
      <c r="M14880" t="s">
        <v>470</v>
      </c>
    </row>
    <row r="14881" spans="1:13" hidden="1">
      <c r="A14881" t="s">
        <v>304</v>
      </c>
      <c r="B14881" t="s">
        <v>328</v>
      </c>
      <c r="C14881" t="s">
        <v>288</v>
      </c>
      <c r="D14881">
        <f t="shared" si="135"/>
        <v>7.7200803894926562E-2</v>
      </c>
      <c r="E14881">
        <f t="shared" si="137"/>
        <v>7.7200803894926562E-2</v>
      </c>
      <c r="F14881">
        <f t="shared" si="137"/>
        <v>7.7200803894926562E-2</v>
      </c>
      <c r="G14881">
        <f t="shared" si="137"/>
        <v>7.7200803894926562E-2</v>
      </c>
      <c r="H14881">
        <f t="shared" si="137"/>
        <v>7.7200803894926562E-2</v>
      </c>
      <c r="I14881">
        <f t="shared" si="137"/>
        <v>7.7200803894926562E-2</v>
      </c>
      <c r="J14881">
        <f t="shared" si="137"/>
        <v>7.7200803894926562E-2</v>
      </c>
      <c r="K14881">
        <f t="shared" si="136"/>
        <v>7.7200803894926562E-2</v>
      </c>
      <c r="M14881" t="s">
        <v>470</v>
      </c>
    </row>
    <row r="14882" spans="1:13" hidden="1">
      <c r="A14882" t="s">
        <v>304</v>
      </c>
      <c r="B14882" t="s">
        <v>328</v>
      </c>
      <c r="C14882" t="s">
        <v>289</v>
      </c>
      <c r="D14882">
        <f t="shared" si="135"/>
        <v>2.2652004076087022E-3</v>
      </c>
      <c r="E14882">
        <f t="shared" si="137"/>
        <v>2.2652004076087022E-3</v>
      </c>
      <c r="F14882">
        <f t="shared" si="137"/>
        <v>2.2652004076087022E-3</v>
      </c>
      <c r="G14882">
        <f t="shared" si="137"/>
        <v>2.2652004076087022E-3</v>
      </c>
      <c r="H14882">
        <f t="shared" si="137"/>
        <v>2.2652004076087022E-3</v>
      </c>
      <c r="I14882">
        <f t="shared" si="137"/>
        <v>2.2652004076087022E-3</v>
      </c>
      <c r="J14882">
        <f t="shared" si="137"/>
        <v>2.2652004076087022E-3</v>
      </c>
      <c r="K14882">
        <f t="shared" si="136"/>
        <v>2.2652004076087022E-3</v>
      </c>
      <c r="M14882" t="s">
        <v>470</v>
      </c>
    </row>
    <row r="14883" spans="1:13" hidden="1">
      <c r="A14883" t="s">
        <v>304</v>
      </c>
      <c r="B14883" t="s">
        <v>328</v>
      </c>
      <c r="C14883" t="s">
        <v>290</v>
      </c>
      <c r="D14883">
        <f t="shared" si="135"/>
        <v>0.154446784420289</v>
      </c>
      <c r="E14883">
        <f t="shared" si="137"/>
        <v>0.154446784420289</v>
      </c>
      <c r="F14883">
        <f t="shared" si="137"/>
        <v>0.154446784420289</v>
      </c>
      <c r="G14883">
        <f t="shared" si="137"/>
        <v>0.154446784420289</v>
      </c>
      <c r="H14883">
        <f t="shared" si="137"/>
        <v>0.154446784420289</v>
      </c>
      <c r="I14883">
        <f t="shared" si="137"/>
        <v>0.154446784420289</v>
      </c>
      <c r="J14883">
        <f t="shared" si="137"/>
        <v>0.154446784420289</v>
      </c>
      <c r="K14883">
        <f t="shared" si="136"/>
        <v>0.154446784420289</v>
      </c>
      <c r="M14883" t="s">
        <v>470</v>
      </c>
    </row>
    <row r="14884" spans="1:13" hidden="1">
      <c r="A14884" t="s">
        <v>304</v>
      </c>
      <c r="B14884" t="s">
        <v>328</v>
      </c>
      <c r="C14884" t="s">
        <v>291</v>
      </c>
      <c r="D14884">
        <f t="shared" si="135"/>
        <v>0.21965228713768067</v>
      </c>
      <c r="E14884">
        <f t="shared" si="137"/>
        <v>0.21965228713768067</v>
      </c>
      <c r="F14884">
        <f t="shared" si="137"/>
        <v>0.21965228713768067</v>
      </c>
      <c r="G14884">
        <f t="shared" si="137"/>
        <v>0.21965228713768067</v>
      </c>
      <c r="H14884">
        <f t="shared" si="137"/>
        <v>0.21965228713768067</v>
      </c>
      <c r="I14884">
        <f t="shared" si="137"/>
        <v>0.21965228713768067</v>
      </c>
      <c r="J14884">
        <f t="shared" si="137"/>
        <v>0.21965228713768067</v>
      </c>
      <c r="K14884">
        <f t="shared" si="136"/>
        <v>0.21965228713768067</v>
      </c>
      <c r="M14884" t="s">
        <v>470</v>
      </c>
    </row>
    <row r="14885" spans="1:13" hidden="1">
      <c r="A14885" t="s">
        <v>304</v>
      </c>
      <c r="B14885" t="s">
        <v>328</v>
      </c>
      <c r="C14885" t="s">
        <v>292</v>
      </c>
      <c r="D14885">
        <f t="shared" si="135"/>
        <v>7.5780400815216975E-2</v>
      </c>
      <c r="E14885">
        <f t="shared" si="137"/>
        <v>7.5780400815216975E-2</v>
      </c>
      <c r="F14885">
        <f t="shared" si="137"/>
        <v>7.5780400815216975E-2</v>
      </c>
      <c r="G14885">
        <f t="shared" si="137"/>
        <v>7.5780400815216975E-2</v>
      </c>
      <c r="H14885">
        <f t="shared" si="137"/>
        <v>7.5780400815216975E-2</v>
      </c>
      <c r="I14885">
        <f t="shared" si="137"/>
        <v>7.5780400815216975E-2</v>
      </c>
      <c r="J14885">
        <f t="shared" si="137"/>
        <v>7.5780400815216975E-2</v>
      </c>
      <c r="K14885">
        <f t="shared" si="136"/>
        <v>7.5780400815216975E-2</v>
      </c>
      <c r="M14885" t="s">
        <v>470</v>
      </c>
    </row>
    <row r="14886" spans="1:13" hidden="1">
      <c r="A14886" t="s">
        <v>304</v>
      </c>
      <c r="B14886" t="s">
        <v>330</v>
      </c>
      <c r="C14886" t="s">
        <v>278</v>
      </c>
      <c r="D14886" s="3">
        <v>0.28061084039705231</v>
      </c>
      <c r="E14886">
        <f t="shared" si="137"/>
        <v>0.28061084039705231</v>
      </c>
      <c r="F14886">
        <f t="shared" si="137"/>
        <v>0.28061084039705231</v>
      </c>
      <c r="G14886">
        <f t="shared" si="137"/>
        <v>0.28061084039705231</v>
      </c>
      <c r="H14886">
        <f t="shared" si="137"/>
        <v>0.28061084039705231</v>
      </c>
      <c r="I14886">
        <f t="shared" si="137"/>
        <v>0.28061084039705231</v>
      </c>
      <c r="J14886">
        <f t="shared" si="137"/>
        <v>0.28061084039705231</v>
      </c>
      <c r="K14886">
        <f t="shared" si="136"/>
        <v>0.28061084039705231</v>
      </c>
    </row>
    <row r="14887" spans="1:13" hidden="1">
      <c r="A14887" t="s">
        <v>304</v>
      </c>
      <c r="B14887" t="s">
        <v>330</v>
      </c>
      <c r="C14887" t="s">
        <v>279</v>
      </c>
      <c r="D14887" s="3">
        <v>0.26189562153739493</v>
      </c>
      <c r="E14887">
        <f t="shared" si="137"/>
        <v>0.26189562153739493</v>
      </c>
      <c r="F14887">
        <f t="shared" si="137"/>
        <v>0.26189562153739493</v>
      </c>
      <c r="G14887">
        <f t="shared" si="137"/>
        <v>0.26189562153739493</v>
      </c>
      <c r="H14887">
        <f t="shared" si="137"/>
        <v>0.26189562153739493</v>
      </c>
      <c r="I14887">
        <f t="shared" si="137"/>
        <v>0.26189562153739493</v>
      </c>
      <c r="J14887">
        <f t="shared" si="137"/>
        <v>0.26189562153739493</v>
      </c>
      <c r="K14887">
        <f t="shared" si="136"/>
        <v>0.26189562153739493</v>
      </c>
      <c r="M14887" t="s">
        <v>470</v>
      </c>
    </row>
    <row r="14888" spans="1:13" hidden="1">
      <c r="A14888" t="s">
        <v>304</v>
      </c>
      <c r="B14888" t="s">
        <v>330</v>
      </c>
      <c r="C14888" t="s">
        <v>280</v>
      </c>
      <c r="D14888" s="3">
        <v>0.28208485630193908</v>
      </c>
      <c r="E14888">
        <f t="shared" si="137"/>
        <v>0.28208485630193908</v>
      </c>
      <c r="F14888">
        <f t="shared" si="137"/>
        <v>0.28208485630193908</v>
      </c>
      <c r="G14888">
        <f t="shared" si="137"/>
        <v>0.28208485630193908</v>
      </c>
      <c r="H14888">
        <f t="shared" si="137"/>
        <v>0.28208485630193908</v>
      </c>
      <c r="I14888">
        <f t="shared" si="137"/>
        <v>0.28208485630193908</v>
      </c>
      <c r="J14888">
        <f t="shared" si="137"/>
        <v>0.28208485630193908</v>
      </c>
      <c r="K14888">
        <f t="shared" si="136"/>
        <v>0.28208485630193908</v>
      </c>
      <c r="M14888" t="s">
        <v>470</v>
      </c>
    </row>
    <row r="14889" spans="1:13" hidden="1">
      <c r="A14889" t="s">
        <v>304</v>
      </c>
      <c r="B14889" t="s">
        <v>330</v>
      </c>
      <c r="C14889" t="s">
        <v>277</v>
      </c>
      <c r="D14889" s="3">
        <v>0.29097082764889409</v>
      </c>
      <c r="E14889">
        <f t="shared" si="137"/>
        <v>0.29097082764889409</v>
      </c>
      <c r="F14889">
        <f t="shared" si="137"/>
        <v>0.29097082764889409</v>
      </c>
      <c r="G14889">
        <f t="shared" si="137"/>
        <v>0.29097082764889409</v>
      </c>
      <c r="H14889">
        <f t="shared" si="137"/>
        <v>0.29097082764889409</v>
      </c>
      <c r="I14889">
        <f t="shared" si="137"/>
        <v>0.29097082764889409</v>
      </c>
      <c r="J14889">
        <f t="shared" si="137"/>
        <v>0.29097082764889409</v>
      </c>
      <c r="K14889">
        <f t="shared" si="136"/>
        <v>0.29097082764889409</v>
      </c>
      <c r="M14889" t="s">
        <v>470</v>
      </c>
    </row>
    <row r="14890" spans="1:13" hidden="1">
      <c r="A14890" t="s">
        <v>304</v>
      </c>
      <c r="B14890" t="s">
        <v>330</v>
      </c>
      <c r="C14890" t="s">
        <v>281</v>
      </c>
      <c r="D14890" s="3">
        <v>0.17289079640281496</v>
      </c>
      <c r="E14890">
        <f t="shared" si="137"/>
        <v>0.17289079640281496</v>
      </c>
      <c r="F14890">
        <f t="shared" si="137"/>
        <v>0.17289079640281496</v>
      </c>
      <c r="G14890">
        <f t="shared" si="137"/>
        <v>0.17289079640281496</v>
      </c>
      <c r="H14890">
        <f t="shared" si="137"/>
        <v>0.17289079640281496</v>
      </c>
      <c r="I14890">
        <f t="shared" si="137"/>
        <v>0.17289079640281496</v>
      </c>
      <c r="J14890">
        <f t="shared" si="137"/>
        <v>0.17289079640281496</v>
      </c>
      <c r="K14890">
        <f t="shared" si="136"/>
        <v>0.17289079640281496</v>
      </c>
      <c r="M14890" t="s">
        <v>470</v>
      </c>
    </row>
    <row r="14891" spans="1:13" hidden="1">
      <c r="A14891" t="s">
        <v>304</v>
      </c>
      <c r="B14891" t="s">
        <v>330</v>
      </c>
      <c r="C14891" t="s">
        <v>282</v>
      </c>
      <c r="D14891" s="3">
        <v>0.14162751167582319</v>
      </c>
      <c r="E14891">
        <f t="shared" si="137"/>
        <v>0.14162751167582319</v>
      </c>
      <c r="F14891">
        <f t="shared" si="137"/>
        <v>0.14162751167582319</v>
      </c>
      <c r="G14891">
        <f t="shared" si="137"/>
        <v>0.14162751167582319</v>
      </c>
      <c r="H14891">
        <f t="shared" si="137"/>
        <v>0.14162751167582319</v>
      </c>
      <c r="I14891">
        <f t="shared" si="137"/>
        <v>0.14162751167582319</v>
      </c>
      <c r="J14891">
        <f t="shared" si="137"/>
        <v>0.14162751167582319</v>
      </c>
      <c r="K14891">
        <f t="shared" si="136"/>
        <v>0.14162751167582319</v>
      </c>
      <c r="M14891" t="s">
        <v>470</v>
      </c>
    </row>
    <row r="14892" spans="1:13" hidden="1">
      <c r="A14892" t="s">
        <v>304</v>
      </c>
      <c r="B14892" t="s">
        <v>330</v>
      </c>
      <c r="C14892" t="s">
        <v>283</v>
      </c>
      <c r="D14892" s="3">
        <v>0.18635265534856274</v>
      </c>
      <c r="E14892">
        <f t="shared" si="137"/>
        <v>0.18635265534856274</v>
      </c>
      <c r="F14892">
        <f t="shared" si="137"/>
        <v>0.18635265534856274</v>
      </c>
      <c r="G14892">
        <f t="shared" si="137"/>
        <v>0.18635265534856274</v>
      </c>
      <c r="H14892">
        <f t="shared" si="137"/>
        <v>0.18635265534856274</v>
      </c>
      <c r="I14892">
        <f t="shared" si="137"/>
        <v>0.18635265534856274</v>
      </c>
      <c r="J14892">
        <f t="shared" si="137"/>
        <v>0.18635265534856274</v>
      </c>
      <c r="K14892">
        <f t="shared" si="136"/>
        <v>0.18635265534856274</v>
      </c>
      <c r="M14892" t="s">
        <v>470</v>
      </c>
    </row>
    <row r="14893" spans="1:13" hidden="1">
      <c r="A14893" t="s">
        <v>304</v>
      </c>
      <c r="B14893" t="s">
        <v>330</v>
      </c>
      <c r="C14893" t="s">
        <v>284</v>
      </c>
      <c r="D14893" s="3">
        <v>0.18060129052197885</v>
      </c>
      <c r="E14893">
        <f t="shared" si="137"/>
        <v>0.18060129052197885</v>
      </c>
      <c r="F14893">
        <f t="shared" si="137"/>
        <v>0.18060129052197885</v>
      </c>
      <c r="G14893">
        <f t="shared" si="137"/>
        <v>0.18060129052197885</v>
      </c>
      <c r="H14893">
        <f t="shared" si="137"/>
        <v>0.18060129052197885</v>
      </c>
      <c r="I14893">
        <f t="shared" si="137"/>
        <v>0.18060129052197885</v>
      </c>
      <c r="J14893">
        <f t="shared" si="137"/>
        <v>0.18060129052197885</v>
      </c>
      <c r="K14893">
        <f t="shared" si="136"/>
        <v>0.18060129052197885</v>
      </c>
      <c r="M14893" t="s">
        <v>470</v>
      </c>
    </row>
    <row r="14894" spans="1:13" hidden="1">
      <c r="A14894" t="s">
        <v>304</v>
      </c>
      <c r="B14894" t="s">
        <v>330</v>
      </c>
      <c r="C14894" t="s">
        <v>285</v>
      </c>
      <c r="D14894" s="3">
        <v>0.16731939926781453</v>
      </c>
      <c r="E14894">
        <f t="shared" si="137"/>
        <v>0.16731939926781453</v>
      </c>
      <c r="F14894">
        <f t="shared" si="137"/>
        <v>0.16731939926781453</v>
      </c>
      <c r="G14894">
        <f t="shared" si="137"/>
        <v>0.16731939926781453</v>
      </c>
      <c r="H14894">
        <f t="shared" si="137"/>
        <v>0.16731939926781453</v>
      </c>
      <c r="I14894">
        <f t="shared" si="137"/>
        <v>0.16731939926781453</v>
      </c>
      <c r="J14894">
        <f t="shared" si="137"/>
        <v>0.16731939926781453</v>
      </c>
      <c r="K14894">
        <f t="shared" si="136"/>
        <v>0.16731939926781453</v>
      </c>
      <c r="M14894" t="s">
        <v>470</v>
      </c>
    </row>
    <row r="14895" spans="1:13" hidden="1">
      <c r="A14895" t="s">
        <v>304</v>
      </c>
      <c r="B14895" t="s">
        <v>330</v>
      </c>
      <c r="C14895" t="s">
        <v>286</v>
      </c>
      <c r="D14895" s="3">
        <v>0.13976537296195563</v>
      </c>
      <c r="E14895">
        <f t="shared" si="137"/>
        <v>0.13976537296195563</v>
      </c>
      <c r="F14895">
        <f t="shared" si="137"/>
        <v>0.13976537296195563</v>
      </c>
      <c r="G14895">
        <f t="shared" si="137"/>
        <v>0.13976537296195563</v>
      </c>
      <c r="H14895">
        <f t="shared" si="137"/>
        <v>0.13976537296195563</v>
      </c>
      <c r="I14895">
        <f t="shared" si="137"/>
        <v>0.13976537296195563</v>
      </c>
      <c r="J14895">
        <f t="shared" si="137"/>
        <v>0.13976537296195563</v>
      </c>
      <c r="K14895">
        <f t="shared" si="136"/>
        <v>0.13976537296195563</v>
      </c>
      <c r="M14895" t="s">
        <v>470</v>
      </c>
    </row>
    <row r="14896" spans="1:13" hidden="1">
      <c r="A14896" t="s">
        <v>304</v>
      </c>
      <c r="B14896" t="s">
        <v>330</v>
      </c>
      <c r="C14896" t="s">
        <v>287</v>
      </c>
      <c r="D14896" s="3">
        <v>0.18065180012616774</v>
      </c>
      <c r="E14896">
        <f t="shared" si="137"/>
        <v>0.18065180012616774</v>
      </c>
      <c r="F14896">
        <f t="shared" si="137"/>
        <v>0.18065180012616774</v>
      </c>
      <c r="G14896">
        <f t="shared" si="137"/>
        <v>0.18065180012616774</v>
      </c>
      <c r="H14896">
        <f t="shared" si="137"/>
        <v>0.18065180012616774</v>
      </c>
      <c r="I14896">
        <f t="shared" si="137"/>
        <v>0.18065180012616774</v>
      </c>
      <c r="J14896">
        <f t="shared" si="137"/>
        <v>0.18065180012616774</v>
      </c>
      <c r="K14896">
        <f t="shared" si="136"/>
        <v>0.18065180012616774</v>
      </c>
      <c r="M14896" t="s">
        <v>470</v>
      </c>
    </row>
    <row r="14897" spans="1:13" hidden="1">
      <c r="A14897" t="s">
        <v>304</v>
      </c>
      <c r="B14897" t="s">
        <v>330</v>
      </c>
      <c r="C14897" t="s">
        <v>288</v>
      </c>
      <c r="D14897" s="3">
        <v>0.17295716944067435</v>
      </c>
      <c r="E14897">
        <f t="shared" si="137"/>
        <v>0.17295716944067435</v>
      </c>
      <c r="F14897">
        <f t="shared" si="137"/>
        <v>0.17295716944067435</v>
      </c>
      <c r="G14897">
        <f t="shared" si="137"/>
        <v>0.17295716944067435</v>
      </c>
      <c r="H14897">
        <f t="shared" si="137"/>
        <v>0.17295716944067435</v>
      </c>
      <c r="I14897">
        <f t="shared" si="137"/>
        <v>0.17295716944067435</v>
      </c>
      <c r="J14897">
        <f t="shared" si="137"/>
        <v>0.17295716944067435</v>
      </c>
      <c r="K14897">
        <f t="shared" si="136"/>
        <v>0.17295716944067435</v>
      </c>
      <c r="M14897" t="s">
        <v>470</v>
      </c>
    </row>
    <row r="14898" spans="1:13" hidden="1">
      <c r="A14898" t="s">
        <v>304</v>
      </c>
      <c r="B14898" t="s">
        <v>330</v>
      </c>
      <c r="C14898" t="s">
        <v>289</v>
      </c>
      <c r="D14898" s="3">
        <v>0.26855598352582311</v>
      </c>
      <c r="E14898">
        <f t="shared" si="137"/>
        <v>0.26855598352582311</v>
      </c>
      <c r="F14898">
        <f t="shared" si="137"/>
        <v>0.26855598352582311</v>
      </c>
      <c r="G14898">
        <f t="shared" si="137"/>
        <v>0.26855598352582311</v>
      </c>
      <c r="H14898">
        <f t="shared" si="137"/>
        <v>0.26855598352582311</v>
      </c>
      <c r="I14898">
        <f t="shared" si="137"/>
        <v>0.26855598352582311</v>
      </c>
      <c r="J14898">
        <f t="shared" si="137"/>
        <v>0.26855598352582311</v>
      </c>
      <c r="K14898">
        <f t="shared" si="136"/>
        <v>0.26855598352582311</v>
      </c>
      <c r="M14898" t="s">
        <v>470</v>
      </c>
    </row>
    <row r="14899" spans="1:13" hidden="1">
      <c r="A14899" t="s">
        <v>304</v>
      </c>
      <c r="B14899" t="s">
        <v>330</v>
      </c>
      <c r="C14899" t="s">
        <v>290</v>
      </c>
      <c r="D14899" s="3">
        <v>0.25062926098278904</v>
      </c>
      <c r="E14899">
        <f t="shared" si="137"/>
        <v>0.25062926098278904</v>
      </c>
      <c r="F14899">
        <f t="shared" si="137"/>
        <v>0.25062926098278904</v>
      </c>
      <c r="G14899">
        <f t="shared" si="137"/>
        <v>0.25062926098278904</v>
      </c>
      <c r="H14899">
        <f t="shared" si="137"/>
        <v>0.25062926098278904</v>
      </c>
      <c r="I14899">
        <f t="shared" si="137"/>
        <v>0.25062926098278904</v>
      </c>
      <c r="J14899">
        <f t="shared" si="137"/>
        <v>0.25062926098278904</v>
      </c>
      <c r="K14899">
        <f t="shared" si="136"/>
        <v>0.25062926098278904</v>
      </c>
      <c r="M14899" t="s">
        <v>470</v>
      </c>
    </row>
    <row r="14900" spans="1:13" hidden="1">
      <c r="A14900" t="s">
        <v>304</v>
      </c>
      <c r="B14900" t="s">
        <v>330</v>
      </c>
      <c r="C14900" t="s">
        <v>291</v>
      </c>
      <c r="D14900" s="3">
        <v>0.26235192153532594</v>
      </c>
      <c r="E14900">
        <f t="shared" si="137"/>
        <v>0.26235192153532594</v>
      </c>
      <c r="F14900">
        <f t="shared" si="137"/>
        <v>0.26235192153532594</v>
      </c>
      <c r="G14900">
        <f t="shared" si="137"/>
        <v>0.26235192153532594</v>
      </c>
      <c r="H14900">
        <f t="shared" si="137"/>
        <v>0.26235192153532594</v>
      </c>
      <c r="I14900">
        <f t="shared" si="137"/>
        <v>0.26235192153532594</v>
      </c>
      <c r="J14900">
        <f t="shared" si="137"/>
        <v>0.26235192153532594</v>
      </c>
      <c r="K14900">
        <f t="shared" si="136"/>
        <v>0.26235192153532594</v>
      </c>
      <c r="M14900" t="s">
        <v>470</v>
      </c>
    </row>
    <row r="14901" spans="1:13" hidden="1">
      <c r="A14901" t="s">
        <v>304</v>
      </c>
      <c r="B14901" t="s">
        <v>330</v>
      </c>
      <c r="C14901" t="s">
        <v>292</v>
      </c>
      <c r="D14901" s="3">
        <v>0.26807170312499939</v>
      </c>
      <c r="E14901">
        <f t="shared" si="137"/>
        <v>0.26807170312499939</v>
      </c>
      <c r="F14901">
        <f t="shared" si="137"/>
        <v>0.26807170312499939</v>
      </c>
      <c r="G14901">
        <f t="shared" si="137"/>
        <v>0.26807170312499939</v>
      </c>
      <c r="H14901">
        <f t="shared" si="137"/>
        <v>0.26807170312499939</v>
      </c>
      <c r="I14901">
        <f t="shared" si="137"/>
        <v>0.26807170312499939</v>
      </c>
      <c r="J14901">
        <f t="shared" si="137"/>
        <v>0.26807170312499939</v>
      </c>
      <c r="K14901">
        <f t="shared" si="136"/>
        <v>0.26807170312499939</v>
      </c>
      <c r="M14901" t="s">
        <v>470</v>
      </c>
    </row>
    <row r="14902" spans="1:13" hidden="1">
      <c r="A14902" t="s">
        <v>304</v>
      </c>
      <c r="B14902" t="s">
        <v>329</v>
      </c>
      <c r="C14902" t="s">
        <v>278</v>
      </c>
      <c r="D14902">
        <f>D14886</f>
        <v>0.28061084039705231</v>
      </c>
      <c r="E14902">
        <f t="shared" si="137"/>
        <v>0.28061084039705231</v>
      </c>
      <c r="F14902">
        <f t="shared" si="137"/>
        <v>0.28061084039705231</v>
      </c>
      <c r="G14902">
        <f t="shared" si="137"/>
        <v>0.28061084039705231</v>
      </c>
      <c r="H14902">
        <f t="shared" si="137"/>
        <v>0.28061084039705231</v>
      </c>
      <c r="I14902">
        <f t="shared" si="137"/>
        <v>0.28061084039705231</v>
      </c>
      <c r="J14902">
        <f t="shared" si="137"/>
        <v>0.28061084039705231</v>
      </c>
      <c r="K14902">
        <f t="shared" si="136"/>
        <v>0.28061084039705231</v>
      </c>
    </row>
    <row r="14903" spans="1:13" hidden="1">
      <c r="A14903" t="s">
        <v>304</v>
      </c>
      <c r="B14903" t="s">
        <v>329</v>
      </c>
      <c r="C14903" t="s">
        <v>279</v>
      </c>
      <c r="D14903">
        <f t="shared" ref="D14903:D14933" si="138">D14887</f>
        <v>0.26189562153739493</v>
      </c>
      <c r="E14903">
        <f t="shared" si="137"/>
        <v>0.26189562153739493</v>
      </c>
      <c r="F14903">
        <f t="shared" si="137"/>
        <v>0.26189562153739493</v>
      </c>
      <c r="G14903">
        <f t="shared" si="137"/>
        <v>0.26189562153739493</v>
      </c>
      <c r="H14903">
        <f t="shared" si="137"/>
        <v>0.26189562153739493</v>
      </c>
      <c r="I14903">
        <f t="shared" si="137"/>
        <v>0.26189562153739493</v>
      </c>
      <c r="J14903">
        <f t="shared" si="137"/>
        <v>0.26189562153739493</v>
      </c>
      <c r="K14903">
        <f t="shared" si="136"/>
        <v>0.26189562153739493</v>
      </c>
      <c r="M14903" t="s">
        <v>470</v>
      </c>
    </row>
    <row r="14904" spans="1:13" hidden="1">
      <c r="A14904" t="s">
        <v>304</v>
      </c>
      <c r="B14904" t="s">
        <v>329</v>
      </c>
      <c r="C14904" t="s">
        <v>280</v>
      </c>
      <c r="D14904">
        <f t="shared" si="138"/>
        <v>0.28208485630193908</v>
      </c>
      <c r="E14904">
        <f t="shared" si="137"/>
        <v>0.28208485630193908</v>
      </c>
      <c r="F14904">
        <f t="shared" si="137"/>
        <v>0.28208485630193908</v>
      </c>
      <c r="G14904">
        <f t="shared" si="137"/>
        <v>0.28208485630193908</v>
      </c>
      <c r="H14904">
        <f t="shared" si="137"/>
        <v>0.28208485630193908</v>
      </c>
      <c r="I14904">
        <f t="shared" si="137"/>
        <v>0.28208485630193908</v>
      </c>
      <c r="J14904">
        <f t="shared" si="137"/>
        <v>0.28208485630193908</v>
      </c>
      <c r="K14904">
        <f t="shared" si="136"/>
        <v>0.28208485630193908</v>
      </c>
      <c r="M14904" t="s">
        <v>470</v>
      </c>
    </row>
    <row r="14905" spans="1:13" hidden="1">
      <c r="A14905" t="s">
        <v>304</v>
      </c>
      <c r="B14905" t="s">
        <v>329</v>
      </c>
      <c r="C14905" t="s">
        <v>277</v>
      </c>
      <c r="D14905">
        <f t="shared" si="138"/>
        <v>0.29097082764889409</v>
      </c>
      <c r="E14905">
        <f t="shared" si="137"/>
        <v>0.29097082764889409</v>
      </c>
      <c r="F14905">
        <f t="shared" si="137"/>
        <v>0.29097082764889409</v>
      </c>
      <c r="G14905">
        <f t="shared" si="137"/>
        <v>0.29097082764889409</v>
      </c>
      <c r="H14905">
        <f t="shared" ref="E14905:K14944" si="139">$D14905</f>
        <v>0.29097082764889409</v>
      </c>
      <c r="I14905">
        <f t="shared" si="139"/>
        <v>0.29097082764889409</v>
      </c>
      <c r="J14905">
        <f t="shared" si="139"/>
        <v>0.29097082764889409</v>
      </c>
      <c r="K14905">
        <f t="shared" si="136"/>
        <v>0.29097082764889409</v>
      </c>
      <c r="M14905" t="s">
        <v>470</v>
      </c>
    </row>
    <row r="14906" spans="1:13" hidden="1">
      <c r="A14906" t="s">
        <v>304</v>
      </c>
      <c r="B14906" t="s">
        <v>329</v>
      </c>
      <c r="C14906" t="s">
        <v>281</v>
      </c>
      <c r="D14906">
        <f t="shared" si="138"/>
        <v>0.17289079640281496</v>
      </c>
      <c r="E14906">
        <f t="shared" si="139"/>
        <v>0.17289079640281496</v>
      </c>
      <c r="F14906">
        <f t="shared" si="139"/>
        <v>0.17289079640281496</v>
      </c>
      <c r="G14906">
        <f t="shared" si="139"/>
        <v>0.17289079640281496</v>
      </c>
      <c r="H14906">
        <f t="shared" si="139"/>
        <v>0.17289079640281496</v>
      </c>
      <c r="I14906">
        <f t="shared" si="139"/>
        <v>0.17289079640281496</v>
      </c>
      <c r="J14906">
        <f t="shared" si="139"/>
        <v>0.17289079640281496</v>
      </c>
      <c r="K14906">
        <f t="shared" si="136"/>
        <v>0.17289079640281496</v>
      </c>
      <c r="M14906" t="s">
        <v>470</v>
      </c>
    </row>
    <row r="14907" spans="1:13" hidden="1">
      <c r="A14907" t="s">
        <v>304</v>
      </c>
      <c r="B14907" t="s">
        <v>329</v>
      </c>
      <c r="C14907" t="s">
        <v>282</v>
      </c>
      <c r="D14907">
        <f t="shared" si="138"/>
        <v>0.14162751167582319</v>
      </c>
      <c r="E14907">
        <f t="shared" si="139"/>
        <v>0.14162751167582319</v>
      </c>
      <c r="F14907">
        <f t="shared" si="139"/>
        <v>0.14162751167582319</v>
      </c>
      <c r="G14907">
        <f t="shared" si="139"/>
        <v>0.14162751167582319</v>
      </c>
      <c r="H14907">
        <f t="shared" si="139"/>
        <v>0.14162751167582319</v>
      </c>
      <c r="I14907">
        <f t="shared" si="139"/>
        <v>0.14162751167582319</v>
      </c>
      <c r="J14907">
        <f t="shared" si="139"/>
        <v>0.14162751167582319</v>
      </c>
      <c r="K14907">
        <f t="shared" si="136"/>
        <v>0.14162751167582319</v>
      </c>
      <c r="M14907" t="s">
        <v>470</v>
      </c>
    </row>
    <row r="14908" spans="1:13" hidden="1">
      <c r="A14908" t="s">
        <v>304</v>
      </c>
      <c r="B14908" t="s">
        <v>329</v>
      </c>
      <c r="C14908" t="s">
        <v>283</v>
      </c>
      <c r="D14908">
        <f t="shared" si="138"/>
        <v>0.18635265534856274</v>
      </c>
      <c r="E14908">
        <f t="shared" si="139"/>
        <v>0.18635265534856274</v>
      </c>
      <c r="F14908">
        <f t="shared" si="139"/>
        <v>0.18635265534856274</v>
      </c>
      <c r="G14908">
        <f t="shared" si="139"/>
        <v>0.18635265534856274</v>
      </c>
      <c r="H14908">
        <f t="shared" si="139"/>
        <v>0.18635265534856274</v>
      </c>
      <c r="I14908">
        <f t="shared" si="139"/>
        <v>0.18635265534856274</v>
      </c>
      <c r="J14908">
        <f t="shared" si="139"/>
        <v>0.18635265534856274</v>
      </c>
      <c r="K14908">
        <f t="shared" si="136"/>
        <v>0.18635265534856274</v>
      </c>
      <c r="M14908" t="s">
        <v>470</v>
      </c>
    </row>
    <row r="14909" spans="1:13" hidden="1">
      <c r="A14909" t="s">
        <v>304</v>
      </c>
      <c r="B14909" t="s">
        <v>329</v>
      </c>
      <c r="C14909" t="s">
        <v>284</v>
      </c>
      <c r="D14909">
        <f t="shared" si="138"/>
        <v>0.18060129052197885</v>
      </c>
      <c r="E14909">
        <f t="shared" si="139"/>
        <v>0.18060129052197885</v>
      </c>
      <c r="F14909">
        <f t="shared" si="139"/>
        <v>0.18060129052197885</v>
      </c>
      <c r="G14909">
        <f t="shared" si="139"/>
        <v>0.18060129052197885</v>
      </c>
      <c r="H14909">
        <f t="shared" si="139"/>
        <v>0.18060129052197885</v>
      </c>
      <c r="I14909">
        <f t="shared" si="139"/>
        <v>0.18060129052197885</v>
      </c>
      <c r="J14909">
        <f t="shared" si="139"/>
        <v>0.18060129052197885</v>
      </c>
      <c r="K14909">
        <f t="shared" si="136"/>
        <v>0.18060129052197885</v>
      </c>
      <c r="M14909" t="s">
        <v>470</v>
      </c>
    </row>
    <row r="14910" spans="1:13" hidden="1">
      <c r="A14910" t="s">
        <v>304</v>
      </c>
      <c r="B14910" t="s">
        <v>329</v>
      </c>
      <c r="C14910" t="s">
        <v>285</v>
      </c>
      <c r="D14910">
        <f t="shared" si="138"/>
        <v>0.16731939926781453</v>
      </c>
      <c r="E14910">
        <f t="shared" si="139"/>
        <v>0.16731939926781453</v>
      </c>
      <c r="F14910">
        <f t="shared" si="139"/>
        <v>0.16731939926781453</v>
      </c>
      <c r="G14910">
        <f t="shared" si="139"/>
        <v>0.16731939926781453</v>
      </c>
      <c r="H14910">
        <f t="shared" si="139"/>
        <v>0.16731939926781453</v>
      </c>
      <c r="I14910">
        <f t="shared" si="139"/>
        <v>0.16731939926781453</v>
      </c>
      <c r="J14910">
        <f t="shared" si="139"/>
        <v>0.16731939926781453</v>
      </c>
      <c r="K14910">
        <f t="shared" si="136"/>
        <v>0.16731939926781453</v>
      </c>
      <c r="M14910" t="s">
        <v>470</v>
      </c>
    </row>
    <row r="14911" spans="1:13" hidden="1">
      <c r="A14911" t="s">
        <v>304</v>
      </c>
      <c r="B14911" t="s">
        <v>329</v>
      </c>
      <c r="C14911" t="s">
        <v>286</v>
      </c>
      <c r="D14911">
        <f t="shared" si="138"/>
        <v>0.13976537296195563</v>
      </c>
      <c r="E14911">
        <f t="shared" si="139"/>
        <v>0.13976537296195563</v>
      </c>
      <c r="F14911">
        <f t="shared" si="139"/>
        <v>0.13976537296195563</v>
      </c>
      <c r="G14911">
        <f t="shared" si="139"/>
        <v>0.13976537296195563</v>
      </c>
      <c r="H14911">
        <f t="shared" si="139"/>
        <v>0.13976537296195563</v>
      </c>
      <c r="I14911">
        <f t="shared" si="139"/>
        <v>0.13976537296195563</v>
      </c>
      <c r="J14911">
        <f t="shared" si="139"/>
        <v>0.13976537296195563</v>
      </c>
      <c r="K14911">
        <f t="shared" si="136"/>
        <v>0.13976537296195563</v>
      </c>
      <c r="M14911" t="s">
        <v>470</v>
      </c>
    </row>
    <row r="14912" spans="1:13" hidden="1">
      <c r="A14912" t="s">
        <v>304</v>
      </c>
      <c r="B14912" t="s">
        <v>329</v>
      </c>
      <c r="C14912" t="s">
        <v>287</v>
      </c>
      <c r="D14912">
        <f t="shared" si="138"/>
        <v>0.18065180012616774</v>
      </c>
      <c r="E14912">
        <f t="shared" si="139"/>
        <v>0.18065180012616774</v>
      </c>
      <c r="F14912">
        <f t="shared" si="139"/>
        <v>0.18065180012616774</v>
      </c>
      <c r="G14912">
        <f t="shared" si="139"/>
        <v>0.18065180012616774</v>
      </c>
      <c r="H14912">
        <f t="shared" si="139"/>
        <v>0.18065180012616774</v>
      </c>
      <c r="I14912">
        <f t="shared" si="139"/>
        <v>0.18065180012616774</v>
      </c>
      <c r="J14912">
        <f t="shared" si="139"/>
        <v>0.18065180012616774</v>
      </c>
      <c r="K14912">
        <f t="shared" si="136"/>
        <v>0.18065180012616774</v>
      </c>
      <c r="M14912" t="s">
        <v>470</v>
      </c>
    </row>
    <row r="14913" spans="1:13" hidden="1">
      <c r="A14913" t="s">
        <v>304</v>
      </c>
      <c r="B14913" t="s">
        <v>329</v>
      </c>
      <c r="C14913" t="s">
        <v>288</v>
      </c>
      <c r="D14913">
        <f t="shared" si="138"/>
        <v>0.17295716944067435</v>
      </c>
      <c r="E14913">
        <f t="shared" si="139"/>
        <v>0.17295716944067435</v>
      </c>
      <c r="F14913">
        <f t="shared" si="139"/>
        <v>0.17295716944067435</v>
      </c>
      <c r="G14913">
        <f t="shared" si="139"/>
        <v>0.17295716944067435</v>
      </c>
      <c r="H14913">
        <f t="shared" si="139"/>
        <v>0.17295716944067435</v>
      </c>
      <c r="I14913">
        <f t="shared" si="139"/>
        <v>0.17295716944067435</v>
      </c>
      <c r="J14913">
        <f t="shared" si="139"/>
        <v>0.17295716944067435</v>
      </c>
      <c r="K14913">
        <f t="shared" si="136"/>
        <v>0.17295716944067435</v>
      </c>
      <c r="M14913" t="s">
        <v>470</v>
      </c>
    </row>
    <row r="14914" spans="1:13" hidden="1">
      <c r="A14914" t="s">
        <v>304</v>
      </c>
      <c r="B14914" t="s">
        <v>329</v>
      </c>
      <c r="C14914" t="s">
        <v>289</v>
      </c>
      <c r="D14914">
        <f t="shared" si="138"/>
        <v>0.26855598352582311</v>
      </c>
      <c r="E14914">
        <f t="shared" si="139"/>
        <v>0.26855598352582311</v>
      </c>
      <c r="F14914">
        <f t="shared" si="139"/>
        <v>0.26855598352582311</v>
      </c>
      <c r="G14914">
        <f t="shared" si="139"/>
        <v>0.26855598352582311</v>
      </c>
      <c r="H14914">
        <f t="shared" si="139"/>
        <v>0.26855598352582311</v>
      </c>
      <c r="I14914">
        <f t="shared" si="139"/>
        <v>0.26855598352582311</v>
      </c>
      <c r="J14914">
        <f t="shared" si="139"/>
        <v>0.26855598352582311</v>
      </c>
      <c r="K14914">
        <f t="shared" si="136"/>
        <v>0.26855598352582311</v>
      </c>
      <c r="M14914" t="s">
        <v>470</v>
      </c>
    </row>
    <row r="14915" spans="1:13" hidden="1">
      <c r="A14915" t="s">
        <v>304</v>
      </c>
      <c r="B14915" t="s">
        <v>329</v>
      </c>
      <c r="C14915" t="s">
        <v>290</v>
      </c>
      <c r="D14915">
        <f t="shared" si="138"/>
        <v>0.25062926098278904</v>
      </c>
      <c r="E14915">
        <f t="shared" si="139"/>
        <v>0.25062926098278904</v>
      </c>
      <c r="F14915">
        <f t="shared" si="139"/>
        <v>0.25062926098278904</v>
      </c>
      <c r="G14915">
        <f t="shared" si="139"/>
        <v>0.25062926098278904</v>
      </c>
      <c r="H14915">
        <f t="shared" si="139"/>
        <v>0.25062926098278904</v>
      </c>
      <c r="I14915">
        <f t="shared" si="139"/>
        <v>0.25062926098278904</v>
      </c>
      <c r="J14915">
        <f t="shared" si="139"/>
        <v>0.25062926098278904</v>
      </c>
      <c r="K14915">
        <f t="shared" si="136"/>
        <v>0.25062926098278904</v>
      </c>
      <c r="M14915" t="s">
        <v>470</v>
      </c>
    </row>
    <row r="14916" spans="1:13" hidden="1">
      <c r="A14916" t="s">
        <v>304</v>
      </c>
      <c r="B14916" t="s">
        <v>329</v>
      </c>
      <c r="C14916" t="s">
        <v>291</v>
      </c>
      <c r="D14916">
        <f t="shared" si="138"/>
        <v>0.26235192153532594</v>
      </c>
      <c r="E14916">
        <f t="shared" si="139"/>
        <v>0.26235192153532594</v>
      </c>
      <c r="F14916">
        <f t="shared" si="139"/>
        <v>0.26235192153532594</v>
      </c>
      <c r="G14916">
        <f t="shared" si="139"/>
        <v>0.26235192153532594</v>
      </c>
      <c r="H14916">
        <f t="shared" si="139"/>
        <v>0.26235192153532594</v>
      </c>
      <c r="I14916">
        <f t="shared" si="139"/>
        <v>0.26235192153532594</v>
      </c>
      <c r="J14916">
        <f t="shared" si="139"/>
        <v>0.26235192153532594</v>
      </c>
      <c r="K14916">
        <f t="shared" si="136"/>
        <v>0.26235192153532594</v>
      </c>
      <c r="M14916" t="s">
        <v>470</v>
      </c>
    </row>
    <row r="14917" spans="1:13" hidden="1">
      <c r="A14917" t="s">
        <v>304</v>
      </c>
      <c r="B14917" t="s">
        <v>329</v>
      </c>
      <c r="C14917" t="s">
        <v>292</v>
      </c>
      <c r="D14917">
        <f t="shared" si="138"/>
        <v>0.26807170312499939</v>
      </c>
      <c r="E14917">
        <f t="shared" si="139"/>
        <v>0.26807170312499939</v>
      </c>
      <c r="F14917">
        <f t="shared" si="139"/>
        <v>0.26807170312499939</v>
      </c>
      <c r="G14917">
        <f t="shared" si="139"/>
        <v>0.26807170312499939</v>
      </c>
      <c r="H14917">
        <f t="shared" si="139"/>
        <v>0.26807170312499939</v>
      </c>
      <c r="I14917">
        <f t="shared" si="139"/>
        <v>0.26807170312499939</v>
      </c>
      <c r="J14917">
        <f t="shared" si="139"/>
        <v>0.26807170312499939</v>
      </c>
      <c r="K14917">
        <f t="shared" si="136"/>
        <v>0.26807170312499939</v>
      </c>
      <c r="M14917" t="s">
        <v>470</v>
      </c>
    </row>
    <row r="14918" spans="1:13" hidden="1">
      <c r="A14918" t="s">
        <v>304</v>
      </c>
      <c r="B14918" t="s">
        <v>331</v>
      </c>
      <c r="C14918" t="s">
        <v>278</v>
      </c>
      <c r="D14918">
        <f t="shared" si="138"/>
        <v>0.28061084039705231</v>
      </c>
      <c r="E14918">
        <f t="shared" si="139"/>
        <v>0.28061084039705231</v>
      </c>
      <c r="F14918">
        <f t="shared" si="139"/>
        <v>0.28061084039705231</v>
      </c>
      <c r="G14918">
        <f t="shared" si="139"/>
        <v>0.28061084039705231</v>
      </c>
      <c r="H14918">
        <f t="shared" si="139"/>
        <v>0.28061084039705231</v>
      </c>
      <c r="I14918">
        <f t="shared" si="139"/>
        <v>0.28061084039705231</v>
      </c>
      <c r="J14918">
        <f t="shared" si="139"/>
        <v>0.28061084039705231</v>
      </c>
      <c r="K14918">
        <f t="shared" si="136"/>
        <v>0.28061084039705231</v>
      </c>
    </row>
    <row r="14919" spans="1:13" hidden="1">
      <c r="A14919" t="s">
        <v>304</v>
      </c>
      <c r="B14919" t="s">
        <v>331</v>
      </c>
      <c r="C14919" t="s">
        <v>279</v>
      </c>
      <c r="D14919">
        <f t="shared" si="138"/>
        <v>0.26189562153739493</v>
      </c>
      <c r="E14919">
        <f t="shared" si="139"/>
        <v>0.26189562153739493</v>
      </c>
      <c r="F14919">
        <f t="shared" si="139"/>
        <v>0.26189562153739493</v>
      </c>
      <c r="G14919">
        <f t="shared" si="139"/>
        <v>0.26189562153739493</v>
      </c>
      <c r="H14919">
        <f t="shared" si="139"/>
        <v>0.26189562153739493</v>
      </c>
      <c r="I14919">
        <f t="shared" si="139"/>
        <v>0.26189562153739493</v>
      </c>
      <c r="J14919">
        <f t="shared" si="139"/>
        <v>0.26189562153739493</v>
      </c>
      <c r="K14919">
        <f t="shared" si="136"/>
        <v>0.26189562153739493</v>
      </c>
      <c r="M14919" t="s">
        <v>470</v>
      </c>
    </row>
    <row r="14920" spans="1:13" hidden="1">
      <c r="A14920" t="s">
        <v>304</v>
      </c>
      <c r="B14920" t="s">
        <v>331</v>
      </c>
      <c r="C14920" t="s">
        <v>280</v>
      </c>
      <c r="D14920">
        <f t="shared" si="138"/>
        <v>0.28208485630193908</v>
      </c>
      <c r="E14920">
        <f t="shared" si="139"/>
        <v>0.28208485630193908</v>
      </c>
      <c r="F14920">
        <f t="shared" si="139"/>
        <v>0.28208485630193908</v>
      </c>
      <c r="G14920">
        <f t="shared" si="139"/>
        <v>0.28208485630193908</v>
      </c>
      <c r="H14920">
        <f t="shared" si="139"/>
        <v>0.28208485630193908</v>
      </c>
      <c r="I14920">
        <f t="shared" si="139"/>
        <v>0.28208485630193908</v>
      </c>
      <c r="J14920">
        <f t="shared" si="139"/>
        <v>0.28208485630193908</v>
      </c>
      <c r="K14920">
        <f t="shared" si="136"/>
        <v>0.28208485630193908</v>
      </c>
      <c r="M14920" t="s">
        <v>470</v>
      </c>
    </row>
    <row r="14921" spans="1:13" hidden="1">
      <c r="A14921" t="s">
        <v>304</v>
      </c>
      <c r="B14921" t="s">
        <v>331</v>
      </c>
      <c r="C14921" t="s">
        <v>277</v>
      </c>
      <c r="D14921">
        <f t="shared" si="138"/>
        <v>0.29097082764889409</v>
      </c>
      <c r="E14921">
        <f t="shared" si="139"/>
        <v>0.29097082764889409</v>
      </c>
      <c r="F14921">
        <f t="shared" si="139"/>
        <v>0.29097082764889409</v>
      </c>
      <c r="G14921">
        <f t="shared" si="139"/>
        <v>0.29097082764889409</v>
      </c>
      <c r="H14921">
        <f t="shared" si="139"/>
        <v>0.29097082764889409</v>
      </c>
      <c r="I14921">
        <f t="shared" si="139"/>
        <v>0.29097082764889409</v>
      </c>
      <c r="J14921">
        <f t="shared" si="139"/>
        <v>0.29097082764889409</v>
      </c>
      <c r="K14921">
        <f t="shared" si="136"/>
        <v>0.29097082764889409</v>
      </c>
      <c r="M14921" t="s">
        <v>470</v>
      </c>
    </row>
    <row r="14922" spans="1:13" hidden="1">
      <c r="A14922" t="s">
        <v>304</v>
      </c>
      <c r="B14922" t="s">
        <v>331</v>
      </c>
      <c r="C14922" t="s">
        <v>281</v>
      </c>
      <c r="D14922">
        <f t="shared" si="138"/>
        <v>0.17289079640281496</v>
      </c>
      <c r="E14922">
        <f t="shared" si="139"/>
        <v>0.17289079640281496</v>
      </c>
      <c r="F14922">
        <f t="shared" si="139"/>
        <v>0.17289079640281496</v>
      </c>
      <c r="G14922">
        <f t="shared" si="139"/>
        <v>0.17289079640281496</v>
      </c>
      <c r="H14922">
        <f t="shared" si="139"/>
        <v>0.17289079640281496</v>
      </c>
      <c r="I14922">
        <f t="shared" si="139"/>
        <v>0.17289079640281496</v>
      </c>
      <c r="J14922">
        <f t="shared" si="139"/>
        <v>0.17289079640281496</v>
      </c>
      <c r="K14922">
        <f t="shared" si="136"/>
        <v>0.17289079640281496</v>
      </c>
      <c r="M14922" t="s">
        <v>470</v>
      </c>
    </row>
    <row r="14923" spans="1:13" hidden="1">
      <c r="A14923" t="s">
        <v>304</v>
      </c>
      <c r="B14923" t="s">
        <v>331</v>
      </c>
      <c r="C14923" t="s">
        <v>282</v>
      </c>
      <c r="D14923">
        <f t="shared" si="138"/>
        <v>0.14162751167582319</v>
      </c>
      <c r="E14923">
        <f t="shared" si="139"/>
        <v>0.14162751167582319</v>
      </c>
      <c r="F14923">
        <f t="shared" si="139"/>
        <v>0.14162751167582319</v>
      </c>
      <c r="G14923">
        <f t="shared" si="139"/>
        <v>0.14162751167582319</v>
      </c>
      <c r="H14923">
        <f t="shared" si="139"/>
        <v>0.14162751167582319</v>
      </c>
      <c r="I14923">
        <f t="shared" si="139"/>
        <v>0.14162751167582319</v>
      </c>
      <c r="J14923">
        <f t="shared" si="139"/>
        <v>0.14162751167582319</v>
      </c>
      <c r="K14923">
        <f t="shared" si="136"/>
        <v>0.14162751167582319</v>
      </c>
      <c r="M14923" t="s">
        <v>470</v>
      </c>
    </row>
    <row r="14924" spans="1:13" hidden="1">
      <c r="A14924" t="s">
        <v>304</v>
      </c>
      <c r="B14924" t="s">
        <v>331</v>
      </c>
      <c r="C14924" t="s">
        <v>283</v>
      </c>
      <c r="D14924">
        <f t="shared" si="138"/>
        <v>0.18635265534856274</v>
      </c>
      <c r="E14924">
        <f t="shared" si="139"/>
        <v>0.18635265534856274</v>
      </c>
      <c r="F14924">
        <f t="shared" si="139"/>
        <v>0.18635265534856274</v>
      </c>
      <c r="G14924">
        <f t="shared" si="139"/>
        <v>0.18635265534856274</v>
      </c>
      <c r="H14924">
        <f t="shared" si="139"/>
        <v>0.18635265534856274</v>
      </c>
      <c r="I14924">
        <f t="shared" si="139"/>
        <v>0.18635265534856274</v>
      </c>
      <c r="J14924">
        <f t="shared" si="139"/>
        <v>0.18635265534856274</v>
      </c>
      <c r="K14924">
        <f t="shared" si="136"/>
        <v>0.18635265534856274</v>
      </c>
      <c r="M14924" t="s">
        <v>470</v>
      </c>
    </row>
    <row r="14925" spans="1:13" hidden="1">
      <c r="A14925" t="s">
        <v>304</v>
      </c>
      <c r="B14925" t="s">
        <v>331</v>
      </c>
      <c r="C14925" t="s">
        <v>284</v>
      </c>
      <c r="D14925">
        <f t="shared" si="138"/>
        <v>0.18060129052197885</v>
      </c>
      <c r="E14925">
        <f t="shared" si="139"/>
        <v>0.18060129052197885</v>
      </c>
      <c r="F14925">
        <f t="shared" si="139"/>
        <v>0.18060129052197885</v>
      </c>
      <c r="G14925">
        <f t="shared" si="139"/>
        <v>0.18060129052197885</v>
      </c>
      <c r="H14925">
        <f t="shared" si="139"/>
        <v>0.18060129052197885</v>
      </c>
      <c r="I14925">
        <f t="shared" si="139"/>
        <v>0.18060129052197885</v>
      </c>
      <c r="J14925">
        <f t="shared" si="139"/>
        <v>0.18060129052197885</v>
      </c>
      <c r="K14925">
        <f t="shared" si="136"/>
        <v>0.18060129052197885</v>
      </c>
      <c r="M14925" t="s">
        <v>470</v>
      </c>
    </row>
    <row r="14926" spans="1:13" hidden="1">
      <c r="A14926" t="s">
        <v>304</v>
      </c>
      <c r="B14926" t="s">
        <v>331</v>
      </c>
      <c r="C14926" t="s">
        <v>285</v>
      </c>
      <c r="D14926">
        <f t="shared" si="138"/>
        <v>0.16731939926781453</v>
      </c>
      <c r="E14926">
        <f t="shared" si="139"/>
        <v>0.16731939926781453</v>
      </c>
      <c r="F14926">
        <f t="shared" si="139"/>
        <v>0.16731939926781453</v>
      </c>
      <c r="G14926">
        <f t="shared" si="139"/>
        <v>0.16731939926781453</v>
      </c>
      <c r="H14926">
        <f t="shared" si="139"/>
        <v>0.16731939926781453</v>
      </c>
      <c r="I14926">
        <f t="shared" si="139"/>
        <v>0.16731939926781453</v>
      </c>
      <c r="J14926">
        <f t="shared" si="139"/>
        <v>0.16731939926781453</v>
      </c>
      <c r="K14926">
        <f t="shared" si="139"/>
        <v>0.16731939926781453</v>
      </c>
      <c r="M14926" t="s">
        <v>470</v>
      </c>
    </row>
    <row r="14927" spans="1:13" hidden="1">
      <c r="A14927" t="s">
        <v>304</v>
      </c>
      <c r="B14927" t="s">
        <v>331</v>
      </c>
      <c r="C14927" t="s">
        <v>286</v>
      </c>
      <c r="D14927">
        <f t="shared" si="138"/>
        <v>0.13976537296195563</v>
      </c>
      <c r="E14927">
        <f t="shared" si="139"/>
        <v>0.13976537296195563</v>
      </c>
      <c r="F14927">
        <f t="shared" si="139"/>
        <v>0.13976537296195563</v>
      </c>
      <c r="G14927">
        <f t="shared" si="139"/>
        <v>0.13976537296195563</v>
      </c>
      <c r="H14927">
        <f t="shared" si="139"/>
        <v>0.13976537296195563</v>
      </c>
      <c r="I14927">
        <f t="shared" si="139"/>
        <v>0.13976537296195563</v>
      </c>
      <c r="J14927">
        <f t="shared" si="139"/>
        <v>0.13976537296195563</v>
      </c>
      <c r="K14927">
        <f t="shared" si="139"/>
        <v>0.13976537296195563</v>
      </c>
      <c r="M14927" t="s">
        <v>470</v>
      </c>
    </row>
    <row r="14928" spans="1:13" hidden="1">
      <c r="A14928" t="s">
        <v>304</v>
      </c>
      <c r="B14928" t="s">
        <v>331</v>
      </c>
      <c r="C14928" t="s">
        <v>287</v>
      </c>
      <c r="D14928">
        <f t="shared" si="138"/>
        <v>0.18065180012616774</v>
      </c>
      <c r="E14928">
        <f t="shared" si="139"/>
        <v>0.18065180012616774</v>
      </c>
      <c r="F14928">
        <f t="shared" si="139"/>
        <v>0.18065180012616774</v>
      </c>
      <c r="G14928">
        <f t="shared" si="139"/>
        <v>0.18065180012616774</v>
      </c>
      <c r="H14928">
        <f t="shared" si="139"/>
        <v>0.18065180012616774</v>
      </c>
      <c r="I14928">
        <f t="shared" si="139"/>
        <v>0.18065180012616774</v>
      </c>
      <c r="J14928">
        <f t="shared" si="139"/>
        <v>0.18065180012616774</v>
      </c>
      <c r="K14928">
        <f t="shared" si="139"/>
        <v>0.18065180012616774</v>
      </c>
      <c r="M14928" t="s">
        <v>470</v>
      </c>
    </row>
    <row r="14929" spans="1:13" hidden="1">
      <c r="A14929" t="s">
        <v>304</v>
      </c>
      <c r="B14929" t="s">
        <v>331</v>
      </c>
      <c r="C14929" t="s">
        <v>288</v>
      </c>
      <c r="D14929">
        <f t="shared" si="138"/>
        <v>0.17295716944067435</v>
      </c>
      <c r="E14929">
        <f t="shared" si="139"/>
        <v>0.17295716944067435</v>
      </c>
      <c r="F14929">
        <f t="shared" si="139"/>
        <v>0.17295716944067435</v>
      </c>
      <c r="G14929">
        <f t="shared" si="139"/>
        <v>0.17295716944067435</v>
      </c>
      <c r="H14929">
        <f t="shared" si="139"/>
        <v>0.17295716944067435</v>
      </c>
      <c r="I14929">
        <f t="shared" si="139"/>
        <v>0.17295716944067435</v>
      </c>
      <c r="J14929">
        <f t="shared" si="139"/>
        <v>0.17295716944067435</v>
      </c>
      <c r="K14929">
        <f t="shared" si="139"/>
        <v>0.17295716944067435</v>
      </c>
      <c r="M14929" t="s">
        <v>470</v>
      </c>
    </row>
    <row r="14930" spans="1:13" hidden="1">
      <c r="A14930" t="s">
        <v>304</v>
      </c>
      <c r="B14930" t="s">
        <v>331</v>
      </c>
      <c r="C14930" t="s">
        <v>289</v>
      </c>
      <c r="D14930">
        <f t="shared" si="138"/>
        <v>0.26855598352582311</v>
      </c>
      <c r="E14930">
        <f t="shared" si="139"/>
        <v>0.26855598352582311</v>
      </c>
      <c r="F14930">
        <f t="shared" si="139"/>
        <v>0.26855598352582311</v>
      </c>
      <c r="G14930">
        <f t="shared" si="139"/>
        <v>0.26855598352582311</v>
      </c>
      <c r="H14930">
        <f t="shared" si="139"/>
        <v>0.26855598352582311</v>
      </c>
      <c r="I14930">
        <f t="shared" si="139"/>
        <v>0.26855598352582311</v>
      </c>
      <c r="J14930">
        <f t="shared" si="139"/>
        <v>0.26855598352582311</v>
      </c>
      <c r="K14930">
        <f t="shared" si="139"/>
        <v>0.26855598352582311</v>
      </c>
      <c r="M14930" t="s">
        <v>470</v>
      </c>
    </row>
    <row r="14931" spans="1:13" hidden="1">
      <c r="A14931" t="s">
        <v>304</v>
      </c>
      <c r="B14931" t="s">
        <v>331</v>
      </c>
      <c r="C14931" t="s">
        <v>290</v>
      </c>
      <c r="D14931">
        <f t="shared" si="138"/>
        <v>0.25062926098278904</v>
      </c>
      <c r="E14931">
        <f t="shared" si="139"/>
        <v>0.25062926098278904</v>
      </c>
      <c r="F14931">
        <f t="shared" si="139"/>
        <v>0.25062926098278904</v>
      </c>
      <c r="G14931">
        <f t="shared" si="139"/>
        <v>0.25062926098278904</v>
      </c>
      <c r="H14931">
        <f t="shared" si="139"/>
        <v>0.25062926098278904</v>
      </c>
      <c r="I14931">
        <f t="shared" si="139"/>
        <v>0.25062926098278904</v>
      </c>
      <c r="J14931">
        <f t="shared" si="139"/>
        <v>0.25062926098278904</v>
      </c>
      <c r="K14931">
        <f t="shared" si="139"/>
        <v>0.25062926098278904</v>
      </c>
      <c r="M14931" t="s">
        <v>470</v>
      </c>
    </row>
    <row r="14932" spans="1:13" hidden="1">
      <c r="A14932" t="s">
        <v>304</v>
      </c>
      <c r="B14932" t="s">
        <v>331</v>
      </c>
      <c r="C14932" t="s">
        <v>291</v>
      </c>
      <c r="D14932">
        <f t="shared" si="138"/>
        <v>0.26235192153532594</v>
      </c>
      <c r="E14932">
        <f t="shared" si="139"/>
        <v>0.26235192153532594</v>
      </c>
      <c r="F14932">
        <f t="shared" si="139"/>
        <v>0.26235192153532594</v>
      </c>
      <c r="G14932">
        <f t="shared" si="139"/>
        <v>0.26235192153532594</v>
      </c>
      <c r="H14932">
        <f t="shared" si="139"/>
        <v>0.26235192153532594</v>
      </c>
      <c r="I14932">
        <f t="shared" si="139"/>
        <v>0.26235192153532594</v>
      </c>
      <c r="J14932">
        <f t="shared" si="139"/>
        <v>0.26235192153532594</v>
      </c>
      <c r="K14932">
        <f t="shared" si="139"/>
        <v>0.26235192153532594</v>
      </c>
      <c r="M14932" t="s">
        <v>470</v>
      </c>
    </row>
    <row r="14933" spans="1:13" hidden="1">
      <c r="A14933" t="s">
        <v>304</v>
      </c>
      <c r="B14933" t="s">
        <v>331</v>
      </c>
      <c r="C14933" t="s">
        <v>292</v>
      </c>
      <c r="D14933">
        <f t="shared" si="138"/>
        <v>0.26807170312499939</v>
      </c>
      <c r="E14933">
        <f t="shared" si="139"/>
        <v>0.26807170312499939</v>
      </c>
      <c r="F14933">
        <f t="shared" si="139"/>
        <v>0.26807170312499939</v>
      </c>
      <c r="G14933">
        <f t="shared" si="139"/>
        <v>0.26807170312499939</v>
      </c>
      <c r="H14933">
        <f t="shared" si="139"/>
        <v>0.26807170312499939</v>
      </c>
      <c r="I14933">
        <f t="shared" si="139"/>
        <v>0.26807170312499939</v>
      </c>
      <c r="J14933">
        <f t="shared" si="139"/>
        <v>0.26807170312499939</v>
      </c>
      <c r="K14933">
        <f t="shared" si="139"/>
        <v>0.26807170312499939</v>
      </c>
      <c r="M14933" t="s">
        <v>470</v>
      </c>
    </row>
    <row r="14934" spans="1:13" hidden="1">
      <c r="A14934" t="s">
        <v>304</v>
      </c>
      <c r="B14934" t="s">
        <v>498</v>
      </c>
      <c r="C14934" t="s">
        <v>278</v>
      </c>
      <c r="D14934">
        <v>0.55671985018726655</v>
      </c>
      <c r="E14934">
        <f t="shared" si="139"/>
        <v>0.55671985018726655</v>
      </c>
      <c r="F14934">
        <f t="shared" si="139"/>
        <v>0.55671985018726655</v>
      </c>
      <c r="G14934">
        <f t="shared" si="139"/>
        <v>0.55671985018726655</v>
      </c>
      <c r="H14934">
        <f t="shared" si="139"/>
        <v>0.55671985018726655</v>
      </c>
      <c r="I14934">
        <f t="shared" si="139"/>
        <v>0.55671985018726655</v>
      </c>
      <c r="J14934">
        <f t="shared" si="139"/>
        <v>0.55671985018726655</v>
      </c>
      <c r="K14934">
        <f t="shared" si="139"/>
        <v>0.55671985018726655</v>
      </c>
    </row>
    <row r="14935" spans="1:13" hidden="1">
      <c r="A14935" t="s">
        <v>304</v>
      </c>
      <c r="B14935" t="s">
        <v>498</v>
      </c>
      <c r="C14935" t="s">
        <v>279</v>
      </c>
      <c r="D14935">
        <v>0.54150561797752816</v>
      </c>
      <c r="E14935">
        <f t="shared" si="139"/>
        <v>0.54150561797752816</v>
      </c>
      <c r="F14935">
        <f t="shared" si="139"/>
        <v>0.54150561797752816</v>
      </c>
      <c r="G14935">
        <f t="shared" si="139"/>
        <v>0.54150561797752816</v>
      </c>
      <c r="H14935">
        <f t="shared" si="139"/>
        <v>0.54150561797752816</v>
      </c>
      <c r="I14935">
        <f t="shared" si="139"/>
        <v>0.54150561797752816</v>
      </c>
      <c r="J14935">
        <f t="shared" si="139"/>
        <v>0.54150561797752816</v>
      </c>
      <c r="K14935">
        <f t="shared" si="139"/>
        <v>0.54150561797752816</v>
      </c>
      <c r="M14935" t="s">
        <v>470</v>
      </c>
    </row>
    <row r="14936" spans="1:13" hidden="1">
      <c r="A14936" t="s">
        <v>304</v>
      </c>
      <c r="B14936" t="s">
        <v>498</v>
      </c>
      <c r="C14936" t="s">
        <v>280</v>
      </c>
      <c r="D14936">
        <v>0.54620224719101118</v>
      </c>
      <c r="E14936">
        <f t="shared" si="139"/>
        <v>0.54620224719101118</v>
      </c>
      <c r="F14936">
        <f t="shared" si="139"/>
        <v>0.54620224719101118</v>
      </c>
      <c r="G14936">
        <f t="shared" si="139"/>
        <v>0.54620224719101118</v>
      </c>
      <c r="H14936">
        <f t="shared" si="139"/>
        <v>0.54620224719101118</v>
      </c>
      <c r="I14936">
        <f t="shared" si="139"/>
        <v>0.54620224719101118</v>
      </c>
      <c r="J14936">
        <f t="shared" si="139"/>
        <v>0.54620224719101118</v>
      </c>
      <c r="K14936">
        <f t="shared" si="139"/>
        <v>0.54620224719101118</v>
      </c>
      <c r="M14936" t="s">
        <v>470</v>
      </c>
    </row>
    <row r="14937" spans="1:13" hidden="1">
      <c r="A14937" t="s">
        <v>304</v>
      </c>
      <c r="B14937" t="s">
        <v>498</v>
      </c>
      <c r="C14937" t="s">
        <v>277</v>
      </c>
      <c r="D14937">
        <v>0.5549803370786518</v>
      </c>
      <c r="E14937">
        <f t="shared" si="139"/>
        <v>0.5549803370786518</v>
      </c>
      <c r="F14937">
        <f t="shared" si="139"/>
        <v>0.5549803370786518</v>
      </c>
      <c r="G14937">
        <f t="shared" si="139"/>
        <v>0.5549803370786518</v>
      </c>
      <c r="H14937">
        <f t="shared" si="139"/>
        <v>0.5549803370786518</v>
      </c>
      <c r="I14937">
        <f t="shared" si="139"/>
        <v>0.5549803370786518</v>
      </c>
      <c r="J14937">
        <f t="shared" si="139"/>
        <v>0.5549803370786518</v>
      </c>
      <c r="K14937">
        <f t="shared" si="139"/>
        <v>0.5549803370786518</v>
      </c>
      <c r="M14937" t="s">
        <v>470</v>
      </c>
    </row>
    <row r="14938" spans="1:13" hidden="1">
      <c r="A14938" t="s">
        <v>304</v>
      </c>
      <c r="B14938" t="s">
        <v>498</v>
      </c>
      <c r="C14938" t="s">
        <v>281</v>
      </c>
      <c r="D14938">
        <v>0.32966250000000036</v>
      </c>
      <c r="E14938">
        <f t="shared" si="139"/>
        <v>0.32966250000000036</v>
      </c>
      <c r="F14938">
        <f t="shared" si="139"/>
        <v>0.32966250000000036</v>
      </c>
      <c r="G14938">
        <f t="shared" si="139"/>
        <v>0.32966250000000036</v>
      </c>
      <c r="H14938">
        <f t="shared" si="139"/>
        <v>0.32966250000000036</v>
      </c>
      <c r="I14938">
        <f t="shared" si="139"/>
        <v>0.32966250000000036</v>
      </c>
      <c r="J14938">
        <f t="shared" si="139"/>
        <v>0.32966250000000036</v>
      </c>
      <c r="K14938">
        <f t="shared" si="139"/>
        <v>0.32966250000000036</v>
      </c>
      <c r="M14938" t="s">
        <v>470</v>
      </c>
    </row>
    <row r="14939" spans="1:13" hidden="1">
      <c r="A14939" t="s">
        <v>304</v>
      </c>
      <c r="B14939" t="s">
        <v>498</v>
      </c>
      <c r="C14939" t="s">
        <v>282</v>
      </c>
      <c r="D14939">
        <v>0.28641851851851863</v>
      </c>
      <c r="E14939">
        <f t="shared" si="139"/>
        <v>0.28641851851851863</v>
      </c>
      <c r="F14939">
        <f t="shared" si="139"/>
        <v>0.28641851851851863</v>
      </c>
      <c r="G14939">
        <f t="shared" si="139"/>
        <v>0.28641851851851863</v>
      </c>
      <c r="H14939">
        <f t="shared" si="139"/>
        <v>0.28641851851851863</v>
      </c>
      <c r="I14939">
        <f t="shared" si="139"/>
        <v>0.28641851851851863</v>
      </c>
      <c r="J14939">
        <f t="shared" si="139"/>
        <v>0.28641851851851863</v>
      </c>
      <c r="K14939">
        <f t="shared" si="139"/>
        <v>0.28641851851851863</v>
      </c>
      <c r="M14939" t="s">
        <v>470</v>
      </c>
    </row>
    <row r="14940" spans="1:13" hidden="1">
      <c r="A14940" t="s">
        <v>304</v>
      </c>
      <c r="B14940" t="s">
        <v>498</v>
      </c>
      <c r="C14940" t="s">
        <v>283</v>
      </c>
      <c r="D14940">
        <v>0.29873888888888894</v>
      </c>
      <c r="E14940">
        <f t="shared" si="139"/>
        <v>0.29873888888888894</v>
      </c>
      <c r="F14940">
        <f t="shared" si="139"/>
        <v>0.29873888888888894</v>
      </c>
      <c r="G14940">
        <f t="shared" si="139"/>
        <v>0.29873888888888894</v>
      </c>
      <c r="H14940">
        <f t="shared" si="139"/>
        <v>0.29873888888888894</v>
      </c>
      <c r="I14940">
        <f t="shared" si="139"/>
        <v>0.29873888888888894</v>
      </c>
      <c r="J14940">
        <f t="shared" si="139"/>
        <v>0.29873888888888894</v>
      </c>
      <c r="K14940">
        <f t="shared" si="139"/>
        <v>0.29873888888888894</v>
      </c>
      <c r="M14940" t="s">
        <v>470</v>
      </c>
    </row>
    <row r="14941" spans="1:13" hidden="1">
      <c r="A14941" t="s">
        <v>304</v>
      </c>
      <c r="B14941" t="s">
        <v>498</v>
      </c>
      <c r="C14941" t="s">
        <v>284</v>
      </c>
      <c r="D14941">
        <v>0.30104888888888909</v>
      </c>
      <c r="E14941">
        <f t="shared" si="139"/>
        <v>0.30104888888888909</v>
      </c>
      <c r="F14941">
        <f t="shared" si="139"/>
        <v>0.30104888888888909</v>
      </c>
      <c r="G14941">
        <f t="shared" si="139"/>
        <v>0.30104888888888909</v>
      </c>
      <c r="H14941">
        <f t="shared" si="139"/>
        <v>0.30104888888888909</v>
      </c>
      <c r="I14941">
        <f t="shared" si="139"/>
        <v>0.30104888888888909</v>
      </c>
      <c r="J14941">
        <f t="shared" si="139"/>
        <v>0.30104888888888909</v>
      </c>
      <c r="K14941">
        <f t="shared" si="139"/>
        <v>0.30104888888888909</v>
      </c>
      <c r="M14941" t="s">
        <v>470</v>
      </c>
    </row>
    <row r="14942" spans="1:13" hidden="1">
      <c r="A14942" t="s">
        <v>304</v>
      </c>
      <c r="B14942" t="s">
        <v>498</v>
      </c>
      <c r="C14942" t="s">
        <v>285</v>
      </c>
      <c r="D14942">
        <v>0.30179120879120885</v>
      </c>
      <c r="E14942">
        <f t="shared" si="139"/>
        <v>0.30179120879120885</v>
      </c>
      <c r="F14942">
        <f t="shared" si="139"/>
        <v>0.30179120879120885</v>
      </c>
      <c r="G14942">
        <f t="shared" si="139"/>
        <v>0.30179120879120885</v>
      </c>
      <c r="H14942">
        <f t="shared" si="139"/>
        <v>0.30179120879120885</v>
      </c>
      <c r="I14942">
        <f t="shared" si="139"/>
        <v>0.30179120879120885</v>
      </c>
      <c r="J14942">
        <f t="shared" si="139"/>
        <v>0.30179120879120885</v>
      </c>
      <c r="K14942">
        <f t="shared" si="139"/>
        <v>0.30179120879120885</v>
      </c>
      <c r="M14942" t="s">
        <v>470</v>
      </c>
    </row>
    <row r="14943" spans="1:13" hidden="1">
      <c r="A14943" t="s">
        <v>304</v>
      </c>
      <c r="B14943" t="s">
        <v>498</v>
      </c>
      <c r="C14943" t="s">
        <v>286</v>
      </c>
      <c r="D14943">
        <v>0.28321428571428559</v>
      </c>
      <c r="E14943">
        <f t="shared" si="139"/>
        <v>0.28321428571428559</v>
      </c>
      <c r="F14943">
        <f t="shared" si="139"/>
        <v>0.28321428571428559</v>
      </c>
      <c r="G14943">
        <f t="shared" si="139"/>
        <v>0.28321428571428559</v>
      </c>
      <c r="H14943">
        <f t="shared" si="139"/>
        <v>0.28321428571428559</v>
      </c>
      <c r="I14943">
        <f t="shared" si="139"/>
        <v>0.28321428571428559</v>
      </c>
      <c r="J14943">
        <f t="shared" si="139"/>
        <v>0.28321428571428559</v>
      </c>
      <c r="K14943">
        <f t="shared" si="139"/>
        <v>0.28321428571428559</v>
      </c>
      <c r="M14943" t="s">
        <v>470</v>
      </c>
    </row>
    <row r="14944" spans="1:13" hidden="1">
      <c r="A14944" t="s">
        <v>304</v>
      </c>
      <c r="B14944" t="s">
        <v>498</v>
      </c>
      <c r="C14944" t="s">
        <v>287</v>
      </c>
      <c r="D14944">
        <v>0.32339246467817895</v>
      </c>
      <c r="E14944">
        <f t="shared" si="139"/>
        <v>0.32339246467817895</v>
      </c>
      <c r="F14944">
        <f t="shared" si="139"/>
        <v>0.32339246467817895</v>
      </c>
      <c r="G14944">
        <f t="shared" si="139"/>
        <v>0.32339246467817895</v>
      </c>
      <c r="H14944">
        <f t="shared" si="139"/>
        <v>0.32339246467817895</v>
      </c>
      <c r="I14944">
        <f t="shared" si="139"/>
        <v>0.32339246467817895</v>
      </c>
      <c r="J14944">
        <f t="shared" si="139"/>
        <v>0.32339246467817895</v>
      </c>
      <c r="K14944">
        <f t="shared" ref="K14944:K14980" si="140">$D14944</f>
        <v>0.32339246467817895</v>
      </c>
      <c r="M14944" t="s">
        <v>470</v>
      </c>
    </row>
    <row r="14945" spans="1:13" hidden="1">
      <c r="A14945" t="s">
        <v>304</v>
      </c>
      <c r="B14945" t="s">
        <v>498</v>
      </c>
      <c r="C14945" t="s">
        <v>288</v>
      </c>
      <c r="D14945">
        <v>0.31053113553113559</v>
      </c>
      <c r="E14945">
        <f t="shared" ref="E14945:J14980" si="141">$D14945</f>
        <v>0.31053113553113559</v>
      </c>
      <c r="F14945">
        <f t="shared" si="141"/>
        <v>0.31053113553113559</v>
      </c>
      <c r="G14945">
        <f t="shared" si="141"/>
        <v>0.31053113553113559</v>
      </c>
      <c r="H14945">
        <f t="shared" si="141"/>
        <v>0.31053113553113559</v>
      </c>
      <c r="I14945">
        <f t="shared" si="141"/>
        <v>0.31053113553113559</v>
      </c>
      <c r="J14945">
        <f t="shared" si="141"/>
        <v>0.31053113553113559</v>
      </c>
      <c r="K14945">
        <f t="shared" si="140"/>
        <v>0.31053113553113559</v>
      </c>
      <c r="M14945" t="s">
        <v>470</v>
      </c>
    </row>
    <row r="14946" spans="1:13" hidden="1">
      <c r="A14946" t="s">
        <v>304</v>
      </c>
      <c r="B14946" t="s">
        <v>498</v>
      </c>
      <c r="C14946" t="s">
        <v>289</v>
      </c>
      <c r="D14946">
        <v>0.49996634615384572</v>
      </c>
      <c r="E14946">
        <f t="shared" si="141"/>
        <v>0.49996634615384572</v>
      </c>
      <c r="F14946">
        <f t="shared" si="141"/>
        <v>0.49996634615384572</v>
      </c>
      <c r="G14946">
        <f t="shared" si="141"/>
        <v>0.49996634615384572</v>
      </c>
      <c r="H14946">
        <f t="shared" si="141"/>
        <v>0.49996634615384572</v>
      </c>
      <c r="I14946">
        <f t="shared" si="141"/>
        <v>0.49996634615384572</v>
      </c>
      <c r="J14946">
        <f t="shared" si="141"/>
        <v>0.49996634615384572</v>
      </c>
      <c r="K14946">
        <f t="shared" si="140"/>
        <v>0.49996634615384572</v>
      </c>
      <c r="M14946" t="s">
        <v>470</v>
      </c>
    </row>
    <row r="14947" spans="1:13" hidden="1">
      <c r="A14947" t="s">
        <v>304</v>
      </c>
      <c r="B14947" t="s">
        <v>498</v>
      </c>
      <c r="C14947" t="s">
        <v>290</v>
      </c>
      <c r="D14947">
        <v>0.47877655677655634</v>
      </c>
      <c r="E14947">
        <f t="shared" si="141"/>
        <v>0.47877655677655634</v>
      </c>
      <c r="F14947">
        <f t="shared" si="141"/>
        <v>0.47877655677655634</v>
      </c>
      <c r="G14947">
        <f t="shared" si="141"/>
        <v>0.47877655677655634</v>
      </c>
      <c r="H14947">
        <f t="shared" si="141"/>
        <v>0.47877655677655634</v>
      </c>
      <c r="I14947">
        <f t="shared" si="141"/>
        <v>0.47877655677655634</v>
      </c>
      <c r="J14947">
        <f t="shared" si="141"/>
        <v>0.47877655677655634</v>
      </c>
      <c r="K14947">
        <f t="shared" si="140"/>
        <v>0.47877655677655634</v>
      </c>
      <c r="M14947" t="s">
        <v>470</v>
      </c>
    </row>
    <row r="14948" spans="1:13" hidden="1">
      <c r="A14948" t="s">
        <v>304</v>
      </c>
      <c r="B14948" t="s">
        <v>498</v>
      </c>
      <c r="C14948" t="s">
        <v>291</v>
      </c>
      <c r="D14948">
        <v>0.48191941391941379</v>
      </c>
      <c r="E14948">
        <f t="shared" si="141"/>
        <v>0.48191941391941379</v>
      </c>
      <c r="F14948">
        <f t="shared" si="141"/>
        <v>0.48191941391941379</v>
      </c>
      <c r="G14948">
        <f t="shared" si="141"/>
        <v>0.48191941391941379</v>
      </c>
      <c r="H14948">
        <f t="shared" si="141"/>
        <v>0.48191941391941379</v>
      </c>
      <c r="I14948">
        <f t="shared" si="141"/>
        <v>0.48191941391941379</v>
      </c>
      <c r="J14948">
        <f t="shared" si="141"/>
        <v>0.48191941391941379</v>
      </c>
      <c r="K14948">
        <f t="shared" si="140"/>
        <v>0.48191941391941379</v>
      </c>
      <c r="M14948" t="s">
        <v>470</v>
      </c>
    </row>
    <row r="14949" spans="1:13" hidden="1">
      <c r="A14949" t="s">
        <v>304</v>
      </c>
      <c r="B14949" t="s">
        <v>498</v>
      </c>
      <c r="C14949" t="s">
        <v>292</v>
      </c>
      <c r="D14949">
        <v>0.47641208791208794</v>
      </c>
      <c r="E14949">
        <f t="shared" si="141"/>
        <v>0.47641208791208794</v>
      </c>
      <c r="F14949">
        <f t="shared" si="141"/>
        <v>0.47641208791208794</v>
      </c>
      <c r="G14949">
        <f t="shared" si="141"/>
        <v>0.47641208791208794</v>
      </c>
      <c r="H14949">
        <f t="shared" si="141"/>
        <v>0.47641208791208794</v>
      </c>
      <c r="I14949">
        <f t="shared" si="141"/>
        <v>0.47641208791208794</v>
      </c>
      <c r="J14949">
        <f t="shared" si="141"/>
        <v>0.47641208791208794</v>
      </c>
      <c r="K14949">
        <f t="shared" si="140"/>
        <v>0.47641208791208794</v>
      </c>
      <c r="M14949" t="s">
        <v>470</v>
      </c>
    </row>
    <row r="14950" spans="1:13" hidden="1">
      <c r="A14950" t="s">
        <v>304</v>
      </c>
      <c r="B14950" t="s">
        <v>499</v>
      </c>
      <c r="C14950" t="s">
        <v>278</v>
      </c>
      <c r="D14950">
        <v>0.35632134831460655</v>
      </c>
      <c r="E14950">
        <f t="shared" si="141"/>
        <v>0.35632134831460655</v>
      </c>
      <c r="F14950">
        <f t="shared" si="141"/>
        <v>0.35632134831460655</v>
      </c>
      <c r="G14950">
        <f t="shared" si="141"/>
        <v>0.35632134831460655</v>
      </c>
      <c r="H14950">
        <f t="shared" si="141"/>
        <v>0.35632134831460655</v>
      </c>
      <c r="I14950">
        <f t="shared" si="141"/>
        <v>0.35632134831460655</v>
      </c>
      <c r="J14950">
        <f t="shared" si="141"/>
        <v>0.35632134831460655</v>
      </c>
      <c r="K14950">
        <f t="shared" si="140"/>
        <v>0.35632134831460655</v>
      </c>
      <c r="M14950" t="s">
        <v>470</v>
      </c>
    </row>
    <row r="14951" spans="1:13" hidden="1">
      <c r="A14951" t="s">
        <v>304</v>
      </c>
      <c r="B14951" t="s">
        <v>499</v>
      </c>
      <c r="C14951" t="s">
        <v>279</v>
      </c>
      <c r="D14951">
        <v>0.34074157303370778</v>
      </c>
      <c r="E14951">
        <f t="shared" si="141"/>
        <v>0.34074157303370778</v>
      </c>
      <c r="F14951">
        <f t="shared" si="141"/>
        <v>0.34074157303370778</v>
      </c>
      <c r="G14951">
        <f t="shared" si="141"/>
        <v>0.34074157303370778</v>
      </c>
      <c r="H14951">
        <f t="shared" si="141"/>
        <v>0.34074157303370778</v>
      </c>
      <c r="I14951">
        <f t="shared" si="141"/>
        <v>0.34074157303370778</v>
      </c>
      <c r="J14951">
        <f t="shared" si="141"/>
        <v>0.34074157303370778</v>
      </c>
      <c r="K14951">
        <f t="shared" si="140"/>
        <v>0.34074157303370778</v>
      </c>
      <c r="M14951" t="s">
        <v>470</v>
      </c>
    </row>
    <row r="14952" spans="1:13" hidden="1">
      <c r="A14952" t="s">
        <v>304</v>
      </c>
      <c r="B14952" t="s">
        <v>499</v>
      </c>
      <c r="C14952" t="s">
        <v>280</v>
      </c>
      <c r="D14952">
        <v>0.35852808988764051</v>
      </c>
      <c r="E14952">
        <f t="shared" si="141"/>
        <v>0.35852808988764051</v>
      </c>
      <c r="F14952">
        <f t="shared" si="141"/>
        <v>0.35852808988764051</v>
      </c>
      <c r="G14952">
        <f t="shared" si="141"/>
        <v>0.35852808988764051</v>
      </c>
      <c r="H14952">
        <f t="shared" si="141"/>
        <v>0.35852808988764051</v>
      </c>
      <c r="I14952">
        <f t="shared" si="141"/>
        <v>0.35852808988764051</v>
      </c>
      <c r="J14952">
        <f t="shared" si="141"/>
        <v>0.35852808988764051</v>
      </c>
      <c r="K14952">
        <f t="shared" si="140"/>
        <v>0.35852808988764051</v>
      </c>
      <c r="M14952" t="s">
        <v>470</v>
      </c>
    </row>
    <row r="14953" spans="1:13" hidden="1">
      <c r="A14953" t="s">
        <v>304</v>
      </c>
      <c r="B14953" t="s">
        <v>499</v>
      </c>
      <c r="C14953" t="s">
        <v>277</v>
      </c>
      <c r="D14953">
        <v>0.35966292134831468</v>
      </c>
      <c r="E14953">
        <f t="shared" si="141"/>
        <v>0.35966292134831468</v>
      </c>
      <c r="F14953">
        <f t="shared" si="141"/>
        <v>0.35966292134831468</v>
      </c>
      <c r="G14953">
        <f t="shared" si="141"/>
        <v>0.35966292134831468</v>
      </c>
      <c r="H14953">
        <f t="shared" si="141"/>
        <v>0.35966292134831468</v>
      </c>
      <c r="I14953">
        <f t="shared" si="141"/>
        <v>0.35966292134831468</v>
      </c>
      <c r="J14953">
        <f t="shared" si="141"/>
        <v>0.35966292134831468</v>
      </c>
      <c r="K14953">
        <f t="shared" si="140"/>
        <v>0.35966292134831468</v>
      </c>
      <c r="M14953" t="s">
        <v>470</v>
      </c>
    </row>
    <row r="14954" spans="1:13" hidden="1">
      <c r="A14954" t="s">
        <v>304</v>
      </c>
      <c r="B14954" t="s">
        <v>499</v>
      </c>
      <c r="C14954" t="s">
        <v>281</v>
      </c>
      <c r="D14954">
        <v>0.19483055555555559</v>
      </c>
      <c r="E14954">
        <f t="shared" si="141"/>
        <v>0.19483055555555559</v>
      </c>
      <c r="F14954">
        <f t="shared" si="141"/>
        <v>0.19483055555555559</v>
      </c>
      <c r="G14954">
        <f t="shared" si="141"/>
        <v>0.19483055555555559</v>
      </c>
      <c r="H14954">
        <f t="shared" si="141"/>
        <v>0.19483055555555559</v>
      </c>
      <c r="I14954">
        <f t="shared" si="141"/>
        <v>0.19483055555555559</v>
      </c>
      <c r="J14954">
        <f t="shared" si="141"/>
        <v>0.19483055555555559</v>
      </c>
      <c r="K14954">
        <f t="shared" si="140"/>
        <v>0.19483055555555559</v>
      </c>
      <c r="M14954" t="s">
        <v>470</v>
      </c>
    </row>
    <row r="14955" spans="1:13" hidden="1">
      <c r="A14955" t="s">
        <v>304</v>
      </c>
      <c r="B14955" t="s">
        <v>499</v>
      </c>
      <c r="C14955" t="s">
        <v>282</v>
      </c>
      <c r="D14955">
        <v>0.15465555555555563</v>
      </c>
      <c r="E14955">
        <f t="shared" si="141"/>
        <v>0.15465555555555563</v>
      </c>
      <c r="F14955">
        <f t="shared" si="141"/>
        <v>0.15465555555555563</v>
      </c>
      <c r="G14955">
        <f t="shared" si="141"/>
        <v>0.15465555555555563</v>
      </c>
      <c r="H14955">
        <f t="shared" si="141"/>
        <v>0.15465555555555563</v>
      </c>
      <c r="I14955">
        <f t="shared" si="141"/>
        <v>0.15465555555555563</v>
      </c>
      <c r="J14955">
        <f t="shared" si="141"/>
        <v>0.15465555555555563</v>
      </c>
      <c r="K14955">
        <f t="shared" si="140"/>
        <v>0.15465555555555563</v>
      </c>
      <c r="M14955" t="s">
        <v>470</v>
      </c>
    </row>
    <row r="14956" spans="1:13" hidden="1">
      <c r="A14956" t="s">
        <v>304</v>
      </c>
      <c r="B14956" t="s">
        <v>499</v>
      </c>
      <c r="C14956" t="s">
        <v>283</v>
      </c>
      <c r="D14956">
        <v>0.18519444444444438</v>
      </c>
      <c r="E14956">
        <f t="shared" si="141"/>
        <v>0.18519444444444438</v>
      </c>
      <c r="F14956">
        <f t="shared" si="141"/>
        <v>0.18519444444444438</v>
      </c>
      <c r="G14956">
        <f t="shared" si="141"/>
        <v>0.18519444444444438</v>
      </c>
      <c r="H14956">
        <f t="shared" si="141"/>
        <v>0.18519444444444438</v>
      </c>
      <c r="I14956">
        <f t="shared" si="141"/>
        <v>0.18519444444444438</v>
      </c>
      <c r="J14956">
        <f t="shared" si="141"/>
        <v>0.18519444444444438</v>
      </c>
      <c r="K14956">
        <f t="shared" si="140"/>
        <v>0.18519444444444438</v>
      </c>
      <c r="M14956" t="s">
        <v>470</v>
      </c>
    </row>
    <row r="14957" spans="1:13" hidden="1">
      <c r="A14957" t="s">
        <v>304</v>
      </c>
      <c r="B14957" t="s">
        <v>499</v>
      </c>
      <c r="C14957" t="s">
        <v>284</v>
      </c>
      <c r="D14957">
        <v>0.17934222222222243</v>
      </c>
      <c r="E14957">
        <f t="shared" si="141"/>
        <v>0.17934222222222243</v>
      </c>
      <c r="F14957">
        <f t="shared" si="141"/>
        <v>0.17934222222222243</v>
      </c>
      <c r="G14957">
        <f t="shared" si="141"/>
        <v>0.17934222222222243</v>
      </c>
      <c r="H14957">
        <f t="shared" si="141"/>
        <v>0.17934222222222243</v>
      </c>
      <c r="I14957">
        <f t="shared" si="141"/>
        <v>0.17934222222222243</v>
      </c>
      <c r="J14957">
        <f t="shared" si="141"/>
        <v>0.17934222222222243</v>
      </c>
      <c r="K14957">
        <f t="shared" si="140"/>
        <v>0.17934222222222243</v>
      </c>
      <c r="M14957" t="s">
        <v>470</v>
      </c>
    </row>
    <row r="14958" spans="1:13" hidden="1">
      <c r="A14958" t="s">
        <v>304</v>
      </c>
      <c r="B14958" t="s">
        <v>499</v>
      </c>
      <c r="C14958" t="s">
        <v>285</v>
      </c>
      <c r="D14958">
        <v>0.17374481074481082</v>
      </c>
      <c r="E14958">
        <f t="shared" si="141"/>
        <v>0.17374481074481082</v>
      </c>
      <c r="F14958">
        <f t="shared" si="141"/>
        <v>0.17374481074481082</v>
      </c>
      <c r="G14958">
        <f t="shared" si="141"/>
        <v>0.17374481074481082</v>
      </c>
      <c r="H14958">
        <f t="shared" si="141"/>
        <v>0.17374481074481082</v>
      </c>
      <c r="I14958">
        <f t="shared" si="141"/>
        <v>0.17374481074481082</v>
      </c>
      <c r="J14958">
        <f t="shared" si="141"/>
        <v>0.17374481074481082</v>
      </c>
      <c r="K14958">
        <f t="shared" si="140"/>
        <v>0.17374481074481082</v>
      </c>
      <c r="M14958" t="s">
        <v>470</v>
      </c>
    </row>
    <row r="14959" spans="1:13" hidden="1">
      <c r="A14959" t="s">
        <v>304</v>
      </c>
      <c r="B14959" t="s">
        <v>499</v>
      </c>
      <c r="C14959" t="s">
        <v>286</v>
      </c>
      <c r="D14959">
        <v>0.15571978021978017</v>
      </c>
      <c r="E14959">
        <f t="shared" si="141"/>
        <v>0.15571978021978017</v>
      </c>
      <c r="F14959">
        <f t="shared" si="141"/>
        <v>0.15571978021978017</v>
      </c>
      <c r="G14959">
        <f t="shared" si="141"/>
        <v>0.15571978021978017</v>
      </c>
      <c r="H14959">
        <f t="shared" si="141"/>
        <v>0.15571978021978017</v>
      </c>
      <c r="I14959">
        <f t="shared" si="141"/>
        <v>0.15571978021978017</v>
      </c>
      <c r="J14959">
        <f t="shared" si="141"/>
        <v>0.15571978021978017</v>
      </c>
      <c r="K14959">
        <f t="shared" si="140"/>
        <v>0.15571978021978017</v>
      </c>
      <c r="M14959" t="s">
        <v>470</v>
      </c>
    </row>
    <row r="14960" spans="1:13" hidden="1">
      <c r="A14960" t="s">
        <v>304</v>
      </c>
      <c r="B14960" t="s">
        <v>499</v>
      </c>
      <c r="C14960" t="s">
        <v>287</v>
      </c>
      <c r="D14960">
        <v>0.19492464678178981</v>
      </c>
      <c r="E14960">
        <f t="shared" si="141"/>
        <v>0.19492464678178981</v>
      </c>
      <c r="F14960">
        <f t="shared" si="141"/>
        <v>0.19492464678178981</v>
      </c>
      <c r="G14960">
        <f t="shared" si="141"/>
        <v>0.19492464678178981</v>
      </c>
      <c r="H14960">
        <f t="shared" si="141"/>
        <v>0.19492464678178981</v>
      </c>
      <c r="I14960">
        <f t="shared" si="141"/>
        <v>0.19492464678178981</v>
      </c>
      <c r="J14960">
        <f t="shared" si="141"/>
        <v>0.19492464678178981</v>
      </c>
      <c r="K14960">
        <f t="shared" si="140"/>
        <v>0.19492464678178981</v>
      </c>
      <c r="M14960" t="s">
        <v>470</v>
      </c>
    </row>
    <row r="14961" spans="1:13" hidden="1">
      <c r="A14961" t="s">
        <v>304</v>
      </c>
      <c r="B14961" t="s">
        <v>499</v>
      </c>
      <c r="C14961" t="s">
        <v>288</v>
      </c>
      <c r="D14961">
        <v>0.17281501831501825</v>
      </c>
      <c r="E14961">
        <f t="shared" si="141"/>
        <v>0.17281501831501825</v>
      </c>
      <c r="F14961">
        <f t="shared" si="141"/>
        <v>0.17281501831501825</v>
      </c>
      <c r="G14961">
        <f t="shared" si="141"/>
        <v>0.17281501831501825</v>
      </c>
      <c r="H14961">
        <f t="shared" si="141"/>
        <v>0.17281501831501825</v>
      </c>
      <c r="I14961">
        <f t="shared" si="141"/>
        <v>0.17281501831501825</v>
      </c>
      <c r="J14961">
        <f t="shared" si="141"/>
        <v>0.17281501831501825</v>
      </c>
      <c r="K14961">
        <f t="shared" si="140"/>
        <v>0.17281501831501825</v>
      </c>
      <c r="M14961" t="s">
        <v>470</v>
      </c>
    </row>
    <row r="14962" spans="1:13" hidden="1">
      <c r="A14962" t="s">
        <v>304</v>
      </c>
      <c r="B14962" t="s">
        <v>499</v>
      </c>
      <c r="C14962" t="s">
        <v>289</v>
      </c>
      <c r="D14962">
        <v>0.30967445054945048</v>
      </c>
      <c r="E14962">
        <f t="shared" si="141"/>
        <v>0.30967445054945048</v>
      </c>
      <c r="F14962">
        <f t="shared" si="141"/>
        <v>0.30967445054945048</v>
      </c>
      <c r="G14962">
        <f t="shared" si="141"/>
        <v>0.30967445054945048</v>
      </c>
      <c r="H14962">
        <f t="shared" si="141"/>
        <v>0.30967445054945048</v>
      </c>
      <c r="I14962">
        <f t="shared" si="141"/>
        <v>0.30967445054945048</v>
      </c>
      <c r="J14962">
        <f t="shared" si="141"/>
        <v>0.30967445054945048</v>
      </c>
      <c r="K14962">
        <f t="shared" si="140"/>
        <v>0.30967445054945048</v>
      </c>
      <c r="M14962" t="s">
        <v>470</v>
      </c>
    </row>
    <row r="14963" spans="1:13" hidden="1">
      <c r="A14963" t="s">
        <v>304</v>
      </c>
      <c r="B14963" t="s">
        <v>499</v>
      </c>
      <c r="C14963" t="s">
        <v>290</v>
      </c>
      <c r="D14963">
        <v>0.28888644688644671</v>
      </c>
      <c r="E14963">
        <f t="shared" si="141"/>
        <v>0.28888644688644671</v>
      </c>
      <c r="F14963">
        <f t="shared" si="141"/>
        <v>0.28888644688644671</v>
      </c>
      <c r="G14963">
        <f t="shared" si="141"/>
        <v>0.28888644688644671</v>
      </c>
      <c r="H14963">
        <f t="shared" si="141"/>
        <v>0.28888644688644671</v>
      </c>
      <c r="I14963">
        <f t="shared" si="141"/>
        <v>0.28888644688644671</v>
      </c>
      <c r="J14963">
        <f t="shared" si="141"/>
        <v>0.28888644688644671</v>
      </c>
      <c r="K14963">
        <f t="shared" si="140"/>
        <v>0.28888644688644671</v>
      </c>
      <c r="M14963" t="s">
        <v>470</v>
      </c>
    </row>
    <row r="14964" spans="1:13" hidden="1">
      <c r="A14964" t="s">
        <v>304</v>
      </c>
      <c r="B14964" t="s">
        <v>499</v>
      </c>
      <c r="C14964" t="s">
        <v>291</v>
      </c>
      <c r="D14964">
        <v>0.30094139194139202</v>
      </c>
      <c r="E14964">
        <f t="shared" si="141"/>
        <v>0.30094139194139202</v>
      </c>
      <c r="F14964">
        <f t="shared" si="141"/>
        <v>0.30094139194139202</v>
      </c>
      <c r="G14964">
        <f t="shared" si="141"/>
        <v>0.30094139194139202</v>
      </c>
      <c r="H14964">
        <f t="shared" si="141"/>
        <v>0.30094139194139202</v>
      </c>
      <c r="I14964">
        <f t="shared" si="141"/>
        <v>0.30094139194139202</v>
      </c>
      <c r="J14964">
        <f t="shared" si="141"/>
        <v>0.30094139194139202</v>
      </c>
      <c r="K14964">
        <f t="shared" si="140"/>
        <v>0.30094139194139202</v>
      </c>
      <c r="M14964" t="s">
        <v>470</v>
      </c>
    </row>
    <row r="14965" spans="1:13" hidden="1">
      <c r="A14965" t="s">
        <v>304</v>
      </c>
      <c r="B14965" t="s">
        <v>499</v>
      </c>
      <c r="C14965" t="s">
        <v>292</v>
      </c>
      <c r="D14965">
        <v>0.29409340659340666</v>
      </c>
      <c r="E14965">
        <f t="shared" si="141"/>
        <v>0.29409340659340666</v>
      </c>
      <c r="F14965">
        <f t="shared" si="141"/>
        <v>0.29409340659340666</v>
      </c>
      <c r="G14965">
        <f t="shared" si="141"/>
        <v>0.29409340659340666</v>
      </c>
      <c r="H14965">
        <f t="shared" si="141"/>
        <v>0.29409340659340666</v>
      </c>
      <c r="I14965">
        <f t="shared" si="141"/>
        <v>0.29409340659340666</v>
      </c>
      <c r="J14965">
        <f t="shared" si="141"/>
        <v>0.29409340659340666</v>
      </c>
      <c r="K14965">
        <f t="shared" si="140"/>
        <v>0.29409340659340666</v>
      </c>
      <c r="M14965" t="s">
        <v>470</v>
      </c>
    </row>
    <row r="14966" spans="1:13" hidden="1">
      <c r="A14966" t="s">
        <v>304</v>
      </c>
      <c r="B14966" t="s">
        <v>500</v>
      </c>
      <c r="C14966" t="s">
        <v>278</v>
      </c>
      <c r="D14966">
        <v>0.63522696629213449</v>
      </c>
      <c r="E14966">
        <f t="shared" si="141"/>
        <v>0.63522696629213449</v>
      </c>
      <c r="F14966">
        <f t="shared" si="141"/>
        <v>0.63522696629213449</v>
      </c>
      <c r="G14966">
        <f t="shared" si="141"/>
        <v>0.63522696629213449</v>
      </c>
      <c r="H14966">
        <f t="shared" si="141"/>
        <v>0.63522696629213449</v>
      </c>
      <c r="I14966">
        <f t="shared" si="141"/>
        <v>0.63522696629213449</v>
      </c>
      <c r="J14966">
        <f t="shared" si="141"/>
        <v>0.63522696629213449</v>
      </c>
      <c r="K14966">
        <f t="shared" si="140"/>
        <v>0.63522696629213449</v>
      </c>
      <c r="M14966" t="s">
        <v>470</v>
      </c>
    </row>
    <row r="14967" spans="1:13" hidden="1">
      <c r="A14967" t="s">
        <v>304</v>
      </c>
      <c r="B14967" t="s">
        <v>500</v>
      </c>
      <c r="C14967" t="s">
        <v>279</v>
      </c>
      <c r="D14967">
        <v>0.63046067415730334</v>
      </c>
      <c r="E14967">
        <f t="shared" si="141"/>
        <v>0.63046067415730334</v>
      </c>
      <c r="F14967">
        <f t="shared" si="141"/>
        <v>0.63046067415730334</v>
      </c>
      <c r="G14967">
        <f t="shared" si="141"/>
        <v>0.63046067415730334</v>
      </c>
      <c r="H14967">
        <f t="shared" si="141"/>
        <v>0.63046067415730334</v>
      </c>
      <c r="I14967">
        <f t="shared" si="141"/>
        <v>0.63046067415730334</v>
      </c>
      <c r="J14967">
        <f t="shared" si="141"/>
        <v>0.63046067415730334</v>
      </c>
      <c r="K14967">
        <f t="shared" si="140"/>
        <v>0.63046067415730334</v>
      </c>
      <c r="M14967" t="s">
        <v>470</v>
      </c>
    </row>
    <row r="14968" spans="1:13" hidden="1">
      <c r="A14968" t="s">
        <v>304</v>
      </c>
      <c r="B14968" t="s">
        <v>500</v>
      </c>
      <c r="C14968" t="s">
        <v>280</v>
      </c>
      <c r="D14968">
        <v>0.6276601123595501</v>
      </c>
      <c r="E14968">
        <f t="shared" si="141"/>
        <v>0.6276601123595501</v>
      </c>
      <c r="F14968">
        <f t="shared" si="141"/>
        <v>0.6276601123595501</v>
      </c>
      <c r="G14968">
        <f t="shared" si="141"/>
        <v>0.6276601123595501</v>
      </c>
      <c r="H14968">
        <f t="shared" si="141"/>
        <v>0.6276601123595501</v>
      </c>
      <c r="I14968">
        <f t="shared" si="141"/>
        <v>0.6276601123595501</v>
      </c>
      <c r="J14968">
        <f t="shared" si="141"/>
        <v>0.6276601123595501</v>
      </c>
      <c r="K14968">
        <f t="shared" si="140"/>
        <v>0.6276601123595501</v>
      </c>
      <c r="M14968" t="s">
        <v>470</v>
      </c>
    </row>
    <row r="14969" spans="1:13" hidden="1">
      <c r="A14969" t="s">
        <v>304</v>
      </c>
      <c r="B14969" t="s">
        <v>500</v>
      </c>
      <c r="C14969" t="s">
        <v>277</v>
      </c>
      <c r="D14969">
        <v>0.63479213483146124</v>
      </c>
      <c r="E14969">
        <f t="shared" si="141"/>
        <v>0.63479213483146124</v>
      </c>
      <c r="F14969">
        <f t="shared" si="141"/>
        <v>0.63479213483146124</v>
      </c>
      <c r="G14969">
        <f t="shared" si="141"/>
        <v>0.63479213483146124</v>
      </c>
      <c r="H14969">
        <f t="shared" si="141"/>
        <v>0.63479213483146124</v>
      </c>
      <c r="I14969">
        <f t="shared" si="141"/>
        <v>0.63479213483146124</v>
      </c>
      <c r="J14969">
        <f t="shared" si="141"/>
        <v>0.63479213483146124</v>
      </c>
      <c r="K14969">
        <f t="shared" si="140"/>
        <v>0.63479213483146124</v>
      </c>
      <c r="M14969" t="s">
        <v>470</v>
      </c>
    </row>
    <row r="14970" spans="1:13" hidden="1">
      <c r="A14970" t="s">
        <v>304</v>
      </c>
      <c r="B14970" t="s">
        <v>500</v>
      </c>
      <c r="C14970" t="s">
        <v>281</v>
      </c>
      <c r="D14970">
        <v>0.36975833333333336</v>
      </c>
      <c r="E14970">
        <f t="shared" si="141"/>
        <v>0.36975833333333336</v>
      </c>
      <c r="F14970">
        <f t="shared" si="141"/>
        <v>0.36975833333333336</v>
      </c>
      <c r="G14970">
        <f t="shared" si="141"/>
        <v>0.36975833333333336</v>
      </c>
      <c r="H14970">
        <f t="shared" si="141"/>
        <v>0.36975833333333336</v>
      </c>
      <c r="I14970">
        <f t="shared" si="141"/>
        <v>0.36975833333333336</v>
      </c>
      <c r="J14970">
        <f t="shared" si="141"/>
        <v>0.36975833333333336</v>
      </c>
      <c r="K14970">
        <f t="shared" si="140"/>
        <v>0.36975833333333336</v>
      </c>
      <c r="M14970" t="s">
        <v>470</v>
      </c>
    </row>
    <row r="14971" spans="1:13" hidden="1">
      <c r="A14971" t="s">
        <v>304</v>
      </c>
      <c r="B14971" t="s">
        <v>500</v>
      </c>
      <c r="C14971" t="s">
        <v>282</v>
      </c>
      <c r="D14971">
        <v>0.34383703703703716</v>
      </c>
      <c r="E14971">
        <f t="shared" si="141"/>
        <v>0.34383703703703716</v>
      </c>
      <c r="F14971">
        <f t="shared" si="141"/>
        <v>0.34383703703703716</v>
      </c>
      <c r="G14971">
        <f t="shared" si="141"/>
        <v>0.34383703703703716</v>
      </c>
      <c r="H14971">
        <f t="shared" si="141"/>
        <v>0.34383703703703716</v>
      </c>
      <c r="I14971">
        <f t="shared" si="141"/>
        <v>0.34383703703703716</v>
      </c>
      <c r="J14971">
        <f t="shared" si="141"/>
        <v>0.34383703703703716</v>
      </c>
      <c r="K14971">
        <f t="shared" si="140"/>
        <v>0.34383703703703716</v>
      </c>
      <c r="M14971" t="s">
        <v>470</v>
      </c>
    </row>
    <row r="14972" spans="1:13" hidden="1">
      <c r="A14972" t="s">
        <v>304</v>
      </c>
      <c r="B14972" t="s">
        <v>500</v>
      </c>
      <c r="C14972" t="s">
        <v>283</v>
      </c>
      <c r="D14972">
        <v>0.34341111111111033</v>
      </c>
      <c r="E14972">
        <f t="shared" si="141"/>
        <v>0.34341111111111033</v>
      </c>
      <c r="F14972">
        <f t="shared" si="141"/>
        <v>0.34341111111111033</v>
      </c>
      <c r="G14972">
        <f t="shared" si="141"/>
        <v>0.34341111111111033</v>
      </c>
      <c r="H14972">
        <f t="shared" si="141"/>
        <v>0.34341111111111033</v>
      </c>
      <c r="I14972">
        <f t="shared" si="141"/>
        <v>0.34341111111111033</v>
      </c>
      <c r="J14972">
        <f t="shared" si="141"/>
        <v>0.34341111111111033</v>
      </c>
      <c r="K14972">
        <f t="shared" si="140"/>
        <v>0.34341111111111033</v>
      </c>
      <c r="M14972" t="s">
        <v>470</v>
      </c>
    </row>
    <row r="14973" spans="1:13" hidden="1">
      <c r="A14973" t="s">
        <v>304</v>
      </c>
      <c r="B14973" t="s">
        <v>500</v>
      </c>
      <c r="C14973" t="s">
        <v>284</v>
      </c>
      <c r="D14973">
        <v>0.35145111111111077</v>
      </c>
      <c r="E14973">
        <f t="shared" si="141"/>
        <v>0.35145111111111077</v>
      </c>
      <c r="F14973">
        <f t="shared" si="141"/>
        <v>0.35145111111111077</v>
      </c>
      <c r="G14973">
        <f t="shared" si="141"/>
        <v>0.35145111111111077</v>
      </c>
      <c r="H14973">
        <f t="shared" si="141"/>
        <v>0.35145111111111077</v>
      </c>
      <c r="I14973">
        <f t="shared" si="141"/>
        <v>0.35145111111111077</v>
      </c>
      <c r="J14973">
        <f t="shared" si="141"/>
        <v>0.35145111111111077</v>
      </c>
      <c r="K14973">
        <f t="shared" si="140"/>
        <v>0.35145111111111077</v>
      </c>
      <c r="M14973" t="s">
        <v>470</v>
      </c>
    </row>
    <row r="14974" spans="1:13" hidden="1">
      <c r="A14974" t="s">
        <v>304</v>
      </c>
      <c r="B14974" t="s">
        <v>500</v>
      </c>
      <c r="C14974" t="s">
        <v>285</v>
      </c>
      <c r="D14974">
        <v>0.34622710622710628</v>
      </c>
      <c r="E14974">
        <f t="shared" si="141"/>
        <v>0.34622710622710628</v>
      </c>
      <c r="F14974">
        <f t="shared" si="141"/>
        <v>0.34622710622710628</v>
      </c>
      <c r="G14974">
        <f t="shared" si="141"/>
        <v>0.34622710622710628</v>
      </c>
      <c r="H14974">
        <f t="shared" si="141"/>
        <v>0.34622710622710628</v>
      </c>
      <c r="I14974">
        <f t="shared" si="141"/>
        <v>0.34622710622710628</v>
      </c>
      <c r="J14974">
        <f t="shared" si="141"/>
        <v>0.34622710622710628</v>
      </c>
      <c r="K14974">
        <f t="shared" si="140"/>
        <v>0.34622710622710628</v>
      </c>
      <c r="M14974" t="s">
        <v>470</v>
      </c>
    </row>
    <row r="14975" spans="1:13" hidden="1">
      <c r="A14975" t="s">
        <v>304</v>
      </c>
      <c r="B14975" t="s">
        <v>500</v>
      </c>
      <c r="C14975" t="s">
        <v>286</v>
      </c>
      <c r="D14975">
        <v>0.33487912087912092</v>
      </c>
      <c r="E14975">
        <f t="shared" si="141"/>
        <v>0.33487912087912092</v>
      </c>
      <c r="F14975">
        <f t="shared" si="141"/>
        <v>0.33487912087912092</v>
      </c>
      <c r="G14975">
        <f t="shared" si="141"/>
        <v>0.33487912087912092</v>
      </c>
      <c r="H14975">
        <f t="shared" si="141"/>
        <v>0.33487912087912092</v>
      </c>
      <c r="I14975">
        <f t="shared" si="141"/>
        <v>0.33487912087912092</v>
      </c>
      <c r="J14975">
        <f t="shared" si="141"/>
        <v>0.33487912087912092</v>
      </c>
      <c r="K14975">
        <f t="shared" si="140"/>
        <v>0.33487912087912092</v>
      </c>
      <c r="M14975" t="s">
        <v>470</v>
      </c>
    </row>
    <row r="14976" spans="1:13" hidden="1">
      <c r="A14976" t="s">
        <v>304</v>
      </c>
      <c r="B14976" t="s">
        <v>500</v>
      </c>
      <c r="C14976" t="s">
        <v>287</v>
      </c>
      <c r="D14976">
        <v>0.3648712715855571</v>
      </c>
      <c r="E14976">
        <f t="shared" si="141"/>
        <v>0.3648712715855571</v>
      </c>
      <c r="F14976">
        <f t="shared" si="141"/>
        <v>0.3648712715855571</v>
      </c>
      <c r="G14976">
        <f t="shared" si="141"/>
        <v>0.3648712715855571</v>
      </c>
      <c r="H14976">
        <f t="shared" si="141"/>
        <v>0.3648712715855571</v>
      </c>
      <c r="I14976">
        <f t="shared" si="141"/>
        <v>0.3648712715855571</v>
      </c>
      <c r="J14976">
        <f t="shared" si="141"/>
        <v>0.3648712715855571</v>
      </c>
      <c r="K14976">
        <f t="shared" si="140"/>
        <v>0.3648712715855571</v>
      </c>
      <c r="M14976" t="s">
        <v>470</v>
      </c>
    </row>
    <row r="14977" spans="1:13" hidden="1">
      <c r="A14977" t="s">
        <v>304</v>
      </c>
      <c r="B14977" t="s">
        <v>500</v>
      </c>
      <c r="C14977" t="s">
        <v>288</v>
      </c>
      <c r="D14977">
        <v>0.36488827838827814</v>
      </c>
      <c r="E14977">
        <f t="shared" si="141"/>
        <v>0.36488827838827814</v>
      </c>
      <c r="F14977">
        <f t="shared" si="141"/>
        <v>0.36488827838827814</v>
      </c>
      <c r="G14977">
        <f t="shared" si="141"/>
        <v>0.36488827838827814</v>
      </c>
      <c r="H14977">
        <f t="shared" si="141"/>
        <v>0.36488827838827814</v>
      </c>
      <c r="I14977">
        <f t="shared" si="141"/>
        <v>0.36488827838827814</v>
      </c>
      <c r="J14977">
        <f t="shared" si="141"/>
        <v>0.36488827838827814</v>
      </c>
      <c r="K14977">
        <f t="shared" si="140"/>
        <v>0.36488827838827814</v>
      </c>
      <c r="M14977" t="s">
        <v>470</v>
      </c>
    </row>
    <row r="14978" spans="1:13" hidden="1">
      <c r="A14978" t="s">
        <v>304</v>
      </c>
      <c r="B14978" t="s">
        <v>500</v>
      </c>
      <c r="C14978" t="s">
        <v>289</v>
      </c>
      <c r="D14978">
        <v>0.57892239010989044</v>
      </c>
      <c r="E14978">
        <f t="shared" si="141"/>
        <v>0.57892239010989044</v>
      </c>
      <c r="F14978">
        <f t="shared" si="141"/>
        <v>0.57892239010989044</v>
      </c>
      <c r="G14978">
        <f t="shared" si="141"/>
        <v>0.57892239010989044</v>
      </c>
      <c r="H14978">
        <f t="shared" si="141"/>
        <v>0.57892239010989044</v>
      </c>
      <c r="I14978">
        <f t="shared" si="141"/>
        <v>0.57892239010989044</v>
      </c>
      <c r="J14978">
        <f t="shared" si="141"/>
        <v>0.57892239010989044</v>
      </c>
      <c r="K14978">
        <f t="shared" si="140"/>
        <v>0.57892239010989044</v>
      </c>
      <c r="M14978" t="s">
        <v>470</v>
      </c>
    </row>
    <row r="14979" spans="1:13" hidden="1">
      <c r="A14979" t="s">
        <v>304</v>
      </c>
      <c r="B14979" t="s">
        <v>500</v>
      </c>
      <c r="C14979" t="s">
        <v>290</v>
      </c>
      <c r="D14979">
        <v>0.57545787545787574</v>
      </c>
      <c r="E14979">
        <f t="shared" si="141"/>
        <v>0.57545787545787574</v>
      </c>
      <c r="F14979">
        <f t="shared" si="141"/>
        <v>0.57545787545787574</v>
      </c>
      <c r="G14979">
        <f t="shared" si="141"/>
        <v>0.57545787545787574</v>
      </c>
      <c r="H14979">
        <f t="shared" si="141"/>
        <v>0.57545787545787574</v>
      </c>
      <c r="I14979">
        <f t="shared" si="141"/>
        <v>0.57545787545787574</v>
      </c>
      <c r="J14979">
        <f t="shared" si="141"/>
        <v>0.57545787545787574</v>
      </c>
      <c r="K14979">
        <f t="shared" si="140"/>
        <v>0.57545787545787574</v>
      </c>
      <c r="M14979" t="s">
        <v>470</v>
      </c>
    </row>
    <row r="14980" spans="1:13" hidden="1">
      <c r="A14980" t="s">
        <v>304</v>
      </c>
      <c r="B14980" t="s">
        <v>500</v>
      </c>
      <c r="C14980" t="s">
        <v>291</v>
      </c>
      <c r="D14980">
        <v>0.56691208791208758</v>
      </c>
      <c r="E14980">
        <f t="shared" si="141"/>
        <v>0.56691208791208758</v>
      </c>
      <c r="F14980">
        <f t="shared" si="141"/>
        <v>0.56691208791208758</v>
      </c>
      <c r="G14980">
        <f t="shared" si="141"/>
        <v>0.56691208791208758</v>
      </c>
      <c r="H14980">
        <f t="shared" si="141"/>
        <v>0.56691208791208758</v>
      </c>
      <c r="I14980">
        <f t="shared" si="141"/>
        <v>0.56691208791208758</v>
      </c>
      <c r="J14980">
        <f t="shared" si="141"/>
        <v>0.56691208791208758</v>
      </c>
      <c r="K14980">
        <f t="shared" si="140"/>
        <v>0.56691208791208758</v>
      </c>
      <c r="M14980" t="s">
        <v>470</v>
      </c>
    </row>
    <row r="14981" spans="1:13" hidden="1">
      <c r="A14981" t="s">
        <v>304</v>
      </c>
      <c r="B14981" t="s">
        <v>500</v>
      </c>
      <c r="C14981" t="s">
        <v>292</v>
      </c>
      <c r="D14981">
        <v>0.55998901098901066</v>
      </c>
      <c r="E14981">
        <f t="shared" ref="E14981:J14981" si="142">$D14981</f>
        <v>0.55998901098901066</v>
      </c>
      <c r="F14981">
        <f t="shared" si="142"/>
        <v>0.55998901098901066</v>
      </c>
      <c r="G14981">
        <f t="shared" si="142"/>
        <v>0.55998901098901066</v>
      </c>
      <c r="H14981">
        <f t="shared" si="142"/>
        <v>0.55998901098901066</v>
      </c>
      <c r="I14981">
        <f t="shared" si="142"/>
        <v>0.55998901098901066</v>
      </c>
      <c r="J14981">
        <f t="shared" si="142"/>
        <v>0.55998901098901066</v>
      </c>
      <c r="K14981">
        <f>$D14981</f>
        <v>0.55998901098901066</v>
      </c>
      <c r="M14981" t="s">
        <v>470</v>
      </c>
    </row>
    <row r="14982" spans="1:13" hidden="1">
      <c r="A14982" t="s">
        <v>305</v>
      </c>
      <c r="B14982" t="s">
        <v>503</v>
      </c>
      <c r="C14982" t="s">
        <v>278</v>
      </c>
      <c r="D14982">
        <v>1</v>
      </c>
      <c r="E14982">
        <v>1</v>
      </c>
      <c r="F14982">
        <v>1</v>
      </c>
      <c r="G14982">
        <v>1</v>
      </c>
      <c r="H14982">
        <v>1</v>
      </c>
      <c r="I14982">
        <v>1</v>
      </c>
      <c r="J14982">
        <v>1</v>
      </c>
      <c r="K14982">
        <v>1</v>
      </c>
      <c r="M14982" t="s">
        <v>468</v>
      </c>
    </row>
    <row r="14983" spans="1:13" hidden="1">
      <c r="A14983" t="s">
        <v>305</v>
      </c>
      <c r="B14983" t="s">
        <v>503</v>
      </c>
      <c r="C14983" t="s">
        <v>279</v>
      </c>
      <c r="D14983">
        <v>1</v>
      </c>
      <c r="E14983">
        <v>1</v>
      </c>
      <c r="F14983">
        <v>1</v>
      </c>
      <c r="G14983">
        <v>1</v>
      </c>
      <c r="H14983">
        <v>1</v>
      </c>
      <c r="I14983">
        <v>1</v>
      </c>
      <c r="J14983">
        <v>1</v>
      </c>
      <c r="K14983">
        <v>1</v>
      </c>
      <c r="M14983" t="s">
        <v>468</v>
      </c>
    </row>
    <row r="14984" spans="1:13" hidden="1">
      <c r="A14984" t="s">
        <v>305</v>
      </c>
      <c r="B14984" t="s">
        <v>503</v>
      </c>
      <c r="C14984" t="s">
        <v>280</v>
      </c>
      <c r="D14984">
        <v>1</v>
      </c>
      <c r="E14984">
        <v>1</v>
      </c>
      <c r="F14984">
        <v>1</v>
      </c>
      <c r="G14984">
        <v>1</v>
      </c>
      <c r="H14984">
        <v>1</v>
      </c>
      <c r="I14984">
        <v>1</v>
      </c>
      <c r="J14984">
        <v>1</v>
      </c>
      <c r="K14984">
        <v>1</v>
      </c>
      <c r="M14984" t="s">
        <v>468</v>
      </c>
    </row>
    <row r="14985" spans="1:13" hidden="1">
      <c r="A14985" t="s">
        <v>305</v>
      </c>
      <c r="B14985" t="s">
        <v>503</v>
      </c>
      <c r="C14985" t="s">
        <v>277</v>
      </c>
      <c r="D14985">
        <v>1</v>
      </c>
      <c r="E14985">
        <v>1</v>
      </c>
      <c r="F14985">
        <v>1</v>
      </c>
      <c r="G14985">
        <v>1</v>
      </c>
      <c r="H14985">
        <v>1</v>
      </c>
      <c r="I14985">
        <v>1</v>
      </c>
      <c r="J14985">
        <v>1</v>
      </c>
      <c r="K14985">
        <v>1</v>
      </c>
      <c r="M14985" t="s">
        <v>468</v>
      </c>
    </row>
    <row r="14986" spans="1:13" hidden="1">
      <c r="A14986" t="s">
        <v>305</v>
      </c>
      <c r="B14986" t="s">
        <v>503</v>
      </c>
      <c r="C14986" t="s">
        <v>281</v>
      </c>
      <c r="D14986">
        <v>1</v>
      </c>
      <c r="E14986">
        <v>1</v>
      </c>
      <c r="F14986">
        <v>1</v>
      </c>
      <c r="G14986">
        <v>1</v>
      </c>
      <c r="H14986">
        <v>1</v>
      </c>
      <c r="I14986">
        <v>1</v>
      </c>
      <c r="J14986">
        <v>1</v>
      </c>
      <c r="K14986">
        <v>1</v>
      </c>
      <c r="M14986" t="s">
        <v>468</v>
      </c>
    </row>
    <row r="14987" spans="1:13" hidden="1">
      <c r="A14987" t="s">
        <v>305</v>
      </c>
      <c r="B14987" t="s">
        <v>503</v>
      </c>
      <c r="C14987" t="s">
        <v>282</v>
      </c>
      <c r="D14987">
        <v>1</v>
      </c>
      <c r="E14987">
        <v>1</v>
      </c>
      <c r="F14987">
        <v>1</v>
      </c>
      <c r="G14987">
        <v>1</v>
      </c>
      <c r="H14987">
        <v>1</v>
      </c>
      <c r="I14987">
        <v>1</v>
      </c>
      <c r="J14987">
        <v>1</v>
      </c>
      <c r="K14987">
        <v>1</v>
      </c>
      <c r="M14987" t="s">
        <v>468</v>
      </c>
    </row>
    <row r="14988" spans="1:13" hidden="1">
      <c r="A14988" t="s">
        <v>305</v>
      </c>
      <c r="B14988" t="s">
        <v>503</v>
      </c>
      <c r="C14988" t="s">
        <v>283</v>
      </c>
      <c r="D14988">
        <v>1</v>
      </c>
      <c r="E14988">
        <v>1</v>
      </c>
      <c r="F14988">
        <v>1</v>
      </c>
      <c r="G14988">
        <v>1</v>
      </c>
      <c r="H14988">
        <v>1</v>
      </c>
      <c r="I14988">
        <v>1</v>
      </c>
      <c r="J14988">
        <v>1</v>
      </c>
      <c r="K14988">
        <v>1</v>
      </c>
      <c r="M14988" t="s">
        <v>468</v>
      </c>
    </row>
    <row r="14989" spans="1:13" hidden="1">
      <c r="A14989" t="s">
        <v>305</v>
      </c>
      <c r="B14989" t="s">
        <v>503</v>
      </c>
      <c r="C14989" t="s">
        <v>284</v>
      </c>
      <c r="D14989">
        <v>1</v>
      </c>
      <c r="E14989">
        <v>1</v>
      </c>
      <c r="F14989">
        <v>1</v>
      </c>
      <c r="G14989">
        <v>1</v>
      </c>
      <c r="H14989">
        <v>1</v>
      </c>
      <c r="I14989">
        <v>1</v>
      </c>
      <c r="J14989">
        <v>1</v>
      </c>
      <c r="K14989">
        <v>1</v>
      </c>
      <c r="M14989" t="s">
        <v>468</v>
      </c>
    </row>
    <row r="14990" spans="1:13" hidden="1">
      <c r="A14990" t="s">
        <v>305</v>
      </c>
      <c r="B14990" t="s">
        <v>503</v>
      </c>
      <c r="C14990" t="s">
        <v>285</v>
      </c>
      <c r="D14990">
        <v>1</v>
      </c>
      <c r="E14990">
        <v>1</v>
      </c>
      <c r="F14990">
        <v>1</v>
      </c>
      <c r="G14990">
        <v>1</v>
      </c>
      <c r="H14990">
        <v>1</v>
      </c>
      <c r="I14990">
        <v>1</v>
      </c>
      <c r="J14990">
        <v>1</v>
      </c>
      <c r="K14990">
        <v>1</v>
      </c>
      <c r="M14990" t="s">
        <v>468</v>
      </c>
    </row>
    <row r="14991" spans="1:13" hidden="1">
      <c r="A14991" t="s">
        <v>305</v>
      </c>
      <c r="B14991" t="s">
        <v>503</v>
      </c>
      <c r="C14991" t="s">
        <v>286</v>
      </c>
      <c r="D14991">
        <v>1</v>
      </c>
      <c r="E14991">
        <v>1</v>
      </c>
      <c r="F14991">
        <v>1</v>
      </c>
      <c r="G14991">
        <v>1</v>
      </c>
      <c r="H14991">
        <v>1</v>
      </c>
      <c r="I14991">
        <v>1</v>
      </c>
      <c r="J14991">
        <v>1</v>
      </c>
      <c r="K14991">
        <v>1</v>
      </c>
      <c r="M14991" t="s">
        <v>468</v>
      </c>
    </row>
    <row r="14992" spans="1:13" hidden="1">
      <c r="A14992" t="s">
        <v>305</v>
      </c>
      <c r="B14992" t="s">
        <v>503</v>
      </c>
      <c r="C14992" t="s">
        <v>287</v>
      </c>
      <c r="D14992">
        <v>1</v>
      </c>
      <c r="E14992">
        <v>1</v>
      </c>
      <c r="F14992">
        <v>1</v>
      </c>
      <c r="G14992">
        <v>1</v>
      </c>
      <c r="H14992">
        <v>1</v>
      </c>
      <c r="I14992">
        <v>1</v>
      </c>
      <c r="J14992">
        <v>1</v>
      </c>
      <c r="K14992">
        <v>1</v>
      </c>
      <c r="M14992" t="s">
        <v>468</v>
      </c>
    </row>
    <row r="14993" spans="1:13" hidden="1">
      <c r="A14993" t="s">
        <v>305</v>
      </c>
      <c r="B14993" t="s">
        <v>503</v>
      </c>
      <c r="C14993" t="s">
        <v>288</v>
      </c>
      <c r="D14993">
        <v>1</v>
      </c>
      <c r="E14993">
        <v>1</v>
      </c>
      <c r="F14993">
        <v>1</v>
      </c>
      <c r="G14993">
        <v>1</v>
      </c>
      <c r="H14993">
        <v>1</v>
      </c>
      <c r="I14993">
        <v>1</v>
      </c>
      <c r="J14993">
        <v>1</v>
      </c>
      <c r="K14993">
        <v>1</v>
      </c>
      <c r="M14993" t="s">
        <v>468</v>
      </c>
    </row>
    <row r="14994" spans="1:13" hidden="1">
      <c r="A14994" t="s">
        <v>305</v>
      </c>
      <c r="B14994" t="s">
        <v>503</v>
      </c>
      <c r="C14994" t="s">
        <v>289</v>
      </c>
      <c r="D14994">
        <v>1</v>
      </c>
      <c r="E14994">
        <v>1</v>
      </c>
      <c r="F14994">
        <v>1</v>
      </c>
      <c r="G14994">
        <v>1</v>
      </c>
      <c r="H14994">
        <v>1</v>
      </c>
      <c r="I14994">
        <v>1</v>
      </c>
      <c r="J14994">
        <v>1</v>
      </c>
      <c r="K14994">
        <v>1</v>
      </c>
      <c r="M14994" t="s">
        <v>468</v>
      </c>
    </row>
    <row r="14995" spans="1:13" hidden="1">
      <c r="A14995" t="s">
        <v>305</v>
      </c>
      <c r="B14995" t="s">
        <v>503</v>
      </c>
      <c r="C14995" t="s">
        <v>290</v>
      </c>
      <c r="D14995">
        <v>1</v>
      </c>
      <c r="E14995">
        <v>1</v>
      </c>
      <c r="F14995">
        <v>1</v>
      </c>
      <c r="G14995">
        <v>1</v>
      </c>
      <c r="H14995">
        <v>1</v>
      </c>
      <c r="I14995">
        <v>1</v>
      </c>
      <c r="J14995">
        <v>1</v>
      </c>
      <c r="K14995">
        <v>1</v>
      </c>
      <c r="M14995" t="s">
        <v>468</v>
      </c>
    </row>
    <row r="14996" spans="1:13" hidden="1">
      <c r="A14996" t="s">
        <v>305</v>
      </c>
      <c r="B14996" t="s">
        <v>503</v>
      </c>
      <c r="C14996" t="s">
        <v>291</v>
      </c>
      <c r="D14996">
        <v>1</v>
      </c>
      <c r="E14996">
        <v>1</v>
      </c>
      <c r="F14996">
        <v>1</v>
      </c>
      <c r="G14996">
        <v>1</v>
      </c>
      <c r="H14996">
        <v>1</v>
      </c>
      <c r="I14996">
        <v>1</v>
      </c>
      <c r="J14996">
        <v>1</v>
      </c>
      <c r="K14996">
        <v>1</v>
      </c>
      <c r="M14996" t="s">
        <v>468</v>
      </c>
    </row>
    <row r="14997" spans="1:13" hidden="1">
      <c r="A14997" t="s">
        <v>305</v>
      </c>
      <c r="B14997" t="s">
        <v>503</v>
      </c>
      <c r="C14997" t="s">
        <v>292</v>
      </c>
      <c r="D14997">
        <v>1</v>
      </c>
      <c r="E14997">
        <v>1</v>
      </c>
      <c r="F14997">
        <v>1</v>
      </c>
      <c r="G14997">
        <v>1</v>
      </c>
      <c r="H14997">
        <v>1</v>
      </c>
      <c r="I14997">
        <v>1</v>
      </c>
      <c r="J14997">
        <v>1</v>
      </c>
      <c r="K14997">
        <v>1</v>
      </c>
      <c r="M14997" t="s">
        <v>468</v>
      </c>
    </row>
    <row r="14998" spans="1:13" hidden="1">
      <c r="A14998" t="s">
        <v>305</v>
      </c>
      <c r="B14998" t="s">
        <v>406</v>
      </c>
      <c r="C14998" t="s">
        <v>278</v>
      </c>
      <c r="D14998">
        <v>1</v>
      </c>
      <c r="E14998">
        <v>1</v>
      </c>
      <c r="F14998">
        <v>1</v>
      </c>
      <c r="G14998">
        <v>1</v>
      </c>
      <c r="H14998">
        <v>1</v>
      </c>
      <c r="I14998">
        <v>1</v>
      </c>
      <c r="J14998">
        <v>1</v>
      </c>
      <c r="K14998">
        <v>1</v>
      </c>
      <c r="M14998" t="s">
        <v>468</v>
      </c>
    </row>
    <row r="14999" spans="1:13" hidden="1">
      <c r="A14999" t="s">
        <v>305</v>
      </c>
      <c r="B14999" t="s">
        <v>406</v>
      </c>
      <c r="C14999" t="s">
        <v>279</v>
      </c>
      <c r="D14999">
        <v>1</v>
      </c>
      <c r="E14999">
        <v>1</v>
      </c>
      <c r="F14999">
        <v>1</v>
      </c>
      <c r="G14999">
        <v>1</v>
      </c>
      <c r="H14999">
        <v>1</v>
      </c>
      <c r="I14999">
        <v>1</v>
      </c>
      <c r="J14999">
        <v>1</v>
      </c>
      <c r="K14999">
        <v>1</v>
      </c>
      <c r="M14999" t="s">
        <v>468</v>
      </c>
    </row>
    <row r="15000" spans="1:13" hidden="1">
      <c r="A15000" t="s">
        <v>305</v>
      </c>
      <c r="B15000" t="s">
        <v>406</v>
      </c>
      <c r="C15000" t="s">
        <v>280</v>
      </c>
      <c r="D15000">
        <v>1</v>
      </c>
      <c r="E15000">
        <v>1</v>
      </c>
      <c r="F15000">
        <v>1</v>
      </c>
      <c r="G15000">
        <v>1</v>
      </c>
      <c r="H15000">
        <v>1</v>
      </c>
      <c r="I15000">
        <v>1</v>
      </c>
      <c r="J15000">
        <v>1</v>
      </c>
      <c r="K15000">
        <v>1</v>
      </c>
      <c r="M15000" t="s">
        <v>468</v>
      </c>
    </row>
    <row r="15001" spans="1:13" hidden="1">
      <c r="A15001" t="s">
        <v>305</v>
      </c>
      <c r="B15001" t="s">
        <v>406</v>
      </c>
      <c r="C15001" t="s">
        <v>277</v>
      </c>
      <c r="D15001">
        <v>1</v>
      </c>
      <c r="E15001">
        <v>1</v>
      </c>
      <c r="F15001">
        <v>1</v>
      </c>
      <c r="G15001">
        <v>1</v>
      </c>
      <c r="H15001">
        <v>1</v>
      </c>
      <c r="I15001">
        <v>1</v>
      </c>
      <c r="J15001">
        <v>1</v>
      </c>
      <c r="K15001">
        <v>1</v>
      </c>
      <c r="M15001" t="s">
        <v>468</v>
      </c>
    </row>
    <row r="15002" spans="1:13" hidden="1">
      <c r="A15002" t="s">
        <v>305</v>
      </c>
      <c r="B15002" t="s">
        <v>406</v>
      </c>
      <c r="C15002" t="s">
        <v>281</v>
      </c>
      <c r="D15002">
        <v>1</v>
      </c>
      <c r="E15002">
        <v>1</v>
      </c>
      <c r="F15002">
        <v>1</v>
      </c>
      <c r="G15002">
        <v>1</v>
      </c>
      <c r="H15002">
        <v>1</v>
      </c>
      <c r="I15002">
        <v>1</v>
      </c>
      <c r="J15002">
        <v>1</v>
      </c>
      <c r="K15002">
        <v>1</v>
      </c>
      <c r="M15002" t="s">
        <v>468</v>
      </c>
    </row>
    <row r="15003" spans="1:13" hidden="1">
      <c r="A15003" t="s">
        <v>305</v>
      </c>
      <c r="B15003" t="s">
        <v>406</v>
      </c>
      <c r="C15003" t="s">
        <v>282</v>
      </c>
      <c r="D15003">
        <v>1</v>
      </c>
      <c r="E15003">
        <v>1</v>
      </c>
      <c r="F15003">
        <v>1</v>
      </c>
      <c r="G15003">
        <v>1</v>
      </c>
      <c r="H15003">
        <v>1</v>
      </c>
      <c r="I15003">
        <v>1</v>
      </c>
      <c r="J15003">
        <v>1</v>
      </c>
      <c r="K15003">
        <v>1</v>
      </c>
      <c r="M15003" t="s">
        <v>468</v>
      </c>
    </row>
    <row r="15004" spans="1:13" hidden="1">
      <c r="A15004" t="s">
        <v>305</v>
      </c>
      <c r="B15004" t="s">
        <v>406</v>
      </c>
      <c r="C15004" t="s">
        <v>283</v>
      </c>
      <c r="D15004">
        <v>1</v>
      </c>
      <c r="E15004">
        <v>1</v>
      </c>
      <c r="F15004">
        <v>1</v>
      </c>
      <c r="G15004">
        <v>1</v>
      </c>
      <c r="H15004">
        <v>1</v>
      </c>
      <c r="I15004">
        <v>1</v>
      </c>
      <c r="J15004">
        <v>1</v>
      </c>
      <c r="K15004">
        <v>1</v>
      </c>
      <c r="M15004" t="s">
        <v>468</v>
      </c>
    </row>
    <row r="15005" spans="1:13" hidden="1">
      <c r="A15005" t="s">
        <v>305</v>
      </c>
      <c r="B15005" t="s">
        <v>406</v>
      </c>
      <c r="C15005" t="s">
        <v>284</v>
      </c>
      <c r="D15005">
        <v>1</v>
      </c>
      <c r="E15005">
        <v>1</v>
      </c>
      <c r="F15005">
        <v>1</v>
      </c>
      <c r="G15005">
        <v>1</v>
      </c>
      <c r="H15005">
        <v>1</v>
      </c>
      <c r="I15005">
        <v>1</v>
      </c>
      <c r="J15005">
        <v>1</v>
      </c>
      <c r="K15005">
        <v>1</v>
      </c>
      <c r="M15005" t="s">
        <v>468</v>
      </c>
    </row>
    <row r="15006" spans="1:13" hidden="1">
      <c r="A15006" t="s">
        <v>305</v>
      </c>
      <c r="B15006" t="s">
        <v>406</v>
      </c>
      <c r="C15006" t="s">
        <v>285</v>
      </c>
      <c r="D15006">
        <v>1</v>
      </c>
      <c r="E15006">
        <v>1</v>
      </c>
      <c r="F15006">
        <v>1</v>
      </c>
      <c r="G15006">
        <v>1</v>
      </c>
      <c r="H15006">
        <v>1</v>
      </c>
      <c r="I15006">
        <v>1</v>
      </c>
      <c r="J15006">
        <v>1</v>
      </c>
      <c r="K15006">
        <v>1</v>
      </c>
      <c r="M15006" t="s">
        <v>468</v>
      </c>
    </row>
    <row r="15007" spans="1:13" hidden="1">
      <c r="A15007" t="s">
        <v>305</v>
      </c>
      <c r="B15007" t="s">
        <v>406</v>
      </c>
      <c r="C15007" t="s">
        <v>286</v>
      </c>
      <c r="D15007">
        <v>1</v>
      </c>
      <c r="E15007">
        <v>1</v>
      </c>
      <c r="F15007">
        <v>1</v>
      </c>
      <c r="G15007">
        <v>1</v>
      </c>
      <c r="H15007">
        <v>1</v>
      </c>
      <c r="I15007">
        <v>1</v>
      </c>
      <c r="J15007">
        <v>1</v>
      </c>
      <c r="K15007">
        <v>1</v>
      </c>
      <c r="M15007" t="s">
        <v>468</v>
      </c>
    </row>
    <row r="15008" spans="1:13" hidden="1">
      <c r="A15008" t="s">
        <v>305</v>
      </c>
      <c r="B15008" t="s">
        <v>406</v>
      </c>
      <c r="C15008" t="s">
        <v>287</v>
      </c>
      <c r="D15008">
        <v>1</v>
      </c>
      <c r="E15008">
        <v>1</v>
      </c>
      <c r="F15008">
        <v>1</v>
      </c>
      <c r="G15008">
        <v>1</v>
      </c>
      <c r="H15008">
        <v>1</v>
      </c>
      <c r="I15008">
        <v>1</v>
      </c>
      <c r="J15008">
        <v>1</v>
      </c>
      <c r="K15008">
        <v>1</v>
      </c>
      <c r="M15008" t="s">
        <v>468</v>
      </c>
    </row>
    <row r="15009" spans="1:13" hidden="1">
      <c r="A15009" t="s">
        <v>305</v>
      </c>
      <c r="B15009" t="s">
        <v>406</v>
      </c>
      <c r="C15009" t="s">
        <v>288</v>
      </c>
      <c r="D15009">
        <v>1</v>
      </c>
      <c r="E15009">
        <v>1</v>
      </c>
      <c r="F15009">
        <v>1</v>
      </c>
      <c r="G15009">
        <v>1</v>
      </c>
      <c r="H15009">
        <v>1</v>
      </c>
      <c r="I15009">
        <v>1</v>
      </c>
      <c r="J15009">
        <v>1</v>
      </c>
      <c r="K15009">
        <v>1</v>
      </c>
      <c r="M15009" t="s">
        <v>468</v>
      </c>
    </row>
    <row r="15010" spans="1:13" hidden="1">
      <c r="A15010" t="s">
        <v>305</v>
      </c>
      <c r="B15010" t="s">
        <v>406</v>
      </c>
      <c r="C15010" t="s">
        <v>289</v>
      </c>
      <c r="D15010">
        <v>1</v>
      </c>
      <c r="E15010">
        <v>1</v>
      </c>
      <c r="F15010">
        <v>1</v>
      </c>
      <c r="G15010">
        <v>1</v>
      </c>
      <c r="H15010">
        <v>1</v>
      </c>
      <c r="I15010">
        <v>1</v>
      </c>
      <c r="J15010">
        <v>1</v>
      </c>
      <c r="K15010">
        <v>1</v>
      </c>
      <c r="M15010" t="s">
        <v>468</v>
      </c>
    </row>
    <row r="15011" spans="1:13" hidden="1">
      <c r="A15011" t="s">
        <v>305</v>
      </c>
      <c r="B15011" t="s">
        <v>406</v>
      </c>
      <c r="C15011" t="s">
        <v>290</v>
      </c>
      <c r="D15011">
        <v>1</v>
      </c>
      <c r="E15011">
        <v>1</v>
      </c>
      <c r="F15011">
        <v>1</v>
      </c>
      <c r="G15011">
        <v>1</v>
      </c>
      <c r="H15011">
        <v>1</v>
      </c>
      <c r="I15011">
        <v>1</v>
      </c>
      <c r="J15011">
        <v>1</v>
      </c>
      <c r="K15011">
        <v>1</v>
      </c>
      <c r="M15011" t="s">
        <v>468</v>
      </c>
    </row>
    <row r="15012" spans="1:13" hidden="1">
      <c r="A15012" t="s">
        <v>305</v>
      </c>
      <c r="B15012" t="s">
        <v>406</v>
      </c>
      <c r="C15012" t="s">
        <v>291</v>
      </c>
      <c r="D15012">
        <v>1</v>
      </c>
      <c r="E15012">
        <v>1</v>
      </c>
      <c r="F15012">
        <v>1</v>
      </c>
      <c r="G15012">
        <v>1</v>
      </c>
      <c r="H15012">
        <v>1</v>
      </c>
      <c r="I15012">
        <v>1</v>
      </c>
      <c r="J15012">
        <v>1</v>
      </c>
      <c r="K15012">
        <v>1</v>
      </c>
      <c r="M15012" t="s">
        <v>468</v>
      </c>
    </row>
    <row r="15013" spans="1:13" hidden="1">
      <c r="A15013" t="s">
        <v>305</v>
      </c>
      <c r="B15013" t="s">
        <v>406</v>
      </c>
      <c r="C15013" t="s">
        <v>292</v>
      </c>
      <c r="D15013">
        <v>1</v>
      </c>
      <c r="E15013">
        <v>1</v>
      </c>
      <c r="F15013">
        <v>1</v>
      </c>
      <c r="G15013">
        <v>1</v>
      </c>
      <c r="H15013">
        <v>1</v>
      </c>
      <c r="I15013">
        <v>1</v>
      </c>
      <c r="J15013">
        <v>1</v>
      </c>
      <c r="K15013">
        <v>1</v>
      </c>
      <c r="M15013" t="s">
        <v>468</v>
      </c>
    </row>
    <row r="15014" spans="1:13" hidden="1">
      <c r="A15014" t="s">
        <v>305</v>
      </c>
      <c r="B15014" t="s">
        <v>341</v>
      </c>
      <c r="C15014" t="s">
        <v>278</v>
      </c>
      <c r="D15014">
        <v>1</v>
      </c>
      <c r="E15014">
        <v>1</v>
      </c>
      <c r="F15014">
        <v>1</v>
      </c>
      <c r="G15014">
        <v>1</v>
      </c>
      <c r="H15014">
        <v>1</v>
      </c>
      <c r="I15014">
        <v>1</v>
      </c>
      <c r="J15014">
        <v>1</v>
      </c>
      <c r="K15014">
        <v>1</v>
      </c>
      <c r="M15014" t="s">
        <v>468</v>
      </c>
    </row>
    <row r="15015" spans="1:13" hidden="1">
      <c r="A15015" t="s">
        <v>305</v>
      </c>
      <c r="B15015" t="s">
        <v>341</v>
      </c>
      <c r="C15015" t="s">
        <v>279</v>
      </c>
      <c r="D15015">
        <v>1</v>
      </c>
      <c r="E15015">
        <v>1</v>
      </c>
      <c r="F15015">
        <v>1</v>
      </c>
      <c r="G15015">
        <v>1</v>
      </c>
      <c r="H15015">
        <v>1</v>
      </c>
      <c r="I15015">
        <v>1</v>
      </c>
      <c r="J15015">
        <v>1</v>
      </c>
      <c r="K15015">
        <v>1</v>
      </c>
      <c r="M15015" t="s">
        <v>468</v>
      </c>
    </row>
    <row r="15016" spans="1:13" hidden="1">
      <c r="A15016" t="s">
        <v>305</v>
      </c>
      <c r="B15016" t="s">
        <v>341</v>
      </c>
      <c r="C15016" t="s">
        <v>280</v>
      </c>
      <c r="D15016">
        <v>1</v>
      </c>
      <c r="E15016">
        <v>1</v>
      </c>
      <c r="F15016">
        <v>1</v>
      </c>
      <c r="G15016">
        <v>1</v>
      </c>
      <c r="H15016">
        <v>1</v>
      </c>
      <c r="I15016">
        <v>1</v>
      </c>
      <c r="J15016">
        <v>1</v>
      </c>
      <c r="K15016">
        <v>1</v>
      </c>
      <c r="M15016" t="s">
        <v>468</v>
      </c>
    </row>
    <row r="15017" spans="1:13" hidden="1">
      <c r="A15017" t="s">
        <v>305</v>
      </c>
      <c r="B15017" t="s">
        <v>341</v>
      </c>
      <c r="C15017" t="s">
        <v>277</v>
      </c>
      <c r="D15017">
        <v>1</v>
      </c>
      <c r="E15017">
        <v>1</v>
      </c>
      <c r="F15017">
        <v>1</v>
      </c>
      <c r="G15017">
        <v>1</v>
      </c>
      <c r="H15017">
        <v>1</v>
      </c>
      <c r="I15017">
        <v>1</v>
      </c>
      <c r="J15017">
        <v>1</v>
      </c>
      <c r="K15017">
        <v>1</v>
      </c>
      <c r="M15017" t="s">
        <v>468</v>
      </c>
    </row>
    <row r="15018" spans="1:13" hidden="1">
      <c r="A15018" t="s">
        <v>305</v>
      </c>
      <c r="B15018" t="s">
        <v>341</v>
      </c>
      <c r="C15018" t="s">
        <v>281</v>
      </c>
      <c r="D15018">
        <v>1</v>
      </c>
      <c r="E15018">
        <v>1</v>
      </c>
      <c r="F15018">
        <v>1</v>
      </c>
      <c r="G15018">
        <v>1</v>
      </c>
      <c r="H15018">
        <v>1</v>
      </c>
      <c r="I15018">
        <v>1</v>
      </c>
      <c r="J15018">
        <v>1</v>
      </c>
      <c r="K15018">
        <v>1</v>
      </c>
      <c r="M15018" t="s">
        <v>468</v>
      </c>
    </row>
    <row r="15019" spans="1:13" hidden="1">
      <c r="A15019" t="s">
        <v>305</v>
      </c>
      <c r="B15019" t="s">
        <v>341</v>
      </c>
      <c r="C15019" t="s">
        <v>282</v>
      </c>
      <c r="D15019">
        <v>1</v>
      </c>
      <c r="E15019">
        <v>1</v>
      </c>
      <c r="F15019">
        <v>1</v>
      </c>
      <c r="G15019">
        <v>1</v>
      </c>
      <c r="H15019">
        <v>1</v>
      </c>
      <c r="I15019">
        <v>1</v>
      </c>
      <c r="J15019">
        <v>1</v>
      </c>
      <c r="K15019">
        <v>1</v>
      </c>
      <c r="M15019" t="s">
        <v>468</v>
      </c>
    </row>
    <row r="15020" spans="1:13" hidden="1">
      <c r="A15020" t="s">
        <v>305</v>
      </c>
      <c r="B15020" t="s">
        <v>341</v>
      </c>
      <c r="C15020" t="s">
        <v>283</v>
      </c>
      <c r="D15020">
        <v>1</v>
      </c>
      <c r="E15020">
        <v>1</v>
      </c>
      <c r="F15020">
        <v>1</v>
      </c>
      <c r="G15020">
        <v>1</v>
      </c>
      <c r="H15020">
        <v>1</v>
      </c>
      <c r="I15020">
        <v>1</v>
      </c>
      <c r="J15020">
        <v>1</v>
      </c>
      <c r="K15020">
        <v>1</v>
      </c>
      <c r="M15020" t="s">
        <v>468</v>
      </c>
    </row>
    <row r="15021" spans="1:13" hidden="1">
      <c r="A15021" t="s">
        <v>305</v>
      </c>
      <c r="B15021" t="s">
        <v>341</v>
      </c>
      <c r="C15021" t="s">
        <v>284</v>
      </c>
      <c r="D15021">
        <v>1</v>
      </c>
      <c r="E15021">
        <v>1</v>
      </c>
      <c r="F15021">
        <v>1</v>
      </c>
      <c r="G15021">
        <v>1</v>
      </c>
      <c r="H15021">
        <v>1</v>
      </c>
      <c r="I15021">
        <v>1</v>
      </c>
      <c r="J15021">
        <v>1</v>
      </c>
      <c r="K15021">
        <v>1</v>
      </c>
      <c r="M15021" t="s">
        <v>468</v>
      </c>
    </row>
    <row r="15022" spans="1:13" hidden="1">
      <c r="A15022" t="s">
        <v>305</v>
      </c>
      <c r="B15022" t="s">
        <v>341</v>
      </c>
      <c r="C15022" t="s">
        <v>285</v>
      </c>
      <c r="D15022">
        <v>1</v>
      </c>
      <c r="E15022">
        <v>1</v>
      </c>
      <c r="F15022">
        <v>1</v>
      </c>
      <c r="G15022">
        <v>1</v>
      </c>
      <c r="H15022">
        <v>1</v>
      </c>
      <c r="I15022">
        <v>1</v>
      </c>
      <c r="J15022">
        <v>1</v>
      </c>
      <c r="K15022">
        <v>1</v>
      </c>
      <c r="M15022" t="s">
        <v>468</v>
      </c>
    </row>
    <row r="15023" spans="1:13" hidden="1">
      <c r="A15023" t="s">
        <v>305</v>
      </c>
      <c r="B15023" t="s">
        <v>341</v>
      </c>
      <c r="C15023" t="s">
        <v>286</v>
      </c>
      <c r="D15023">
        <v>1</v>
      </c>
      <c r="E15023">
        <v>1</v>
      </c>
      <c r="F15023">
        <v>1</v>
      </c>
      <c r="G15023">
        <v>1</v>
      </c>
      <c r="H15023">
        <v>1</v>
      </c>
      <c r="I15023">
        <v>1</v>
      </c>
      <c r="J15023">
        <v>1</v>
      </c>
      <c r="K15023">
        <v>1</v>
      </c>
      <c r="M15023" t="s">
        <v>468</v>
      </c>
    </row>
    <row r="15024" spans="1:13" hidden="1">
      <c r="A15024" t="s">
        <v>305</v>
      </c>
      <c r="B15024" t="s">
        <v>341</v>
      </c>
      <c r="C15024" t="s">
        <v>287</v>
      </c>
      <c r="D15024">
        <v>1</v>
      </c>
      <c r="E15024">
        <v>1</v>
      </c>
      <c r="F15024">
        <v>1</v>
      </c>
      <c r="G15024">
        <v>1</v>
      </c>
      <c r="H15024">
        <v>1</v>
      </c>
      <c r="I15024">
        <v>1</v>
      </c>
      <c r="J15024">
        <v>1</v>
      </c>
      <c r="K15024">
        <v>1</v>
      </c>
      <c r="M15024" t="s">
        <v>468</v>
      </c>
    </row>
    <row r="15025" spans="1:13" hidden="1">
      <c r="A15025" t="s">
        <v>305</v>
      </c>
      <c r="B15025" t="s">
        <v>341</v>
      </c>
      <c r="C15025" t="s">
        <v>288</v>
      </c>
      <c r="D15025">
        <v>1</v>
      </c>
      <c r="E15025">
        <v>1</v>
      </c>
      <c r="F15025">
        <v>1</v>
      </c>
      <c r="G15025">
        <v>1</v>
      </c>
      <c r="H15025">
        <v>1</v>
      </c>
      <c r="I15025">
        <v>1</v>
      </c>
      <c r="J15025">
        <v>1</v>
      </c>
      <c r="K15025">
        <v>1</v>
      </c>
      <c r="M15025" t="s">
        <v>468</v>
      </c>
    </row>
    <row r="15026" spans="1:13" hidden="1">
      <c r="A15026" t="s">
        <v>305</v>
      </c>
      <c r="B15026" t="s">
        <v>341</v>
      </c>
      <c r="C15026" t="s">
        <v>289</v>
      </c>
      <c r="D15026">
        <v>1</v>
      </c>
      <c r="E15026">
        <v>1</v>
      </c>
      <c r="F15026">
        <v>1</v>
      </c>
      <c r="G15026">
        <v>1</v>
      </c>
      <c r="H15026">
        <v>1</v>
      </c>
      <c r="I15026">
        <v>1</v>
      </c>
      <c r="J15026">
        <v>1</v>
      </c>
      <c r="K15026">
        <v>1</v>
      </c>
      <c r="M15026" t="s">
        <v>468</v>
      </c>
    </row>
    <row r="15027" spans="1:13" hidden="1">
      <c r="A15027" t="s">
        <v>305</v>
      </c>
      <c r="B15027" t="s">
        <v>341</v>
      </c>
      <c r="C15027" t="s">
        <v>290</v>
      </c>
      <c r="D15027">
        <v>1</v>
      </c>
      <c r="E15027">
        <v>1</v>
      </c>
      <c r="F15027">
        <v>1</v>
      </c>
      <c r="G15027">
        <v>1</v>
      </c>
      <c r="H15027">
        <v>1</v>
      </c>
      <c r="I15027">
        <v>1</v>
      </c>
      <c r="J15027">
        <v>1</v>
      </c>
      <c r="K15027">
        <v>1</v>
      </c>
      <c r="M15027" t="s">
        <v>468</v>
      </c>
    </row>
    <row r="15028" spans="1:13" hidden="1">
      <c r="A15028" t="s">
        <v>305</v>
      </c>
      <c r="B15028" t="s">
        <v>341</v>
      </c>
      <c r="C15028" t="s">
        <v>291</v>
      </c>
      <c r="D15028">
        <v>1</v>
      </c>
      <c r="E15028">
        <v>1</v>
      </c>
      <c r="F15028">
        <v>1</v>
      </c>
      <c r="G15028">
        <v>1</v>
      </c>
      <c r="H15028">
        <v>1</v>
      </c>
      <c r="I15028">
        <v>1</v>
      </c>
      <c r="J15028">
        <v>1</v>
      </c>
      <c r="K15028">
        <v>1</v>
      </c>
      <c r="M15028" t="s">
        <v>468</v>
      </c>
    </row>
    <row r="15029" spans="1:13" hidden="1">
      <c r="A15029" t="s">
        <v>305</v>
      </c>
      <c r="B15029" t="s">
        <v>341</v>
      </c>
      <c r="C15029" t="s">
        <v>292</v>
      </c>
      <c r="D15029">
        <v>1</v>
      </c>
      <c r="E15029">
        <v>1</v>
      </c>
      <c r="F15029">
        <v>1</v>
      </c>
      <c r="G15029">
        <v>1</v>
      </c>
      <c r="H15029">
        <v>1</v>
      </c>
      <c r="I15029">
        <v>1</v>
      </c>
      <c r="J15029">
        <v>1</v>
      </c>
      <c r="K15029">
        <v>1</v>
      </c>
      <c r="M15029" t="s">
        <v>468</v>
      </c>
    </row>
    <row r="15030" spans="1:13" hidden="1">
      <c r="A15030" t="s">
        <v>305</v>
      </c>
      <c r="B15030" t="s">
        <v>342</v>
      </c>
      <c r="C15030" t="s">
        <v>278</v>
      </c>
      <c r="D15030">
        <v>1</v>
      </c>
      <c r="E15030">
        <v>1</v>
      </c>
      <c r="F15030">
        <v>1</v>
      </c>
      <c r="G15030">
        <v>1</v>
      </c>
      <c r="H15030">
        <v>1</v>
      </c>
      <c r="I15030">
        <v>1</v>
      </c>
      <c r="J15030">
        <v>1</v>
      </c>
      <c r="K15030">
        <v>1</v>
      </c>
      <c r="M15030" t="s">
        <v>468</v>
      </c>
    </row>
    <row r="15031" spans="1:13" hidden="1">
      <c r="A15031" t="s">
        <v>305</v>
      </c>
      <c r="B15031" t="s">
        <v>342</v>
      </c>
      <c r="C15031" t="s">
        <v>279</v>
      </c>
      <c r="D15031">
        <v>1</v>
      </c>
      <c r="E15031">
        <v>1</v>
      </c>
      <c r="F15031">
        <v>1</v>
      </c>
      <c r="G15031">
        <v>1</v>
      </c>
      <c r="H15031">
        <v>1</v>
      </c>
      <c r="I15031">
        <v>1</v>
      </c>
      <c r="J15031">
        <v>1</v>
      </c>
      <c r="K15031">
        <v>1</v>
      </c>
      <c r="M15031" t="s">
        <v>468</v>
      </c>
    </row>
    <row r="15032" spans="1:13" hidden="1">
      <c r="A15032" t="s">
        <v>305</v>
      </c>
      <c r="B15032" t="s">
        <v>342</v>
      </c>
      <c r="C15032" t="s">
        <v>280</v>
      </c>
      <c r="D15032">
        <v>1</v>
      </c>
      <c r="E15032">
        <v>1</v>
      </c>
      <c r="F15032">
        <v>1</v>
      </c>
      <c r="G15032">
        <v>1</v>
      </c>
      <c r="H15032">
        <v>1</v>
      </c>
      <c r="I15032">
        <v>1</v>
      </c>
      <c r="J15032">
        <v>1</v>
      </c>
      <c r="K15032">
        <v>1</v>
      </c>
      <c r="M15032" t="s">
        <v>468</v>
      </c>
    </row>
    <row r="15033" spans="1:13" hidden="1">
      <c r="A15033" t="s">
        <v>305</v>
      </c>
      <c r="B15033" t="s">
        <v>342</v>
      </c>
      <c r="C15033" t="s">
        <v>277</v>
      </c>
      <c r="D15033">
        <v>1</v>
      </c>
      <c r="E15033">
        <v>1</v>
      </c>
      <c r="F15033">
        <v>1</v>
      </c>
      <c r="G15033">
        <v>1</v>
      </c>
      <c r="H15033">
        <v>1</v>
      </c>
      <c r="I15033">
        <v>1</v>
      </c>
      <c r="J15033">
        <v>1</v>
      </c>
      <c r="K15033">
        <v>1</v>
      </c>
      <c r="M15033" t="s">
        <v>468</v>
      </c>
    </row>
    <row r="15034" spans="1:13" hidden="1">
      <c r="A15034" t="s">
        <v>305</v>
      </c>
      <c r="B15034" t="s">
        <v>342</v>
      </c>
      <c r="C15034" t="s">
        <v>281</v>
      </c>
      <c r="D15034">
        <v>1</v>
      </c>
      <c r="E15034">
        <v>1</v>
      </c>
      <c r="F15034">
        <v>1</v>
      </c>
      <c r="G15034">
        <v>1</v>
      </c>
      <c r="H15034">
        <v>1</v>
      </c>
      <c r="I15034">
        <v>1</v>
      </c>
      <c r="J15034">
        <v>1</v>
      </c>
      <c r="K15034">
        <v>1</v>
      </c>
      <c r="M15034" t="s">
        <v>468</v>
      </c>
    </row>
    <row r="15035" spans="1:13" hidden="1">
      <c r="A15035" t="s">
        <v>305</v>
      </c>
      <c r="B15035" t="s">
        <v>342</v>
      </c>
      <c r="C15035" t="s">
        <v>282</v>
      </c>
      <c r="D15035">
        <v>1</v>
      </c>
      <c r="E15035">
        <v>1</v>
      </c>
      <c r="F15035">
        <v>1</v>
      </c>
      <c r="G15035">
        <v>1</v>
      </c>
      <c r="H15035">
        <v>1</v>
      </c>
      <c r="I15035">
        <v>1</v>
      </c>
      <c r="J15035">
        <v>1</v>
      </c>
      <c r="K15035">
        <v>1</v>
      </c>
      <c r="M15035" t="s">
        <v>468</v>
      </c>
    </row>
    <row r="15036" spans="1:13" hidden="1">
      <c r="A15036" t="s">
        <v>305</v>
      </c>
      <c r="B15036" t="s">
        <v>342</v>
      </c>
      <c r="C15036" t="s">
        <v>283</v>
      </c>
      <c r="D15036">
        <v>1</v>
      </c>
      <c r="E15036">
        <v>1</v>
      </c>
      <c r="F15036">
        <v>1</v>
      </c>
      <c r="G15036">
        <v>1</v>
      </c>
      <c r="H15036">
        <v>1</v>
      </c>
      <c r="I15036">
        <v>1</v>
      </c>
      <c r="J15036">
        <v>1</v>
      </c>
      <c r="K15036">
        <v>1</v>
      </c>
      <c r="M15036" t="s">
        <v>468</v>
      </c>
    </row>
    <row r="15037" spans="1:13" hidden="1">
      <c r="A15037" t="s">
        <v>305</v>
      </c>
      <c r="B15037" t="s">
        <v>342</v>
      </c>
      <c r="C15037" t="s">
        <v>284</v>
      </c>
      <c r="D15037">
        <v>1</v>
      </c>
      <c r="E15037">
        <v>1</v>
      </c>
      <c r="F15037">
        <v>1</v>
      </c>
      <c r="G15037">
        <v>1</v>
      </c>
      <c r="H15037">
        <v>1</v>
      </c>
      <c r="I15037">
        <v>1</v>
      </c>
      <c r="J15037">
        <v>1</v>
      </c>
      <c r="K15037">
        <v>1</v>
      </c>
      <c r="M15037" t="s">
        <v>468</v>
      </c>
    </row>
    <row r="15038" spans="1:13" hidden="1">
      <c r="A15038" t="s">
        <v>305</v>
      </c>
      <c r="B15038" t="s">
        <v>342</v>
      </c>
      <c r="C15038" t="s">
        <v>285</v>
      </c>
      <c r="D15038">
        <v>1</v>
      </c>
      <c r="E15038">
        <v>1</v>
      </c>
      <c r="F15038">
        <v>1</v>
      </c>
      <c r="G15038">
        <v>1</v>
      </c>
      <c r="H15038">
        <v>1</v>
      </c>
      <c r="I15038">
        <v>1</v>
      </c>
      <c r="J15038">
        <v>1</v>
      </c>
      <c r="K15038">
        <v>1</v>
      </c>
      <c r="M15038" t="s">
        <v>468</v>
      </c>
    </row>
    <row r="15039" spans="1:13" hidden="1">
      <c r="A15039" t="s">
        <v>305</v>
      </c>
      <c r="B15039" t="s">
        <v>342</v>
      </c>
      <c r="C15039" t="s">
        <v>286</v>
      </c>
      <c r="D15039">
        <v>1</v>
      </c>
      <c r="E15039">
        <v>1</v>
      </c>
      <c r="F15039">
        <v>1</v>
      </c>
      <c r="G15039">
        <v>1</v>
      </c>
      <c r="H15039">
        <v>1</v>
      </c>
      <c r="I15039">
        <v>1</v>
      </c>
      <c r="J15039">
        <v>1</v>
      </c>
      <c r="K15039">
        <v>1</v>
      </c>
      <c r="M15039" t="s">
        <v>468</v>
      </c>
    </row>
    <row r="15040" spans="1:13" hidden="1">
      <c r="A15040" t="s">
        <v>305</v>
      </c>
      <c r="B15040" t="s">
        <v>342</v>
      </c>
      <c r="C15040" t="s">
        <v>287</v>
      </c>
      <c r="D15040">
        <v>1</v>
      </c>
      <c r="E15040">
        <v>1</v>
      </c>
      <c r="F15040">
        <v>1</v>
      </c>
      <c r="G15040">
        <v>1</v>
      </c>
      <c r="H15040">
        <v>1</v>
      </c>
      <c r="I15040">
        <v>1</v>
      </c>
      <c r="J15040">
        <v>1</v>
      </c>
      <c r="K15040">
        <v>1</v>
      </c>
      <c r="M15040" t="s">
        <v>468</v>
      </c>
    </row>
    <row r="15041" spans="1:13" hidden="1">
      <c r="A15041" t="s">
        <v>305</v>
      </c>
      <c r="B15041" t="s">
        <v>342</v>
      </c>
      <c r="C15041" t="s">
        <v>288</v>
      </c>
      <c r="D15041">
        <v>1</v>
      </c>
      <c r="E15041">
        <v>1</v>
      </c>
      <c r="F15041">
        <v>1</v>
      </c>
      <c r="G15041">
        <v>1</v>
      </c>
      <c r="H15041">
        <v>1</v>
      </c>
      <c r="I15041">
        <v>1</v>
      </c>
      <c r="J15041">
        <v>1</v>
      </c>
      <c r="K15041">
        <v>1</v>
      </c>
      <c r="M15041" t="s">
        <v>468</v>
      </c>
    </row>
    <row r="15042" spans="1:13" hidden="1">
      <c r="A15042" t="s">
        <v>305</v>
      </c>
      <c r="B15042" t="s">
        <v>342</v>
      </c>
      <c r="C15042" t="s">
        <v>289</v>
      </c>
      <c r="D15042">
        <v>1</v>
      </c>
      <c r="E15042">
        <v>1</v>
      </c>
      <c r="F15042">
        <v>1</v>
      </c>
      <c r="G15042">
        <v>1</v>
      </c>
      <c r="H15042">
        <v>1</v>
      </c>
      <c r="I15042">
        <v>1</v>
      </c>
      <c r="J15042">
        <v>1</v>
      </c>
      <c r="K15042">
        <v>1</v>
      </c>
      <c r="M15042" t="s">
        <v>468</v>
      </c>
    </row>
    <row r="15043" spans="1:13" hidden="1">
      <c r="A15043" t="s">
        <v>305</v>
      </c>
      <c r="B15043" t="s">
        <v>342</v>
      </c>
      <c r="C15043" t="s">
        <v>290</v>
      </c>
      <c r="D15043">
        <v>1</v>
      </c>
      <c r="E15043">
        <v>1</v>
      </c>
      <c r="F15043">
        <v>1</v>
      </c>
      <c r="G15043">
        <v>1</v>
      </c>
      <c r="H15043">
        <v>1</v>
      </c>
      <c r="I15043">
        <v>1</v>
      </c>
      <c r="J15043">
        <v>1</v>
      </c>
      <c r="K15043">
        <v>1</v>
      </c>
      <c r="M15043" t="s">
        <v>468</v>
      </c>
    </row>
    <row r="15044" spans="1:13" hidden="1">
      <c r="A15044" t="s">
        <v>305</v>
      </c>
      <c r="B15044" t="s">
        <v>342</v>
      </c>
      <c r="C15044" t="s">
        <v>291</v>
      </c>
      <c r="D15044">
        <v>1</v>
      </c>
      <c r="E15044">
        <v>1</v>
      </c>
      <c r="F15044">
        <v>1</v>
      </c>
      <c r="G15044">
        <v>1</v>
      </c>
      <c r="H15044">
        <v>1</v>
      </c>
      <c r="I15044">
        <v>1</v>
      </c>
      <c r="J15044">
        <v>1</v>
      </c>
      <c r="K15044">
        <v>1</v>
      </c>
      <c r="M15044" t="s">
        <v>468</v>
      </c>
    </row>
    <row r="15045" spans="1:13" hidden="1">
      <c r="A15045" t="s">
        <v>305</v>
      </c>
      <c r="B15045" t="s">
        <v>342</v>
      </c>
      <c r="C15045" t="s">
        <v>292</v>
      </c>
      <c r="D15045">
        <v>1</v>
      </c>
      <c r="E15045">
        <v>1</v>
      </c>
      <c r="F15045">
        <v>1</v>
      </c>
      <c r="G15045">
        <v>1</v>
      </c>
      <c r="H15045">
        <v>1</v>
      </c>
      <c r="I15045">
        <v>1</v>
      </c>
      <c r="J15045">
        <v>1</v>
      </c>
      <c r="K15045">
        <v>1</v>
      </c>
      <c r="M15045" t="s">
        <v>468</v>
      </c>
    </row>
    <row r="15046" spans="1:13" hidden="1">
      <c r="A15046" t="s">
        <v>305</v>
      </c>
      <c r="B15046" t="s">
        <v>343</v>
      </c>
      <c r="C15046" t="s">
        <v>278</v>
      </c>
      <c r="D15046">
        <v>1</v>
      </c>
      <c r="E15046">
        <v>1</v>
      </c>
      <c r="F15046">
        <v>1</v>
      </c>
      <c r="G15046">
        <v>1</v>
      </c>
      <c r="H15046">
        <v>1</v>
      </c>
      <c r="I15046">
        <v>1</v>
      </c>
      <c r="J15046">
        <v>1</v>
      </c>
      <c r="K15046">
        <v>1</v>
      </c>
      <c r="M15046" t="s">
        <v>468</v>
      </c>
    </row>
    <row r="15047" spans="1:13" hidden="1">
      <c r="A15047" t="s">
        <v>305</v>
      </c>
      <c r="B15047" t="s">
        <v>343</v>
      </c>
      <c r="C15047" t="s">
        <v>279</v>
      </c>
      <c r="D15047">
        <v>1</v>
      </c>
      <c r="E15047">
        <v>1</v>
      </c>
      <c r="F15047">
        <v>1</v>
      </c>
      <c r="G15047">
        <v>1</v>
      </c>
      <c r="H15047">
        <v>1</v>
      </c>
      <c r="I15047">
        <v>1</v>
      </c>
      <c r="J15047">
        <v>1</v>
      </c>
      <c r="K15047">
        <v>1</v>
      </c>
      <c r="M15047" t="s">
        <v>468</v>
      </c>
    </row>
    <row r="15048" spans="1:13" hidden="1">
      <c r="A15048" t="s">
        <v>305</v>
      </c>
      <c r="B15048" t="s">
        <v>343</v>
      </c>
      <c r="C15048" t="s">
        <v>280</v>
      </c>
      <c r="D15048">
        <v>1</v>
      </c>
      <c r="E15048">
        <v>1</v>
      </c>
      <c r="F15048">
        <v>1</v>
      </c>
      <c r="G15048">
        <v>1</v>
      </c>
      <c r="H15048">
        <v>1</v>
      </c>
      <c r="I15048">
        <v>1</v>
      </c>
      <c r="J15048">
        <v>1</v>
      </c>
      <c r="K15048">
        <v>1</v>
      </c>
      <c r="M15048" t="s">
        <v>468</v>
      </c>
    </row>
    <row r="15049" spans="1:13" hidden="1">
      <c r="A15049" t="s">
        <v>305</v>
      </c>
      <c r="B15049" t="s">
        <v>343</v>
      </c>
      <c r="C15049" t="s">
        <v>277</v>
      </c>
      <c r="D15049">
        <v>1</v>
      </c>
      <c r="E15049">
        <v>1</v>
      </c>
      <c r="F15049">
        <v>1</v>
      </c>
      <c r="G15049">
        <v>1</v>
      </c>
      <c r="H15049">
        <v>1</v>
      </c>
      <c r="I15049">
        <v>1</v>
      </c>
      <c r="J15049">
        <v>1</v>
      </c>
      <c r="K15049">
        <v>1</v>
      </c>
      <c r="M15049" t="s">
        <v>468</v>
      </c>
    </row>
    <row r="15050" spans="1:13" hidden="1">
      <c r="A15050" t="s">
        <v>305</v>
      </c>
      <c r="B15050" t="s">
        <v>343</v>
      </c>
      <c r="C15050" t="s">
        <v>281</v>
      </c>
      <c r="D15050">
        <v>1</v>
      </c>
      <c r="E15050">
        <v>1</v>
      </c>
      <c r="F15050">
        <v>1</v>
      </c>
      <c r="G15050">
        <v>1</v>
      </c>
      <c r="H15050">
        <v>1</v>
      </c>
      <c r="I15050">
        <v>1</v>
      </c>
      <c r="J15050">
        <v>1</v>
      </c>
      <c r="K15050">
        <v>1</v>
      </c>
      <c r="M15050" t="s">
        <v>468</v>
      </c>
    </row>
    <row r="15051" spans="1:13" hidden="1">
      <c r="A15051" t="s">
        <v>305</v>
      </c>
      <c r="B15051" t="s">
        <v>343</v>
      </c>
      <c r="C15051" t="s">
        <v>282</v>
      </c>
      <c r="D15051">
        <v>1</v>
      </c>
      <c r="E15051">
        <v>1</v>
      </c>
      <c r="F15051">
        <v>1</v>
      </c>
      <c r="G15051">
        <v>1</v>
      </c>
      <c r="H15051">
        <v>1</v>
      </c>
      <c r="I15051">
        <v>1</v>
      </c>
      <c r="J15051">
        <v>1</v>
      </c>
      <c r="K15051">
        <v>1</v>
      </c>
      <c r="M15051" t="s">
        <v>468</v>
      </c>
    </row>
    <row r="15052" spans="1:13" hidden="1">
      <c r="A15052" t="s">
        <v>305</v>
      </c>
      <c r="B15052" t="s">
        <v>343</v>
      </c>
      <c r="C15052" t="s">
        <v>283</v>
      </c>
      <c r="D15052">
        <v>1</v>
      </c>
      <c r="E15052">
        <v>1</v>
      </c>
      <c r="F15052">
        <v>1</v>
      </c>
      <c r="G15052">
        <v>1</v>
      </c>
      <c r="H15052">
        <v>1</v>
      </c>
      <c r="I15052">
        <v>1</v>
      </c>
      <c r="J15052">
        <v>1</v>
      </c>
      <c r="K15052">
        <v>1</v>
      </c>
      <c r="M15052" t="s">
        <v>468</v>
      </c>
    </row>
    <row r="15053" spans="1:13" hidden="1">
      <c r="A15053" t="s">
        <v>305</v>
      </c>
      <c r="B15053" t="s">
        <v>343</v>
      </c>
      <c r="C15053" t="s">
        <v>284</v>
      </c>
      <c r="D15053">
        <v>1</v>
      </c>
      <c r="E15053">
        <v>1</v>
      </c>
      <c r="F15053">
        <v>1</v>
      </c>
      <c r="G15053">
        <v>1</v>
      </c>
      <c r="H15053">
        <v>1</v>
      </c>
      <c r="I15053">
        <v>1</v>
      </c>
      <c r="J15053">
        <v>1</v>
      </c>
      <c r="K15053">
        <v>1</v>
      </c>
      <c r="M15053" t="s">
        <v>468</v>
      </c>
    </row>
    <row r="15054" spans="1:13" hidden="1">
      <c r="A15054" t="s">
        <v>305</v>
      </c>
      <c r="B15054" t="s">
        <v>343</v>
      </c>
      <c r="C15054" t="s">
        <v>285</v>
      </c>
      <c r="D15054">
        <v>1</v>
      </c>
      <c r="E15054">
        <v>1</v>
      </c>
      <c r="F15054">
        <v>1</v>
      </c>
      <c r="G15054">
        <v>1</v>
      </c>
      <c r="H15054">
        <v>1</v>
      </c>
      <c r="I15054">
        <v>1</v>
      </c>
      <c r="J15054">
        <v>1</v>
      </c>
      <c r="K15054">
        <v>1</v>
      </c>
      <c r="M15054" t="s">
        <v>468</v>
      </c>
    </row>
    <row r="15055" spans="1:13" hidden="1">
      <c r="A15055" t="s">
        <v>305</v>
      </c>
      <c r="B15055" t="s">
        <v>343</v>
      </c>
      <c r="C15055" t="s">
        <v>286</v>
      </c>
      <c r="D15055">
        <v>1</v>
      </c>
      <c r="E15055">
        <v>1</v>
      </c>
      <c r="F15055">
        <v>1</v>
      </c>
      <c r="G15055">
        <v>1</v>
      </c>
      <c r="H15055">
        <v>1</v>
      </c>
      <c r="I15055">
        <v>1</v>
      </c>
      <c r="J15055">
        <v>1</v>
      </c>
      <c r="K15055">
        <v>1</v>
      </c>
      <c r="M15055" t="s">
        <v>468</v>
      </c>
    </row>
    <row r="15056" spans="1:13" hidden="1">
      <c r="A15056" t="s">
        <v>305</v>
      </c>
      <c r="B15056" t="s">
        <v>343</v>
      </c>
      <c r="C15056" t="s">
        <v>287</v>
      </c>
      <c r="D15056">
        <v>1</v>
      </c>
      <c r="E15056">
        <v>1</v>
      </c>
      <c r="F15056">
        <v>1</v>
      </c>
      <c r="G15056">
        <v>1</v>
      </c>
      <c r="H15056">
        <v>1</v>
      </c>
      <c r="I15056">
        <v>1</v>
      </c>
      <c r="J15056">
        <v>1</v>
      </c>
      <c r="K15056">
        <v>1</v>
      </c>
      <c r="M15056" t="s">
        <v>468</v>
      </c>
    </row>
    <row r="15057" spans="1:13" hidden="1">
      <c r="A15057" t="s">
        <v>305</v>
      </c>
      <c r="B15057" t="s">
        <v>343</v>
      </c>
      <c r="C15057" t="s">
        <v>288</v>
      </c>
      <c r="D15057">
        <v>1</v>
      </c>
      <c r="E15057">
        <v>1</v>
      </c>
      <c r="F15057">
        <v>1</v>
      </c>
      <c r="G15057">
        <v>1</v>
      </c>
      <c r="H15057">
        <v>1</v>
      </c>
      <c r="I15057">
        <v>1</v>
      </c>
      <c r="J15057">
        <v>1</v>
      </c>
      <c r="K15057">
        <v>1</v>
      </c>
      <c r="M15057" t="s">
        <v>468</v>
      </c>
    </row>
    <row r="15058" spans="1:13" hidden="1">
      <c r="A15058" t="s">
        <v>305</v>
      </c>
      <c r="B15058" t="s">
        <v>343</v>
      </c>
      <c r="C15058" t="s">
        <v>289</v>
      </c>
      <c r="D15058">
        <v>1</v>
      </c>
      <c r="E15058">
        <v>1</v>
      </c>
      <c r="F15058">
        <v>1</v>
      </c>
      <c r="G15058">
        <v>1</v>
      </c>
      <c r="H15058">
        <v>1</v>
      </c>
      <c r="I15058">
        <v>1</v>
      </c>
      <c r="J15058">
        <v>1</v>
      </c>
      <c r="K15058">
        <v>1</v>
      </c>
      <c r="M15058" t="s">
        <v>468</v>
      </c>
    </row>
    <row r="15059" spans="1:13" hidden="1">
      <c r="A15059" t="s">
        <v>305</v>
      </c>
      <c r="B15059" t="s">
        <v>343</v>
      </c>
      <c r="C15059" t="s">
        <v>290</v>
      </c>
      <c r="D15059">
        <v>1</v>
      </c>
      <c r="E15059">
        <v>1</v>
      </c>
      <c r="F15059">
        <v>1</v>
      </c>
      <c r="G15059">
        <v>1</v>
      </c>
      <c r="H15059">
        <v>1</v>
      </c>
      <c r="I15059">
        <v>1</v>
      </c>
      <c r="J15059">
        <v>1</v>
      </c>
      <c r="K15059">
        <v>1</v>
      </c>
      <c r="M15059" t="s">
        <v>468</v>
      </c>
    </row>
    <row r="15060" spans="1:13" hidden="1">
      <c r="A15060" t="s">
        <v>305</v>
      </c>
      <c r="B15060" t="s">
        <v>343</v>
      </c>
      <c r="C15060" t="s">
        <v>291</v>
      </c>
      <c r="D15060">
        <v>1</v>
      </c>
      <c r="E15060">
        <v>1</v>
      </c>
      <c r="F15060">
        <v>1</v>
      </c>
      <c r="G15060">
        <v>1</v>
      </c>
      <c r="H15060">
        <v>1</v>
      </c>
      <c r="I15060">
        <v>1</v>
      </c>
      <c r="J15060">
        <v>1</v>
      </c>
      <c r="K15060">
        <v>1</v>
      </c>
      <c r="M15060" t="s">
        <v>468</v>
      </c>
    </row>
    <row r="15061" spans="1:13" hidden="1">
      <c r="A15061" t="s">
        <v>305</v>
      </c>
      <c r="B15061" t="s">
        <v>343</v>
      </c>
      <c r="C15061" t="s">
        <v>292</v>
      </c>
      <c r="D15061">
        <v>1</v>
      </c>
      <c r="E15061">
        <v>1</v>
      </c>
      <c r="F15061">
        <v>1</v>
      </c>
      <c r="G15061">
        <v>1</v>
      </c>
      <c r="H15061">
        <v>1</v>
      </c>
      <c r="I15061">
        <v>1</v>
      </c>
      <c r="J15061">
        <v>1</v>
      </c>
      <c r="K15061">
        <v>1</v>
      </c>
      <c r="M15061" t="s">
        <v>468</v>
      </c>
    </row>
    <row r="15062" spans="1:13" hidden="1">
      <c r="A15062" t="s">
        <v>305</v>
      </c>
      <c r="B15062" t="s">
        <v>344</v>
      </c>
      <c r="C15062" t="s">
        <v>278</v>
      </c>
      <c r="D15062">
        <v>1</v>
      </c>
      <c r="E15062">
        <v>1</v>
      </c>
      <c r="F15062">
        <v>1</v>
      </c>
      <c r="G15062">
        <v>1</v>
      </c>
      <c r="H15062">
        <v>1</v>
      </c>
      <c r="I15062">
        <v>1</v>
      </c>
      <c r="J15062">
        <v>1</v>
      </c>
      <c r="K15062">
        <v>1</v>
      </c>
      <c r="M15062" t="s">
        <v>468</v>
      </c>
    </row>
    <row r="15063" spans="1:13" hidden="1">
      <c r="A15063" t="s">
        <v>305</v>
      </c>
      <c r="B15063" t="s">
        <v>344</v>
      </c>
      <c r="C15063" t="s">
        <v>279</v>
      </c>
      <c r="D15063">
        <v>1</v>
      </c>
      <c r="E15063">
        <v>1</v>
      </c>
      <c r="F15063">
        <v>1</v>
      </c>
      <c r="G15063">
        <v>1</v>
      </c>
      <c r="H15063">
        <v>1</v>
      </c>
      <c r="I15063">
        <v>1</v>
      </c>
      <c r="J15063">
        <v>1</v>
      </c>
      <c r="K15063">
        <v>1</v>
      </c>
      <c r="M15063" t="s">
        <v>468</v>
      </c>
    </row>
    <row r="15064" spans="1:13" hidden="1">
      <c r="A15064" t="s">
        <v>305</v>
      </c>
      <c r="B15064" t="s">
        <v>344</v>
      </c>
      <c r="C15064" t="s">
        <v>280</v>
      </c>
      <c r="D15064">
        <v>1</v>
      </c>
      <c r="E15064">
        <v>1</v>
      </c>
      <c r="F15064">
        <v>1</v>
      </c>
      <c r="G15064">
        <v>1</v>
      </c>
      <c r="H15064">
        <v>1</v>
      </c>
      <c r="I15064">
        <v>1</v>
      </c>
      <c r="J15064">
        <v>1</v>
      </c>
      <c r="K15064">
        <v>1</v>
      </c>
      <c r="M15064" t="s">
        <v>468</v>
      </c>
    </row>
    <row r="15065" spans="1:13" hidden="1">
      <c r="A15065" t="s">
        <v>305</v>
      </c>
      <c r="B15065" t="s">
        <v>344</v>
      </c>
      <c r="C15065" t="s">
        <v>277</v>
      </c>
      <c r="D15065">
        <v>1</v>
      </c>
      <c r="E15065">
        <v>1</v>
      </c>
      <c r="F15065">
        <v>1</v>
      </c>
      <c r="G15065">
        <v>1</v>
      </c>
      <c r="H15065">
        <v>1</v>
      </c>
      <c r="I15065">
        <v>1</v>
      </c>
      <c r="J15065">
        <v>1</v>
      </c>
      <c r="K15065">
        <v>1</v>
      </c>
      <c r="M15065" t="s">
        <v>468</v>
      </c>
    </row>
    <row r="15066" spans="1:13" hidden="1">
      <c r="A15066" t="s">
        <v>305</v>
      </c>
      <c r="B15066" t="s">
        <v>344</v>
      </c>
      <c r="C15066" t="s">
        <v>281</v>
      </c>
      <c r="D15066">
        <v>1</v>
      </c>
      <c r="E15066">
        <v>1</v>
      </c>
      <c r="F15066">
        <v>1</v>
      </c>
      <c r="G15066">
        <v>1</v>
      </c>
      <c r="H15066">
        <v>1</v>
      </c>
      <c r="I15066">
        <v>1</v>
      </c>
      <c r="J15066">
        <v>1</v>
      </c>
      <c r="K15066">
        <v>1</v>
      </c>
      <c r="M15066" t="s">
        <v>468</v>
      </c>
    </row>
    <row r="15067" spans="1:13" hidden="1">
      <c r="A15067" t="s">
        <v>305</v>
      </c>
      <c r="B15067" t="s">
        <v>344</v>
      </c>
      <c r="C15067" t="s">
        <v>282</v>
      </c>
      <c r="D15067">
        <v>1</v>
      </c>
      <c r="E15067">
        <v>1</v>
      </c>
      <c r="F15067">
        <v>1</v>
      </c>
      <c r="G15067">
        <v>1</v>
      </c>
      <c r="H15067">
        <v>1</v>
      </c>
      <c r="I15067">
        <v>1</v>
      </c>
      <c r="J15067">
        <v>1</v>
      </c>
      <c r="K15067">
        <v>1</v>
      </c>
      <c r="M15067" t="s">
        <v>468</v>
      </c>
    </row>
    <row r="15068" spans="1:13" hidden="1">
      <c r="A15068" t="s">
        <v>305</v>
      </c>
      <c r="B15068" t="s">
        <v>344</v>
      </c>
      <c r="C15068" t="s">
        <v>283</v>
      </c>
      <c r="D15068">
        <v>1</v>
      </c>
      <c r="E15068">
        <v>1</v>
      </c>
      <c r="F15068">
        <v>1</v>
      </c>
      <c r="G15068">
        <v>1</v>
      </c>
      <c r="H15068">
        <v>1</v>
      </c>
      <c r="I15068">
        <v>1</v>
      </c>
      <c r="J15068">
        <v>1</v>
      </c>
      <c r="K15068">
        <v>1</v>
      </c>
      <c r="M15068" t="s">
        <v>468</v>
      </c>
    </row>
    <row r="15069" spans="1:13" hidden="1">
      <c r="A15069" t="s">
        <v>305</v>
      </c>
      <c r="B15069" t="s">
        <v>344</v>
      </c>
      <c r="C15069" t="s">
        <v>284</v>
      </c>
      <c r="D15069">
        <v>1</v>
      </c>
      <c r="E15069">
        <v>1</v>
      </c>
      <c r="F15069">
        <v>1</v>
      </c>
      <c r="G15069">
        <v>1</v>
      </c>
      <c r="H15069">
        <v>1</v>
      </c>
      <c r="I15069">
        <v>1</v>
      </c>
      <c r="J15069">
        <v>1</v>
      </c>
      <c r="K15069">
        <v>1</v>
      </c>
      <c r="M15069" t="s">
        <v>468</v>
      </c>
    </row>
    <row r="15070" spans="1:13" hidden="1">
      <c r="A15070" t="s">
        <v>305</v>
      </c>
      <c r="B15070" t="s">
        <v>344</v>
      </c>
      <c r="C15070" t="s">
        <v>285</v>
      </c>
      <c r="D15070">
        <v>1</v>
      </c>
      <c r="E15070">
        <v>1</v>
      </c>
      <c r="F15070">
        <v>1</v>
      </c>
      <c r="G15070">
        <v>1</v>
      </c>
      <c r="H15070">
        <v>1</v>
      </c>
      <c r="I15070">
        <v>1</v>
      </c>
      <c r="J15070">
        <v>1</v>
      </c>
      <c r="K15070">
        <v>1</v>
      </c>
      <c r="M15070" t="s">
        <v>468</v>
      </c>
    </row>
    <row r="15071" spans="1:13" hidden="1">
      <c r="A15071" t="s">
        <v>305</v>
      </c>
      <c r="B15071" t="s">
        <v>344</v>
      </c>
      <c r="C15071" t="s">
        <v>286</v>
      </c>
      <c r="D15071">
        <v>1</v>
      </c>
      <c r="E15071">
        <v>1</v>
      </c>
      <c r="F15071">
        <v>1</v>
      </c>
      <c r="G15071">
        <v>1</v>
      </c>
      <c r="H15071">
        <v>1</v>
      </c>
      <c r="I15071">
        <v>1</v>
      </c>
      <c r="J15071">
        <v>1</v>
      </c>
      <c r="K15071">
        <v>1</v>
      </c>
      <c r="M15071" t="s">
        <v>468</v>
      </c>
    </row>
    <row r="15072" spans="1:13" hidden="1">
      <c r="A15072" t="s">
        <v>305</v>
      </c>
      <c r="B15072" t="s">
        <v>344</v>
      </c>
      <c r="C15072" t="s">
        <v>287</v>
      </c>
      <c r="D15072">
        <v>1</v>
      </c>
      <c r="E15072">
        <v>1</v>
      </c>
      <c r="F15072">
        <v>1</v>
      </c>
      <c r="G15072">
        <v>1</v>
      </c>
      <c r="H15072">
        <v>1</v>
      </c>
      <c r="I15072">
        <v>1</v>
      </c>
      <c r="J15072">
        <v>1</v>
      </c>
      <c r="K15072">
        <v>1</v>
      </c>
      <c r="M15072" t="s">
        <v>468</v>
      </c>
    </row>
    <row r="15073" spans="1:13" hidden="1">
      <c r="A15073" t="s">
        <v>305</v>
      </c>
      <c r="B15073" t="s">
        <v>344</v>
      </c>
      <c r="C15073" t="s">
        <v>288</v>
      </c>
      <c r="D15073">
        <v>1</v>
      </c>
      <c r="E15073">
        <v>1</v>
      </c>
      <c r="F15073">
        <v>1</v>
      </c>
      <c r="G15073">
        <v>1</v>
      </c>
      <c r="H15073">
        <v>1</v>
      </c>
      <c r="I15073">
        <v>1</v>
      </c>
      <c r="J15073">
        <v>1</v>
      </c>
      <c r="K15073">
        <v>1</v>
      </c>
      <c r="M15073" t="s">
        <v>468</v>
      </c>
    </row>
    <row r="15074" spans="1:13" hidden="1">
      <c r="A15074" t="s">
        <v>305</v>
      </c>
      <c r="B15074" t="s">
        <v>344</v>
      </c>
      <c r="C15074" t="s">
        <v>289</v>
      </c>
      <c r="D15074">
        <v>1</v>
      </c>
      <c r="E15074">
        <v>1</v>
      </c>
      <c r="F15074">
        <v>1</v>
      </c>
      <c r="G15074">
        <v>1</v>
      </c>
      <c r="H15074">
        <v>1</v>
      </c>
      <c r="I15074">
        <v>1</v>
      </c>
      <c r="J15074">
        <v>1</v>
      </c>
      <c r="K15074">
        <v>1</v>
      </c>
      <c r="M15074" t="s">
        <v>468</v>
      </c>
    </row>
    <row r="15075" spans="1:13" hidden="1">
      <c r="A15075" t="s">
        <v>305</v>
      </c>
      <c r="B15075" t="s">
        <v>344</v>
      </c>
      <c r="C15075" t="s">
        <v>290</v>
      </c>
      <c r="D15075">
        <v>1</v>
      </c>
      <c r="E15075">
        <v>1</v>
      </c>
      <c r="F15075">
        <v>1</v>
      </c>
      <c r="G15075">
        <v>1</v>
      </c>
      <c r="H15075">
        <v>1</v>
      </c>
      <c r="I15075">
        <v>1</v>
      </c>
      <c r="J15075">
        <v>1</v>
      </c>
      <c r="K15075">
        <v>1</v>
      </c>
      <c r="M15075" t="s">
        <v>468</v>
      </c>
    </row>
    <row r="15076" spans="1:13" hidden="1">
      <c r="A15076" t="s">
        <v>305</v>
      </c>
      <c r="B15076" t="s">
        <v>344</v>
      </c>
      <c r="C15076" t="s">
        <v>291</v>
      </c>
      <c r="D15076">
        <v>1</v>
      </c>
      <c r="E15076">
        <v>1</v>
      </c>
      <c r="F15076">
        <v>1</v>
      </c>
      <c r="G15076">
        <v>1</v>
      </c>
      <c r="H15076">
        <v>1</v>
      </c>
      <c r="I15076">
        <v>1</v>
      </c>
      <c r="J15076">
        <v>1</v>
      </c>
      <c r="K15076">
        <v>1</v>
      </c>
      <c r="M15076" t="s">
        <v>468</v>
      </c>
    </row>
    <row r="15077" spans="1:13" hidden="1">
      <c r="A15077" t="s">
        <v>305</v>
      </c>
      <c r="B15077" t="s">
        <v>344</v>
      </c>
      <c r="C15077" t="s">
        <v>292</v>
      </c>
      <c r="D15077">
        <v>1</v>
      </c>
      <c r="E15077">
        <v>1</v>
      </c>
      <c r="F15077">
        <v>1</v>
      </c>
      <c r="G15077">
        <v>1</v>
      </c>
      <c r="H15077">
        <v>1</v>
      </c>
      <c r="I15077">
        <v>1</v>
      </c>
      <c r="J15077">
        <v>1</v>
      </c>
      <c r="K15077">
        <v>1</v>
      </c>
      <c r="M15077" t="s">
        <v>468</v>
      </c>
    </row>
    <row r="15078" spans="1:13" hidden="1">
      <c r="A15078" t="s">
        <v>305</v>
      </c>
      <c r="B15078" t="s">
        <v>437</v>
      </c>
      <c r="C15078" t="s">
        <v>278</v>
      </c>
      <c r="D15078">
        <v>1</v>
      </c>
      <c r="E15078">
        <v>1</v>
      </c>
      <c r="F15078">
        <v>1</v>
      </c>
      <c r="G15078">
        <v>1</v>
      </c>
      <c r="H15078">
        <v>1</v>
      </c>
      <c r="I15078">
        <v>1</v>
      </c>
      <c r="J15078">
        <v>1</v>
      </c>
      <c r="K15078">
        <v>1</v>
      </c>
      <c r="M15078" t="s">
        <v>468</v>
      </c>
    </row>
    <row r="15079" spans="1:13" hidden="1">
      <c r="A15079" t="s">
        <v>305</v>
      </c>
      <c r="B15079" t="s">
        <v>437</v>
      </c>
      <c r="C15079" t="s">
        <v>279</v>
      </c>
      <c r="D15079">
        <v>1</v>
      </c>
      <c r="E15079">
        <v>1</v>
      </c>
      <c r="F15079">
        <v>1</v>
      </c>
      <c r="G15079">
        <v>1</v>
      </c>
      <c r="H15079">
        <v>1</v>
      </c>
      <c r="I15079">
        <v>1</v>
      </c>
      <c r="J15079">
        <v>1</v>
      </c>
      <c r="K15079">
        <v>1</v>
      </c>
      <c r="M15079" t="s">
        <v>468</v>
      </c>
    </row>
    <row r="15080" spans="1:13" hidden="1">
      <c r="A15080" t="s">
        <v>305</v>
      </c>
      <c r="B15080" t="s">
        <v>437</v>
      </c>
      <c r="C15080" t="s">
        <v>280</v>
      </c>
      <c r="D15080">
        <v>1</v>
      </c>
      <c r="E15080">
        <v>1</v>
      </c>
      <c r="F15080">
        <v>1</v>
      </c>
      <c r="G15080">
        <v>1</v>
      </c>
      <c r="H15080">
        <v>1</v>
      </c>
      <c r="I15080">
        <v>1</v>
      </c>
      <c r="J15080">
        <v>1</v>
      </c>
      <c r="K15080">
        <v>1</v>
      </c>
      <c r="M15080" t="s">
        <v>468</v>
      </c>
    </row>
    <row r="15081" spans="1:13" hidden="1">
      <c r="A15081" t="s">
        <v>305</v>
      </c>
      <c r="B15081" t="s">
        <v>437</v>
      </c>
      <c r="C15081" t="s">
        <v>277</v>
      </c>
      <c r="D15081">
        <v>1</v>
      </c>
      <c r="E15081">
        <v>1</v>
      </c>
      <c r="F15081">
        <v>1</v>
      </c>
      <c r="G15081">
        <v>1</v>
      </c>
      <c r="H15081">
        <v>1</v>
      </c>
      <c r="I15081">
        <v>1</v>
      </c>
      <c r="J15081">
        <v>1</v>
      </c>
      <c r="K15081">
        <v>1</v>
      </c>
      <c r="M15081" t="s">
        <v>468</v>
      </c>
    </row>
    <row r="15082" spans="1:13" hidden="1">
      <c r="A15082" t="s">
        <v>305</v>
      </c>
      <c r="B15082" t="s">
        <v>437</v>
      </c>
      <c r="C15082" t="s">
        <v>281</v>
      </c>
      <c r="D15082">
        <v>1</v>
      </c>
      <c r="E15082">
        <v>1</v>
      </c>
      <c r="F15082">
        <v>1</v>
      </c>
      <c r="G15082">
        <v>1</v>
      </c>
      <c r="H15082">
        <v>1</v>
      </c>
      <c r="I15082">
        <v>1</v>
      </c>
      <c r="J15082">
        <v>1</v>
      </c>
      <c r="K15082">
        <v>1</v>
      </c>
      <c r="M15082" t="s">
        <v>468</v>
      </c>
    </row>
    <row r="15083" spans="1:13" hidden="1">
      <c r="A15083" t="s">
        <v>305</v>
      </c>
      <c r="B15083" t="s">
        <v>437</v>
      </c>
      <c r="C15083" t="s">
        <v>282</v>
      </c>
      <c r="D15083">
        <v>1</v>
      </c>
      <c r="E15083">
        <v>1</v>
      </c>
      <c r="F15083">
        <v>1</v>
      </c>
      <c r="G15083">
        <v>1</v>
      </c>
      <c r="H15083">
        <v>1</v>
      </c>
      <c r="I15083">
        <v>1</v>
      </c>
      <c r="J15083">
        <v>1</v>
      </c>
      <c r="K15083">
        <v>1</v>
      </c>
      <c r="M15083" t="s">
        <v>468</v>
      </c>
    </row>
    <row r="15084" spans="1:13" hidden="1">
      <c r="A15084" t="s">
        <v>305</v>
      </c>
      <c r="B15084" t="s">
        <v>437</v>
      </c>
      <c r="C15084" t="s">
        <v>283</v>
      </c>
      <c r="D15084">
        <v>1</v>
      </c>
      <c r="E15084">
        <v>1</v>
      </c>
      <c r="F15084">
        <v>1</v>
      </c>
      <c r="G15084">
        <v>1</v>
      </c>
      <c r="H15084">
        <v>1</v>
      </c>
      <c r="I15084">
        <v>1</v>
      </c>
      <c r="J15084">
        <v>1</v>
      </c>
      <c r="K15084">
        <v>1</v>
      </c>
      <c r="M15084" t="s">
        <v>468</v>
      </c>
    </row>
    <row r="15085" spans="1:13" hidden="1">
      <c r="A15085" t="s">
        <v>305</v>
      </c>
      <c r="B15085" t="s">
        <v>437</v>
      </c>
      <c r="C15085" t="s">
        <v>284</v>
      </c>
      <c r="D15085">
        <v>1</v>
      </c>
      <c r="E15085">
        <v>1</v>
      </c>
      <c r="F15085">
        <v>1</v>
      </c>
      <c r="G15085">
        <v>1</v>
      </c>
      <c r="H15085">
        <v>1</v>
      </c>
      <c r="I15085">
        <v>1</v>
      </c>
      <c r="J15085">
        <v>1</v>
      </c>
      <c r="K15085">
        <v>1</v>
      </c>
      <c r="M15085" t="s">
        <v>468</v>
      </c>
    </row>
    <row r="15086" spans="1:13" hidden="1">
      <c r="A15086" t="s">
        <v>305</v>
      </c>
      <c r="B15086" t="s">
        <v>437</v>
      </c>
      <c r="C15086" t="s">
        <v>285</v>
      </c>
      <c r="D15086">
        <v>1</v>
      </c>
      <c r="E15086">
        <v>1</v>
      </c>
      <c r="F15086">
        <v>1</v>
      </c>
      <c r="G15086">
        <v>1</v>
      </c>
      <c r="H15086">
        <v>1</v>
      </c>
      <c r="I15086">
        <v>1</v>
      </c>
      <c r="J15086">
        <v>1</v>
      </c>
      <c r="K15086">
        <v>1</v>
      </c>
      <c r="M15086" t="s">
        <v>468</v>
      </c>
    </row>
    <row r="15087" spans="1:13" hidden="1">
      <c r="A15087" t="s">
        <v>305</v>
      </c>
      <c r="B15087" t="s">
        <v>437</v>
      </c>
      <c r="C15087" t="s">
        <v>286</v>
      </c>
      <c r="D15087">
        <v>1</v>
      </c>
      <c r="E15087">
        <v>1</v>
      </c>
      <c r="F15087">
        <v>1</v>
      </c>
      <c r="G15087">
        <v>1</v>
      </c>
      <c r="H15087">
        <v>1</v>
      </c>
      <c r="I15087">
        <v>1</v>
      </c>
      <c r="J15087">
        <v>1</v>
      </c>
      <c r="K15087">
        <v>1</v>
      </c>
      <c r="M15087" t="s">
        <v>468</v>
      </c>
    </row>
    <row r="15088" spans="1:13" hidden="1">
      <c r="A15088" t="s">
        <v>305</v>
      </c>
      <c r="B15088" t="s">
        <v>437</v>
      </c>
      <c r="C15088" t="s">
        <v>287</v>
      </c>
      <c r="D15088">
        <v>1</v>
      </c>
      <c r="E15088">
        <v>1</v>
      </c>
      <c r="F15088">
        <v>1</v>
      </c>
      <c r="G15088">
        <v>1</v>
      </c>
      <c r="H15088">
        <v>1</v>
      </c>
      <c r="I15088">
        <v>1</v>
      </c>
      <c r="J15088">
        <v>1</v>
      </c>
      <c r="K15088">
        <v>1</v>
      </c>
      <c r="M15088" t="s">
        <v>468</v>
      </c>
    </row>
    <row r="15089" spans="1:13" hidden="1">
      <c r="A15089" t="s">
        <v>305</v>
      </c>
      <c r="B15089" t="s">
        <v>437</v>
      </c>
      <c r="C15089" t="s">
        <v>288</v>
      </c>
      <c r="D15089">
        <v>1</v>
      </c>
      <c r="E15089">
        <v>1</v>
      </c>
      <c r="F15089">
        <v>1</v>
      </c>
      <c r="G15089">
        <v>1</v>
      </c>
      <c r="H15089">
        <v>1</v>
      </c>
      <c r="I15089">
        <v>1</v>
      </c>
      <c r="J15089">
        <v>1</v>
      </c>
      <c r="K15089">
        <v>1</v>
      </c>
      <c r="M15089" t="s">
        <v>468</v>
      </c>
    </row>
    <row r="15090" spans="1:13" hidden="1">
      <c r="A15090" t="s">
        <v>305</v>
      </c>
      <c r="B15090" t="s">
        <v>437</v>
      </c>
      <c r="C15090" t="s">
        <v>289</v>
      </c>
      <c r="D15090">
        <v>1</v>
      </c>
      <c r="E15090">
        <v>1</v>
      </c>
      <c r="F15090">
        <v>1</v>
      </c>
      <c r="G15090">
        <v>1</v>
      </c>
      <c r="H15090">
        <v>1</v>
      </c>
      <c r="I15090">
        <v>1</v>
      </c>
      <c r="J15090">
        <v>1</v>
      </c>
      <c r="K15090">
        <v>1</v>
      </c>
      <c r="M15090" t="s">
        <v>468</v>
      </c>
    </row>
    <row r="15091" spans="1:13" hidden="1">
      <c r="A15091" t="s">
        <v>305</v>
      </c>
      <c r="B15091" t="s">
        <v>437</v>
      </c>
      <c r="C15091" t="s">
        <v>290</v>
      </c>
      <c r="D15091">
        <v>1</v>
      </c>
      <c r="E15091">
        <v>1</v>
      </c>
      <c r="F15091">
        <v>1</v>
      </c>
      <c r="G15091">
        <v>1</v>
      </c>
      <c r="H15091">
        <v>1</v>
      </c>
      <c r="I15091">
        <v>1</v>
      </c>
      <c r="J15091">
        <v>1</v>
      </c>
      <c r="K15091">
        <v>1</v>
      </c>
      <c r="M15091" t="s">
        <v>468</v>
      </c>
    </row>
    <row r="15092" spans="1:13" hidden="1">
      <c r="A15092" t="s">
        <v>305</v>
      </c>
      <c r="B15092" t="s">
        <v>437</v>
      </c>
      <c r="C15092" t="s">
        <v>291</v>
      </c>
      <c r="D15092">
        <v>1</v>
      </c>
      <c r="E15092">
        <v>1</v>
      </c>
      <c r="F15092">
        <v>1</v>
      </c>
      <c r="G15092">
        <v>1</v>
      </c>
      <c r="H15092">
        <v>1</v>
      </c>
      <c r="I15092">
        <v>1</v>
      </c>
      <c r="J15092">
        <v>1</v>
      </c>
      <c r="K15092">
        <v>1</v>
      </c>
      <c r="M15092" t="s">
        <v>468</v>
      </c>
    </row>
    <row r="15093" spans="1:13" hidden="1">
      <c r="A15093" t="s">
        <v>305</v>
      </c>
      <c r="B15093" t="s">
        <v>437</v>
      </c>
      <c r="C15093" t="s">
        <v>292</v>
      </c>
      <c r="D15093">
        <v>1</v>
      </c>
      <c r="E15093">
        <v>1</v>
      </c>
      <c r="F15093">
        <v>1</v>
      </c>
      <c r="G15093">
        <v>1</v>
      </c>
      <c r="H15093">
        <v>1</v>
      </c>
      <c r="I15093">
        <v>1</v>
      </c>
      <c r="J15093">
        <v>1</v>
      </c>
      <c r="K15093">
        <v>1</v>
      </c>
      <c r="M15093" t="s">
        <v>468</v>
      </c>
    </row>
    <row r="15094" spans="1:13" hidden="1">
      <c r="A15094" t="s">
        <v>305</v>
      </c>
      <c r="B15094" t="s">
        <v>340</v>
      </c>
      <c r="C15094" t="s">
        <v>278</v>
      </c>
      <c r="D15094">
        <v>1</v>
      </c>
      <c r="E15094">
        <v>1</v>
      </c>
      <c r="F15094">
        <v>1</v>
      </c>
      <c r="G15094">
        <v>1</v>
      </c>
      <c r="H15094">
        <v>1</v>
      </c>
      <c r="I15094">
        <v>1</v>
      </c>
      <c r="J15094">
        <v>1</v>
      </c>
      <c r="K15094">
        <v>1</v>
      </c>
      <c r="M15094" t="s">
        <v>468</v>
      </c>
    </row>
    <row r="15095" spans="1:13" hidden="1">
      <c r="A15095" t="s">
        <v>305</v>
      </c>
      <c r="B15095" t="s">
        <v>340</v>
      </c>
      <c r="C15095" t="s">
        <v>279</v>
      </c>
      <c r="D15095">
        <v>1</v>
      </c>
      <c r="E15095">
        <v>1</v>
      </c>
      <c r="F15095">
        <v>1</v>
      </c>
      <c r="G15095">
        <v>1</v>
      </c>
      <c r="H15095">
        <v>1</v>
      </c>
      <c r="I15095">
        <v>1</v>
      </c>
      <c r="J15095">
        <v>1</v>
      </c>
      <c r="K15095">
        <v>1</v>
      </c>
      <c r="M15095" t="s">
        <v>468</v>
      </c>
    </row>
    <row r="15096" spans="1:13" hidden="1">
      <c r="A15096" t="s">
        <v>305</v>
      </c>
      <c r="B15096" t="s">
        <v>340</v>
      </c>
      <c r="C15096" t="s">
        <v>280</v>
      </c>
      <c r="D15096">
        <v>1</v>
      </c>
      <c r="E15096">
        <v>1</v>
      </c>
      <c r="F15096">
        <v>1</v>
      </c>
      <c r="G15096">
        <v>1</v>
      </c>
      <c r="H15096">
        <v>1</v>
      </c>
      <c r="I15096">
        <v>1</v>
      </c>
      <c r="J15096">
        <v>1</v>
      </c>
      <c r="K15096">
        <v>1</v>
      </c>
      <c r="M15096" t="s">
        <v>468</v>
      </c>
    </row>
    <row r="15097" spans="1:13" hidden="1">
      <c r="A15097" t="s">
        <v>305</v>
      </c>
      <c r="B15097" t="s">
        <v>340</v>
      </c>
      <c r="C15097" t="s">
        <v>277</v>
      </c>
      <c r="D15097">
        <v>1</v>
      </c>
      <c r="E15097">
        <v>1</v>
      </c>
      <c r="F15097">
        <v>1</v>
      </c>
      <c r="G15097">
        <v>1</v>
      </c>
      <c r="H15097">
        <v>1</v>
      </c>
      <c r="I15097">
        <v>1</v>
      </c>
      <c r="J15097">
        <v>1</v>
      </c>
      <c r="K15097">
        <v>1</v>
      </c>
      <c r="M15097" t="s">
        <v>468</v>
      </c>
    </row>
    <row r="15098" spans="1:13" hidden="1">
      <c r="A15098" t="s">
        <v>305</v>
      </c>
      <c r="B15098" t="s">
        <v>340</v>
      </c>
      <c r="C15098" t="s">
        <v>281</v>
      </c>
      <c r="D15098">
        <v>1</v>
      </c>
      <c r="E15098">
        <v>1</v>
      </c>
      <c r="F15098">
        <v>1</v>
      </c>
      <c r="G15098">
        <v>1</v>
      </c>
      <c r="H15098">
        <v>1</v>
      </c>
      <c r="I15098">
        <v>1</v>
      </c>
      <c r="J15098">
        <v>1</v>
      </c>
      <c r="K15098">
        <v>1</v>
      </c>
      <c r="M15098" t="s">
        <v>468</v>
      </c>
    </row>
    <row r="15099" spans="1:13" hidden="1">
      <c r="A15099" t="s">
        <v>305</v>
      </c>
      <c r="B15099" t="s">
        <v>340</v>
      </c>
      <c r="C15099" t="s">
        <v>282</v>
      </c>
      <c r="D15099">
        <v>1</v>
      </c>
      <c r="E15099">
        <v>1</v>
      </c>
      <c r="F15099">
        <v>1</v>
      </c>
      <c r="G15099">
        <v>1</v>
      </c>
      <c r="H15099">
        <v>1</v>
      </c>
      <c r="I15099">
        <v>1</v>
      </c>
      <c r="J15099">
        <v>1</v>
      </c>
      <c r="K15099">
        <v>1</v>
      </c>
      <c r="M15099" t="s">
        <v>468</v>
      </c>
    </row>
    <row r="15100" spans="1:13" hidden="1">
      <c r="A15100" t="s">
        <v>305</v>
      </c>
      <c r="B15100" t="s">
        <v>340</v>
      </c>
      <c r="C15100" t="s">
        <v>283</v>
      </c>
      <c r="D15100">
        <v>1</v>
      </c>
      <c r="E15100">
        <v>1</v>
      </c>
      <c r="F15100">
        <v>1</v>
      </c>
      <c r="G15100">
        <v>1</v>
      </c>
      <c r="H15100">
        <v>1</v>
      </c>
      <c r="I15100">
        <v>1</v>
      </c>
      <c r="J15100">
        <v>1</v>
      </c>
      <c r="K15100">
        <v>1</v>
      </c>
      <c r="M15100" t="s">
        <v>468</v>
      </c>
    </row>
    <row r="15101" spans="1:13" hidden="1">
      <c r="A15101" t="s">
        <v>305</v>
      </c>
      <c r="B15101" t="s">
        <v>340</v>
      </c>
      <c r="C15101" t="s">
        <v>284</v>
      </c>
      <c r="D15101">
        <v>1</v>
      </c>
      <c r="E15101">
        <v>1</v>
      </c>
      <c r="F15101">
        <v>1</v>
      </c>
      <c r="G15101">
        <v>1</v>
      </c>
      <c r="H15101">
        <v>1</v>
      </c>
      <c r="I15101">
        <v>1</v>
      </c>
      <c r="J15101">
        <v>1</v>
      </c>
      <c r="K15101">
        <v>1</v>
      </c>
      <c r="M15101" t="s">
        <v>468</v>
      </c>
    </row>
    <row r="15102" spans="1:13" hidden="1">
      <c r="A15102" t="s">
        <v>305</v>
      </c>
      <c r="B15102" t="s">
        <v>340</v>
      </c>
      <c r="C15102" t="s">
        <v>285</v>
      </c>
      <c r="D15102">
        <v>1</v>
      </c>
      <c r="E15102">
        <v>1</v>
      </c>
      <c r="F15102">
        <v>1</v>
      </c>
      <c r="G15102">
        <v>1</v>
      </c>
      <c r="H15102">
        <v>1</v>
      </c>
      <c r="I15102">
        <v>1</v>
      </c>
      <c r="J15102">
        <v>1</v>
      </c>
      <c r="K15102">
        <v>1</v>
      </c>
      <c r="M15102" t="s">
        <v>468</v>
      </c>
    </row>
    <row r="15103" spans="1:13" hidden="1">
      <c r="A15103" t="s">
        <v>305</v>
      </c>
      <c r="B15103" t="s">
        <v>340</v>
      </c>
      <c r="C15103" t="s">
        <v>286</v>
      </c>
      <c r="D15103">
        <v>1</v>
      </c>
      <c r="E15103">
        <v>1</v>
      </c>
      <c r="F15103">
        <v>1</v>
      </c>
      <c r="G15103">
        <v>1</v>
      </c>
      <c r="H15103">
        <v>1</v>
      </c>
      <c r="I15103">
        <v>1</v>
      </c>
      <c r="J15103">
        <v>1</v>
      </c>
      <c r="K15103">
        <v>1</v>
      </c>
      <c r="M15103" t="s">
        <v>468</v>
      </c>
    </row>
    <row r="15104" spans="1:13" hidden="1">
      <c r="A15104" t="s">
        <v>305</v>
      </c>
      <c r="B15104" t="s">
        <v>340</v>
      </c>
      <c r="C15104" t="s">
        <v>287</v>
      </c>
      <c r="D15104">
        <v>1</v>
      </c>
      <c r="E15104">
        <v>1</v>
      </c>
      <c r="F15104">
        <v>1</v>
      </c>
      <c r="G15104">
        <v>1</v>
      </c>
      <c r="H15104">
        <v>1</v>
      </c>
      <c r="I15104">
        <v>1</v>
      </c>
      <c r="J15104">
        <v>1</v>
      </c>
      <c r="K15104">
        <v>1</v>
      </c>
      <c r="M15104" t="s">
        <v>468</v>
      </c>
    </row>
    <row r="15105" spans="1:13" hidden="1">
      <c r="A15105" t="s">
        <v>305</v>
      </c>
      <c r="B15105" t="s">
        <v>340</v>
      </c>
      <c r="C15105" t="s">
        <v>288</v>
      </c>
      <c r="D15105">
        <v>1</v>
      </c>
      <c r="E15105">
        <v>1</v>
      </c>
      <c r="F15105">
        <v>1</v>
      </c>
      <c r="G15105">
        <v>1</v>
      </c>
      <c r="H15105">
        <v>1</v>
      </c>
      <c r="I15105">
        <v>1</v>
      </c>
      <c r="J15105">
        <v>1</v>
      </c>
      <c r="K15105">
        <v>1</v>
      </c>
      <c r="M15105" t="s">
        <v>468</v>
      </c>
    </row>
    <row r="15106" spans="1:13" hidden="1">
      <c r="A15106" t="s">
        <v>305</v>
      </c>
      <c r="B15106" t="s">
        <v>340</v>
      </c>
      <c r="C15106" t="s">
        <v>289</v>
      </c>
      <c r="D15106">
        <v>1</v>
      </c>
      <c r="E15106">
        <v>1</v>
      </c>
      <c r="F15106">
        <v>1</v>
      </c>
      <c r="G15106">
        <v>1</v>
      </c>
      <c r="H15106">
        <v>1</v>
      </c>
      <c r="I15106">
        <v>1</v>
      </c>
      <c r="J15106">
        <v>1</v>
      </c>
      <c r="K15106">
        <v>1</v>
      </c>
      <c r="M15106" t="s">
        <v>468</v>
      </c>
    </row>
    <row r="15107" spans="1:13" hidden="1">
      <c r="A15107" t="s">
        <v>305</v>
      </c>
      <c r="B15107" t="s">
        <v>340</v>
      </c>
      <c r="C15107" t="s">
        <v>290</v>
      </c>
      <c r="D15107">
        <v>1</v>
      </c>
      <c r="E15107">
        <v>1</v>
      </c>
      <c r="F15107">
        <v>1</v>
      </c>
      <c r="G15107">
        <v>1</v>
      </c>
      <c r="H15107">
        <v>1</v>
      </c>
      <c r="I15107">
        <v>1</v>
      </c>
      <c r="J15107">
        <v>1</v>
      </c>
      <c r="K15107">
        <v>1</v>
      </c>
      <c r="M15107" t="s">
        <v>468</v>
      </c>
    </row>
    <row r="15108" spans="1:13" hidden="1">
      <c r="A15108" t="s">
        <v>305</v>
      </c>
      <c r="B15108" t="s">
        <v>340</v>
      </c>
      <c r="C15108" t="s">
        <v>291</v>
      </c>
      <c r="D15108">
        <v>1</v>
      </c>
      <c r="E15108">
        <v>1</v>
      </c>
      <c r="F15108">
        <v>1</v>
      </c>
      <c r="G15108">
        <v>1</v>
      </c>
      <c r="H15108">
        <v>1</v>
      </c>
      <c r="I15108">
        <v>1</v>
      </c>
      <c r="J15108">
        <v>1</v>
      </c>
      <c r="K15108">
        <v>1</v>
      </c>
      <c r="M15108" t="s">
        <v>468</v>
      </c>
    </row>
    <row r="15109" spans="1:13" hidden="1">
      <c r="A15109" t="s">
        <v>305</v>
      </c>
      <c r="B15109" t="s">
        <v>340</v>
      </c>
      <c r="C15109" t="s">
        <v>292</v>
      </c>
      <c r="D15109">
        <v>1</v>
      </c>
      <c r="E15109">
        <v>1</v>
      </c>
      <c r="F15109">
        <v>1</v>
      </c>
      <c r="G15109">
        <v>1</v>
      </c>
      <c r="H15109">
        <v>1</v>
      </c>
      <c r="I15109">
        <v>1</v>
      </c>
      <c r="J15109">
        <v>1</v>
      </c>
      <c r="K15109">
        <v>1</v>
      </c>
      <c r="M15109" t="s">
        <v>468</v>
      </c>
    </row>
    <row r="15110" spans="1:13" hidden="1">
      <c r="A15110" t="s">
        <v>305</v>
      </c>
      <c r="B15110" t="s">
        <v>339</v>
      </c>
      <c r="C15110" t="s">
        <v>278</v>
      </c>
      <c r="D15110">
        <v>1</v>
      </c>
      <c r="E15110">
        <v>1</v>
      </c>
      <c r="F15110">
        <v>1</v>
      </c>
      <c r="G15110">
        <v>1</v>
      </c>
      <c r="H15110">
        <v>1</v>
      </c>
      <c r="I15110">
        <v>1</v>
      </c>
      <c r="J15110">
        <v>1</v>
      </c>
      <c r="K15110">
        <v>1</v>
      </c>
      <c r="M15110" t="s">
        <v>468</v>
      </c>
    </row>
    <row r="15111" spans="1:13" hidden="1">
      <c r="A15111" t="s">
        <v>305</v>
      </c>
      <c r="B15111" t="s">
        <v>339</v>
      </c>
      <c r="C15111" t="s">
        <v>279</v>
      </c>
      <c r="D15111">
        <v>1</v>
      </c>
      <c r="E15111">
        <v>1</v>
      </c>
      <c r="F15111">
        <v>1</v>
      </c>
      <c r="G15111">
        <v>1</v>
      </c>
      <c r="H15111">
        <v>1</v>
      </c>
      <c r="I15111">
        <v>1</v>
      </c>
      <c r="J15111">
        <v>1</v>
      </c>
      <c r="K15111">
        <v>1</v>
      </c>
      <c r="M15111" t="s">
        <v>468</v>
      </c>
    </row>
    <row r="15112" spans="1:13" hidden="1">
      <c r="A15112" t="s">
        <v>305</v>
      </c>
      <c r="B15112" t="s">
        <v>339</v>
      </c>
      <c r="C15112" t="s">
        <v>280</v>
      </c>
      <c r="D15112">
        <v>1</v>
      </c>
      <c r="E15112">
        <v>1</v>
      </c>
      <c r="F15112">
        <v>1</v>
      </c>
      <c r="G15112">
        <v>1</v>
      </c>
      <c r="H15112">
        <v>1</v>
      </c>
      <c r="I15112">
        <v>1</v>
      </c>
      <c r="J15112">
        <v>1</v>
      </c>
      <c r="K15112">
        <v>1</v>
      </c>
      <c r="M15112" t="s">
        <v>468</v>
      </c>
    </row>
    <row r="15113" spans="1:13" hidden="1">
      <c r="A15113" t="s">
        <v>305</v>
      </c>
      <c r="B15113" t="s">
        <v>339</v>
      </c>
      <c r="C15113" t="s">
        <v>277</v>
      </c>
      <c r="D15113">
        <v>1</v>
      </c>
      <c r="E15113">
        <v>1</v>
      </c>
      <c r="F15113">
        <v>1</v>
      </c>
      <c r="G15113">
        <v>1</v>
      </c>
      <c r="H15113">
        <v>1</v>
      </c>
      <c r="I15113">
        <v>1</v>
      </c>
      <c r="J15113">
        <v>1</v>
      </c>
      <c r="K15113">
        <v>1</v>
      </c>
      <c r="M15113" t="s">
        <v>468</v>
      </c>
    </row>
    <row r="15114" spans="1:13" hidden="1">
      <c r="A15114" t="s">
        <v>305</v>
      </c>
      <c r="B15114" t="s">
        <v>339</v>
      </c>
      <c r="C15114" t="s">
        <v>281</v>
      </c>
      <c r="D15114">
        <v>1</v>
      </c>
      <c r="E15114">
        <v>1</v>
      </c>
      <c r="F15114">
        <v>1</v>
      </c>
      <c r="G15114">
        <v>1</v>
      </c>
      <c r="H15114">
        <v>1</v>
      </c>
      <c r="I15114">
        <v>1</v>
      </c>
      <c r="J15114">
        <v>1</v>
      </c>
      <c r="K15114">
        <v>1</v>
      </c>
      <c r="M15114" t="s">
        <v>468</v>
      </c>
    </row>
    <row r="15115" spans="1:13" hidden="1">
      <c r="A15115" t="s">
        <v>305</v>
      </c>
      <c r="B15115" t="s">
        <v>339</v>
      </c>
      <c r="C15115" t="s">
        <v>282</v>
      </c>
      <c r="D15115">
        <v>1</v>
      </c>
      <c r="E15115">
        <v>1</v>
      </c>
      <c r="F15115">
        <v>1</v>
      </c>
      <c r="G15115">
        <v>1</v>
      </c>
      <c r="H15115">
        <v>1</v>
      </c>
      <c r="I15115">
        <v>1</v>
      </c>
      <c r="J15115">
        <v>1</v>
      </c>
      <c r="K15115">
        <v>1</v>
      </c>
      <c r="M15115" t="s">
        <v>468</v>
      </c>
    </row>
    <row r="15116" spans="1:13" hidden="1">
      <c r="A15116" t="s">
        <v>305</v>
      </c>
      <c r="B15116" t="s">
        <v>339</v>
      </c>
      <c r="C15116" t="s">
        <v>283</v>
      </c>
      <c r="D15116">
        <v>1</v>
      </c>
      <c r="E15116">
        <v>1</v>
      </c>
      <c r="F15116">
        <v>1</v>
      </c>
      <c r="G15116">
        <v>1</v>
      </c>
      <c r="H15116">
        <v>1</v>
      </c>
      <c r="I15116">
        <v>1</v>
      </c>
      <c r="J15116">
        <v>1</v>
      </c>
      <c r="K15116">
        <v>1</v>
      </c>
      <c r="M15116" t="s">
        <v>468</v>
      </c>
    </row>
    <row r="15117" spans="1:13" hidden="1">
      <c r="A15117" t="s">
        <v>305</v>
      </c>
      <c r="B15117" t="s">
        <v>339</v>
      </c>
      <c r="C15117" t="s">
        <v>284</v>
      </c>
      <c r="D15117">
        <v>1</v>
      </c>
      <c r="E15117">
        <v>1</v>
      </c>
      <c r="F15117">
        <v>1</v>
      </c>
      <c r="G15117">
        <v>1</v>
      </c>
      <c r="H15117">
        <v>1</v>
      </c>
      <c r="I15117">
        <v>1</v>
      </c>
      <c r="J15117">
        <v>1</v>
      </c>
      <c r="K15117">
        <v>1</v>
      </c>
      <c r="M15117" t="s">
        <v>468</v>
      </c>
    </row>
    <row r="15118" spans="1:13" hidden="1">
      <c r="A15118" t="s">
        <v>305</v>
      </c>
      <c r="B15118" t="s">
        <v>339</v>
      </c>
      <c r="C15118" t="s">
        <v>285</v>
      </c>
      <c r="D15118">
        <v>1</v>
      </c>
      <c r="E15118">
        <v>1</v>
      </c>
      <c r="F15118">
        <v>1</v>
      </c>
      <c r="G15118">
        <v>1</v>
      </c>
      <c r="H15118">
        <v>1</v>
      </c>
      <c r="I15118">
        <v>1</v>
      </c>
      <c r="J15118">
        <v>1</v>
      </c>
      <c r="K15118">
        <v>1</v>
      </c>
      <c r="M15118" t="s">
        <v>468</v>
      </c>
    </row>
    <row r="15119" spans="1:13" hidden="1">
      <c r="A15119" t="s">
        <v>305</v>
      </c>
      <c r="B15119" t="s">
        <v>339</v>
      </c>
      <c r="C15119" t="s">
        <v>286</v>
      </c>
      <c r="D15119">
        <v>1</v>
      </c>
      <c r="E15119">
        <v>1</v>
      </c>
      <c r="F15119">
        <v>1</v>
      </c>
      <c r="G15119">
        <v>1</v>
      </c>
      <c r="H15119">
        <v>1</v>
      </c>
      <c r="I15119">
        <v>1</v>
      </c>
      <c r="J15119">
        <v>1</v>
      </c>
      <c r="K15119">
        <v>1</v>
      </c>
      <c r="M15119" t="s">
        <v>468</v>
      </c>
    </row>
    <row r="15120" spans="1:13" hidden="1">
      <c r="A15120" t="s">
        <v>305</v>
      </c>
      <c r="B15120" t="s">
        <v>339</v>
      </c>
      <c r="C15120" t="s">
        <v>287</v>
      </c>
      <c r="D15120">
        <v>1</v>
      </c>
      <c r="E15120">
        <v>1</v>
      </c>
      <c r="F15120">
        <v>1</v>
      </c>
      <c r="G15120">
        <v>1</v>
      </c>
      <c r="H15120">
        <v>1</v>
      </c>
      <c r="I15120">
        <v>1</v>
      </c>
      <c r="J15120">
        <v>1</v>
      </c>
      <c r="K15120">
        <v>1</v>
      </c>
      <c r="M15120" t="s">
        <v>468</v>
      </c>
    </row>
    <row r="15121" spans="1:13" hidden="1">
      <c r="A15121" t="s">
        <v>305</v>
      </c>
      <c r="B15121" t="s">
        <v>339</v>
      </c>
      <c r="C15121" t="s">
        <v>288</v>
      </c>
      <c r="D15121">
        <v>1</v>
      </c>
      <c r="E15121">
        <v>1</v>
      </c>
      <c r="F15121">
        <v>1</v>
      </c>
      <c r="G15121">
        <v>1</v>
      </c>
      <c r="H15121">
        <v>1</v>
      </c>
      <c r="I15121">
        <v>1</v>
      </c>
      <c r="J15121">
        <v>1</v>
      </c>
      <c r="K15121">
        <v>1</v>
      </c>
      <c r="M15121" t="s">
        <v>468</v>
      </c>
    </row>
    <row r="15122" spans="1:13" hidden="1">
      <c r="A15122" t="s">
        <v>305</v>
      </c>
      <c r="B15122" t="s">
        <v>339</v>
      </c>
      <c r="C15122" t="s">
        <v>289</v>
      </c>
      <c r="D15122">
        <v>1</v>
      </c>
      <c r="E15122">
        <v>1</v>
      </c>
      <c r="F15122">
        <v>1</v>
      </c>
      <c r="G15122">
        <v>1</v>
      </c>
      <c r="H15122">
        <v>1</v>
      </c>
      <c r="I15122">
        <v>1</v>
      </c>
      <c r="J15122">
        <v>1</v>
      </c>
      <c r="K15122">
        <v>1</v>
      </c>
      <c r="M15122" t="s">
        <v>468</v>
      </c>
    </row>
    <row r="15123" spans="1:13" hidden="1">
      <c r="A15123" t="s">
        <v>305</v>
      </c>
      <c r="B15123" t="s">
        <v>339</v>
      </c>
      <c r="C15123" t="s">
        <v>290</v>
      </c>
      <c r="D15123">
        <v>1</v>
      </c>
      <c r="E15123">
        <v>1</v>
      </c>
      <c r="F15123">
        <v>1</v>
      </c>
      <c r="G15123">
        <v>1</v>
      </c>
      <c r="H15123">
        <v>1</v>
      </c>
      <c r="I15123">
        <v>1</v>
      </c>
      <c r="J15123">
        <v>1</v>
      </c>
      <c r="K15123">
        <v>1</v>
      </c>
      <c r="M15123" t="s">
        <v>468</v>
      </c>
    </row>
    <row r="15124" spans="1:13" hidden="1">
      <c r="A15124" t="s">
        <v>305</v>
      </c>
      <c r="B15124" t="s">
        <v>339</v>
      </c>
      <c r="C15124" t="s">
        <v>291</v>
      </c>
      <c r="D15124">
        <v>1</v>
      </c>
      <c r="E15124">
        <v>1</v>
      </c>
      <c r="F15124">
        <v>1</v>
      </c>
      <c r="G15124">
        <v>1</v>
      </c>
      <c r="H15124">
        <v>1</v>
      </c>
      <c r="I15124">
        <v>1</v>
      </c>
      <c r="J15124">
        <v>1</v>
      </c>
      <c r="K15124">
        <v>1</v>
      </c>
      <c r="M15124" t="s">
        <v>468</v>
      </c>
    </row>
    <row r="15125" spans="1:13" hidden="1">
      <c r="A15125" t="s">
        <v>305</v>
      </c>
      <c r="B15125" t="s">
        <v>339</v>
      </c>
      <c r="C15125" t="s">
        <v>292</v>
      </c>
      <c r="D15125">
        <v>1</v>
      </c>
      <c r="E15125">
        <v>1</v>
      </c>
      <c r="F15125">
        <v>1</v>
      </c>
      <c r="G15125">
        <v>1</v>
      </c>
      <c r="H15125">
        <v>1</v>
      </c>
      <c r="I15125">
        <v>1</v>
      </c>
      <c r="J15125">
        <v>1</v>
      </c>
      <c r="K15125">
        <v>1</v>
      </c>
      <c r="M15125" t="s">
        <v>468</v>
      </c>
    </row>
    <row r="15126" spans="1:13" hidden="1">
      <c r="A15126" t="s">
        <v>305</v>
      </c>
      <c r="B15126" t="s">
        <v>172</v>
      </c>
      <c r="C15126" t="s">
        <v>278</v>
      </c>
      <c r="D15126">
        <v>1</v>
      </c>
      <c r="E15126">
        <v>1</v>
      </c>
      <c r="F15126">
        <v>1</v>
      </c>
      <c r="G15126">
        <v>1</v>
      </c>
      <c r="H15126">
        <v>1</v>
      </c>
      <c r="I15126">
        <v>1</v>
      </c>
      <c r="J15126">
        <v>1</v>
      </c>
      <c r="K15126">
        <v>1</v>
      </c>
      <c r="M15126" t="s">
        <v>468</v>
      </c>
    </row>
    <row r="15127" spans="1:13" hidden="1">
      <c r="A15127" t="s">
        <v>305</v>
      </c>
      <c r="B15127" t="s">
        <v>172</v>
      </c>
      <c r="C15127" t="s">
        <v>279</v>
      </c>
      <c r="D15127">
        <v>1</v>
      </c>
      <c r="E15127">
        <v>1</v>
      </c>
      <c r="F15127">
        <v>1</v>
      </c>
      <c r="G15127">
        <v>1</v>
      </c>
      <c r="H15127">
        <v>1</v>
      </c>
      <c r="I15127">
        <v>1</v>
      </c>
      <c r="J15127">
        <v>1</v>
      </c>
      <c r="K15127">
        <v>1</v>
      </c>
      <c r="M15127" t="s">
        <v>468</v>
      </c>
    </row>
    <row r="15128" spans="1:13" hidden="1">
      <c r="A15128" t="s">
        <v>305</v>
      </c>
      <c r="B15128" t="s">
        <v>172</v>
      </c>
      <c r="C15128" t="s">
        <v>280</v>
      </c>
      <c r="D15128">
        <v>1</v>
      </c>
      <c r="E15128">
        <v>1</v>
      </c>
      <c r="F15128">
        <v>1</v>
      </c>
      <c r="G15128">
        <v>1</v>
      </c>
      <c r="H15128">
        <v>1</v>
      </c>
      <c r="I15128">
        <v>1</v>
      </c>
      <c r="J15128">
        <v>1</v>
      </c>
      <c r="K15128">
        <v>1</v>
      </c>
      <c r="M15128" t="s">
        <v>468</v>
      </c>
    </row>
    <row r="15129" spans="1:13" hidden="1">
      <c r="A15129" t="s">
        <v>305</v>
      </c>
      <c r="B15129" t="s">
        <v>172</v>
      </c>
      <c r="C15129" t="s">
        <v>277</v>
      </c>
      <c r="D15129">
        <v>1</v>
      </c>
      <c r="E15129">
        <v>1</v>
      </c>
      <c r="F15129">
        <v>1</v>
      </c>
      <c r="G15129">
        <v>1</v>
      </c>
      <c r="H15129">
        <v>1</v>
      </c>
      <c r="I15129">
        <v>1</v>
      </c>
      <c r="J15129">
        <v>1</v>
      </c>
      <c r="K15129">
        <v>1</v>
      </c>
      <c r="M15129" t="s">
        <v>468</v>
      </c>
    </row>
    <row r="15130" spans="1:13" hidden="1">
      <c r="A15130" t="s">
        <v>305</v>
      </c>
      <c r="B15130" t="s">
        <v>172</v>
      </c>
      <c r="C15130" t="s">
        <v>281</v>
      </c>
      <c r="D15130">
        <v>1</v>
      </c>
      <c r="E15130">
        <v>1</v>
      </c>
      <c r="F15130">
        <v>1</v>
      </c>
      <c r="G15130">
        <v>1</v>
      </c>
      <c r="H15130">
        <v>1</v>
      </c>
      <c r="I15130">
        <v>1</v>
      </c>
      <c r="J15130">
        <v>1</v>
      </c>
      <c r="K15130">
        <v>1</v>
      </c>
      <c r="M15130" t="s">
        <v>468</v>
      </c>
    </row>
    <row r="15131" spans="1:13" hidden="1">
      <c r="A15131" t="s">
        <v>305</v>
      </c>
      <c r="B15131" t="s">
        <v>172</v>
      </c>
      <c r="C15131" t="s">
        <v>282</v>
      </c>
      <c r="D15131">
        <v>1</v>
      </c>
      <c r="E15131">
        <v>1</v>
      </c>
      <c r="F15131">
        <v>1</v>
      </c>
      <c r="G15131">
        <v>1</v>
      </c>
      <c r="H15131">
        <v>1</v>
      </c>
      <c r="I15131">
        <v>1</v>
      </c>
      <c r="J15131">
        <v>1</v>
      </c>
      <c r="K15131">
        <v>1</v>
      </c>
      <c r="M15131" t="s">
        <v>468</v>
      </c>
    </row>
    <row r="15132" spans="1:13" hidden="1">
      <c r="A15132" t="s">
        <v>305</v>
      </c>
      <c r="B15132" t="s">
        <v>172</v>
      </c>
      <c r="C15132" t="s">
        <v>283</v>
      </c>
      <c r="D15132">
        <v>1</v>
      </c>
      <c r="E15132">
        <v>1</v>
      </c>
      <c r="F15132">
        <v>1</v>
      </c>
      <c r="G15132">
        <v>1</v>
      </c>
      <c r="H15132">
        <v>1</v>
      </c>
      <c r="I15132">
        <v>1</v>
      </c>
      <c r="J15132">
        <v>1</v>
      </c>
      <c r="K15132">
        <v>1</v>
      </c>
      <c r="M15132" t="s">
        <v>468</v>
      </c>
    </row>
    <row r="15133" spans="1:13" hidden="1">
      <c r="A15133" t="s">
        <v>305</v>
      </c>
      <c r="B15133" t="s">
        <v>172</v>
      </c>
      <c r="C15133" t="s">
        <v>284</v>
      </c>
      <c r="D15133">
        <v>1</v>
      </c>
      <c r="E15133">
        <v>1</v>
      </c>
      <c r="F15133">
        <v>1</v>
      </c>
      <c r="G15133">
        <v>1</v>
      </c>
      <c r="H15133">
        <v>1</v>
      </c>
      <c r="I15133">
        <v>1</v>
      </c>
      <c r="J15133">
        <v>1</v>
      </c>
      <c r="K15133">
        <v>1</v>
      </c>
      <c r="M15133" t="s">
        <v>468</v>
      </c>
    </row>
    <row r="15134" spans="1:13" hidden="1">
      <c r="A15134" t="s">
        <v>305</v>
      </c>
      <c r="B15134" t="s">
        <v>172</v>
      </c>
      <c r="C15134" t="s">
        <v>285</v>
      </c>
      <c r="D15134">
        <v>1</v>
      </c>
      <c r="E15134">
        <v>1</v>
      </c>
      <c r="F15134">
        <v>1</v>
      </c>
      <c r="G15134">
        <v>1</v>
      </c>
      <c r="H15134">
        <v>1</v>
      </c>
      <c r="I15134">
        <v>1</v>
      </c>
      <c r="J15134">
        <v>1</v>
      </c>
      <c r="K15134">
        <v>1</v>
      </c>
      <c r="M15134" t="s">
        <v>468</v>
      </c>
    </row>
    <row r="15135" spans="1:13" hidden="1">
      <c r="A15135" t="s">
        <v>305</v>
      </c>
      <c r="B15135" t="s">
        <v>172</v>
      </c>
      <c r="C15135" t="s">
        <v>286</v>
      </c>
      <c r="D15135">
        <v>1</v>
      </c>
      <c r="E15135">
        <v>1</v>
      </c>
      <c r="F15135">
        <v>1</v>
      </c>
      <c r="G15135">
        <v>1</v>
      </c>
      <c r="H15135">
        <v>1</v>
      </c>
      <c r="I15135">
        <v>1</v>
      </c>
      <c r="J15135">
        <v>1</v>
      </c>
      <c r="K15135">
        <v>1</v>
      </c>
      <c r="M15135" t="s">
        <v>468</v>
      </c>
    </row>
    <row r="15136" spans="1:13" hidden="1">
      <c r="A15136" t="s">
        <v>305</v>
      </c>
      <c r="B15136" t="s">
        <v>172</v>
      </c>
      <c r="C15136" t="s">
        <v>287</v>
      </c>
      <c r="D15136">
        <v>1</v>
      </c>
      <c r="E15136">
        <v>1</v>
      </c>
      <c r="F15136">
        <v>1</v>
      </c>
      <c r="G15136">
        <v>1</v>
      </c>
      <c r="H15136">
        <v>1</v>
      </c>
      <c r="I15136">
        <v>1</v>
      </c>
      <c r="J15136">
        <v>1</v>
      </c>
      <c r="K15136">
        <v>1</v>
      </c>
      <c r="M15136" t="s">
        <v>468</v>
      </c>
    </row>
    <row r="15137" spans="1:13" hidden="1">
      <c r="A15137" t="s">
        <v>305</v>
      </c>
      <c r="B15137" t="s">
        <v>172</v>
      </c>
      <c r="C15137" t="s">
        <v>288</v>
      </c>
      <c r="D15137">
        <v>1</v>
      </c>
      <c r="E15137">
        <v>1</v>
      </c>
      <c r="F15137">
        <v>1</v>
      </c>
      <c r="G15137">
        <v>1</v>
      </c>
      <c r="H15137">
        <v>1</v>
      </c>
      <c r="I15137">
        <v>1</v>
      </c>
      <c r="J15137">
        <v>1</v>
      </c>
      <c r="K15137">
        <v>1</v>
      </c>
      <c r="M15137" t="s">
        <v>468</v>
      </c>
    </row>
    <row r="15138" spans="1:13" hidden="1">
      <c r="A15138" t="s">
        <v>305</v>
      </c>
      <c r="B15138" t="s">
        <v>172</v>
      </c>
      <c r="C15138" t="s">
        <v>289</v>
      </c>
      <c r="D15138">
        <v>1</v>
      </c>
      <c r="E15138">
        <v>1</v>
      </c>
      <c r="F15138">
        <v>1</v>
      </c>
      <c r="G15138">
        <v>1</v>
      </c>
      <c r="H15138">
        <v>1</v>
      </c>
      <c r="I15138">
        <v>1</v>
      </c>
      <c r="J15138">
        <v>1</v>
      </c>
      <c r="K15138">
        <v>1</v>
      </c>
      <c r="M15138" t="s">
        <v>468</v>
      </c>
    </row>
    <row r="15139" spans="1:13" hidden="1">
      <c r="A15139" t="s">
        <v>305</v>
      </c>
      <c r="B15139" t="s">
        <v>172</v>
      </c>
      <c r="C15139" t="s">
        <v>290</v>
      </c>
      <c r="D15139">
        <v>1</v>
      </c>
      <c r="E15139">
        <v>1</v>
      </c>
      <c r="F15139">
        <v>1</v>
      </c>
      <c r="G15139">
        <v>1</v>
      </c>
      <c r="H15139">
        <v>1</v>
      </c>
      <c r="I15139">
        <v>1</v>
      </c>
      <c r="J15139">
        <v>1</v>
      </c>
      <c r="K15139">
        <v>1</v>
      </c>
      <c r="M15139" t="s">
        <v>468</v>
      </c>
    </row>
    <row r="15140" spans="1:13" hidden="1">
      <c r="A15140" t="s">
        <v>305</v>
      </c>
      <c r="B15140" t="s">
        <v>172</v>
      </c>
      <c r="C15140" t="s">
        <v>291</v>
      </c>
      <c r="D15140">
        <v>1</v>
      </c>
      <c r="E15140">
        <v>1</v>
      </c>
      <c r="F15140">
        <v>1</v>
      </c>
      <c r="G15140">
        <v>1</v>
      </c>
      <c r="H15140">
        <v>1</v>
      </c>
      <c r="I15140">
        <v>1</v>
      </c>
      <c r="J15140">
        <v>1</v>
      </c>
      <c r="K15140">
        <v>1</v>
      </c>
      <c r="M15140" t="s">
        <v>468</v>
      </c>
    </row>
    <row r="15141" spans="1:13" hidden="1">
      <c r="A15141" t="s">
        <v>305</v>
      </c>
      <c r="B15141" t="s">
        <v>172</v>
      </c>
      <c r="C15141" t="s">
        <v>292</v>
      </c>
      <c r="D15141">
        <v>1</v>
      </c>
      <c r="E15141">
        <v>1</v>
      </c>
      <c r="F15141">
        <v>1</v>
      </c>
      <c r="G15141">
        <v>1</v>
      </c>
      <c r="H15141">
        <v>1</v>
      </c>
      <c r="I15141">
        <v>1</v>
      </c>
      <c r="J15141">
        <v>1</v>
      </c>
      <c r="K15141">
        <v>1</v>
      </c>
      <c r="M15141" t="s">
        <v>468</v>
      </c>
    </row>
    <row r="15142" spans="1:13" hidden="1">
      <c r="A15142" t="s">
        <v>305</v>
      </c>
      <c r="B15142" t="s">
        <v>173</v>
      </c>
      <c r="C15142" t="s">
        <v>278</v>
      </c>
      <c r="D15142">
        <v>1</v>
      </c>
      <c r="E15142">
        <v>1</v>
      </c>
      <c r="F15142">
        <v>1</v>
      </c>
      <c r="G15142">
        <v>1</v>
      </c>
      <c r="H15142">
        <v>1</v>
      </c>
      <c r="I15142">
        <v>1</v>
      </c>
      <c r="J15142">
        <v>1</v>
      </c>
      <c r="K15142">
        <v>1</v>
      </c>
      <c r="M15142" t="s">
        <v>468</v>
      </c>
    </row>
    <row r="15143" spans="1:13" hidden="1">
      <c r="A15143" t="s">
        <v>305</v>
      </c>
      <c r="B15143" t="s">
        <v>173</v>
      </c>
      <c r="C15143" t="s">
        <v>279</v>
      </c>
      <c r="D15143">
        <v>1</v>
      </c>
      <c r="E15143">
        <v>1</v>
      </c>
      <c r="F15143">
        <v>1</v>
      </c>
      <c r="G15143">
        <v>1</v>
      </c>
      <c r="H15143">
        <v>1</v>
      </c>
      <c r="I15143">
        <v>1</v>
      </c>
      <c r="J15143">
        <v>1</v>
      </c>
      <c r="K15143">
        <v>1</v>
      </c>
      <c r="M15143" t="s">
        <v>468</v>
      </c>
    </row>
    <row r="15144" spans="1:13" hidden="1">
      <c r="A15144" t="s">
        <v>305</v>
      </c>
      <c r="B15144" t="s">
        <v>173</v>
      </c>
      <c r="C15144" t="s">
        <v>280</v>
      </c>
      <c r="D15144">
        <v>1</v>
      </c>
      <c r="E15144">
        <v>1</v>
      </c>
      <c r="F15144">
        <v>1</v>
      </c>
      <c r="G15144">
        <v>1</v>
      </c>
      <c r="H15144">
        <v>1</v>
      </c>
      <c r="I15144">
        <v>1</v>
      </c>
      <c r="J15144">
        <v>1</v>
      </c>
      <c r="K15144">
        <v>1</v>
      </c>
      <c r="M15144" t="s">
        <v>468</v>
      </c>
    </row>
    <row r="15145" spans="1:13" hidden="1">
      <c r="A15145" t="s">
        <v>305</v>
      </c>
      <c r="B15145" t="s">
        <v>173</v>
      </c>
      <c r="C15145" t="s">
        <v>277</v>
      </c>
      <c r="D15145">
        <v>1</v>
      </c>
      <c r="E15145">
        <v>1</v>
      </c>
      <c r="F15145">
        <v>1</v>
      </c>
      <c r="G15145">
        <v>1</v>
      </c>
      <c r="H15145">
        <v>1</v>
      </c>
      <c r="I15145">
        <v>1</v>
      </c>
      <c r="J15145">
        <v>1</v>
      </c>
      <c r="K15145">
        <v>1</v>
      </c>
      <c r="M15145" t="s">
        <v>468</v>
      </c>
    </row>
    <row r="15146" spans="1:13" hidden="1">
      <c r="A15146" t="s">
        <v>305</v>
      </c>
      <c r="B15146" t="s">
        <v>173</v>
      </c>
      <c r="C15146" t="s">
        <v>281</v>
      </c>
      <c r="D15146">
        <v>1</v>
      </c>
      <c r="E15146">
        <v>1</v>
      </c>
      <c r="F15146">
        <v>1</v>
      </c>
      <c r="G15146">
        <v>1</v>
      </c>
      <c r="H15146">
        <v>1</v>
      </c>
      <c r="I15146">
        <v>1</v>
      </c>
      <c r="J15146">
        <v>1</v>
      </c>
      <c r="K15146">
        <v>1</v>
      </c>
      <c r="M15146" t="s">
        <v>468</v>
      </c>
    </row>
    <row r="15147" spans="1:13" hidden="1">
      <c r="A15147" t="s">
        <v>305</v>
      </c>
      <c r="B15147" t="s">
        <v>173</v>
      </c>
      <c r="C15147" t="s">
        <v>282</v>
      </c>
      <c r="D15147">
        <v>1</v>
      </c>
      <c r="E15147">
        <v>1</v>
      </c>
      <c r="F15147">
        <v>1</v>
      </c>
      <c r="G15147">
        <v>1</v>
      </c>
      <c r="H15147">
        <v>1</v>
      </c>
      <c r="I15147">
        <v>1</v>
      </c>
      <c r="J15147">
        <v>1</v>
      </c>
      <c r="K15147">
        <v>1</v>
      </c>
      <c r="M15147" t="s">
        <v>468</v>
      </c>
    </row>
    <row r="15148" spans="1:13" hidden="1">
      <c r="A15148" t="s">
        <v>305</v>
      </c>
      <c r="B15148" t="s">
        <v>173</v>
      </c>
      <c r="C15148" t="s">
        <v>283</v>
      </c>
      <c r="D15148">
        <v>1</v>
      </c>
      <c r="E15148">
        <v>1</v>
      </c>
      <c r="F15148">
        <v>1</v>
      </c>
      <c r="G15148">
        <v>1</v>
      </c>
      <c r="H15148">
        <v>1</v>
      </c>
      <c r="I15148">
        <v>1</v>
      </c>
      <c r="J15148">
        <v>1</v>
      </c>
      <c r="K15148">
        <v>1</v>
      </c>
      <c r="M15148" t="s">
        <v>468</v>
      </c>
    </row>
    <row r="15149" spans="1:13" hidden="1">
      <c r="A15149" t="s">
        <v>305</v>
      </c>
      <c r="B15149" t="s">
        <v>173</v>
      </c>
      <c r="C15149" t="s">
        <v>284</v>
      </c>
      <c r="D15149">
        <v>1</v>
      </c>
      <c r="E15149">
        <v>1</v>
      </c>
      <c r="F15149">
        <v>1</v>
      </c>
      <c r="G15149">
        <v>1</v>
      </c>
      <c r="H15149">
        <v>1</v>
      </c>
      <c r="I15149">
        <v>1</v>
      </c>
      <c r="J15149">
        <v>1</v>
      </c>
      <c r="K15149">
        <v>1</v>
      </c>
      <c r="M15149" t="s">
        <v>468</v>
      </c>
    </row>
    <row r="15150" spans="1:13" hidden="1">
      <c r="A15150" t="s">
        <v>305</v>
      </c>
      <c r="B15150" t="s">
        <v>173</v>
      </c>
      <c r="C15150" t="s">
        <v>285</v>
      </c>
      <c r="D15150">
        <v>1</v>
      </c>
      <c r="E15150">
        <v>1</v>
      </c>
      <c r="F15150">
        <v>1</v>
      </c>
      <c r="G15150">
        <v>1</v>
      </c>
      <c r="H15150">
        <v>1</v>
      </c>
      <c r="I15150">
        <v>1</v>
      </c>
      <c r="J15150">
        <v>1</v>
      </c>
      <c r="K15150">
        <v>1</v>
      </c>
      <c r="M15150" t="s">
        <v>468</v>
      </c>
    </row>
    <row r="15151" spans="1:13" hidden="1">
      <c r="A15151" t="s">
        <v>305</v>
      </c>
      <c r="B15151" t="s">
        <v>173</v>
      </c>
      <c r="C15151" t="s">
        <v>286</v>
      </c>
      <c r="D15151">
        <v>1</v>
      </c>
      <c r="E15151">
        <v>1</v>
      </c>
      <c r="F15151">
        <v>1</v>
      </c>
      <c r="G15151">
        <v>1</v>
      </c>
      <c r="H15151">
        <v>1</v>
      </c>
      <c r="I15151">
        <v>1</v>
      </c>
      <c r="J15151">
        <v>1</v>
      </c>
      <c r="K15151">
        <v>1</v>
      </c>
      <c r="M15151" t="s">
        <v>468</v>
      </c>
    </row>
    <row r="15152" spans="1:13" hidden="1">
      <c r="A15152" t="s">
        <v>305</v>
      </c>
      <c r="B15152" t="s">
        <v>173</v>
      </c>
      <c r="C15152" t="s">
        <v>287</v>
      </c>
      <c r="D15152">
        <v>1</v>
      </c>
      <c r="E15152">
        <v>1</v>
      </c>
      <c r="F15152">
        <v>1</v>
      </c>
      <c r="G15152">
        <v>1</v>
      </c>
      <c r="H15152">
        <v>1</v>
      </c>
      <c r="I15152">
        <v>1</v>
      </c>
      <c r="J15152">
        <v>1</v>
      </c>
      <c r="K15152">
        <v>1</v>
      </c>
      <c r="M15152" t="s">
        <v>468</v>
      </c>
    </row>
    <row r="15153" spans="1:13" hidden="1">
      <c r="A15153" t="s">
        <v>305</v>
      </c>
      <c r="B15153" t="s">
        <v>173</v>
      </c>
      <c r="C15153" t="s">
        <v>288</v>
      </c>
      <c r="D15153">
        <v>1</v>
      </c>
      <c r="E15153">
        <v>1</v>
      </c>
      <c r="F15153">
        <v>1</v>
      </c>
      <c r="G15153">
        <v>1</v>
      </c>
      <c r="H15153">
        <v>1</v>
      </c>
      <c r="I15153">
        <v>1</v>
      </c>
      <c r="J15153">
        <v>1</v>
      </c>
      <c r="K15153">
        <v>1</v>
      </c>
      <c r="M15153" t="s">
        <v>468</v>
      </c>
    </row>
    <row r="15154" spans="1:13" hidden="1">
      <c r="A15154" t="s">
        <v>305</v>
      </c>
      <c r="B15154" t="s">
        <v>173</v>
      </c>
      <c r="C15154" t="s">
        <v>289</v>
      </c>
      <c r="D15154">
        <v>1</v>
      </c>
      <c r="E15154">
        <v>1</v>
      </c>
      <c r="F15154">
        <v>1</v>
      </c>
      <c r="G15154">
        <v>1</v>
      </c>
      <c r="H15154">
        <v>1</v>
      </c>
      <c r="I15154">
        <v>1</v>
      </c>
      <c r="J15154">
        <v>1</v>
      </c>
      <c r="K15154">
        <v>1</v>
      </c>
      <c r="M15154" t="s">
        <v>468</v>
      </c>
    </row>
    <row r="15155" spans="1:13" hidden="1">
      <c r="A15155" t="s">
        <v>305</v>
      </c>
      <c r="B15155" t="s">
        <v>173</v>
      </c>
      <c r="C15155" t="s">
        <v>290</v>
      </c>
      <c r="D15155">
        <v>1</v>
      </c>
      <c r="E15155">
        <v>1</v>
      </c>
      <c r="F15155">
        <v>1</v>
      </c>
      <c r="G15155">
        <v>1</v>
      </c>
      <c r="H15155">
        <v>1</v>
      </c>
      <c r="I15155">
        <v>1</v>
      </c>
      <c r="J15155">
        <v>1</v>
      </c>
      <c r="K15155">
        <v>1</v>
      </c>
      <c r="M15155" t="s">
        <v>468</v>
      </c>
    </row>
    <row r="15156" spans="1:13" hidden="1">
      <c r="A15156" t="s">
        <v>305</v>
      </c>
      <c r="B15156" t="s">
        <v>173</v>
      </c>
      <c r="C15156" t="s">
        <v>291</v>
      </c>
      <c r="D15156">
        <v>1</v>
      </c>
      <c r="E15156">
        <v>1</v>
      </c>
      <c r="F15156">
        <v>1</v>
      </c>
      <c r="G15156">
        <v>1</v>
      </c>
      <c r="H15156">
        <v>1</v>
      </c>
      <c r="I15156">
        <v>1</v>
      </c>
      <c r="J15156">
        <v>1</v>
      </c>
      <c r="K15156">
        <v>1</v>
      </c>
      <c r="M15156" t="s">
        <v>468</v>
      </c>
    </row>
    <row r="15157" spans="1:13" hidden="1">
      <c r="A15157" t="s">
        <v>305</v>
      </c>
      <c r="B15157" t="s">
        <v>173</v>
      </c>
      <c r="C15157" t="s">
        <v>292</v>
      </c>
      <c r="D15157">
        <v>1</v>
      </c>
      <c r="E15157">
        <v>1</v>
      </c>
      <c r="F15157">
        <v>1</v>
      </c>
      <c r="G15157">
        <v>1</v>
      </c>
      <c r="H15157">
        <v>1</v>
      </c>
      <c r="I15157">
        <v>1</v>
      </c>
      <c r="J15157">
        <v>1</v>
      </c>
      <c r="K15157">
        <v>1</v>
      </c>
      <c r="M15157" t="s">
        <v>468</v>
      </c>
    </row>
    <row r="15158" spans="1:13" hidden="1">
      <c r="A15158" t="s">
        <v>305</v>
      </c>
      <c r="B15158" t="s">
        <v>237</v>
      </c>
      <c r="C15158" t="s">
        <v>278</v>
      </c>
      <c r="D15158">
        <v>1</v>
      </c>
      <c r="E15158">
        <v>1</v>
      </c>
      <c r="F15158">
        <v>1</v>
      </c>
      <c r="G15158">
        <v>1</v>
      </c>
      <c r="H15158">
        <v>1</v>
      </c>
      <c r="I15158">
        <v>1</v>
      </c>
      <c r="J15158">
        <v>1</v>
      </c>
      <c r="K15158">
        <v>1</v>
      </c>
      <c r="M15158" t="s">
        <v>468</v>
      </c>
    </row>
    <row r="15159" spans="1:13" hidden="1">
      <c r="A15159" t="s">
        <v>305</v>
      </c>
      <c r="B15159" t="s">
        <v>237</v>
      </c>
      <c r="C15159" t="s">
        <v>279</v>
      </c>
      <c r="D15159">
        <v>1</v>
      </c>
      <c r="E15159">
        <v>1</v>
      </c>
      <c r="F15159">
        <v>1</v>
      </c>
      <c r="G15159">
        <v>1</v>
      </c>
      <c r="H15159">
        <v>1</v>
      </c>
      <c r="I15159">
        <v>1</v>
      </c>
      <c r="J15159">
        <v>1</v>
      </c>
      <c r="K15159">
        <v>1</v>
      </c>
      <c r="M15159" t="s">
        <v>468</v>
      </c>
    </row>
    <row r="15160" spans="1:13" hidden="1">
      <c r="A15160" t="s">
        <v>305</v>
      </c>
      <c r="B15160" t="s">
        <v>237</v>
      </c>
      <c r="C15160" t="s">
        <v>280</v>
      </c>
      <c r="D15160">
        <v>1</v>
      </c>
      <c r="E15160">
        <v>1</v>
      </c>
      <c r="F15160">
        <v>1</v>
      </c>
      <c r="G15160">
        <v>1</v>
      </c>
      <c r="H15160">
        <v>1</v>
      </c>
      <c r="I15160">
        <v>1</v>
      </c>
      <c r="J15160">
        <v>1</v>
      </c>
      <c r="K15160">
        <v>1</v>
      </c>
      <c r="M15160" t="s">
        <v>468</v>
      </c>
    </row>
    <row r="15161" spans="1:13" hidden="1">
      <c r="A15161" t="s">
        <v>305</v>
      </c>
      <c r="B15161" t="s">
        <v>237</v>
      </c>
      <c r="C15161" t="s">
        <v>277</v>
      </c>
      <c r="D15161">
        <v>1</v>
      </c>
      <c r="E15161">
        <v>1</v>
      </c>
      <c r="F15161">
        <v>1</v>
      </c>
      <c r="G15161">
        <v>1</v>
      </c>
      <c r="H15161">
        <v>1</v>
      </c>
      <c r="I15161">
        <v>1</v>
      </c>
      <c r="J15161">
        <v>1</v>
      </c>
      <c r="K15161">
        <v>1</v>
      </c>
      <c r="M15161" t="s">
        <v>468</v>
      </c>
    </row>
    <row r="15162" spans="1:13" hidden="1">
      <c r="A15162" t="s">
        <v>305</v>
      </c>
      <c r="B15162" t="s">
        <v>237</v>
      </c>
      <c r="C15162" t="s">
        <v>281</v>
      </c>
      <c r="D15162">
        <v>1</v>
      </c>
      <c r="E15162">
        <v>1</v>
      </c>
      <c r="F15162">
        <v>1</v>
      </c>
      <c r="G15162">
        <v>1</v>
      </c>
      <c r="H15162">
        <v>1</v>
      </c>
      <c r="I15162">
        <v>1</v>
      </c>
      <c r="J15162">
        <v>1</v>
      </c>
      <c r="K15162">
        <v>1</v>
      </c>
      <c r="M15162" t="s">
        <v>468</v>
      </c>
    </row>
    <row r="15163" spans="1:13" hidden="1">
      <c r="A15163" t="s">
        <v>305</v>
      </c>
      <c r="B15163" t="s">
        <v>237</v>
      </c>
      <c r="C15163" t="s">
        <v>282</v>
      </c>
      <c r="D15163">
        <v>1</v>
      </c>
      <c r="E15163">
        <v>1</v>
      </c>
      <c r="F15163">
        <v>1</v>
      </c>
      <c r="G15163">
        <v>1</v>
      </c>
      <c r="H15163">
        <v>1</v>
      </c>
      <c r="I15163">
        <v>1</v>
      </c>
      <c r="J15163">
        <v>1</v>
      </c>
      <c r="K15163">
        <v>1</v>
      </c>
      <c r="M15163" t="s">
        <v>468</v>
      </c>
    </row>
    <row r="15164" spans="1:13" hidden="1">
      <c r="A15164" t="s">
        <v>305</v>
      </c>
      <c r="B15164" t="s">
        <v>237</v>
      </c>
      <c r="C15164" t="s">
        <v>283</v>
      </c>
      <c r="D15164">
        <v>1</v>
      </c>
      <c r="E15164">
        <v>1</v>
      </c>
      <c r="F15164">
        <v>1</v>
      </c>
      <c r="G15164">
        <v>1</v>
      </c>
      <c r="H15164">
        <v>1</v>
      </c>
      <c r="I15164">
        <v>1</v>
      </c>
      <c r="J15164">
        <v>1</v>
      </c>
      <c r="K15164">
        <v>1</v>
      </c>
      <c r="M15164" t="s">
        <v>468</v>
      </c>
    </row>
    <row r="15165" spans="1:13" hidden="1">
      <c r="A15165" t="s">
        <v>305</v>
      </c>
      <c r="B15165" t="s">
        <v>237</v>
      </c>
      <c r="C15165" t="s">
        <v>284</v>
      </c>
      <c r="D15165">
        <v>1</v>
      </c>
      <c r="E15165">
        <v>1</v>
      </c>
      <c r="F15165">
        <v>1</v>
      </c>
      <c r="G15165">
        <v>1</v>
      </c>
      <c r="H15165">
        <v>1</v>
      </c>
      <c r="I15165">
        <v>1</v>
      </c>
      <c r="J15165">
        <v>1</v>
      </c>
      <c r="K15165">
        <v>1</v>
      </c>
      <c r="M15165" t="s">
        <v>468</v>
      </c>
    </row>
    <row r="15166" spans="1:13" hidden="1">
      <c r="A15166" t="s">
        <v>305</v>
      </c>
      <c r="B15166" t="s">
        <v>237</v>
      </c>
      <c r="C15166" t="s">
        <v>285</v>
      </c>
      <c r="D15166">
        <v>1</v>
      </c>
      <c r="E15166">
        <v>1</v>
      </c>
      <c r="F15166">
        <v>1</v>
      </c>
      <c r="G15166">
        <v>1</v>
      </c>
      <c r="H15166">
        <v>1</v>
      </c>
      <c r="I15166">
        <v>1</v>
      </c>
      <c r="J15166">
        <v>1</v>
      </c>
      <c r="K15166">
        <v>1</v>
      </c>
      <c r="M15166" t="s">
        <v>468</v>
      </c>
    </row>
    <row r="15167" spans="1:13" hidden="1">
      <c r="A15167" t="s">
        <v>305</v>
      </c>
      <c r="B15167" t="s">
        <v>237</v>
      </c>
      <c r="C15167" t="s">
        <v>286</v>
      </c>
      <c r="D15167">
        <v>1</v>
      </c>
      <c r="E15167">
        <v>1</v>
      </c>
      <c r="F15167">
        <v>1</v>
      </c>
      <c r="G15167">
        <v>1</v>
      </c>
      <c r="H15167">
        <v>1</v>
      </c>
      <c r="I15167">
        <v>1</v>
      </c>
      <c r="J15167">
        <v>1</v>
      </c>
      <c r="K15167">
        <v>1</v>
      </c>
      <c r="M15167" t="s">
        <v>468</v>
      </c>
    </row>
    <row r="15168" spans="1:13" hidden="1">
      <c r="A15168" t="s">
        <v>305</v>
      </c>
      <c r="B15168" t="s">
        <v>237</v>
      </c>
      <c r="C15168" t="s">
        <v>287</v>
      </c>
      <c r="D15168">
        <v>1</v>
      </c>
      <c r="E15168">
        <v>1</v>
      </c>
      <c r="F15168">
        <v>1</v>
      </c>
      <c r="G15168">
        <v>1</v>
      </c>
      <c r="H15168">
        <v>1</v>
      </c>
      <c r="I15168">
        <v>1</v>
      </c>
      <c r="J15168">
        <v>1</v>
      </c>
      <c r="K15168">
        <v>1</v>
      </c>
      <c r="M15168" t="s">
        <v>468</v>
      </c>
    </row>
    <row r="15169" spans="1:13" hidden="1">
      <c r="A15169" t="s">
        <v>305</v>
      </c>
      <c r="B15169" t="s">
        <v>237</v>
      </c>
      <c r="C15169" t="s">
        <v>288</v>
      </c>
      <c r="D15169">
        <v>1</v>
      </c>
      <c r="E15169">
        <v>1</v>
      </c>
      <c r="F15169">
        <v>1</v>
      </c>
      <c r="G15169">
        <v>1</v>
      </c>
      <c r="H15169">
        <v>1</v>
      </c>
      <c r="I15169">
        <v>1</v>
      </c>
      <c r="J15169">
        <v>1</v>
      </c>
      <c r="K15169">
        <v>1</v>
      </c>
      <c r="M15169" t="s">
        <v>468</v>
      </c>
    </row>
    <row r="15170" spans="1:13" hidden="1">
      <c r="A15170" t="s">
        <v>305</v>
      </c>
      <c r="B15170" t="s">
        <v>237</v>
      </c>
      <c r="C15170" t="s">
        <v>289</v>
      </c>
      <c r="D15170">
        <v>1</v>
      </c>
      <c r="E15170">
        <v>1</v>
      </c>
      <c r="F15170">
        <v>1</v>
      </c>
      <c r="G15170">
        <v>1</v>
      </c>
      <c r="H15170">
        <v>1</v>
      </c>
      <c r="I15170">
        <v>1</v>
      </c>
      <c r="J15170">
        <v>1</v>
      </c>
      <c r="K15170">
        <v>1</v>
      </c>
      <c r="M15170" t="s">
        <v>468</v>
      </c>
    </row>
    <row r="15171" spans="1:13" hidden="1">
      <c r="A15171" t="s">
        <v>305</v>
      </c>
      <c r="B15171" t="s">
        <v>237</v>
      </c>
      <c r="C15171" t="s">
        <v>290</v>
      </c>
      <c r="D15171">
        <v>1</v>
      </c>
      <c r="E15171">
        <v>1</v>
      </c>
      <c r="F15171">
        <v>1</v>
      </c>
      <c r="G15171">
        <v>1</v>
      </c>
      <c r="H15171">
        <v>1</v>
      </c>
      <c r="I15171">
        <v>1</v>
      </c>
      <c r="J15171">
        <v>1</v>
      </c>
      <c r="K15171">
        <v>1</v>
      </c>
      <c r="M15171" t="s">
        <v>468</v>
      </c>
    </row>
    <row r="15172" spans="1:13" hidden="1">
      <c r="A15172" t="s">
        <v>305</v>
      </c>
      <c r="B15172" t="s">
        <v>237</v>
      </c>
      <c r="C15172" t="s">
        <v>291</v>
      </c>
      <c r="D15172">
        <v>1</v>
      </c>
      <c r="E15172">
        <v>1</v>
      </c>
      <c r="F15172">
        <v>1</v>
      </c>
      <c r="G15172">
        <v>1</v>
      </c>
      <c r="H15172">
        <v>1</v>
      </c>
      <c r="I15172">
        <v>1</v>
      </c>
      <c r="J15172">
        <v>1</v>
      </c>
      <c r="K15172">
        <v>1</v>
      </c>
      <c r="M15172" t="s">
        <v>468</v>
      </c>
    </row>
    <row r="15173" spans="1:13" hidden="1">
      <c r="A15173" t="s">
        <v>305</v>
      </c>
      <c r="B15173" t="s">
        <v>237</v>
      </c>
      <c r="C15173" t="s">
        <v>292</v>
      </c>
      <c r="D15173">
        <v>1</v>
      </c>
      <c r="E15173">
        <v>1</v>
      </c>
      <c r="F15173">
        <v>1</v>
      </c>
      <c r="G15173">
        <v>1</v>
      </c>
      <c r="H15173">
        <v>1</v>
      </c>
      <c r="I15173">
        <v>1</v>
      </c>
      <c r="J15173">
        <v>1</v>
      </c>
      <c r="K15173">
        <v>1</v>
      </c>
      <c r="M15173" t="s">
        <v>468</v>
      </c>
    </row>
    <row r="15174" spans="1:13" hidden="1">
      <c r="A15174" t="s">
        <v>305</v>
      </c>
      <c r="B15174" t="s">
        <v>322</v>
      </c>
      <c r="C15174" t="s">
        <v>278</v>
      </c>
      <c r="D15174">
        <v>1</v>
      </c>
      <c r="E15174">
        <v>1</v>
      </c>
      <c r="F15174">
        <v>1</v>
      </c>
      <c r="G15174">
        <v>1</v>
      </c>
      <c r="H15174">
        <v>1</v>
      </c>
      <c r="I15174">
        <v>1</v>
      </c>
      <c r="J15174">
        <v>1</v>
      </c>
      <c r="K15174">
        <v>1</v>
      </c>
      <c r="M15174" t="s">
        <v>468</v>
      </c>
    </row>
    <row r="15175" spans="1:13" hidden="1">
      <c r="A15175" t="s">
        <v>305</v>
      </c>
      <c r="B15175" t="s">
        <v>322</v>
      </c>
      <c r="C15175" t="s">
        <v>279</v>
      </c>
      <c r="D15175">
        <v>1</v>
      </c>
      <c r="E15175">
        <v>1</v>
      </c>
      <c r="F15175">
        <v>1</v>
      </c>
      <c r="G15175">
        <v>1</v>
      </c>
      <c r="H15175">
        <v>1</v>
      </c>
      <c r="I15175">
        <v>1</v>
      </c>
      <c r="J15175">
        <v>1</v>
      </c>
      <c r="K15175">
        <v>1</v>
      </c>
      <c r="M15175" t="s">
        <v>468</v>
      </c>
    </row>
    <row r="15176" spans="1:13" hidden="1">
      <c r="A15176" t="s">
        <v>305</v>
      </c>
      <c r="B15176" t="s">
        <v>322</v>
      </c>
      <c r="C15176" t="s">
        <v>280</v>
      </c>
      <c r="D15176">
        <v>1</v>
      </c>
      <c r="E15176">
        <v>1</v>
      </c>
      <c r="F15176">
        <v>1</v>
      </c>
      <c r="G15176">
        <v>1</v>
      </c>
      <c r="H15176">
        <v>1</v>
      </c>
      <c r="I15176">
        <v>1</v>
      </c>
      <c r="J15176">
        <v>1</v>
      </c>
      <c r="K15176">
        <v>1</v>
      </c>
      <c r="M15176" t="s">
        <v>468</v>
      </c>
    </row>
    <row r="15177" spans="1:13" hidden="1">
      <c r="A15177" t="s">
        <v>305</v>
      </c>
      <c r="B15177" t="s">
        <v>322</v>
      </c>
      <c r="C15177" t="s">
        <v>277</v>
      </c>
      <c r="D15177">
        <v>1</v>
      </c>
      <c r="E15177">
        <v>1</v>
      </c>
      <c r="F15177">
        <v>1</v>
      </c>
      <c r="G15177">
        <v>1</v>
      </c>
      <c r="H15177">
        <v>1</v>
      </c>
      <c r="I15177">
        <v>1</v>
      </c>
      <c r="J15177">
        <v>1</v>
      </c>
      <c r="K15177">
        <v>1</v>
      </c>
      <c r="M15177" t="s">
        <v>468</v>
      </c>
    </row>
    <row r="15178" spans="1:13" hidden="1">
      <c r="A15178" t="s">
        <v>305</v>
      </c>
      <c r="B15178" t="s">
        <v>322</v>
      </c>
      <c r="C15178" t="s">
        <v>281</v>
      </c>
      <c r="D15178">
        <v>1</v>
      </c>
      <c r="E15178">
        <v>1</v>
      </c>
      <c r="F15178">
        <v>1</v>
      </c>
      <c r="G15178">
        <v>1</v>
      </c>
      <c r="H15178">
        <v>1</v>
      </c>
      <c r="I15178">
        <v>1</v>
      </c>
      <c r="J15178">
        <v>1</v>
      </c>
      <c r="K15178">
        <v>1</v>
      </c>
      <c r="M15178" t="s">
        <v>468</v>
      </c>
    </row>
    <row r="15179" spans="1:13" hidden="1">
      <c r="A15179" t="s">
        <v>305</v>
      </c>
      <c r="B15179" t="s">
        <v>322</v>
      </c>
      <c r="C15179" t="s">
        <v>282</v>
      </c>
      <c r="D15179">
        <v>1</v>
      </c>
      <c r="E15179">
        <v>1</v>
      </c>
      <c r="F15179">
        <v>1</v>
      </c>
      <c r="G15179">
        <v>1</v>
      </c>
      <c r="H15179">
        <v>1</v>
      </c>
      <c r="I15179">
        <v>1</v>
      </c>
      <c r="J15179">
        <v>1</v>
      </c>
      <c r="K15179">
        <v>1</v>
      </c>
      <c r="M15179" t="s">
        <v>468</v>
      </c>
    </row>
    <row r="15180" spans="1:13" hidden="1">
      <c r="A15180" t="s">
        <v>305</v>
      </c>
      <c r="B15180" t="s">
        <v>322</v>
      </c>
      <c r="C15180" t="s">
        <v>283</v>
      </c>
      <c r="D15180">
        <v>1</v>
      </c>
      <c r="E15180">
        <v>1</v>
      </c>
      <c r="F15180">
        <v>1</v>
      </c>
      <c r="G15180">
        <v>1</v>
      </c>
      <c r="H15180">
        <v>1</v>
      </c>
      <c r="I15180">
        <v>1</v>
      </c>
      <c r="J15180">
        <v>1</v>
      </c>
      <c r="K15180">
        <v>1</v>
      </c>
      <c r="M15180" t="s">
        <v>468</v>
      </c>
    </row>
    <row r="15181" spans="1:13" hidden="1">
      <c r="A15181" t="s">
        <v>305</v>
      </c>
      <c r="B15181" t="s">
        <v>322</v>
      </c>
      <c r="C15181" t="s">
        <v>284</v>
      </c>
      <c r="D15181">
        <v>1</v>
      </c>
      <c r="E15181">
        <v>1</v>
      </c>
      <c r="F15181">
        <v>1</v>
      </c>
      <c r="G15181">
        <v>1</v>
      </c>
      <c r="H15181">
        <v>1</v>
      </c>
      <c r="I15181">
        <v>1</v>
      </c>
      <c r="J15181">
        <v>1</v>
      </c>
      <c r="K15181">
        <v>1</v>
      </c>
      <c r="M15181" t="s">
        <v>468</v>
      </c>
    </row>
    <row r="15182" spans="1:13" hidden="1">
      <c r="A15182" t="s">
        <v>305</v>
      </c>
      <c r="B15182" t="s">
        <v>322</v>
      </c>
      <c r="C15182" t="s">
        <v>285</v>
      </c>
      <c r="D15182">
        <v>1</v>
      </c>
      <c r="E15182">
        <v>1</v>
      </c>
      <c r="F15182">
        <v>1</v>
      </c>
      <c r="G15182">
        <v>1</v>
      </c>
      <c r="H15182">
        <v>1</v>
      </c>
      <c r="I15182">
        <v>1</v>
      </c>
      <c r="J15182">
        <v>1</v>
      </c>
      <c r="K15182">
        <v>1</v>
      </c>
      <c r="M15182" t="s">
        <v>468</v>
      </c>
    </row>
    <row r="15183" spans="1:13" hidden="1">
      <c r="A15183" t="s">
        <v>305</v>
      </c>
      <c r="B15183" t="s">
        <v>322</v>
      </c>
      <c r="C15183" t="s">
        <v>286</v>
      </c>
      <c r="D15183">
        <v>1</v>
      </c>
      <c r="E15183">
        <v>1</v>
      </c>
      <c r="F15183">
        <v>1</v>
      </c>
      <c r="G15183">
        <v>1</v>
      </c>
      <c r="H15183">
        <v>1</v>
      </c>
      <c r="I15183">
        <v>1</v>
      </c>
      <c r="J15183">
        <v>1</v>
      </c>
      <c r="K15183">
        <v>1</v>
      </c>
      <c r="M15183" t="s">
        <v>468</v>
      </c>
    </row>
    <row r="15184" spans="1:13" hidden="1">
      <c r="A15184" t="s">
        <v>305</v>
      </c>
      <c r="B15184" t="s">
        <v>322</v>
      </c>
      <c r="C15184" t="s">
        <v>287</v>
      </c>
      <c r="D15184">
        <v>1</v>
      </c>
      <c r="E15184">
        <v>1</v>
      </c>
      <c r="F15184">
        <v>1</v>
      </c>
      <c r="G15184">
        <v>1</v>
      </c>
      <c r="H15184">
        <v>1</v>
      </c>
      <c r="I15184">
        <v>1</v>
      </c>
      <c r="J15184">
        <v>1</v>
      </c>
      <c r="K15184">
        <v>1</v>
      </c>
      <c r="M15184" t="s">
        <v>468</v>
      </c>
    </row>
    <row r="15185" spans="1:13" hidden="1">
      <c r="A15185" t="s">
        <v>305</v>
      </c>
      <c r="B15185" t="s">
        <v>322</v>
      </c>
      <c r="C15185" t="s">
        <v>288</v>
      </c>
      <c r="D15185">
        <v>1</v>
      </c>
      <c r="E15185">
        <v>1</v>
      </c>
      <c r="F15185">
        <v>1</v>
      </c>
      <c r="G15185">
        <v>1</v>
      </c>
      <c r="H15185">
        <v>1</v>
      </c>
      <c r="I15185">
        <v>1</v>
      </c>
      <c r="J15185">
        <v>1</v>
      </c>
      <c r="K15185">
        <v>1</v>
      </c>
      <c r="M15185" t="s">
        <v>468</v>
      </c>
    </row>
    <row r="15186" spans="1:13" hidden="1">
      <c r="A15186" t="s">
        <v>305</v>
      </c>
      <c r="B15186" t="s">
        <v>322</v>
      </c>
      <c r="C15186" t="s">
        <v>289</v>
      </c>
      <c r="D15186">
        <v>1</v>
      </c>
      <c r="E15186">
        <v>1</v>
      </c>
      <c r="F15186">
        <v>1</v>
      </c>
      <c r="G15186">
        <v>1</v>
      </c>
      <c r="H15186">
        <v>1</v>
      </c>
      <c r="I15186">
        <v>1</v>
      </c>
      <c r="J15186">
        <v>1</v>
      </c>
      <c r="K15186">
        <v>1</v>
      </c>
      <c r="M15186" t="s">
        <v>468</v>
      </c>
    </row>
    <row r="15187" spans="1:13" hidden="1">
      <c r="A15187" t="s">
        <v>305</v>
      </c>
      <c r="B15187" t="s">
        <v>322</v>
      </c>
      <c r="C15187" t="s">
        <v>290</v>
      </c>
      <c r="D15187">
        <v>1</v>
      </c>
      <c r="E15187">
        <v>1</v>
      </c>
      <c r="F15187">
        <v>1</v>
      </c>
      <c r="G15187">
        <v>1</v>
      </c>
      <c r="H15187">
        <v>1</v>
      </c>
      <c r="I15187">
        <v>1</v>
      </c>
      <c r="J15187">
        <v>1</v>
      </c>
      <c r="K15187">
        <v>1</v>
      </c>
      <c r="M15187" t="s">
        <v>468</v>
      </c>
    </row>
    <row r="15188" spans="1:13" hidden="1">
      <c r="A15188" t="s">
        <v>305</v>
      </c>
      <c r="B15188" t="s">
        <v>322</v>
      </c>
      <c r="C15188" t="s">
        <v>291</v>
      </c>
      <c r="D15188">
        <v>1</v>
      </c>
      <c r="E15188">
        <v>1</v>
      </c>
      <c r="F15188">
        <v>1</v>
      </c>
      <c r="G15188">
        <v>1</v>
      </c>
      <c r="H15188">
        <v>1</v>
      </c>
      <c r="I15188">
        <v>1</v>
      </c>
      <c r="J15188">
        <v>1</v>
      </c>
      <c r="K15188">
        <v>1</v>
      </c>
      <c r="M15188" t="s">
        <v>468</v>
      </c>
    </row>
    <row r="15189" spans="1:13" hidden="1">
      <c r="A15189" t="s">
        <v>305</v>
      </c>
      <c r="B15189" t="s">
        <v>322</v>
      </c>
      <c r="C15189" t="s">
        <v>292</v>
      </c>
      <c r="D15189">
        <v>1</v>
      </c>
      <c r="E15189">
        <v>1</v>
      </c>
      <c r="F15189">
        <v>1</v>
      </c>
      <c r="G15189">
        <v>1</v>
      </c>
      <c r="H15189">
        <v>1</v>
      </c>
      <c r="I15189">
        <v>1</v>
      </c>
      <c r="J15189">
        <v>1</v>
      </c>
      <c r="K15189">
        <v>1</v>
      </c>
      <c r="M15189" t="s">
        <v>468</v>
      </c>
    </row>
    <row r="15190" spans="1:13" hidden="1">
      <c r="A15190" t="s">
        <v>305</v>
      </c>
      <c r="B15190" t="s">
        <v>321</v>
      </c>
      <c r="C15190" t="s">
        <v>278</v>
      </c>
      <c r="D15190">
        <v>1</v>
      </c>
      <c r="E15190">
        <v>1</v>
      </c>
      <c r="F15190">
        <v>1</v>
      </c>
      <c r="G15190">
        <v>1</v>
      </c>
      <c r="H15190">
        <v>1</v>
      </c>
      <c r="I15190">
        <v>1</v>
      </c>
      <c r="J15190">
        <v>1</v>
      </c>
      <c r="K15190">
        <v>1</v>
      </c>
      <c r="M15190" t="s">
        <v>468</v>
      </c>
    </row>
    <row r="15191" spans="1:13" hidden="1">
      <c r="A15191" t="s">
        <v>305</v>
      </c>
      <c r="B15191" t="s">
        <v>321</v>
      </c>
      <c r="C15191" t="s">
        <v>279</v>
      </c>
      <c r="D15191">
        <v>1</v>
      </c>
      <c r="E15191">
        <v>1</v>
      </c>
      <c r="F15191">
        <v>1</v>
      </c>
      <c r="G15191">
        <v>1</v>
      </c>
      <c r="H15191">
        <v>1</v>
      </c>
      <c r="I15191">
        <v>1</v>
      </c>
      <c r="J15191">
        <v>1</v>
      </c>
      <c r="K15191">
        <v>1</v>
      </c>
      <c r="M15191" t="s">
        <v>468</v>
      </c>
    </row>
    <row r="15192" spans="1:13" hidden="1">
      <c r="A15192" t="s">
        <v>305</v>
      </c>
      <c r="B15192" t="s">
        <v>321</v>
      </c>
      <c r="C15192" t="s">
        <v>280</v>
      </c>
      <c r="D15192">
        <v>1</v>
      </c>
      <c r="E15192">
        <v>1</v>
      </c>
      <c r="F15192">
        <v>1</v>
      </c>
      <c r="G15192">
        <v>1</v>
      </c>
      <c r="H15192">
        <v>1</v>
      </c>
      <c r="I15192">
        <v>1</v>
      </c>
      <c r="J15192">
        <v>1</v>
      </c>
      <c r="K15192">
        <v>1</v>
      </c>
      <c r="M15192" t="s">
        <v>468</v>
      </c>
    </row>
    <row r="15193" spans="1:13" hidden="1">
      <c r="A15193" t="s">
        <v>305</v>
      </c>
      <c r="B15193" t="s">
        <v>321</v>
      </c>
      <c r="C15193" t="s">
        <v>277</v>
      </c>
      <c r="D15193">
        <v>1</v>
      </c>
      <c r="E15193">
        <v>1</v>
      </c>
      <c r="F15193">
        <v>1</v>
      </c>
      <c r="G15193">
        <v>1</v>
      </c>
      <c r="H15193">
        <v>1</v>
      </c>
      <c r="I15193">
        <v>1</v>
      </c>
      <c r="J15193">
        <v>1</v>
      </c>
      <c r="K15193">
        <v>1</v>
      </c>
      <c r="M15193" t="s">
        <v>468</v>
      </c>
    </row>
    <row r="15194" spans="1:13" hidden="1">
      <c r="A15194" t="s">
        <v>305</v>
      </c>
      <c r="B15194" t="s">
        <v>321</v>
      </c>
      <c r="C15194" t="s">
        <v>281</v>
      </c>
      <c r="D15194">
        <v>1</v>
      </c>
      <c r="E15194">
        <v>1</v>
      </c>
      <c r="F15194">
        <v>1</v>
      </c>
      <c r="G15194">
        <v>1</v>
      </c>
      <c r="H15194">
        <v>1</v>
      </c>
      <c r="I15194">
        <v>1</v>
      </c>
      <c r="J15194">
        <v>1</v>
      </c>
      <c r="K15194">
        <v>1</v>
      </c>
      <c r="M15194" t="s">
        <v>468</v>
      </c>
    </row>
    <row r="15195" spans="1:13" hidden="1">
      <c r="A15195" t="s">
        <v>305</v>
      </c>
      <c r="B15195" t="s">
        <v>321</v>
      </c>
      <c r="C15195" t="s">
        <v>282</v>
      </c>
      <c r="D15195">
        <v>1</v>
      </c>
      <c r="E15195">
        <v>1</v>
      </c>
      <c r="F15195">
        <v>1</v>
      </c>
      <c r="G15195">
        <v>1</v>
      </c>
      <c r="H15195">
        <v>1</v>
      </c>
      <c r="I15195">
        <v>1</v>
      </c>
      <c r="J15195">
        <v>1</v>
      </c>
      <c r="K15195">
        <v>1</v>
      </c>
      <c r="M15195" t="s">
        <v>468</v>
      </c>
    </row>
    <row r="15196" spans="1:13" hidden="1">
      <c r="A15196" t="s">
        <v>305</v>
      </c>
      <c r="B15196" t="s">
        <v>321</v>
      </c>
      <c r="C15196" t="s">
        <v>283</v>
      </c>
      <c r="D15196">
        <v>1</v>
      </c>
      <c r="E15196">
        <v>1</v>
      </c>
      <c r="F15196">
        <v>1</v>
      </c>
      <c r="G15196">
        <v>1</v>
      </c>
      <c r="H15196">
        <v>1</v>
      </c>
      <c r="I15196">
        <v>1</v>
      </c>
      <c r="J15196">
        <v>1</v>
      </c>
      <c r="K15196">
        <v>1</v>
      </c>
      <c r="M15196" t="s">
        <v>468</v>
      </c>
    </row>
    <row r="15197" spans="1:13" hidden="1">
      <c r="A15197" t="s">
        <v>305</v>
      </c>
      <c r="B15197" t="s">
        <v>321</v>
      </c>
      <c r="C15197" t="s">
        <v>284</v>
      </c>
      <c r="D15197">
        <v>1</v>
      </c>
      <c r="E15197">
        <v>1</v>
      </c>
      <c r="F15197">
        <v>1</v>
      </c>
      <c r="G15197">
        <v>1</v>
      </c>
      <c r="H15197">
        <v>1</v>
      </c>
      <c r="I15197">
        <v>1</v>
      </c>
      <c r="J15197">
        <v>1</v>
      </c>
      <c r="K15197">
        <v>1</v>
      </c>
      <c r="M15197" t="s">
        <v>468</v>
      </c>
    </row>
    <row r="15198" spans="1:13" hidden="1">
      <c r="A15198" t="s">
        <v>305</v>
      </c>
      <c r="B15198" t="s">
        <v>321</v>
      </c>
      <c r="C15198" t="s">
        <v>285</v>
      </c>
      <c r="D15198">
        <v>1</v>
      </c>
      <c r="E15198">
        <v>1</v>
      </c>
      <c r="F15198">
        <v>1</v>
      </c>
      <c r="G15198">
        <v>1</v>
      </c>
      <c r="H15198">
        <v>1</v>
      </c>
      <c r="I15198">
        <v>1</v>
      </c>
      <c r="J15198">
        <v>1</v>
      </c>
      <c r="K15198">
        <v>1</v>
      </c>
      <c r="M15198" t="s">
        <v>468</v>
      </c>
    </row>
    <row r="15199" spans="1:13" hidden="1">
      <c r="A15199" t="s">
        <v>305</v>
      </c>
      <c r="B15199" t="s">
        <v>321</v>
      </c>
      <c r="C15199" t="s">
        <v>286</v>
      </c>
      <c r="D15199">
        <v>1</v>
      </c>
      <c r="E15199">
        <v>1</v>
      </c>
      <c r="F15199">
        <v>1</v>
      </c>
      <c r="G15199">
        <v>1</v>
      </c>
      <c r="H15199">
        <v>1</v>
      </c>
      <c r="I15199">
        <v>1</v>
      </c>
      <c r="J15199">
        <v>1</v>
      </c>
      <c r="K15199">
        <v>1</v>
      </c>
      <c r="M15199" t="s">
        <v>468</v>
      </c>
    </row>
    <row r="15200" spans="1:13" hidden="1">
      <c r="A15200" t="s">
        <v>305</v>
      </c>
      <c r="B15200" t="s">
        <v>321</v>
      </c>
      <c r="C15200" t="s">
        <v>287</v>
      </c>
      <c r="D15200">
        <v>1</v>
      </c>
      <c r="E15200">
        <v>1</v>
      </c>
      <c r="F15200">
        <v>1</v>
      </c>
      <c r="G15200">
        <v>1</v>
      </c>
      <c r="H15200">
        <v>1</v>
      </c>
      <c r="I15200">
        <v>1</v>
      </c>
      <c r="J15200">
        <v>1</v>
      </c>
      <c r="K15200">
        <v>1</v>
      </c>
      <c r="M15200" t="s">
        <v>468</v>
      </c>
    </row>
    <row r="15201" spans="1:13" hidden="1">
      <c r="A15201" t="s">
        <v>305</v>
      </c>
      <c r="B15201" t="s">
        <v>321</v>
      </c>
      <c r="C15201" t="s">
        <v>288</v>
      </c>
      <c r="D15201">
        <v>1</v>
      </c>
      <c r="E15201">
        <v>1</v>
      </c>
      <c r="F15201">
        <v>1</v>
      </c>
      <c r="G15201">
        <v>1</v>
      </c>
      <c r="H15201">
        <v>1</v>
      </c>
      <c r="I15201">
        <v>1</v>
      </c>
      <c r="J15201">
        <v>1</v>
      </c>
      <c r="K15201">
        <v>1</v>
      </c>
      <c r="M15201" t="s">
        <v>468</v>
      </c>
    </row>
    <row r="15202" spans="1:13" hidden="1">
      <c r="A15202" t="s">
        <v>305</v>
      </c>
      <c r="B15202" t="s">
        <v>321</v>
      </c>
      <c r="C15202" t="s">
        <v>289</v>
      </c>
      <c r="D15202">
        <v>1</v>
      </c>
      <c r="E15202">
        <v>1</v>
      </c>
      <c r="F15202">
        <v>1</v>
      </c>
      <c r="G15202">
        <v>1</v>
      </c>
      <c r="H15202">
        <v>1</v>
      </c>
      <c r="I15202">
        <v>1</v>
      </c>
      <c r="J15202">
        <v>1</v>
      </c>
      <c r="K15202">
        <v>1</v>
      </c>
      <c r="M15202" t="s">
        <v>468</v>
      </c>
    </row>
    <row r="15203" spans="1:13" hidden="1">
      <c r="A15203" t="s">
        <v>305</v>
      </c>
      <c r="B15203" t="s">
        <v>321</v>
      </c>
      <c r="C15203" t="s">
        <v>290</v>
      </c>
      <c r="D15203">
        <v>1</v>
      </c>
      <c r="E15203">
        <v>1</v>
      </c>
      <c r="F15203">
        <v>1</v>
      </c>
      <c r="G15203">
        <v>1</v>
      </c>
      <c r="H15203">
        <v>1</v>
      </c>
      <c r="I15203">
        <v>1</v>
      </c>
      <c r="J15203">
        <v>1</v>
      </c>
      <c r="K15203">
        <v>1</v>
      </c>
      <c r="M15203" t="s">
        <v>468</v>
      </c>
    </row>
    <row r="15204" spans="1:13" hidden="1">
      <c r="A15204" t="s">
        <v>305</v>
      </c>
      <c r="B15204" t="s">
        <v>321</v>
      </c>
      <c r="C15204" t="s">
        <v>291</v>
      </c>
      <c r="D15204">
        <v>1</v>
      </c>
      <c r="E15204">
        <v>1</v>
      </c>
      <c r="F15204">
        <v>1</v>
      </c>
      <c r="G15204">
        <v>1</v>
      </c>
      <c r="H15204">
        <v>1</v>
      </c>
      <c r="I15204">
        <v>1</v>
      </c>
      <c r="J15204">
        <v>1</v>
      </c>
      <c r="K15204">
        <v>1</v>
      </c>
      <c r="M15204" t="s">
        <v>468</v>
      </c>
    </row>
    <row r="15205" spans="1:13" hidden="1">
      <c r="A15205" t="s">
        <v>305</v>
      </c>
      <c r="B15205" t="s">
        <v>321</v>
      </c>
      <c r="C15205" t="s">
        <v>292</v>
      </c>
      <c r="D15205">
        <v>1</v>
      </c>
      <c r="E15205">
        <v>1</v>
      </c>
      <c r="F15205">
        <v>1</v>
      </c>
      <c r="G15205">
        <v>1</v>
      </c>
      <c r="H15205">
        <v>1</v>
      </c>
      <c r="I15205">
        <v>1</v>
      </c>
      <c r="J15205">
        <v>1</v>
      </c>
      <c r="K15205">
        <v>1</v>
      </c>
      <c r="M15205" t="s">
        <v>468</v>
      </c>
    </row>
    <row r="15206" spans="1:13" hidden="1">
      <c r="A15206" t="s">
        <v>305</v>
      </c>
      <c r="B15206" t="s">
        <v>320</v>
      </c>
      <c r="C15206" t="s">
        <v>278</v>
      </c>
      <c r="D15206">
        <v>1</v>
      </c>
      <c r="E15206">
        <v>1</v>
      </c>
      <c r="F15206">
        <v>1</v>
      </c>
      <c r="G15206">
        <v>1</v>
      </c>
      <c r="H15206">
        <v>1</v>
      </c>
      <c r="I15206">
        <v>1</v>
      </c>
      <c r="J15206">
        <v>1</v>
      </c>
      <c r="K15206">
        <v>1</v>
      </c>
      <c r="M15206" t="s">
        <v>468</v>
      </c>
    </row>
    <row r="15207" spans="1:13" hidden="1">
      <c r="A15207" t="s">
        <v>305</v>
      </c>
      <c r="B15207" t="s">
        <v>320</v>
      </c>
      <c r="C15207" t="s">
        <v>279</v>
      </c>
      <c r="D15207">
        <v>1</v>
      </c>
      <c r="E15207">
        <v>1</v>
      </c>
      <c r="F15207">
        <v>1</v>
      </c>
      <c r="G15207">
        <v>1</v>
      </c>
      <c r="H15207">
        <v>1</v>
      </c>
      <c r="I15207">
        <v>1</v>
      </c>
      <c r="J15207">
        <v>1</v>
      </c>
      <c r="K15207">
        <v>1</v>
      </c>
      <c r="M15207" t="s">
        <v>468</v>
      </c>
    </row>
    <row r="15208" spans="1:13" hidden="1">
      <c r="A15208" t="s">
        <v>305</v>
      </c>
      <c r="B15208" t="s">
        <v>320</v>
      </c>
      <c r="C15208" t="s">
        <v>280</v>
      </c>
      <c r="D15208">
        <v>1</v>
      </c>
      <c r="E15208">
        <v>1</v>
      </c>
      <c r="F15208">
        <v>1</v>
      </c>
      <c r="G15208">
        <v>1</v>
      </c>
      <c r="H15208">
        <v>1</v>
      </c>
      <c r="I15208">
        <v>1</v>
      </c>
      <c r="J15208">
        <v>1</v>
      </c>
      <c r="K15208">
        <v>1</v>
      </c>
      <c r="M15208" t="s">
        <v>468</v>
      </c>
    </row>
    <row r="15209" spans="1:13" hidden="1">
      <c r="A15209" t="s">
        <v>305</v>
      </c>
      <c r="B15209" t="s">
        <v>320</v>
      </c>
      <c r="C15209" t="s">
        <v>277</v>
      </c>
      <c r="D15209">
        <v>1</v>
      </c>
      <c r="E15209">
        <v>1</v>
      </c>
      <c r="F15209">
        <v>1</v>
      </c>
      <c r="G15209">
        <v>1</v>
      </c>
      <c r="H15209">
        <v>1</v>
      </c>
      <c r="I15209">
        <v>1</v>
      </c>
      <c r="J15209">
        <v>1</v>
      </c>
      <c r="K15209">
        <v>1</v>
      </c>
      <c r="M15209" t="s">
        <v>468</v>
      </c>
    </row>
    <row r="15210" spans="1:13" hidden="1">
      <c r="A15210" t="s">
        <v>305</v>
      </c>
      <c r="B15210" t="s">
        <v>320</v>
      </c>
      <c r="C15210" t="s">
        <v>281</v>
      </c>
      <c r="D15210">
        <v>1</v>
      </c>
      <c r="E15210">
        <v>1</v>
      </c>
      <c r="F15210">
        <v>1</v>
      </c>
      <c r="G15210">
        <v>1</v>
      </c>
      <c r="H15210">
        <v>1</v>
      </c>
      <c r="I15210">
        <v>1</v>
      </c>
      <c r="J15210">
        <v>1</v>
      </c>
      <c r="K15210">
        <v>1</v>
      </c>
      <c r="M15210" t="s">
        <v>468</v>
      </c>
    </row>
    <row r="15211" spans="1:13" hidden="1">
      <c r="A15211" t="s">
        <v>305</v>
      </c>
      <c r="B15211" t="s">
        <v>320</v>
      </c>
      <c r="C15211" t="s">
        <v>282</v>
      </c>
      <c r="D15211">
        <v>1</v>
      </c>
      <c r="E15211">
        <v>1</v>
      </c>
      <c r="F15211">
        <v>1</v>
      </c>
      <c r="G15211">
        <v>1</v>
      </c>
      <c r="H15211">
        <v>1</v>
      </c>
      <c r="I15211">
        <v>1</v>
      </c>
      <c r="J15211">
        <v>1</v>
      </c>
      <c r="K15211">
        <v>1</v>
      </c>
      <c r="M15211" t="s">
        <v>468</v>
      </c>
    </row>
    <row r="15212" spans="1:13" hidden="1">
      <c r="A15212" t="s">
        <v>305</v>
      </c>
      <c r="B15212" t="s">
        <v>320</v>
      </c>
      <c r="C15212" t="s">
        <v>283</v>
      </c>
      <c r="D15212">
        <v>1</v>
      </c>
      <c r="E15212">
        <v>1</v>
      </c>
      <c r="F15212">
        <v>1</v>
      </c>
      <c r="G15212">
        <v>1</v>
      </c>
      <c r="H15212">
        <v>1</v>
      </c>
      <c r="I15212">
        <v>1</v>
      </c>
      <c r="J15212">
        <v>1</v>
      </c>
      <c r="K15212">
        <v>1</v>
      </c>
      <c r="M15212" t="s">
        <v>468</v>
      </c>
    </row>
    <row r="15213" spans="1:13" hidden="1">
      <c r="A15213" t="s">
        <v>305</v>
      </c>
      <c r="B15213" t="s">
        <v>320</v>
      </c>
      <c r="C15213" t="s">
        <v>284</v>
      </c>
      <c r="D15213">
        <v>1</v>
      </c>
      <c r="E15213">
        <v>1</v>
      </c>
      <c r="F15213">
        <v>1</v>
      </c>
      <c r="G15213">
        <v>1</v>
      </c>
      <c r="H15213">
        <v>1</v>
      </c>
      <c r="I15213">
        <v>1</v>
      </c>
      <c r="J15213">
        <v>1</v>
      </c>
      <c r="K15213">
        <v>1</v>
      </c>
      <c r="M15213" t="s">
        <v>468</v>
      </c>
    </row>
    <row r="15214" spans="1:13" hidden="1">
      <c r="A15214" t="s">
        <v>305</v>
      </c>
      <c r="B15214" t="s">
        <v>320</v>
      </c>
      <c r="C15214" t="s">
        <v>285</v>
      </c>
      <c r="D15214">
        <v>1</v>
      </c>
      <c r="E15214">
        <v>1</v>
      </c>
      <c r="F15214">
        <v>1</v>
      </c>
      <c r="G15214">
        <v>1</v>
      </c>
      <c r="H15214">
        <v>1</v>
      </c>
      <c r="I15214">
        <v>1</v>
      </c>
      <c r="J15214">
        <v>1</v>
      </c>
      <c r="K15214">
        <v>1</v>
      </c>
      <c r="M15214" t="s">
        <v>468</v>
      </c>
    </row>
    <row r="15215" spans="1:13" hidden="1">
      <c r="A15215" t="s">
        <v>305</v>
      </c>
      <c r="B15215" t="s">
        <v>320</v>
      </c>
      <c r="C15215" t="s">
        <v>286</v>
      </c>
      <c r="D15215">
        <v>1</v>
      </c>
      <c r="E15215">
        <v>1</v>
      </c>
      <c r="F15215">
        <v>1</v>
      </c>
      <c r="G15215">
        <v>1</v>
      </c>
      <c r="H15215">
        <v>1</v>
      </c>
      <c r="I15215">
        <v>1</v>
      </c>
      <c r="J15215">
        <v>1</v>
      </c>
      <c r="K15215">
        <v>1</v>
      </c>
      <c r="M15215" t="s">
        <v>468</v>
      </c>
    </row>
    <row r="15216" spans="1:13" hidden="1">
      <c r="A15216" t="s">
        <v>305</v>
      </c>
      <c r="B15216" t="s">
        <v>320</v>
      </c>
      <c r="C15216" t="s">
        <v>287</v>
      </c>
      <c r="D15216">
        <v>1</v>
      </c>
      <c r="E15216">
        <v>1</v>
      </c>
      <c r="F15216">
        <v>1</v>
      </c>
      <c r="G15216">
        <v>1</v>
      </c>
      <c r="H15216">
        <v>1</v>
      </c>
      <c r="I15216">
        <v>1</v>
      </c>
      <c r="J15216">
        <v>1</v>
      </c>
      <c r="K15216">
        <v>1</v>
      </c>
      <c r="M15216" t="s">
        <v>468</v>
      </c>
    </row>
    <row r="15217" spans="1:13" hidden="1">
      <c r="A15217" t="s">
        <v>305</v>
      </c>
      <c r="B15217" t="s">
        <v>320</v>
      </c>
      <c r="C15217" t="s">
        <v>288</v>
      </c>
      <c r="D15217">
        <v>1</v>
      </c>
      <c r="E15217">
        <v>1</v>
      </c>
      <c r="F15217">
        <v>1</v>
      </c>
      <c r="G15217">
        <v>1</v>
      </c>
      <c r="H15217">
        <v>1</v>
      </c>
      <c r="I15217">
        <v>1</v>
      </c>
      <c r="J15217">
        <v>1</v>
      </c>
      <c r="K15217">
        <v>1</v>
      </c>
      <c r="M15217" t="s">
        <v>468</v>
      </c>
    </row>
    <row r="15218" spans="1:13" hidden="1">
      <c r="A15218" t="s">
        <v>305</v>
      </c>
      <c r="B15218" t="s">
        <v>320</v>
      </c>
      <c r="C15218" t="s">
        <v>289</v>
      </c>
      <c r="D15218">
        <v>1</v>
      </c>
      <c r="E15218">
        <v>1</v>
      </c>
      <c r="F15218">
        <v>1</v>
      </c>
      <c r="G15218">
        <v>1</v>
      </c>
      <c r="H15218">
        <v>1</v>
      </c>
      <c r="I15218">
        <v>1</v>
      </c>
      <c r="J15218">
        <v>1</v>
      </c>
      <c r="K15218">
        <v>1</v>
      </c>
      <c r="M15218" t="s">
        <v>468</v>
      </c>
    </row>
    <row r="15219" spans="1:13" hidden="1">
      <c r="A15219" t="s">
        <v>305</v>
      </c>
      <c r="B15219" t="s">
        <v>320</v>
      </c>
      <c r="C15219" t="s">
        <v>290</v>
      </c>
      <c r="D15219">
        <v>1</v>
      </c>
      <c r="E15219">
        <v>1</v>
      </c>
      <c r="F15219">
        <v>1</v>
      </c>
      <c r="G15219">
        <v>1</v>
      </c>
      <c r="H15219">
        <v>1</v>
      </c>
      <c r="I15219">
        <v>1</v>
      </c>
      <c r="J15219">
        <v>1</v>
      </c>
      <c r="K15219">
        <v>1</v>
      </c>
      <c r="M15219" t="s">
        <v>468</v>
      </c>
    </row>
    <row r="15220" spans="1:13" hidden="1">
      <c r="A15220" t="s">
        <v>305</v>
      </c>
      <c r="B15220" t="s">
        <v>320</v>
      </c>
      <c r="C15220" t="s">
        <v>291</v>
      </c>
      <c r="D15220">
        <v>1</v>
      </c>
      <c r="E15220">
        <v>1</v>
      </c>
      <c r="F15220">
        <v>1</v>
      </c>
      <c r="G15220">
        <v>1</v>
      </c>
      <c r="H15220">
        <v>1</v>
      </c>
      <c r="I15220">
        <v>1</v>
      </c>
      <c r="J15220">
        <v>1</v>
      </c>
      <c r="K15220">
        <v>1</v>
      </c>
      <c r="M15220" t="s">
        <v>468</v>
      </c>
    </row>
    <row r="15221" spans="1:13" hidden="1">
      <c r="A15221" t="s">
        <v>305</v>
      </c>
      <c r="B15221" t="s">
        <v>320</v>
      </c>
      <c r="C15221" t="s">
        <v>292</v>
      </c>
      <c r="D15221">
        <v>1</v>
      </c>
      <c r="E15221">
        <v>1</v>
      </c>
      <c r="F15221">
        <v>1</v>
      </c>
      <c r="G15221">
        <v>1</v>
      </c>
      <c r="H15221">
        <v>1</v>
      </c>
      <c r="I15221">
        <v>1</v>
      </c>
      <c r="J15221">
        <v>1</v>
      </c>
      <c r="K15221">
        <v>1</v>
      </c>
      <c r="M15221" t="s">
        <v>468</v>
      </c>
    </row>
    <row r="15222" spans="1:13" hidden="1">
      <c r="A15222" t="s">
        <v>305</v>
      </c>
      <c r="B15222" t="s">
        <v>323</v>
      </c>
      <c r="C15222" t="s">
        <v>278</v>
      </c>
      <c r="D15222">
        <v>1</v>
      </c>
      <c r="E15222">
        <v>1</v>
      </c>
      <c r="F15222">
        <v>1</v>
      </c>
      <c r="G15222">
        <v>1</v>
      </c>
      <c r="H15222">
        <v>1</v>
      </c>
      <c r="I15222">
        <v>1</v>
      </c>
      <c r="J15222">
        <v>1</v>
      </c>
      <c r="K15222">
        <v>1</v>
      </c>
      <c r="M15222" t="s">
        <v>468</v>
      </c>
    </row>
    <row r="15223" spans="1:13" hidden="1">
      <c r="A15223" t="s">
        <v>305</v>
      </c>
      <c r="B15223" t="s">
        <v>323</v>
      </c>
      <c r="C15223" t="s">
        <v>279</v>
      </c>
      <c r="D15223">
        <v>1</v>
      </c>
      <c r="E15223">
        <v>1</v>
      </c>
      <c r="F15223">
        <v>1</v>
      </c>
      <c r="G15223">
        <v>1</v>
      </c>
      <c r="H15223">
        <v>1</v>
      </c>
      <c r="I15223">
        <v>1</v>
      </c>
      <c r="J15223">
        <v>1</v>
      </c>
      <c r="K15223">
        <v>1</v>
      </c>
      <c r="M15223" t="s">
        <v>468</v>
      </c>
    </row>
    <row r="15224" spans="1:13" hidden="1">
      <c r="A15224" t="s">
        <v>305</v>
      </c>
      <c r="B15224" t="s">
        <v>323</v>
      </c>
      <c r="C15224" t="s">
        <v>280</v>
      </c>
      <c r="D15224">
        <v>1</v>
      </c>
      <c r="E15224">
        <v>1</v>
      </c>
      <c r="F15224">
        <v>1</v>
      </c>
      <c r="G15224">
        <v>1</v>
      </c>
      <c r="H15224">
        <v>1</v>
      </c>
      <c r="I15224">
        <v>1</v>
      </c>
      <c r="J15224">
        <v>1</v>
      </c>
      <c r="K15224">
        <v>1</v>
      </c>
      <c r="M15224" t="s">
        <v>468</v>
      </c>
    </row>
    <row r="15225" spans="1:13" hidden="1">
      <c r="A15225" t="s">
        <v>305</v>
      </c>
      <c r="B15225" t="s">
        <v>323</v>
      </c>
      <c r="C15225" t="s">
        <v>277</v>
      </c>
      <c r="D15225">
        <v>1</v>
      </c>
      <c r="E15225">
        <v>1</v>
      </c>
      <c r="F15225">
        <v>1</v>
      </c>
      <c r="G15225">
        <v>1</v>
      </c>
      <c r="H15225">
        <v>1</v>
      </c>
      <c r="I15225">
        <v>1</v>
      </c>
      <c r="J15225">
        <v>1</v>
      </c>
      <c r="K15225">
        <v>1</v>
      </c>
      <c r="M15225" t="s">
        <v>468</v>
      </c>
    </row>
    <row r="15226" spans="1:13" hidden="1">
      <c r="A15226" t="s">
        <v>305</v>
      </c>
      <c r="B15226" t="s">
        <v>323</v>
      </c>
      <c r="C15226" t="s">
        <v>281</v>
      </c>
      <c r="D15226">
        <v>1</v>
      </c>
      <c r="E15226">
        <v>1</v>
      </c>
      <c r="F15226">
        <v>1</v>
      </c>
      <c r="G15226">
        <v>1</v>
      </c>
      <c r="H15226">
        <v>1</v>
      </c>
      <c r="I15226">
        <v>1</v>
      </c>
      <c r="J15226">
        <v>1</v>
      </c>
      <c r="K15226">
        <v>1</v>
      </c>
      <c r="M15226" t="s">
        <v>468</v>
      </c>
    </row>
    <row r="15227" spans="1:13" hidden="1">
      <c r="A15227" t="s">
        <v>305</v>
      </c>
      <c r="B15227" t="s">
        <v>323</v>
      </c>
      <c r="C15227" t="s">
        <v>282</v>
      </c>
      <c r="D15227">
        <v>1</v>
      </c>
      <c r="E15227">
        <v>1</v>
      </c>
      <c r="F15227">
        <v>1</v>
      </c>
      <c r="G15227">
        <v>1</v>
      </c>
      <c r="H15227">
        <v>1</v>
      </c>
      <c r="I15227">
        <v>1</v>
      </c>
      <c r="J15227">
        <v>1</v>
      </c>
      <c r="K15227">
        <v>1</v>
      </c>
      <c r="M15227" t="s">
        <v>468</v>
      </c>
    </row>
    <row r="15228" spans="1:13" hidden="1">
      <c r="A15228" t="s">
        <v>305</v>
      </c>
      <c r="B15228" t="s">
        <v>323</v>
      </c>
      <c r="C15228" t="s">
        <v>283</v>
      </c>
      <c r="D15228">
        <v>1</v>
      </c>
      <c r="E15228">
        <v>1</v>
      </c>
      <c r="F15228">
        <v>1</v>
      </c>
      <c r="G15228">
        <v>1</v>
      </c>
      <c r="H15228">
        <v>1</v>
      </c>
      <c r="I15228">
        <v>1</v>
      </c>
      <c r="J15228">
        <v>1</v>
      </c>
      <c r="K15228">
        <v>1</v>
      </c>
      <c r="M15228" t="s">
        <v>468</v>
      </c>
    </row>
    <row r="15229" spans="1:13" hidden="1">
      <c r="A15229" t="s">
        <v>305</v>
      </c>
      <c r="B15229" t="s">
        <v>323</v>
      </c>
      <c r="C15229" t="s">
        <v>284</v>
      </c>
      <c r="D15229">
        <v>1</v>
      </c>
      <c r="E15229">
        <v>1</v>
      </c>
      <c r="F15229">
        <v>1</v>
      </c>
      <c r="G15229">
        <v>1</v>
      </c>
      <c r="H15229">
        <v>1</v>
      </c>
      <c r="I15229">
        <v>1</v>
      </c>
      <c r="J15229">
        <v>1</v>
      </c>
      <c r="K15229">
        <v>1</v>
      </c>
      <c r="M15229" t="s">
        <v>468</v>
      </c>
    </row>
    <row r="15230" spans="1:13" hidden="1">
      <c r="A15230" t="s">
        <v>305</v>
      </c>
      <c r="B15230" t="s">
        <v>323</v>
      </c>
      <c r="C15230" t="s">
        <v>285</v>
      </c>
      <c r="D15230">
        <v>1</v>
      </c>
      <c r="E15230">
        <v>1</v>
      </c>
      <c r="F15230">
        <v>1</v>
      </c>
      <c r="G15230">
        <v>1</v>
      </c>
      <c r="H15230">
        <v>1</v>
      </c>
      <c r="I15230">
        <v>1</v>
      </c>
      <c r="J15230">
        <v>1</v>
      </c>
      <c r="K15230">
        <v>1</v>
      </c>
      <c r="M15230" t="s">
        <v>468</v>
      </c>
    </row>
    <row r="15231" spans="1:13" hidden="1">
      <c r="A15231" t="s">
        <v>305</v>
      </c>
      <c r="B15231" t="s">
        <v>323</v>
      </c>
      <c r="C15231" t="s">
        <v>286</v>
      </c>
      <c r="D15231">
        <v>1</v>
      </c>
      <c r="E15231">
        <v>1</v>
      </c>
      <c r="F15231">
        <v>1</v>
      </c>
      <c r="G15231">
        <v>1</v>
      </c>
      <c r="H15231">
        <v>1</v>
      </c>
      <c r="I15231">
        <v>1</v>
      </c>
      <c r="J15231">
        <v>1</v>
      </c>
      <c r="K15231">
        <v>1</v>
      </c>
      <c r="M15231" t="s">
        <v>468</v>
      </c>
    </row>
    <row r="15232" spans="1:13" hidden="1">
      <c r="A15232" t="s">
        <v>305</v>
      </c>
      <c r="B15232" t="s">
        <v>323</v>
      </c>
      <c r="C15232" t="s">
        <v>287</v>
      </c>
      <c r="D15232">
        <v>1</v>
      </c>
      <c r="E15232">
        <v>1</v>
      </c>
      <c r="F15232">
        <v>1</v>
      </c>
      <c r="G15232">
        <v>1</v>
      </c>
      <c r="H15232">
        <v>1</v>
      </c>
      <c r="I15232">
        <v>1</v>
      </c>
      <c r="J15232">
        <v>1</v>
      </c>
      <c r="K15232">
        <v>1</v>
      </c>
      <c r="M15232" t="s">
        <v>468</v>
      </c>
    </row>
    <row r="15233" spans="1:13" hidden="1">
      <c r="A15233" t="s">
        <v>305</v>
      </c>
      <c r="B15233" t="s">
        <v>323</v>
      </c>
      <c r="C15233" t="s">
        <v>288</v>
      </c>
      <c r="D15233">
        <v>1</v>
      </c>
      <c r="E15233">
        <v>1</v>
      </c>
      <c r="F15233">
        <v>1</v>
      </c>
      <c r="G15233">
        <v>1</v>
      </c>
      <c r="H15233">
        <v>1</v>
      </c>
      <c r="I15233">
        <v>1</v>
      </c>
      <c r="J15233">
        <v>1</v>
      </c>
      <c r="K15233">
        <v>1</v>
      </c>
      <c r="M15233" t="s">
        <v>468</v>
      </c>
    </row>
    <row r="15234" spans="1:13" hidden="1">
      <c r="A15234" t="s">
        <v>305</v>
      </c>
      <c r="B15234" t="s">
        <v>323</v>
      </c>
      <c r="C15234" t="s">
        <v>289</v>
      </c>
      <c r="D15234">
        <v>1</v>
      </c>
      <c r="E15234">
        <v>1</v>
      </c>
      <c r="F15234">
        <v>1</v>
      </c>
      <c r="G15234">
        <v>1</v>
      </c>
      <c r="H15234">
        <v>1</v>
      </c>
      <c r="I15234">
        <v>1</v>
      </c>
      <c r="J15234">
        <v>1</v>
      </c>
      <c r="K15234">
        <v>1</v>
      </c>
      <c r="M15234" t="s">
        <v>468</v>
      </c>
    </row>
    <row r="15235" spans="1:13" hidden="1">
      <c r="A15235" t="s">
        <v>305</v>
      </c>
      <c r="B15235" t="s">
        <v>323</v>
      </c>
      <c r="C15235" t="s">
        <v>290</v>
      </c>
      <c r="D15235">
        <v>1</v>
      </c>
      <c r="E15235">
        <v>1</v>
      </c>
      <c r="F15235">
        <v>1</v>
      </c>
      <c r="G15235">
        <v>1</v>
      </c>
      <c r="H15235">
        <v>1</v>
      </c>
      <c r="I15235">
        <v>1</v>
      </c>
      <c r="J15235">
        <v>1</v>
      </c>
      <c r="K15235">
        <v>1</v>
      </c>
      <c r="M15235" t="s">
        <v>468</v>
      </c>
    </row>
    <row r="15236" spans="1:13" hidden="1">
      <c r="A15236" t="s">
        <v>305</v>
      </c>
      <c r="B15236" t="s">
        <v>323</v>
      </c>
      <c r="C15236" t="s">
        <v>291</v>
      </c>
      <c r="D15236">
        <v>1</v>
      </c>
      <c r="E15236">
        <v>1</v>
      </c>
      <c r="F15236">
        <v>1</v>
      </c>
      <c r="G15236">
        <v>1</v>
      </c>
      <c r="H15236">
        <v>1</v>
      </c>
      <c r="I15236">
        <v>1</v>
      </c>
      <c r="J15236">
        <v>1</v>
      </c>
      <c r="K15236">
        <v>1</v>
      </c>
      <c r="M15236" t="s">
        <v>468</v>
      </c>
    </row>
    <row r="15237" spans="1:13" hidden="1">
      <c r="A15237" t="s">
        <v>305</v>
      </c>
      <c r="B15237" t="s">
        <v>323</v>
      </c>
      <c r="C15237" t="s">
        <v>292</v>
      </c>
      <c r="D15237">
        <v>1</v>
      </c>
      <c r="E15237">
        <v>1</v>
      </c>
      <c r="F15237">
        <v>1</v>
      </c>
      <c r="G15237">
        <v>1</v>
      </c>
      <c r="H15237">
        <v>1</v>
      </c>
      <c r="I15237">
        <v>1</v>
      </c>
      <c r="J15237">
        <v>1</v>
      </c>
      <c r="K15237">
        <v>1</v>
      </c>
      <c r="M15237" t="s">
        <v>468</v>
      </c>
    </row>
    <row r="15238" spans="1:13" hidden="1">
      <c r="A15238" t="s">
        <v>305</v>
      </c>
      <c r="B15238" t="s">
        <v>324</v>
      </c>
      <c r="C15238" t="s">
        <v>278</v>
      </c>
      <c r="D15238">
        <v>1</v>
      </c>
      <c r="E15238">
        <v>1</v>
      </c>
      <c r="F15238">
        <v>1</v>
      </c>
      <c r="G15238">
        <v>1</v>
      </c>
      <c r="H15238">
        <v>1</v>
      </c>
      <c r="I15238">
        <v>1</v>
      </c>
      <c r="J15238">
        <v>1</v>
      </c>
      <c r="K15238">
        <v>1</v>
      </c>
      <c r="M15238" t="s">
        <v>468</v>
      </c>
    </row>
    <row r="15239" spans="1:13" hidden="1">
      <c r="A15239" t="s">
        <v>305</v>
      </c>
      <c r="B15239" t="s">
        <v>324</v>
      </c>
      <c r="C15239" t="s">
        <v>279</v>
      </c>
      <c r="D15239">
        <v>1</v>
      </c>
      <c r="E15239">
        <v>1</v>
      </c>
      <c r="F15239">
        <v>1</v>
      </c>
      <c r="G15239">
        <v>1</v>
      </c>
      <c r="H15239">
        <v>1</v>
      </c>
      <c r="I15239">
        <v>1</v>
      </c>
      <c r="J15239">
        <v>1</v>
      </c>
      <c r="K15239">
        <v>1</v>
      </c>
      <c r="M15239" t="s">
        <v>468</v>
      </c>
    </row>
    <row r="15240" spans="1:13" hidden="1">
      <c r="A15240" t="s">
        <v>305</v>
      </c>
      <c r="B15240" t="s">
        <v>324</v>
      </c>
      <c r="C15240" t="s">
        <v>280</v>
      </c>
      <c r="D15240">
        <v>1</v>
      </c>
      <c r="E15240">
        <v>1</v>
      </c>
      <c r="F15240">
        <v>1</v>
      </c>
      <c r="G15240">
        <v>1</v>
      </c>
      <c r="H15240">
        <v>1</v>
      </c>
      <c r="I15240">
        <v>1</v>
      </c>
      <c r="J15240">
        <v>1</v>
      </c>
      <c r="K15240">
        <v>1</v>
      </c>
      <c r="M15240" t="s">
        <v>468</v>
      </c>
    </row>
    <row r="15241" spans="1:13" hidden="1">
      <c r="A15241" t="s">
        <v>305</v>
      </c>
      <c r="B15241" t="s">
        <v>324</v>
      </c>
      <c r="C15241" t="s">
        <v>277</v>
      </c>
      <c r="D15241">
        <v>1</v>
      </c>
      <c r="E15241">
        <v>1</v>
      </c>
      <c r="F15241">
        <v>1</v>
      </c>
      <c r="G15241">
        <v>1</v>
      </c>
      <c r="H15241">
        <v>1</v>
      </c>
      <c r="I15241">
        <v>1</v>
      </c>
      <c r="J15241">
        <v>1</v>
      </c>
      <c r="K15241">
        <v>1</v>
      </c>
      <c r="M15241" t="s">
        <v>468</v>
      </c>
    </row>
    <row r="15242" spans="1:13" hidden="1">
      <c r="A15242" t="s">
        <v>305</v>
      </c>
      <c r="B15242" t="s">
        <v>324</v>
      </c>
      <c r="C15242" t="s">
        <v>281</v>
      </c>
      <c r="D15242">
        <v>1</v>
      </c>
      <c r="E15242">
        <v>1</v>
      </c>
      <c r="F15242">
        <v>1</v>
      </c>
      <c r="G15242">
        <v>1</v>
      </c>
      <c r="H15242">
        <v>1</v>
      </c>
      <c r="I15242">
        <v>1</v>
      </c>
      <c r="J15242">
        <v>1</v>
      </c>
      <c r="K15242">
        <v>1</v>
      </c>
      <c r="M15242" t="s">
        <v>468</v>
      </c>
    </row>
    <row r="15243" spans="1:13" hidden="1">
      <c r="A15243" t="s">
        <v>305</v>
      </c>
      <c r="B15243" t="s">
        <v>324</v>
      </c>
      <c r="C15243" t="s">
        <v>282</v>
      </c>
      <c r="D15243">
        <v>1</v>
      </c>
      <c r="E15243">
        <v>1</v>
      </c>
      <c r="F15243">
        <v>1</v>
      </c>
      <c r="G15243">
        <v>1</v>
      </c>
      <c r="H15243">
        <v>1</v>
      </c>
      <c r="I15243">
        <v>1</v>
      </c>
      <c r="J15243">
        <v>1</v>
      </c>
      <c r="K15243">
        <v>1</v>
      </c>
      <c r="M15243" t="s">
        <v>468</v>
      </c>
    </row>
    <row r="15244" spans="1:13" hidden="1">
      <c r="A15244" t="s">
        <v>305</v>
      </c>
      <c r="B15244" t="s">
        <v>324</v>
      </c>
      <c r="C15244" t="s">
        <v>283</v>
      </c>
      <c r="D15244">
        <v>1</v>
      </c>
      <c r="E15244">
        <v>1</v>
      </c>
      <c r="F15244">
        <v>1</v>
      </c>
      <c r="G15244">
        <v>1</v>
      </c>
      <c r="H15244">
        <v>1</v>
      </c>
      <c r="I15244">
        <v>1</v>
      </c>
      <c r="J15244">
        <v>1</v>
      </c>
      <c r="K15244">
        <v>1</v>
      </c>
      <c r="M15244" t="s">
        <v>468</v>
      </c>
    </row>
    <row r="15245" spans="1:13" hidden="1">
      <c r="A15245" t="s">
        <v>305</v>
      </c>
      <c r="B15245" t="s">
        <v>324</v>
      </c>
      <c r="C15245" t="s">
        <v>284</v>
      </c>
      <c r="D15245">
        <v>1</v>
      </c>
      <c r="E15245">
        <v>1</v>
      </c>
      <c r="F15245">
        <v>1</v>
      </c>
      <c r="G15245">
        <v>1</v>
      </c>
      <c r="H15245">
        <v>1</v>
      </c>
      <c r="I15245">
        <v>1</v>
      </c>
      <c r="J15245">
        <v>1</v>
      </c>
      <c r="K15245">
        <v>1</v>
      </c>
      <c r="M15245" t="s">
        <v>468</v>
      </c>
    </row>
    <row r="15246" spans="1:13" hidden="1">
      <c r="A15246" t="s">
        <v>305</v>
      </c>
      <c r="B15246" t="s">
        <v>324</v>
      </c>
      <c r="C15246" t="s">
        <v>285</v>
      </c>
      <c r="D15246">
        <v>1</v>
      </c>
      <c r="E15246">
        <v>1</v>
      </c>
      <c r="F15246">
        <v>1</v>
      </c>
      <c r="G15246">
        <v>1</v>
      </c>
      <c r="H15246">
        <v>1</v>
      </c>
      <c r="I15246">
        <v>1</v>
      </c>
      <c r="J15246">
        <v>1</v>
      </c>
      <c r="K15246">
        <v>1</v>
      </c>
      <c r="M15246" t="s">
        <v>468</v>
      </c>
    </row>
    <row r="15247" spans="1:13" hidden="1">
      <c r="A15247" t="s">
        <v>305</v>
      </c>
      <c r="B15247" t="s">
        <v>324</v>
      </c>
      <c r="C15247" t="s">
        <v>286</v>
      </c>
      <c r="D15247">
        <v>1</v>
      </c>
      <c r="E15247">
        <v>1</v>
      </c>
      <c r="F15247">
        <v>1</v>
      </c>
      <c r="G15247">
        <v>1</v>
      </c>
      <c r="H15247">
        <v>1</v>
      </c>
      <c r="I15247">
        <v>1</v>
      </c>
      <c r="J15247">
        <v>1</v>
      </c>
      <c r="K15247">
        <v>1</v>
      </c>
      <c r="M15247" t="s">
        <v>468</v>
      </c>
    </row>
    <row r="15248" spans="1:13" hidden="1">
      <c r="A15248" t="s">
        <v>305</v>
      </c>
      <c r="B15248" t="s">
        <v>324</v>
      </c>
      <c r="C15248" t="s">
        <v>287</v>
      </c>
      <c r="D15248">
        <v>1</v>
      </c>
      <c r="E15248">
        <v>1</v>
      </c>
      <c r="F15248">
        <v>1</v>
      </c>
      <c r="G15248">
        <v>1</v>
      </c>
      <c r="H15248">
        <v>1</v>
      </c>
      <c r="I15248">
        <v>1</v>
      </c>
      <c r="J15248">
        <v>1</v>
      </c>
      <c r="K15248">
        <v>1</v>
      </c>
      <c r="M15248" t="s">
        <v>468</v>
      </c>
    </row>
    <row r="15249" spans="1:13" hidden="1">
      <c r="A15249" t="s">
        <v>305</v>
      </c>
      <c r="B15249" t="s">
        <v>324</v>
      </c>
      <c r="C15249" t="s">
        <v>288</v>
      </c>
      <c r="D15249">
        <v>1</v>
      </c>
      <c r="E15249">
        <v>1</v>
      </c>
      <c r="F15249">
        <v>1</v>
      </c>
      <c r="G15249">
        <v>1</v>
      </c>
      <c r="H15249">
        <v>1</v>
      </c>
      <c r="I15249">
        <v>1</v>
      </c>
      <c r="J15249">
        <v>1</v>
      </c>
      <c r="K15249">
        <v>1</v>
      </c>
      <c r="M15249" t="s">
        <v>468</v>
      </c>
    </row>
    <row r="15250" spans="1:13" hidden="1">
      <c r="A15250" t="s">
        <v>305</v>
      </c>
      <c r="B15250" t="s">
        <v>324</v>
      </c>
      <c r="C15250" t="s">
        <v>289</v>
      </c>
      <c r="D15250">
        <v>1</v>
      </c>
      <c r="E15250">
        <v>1</v>
      </c>
      <c r="F15250">
        <v>1</v>
      </c>
      <c r="G15250">
        <v>1</v>
      </c>
      <c r="H15250">
        <v>1</v>
      </c>
      <c r="I15250">
        <v>1</v>
      </c>
      <c r="J15250">
        <v>1</v>
      </c>
      <c r="K15250">
        <v>1</v>
      </c>
      <c r="M15250" t="s">
        <v>468</v>
      </c>
    </row>
    <row r="15251" spans="1:13" hidden="1">
      <c r="A15251" t="s">
        <v>305</v>
      </c>
      <c r="B15251" t="s">
        <v>324</v>
      </c>
      <c r="C15251" t="s">
        <v>290</v>
      </c>
      <c r="D15251">
        <v>1</v>
      </c>
      <c r="E15251">
        <v>1</v>
      </c>
      <c r="F15251">
        <v>1</v>
      </c>
      <c r="G15251">
        <v>1</v>
      </c>
      <c r="H15251">
        <v>1</v>
      </c>
      <c r="I15251">
        <v>1</v>
      </c>
      <c r="J15251">
        <v>1</v>
      </c>
      <c r="K15251">
        <v>1</v>
      </c>
      <c r="M15251" t="s">
        <v>468</v>
      </c>
    </row>
    <row r="15252" spans="1:13" hidden="1">
      <c r="A15252" t="s">
        <v>305</v>
      </c>
      <c r="B15252" t="s">
        <v>324</v>
      </c>
      <c r="C15252" t="s">
        <v>291</v>
      </c>
      <c r="D15252">
        <v>1</v>
      </c>
      <c r="E15252">
        <v>1</v>
      </c>
      <c r="F15252">
        <v>1</v>
      </c>
      <c r="G15252">
        <v>1</v>
      </c>
      <c r="H15252">
        <v>1</v>
      </c>
      <c r="I15252">
        <v>1</v>
      </c>
      <c r="J15252">
        <v>1</v>
      </c>
      <c r="K15252">
        <v>1</v>
      </c>
      <c r="M15252" t="s">
        <v>468</v>
      </c>
    </row>
    <row r="15253" spans="1:13" hidden="1">
      <c r="A15253" t="s">
        <v>305</v>
      </c>
      <c r="B15253" t="s">
        <v>324</v>
      </c>
      <c r="C15253" t="s">
        <v>292</v>
      </c>
      <c r="D15253">
        <v>1</v>
      </c>
      <c r="E15253">
        <v>1</v>
      </c>
      <c r="F15253">
        <v>1</v>
      </c>
      <c r="G15253">
        <v>1</v>
      </c>
      <c r="H15253">
        <v>1</v>
      </c>
      <c r="I15253">
        <v>1</v>
      </c>
      <c r="J15253">
        <v>1</v>
      </c>
      <c r="K15253">
        <v>1</v>
      </c>
      <c r="M15253" t="s">
        <v>468</v>
      </c>
    </row>
    <row r="15254" spans="1:13" hidden="1">
      <c r="A15254" t="s">
        <v>305</v>
      </c>
      <c r="B15254" t="s">
        <v>395</v>
      </c>
      <c r="C15254" t="s">
        <v>278</v>
      </c>
      <c r="D15254" s="2">
        <v>1</v>
      </c>
      <c r="E15254" s="2">
        <v>1</v>
      </c>
      <c r="F15254" s="2">
        <v>1</v>
      </c>
      <c r="G15254" s="2">
        <v>1</v>
      </c>
      <c r="H15254" s="2">
        <v>1</v>
      </c>
      <c r="I15254" s="2">
        <v>1</v>
      </c>
      <c r="J15254" s="2">
        <v>1</v>
      </c>
      <c r="K15254" s="2">
        <v>1</v>
      </c>
    </row>
    <row r="15255" spans="1:13" hidden="1">
      <c r="A15255" t="s">
        <v>305</v>
      </c>
      <c r="B15255" t="s">
        <v>395</v>
      </c>
      <c r="C15255" t="s">
        <v>279</v>
      </c>
      <c r="D15255" s="2">
        <v>1</v>
      </c>
      <c r="E15255" s="2">
        <v>1</v>
      </c>
      <c r="F15255" s="2">
        <v>1</v>
      </c>
      <c r="G15255" s="2">
        <v>1</v>
      </c>
      <c r="H15255" s="2">
        <v>1</v>
      </c>
      <c r="I15255" s="2">
        <v>1</v>
      </c>
      <c r="J15255" s="2">
        <v>1</v>
      </c>
      <c r="K15255" s="2">
        <v>1</v>
      </c>
    </row>
    <row r="15256" spans="1:13" hidden="1">
      <c r="A15256" t="s">
        <v>305</v>
      </c>
      <c r="B15256" t="s">
        <v>395</v>
      </c>
      <c r="C15256" t="s">
        <v>280</v>
      </c>
      <c r="D15256" s="2">
        <v>1</v>
      </c>
      <c r="E15256" s="2">
        <v>1</v>
      </c>
      <c r="F15256" s="2">
        <v>1</v>
      </c>
      <c r="G15256" s="2">
        <v>1</v>
      </c>
      <c r="H15256" s="2">
        <v>1</v>
      </c>
      <c r="I15256" s="2">
        <v>1</v>
      </c>
      <c r="J15256" s="2">
        <v>1</v>
      </c>
      <c r="K15256" s="2">
        <v>1</v>
      </c>
    </row>
    <row r="15257" spans="1:13" hidden="1">
      <c r="A15257" t="s">
        <v>305</v>
      </c>
      <c r="B15257" t="s">
        <v>395</v>
      </c>
      <c r="C15257" t="s">
        <v>277</v>
      </c>
      <c r="D15257" s="2">
        <v>1</v>
      </c>
      <c r="E15257" s="2">
        <v>1</v>
      </c>
      <c r="F15257" s="2">
        <v>1</v>
      </c>
      <c r="G15257" s="2">
        <v>1</v>
      </c>
      <c r="H15257" s="2">
        <v>1</v>
      </c>
      <c r="I15257" s="2">
        <v>1</v>
      </c>
      <c r="J15257" s="2">
        <v>1</v>
      </c>
      <c r="K15257" s="2">
        <v>1</v>
      </c>
    </row>
    <row r="15258" spans="1:13" hidden="1">
      <c r="A15258" t="s">
        <v>305</v>
      </c>
      <c r="B15258" t="s">
        <v>395</v>
      </c>
      <c r="C15258" t="s">
        <v>281</v>
      </c>
      <c r="D15258" s="2">
        <v>1</v>
      </c>
      <c r="E15258" s="2">
        <v>1</v>
      </c>
      <c r="F15258" s="2">
        <v>1</v>
      </c>
      <c r="G15258" s="2">
        <v>1</v>
      </c>
      <c r="H15258" s="2">
        <v>1</v>
      </c>
      <c r="I15258" s="2">
        <v>1</v>
      </c>
      <c r="J15258" s="2">
        <v>1</v>
      </c>
      <c r="K15258" s="2">
        <v>1</v>
      </c>
    </row>
    <row r="15259" spans="1:13" hidden="1">
      <c r="A15259" t="s">
        <v>305</v>
      </c>
      <c r="B15259" t="s">
        <v>395</v>
      </c>
      <c r="C15259" t="s">
        <v>282</v>
      </c>
      <c r="D15259" s="2">
        <v>1</v>
      </c>
      <c r="E15259" s="2">
        <v>1</v>
      </c>
      <c r="F15259" s="2">
        <v>1</v>
      </c>
      <c r="G15259" s="2">
        <v>1</v>
      </c>
      <c r="H15259" s="2">
        <v>1</v>
      </c>
      <c r="I15259" s="2">
        <v>1</v>
      </c>
      <c r="J15259" s="2">
        <v>1</v>
      </c>
      <c r="K15259" s="2">
        <v>1</v>
      </c>
    </row>
    <row r="15260" spans="1:13" hidden="1">
      <c r="A15260" t="s">
        <v>305</v>
      </c>
      <c r="B15260" t="s">
        <v>395</v>
      </c>
      <c r="C15260" t="s">
        <v>283</v>
      </c>
      <c r="D15260" s="2">
        <v>1</v>
      </c>
      <c r="E15260" s="2">
        <v>1</v>
      </c>
      <c r="F15260" s="2">
        <v>1</v>
      </c>
      <c r="G15260" s="2">
        <v>1</v>
      </c>
      <c r="H15260" s="2">
        <v>1</v>
      </c>
      <c r="I15260" s="2">
        <v>1</v>
      </c>
      <c r="J15260" s="2">
        <v>1</v>
      </c>
      <c r="K15260" s="2">
        <v>1</v>
      </c>
    </row>
    <row r="15261" spans="1:13" hidden="1">
      <c r="A15261" t="s">
        <v>305</v>
      </c>
      <c r="B15261" t="s">
        <v>395</v>
      </c>
      <c r="C15261" t="s">
        <v>284</v>
      </c>
      <c r="D15261" s="2">
        <v>1</v>
      </c>
      <c r="E15261" s="2">
        <v>1</v>
      </c>
      <c r="F15261" s="2">
        <v>1</v>
      </c>
      <c r="G15261" s="2">
        <v>1</v>
      </c>
      <c r="H15261" s="2">
        <v>1</v>
      </c>
      <c r="I15261" s="2">
        <v>1</v>
      </c>
      <c r="J15261" s="2">
        <v>1</v>
      </c>
      <c r="K15261" s="2">
        <v>1</v>
      </c>
    </row>
    <row r="15262" spans="1:13" hidden="1">
      <c r="A15262" t="s">
        <v>305</v>
      </c>
      <c r="B15262" t="s">
        <v>395</v>
      </c>
      <c r="C15262" t="s">
        <v>285</v>
      </c>
      <c r="D15262" s="2">
        <v>1</v>
      </c>
      <c r="E15262" s="2">
        <v>1</v>
      </c>
      <c r="F15262" s="2">
        <v>1</v>
      </c>
      <c r="G15262" s="2">
        <v>1</v>
      </c>
      <c r="H15262" s="2">
        <v>1</v>
      </c>
      <c r="I15262" s="2">
        <v>1</v>
      </c>
      <c r="J15262" s="2">
        <v>1</v>
      </c>
      <c r="K15262" s="2">
        <v>1</v>
      </c>
    </row>
    <row r="15263" spans="1:13" hidden="1">
      <c r="A15263" t="s">
        <v>305</v>
      </c>
      <c r="B15263" t="s">
        <v>395</v>
      </c>
      <c r="C15263" t="s">
        <v>286</v>
      </c>
      <c r="D15263" s="2">
        <v>1</v>
      </c>
      <c r="E15263" s="2">
        <v>1</v>
      </c>
      <c r="F15263" s="2">
        <v>1</v>
      </c>
      <c r="G15263" s="2">
        <v>1</v>
      </c>
      <c r="H15263" s="2">
        <v>1</v>
      </c>
      <c r="I15263" s="2">
        <v>1</v>
      </c>
      <c r="J15263" s="2">
        <v>1</v>
      </c>
      <c r="K15263" s="2">
        <v>1</v>
      </c>
    </row>
    <row r="15264" spans="1:13" hidden="1">
      <c r="A15264" t="s">
        <v>305</v>
      </c>
      <c r="B15264" t="s">
        <v>395</v>
      </c>
      <c r="C15264" t="s">
        <v>287</v>
      </c>
      <c r="D15264" s="2">
        <v>1</v>
      </c>
      <c r="E15264" s="2">
        <v>1</v>
      </c>
      <c r="F15264" s="2">
        <v>1</v>
      </c>
      <c r="G15264" s="2">
        <v>1</v>
      </c>
      <c r="H15264" s="2">
        <v>1</v>
      </c>
      <c r="I15264" s="2">
        <v>1</v>
      </c>
      <c r="J15264" s="2">
        <v>1</v>
      </c>
      <c r="K15264" s="2">
        <v>1</v>
      </c>
    </row>
    <row r="15265" spans="1:13" hidden="1">
      <c r="A15265" t="s">
        <v>305</v>
      </c>
      <c r="B15265" t="s">
        <v>395</v>
      </c>
      <c r="C15265" t="s">
        <v>288</v>
      </c>
      <c r="D15265" s="2">
        <v>1</v>
      </c>
      <c r="E15265" s="2">
        <v>1</v>
      </c>
      <c r="F15265" s="2">
        <v>1</v>
      </c>
      <c r="G15265" s="2">
        <v>1</v>
      </c>
      <c r="H15265" s="2">
        <v>1</v>
      </c>
      <c r="I15265" s="2">
        <v>1</v>
      </c>
      <c r="J15265" s="2">
        <v>1</v>
      </c>
      <c r="K15265" s="2">
        <v>1</v>
      </c>
    </row>
    <row r="15266" spans="1:13" hidden="1">
      <c r="A15266" t="s">
        <v>305</v>
      </c>
      <c r="B15266" t="s">
        <v>395</v>
      </c>
      <c r="C15266" t="s">
        <v>289</v>
      </c>
      <c r="D15266" s="2">
        <v>1</v>
      </c>
      <c r="E15266" s="2">
        <v>1</v>
      </c>
      <c r="F15266" s="2">
        <v>1</v>
      </c>
      <c r="G15266" s="2">
        <v>1</v>
      </c>
      <c r="H15266" s="2">
        <v>1</v>
      </c>
      <c r="I15266" s="2">
        <v>1</v>
      </c>
      <c r="J15266" s="2">
        <v>1</v>
      </c>
      <c r="K15266" s="2">
        <v>1</v>
      </c>
    </row>
    <row r="15267" spans="1:13" hidden="1">
      <c r="A15267" t="s">
        <v>305</v>
      </c>
      <c r="B15267" t="s">
        <v>395</v>
      </c>
      <c r="C15267" t="s">
        <v>290</v>
      </c>
      <c r="D15267" s="2">
        <v>1</v>
      </c>
      <c r="E15267" s="2">
        <v>1</v>
      </c>
      <c r="F15267" s="2">
        <v>1</v>
      </c>
      <c r="G15267" s="2">
        <v>1</v>
      </c>
      <c r="H15267" s="2">
        <v>1</v>
      </c>
      <c r="I15267" s="2">
        <v>1</v>
      </c>
      <c r="J15267" s="2">
        <v>1</v>
      </c>
      <c r="K15267" s="2">
        <v>1</v>
      </c>
    </row>
    <row r="15268" spans="1:13" hidden="1">
      <c r="A15268" t="s">
        <v>305</v>
      </c>
      <c r="B15268" t="s">
        <v>395</v>
      </c>
      <c r="C15268" t="s">
        <v>291</v>
      </c>
      <c r="D15268" s="2">
        <v>1</v>
      </c>
      <c r="E15268" s="2">
        <v>1</v>
      </c>
      <c r="F15268" s="2">
        <v>1</v>
      </c>
      <c r="G15268" s="2">
        <v>1</v>
      </c>
      <c r="H15268" s="2">
        <v>1</v>
      </c>
      <c r="I15268" s="2">
        <v>1</v>
      </c>
      <c r="J15268" s="2">
        <v>1</v>
      </c>
      <c r="K15268" s="2">
        <v>1</v>
      </c>
    </row>
    <row r="15269" spans="1:13" hidden="1">
      <c r="A15269" t="s">
        <v>305</v>
      </c>
      <c r="B15269" t="s">
        <v>395</v>
      </c>
      <c r="C15269" t="s">
        <v>292</v>
      </c>
      <c r="D15269" s="2">
        <v>1</v>
      </c>
      <c r="E15269" s="2">
        <v>1</v>
      </c>
      <c r="F15269" s="2">
        <v>1</v>
      </c>
      <c r="G15269" s="2">
        <v>1</v>
      </c>
      <c r="H15269" s="2">
        <v>1</v>
      </c>
      <c r="I15269" s="2">
        <v>1</v>
      </c>
      <c r="J15269" s="2">
        <v>1</v>
      </c>
      <c r="K15269" s="2">
        <v>1</v>
      </c>
    </row>
    <row r="15270" spans="1:13" hidden="1">
      <c r="A15270" t="s">
        <v>305</v>
      </c>
      <c r="B15270" t="s">
        <v>345</v>
      </c>
      <c r="C15270" t="s">
        <v>278</v>
      </c>
      <c r="D15270">
        <v>1</v>
      </c>
      <c r="E15270">
        <v>1</v>
      </c>
      <c r="F15270">
        <v>1</v>
      </c>
      <c r="G15270">
        <v>1</v>
      </c>
      <c r="H15270">
        <v>1</v>
      </c>
      <c r="I15270">
        <v>1</v>
      </c>
      <c r="J15270">
        <v>1</v>
      </c>
      <c r="K15270">
        <v>1</v>
      </c>
      <c r="M15270" t="s">
        <v>468</v>
      </c>
    </row>
    <row r="15271" spans="1:13" hidden="1">
      <c r="A15271" t="s">
        <v>305</v>
      </c>
      <c r="B15271" t="s">
        <v>345</v>
      </c>
      <c r="C15271" t="s">
        <v>279</v>
      </c>
      <c r="D15271">
        <v>1</v>
      </c>
      <c r="E15271">
        <v>1</v>
      </c>
      <c r="F15271">
        <v>1</v>
      </c>
      <c r="G15271">
        <v>1</v>
      </c>
      <c r="H15271">
        <v>1</v>
      </c>
      <c r="I15271">
        <v>1</v>
      </c>
      <c r="J15271">
        <v>1</v>
      </c>
      <c r="K15271">
        <v>1</v>
      </c>
      <c r="M15271" t="s">
        <v>468</v>
      </c>
    </row>
    <row r="15272" spans="1:13" hidden="1">
      <c r="A15272" t="s">
        <v>305</v>
      </c>
      <c r="B15272" t="s">
        <v>345</v>
      </c>
      <c r="C15272" t="s">
        <v>280</v>
      </c>
      <c r="D15272">
        <v>1</v>
      </c>
      <c r="E15272">
        <v>1</v>
      </c>
      <c r="F15272">
        <v>1</v>
      </c>
      <c r="G15272">
        <v>1</v>
      </c>
      <c r="H15272">
        <v>1</v>
      </c>
      <c r="I15272">
        <v>1</v>
      </c>
      <c r="J15272">
        <v>1</v>
      </c>
      <c r="K15272">
        <v>1</v>
      </c>
      <c r="M15272" t="s">
        <v>468</v>
      </c>
    </row>
    <row r="15273" spans="1:13" hidden="1">
      <c r="A15273" t="s">
        <v>305</v>
      </c>
      <c r="B15273" t="s">
        <v>345</v>
      </c>
      <c r="C15273" t="s">
        <v>277</v>
      </c>
      <c r="D15273">
        <v>1</v>
      </c>
      <c r="E15273">
        <v>1</v>
      </c>
      <c r="F15273">
        <v>1</v>
      </c>
      <c r="G15273">
        <v>1</v>
      </c>
      <c r="H15273">
        <v>1</v>
      </c>
      <c r="I15273">
        <v>1</v>
      </c>
      <c r="J15273">
        <v>1</v>
      </c>
      <c r="K15273">
        <v>1</v>
      </c>
      <c r="M15273" t="s">
        <v>468</v>
      </c>
    </row>
    <row r="15274" spans="1:13" hidden="1">
      <c r="A15274" t="s">
        <v>305</v>
      </c>
      <c r="B15274" t="s">
        <v>345</v>
      </c>
      <c r="C15274" t="s">
        <v>281</v>
      </c>
      <c r="D15274">
        <v>1</v>
      </c>
      <c r="E15274">
        <v>1</v>
      </c>
      <c r="F15274">
        <v>1</v>
      </c>
      <c r="G15274">
        <v>1</v>
      </c>
      <c r="H15274">
        <v>1</v>
      </c>
      <c r="I15274">
        <v>1</v>
      </c>
      <c r="J15274">
        <v>1</v>
      </c>
      <c r="K15274">
        <v>1</v>
      </c>
      <c r="M15274" t="s">
        <v>468</v>
      </c>
    </row>
    <row r="15275" spans="1:13" hidden="1">
      <c r="A15275" t="s">
        <v>305</v>
      </c>
      <c r="B15275" t="s">
        <v>345</v>
      </c>
      <c r="C15275" t="s">
        <v>282</v>
      </c>
      <c r="D15275">
        <v>1</v>
      </c>
      <c r="E15275">
        <v>1</v>
      </c>
      <c r="F15275">
        <v>1</v>
      </c>
      <c r="G15275">
        <v>1</v>
      </c>
      <c r="H15275">
        <v>1</v>
      </c>
      <c r="I15275">
        <v>1</v>
      </c>
      <c r="J15275">
        <v>1</v>
      </c>
      <c r="K15275">
        <v>1</v>
      </c>
      <c r="M15275" t="s">
        <v>468</v>
      </c>
    </row>
    <row r="15276" spans="1:13" hidden="1">
      <c r="A15276" t="s">
        <v>305</v>
      </c>
      <c r="B15276" t="s">
        <v>345</v>
      </c>
      <c r="C15276" t="s">
        <v>283</v>
      </c>
      <c r="D15276">
        <v>1</v>
      </c>
      <c r="E15276">
        <v>1</v>
      </c>
      <c r="F15276">
        <v>1</v>
      </c>
      <c r="G15276">
        <v>1</v>
      </c>
      <c r="H15276">
        <v>1</v>
      </c>
      <c r="I15276">
        <v>1</v>
      </c>
      <c r="J15276">
        <v>1</v>
      </c>
      <c r="K15276">
        <v>1</v>
      </c>
      <c r="M15276" t="s">
        <v>468</v>
      </c>
    </row>
    <row r="15277" spans="1:13" hidden="1">
      <c r="A15277" t="s">
        <v>305</v>
      </c>
      <c r="B15277" t="s">
        <v>345</v>
      </c>
      <c r="C15277" t="s">
        <v>284</v>
      </c>
      <c r="D15277">
        <v>1</v>
      </c>
      <c r="E15277">
        <v>1</v>
      </c>
      <c r="F15277">
        <v>1</v>
      </c>
      <c r="G15277">
        <v>1</v>
      </c>
      <c r="H15277">
        <v>1</v>
      </c>
      <c r="I15277">
        <v>1</v>
      </c>
      <c r="J15277">
        <v>1</v>
      </c>
      <c r="K15277">
        <v>1</v>
      </c>
      <c r="M15277" t="s">
        <v>468</v>
      </c>
    </row>
    <row r="15278" spans="1:13" hidden="1">
      <c r="A15278" t="s">
        <v>305</v>
      </c>
      <c r="B15278" t="s">
        <v>345</v>
      </c>
      <c r="C15278" t="s">
        <v>285</v>
      </c>
      <c r="D15278">
        <v>1</v>
      </c>
      <c r="E15278">
        <v>1</v>
      </c>
      <c r="F15278">
        <v>1</v>
      </c>
      <c r="G15278">
        <v>1</v>
      </c>
      <c r="H15278">
        <v>1</v>
      </c>
      <c r="I15278">
        <v>1</v>
      </c>
      <c r="J15278">
        <v>1</v>
      </c>
      <c r="K15278">
        <v>1</v>
      </c>
      <c r="M15278" t="s">
        <v>468</v>
      </c>
    </row>
    <row r="15279" spans="1:13" hidden="1">
      <c r="A15279" t="s">
        <v>305</v>
      </c>
      <c r="B15279" t="s">
        <v>345</v>
      </c>
      <c r="C15279" t="s">
        <v>286</v>
      </c>
      <c r="D15279">
        <v>1</v>
      </c>
      <c r="E15279">
        <v>1</v>
      </c>
      <c r="F15279">
        <v>1</v>
      </c>
      <c r="G15279">
        <v>1</v>
      </c>
      <c r="H15279">
        <v>1</v>
      </c>
      <c r="I15279">
        <v>1</v>
      </c>
      <c r="J15279">
        <v>1</v>
      </c>
      <c r="K15279">
        <v>1</v>
      </c>
      <c r="M15279" t="s">
        <v>468</v>
      </c>
    </row>
    <row r="15280" spans="1:13" hidden="1">
      <c r="A15280" t="s">
        <v>305</v>
      </c>
      <c r="B15280" t="s">
        <v>345</v>
      </c>
      <c r="C15280" t="s">
        <v>287</v>
      </c>
      <c r="D15280">
        <v>1</v>
      </c>
      <c r="E15280">
        <v>1</v>
      </c>
      <c r="F15280">
        <v>1</v>
      </c>
      <c r="G15280">
        <v>1</v>
      </c>
      <c r="H15280">
        <v>1</v>
      </c>
      <c r="I15280">
        <v>1</v>
      </c>
      <c r="J15280">
        <v>1</v>
      </c>
      <c r="K15280">
        <v>1</v>
      </c>
      <c r="M15280" t="s">
        <v>468</v>
      </c>
    </row>
    <row r="15281" spans="1:13" hidden="1">
      <c r="A15281" t="s">
        <v>305</v>
      </c>
      <c r="B15281" t="s">
        <v>345</v>
      </c>
      <c r="C15281" t="s">
        <v>288</v>
      </c>
      <c r="D15281">
        <v>1</v>
      </c>
      <c r="E15281">
        <v>1</v>
      </c>
      <c r="F15281">
        <v>1</v>
      </c>
      <c r="G15281">
        <v>1</v>
      </c>
      <c r="H15281">
        <v>1</v>
      </c>
      <c r="I15281">
        <v>1</v>
      </c>
      <c r="J15281">
        <v>1</v>
      </c>
      <c r="K15281">
        <v>1</v>
      </c>
      <c r="M15281" t="s">
        <v>468</v>
      </c>
    </row>
    <row r="15282" spans="1:13" hidden="1">
      <c r="A15282" t="s">
        <v>305</v>
      </c>
      <c r="B15282" t="s">
        <v>345</v>
      </c>
      <c r="C15282" t="s">
        <v>289</v>
      </c>
      <c r="D15282">
        <v>1</v>
      </c>
      <c r="E15282">
        <v>1</v>
      </c>
      <c r="F15282">
        <v>1</v>
      </c>
      <c r="G15282">
        <v>1</v>
      </c>
      <c r="H15282">
        <v>1</v>
      </c>
      <c r="I15282">
        <v>1</v>
      </c>
      <c r="J15282">
        <v>1</v>
      </c>
      <c r="K15282">
        <v>1</v>
      </c>
      <c r="M15282" t="s">
        <v>468</v>
      </c>
    </row>
    <row r="15283" spans="1:13" hidden="1">
      <c r="A15283" t="s">
        <v>305</v>
      </c>
      <c r="B15283" t="s">
        <v>345</v>
      </c>
      <c r="C15283" t="s">
        <v>290</v>
      </c>
      <c r="D15283">
        <v>1</v>
      </c>
      <c r="E15283">
        <v>1</v>
      </c>
      <c r="F15283">
        <v>1</v>
      </c>
      <c r="G15283">
        <v>1</v>
      </c>
      <c r="H15283">
        <v>1</v>
      </c>
      <c r="I15283">
        <v>1</v>
      </c>
      <c r="J15283">
        <v>1</v>
      </c>
      <c r="K15283">
        <v>1</v>
      </c>
      <c r="M15283" t="s">
        <v>468</v>
      </c>
    </row>
    <row r="15284" spans="1:13" hidden="1">
      <c r="A15284" t="s">
        <v>305</v>
      </c>
      <c r="B15284" t="s">
        <v>345</v>
      </c>
      <c r="C15284" t="s">
        <v>291</v>
      </c>
      <c r="D15284">
        <v>1</v>
      </c>
      <c r="E15284">
        <v>1</v>
      </c>
      <c r="F15284">
        <v>1</v>
      </c>
      <c r="G15284">
        <v>1</v>
      </c>
      <c r="H15284">
        <v>1</v>
      </c>
      <c r="I15284">
        <v>1</v>
      </c>
      <c r="J15284">
        <v>1</v>
      </c>
      <c r="K15284">
        <v>1</v>
      </c>
      <c r="M15284" t="s">
        <v>468</v>
      </c>
    </row>
    <row r="15285" spans="1:13" hidden="1">
      <c r="A15285" t="s">
        <v>305</v>
      </c>
      <c r="B15285" t="s">
        <v>345</v>
      </c>
      <c r="C15285" t="s">
        <v>292</v>
      </c>
      <c r="D15285">
        <v>1</v>
      </c>
      <c r="E15285">
        <v>1</v>
      </c>
      <c r="F15285">
        <v>1</v>
      </c>
      <c r="G15285">
        <v>1</v>
      </c>
      <c r="H15285">
        <v>1</v>
      </c>
      <c r="I15285">
        <v>1</v>
      </c>
      <c r="J15285">
        <v>1</v>
      </c>
      <c r="K15285">
        <v>1</v>
      </c>
      <c r="M15285" t="s">
        <v>468</v>
      </c>
    </row>
    <row r="15286" spans="1:13" hidden="1">
      <c r="A15286" t="s">
        <v>305</v>
      </c>
      <c r="B15286" t="s">
        <v>346</v>
      </c>
      <c r="C15286" t="s">
        <v>278</v>
      </c>
      <c r="D15286">
        <v>1</v>
      </c>
      <c r="E15286">
        <v>1</v>
      </c>
      <c r="F15286">
        <v>1</v>
      </c>
      <c r="G15286">
        <v>1</v>
      </c>
      <c r="H15286">
        <v>1</v>
      </c>
      <c r="I15286">
        <v>1</v>
      </c>
      <c r="J15286">
        <v>1</v>
      </c>
      <c r="K15286">
        <v>1</v>
      </c>
      <c r="M15286" t="s">
        <v>468</v>
      </c>
    </row>
    <row r="15287" spans="1:13" hidden="1">
      <c r="A15287" t="s">
        <v>305</v>
      </c>
      <c r="B15287" t="s">
        <v>346</v>
      </c>
      <c r="C15287" t="s">
        <v>279</v>
      </c>
      <c r="D15287">
        <v>1</v>
      </c>
      <c r="E15287">
        <v>1</v>
      </c>
      <c r="F15287">
        <v>1</v>
      </c>
      <c r="G15287">
        <v>1</v>
      </c>
      <c r="H15287">
        <v>1</v>
      </c>
      <c r="I15287">
        <v>1</v>
      </c>
      <c r="J15287">
        <v>1</v>
      </c>
      <c r="K15287">
        <v>1</v>
      </c>
      <c r="M15287" t="s">
        <v>468</v>
      </c>
    </row>
    <row r="15288" spans="1:13" hidden="1">
      <c r="A15288" t="s">
        <v>305</v>
      </c>
      <c r="B15288" t="s">
        <v>346</v>
      </c>
      <c r="C15288" t="s">
        <v>280</v>
      </c>
      <c r="D15288">
        <v>1</v>
      </c>
      <c r="E15288">
        <v>1</v>
      </c>
      <c r="F15288">
        <v>1</v>
      </c>
      <c r="G15288">
        <v>1</v>
      </c>
      <c r="H15288">
        <v>1</v>
      </c>
      <c r="I15288">
        <v>1</v>
      </c>
      <c r="J15288">
        <v>1</v>
      </c>
      <c r="K15288">
        <v>1</v>
      </c>
      <c r="M15288" t="s">
        <v>468</v>
      </c>
    </row>
    <row r="15289" spans="1:13" hidden="1">
      <c r="A15289" t="s">
        <v>305</v>
      </c>
      <c r="B15289" t="s">
        <v>346</v>
      </c>
      <c r="C15289" t="s">
        <v>277</v>
      </c>
      <c r="D15289">
        <v>1</v>
      </c>
      <c r="E15289">
        <v>1</v>
      </c>
      <c r="F15289">
        <v>1</v>
      </c>
      <c r="G15289">
        <v>1</v>
      </c>
      <c r="H15289">
        <v>1</v>
      </c>
      <c r="I15289">
        <v>1</v>
      </c>
      <c r="J15289">
        <v>1</v>
      </c>
      <c r="K15289">
        <v>1</v>
      </c>
      <c r="M15289" t="s">
        <v>468</v>
      </c>
    </row>
    <row r="15290" spans="1:13" hidden="1">
      <c r="A15290" t="s">
        <v>305</v>
      </c>
      <c r="B15290" t="s">
        <v>346</v>
      </c>
      <c r="C15290" t="s">
        <v>281</v>
      </c>
      <c r="D15290">
        <v>1</v>
      </c>
      <c r="E15290">
        <v>1</v>
      </c>
      <c r="F15290">
        <v>1</v>
      </c>
      <c r="G15290">
        <v>1</v>
      </c>
      <c r="H15290">
        <v>1</v>
      </c>
      <c r="I15290">
        <v>1</v>
      </c>
      <c r="J15290">
        <v>1</v>
      </c>
      <c r="K15290">
        <v>1</v>
      </c>
      <c r="M15290" t="s">
        <v>468</v>
      </c>
    </row>
    <row r="15291" spans="1:13" hidden="1">
      <c r="A15291" t="s">
        <v>305</v>
      </c>
      <c r="B15291" t="s">
        <v>346</v>
      </c>
      <c r="C15291" t="s">
        <v>282</v>
      </c>
      <c r="D15291">
        <v>1</v>
      </c>
      <c r="E15291">
        <v>1</v>
      </c>
      <c r="F15291">
        <v>1</v>
      </c>
      <c r="G15291">
        <v>1</v>
      </c>
      <c r="H15291">
        <v>1</v>
      </c>
      <c r="I15291">
        <v>1</v>
      </c>
      <c r="J15291">
        <v>1</v>
      </c>
      <c r="K15291">
        <v>1</v>
      </c>
      <c r="M15291" t="s">
        <v>468</v>
      </c>
    </row>
    <row r="15292" spans="1:13" hidden="1">
      <c r="A15292" t="s">
        <v>305</v>
      </c>
      <c r="B15292" t="s">
        <v>346</v>
      </c>
      <c r="C15292" t="s">
        <v>283</v>
      </c>
      <c r="D15292">
        <v>1</v>
      </c>
      <c r="E15292">
        <v>1</v>
      </c>
      <c r="F15292">
        <v>1</v>
      </c>
      <c r="G15292">
        <v>1</v>
      </c>
      <c r="H15292">
        <v>1</v>
      </c>
      <c r="I15292">
        <v>1</v>
      </c>
      <c r="J15292">
        <v>1</v>
      </c>
      <c r="K15292">
        <v>1</v>
      </c>
      <c r="M15292" t="s">
        <v>468</v>
      </c>
    </row>
    <row r="15293" spans="1:13" hidden="1">
      <c r="A15293" t="s">
        <v>305</v>
      </c>
      <c r="B15293" t="s">
        <v>346</v>
      </c>
      <c r="C15293" t="s">
        <v>284</v>
      </c>
      <c r="D15293">
        <v>1</v>
      </c>
      <c r="E15293">
        <v>1</v>
      </c>
      <c r="F15293">
        <v>1</v>
      </c>
      <c r="G15293">
        <v>1</v>
      </c>
      <c r="H15293">
        <v>1</v>
      </c>
      <c r="I15293">
        <v>1</v>
      </c>
      <c r="J15293">
        <v>1</v>
      </c>
      <c r="K15293">
        <v>1</v>
      </c>
      <c r="M15293" t="s">
        <v>468</v>
      </c>
    </row>
    <row r="15294" spans="1:13" hidden="1">
      <c r="A15294" t="s">
        <v>305</v>
      </c>
      <c r="B15294" t="s">
        <v>346</v>
      </c>
      <c r="C15294" t="s">
        <v>285</v>
      </c>
      <c r="D15294">
        <v>1</v>
      </c>
      <c r="E15294">
        <v>1</v>
      </c>
      <c r="F15294">
        <v>1</v>
      </c>
      <c r="G15294">
        <v>1</v>
      </c>
      <c r="H15294">
        <v>1</v>
      </c>
      <c r="I15294">
        <v>1</v>
      </c>
      <c r="J15294">
        <v>1</v>
      </c>
      <c r="K15294">
        <v>1</v>
      </c>
      <c r="M15294" t="s">
        <v>468</v>
      </c>
    </row>
    <row r="15295" spans="1:13" hidden="1">
      <c r="A15295" t="s">
        <v>305</v>
      </c>
      <c r="B15295" t="s">
        <v>346</v>
      </c>
      <c r="C15295" t="s">
        <v>286</v>
      </c>
      <c r="D15295">
        <v>1</v>
      </c>
      <c r="E15295">
        <v>1</v>
      </c>
      <c r="F15295">
        <v>1</v>
      </c>
      <c r="G15295">
        <v>1</v>
      </c>
      <c r="H15295">
        <v>1</v>
      </c>
      <c r="I15295">
        <v>1</v>
      </c>
      <c r="J15295">
        <v>1</v>
      </c>
      <c r="K15295">
        <v>1</v>
      </c>
      <c r="M15295" t="s">
        <v>468</v>
      </c>
    </row>
    <row r="15296" spans="1:13" hidden="1">
      <c r="A15296" t="s">
        <v>305</v>
      </c>
      <c r="B15296" t="s">
        <v>346</v>
      </c>
      <c r="C15296" t="s">
        <v>287</v>
      </c>
      <c r="D15296">
        <v>1</v>
      </c>
      <c r="E15296">
        <v>1</v>
      </c>
      <c r="F15296">
        <v>1</v>
      </c>
      <c r="G15296">
        <v>1</v>
      </c>
      <c r="H15296">
        <v>1</v>
      </c>
      <c r="I15296">
        <v>1</v>
      </c>
      <c r="J15296">
        <v>1</v>
      </c>
      <c r="K15296">
        <v>1</v>
      </c>
      <c r="M15296" t="s">
        <v>468</v>
      </c>
    </row>
    <row r="15297" spans="1:13" hidden="1">
      <c r="A15297" t="s">
        <v>305</v>
      </c>
      <c r="B15297" t="s">
        <v>346</v>
      </c>
      <c r="C15297" t="s">
        <v>288</v>
      </c>
      <c r="D15297">
        <v>1</v>
      </c>
      <c r="E15297">
        <v>1</v>
      </c>
      <c r="F15297">
        <v>1</v>
      </c>
      <c r="G15297">
        <v>1</v>
      </c>
      <c r="H15297">
        <v>1</v>
      </c>
      <c r="I15297">
        <v>1</v>
      </c>
      <c r="J15297">
        <v>1</v>
      </c>
      <c r="K15297">
        <v>1</v>
      </c>
      <c r="M15297" t="s">
        <v>468</v>
      </c>
    </row>
    <row r="15298" spans="1:13" hidden="1">
      <c r="A15298" t="s">
        <v>305</v>
      </c>
      <c r="B15298" t="s">
        <v>346</v>
      </c>
      <c r="C15298" t="s">
        <v>289</v>
      </c>
      <c r="D15298">
        <v>1</v>
      </c>
      <c r="E15298">
        <v>1</v>
      </c>
      <c r="F15298">
        <v>1</v>
      </c>
      <c r="G15298">
        <v>1</v>
      </c>
      <c r="H15298">
        <v>1</v>
      </c>
      <c r="I15298">
        <v>1</v>
      </c>
      <c r="J15298">
        <v>1</v>
      </c>
      <c r="K15298">
        <v>1</v>
      </c>
      <c r="M15298" t="s">
        <v>468</v>
      </c>
    </row>
    <row r="15299" spans="1:13" hidden="1">
      <c r="A15299" t="s">
        <v>305</v>
      </c>
      <c r="B15299" t="s">
        <v>346</v>
      </c>
      <c r="C15299" t="s">
        <v>290</v>
      </c>
      <c r="D15299">
        <v>1</v>
      </c>
      <c r="E15299">
        <v>1</v>
      </c>
      <c r="F15299">
        <v>1</v>
      </c>
      <c r="G15299">
        <v>1</v>
      </c>
      <c r="H15299">
        <v>1</v>
      </c>
      <c r="I15299">
        <v>1</v>
      </c>
      <c r="J15299">
        <v>1</v>
      </c>
      <c r="K15299">
        <v>1</v>
      </c>
      <c r="M15299" t="s">
        <v>468</v>
      </c>
    </row>
    <row r="15300" spans="1:13" hidden="1">
      <c r="A15300" t="s">
        <v>305</v>
      </c>
      <c r="B15300" t="s">
        <v>346</v>
      </c>
      <c r="C15300" t="s">
        <v>291</v>
      </c>
      <c r="D15300">
        <v>1</v>
      </c>
      <c r="E15300">
        <v>1</v>
      </c>
      <c r="F15300">
        <v>1</v>
      </c>
      <c r="G15300">
        <v>1</v>
      </c>
      <c r="H15300">
        <v>1</v>
      </c>
      <c r="I15300">
        <v>1</v>
      </c>
      <c r="J15300">
        <v>1</v>
      </c>
      <c r="K15300">
        <v>1</v>
      </c>
      <c r="M15300" t="s">
        <v>468</v>
      </c>
    </row>
    <row r="15301" spans="1:13" hidden="1">
      <c r="A15301" t="s">
        <v>305</v>
      </c>
      <c r="B15301" t="s">
        <v>346</v>
      </c>
      <c r="C15301" t="s">
        <v>292</v>
      </c>
      <c r="D15301">
        <v>1</v>
      </c>
      <c r="E15301">
        <v>1</v>
      </c>
      <c r="F15301">
        <v>1</v>
      </c>
      <c r="G15301">
        <v>1</v>
      </c>
      <c r="H15301">
        <v>1</v>
      </c>
      <c r="I15301">
        <v>1</v>
      </c>
      <c r="J15301">
        <v>1</v>
      </c>
      <c r="K15301">
        <v>1</v>
      </c>
      <c r="M15301" t="s">
        <v>468</v>
      </c>
    </row>
    <row r="15302" spans="1:13" hidden="1">
      <c r="A15302" t="s">
        <v>305</v>
      </c>
      <c r="B15302" t="s">
        <v>347</v>
      </c>
      <c r="C15302" t="s">
        <v>278</v>
      </c>
      <c r="D15302">
        <v>1</v>
      </c>
      <c r="E15302">
        <v>1</v>
      </c>
      <c r="F15302">
        <v>1</v>
      </c>
      <c r="G15302">
        <v>1</v>
      </c>
      <c r="H15302">
        <v>1</v>
      </c>
      <c r="I15302">
        <v>1</v>
      </c>
      <c r="J15302">
        <v>1</v>
      </c>
      <c r="K15302">
        <v>1</v>
      </c>
      <c r="M15302" t="s">
        <v>468</v>
      </c>
    </row>
    <row r="15303" spans="1:13" hidden="1">
      <c r="A15303" t="s">
        <v>305</v>
      </c>
      <c r="B15303" t="s">
        <v>347</v>
      </c>
      <c r="C15303" t="s">
        <v>279</v>
      </c>
      <c r="D15303">
        <v>1</v>
      </c>
      <c r="E15303">
        <v>1</v>
      </c>
      <c r="F15303">
        <v>1</v>
      </c>
      <c r="G15303">
        <v>1</v>
      </c>
      <c r="H15303">
        <v>1</v>
      </c>
      <c r="I15303">
        <v>1</v>
      </c>
      <c r="J15303">
        <v>1</v>
      </c>
      <c r="K15303">
        <v>1</v>
      </c>
      <c r="M15303" t="s">
        <v>468</v>
      </c>
    </row>
    <row r="15304" spans="1:13" hidden="1">
      <c r="A15304" t="s">
        <v>305</v>
      </c>
      <c r="B15304" t="s">
        <v>347</v>
      </c>
      <c r="C15304" t="s">
        <v>280</v>
      </c>
      <c r="D15304">
        <v>1</v>
      </c>
      <c r="E15304">
        <v>1</v>
      </c>
      <c r="F15304">
        <v>1</v>
      </c>
      <c r="G15304">
        <v>1</v>
      </c>
      <c r="H15304">
        <v>1</v>
      </c>
      <c r="I15304">
        <v>1</v>
      </c>
      <c r="J15304">
        <v>1</v>
      </c>
      <c r="K15304">
        <v>1</v>
      </c>
      <c r="M15304" t="s">
        <v>468</v>
      </c>
    </row>
    <row r="15305" spans="1:13" hidden="1">
      <c r="A15305" t="s">
        <v>305</v>
      </c>
      <c r="B15305" t="s">
        <v>347</v>
      </c>
      <c r="C15305" t="s">
        <v>277</v>
      </c>
      <c r="D15305">
        <v>1</v>
      </c>
      <c r="E15305">
        <v>1</v>
      </c>
      <c r="F15305">
        <v>1</v>
      </c>
      <c r="G15305">
        <v>1</v>
      </c>
      <c r="H15305">
        <v>1</v>
      </c>
      <c r="I15305">
        <v>1</v>
      </c>
      <c r="J15305">
        <v>1</v>
      </c>
      <c r="K15305">
        <v>1</v>
      </c>
      <c r="M15305" t="s">
        <v>468</v>
      </c>
    </row>
    <row r="15306" spans="1:13" hidden="1">
      <c r="A15306" t="s">
        <v>305</v>
      </c>
      <c r="B15306" t="s">
        <v>347</v>
      </c>
      <c r="C15306" t="s">
        <v>281</v>
      </c>
      <c r="D15306">
        <v>1</v>
      </c>
      <c r="E15306">
        <v>1</v>
      </c>
      <c r="F15306">
        <v>1</v>
      </c>
      <c r="G15306">
        <v>1</v>
      </c>
      <c r="H15306">
        <v>1</v>
      </c>
      <c r="I15306">
        <v>1</v>
      </c>
      <c r="J15306">
        <v>1</v>
      </c>
      <c r="K15306">
        <v>1</v>
      </c>
      <c r="M15306" t="s">
        <v>468</v>
      </c>
    </row>
    <row r="15307" spans="1:13" hidden="1">
      <c r="A15307" t="s">
        <v>305</v>
      </c>
      <c r="B15307" t="s">
        <v>347</v>
      </c>
      <c r="C15307" t="s">
        <v>282</v>
      </c>
      <c r="D15307">
        <v>1</v>
      </c>
      <c r="E15307">
        <v>1</v>
      </c>
      <c r="F15307">
        <v>1</v>
      </c>
      <c r="G15307">
        <v>1</v>
      </c>
      <c r="H15307">
        <v>1</v>
      </c>
      <c r="I15307">
        <v>1</v>
      </c>
      <c r="J15307">
        <v>1</v>
      </c>
      <c r="K15307">
        <v>1</v>
      </c>
      <c r="M15307" t="s">
        <v>468</v>
      </c>
    </row>
    <row r="15308" spans="1:13" hidden="1">
      <c r="A15308" t="s">
        <v>305</v>
      </c>
      <c r="B15308" t="s">
        <v>347</v>
      </c>
      <c r="C15308" t="s">
        <v>283</v>
      </c>
      <c r="D15308">
        <v>1</v>
      </c>
      <c r="E15308">
        <v>1</v>
      </c>
      <c r="F15308">
        <v>1</v>
      </c>
      <c r="G15308">
        <v>1</v>
      </c>
      <c r="H15308">
        <v>1</v>
      </c>
      <c r="I15308">
        <v>1</v>
      </c>
      <c r="J15308">
        <v>1</v>
      </c>
      <c r="K15308">
        <v>1</v>
      </c>
      <c r="M15308" t="s">
        <v>468</v>
      </c>
    </row>
    <row r="15309" spans="1:13" hidden="1">
      <c r="A15309" t="s">
        <v>305</v>
      </c>
      <c r="B15309" t="s">
        <v>347</v>
      </c>
      <c r="C15309" t="s">
        <v>284</v>
      </c>
      <c r="D15309">
        <v>1</v>
      </c>
      <c r="E15309">
        <v>1</v>
      </c>
      <c r="F15309">
        <v>1</v>
      </c>
      <c r="G15309">
        <v>1</v>
      </c>
      <c r="H15309">
        <v>1</v>
      </c>
      <c r="I15309">
        <v>1</v>
      </c>
      <c r="J15309">
        <v>1</v>
      </c>
      <c r="K15309">
        <v>1</v>
      </c>
      <c r="M15309" t="s">
        <v>468</v>
      </c>
    </row>
    <row r="15310" spans="1:13" hidden="1">
      <c r="A15310" t="s">
        <v>305</v>
      </c>
      <c r="B15310" t="s">
        <v>347</v>
      </c>
      <c r="C15310" t="s">
        <v>285</v>
      </c>
      <c r="D15310">
        <v>1</v>
      </c>
      <c r="E15310">
        <v>1</v>
      </c>
      <c r="F15310">
        <v>1</v>
      </c>
      <c r="G15310">
        <v>1</v>
      </c>
      <c r="H15310">
        <v>1</v>
      </c>
      <c r="I15310">
        <v>1</v>
      </c>
      <c r="J15310">
        <v>1</v>
      </c>
      <c r="K15310">
        <v>1</v>
      </c>
      <c r="M15310" t="s">
        <v>468</v>
      </c>
    </row>
    <row r="15311" spans="1:13" hidden="1">
      <c r="A15311" t="s">
        <v>305</v>
      </c>
      <c r="B15311" t="s">
        <v>347</v>
      </c>
      <c r="C15311" t="s">
        <v>286</v>
      </c>
      <c r="D15311">
        <v>1</v>
      </c>
      <c r="E15311">
        <v>1</v>
      </c>
      <c r="F15311">
        <v>1</v>
      </c>
      <c r="G15311">
        <v>1</v>
      </c>
      <c r="H15311">
        <v>1</v>
      </c>
      <c r="I15311">
        <v>1</v>
      </c>
      <c r="J15311">
        <v>1</v>
      </c>
      <c r="K15311">
        <v>1</v>
      </c>
      <c r="M15311" t="s">
        <v>468</v>
      </c>
    </row>
    <row r="15312" spans="1:13" hidden="1">
      <c r="A15312" t="s">
        <v>305</v>
      </c>
      <c r="B15312" t="s">
        <v>347</v>
      </c>
      <c r="C15312" t="s">
        <v>287</v>
      </c>
      <c r="D15312">
        <v>1</v>
      </c>
      <c r="E15312">
        <v>1</v>
      </c>
      <c r="F15312">
        <v>1</v>
      </c>
      <c r="G15312">
        <v>1</v>
      </c>
      <c r="H15312">
        <v>1</v>
      </c>
      <c r="I15312">
        <v>1</v>
      </c>
      <c r="J15312">
        <v>1</v>
      </c>
      <c r="K15312">
        <v>1</v>
      </c>
      <c r="M15312" t="s">
        <v>468</v>
      </c>
    </row>
    <row r="15313" spans="1:13" hidden="1">
      <c r="A15313" t="s">
        <v>305</v>
      </c>
      <c r="B15313" t="s">
        <v>347</v>
      </c>
      <c r="C15313" t="s">
        <v>288</v>
      </c>
      <c r="D15313">
        <v>1</v>
      </c>
      <c r="E15313">
        <v>1</v>
      </c>
      <c r="F15313">
        <v>1</v>
      </c>
      <c r="G15313">
        <v>1</v>
      </c>
      <c r="H15313">
        <v>1</v>
      </c>
      <c r="I15313">
        <v>1</v>
      </c>
      <c r="J15313">
        <v>1</v>
      </c>
      <c r="K15313">
        <v>1</v>
      </c>
      <c r="M15313" t="s">
        <v>468</v>
      </c>
    </row>
    <row r="15314" spans="1:13" hidden="1">
      <c r="A15314" t="s">
        <v>305</v>
      </c>
      <c r="B15314" t="s">
        <v>347</v>
      </c>
      <c r="C15314" t="s">
        <v>289</v>
      </c>
      <c r="D15314">
        <v>1</v>
      </c>
      <c r="E15314">
        <v>1</v>
      </c>
      <c r="F15314">
        <v>1</v>
      </c>
      <c r="G15314">
        <v>1</v>
      </c>
      <c r="H15314">
        <v>1</v>
      </c>
      <c r="I15314">
        <v>1</v>
      </c>
      <c r="J15314">
        <v>1</v>
      </c>
      <c r="K15314">
        <v>1</v>
      </c>
      <c r="M15314" t="s">
        <v>468</v>
      </c>
    </row>
    <row r="15315" spans="1:13" hidden="1">
      <c r="A15315" t="s">
        <v>305</v>
      </c>
      <c r="B15315" t="s">
        <v>347</v>
      </c>
      <c r="C15315" t="s">
        <v>290</v>
      </c>
      <c r="D15315">
        <v>1</v>
      </c>
      <c r="E15315">
        <v>1</v>
      </c>
      <c r="F15315">
        <v>1</v>
      </c>
      <c r="G15315">
        <v>1</v>
      </c>
      <c r="H15315">
        <v>1</v>
      </c>
      <c r="I15315">
        <v>1</v>
      </c>
      <c r="J15315">
        <v>1</v>
      </c>
      <c r="K15315">
        <v>1</v>
      </c>
      <c r="M15315" t="s">
        <v>468</v>
      </c>
    </row>
    <row r="15316" spans="1:13" hidden="1">
      <c r="A15316" t="s">
        <v>305</v>
      </c>
      <c r="B15316" t="s">
        <v>347</v>
      </c>
      <c r="C15316" t="s">
        <v>291</v>
      </c>
      <c r="D15316">
        <v>1</v>
      </c>
      <c r="E15316">
        <v>1</v>
      </c>
      <c r="F15316">
        <v>1</v>
      </c>
      <c r="G15316">
        <v>1</v>
      </c>
      <c r="H15316">
        <v>1</v>
      </c>
      <c r="I15316">
        <v>1</v>
      </c>
      <c r="J15316">
        <v>1</v>
      </c>
      <c r="K15316">
        <v>1</v>
      </c>
      <c r="M15316" t="s">
        <v>468</v>
      </c>
    </row>
    <row r="15317" spans="1:13" hidden="1">
      <c r="A15317" t="s">
        <v>305</v>
      </c>
      <c r="B15317" t="s">
        <v>347</v>
      </c>
      <c r="C15317" t="s">
        <v>292</v>
      </c>
      <c r="D15317">
        <v>1</v>
      </c>
      <c r="E15317">
        <v>1</v>
      </c>
      <c r="F15317">
        <v>1</v>
      </c>
      <c r="G15317">
        <v>1</v>
      </c>
      <c r="H15317">
        <v>1</v>
      </c>
      <c r="I15317">
        <v>1</v>
      </c>
      <c r="J15317">
        <v>1</v>
      </c>
      <c r="K15317">
        <v>1</v>
      </c>
      <c r="M15317" t="s">
        <v>468</v>
      </c>
    </row>
    <row r="15318" spans="1:13" hidden="1">
      <c r="A15318" t="s">
        <v>305</v>
      </c>
      <c r="B15318" t="s">
        <v>349</v>
      </c>
      <c r="C15318" t="s">
        <v>278</v>
      </c>
      <c r="D15318">
        <v>1</v>
      </c>
      <c r="E15318">
        <v>1</v>
      </c>
      <c r="F15318">
        <v>1</v>
      </c>
      <c r="G15318">
        <v>1</v>
      </c>
      <c r="H15318">
        <v>1</v>
      </c>
      <c r="I15318">
        <v>1</v>
      </c>
      <c r="J15318">
        <v>1</v>
      </c>
      <c r="K15318">
        <v>1</v>
      </c>
      <c r="M15318" t="s">
        <v>468</v>
      </c>
    </row>
    <row r="15319" spans="1:13" hidden="1">
      <c r="A15319" t="s">
        <v>305</v>
      </c>
      <c r="B15319" t="s">
        <v>349</v>
      </c>
      <c r="C15319" t="s">
        <v>279</v>
      </c>
      <c r="D15319">
        <v>1</v>
      </c>
      <c r="E15319">
        <v>1</v>
      </c>
      <c r="F15319">
        <v>1</v>
      </c>
      <c r="G15319">
        <v>1</v>
      </c>
      <c r="H15319">
        <v>1</v>
      </c>
      <c r="I15319">
        <v>1</v>
      </c>
      <c r="J15319">
        <v>1</v>
      </c>
      <c r="K15319">
        <v>1</v>
      </c>
      <c r="M15319" t="s">
        <v>468</v>
      </c>
    </row>
    <row r="15320" spans="1:13" hidden="1">
      <c r="A15320" t="s">
        <v>305</v>
      </c>
      <c r="B15320" t="s">
        <v>349</v>
      </c>
      <c r="C15320" t="s">
        <v>280</v>
      </c>
      <c r="D15320">
        <v>1</v>
      </c>
      <c r="E15320">
        <v>1</v>
      </c>
      <c r="F15320">
        <v>1</v>
      </c>
      <c r="G15320">
        <v>1</v>
      </c>
      <c r="H15320">
        <v>1</v>
      </c>
      <c r="I15320">
        <v>1</v>
      </c>
      <c r="J15320">
        <v>1</v>
      </c>
      <c r="K15320">
        <v>1</v>
      </c>
      <c r="M15320" t="s">
        <v>468</v>
      </c>
    </row>
    <row r="15321" spans="1:13" hidden="1">
      <c r="A15321" t="s">
        <v>305</v>
      </c>
      <c r="B15321" t="s">
        <v>349</v>
      </c>
      <c r="C15321" t="s">
        <v>277</v>
      </c>
      <c r="D15321">
        <v>1</v>
      </c>
      <c r="E15321">
        <v>1</v>
      </c>
      <c r="F15321">
        <v>1</v>
      </c>
      <c r="G15321">
        <v>1</v>
      </c>
      <c r="H15321">
        <v>1</v>
      </c>
      <c r="I15321">
        <v>1</v>
      </c>
      <c r="J15321">
        <v>1</v>
      </c>
      <c r="K15321">
        <v>1</v>
      </c>
      <c r="M15321" t="s">
        <v>468</v>
      </c>
    </row>
    <row r="15322" spans="1:13" hidden="1">
      <c r="A15322" t="s">
        <v>305</v>
      </c>
      <c r="B15322" t="s">
        <v>349</v>
      </c>
      <c r="C15322" t="s">
        <v>281</v>
      </c>
      <c r="D15322">
        <v>1</v>
      </c>
      <c r="E15322">
        <v>1</v>
      </c>
      <c r="F15322">
        <v>1</v>
      </c>
      <c r="G15322">
        <v>1</v>
      </c>
      <c r="H15322">
        <v>1</v>
      </c>
      <c r="I15322">
        <v>1</v>
      </c>
      <c r="J15322">
        <v>1</v>
      </c>
      <c r="K15322">
        <v>1</v>
      </c>
      <c r="M15322" t="s">
        <v>468</v>
      </c>
    </row>
    <row r="15323" spans="1:13" hidden="1">
      <c r="A15323" t="s">
        <v>305</v>
      </c>
      <c r="B15323" t="s">
        <v>349</v>
      </c>
      <c r="C15323" t="s">
        <v>282</v>
      </c>
      <c r="D15323">
        <v>1</v>
      </c>
      <c r="E15323">
        <v>1</v>
      </c>
      <c r="F15323">
        <v>1</v>
      </c>
      <c r="G15323">
        <v>1</v>
      </c>
      <c r="H15323">
        <v>1</v>
      </c>
      <c r="I15323">
        <v>1</v>
      </c>
      <c r="J15323">
        <v>1</v>
      </c>
      <c r="K15323">
        <v>1</v>
      </c>
      <c r="M15323" t="s">
        <v>468</v>
      </c>
    </row>
    <row r="15324" spans="1:13" hidden="1">
      <c r="A15324" t="s">
        <v>305</v>
      </c>
      <c r="B15324" t="s">
        <v>349</v>
      </c>
      <c r="C15324" t="s">
        <v>283</v>
      </c>
      <c r="D15324">
        <v>1</v>
      </c>
      <c r="E15324">
        <v>1</v>
      </c>
      <c r="F15324">
        <v>1</v>
      </c>
      <c r="G15324">
        <v>1</v>
      </c>
      <c r="H15324">
        <v>1</v>
      </c>
      <c r="I15324">
        <v>1</v>
      </c>
      <c r="J15324">
        <v>1</v>
      </c>
      <c r="K15324">
        <v>1</v>
      </c>
      <c r="M15324" t="s">
        <v>468</v>
      </c>
    </row>
    <row r="15325" spans="1:13" hidden="1">
      <c r="A15325" t="s">
        <v>305</v>
      </c>
      <c r="B15325" t="s">
        <v>349</v>
      </c>
      <c r="C15325" t="s">
        <v>284</v>
      </c>
      <c r="D15325">
        <v>1</v>
      </c>
      <c r="E15325">
        <v>1</v>
      </c>
      <c r="F15325">
        <v>1</v>
      </c>
      <c r="G15325">
        <v>1</v>
      </c>
      <c r="H15325">
        <v>1</v>
      </c>
      <c r="I15325">
        <v>1</v>
      </c>
      <c r="J15325">
        <v>1</v>
      </c>
      <c r="K15325">
        <v>1</v>
      </c>
      <c r="M15325" t="s">
        <v>468</v>
      </c>
    </row>
    <row r="15326" spans="1:13" hidden="1">
      <c r="A15326" t="s">
        <v>305</v>
      </c>
      <c r="B15326" t="s">
        <v>349</v>
      </c>
      <c r="C15326" t="s">
        <v>285</v>
      </c>
      <c r="D15326">
        <v>1</v>
      </c>
      <c r="E15326">
        <v>1</v>
      </c>
      <c r="F15326">
        <v>1</v>
      </c>
      <c r="G15326">
        <v>1</v>
      </c>
      <c r="H15326">
        <v>1</v>
      </c>
      <c r="I15326">
        <v>1</v>
      </c>
      <c r="J15326">
        <v>1</v>
      </c>
      <c r="K15326">
        <v>1</v>
      </c>
      <c r="M15326" t="s">
        <v>468</v>
      </c>
    </row>
    <row r="15327" spans="1:13" hidden="1">
      <c r="A15327" t="s">
        <v>305</v>
      </c>
      <c r="B15327" t="s">
        <v>349</v>
      </c>
      <c r="C15327" t="s">
        <v>286</v>
      </c>
      <c r="D15327">
        <v>1</v>
      </c>
      <c r="E15327">
        <v>1</v>
      </c>
      <c r="F15327">
        <v>1</v>
      </c>
      <c r="G15327">
        <v>1</v>
      </c>
      <c r="H15327">
        <v>1</v>
      </c>
      <c r="I15327">
        <v>1</v>
      </c>
      <c r="J15327">
        <v>1</v>
      </c>
      <c r="K15327">
        <v>1</v>
      </c>
      <c r="M15327" t="s">
        <v>468</v>
      </c>
    </row>
    <row r="15328" spans="1:13" hidden="1">
      <c r="A15328" t="s">
        <v>305</v>
      </c>
      <c r="B15328" t="s">
        <v>349</v>
      </c>
      <c r="C15328" t="s">
        <v>287</v>
      </c>
      <c r="D15328">
        <v>1</v>
      </c>
      <c r="E15328">
        <v>1</v>
      </c>
      <c r="F15328">
        <v>1</v>
      </c>
      <c r="G15328">
        <v>1</v>
      </c>
      <c r="H15328">
        <v>1</v>
      </c>
      <c r="I15328">
        <v>1</v>
      </c>
      <c r="J15328">
        <v>1</v>
      </c>
      <c r="K15328">
        <v>1</v>
      </c>
      <c r="M15328" t="s">
        <v>468</v>
      </c>
    </row>
    <row r="15329" spans="1:13" hidden="1">
      <c r="A15329" t="s">
        <v>305</v>
      </c>
      <c r="B15329" t="s">
        <v>349</v>
      </c>
      <c r="C15329" t="s">
        <v>288</v>
      </c>
      <c r="D15329">
        <v>1</v>
      </c>
      <c r="E15329">
        <v>1</v>
      </c>
      <c r="F15329">
        <v>1</v>
      </c>
      <c r="G15329">
        <v>1</v>
      </c>
      <c r="H15329">
        <v>1</v>
      </c>
      <c r="I15329">
        <v>1</v>
      </c>
      <c r="J15329">
        <v>1</v>
      </c>
      <c r="K15329">
        <v>1</v>
      </c>
      <c r="M15329" t="s">
        <v>468</v>
      </c>
    </row>
    <row r="15330" spans="1:13" hidden="1">
      <c r="A15330" t="s">
        <v>305</v>
      </c>
      <c r="B15330" t="s">
        <v>349</v>
      </c>
      <c r="C15330" t="s">
        <v>289</v>
      </c>
      <c r="D15330">
        <v>1</v>
      </c>
      <c r="E15330">
        <v>1</v>
      </c>
      <c r="F15330">
        <v>1</v>
      </c>
      <c r="G15330">
        <v>1</v>
      </c>
      <c r="H15330">
        <v>1</v>
      </c>
      <c r="I15330">
        <v>1</v>
      </c>
      <c r="J15330">
        <v>1</v>
      </c>
      <c r="K15330">
        <v>1</v>
      </c>
      <c r="M15330" t="s">
        <v>468</v>
      </c>
    </row>
    <row r="15331" spans="1:13" hidden="1">
      <c r="A15331" t="s">
        <v>305</v>
      </c>
      <c r="B15331" t="s">
        <v>349</v>
      </c>
      <c r="C15331" t="s">
        <v>290</v>
      </c>
      <c r="D15331">
        <v>1</v>
      </c>
      <c r="E15331">
        <v>1</v>
      </c>
      <c r="F15331">
        <v>1</v>
      </c>
      <c r="G15331">
        <v>1</v>
      </c>
      <c r="H15331">
        <v>1</v>
      </c>
      <c r="I15331">
        <v>1</v>
      </c>
      <c r="J15331">
        <v>1</v>
      </c>
      <c r="K15331">
        <v>1</v>
      </c>
      <c r="M15331" t="s">
        <v>468</v>
      </c>
    </row>
    <row r="15332" spans="1:13" hidden="1">
      <c r="A15332" t="s">
        <v>305</v>
      </c>
      <c r="B15332" t="s">
        <v>349</v>
      </c>
      <c r="C15332" t="s">
        <v>291</v>
      </c>
      <c r="D15332">
        <v>1</v>
      </c>
      <c r="E15332">
        <v>1</v>
      </c>
      <c r="F15332">
        <v>1</v>
      </c>
      <c r="G15332">
        <v>1</v>
      </c>
      <c r="H15332">
        <v>1</v>
      </c>
      <c r="I15332">
        <v>1</v>
      </c>
      <c r="J15332">
        <v>1</v>
      </c>
      <c r="K15332">
        <v>1</v>
      </c>
      <c r="M15332" t="s">
        <v>468</v>
      </c>
    </row>
    <row r="15333" spans="1:13" hidden="1">
      <c r="A15333" t="s">
        <v>305</v>
      </c>
      <c r="B15333" t="s">
        <v>349</v>
      </c>
      <c r="C15333" t="s">
        <v>292</v>
      </c>
      <c r="D15333">
        <v>1</v>
      </c>
      <c r="E15333">
        <v>1</v>
      </c>
      <c r="F15333">
        <v>1</v>
      </c>
      <c r="G15333">
        <v>1</v>
      </c>
      <c r="H15333">
        <v>1</v>
      </c>
      <c r="I15333">
        <v>1</v>
      </c>
      <c r="J15333">
        <v>1</v>
      </c>
      <c r="K15333">
        <v>1</v>
      </c>
      <c r="M15333" t="s">
        <v>468</v>
      </c>
    </row>
    <row r="15334" spans="1:13" hidden="1">
      <c r="A15334" t="s">
        <v>305</v>
      </c>
      <c r="B15334" t="s">
        <v>350</v>
      </c>
      <c r="C15334" t="s">
        <v>278</v>
      </c>
      <c r="D15334">
        <v>1</v>
      </c>
      <c r="E15334">
        <v>1</v>
      </c>
      <c r="F15334">
        <v>1</v>
      </c>
      <c r="G15334">
        <v>1</v>
      </c>
      <c r="H15334">
        <v>1</v>
      </c>
      <c r="I15334">
        <v>1</v>
      </c>
      <c r="J15334">
        <v>1</v>
      </c>
      <c r="K15334">
        <v>1</v>
      </c>
      <c r="M15334" t="s">
        <v>468</v>
      </c>
    </row>
    <row r="15335" spans="1:13" hidden="1">
      <c r="A15335" t="s">
        <v>305</v>
      </c>
      <c r="B15335" t="s">
        <v>350</v>
      </c>
      <c r="C15335" t="s">
        <v>279</v>
      </c>
      <c r="D15335">
        <v>1</v>
      </c>
      <c r="E15335">
        <v>1</v>
      </c>
      <c r="F15335">
        <v>1</v>
      </c>
      <c r="G15335">
        <v>1</v>
      </c>
      <c r="H15335">
        <v>1</v>
      </c>
      <c r="I15335">
        <v>1</v>
      </c>
      <c r="J15335">
        <v>1</v>
      </c>
      <c r="K15335">
        <v>1</v>
      </c>
      <c r="M15335" t="s">
        <v>468</v>
      </c>
    </row>
    <row r="15336" spans="1:13" hidden="1">
      <c r="A15336" t="s">
        <v>305</v>
      </c>
      <c r="B15336" t="s">
        <v>350</v>
      </c>
      <c r="C15336" t="s">
        <v>280</v>
      </c>
      <c r="D15336">
        <v>1</v>
      </c>
      <c r="E15336">
        <v>1</v>
      </c>
      <c r="F15336">
        <v>1</v>
      </c>
      <c r="G15336">
        <v>1</v>
      </c>
      <c r="H15336">
        <v>1</v>
      </c>
      <c r="I15336">
        <v>1</v>
      </c>
      <c r="J15336">
        <v>1</v>
      </c>
      <c r="K15336">
        <v>1</v>
      </c>
      <c r="M15336" t="s">
        <v>468</v>
      </c>
    </row>
    <row r="15337" spans="1:13" hidden="1">
      <c r="A15337" t="s">
        <v>305</v>
      </c>
      <c r="B15337" t="s">
        <v>350</v>
      </c>
      <c r="C15337" t="s">
        <v>277</v>
      </c>
      <c r="D15337">
        <v>1</v>
      </c>
      <c r="E15337">
        <v>1</v>
      </c>
      <c r="F15337">
        <v>1</v>
      </c>
      <c r="G15337">
        <v>1</v>
      </c>
      <c r="H15337">
        <v>1</v>
      </c>
      <c r="I15337">
        <v>1</v>
      </c>
      <c r="J15337">
        <v>1</v>
      </c>
      <c r="K15337">
        <v>1</v>
      </c>
      <c r="M15337" t="s">
        <v>468</v>
      </c>
    </row>
    <row r="15338" spans="1:13" hidden="1">
      <c r="A15338" t="s">
        <v>305</v>
      </c>
      <c r="B15338" t="s">
        <v>350</v>
      </c>
      <c r="C15338" t="s">
        <v>281</v>
      </c>
      <c r="D15338">
        <v>1</v>
      </c>
      <c r="E15338">
        <v>1</v>
      </c>
      <c r="F15338">
        <v>1</v>
      </c>
      <c r="G15338">
        <v>1</v>
      </c>
      <c r="H15338">
        <v>1</v>
      </c>
      <c r="I15338">
        <v>1</v>
      </c>
      <c r="J15338">
        <v>1</v>
      </c>
      <c r="K15338">
        <v>1</v>
      </c>
      <c r="M15338" t="s">
        <v>468</v>
      </c>
    </row>
    <row r="15339" spans="1:13" hidden="1">
      <c r="A15339" t="s">
        <v>305</v>
      </c>
      <c r="B15339" t="s">
        <v>350</v>
      </c>
      <c r="C15339" t="s">
        <v>282</v>
      </c>
      <c r="D15339">
        <v>1</v>
      </c>
      <c r="E15339">
        <v>1</v>
      </c>
      <c r="F15339">
        <v>1</v>
      </c>
      <c r="G15339">
        <v>1</v>
      </c>
      <c r="H15339">
        <v>1</v>
      </c>
      <c r="I15339">
        <v>1</v>
      </c>
      <c r="J15339">
        <v>1</v>
      </c>
      <c r="K15339">
        <v>1</v>
      </c>
      <c r="M15339" t="s">
        <v>468</v>
      </c>
    </row>
    <row r="15340" spans="1:13" hidden="1">
      <c r="A15340" t="s">
        <v>305</v>
      </c>
      <c r="B15340" t="s">
        <v>350</v>
      </c>
      <c r="C15340" t="s">
        <v>283</v>
      </c>
      <c r="D15340">
        <v>1</v>
      </c>
      <c r="E15340">
        <v>1</v>
      </c>
      <c r="F15340">
        <v>1</v>
      </c>
      <c r="G15340">
        <v>1</v>
      </c>
      <c r="H15340">
        <v>1</v>
      </c>
      <c r="I15340">
        <v>1</v>
      </c>
      <c r="J15340">
        <v>1</v>
      </c>
      <c r="K15340">
        <v>1</v>
      </c>
      <c r="M15340" t="s">
        <v>468</v>
      </c>
    </row>
    <row r="15341" spans="1:13" hidden="1">
      <c r="A15341" t="s">
        <v>305</v>
      </c>
      <c r="B15341" t="s">
        <v>350</v>
      </c>
      <c r="C15341" t="s">
        <v>284</v>
      </c>
      <c r="D15341">
        <v>1</v>
      </c>
      <c r="E15341">
        <v>1</v>
      </c>
      <c r="F15341">
        <v>1</v>
      </c>
      <c r="G15341">
        <v>1</v>
      </c>
      <c r="H15341">
        <v>1</v>
      </c>
      <c r="I15341">
        <v>1</v>
      </c>
      <c r="J15341">
        <v>1</v>
      </c>
      <c r="K15341">
        <v>1</v>
      </c>
      <c r="M15341" t="s">
        <v>468</v>
      </c>
    </row>
    <row r="15342" spans="1:13" hidden="1">
      <c r="A15342" t="s">
        <v>305</v>
      </c>
      <c r="B15342" t="s">
        <v>350</v>
      </c>
      <c r="C15342" t="s">
        <v>285</v>
      </c>
      <c r="D15342">
        <v>1</v>
      </c>
      <c r="E15342">
        <v>1</v>
      </c>
      <c r="F15342">
        <v>1</v>
      </c>
      <c r="G15342">
        <v>1</v>
      </c>
      <c r="H15342">
        <v>1</v>
      </c>
      <c r="I15342">
        <v>1</v>
      </c>
      <c r="J15342">
        <v>1</v>
      </c>
      <c r="K15342">
        <v>1</v>
      </c>
      <c r="M15342" t="s">
        <v>468</v>
      </c>
    </row>
    <row r="15343" spans="1:13" hidden="1">
      <c r="A15343" t="s">
        <v>305</v>
      </c>
      <c r="B15343" t="s">
        <v>350</v>
      </c>
      <c r="C15343" t="s">
        <v>286</v>
      </c>
      <c r="D15343">
        <v>1</v>
      </c>
      <c r="E15343">
        <v>1</v>
      </c>
      <c r="F15343">
        <v>1</v>
      </c>
      <c r="G15343">
        <v>1</v>
      </c>
      <c r="H15343">
        <v>1</v>
      </c>
      <c r="I15343">
        <v>1</v>
      </c>
      <c r="J15343">
        <v>1</v>
      </c>
      <c r="K15343">
        <v>1</v>
      </c>
      <c r="M15343" t="s">
        <v>468</v>
      </c>
    </row>
    <row r="15344" spans="1:13" hidden="1">
      <c r="A15344" t="s">
        <v>305</v>
      </c>
      <c r="B15344" t="s">
        <v>350</v>
      </c>
      <c r="C15344" t="s">
        <v>287</v>
      </c>
      <c r="D15344">
        <v>1</v>
      </c>
      <c r="E15344">
        <v>1</v>
      </c>
      <c r="F15344">
        <v>1</v>
      </c>
      <c r="G15344">
        <v>1</v>
      </c>
      <c r="H15344">
        <v>1</v>
      </c>
      <c r="I15344">
        <v>1</v>
      </c>
      <c r="J15344">
        <v>1</v>
      </c>
      <c r="K15344">
        <v>1</v>
      </c>
      <c r="M15344" t="s">
        <v>468</v>
      </c>
    </row>
    <row r="15345" spans="1:13" hidden="1">
      <c r="A15345" t="s">
        <v>305</v>
      </c>
      <c r="B15345" t="s">
        <v>350</v>
      </c>
      <c r="C15345" t="s">
        <v>288</v>
      </c>
      <c r="D15345">
        <v>1</v>
      </c>
      <c r="E15345">
        <v>1</v>
      </c>
      <c r="F15345">
        <v>1</v>
      </c>
      <c r="G15345">
        <v>1</v>
      </c>
      <c r="H15345">
        <v>1</v>
      </c>
      <c r="I15345">
        <v>1</v>
      </c>
      <c r="J15345">
        <v>1</v>
      </c>
      <c r="K15345">
        <v>1</v>
      </c>
      <c r="M15345" t="s">
        <v>468</v>
      </c>
    </row>
    <row r="15346" spans="1:13" hidden="1">
      <c r="A15346" t="s">
        <v>305</v>
      </c>
      <c r="B15346" t="s">
        <v>350</v>
      </c>
      <c r="C15346" t="s">
        <v>289</v>
      </c>
      <c r="D15346">
        <v>1</v>
      </c>
      <c r="E15346">
        <v>1</v>
      </c>
      <c r="F15346">
        <v>1</v>
      </c>
      <c r="G15346">
        <v>1</v>
      </c>
      <c r="H15346">
        <v>1</v>
      </c>
      <c r="I15346">
        <v>1</v>
      </c>
      <c r="J15346">
        <v>1</v>
      </c>
      <c r="K15346">
        <v>1</v>
      </c>
      <c r="M15346" t="s">
        <v>468</v>
      </c>
    </row>
    <row r="15347" spans="1:13" hidden="1">
      <c r="A15347" t="s">
        <v>305</v>
      </c>
      <c r="B15347" t="s">
        <v>350</v>
      </c>
      <c r="C15347" t="s">
        <v>290</v>
      </c>
      <c r="D15347">
        <v>1</v>
      </c>
      <c r="E15347">
        <v>1</v>
      </c>
      <c r="F15347">
        <v>1</v>
      </c>
      <c r="G15347">
        <v>1</v>
      </c>
      <c r="H15347">
        <v>1</v>
      </c>
      <c r="I15347">
        <v>1</v>
      </c>
      <c r="J15347">
        <v>1</v>
      </c>
      <c r="K15347">
        <v>1</v>
      </c>
      <c r="M15347" t="s">
        <v>468</v>
      </c>
    </row>
    <row r="15348" spans="1:13" hidden="1">
      <c r="A15348" t="s">
        <v>305</v>
      </c>
      <c r="B15348" t="s">
        <v>350</v>
      </c>
      <c r="C15348" t="s">
        <v>291</v>
      </c>
      <c r="D15348">
        <v>1</v>
      </c>
      <c r="E15348">
        <v>1</v>
      </c>
      <c r="F15348">
        <v>1</v>
      </c>
      <c r="G15348">
        <v>1</v>
      </c>
      <c r="H15348">
        <v>1</v>
      </c>
      <c r="I15348">
        <v>1</v>
      </c>
      <c r="J15348">
        <v>1</v>
      </c>
      <c r="K15348">
        <v>1</v>
      </c>
      <c r="M15348" t="s">
        <v>468</v>
      </c>
    </row>
    <row r="15349" spans="1:13" hidden="1">
      <c r="A15349" t="s">
        <v>305</v>
      </c>
      <c r="B15349" t="s">
        <v>350</v>
      </c>
      <c r="C15349" t="s">
        <v>292</v>
      </c>
      <c r="D15349">
        <v>1</v>
      </c>
      <c r="E15349">
        <v>1</v>
      </c>
      <c r="F15349">
        <v>1</v>
      </c>
      <c r="G15349">
        <v>1</v>
      </c>
      <c r="H15349">
        <v>1</v>
      </c>
      <c r="I15349">
        <v>1</v>
      </c>
      <c r="J15349">
        <v>1</v>
      </c>
      <c r="K15349">
        <v>1</v>
      </c>
      <c r="M15349" t="s">
        <v>468</v>
      </c>
    </row>
    <row r="15350" spans="1:13" hidden="1">
      <c r="A15350" t="s">
        <v>305</v>
      </c>
      <c r="B15350" t="s">
        <v>423</v>
      </c>
      <c r="C15350" t="s">
        <v>278</v>
      </c>
      <c r="D15350">
        <v>1</v>
      </c>
      <c r="E15350">
        <v>1</v>
      </c>
      <c r="F15350">
        <v>1</v>
      </c>
      <c r="G15350">
        <v>1</v>
      </c>
      <c r="H15350">
        <v>1</v>
      </c>
      <c r="I15350">
        <v>1</v>
      </c>
      <c r="J15350">
        <v>1</v>
      </c>
      <c r="K15350">
        <v>1</v>
      </c>
      <c r="M15350" t="s">
        <v>468</v>
      </c>
    </row>
    <row r="15351" spans="1:13" hidden="1">
      <c r="A15351" t="s">
        <v>305</v>
      </c>
      <c r="B15351" t="s">
        <v>423</v>
      </c>
      <c r="C15351" t="s">
        <v>279</v>
      </c>
      <c r="D15351">
        <v>1</v>
      </c>
      <c r="E15351">
        <v>1</v>
      </c>
      <c r="F15351">
        <v>1</v>
      </c>
      <c r="G15351">
        <v>1</v>
      </c>
      <c r="H15351">
        <v>1</v>
      </c>
      <c r="I15351">
        <v>1</v>
      </c>
      <c r="J15351">
        <v>1</v>
      </c>
      <c r="K15351">
        <v>1</v>
      </c>
      <c r="M15351" t="s">
        <v>468</v>
      </c>
    </row>
    <row r="15352" spans="1:13" hidden="1">
      <c r="A15352" t="s">
        <v>305</v>
      </c>
      <c r="B15352" t="s">
        <v>423</v>
      </c>
      <c r="C15352" t="s">
        <v>280</v>
      </c>
      <c r="D15352">
        <v>1</v>
      </c>
      <c r="E15352">
        <v>1</v>
      </c>
      <c r="F15352">
        <v>1</v>
      </c>
      <c r="G15352">
        <v>1</v>
      </c>
      <c r="H15352">
        <v>1</v>
      </c>
      <c r="I15352">
        <v>1</v>
      </c>
      <c r="J15352">
        <v>1</v>
      </c>
      <c r="K15352">
        <v>1</v>
      </c>
      <c r="M15352" t="s">
        <v>468</v>
      </c>
    </row>
    <row r="15353" spans="1:13" hidden="1">
      <c r="A15353" t="s">
        <v>305</v>
      </c>
      <c r="B15353" t="s">
        <v>423</v>
      </c>
      <c r="C15353" t="s">
        <v>277</v>
      </c>
      <c r="D15353">
        <v>1</v>
      </c>
      <c r="E15353">
        <v>1</v>
      </c>
      <c r="F15353">
        <v>1</v>
      </c>
      <c r="G15353">
        <v>1</v>
      </c>
      <c r="H15353">
        <v>1</v>
      </c>
      <c r="I15353">
        <v>1</v>
      </c>
      <c r="J15353">
        <v>1</v>
      </c>
      <c r="K15353">
        <v>1</v>
      </c>
      <c r="M15353" t="s">
        <v>468</v>
      </c>
    </row>
    <row r="15354" spans="1:13" hidden="1">
      <c r="A15354" t="s">
        <v>305</v>
      </c>
      <c r="B15354" t="s">
        <v>423</v>
      </c>
      <c r="C15354" t="s">
        <v>281</v>
      </c>
      <c r="D15354">
        <v>1</v>
      </c>
      <c r="E15354">
        <v>1</v>
      </c>
      <c r="F15354">
        <v>1</v>
      </c>
      <c r="G15354">
        <v>1</v>
      </c>
      <c r="H15354">
        <v>1</v>
      </c>
      <c r="I15354">
        <v>1</v>
      </c>
      <c r="J15354">
        <v>1</v>
      </c>
      <c r="K15354">
        <v>1</v>
      </c>
      <c r="M15354" t="s">
        <v>468</v>
      </c>
    </row>
    <row r="15355" spans="1:13" hidden="1">
      <c r="A15355" t="s">
        <v>305</v>
      </c>
      <c r="B15355" t="s">
        <v>423</v>
      </c>
      <c r="C15355" t="s">
        <v>282</v>
      </c>
      <c r="D15355">
        <v>1</v>
      </c>
      <c r="E15355">
        <v>1</v>
      </c>
      <c r="F15355">
        <v>1</v>
      </c>
      <c r="G15355">
        <v>1</v>
      </c>
      <c r="H15355">
        <v>1</v>
      </c>
      <c r="I15355">
        <v>1</v>
      </c>
      <c r="J15355">
        <v>1</v>
      </c>
      <c r="K15355">
        <v>1</v>
      </c>
      <c r="M15355" t="s">
        <v>468</v>
      </c>
    </row>
    <row r="15356" spans="1:13" hidden="1">
      <c r="A15356" t="s">
        <v>305</v>
      </c>
      <c r="B15356" t="s">
        <v>423</v>
      </c>
      <c r="C15356" t="s">
        <v>283</v>
      </c>
      <c r="D15356">
        <v>1</v>
      </c>
      <c r="E15356">
        <v>1</v>
      </c>
      <c r="F15356">
        <v>1</v>
      </c>
      <c r="G15356">
        <v>1</v>
      </c>
      <c r="H15356">
        <v>1</v>
      </c>
      <c r="I15356">
        <v>1</v>
      </c>
      <c r="J15356">
        <v>1</v>
      </c>
      <c r="K15356">
        <v>1</v>
      </c>
      <c r="M15356" t="s">
        <v>468</v>
      </c>
    </row>
    <row r="15357" spans="1:13" hidden="1">
      <c r="A15357" t="s">
        <v>305</v>
      </c>
      <c r="B15357" t="s">
        <v>423</v>
      </c>
      <c r="C15357" t="s">
        <v>284</v>
      </c>
      <c r="D15357">
        <v>1</v>
      </c>
      <c r="E15357">
        <v>1</v>
      </c>
      <c r="F15357">
        <v>1</v>
      </c>
      <c r="G15357">
        <v>1</v>
      </c>
      <c r="H15357">
        <v>1</v>
      </c>
      <c r="I15357">
        <v>1</v>
      </c>
      <c r="J15357">
        <v>1</v>
      </c>
      <c r="K15357">
        <v>1</v>
      </c>
      <c r="M15357" t="s">
        <v>468</v>
      </c>
    </row>
    <row r="15358" spans="1:13" hidden="1">
      <c r="A15358" t="s">
        <v>305</v>
      </c>
      <c r="B15358" t="s">
        <v>423</v>
      </c>
      <c r="C15358" t="s">
        <v>285</v>
      </c>
      <c r="D15358">
        <v>1</v>
      </c>
      <c r="E15358">
        <v>1</v>
      </c>
      <c r="F15358">
        <v>1</v>
      </c>
      <c r="G15358">
        <v>1</v>
      </c>
      <c r="H15358">
        <v>1</v>
      </c>
      <c r="I15358">
        <v>1</v>
      </c>
      <c r="J15358">
        <v>1</v>
      </c>
      <c r="K15358">
        <v>1</v>
      </c>
      <c r="M15358" t="s">
        <v>468</v>
      </c>
    </row>
    <row r="15359" spans="1:13" hidden="1">
      <c r="A15359" t="s">
        <v>305</v>
      </c>
      <c r="B15359" t="s">
        <v>423</v>
      </c>
      <c r="C15359" t="s">
        <v>286</v>
      </c>
      <c r="D15359">
        <v>1</v>
      </c>
      <c r="E15359">
        <v>1</v>
      </c>
      <c r="F15359">
        <v>1</v>
      </c>
      <c r="G15359">
        <v>1</v>
      </c>
      <c r="H15359">
        <v>1</v>
      </c>
      <c r="I15359">
        <v>1</v>
      </c>
      <c r="J15359">
        <v>1</v>
      </c>
      <c r="K15359">
        <v>1</v>
      </c>
      <c r="M15359" t="s">
        <v>468</v>
      </c>
    </row>
    <row r="15360" spans="1:13" hidden="1">
      <c r="A15360" t="s">
        <v>305</v>
      </c>
      <c r="B15360" t="s">
        <v>423</v>
      </c>
      <c r="C15360" t="s">
        <v>287</v>
      </c>
      <c r="D15360">
        <v>1</v>
      </c>
      <c r="E15360">
        <v>1</v>
      </c>
      <c r="F15360">
        <v>1</v>
      </c>
      <c r="G15360">
        <v>1</v>
      </c>
      <c r="H15360">
        <v>1</v>
      </c>
      <c r="I15360">
        <v>1</v>
      </c>
      <c r="J15360">
        <v>1</v>
      </c>
      <c r="K15360">
        <v>1</v>
      </c>
      <c r="M15360" t="s">
        <v>468</v>
      </c>
    </row>
    <row r="15361" spans="1:13" hidden="1">
      <c r="A15361" t="s">
        <v>305</v>
      </c>
      <c r="B15361" t="s">
        <v>423</v>
      </c>
      <c r="C15361" t="s">
        <v>288</v>
      </c>
      <c r="D15361">
        <v>1</v>
      </c>
      <c r="E15361">
        <v>1</v>
      </c>
      <c r="F15361">
        <v>1</v>
      </c>
      <c r="G15361">
        <v>1</v>
      </c>
      <c r="H15361">
        <v>1</v>
      </c>
      <c r="I15361">
        <v>1</v>
      </c>
      <c r="J15361">
        <v>1</v>
      </c>
      <c r="K15361">
        <v>1</v>
      </c>
      <c r="M15361" t="s">
        <v>468</v>
      </c>
    </row>
    <row r="15362" spans="1:13" hidden="1">
      <c r="A15362" t="s">
        <v>305</v>
      </c>
      <c r="B15362" t="s">
        <v>423</v>
      </c>
      <c r="C15362" t="s">
        <v>289</v>
      </c>
      <c r="D15362">
        <v>1</v>
      </c>
      <c r="E15362">
        <v>1</v>
      </c>
      <c r="F15362">
        <v>1</v>
      </c>
      <c r="G15362">
        <v>1</v>
      </c>
      <c r="H15362">
        <v>1</v>
      </c>
      <c r="I15362">
        <v>1</v>
      </c>
      <c r="J15362">
        <v>1</v>
      </c>
      <c r="K15362">
        <v>1</v>
      </c>
      <c r="M15362" t="s">
        <v>468</v>
      </c>
    </row>
    <row r="15363" spans="1:13" hidden="1">
      <c r="A15363" t="s">
        <v>305</v>
      </c>
      <c r="B15363" t="s">
        <v>423</v>
      </c>
      <c r="C15363" t="s">
        <v>290</v>
      </c>
      <c r="D15363">
        <v>1</v>
      </c>
      <c r="E15363">
        <v>1</v>
      </c>
      <c r="F15363">
        <v>1</v>
      </c>
      <c r="G15363">
        <v>1</v>
      </c>
      <c r="H15363">
        <v>1</v>
      </c>
      <c r="I15363">
        <v>1</v>
      </c>
      <c r="J15363">
        <v>1</v>
      </c>
      <c r="K15363">
        <v>1</v>
      </c>
      <c r="M15363" t="s">
        <v>468</v>
      </c>
    </row>
    <row r="15364" spans="1:13" hidden="1">
      <c r="A15364" t="s">
        <v>305</v>
      </c>
      <c r="B15364" t="s">
        <v>423</v>
      </c>
      <c r="C15364" t="s">
        <v>291</v>
      </c>
      <c r="D15364">
        <v>1</v>
      </c>
      <c r="E15364">
        <v>1</v>
      </c>
      <c r="F15364">
        <v>1</v>
      </c>
      <c r="G15364">
        <v>1</v>
      </c>
      <c r="H15364">
        <v>1</v>
      </c>
      <c r="I15364">
        <v>1</v>
      </c>
      <c r="J15364">
        <v>1</v>
      </c>
      <c r="K15364">
        <v>1</v>
      </c>
      <c r="M15364" t="s">
        <v>468</v>
      </c>
    </row>
    <row r="15365" spans="1:13" hidden="1">
      <c r="A15365" t="s">
        <v>305</v>
      </c>
      <c r="B15365" t="s">
        <v>423</v>
      </c>
      <c r="C15365" t="s">
        <v>292</v>
      </c>
      <c r="D15365">
        <v>1</v>
      </c>
      <c r="E15365">
        <v>1</v>
      </c>
      <c r="F15365">
        <v>1</v>
      </c>
      <c r="G15365">
        <v>1</v>
      </c>
      <c r="H15365">
        <v>1</v>
      </c>
      <c r="I15365">
        <v>1</v>
      </c>
      <c r="J15365">
        <v>1</v>
      </c>
      <c r="K15365">
        <v>1</v>
      </c>
      <c r="M15365" t="s">
        <v>468</v>
      </c>
    </row>
    <row r="15366" spans="1:13" hidden="1">
      <c r="A15366" t="s">
        <v>305</v>
      </c>
      <c r="B15366" t="s">
        <v>348</v>
      </c>
      <c r="C15366" t="s">
        <v>278</v>
      </c>
      <c r="D15366">
        <v>1</v>
      </c>
      <c r="E15366">
        <v>1</v>
      </c>
      <c r="F15366">
        <v>1</v>
      </c>
      <c r="G15366">
        <v>1</v>
      </c>
      <c r="H15366">
        <v>1</v>
      </c>
      <c r="I15366">
        <v>1</v>
      </c>
      <c r="J15366">
        <v>1</v>
      </c>
      <c r="K15366">
        <v>1</v>
      </c>
      <c r="M15366" t="s">
        <v>468</v>
      </c>
    </row>
    <row r="15367" spans="1:13" hidden="1">
      <c r="A15367" t="s">
        <v>305</v>
      </c>
      <c r="B15367" t="s">
        <v>348</v>
      </c>
      <c r="C15367" t="s">
        <v>279</v>
      </c>
      <c r="D15367">
        <v>1</v>
      </c>
      <c r="E15367">
        <v>1</v>
      </c>
      <c r="F15367">
        <v>1</v>
      </c>
      <c r="G15367">
        <v>1</v>
      </c>
      <c r="H15367">
        <v>1</v>
      </c>
      <c r="I15367">
        <v>1</v>
      </c>
      <c r="J15367">
        <v>1</v>
      </c>
      <c r="K15367">
        <v>1</v>
      </c>
      <c r="M15367" t="s">
        <v>468</v>
      </c>
    </row>
    <row r="15368" spans="1:13" hidden="1">
      <c r="A15368" t="s">
        <v>305</v>
      </c>
      <c r="B15368" t="s">
        <v>348</v>
      </c>
      <c r="C15368" t="s">
        <v>280</v>
      </c>
      <c r="D15368">
        <v>1</v>
      </c>
      <c r="E15368">
        <v>1</v>
      </c>
      <c r="F15368">
        <v>1</v>
      </c>
      <c r="G15368">
        <v>1</v>
      </c>
      <c r="H15368">
        <v>1</v>
      </c>
      <c r="I15368">
        <v>1</v>
      </c>
      <c r="J15368">
        <v>1</v>
      </c>
      <c r="K15368">
        <v>1</v>
      </c>
      <c r="M15368" t="s">
        <v>468</v>
      </c>
    </row>
    <row r="15369" spans="1:13" hidden="1">
      <c r="A15369" t="s">
        <v>305</v>
      </c>
      <c r="B15369" t="s">
        <v>348</v>
      </c>
      <c r="C15369" t="s">
        <v>277</v>
      </c>
      <c r="D15369">
        <v>1</v>
      </c>
      <c r="E15369">
        <v>1</v>
      </c>
      <c r="F15369">
        <v>1</v>
      </c>
      <c r="G15369">
        <v>1</v>
      </c>
      <c r="H15369">
        <v>1</v>
      </c>
      <c r="I15369">
        <v>1</v>
      </c>
      <c r="J15369">
        <v>1</v>
      </c>
      <c r="K15369">
        <v>1</v>
      </c>
      <c r="M15369" t="s">
        <v>468</v>
      </c>
    </row>
    <row r="15370" spans="1:13" hidden="1">
      <c r="A15370" t="s">
        <v>305</v>
      </c>
      <c r="B15370" t="s">
        <v>348</v>
      </c>
      <c r="C15370" t="s">
        <v>281</v>
      </c>
      <c r="D15370">
        <v>1</v>
      </c>
      <c r="E15370">
        <v>1</v>
      </c>
      <c r="F15370">
        <v>1</v>
      </c>
      <c r="G15370">
        <v>1</v>
      </c>
      <c r="H15370">
        <v>1</v>
      </c>
      <c r="I15370">
        <v>1</v>
      </c>
      <c r="J15370">
        <v>1</v>
      </c>
      <c r="K15370">
        <v>1</v>
      </c>
      <c r="M15370" t="s">
        <v>468</v>
      </c>
    </row>
    <row r="15371" spans="1:13" hidden="1">
      <c r="A15371" t="s">
        <v>305</v>
      </c>
      <c r="B15371" t="s">
        <v>348</v>
      </c>
      <c r="C15371" t="s">
        <v>282</v>
      </c>
      <c r="D15371">
        <v>1</v>
      </c>
      <c r="E15371">
        <v>1</v>
      </c>
      <c r="F15371">
        <v>1</v>
      </c>
      <c r="G15371">
        <v>1</v>
      </c>
      <c r="H15371">
        <v>1</v>
      </c>
      <c r="I15371">
        <v>1</v>
      </c>
      <c r="J15371">
        <v>1</v>
      </c>
      <c r="K15371">
        <v>1</v>
      </c>
      <c r="M15371" t="s">
        <v>468</v>
      </c>
    </row>
    <row r="15372" spans="1:13" hidden="1">
      <c r="A15372" t="s">
        <v>305</v>
      </c>
      <c r="B15372" t="s">
        <v>348</v>
      </c>
      <c r="C15372" t="s">
        <v>283</v>
      </c>
      <c r="D15372">
        <v>1</v>
      </c>
      <c r="E15372">
        <v>1</v>
      </c>
      <c r="F15372">
        <v>1</v>
      </c>
      <c r="G15372">
        <v>1</v>
      </c>
      <c r="H15372">
        <v>1</v>
      </c>
      <c r="I15372">
        <v>1</v>
      </c>
      <c r="J15372">
        <v>1</v>
      </c>
      <c r="K15372">
        <v>1</v>
      </c>
      <c r="M15372" t="s">
        <v>468</v>
      </c>
    </row>
    <row r="15373" spans="1:13" hidden="1">
      <c r="A15373" t="s">
        <v>305</v>
      </c>
      <c r="B15373" t="s">
        <v>348</v>
      </c>
      <c r="C15373" t="s">
        <v>284</v>
      </c>
      <c r="D15373">
        <v>1</v>
      </c>
      <c r="E15373">
        <v>1</v>
      </c>
      <c r="F15373">
        <v>1</v>
      </c>
      <c r="G15373">
        <v>1</v>
      </c>
      <c r="H15373">
        <v>1</v>
      </c>
      <c r="I15373">
        <v>1</v>
      </c>
      <c r="J15373">
        <v>1</v>
      </c>
      <c r="K15373">
        <v>1</v>
      </c>
      <c r="M15373" t="s">
        <v>468</v>
      </c>
    </row>
    <row r="15374" spans="1:13" hidden="1">
      <c r="A15374" t="s">
        <v>305</v>
      </c>
      <c r="B15374" t="s">
        <v>348</v>
      </c>
      <c r="C15374" t="s">
        <v>285</v>
      </c>
      <c r="D15374">
        <v>1</v>
      </c>
      <c r="E15374">
        <v>1</v>
      </c>
      <c r="F15374">
        <v>1</v>
      </c>
      <c r="G15374">
        <v>1</v>
      </c>
      <c r="H15374">
        <v>1</v>
      </c>
      <c r="I15374">
        <v>1</v>
      </c>
      <c r="J15374">
        <v>1</v>
      </c>
      <c r="K15374">
        <v>1</v>
      </c>
      <c r="M15374" t="s">
        <v>468</v>
      </c>
    </row>
    <row r="15375" spans="1:13" hidden="1">
      <c r="A15375" t="s">
        <v>305</v>
      </c>
      <c r="B15375" t="s">
        <v>348</v>
      </c>
      <c r="C15375" t="s">
        <v>286</v>
      </c>
      <c r="D15375">
        <v>1</v>
      </c>
      <c r="E15375">
        <v>1</v>
      </c>
      <c r="F15375">
        <v>1</v>
      </c>
      <c r="G15375">
        <v>1</v>
      </c>
      <c r="H15375">
        <v>1</v>
      </c>
      <c r="I15375">
        <v>1</v>
      </c>
      <c r="J15375">
        <v>1</v>
      </c>
      <c r="K15375">
        <v>1</v>
      </c>
      <c r="M15375" t="s">
        <v>468</v>
      </c>
    </row>
    <row r="15376" spans="1:13" hidden="1">
      <c r="A15376" t="s">
        <v>305</v>
      </c>
      <c r="B15376" t="s">
        <v>348</v>
      </c>
      <c r="C15376" t="s">
        <v>287</v>
      </c>
      <c r="D15376">
        <v>1</v>
      </c>
      <c r="E15376">
        <v>1</v>
      </c>
      <c r="F15376">
        <v>1</v>
      </c>
      <c r="G15376">
        <v>1</v>
      </c>
      <c r="H15376">
        <v>1</v>
      </c>
      <c r="I15376">
        <v>1</v>
      </c>
      <c r="J15376">
        <v>1</v>
      </c>
      <c r="K15376">
        <v>1</v>
      </c>
      <c r="M15376" t="s">
        <v>468</v>
      </c>
    </row>
    <row r="15377" spans="1:13" hidden="1">
      <c r="A15377" t="s">
        <v>305</v>
      </c>
      <c r="B15377" t="s">
        <v>348</v>
      </c>
      <c r="C15377" t="s">
        <v>288</v>
      </c>
      <c r="D15377">
        <v>1</v>
      </c>
      <c r="E15377">
        <v>1</v>
      </c>
      <c r="F15377">
        <v>1</v>
      </c>
      <c r="G15377">
        <v>1</v>
      </c>
      <c r="H15377">
        <v>1</v>
      </c>
      <c r="I15377">
        <v>1</v>
      </c>
      <c r="J15377">
        <v>1</v>
      </c>
      <c r="K15377">
        <v>1</v>
      </c>
      <c r="M15377" t="s">
        <v>468</v>
      </c>
    </row>
    <row r="15378" spans="1:13" hidden="1">
      <c r="A15378" t="s">
        <v>305</v>
      </c>
      <c r="B15378" t="s">
        <v>348</v>
      </c>
      <c r="C15378" t="s">
        <v>289</v>
      </c>
      <c r="D15378">
        <v>1</v>
      </c>
      <c r="E15378">
        <v>1</v>
      </c>
      <c r="F15378">
        <v>1</v>
      </c>
      <c r="G15378">
        <v>1</v>
      </c>
      <c r="H15378">
        <v>1</v>
      </c>
      <c r="I15378">
        <v>1</v>
      </c>
      <c r="J15378">
        <v>1</v>
      </c>
      <c r="K15378">
        <v>1</v>
      </c>
      <c r="M15378" t="s">
        <v>468</v>
      </c>
    </row>
    <row r="15379" spans="1:13" hidden="1">
      <c r="A15379" t="s">
        <v>305</v>
      </c>
      <c r="B15379" t="s">
        <v>348</v>
      </c>
      <c r="C15379" t="s">
        <v>290</v>
      </c>
      <c r="D15379">
        <v>1</v>
      </c>
      <c r="E15379">
        <v>1</v>
      </c>
      <c r="F15379">
        <v>1</v>
      </c>
      <c r="G15379">
        <v>1</v>
      </c>
      <c r="H15379">
        <v>1</v>
      </c>
      <c r="I15379">
        <v>1</v>
      </c>
      <c r="J15379">
        <v>1</v>
      </c>
      <c r="K15379">
        <v>1</v>
      </c>
      <c r="M15379" t="s">
        <v>468</v>
      </c>
    </row>
    <row r="15380" spans="1:13" hidden="1">
      <c r="A15380" t="s">
        <v>305</v>
      </c>
      <c r="B15380" t="s">
        <v>348</v>
      </c>
      <c r="C15380" t="s">
        <v>291</v>
      </c>
      <c r="D15380">
        <v>1</v>
      </c>
      <c r="E15380">
        <v>1</v>
      </c>
      <c r="F15380">
        <v>1</v>
      </c>
      <c r="G15380">
        <v>1</v>
      </c>
      <c r="H15380">
        <v>1</v>
      </c>
      <c r="I15380">
        <v>1</v>
      </c>
      <c r="J15380">
        <v>1</v>
      </c>
      <c r="K15380">
        <v>1</v>
      </c>
      <c r="M15380" t="s">
        <v>468</v>
      </c>
    </row>
    <row r="15381" spans="1:13" hidden="1">
      <c r="A15381" t="s">
        <v>305</v>
      </c>
      <c r="B15381" t="s">
        <v>348</v>
      </c>
      <c r="C15381" t="s">
        <v>292</v>
      </c>
      <c r="D15381">
        <v>1</v>
      </c>
      <c r="E15381">
        <v>1</v>
      </c>
      <c r="F15381">
        <v>1</v>
      </c>
      <c r="G15381">
        <v>1</v>
      </c>
      <c r="H15381">
        <v>1</v>
      </c>
      <c r="I15381">
        <v>1</v>
      </c>
      <c r="J15381">
        <v>1</v>
      </c>
      <c r="K15381">
        <v>1</v>
      </c>
      <c r="M15381" t="s">
        <v>468</v>
      </c>
    </row>
    <row r="15382" spans="1:13" hidden="1">
      <c r="A15382" t="s">
        <v>305</v>
      </c>
      <c r="B15382" t="s">
        <v>351</v>
      </c>
      <c r="C15382" t="s">
        <v>278</v>
      </c>
      <c r="D15382">
        <v>1</v>
      </c>
      <c r="E15382">
        <v>1</v>
      </c>
      <c r="F15382">
        <v>1</v>
      </c>
      <c r="G15382">
        <v>1</v>
      </c>
      <c r="H15382">
        <v>1</v>
      </c>
      <c r="I15382">
        <v>1</v>
      </c>
      <c r="J15382">
        <v>1</v>
      </c>
      <c r="K15382">
        <v>1</v>
      </c>
      <c r="M15382" t="s">
        <v>468</v>
      </c>
    </row>
    <row r="15383" spans="1:13" hidden="1">
      <c r="A15383" t="s">
        <v>305</v>
      </c>
      <c r="B15383" t="s">
        <v>351</v>
      </c>
      <c r="C15383" t="s">
        <v>279</v>
      </c>
      <c r="D15383">
        <v>1</v>
      </c>
      <c r="E15383">
        <v>1</v>
      </c>
      <c r="F15383">
        <v>1</v>
      </c>
      <c r="G15383">
        <v>1</v>
      </c>
      <c r="H15383">
        <v>1</v>
      </c>
      <c r="I15383">
        <v>1</v>
      </c>
      <c r="J15383">
        <v>1</v>
      </c>
      <c r="K15383">
        <v>1</v>
      </c>
      <c r="M15383" t="s">
        <v>468</v>
      </c>
    </row>
    <row r="15384" spans="1:13" hidden="1">
      <c r="A15384" t="s">
        <v>305</v>
      </c>
      <c r="B15384" t="s">
        <v>351</v>
      </c>
      <c r="C15384" t="s">
        <v>280</v>
      </c>
      <c r="D15384">
        <v>1</v>
      </c>
      <c r="E15384">
        <v>1</v>
      </c>
      <c r="F15384">
        <v>1</v>
      </c>
      <c r="G15384">
        <v>1</v>
      </c>
      <c r="H15384">
        <v>1</v>
      </c>
      <c r="I15384">
        <v>1</v>
      </c>
      <c r="J15384">
        <v>1</v>
      </c>
      <c r="K15384">
        <v>1</v>
      </c>
      <c r="M15384" t="s">
        <v>468</v>
      </c>
    </row>
    <row r="15385" spans="1:13" hidden="1">
      <c r="A15385" t="s">
        <v>305</v>
      </c>
      <c r="B15385" t="s">
        <v>351</v>
      </c>
      <c r="C15385" t="s">
        <v>277</v>
      </c>
      <c r="D15385">
        <v>1</v>
      </c>
      <c r="E15385">
        <v>1</v>
      </c>
      <c r="F15385">
        <v>1</v>
      </c>
      <c r="G15385">
        <v>1</v>
      </c>
      <c r="H15385">
        <v>1</v>
      </c>
      <c r="I15385">
        <v>1</v>
      </c>
      <c r="J15385">
        <v>1</v>
      </c>
      <c r="K15385">
        <v>1</v>
      </c>
      <c r="M15385" t="s">
        <v>468</v>
      </c>
    </row>
    <row r="15386" spans="1:13" hidden="1">
      <c r="A15386" t="s">
        <v>305</v>
      </c>
      <c r="B15386" t="s">
        <v>351</v>
      </c>
      <c r="C15386" t="s">
        <v>281</v>
      </c>
      <c r="D15386">
        <v>1</v>
      </c>
      <c r="E15386">
        <v>1</v>
      </c>
      <c r="F15386">
        <v>1</v>
      </c>
      <c r="G15386">
        <v>1</v>
      </c>
      <c r="H15386">
        <v>1</v>
      </c>
      <c r="I15386">
        <v>1</v>
      </c>
      <c r="J15386">
        <v>1</v>
      </c>
      <c r="K15386">
        <v>1</v>
      </c>
      <c r="M15386" t="s">
        <v>468</v>
      </c>
    </row>
    <row r="15387" spans="1:13" hidden="1">
      <c r="A15387" t="s">
        <v>305</v>
      </c>
      <c r="B15387" t="s">
        <v>351</v>
      </c>
      <c r="C15387" t="s">
        <v>282</v>
      </c>
      <c r="D15387">
        <v>1</v>
      </c>
      <c r="E15387">
        <v>1</v>
      </c>
      <c r="F15387">
        <v>1</v>
      </c>
      <c r="G15387">
        <v>1</v>
      </c>
      <c r="H15387">
        <v>1</v>
      </c>
      <c r="I15387">
        <v>1</v>
      </c>
      <c r="J15387">
        <v>1</v>
      </c>
      <c r="K15387">
        <v>1</v>
      </c>
      <c r="M15387" t="s">
        <v>468</v>
      </c>
    </row>
    <row r="15388" spans="1:13" hidden="1">
      <c r="A15388" t="s">
        <v>305</v>
      </c>
      <c r="B15388" t="s">
        <v>351</v>
      </c>
      <c r="C15388" t="s">
        <v>283</v>
      </c>
      <c r="D15388">
        <v>1</v>
      </c>
      <c r="E15388">
        <v>1</v>
      </c>
      <c r="F15388">
        <v>1</v>
      </c>
      <c r="G15388">
        <v>1</v>
      </c>
      <c r="H15388">
        <v>1</v>
      </c>
      <c r="I15388">
        <v>1</v>
      </c>
      <c r="J15388">
        <v>1</v>
      </c>
      <c r="K15388">
        <v>1</v>
      </c>
      <c r="M15388" t="s">
        <v>468</v>
      </c>
    </row>
    <row r="15389" spans="1:13" hidden="1">
      <c r="A15389" t="s">
        <v>305</v>
      </c>
      <c r="B15389" t="s">
        <v>351</v>
      </c>
      <c r="C15389" t="s">
        <v>284</v>
      </c>
      <c r="D15389">
        <v>1</v>
      </c>
      <c r="E15389">
        <v>1</v>
      </c>
      <c r="F15389">
        <v>1</v>
      </c>
      <c r="G15389">
        <v>1</v>
      </c>
      <c r="H15389">
        <v>1</v>
      </c>
      <c r="I15389">
        <v>1</v>
      </c>
      <c r="J15389">
        <v>1</v>
      </c>
      <c r="K15389">
        <v>1</v>
      </c>
      <c r="M15389" t="s">
        <v>468</v>
      </c>
    </row>
    <row r="15390" spans="1:13" hidden="1">
      <c r="A15390" t="s">
        <v>305</v>
      </c>
      <c r="B15390" t="s">
        <v>351</v>
      </c>
      <c r="C15390" t="s">
        <v>285</v>
      </c>
      <c r="D15390">
        <v>1</v>
      </c>
      <c r="E15390">
        <v>1</v>
      </c>
      <c r="F15390">
        <v>1</v>
      </c>
      <c r="G15390">
        <v>1</v>
      </c>
      <c r="H15390">
        <v>1</v>
      </c>
      <c r="I15390">
        <v>1</v>
      </c>
      <c r="J15390">
        <v>1</v>
      </c>
      <c r="K15390">
        <v>1</v>
      </c>
      <c r="M15390" t="s">
        <v>468</v>
      </c>
    </row>
    <row r="15391" spans="1:13" hidden="1">
      <c r="A15391" t="s">
        <v>305</v>
      </c>
      <c r="B15391" t="s">
        <v>351</v>
      </c>
      <c r="C15391" t="s">
        <v>286</v>
      </c>
      <c r="D15391">
        <v>1</v>
      </c>
      <c r="E15391">
        <v>1</v>
      </c>
      <c r="F15391">
        <v>1</v>
      </c>
      <c r="G15391">
        <v>1</v>
      </c>
      <c r="H15391">
        <v>1</v>
      </c>
      <c r="I15391">
        <v>1</v>
      </c>
      <c r="J15391">
        <v>1</v>
      </c>
      <c r="K15391">
        <v>1</v>
      </c>
      <c r="M15391" t="s">
        <v>468</v>
      </c>
    </row>
    <row r="15392" spans="1:13" hidden="1">
      <c r="A15392" t="s">
        <v>305</v>
      </c>
      <c r="B15392" t="s">
        <v>351</v>
      </c>
      <c r="C15392" t="s">
        <v>287</v>
      </c>
      <c r="D15392">
        <v>1</v>
      </c>
      <c r="E15392">
        <v>1</v>
      </c>
      <c r="F15392">
        <v>1</v>
      </c>
      <c r="G15392">
        <v>1</v>
      </c>
      <c r="H15392">
        <v>1</v>
      </c>
      <c r="I15392">
        <v>1</v>
      </c>
      <c r="J15392">
        <v>1</v>
      </c>
      <c r="K15392">
        <v>1</v>
      </c>
      <c r="M15392" t="s">
        <v>468</v>
      </c>
    </row>
    <row r="15393" spans="1:13" hidden="1">
      <c r="A15393" t="s">
        <v>305</v>
      </c>
      <c r="B15393" t="s">
        <v>351</v>
      </c>
      <c r="C15393" t="s">
        <v>288</v>
      </c>
      <c r="D15393">
        <v>1</v>
      </c>
      <c r="E15393">
        <v>1</v>
      </c>
      <c r="F15393">
        <v>1</v>
      </c>
      <c r="G15393">
        <v>1</v>
      </c>
      <c r="H15393">
        <v>1</v>
      </c>
      <c r="I15393">
        <v>1</v>
      </c>
      <c r="J15393">
        <v>1</v>
      </c>
      <c r="K15393">
        <v>1</v>
      </c>
      <c r="M15393" t="s">
        <v>468</v>
      </c>
    </row>
    <row r="15394" spans="1:13" hidden="1">
      <c r="A15394" t="s">
        <v>305</v>
      </c>
      <c r="B15394" t="s">
        <v>351</v>
      </c>
      <c r="C15394" t="s">
        <v>289</v>
      </c>
      <c r="D15394">
        <v>1</v>
      </c>
      <c r="E15394">
        <v>1</v>
      </c>
      <c r="F15394">
        <v>1</v>
      </c>
      <c r="G15394">
        <v>1</v>
      </c>
      <c r="H15394">
        <v>1</v>
      </c>
      <c r="I15394">
        <v>1</v>
      </c>
      <c r="J15394">
        <v>1</v>
      </c>
      <c r="K15394">
        <v>1</v>
      </c>
      <c r="M15394" t="s">
        <v>468</v>
      </c>
    </row>
    <row r="15395" spans="1:13" hidden="1">
      <c r="A15395" t="s">
        <v>305</v>
      </c>
      <c r="B15395" t="s">
        <v>351</v>
      </c>
      <c r="C15395" t="s">
        <v>290</v>
      </c>
      <c r="D15395">
        <v>1</v>
      </c>
      <c r="E15395">
        <v>1</v>
      </c>
      <c r="F15395">
        <v>1</v>
      </c>
      <c r="G15395">
        <v>1</v>
      </c>
      <c r="H15395">
        <v>1</v>
      </c>
      <c r="I15395">
        <v>1</v>
      </c>
      <c r="J15395">
        <v>1</v>
      </c>
      <c r="K15395">
        <v>1</v>
      </c>
      <c r="M15395" t="s">
        <v>468</v>
      </c>
    </row>
    <row r="15396" spans="1:13" hidden="1">
      <c r="A15396" t="s">
        <v>305</v>
      </c>
      <c r="B15396" t="s">
        <v>351</v>
      </c>
      <c r="C15396" t="s">
        <v>291</v>
      </c>
      <c r="D15396">
        <v>1</v>
      </c>
      <c r="E15396">
        <v>1</v>
      </c>
      <c r="F15396">
        <v>1</v>
      </c>
      <c r="G15396">
        <v>1</v>
      </c>
      <c r="H15396">
        <v>1</v>
      </c>
      <c r="I15396">
        <v>1</v>
      </c>
      <c r="J15396">
        <v>1</v>
      </c>
      <c r="K15396">
        <v>1</v>
      </c>
      <c r="M15396" t="s">
        <v>468</v>
      </c>
    </row>
    <row r="15397" spans="1:13" hidden="1">
      <c r="A15397" t="s">
        <v>305</v>
      </c>
      <c r="B15397" t="s">
        <v>351</v>
      </c>
      <c r="C15397" t="s">
        <v>292</v>
      </c>
      <c r="D15397">
        <v>1</v>
      </c>
      <c r="E15397">
        <v>1</v>
      </c>
      <c r="F15397">
        <v>1</v>
      </c>
      <c r="G15397">
        <v>1</v>
      </c>
      <c r="H15397">
        <v>1</v>
      </c>
      <c r="I15397">
        <v>1</v>
      </c>
      <c r="J15397">
        <v>1</v>
      </c>
      <c r="K15397">
        <v>1</v>
      </c>
      <c r="M15397" t="s">
        <v>468</v>
      </c>
    </row>
    <row r="15398" spans="1:13" hidden="1">
      <c r="A15398" t="s">
        <v>305</v>
      </c>
      <c r="B15398" t="s">
        <v>352</v>
      </c>
      <c r="C15398" t="s">
        <v>278</v>
      </c>
      <c r="D15398">
        <v>1</v>
      </c>
      <c r="E15398">
        <v>1</v>
      </c>
      <c r="F15398">
        <v>1</v>
      </c>
      <c r="G15398">
        <v>1</v>
      </c>
      <c r="H15398">
        <v>1</v>
      </c>
      <c r="I15398">
        <v>1</v>
      </c>
      <c r="J15398">
        <v>1</v>
      </c>
      <c r="K15398">
        <v>1</v>
      </c>
      <c r="M15398" t="s">
        <v>468</v>
      </c>
    </row>
    <row r="15399" spans="1:13" hidden="1">
      <c r="A15399" t="s">
        <v>305</v>
      </c>
      <c r="B15399" t="s">
        <v>352</v>
      </c>
      <c r="C15399" t="s">
        <v>279</v>
      </c>
      <c r="D15399">
        <v>1</v>
      </c>
      <c r="E15399">
        <v>1</v>
      </c>
      <c r="F15399">
        <v>1</v>
      </c>
      <c r="G15399">
        <v>1</v>
      </c>
      <c r="H15399">
        <v>1</v>
      </c>
      <c r="I15399">
        <v>1</v>
      </c>
      <c r="J15399">
        <v>1</v>
      </c>
      <c r="K15399">
        <v>1</v>
      </c>
      <c r="M15399" t="s">
        <v>468</v>
      </c>
    </row>
    <row r="15400" spans="1:13" hidden="1">
      <c r="A15400" t="s">
        <v>305</v>
      </c>
      <c r="B15400" t="s">
        <v>352</v>
      </c>
      <c r="C15400" t="s">
        <v>280</v>
      </c>
      <c r="D15400">
        <v>1</v>
      </c>
      <c r="E15400">
        <v>1</v>
      </c>
      <c r="F15400">
        <v>1</v>
      </c>
      <c r="G15400">
        <v>1</v>
      </c>
      <c r="H15400">
        <v>1</v>
      </c>
      <c r="I15400">
        <v>1</v>
      </c>
      <c r="J15400">
        <v>1</v>
      </c>
      <c r="K15400">
        <v>1</v>
      </c>
      <c r="M15400" t="s">
        <v>468</v>
      </c>
    </row>
    <row r="15401" spans="1:13" hidden="1">
      <c r="A15401" t="s">
        <v>305</v>
      </c>
      <c r="B15401" t="s">
        <v>352</v>
      </c>
      <c r="C15401" t="s">
        <v>277</v>
      </c>
      <c r="D15401">
        <v>1</v>
      </c>
      <c r="E15401">
        <v>1</v>
      </c>
      <c r="F15401">
        <v>1</v>
      </c>
      <c r="G15401">
        <v>1</v>
      </c>
      <c r="H15401">
        <v>1</v>
      </c>
      <c r="I15401">
        <v>1</v>
      </c>
      <c r="J15401">
        <v>1</v>
      </c>
      <c r="K15401">
        <v>1</v>
      </c>
      <c r="M15401" t="s">
        <v>468</v>
      </c>
    </row>
    <row r="15402" spans="1:13" hidden="1">
      <c r="A15402" t="s">
        <v>305</v>
      </c>
      <c r="B15402" t="s">
        <v>352</v>
      </c>
      <c r="C15402" t="s">
        <v>281</v>
      </c>
      <c r="D15402">
        <v>1</v>
      </c>
      <c r="E15402">
        <v>1</v>
      </c>
      <c r="F15402">
        <v>1</v>
      </c>
      <c r="G15402">
        <v>1</v>
      </c>
      <c r="H15402">
        <v>1</v>
      </c>
      <c r="I15402">
        <v>1</v>
      </c>
      <c r="J15402">
        <v>1</v>
      </c>
      <c r="K15402">
        <v>1</v>
      </c>
      <c r="M15402" t="s">
        <v>468</v>
      </c>
    </row>
    <row r="15403" spans="1:13" hidden="1">
      <c r="A15403" t="s">
        <v>305</v>
      </c>
      <c r="B15403" t="s">
        <v>352</v>
      </c>
      <c r="C15403" t="s">
        <v>282</v>
      </c>
      <c r="D15403">
        <v>1</v>
      </c>
      <c r="E15403">
        <v>1</v>
      </c>
      <c r="F15403">
        <v>1</v>
      </c>
      <c r="G15403">
        <v>1</v>
      </c>
      <c r="H15403">
        <v>1</v>
      </c>
      <c r="I15403">
        <v>1</v>
      </c>
      <c r="J15403">
        <v>1</v>
      </c>
      <c r="K15403">
        <v>1</v>
      </c>
      <c r="M15403" t="s">
        <v>468</v>
      </c>
    </row>
    <row r="15404" spans="1:13" hidden="1">
      <c r="A15404" t="s">
        <v>305</v>
      </c>
      <c r="B15404" t="s">
        <v>352</v>
      </c>
      <c r="C15404" t="s">
        <v>283</v>
      </c>
      <c r="D15404">
        <v>1</v>
      </c>
      <c r="E15404">
        <v>1</v>
      </c>
      <c r="F15404">
        <v>1</v>
      </c>
      <c r="G15404">
        <v>1</v>
      </c>
      <c r="H15404">
        <v>1</v>
      </c>
      <c r="I15404">
        <v>1</v>
      </c>
      <c r="J15404">
        <v>1</v>
      </c>
      <c r="K15404">
        <v>1</v>
      </c>
      <c r="M15404" t="s">
        <v>468</v>
      </c>
    </row>
    <row r="15405" spans="1:13" hidden="1">
      <c r="A15405" t="s">
        <v>305</v>
      </c>
      <c r="B15405" t="s">
        <v>352</v>
      </c>
      <c r="C15405" t="s">
        <v>284</v>
      </c>
      <c r="D15405">
        <v>1</v>
      </c>
      <c r="E15405">
        <v>1</v>
      </c>
      <c r="F15405">
        <v>1</v>
      </c>
      <c r="G15405">
        <v>1</v>
      </c>
      <c r="H15405">
        <v>1</v>
      </c>
      <c r="I15405">
        <v>1</v>
      </c>
      <c r="J15405">
        <v>1</v>
      </c>
      <c r="K15405">
        <v>1</v>
      </c>
      <c r="M15405" t="s">
        <v>468</v>
      </c>
    </row>
    <row r="15406" spans="1:13" hidden="1">
      <c r="A15406" t="s">
        <v>305</v>
      </c>
      <c r="B15406" t="s">
        <v>352</v>
      </c>
      <c r="C15406" t="s">
        <v>285</v>
      </c>
      <c r="D15406">
        <v>1</v>
      </c>
      <c r="E15406">
        <v>1</v>
      </c>
      <c r="F15406">
        <v>1</v>
      </c>
      <c r="G15406">
        <v>1</v>
      </c>
      <c r="H15406">
        <v>1</v>
      </c>
      <c r="I15406">
        <v>1</v>
      </c>
      <c r="J15406">
        <v>1</v>
      </c>
      <c r="K15406">
        <v>1</v>
      </c>
      <c r="M15406" t="s">
        <v>468</v>
      </c>
    </row>
    <row r="15407" spans="1:13" hidden="1">
      <c r="A15407" t="s">
        <v>305</v>
      </c>
      <c r="B15407" t="s">
        <v>352</v>
      </c>
      <c r="C15407" t="s">
        <v>286</v>
      </c>
      <c r="D15407">
        <v>1</v>
      </c>
      <c r="E15407">
        <v>1</v>
      </c>
      <c r="F15407">
        <v>1</v>
      </c>
      <c r="G15407">
        <v>1</v>
      </c>
      <c r="H15407">
        <v>1</v>
      </c>
      <c r="I15407">
        <v>1</v>
      </c>
      <c r="J15407">
        <v>1</v>
      </c>
      <c r="K15407">
        <v>1</v>
      </c>
      <c r="M15407" t="s">
        <v>468</v>
      </c>
    </row>
    <row r="15408" spans="1:13" hidden="1">
      <c r="A15408" t="s">
        <v>305</v>
      </c>
      <c r="B15408" t="s">
        <v>352</v>
      </c>
      <c r="C15408" t="s">
        <v>287</v>
      </c>
      <c r="D15408">
        <v>1</v>
      </c>
      <c r="E15408">
        <v>1</v>
      </c>
      <c r="F15408">
        <v>1</v>
      </c>
      <c r="G15408">
        <v>1</v>
      </c>
      <c r="H15408">
        <v>1</v>
      </c>
      <c r="I15408">
        <v>1</v>
      </c>
      <c r="J15408">
        <v>1</v>
      </c>
      <c r="K15408">
        <v>1</v>
      </c>
      <c r="M15408" t="s">
        <v>468</v>
      </c>
    </row>
    <row r="15409" spans="1:13" hidden="1">
      <c r="A15409" t="s">
        <v>305</v>
      </c>
      <c r="B15409" t="s">
        <v>352</v>
      </c>
      <c r="C15409" t="s">
        <v>288</v>
      </c>
      <c r="D15409">
        <v>1</v>
      </c>
      <c r="E15409">
        <v>1</v>
      </c>
      <c r="F15409">
        <v>1</v>
      </c>
      <c r="G15409">
        <v>1</v>
      </c>
      <c r="H15409">
        <v>1</v>
      </c>
      <c r="I15409">
        <v>1</v>
      </c>
      <c r="J15409">
        <v>1</v>
      </c>
      <c r="K15409">
        <v>1</v>
      </c>
      <c r="M15409" t="s">
        <v>468</v>
      </c>
    </row>
    <row r="15410" spans="1:13" hidden="1">
      <c r="A15410" t="s">
        <v>305</v>
      </c>
      <c r="B15410" t="s">
        <v>352</v>
      </c>
      <c r="C15410" t="s">
        <v>289</v>
      </c>
      <c r="D15410">
        <v>1</v>
      </c>
      <c r="E15410">
        <v>1</v>
      </c>
      <c r="F15410">
        <v>1</v>
      </c>
      <c r="G15410">
        <v>1</v>
      </c>
      <c r="H15410">
        <v>1</v>
      </c>
      <c r="I15410">
        <v>1</v>
      </c>
      <c r="J15410">
        <v>1</v>
      </c>
      <c r="K15410">
        <v>1</v>
      </c>
      <c r="M15410" t="s">
        <v>468</v>
      </c>
    </row>
    <row r="15411" spans="1:13" hidden="1">
      <c r="A15411" t="s">
        <v>305</v>
      </c>
      <c r="B15411" t="s">
        <v>352</v>
      </c>
      <c r="C15411" t="s">
        <v>290</v>
      </c>
      <c r="D15411">
        <v>1</v>
      </c>
      <c r="E15411">
        <v>1</v>
      </c>
      <c r="F15411">
        <v>1</v>
      </c>
      <c r="G15411">
        <v>1</v>
      </c>
      <c r="H15411">
        <v>1</v>
      </c>
      <c r="I15411">
        <v>1</v>
      </c>
      <c r="J15411">
        <v>1</v>
      </c>
      <c r="K15411">
        <v>1</v>
      </c>
      <c r="M15411" t="s">
        <v>468</v>
      </c>
    </row>
    <row r="15412" spans="1:13" hidden="1">
      <c r="A15412" t="s">
        <v>305</v>
      </c>
      <c r="B15412" t="s">
        <v>352</v>
      </c>
      <c r="C15412" t="s">
        <v>291</v>
      </c>
      <c r="D15412">
        <v>1</v>
      </c>
      <c r="E15412">
        <v>1</v>
      </c>
      <c r="F15412">
        <v>1</v>
      </c>
      <c r="G15412">
        <v>1</v>
      </c>
      <c r="H15412">
        <v>1</v>
      </c>
      <c r="I15412">
        <v>1</v>
      </c>
      <c r="J15412">
        <v>1</v>
      </c>
      <c r="K15412">
        <v>1</v>
      </c>
      <c r="M15412" t="s">
        <v>468</v>
      </c>
    </row>
    <row r="15413" spans="1:13" hidden="1">
      <c r="A15413" t="s">
        <v>305</v>
      </c>
      <c r="B15413" t="s">
        <v>352</v>
      </c>
      <c r="C15413" t="s">
        <v>292</v>
      </c>
      <c r="D15413">
        <v>1</v>
      </c>
      <c r="E15413">
        <v>1</v>
      </c>
      <c r="F15413">
        <v>1</v>
      </c>
      <c r="G15413">
        <v>1</v>
      </c>
      <c r="H15413">
        <v>1</v>
      </c>
      <c r="I15413">
        <v>1</v>
      </c>
      <c r="J15413">
        <v>1</v>
      </c>
      <c r="K15413">
        <v>1</v>
      </c>
      <c r="M15413" t="s">
        <v>468</v>
      </c>
    </row>
    <row r="15414" spans="1:13" hidden="1">
      <c r="A15414" t="s">
        <v>305</v>
      </c>
      <c r="B15414" t="s">
        <v>353</v>
      </c>
      <c r="C15414" t="s">
        <v>278</v>
      </c>
      <c r="D15414">
        <v>1</v>
      </c>
      <c r="E15414">
        <v>1</v>
      </c>
      <c r="F15414">
        <v>1</v>
      </c>
      <c r="G15414">
        <v>1</v>
      </c>
      <c r="H15414">
        <v>1</v>
      </c>
      <c r="I15414">
        <v>1</v>
      </c>
      <c r="J15414">
        <v>1</v>
      </c>
      <c r="K15414">
        <v>1</v>
      </c>
      <c r="M15414" t="s">
        <v>468</v>
      </c>
    </row>
    <row r="15415" spans="1:13" hidden="1">
      <c r="A15415" t="s">
        <v>305</v>
      </c>
      <c r="B15415" t="s">
        <v>353</v>
      </c>
      <c r="C15415" t="s">
        <v>279</v>
      </c>
      <c r="D15415">
        <v>1</v>
      </c>
      <c r="E15415">
        <v>1</v>
      </c>
      <c r="F15415">
        <v>1</v>
      </c>
      <c r="G15415">
        <v>1</v>
      </c>
      <c r="H15415">
        <v>1</v>
      </c>
      <c r="I15415">
        <v>1</v>
      </c>
      <c r="J15415">
        <v>1</v>
      </c>
      <c r="K15415">
        <v>1</v>
      </c>
      <c r="M15415" t="s">
        <v>468</v>
      </c>
    </row>
    <row r="15416" spans="1:13" hidden="1">
      <c r="A15416" t="s">
        <v>305</v>
      </c>
      <c r="B15416" t="s">
        <v>353</v>
      </c>
      <c r="C15416" t="s">
        <v>280</v>
      </c>
      <c r="D15416">
        <v>1</v>
      </c>
      <c r="E15416">
        <v>1</v>
      </c>
      <c r="F15416">
        <v>1</v>
      </c>
      <c r="G15416">
        <v>1</v>
      </c>
      <c r="H15416">
        <v>1</v>
      </c>
      <c r="I15416">
        <v>1</v>
      </c>
      <c r="J15416">
        <v>1</v>
      </c>
      <c r="K15416">
        <v>1</v>
      </c>
      <c r="M15416" t="s">
        <v>468</v>
      </c>
    </row>
    <row r="15417" spans="1:13" hidden="1">
      <c r="A15417" t="s">
        <v>305</v>
      </c>
      <c r="B15417" t="s">
        <v>353</v>
      </c>
      <c r="C15417" t="s">
        <v>277</v>
      </c>
      <c r="D15417">
        <v>1</v>
      </c>
      <c r="E15417">
        <v>1</v>
      </c>
      <c r="F15417">
        <v>1</v>
      </c>
      <c r="G15417">
        <v>1</v>
      </c>
      <c r="H15417">
        <v>1</v>
      </c>
      <c r="I15417">
        <v>1</v>
      </c>
      <c r="J15417">
        <v>1</v>
      </c>
      <c r="K15417">
        <v>1</v>
      </c>
      <c r="M15417" t="s">
        <v>468</v>
      </c>
    </row>
    <row r="15418" spans="1:13" hidden="1">
      <c r="A15418" t="s">
        <v>305</v>
      </c>
      <c r="B15418" t="s">
        <v>353</v>
      </c>
      <c r="C15418" t="s">
        <v>281</v>
      </c>
      <c r="D15418">
        <v>1</v>
      </c>
      <c r="E15418">
        <v>1</v>
      </c>
      <c r="F15418">
        <v>1</v>
      </c>
      <c r="G15418">
        <v>1</v>
      </c>
      <c r="H15418">
        <v>1</v>
      </c>
      <c r="I15418">
        <v>1</v>
      </c>
      <c r="J15418">
        <v>1</v>
      </c>
      <c r="K15418">
        <v>1</v>
      </c>
      <c r="M15418" t="s">
        <v>468</v>
      </c>
    </row>
    <row r="15419" spans="1:13" hidden="1">
      <c r="A15419" t="s">
        <v>305</v>
      </c>
      <c r="B15419" t="s">
        <v>353</v>
      </c>
      <c r="C15419" t="s">
        <v>282</v>
      </c>
      <c r="D15419">
        <v>1</v>
      </c>
      <c r="E15419">
        <v>1</v>
      </c>
      <c r="F15419">
        <v>1</v>
      </c>
      <c r="G15419">
        <v>1</v>
      </c>
      <c r="H15419">
        <v>1</v>
      </c>
      <c r="I15419">
        <v>1</v>
      </c>
      <c r="J15419">
        <v>1</v>
      </c>
      <c r="K15419">
        <v>1</v>
      </c>
      <c r="M15419" t="s">
        <v>468</v>
      </c>
    </row>
    <row r="15420" spans="1:13" hidden="1">
      <c r="A15420" t="s">
        <v>305</v>
      </c>
      <c r="B15420" t="s">
        <v>353</v>
      </c>
      <c r="C15420" t="s">
        <v>283</v>
      </c>
      <c r="D15420">
        <v>1</v>
      </c>
      <c r="E15420">
        <v>1</v>
      </c>
      <c r="F15420">
        <v>1</v>
      </c>
      <c r="G15420">
        <v>1</v>
      </c>
      <c r="H15420">
        <v>1</v>
      </c>
      <c r="I15420">
        <v>1</v>
      </c>
      <c r="J15420">
        <v>1</v>
      </c>
      <c r="K15420">
        <v>1</v>
      </c>
      <c r="M15420" t="s">
        <v>468</v>
      </c>
    </row>
    <row r="15421" spans="1:13" hidden="1">
      <c r="A15421" t="s">
        <v>305</v>
      </c>
      <c r="B15421" t="s">
        <v>353</v>
      </c>
      <c r="C15421" t="s">
        <v>284</v>
      </c>
      <c r="D15421">
        <v>1</v>
      </c>
      <c r="E15421">
        <v>1</v>
      </c>
      <c r="F15421">
        <v>1</v>
      </c>
      <c r="G15421">
        <v>1</v>
      </c>
      <c r="H15421">
        <v>1</v>
      </c>
      <c r="I15421">
        <v>1</v>
      </c>
      <c r="J15421">
        <v>1</v>
      </c>
      <c r="K15421">
        <v>1</v>
      </c>
      <c r="M15421" t="s">
        <v>468</v>
      </c>
    </row>
    <row r="15422" spans="1:13" hidden="1">
      <c r="A15422" t="s">
        <v>305</v>
      </c>
      <c r="B15422" t="s">
        <v>353</v>
      </c>
      <c r="C15422" t="s">
        <v>285</v>
      </c>
      <c r="D15422">
        <v>1</v>
      </c>
      <c r="E15422">
        <v>1</v>
      </c>
      <c r="F15422">
        <v>1</v>
      </c>
      <c r="G15422">
        <v>1</v>
      </c>
      <c r="H15422">
        <v>1</v>
      </c>
      <c r="I15422">
        <v>1</v>
      </c>
      <c r="J15422">
        <v>1</v>
      </c>
      <c r="K15422">
        <v>1</v>
      </c>
      <c r="M15422" t="s">
        <v>468</v>
      </c>
    </row>
    <row r="15423" spans="1:13" hidden="1">
      <c r="A15423" t="s">
        <v>305</v>
      </c>
      <c r="B15423" t="s">
        <v>353</v>
      </c>
      <c r="C15423" t="s">
        <v>286</v>
      </c>
      <c r="D15423">
        <v>1</v>
      </c>
      <c r="E15423">
        <v>1</v>
      </c>
      <c r="F15423">
        <v>1</v>
      </c>
      <c r="G15423">
        <v>1</v>
      </c>
      <c r="H15423">
        <v>1</v>
      </c>
      <c r="I15423">
        <v>1</v>
      </c>
      <c r="J15423">
        <v>1</v>
      </c>
      <c r="K15423">
        <v>1</v>
      </c>
      <c r="M15423" t="s">
        <v>468</v>
      </c>
    </row>
    <row r="15424" spans="1:13" hidden="1">
      <c r="A15424" t="s">
        <v>305</v>
      </c>
      <c r="B15424" t="s">
        <v>353</v>
      </c>
      <c r="C15424" t="s">
        <v>287</v>
      </c>
      <c r="D15424">
        <v>1</v>
      </c>
      <c r="E15424">
        <v>1</v>
      </c>
      <c r="F15424">
        <v>1</v>
      </c>
      <c r="G15424">
        <v>1</v>
      </c>
      <c r="H15424">
        <v>1</v>
      </c>
      <c r="I15424">
        <v>1</v>
      </c>
      <c r="J15424">
        <v>1</v>
      </c>
      <c r="K15424">
        <v>1</v>
      </c>
      <c r="M15424" t="s">
        <v>468</v>
      </c>
    </row>
    <row r="15425" spans="1:13" hidden="1">
      <c r="A15425" t="s">
        <v>305</v>
      </c>
      <c r="B15425" t="s">
        <v>353</v>
      </c>
      <c r="C15425" t="s">
        <v>288</v>
      </c>
      <c r="D15425">
        <v>1</v>
      </c>
      <c r="E15425">
        <v>1</v>
      </c>
      <c r="F15425">
        <v>1</v>
      </c>
      <c r="G15425">
        <v>1</v>
      </c>
      <c r="H15425">
        <v>1</v>
      </c>
      <c r="I15425">
        <v>1</v>
      </c>
      <c r="J15425">
        <v>1</v>
      </c>
      <c r="K15425">
        <v>1</v>
      </c>
      <c r="M15425" t="s">
        <v>468</v>
      </c>
    </row>
    <row r="15426" spans="1:13" hidden="1">
      <c r="A15426" t="s">
        <v>305</v>
      </c>
      <c r="B15426" t="s">
        <v>353</v>
      </c>
      <c r="C15426" t="s">
        <v>289</v>
      </c>
      <c r="D15426">
        <v>1</v>
      </c>
      <c r="E15426">
        <v>1</v>
      </c>
      <c r="F15426">
        <v>1</v>
      </c>
      <c r="G15426">
        <v>1</v>
      </c>
      <c r="H15426">
        <v>1</v>
      </c>
      <c r="I15426">
        <v>1</v>
      </c>
      <c r="J15426">
        <v>1</v>
      </c>
      <c r="K15426">
        <v>1</v>
      </c>
      <c r="M15426" t="s">
        <v>468</v>
      </c>
    </row>
    <row r="15427" spans="1:13" hidden="1">
      <c r="A15427" t="s">
        <v>305</v>
      </c>
      <c r="B15427" t="s">
        <v>353</v>
      </c>
      <c r="C15427" t="s">
        <v>290</v>
      </c>
      <c r="D15427">
        <v>1</v>
      </c>
      <c r="E15427">
        <v>1</v>
      </c>
      <c r="F15427">
        <v>1</v>
      </c>
      <c r="G15427">
        <v>1</v>
      </c>
      <c r="H15427">
        <v>1</v>
      </c>
      <c r="I15427">
        <v>1</v>
      </c>
      <c r="J15427">
        <v>1</v>
      </c>
      <c r="K15427">
        <v>1</v>
      </c>
      <c r="M15427" t="s">
        <v>468</v>
      </c>
    </row>
    <row r="15428" spans="1:13" hidden="1">
      <c r="A15428" t="s">
        <v>305</v>
      </c>
      <c r="B15428" t="s">
        <v>353</v>
      </c>
      <c r="C15428" t="s">
        <v>291</v>
      </c>
      <c r="D15428">
        <v>1</v>
      </c>
      <c r="E15428">
        <v>1</v>
      </c>
      <c r="F15428">
        <v>1</v>
      </c>
      <c r="G15428">
        <v>1</v>
      </c>
      <c r="H15428">
        <v>1</v>
      </c>
      <c r="I15428">
        <v>1</v>
      </c>
      <c r="J15428">
        <v>1</v>
      </c>
      <c r="K15428">
        <v>1</v>
      </c>
      <c r="M15428" t="s">
        <v>468</v>
      </c>
    </row>
    <row r="15429" spans="1:13" hidden="1">
      <c r="A15429" t="s">
        <v>305</v>
      </c>
      <c r="B15429" t="s">
        <v>353</v>
      </c>
      <c r="C15429" t="s">
        <v>292</v>
      </c>
      <c r="D15429">
        <v>1</v>
      </c>
      <c r="E15429">
        <v>1</v>
      </c>
      <c r="F15429">
        <v>1</v>
      </c>
      <c r="G15429">
        <v>1</v>
      </c>
      <c r="H15429">
        <v>1</v>
      </c>
      <c r="I15429">
        <v>1</v>
      </c>
      <c r="J15429">
        <v>1</v>
      </c>
      <c r="K15429">
        <v>1</v>
      </c>
      <c r="M15429" t="s">
        <v>468</v>
      </c>
    </row>
    <row r="15430" spans="1:13" hidden="1">
      <c r="A15430" t="s">
        <v>305</v>
      </c>
      <c r="B15430" t="s">
        <v>355</v>
      </c>
      <c r="C15430" t="s">
        <v>278</v>
      </c>
      <c r="D15430">
        <v>1</v>
      </c>
      <c r="E15430">
        <v>1</v>
      </c>
      <c r="F15430">
        <v>1</v>
      </c>
      <c r="G15430">
        <v>1</v>
      </c>
      <c r="H15430">
        <v>1</v>
      </c>
      <c r="I15430">
        <v>1</v>
      </c>
      <c r="J15430">
        <v>1</v>
      </c>
      <c r="K15430">
        <v>1</v>
      </c>
      <c r="M15430" t="s">
        <v>468</v>
      </c>
    </row>
    <row r="15431" spans="1:13" hidden="1">
      <c r="A15431" t="s">
        <v>305</v>
      </c>
      <c r="B15431" t="s">
        <v>355</v>
      </c>
      <c r="C15431" t="s">
        <v>279</v>
      </c>
      <c r="D15431">
        <v>1</v>
      </c>
      <c r="E15431">
        <v>1</v>
      </c>
      <c r="F15431">
        <v>1</v>
      </c>
      <c r="G15431">
        <v>1</v>
      </c>
      <c r="H15431">
        <v>1</v>
      </c>
      <c r="I15431">
        <v>1</v>
      </c>
      <c r="J15431">
        <v>1</v>
      </c>
      <c r="K15431">
        <v>1</v>
      </c>
      <c r="M15431" t="s">
        <v>468</v>
      </c>
    </row>
    <row r="15432" spans="1:13" hidden="1">
      <c r="A15432" t="s">
        <v>305</v>
      </c>
      <c r="B15432" t="s">
        <v>355</v>
      </c>
      <c r="C15432" t="s">
        <v>280</v>
      </c>
      <c r="D15432">
        <v>1</v>
      </c>
      <c r="E15432">
        <v>1</v>
      </c>
      <c r="F15432">
        <v>1</v>
      </c>
      <c r="G15432">
        <v>1</v>
      </c>
      <c r="H15432">
        <v>1</v>
      </c>
      <c r="I15432">
        <v>1</v>
      </c>
      <c r="J15432">
        <v>1</v>
      </c>
      <c r="K15432">
        <v>1</v>
      </c>
      <c r="M15432" t="s">
        <v>468</v>
      </c>
    </row>
    <row r="15433" spans="1:13" hidden="1">
      <c r="A15433" t="s">
        <v>305</v>
      </c>
      <c r="B15433" t="s">
        <v>355</v>
      </c>
      <c r="C15433" t="s">
        <v>277</v>
      </c>
      <c r="D15433">
        <v>1</v>
      </c>
      <c r="E15433">
        <v>1</v>
      </c>
      <c r="F15433">
        <v>1</v>
      </c>
      <c r="G15433">
        <v>1</v>
      </c>
      <c r="H15433">
        <v>1</v>
      </c>
      <c r="I15433">
        <v>1</v>
      </c>
      <c r="J15433">
        <v>1</v>
      </c>
      <c r="K15433">
        <v>1</v>
      </c>
      <c r="M15433" t="s">
        <v>468</v>
      </c>
    </row>
    <row r="15434" spans="1:13" hidden="1">
      <c r="A15434" t="s">
        <v>305</v>
      </c>
      <c r="B15434" t="s">
        <v>355</v>
      </c>
      <c r="C15434" t="s">
        <v>281</v>
      </c>
      <c r="D15434">
        <v>1</v>
      </c>
      <c r="E15434">
        <v>1</v>
      </c>
      <c r="F15434">
        <v>1</v>
      </c>
      <c r="G15434">
        <v>1</v>
      </c>
      <c r="H15434">
        <v>1</v>
      </c>
      <c r="I15434">
        <v>1</v>
      </c>
      <c r="J15434">
        <v>1</v>
      </c>
      <c r="K15434">
        <v>1</v>
      </c>
      <c r="M15434" t="s">
        <v>468</v>
      </c>
    </row>
    <row r="15435" spans="1:13" hidden="1">
      <c r="A15435" t="s">
        <v>305</v>
      </c>
      <c r="B15435" t="s">
        <v>355</v>
      </c>
      <c r="C15435" t="s">
        <v>282</v>
      </c>
      <c r="D15435">
        <v>1</v>
      </c>
      <c r="E15435">
        <v>1</v>
      </c>
      <c r="F15435">
        <v>1</v>
      </c>
      <c r="G15435">
        <v>1</v>
      </c>
      <c r="H15435">
        <v>1</v>
      </c>
      <c r="I15435">
        <v>1</v>
      </c>
      <c r="J15435">
        <v>1</v>
      </c>
      <c r="K15435">
        <v>1</v>
      </c>
      <c r="M15435" t="s">
        <v>468</v>
      </c>
    </row>
    <row r="15436" spans="1:13" hidden="1">
      <c r="A15436" t="s">
        <v>305</v>
      </c>
      <c r="B15436" t="s">
        <v>355</v>
      </c>
      <c r="C15436" t="s">
        <v>283</v>
      </c>
      <c r="D15436">
        <v>1</v>
      </c>
      <c r="E15436">
        <v>1</v>
      </c>
      <c r="F15436">
        <v>1</v>
      </c>
      <c r="G15436">
        <v>1</v>
      </c>
      <c r="H15436">
        <v>1</v>
      </c>
      <c r="I15436">
        <v>1</v>
      </c>
      <c r="J15436">
        <v>1</v>
      </c>
      <c r="K15436">
        <v>1</v>
      </c>
      <c r="M15436" t="s">
        <v>468</v>
      </c>
    </row>
    <row r="15437" spans="1:13" hidden="1">
      <c r="A15437" t="s">
        <v>305</v>
      </c>
      <c r="B15437" t="s">
        <v>355</v>
      </c>
      <c r="C15437" t="s">
        <v>284</v>
      </c>
      <c r="D15437">
        <v>1</v>
      </c>
      <c r="E15437">
        <v>1</v>
      </c>
      <c r="F15437">
        <v>1</v>
      </c>
      <c r="G15437">
        <v>1</v>
      </c>
      <c r="H15437">
        <v>1</v>
      </c>
      <c r="I15437">
        <v>1</v>
      </c>
      <c r="J15437">
        <v>1</v>
      </c>
      <c r="K15437">
        <v>1</v>
      </c>
      <c r="M15437" t="s">
        <v>468</v>
      </c>
    </row>
    <row r="15438" spans="1:13" hidden="1">
      <c r="A15438" t="s">
        <v>305</v>
      </c>
      <c r="B15438" t="s">
        <v>355</v>
      </c>
      <c r="C15438" t="s">
        <v>285</v>
      </c>
      <c r="D15438">
        <v>1</v>
      </c>
      <c r="E15438">
        <v>1</v>
      </c>
      <c r="F15438">
        <v>1</v>
      </c>
      <c r="G15438">
        <v>1</v>
      </c>
      <c r="H15438">
        <v>1</v>
      </c>
      <c r="I15438">
        <v>1</v>
      </c>
      <c r="J15438">
        <v>1</v>
      </c>
      <c r="K15438">
        <v>1</v>
      </c>
      <c r="M15438" t="s">
        <v>468</v>
      </c>
    </row>
    <row r="15439" spans="1:13" hidden="1">
      <c r="A15439" t="s">
        <v>305</v>
      </c>
      <c r="B15439" t="s">
        <v>355</v>
      </c>
      <c r="C15439" t="s">
        <v>286</v>
      </c>
      <c r="D15439">
        <v>1</v>
      </c>
      <c r="E15439">
        <v>1</v>
      </c>
      <c r="F15439">
        <v>1</v>
      </c>
      <c r="G15439">
        <v>1</v>
      </c>
      <c r="H15439">
        <v>1</v>
      </c>
      <c r="I15439">
        <v>1</v>
      </c>
      <c r="J15439">
        <v>1</v>
      </c>
      <c r="K15439">
        <v>1</v>
      </c>
      <c r="M15439" t="s">
        <v>468</v>
      </c>
    </row>
    <row r="15440" spans="1:13" hidden="1">
      <c r="A15440" t="s">
        <v>305</v>
      </c>
      <c r="B15440" t="s">
        <v>355</v>
      </c>
      <c r="C15440" t="s">
        <v>287</v>
      </c>
      <c r="D15440">
        <v>1</v>
      </c>
      <c r="E15440">
        <v>1</v>
      </c>
      <c r="F15440">
        <v>1</v>
      </c>
      <c r="G15440">
        <v>1</v>
      </c>
      <c r="H15440">
        <v>1</v>
      </c>
      <c r="I15440">
        <v>1</v>
      </c>
      <c r="J15440">
        <v>1</v>
      </c>
      <c r="K15440">
        <v>1</v>
      </c>
      <c r="M15440" t="s">
        <v>468</v>
      </c>
    </row>
    <row r="15441" spans="1:13" hidden="1">
      <c r="A15441" t="s">
        <v>305</v>
      </c>
      <c r="B15441" t="s">
        <v>355</v>
      </c>
      <c r="C15441" t="s">
        <v>288</v>
      </c>
      <c r="D15441">
        <v>1</v>
      </c>
      <c r="E15441">
        <v>1</v>
      </c>
      <c r="F15441">
        <v>1</v>
      </c>
      <c r="G15441">
        <v>1</v>
      </c>
      <c r="H15441">
        <v>1</v>
      </c>
      <c r="I15441">
        <v>1</v>
      </c>
      <c r="J15441">
        <v>1</v>
      </c>
      <c r="K15441">
        <v>1</v>
      </c>
      <c r="M15441" t="s">
        <v>468</v>
      </c>
    </row>
    <row r="15442" spans="1:13" hidden="1">
      <c r="A15442" t="s">
        <v>305</v>
      </c>
      <c r="B15442" t="s">
        <v>355</v>
      </c>
      <c r="C15442" t="s">
        <v>289</v>
      </c>
      <c r="D15442">
        <v>1</v>
      </c>
      <c r="E15442">
        <v>1</v>
      </c>
      <c r="F15442">
        <v>1</v>
      </c>
      <c r="G15442">
        <v>1</v>
      </c>
      <c r="H15442">
        <v>1</v>
      </c>
      <c r="I15442">
        <v>1</v>
      </c>
      <c r="J15442">
        <v>1</v>
      </c>
      <c r="K15442">
        <v>1</v>
      </c>
      <c r="M15442" t="s">
        <v>468</v>
      </c>
    </row>
    <row r="15443" spans="1:13" hidden="1">
      <c r="A15443" t="s">
        <v>305</v>
      </c>
      <c r="B15443" t="s">
        <v>355</v>
      </c>
      <c r="C15443" t="s">
        <v>290</v>
      </c>
      <c r="D15443">
        <v>1</v>
      </c>
      <c r="E15443">
        <v>1</v>
      </c>
      <c r="F15443">
        <v>1</v>
      </c>
      <c r="G15443">
        <v>1</v>
      </c>
      <c r="H15443">
        <v>1</v>
      </c>
      <c r="I15443">
        <v>1</v>
      </c>
      <c r="J15443">
        <v>1</v>
      </c>
      <c r="K15443">
        <v>1</v>
      </c>
      <c r="M15443" t="s">
        <v>468</v>
      </c>
    </row>
    <row r="15444" spans="1:13" hidden="1">
      <c r="A15444" t="s">
        <v>305</v>
      </c>
      <c r="B15444" t="s">
        <v>355</v>
      </c>
      <c r="C15444" t="s">
        <v>291</v>
      </c>
      <c r="D15444">
        <v>1</v>
      </c>
      <c r="E15444">
        <v>1</v>
      </c>
      <c r="F15444">
        <v>1</v>
      </c>
      <c r="G15444">
        <v>1</v>
      </c>
      <c r="H15444">
        <v>1</v>
      </c>
      <c r="I15444">
        <v>1</v>
      </c>
      <c r="J15444">
        <v>1</v>
      </c>
      <c r="K15444">
        <v>1</v>
      </c>
      <c r="M15444" t="s">
        <v>468</v>
      </c>
    </row>
    <row r="15445" spans="1:13" hidden="1">
      <c r="A15445" t="s">
        <v>305</v>
      </c>
      <c r="B15445" t="s">
        <v>355</v>
      </c>
      <c r="C15445" t="s">
        <v>292</v>
      </c>
      <c r="D15445">
        <v>1</v>
      </c>
      <c r="E15445">
        <v>1</v>
      </c>
      <c r="F15445">
        <v>1</v>
      </c>
      <c r="G15445">
        <v>1</v>
      </c>
      <c r="H15445">
        <v>1</v>
      </c>
      <c r="I15445">
        <v>1</v>
      </c>
      <c r="J15445">
        <v>1</v>
      </c>
      <c r="K15445">
        <v>1</v>
      </c>
      <c r="M15445" t="s">
        <v>468</v>
      </c>
    </row>
    <row r="15446" spans="1:13" hidden="1">
      <c r="A15446" t="s">
        <v>305</v>
      </c>
      <c r="B15446" t="s">
        <v>356</v>
      </c>
      <c r="C15446" t="s">
        <v>278</v>
      </c>
      <c r="D15446">
        <v>1</v>
      </c>
      <c r="E15446">
        <v>1</v>
      </c>
      <c r="F15446">
        <v>1</v>
      </c>
      <c r="G15446">
        <v>1</v>
      </c>
      <c r="H15446">
        <v>1</v>
      </c>
      <c r="I15446">
        <v>1</v>
      </c>
      <c r="J15446">
        <v>1</v>
      </c>
      <c r="K15446">
        <v>1</v>
      </c>
      <c r="M15446" t="s">
        <v>468</v>
      </c>
    </row>
    <row r="15447" spans="1:13" hidden="1">
      <c r="A15447" t="s">
        <v>305</v>
      </c>
      <c r="B15447" t="s">
        <v>356</v>
      </c>
      <c r="C15447" t="s">
        <v>279</v>
      </c>
      <c r="D15447">
        <v>1</v>
      </c>
      <c r="E15447">
        <v>1</v>
      </c>
      <c r="F15447">
        <v>1</v>
      </c>
      <c r="G15447">
        <v>1</v>
      </c>
      <c r="H15447">
        <v>1</v>
      </c>
      <c r="I15447">
        <v>1</v>
      </c>
      <c r="J15447">
        <v>1</v>
      </c>
      <c r="K15447">
        <v>1</v>
      </c>
      <c r="M15447" t="s">
        <v>468</v>
      </c>
    </row>
    <row r="15448" spans="1:13" hidden="1">
      <c r="A15448" t="s">
        <v>305</v>
      </c>
      <c r="B15448" t="s">
        <v>356</v>
      </c>
      <c r="C15448" t="s">
        <v>280</v>
      </c>
      <c r="D15448">
        <v>1</v>
      </c>
      <c r="E15448">
        <v>1</v>
      </c>
      <c r="F15448">
        <v>1</v>
      </c>
      <c r="G15448">
        <v>1</v>
      </c>
      <c r="H15448">
        <v>1</v>
      </c>
      <c r="I15448">
        <v>1</v>
      </c>
      <c r="J15448">
        <v>1</v>
      </c>
      <c r="K15448">
        <v>1</v>
      </c>
      <c r="M15448" t="s">
        <v>468</v>
      </c>
    </row>
    <row r="15449" spans="1:13" hidden="1">
      <c r="A15449" t="s">
        <v>305</v>
      </c>
      <c r="B15449" t="s">
        <v>356</v>
      </c>
      <c r="C15449" t="s">
        <v>277</v>
      </c>
      <c r="D15449">
        <v>1</v>
      </c>
      <c r="E15449">
        <v>1</v>
      </c>
      <c r="F15449">
        <v>1</v>
      </c>
      <c r="G15449">
        <v>1</v>
      </c>
      <c r="H15449">
        <v>1</v>
      </c>
      <c r="I15449">
        <v>1</v>
      </c>
      <c r="J15449">
        <v>1</v>
      </c>
      <c r="K15449">
        <v>1</v>
      </c>
      <c r="M15449" t="s">
        <v>468</v>
      </c>
    </row>
    <row r="15450" spans="1:13" hidden="1">
      <c r="A15450" t="s">
        <v>305</v>
      </c>
      <c r="B15450" t="s">
        <v>356</v>
      </c>
      <c r="C15450" t="s">
        <v>281</v>
      </c>
      <c r="D15450">
        <v>1</v>
      </c>
      <c r="E15450">
        <v>1</v>
      </c>
      <c r="F15450">
        <v>1</v>
      </c>
      <c r="G15450">
        <v>1</v>
      </c>
      <c r="H15450">
        <v>1</v>
      </c>
      <c r="I15450">
        <v>1</v>
      </c>
      <c r="J15450">
        <v>1</v>
      </c>
      <c r="K15450">
        <v>1</v>
      </c>
      <c r="M15450" t="s">
        <v>468</v>
      </c>
    </row>
    <row r="15451" spans="1:13" hidden="1">
      <c r="A15451" t="s">
        <v>305</v>
      </c>
      <c r="B15451" t="s">
        <v>356</v>
      </c>
      <c r="C15451" t="s">
        <v>282</v>
      </c>
      <c r="D15451">
        <v>1</v>
      </c>
      <c r="E15451">
        <v>1</v>
      </c>
      <c r="F15451">
        <v>1</v>
      </c>
      <c r="G15451">
        <v>1</v>
      </c>
      <c r="H15451">
        <v>1</v>
      </c>
      <c r="I15451">
        <v>1</v>
      </c>
      <c r="J15451">
        <v>1</v>
      </c>
      <c r="K15451">
        <v>1</v>
      </c>
      <c r="M15451" t="s">
        <v>468</v>
      </c>
    </row>
    <row r="15452" spans="1:13" hidden="1">
      <c r="A15452" t="s">
        <v>305</v>
      </c>
      <c r="B15452" t="s">
        <v>356</v>
      </c>
      <c r="C15452" t="s">
        <v>283</v>
      </c>
      <c r="D15452">
        <v>1</v>
      </c>
      <c r="E15452">
        <v>1</v>
      </c>
      <c r="F15452">
        <v>1</v>
      </c>
      <c r="G15452">
        <v>1</v>
      </c>
      <c r="H15452">
        <v>1</v>
      </c>
      <c r="I15452">
        <v>1</v>
      </c>
      <c r="J15452">
        <v>1</v>
      </c>
      <c r="K15452">
        <v>1</v>
      </c>
      <c r="M15452" t="s">
        <v>468</v>
      </c>
    </row>
    <row r="15453" spans="1:13" hidden="1">
      <c r="A15453" t="s">
        <v>305</v>
      </c>
      <c r="B15453" t="s">
        <v>356</v>
      </c>
      <c r="C15453" t="s">
        <v>284</v>
      </c>
      <c r="D15453">
        <v>1</v>
      </c>
      <c r="E15453">
        <v>1</v>
      </c>
      <c r="F15453">
        <v>1</v>
      </c>
      <c r="G15453">
        <v>1</v>
      </c>
      <c r="H15453">
        <v>1</v>
      </c>
      <c r="I15453">
        <v>1</v>
      </c>
      <c r="J15453">
        <v>1</v>
      </c>
      <c r="K15453">
        <v>1</v>
      </c>
      <c r="M15453" t="s">
        <v>468</v>
      </c>
    </row>
    <row r="15454" spans="1:13" hidden="1">
      <c r="A15454" t="s">
        <v>305</v>
      </c>
      <c r="B15454" t="s">
        <v>356</v>
      </c>
      <c r="C15454" t="s">
        <v>285</v>
      </c>
      <c r="D15454">
        <v>1</v>
      </c>
      <c r="E15454">
        <v>1</v>
      </c>
      <c r="F15454">
        <v>1</v>
      </c>
      <c r="G15454">
        <v>1</v>
      </c>
      <c r="H15454">
        <v>1</v>
      </c>
      <c r="I15454">
        <v>1</v>
      </c>
      <c r="J15454">
        <v>1</v>
      </c>
      <c r="K15454">
        <v>1</v>
      </c>
      <c r="M15454" t="s">
        <v>468</v>
      </c>
    </row>
    <row r="15455" spans="1:13" hidden="1">
      <c r="A15455" t="s">
        <v>305</v>
      </c>
      <c r="B15455" t="s">
        <v>356</v>
      </c>
      <c r="C15455" t="s">
        <v>286</v>
      </c>
      <c r="D15455">
        <v>1</v>
      </c>
      <c r="E15455">
        <v>1</v>
      </c>
      <c r="F15455">
        <v>1</v>
      </c>
      <c r="G15455">
        <v>1</v>
      </c>
      <c r="H15455">
        <v>1</v>
      </c>
      <c r="I15455">
        <v>1</v>
      </c>
      <c r="J15455">
        <v>1</v>
      </c>
      <c r="K15455">
        <v>1</v>
      </c>
      <c r="M15455" t="s">
        <v>468</v>
      </c>
    </row>
    <row r="15456" spans="1:13" hidden="1">
      <c r="A15456" t="s">
        <v>305</v>
      </c>
      <c r="B15456" t="s">
        <v>356</v>
      </c>
      <c r="C15456" t="s">
        <v>287</v>
      </c>
      <c r="D15456">
        <v>1</v>
      </c>
      <c r="E15456">
        <v>1</v>
      </c>
      <c r="F15456">
        <v>1</v>
      </c>
      <c r="G15456">
        <v>1</v>
      </c>
      <c r="H15456">
        <v>1</v>
      </c>
      <c r="I15456">
        <v>1</v>
      </c>
      <c r="J15456">
        <v>1</v>
      </c>
      <c r="K15456">
        <v>1</v>
      </c>
      <c r="M15456" t="s">
        <v>468</v>
      </c>
    </row>
    <row r="15457" spans="1:13" hidden="1">
      <c r="A15457" t="s">
        <v>305</v>
      </c>
      <c r="B15457" t="s">
        <v>356</v>
      </c>
      <c r="C15457" t="s">
        <v>288</v>
      </c>
      <c r="D15457">
        <v>1</v>
      </c>
      <c r="E15457">
        <v>1</v>
      </c>
      <c r="F15457">
        <v>1</v>
      </c>
      <c r="G15457">
        <v>1</v>
      </c>
      <c r="H15457">
        <v>1</v>
      </c>
      <c r="I15457">
        <v>1</v>
      </c>
      <c r="J15457">
        <v>1</v>
      </c>
      <c r="K15457">
        <v>1</v>
      </c>
      <c r="M15457" t="s">
        <v>468</v>
      </c>
    </row>
    <row r="15458" spans="1:13" hidden="1">
      <c r="A15458" t="s">
        <v>305</v>
      </c>
      <c r="B15458" t="s">
        <v>356</v>
      </c>
      <c r="C15458" t="s">
        <v>289</v>
      </c>
      <c r="D15458">
        <v>1</v>
      </c>
      <c r="E15458">
        <v>1</v>
      </c>
      <c r="F15458">
        <v>1</v>
      </c>
      <c r="G15458">
        <v>1</v>
      </c>
      <c r="H15458">
        <v>1</v>
      </c>
      <c r="I15458">
        <v>1</v>
      </c>
      <c r="J15458">
        <v>1</v>
      </c>
      <c r="K15458">
        <v>1</v>
      </c>
      <c r="M15458" t="s">
        <v>468</v>
      </c>
    </row>
    <row r="15459" spans="1:13" hidden="1">
      <c r="A15459" t="s">
        <v>305</v>
      </c>
      <c r="B15459" t="s">
        <v>356</v>
      </c>
      <c r="C15459" t="s">
        <v>290</v>
      </c>
      <c r="D15459">
        <v>1</v>
      </c>
      <c r="E15459">
        <v>1</v>
      </c>
      <c r="F15459">
        <v>1</v>
      </c>
      <c r="G15459">
        <v>1</v>
      </c>
      <c r="H15459">
        <v>1</v>
      </c>
      <c r="I15459">
        <v>1</v>
      </c>
      <c r="J15459">
        <v>1</v>
      </c>
      <c r="K15459">
        <v>1</v>
      </c>
      <c r="M15459" t="s">
        <v>468</v>
      </c>
    </row>
    <row r="15460" spans="1:13" hidden="1">
      <c r="A15460" t="s">
        <v>305</v>
      </c>
      <c r="B15460" t="s">
        <v>356</v>
      </c>
      <c r="C15460" t="s">
        <v>291</v>
      </c>
      <c r="D15460">
        <v>1</v>
      </c>
      <c r="E15460">
        <v>1</v>
      </c>
      <c r="F15460">
        <v>1</v>
      </c>
      <c r="G15460">
        <v>1</v>
      </c>
      <c r="H15460">
        <v>1</v>
      </c>
      <c r="I15460">
        <v>1</v>
      </c>
      <c r="J15460">
        <v>1</v>
      </c>
      <c r="K15460">
        <v>1</v>
      </c>
      <c r="M15460" t="s">
        <v>468</v>
      </c>
    </row>
    <row r="15461" spans="1:13" hidden="1">
      <c r="A15461" t="s">
        <v>305</v>
      </c>
      <c r="B15461" t="s">
        <v>356</v>
      </c>
      <c r="C15461" t="s">
        <v>292</v>
      </c>
      <c r="D15461">
        <v>1</v>
      </c>
      <c r="E15461">
        <v>1</v>
      </c>
      <c r="F15461">
        <v>1</v>
      </c>
      <c r="G15461">
        <v>1</v>
      </c>
      <c r="H15461">
        <v>1</v>
      </c>
      <c r="I15461">
        <v>1</v>
      </c>
      <c r="J15461">
        <v>1</v>
      </c>
      <c r="K15461">
        <v>1</v>
      </c>
      <c r="M15461" t="s">
        <v>468</v>
      </c>
    </row>
    <row r="15462" spans="1:13" hidden="1">
      <c r="A15462" t="s">
        <v>305</v>
      </c>
      <c r="B15462" t="s">
        <v>422</v>
      </c>
      <c r="C15462" t="s">
        <v>278</v>
      </c>
      <c r="D15462">
        <v>1</v>
      </c>
      <c r="E15462">
        <v>1</v>
      </c>
      <c r="F15462">
        <v>1</v>
      </c>
      <c r="G15462">
        <v>1</v>
      </c>
      <c r="H15462">
        <v>1</v>
      </c>
      <c r="I15462">
        <v>1</v>
      </c>
      <c r="J15462">
        <v>1</v>
      </c>
      <c r="K15462">
        <v>1</v>
      </c>
      <c r="M15462" t="s">
        <v>468</v>
      </c>
    </row>
    <row r="15463" spans="1:13" hidden="1">
      <c r="A15463" t="s">
        <v>305</v>
      </c>
      <c r="B15463" t="s">
        <v>422</v>
      </c>
      <c r="C15463" t="s">
        <v>279</v>
      </c>
      <c r="D15463">
        <v>1</v>
      </c>
      <c r="E15463">
        <v>1</v>
      </c>
      <c r="F15463">
        <v>1</v>
      </c>
      <c r="G15463">
        <v>1</v>
      </c>
      <c r="H15463">
        <v>1</v>
      </c>
      <c r="I15463">
        <v>1</v>
      </c>
      <c r="J15463">
        <v>1</v>
      </c>
      <c r="K15463">
        <v>1</v>
      </c>
      <c r="M15463" t="s">
        <v>468</v>
      </c>
    </row>
    <row r="15464" spans="1:13" hidden="1">
      <c r="A15464" t="s">
        <v>305</v>
      </c>
      <c r="B15464" t="s">
        <v>422</v>
      </c>
      <c r="C15464" t="s">
        <v>280</v>
      </c>
      <c r="D15464">
        <v>1</v>
      </c>
      <c r="E15464">
        <v>1</v>
      </c>
      <c r="F15464">
        <v>1</v>
      </c>
      <c r="G15464">
        <v>1</v>
      </c>
      <c r="H15464">
        <v>1</v>
      </c>
      <c r="I15464">
        <v>1</v>
      </c>
      <c r="J15464">
        <v>1</v>
      </c>
      <c r="K15464">
        <v>1</v>
      </c>
      <c r="M15464" t="s">
        <v>468</v>
      </c>
    </row>
    <row r="15465" spans="1:13" hidden="1">
      <c r="A15465" t="s">
        <v>305</v>
      </c>
      <c r="B15465" t="s">
        <v>422</v>
      </c>
      <c r="C15465" t="s">
        <v>277</v>
      </c>
      <c r="D15465">
        <v>1</v>
      </c>
      <c r="E15465">
        <v>1</v>
      </c>
      <c r="F15465">
        <v>1</v>
      </c>
      <c r="G15465">
        <v>1</v>
      </c>
      <c r="H15465">
        <v>1</v>
      </c>
      <c r="I15465">
        <v>1</v>
      </c>
      <c r="J15465">
        <v>1</v>
      </c>
      <c r="K15465">
        <v>1</v>
      </c>
      <c r="M15465" t="s">
        <v>468</v>
      </c>
    </row>
    <row r="15466" spans="1:13" hidden="1">
      <c r="A15466" t="s">
        <v>305</v>
      </c>
      <c r="B15466" t="s">
        <v>422</v>
      </c>
      <c r="C15466" t="s">
        <v>281</v>
      </c>
      <c r="D15466">
        <v>1</v>
      </c>
      <c r="E15466">
        <v>1</v>
      </c>
      <c r="F15466">
        <v>1</v>
      </c>
      <c r="G15466">
        <v>1</v>
      </c>
      <c r="H15466">
        <v>1</v>
      </c>
      <c r="I15466">
        <v>1</v>
      </c>
      <c r="J15466">
        <v>1</v>
      </c>
      <c r="K15466">
        <v>1</v>
      </c>
      <c r="M15466" t="s">
        <v>468</v>
      </c>
    </row>
    <row r="15467" spans="1:13" hidden="1">
      <c r="A15467" t="s">
        <v>305</v>
      </c>
      <c r="B15467" t="s">
        <v>422</v>
      </c>
      <c r="C15467" t="s">
        <v>282</v>
      </c>
      <c r="D15467">
        <v>1</v>
      </c>
      <c r="E15467">
        <v>1</v>
      </c>
      <c r="F15467">
        <v>1</v>
      </c>
      <c r="G15467">
        <v>1</v>
      </c>
      <c r="H15467">
        <v>1</v>
      </c>
      <c r="I15467">
        <v>1</v>
      </c>
      <c r="J15467">
        <v>1</v>
      </c>
      <c r="K15467">
        <v>1</v>
      </c>
      <c r="M15467" t="s">
        <v>468</v>
      </c>
    </row>
    <row r="15468" spans="1:13" hidden="1">
      <c r="A15468" t="s">
        <v>305</v>
      </c>
      <c r="B15468" t="s">
        <v>422</v>
      </c>
      <c r="C15468" t="s">
        <v>283</v>
      </c>
      <c r="D15468">
        <v>1</v>
      </c>
      <c r="E15468">
        <v>1</v>
      </c>
      <c r="F15468">
        <v>1</v>
      </c>
      <c r="G15468">
        <v>1</v>
      </c>
      <c r="H15468">
        <v>1</v>
      </c>
      <c r="I15468">
        <v>1</v>
      </c>
      <c r="J15468">
        <v>1</v>
      </c>
      <c r="K15468">
        <v>1</v>
      </c>
      <c r="M15468" t="s">
        <v>468</v>
      </c>
    </row>
    <row r="15469" spans="1:13" hidden="1">
      <c r="A15469" t="s">
        <v>305</v>
      </c>
      <c r="B15469" t="s">
        <v>422</v>
      </c>
      <c r="C15469" t="s">
        <v>284</v>
      </c>
      <c r="D15469">
        <v>1</v>
      </c>
      <c r="E15469">
        <v>1</v>
      </c>
      <c r="F15469">
        <v>1</v>
      </c>
      <c r="G15469">
        <v>1</v>
      </c>
      <c r="H15469">
        <v>1</v>
      </c>
      <c r="I15469">
        <v>1</v>
      </c>
      <c r="J15469">
        <v>1</v>
      </c>
      <c r="K15469">
        <v>1</v>
      </c>
      <c r="M15469" t="s">
        <v>468</v>
      </c>
    </row>
    <row r="15470" spans="1:13" hidden="1">
      <c r="A15470" t="s">
        <v>305</v>
      </c>
      <c r="B15470" t="s">
        <v>422</v>
      </c>
      <c r="C15470" t="s">
        <v>285</v>
      </c>
      <c r="D15470">
        <v>1</v>
      </c>
      <c r="E15470">
        <v>1</v>
      </c>
      <c r="F15470">
        <v>1</v>
      </c>
      <c r="G15470">
        <v>1</v>
      </c>
      <c r="H15470">
        <v>1</v>
      </c>
      <c r="I15470">
        <v>1</v>
      </c>
      <c r="J15470">
        <v>1</v>
      </c>
      <c r="K15470">
        <v>1</v>
      </c>
      <c r="M15470" t="s">
        <v>468</v>
      </c>
    </row>
    <row r="15471" spans="1:13" hidden="1">
      <c r="A15471" t="s">
        <v>305</v>
      </c>
      <c r="B15471" t="s">
        <v>422</v>
      </c>
      <c r="C15471" t="s">
        <v>286</v>
      </c>
      <c r="D15471">
        <v>1</v>
      </c>
      <c r="E15471">
        <v>1</v>
      </c>
      <c r="F15471">
        <v>1</v>
      </c>
      <c r="G15471">
        <v>1</v>
      </c>
      <c r="H15471">
        <v>1</v>
      </c>
      <c r="I15471">
        <v>1</v>
      </c>
      <c r="J15471">
        <v>1</v>
      </c>
      <c r="K15471">
        <v>1</v>
      </c>
      <c r="M15471" t="s">
        <v>468</v>
      </c>
    </row>
    <row r="15472" spans="1:13" hidden="1">
      <c r="A15472" t="s">
        <v>305</v>
      </c>
      <c r="B15472" t="s">
        <v>422</v>
      </c>
      <c r="C15472" t="s">
        <v>287</v>
      </c>
      <c r="D15472">
        <v>1</v>
      </c>
      <c r="E15472">
        <v>1</v>
      </c>
      <c r="F15472">
        <v>1</v>
      </c>
      <c r="G15472">
        <v>1</v>
      </c>
      <c r="H15472">
        <v>1</v>
      </c>
      <c r="I15472">
        <v>1</v>
      </c>
      <c r="J15472">
        <v>1</v>
      </c>
      <c r="K15472">
        <v>1</v>
      </c>
      <c r="M15472" t="s">
        <v>468</v>
      </c>
    </row>
    <row r="15473" spans="1:13" hidden="1">
      <c r="A15473" t="s">
        <v>305</v>
      </c>
      <c r="B15473" t="s">
        <v>422</v>
      </c>
      <c r="C15473" t="s">
        <v>288</v>
      </c>
      <c r="D15473">
        <v>1</v>
      </c>
      <c r="E15473">
        <v>1</v>
      </c>
      <c r="F15473">
        <v>1</v>
      </c>
      <c r="G15473">
        <v>1</v>
      </c>
      <c r="H15473">
        <v>1</v>
      </c>
      <c r="I15473">
        <v>1</v>
      </c>
      <c r="J15473">
        <v>1</v>
      </c>
      <c r="K15473">
        <v>1</v>
      </c>
      <c r="M15473" t="s">
        <v>468</v>
      </c>
    </row>
    <row r="15474" spans="1:13" hidden="1">
      <c r="A15474" t="s">
        <v>305</v>
      </c>
      <c r="B15474" t="s">
        <v>422</v>
      </c>
      <c r="C15474" t="s">
        <v>289</v>
      </c>
      <c r="D15474">
        <v>1</v>
      </c>
      <c r="E15474">
        <v>1</v>
      </c>
      <c r="F15474">
        <v>1</v>
      </c>
      <c r="G15474">
        <v>1</v>
      </c>
      <c r="H15474">
        <v>1</v>
      </c>
      <c r="I15474">
        <v>1</v>
      </c>
      <c r="J15474">
        <v>1</v>
      </c>
      <c r="K15474">
        <v>1</v>
      </c>
      <c r="M15474" t="s">
        <v>468</v>
      </c>
    </row>
    <row r="15475" spans="1:13" hidden="1">
      <c r="A15475" t="s">
        <v>305</v>
      </c>
      <c r="B15475" t="s">
        <v>422</v>
      </c>
      <c r="C15475" t="s">
        <v>290</v>
      </c>
      <c r="D15475">
        <v>1</v>
      </c>
      <c r="E15475">
        <v>1</v>
      </c>
      <c r="F15475">
        <v>1</v>
      </c>
      <c r="G15475">
        <v>1</v>
      </c>
      <c r="H15475">
        <v>1</v>
      </c>
      <c r="I15475">
        <v>1</v>
      </c>
      <c r="J15475">
        <v>1</v>
      </c>
      <c r="K15475">
        <v>1</v>
      </c>
      <c r="M15475" t="s">
        <v>468</v>
      </c>
    </row>
    <row r="15476" spans="1:13" hidden="1">
      <c r="A15476" t="s">
        <v>305</v>
      </c>
      <c r="B15476" t="s">
        <v>422</v>
      </c>
      <c r="C15476" t="s">
        <v>291</v>
      </c>
      <c r="D15476">
        <v>1</v>
      </c>
      <c r="E15476">
        <v>1</v>
      </c>
      <c r="F15476">
        <v>1</v>
      </c>
      <c r="G15476">
        <v>1</v>
      </c>
      <c r="H15476">
        <v>1</v>
      </c>
      <c r="I15476">
        <v>1</v>
      </c>
      <c r="J15476">
        <v>1</v>
      </c>
      <c r="K15476">
        <v>1</v>
      </c>
      <c r="M15476" t="s">
        <v>468</v>
      </c>
    </row>
    <row r="15477" spans="1:13" hidden="1">
      <c r="A15477" t="s">
        <v>305</v>
      </c>
      <c r="B15477" t="s">
        <v>422</v>
      </c>
      <c r="C15477" t="s">
        <v>292</v>
      </c>
      <c r="D15477">
        <v>1</v>
      </c>
      <c r="E15477">
        <v>1</v>
      </c>
      <c r="F15477">
        <v>1</v>
      </c>
      <c r="G15477">
        <v>1</v>
      </c>
      <c r="H15477">
        <v>1</v>
      </c>
      <c r="I15477">
        <v>1</v>
      </c>
      <c r="J15477">
        <v>1</v>
      </c>
      <c r="K15477">
        <v>1</v>
      </c>
      <c r="M15477" t="s">
        <v>468</v>
      </c>
    </row>
    <row r="15478" spans="1:13" hidden="1">
      <c r="A15478" t="s">
        <v>305</v>
      </c>
      <c r="B15478" t="s">
        <v>354</v>
      </c>
      <c r="C15478" t="s">
        <v>278</v>
      </c>
      <c r="D15478">
        <v>1</v>
      </c>
      <c r="E15478">
        <v>1</v>
      </c>
      <c r="F15478">
        <v>1</v>
      </c>
      <c r="G15478">
        <v>1</v>
      </c>
      <c r="H15478">
        <v>1</v>
      </c>
      <c r="I15478">
        <v>1</v>
      </c>
      <c r="J15478">
        <v>1</v>
      </c>
      <c r="K15478">
        <v>1</v>
      </c>
      <c r="M15478" t="s">
        <v>468</v>
      </c>
    </row>
    <row r="15479" spans="1:13" hidden="1">
      <c r="A15479" t="s">
        <v>305</v>
      </c>
      <c r="B15479" t="s">
        <v>354</v>
      </c>
      <c r="C15479" t="s">
        <v>279</v>
      </c>
      <c r="D15479">
        <v>1</v>
      </c>
      <c r="E15479">
        <v>1</v>
      </c>
      <c r="F15479">
        <v>1</v>
      </c>
      <c r="G15479">
        <v>1</v>
      </c>
      <c r="H15479">
        <v>1</v>
      </c>
      <c r="I15479">
        <v>1</v>
      </c>
      <c r="J15479">
        <v>1</v>
      </c>
      <c r="K15479">
        <v>1</v>
      </c>
      <c r="M15479" t="s">
        <v>468</v>
      </c>
    </row>
    <row r="15480" spans="1:13" hidden="1">
      <c r="A15480" t="s">
        <v>305</v>
      </c>
      <c r="B15480" t="s">
        <v>354</v>
      </c>
      <c r="C15480" t="s">
        <v>280</v>
      </c>
      <c r="D15480">
        <v>1</v>
      </c>
      <c r="E15480">
        <v>1</v>
      </c>
      <c r="F15480">
        <v>1</v>
      </c>
      <c r="G15480">
        <v>1</v>
      </c>
      <c r="H15480">
        <v>1</v>
      </c>
      <c r="I15480">
        <v>1</v>
      </c>
      <c r="J15480">
        <v>1</v>
      </c>
      <c r="K15480">
        <v>1</v>
      </c>
      <c r="M15480" t="s">
        <v>468</v>
      </c>
    </row>
    <row r="15481" spans="1:13" hidden="1">
      <c r="A15481" t="s">
        <v>305</v>
      </c>
      <c r="B15481" t="s">
        <v>354</v>
      </c>
      <c r="C15481" t="s">
        <v>277</v>
      </c>
      <c r="D15481">
        <v>1</v>
      </c>
      <c r="E15481">
        <v>1</v>
      </c>
      <c r="F15481">
        <v>1</v>
      </c>
      <c r="G15481">
        <v>1</v>
      </c>
      <c r="H15481">
        <v>1</v>
      </c>
      <c r="I15481">
        <v>1</v>
      </c>
      <c r="J15481">
        <v>1</v>
      </c>
      <c r="K15481">
        <v>1</v>
      </c>
      <c r="M15481" t="s">
        <v>468</v>
      </c>
    </row>
    <row r="15482" spans="1:13" hidden="1">
      <c r="A15482" t="s">
        <v>305</v>
      </c>
      <c r="B15482" t="s">
        <v>354</v>
      </c>
      <c r="C15482" t="s">
        <v>281</v>
      </c>
      <c r="D15482">
        <v>1</v>
      </c>
      <c r="E15482">
        <v>1</v>
      </c>
      <c r="F15482">
        <v>1</v>
      </c>
      <c r="G15482">
        <v>1</v>
      </c>
      <c r="H15482">
        <v>1</v>
      </c>
      <c r="I15482">
        <v>1</v>
      </c>
      <c r="J15482">
        <v>1</v>
      </c>
      <c r="K15482">
        <v>1</v>
      </c>
      <c r="M15482" t="s">
        <v>468</v>
      </c>
    </row>
    <row r="15483" spans="1:13" hidden="1">
      <c r="A15483" t="s">
        <v>305</v>
      </c>
      <c r="B15483" t="s">
        <v>354</v>
      </c>
      <c r="C15483" t="s">
        <v>282</v>
      </c>
      <c r="D15483">
        <v>1</v>
      </c>
      <c r="E15483">
        <v>1</v>
      </c>
      <c r="F15483">
        <v>1</v>
      </c>
      <c r="G15483">
        <v>1</v>
      </c>
      <c r="H15483">
        <v>1</v>
      </c>
      <c r="I15483">
        <v>1</v>
      </c>
      <c r="J15483">
        <v>1</v>
      </c>
      <c r="K15483">
        <v>1</v>
      </c>
      <c r="M15483" t="s">
        <v>468</v>
      </c>
    </row>
    <row r="15484" spans="1:13" hidden="1">
      <c r="A15484" t="s">
        <v>305</v>
      </c>
      <c r="B15484" t="s">
        <v>354</v>
      </c>
      <c r="C15484" t="s">
        <v>283</v>
      </c>
      <c r="D15484">
        <v>1</v>
      </c>
      <c r="E15484">
        <v>1</v>
      </c>
      <c r="F15484">
        <v>1</v>
      </c>
      <c r="G15484">
        <v>1</v>
      </c>
      <c r="H15484">
        <v>1</v>
      </c>
      <c r="I15484">
        <v>1</v>
      </c>
      <c r="J15484">
        <v>1</v>
      </c>
      <c r="K15484">
        <v>1</v>
      </c>
      <c r="M15484" t="s">
        <v>468</v>
      </c>
    </row>
    <row r="15485" spans="1:13" hidden="1">
      <c r="A15485" t="s">
        <v>305</v>
      </c>
      <c r="B15485" t="s">
        <v>354</v>
      </c>
      <c r="C15485" t="s">
        <v>284</v>
      </c>
      <c r="D15485">
        <v>1</v>
      </c>
      <c r="E15485">
        <v>1</v>
      </c>
      <c r="F15485">
        <v>1</v>
      </c>
      <c r="G15485">
        <v>1</v>
      </c>
      <c r="H15485">
        <v>1</v>
      </c>
      <c r="I15485">
        <v>1</v>
      </c>
      <c r="J15485">
        <v>1</v>
      </c>
      <c r="K15485">
        <v>1</v>
      </c>
      <c r="M15485" t="s">
        <v>468</v>
      </c>
    </row>
    <row r="15486" spans="1:13" hidden="1">
      <c r="A15486" t="s">
        <v>305</v>
      </c>
      <c r="B15486" t="s">
        <v>354</v>
      </c>
      <c r="C15486" t="s">
        <v>285</v>
      </c>
      <c r="D15486">
        <v>1</v>
      </c>
      <c r="E15486">
        <v>1</v>
      </c>
      <c r="F15486">
        <v>1</v>
      </c>
      <c r="G15486">
        <v>1</v>
      </c>
      <c r="H15486">
        <v>1</v>
      </c>
      <c r="I15486">
        <v>1</v>
      </c>
      <c r="J15486">
        <v>1</v>
      </c>
      <c r="K15486">
        <v>1</v>
      </c>
      <c r="M15486" t="s">
        <v>468</v>
      </c>
    </row>
    <row r="15487" spans="1:13" hidden="1">
      <c r="A15487" t="s">
        <v>305</v>
      </c>
      <c r="B15487" t="s">
        <v>354</v>
      </c>
      <c r="C15487" t="s">
        <v>286</v>
      </c>
      <c r="D15487">
        <v>1</v>
      </c>
      <c r="E15487">
        <v>1</v>
      </c>
      <c r="F15487">
        <v>1</v>
      </c>
      <c r="G15487">
        <v>1</v>
      </c>
      <c r="H15487">
        <v>1</v>
      </c>
      <c r="I15487">
        <v>1</v>
      </c>
      <c r="J15487">
        <v>1</v>
      </c>
      <c r="K15487">
        <v>1</v>
      </c>
      <c r="M15487" t="s">
        <v>468</v>
      </c>
    </row>
    <row r="15488" spans="1:13" hidden="1">
      <c r="A15488" t="s">
        <v>305</v>
      </c>
      <c r="B15488" t="s">
        <v>354</v>
      </c>
      <c r="C15488" t="s">
        <v>287</v>
      </c>
      <c r="D15488">
        <v>1</v>
      </c>
      <c r="E15488">
        <v>1</v>
      </c>
      <c r="F15488">
        <v>1</v>
      </c>
      <c r="G15488">
        <v>1</v>
      </c>
      <c r="H15488">
        <v>1</v>
      </c>
      <c r="I15488">
        <v>1</v>
      </c>
      <c r="J15488">
        <v>1</v>
      </c>
      <c r="K15488">
        <v>1</v>
      </c>
      <c r="M15488" t="s">
        <v>468</v>
      </c>
    </row>
    <row r="15489" spans="1:13" hidden="1">
      <c r="A15489" t="s">
        <v>305</v>
      </c>
      <c r="B15489" t="s">
        <v>354</v>
      </c>
      <c r="C15489" t="s">
        <v>288</v>
      </c>
      <c r="D15489">
        <v>1</v>
      </c>
      <c r="E15489">
        <v>1</v>
      </c>
      <c r="F15489">
        <v>1</v>
      </c>
      <c r="G15489">
        <v>1</v>
      </c>
      <c r="H15489">
        <v>1</v>
      </c>
      <c r="I15489">
        <v>1</v>
      </c>
      <c r="J15489">
        <v>1</v>
      </c>
      <c r="K15489">
        <v>1</v>
      </c>
      <c r="M15489" t="s">
        <v>468</v>
      </c>
    </row>
    <row r="15490" spans="1:13" hidden="1">
      <c r="A15490" t="s">
        <v>305</v>
      </c>
      <c r="B15490" t="s">
        <v>354</v>
      </c>
      <c r="C15490" t="s">
        <v>289</v>
      </c>
      <c r="D15490">
        <v>1</v>
      </c>
      <c r="E15490">
        <v>1</v>
      </c>
      <c r="F15490">
        <v>1</v>
      </c>
      <c r="G15490">
        <v>1</v>
      </c>
      <c r="H15490">
        <v>1</v>
      </c>
      <c r="I15490">
        <v>1</v>
      </c>
      <c r="J15490">
        <v>1</v>
      </c>
      <c r="K15490">
        <v>1</v>
      </c>
      <c r="M15490" t="s">
        <v>468</v>
      </c>
    </row>
    <row r="15491" spans="1:13" hidden="1">
      <c r="A15491" t="s">
        <v>305</v>
      </c>
      <c r="B15491" t="s">
        <v>354</v>
      </c>
      <c r="C15491" t="s">
        <v>290</v>
      </c>
      <c r="D15491">
        <v>1</v>
      </c>
      <c r="E15491">
        <v>1</v>
      </c>
      <c r="F15491">
        <v>1</v>
      </c>
      <c r="G15491">
        <v>1</v>
      </c>
      <c r="H15491">
        <v>1</v>
      </c>
      <c r="I15491">
        <v>1</v>
      </c>
      <c r="J15491">
        <v>1</v>
      </c>
      <c r="K15491">
        <v>1</v>
      </c>
      <c r="M15491" t="s">
        <v>468</v>
      </c>
    </row>
    <row r="15492" spans="1:13" hidden="1">
      <c r="A15492" t="s">
        <v>305</v>
      </c>
      <c r="B15492" t="s">
        <v>354</v>
      </c>
      <c r="C15492" t="s">
        <v>291</v>
      </c>
      <c r="D15492">
        <v>1</v>
      </c>
      <c r="E15492">
        <v>1</v>
      </c>
      <c r="F15492">
        <v>1</v>
      </c>
      <c r="G15492">
        <v>1</v>
      </c>
      <c r="H15492">
        <v>1</v>
      </c>
      <c r="I15492">
        <v>1</v>
      </c>
      <c r="J15492">
        <v>1</v>
      </c>
      <c r="K15492">
        <v>1</v>
      </c>
      <c r="M15492" t="s">
        <v>468</v>
      </c>
    </row>
    <row r="15493" spans="1:13" hidden="1">
      <c r="A15493" t="s">
        <v>305</v>
      </c>
      <c r="B15493" t="s">
        <v>354</v>
      </c>
      <c r="C15493" t="s">
        <v>292</v>
      </c>
      <c r="D15493">
        <v>1</v>
      </c>
      <c r="E15493">
        <v>1</v>
      </c>
      <c r="F15493">
        <v>1</v>
      </c>
      <c r="G15493">
        <v>1</v>
      </c>
      <c r="H15493">
        <v>1</v>
      </c>
      <c r="I15493">
        <v>1</v>
      </c>
      <c r="J15493">
        <v>1</v>
      </c>
      <c r="K15493">
        <v>1</v>
      </c>
      <c r="M15493" t="s">
        <v>468</v>
      </c>
    </row>
    <row r="15494" spans="1:13" hidden="1">
      <c r="A15494" t="s">
        <v>305</v>
      </c>
      <c r="B15494" t="s">
        <v>357</v>
      </c>
      <c r="C15494" t="s">
        <v>278</v>
      </c>
      <c r="D15494">
        <v>1</v>
      </c>
      <c r="E15494">
        <v>1</v>
      </c>
      <c r="F15494">
        <v>1</v>
      </c>
      <c r="G15494">
        <v>1</v>
      </c>
      <c r="H15494">
        <v>1</v>
      </c>
      <c r="I15494">
        <v>1</v>
      </c>
      <c r="J15494">
        <v>1</v>
      </c>
      <c r="K15494">
        <v>1</v>
      </c>
      <c r="M15494" t="s">
        <v>468</v>
      </c>
    </row>
    <row r="15495" spans="1:13" hidden="1">
      <c r="A15495" t="s">
        <v>305</v>
      </c>
      <c r="B15495" t="s">
        <v>357</v>
      </c>
      <c r="C15495" t="s">
        <v>279</v>
      </c>
      <c r="D15495">
        <v>1</v>
      </c>
      <c r="E15495">
        <v>1</v>
      </c>
      <c r="F15495">
        <v>1</v>
      </c>
      <c r="G15495">
        <v>1</v>
      </c>
      <c r="H15495">
        <v>1</v>
      </c>
      <c r="I15495">
        <v>1</v>
      </c>
      <c r="J15495">
        <v>1</v>
      </c>
      <c r="K15495">
        <v>1</v>
      </c>
      <c r="M15495" t="s">
        <v>468</v>
      </c>
    </row>
    <row r="15496" spans="1:13" hidden="1">
      <c r="A15496" t="s">
        <v>305</v>
      </c>
      <c r="B15496" t="s">
        <v>357</v>
      </c>
      <c r="C15496" t="s">
        <v>280</v>
      </c>
      <c r="D15496">
        <v>1</v>
      </c>
      <c r="E15496">
        <v>1</v>
      </c>
      <c r="F15496">
        <v>1</v>
      </c>
      <c r="G15496">
        <v>1</v>
      </c>
      <c r="H15496">
        <v>1</v>
      </c>
      <c r="I15496">
        <v>1</v>
      </c>
      <c r="J15496">
        <v>1</v>
      </c>
      <c r="K15496">
        <v>1</v>
      </c>
      <c r="M15496" t="s">
        <v>468</v>
      </c>
    </row>
    <row r="15497" spans="1:13" hidden="1">
      <c r="A15497" t="s">
        <v>305</v>
      </c>
      <c r="B15497" t="s">
        <v>357</v>
      </c>
      <c r="C15497" t="s">
        <v>277</v>
      </c>
      <c r="D15497">
        <v>1</v>
      </c>
      <c r="E15497">
        <v>1</v>
      </c>
      <c r="F15497">
        <v>1</v>
      </c>
      <c r="G15497">
        <v>1</v>
      </c>
      <c r="H15497">
        <v>1</v>
      </c>
      <c r="I15497">
        <v>1</v>
      </c>
      <c r="J15497">
        <v>1</v>
      </c>
      <c r="K15497">
        <v>1</v>
      </c>
      <c r="M15497" t="s">
        <v>468</v>
      </c>
    </row>
    <row r="15498" spans="1:13" hidden="1">
      <c r="A15498" t="s">
        <v>305</v>
      </c>
      <c r="B15498" t="s">
        <v>357</v>
      </c>
      <c r="C15498" t="s">
        <v>281</v>
      </c>
      <c r="D15498">
        <v>1</v>
      </c>
      <c r="E15498">
        <v>1</v>
      </c>
      <c r="F15498">
        <v>1</v>
      </c>
      <c r="G15498">
        <v>1</v>
      </c>
      <c r="H15498">
        <v>1</v>
      </c>
      <c r="I15498">
        <v>1</v>
      </c>
      <c r="J15498">
        <v>1</v>
      </c>
      <c r="K15498">
        <v>1</v>
      </c>
      <c r="M15498" t="s">
        <v>468</v>
      </c>
    </row>
    <row r="15499" spans="1:13" hidden="1">
      <c r="A15499" t="s">
        <v>305</v>
      </c>
      <c r="B15499" t="s">
        <v>357</v>
      </c>
      <c r="C15499" t="s">
        <v>282</v>
      </c>
      <c r="D15499">
        <v>1</v>
      </c>
      <c r="E15499">
        <v>1</v>
      </c>
      <c r="F15499">
        <v>1</v>
      </c>
      <c r="G15499">
        <v>1</v>
      </c>
      <c r="H15499">
        <v>1</v>
      </c>
      <c r="I15499">
        <v>1</v>
      </c>
      <c r="J15499">
        <v>1</v>
      </c>
      <c r="K15499">
        <v>1</v>
      </c>
      <c r="M15499" t="s">
        <v>468</v>
      </c>
    </row>
    <row r="15500" spans="1:13" hidden="1">
      <c r="A15500" t="s">
        <v>305</v>
      </c>
      <c r="B15500" t="s">
        <v>357</v>
      </c>
      <c r="C15500" t="s">
        <v>283</v>
      </c>
      <c r="D15500">
        <v>1</v>
      </c>
      <c r="E15500">
        <v>1</v>
      </c>
      <c r="F15500">
        <v>1</v>
      </c>
      <c r="G15500">
        <v>1</v>
      </c>
      <c r="H15500">
        <v>1</v>
      </c>
      <c r="I15500">
        <v>1</v>
      </c>
      <c r="J15500">
        <v>1</v>
      </c>
      <c r="K15500">
        <v>1</v>
      </c>
      <c r="M15500" t="s">
        <v>468</v>
      </c>
    </row>
    <row r="15501" spans="1:13" hidden="1">
      <c r="A15501" t="s">
        <v>305</v>
      </c>
      <c r="B15501" t="s">
        <v>357</v>
      </c>
      <c r="C15501" t="s">
        <v>284</v>
      </c>
      <c r="D15501">
        <v>1</v>
      </c>
      <c r="E15501">
        <v>1</v>
      </c>
      <c r="F15501">
        <v>1</v>
      </c>
      <c r="G15501">
        <v>1</v>
      </c>
      <c r="H15501">
        <v>1</v>
      </c>
      <c r="I15501">
        <v>1</v>
      </c>
      <c r="J15501">
        <v>1</v>
      </c>
      <c r="K15501">
        <v>1</v>
      </c>
      <c r="M15501" t="s">
        <v>468</v>
      </c>
    </row>
    <row r="15502" spans="1:13" hidden="1">
      <c r="A15502" t="s">
        <v>305</v>
      </c>
      <c r="B15502" t="s">
        <v>357</v>
      </c>
      <c r="C15502" t="s">
        <v>285</v>
      </c>
      <c r="D15502">
        <v>1</v>
      </c>
      <c r="E15502">
        <v>1</v>
      </c>
      <c r="F15502">
        <v>1</v>
      </c>
      <c r="G15502">
        <v>1</v>
      </c>
      <c r="H15502">
        <v>1</v>
      </c>
      <c r="I15502">
        <v>1</v>
      </c>
      <c r="J15502">
        <v>1</v>
      </c>
      <c r="K15502">
        <v>1</v>
      </c>
      <c r="M15502" t="s">
        <v>468</v>
      </c>
    </row>
    <row r="15503" spans="1:13" hidden="1">
      <c r="A15503" t="s">
        <v>305</v>
      </c>
      <c r="B15503" t="s">
        <v>357</v>
      </c>
      <c r="C15503" t="s">
        <v>286</v>
      </c>
      <c r="D15503">
        <v>1</v>
      </c>
      <c r="E15503">
        <v>1</v>
      </c>
      <c r="F15503">
        <v>1</v>
      </c>
      <c r="G15503">
        <v>1</v>
      </c>
      <c r="H15503">
        <v>1</v>
      </c>
      <c r="I15503">
        <v>1</v>
      </c>
      <c r="J15503">
        <v>1</v>
      </c>
      <c r="K15503">
        <v>1</v>
      </c>
      <c r="M15503" t="s">
        <v>468</v>
      </c>
    </row>
    <row r="15504" spans="1:13" hidden="1">
      <c r="A15504" t="s">
        <v>305</v>
      </c>
      <c r="B15504" t="s">
        <v>357</v>
      </c>
      <c r="C15504" t="s">
        <v>287</v>
      </c>
      <c r="D15504">
        <v>1</v>
      </c>
      <c r="E15504">
        <v>1</v>
      </c>
      <c r="F15504">
        <v>1</v>
      </c>
      <c r="G15504">
        <v>1</v>
      </c>
      <c r="H15504">
        <v>1</v>
      </c>
      <c r="I15504">
        <v>1</v>
      </c>
      <c r="J15504">
        <v>1</v>
      </c>
      <c r="K15504">
        <v>1</v>
      </c>
      <c r="M15504" t="s">
        <v>468</v>
      </c>
    </row>
    <row r="15505" spans="1:13" hidden="1">
      <c r="A15505" t="s">
        <v>305</v>
      </c>
      <c r="B15505" t="s">
        <v>357</v>
      </c>
      <c r="C15505" t="s">
        <v>288</v>
      </c>
      <c r="D15505">
        <v>1</v>
      </c>
      <c r="E15505">
        <v>1</v>
      </c>
      <c r="F15505">
        <v>1</v>
      </c>
      <c r="G15505">
        <v>1</v>
      </c>
      <c r="H15505">
        <v>1</v>
      </c>
      <c r="I15505">
        <v>1</v>
      </c>
      <c r="J15505">
        <v>1</v>
      </c>
      <c r="K15505">
        <v>1</v>
      </c>
      <c r="M15505" t="s">
        <v>468</v>
      </c>
    </row>
    <row r="15506" spans="1:13" hidden="1">
      <c r="A15506" t="s">
        <v>305</v>
      </c>
      <c r="B15506" t="s">
        <v>357</v>
      </c>
      <c r="C15506" t="s">
        <v>289</v>
      </c>
      <c r="D15506">
        <v>1</v>
      </c>
      <c r="E15506">
        <v>1</v>
      </c>
      <c r="F15506">
        <v>1</v>
      </c>
      <c r="G15506">
        <v>1</v>
      </c>
      <c r="H15506">
        <v>1</v>
      </c>
      <c r="I15506">
        <v>1</v>
      </c>
      <c r="J15506">
        <v>1</v>
      </c>
      <c r="K15506">
        <v>1</v>
      </c>
      <c r="M15506" t="s">
        <v>468</v>
      </c>
    </row>
    <row r="15507" spans="1:13" hidden="1">
      <c r="A15507" t="s">
        <v>305</v>
      </c>
      <c r="B15507" t="s">
        <v>357</v>
      </c>
      <c r="C15507" t="s">
        <v>290</v>
      </c>
      <c r="D15507">
        <v>1</v>
      </c>
      <c r="E15507">
        <v>1</v>
      </c>
      <c r="F15507">
        <v>1</v>
      </c>
      <c r="G15507">
        <v>1</v>
      </c>
      <c r="H15507">
        <v>1</v>
      </c>
      <c r="I15507">
        <v>1</v>
      </c>
      <c r="J15507">
        <v>1</v>
      </c>
      <c r="K15507">
        <v>1</v>
      </c>
      <c r="M15507" t="s">
        <v>468</v>
      </c>
    </row>
    <row r="15508" spans="1:13" hidden="1">
      <c r="A15508" t="s">
        <v>305</v>
      </c>
      <c r="B15508" t="s">
        <v>357</v>
      </c>
      <c r="C15508" t="s">
        <v>291</v>
      </c>
      <c r="D15508">
        <v>1</v>
      </c>
      <c r="E15508">
        <v>1</v>
      </c>
      <c r="F15508">
        <v>1</v>
      </c>
      <c r="G15508">
        <v>1</v>
      </c>
      <c r="H15508">
        <v>1</v>
      </c>
      <c r="I15508">
        <v>1</v>
      </c>
      <c r="J15508">
        <v>1</v>
      </c>
      <c r="K15508">
        <v>1</v>
      </c>
      <c r="M15508" t="s">
        <v>468</v>
      </c>
    </row>
    <row r="15509" spans="1:13" hidden="1">
      <c r="A15509" t="s">
        <v>305</v>
      </c>
      <c r="B15509" t="s">
        <v>357</v>
      </c>
      <c r="C15509" t="s">
        <v>292</v>
      </c>
      <c r="D15509">
        <v>1</v>
      </c>
      <c r="E15509">
        <v>1</v>
      </c>
      <c r="F15509">
        <v>1</v>
      </c>
      <c r="G15509">
        <v>1</v>
      </c>
      <c r="H15509">
        <v>1</v>
      </c>
      <c r="I15509">
        <v>1</v>
      </c>
      <c r="J15509">
        <v>1</v>
      </c>
      <c r="K15509">
        <v>1</v>
      </c>
      <c r="M15509" t="s">
        <v>468</v>
      </c>
    </row>
    <row r="15510" spans="1:13" hidden="1">
      <c r="A15510" t="s">
        <v>305</v>
      </c>
      <c r="B15510" t="s">
        <v>338</v>
      </c>
      <c r="C15510" t="s">
        <v>278</v>
      </c>
      <c r="D15510">
        <v>1</v>
      </c>
      <c r="E15510">
        <v>1</v>
      </c>
      <c r="F15510">
        <v>1</v>
      </c>
      <c r="G15510">
        <v>1</v>
      </c>
      <c r="H15510">
        <v>1</v>
      </c>
      <c r="I15510">
        <v>1</v>
      </c>
      <c r="J15510">
        <v>1</v>
      </c>
      <c r="K15510">
        <v>1</v>
      </c>
      <c r="M15510" t="s">
        <v>407</v>
      </c>
    </row>
    <row r="15511" spans="1:13" hidden="1">
      <c r="A15511" t="s">
        <v>305</v>
      </c>
      <c r="B15511" t="s">
        <v>338</v>
      </c>
      <c r="C15511" t="s">
        <v>279</v>
      </c>
      <c r="D15511">
        <v>1</v>
      </c>
      <c r="E15511">
        <v>1</v>
      </c>
      <c r="F15511">
        <v>1</v>
      </c>
      <c r="G15511">
        <v>1</v>
      </c>
      <c r="H15511">
        <v>1</v>
      </c>
      <c r="I15511">
        <v>1</v>
      </c>
      <c r="J15511">
        <v>1</v>
      </c>
      <c r="K15511">
        <v>1</v>
      </c>
      <c r="M15511" t="s">
        <v>407</v>
      </c>
    </row>
    <row r="15512" spans="1:13" hidden="1">
      <c r="A15512" t="s">
        <v>305</v>
      </c>
      <c r="B15512" t="s">
        <v>338</v>
      </c>
      <c r="C15512" t="s">
        <v>280</v>
      </c>
      <c r="D15512">
        <v>1</v>
      </c>
      <c r="E15512">
        <v>1</v>
      </c>
      <c r="F15512">
        <v>1</v>
      </c>
      <c r="G15512">
        <v>1</v>
      </c>
      <c r="H15512">
        <v>1</v>
      </c>
      <c r="I15512">
        <v>1</v>
      </c>
      <c r="J15512">
        <v>1</v>
      </c>
      <c r="K15512">
        <v>1</v>
      </c>
      <c r="M15512" t="s">
        <v>407</v>
      </c>
    </row>
    <row r="15513" spans="1:13" hidden="1">
      <c r="A15513" t="s">
        <v>305</v>
      </c>
      <c r="B15513" t="s">
        <v>338</v>
      </c>
      <c r="C15513" t="s">
        <v>277</v>
      </c>
      <c r="D15513">
        <v>1</v>
      </c>
      <c r="E15513">
        <v>1</v>
      </c>
      <c r="F15513">
        <v>1</v>
      </c>
      <c r="G15513">
        <v>1</v>
      </c>
      <c r="H15513">
        <v>1</v>
      </c>
      <c r="I15513">
        <v>1</v>
      </c>
      <c r="J15513">
        <v>1</v>
      </c>
      <c r="K15513">
        <v>1</v>
      </c>
      <c r="M15513" t="s">
        <v>407</v>
      </c>
    </row>
    <row r="15514" spans="1:13" hidden="1">
      <c r="A15514" t="s">
        <v>305</v>
      </c>
      <c r="B15514" t="s">
        <v>338</v>
      </c>
      <c r="C15514" t="s">
        <v>281</v>
      </c>
      <c r="D15514">
        <v>1</v>
      </c>
      <c r="E15514">
        <v>1</v>
      </c>
      <c r="F15514">
        <v>1</v>
      </c>
      <c r="G15514">
        <v>1</v>
      </c>
      <c r="H15514">
        <v>1</v>
      </c>
      <c r="I15514">
        <v>1</v>
      </c>
      <c r="J15514">
        <v>1</v>
      </c>
      <c r="K15514">
        <v>1</v>
      </c>
      <c r="M15514" t="s">
        <v>407</v>
      </c>
    </row>
    <row r="15515" spans="1:13" hidden="1">
      <c r="A15515" t="s">
        <v>305</v>
      </c>
      <c r="B15515" t="s">
        <v>338</v>
      </c>
      <c r="C15515" t="s">
        <v>282</v>
      </c>
      <c r="D15515">
        <v>1</v>
      </c>
      <c r="E15515">
        <v>1</v>
      </c>
      <c r="F15515">
        <v>1</v>
      </c>
      <c r="G15515">
        <v>1</v>
      </c>
      <c r="H15515">
        <v>1</v>
      </c>
      <c r="I15515">
        <v>1</v>
      </c>
      <c r="J15515">
        <v>1</v>
      </c>
      <c r="K15515">
        <v>1</v>
      </c>
      <c r="M15515" t="s">
        <v>407</v>
      </c>
    </row>
    <row r="15516" spans="1:13" hidden="1">
      <c r="A15516" t="s">
        <v>305</v>
      </c>
      <c r="B15516" t="s">
        <v>338</v>
      </c>
      <c r="C15516" t="s">
        <v>283</v>
      </c>
      <c r="D15516">
        <v>1</v>
      </c>
      <c r="E15516">
        <v>1</v>
      </c>
      <c r="F15516">
        <v>1</v>
      </c>
      <c r="G15516">
        <v>1</v>
      </c>
      <c r="H15516">
        <v>1</v>
      </c>
      <c r="I15516">
        <v>1</v>
      </c>
      <c r="J15516">
        <v>1</v>
      </c>
      <c r="K15516">
        <v>1</v>
      </c>
      <c r="M15516" t="s">
        <v>407</v>
      </c>
    </row>
    <row r="15517" spans="1:13" hidden="1">
      <c r="A15517" t="s">
        <v>305</v>
      </c>
      <c r="B15517" t="s">
        <v>338</v>
      </c>
      <c r="C15517" t="s">
        <v>284</v>
      </c>
      <c r="D15517">
        <v>1</v>
      </c>
      <c r="E15517">
        <v>1</v>
      </c>
      <c r="F15517">
        <v>1</v>
      </c>
      <c r="G15517">
        <v>1</v>
      </c>
      <c r="H15517">
        <v>1</v>
      </c>
      <c r="I15517">
        <v>1</v>
      </c>
      <c r="J15517">
        <v>1</v>
      </c>
      <c r="K15517">
        <v>1</v>
      </c>
      <c r="M15517" t="s">
        <v>407</v>
      </c>
    </row>
    <row r="15518" spans="1:13" hidden="1">
      <c r="A15518" t="s">
        <v>305</v>
      </c>
      <c r="B15518" t="s">
        <v>338</v>
      </c>
      <c r="C15518" t="s">
        <v>285</v>
      </c>
      <c r="D15518">
        <v>1</v>
      </c>
      <c r="E15518">
        <v>1</v>
      </c>
      <c r="F15518">
        <v>1</v>
      </c>
      <c r="G15518">
        <v>1</v>
      </c>
      <c r="H15518">
        <v>1</v>
      </c>
      <c r="I15518">
        <v>1</v>
      </c>
      <c r="J15518">
        <v>1</v>
      </c>
      <c r="K15518">
        <v>1</v>
      </c>
      <c r="M15518" t="s">
        <v>407</v>
      </c>
    </row>
    <row r="15519" spans="1:13" hidden="1">
      <c r="A15519" t="s">
        <v>305</v>
      </c>
      <c r="B15519" t="s">
        <v>338</v>
      </c>
      <c r="C15519" t="s">
        <v>286</v>
      </c>
      <c r="D15519">
        <v>1</v>
      </c>
      <c r="E15519">
        <v>1</v>
      </c>
      <c r="F15519">
        <v>1</v>
      </c>
      <c r="G15519">
        <v>1</v>
      </c>
      <c r="H15519">
        <v>1</v>
      </c>
      <c r="I15519">
        <v>1</v>
      </c>
      <c r="J15519">
        <v>1</v>
      </c>
      <c r="K15519">
        <v>1</v>
      </c>
      <c r="M15519" t="s">
        <v>407</v>
      </c>
    </row>
    <row r="15520" spans="1:13" hidden="1">
      <c r="A15520" t="s">
        <v>305</v>
      </c>
      <c r="B15520" t="s">
        <v>338</v>
      </c>
      <c r="C15520" t="s">
        <v>287</v>
      </c>
      <c r="D15520">
        <v>1</v>
      </c>
      <c r="E15520">
        <v>1</v>
      </c>
      <c r="F15520">
        <v>1</v>
      </c>
      <c r="G15520">
        <v>1</v>
      </c>
      <c r="H15520">
        <v>1</v>
      </c>
      <c r="I15520">
        <v>1</v>
      </c>
      <c r="J15520">
        <v>1</v>
      </c>
      <c r="K15520">
        <v>1</v>
      </c>
      <c r="M15520" t="s">
        <v>407</v>
      </c>
    </row>
    <row r="15521" spans="1:13" hidden="1">
      <c r="A15521" t="s">
        <v>305</v>
      </c>
      <c r="B15521" t="s">
        <v>338</v>
      </c>
      <c r="C15521" t="s">
        <v>288</v>
      </c>
      <c r="D15521">
        <v>1</v>
      </c>
      <c r="E15521">
        <v>1</v>
      </c>
      <c r="F15521">
        <v>1</v>
      </c>
      <c r="G15521">
        <v>1</v>
      </c>
      <c r="H15521">
        <v>1</v>
      </c>
      <c r="I15521">
        <v>1</v>
      </c>
      <c r="J15521">
        <v>1</v>
      </c>
      <c r="K15521">
        <v>1</v>
      </c>
      <c r="M15521" t="s">
        <v>407</v>
      </c>
    </row>
    <row r="15522" spans="1:13" hidden="1">
      <c r="A15522" t="s">
        <v>305</v>
      </c>
      <c r="B15522" t="s">
        <v>338</v>
      </c>
      <c r="C15522" t="s">
        <v>289</v>
      </c>
      <c r="D15522">
        <v>1</v>
      </c>
      <c r="E15522">
        <v>1</v>
      </c>
      <c r="F15522">
        <v>1</v>
      </c>
      <c r="G15522">
        <v>1</v>
      </c>
      <c r="H15522">
        <v>1</v>
      </c>
      <c r="I15522">
        <v>1</v>
      </c>
      <c r="J15522">
        <v>1</v>
      </c>
      <c r="K15522">
        <v>1</v>
      </c>
      <c r="M15522" t="s">
        <v>407</v>
      </c>
    </row>
    <row r="15523" spans="1:13" hidden="1">
      <c r="A15523" t="s">
        <v>305</v>
      </c>
      <c r="B15523" t="s">
        <v>338</v>
      </c>
      <c r="C15523" t="s">
        <v>290</v>
      </c>
      <c r="D15523">
        <v>1</v>
      </c>
      <c r="E15523">
        <v>1</v>
      </c>
      <c r="F15523">
        <v>1</v>
      </c>
      <c r="G15523">
        <v>1</v>
      </c>
      <c r="H15523">
        <v>1</v>
      </c>
      <c r="I15523">
        <v>1</v>
      </c>
      <c r="J15523">
        <v>1</v>
      </c>
      <c r="K15523">
        <v>1</v>
      </c>
      <c r="M15523" t="s">
        <v>407</v>
      </c>
    </row>
    <row r="15524" spans="1:13" hidden="1">
      <c r="A15524" t="s">
        <v>305</v>
      </c>
      <c r="B15524" t="s">
        <v>338</v>
      </c>
      <c r="C15524" t="s">
        <v>291</v>
      </c>
      <c r="D15524">
        <v>1</v>
      </c>
      <c r="E15524">
        <v>1</v>
      </c>
      <c r="F15524">
        <v>1</v>
      </c>
      <c r="G15524">
        <v>1</v>
      </c>
      <c r="H15524">
        <v>1</v>
      </c>
      <c r="I15524">
        <v>1</v>
      </c>
      <c r="J15524">
        <v>1</v>
      </c>
      <c r="K15524">
        <v>1</v>
      </c>
      <c r="M15524" t="s">
        <v>407</v>
      </c>
    </row>
    <row r="15525" spans="1:13" hidden="1">
      <c r="A15525" t="s">
        <v>305</v>
      </c>
      <c r="B15525" t="s">
        <v>338</v>
      </c>
      <c r="C15525" t="s">
        <v>292</v>
      </c>
      <c r="D15525">
        <v>1</v>
      </c>
      <c r="E15525">
        <v>1</v>
      </c>
      <c r="F15525">
        <v>1</v>
      </c>
      <c r="G15525">
        <v>1</v>
      </c>
      <c r="H15525">
        <v>1</v>
      </c>
      <c r="I15525">
        <v>1</v>
      </c>
      <c r="J15525">
        <v>1</v>
      </c>
      <c r="K15525">
        <v>1</v>
      </c>
      <c r="M15525" t="s">
        <v>407</v>
      </c>
    </row>
    <row r="15526" spans="1:13" hidden="1">
      <c r="A15526" t="s">
        <v>305</v>
      </c>
      <c r="B15526" t="s">
        <v>335</v>
      </c>
      <c r="C15526" t="s">
        <v>278</v>
      </c>
      <c r="D15526" s="114">
        <v>1</v>
      </c>
      <c r="E15526" s="114">
        <v>1</v>
      </c>
      <c r="F15526" s="114">
        <v>1</v>
      </c>
      <c r="G15526" s="114">
        <v>1</v>
      </c>
      <c r="H15526" s="114">
        <v>1</v>
      </c>
      <c r="I15526" s="114">
        <v>1</v>
      </c>
      <c r="J15526" s="114">
        <v>1</v>
      </c>
      <c r="K15526" s="114">
        <v>1</v>
      </c>
      <c r="M15526" s="114"/>
    </row>
    <row r="15527" spans="1:13" hidden="1">
      <c r="A15527" t="s">
        <v>305</v>
      </c>
      <c r="B15527" t="s">
        <v>335</v>
      </c>
      <c r="C15527" t="s">
        <v>279</v>
      </c>
      <c r="D15527" s="114">
        <v>1</v>
      </c>
      <c r="E15527" s="114">
        <v>1</v>
      </c>
      <c r="F15527" s="114">
        <v>1</v>
      </c>
      <c r="G15527" s="114">
        <v>1</v>
      </c>
      <c r="H15527" s="114">
        <v>1</v>
      </c>
      <c r="I15527" s="114">
        <v>1</v>
      </c>
      <c r="J15527" s="114">
        <v>1</v>
      </c>
      <c r="K15527" s="114">
        <v>1</v>
      </c>
      <c r="M15527" s="114"/>
    </row>
    <row r="15528" spans="1:13" hidden="1">
      <c r="A15528" t="s">
        <v>305</v>
      </c>
      <c r="B15528" t="s">
        <v>335</v>
      </c>
      <c r="C15528" t="s">
        <v>280</v>
      </c>
      <c r="D15528" s="114">
        <v>1</v>
      </c>
      <c r="E15528" s="114">
        <v>1</v>
      </c>
      <c r="F15528" s="114">
        <v>1</v>
      </c>
      <c r="G15528" s="114">
        <v>1</v>
      </c>
      <c r="H15528" s="114">
        <v>1</v>
      </c>
      <c r="I15528" s="114">
        <v>1</v>
      </c>
      <c r="J15528" s="114">
        <v>1</v>
      </c>
      <c r="K15528" s="114">
        <v>1</v>
      </c>
      <c r="M15528" s="114"/>
    </row>
    <row r="15529" spans="1:13" hidden="1">
      <c r="A15529" t="s">
        <v>305</v>
      </c>
      <c r="B15529" t="s">
        <v>335</v>
      </c>
      <c r="C15529" t="s">
        <v>277</v>
      </c>
      <c r="D15529" s="114">
        <v>1</v>
      </c>
      <c r="E15529" s="114">
        <v>1</v>
      </c>
      <c r="F15529" s="114">
        <v>1</v>
      </c>
      <c r="G15529" s="114">
        <v>1</v>
      </c>
      <c r="H15529" s="114">
        <v>1</v>
      </c>
      <c r="I15529" s="114">
        <v>1</v>
      </c>
      <c r="J15529" s="114">
        <v>1</v>
      </c>
      <c r="K15529" s="114">
        <v>1</v>
      </c>
      <c r="M15529" s="114"/>
    </row>
    <row r="15530" spans="1:13" hidden="1">
      <c r="A15530" t="s">
        <v>305</v>
      </c>
      <c r="B15530" t="s">
        <v>335</v>
      </c>
      <c r="C15530" t="s">
        <v>281</v>
      </c>
      <c r="D15530" s="114">
        <v>1</v>
      </c>
      <c r="E15530" s="114">
        <v>1</v>
      </c>
      <c r="F15530" s="114">
        <v>1</v>
      </c>
      <c r="G15530" s="114">
        <v>1</v>
      </c>
      <c r="H15530" s="114">
        <v>1</v>
      </c>
      <c r="I15530" s="114">
        <v>1</v>
      </c>
      <c r="J15530" s="114">
        <v>1</v>
      </c>
      <c r="K15530" s="114">
        <v>1</v>
      </c>
      <c r="M15530" s="114"/>
    </row>
    <row r="15531" spans="1:13" hidden="1">
      <c r="A15531" t="s">
        <v>305</v>
      </c>
      <c r="B15531" t="s">
        <v>335</v>
      </c>
      <c r="C15531" t="s">
        <v>282</v>
      </c>
      <c r="D15531" s="114">
        <v>1</v>
      </c>
      <c r="E15531" s="114">
        <v>1</v>
      </c>
      <c r="F15531" s="114">
        <v>1</v>
      </c>
      <c r="G15531" s="114">
        <v>1</v>
      </c>
      <c r="H15531" s="114">
        <v>1</v>
      </c>
      <c r="I15531" s="114">
        <v>1</v>
      </c>
      <c r="J15531" s="114">
        <v>1</v>
      </c>
      <c r="K15531" s="114">
        <v>1</v>
      </c>
      <c r="M15531" s="114"/>
    </row>
    <row r="15532" spans="1:13" hidden="1">
      <c r="A15532" t="s">
        <v>305</v>
      </c>
      <c r="B15532" t="s">
        <v>335</v>
      </c>
      <c r="C15532" t="s">
        <v>283</v>
      </c>
      <c r="D15532" s="114">
        <v>1</v>
      </c>
      <c r="E15532" s="114">
        <v>1</v>
      </c>
      <c r="F15532" s="114">
        <v>1</v>
      </c>
      <c r="G15532" s="114">
        <v>1</v>
      </c>
      <c r="H15532" s="114">
        <v>1</v>
      </c>
      <c r="I15532" s="114">
        <v>1</v>
      </c>
      <c r="J15532" s="114">
        <v>1</v>
      </c>
      <c r="K15532" s="114">
        <v>1</v>
      </c>
      <c r="M15532" s="114"/>
    </row>
    <row r="15533" spans="1:13" hidden="1">
      <c r="A15533" t="s">
        <v>305</v>
      </c>
      <c r="B15533" t="s">
        <v>335</v>
      </c>
      <c r="C15533" t="s">
        <v>284</v>
      </c>
      <c r="D15533" s="114">
        <v>1</v>
      </c>
      <c r="E15533" s="114">
        <v>1</v>
      </c>
      <c r="F15533" s="114">
        <v>1</v>
      </c>
      <c r="G15533" s="114">
        <v>1</v>
      </c>
      <c r="H15533" s="114">
        <v>1</v>
      </c>
      <c r="I15533" s="114">
        <v>1</v>
      </c>
      <c r="J15533" s="114">
        <v>1</v>
      </c>
      <c r="K15533" s="114">
        <v>1</v>
      </c>
      <c r="M15533" s="114"/>
    </row>
    <row r="15534" spans="1:13" hidden="1">
      <c r="A15534" t="s">
        <v>305</v>
      </c>
      <c r="B15534" t="s">
        <v>335</v>
      </c>
      <c r="C15534" t="s">
        <v>285</v>
      </c>
      <c r="D15534" s="114">
        <v>1</v>
      </c>
      <c r="E15534" s="114">
        <v>1</v>
      </c>
      <c r="F15534" s="114">
        <v>1</v>
      </c>
      <c r="G15534" s="114">
        <v>1</v>
      </c>
      <c r="H15534" s="114">
        <v>1</v>
      </c>
      <c r="I15534" s="114">
        <v>1</v>
      </c>
      <c r="J15534" s="114">
        <v>1</v>
      </c>
      <c r="K15534" s="114">
        <v>1</v>
      </c>
      <c r="M15534" s="114"/>
    </row>
    <row r="15535" spans="1:13" hidden="1">
      <c r="A15535" t="s">
        <v>305</v>
      </c>
      <c r="B15535" t="s">
        <v>335</v>
      </c>
      <c r="C15535" t="s">
        <v>286</v>
      </c>
      <c r="D15535" s="114">
        <v>1</v>
      </c>
      <c r="E15535" s="114">
        <v>1</v>
      </c>
      <c r="F15535" s="114">
        <v>1</v>
      </c>
      <c r="G15535" s="114">
        <v>1</v>
      </c>
      <c r="H15535" s="114">
        <v>1</v>
      </c>
      <c r="I15535" s="114">
        <v>1</v>
      </c>
      <c r="J15535" s="114">
        <v>1</v>
      </c>
      <c r="K15535" s="114">
        <v>1</v>
      </c>
      <c r="M15535" s="114"/>
    </row>
    <row r="15536" spans="1:13" hidden="1">
      <c r="A15536" t="s">
        <v>305</v>
      </c>
      <c r="B15536" t="s">
        <v>335</v>
      </c>
      <c r="C15536" t="s">
        <v>287</v>
      </c>
      <c r="D15536" s="114">
        <v>1</v>
      </c>
      <c r="E15536" s="114">
        <v>1</v>
      </c>
      <c r="F15536" s="114">
        <v>1</v>
      </c>
      <c r="G15536" s="114">
        <v>1</v>
      </c>
      <c r="H15536" s="114">
        <v>1</v>
      </c>
      <c r="I15536" s="114">
        <v>1</v>
      </c>
      <c r="J15536" s="114">
        <v>1</v>
      </c>
      <c r="K15536" s="114">
        <v>1</v>
      </c>
      <c r="M15536" s="114"/>
    </row>
    <row r="15537" spans="1:13" hidden="1">
      <c r="A15537" t="s">
        <v>305</v>
      </c>
      <c r="B15537" t="s">
        <v>335</v>
      </c>
      <c r="C15537" t="s">
        <v>288</v>
      </c>
      <c r="D15537" s="114">
        <v>1</v>
      </c>
      <c r="E15537" s="114">
        <v>1</v>
      </c>
      <c r="F15537" s="114">
        <v>1</v>
      </c>
      <c r="G15537" s="114">
        <v>1</v>
      </c>
      <c r="H15537" s="114">
        <v>1</v>
      </c>
      <c r="I15537" s="114">
        <v>1</v>
      </c>
      <c r="J15537" s="114">
        <v>1</v>
      </c>
      <c r="K15537" s="114">
        <v>1</v>
      </c>
      <c r="M15537" s="114"/>
    </row>
    <row r="15538" spans="1:13" hidden="1">
      <c r="A15538" t="s">
        <v>305</v>
      </c>
      <c r="B15538" t="s">
        <v>335</v>
      </c>
      <c r="C15538" t="s">
        <v>289</v>
      </c>
      <c r="D15538" s="114">
        <v>1</v>
      </c>
      <c r="E15538" s="114">
        <v>1</v>
      </c>
      <c r="F15538" s="114">
        <v>1</v>
      </c>
      <c r="G15538" s="114">
        <v>1</v>
      </c>
      <c r="H15538" s="114">
        <v>1</v>
      </c>
      <c r="I15538" s="114">
        <v>1</v>
      </c>
      <c r="J15538" s="114">
        <v>1</v>
      </c>
      <c r="K15538" s="114">
        <v>1</v>
      </c>
      <c r="M15538" s="114"/>
    </row>
    <row r="15539" spans="1:13" hidden="1">
      <c r="A15539" t="s">
        <v>305</v>
      </c>
      <c r="B15539" t="s">
        <v>335</v>
      </c>
      <c r="C15539" t="s">
        <v>290</v>
      </c>
      <c r="D15539" s="114">
        <v>1</v>
      </c>
      <c r="E15539" s="114">
        <v>1</v>
      </c>
      <c r="F15539" s="114">
        <v>1</v>
      </c>
      <c r="G15539" s="114">
        <v>1</v>
      </c>
      <c r="H15539" s="114">
        <v>1</v>
      </c>
      <c r="I15539" s="114">
        <v>1</v>
      </c>
      <c r="J15539" s="114">
        <v>1</v>
      </c>
      <c r="K15539" s="114">
        <v>1</v>
      </c>
      <c r="M15539" s="114"/>
    </row>
    <row r="15540" spans="1:13" hidden="1">
      <c r="A15540" t="s">
        <v>305</v>
      </c>
      <c r="B15540" t="s">
        <v>335</v>
      </c>
      <c r="C15540" t="s">
        <v>291</v>
      </c>
      <c r="D15540" s="114">
        <v>1</v>
      </c>
      <c r="E15540" s="114">
        <v>1</v>
      </c>
      <c r="F15540" s="114">
        <v>1</v>
      </c>
      <c r="G15540" s="114">
        <v>1</v>
      </c>
      <c r="H15540" s="114">
        <v>1</v>
      </c>
      <c r="I15540" s="114">
        <v>1</v>
      </c>
      <c r="J15540" s="114">
        <v>1</v>
      </c>
      <c r="K15540" s="114">
        <v>1</v>
      </c>
      <c r="M15540" s="114"/>
    </row>
    <row r="15541" spans="1:13" hidden="1">
      <c r="A15541" t="s">
        <v>305</v>
      </c>
      <c r="B15541" t="s">
        <v>335</v>
      </c>
      <c r="C15541" t="s">
        <v>292</v>
      </c>
      <c r="D15541" s="114">
        <v>1</v>
      </c>
      <c r="E15541" s="114">
        <v>1</v>
      </c>
      <c r="F15541" s="114">
        <v>1</v>
      </c>
      <c r="G15541" s="114">
        <v>1</v>
      </c>
      <c r="H15541" s="114">
        <v>1</v>
      </c>
      <c r="I15541" s="114">
        <v>1</v>
      </c>
      <c r="J15541" s="114">
        <v>1</v>
      </c>
      <c r="K15541" s="114">
        <v>1</v>
      </c>
      <c r="M15541" s="114"/>
    </row>
    <row r="15542" spans="1:13" hidden="1">
      <c r="A15542" t="s">
        <v>305</v>
      </c>
      <c r="B15542" t="s">
        <v>336</v>
      </c>
      <c r="C15542" t="s">
        <v>278</v>
      </c>
      <c r="D15542" s="114">
        <v>1</v>
      </c>
      <c r="E15542" s="114">
        <v>1</v>
      </c>
      <c r="F15542" s="114">
        <v>1</v>
      </c>
      <c r="G15542" s="114">
        <v>1</v>
      </c>
      <c r="H15542" s="114">
        <v>1</v>
      </c>
      <c r="I15542" s="114">
        <v>1</v>
      </c>
      <c r="J15542" s="114">
        <v>1</v>
      </c>
      <c r="K15542" s="114">
        <v>1</v>
      </c>
      <c r="M15542" s="114"/>
    </row>
    <row r="15543" spans="1:13" hidden="1">
      <c r="A15543" t="s">
        <v>305</v>
      </c>
      <c r="B15543" t="s">
        <v>336</v>
      </c>
      <c r="C15543" t="s">
        <v>279</v>
      </c>
      <c r="D15543" s="114">
        <v>1</v>
      </c>
      <c r="E15543" s="114">
        <v>1</v>
      </c>
      <c r="F15543" s="114">
        <v>1</v>
      </c>
      <c r="G15543" s="114">
        <v>1</v>
      </c>
      <c r="H15543" s="114">
        <v>1</v>
      </c>
      <c r="I15543" s="114">
        <v>1</v>
      </c>
      <c r="J15543" s="114">
        <v>1</v>
      </c>
      <c r="K15543" s="114">
        <v>1</v>
      </c>
      <c r="M15543" s="114"/>
    </row>
    <row r="15544" spans="1:13" hidden="1">
      <c r="A15544" t="s">
        <v>305</v>
      </c>
      <c r="B15544" t="s">
        <v>336</v>
      </c>
      <c r="C15544" t="s">
        <v>280</v>
      </c>
      <c r="D15544" s="114">
        <v>1</v>
      </c>
      <c r="E15544" s="114">
        <v>1</v>
      </c>
      <c r="F15544" s="114">
        <v>1</v>
      </c>
      <c r="G15544" s="114">
        <v>1</v>
      </c>
      <c r="H15544" s="114">
        <v>1</v>
      </c>
      <c r="I15544" s="114">
        <v>1</v>
      </c>
      <c r="J15544" s="114">
        <v>1</v>
      </c>
      <c r="K15544" s="114">
        <v>1</v>
      </c>
      <c r="M15544" s="114"/>
    </row>
    <row r="15545" spans="1:13" hidden="1">
      <c r="A15545" t="s">
        <v>305</v>
      </c>
      <c r="B15545" t="s">
        <v>336</v>
      </c>
      <c r="C15545" t="s">
        <v>277</v>
      </c>
      <c r="D15545" s="114">
        <v>1</v>
      </c>
      <c r="E15545" s="114">
        <v>1</v>
      </c>
      <c r="F15545" s="114">
        <v>1</v>
      </c>
      <c r="G15545" s="114">
        <v>1</v>
      </c>
      <c r="H15545" s="114">
        <v>1</v>
      </c>
      <c r="I15545" s="114">
        <v>1</v>
      </c>
      <c r="J15545" s="114">
        <v>1</v>
      </c>
      <c r="K15545" s="114">
        <v>1</v>
      </c>
      <c r="M15545" s="114"/>
    </row>
    <row r="15546" spans="1:13" hidden="1">
      <c r="A15546" t="s">
        <v>305</v>
      </c>
      <c r="B15546" t="s">
        <v>336</v>
      </c>
      <c r="C15546" t="s">
        <v>281</v>
      </c>
      <c r="D15546" s="114">
        <v>1</v>
      </c>
      <c r="E15546" s="114">
        <v>1</v>
      </c>
      <c r="F15546" s="114">
        <v>1</v>
      </c>
      <c r="G15546" s="114">
        <v>1</v>
      </c>
      <c r="H15546" s="114">
        <v>1</v>
      </c>
      <c r="I15546" s="114">
        <v>1</v>
      </c>
      <c r="J15546" s="114">
        <v>1</v>
      </c>
      <c r="K15546" s="114">
        <v>1</v>
      </c>
      <c r="M15546" s="114"/>
    </row>
    <row r="15547" spans="1:13" hidden="1">
      <c r="A15547" t="s">
        <v>305</v>
      </c>
      <c r="B15547" t="s">
        <v>336</v>
      </c>
      <c r="C15547" t="s">
        <v>282</v>
      </c>
      <c r="D15547" s="114">
        <v>1</v>
      </c>
      <c r="E15547" s="114">
        <v>1</v>
      </c>
      <c r="F15547" s="114">
        <v>1</v>
      </c>
      <c r="G15547" s="114">
        <v>1</v>
      </c>
      <c r="H15547" s="114">
        <v>1</v>
      </c>
      <c r="I15547" s="114">
        <v>1</v>
      </c>
      <c r="J15547" s="114">
        <v>1</v>
      </c>
      <c r="K15547" s="114">
        <v>1</v>
      </c>
      <c r="M15547" s="114"/>
    </row>
    <row r="15548" spans="1:13" hidden="1">
      <c r="A15548" t="s">
        <v>305</v>
      </c>
      <c r="B15548" t="s">
        <v>336</v>
      </c>
      <c r="C15548" t="s">
        <v>283</v>
      </c>
      <c r="D15548" s="114">
        <v>1</v>
      </c>
      <c r="E15548" s="114">
        <v>1</v>
      </c>
      <c r="F15548" s="114">
        <v>1</v>
      </c>
      <c r="G15548" s="114">
        <v>1</v>
      </c>
      <c r="H15548" s="114">
        <v>1</v>
      </c>
      <c r="I15548" s="114">
        <v>1</v>
      </c>
      <c r="J15548" s="114">
        <v>1</v>
      </c>
      <c r="K15548" s="114">
        <v>1</v>
      </c>
      <c r="M15548" s="114"/>
    </row>
    <row r="15549" spans="1:13" hidden="1">
      <c r="A15549" t="s">
        <v>305</v>
      </c>
      <c r="B15549" t="s">
        <v>336</v>
      </c>
      <c r="C15549" t="s">
        <v>284</v>
      </c>
      <c r="D15549" s="114">
        <v>1</v>
      </c>
      <c r="E15549" s="114">
        <v>1</v>
      </c>
      <c r="F15549" s="114">
        <v>1</v>
      </c>
      <c r="G15549" s="114">
        <v>1</v>
      </c>
      <c r="H15549" s="114">
        <v>1</v>
      </c>
      <c r="I15549" s="114">
        <v>1</v>
      </c>
      <c r="J15549" s="114">
        <v>1</v>
      </c>
      <c r="K15549" s="114">
        <v>1</v>
      </c>
      <c r="M15549" s="114"/>
    </row>
    <row r="15550" spans="1:13" hidden="1">
      <c r="A15550" t="s">
        <v>305</v>
      </c>
      <c r="B15550" t="s">
        <v>336</v>
      </c>
      <c r="C15550" t="s">
        <v>285</v>
      </c>
      <c r="D15550" s="114">
        <v>1</v>
      </c>
      <c r="E15550" s="114">
        <v>1</v>
      </c>
      <c r="F15550" s="114">
        <v>1</v>
      </c>
      <c r="G15550" s="114">
        <v>1</v>
      </c>
      <c r="H15550" s="114">
        <v>1</v>
      </c>
      <c r="I15550" s="114">
        <v>1</v>
      </c>
      <c r="J15550" s="114">
        <v>1</v>
      </c>
      <c r="K15550" s="114">
        <v>1</v>
      </c>
      <c r="M15550" s="114"/>
    </row>
    <row r="15551" spans="1:13" hidden="1">
      <c r="A15551" t="s">
        <v>305</v>
      </c>
      <c r="B15551" t="s">
        <v>336</v>
      </c>
      <c r="C15551" t="s">
        <v>286</v>
      </c>
      <c r="D15551" s="114">
        <v>1</v>
      </c>
      <c r="E15551" s="114">
        <v>1</v>
      </c>
      <c r="F15551" s="114">
        <v>1</v>
      </c>
      <c r="G15551" s="114">
        <v>1</v>
      </c>
      <c r="H15551" s="114">
        <v>1</v>
      </c>
      <c r="I15551" s="114">
        <v>1</v>
      </c>
      <c r="J15551" s="114">
        <v>1</v>
      </c>
      <c r="K15551" s="114">
        <v>1</v>
      </c>
      <c r="M15551" s="114"/>
    </row>
    <row r="15552" spans="1:13" hidden="1">
      <c r="A15552" t="s">
        <v>305</v>
      </c>
      <c r="B15552" t="s">
        <v>336</v>
      </c>
      <c r="C15552" t="s">
        <v>287</v>
      </c>
      <c r="D15552" s="114">
        <v>1</v>
      </c>
      <c r="E15552" s="114">
        <v>1</v>
      </c>
      <c r="F15552" s="114">
        <v>1</v>
      </c>
      <c r="G15552" s="114">
        <v>1</v>
      </c>
      <c r="H15552" s="114">
        <v>1</v>
      </c>
      <c r="I15552" s="114">
        <v>1</v>
      </c>
      <c r="J15552" s="114">
        <v>1</v>
      </c>
      <c r="K15552" s="114">
        <v>1</v>
      </c>
      <c r="M15552" s="114"/>
    </row>
    <row r="15553" spans="1:13" hidden="1">
      <c r="A15553" t="s">
        <v>305</v>
      </c>
      <c r="B15553" t="s">
        <v>336</v>
      </c>
      <c r="C15553" t="s">
        <v>288</v>
      </c>
      <c r="D15553" s="114">
        <v>1</v>
      </c>
      <c r="E15553" s="114">
        <v>1</v>
      </c>
      <c r="F15553" s="114">
        <v>1</v>
      </c>
      <c r="G15553" s="114">
        <v>1</v>
      </c>
      <c r="H15553" s="114">
        <v>1</v>
      </c>
      <c r="I15553" s="114">
        <v>1</v>
      </c>
      <c r="J15553" s="114">
        <v>1</v>
      </c>
      <c r="K15553" s="114">
        <v>1</v>
      </c>
      <c r="M15553" s="114"/>
    </row>
    <row r="15554" spans="1:13" hidden="1">
      <c r="A15554" t="s">
        <v>305</v>
      </c>
      <c r="B15554" t="s">
        <v>336</v>
      </c>
      <c r="C15554" t="s">
        <v>289</v>
      </c>
      <c r="D15554" s="114">
        <v>1</v>
      </c>
      <c r="E15554" s="114">
        <v>1</v>
      </c>
      <c r="F15554" s="114">
        <v>1</v>
      </c>
      <c r="G15554" s="114">
        <v>1</v>
      </c>
      <c r="H15554" s="114">
        <v>1</v>
      </c>
      <c r="I15554" s="114">
        <v>1</v>
      </c>
      <c r="J15554" s="114">
        <v>1</v>
      </c>
      <c r="K15554" s="114">
        <v>1</v>
      </c>
      <c r="M15554" s="114"/>
    </row>
    <row r="15555" spans="1:13" hidden="1">
      <c r="A15555" t="s">
        <v>305</v>
      </c>
      <c r="B15555" t="s">
        <v>336</v>
      </c>
      <c r="C15555" t="s">
        <v>290</v>
      </c>
      <c r="D15555" s="114">
        <v>1</v>
      </c>
      <c r="E15555" s="114">
        <v>1</v>
      </c>
      <c r="F15555" s="114">
        <v>1</v>
      </c>
      <c r="G15555" s="114">
        <v>1</v>
      </c>
      <c r="H15555" s="114">
        <v>1</v>
      </c>
      <c r="I15555" s="114">
        <v>1</v>
      </c>
      <c r="J15555" s="114">
        <v>1</v>
      </c>
      <c r="K15555" s="114">
        <v>1</v>
      </c>
      <c r="M15555" s="114"/>
    </row>
    <row r="15556" spans="1:13" hidden="1">
      <c r="A15556" t="s">
        <v>305</v>
      </c>
      <c r="B15556" t="s">
        <v>336</v>
      </c>
      <c r="C15556" t="s">
        <v>291</v>
      </c>
      <c r="D15556" s="114">
        <v>1</v>
      </c>
      <c r="E15556" s="114">
        <v>1</v>
      </c>
      <c r="F15556" s="114">
        <v>1</v>
      </c>
      <c r="G15556" s="114">
        <v>1</v>
      </c>
      <c r="H15556" s="114">
        <v>1</v>
      </c>
      <c r="I15556" s="114">
        <v>1</v>
      </c>
      <c r="J15556" s="114">
        <v>1</v>
      </c>
      <c r="K15556" s="114">
        <v>1</v>
      </c>
      <c r="M15556" s="114"/>
    </row>
    <row r="15557" spans="1:13" hidden="1">
      <c r="A15557" t="s">
        <v>305</v>
      </c>
      <c r="B15557" t="s">
        <v>336</v>
      </c>
      <c r="C15557" t="s">
        <v>292</v>
      </c>
      <c r="D15557" s="114">
        <v>1</v>
      </c>
      <c r="E15557" s="114">
        <v>1</v>
      </c>
      <c r="F15557" s="114">
        <v>1</v>
      </c>
      <c r="G15557" s="114">
        <v>1</v>
      </c>
      <c r="H15557" s="114">
        <v>1</v>
      </c>
      <c r="I15557" s="114">
        <v>1</v>
      </c>
      <c r="J15557" s="114">
        <v>1</v>
      </c>
      <c r="K15557" s="114">
        <v>1</v>
      </c>
      <c r="M15557" s="114"/>
    </row>
    <row r="15558" spans="1:13" hidden="1">
      <c r="A15558" t="s">
        <v>305</v>
      </c>
      <c r="B15558" t="s">
        <v>337</v>
      </c>
      <c r="C15558" t="s">
        <v>278</v>
      </c>
      <c r="D15558">
        <v>1</v>
      </c>
      <c r="E15558">
        <v>1</v>
      </c>
      <c r="F15558">
        <v>1</v>
      </c>
      <c r="G15558">
        <v>1</v>
      </c>
      <c r="H15558">
        <v>1</v>
      </c>
      <c r="I15558">
        <v>1</v>
      </c>
      <c r="J15558">
        <v>1</v>
      </c>
      <c r="K15558">
        <v>1</v>
      </c>
      <c r="M15558" t="s">
        <v>407</v>
      </c>
    </row>
    <row r="15559" spans="1:13" hidden="1">
      <c r="A15559" t="s">
        <v>305</v>
      </c>
      <c r="B15559" t="s">
        <v>337</v>
      </c>
      <c r="C15559" t="s">
        <v>279</v>
      </c>
      <c r="D15559">
        <v>1</v>
      </c>
      <c r="E15559">
        <v>1</v>
      </c>
      <c r="F15559">
        <v>1</v>
      </c>
      <c r="G15559">
        <v>1</v>
      </c>
      <c r="H15559">
        <v>1</v>
      </c>
      <c r="I15559">
        <v>1</v>
      </c>
      <c r="J15559">
        <v>1</v>
      </c>
      <c r="K15559">
        <v>1</v>
      </c>
      <c r="M15559" t="s">
        <v>407</v>
      </c>
    </row>
    <row r="15560" spans="1:13" hidden="1">
      <c r="A15560" t="s">
        <v>305</v>
      </c>
      <c r="B15560" t="s">
        <v>337</v>
      </c>
      <c r="C15560" t="s">
        <v>280</v>
      </c>
      <c r="D15560">
        <v>1</v>
      </c>
      <c r="E15560">
        <v>1</v>
      </c>
      <c r="F15560">
        <v>1</v>
      </c>
      <c r="G15560">
        <v>1</v>
      </c>
      <c r="H15560">
        <v>1</v>
      </c>
      <c r="I15560">
        <v>1</v>
      </c>
      <c r="J15560">
        <v>1</v>
      </c>
      <c r="K15560">
        <v>1</v>
      </c>
      <c r="M15560" t="s">
        <v>407</v>
      </c>
    </row>
    <row r="15561" spans="1:13" hidden="1">
      <c r="A15561" t="s">
        <v>305</v>
      </c>
      <c r="B15561" t="s">
        <v>337</v>
      </c>
      <c r="C15561" t="s">
        <v>277</v>
      </c>
      <c r="D15561">
        <v>1</v>
      </c>
      <c r="E15561">
        <v>1</v>
      </c>
      <c r="F15561">
        <v>1</v>
      </c>
      <c r="G15561">
        <v>1</v>
      </c>
      <c r="H15561">
        <v>1</v>
      </c>
      <c r="I15561">
        <v>1</v>
      </c>
      <c r="J15561">
        <v>1</v>
      </c>
      <c r="K15561">
        <v>1</v>
      </c>
      <c r="M15561" t="s">
        <v>407</v>
      </c>
    </row>
    <row r="15562" spans="1:13" hidden="1">
      <c r="A15562" t="s">
        <v>305</v>
      </c>
      <c r="B15562" t="s">
        <v>337</v>
      </c>
      <c r="C15562" t="s">
        <v>281</v>
      </c>
      <c r="D15562">
        <v>1</v>
      </c>
      <c r="E15562">
        <v>1</v>
      </c>
      <c r="F15562">
        <v>1</v>
      </c>
      <c r="G15562">
        <v>1</v>
      </c>
      <c r="H15562">
        <v>1</v>
      </c>
      <c r="I15562">
        <v>1</v>
      </c>
      <c r="J15562">
        <v>1</v>
      </c>
      <c r="K15562">
        <v>1</v>
      </c>
      <c r="M15562" t="s">
        <v>407</v>
      </c>
    </row>
    <row r="15563" spans="1:13" hidden="1">
      <c r="A15563" t="s">
        <v>305</v>
      </c>
      <c r="B15563" t="s">
        <v>337</v>
      </c>
      <c r="C15563" t="s">
        <v>282</v>
      </c>
      <c r="D15563">
        <v>1</v>
      </c>
      <c r="E15563">
        <v>1</v>
      </c>
      <c r="F15563">
        <v>1</v>
      </c>
      <c r="G15563">
        <v>1</v>
      </c>
      <c r="H15563">
        <v>1</v>
      </c>
      <c r="I15563">
        <v>1</v>
      </c>
      <c r="J15563">
        <v>1</v>
      </c>
      <c r="K15563">
        <v>1</v>
      </c>
      <c r="M15563" t="s">
        <v>407</v>
      </c>
    </row>
    <row r="15564" spans="1:13" hidden="1">
      <c r="A15564" t="s">
        <v>305</v>
      </c>
      <c r="B15564" t="s">
        <v>337</v>
      </c>
      <c r="C15564" t="s">
        <v>283</v>
      </c>
      <c r="D15564">
        <v>1</v>
      </c>
      <c r="E15564">
        <v>1</v>
      </c>
      <c r="F15564">
        <v>1</v>
      </c>
      <c r="G15564">
        <v>1</v>
      </c>
      <c r="H15564">
        <v>1</v>
      </c>
      <c r="I15564">
        <v>1</v>
      </c>
      <c r="J15564">
        <v>1</v>
      </c>
      <c r="K15564">
        <v>1</v>
      </c>
      <c r="M15564" t="s">
        <v>407</v>
      </c>
    </row>
    <row r="15565" spans="1:13" hidden="1">
      <c r="A15565" t="s">
        <v>305</v>
      </c>
      <c r="B15565" t="s">
        <v>337</v>
      </c>
      <c r="C15565" t="s">
        <v>284</v>
      </c>
      <c r="D15565">
        <v>1</v>
      </c>
      <c r="E15565">
        <v>1</v>
      </c>
      <c r="F15565">
        <v>1</v>
      </c>
      <c r="G15565">
        <v>1</v>
      </c>
      <c r="H15565">
        <v>1</v>
      </c>
      <c r="I15565">
        <v>1</v>
      </c>
      <c r="J15565">
        <v>1</v>
      </c>
      <c r="K15565">
        <v>1</v>
      </c>
      <c r="M15565" t="s">
        <v>407</v>
      </c>
    </row>
    <row r="15566" spans="1:13" hidden="1">
      <c r="A15566" t="s">
        <v>305</v>
      </c>
      <c r="B15566" t="s">
        <v>337</v>
      </c>
      <c r="C15566" t="s">
        <v>285</v>
      </c>
      <c r="D15566">
        <v>1</v>
      </c>
      <c r="E15566">
        <v>1</v>
      </c>
      <c r="F15566">
        <v>1</v>
      </c>
      <c r="G15566">
        <v>1</v>
      </c>
      <c r="H15566">
        <v>1</v>
      </c>
      <c r="I15566">
        <v>1</v>
      </c>
      <c r="J15566">
        <v>1</v>
      </c>
      <c r="K15566">
        <v>1</v>
      </c>
      <c r="M15566" t="s">
        <v>407</v>
      </c>
    </row>
    <row r="15567" spans="1:13" hidden="1">
      <c r="A15567" t="s">
        <v>305</v>
      </c>
      <c r="B15567" t="s">
        <v>337</v>
      </c>
      <c r="C15567" t="s">
        <v>286</v>
      </c>
      <c r="D15567">
        <v>1</v>
      </c>
      <c r="E15567">
        <v>1</v>
      </c>
      <c r="F15567">
        <v>1</v>
      </c>
      <c r="G15567">
        <v>1</v>
      </c>
      <c r="H15567">
        <v>1</v>
      </c>
      <c r="I15567">
        <v>1</v>
      </c>
      <c r="J15567">
        <v>1</v>
      </c>
      <c r="K15567">
        <v>1</v>
      </c>
      <c r="M15567" t="s">
        <v>407</v>
      </c>
    </row>
    <row r="15568" spans="1:13" hidden="1">
      <c r="A15568" t="s">
        <v>305</v>
      </c>
      <c r="B15568" t="s">
        <v>337</v>
      </c>
      <c r="C15568" t="s">
        <v>287</v>
      </c>
      <c r="D15568">
        <v>1</v>
      </c>
      <c r="E15568">
        <v>1</v>
      </c>
      <c r="F15568">
        <v>1</v>
      </c>
      <c r="G15568">
        <v>1</v>
      </c>
      <c r="H15568">
        <v>1</v>
      </c>
      <c r="I15568">
        <v>1</v>
      </c>
      <c r="J15568">
        <v>1</v>
      </c>
      <c r="K15568">
        <v>1</v>
      </c>
      <c r="M15568" t="s">
        <v>407</v>
      </c>
    </row>
    <row r="15569" spans="1:13" hidden="1">
      <c r="A15569" t="s">
        <v>305</v>
      </c>
      <c r="B15569" t="s">
        <v>337</v>
      </c>
      <c r="C15569" t="s">
        <v>288</v>
      </c>
      <c r="D15569">
        <v>1</v>
      </c>
      <c r="E15569">
        <v>1</v>
      </c>
      <c r="F15569">
        <v>1</v>
      </c>
      <c r="G15569">
        <v>1</v>
      </c>
      <c r="H15569">
        <v>1</v>
      </c>
      <c r="I15569">
        <v>1</v>
      </c>
      <c r="J15569">
        <v>1</v>
      </c>
      <c r="K15569">
        <v>1</v>
      </c>
      <c r="M15569" t="s">
        <v>407</v>
      </c>
    </row>
    <row r="15570" spans="1:13" hidden="1">
      <c r="A15570" t="s">
        <v>305</v>
      </c>
      <c r="B15570" t="s">
        <v>337</v>
      </c>
      <c r="C15570" t="s">
        <v>289</v>
      </c>
      <c r="D15570">
        <v>1</v>
      </c>
      <c r="E15570">
        <v>1</v>
      </c>
      <c r="F15570">
        <v>1</v>
      </c>
      <c r="G15570">
        <v>1</v>
      </c>
      <c r="H15570">
        <v>1</v>
      </c>
      <c r="I15570">
        <v>1</v>
      </c>
      <c r="J15570">
        <v>1</v>
      </c>
      <c r="K15570">
        <v>1</v>
      </c>
      <c r="M15570" t="s">
        <v>407</v>
      </c>
    </row>
    <row r="15571" spans="1:13" hidden="1">
      <c r="A15571" t="s">
        <v>305</v>
      </c>
      <c r="B15571" t="s">
        <v>337</v>
      </c>
      <c r="C15571" t="s">
        <v>290</v>
      </c>
      <c r="D15571">
        <v>1</v>
      </c>
      <c r="E15571">
        <v>1</v>
      </c>
      <c r="F15571">
        <v>1</v>
      </c>
      <c r="G15571">
        <v>1</v>
      </c>
      <c r="H15571">
        <v>1</v>
      </c>
      <c r="I15571">
        <v>1</v>
      </c>
      <c r="J15571">
        <v>1</v>
      </c>
      <c r="K15571">
        <v>1</v>
      </c>
      <c r="M15571" t="s">
        <v>407</v>
      </c>
    </row>
    <row r="15572" spans="1:13" hidden="1">
      <c r="A15572" t="s">
        <v>305</v>
      </c>
      <c r="B15572" t="s">
        <v>337</v>
      </c>
      <c r="C15572" t="s">
        <v>291</v>
      </c>
      <c r="D15572">
        <v>1</v>
      </c>
      <c r="E15572">
        <v>1</v>
      </c>
      <c r="F15572">
        <v>1</v>
      </c>
      <c r="G15572">
        <v>1</v>
      </c>
      <c r="H15572">
        <v>1</v>
      </c>
      <c r="I15572">
        <v>1</v>
      </c>
      <c r="J15572">
        <v>1</v>
      </c>
      <c r="K15572">
        <v>1</v>
      </c>
      <c r="M15572" t="s">
        <v>407</v>
      </c>
    </row>
    <row r="15573" spans="1:13" hidden="1">
      <c r="A15573" t="s">
        <v>305</v>
      </c>
      <c r="B15573" t="s">
        <v>337</v>
      </c>
      <c r="C15573" t="s">
        <v>292</v>
      </c>
      <c r="D15573">
        <v>1</v>
      </c>
      <c r="E15573">
        <v>1</v>
      </c>
      <c r="F15573">
        <v>1</v>
      </c>
      <c r="G15573">
        <v>1</v>
      </c>
      <c r="H15573">
        <v>1</v>
      </c>
      <c r="I15573">
        <v>1</v>
      </c>
      <c r="J15573">
        <v>1</v>
      </c>
      <c r="K15573">
        <v>1</v>
      </c>
      <c r="M15573" t="s">
        <v>407</v>
      </c>
    </row>
    <row r="15574" spans="1:13" hidden="1">
      <c r="A15574" t="s">
        <v>305</v>
      </c>
      <c r="B15574" t="s">
        <v>374</v>
      </c>
      <c r="C15574" t="s">
        <v>278</v>
      </c>
      <c r="D15574" s="2">
        <v>1</v>
      </c>
      <c r="E15574" s="2">
        <v>1</v>
      </c>
      <c r="F15574" s="2">
        <v>1</v>
      </c>
      <c r="G15574" s="2">
        <v>1</v>
      </c>
      <c r="H15574" s="2">
        <v>1</v>
      </c>
      <c r="I15574" s="2">
        <v>1</v>
      </c>
      <c r="J15574" s="2">
        <v>1</v>
      </c>
      <c r="K15574" s="2">
        <v>1</v>
      </c>
    </row>
    <row r="15575" spans="1:13" hidden="1">
      <c r="A15575" t="s">
        <v>305</v>
      </c>
      <c r="B15575" t="s">
        <v>374</v>
      </c>
      <c r="C15575" t="s">
        <v>279</v>
      </c>
      <c r="D15575" s="2">
        <v>1</v>
      </c>
      <c r="E15575" s="2">
        <v>1</v>
      </c>
      <c r="F15575" s="2">
        <v>1</v>
      </c>
      <c r="G15575" s="2">
        <v>1</v>
      </c>
      <c r="H15575" s="2">
        <v>1</v>
      </c>
      <c r="I15575" s="2">
        <v>1</v>
      </c>
      <c r="J15575" s="2">
        <v>1</v>
      </c>
      <c r="K15575" s="2">
        <v>1</v>
      </c>
    </row>
    <row r="15576" spans="1:13" hidden="1">
      <c r="A15576" t="s">
        <v>305</v>
      </c>
      <c r="B15576" t="s">
        <v>374</v>
      </c>
      <c r="C15576" t="s">
        <v>280</v>
      </c>
      <c r="D15576" s="2">
        <v>1</v>
      </c>
      <c r="E15576" s="2">
        <v>1</v>
      </c>
      <c r="F15576" s="2">
        <v>1</v>
      </c>
      <c r="G15576" s="2">
        <v>1</v>
      </c>
      <c r="H15576" s="2">
        <v>1</v>
      </c>
      <c r="I15576" s="2">
        <v>1</v>
      </c>
      <c r="J15576" s="2">
        <v>1</v>
      </c>
      <c r="K15576" s="2">
        <v>1</v>
      </c>
    </row>
    <row r="15577" spans="1:13" hidden="1">
      <c r="A15577" t="s">
        <v>305</v>
      </c>
      <c r="B15577" t="s">
        <v>374</v>
      </c>
      <c r="C15577" t="s">
        <v>277</v>
      </c>
      <c r="D15577" s="2">
        <v>1</v>
      </c>
      <c r="E15577" s="2">
        <v>1</v>
      </c>
      <c r="F15577" s="2">
        <v>1</v>
      </c>
      <c r="G15577" s="2">
        <v>1</v>
      </c>
      <c r="H15577" s="2">
        <v>1</v>
      </c>
      <c r="I15577" s="2">
        <v>1</v>
      </c>
      <c r="J15577" s="2">
        <v>1</v>
      </c>
      <c r="K15577" s="2">
        <v>1</v>
      </c>
    </row>
    <row r="15578" spans="1:13" hidden="1">
      <c r="A15578" t="s">
        <v>305</v>
      </c>
      <c r="B15578" t="s">
        <v>374</v>
      </c>
      <c r="C15578" t="s">
        <v>281</v>
      </c>
      <c r="D15578" s="2">
        <v>1</v>
      </c>
      <c r="E15578" s="2">
        <v>1</v>
      </c>
      <c r="F15578" s="2">
        <v>1</v>
      </c>
      <c r="G15578" s="2">
        <v>1</v>
      </c>
      <c r="H15578" s="2">
        <v>1</v>
      </c>
      <c r="I15578" s="2">
        <v>1</v>
      </c>
      <c r="J15578" s="2">
        <v>1</v>
      </c>
      <c r="K15578" s="2">
        <v>1</v>
      </c>
    </row>
    <row r="15579" spans="1:13" hidden="1">
      <c r="A15579" t="s">
        <v>305</v>
      </c>
      <c r="B15579" t="s">
        <v>374</v>
      </c>
      <c r="C15579" t="s">
        <v>282</v>
      </c>
      <c r="D15579" s="2">
        <v>1</v>
      </c>
      <c r="E15579" s="2">
        <v>1</v>
      </c>
      <c r="F15579" s="2">
        <v>1</v>
      </c>
      <c r="G15579" s="2">
        <v>1</v>
      </c>
      <c r="H15579" s="2">
        <v>1</v>
      </c>
      <c r="I15579" s="2">
        <v>1</v>
      </c>
      <c r="J15579" s="2">
        <v>1</v>
      </c>
      <c r="K15579" s="2">
        <v>1</v>
      </c>
    </row>
    <row r="15580" spans="1:13" hidden="1">
      <c r="A15580" t="s">
        <v>305</v>
      </c>
      <c r="B15580" t="s">
        <v>374</v>
      </c>
      <c r="C15580" t="s">
        <v>283</v>
      </c>
      <c r="D15580" s="2">
        <v>1</v>
      </c>
      <c r="E15580" s="2">
        <v>1</v>
      </c>
      <c r="F15580" s="2">
        <v>1</v>
      </c>
      <c r="G15580" s="2">
        <v>1</v>
      </c>
      <c r="H15580" s="2">
        <v>1</v>
      </c>
      <c r="I15580" s="2">
        <v>1</v>
      </c>
      <c r="J15580" s="2">
        <v>1</v>
      </c>
      <c r="K15580" s="2">
        <v>1</v>
      </c>
    </row>
    <row r="15581" spans="1:13" hidden="1">
      <c r="A15581" t="s">
        <v>305</v>
      </c>
      <c r="B15581" t="s">
        <v>374</v>
      </c>
      <c r="C15581" t="s">
        <v>284</v>
      </c>
      <c r="D15581" s="2">
        <v>1</v>
      </c>
      <c r="E15581" s="2">
        <v>1</v>
      </c>
      <c r="F15581" s="2">
        <v>1</v>
      </c>
      <c r="G15581" s="2">
        <v>1</v>
      </c>
      <c r="H15581" s="2">
        <v>1</v>
      </c>
      <c r="I15581" s="2">
        <v>1</v>
      </c>
      <c r="J15581" s="2">
        <v>1</v>
      </c>
      <c r="K15581" s="2">
        <v>1</v>
      </c>
    </row>
    <row r="15582" spans="1:13" hidden="1">
      <c r="A15582" t="s">
        <v>305</v>
      </c>
      <c r="B15582" t="s">
        <v>374</v>
      </c>
      <c r="C15582" t="s">
        <v>285</v>
      </c>
      <c r="D15582" s="2">
        <v>1</v>
      </c>
      <c r="E15582" s="2">
        <v>1</v>
      </c>
      <c r="F15582" s="2">
        <v>1</v>
      </c>
      <c r="G15582" s="2">
        <v>1</v>
      </c>
      <c r="H15582" s="2">
        <v>1</v>
      </c>
      <c r="I15582" s="2">
        <v>1</v>
      </c>
      <c r="J15582" s="2">
        <v>1</v>
      </c>
      <c r="K15582" s="2">
        <v>1</v>
      </c>
    </row>
    <row r="15583" spans="1:13" hidden="1">
      <c r="A15583" t="s">
        <v>305</v>
      </c>
      <c r="B15583" t="s">
        <v>374</v>
      </c>
      <c r="C15583" t="s">
        <v>286</v>
      </c>
      <c r="D15583" s="2">
        <v>1</v>
      </c>
      <c r="E15583" s="2">
        <v>1</v>
      </c>
      <c r="F15583" s="2">
        <v>1</v>
      </c>
      <c r="G15583" s="2">
        <v>1</v>
      </c>
      <c r="H15583" s="2">
        <v>1</v>
      </c>
      <c r="I15583" s="2">
        <v>1</v>
      </c>
      <c r="J15583" s="2">
        <v>1</v>
      </c>
      <c r="K15583" s="2">
        <v>1</v>
      </c>
    </row>
    <row r="15584" spans="1:13" hidden="1">
      <c r="A15584" t="s">
        <v>305</v>
      </c>
      <c r="B15584" t="s">
        <v>374</v>
      </c>
      <c r="C15584" t="s">
        <v>287</v>
      </c>
      <c r="D15584" s="2">
        <v>1</v>
      </c>
      <c r="E15584" s="2">
        <v>1</v>
      </c>
      <c r="F15584" s="2">
        <v>1</v>
      </c>
      <c r="G15584" s="2">
        <v>1</v>
      </c>
      <c r="H15584" s="2">
        <v>1</v>
      </c>
      <c r="I15584" s="2">
        <v>1</v>
      </c>
      <c r="J15584" s="2">
        <v>1</v>
      </c>
      <c r="K15584" s="2">
        <v>1</v>
      </c>
    </row>
    <row r="15585" spans="1:11" hidden="1">
      <c r="A15585" t="s">
        <v>305</v>
      </c>
      <c r="B15585" t="s">
        <v>374</v>
      </c>
      <c r="C15585" t="s">
        <v>288</v>
      </c>
      <c r="D15585" s="2">
        <v>1</v>
      </c>
      <c r="E15585" s="2">
        <v>1</v>
      </c>
      <c r="F15585" s="2">
        <v>1</v>
      </c>
      <c r="G15585" s="2">
        <v>1</v>
      </c>
      <c r="H15585" s="2">
        <v>1</v>
      </c>
      <c r="I15585" s="2">
        <v>1</v>
      </c>
      <c r="J15585" s="2">
        <v>1</v>
      </c>
      <c r="K15585" s="2">
        <v>1</v>
      </c>
    </row>
    <row r="15586" spans="1:11" hidden="1">
      <c r="A15586" t="s">
        <v>305</v>
      </c>
      <c r="B15586" t="s">
        <v>374</v>
      </c>
      <c r="C15586" t="s">
        <v>289</v>
      </c>
      <c r="D15586" s="2">
        <v>1</v>
      </c>
      <c r="E15586" s="2">
        <v>1</v>
      </c>
      <c r="F15586" s="2">
        <v>1</v>
      </c>
      <c r="G15586" s="2">
        <v>1</v>
      </c>
      <c r="H15586" s="2">
        <v>1</v>
      </c>
      <c r="I15586" s="2">
        <v>1</v>
      </c>
      <c r="J15586" s="2">
        <v>1</v>
      </c>
      <c r="K15586" s="2">
        <v>1</v>
      </c>
    </row>
    <row r="15587" spans="1:11" hidden="1">
      <c r="A15587" t="s">
        <v>305</v>
      </c>
      <c r="B15587" t="s">
        <v>374</v>
      </c>
      <c r="C15587" t="s">
        <v>290</v>
      </c>
      <c r="D15587" s="2">
        <v>1</v>
      </c>
      <c r="E15587" s="2">
        <v>1</v>
      </c>
      <c r="F15587" s="2">
        <v>1</v>
      </c>
      <c r="G15587" s="2">
        <v>1</v>
      </c>
      <c r="H15587" s="2">
        <v>1</v>
      </c>
      <c r="I15587" s="2">
        <v>1</v>
      </c>
      <c r="J15587" s="2">
        <v>1</v>
      </c>
      <c r="K15587" s="2">
        <v>1</v>
      </c>
    </row>
    <row r="15588" spans="1:11" hidden="1">
      <c r="A15588" t="s">
        <v>305</v>
      </c>
      <c r="B15588" t="s">
        <v>374</v>
      </c>
      <c r="C15588" t="s">
        <v>291</v>
      </c>
      <c r="D15588" s="2">
        <v>1</v>
      </c>
      <c r="E15588" s="2">
        <v>1</v>
      </c>
      <c r="F15588" s="2">
        <v>1</v>
      </c>
      <c r="G15588" s="2">
        <v>1</v>
      </c>
      <c r="H15588" s="2">
        <v>1</v>
      </c>
      <c r="I15588" s="2">
        <v>1</v>
      </c>
      <c r="J15588" s="2">
        <v>1</v>
      </c>
      <c r="K15588" s="2">
        <v>1</v>
      </c>
    </row>
    <row r="15589" spans="1:11" hidden="1">
      <c r="A15589" t="s">
        <v>305</v>
      </c>
      <c r="B15589" t="s">
        <v>374</v>
      </c>
      <c r="C15589" t="s">
        <v>292</v>
      </c>
      <c r="D15589" s="2">
        <v>1</v>
      </c>
      <c r="E15589" s="2">
        <v>1</v>
      </c>
      <c r="F15589" s="2">
        <v>1</v>
      </c>
      <c r="G15589" s="2">
        <v>1</v>
      </c>
      <c r="H15589" s="2">
        <v>1</v>
      </c>
      <c r="I15589" s="2">
        <v>1</v>
      </c>
      <c r="J15589" s="2">
        <v>1</v>
      </c>
      <c r="K15589" s="2">
        <v>1</v>
      </c>
    </row>
    <row r="15590" spans="1:11" hidden="1">
      <c r="A15590" t="s">
        <v>305</v>
      </c>
      <c r="B15590" t="s">
        <v>375</v>
      </c>
      <c r="C15590" t="s">
        <v>278</v>
      </c>
      <c r="D15590" s="2">
        <v>1</v>
      </c>
      <c r="E15590" s="2">
        <v>1</v>
      </c>
      <c r="F15590" s="2">
        <v>1</v>
      </c>
      <c r="G15590" s="2">
        <v>1</v>
      </c>
      <c r="H15590" s="2">
        <v>1</v>
      </c>
      <c r="I15590" s="2">
        <v>1</v>
      </c>
      <c r="J15590" s="2">
        <v>1</v>
      </c>
      <c r="K15590" s="2">
        <v>1</v>
      </c>
    </row>
    <row r="15591" spans="1:11" hidden="1">
      <c r="A15591" t="s">
        <v>305</v>
      </c>
      <c r="B15591" t="s">
        <v>375</v>
      </c>
      <c r="C15591" t="s">
        <v>279</v>
      </c>
      <c r="D15591" s="2">
        <v>1</v>
      </c>
      <c r="E15591" s="2">
        <v>1</v>
      </c>
      <c r="F15591" s="2">
        <v>1</v>
      </c>
      <c r="G15591" s="2">
        <v>1</v>
      </c>
      <c r="H15591" s="2">
        <v>1</v>
      </c>
      <c r="I15591" s="2">
        <v>1</v>
      </c>
      <c r="J15591" s="2">
        <v>1</v>
      </c>
      <c r="K15591" s="2">
        <v>1</v>
      </c>
    </row>
    <row r="15592" spans="1:11" hidden="1">
      <c r="A15592" t="s">
        <v>305</v>
      </c>
      <c r="B15592" t="s">
        <v>375</v>
      </c>
      <c r="C15592" t="s">
        <v>280</v>
      </c>
      <c r="D15592" s="2">
        <v>1</v>
      </c>
      <c r="E15592" s="2">
        <v>1</v>
      </c>
      <c r="F15592" s="2">
        <v>1</v>
      </c>
      <c r="G15592" s="2">
        <v>1</v>
      </c>
      <c r="H15592" s="2">
        <v>1</v>
      </c>
      <c r="I15592" s="2">
        <v>1</v>
      </c>
      <c r="J15592" s="2">
        <v>1</v>
      </c>
      <c r="K15592" s="2">
        <v>1</v>
      </c>
    </row>
    <row r="15593" spans="1:11" hidden="1">
      <c r="A15593" t="s">
        <v>305</v>
      </c>
      <c r="B15593" t="s">
        <v>375</v>
      </c>
      <c r="C15593" t="s">
        <v>277</v>
      </c>
      <c r="D15593" s="2">
        <v>1</v>
      </c>
      <c r="E15593" s="2">
        <v>1</v>
      </c>
      <c r="F15593" s="2">
        <v>1</v>
      </c>
      <c r="G15593" s="2">
        <v>1</v>
      </c>
      <c r="H15593" s="2">
        <v>1</v>
      </c>
      <c r="I15593" s="2">
        <v>1</v>
      </c>
      <c r="J15593" s="2">
        <v>1</v>
      </c>
      <c r="K15593" s="2">
        <v>1</v>
      </c>
    </row>
    <row r="15594" spans="1:11" hidden="1">
      <c r="A15594" t="s">
        <v>305</v>
      </c>
      <c r="B15594" t="s">
        <v>375</v>
      </c>
      <c r="C15594" t="s">
        <v>281</v>
      </c>
      <c r="D15594" s="2">
        <v>1</v>
      </c>
      <c r="E15594" s="2">
        <v>1</v>
      </c>
      <c r="F15594" s="2">
        <v>1</v>
      </c>
      <c r="G15594" s="2">
        <v>1</v>
      </c>
      <c r="H15594" s="2">
        <v>1</v>
      </c>
      <c r="I15594" s="2">
        <v>1</v>
      </c>
      <c r="J15594" s="2">
        <v>1</v>
      </c>
      <c r="K15594" s="2">
        <v>1</v>
      </c>
    </row>
    <row r="15595" spans="1:11" hidden="1">
      <c r="A15595" t="s">
        <v>305</v>
      </c>
      <c r="B15595" t="s">
        <v>375</v>
      </c>
      <c r="C15595" t="s">
        <v>282</v>
      </c>
      <c r="D15595" s="2">
        <v>1</v>
      </c>
      <c r="E15595" s="2">
        <v>1</v>
      </c>
      <c r="F15595" s="2">
        <v>1</v>
      </c>
      <c r="G15595" s="2">
        <v>1</v>
      </c>
      <c r="H15595" s="2">
        <v>1</v>
      </c>
      <c r="I15595" s="2">
        <v>1</v>
      </c>
      <c r="J15595" s="2">
        <v>1</v>
      </c>
      <c r="K15595" s="2">
        <v>1</v>
      </c>
    </row>
    <row r="15596" spans="1:11" hidden="1">
      <c r="A15596" t="s">
        <v>305</v>
      </c>
      <c r="B15596" t="s">
        <v>375</v>
      </c>
      <c r="C15596" t="s">
        <v>283</v>
      </c>
      <c r="D15596" s="2">
        <v>1</v>
      </c>
      <c r="E15596" s="2">
        <v>1</v>
      </c>
      <c r="F15596" s="2">
        <v>1</v>
      </c>
      <c r="G15596" s="2">
        <v>1</v>
      </c>
      <c r="H15596" s="2">
        <v>1</v>
      </c>
      <c r="I15596" s="2">
        <v>1</v>
      </c>
      <c r="J15596" s="2">
        <v>1</v>
      </c>
      <c r="K15596" s="2">
        <v>1</v>
      </c>
    </row>
    <row r="15597" spans="1:11" hidden="1">
      <c r="A15597" t="s">
        <v>305</v>
      </c>
      <c r="B15597" t="s">
        <v>375</v>
      </c>
      <c r="C15597" t="s">
        <v>284</v>
      </c>
      <c r="D15597" s="2">
        <v>1</v>
      </c>
      <c r="E15597" s="2">
        <v>1</v>
      </c>
      <c r="F15597" s="2">
        <v>1</v>
      </c>
      <c r="G15597" s="2">
        <v>1</v>
      </c>
      <c r="H15597" s="2">
        <v>1</v>
      </c>
      <c r="I15597" s="2">
        <v>1</v>
      </c>
      <c r="J15597" s="2">
        <v>1</v>
      </c>
      <c r="K15597" s="2">
        <v>1</v>
      </c>
    </row>
    <row r="15598" spans="1:11" hidden="1">
      <c r="A15598" t="s">
        <v>305</v>
      </c>
      <c r="B15598" t="s">
        <v>375</v>
      </c>
      <c r="C15598" t="s">
        <v>285</v>
      </c>
      <c r="D15598" s="2">
        <v>1</v>
      </c>
      <c r="E15598" s="2">
        <v>1</v>
      </c>
      <c r="F15598" s="2">
        <v>1</v>
      </c>
      <c r="G15598" s="2">
        <v>1</v>
      </c>
      <c r="H15598" s="2">
        <v>1</v>
      </c>
      <c r="I15598" s="2">
        <v>1</v>
      </c>
      <c r="J15598" s="2">
        <v>1</v>
      </c>
      <c r="K15598" s="2">
        <v>1</v>
      </c>
    </row>
    <row r="15599" spans="1:11" hidden="1">
      <c r="A15599" t="s">
        <v>305</v>
      </c>
      <c r="B15599" t="s">
        <v>375</v>
      </c>
      <c r="C15599" t="s">
        <v>286</v>
      </c>
      <c r="D15599" s="2">
        <v>1</v>
      </c>
      <c r="E15599" s="2">
        <v>1</v>
      </c>
      <c r="F15599" s="2">
        <v>1</v>
      </c>
      <c r="G15599" s="2">
        <v>1</v>
      </c>
      <c r="H15599" s="2">
        <v>1</v>
      </c>
      <c r="I15599" s="2">
        <v>1</v>
      </c>
      <c r="J15599" s="2">
        <v>1</v>
      </c>
      <c r="K15599" s="2">
        <v>1</v>
      </c>
    </row>
    <row r="15600" spans="1:11" hidden="1">
      <c r="A15600" t="s">
        <v>305</v>
      </c>
      <c r="B15600" t="s">
        <v>375</v>
      </c>
      <c r="C15600" t="s">
        <v>287</v>
      </c>
      <c r="D15600" s="2">
        <v>1</v>
      </c>
      <c r="E15600" s="2">
        <v>1</v>
      </c>
      <c r="F15600" s="2">
        <v>1</v>
      </c>
      <c r="G15600" s="2">
        <v>1</v>
      </c>
      <c r="H15600" s="2">
        <v>1</v>
      </c>
      <c r="I15600" s="2">
        <v>1</v>
      </c>
      <c r="J15600" s="2">
        <v>1</v>
      </c>
      <c r="K15600" s="2">
        <v>1</v>
      </c>
    </row>
    <row r="15601" spans="1:11" hidden="1">
      <c r="A15601" t="s">
        <v>305</v>
      </c>
      <c r="B15601" t="s">
        <v>375</v>
      </c>
      <c r="C15601" t="s">
        <v>288</v>
      </c>
      <c r="D15601" s="2">
        <v>1</v>
      </c>
      <c r="E15601" s="2">
        <v>1</v>
      </c>
      <c r="F15601" s="2">
        <v>1</v>
      </c>
      <c r="G15601" s="2">
        <v>1</v>
      </c>
      <c r="H15601" s="2">
        <v>1</v>
      </c>
      <c r="I15601" s="2">
        <v>1</v>
      </c>
      <c r="J15601" s="2">
        <v>1</v>
      </c>
      <c r="K15601" s="2">
        <v>1</v>
      </c>
    </row>
    <row r="15602" spans="1:11" hidden="1">
      <c r="A15602" t="s">
        <v>305</v>
      </c>
      <c r="B15602" t="s">
        <v>375</v>
      </c>
      <c r="C15602" t="s">
        <v>289</v>
      </c>
      <c r="D15602" s="2">
        <v>1</v>
      </c>
      <c r="E15602" s="2">
        <v>1</v>
      </c>
      <c r="F15602" s="2">
        <v>1</v>
      </c>
      <c r="G15602" s="2">
        <v>1</v>
      </c>
      <c r="H15602" s="2">
        <v>1</v>
      </c>
      <c r="I15602" s="2">
        <v>1</v>
      </c>
      <c r="J15602" s="2">
        <v>1</v>
      </c>
      <c r="K15602" s="2">
        <v>1</v>
      </c>
    </row>
    <row r="15603" spans="1:11" hidden="1">
      <c r="A15603" t="s">
        <v>305</v>
      </c>
      <c r="B15603" t="s">
        <v>375</v>
      </c>
      <c r="C15603" t="s">
        <v>290</v>
      </c>
      <c r="D15603" s="2">
        <v>1</v>
      </c>
      <c r="E15603" s="2">
        <v>1</v>
      </c>
      <c r="F15603" s="2">
        <v>1</v>
      </c>
      <c r="G15603" s="2">
        <v>1</v>
      </c>
      <c r="H15603" s="2">
        <v>1</v>
      </c>
      <c r="I15603" s="2">
        <v>1</v>
      </c>
      <c r="J15603" s="2">
        <v>1</v>
      </c>
      <c r="K15603" s="2">
        <v>1</v>
      </c>
    </row>
    <row r="15604" spans="1:11" hidden="1">
      <c r="A15604" t="s">
        <v>305</v>
      </c>
      <c r="B15604" t="s">
        <v>375</v>
      </c>
      <c r="C15604" t="s">
        <v>291</v>
      </c>
      <c r="D15604" s="2">
        <v>1</v>
      </c>
      <c r="E15604" s="2">
        <v>1</v>
      </c>
      <c r="F15604" s="2">
        <v>1</v>
      </c>
      <c r="G15604" s="2">
        <v>1</v>
      </c>
      <c r="H15604" s="2">
        <v>1</v>
      </c>
      <c r="I15604" s="2">
        <v>1</v>
      </c>
      <c r="J15604" s="2">
        <v>1</v>
      </c>
      <c r="K15604" s="2">
        <v>1</v>
      </c>
    </row>
    <row r="15605" spans="1:11" hidden="1">
      <c r="A15605" t="s">
        <v>305</v>
      </c>
      <c r="B15605" t="s">
        <v>375</v>
      </c>
      <c r="C15605" t="s">
        <v>292</v>
      </c>
      <c r="D15605" s="2">
        <v>1</v>
      </c>
      <c r="E15605" s="2">
        <v>1</v>
      </c>
      <c r="F15605" s="2">
        <v>1</v>
      </c>
      <c r="G15605" s="2">
        <v>1</v>
      </c>
      <c r="H15605" s="2">
        <v>1</v>
      </c>
      <c r="I15605" s="2">
        <v>1</v>
      </c>
      <c r="J15605" s="2">
        <v>1</v>
      </c>
      <c r="K15605" s="2">
        <v>1</v>
      </c>
    </row>
    <row r="15606" spans="1:11" hidden="1">
      <c r="A15606" t="s">
        <v>305</v>
      </c>
      <c r="B15606" t="s">
        <v>389</v>
      </c>
      <c r="C15606" t="s">
        <v>278</v>
      </c>
      <c r="D15606" s="2">
        <v>1</v>
      </c>
      <c r="E15606" s="2">
        <v>1</v>
      </c>
      <c r="F15606" s="2">
        <v>1</v>
      </c>
      <c r="G15606" s="2">
        <v>1</v>
      </c>
      <c r="H15606" s="2">
        <v>1</v>
      </c>
      <c r="I15606" s="2">
        <v>1</v>
      </c>
      <c r="J15606" s="2">
        <v>1</v>
      </c>
      <c r="K15606" s="2">
        <v>1</v>
      </c>
    </row>
    <row r="15607" spans="1:11" hidden="1">
      <c r="A15607" t="s">
        <v>305</v>
      </c>
      <c r="B15607" t="s">
        <v>389</v>
      </c>
      <c r="C15607" t="s">
        <v>279</v>
      </c>
      <c r="D15607" s="2">
        <v>1</v>
      </c>
      <c r="E15607" s="2">
        <v>1</v>
      </c>
      <c r="F15607" s="2">
        <v>1</v>
      </c>
      <c r="G15607" s="2">
        <v>1</v>
      </c>
      <c r="H15607" s="2">
        <v>1</v>
      </c>
      <c r="I15607" s="2">
        <v>1</v>
      </c>
      <c r="J15607" s="2">
        <v>1</v>
      </c>
      <c r="K15607" s="2">
        <v>1</v>
      </c>
    </row>
    <row r="15608" spans="1:11" hidden="1">
      <c r="A15608" t="s">
        <v>305</v>
      </c>
      <c r="B15608" t="s">
        <v>389</v>
      </c>
      <c r="C15608" t="s">
        <v>280</v>
      </c>
      <c r="D15608" s="2">
        <v>1</v>
      </c>
      <c r="E15608" s="2">
        <v>1</v>
      </c>
      <c r="F15608" s="2">
        <v>1</v>
      </c>
      <c r="G15608" s="2">
        <v>1</v>
      </c>
      <c r="H15608" s="2">
        <v>1</v>
      </c>
      <c r="I15608" s="2">
        <v>1</v>
      </c>
      <c r="J15608" s="2">
        <v>1</v>
      </c>
      <c r="K15608" s="2">
        <v>1</v>
      </c>
    </row>
    <row r="15609" spans="1:11" hidden="1">
      <c r="A15609" t="s">
        <v>305</v>
      </c>
      <c r="B15609" t="s">
        <v>389</v>
      </c>
      <c r="C15609" t="s">
        <v>277</v>
      </c>
      <c r="D15609" s="2">
        <v>1</v>
      </c>
      <c r="E15609" s="2">
        <v>1</v>
      </c>
      <c r="F15609" s="2">
        <v>1</v>
      </c>
      <c r="G15609" s="2">
        <v>1</v>
      </c>
      <c r="H15609" s="2">
        <v>1</v>
      </c>
      <c r="I15609" s="2">
        <v>1</v>
      </c>
      <c r="J15609" s="2">
        <v>1</v>
      </c>
      <c r="K15609" s="2">
        <v>1</v>
      </c>
    </row>
    <row r="15610" spans="1:11" hidden="1">
      <c r="A15610" t="s">
        <v>305</v>
      </c>
      <c r="B15610" t="s">
        <v>389</v>
      </c>
      <c r="C15610" t="s">
        <v>281</v>
      </c>
      <c r="D15610" s="2">
        <v>1</v>
      </c>
      <c r="E15610" s="2">
        <v>1</v>
      </c>
      <c r="F15610" s="2">
        <v>1</v>
      </c>
      <c r="G15610" s="2">
        <v>1</v>
      </c>
      <c r="H15610" s="2">
        <v>1</v>
      </c>
      <c r="I15610" s="2">
        <v>1</v>
      </c>
      <c r="J15610" s="2">
        <v>1</v>
      </c>
      <c r="K15610" s="2">
        <v>1</v>
      </c>
    </row>
    <row r="15611" spans="1:11" hidden="1">
      <c r="A15611" t="s">
        <v>305</v>
      </c>
      <c r="B15611" t="s">
        <v>389</v>
      </c>
      <c r="C15611" t="s">
        <v>282</v>
      </c>
      <c r="D15611" s="2">
        <v>1</v>
      </c>
      <c r="E15611" s="2">
        <v>1</v>
      </c>
      <c r="F15611" s="2">
        <v>1</v>
      </c>
      <c r="G15611" s="2">
        <v>1</v>
      </c>
      <c r="H15611" s="2">
        <v>1</v>
      </c>
      <c r="I15611" s="2">
        <v>1</v>
      </c>
      <c r="J15611" s="2">
        <v>1</v>
      </c>
      <c r="K15611" s="2">
        <v>1</v>
      </c>
    </row>
    <row r="15612" spans="1:11" hidden="1">
      <c r="A15612" t="s">
        <v>305</v>
      </c>
      <c r="B15612" t="s">
        <v>389</v>
      </c>
      <c r="C15612" t="s">
        <v>283</v>
      </c>
      <c r="D15612" s="2">
        <v>1</v>
      </c>
      <c r="E15612" s="2">
        <v>1</v>
      </c>
      <c r="F15612" s="2">
        <v>1</v>
      </c>
      <c r="G15612" s="2">
        <v>1</v>
      </c>
      <c r="H15612" s="2">
        <v>1</v>
      </c>
      <c r="I15612" s="2">
        <v>1</v>
      </c>
      <c r="J15612" s="2">
        <v>1</v>
      </c>
      <c r="K15612" s="2">
        <v>1</v>
      </c>
    </row>
    <row r="15613" spans="1:11" hidden="1">
      <c r="A15613" t="s">
        <v>305</v>
      </c>
      <c r="B15613" t="s">
        <v>389</v>
      </c>
      <c r="C15613" t="s">
        <v>284</v>
      </c>
      <c r="D15613" s="2">
        <v>1</v>
      </c>
      <c r="E15613" s="2">
        <v>1</v>
      </c>
      <c r="F15613" s="2">
        <v>1</v>
      </c>
      <c r="G15613" s="2">
        <v>1</v>
      </c>
      <c r="H15613" s="2">
        <v>1</v>
      </c>
      <c r="I15613" s="2">
        <v>1</v>
      </c>
      <c r="J15613" s="2">
        <v>1</v>
      </c>
      <c r="K15613" s="2">
        <v>1</v>
      </c>
    </row>
    <row r="15614" spans="1:11" hidden="1">
      <c r="A15614" t="s">
        <v>305</v>
      </c>
      <c r="B15614" t="s">
        <v>389</v>
      </c>
      <c r="C15614" t="s">
        <v>285</v>
      </c>
      <c r="D15614" s="2">
        <v>1</v>
      </c>
      <c r="E15614" s="2">
        <v>1</v>
      </c>
      <c r="F15614" s="2">
        <v>1</v>
      </c>
      <c r="G15614" s="2">
        <v>1</v>
      </c>
      <c r="H15614" s="2">
        <v>1</v>
      </c>
      <c r="I15614" s="2">
        <v>1</v>
      </c>
      <c r="J15614" s="2">
        <v>1</v>
      </c>
      <c r="K15614" s="2">
        <v>1</v>
      </c>
    </row>
    <row r="15615" spans="1:11" hidden="1">
      <c r="A15615" t="s">
        <v>305</v>
      </c>
      <c r="B15615" t="s">
        <v>389</v>
      </c>
      <c r="C15615" t="s">
        <v>286</v>
      </c>
      <c r="D15615" s="2">
        <v>1</v>
      </c>
      <c r="E15615" s="2">
        <v>1</v>
      </c>
      <c r="F15615" s="2">
        <v>1</v>
      </c>
      <c r="G15615" s="2">
        <v>1</v>
      </c>
      <c r="H15615" s="2">
        <v>1</v>
      </c>
      <c r="I15615" s="2">
        <v>1</v>
      </c>
      <c r="J15615" s="2">
        <v>1</v>
      </c>
      <c r="K15615" s="2">
        <v>1</v>
      </c>
    </row>
    <row r="15616" spans="1:11" hidden="1">
      <c r="A15616" t="s">
        <v>305</v>
      </c>
      <c r="B15616" t="s">
        <v>389</v>
      </c>
      <c r="C15616" t="s">
        <v>287</v>
      </c>
      <c r="D15616" s="2">
        <v>1</v>
      </c>
      <c r="E15616" s="2">
        <v>1</v>
      </c>
      <c r="F15616" s="2">
        <v>1</v>
      </c>
      <c r="G15616" s="2">
        <v>1</v>
      </c>
      <c r="H15616" s="2">
        <v>1</v>
      </c>
      <c r="I15616" s="2">
        <v>1</v>
      </c>
      <c r="J15616" s="2">
        <v>1</v>
      </c>
      <c r="K15616" s="2">
        <v>1</v>
      </c>
    </row>
    <row r="15617" spans="1:11" hidden="1">
      <c r="A15617" t="s">
        <v>305</v>
      </c>
      <c r="B15617" t="s">
        <v>389</v>
      </c>
      <c r="C15617" t="s">
        <v>288</v>
      </c>
      <c r="D15617" s="2">
        <v>1</v>
      </c>
      <c r="E15617" s="2">
        <v>1</v>
      </c>
      <c r="F15617" s="2">
        <v>1</v>
      </c>
      <c r="G15617" s="2">
        <v>1</v>
      </c>
      <c r="H15617" s="2">
        <v>1</v>
      </c>
      <c r="I15617" s="2">
        <v>1</v>
      </c>
      <c r="J15617" s="2">
        <v>1</v>
      </c>
      <c r="K15617" s="2">
        <v>1</v>
      </c>
    </row>
    <row r="15618" spans="1:11" hidden="1">
      <c r="A15618" t="s">
        <v>305</v>
      </c>
      <c r="B15618" t="s">
        <v>389</v>
      </c>
      <c r="C15618" t="s">
        <v>289</v>
      </c>
      <c r="D15618" s="2">
        <v>1</v>
      </c>
      <c r="E15618" s="2">
        <v>1</v>
      </c>
      <c r="F15618" s="2">
        <v>1</v>
      </c>
      <c r="G15618" s="2">
        <v>1</v>
      </c>
      <c r="H15618" s="2">
        <v>1</v>
      </c>
      <c r="I15618" s="2">
        <v>1</v>
      </c>
      <c r="J15618" s="2">
        <v>1</v>
      </c>
      <c r="K15618" s="2">
        <v>1</v>
      </c>
    </row>
    <row r="15619" spans="1:11" hidden="1">
      <c r="A15619" t="s">
        <v>305</v>
      </c>
      <c r="B15619" t="s">
        <v>389</v>
      </c>
      <c r="C15619" t="s">
        <v>290</v>
      </c>
      <c r="D15619" s="2">
        <v>1</v>
      </c>
      <c r="E15619" s="2">
        <v>1</v>
      </c>
      <c r="F15619" s="2">
        <v>1</v>
      </c>
      <c r="G15619" s="2">
        <v>1</v>
      </c>
      <c r="H15619" s="2">
        <v>1</v>
      </c>
      <c r="I15619" s="2">
        <v>1</v>
      </c>
      <c r="J15619" s="2">
        <v>1</v>
      </c>
      <c r="K15619" s="2">
        <v>1</v>
      </c>
    </row>
    <row r="15620" spans="1:11" hidden="1">
      <c r="A15620" t="s">
        <v>305</v>
      </c>
      <c r="B15620" t="s">
        <v>389</v>
      </c>
      <c r="C15620" t="s">
        <v>291</v>
      </c>
      <c r="D15620" s="2">
        <v>1</v>
      </c>
      <c r="E15620" s="2">
        <v>1</v>
      </c>
      <c r="F15620" s="2">
        <v>1</v>
      </c>
      <c r="G15620" s="2">
        <v>1</v>
      </c>
      <c r="H15620" s="2">
        <v>1</v>
      </c>
      <c r="I15620" s="2">
        <v>1</v>
      </c>
      <c r="J15620" s="2">
        <v>1</v>
      </c>
      <c r="K15620" s="2">
        <v>1</v>
      </c>
    </row>
    <row r="15621" spans="1:11" hidden="1">
      <c r="A15621" t="s">
        <v>305</v>
      </c>
      <c r="B15621" t="s">
        <v>389</v>
      </c>
      <c r="C15621" t="s">
        <v>292</v>
      </c>
      <c r="D15621" s="2">
        <v>1</v>
      </c>
      <c r="E15621" s="2">
        <v>1</v>
      </c>
      <c r="F15621" s="2">
        <v>1</v>
      </c>
      <c r="G15621" s="2">
        <v>1</v>
      </c>
      <c r="H15621" s="2">
        <v>1</v>
      </c>
      <c r="I15621" s="2">
        <v>1</v>
      </c>
      <c r="J15621" s="2">
        <v>1</v>
      </c>
      <c r="K15621" s="2">
        <v>1</v>
      </c>
    </row>
    <row r="15622" spans="1:11" hidden="1">
      <c r="A15622" t="s">
        <v>305</v>
      </c>
      <c r="B15622" t="s">
        <v>390</v>
      </c>
      <c r="C15622" t="s">
        <v>278</v>
      </c>
      <c r="D15622" s="2">
        <v>1</v>
      </c>
      <c r="E15622" s="2">
        <v>1</v>
      </c>
      <c r="F15622" s="2">
        <v>1</v>
      </c>
      <c r="G15622" s="2">
        <v>1</v>
      </c>
      <c r="H15622" s="2">
        <v>1</v>
      </c>
      <c r="I15622" s="2">
        <v>1</v>
      </c>
      <c r="J15622" s="2">
        <v>1</v>
      </c>
      <c r="K15622" s="2">
        <v>1</v>
      </c>
    </row>
    <row r="15623" spans="1:11" hidden="1">
      <c r="A15623" t="s">
        <v>305</v>
      </c>
      <c r="B15623" t="s">
        <v>390</v>
      </c>
      <c r="C15623" t="s">
        <v>279</v>
      </c>
      <c r="D15623" s="2">
        <v>1</v>
      </c>
      <c r="E15623" s="2">
        <v>1</v>
      </c>
      <c r="F15623" s="2">
        <v>1</v>
      </c>
      <c r="G15623" s="2">
        <v>1</v>
      </c>
      <c r="H15623" s="2">
        <v>1</v>
      </c>
      <c r="I15623" s="2">
        <v>1</v>
      </c>
      <c r="J15623" s="2">
        <v>1</v>
      </c>
      <c r="K15623" s="2">
        <v>1</v>
      </c>
    </row>
    <row r="15624" spans="1:11" hidden="1">
      <c r="A15624" t="s">
        <v>305</v>
      </c>
      <c r="B15624" t="s">
        <v>390</v>
      </c>
      <c r="C15624" t="s">
        <v>280</v>
      </c>
      <c r="D15624" s="2">
        <v>1</v>
      </c>
      <c r="E15624" s="2">
        <v>1</v>
      </c>
      <c r="F15624" s="2">
        <v>1</v>
      </c>
      <c r="G15624" s="2">
        <v>1</v>
      </c>
      <c r="H15624" s="2">
        <v>1</v>
      </c>
      <c r="I15624" s="2">
        <v>1</v>
      </c>
      <c r="J15624" s="2">
        <v>1</v>
      </c>
      <c r="K15624" s="2">
        <v>1</v>
      </c>
    </row>
    <row r="15625" spans="1:11" hidden="1">
      <c r="A15625" t="s">
        <v>305</v>
      </c>
      <c r="B15625" t="s">
        <v>390</v>
      </c>
      <c r="C15625" t="s">
        <v>277</v>
      </c>
      <c r="D15625" s="2">
        <v>1</v>
      </c>
      <c r="E15625" s="2">
        <v>1</v>
      </c>
      <c r="F15625" s="2">
        <v>1</v>
      </c>
      <c r="G15625" s="2">
        <v>1</v>
      </c>
      <c r="H15625" s="2">
        <v>1</v>
      </c>
      <c r="I15625" s="2">
        <v>1</v>
      </c>
      <c r="J15625" s="2">
        <v>1</v>
      </c>
      <c r="K15625" s="2">
        <v>1</v>
      </c>
    </row>
    <row r="15626" spans="1:11" hidden="1">
      <c r="A15626" t="s">
        <v>305</v>
      </c>
      <c r="B15626" t="s">
        <v>390</v>
      </c>
      <c r="C15626" t="s">
        <v>281</v>
      </c>
      <c r="D15626" s="2">
        <v>1</v>
      </c>
      <c r="E15626" s="2">
        <v>1</v>
      </c>
      <c r="F15626" s="2">
        <v>1</v>
      </c>
      <c r="G15626" s="2">
        <v>1</v>
      </c>
      <c r="H15626" s="2">
        <v>1</v>
      </c>
      <c r="I15626" s="2">
        <v>1</v>
      </c>
      <c r="J15626" s="2">
        <v>1</v>
      </c>
      <c r="K15626" s="2">
        <v>1</v>
      </c>
    </row>
    <row r="15627" spans="1:11" hidden="1">
      <c r="A15627" t="s">
        <v>305</v>
      </c>
      <c r="B15627" t="s">
        <v>390</v>
      </c>
      <c r="C15627" t="s">
        <v>282</v>
      </c>
      <c r="D15627" s="2">
        <v>1</v>
      </c>
      <c r="E15627" s="2">
        <v>1</v>
      </c>
      <c r="F15627" s="2">
        <v>1</v>
      </c>
      <c r="G15627" s="2">
        <v>1</v>
      </c>
      <c r="H15627" s="2">
        <v>1</v>
      </c>
      <c r="I15627" s="2">
        <v>1</v>
      </c>
      <c r="J15627" s="2">
        <v>1</v>
      </c>
      <c r="K15627" s="2">
        <v>1</v>
      </c>
    </row>
    <row r="15628" spans="1:11" hidden="1">
      <c r="A15628" t="s">
        <v>305</v>
      </c>
      <c r="B15628" t="s">
        <v>390</v>
      </c>
      <c r="C15628" t="s">
        <v>283</v>
      </c>
      <c r="D15628" s="2">
        <v>1</v>
      </c>
      <c r="E15628" s="2">
        <v>1</v>
      </c>
      <c r="F15628" s="2">
        <v>1</v>
      </c>
      <c r="G15628" s="2">
        <v>1</v>
      </c>
      <c r="H15628" s="2">
        <v>1</v>
      </c>
      <c r="I15628" s="2">
        <v>1</v>
      </c>
      <c r="J15628" s="2">
        <v>1</v>
      </c>
      <c r="K15628" s="2">
        <v>1</v>
      </c>
    </row>
    <row r="15629" spans="1:11" hidden="1">
      <c r="A15629" t="s">
        <v>305</v>
      </c>
      <c r="B15629" t="s">
        <v>390</v>
      </c>
      <c r="C15629" t="s">
        <v>284</v>
      </c>
      <c r="D15629" s="2">
        <v>1</v>
      </c>
      <c r="E15629" s="2">
        <v>1</v>
      </c>
      <c r="F15629" s="2">
        <v>1</v>
      </c>
      <c r="G15629" s="2">
        <v>1</v>
      </c>
      <c r="H15629" s="2">
        <v>1</v>
      </c>
      <c r="I15629" s="2">
        <v>1</v>
      </c>
      <c r="J15629" s="2">
        <v>1</v>
      </c>
      <c r="K15629" s="2">
        <v>1</v>
      </c>
    </row>
    <row r="15630" spans="1:11" hidden="1">
      <c r="A15630" t="s">
        <v>305</v>
      </c>
      <c r="B15630" t="s">
        <v>390</v>
      </c>
      <c r="C15630" t="s">
        <v>285</v>
      </c>
      <c r="D15630" s="2">
        <v>1</v>
      </c>
      <c r="E15630" s="2">
        <v>1</v>
      </c>
      <c r="F15630" s="2">
        <v>1</v>
      </c>
      <c r="G15630" s="2">
        <v>1</v>
      </c>
      <c r="H15630" s="2">
        <v>1</v>
      </c>
      <c r="I15630" s="2">
        <v>1</v>
      </c>
      <c r="J15630" s="2">
        <v>1</v>
      </c>
      <c r="K15630" s="2">
        <v>1</v>
      </c>
    </row>
    <row r="15631" spans="1:11" hidden="1">
      <c r="A15631" t="s">
        <v>305</v>
      </c>
      <c r="B15631" t="s">
        <v>390</v>
      </c>
      <c r="C15631" t="s">
        <v>286</v>
      </c>
      <c r="D15631" s="2">
        <v>1</v>
      </c>
      <c r="E15631" s="2">
        <v>1</v>
      </c>
      <c r="F15631" s="2">
        <v>1</v>
      </c>
      <c r="G15631" s="2">
        <v>1</v>
      </c>
      <c r="H15631" s="2">
        <v>1</v>
      </c>
      <c r="I15631" s="2">
        <v>1</v>
      </c>
      <c r="J15631" s="2">
        <v>1</v>
      </c>
      <c r="K15631" s="2">
        <v>1</v>
      </c>
    </row>
    <row r="15632" spans="1:11" hidden="1">
      <c r="A15632" t="s">
        <v>305</v>
      </c>
      <c r="B15632" t="s">
        <v>390</v>
      </c>
      <c r="C15632" t="s">
        <v>287</v>
      </c>
      <c r="D15632" s="2">
        <v>1</v>
      </c>
      <c r="E15632" s="2">
        <v>1</v>
      </c>
      <c r="F15632" s="2">
        <v>1</v>
      </c>
      <c r="G15632" s="2">
        <v>1</v>
      </c>
      <c r="H15632" s="2">
        <v>1</v>
      </c>
      <c r="I15632" s="2">
        <v>1</v>
      </c>
      <c r="J15632" s="2">
        <v>1</v>
      </c>
      <c r="K15632" s="2">
        <v>1</v>
      </c>
    </row>
    <row r="15633" spans="1:11" hidden="1">
      <c r="A15633" t="s">
        <v>305</v>
      </c>
      <c r="B15633" t="s">
        <v>390</v>
      </c>
      <c r="C15633" t="s">
        <v>288</v>
      </c>
      <c r="D15633" s="2">
        <v>1</v>
      </c>
      <c r="E15633" s="2">
        <v>1</v>
      </c>
      <c r="F15633" s="2">
        <v>1</v>
      </c>
      <c r="G15633" s="2">
        <v>1</v>
      </c>
      <c r="H15633" s="2">
        <v>1</v>
      </c>
      <c r="I15633" s="2">
        <v>1</v>
      </c>
      <c r="J15633" s="2">
        <v>1</v>
      </c>
      <c r="K15633" s="2">
        <v>1</v>
      </c>
    </row>
    <row r="15634" spans="1:11" hidden="1">
      <c r="A15634" t="s">
        <v>305</v>
      </c>
      <c r="B15634" t="s">
        <v>390</v>
      </c>
      <c r="C15634" t="s">
        <v>289</v>
      </c>
      <c r="D15634" s="2">
        <v>1</v>
      </c>
      <c r="E15634" s="2">
        <v>1</v>
      </c>
      <c r="F15634" s="2">
        <v>1</v>
      </c>
      <c r="G15634" s="2">
        <v>1</v>
      </c>
      <c r="H15634" s="2">
        <v>1</v>
      </c>
      <c r="I15634" s="2">
        <v>1</v>
      </c>
      <c r="J15634" s="2">
        <v>1</v>
      </c>
      <c r="K15634" s="2">
        <v>1</v>
      </c>
    </row>
    <row r="15635" spans="1:11" hidden="1">
      <c r="A15635" t="s">
        <v>305</v>
      </c>
      <c r="B15635" t="s">
        <v>390</v>
      </c>
      <c r="C15635" t="s">
        <v>290</v>
      </c>
      <c r="D15635" s="2">
        <v>1</v>
      </c>
      <c r="E15635" s="2">
        <v>1</v>
      </c>
      <c r="F15635" s="2">
        <v>1</v>
      </c>
      <c r="G15635" s="2">
        <v>1</v>
      </c>
      <c r="H15635" s="2">
        <v>1</v>
      </c>
      <c r="I15635" s="2">
        <v>1</v>
      </c>
      <c r="J15635" s="2">
        <v>1</v>
      </c>
      <c r="K15635" s="2">
        <v>1</v>
      </c>
    </row>
    <row r="15636" spans="1:11" hidden="1">
      <c r="A15636" t="s">
        <v>305</v>
      </c>
      <c r="B15636" t="s">
        <v>390</v>
      </c>
      <c r="C15636" t="s">
        <v>291</v>
      </c>
      <c r="D15636" s="2">
        <v>1</v>
      </c>
      <c r="E15636" s="2">
        <v>1</v>
      </c>
      <c r="F15636" s="2">
        <v>1</v>
      </c>
      <c r="G15636" s="2">
        <v>1</v>
      </c>
      <c r="H15636" s="2">
        <v>1</v>
      </c>
      <c r="I15636" s="2">
        <v>1</v>
      </c>
      <c r="J15636" s="2">
        <v>1</v>
      </c>
      <c r="K15636" s="2">
        <v>1</v>
      </c>
    </row>
    <row r="15637" spans="1:11" hidden="1">
      <c r="A15637" t="s">
        <v>305</v>
      </c>
      <c r="B15637" t="s">
        <v>390</v>
      </c>
      <c r="C15637" t="s">
        <v>292</v>
      </c>
      <c r="D15637" s="2">
        <v>1</v>
      </c>
      <c r="E15637" s="2">
        <v>1</v>
      </c>
      <c r="F15637" s="2">
        <v>1</v>
      </c>
      <c r="G15637" s="2">
        <v>1</v>
      </c>
      <c r="H15637" s="2">
        <v>1</v>
      </c>
      <c r="I15637" s="2">
        <v>1</v>
      </c>
      <c r="J15637" s="2">
        <v>1</v>
      </c>
      <c r="K15637" s="2">
        <v>1</v>
      </c>
    </row>
    <row r="15638" spans="1:11" hidden="1">
      <c r="A15638" t="s">
        <v>305</v>
      </c>
      <c r="B15638" t="s">
        <v>376</v>
      </c>
      <c r="C15638" t="s">
        <v>278</v>
      </c>
      <c r="D15638" s="2">
        <v>1</v>
      </c>
      <c r="E15638" s="2">
        <v>1</v>
      </c>
      <c r="F15638" s="2">
        <v>1</v>
      </c>
      <c r="G15638" s="2">
        <v>1</v>
      </c>
      <c r="H15638" s="2">
        <v>1</v>
      </c>
      <c r="I15638" s="2">
        <v>1</v>
      </c>
      <c r="J15638" s="2">
        <v>1</v>
      </c>
      <c r="K15638" s="2">
        <v>1</v>
      </c>
    </row>
    <row r="15639" spans="1:11" hidden="1">
      <c r="A15639" t="s">
        <v>305</v>
      </c>
      <c r="B15639" t="s">
        <v>376</v>
      </c>
      <c r="C15639" t="s">
        <v>279</v>
      </c>
      <c r="D15639" s="2">
        <v>1</v>
      </c>
      <c r="E15639" s="2">
        <v>1</v>
      </c>
      <c r="F15639" s="2">
        <v>1</v>
      </c>
      <c r="G15639" s="2">
        <v>1</v>
      </c>
      <c r="H15639" s="2">
        <v>1</v>
      </c>
      <c r="I15639" s="2">
        <v>1</v>
      </c>
      <c r="J15639" s="2">
        <v>1</v>
      </c>
      <c r="K15639" s="2">
        <v>1</v>
      </c>
    </row>
    <row r="15640" spans="1:11" hidden="1">
      <c r="A15640" t="s">
        <v>305</v>
      </c>
      <c r="B15640" t="s">
        <v>376</v>
      </c>
      <c r="C15640" t="s">
        <v>280</v>
      </c>
      <c r="D15640" s="2">
        <v>1</v>
      </c>
      <c r="E15640" s="2">
        <v>1</v>
      </c>
      <c r="F15640" s="2">
        <v>1</v>
      </c>
      <c r="G15640" s="2">
        <v>1</v>
      </c>
      <c r="H15640" s="2">
        <v>1</v>
      </c>
      <c r="I15640" s="2">
        <v>1</v>
      </c>
      <c r="J15640" s="2">
        <v>1</v>
      </c>
      <c r="K15640" s="2">
        <v>1</v>
      </c>
    </row>
    <row r="15641" spans="1:11" hidden="1">
      <c r="A15641" t="s">
        <v>305</v>
      </c>
      <c r="B15641" t="s">
        <v>376</v>
      </c>
      <c r="C15641" t="s">
        <v>277</v>
      </c>
      <c r="D15641" s="2">
        <v>1</v>
      </c>
      <c r="E15641" s="2">
        <v>1</v>
      </c>
      <c r="F15641" s="2">
        <v>1</v>
      </c>
      <c r="G15641" s="2">
        <v>1</v>
      </c>
      <c r="H15641" s="2">
        <v>1</v>
      </c>
      <c r="I15641" s="2">
        <v>1</v>
      </c>
      <c r="J15641" s="2">
        <v>1</v>
      </c>
      <c r="K15641" s="2">
        <v>1</v>
      </c>
    </row>
    <row r="15642" spans="1:11" hidden="1">
      <c r="A15642" t="s">
        <v>305</v>
      </c>
      <c r="B15642" t="s">
        <v>376</v>
      </c>
      <c r="C15642" t="s">
        <v>281</v>
      </c>
      <c r="D15642" s="2">
        <v>1</v>
      </c>
      <c r="E15642" s="2">
        <v>1</v>
      </c>
      <c r="F15642" s="2">
        <v>1</v>
      </c>
      <c r="G15642" s="2">
        <v>1</v>
      </c>
      <c r="H15642" s="2">
        <v>1</v>
      </c>
      <c r="I15642" s="2">
        <v>1</v>
      </c>
      <c r="J15642" s="2">
        <v>1</v>
      </c>
      <c r="K15642" s="2">
        <v>1</v>
      </c>
    </row>
    <row r="15643" spans="1:11" hidden="1">
      <c r="A15643" t="s">
        <v>305</v>
      </c>
      <c r="B15643" t="s">
        <v>376</v>
      </c>
      <c r="C15643" t="s">
        <v>282</v>
      </c>
      <c r="D15643" s="2">
        <v>1</v>
      </c>
      <c r="E15643" s="2">
        <v>1</v>
      </c>
      <c r="F15643" s="2">
        <v>1</v>
      </c>
      <c r="G15643" s="2">
        <v>1</v>
      </c>
      <c r="H15643" s="2">
        <v>1</v>
      </c>
      <c r="I15643" s="2">
        <v>1</v>
      </c>
      <c r="J15643" s="2">
        <v>1</v>
      </c>
      <c r="K15643" s="2">
        <v>1</v>
      </c>
    </row>
    <row r="15644" spans="1:11" hidden="1">
      <c r="A15644" t="s">
        <v>305</v>
      </c>
      <c r="B15644" t="s">
        <v>376</v>
      </c>
      <c r="C15644" t="s">
        <v>283</v>
      </c>
      <c r="D15644" s="2">
        <v>1</v>
      </c>
      <c r="E15644" s="2">
        <v>1</v>
      </c>
      <c r="F15644" s="2">
        <v>1</v>
      </c>
      <c r="G15644" s="2">
        <v>1</v>
      </c>
      <c r="H15644" s="2">
        <v>1</v>
      </c>
      <c r="I15644" s="2">
        <v>1</v>
      </c>
      <c r="J15644" s="2">
        <v>1</v>
      </c>
      <c r="K15644" s="2">
        <v>1</v>
      </c>
    </row>
    <row r="15645" spans="1:11" hidden="1">
      <c r="A15645" t="s">
        <v>305</v>
      </c>
      <c r="B15645" t="s">
        <v>376</v>
      </c>
      <c r="C15645" t="s">
        <v>284</v>
      </c>
      <c r="D15645" s="2">
        <v>1</v>
      </c>
      <c r="E15645" s="2">
        <v>1</v>
      </c>
      <c r="F15645" s="2">
        <v>1</v>
      </c>
      <c r="G15645" s="2">
        <v>1</v>
      </c>
      <c r="H15645" s="2">
        <v>1</v>
      </c>
      <c r="I15645" s="2">
        <v>1</v>
      </c>
      <c r="J15645" s="2">
        <v>1</v>
      </c>
      <c r="K15645" s="2">
        <v>1</v>
      </c>
    </row>
    <row r="15646" spans="1:11" hidden="1">
      <c r="A15646" t="s">
        <v>305</v>
      </c>
      <c r="B15646" t="s">
        <v>376</v>
      </c>
      <c r="C15646" t="s">
        <v>285</v>
      </c>
      <c r="D15646" s="2">
        <v>1</v>
      </c>
      <c r="E15646" s="2">
        <v>1</v>
      </c>
      <c r="F15646" s="2">
        <v>1</v>
      </c>
      <c r="G15646" s="2">
        <v>1</v>
      </c>
      <c r="H15646" s="2">
        <v>1</v>
      </c>
      <c r="I15646" s="2">
        <v>1</v>
      </c>
      <c r="J15646" s="2">
        <v>1</v>
      </c>
      <c r="K15646" s="2">
        <v>1</v>
      </c>
    </row>
    <row r="15647" spans="1:11" hidden="1">
      <c r="A15647" t="s">
        <v>305</v>
      </c>
      <c r="B15647" t="s">
        <v>376</v>
      </c>
      <c r="C15647" t="s">
        <v>286</v>
      </c>
      <c r="D15647" s="2">
        <v>1</v>
      </c>
      <c r="E15647" s="2">
        <v>1</v>
      </c>
      <c r="F15647" s="2">
        <v>1</v>
      </c>
      <c r="G15647" s="2">
        <v>1</v>
      </c>
      <c r="H15647" s="2">
        <v>1</v>
      </c>
      <c r="I15647" s="2">
        <v>1</v>
      </c>
      <c r="J15647" s="2">
        <v>1</v>
      </c>
      <c r="K15647" s="2">
        <v>1</v>
      </c>
    </row>
    <row r="15648" spans="1:11" hidden="1">
      <c r="A15648" t="s">
        <v>305</v>
      </c>
      <c r="B15648" t="s">
        <v>376</v>
      </c>
      <c r="C15648" t="s">
        <v>287</v>
      </c>
      <c r="D15648" s="2">
        <v>1</v>
      </c>
      <c r="E15648" s="2">
        <v>1</v>
      </c>
      <c r="F15648" s="2">
        <v>1</v>
      </c>
      <c r="G15648" s="2">
        <v>1</v>
      </c>
      <c r="H15648" s="2">
        <v>1</v>
      </c>
      <c r="I15648" s="2">
        <v>1</v>
      </c>
      <c r="J15648" s="2">
        <v>1</v>
      </c>
      <c r="K15648" s="2">
        <v>1</v>
      </c>
    </row>
    <row r="15649" spans="1:11" hidden="1">
      <c r="A15649" t="s">
        <v>305</v>
      </c>
      <c r="B15649" t="s">
        <v>376</v>
      </c>
      <c r="C15649" t="s">
        <v>288</v>
      </c>
      <c r="D15649" s="2">
        <v>1</v>
      </c>
      <c r="E15649" s="2">
        <v>1</v>
      </c>
      <c r="F15649" s="2">
        <v>1</v>
      </c>
      <c r="G15649" s="2">
        <v>1</v>
      </c>
      <c r="H15649" s="2">
        <v>1</v>
      </c>
      <c r="I15649" s="2">
        <v>1</v>
      </c>
      <c r="J15649" s="2">
        <v>1</v>
      </c>
      <c r="K15649" s="2">
        <v>1</v>
      </c>
    </row>
    <row r="15650" spans="1:11" hidden="1">
      <c r="A15650" t="s">
        <v>305</v>
      </c>
      <c r="B15650" t="s">
        <v>376</v>
      </c>
      <c r="C15650" t="s">
        <v>289</v>
      </c>
      <c r="D15650" s="2">
        <v>1</v>
      </c>
      <c r="E15650" s="2">
        <v>1</v>
      </c>
      <c r="F15650" s="2">
        <v>1</v>
      </c>
      <c r="G15650" s="2">
        <v>1</v>
      </c>
      <c r="H15650" s="2">
        <v>1</v>
      </c>
      <c r="I15650" s="2">
        <v>1</v>
      </c>
      <c r="J15650" s="2">
        <v>1</v>
      </c>
      <c r="K15650" s="2">
        <v>1</v>
      </c>
    </row>
    <row r="15651" spans="1:11" hidden="1">
      <c r="A15651" t="s">
        <v>305</v>
      </c>
      <c r="B15651" t="s">
        <v>376</v>
      </c>
      <c r="C15651" t="s">
        <v>290</v>
      </c>
      <c r="D15651" s="2">
        <v>1</v>
      </c>
      <c r="E15651" s="2">
        <v>1</v>
      </c>
      <c r="F15651" s="2">
        <v>1</v>
      </c>
      <c r="G15651" s="2">
        <v>1</v>
      </c>
      <c r="H15651" s="2">
        <v>1</v>
      </c>
      <c r="I15651" s="2">
        <v>1</v>
      </c>
      <c r="J15651" s="2">
        <v>1</v>
      </c>
      <c r="K15651" s="2">
        <v>1</v>
      </c>
    </row>
    <row r="15652" spans="1:11" hidden="1">
      <c r="A15652" t="s">
        <v>305</v>
      </c>
      <c r="B15652" t="s">
        <v>376</v>
      </c>
      <c r="C15652" t="s">
        <v>291</v>
      </c>
      <c r="D15652" s="2">
        <v>1</v>
      </c>
      <c r="E15652" s="2">
        <v>1</v>
      </c>
      <c r="F15652" s="2">
        <v>1</v>
      </c>
      <c r="G15652" s="2">
        <v>1</v>
      </c>
      <c r="H15652" s="2">
        <v>1</v>
      </c>
      <c r="I15652" s="2">
        <v>1</v>
      </c>
      <c r="J15652" s="2">
        <v>1</v>
      </c>
      <c r="K15652" s="2">
        <v>1</v>
      </c>
    </row>
    <row r="15653" spans="1:11" hidden="1">
      <c r="A15653" t="s">
        <v>305</v>
      </c>
      <c r="B15653" t="s">
        <v>376</v>
      </c>
      <c r="C15653" t="s">
        <v>292</v>
      </c>
      <c r="D15653" s="2">
        <v>1</v>
      </c>
      <c r="E15653" s="2">
        <v>1</v>
      </c>
      <c r="F15653" s="2">
        <v>1</v>
      </c>
      <c r="G15653" s="2">
        <v>1</v>
      </c>
      <c r="H15653" s="2">
        <v>1</v>
      </c>
      <c r="I15653" s="2">
        <v>1</v>
      </c>
      <c r="J15653" s="2">
        <v>1</v>
      </c>
      <c r="K15653" s="2">
        <v>1</v>
      </c>
    </row>
    <row r="15654" spans="1:11" hidden="1">
      <c r="A15654" t="s">
        <v>305</v>
      </c>
      <c r="B15654" t="s">
        <v>373</v>
      </c>
      <c r="C15654" t="s">
        <v>278</v>
      </c>
      <c r="D15654" s="2">
        <v>1</v>
      </c>
      <c r="E15654" s="2">
        <v>1</v>
      </c>
      <c r="F15654" s="2">
        <v>1</v>
      </c>
      <c r="G15654" s="2">
        <v>1</v>
      </c>
      <c r="H15654" s="2">
        <v>1</v>
      </c>
      <c r="I15654" s="2">
        <v>1</v>
      </c>
      <c r="J15654" s="2">
        <v>1</v>
      </c>
      <c r="K15654" s="2">
        <v>1</v>
      </c>
    </row>
    <row r="15655" spans="1:11" hidden="1">
      <c r="A15655" t="s">
        <v>305</v>
      </c>
      <c r="B15655" t="s">
        <v>373</v>
      </c>
      <c r="C15655" t="s">
        <v>279</v>
      </c>
      <c r="D15655" s="2">
        <v>1</v>
      </c>
      <c r="E15655" s="2">
        <v>1</v>
      </c>
      <c r="F15655" s="2">
        <v>1</v>
      </c>
      <c r="G15655" s="2">
        <v>1</v>
      </c>
      <c r="H15655" s="2">
        <v>1</v>
      </c>
      <c r="I15655" s="2">
        <v>1</v>
      </c>
      <c r="J15655" s="2">
        <v>1</v>
      </c>
      <c r="K15655" s="2">
        <v>1</v>
      </c>
    </row>
    <row r="15656" spans="1:11" hidden="1">
      <c r="A15656" t="s">
        <v>305</v>
      </c>
      <c r="B15656" t="s">
        <v>373</v>
      </c>
      <c r="C15656" t="s">
        <v>280</v>
      </c>
      <c r="D15656" s="2">
        <v>1</v>
      </c>
      <c r="E15656" s="2">
        <v>1</v>
      </c>
      <c r="F15656" s="2">
        <v>1</v>
      </c>
      <c r="G15656" s="2">
        <v>1</v>
      </c>
      <c r="H15656" s="2">
        <v>1</v>
      </c>
      <c r="I15656" s="2">
        <v>1</v>
      </c>
      <c r="J15656" s="2">
        <v>1</v>
      </c>
      <c r="K15656" s="2">
        <v>1</v>
      </c>
    </row>
    <row r="15657" spans="1:11" hidden="1">
      <c r="A15657" t="s">
        <v>305</v>
      </c>
      <c r="B15657" t="s">
        <v>373</v>
      </c>
      <c r="C15657" t="s">
        <v>277</v>
      </c>
      <c r="D15657" s="2">
        <v>1</v>
      </c>
      <c r="E15657" s="2">
        <v>1</v>
      </c>
      <c r="F15657" s="2">
        <v>1</v>
      </c>
      <c r="G15657" s="2">
        <v>1</v>
      </c>
      <c r="H15657" s="2">
        <v>1</v>
      </c>
      <c r="I15657" s="2">
        <v>1</v>
      </c>
      <c r="J15657" s="2">
        <v>1</v>
      </c>
      <c r="K15657" s="2">
        <v>1</v>
      </c>
    </row>
    <row r="15658" spans="1:11" hidden="1">
      <c r="A15658" t="s">
        <v>305</v>
      </c>
      <c r="B15658" t="s">
        <v>373</v>
      </c>
      <c r="C15658" t="s">
        <v>281</v>
      </c>
      <c r="D15658" s="2">
        <v>1</v>
      </c>
      <c r="E15658" s="2">
        <v>1</v>
      </c>
      <c r="F15658" s="2">
        <v>1</v>
      </c>
      <c r="G15658" s="2">
        <v>1</v>
      </c>
      <c r="H15658" s="2">
        <v>1</v>
      </c>
      <c r="I15658" s="2">
        <v>1</v>
      </c>
      <c r="J15658" s="2">
        <v>1</v>
      </c>
      <c r="K15658" s="2">
        <v>1</v>
      </c>
    </row>
    <row r="15659" spans="1:11" hidden="1">
      <c r="A15659" t="s">
        <v>305</v>
      </c>
      <c r="B15659" t="s">
        <v>373</v>
      </c>
      <c r="C15659" t="s">
        <v>282</v>
      </c>
      <c r="D15659" s="2">
        <v>1</v>
      </c>
      <c r="E15659" s="2">
        <v>1</v>
      </c>
      <c r="F15659" s="2">
        <v>1</v>
      </c>
      <c r="G15659" s="2">
        <v>1</v>
      </c>
      <c r="H15659" s="2">
        <v>1</v>
      </c>
      <c r="I15659" s="2">
        <v>1</v>
      </c>
      <c r="J15659" s="2">
        <v>1</v>
      </c>
      <c r="K15659" s="2">
        <v>1</v>
      </c>
    </row>
    <row r="15660" spans="1:11" hidden="1">
      <c r="A15660" t="s">
        <v>305</v>
      </c>
      <c r="B15660" t="s">
        <v>373</v>
      </c>
      <c r="C15660" t="s">
        <v>283</v>
      </c>
      <c r="D15660" s="2">
        <v>1</v>
      </c>
      <c r="E15660" s="2">
        <v>1</v>
      </c>
      <c r="F15660" s="2">
        <v>1</v>
      </c>
      <c r="G15660" s="2">
        <v>1</v>
      </c>
      <c r="H15660" s="2">
        <v>1</v>
      </c>
      <c r="I15660" s="2">
        <v>1</v>
      </c>
      <c r="J15660" s="2">
        <v>1</v>
      </c>
      <c r="K15660" s="2">
        <v>1</v>
      </c>
    </row>
    <row r="15661" spans="1:11" hidden="1">
      <c r="A15661" t="s">
        <v>305</v>
      </c>
      <c r="B15661" t="s">
        <v>373</v>
      </c>
      <c r="C15661" t="s">
        <v>284</v>
      </c>
      <c r="D15661" s="2">
        <v>1</v>
      </c>
      <c r="E15661" s="2">
        <v>1</v>
      </c>
      <c r="F15661" s="2">
        <v>1</v>
      </c>
      <c r="G15661" s="2">
        <v>1</v>
      </c>
      <c r="H15661" s="2">
        <v>1</v>
      </c>
      <c r="I15661" s="2">
        <v>1</v>
      </c>
      <c r="J15661" s="2">
        <v>1</v>
      </c>
      <c r="K15661" s="2">
        <v>1</v>
      </c>
    </row>
    <row r="15662" spans="1:11" hidden="1">
      <c r="A15662" t="s">
        <v>305</v>
      </c>
      <c r="B15662" t="s">
        <v>373</v>
      </c>
      <c r="C15662" t="s">
        <v>285</v>
      </c>
      <c r="D15662" s="2">
        <v>1</v>
      </c>
      <c r="E15662" s="2">
        <v>1</v>
      </c>
      <c r="F15662" s="2">
        <v>1</v>
      </c>
      <c r="G15662" s="2">
        <v>1</v>
      </c>
      <c r="H15662" s="2">
        <v>1</v>
      </c>
      <c r="I15662" s="2">
        <v>1</v>
      </c>
      <c r="J15662" s="2">
        <v>1</v>
      </c>
      <c r="K15662" s="2">
        <v>1</v>
      </c>
    </row>
    <row r="15663" spans="1:11" hidden="1">
      <c r="A15663" t="s">
        <v>305</v>
      </c>
      <c r="B15663" t="s">
        <v>373</v>
      </c>
      <c r="C15663" t="s">
        <v>286</v>
      </c>
      <c r="D15663" s="2">
        <v>1</v>
      </c>
      <c r="E15663" s="2">
        <v>1</v>
      </c>
      <c r="F15663" s="2">
        <v>1</v>
      </c>
      <c r="G15663" s="2">
        <v>1</v>
      </c>
      <c r="H15663" s="2">
        <v>1</v>
      </c>
      <c r="I15663" s="2">
        <v>1</v>
      </c>
      <c r="J15663" s="2">
        <v>1</v>
      </c>
      <c r="K15663" s="2">
        <v>1</v>
      </c>
    </row>
    <row r="15664" spans="1:11" hidden="1">
      <c r="A15664" t="s">
        <v>305</v>
      </c>
      <c r="B15664" t="s">
        <v>373</v>
      </c>
      <c r="C15664" t="s">
        <v>287</v>
      </c>
      <c r="D15664" s="2">
        <v>1</v>
      </c>
      <c r="E15664" s="2">
        <v>1</v>
      </c>
      <c r="F15664" s="2">
        <v>1</v>
      </c>
      <c r="G15664" s="2">
        <v>1</v>
      </c>
      <c r="H15664" s="2">
        <v>1</v>
      </c>
      <c r="I15664" s="2">
        <v>1</v>
      </c>
      <c r="J15664" s="2">
        <v>1</v>
      </c>
      <c r="K15664" s="2">
        <v>1</v>
      </c>
    </row>
    <row r="15665" spans="1:11" hidden="1">
      <c r="A15665" t="s">
        <v>305</v>
      </c>
      <c r="B15665" t="s">
        <v>373</v>
      </c>
      <c r="C15665" t="s">
        <v>288</v>
      </c>
      <c r="D15665" s="2">
        <v>1</v>
      </c>
      <c r="E15665" s="2">
        <v>1</v>
      </c>
      <c r="F15665" s="2">
        <v>1</v>
      </c>
      <c r="G15665" s="2">
        <v>1</v>
      </c>
      <c r="H15665" s="2">
        <v>1</v>
      </c>
      <c r="I15665" s="2">
        <v>1</v>
      </c>
      <c r="J15665" s="2">
        <v>1</v>
      </c>
      <c r="K15665" s="2">
        <v>1</v>
      </c>
    </row>
    <row r="15666" spans="1:11" hidden="1">
      <c r="A15666" t="s">
        <v>305</v>
      </c>
      <c r="B15666" t="s">
        <v>373</v>
      </c>
      <c r="C15666" t="s">
        <v>289</v>
      </c>
      <c r="D15666" s="2">
        <v>1</v>
      </c>
      <c r="E15666" s="2">
        <v>1</v>
      </c>
      <c r="F15666" s="2">
        <v>1</v>
      </c>
      <c r="G15666" s="2">
        <v>1</v>
      </c>
      <c r="H15666" s="2">
        <v>1</v>
      </c>
      <c r="I15666" s="2">
        <v>1</v>
      </c>
      <c r="J15666" s="2">
        <v>1</v>
      </c>
      <c r="K15666" s="2">
        <v>1</v>
      </c>
    </row>
    <row r="15667" spans="1:11" hidden="1">
      <c r="A15667" t="s">
        <v>305</v>
      </c>
      <c r="B15667" t="s">
        <v>373</v>
      </c>
      <c r="C15667" t="s">
        <v>290</v>
      </c>
      <c r="D15667" s="2">
        <v>1</v>
      </c>
      <c r="E15667" s="2">
        <v>1</v>
      </c>
      <c r="F15667" s="2">
        <v>1</v>
      </c>
      <c r="G15667" s="2">
        <v>1</v>
      </c>
      <c r="H15667" s="2">
        <v>1</v>
      </c>
      <c r="I15667" s="2">
        <v>1</v>
      </c>
      <c r="J15667" s="2">
        <v>1</v>
      </c>
      <c r="K15667" s="2">
        <v>1</v>
      </c>
    </row>
    <row r="15668" spans="1:11" hidden="1">
      <c r="A15668" t="s">
        <v>305</v>
      </c>
      <c r="B15668" t="s">
        <v>373</v>
      </c>
      <c r="C15668" t="s">
        <v>291</v>
      </c>
      <c r="D15668" s="2">
        <v>1</v>
      </c>
      <c r="E15668" s="2">
        <v>1</v>
      </c>
      <c r="F15668" s="2">
        <v>1</v>
      </c>
      <c r="G15668" s="2">
        <v>1</v>
      </c>
      <c r="H15668" s="2">
        <v>1</v>
      </c>
      <c r="I15668" s="2">
        <v>1</v>
      </c>
      <c r="J15668" s="2">
        <v>1</v>
      </c>
      <c r="K15668" s="2">
        <v>1</v>
      </c>
    </row>
    <row r="15669" spans="1:11" hidden="1">
      <c r="A15669" t="s">
        <v>305</v>
      </c>
      <c r="B15669" t="s">
        <v>373</v>
      </c>
      <c r="C15669" t="s">
        <v>292</v>
      </c>
      <c r="D15669" s="2">
        <v>1</v>
      </c>
      <c r="E15669" s="2">
        <v>1</v>
      </c>
      <c r="F15669" s="2">
        <v>1</v>
      </c>
      <c r="G15669" s="2">
        <v>1</v>
      </c>
      <c r="H15669" s="2">
        <v>1</v>
      </c>
      <c r="I15669" s="2">
        <v>1</v>
      </c>
      <c r="J15669" s="2">
        <v>1</v>
      </c>
      <c r="K15669" s="2">
        <v>1</v>
      </c>
    </row>
    <row r="15670" spans="1:11" hidden="1">
      <c r="A15670" t="s">
        <v>305</v>
      </c>
      <c r="B15670" t="s">
        <v>377</v>
      </c>
      <c r="C15670" t="s">
        <v>278</v>
      </c>
      <c r="D15670" s="2">
        <v>1</v>
      </c>
      <c r="E15670" s="2">
        <v>1</v>
      </c>
      <c r="F15670" s="2">
        <v>1</v>
      </c>
      <c r="G15670" s="2">
        <v>1</v>
      </c>
      <c r="H15670" s="2">
        <v>1</v>
      </c>
      <c r="I15670" s="2">
        <v>1</v>
      </c>
      <c r="J15670" s="2">
        <v>1</v>
      </c>
      <c r="K15670" s="2">
        <v>1</v>
      </c>
    </row>
    <row r="15671" spans="1:11" hidden="1">
      <c r="A15671" t="s">
        <v>305</v>
      </c>
      <c r="B15671" t="s">
        <v>377</v>
      </c>
      <c r="C15671" t="s">
        <v>279</v>
      </c>
      <c r="D15671" s="2">
        <v>1</v>
      </c>
      <c r="E15671" s="2">
        <v>1</v>
      </c>
      <c r="F15671" s="2">
        <v>1</v>
      </c>
      <c r="G15671" s="2">
        <v>1</v>
      </c>
      <c r="H15671" s="2">
        <v>1</v>
      </c>
      <c r="I15671" s="2">
        <v>1</v>
      </c>
      <c r="J15671" s="2">
        <v>1</v>
      </c>
      <c r="K15671" s="2">
        <v>1</v>
      </c>
    </row>
    <row r="15672" spans="1:11" hidden="1">
      <c r="A15672" t="s">
        <v>305</v>
      </c>
      <c r="B15672" t="s">
        <v>377</v>
      </c>
      <c r="C15672" t="s">
        <v>280</v>
      </c>
      <c r="D15672" s="2">
        <v>1</v>
      </c>
      <c r="E15672" s="2">
        <v>1</v>
      </c>
      <c r="F15672" s="2">
        <v>1</v>
      </c>
      <c r="G15672" s="2">
        <v>1</v>
      </c>
      <c r="H15672" s="2">
        <v>1</v>
      </c>
      <c r="I15672" s="2">
        <v>1</v>
      </c>
      <c r="J15672" s="2">
        <v>1</v>
      </c>
      <c r="K15672" s="2">
        <v>1</v>
      </c>
    </row>
    <row r="15673" spans="1:11" hidden="1">
      <c r="A15673" t="s">
        <v>305</v>
      </c>
      <c r="B15673" t="s">
        <v>377</v>
      </c>
      <c r="C15673" t="s">
        <v>277</v>
      </c>
      <c r="D15673" s="2">
        <v>1</v>
      </c>
      <c r="E15673" s="2">
        <v>1</v>
      </c>
      <c r="F15673" s="2">
        <v>1</v>
      </c>
      <c r="G15673" s="2">
        <v>1</v>
      </c>
      <c r="H15673" s="2">
        <v>1</v>
      </c>
      <c r="I15673" s="2">
        <v>1</v>
      </c>
      <c r="J15673" s="2">
        <v>1</v>
      </c>
      <c r="K15673" s="2">
        <v>1</v>
      </c>
    </row>
    <row r="15674" spans="1:11" hidden="1">
      <c r="A15674" t="s">
        <v>305</v>
      </c>
      <c r="B15674" t="s">
        <v>377</v>
      </c>
      <c r="C15674" t="s">
        <v>281</v>
      </c>
      <c r="D15674" s="2">
        <v>1</v>
      </c>
      <c r="E15674" s="2">
        <v>1</v>
      </c>
      <c r="F15674" s="2">
        <v>1</v>
      </c>
      <c r="G15674" s="2">
        <v>1</v>
      </c>
      <c r="H15674" s="2">
        <v>1</v>
      </c>
      <c r="I15674" s="2">
        <v>1</v>
      </c>
      <c r="J15674" s="2">
        <v>1</v>
      </c>
      <c r="K15674" s="2">
        <v>1</v>
      </c>
    </row>
    <row r="15675" spans="1:11" hidden="1">
      <c r="A15675" t="s">
        <v>305</v>
      </c>
      <c r="B15675" t="s">
        <v>377</v>
      </c>
      <c r="C15675" t="s">
        <v>282</v>
      </c>
      <c r="D15675" s="2">
        <v>1</v>
      </c>
      <c r="E15675" s="2">
        <v>1</v>
      </c>
      <c r="F15675" s="2">
        <v>1</v>
      </c>
      <c r="G15675" s="2">
        <v>1</v>
      </c>
      <c r="H15675" s="2">
        <v>1</v>
      </c>
      <c r="I15675" s="2">
        <v>1</v>
      </c>
      <c r="J15675" s="2">
        <v>1</v>
      </c>
      <c r="K15675" s="2">
        <v>1</v>
      </c>
    </row>
    <row r="15676" spans="1:11" hidden="1">
      <c r="A15676" t="s">
        <v>305</v>
      </c>
      <c r="B15676" t="s">
        <v>377</v>
      </c>
      <c r="C15676" t="s">
        <v>283</v>
      </c>
      <c r="D15676" s="2">
        <v>1</v>
      </c>
      <c r="E15676" s="2">
        <v>1</v>
      </c>
      <c r="F15676" s="2">
        <v>1</v>
      </c>
      <c r="G15676" s="2">
        <v>1</v>
      </c>
      <c r="H15676" s="2">
        <v>1</v>
      </c>
      <c r="I15676" s="2">
        <v>1</v>
      </c>
      <c r="J15676" s="2">
        <v>1</v>
      </c>
      <c r="K15676" s="2">
        <v>1</v>
      </c>
    </row>
    <row r="15677" spans="1:11" hidden="1">
      <c r="A15677" t="s">
        <v>305</v>
      </c>
      <c r="B15677" t="s">
        <v>377</v>
      </c>
      <c r="C15677" t="s">
        <v>284</v>
      </c>
      <c r="D15677" s="2">
        <v>1</v>
      </c>
      <c r="E15677" s="2">
        <v>1</v>
      </c>
      <c r="F15677" s="2">
        <v>1</v>
      </c>
      <c r="G15677" s="2">
        <v>1</v>
      </c>
      <c r="H15677" s="2">
        <v>1</v>
      </c>
      <c r="I15677" s="2">
        <v>1</v>
      </c>
      <c r="J15677" s="2">
        <v>1</v>
      </c>
      <c r="K15677" s="2">
        <v>1</v>
      </c>
    </row>
    <row r="15678" spans="1:11" hidden="1">
      <c r="A15678" t="s">
        <v>305</v>
      </c>
      <c r="B15678" t="s">
        <v>377</v>
      </c>
      <c r="C15678" t="s">
        <v>285</v>
      </c>
      <c r="D15678" s="2">
        <v>1</v>
      </c>
      <c r="E15678" s="2">
        <v>1</v>
      </c>
      <c r="F15678" s="2">
        <v>1</v>
      </c>
      <c r="G15678" s="2">
        <v>1</v>
      </c>
      <c r="H15678" s="2">
        <v>1</v>
      </c>
      <c r="I15678" s="2">
        <v>1</v>
      </c>
      <c r="J15678" s="2">
        <v>1</v>
      </c>
      <c r="K15678" s="2">
        <v>1</v>
      </c>
    </row>
    <row r="15679" spans="1:11" hidden="1">
      <c r="A15679" t="s">
        <v>305</v>
      </c>
      <c r="B15679" t="s">
        <v>377</v>
      </c>
      <c r="C15679" t="s">
        <v>286</v>
      </c>
      <c r="D15679" s="2">
        <v>1</v>
      </c>
      <c r="E15679" s="2">
        <v>1</v>
      </c>
      <c r="F15679" s="2">
        <v>1</v>
      </c>
      <c r="G15679" s="2">
        <v>1</v>
      </c>
      <c r="H15679" s="2">
        <v>1</v>
      </c>
      <c r="I15679" s="2">
        <v>1</v>
      </c>
      <c r="J15679" s="2">
        <v>1</v>
      </c>
      <c r="K15679" s="2">
        <v>1</v>
      </c>
    </row>
    <row r="15680" spans="1:11" hidden="1">
      <c r="A15680" t="s">
        <v>305</v>
      </c>
      <c r="B15680" t="s">
        <v>377</v>
      </c>
      <c r="C15680" t="s">
        <v>287</v>
      </c>
      <c r="D15680" s="2">
        <v>1</v>
      </c>
      <c r="E15680" s="2">
        <v>1</v>
      </c>
      <c r="F15680" s="2">
        <v>1</v>
      </c>
      <c r="G15680" s="2">
        <v>1</v>
      </c>
      <c r="H15680" s="2">
        <v>1</v>
      </c>
      <c r="I15680" s="2">
        <v>1</v>
      </c>
      <c r="J15680" s="2">
        <v>1</v>
      </c>
      <c r="K15680" s="2">
        <v>1</v>
      </c>
    </row>
    <row r="15681" spans="1:11" hidden="1">
      <c r="A15681" t="s">
        <v>305</v>
      </c>
      <c r="B15681" t="s">
        <v>377</v>
      </c>
      <c r="C15681" t="s">
        <v>288</v>
      </c>
      <c r="D15681" s="2">
        <v>1</v>
      </c>
      <c r="E15681" s="2">
        <v>1</v>
      </c>
      <c r="F15681" s="2">
        <v>1</v>
      </c>
      <c r="G15681" s="2">
        <v>1</v>
      </c>
      <c r="H15681" s="2">
        <v>1</v>
      </c>
      <c r="I15681" s="2">
        <v>1</v>
      </c>
      <c r="J15681" s="2">
        <v>1</v>
      </c>
      <c r="K15681" s="2">
        <v>1</v>
      </c>
    </row>
    <row r="15682" spans="1:11" hidden="1">
      <c r="A15682" t="s">
        <v>305</v>
      </c>
      <c r="B15682" t="s">
        <v>377</v>
      </c>
      <c r="C15682" t="s">
        <v>289</v>
      </c>
      <c r="D15682" s="2">
        <v>1</v>
      </c>
      <c r="E15682" s="2">
        <v>1</v>
      </c>
      <c r="F15682" s="2">
        <v>1</v>
      </c>
      <c r="G15682" s="2">
        <v>1</v>
      </c>
      <c r="H15682" s="2">
        <v>1</v>
      </c>
      <c r="I15682" s="2">
        <v>1</v>
      </c>
      <c r="J15682" s="2">
        <v>1</v>
      </c>
      <c r="K15682" s="2">
        <v>1</v>
      </c>
    </row>
    <row r="15683" spans="1:11" hidden="1">
      <c r="A15683" t="s">
        <v>305</v>
      </c>
      <c r="B15683" t="s">
        <v>377</v>
      </c>
      <c r="C15683" t="s">
        <v>290</v>
      </c>
      <c r="D15683" s="2">
        <v>1</v>
      </c>
      <c r="E15683" s="2">
        <v>1</v>
      </c>
      <c r="F15683" s="2">
        <v>1</v>
      </c>
      <c r="G15683" s="2">
        <v>1</v>
      </c>
      <c r="H15683" s="2">
        <v>1</v>
      </c>
      <c r="I15683" s="2">
        <v>1</v>
      </c>
      <c r="J15683" s="2">
        <v>1</v>
      </c>
      <c r="K15683" s="2">
        <v>1</v>
      </c>
    </row>
    <row r="15684" spans="1:11" hidden="1">
      <c r="A15684" t="s">
        <v>305</v>
      </c>
      <c r="B15684" t="s">
        <v>377</v>
      </c>
      <c r="C15684" t="s">
        <v>291</v>
      </c>
      <c r="D15684" s="2">
        <v>1</v>
      </c>
      <c r="E15684" s="2">
        <v>1</v>
      </c>
      <c r="F15684" s="2">
        <v>1</v>
      </c>
      <c r="G15684" s="2">
        <v>1</v>
      </c>
      <c r="H15684" s="2">
        <v>1</v>
      </c>
      <c r="I15684" s="2">
        <v>1</v>
      </c>
      <c r="J15684" s="2">
        <v>1</v>
      </c>
      <c r="K15684" s="2">
        <v>1</v>
      </c>
    </row>
    <row r="15685" spans="1:11" hidden="1">
      <c r="A15685" t="s">
        <v>305</v>
      </c>
      <c r="B15685" t="s">
        <v>377</v>
      </c>
      <c r="C15685" t="s">
        <v>292</v>
      </c>
      <c r="D15685" s="2">
        <v>1</v>
      </c>
      <c r="E15685" s="2">
        <v>1</v>
      </c>
      <c r="F15685" s="2">
        <v>1</v>
      </c>
      <c r="G15685" s="2">
        <v>1</v>
      </c>
      <c r="H15685" s="2">
        <v>1</v>
      </c>
      <c r="I15685" s="2">
        <v>1</v>
      </c>
      <c r="J15685" s="2">
        <v>1</v>
      </c>
      <c r="K15685" s="2">
        <v>1</v>
      </c>
    </row>
    <row r="15686" spans="1:11" hidden="1">
      <c r="A15686" t="s">
        <v>305</v>
      </c>
      <c r="B15686" t="s">
        <v>368</v>
      </c>
      <c r="C15686" t="s">
        <v>278</v>
      </c>
      <c r="D15686">
        <v>1</v>
      </c>
      <c r="E15686">
        <v>1</v>
      </c>
      <c r="F15686">
        <v>1</v>
      </c>
      <c r="G15686">
        <v>1</v>
      </c>
      <c r="H15686">
        <v>1</v>
      </c>
      <c r="I15686">
        <v>1</v>
      </c>
      <c r="J15686">
        <v>1</v>
      </c>
      <c r="K15686">
        <v>1</v>
      </c>
    </row>
    <row r="15687" spans="1:11" hidden="1">
      <c r="A15687" t="s">
        <v>305</v>
      </c>
      <c r="B15687" t="s">
        <v>368</v>
      </c>
      <c r="C15687" t="s">
        <v>279</v>
      </c>
      <c r="D15687">
        <v>1</v>
      </c>
      <c r="E15687">
        <v>1</v>
      </c>
      <c r="F15687">
        <v>1</v>
      </c>
      <c r="G15687">
        <v>1</v>
      </c>
      <c r="H15687">
        <v>1</v>
      </c>
      <c r="I15687">
        <v>1</v>
      </c>
      <c r="J15687">
        <v>1</v>
      </c>
      <c r="K15687">
        <v>1</v>
      </c>
    </row>
    <row r="15688" spans="1:11" hidden="1">
      <c r="A15688" t="s">
        <v>305</v>
      </c>
      <c r="B15688" t="s">
        <v>368</v>
      </c>
      <c r="C15688" t="s">
        <v>280</v>
      </c>
      <c r="D15688">
        <v>1</v>
      </c>
      <c r="E15688">
        <v>1</v>
      </c>
      <c r="F15688">
        <v>1</v>
      </c>
      <c r="G15688">
        <v>1</v>
      </c>
      <c r="H15688">
        <v>1</v>
      </c>
      <c r="I15688">
        <v>1</v>
      </c>
      <c r="J15688">
        <v>1</v>
      </c>
      <c r="K15688">
        <v>1</v>
      </c>
    </row>
    <row r="15689" spans="1:11" hidden="1">
      <c r="A15689" t="s">
        <v>305</v>
      </c>
      <c r="B15689" t="s">
        <v>368</v>
      </c>
      <c r="C15689" t="s">
        <v>277</v>
      </c>
      <c r="D15689">
        <v>1</v>
      </c>
      <c r="E15689">
        <v>1</v>
      </c>
      <c r="F15689">
        <v>1</v>
      </c>
      <c r="G15689">
        <v>1</v>
      </c>
      <c r="H15689">
        <v>1</v>
      </c>
      <c r="I15689">
        <v>1</v>
      </c>
      <c r="J15689">
        <v>1</v>
      </c>
      <c r="K15689">
        <v>1</v>
      </c>
    </row>
    <row r="15690" spans="1:11" hidden="1">
      <c r="A15690" t="s">
        <v>305</v>
      </c>
      <c r="B15690" t="s">
        <v>368</v>
      </c>
      <c r="C15690" t="s">
        <v>281</v>
      </c>
      <c r="D15690">
        <v>1</v>
      </c>
      <c r="E15690">
        <v>1</v>
      </c>
      <c r="F15690">
        <v>1</v>
      </c>
      <c r="G15690">
        <v>1</v>
      </c>
      <c r="H15690">
        <v>1</v>
      </c>
      <c r="I15690">
        <v>1</v>
      </c>
      <c r="J15690">
        <v>1</v>
      </c>
      <c r="K15690">
        <v>1</v>
      </c>
    </row>
    <row r="15691" spans="1:11" hidden="1">
      <c r="A15691" t="s">
        <v>305</v>
      </c>
      <c r="B15691" t="s">
        <v>368</v>
      </c>
      <c r="C15691" t="s">
        <v>282</v>
      </c>
      <c r="D15691">
        <v>1</v>
      </c>
      <c r="E15691">
        <v>1</v>
      </c>
      <c r="F15691">
        <v>1</v>
      </c>
      <c r="G15691">
        <v>1</v>
      </c>
      <c r="H15691">
        <v>1</v>
      </c>
      <c r="I15691">
        <v>1</v>
      </c>
      <c r="J15691">
        <v>1</v>
      </c>
      <c r="K15691">
        <v>1</v>
      </c>
    </row>
    <row r="15692" spans="1:11" hidden="1">
      <c r="A15692" t="s">
        <v>305</v>
      </c>
      <c r="B15692" t="s">
        <v>368</v>
      </c>
      <c r="C15692" t="s">
        <v>283</v>
      </c>
      <c r="D15692">
        <v>1</v>
      </c>
      <c r="E15692">
        <v>1</v>
      </c>
      <c r="F15692">
        <v>1</v>
      </c>
      <c r="G15692">
        <v>1</v>
      </c>
      <c r="H15692">
        <v>1</v>
      </c>
      <c r="I15692">
        <v>1</v>
      </c>
      <c r="J15692">
        <v>1</v>
      </c>
      <c r="K15692">
        <v>1</v>
      </c>
    </row>
    <row r="15693" spans="1:11" hidden="1">
      <c r="A15693" t="s">
        <v>305</v>
      </c>
      <c r="B15693" t="s">
        <v>368</v>
      </c>
      <c r="C15693" t="s">
        <v>284</v>
      </c>
      <c r="D15693">
        <v>1</v>
      </c>
      <c r="E15693">
        <v>1</v>
      </c>
      <c r="F15693">
        <v>1</v>
      </c>
      <c r="G15693">
        <v>1</v>
      </c>
      <c r="H15693">
        <v>1</v>
      </c>
      <c r="I15693">
        <v>1</v>
      </c>
      <c r="J15693">
        <v>1</v>
      </c>
      <c r="K15693">
        <v>1</v>
      </c>
    </row>
    <row r="15694" spans="1:11" hidden="1">
      <c r="A15694" t="s">
        <v>305</v>
      </c>
      <c r="B15694" t="s">
        <v>368</v>
      </c>
      <c r="C15694" t="s">
        <v>285</v>
      </c>
      <c r="D15694">
        <v>1</v>
      </c>
      <c r="E15694">
        <v>1</v>
      </c>
      <c r="F15694">
        <v>1</v>
      </c>
      <c r="G15694">
        <v>1</v>
      </c>
      <c r="H15694">
        <v>1</v>
      </c>
      <c r="I15694">
        <v>1</v>
      </c>
      <c r="J15694">
        <v>1</v>
      </c>
      <c r="K15694">
        <v>1</v>
      </c>
    </row>
    <row r="15695" spans="1:11" hidden="1">
      <c r="A15695" t="s">
        <v>305</v>
      </c>
      <c r="B15695" t="s">
        <v>368</v>
      </c>
      <c r="C15695" t="s">
        <v>286</v>
      </c>
      <c r="D15695">
        <v>1</v>
      </c>
      <c r="E15695">
        <v>1</v>
      </c>
      <c r="F15695">
        <v>1</v>
      </c>
      <c r="G15695">
        <v>1</v>
      </c>
      <c r="H15695">
        <v>1</v>
      </c>
      <c r="I15695">
        <v>1</v>
      </c>
      <c r="J15695">
        <v>1</v>
      </c>
      <c r="K15695">
        <v>1</v>
      </c>
    </row>
    <row r="15696" spans="1:11" hidden="1">
      <c r="A15696" t="s">
        <v>305</v>
      </c>
      <c r="B15696" t="s">
        <v>368</v>
      </c>
      <c r="C15696" t="s">
        <v>287</v>
      </c>
      <c r="D15696">
        <v>1</v>
      </c>
      <c r="E15696">
        <v>1</v>
      </c>
      <c r="F15696">
        <v>1</v>
      </c>
      <c r="G15696">
        <v>1</v>
      </c>
      <c r="H15696">
        <v>1</v>
      </c>
      <c r="I15696">
        <v>1</v>
      </c>
      <c r="J15696">
        <v>1</v>
      </c>
      <c r="K15696">
        <v>1</v>
      </c>
    </row>
    <row r="15697" spans="1:11" hidden="1">
      <c r="A15697" t="s">
        <v>305</v>
      </c>
      <c r="B15697" t="s">
        <v>368</v>
      </c>
      <c r="C15697" t="s">
        <v>288</v>
      </c>
      <c r="D15697">
        <v>1</v>
      </c>
      <c r="E15697">
        <v>1</v>
      </c>
      <c r="F15697">
        <v>1</v>
      </c>
      <c r="G15697">
        <v>1</v>
      </c>
      <c r="H15697">
        <v>1</v>
      </c>
      <c r="I15697">
        <v>1</v>
      </c>
      <c r="J15697">
        <v>1</v>
      </c>
      <c r="K15697">
        <v>1</v>
      </c>
    </row>
    <row r="15698" spans="1:11" hidden="1">
      <c r="A15698" t="s">
        <v>305</v>
      </c>
      <c r="B15698" t="s">
        <v>368</v>
      </c>
      <c r="C15698" t="s">
        <v>289</v>
      </c>
      <c r="D15698">
        <v>1</v>
      </c>
      <c r="E15698">
        <v>1</v>
      </c>
      <c r="F15698">
        <v>1</v>
      </c>
      <c r="G15698">
        <v>1</v>
      </c>
      <c r="H15698">
        <v>1</v>
      </c>
      <c r="I15698">
        <v>1</v>
      </c>
      <c r="J15698">
        <v>1</v>
      </c>
      <c r="K15698">
        <v>1</v>
      </c>
    </row>
    <row r="15699" spans="1:11" hidden="1">
      <c r="A15699" t="s">
        <v>305</v>
      </c>
      <c r="B15699" t="s">
        <v>368</v>
      </c>
      <c r="C15699" t="s">
        <v>290</v>
      </c>
      <c r="D15699">
        <v>1</v>
      </c>
      <c r="E15699">
        <v>1</v>
      </c>
      <c r="F15699">
        <v>1</v>
      </c>
      <c r="G15699">
        <v>1</v>
      </c>
      <c r="H15699">
        <v>1</v>
      </c>
      <c r="I15699">
        <v>1</v>
      </c>
      <c r="J15699">
        <v>1</v>
      </c>
      <c r="K15699">
        <v>1</v>
      </c>
    </row>
    <row r="15700" spans="1:11" hidden="1">
      <c r="A15700" t="s">
        <v>305</v>
      </c>
      <c r="B15700" t="s">
        <v>368</v>
      </c>
      <c r="C15700" t="s">
        <v>291</v>
      </c>
      <c r="D15700">
        <v>1</v>
      </c>
      <c r="E15700">
        <v>1</v>
      </c>
      <c r="F15700">
        <v>1</v>
      </c>
      <c r="G15700">
        <v>1</v>
      </c>
      <c r="H15700">
        <v>1</v>
      </c>
      <c r="I15700">
        <v>1</v>
      </c>
      <c r="J15700">
        <v>1</v>
      </c>
      <c r="K15700">
        <v>1</v>
      </c>
    </row>
    <row r="15701" spans="1:11" hidden="1">
      <c r="A15701" t="s">
        <v>305</v>
      </c>
      <c r="B15701" t="s">
        <v>368</v>
      </c>
      <c r="C15701" t="s">
        <v>292</v>
      </c>
      <c r="D15701">
        <v>1</v>
      </c>
      <c r="E15701">
        <v>1</v>
      </c>
      <c r="F15701">
        <v>1</v>
      </c>
      <c r="G15701">
        <v>1</v>
      </c>
      <c r="H15701">
        <v>1</v>
      </c>
      <c r="I15701">
        <v>1</v>
      </c>
      <c r="J15701">
        <v>1</v>
      </c>
      <c r="K15701">
        <v>1</v>
      </c>
    </row>
    <row r="15702" spans="1:11" hidden="1">
      <c r="A15702" t="s">
        <v>305</v>
      </c>
      <c r="B15702" t="s">
        <v>369</v>
      </c>
      <c r="C15702" t="s">
        <v>278</v>
      </c>
      <c r="D15702">
        <v>1</v>
      </c>
      <c r="E15702">
        <v>1</v>
      </c>
      <c r="F15702">
        <v>1</v>
      </c>
      <c r="G15702">
        <v>1</v>
      </c>
      <c r="H15702">
        <v>1</v>
      </c>
      <c r="I15702">
        <v>1</v>
      </c>
      <c r="J15702">
        <v>1</v>
      </c>
      <c r="K15702">
        <v>1</v>
      </c>
    </row>
    <row r="15703" spans="1:11" hidden="1">
      <c r="A15703" t="s">
        <v>305</v>
      </c>
      <c r="B15703" t="s">
        <v>369</v>
      </c>
      <c r="C15703" t="s">
        <v>279</v>
      </c>
      <c r="D15703">
        <v>1</v>
      </c>
      <c r="E15703">
        <v>1</v>
      </c>
      <c r="F15703">
        <v>1</v>
      </c>
      <c r="G15703">
        <v>1</v>
      </c>
      <c r="H15703">
        <v>1</v>
      </c>
      <c r="I15703">
        <v>1</v>
      </c>
      <c r="J15703">
        <v>1</v>
      </c>
      <c r="K15703">
        <v>1</v>
      </c>
    </row>
    <row r="15704" spans="1:11" hidden="1">
      <c r="A15704" t="s">
        <v>305</v>
      </c>
      <c r="B15704" t="s">
        <v>369</v>
      </c>
      <c r="C15704" t="s">
        <v>280</v>
      </c>
      <c r="D15704">
        <v>1</v>
      </c>
      <c r="E15704">
        <v>1</v>
      </c>
      <c r="F15704">
        <v>1</v>
      </c>
      <c r="G15704">
        <v>1</v>
      </c>
      <c r="H15704">
        <v>1</v>
      </c>
      <c r="I15704">
        <v>1</v>
      </c>
      <c r="J15704">
        <v>1</v>
      </c>
      <c r="K15704">
        <v>1</v>
      </c>
    </row>
    <row r="15705" spans="1:11" hidden="1">
      <c r="A15705" t="s">
        <v>305</v>
      </c>
      <c r="B15705" t="s">
        <v>369</v>
      </c>
      <c r="C15705" t="s">
        <v>277</v>
      </c>
      <c r="D15705">
        <v>1</v>
      </c>
      <c r="E15705">
        <v>1</v>
      </c>
      <c r="F15705">
        <v>1</v>
      </c>
      <c r="G15705">
        <v>1</v>
      </c>
      <c r="H15705">
        <v>1</v>
      </c>
      <c r="I15705">
        <v>1</v>
      </c>
      <c r="J15705">
        <v>1</v>
      </c>
      <c r="K15705">
        <v>1</v>
      </c>
    </row>
    <row r="15706" spans="1:11" hidden="1">
      <c r="A15706" t="s">
        <v>305</v>
      </c>
      <c r="B15706" t="s">
        <v>369</v>
      </c>
      <c r="C15706" t="s">
        <v>281</v>
      </c>
      <c r="D15706">
        <v>1</v>
      </c>
      <c r="E15706">
        <v>1</v>
      </c>
      <c r="F15706">
        <v>1</v>
      </c>
      <c r="G15706">
        <v>1</v>
      </c>
      <c r="H15706">
        <v>1</v>
      </c>
      <c r="I15706">
        <v>1</v>
      </c>
      <c r="J15706">
        <v>1</v>
      </c>
      <c r="K15706">
        <v>1</v>
      </c>
    </row>
    <row r="15707" spans="1:11" hidden="1">
      <c r="A15707" t="s">
        <v>305</v>
      </c>
      <c r="B15707" t="s">
        <v>369</v>
      </c>
      <c r="C15707" t="s">
        <v>282</v>
      </c>
      <c r="D15707">
        <v>1</v>
      </c>
      <c r="E15707">
        <v>1</v>
      </c>
      <c r="F15707">
        <v>1</v>
      </c>
      <c r="G15707">
        <v>1</v>
      </c>
      <c r="H15707">
        <v>1</v>
      </c>
      <c r="I15707">
        <v>1</v>
      </c>
      <c r="J15707">
        <v>1</v>
      </c>
      <c r="K15707">
        <v>1</v>
      </c>
    </row>
    <row r="15708" spans="1:11" hidden="1">
      <c r="A15708" t="s">
        <v>305</v>
      </c>
      <c r="B15708" t="s">
        <v>369</v>
      </c>
      <c r="C15708" t="s">
        <v>283</v>
      </c>
      <c r="D15708">
        <v>1</v>
      </c>
      <c r="E15708">
        <v>1</v>
      </c>
      <c r="F15708">
        <v>1</v>
      </c>
      <c r="G15708">
        <v>1</v>
      </c>
      <c r="H15708">
        <v>1</v>
      </c>
      <c r="I15708">
        <v>1</v>
      </c>
      <c r="J15708">
        <v>1</v>
      </c>
      <c r="K15708">
        <v>1</v>
      </c>
    </row>
    <row r="15709" spans="1:11" hidden="1">
      <c r="A15709" t="s">
        <v>305</v>
      </c>
      <c r="B15709" t="s">
        <v>369</v>
      </c>
      <c r="C15709" t="s">
        <v>284</v>
      </c>
      <c r="D15709">
        <v>1</v>
      </c>
      <c r="E15709">
        <v>1</v>
      </c>
      <c r="F15709">
        <v>1</v>
      </c>
      <c r="G15709">
        <v>1</v>
      </c>
      <c r="H15709">
        <v>1</v>
      </c>
      <c r="I15709">
        <v>1</v>
      </c>
      <c r="J15709">
        <v>1</v>
      </c>
      <c r="K15709">
        <v>1</v>
      </c>
    </row>
    <row r="15710" spans="1:11" hidden="1">
      <c r="A15710" t="s">
        <v>305</v>
      </c>
      <c r="B15710" t="s">
        <v>369</v>
      </c>
      <c r="C15710" t="s">
        <v>285</v>
      </c>
      <c r="D15710">
        <v>1</v>
      </c>
      <c r="E15710">
        <v>1</v>
      </c>
      <c r="F15710">
        <v>1</v>
      </c>
      <c r="G15710">
        <v>1</v>
      </c>
      <c r="H15710">
        <v>1</v>
      </c>
      <c r="I15710">
        <v>1</v>
      </c>
      <c r="J15710">
        <v>1</v>
      </c>
      <c r="K15710">
        <v>1</v>
      </c>
    </row>
    <row r="15711" spans="1:11" hidden="1">
      <c r="A15711" t="s">
        <v>305</v>
      </c>
      <c r="B15711" t="s">
        <v>369</v>
      </c>
      <c r="C15711" t="s">
        <v>286</v>
      </c>
      <c r="D15711">
        <v>1</v>
      </c>
      <c r="E15711">
        <v>1</v>
      </c>
      <c r="F15711">
        <v>1</v>
      </c>
      <c r="G15711">
        <v>1</v>
      </c>
      <c r="H15711">
        <v>1</v>
      </c>
      <c r="I15711">
        <v>1</v>
      </c>
      <c r="J15711">
        <v>1</v>
      </c>
      <c r="K15711">
        <v>1</v>
      </c>
    </row>
    <row r="15712" spans="1:11" hidden="1">
      <c r="A15712" t="s">
        <v>305</v>
      </c>
      <c r="B15712" t="s">
        <v>369</v>
      </c>
      <c r="C15712" t="s">
        <v>287</v>
      </c>
      <c r="D15712">
        <v>1</v>
      </c>
      <c r="E15712">
        <v>1</v>
      </c>
      <c r="F15712">
        <v>1</v>
      </c>
      <c r="G15712">
        <v>1</v>
      </c>
      <c r="H15712">
        <v>1</v>
      </c>
      <c r="I15712">
        <v>1</v>
      </c>
      <c r="J15712">
        <v>1</v>
      </c>
      <c r="K15712">
        <v>1</v>
      </c>
    </row>
    <row r="15713" spans="1:11" hidden="1">
      <c r="A15713" t="s">
        <v>305</v>
      </c>
      <c r="B15713" t="s">
        <v>369</v>
      </c>
      <c r="C15713" t="s">
        <v>288</v>
      </c>
      <c r="D15713">
        <v>1</v>
      </c>
      <c r="E15713">
        <v>1</v>
      </c>
      <c r="F15713">
        <v>1</v>
      </c>
      <c r="G15713">
        <v>1</v>
      </c>
      <c r="H15713">
        <v>1</v>
      </c>
      <c r="I15713">
        <v>1</v>
      </c>
      <c r="J15713">
        <v>1</v>
      </c>
      <c r="K15713">
        <v>1</v>
      </c>
    </row>
    <row r="15714" spans="1:11" hidden="1">
      <c r="A15714" t="s">
        <v>305</v>
      </c>
      <c r="B15714" t="s">
        <v>369</v>
      </c>
      <c r="C15714" t="s">
        <v>289</v>
      </c>
      <c r="D15714">
        <v>1</v>
      </c>
      <c r="E15714">
        <v>1</v>
      </c>
      <c r="F15714">
        <v>1</v>
      </c>
      <c r="G15714">
        <v>1</v>
      </c>
      <c r="H15714">
        <v>1</v>
      </c>
      <c r="I15714">
        <v>1</v>
      </c>
      <c r="J15714">
        <v>1</v>
      </c>
      <c r="K15714">
        <v>1</v>
      </c>
    </row>
    <row r="15715" spans="1:11" hidden="1">
      <c r="A15715" t="s">
        <v>305</v>
      </c>
      <c r="B15715" t="s">
        <v>369</v>
      </c>
      <c r="C15715" t="s">
        <v>290</v>
      </c>
      <c r="D15715">
        <v>1</v>
      </c>
      <c r="E15715">
        <v>1</v>
      </c>
      <c r="F15715">
        <v>1</v>
      </c>
      <c r="G15715">
        <v>1</v>
      </c>
      <c r="H15715">
        <v>1</v>
      </c>
      <c r="I15715">
        <v>1</v>
      </c>
      <c r="J15715">
        <v>1</v>
      </c>
      <c r="K15715">
        <v>1</v>
      </c>
    </row>
    <row r="15716" spans="1:11" hidden="1">
      <c r="A15716" t="s">
        <v>305</v>
      </c>
      <c r="B15716" t="s">
        <v>369</v>
      </c>
      <c r="C15716" t="s">
        <v>291</v>
      </c>
      <c r="D15716">
        <v>1</v>
      </c>
      <c r="E15716">
        <v>1</v>
      </c>
      <c r="F15716">
        <v>1</v>
      </c>
      <c r="G15716">
        <v>1</v>
      </c>
      <c r="H15716">
        <v>1</v>
      </c>
      <c r="I15716">
        <v>1</v>
      </c>
      <c r="J15716">
        <v>1</v>
      </c>
      <c r="K15716">
        <v>1</v>
      </c>
    </row>
    <row r="15717" spans="1:11" hidden="1">
      <c r="A15717" t="s">
        <v>305</v>
      </c>
      <c r="B15717" t="s">
        <v>369</v>
      </c>
      <c r="C15717" t="s">
        <v>292</v>
      </c>
      <c r="D15717">
        <v>1</v>
      </c>
      <c r="E15717">
        <v>1</v>
      </c>
      <c r="F15717">
        <v>1</v>
      </c>
      <c r="G15717">
        <v>1</v>
      </c>
      <c r="H15717">
        <v>1</v>
      </c>
      <c r="I15717">
        <v>1</v>
      </c>
      <c r="J15717">
        <v>1</v>
      </c>
      <c r="K15717">
        <v>1</v>
      </c>
    </row>
    <row r="15718" spans="1:11" hidden="1">
      <c r="A15718" t="s">
        <v>305</v>
      </c>
      <c r="B15718" t="s">
        <v>363</v>
      </c>
      <c r="C15718" t="s">
        <v>278</v>
      </c>
      <c r="D15718">
        <v>1</v>
      </c>
      <c r="E15718">
        <v>1</v>
      </c>
      <c r="F15718">
        <v>1</v>
      </c>
      <c r="G15718">
        <v>1</v>
      </c>
      <c r="H15718">
        <v>1</v>
      </c>
      <c r="I15718">
        <v>1</v>
      </c>
      <c r="J15718">
        <v>1</v>
      </c>
      <c r="K15718">
        <v>1</v>
      </c>
    </row>
    <row r="15719" spans="1:11" hidden="1">
      <c r="A15719" t="s">
        <v>305</v>
      </c>
      <c r="B15719" t="s">
        <v>363</v>
      </c>
      <c r="C15719" t="s">
        <v>279</v>
      </c>
      <c r="D15719">
        <v>1</v>
      </c>
      <c r="E15719">
        <v>1</v>
      </c>
      <c r="F15719">
        <v>1</v>
      </c>
      <c r="G15719">
        <v>1</v>
      </c>
      <c r="H15719">
        <v>1</v>
      </c>
      <c r="I15719">
        <v>1</v>
      </c>
      <c r="J15719">
        <v>1</v>
      </c>
      <c r="K15719">
        <v>1</v>
      </c>
    </row>
    <row r="15720" spans="1:11" hidden="1">
      <c r="A15720" t="s">
        <v>305</v>
      </c>
      <c r="B15720" t="s">
        <v>363</v>
      </c>
      <c r="C15720" t="s">
        <v>280</v>
      </c>
      <c r="D15720">
        <v>1</v>
      </c>
      <c r="E15720">
        <v>1</v>
      </c>
      <c r="F15720">
        <v>1</v>
      </c>
      <c r="G15720">
        <v>1</v>
      </c>
      <c r="H15720">
        <v>1</v>
      </c>
      <c r="I15720">
        <v>1</v>
      </c>
      <c r="J15720">
        <v>1</v>
      </c>
      <c r="K15720">
        <v>1</v>
      </c>
    </row>
    <row r="15721" spans="1:11" hidden="1">
      <c r="A15721" t="s">
        <v>305</v>
      </c>
      <c r="B15721" t="s">
        <v>363</v>
      </c>
      <c r="C15721" t="s">
        <v>277</v>
      </c>
      <c r="D15721">
        <v>1</v>
      </c>
      <c r="E15721">
        <v>1</v>
      </c>
      <c r="F15721">
        <v>1</v>
      </c>
      <c r="G15721">
        <v>1</v>
      </c>
      <c r="H15721">
        <v>1</v>
      </c>
      <c r="I15721">
        <v>1</v>
      </c>
      <c r="J15721">
        <v>1</v>
      </c>
      <c r="K15721">
        <v>1</v>
      </c>
    </row>
    <row r="15722" spans="1:11" hidden="1">
      <c r="A15722" t="s">
        <v>305</v>
      </c>
      <c r="B15722" t="s">
        <v>363</v>
      </c>
      <c r="C15722" t="s">
        <v>281</v>
      </c>
      <c r="D15722">
        <v>1</v>
      </c>
      <c r="E15722">
        <v>1</v>
      </c>
      <c r="F15722">
        <v>1</v>
      </c>
      <c r="G15722">
        <v>1</v>
      </c>
      <c r="H15722">
        <v>1</v>
      </c>
      <c r="I15722">
        <v>1</v>
      </c>
      <c r="J15722">
        <v>1</v>
      </c>
      <c r="K15722">
        <v>1</v>
      </c>
    </row>
    <row r="15723" spans="1:11" hidden="1">
      <c r="A15723" t="s">
        <v>305</v>
      </c>
      <c r="B15723" t="s">
        <v>363</v>
      </c>
      <c r="C15723" t="s">
        <v>282</v>
      </c>
      <c r="D15723">
        <v>1</v>
      </c>
      <c r="E15723">
        <v>1</v>
      </c>
      <c r="F15723">
        <v>1</v>
      </c>
      <c r="G15723">
        <v>1</v>
      </c>
      <c r="H15723">
        <v>1</v>
      </c>
      <c r="I15723">
        <v>1</v>
      </c>
      <c r="J15723">
        <v>1</v>
      </c>
      <c r="K15723">
        <v>1</v>
      </c>
    </row>
    <row r="15724" spans="1:11" hidden="1">
      <c r="A15724" t="s">
        <v>305</v>
      </c>
      <c r="B15724" t="s">
        <v>363</v>
      </c>
      <c r="C15724" t="s">
        <v>283</v>
      </c>
      <c r="D15724">
        <v>1</v>
      </c>
      <c r="E15724">
        <v>1</v>
      </c>
      <c r="F15724">
        <v>1</v>
      </c>
      <c r="G15724">
        <v>1</v>
      </c>
      <c r="H15724">
        <v>1</v>
      </c>
      <c r="I15724">
        <v>1</v>
      </c>
      <c r="J15724">
        <v>1</v>
      </c>
      <c r="K15724">
        <v>1</v>
      </c>
    </row>
    <row r="15725" spans="1:11" hidden="1">
      <c r="A15725" t="s">
        <v>305</v>
      </c>
      <c r="B15725" t="s">
        <v>363</v>
      </c>
      <c r="C15725" t="s">
        <v>284</v>
      </c>
      <c r="D15725">
        <v>1</v>
      </c>
      <c r="E15725">
        <v>1</v>
      </c>
      <c r="F15725">
        <v>1</v>
      </c>
      <c r="G15725">
        <v>1</v>
      </c>
      <c r="H15725">
        <v>1</v>
      </c>
      <c r="I15725">
        <v>1</v>
      </c>
      <c r="J15725">
        <v>1</v>
      </c>
      <c r="K15725">
        <v>1</v>
      </c>
    </row>
    <row r="15726" spans="1:11" hidden="1">
      <c r="A15726" t="s">
        <v>305</v>
      </c>
      <c r="B15726" t="s">
        <v>363</v>
      </c>
      <c r="C15726" t="s">
        <v>285</v>
      </c>
      <c r="D15726">
        <v>1</v>
      </c>
      <c r="E15726">
        <v>1</v>
      </c>
      <c r="F15726">
        <v>1</v>
      </c>
      <c r="G15726">
        <v>1</v>
      </c>
      <c r="H15726">
        <v>1</v>
      </c>
      <c r="I15726">
        <v>1</v>
      </c>
      <c r="J15726">
        <v>1</v>
      </c>
      <c r="K15726">
        <v>1</v>
      </c>
    </row>
    <row r="15727" spans="1:11" hidden="1">
      <c r="A15727" t="s">
        <v>305</v>
      </c>
      <c r="B15727" t="s">
        <v>363</v>
      </c>
      <c r="C15727" t="s">
        <v>286</v>
      </c>
      <c r="D15727">
        <v>1</v>
      </c>
      <c r="E15727">
        <v>1</v>
      </c>
      <c r="F15727">
        <v>1</v>
      </c>
      <c r="G15727">
        <v>1</v>
      </c>
      <c r="H15727">
        <v>1</v>
      </c>
      <c r="I15727">
        <v>1</v>
      </c>
      <c r="J15727">
        <v>1</v>
      </c>
      <c r="K15727">
        <v>1</v>
      </c>
    </row>
    <row r="15728" spans="1:11" hidden="1">
      <c r="A15728" t="s">
        <v>305</v>
      </c>
      <c r="B15728" t="s">
        <v>363</v>
      </c>
      <c r="C15728" t="s">
        <v>287</v>
      </c>
      <c r="D15728">
        <v>1</v>
      </c>
      <c r="E15728">
        <v>1</v>
      </c>
      <c r="F15728">
        <v>1</v>
      </c>
      <c r="G15728">
        <v>1</v>
      </c>
      <c r="H15728">
        <v>1</v>
      </c>
      <c r="I15728">
        <v>1</v>
      </c>
      <c r="J15728">
        <v>1</v>
      </c>
      <c r="K15728">
        <v>1</v>
      </c>
    </row>
    <row r="15729" spans="1:11" hidden="1">
      <c r="A15729" t="s">
        <v>305</v>
      </c>
      <c r="B15729" t="s">
        <v>363</v>
      </c>
      <c r="C15729" t="s">
        <v>288</v>
      </c>
      <c r="D15729">
        <v>1</v>
      </c>
      <c r="E15729">
        <v>1</v>
      </c>
      <c r="F15729">
        <v>1</v>
      </c>
      <c r="G15729">
        <v>1</v>
      </c>
      <c r="H15729">
        <v>1</v>
      </c>
      <c r="I15729">
        <v>1</v>
      </c>
      <c r="J15729">
        <v>1</v>
      </c>
      <c r="K15729">
        <v>1</v>
      </c>
    </row>
    <row r="15730" spans="1:11" hidden="1">
      <c r="A15730" t="s">
        <v>305</v>
      </c>
      <c r="B15730" t="s">
        <v>363</v>
      </c>
      <c r="C15730" t="s">
        <v>289</v>
      </c>
      <c r="D15730">
        <v>1</v>
      </c>
      <c r="E15730">
        <v>1</v>
      </c>
      <c r="F15730">
        <v>1</v>
      </c>
      <c r="G15730">
        <v>1</v>
      </c>
      <c r="H15730">
        <v>1</v>
      </c>
      <c r="I15730">
        <v>1</v>
      </c>
      <c r="J15730">
        <v>1</v>
      </c>
      <c r="K15730">
        <v>1</v>
      </c>
    </row>
    <row r="15731" spans="1:11" hidden="1">
      <c r="A15731" t="s">
        <v>305</v>
      </c>
      <c r="B15731" t="s">
        <v>363</v>
      </c>
      <c r="C15731" t="s">
        <v>290</v>
      </c>
      <c r="D15731">
        <v>1</v>
      </c>
      <c r="E15731">
        <v>1</v>
      </c>
      <c r="F15731">
        <v>1</v>
      </c>
      <c r="G15731">
        <v>1</v>
      </c>
      <c r="H15731">
        <v>1</v>
      </c>
      <c r="I15731">
        <v>1</v>
      </c>
      <c r="J15731">
        <v>1</v>
      </c>
      <c r="K15731">
        <v>1</v>
      </c>
    </row>
    <row r="15732" spans="1:11" hidden="1">
      <c r="A15732" t="s">
        <v>305</v>
      </c>
      <c r="B15732" t="s">
        <v>363</v>
      </c>
      <c r="C15732" t="s">
        <v>291</v>
      </c>
      <c r="D15732">
        <v>1</v>
      </c>
      <c r="E15732">
        <v>1</v>
      </c>
      <c r="F15732">
        <v>1</v>
      </c>
      <c r="G15732">
        <v>1</v>
      </c>
      <c r="H15732">
        <v>1</v>
      </c>
      <c r="I15732">
        <v>1</v>
      </c>
      <c r="J15732">
        <v>1</v>
      </c>
      <c r="K15732">
        <v>1</v>
      </c>
    </row>
    <row r="15733" spans="1:11" hidden="1">
      <c r="A15733" t="s">
        <v>305</v>
      </c>
      <c r="B15733" t="s">
        <v>363</v>
      </c>
      <c r="C15733" t="s">
        <v>292</v>
      </c>
      <c r="D15733">
        <v>1</v>
      </c>
      <c r="E15733">
        <v>1</v>
      </c>
      <c r="F15733">
        <v>1</v>
      </c>
      <c r="G15733">
        <v>1</v>
      </c>
      <c r="H15733">
        <v>1</v>
      </c>
      <c r="I15733">
        <v>1</v>
      </c>
      <c r="J15733">
        <v>1</v>
      </c>
      <c r="K15733">
        <v>1</v>
      </c>
    </row>
    <row r="15734" spans="1:11" hidden="1">
      <c r="A15734" t="s">
        <v>305</v>
      </c>
      <c r="B15734" t="s">
        <v>240</v>
      </c>
      <c r="C15734" t="s">
        <v>278</v>
      </c>
      <c r="D15734">
        <v>1</v>
      </c>
      <c r="E15734">
        <v>1</v>
      </c>
      <c r="F15734">
        <v>1</v>
      </c>
      <c r="G15734">
        <v>1</v>
      </c>
      <c r="H15734">
        <v>1</v>
      </c>
      <c r="I15734">
        <v>1</v>
      </c>
      <c r="J15734">
        <v>1</v>
      </c>
      <c r="K15734">
        <v>1</v>
      </c>
    </row>
    <row r="15735" spans="1:11" hidden="1">
      <c r="A15735" t="s">
        <v>305</v>
      </c>
      <c r="B15735" t="s">
        <v>240</v>
      </c>
      <c r="C15735" t="s">
        <v>279</v>
      </c>
      <c r="D15735">
        <v>1</v>
      </c>
      <c r="E15735">
        <v>1</v>
      </c>
      <c r="F15735">
        <v>1</v>
      </c>
      <c r="G15735">
        <v>1</v>
      </c>
      <c r="H15735">
        <v>1</v>
      </c>
      <c r="I15735">
        <v>1</v>
      </c>
      <c r="J15735">
        <v>1</v>
      </c>
      <c r="K15735">
        <v>1</v>
      </c>
    </row>
    <row r="15736" spans="1:11" hidden="1">
      <c r="A15736" t="s">
        <v>305</v>
      </c>
      <c r="B15736" t="s">
        <v>240</v>
      </c>
      <c r="C15736" t="s">
        <v>280</v>
      </c>
      <c r="D15736">
        <v>1</v>
      </c>
      <c r="E15736">
        <v>1</v>
      </c>
      <c r="F15736">
        <v>1</v>
      </c>
      <c r="G15736">
        <v>1</v>
      </c>
      <c r="H15736">
        <v>1</v>
      </c>
      <c r="I15736">
        <v>1</v>
      </c>
      <c r="J15736">
        <v>1</v>
      </c>
      <c r="K15736">
        <v>1</v>
      </c>
    </row>
    <row r="15737" spans="1:11" hidden="1">
      <c r="A15737" t="s">
        <v>305</v>
      </c>
      <c r="B15737" t="s">
        <v>240</v>
      </c>
      <c r="C15737" t="s">
        <v>277</v>
      </c>
      <c r="D15737">
        <v>1</v>
      </c>
      <c r="E15737">
        <v>1</v>
      </c>
      <c r="F15737">
        <v>1</v>
      </c>
      <c r="G15737">
        <v>1</v>
      </c>
      <c r="H15737">
        <v>1</v>
      </c>
      <c r="I15737">
        <v>1</v>
      </c>
      <c r="J15737">
        <v>1</v>
      </c>
      <c r="K15737">
        <v>1</v>
      </c>
    </row>
    <row r="15738" spans="1:11" hidden="1">
      <c r="A15738" t="s">
        <v>305</v>
      </c>
      <c r="B15738" t="s">
        <v>240</v>
      </c>
      <c r="C15738" t="s">
        <v>281</v>
      </c>
      <c r="D15738">
        <v>1</v>
      </c>
      <c r="E15738">
        <v>1</v>
      </c>
      <c r="F15738">
        <v>1</v>
      </c>
      <c r="G15738">
        <v>1</v>
      </c>
      <c r="H15738">
        <v>1</v>
      </c>
      <c r="I15738">
        <v>1</v>
      </c>
      <c r="J15738">
        <v>1</v>
      </c>
      <c r="K15738">
        <v>1</v>
      </c>
    </row>
    <row r="15739" spans="1:11" hidden="1">
      <c r="A15739" t="s">
        <v>305</v>
      </c>
      <c r="B15739" t="s">
        <v>240</v>
      </c>
      <c r="C15739" t="s">
        <v>282</v>
      </c>
      <c r="D15739">
        <v>1</v>
      </c>
      <c r="E15739">
        <v>1</v>
      </c>
      <c r="F15739">
        <v>1</v>
      </c>
      <c r="G15739">
        <v>1</v>
      </c>
      <c r="H15739">
        <v>1</v>
      </c>
      <c r="I15739">
        <v>1</v>
      </c>
      <c r="J15739">
        <v>1</v>
      </c>
      <c r="K15739">
        <v>1</v>
      </c>
    </row>
    <row r="15740" spans="1:11" hidden="1">
      <c r="A15740" t="s">
        <v>305</v>
      </c>
      <c r="B15740" t="s">
        <v>240</v>
      </c>
      <c r="C15740" t="s">
        <v>283</v>
      </c>
      <c r="D15740">
        <v>1</v>
      </c>
      <c r="E15740">
        <v>1</v>
      </c>
      <c r="F15740">
        <v>1</v>
      </c>
      <c r="G15740">
        <v>1</v>
      </c>
      <c r="H15740">
        <v>1</v>
      </c>
      <c r="I15740">
        <v>1</v>
      </c>
      <c r="J15740">
        <v>1</v>
      </c>
      <c r="K15740">
        <v>1</v>
      </c>
    </row>
    <row r="15741" spans="1:11" hidden="1">
      <c r="A15741" t="s">
        <v>305</v>
      </c>
      <c r="B15741" t="s">
        <v>240</v>
      </c>
      <c r="C15741" t="s">
        <v>284</v>
      </c>
      <c r="D15741">
        <v>1</v>
      </c>
      <c r="E15741">
        <v>1</v>
      </c>
      <c r="F15741">
        <v>1</v>
      </c>
      <c r="G15741">
        <v>1</v>
      </c>
      <c r="H15741">
        <v>1</v>
      </c>
      <c r="I15741">
        <v>1</v>
      </c>
      <c r="J15741">
        <v>1</v>
      </c>
      <c r="K15741">
        <v>1</v>
      </c>
    </row>
    <row r="15742" spans="1:11" hidden="1">
      <c r="A15742" t="s">
        <v>305</v>
      </c>
      <c r="B15742" t="s">
        <v>240</v>
      </c>
      <c r="C15742" t="s">
        <v>285</v>
      </c>
      <c r="D15742">
        <v>1</v>
      </c>
      <c r="E15742">
        <v>1</v>
      </c>
      <c r="F15742">
        <v>1</v>
      </c>
      <c r="G15742">
        <v>1</v>
      </c>
      <c r="H15742">
        <v>1</v>
      </c>
      <c r="I15742">
        <v>1</v>
      </c>
      <c r="J15742">
        <v>1</v>
      </c>
      <c r="K15742">
        <v>1</v>
      </c>
    </row>
    <row r="15743" spans="1:11" hidden="1">
      <c r="A15743" t="s">
        <v>305</v>
      </c>
      <c r="B15743" t="s">
        <v>240</v>
      </c>
      <c r="C15743" t="s">
        <v>286</v>
      </c>
      <c r="D15743">
        <v>1</v>
      </c>
      <c r="E15743">
        <v>1</v>
      </c>
      <c r="F15743">
        <v>1</v>
      </c>
      <c r="G15743">
        <v>1</v>
      </c>
      <c r="H15743">
        <v>1</v>
      </c>
      <c r="I15743">
        <v>1</v>
      </c>
      <c r="J15743">
        <v>1</v>
      </c>
      <c r="K15743">
        <v>1</v>
      </c>
    </row>
    <row r="15744" spans="1:11" hidden="1">
      <c r="A15744" t="s">
        <v>305</v>
      </c>
      <c r="B15744" t="s">
        <v>240</v>
      </c>
      <c r="C15744" t="s">
        <v>287</v>
      </c>
      <c r="D15744">
        <v>1</v>
      </c>
      <c r="E15744">
        <v>1</v>
      </c>
      <c r="F15744">
        <v>1</v>
      </c>
      <c r="G15744">
        <v>1</v>
      </c>
      <c r="H15744">
        <v>1</v>
      </c>
      <c r="I15744">
        <v>1</v>
      </c>
      <c r="J15744">
        <v>1</v>
      </c>
      <c r="K15744">
        <v>1</v>
      </c>
    </row>
    <row r="15745" spans="1:11" hidden="1">
      <c r="A15745" t="s">
        <v>305</v>
      </c>
      <c r="B15745" t="s">
        <v>240</v>
      </c>
      <c r="C15745" t="s">
        <v>288</v>
      </c>
      <c r="D15745">
        <v>1</v>
      </c>
      <c r="E15745">
        <v>1</v>
      </c>
      <c r="F15745">
        <v>1</v>
      </c>
      <c r="G15745">
        <v>1</v>
      </c>
      <c r="H15745">
        <v>1</v>
      </c>
      <c r="I15745">
        <v>1</v>
      </c>
      <c r="J15745">
        <v>1</v>
      </c>
      <c r="K15745">
        <v>1</v>
      </c>
    </row>
    <row r="15746" spans="1:11" hidden="1">
      <c r="A15746" t="s">
        <v>305</v>
      </c>
      <c r="B15746" t="s">
        <v>240</v>
      </c>
      <c r="C15746" t="s">
        <v>289</v>
      </c>
      <c r="D15746">
        <v>1</v>
      </c>
      <c r="E15746">
        <v>1</v>
      </c>
      <c r="F15746">
        <v>1</v>
      </c>
      <c r="G15746">
        <v>1</v>
      </c>
      <c r="H15746">
        <v>1</v>
      </c>
      <c r="I15746">
        <v>1</v>
      </c>
      <c r="J15746">
        <v>1</v>
      </c>
      <c r="K15746">
        <v>1</v>
      </c>
    </row>
    <row r="15747" spans="1:11" hidden="1">
      <c r="A15747" t="s">
        <v>305</v>
      </c>
      <c r="B15747" t="s">
        <v>240</v>
      </c>
      <c r="C15747" t="s">
        <v>290</v>
      </c>
      <c r="D15747">
        <v>1</v>
      </c>
      <c r="E15747">
        <v>1</v>
      </c>
      <c r="F15747">
        <v>1</v>
      </c>
      <c r="G15747">
        <v>1</v>
      </c>
      <c r="H15747">
        <v>1</v>
      </c>
      <c r="I15747">
        <v>1</v>
      </c>
      <c r="J15747">
        <v>1</v>
      </c>
      <c r="K15747">
        <v>1</v>
      </c>
    </row>
    <row r="15748" spans="1:11" hidden="1">
      <c r="A15748" t="s">
        <v>305</v>
      </c>
      <c r="B15748" t="s">
        <v>240</v>
      </c>
      <c r="C15748" t="s">
        <v>291</v>
      </c>
      <c r="D15748">
        <v>1</v>
      </c>
      <c r="E15748">
        <v>1</v>
      </c>
      <c r="F15748">
        <v>1</v>
      </c>
      <c r="G15748">
        <v>1</v>
      </c>
      <c r="H15748">
        <v>1</v>
      </c>
      <c r="I15748">
        <v>1</v>
      </c>
      <c r="J15748">
        <v>1</v>
      </c>
      <c r="K15748">
        <v>1</v>
      </c>
    </row>
    <row r="15749" spans="1:11" hidden="1">
      <c r="A15749" t="s">
        <v>305</v>
      </c>
      <c r="B15749" t="s">
        <v>240</v>
      </c>
      <c r="C15749" t="s">
        <v>292</v>
      </c>
      <c r="D15749">
        <v>1</v>
      </c>
      <c r="E15749">
        <v>1</v>
      </c>
      <c r="F15749">
        <v>1</v>
      </c>
      <c r="G15749">
        <v>1</v>
      </c>
      <c r="H15749">
        <v>1</v>
      </c>
      <c r="I15749">
        <v>1</v>
      </c>
      <c r="J15749">
        <v>1</v>
      </c>
      <c r="K15749">
        <v>1</v>
      </c>
    </row>
    <row r="15750" spans="1:11" hidden="1">
      <c r="A15750" t="s">
        <v>305</v>
      </c>
      <c r="B15750" t="s">
        <v>364</v>
      </c>
      <c r="C15750" t="s">
        <v>278</v>
      </c>
      <c r="D15750">
        <v>1</v>
      </c>
      <c r="E15750">
        <v>1</v>
      </c>
      <c r="F15750">
        <v>1</v>
      </c>
      <c r="G15750">
        <v>1</v>
      </c>
      <c r="H15750">
        <v>1</v>
      </c>
      <c r="I15750">
        <v>1</v>
      </c>
      <c r="J15750">
        <v>1</v>
      </c>
      <c r="K15750">
        <v>1</v>
      </c>
    </row>
    <row r="15751" spans="1:11" hidden="1">
      <c r="A15751" t="s">
        <v>305</v>
      </c>
      <c r="B15751" t="s">
        <v>364</v>
      </c>
      <c r="C15751" t="s">
        <v>279</v>
      </c>
      <c r="D15751">
        <v>1</v>
      </c>
      <c r="E15751">
        <v>1</v>
      </c>
      <c r="F15751">
        <v>1</v>
      </c>
      <c r="G15751">
        <v>1</v>
      </c>
      <c r="H15751">
        <v>1</v>
      </c>
      <c r="I15751">
        <v>1</v>
      </c>
      <c r="J15751">
        <v>1</v>
      </c>
      <c r="K15751">
        <v>1</v>
      </c>
    </row>
    <row r="15752" spans="1:11" hidden="1">
      <c r="A15752" t="s">
        <v>305</v>
      </c>
      <c r="B15752" t="s">
        <v>364</v>
      </c>
      <c r="C15752" t="s">
        <v>280</v>
      </c>
      <c r="D15752">
        <v>1</v>
      </c>
      <c r="E15752">
        <v>1</v>
      </c>
      <c r="F15752">
        <v>1</v>
      </c>
      <c r="G15752">
        <v>1</v>
      </c>
      <c r="H15752">
        <v>1</v>
      </c>
      <c r="I15752">
        <v>1</v>
      </c>
      <c r="J15752">
        <v>1</v>
      </c>
      <c r="K15752">
        <v>1</v>
      </c>
    </row>
    <row r="15753" spans="1:11" hidden="1">
      <c r="A15753" t="s">
        <v>305</v>
      </c>
      <c r="B15753" t="s">
        <v>364</v>
      </c>
      <c r="C15753" t="s">
        <v>277</v>
      </c>
      <c r="D15753">
        <v>1</v>
      </c>
      <c r="E15753">
        <v>1</v>
      </c>
      <c r="F15753">
        <v>1</v>
      </c>
      <c r="G15753">
        <v>1</v>
      </c>
      <c r="H15753">
        <v>1</v>
      </c>
      <c r="I15753">
        <v>1</v>
      </c>
      <c r="J15753">
        <v>1</v>
      </c>
      <c r="K15753">
        <v>1</v>
      </c>
    </row>
    <row r="15754" spans="1:11" hidden="1">
      <c r="A15754" t="s">
        <v>305</v>
      </c>
      <c r="B15754" t="s">
        <v>364</v>
      </c>
      <c r="C15754" t="s">
        <v>281</v>
      </c>
      <c r="D15754">
        <v>1</v>
      </c>
      <c r="E15754">
        <v>1</v>
      </c>
      <c r="F15754">
        <v>1</v>
      </c>
      <c r="G15754">
        <v>1</v>
      </c>
      <c r="H15754">
        <v>1</v>
      </c>
      <c r="I15754">
        <v>1</v>
      </c>
      <c r="J15754">
        <v>1</v>
      </c>
      <c r="K15754">
        <v>1</v>
      </c>
    </row>
    <row r="15755" spans="1:11" hidden="1">
      <c r="A15755" t="s">
        <v>305</v>
      </c>
      <c r="B15755" t="s">
        <v>364</v>
      </c>
      <c r="C15755" t="s">
        <v>282</v>
      </c>
      <c r="D15755">
        <v>1</v>
      </c>
      <c r="E15755">
        <v>1</v>
      </c>
      <c r="F15755">
        <v>1</v>
      </c>
      <c r="G15755">
        <v>1</v>
      </c>
      <c r="H15755">
        <v>1</v>
      </c>
      <c r="I15755">
        <v>1</v>
      </c>
      <c r="J15755">
        <v>1</v>
      </c>
      <c r="K15755">
        <v>1</v>
      </c>
    </row>
    <row r="15756" spans="1:11" hidden="1">
      <c r="A15756" t="s">
        <v>305</v>
      </c>
      <c r="B15756" t="s">
        <v>364</v>
      </c>
      <c r="C15756" t="s">
        <v>283</v>
      </c>
      <c r="D15756">
        <v>1</v>
      </c>
      <c r="E15756">
        <v>1</v>
      </c>
      <c r="F15756">
        <v>1</v>
      </c>
      <c r="G15756">
        <v>1</v>
      </c>
      <c r="H15756">
        <v>1</v>
      </c>
      <c r="I15756">
        <v>1</v>
      </c>
      <c r="J15756">
        <v>1</v>
      </c>
      <c r="K15756">
        <v>1</v>
      </c>
    </row>
    <row r="15757" spans="1:11" hidden="1">
      <c r="A15757" t="s">
        <v>305</v>
      </c>
      <c r="B15757" t="s">
        <v>364</v>
      </c>
      <c r="C15757" t="s">
        <v>284</v>
      </c>
      <c r="D15757">
        <v>1</v>
      </c>
      <c r="E15757">
        <v>1</v>
      </c>
      <c r="F15757">
        <v>1</v>
      </c>
      <c r="G15757">
        <v>1</v>
      </c>
      <c r="H15757">
        <v>1</v>
      </c>
      <c r="I15757">
        <v>1</v>
      </c>
      <c r="J15757">
        <v>1</v>
      </c>
      <c r="K15757">
        <v>1</v>
      </c>
    </row>
    <row r="15758" spans="1:11" hidden="1">
      <c r="A15758" t="s">
        <v>305</v>
      </c>
      <c r="B15758" t="s">
        <v>364</v>
      </c>
      <c r="C15758" t="s">
        <v>285</v>
      </c>
      <c r="D15758">
        <v>1</v>
      </c>
      <c r="E15758">
        <v>1</v>
      </c>
      <c r="F15758">
        <v>1</v>
      </c>
      <c r="G15758">
        <v>1</v>
      </c>
      <c r="H15758">
        <v>1</v>
      </c>
      <c r="I15758">
        <v>1</v>
      </c>
      <c r="J15758">
        <v>1</v>
      </c>
      <c r="K15758">
        <v>1</v>
      </c>
    </row>
    <row r="15759" spans="1:11" hidden="1">
      <c r="A15759" t="s">
        <v>305</v>
      </c>
      <c r="B15759" t="s">
        <v>364</v>
      </c>
      <c r="C15759" t="s">
        <v>286</v>
      </c>
      <c r="D15759">
        <v>1</v>
      </c>
      <c r="E15759">
        <v>1</v>
      </c>
      <c r="F15759">
        <v>1</v>
      </c>
      <c r="G15759">
        <v>1</v>
      </c>
      <c r="H15759">
        <v>1</v>
      </c>
      <c r="I15759">
        <v>1</v>
      </c>
      <c r="J15759">
        <v>1</v>
      </c>
      <c r="K15759">
        <v>1</v>
      </c>
    </row>
    <row r="15760" spans="1:11" hidden="1">
      <c r="A15760" t="s">
        <v>305</v>
      </c>
      <c r="B15760" t="s">
        <v>364</v>
      </c>
      <c r="C15760" t="s">
        <v>287</v>
      </c>
      <c r="D15760">
        <v>1</v>
      </c>
      <c r="E15760">
        <v>1</v>
      </c>
      <c r="F15760">
        <v>1</v>
      </c>
      <c r="G15760">
        <v>1</v>
      </c>
      <c r="H15760">
        <v>1</v>
      </c>
      <c r="I15760">
        <v>1</v>
      </c>
      <c r="J15760">
        <v>1</v>
      </c>
      <c r="K15760">
        <v>1</v>
      </c>
    </row>
    <row r="15761" spans="1:11" hidden="1">
      <c r="A15761" t="s">
        <v>305</v>
      </c>
      <c r="B15761" t="s">
        <v>364</v>
      </c>
      <c r="C15761" t="s">
        <v>288</v>
      </c>
      <c r="D15761">
        <v>1</v>
      </c>
      <c r="E15761">
        <v>1</v>
      </c>
      <c r="F15761">
        <v>1</v>
      </c>
      <c r="G15761">
        <v>1</v>
      </c>
      <c r="H15761">
        <v>1</v>
      </c>
      <c r="I15761">
        <v>1</v>
      </c>
      <c r="J15761">
        <v>1</v>
      </c>
      <c r="K15761">
        <v>1</v>
      </c>
    </row>
    <row r="15762" spans="1:11" hidden="1">
      <c r="A15762" t="s">
        <v>305</v>
      </c>
      <c r="B15762" t="s">
        <v>364</v>
      </c>
      <c r="C15762" t="s">
        <v>289</v>
      </c>
      <c r="D15762">
        <v>1</v>
      </c>
      <c r="E15762">
        <v>1</v>
      </c>
      <c r="F15762">
        <v>1</v>
      </c>
      <c r="G15762">
        <v>1</v>
      </c>
      <c r="H15762">
        <v>1</v>
      </c>
      <c r="I15762">
        <v>1</v>
      </c>
      <c r="J15762">
        <v>1</v>
      </c>
      <c r="K15762">
        <v>1</v>
      </c>
    </row>
    <row r="15763" spans="1:11" hidden="1">
      <c r="A15763" t="s">
        <v>305</v>
      </c>
      <c r="B15763" t="s">
        <v>364</v>
      </c>
      <c r="C15763" t="s">
        <v>290</v>
      </c>
      <c r="D15763">
        <v>1</v>
      </c>
      <c r="E15763">
        <v>1</v>
      </c>
      <c r="F15763">
        <v>1</v>
      </c>
      <c r="G15763">
        <v>1</v>
      </c>
      <c r="H15763">
        <v>1</v>
      </c>
      <c r="I15763">
        <v>1</v>
      </c>
      <c r="J15763">
        <v>1</v>
      </c>
      <c r="K15763">
        <v>1</v>
      </c>
    </row>
    <row r="15764" spans="1:11" hidden="1">
      <c r="A15764" t="s">
        <v>305</v>
      </c>
      <c r="B15764" t="s">
        <v>364</v>
      </c>
      <c r="C15764" t="s">
        <v>291</v>
      </c>
      <c r="D15764">
        <v>1</v>
      </c>
      <c r="E15764">
        <v>1</v>
      </c>
      <c r="F15764">
        <v>1</v>
      </c>
      <c r="G15764">
        <v>1</v>
      </c>
      <c r="H15764">
        <v>1</v>
      </c>
      <c r="I15764">
        <v>1</v>
      </c>
      <c r="J15764">
        <v>1</v>
      </c>
      <c r="K15764">
        <v>1</v>
      </c>
    </row>
    <row r="15765" spans="1:11" hidden="1">
      <c r="A15765" t="s">
        <v>305</v>
      </c>
      <c r="B15765" t="s">
        <v>364</v>
      </c>
      <c r="C15765" t="s">
        <v>292</v>
      </c>
      <c r="D15765">
        <v>1</v>
      </c>
      <c r="E15765">
        <v>1</v>
      </c>
      <c r="F15765">
        <v>1</v>
      </c>
      <c r="G15765">
        <v>1</v>
      </c>
      <c r="H15765">
        <v>1</v>
      </c>
      <c r="I15765">
        <v>1</v>
      </c>
      <c r="J15765">
        <v>1</v>
      </c>
      <c r="K15765">
        <v>1</v>
      </c>
    </row>
    <row r="15766" spans="1:11" hidden="1">
      <c r="A15766" t="s">
        <v>305</v>
      </c>
      <c r="B15766" t="s">
        <v>365</v>
      </c>
      <c r="C15766" t="s">
        <v>278</v>
      </c>
      <c r="D15766">
        <v>1</v>
      </c>
      <c r="E15766">
        <v>1</v>
      </c>
      <c r="F15766">
        <v>1</v>
      </c>
      <c r="G15766">
        <v>1</v>
      </c>
      <c r="H15766">
        <v>1</v>
      </c>
      <c r="I15766">
        <v>1</v>
      </c>
      <c r="J15766">
        <v>1</v>
      </c>
      <c r="K15766">
        <v>1</v>
      </c>
    </row>
    <row r="15767" spans="1:11" hidden="1">
      <c r="A15767" t="s">
        <v>305</v>
      </c>
      <c r="B15767" t="s">
        <v>365</v>
      </c>
      <c r="C15767" t="s">
        <v>279</v>
      </c>
      <c r="D15767">
        <v>1</v>
      </c>
      <c r="E15767">
        <v>1</v>
      </c>
      <c r="F15767">
        <v>1</v>
      </c>
      <c r="G15767">
        <v>1</v>
      </c>
      <c r="H15767">
        <v>1</v>
      </c>
      <c r="I15767">
        <v>1</v>
      </c>
      <c r="J15767">
        <v>1</v>
      </c>
      <c r="K15767">
        <v>1</v>
      </c>
    </row>
    <row r="15768" spans="1:11" hidden="1">
      <c r="A15768" t="s">
        <v>305</v>
      </c>
      <c r="B15768" t="s">
        <v>365</v>
      </c>
      <c r="C15768" t="s">
        <v>280</v>
      </c>
      <c r="D15768">
        <v>1</v>
      </c>
      <c r="E15768">
        <v>1</v>
      </c>
      <c r="F15768">
        <v>1</v>
      </c>
      <c r="G15768">
        <v>1</v>
      </c>
      <c r="H15768">
        <v>1</v>
      </c>
      <c r="I15768">
        <v>1</v>
      </c>
      <c r="J15768">
        <v>1</v>
      </c>
      <c r="K15768">
        <v>1</v>
      </c>
    </row>
    <row r="15769" spans="1:11" hidden="1">
      <c r="A15769" t="s">
        <v>305</v>
      </c>
      <c r="B15769" t="s">
        <v>365</v>
      </c>
      <c r="C15769" t="s">
        <v>277</v>
      </c>
      <c r="D15769">
        <v>1</v>
      </c>
      <c r="E15769">
        <v>1</v>
      </c>
      <c r="F15769">
        <v>1</v>
      </c>
      <c r="G15769">
        <v>1</v>
      </c>
      <c r="H15769">
        <v>1</v>
      </c>
      <c r="I15769">
        <v>1</v>
      </c>
      <c r="J15769">
        <v>1</v>
      </c>
      <c r="K15769">
        <v>1</v>
      </c>
    </row>
    <row r="15770" spans="1:11" hidden="1">
      <c r="A15770" t="s">
        <v>305</v>
      </c>
      <c r="B15770" t="s">
        <v>365</v>
      </c>
      <c r="C15770" t="s">
        <v>281</v>
      </c>
      <c r="D15770">
        <v>1</v>
      </c>
      <c r="E15770">
        <v>1</v>
      </c>
      <c r="F15770">
        <v>1</v>
      </c>
      <c r="G15770">
        <v>1</v>
      </c>
      <c r="H15770">
        <v>1</v>
      </c>
      <c r="I15770">
        <v>1</v>
      </c>
      <c r="J15770">
        <v>1</v>
      </c>
      <c r="K15770">
        <v>1</v>
      </c>
    </row>
    <row r="15771" spans="1:11" hidden="1">
      <c r="A15771" t="s">
        <v>305</v>
      </c>
      <c r="B15771" t="s">
        <v>365</v>
      </c>
      <c r="C15771" t="s">
        <v>282</v>
      </c>
      <c r="D15771">
        <v>1</v>
      </c>
      <c r="E15771">
        <v>1</v>
      </c>
      <c r="F15771">
        <v>1</v>
      </c>
      <c r="G15771">
        <v>1</v>
      </c>
      <c r="H15771">
        <v>1</v>
      </c>
      <c r="I15771">
        <v>1</v>
      </c>
      <c r="J15771">
        <v>1</v>
      </c>
      <c r="K15771">
        <v>1</v>
      </c>
    </row>
    <row r="15772" spans="1:11" hidden="1">
      <c r="A15772" t="s">
        <v>305</v>
      </c>
      <c r="B15772" t="s">
        <v>365</v>
      </c>
      <c r="C15772" t="s">
        <v>283</v>
      </c>
      <c r="D15772">
        <v>1</v>
      </c>
      <c r="E15772">
        <v>1</v>
      </c>
      <c r="F15772">
        <v>1</v>
      </c>
      <c r="G15772">
        <v>1</v>
      </c>
      <c r="H15772">
        <v>1</v>
      </c>
      <c r="I15772">
        <v>1</v>
      </c>
      <c r="J15772">
        <v>1</v>
      </c>
      <c r="K15772">
        <v>1</v>
      </c>
    </row>
    <row r="15773" spans="1:11" hidden="1">
      <c r="A15773" t="s">
        <v>305</v>
      </c>
      <c r="B15773" t="s">
        <v>365</v>
      </c>
      <c r="C15773" t="s">
        <v>284</v>
      </c>
      <c r="D15773">
        <v>1</v>
      </c>
      <c r="E15773">
        <v>1</v>
      </c>
      <c r="F15773">
        <v>1</v>
      </c>
      <c r="G15773">
        <v>1</v>
      </c>
      <c r="H15773">
        <v>1</v>
      </c>
      <c r="I15773">
        <v>1</v>
      </c>
      <c r="J15773">
        <v>1</v>
      </c>
      <c r="K15773">
        <v>1</v>
      </c>
    </row>
    <row r="15774" spans="1:11" hidden="1">
      <c r="A15774" t="s">
        <v>305</v>
      </c>
      <c r="B15774" t="s">
        <v>365</v>
      </c>
      <c r="C15774" t="s">
        <v>285</v>
      </c>
      <c r="D15774">
        <v>1</v>
      </c>
      <c r="E15774">
        <v>1</v>
      </c>
      <c r="F15774">
        <v>1</v>
      </c>
      <c r="G15774">
        <v>1</v>
      </c>
      <c r="H15774">
        <v>1</v>
      </c>
      <c r="I15774">
        <v>1</v>
      </c>
      <c r="J15774">
        <v>1</v>
      </c>
      <c r="K15774">
        <v>1</v>
      </c>
    </row>
    <row r="15775" spans="1:11" hidden="1">
      <c r="A15775" t="s">
        <v>305</v>
      </c>
      <c r="B15775" t="s">
        <v>365</v>
      </c>
      <c r="C15775" t="s">
        <v>286</v>
      </c>
      <c r="D15775">
        <v>1</v>
      </c>
      <c r="E15775">
        <v>1</v>
      </c>
      <c r="F15775">
        <v>1</v>
      </c>
      <c r="G15775">
        <v>1</v>
      </c>
      <c r="H15775">
        <v>1</v>
      </c>
      <c r="I15775">
        <v>1</v>
      </c>
      <c r="J15775">
        <v>1</v>
      </c>
      <c r="K15775">
        <v>1</v>
      </c>
    </row>
    <row r="15776" spans="1:11" hidden="1">
      <c r="A15776" t="s">
        <v>305</v>
      </c>
      <c r="B15776" t="s">
        <v>365</v>
      </c>
      <c r="C15776" t="s">
        <v>287</v>
      </c>
      <c r="D15776">
        <v>1</v>
      </c>
      <c r="E15776">
        <v>1</v>
      </c>
      <c r="F15776">
        <v>1</v>
      </c>
      <c r="G15776">
        <v>1</v>
      </c>
      <c r="H15776">
        <v>1</v>
      </c>
      <c r="I15776">
        <v>1</v>
      </c>
      <c r="J15776">
        <v>1</v>
      </c>
      <c r="K15776">
        <v>1</v>
      </c>
    </row>
    <row r="15777" spans="1:11" hidden="1">
      <c r="A15777" t="s">
        <v>305</v>
      </c>
      <c r="B15777" t="s">
        <v>365</v>
      </c>
      <c r="C15777" t="s">
        <v>288</v>
      </c>
      <c r="D15777">
        <v>1</v>
      </c>
      <c r="E15777">
        <v>1</v>
      </c>
      <c r="F15777">
        <v>1</v>
      </c>
      <c r="G15777">
        <v>1</v>
      </c>
      <c r="H15777">
        <v>1</v>
      </c>
      <c r="I15777">
        <v>1</v>
      </c>
      <c r="J15777">
        <v>1</v>
      </c>
      <c r="K15777">
        <v>1</v>
      </c>
    </row>
    <row r="15778" spans="1:11" hidden="1">
      <c r="A15778" t="s">
        <v>305</v>
      </c>
      <c r="B15778" t="s">
        <v>365</v>
      </c>
      <c r="C15778" t="s">
        <v>289</v>
      </c>
      <c r="D15778">
        <v>1</v>
      </c>
      <c r="E15778">
        <v>1</v>
      </c>
      <c r="F15778">
        <v>1</v>
      </c>
      <c r="G15778">
        <v>1</v>
      </c>
      <c r="H15778">
        <v>1</v>
      </c>
      <c r="I15778">
        <v>1</v>
      </c>
      <c r="J15778">
        <v>1</v>
      </c>
      <c r="K15778">
        <v>1</v>
      </c>
    </row>
    <row r="15779" spans="1:11" hidden="1">
      <c r="A15779" t="s">
        <v>305</v>
      </c>
      <c r="B15779" t="s">
        <v>365</v>
      </c>
      <c r="C15779" t="s">
        <v>290</v>
      </c>
      <c r="D15779">
        <v>1</v>
      </c>
      <c r="E15779">
        <v>1</v>
      </c>
      <c r="F15779">
        <v>1</v>
      </c>
      <c r="G15779">
        <v>1</v>
      </c>
      <c r="H15779">
        <v>1</v>
      </c>
      <c r="I15779">
        <v>1</v>
      </c>
      <c r="J15779">
        <v>1</v>
      </c>
      <c r="K15779">
        <v>1</v>
      </c>
    </row>
    <row r="15780" spans="1:11" hidden="1">
      <c r="A15780" t="s">
        <v>305</v>
      </c>
      <c r="B15780" t="s">
        <v>365</v>
      </c>
      <c r="C15780" t="s">
        <v>291</v>
      </c>
      <c r="D15780">
        <v>1</v>
      </c>
      <c r="E15780">
        <v>1</v>
      </c>
      <c r="F15780">
        <v>1</v>
      </c>
      <c r="G15780">
        <v>1</v>
      </c>
      <c r="H15780">
        <v>1</v>
      </c>
      <c r="I15780">
        <v>1</v>
      </c>
      <c r="J15780">
        <v>1</v>
      </c>
      <c r="K15780">
        <v>1</v>
      </c>
    </row>
    <row r="15781" spans="1:11" hidden="1">
      <c r="A15781" t="s">
        <v>305</v>
      </c>
      <c r="B15781" t="s">
        <v>365</v>
      </c>
      <c r="C15781" t="s">
        <v>292</v>
      </c>
      <c r="D15781">
        <v>1</v>
      </c>
      <c r="E15781">
        <v>1</v>
      </c>
      <c r="F15781">
        <v>1</v>
      </c>
      <c r="G15781">
        <v>1</v>
      </c>
      <c r="H15781">
        <v>1</v>
      </c>
      <c r="I15781">
        <v>1</v>
      </c>
      <c r="J15781">
        <v>1</v>
      </c>
      <c r="K15781">
        <v>1</v>
      </c>
    </row>
    <row r="15782" spans="1:11" hidden="1">
      <c r="A15782" t="s">
        <v>305</v>
      </c>
      <c r="B15782" t="s">
        <v>239</v>
      </c>
      <c r="C15782" t="s">
        <v>278</v>
      </c>
      <c r="D15782">
        <v>1</v>
      </c>
      <c r="E15782">
        <v>1</v>
      </c>
      <c r="F15782">
        <v>1</v>
      </c>
      <c r="G15782">
        <v>1</v>
      </c>
      <c r="H15782">
        <v>1</v>
      </c>
      <c r="I15782">
        <v>1</v>
      </c>
      <c r="J15782">
        <v>1</v>
      </c>
      <c r="K15782">
        <v>1</v>
      </c>
    </row>
    <row r="15783" spans="1:11" hidden="1">
      <c r="A15783" t="s">
        <v>305</v>
      </c>
      <c r="B15783" t="s">
        <v>239</v>
      </c>
      <c r="C15783" t="s">
        <v>279</v>
      </c>
      <c r="D15783">
        <v>1</v>
      </c>
      <c r="E15783">
        <v>1</v>
      </c>
      <c r="F15783">
        <v>1</v>
      </c>
      <c r="G15783">
        <v>1</v>
      </c>
      <c r="H15783">
        <v>1</v>
      </c>
      <c r="I15783">
        <v>1</v>
      </c>
      <c r="J15783">
        <v>1</v>
      </c>
      <c r="K15783">
        <v>1</v>
      </c>
    </row>
    <row r="15784" spans="1:11" hidden="1">
      <c r="A15784" t="s">
        <v>305</v>
      </c>
      <c r="B15784" t="s">
        <v>239</v>
      </c>
      <c r="C15784" t="s">
        <v>280</v>
      </c>
      <c r="D15784">
        <v>1</v>
      </c>
      <c r="E15784">
        <v>1</v>
      </c>
      <c r="F15784">
        <v>1</v>
      </c>
      <c r="G15784">
        <v>1</v>
      </c>
      <c r="H15784">
        <v>1</v>
      </c>
      <c r="I15784">
        <v>1</v>
      </c>
      <c r="J15784">
        <v>1</v>
      </c>
      <c r="K15784">
        <v>1</v>
      </c>
    </row>
    <row r="15785" spans="1:11" hidden="1">
      <c r="A15785" t="s">
        <v>305</v>
      </c>
      <c r="B15785" t="s">
        <v>239</v>
      </c>
      <c r="C15785" t="s">
        <v>277</v>
      </c>
      <c r="D15785">
        <v>1</v>
      </c>
      <c r="E15785">
        <v>1</v>
      </c>
      <c r="F15785">
        <v>1</v>
      </c>
      <c r="G15785">
        <v>1</v>
      </c>
      <c r="H15785">
        <v>1</v>
      </c>
      <c r="I15785">
        <v>1</v>
      </c>
      <c r="J15785">
        <v>1</v>
      </c>
      <c r="K15785">
        <v>1</v>
      </c>
    </row>
    <row r="15786" spans="1:11" hidden="1">
      <c r="A15786" t="s">
        <v>305</v>
      </c>
      <c r="B15786" t="s">
        <v>239</v>
      </c>
      <c r="C15786" t="s">
        <v>281</v>
      </c>
      <c r="D15786">
        <v>1</v>
      </c>
      <c r="E15786">
        <v>1</v>
      </c>
      <c r="F15786">
        <v>1</v>
      </c>
      <c r="G15786">
        <v>1</v>
      </c>
      <c r="H15786">
        <v>1</v>
      </c>
      <c r="I15786">
        <v>1</v>
      </c>
      <c r="J15786">
        <v>1</v>
      </c>
      <c r="K15786">
        <v>1</v>
      </c>
    </row>
    <row r="15787" spans="1:11" hidden="1">
      <c r="A15787" t="s">
        <v>305</v>
      </c>
      <c r="B15787" t="s">
        <v>239</v>
      </c>
      <c r="C15787" t="s">
        <v>282</v>
      </c>
      <c r="D15787">
        <v>1</v>
      </c>
      <c r="E15787">
        <v>1</v>
      </c>
      <c r="F15787">
        <v>1</v>
      </c>
      <c r="G15787">
        <v>1</v>
      </c>
      <c r="H15787">
        <v>1</v>
      </c>
      <c r="I15787">
        <v>1</v>
      </c>
      <c r="J15787">
        <v>1</v>
      </c>
      <c r="K15787">
        <v>1</v>
      </c>
    </row>
    <row r="15788" spans="1:11" hidden="1">
      <c r="A15788" t="s">
        <v>305</v>
      </c>
      <c r="B15788" t="s">
        <v>239</v>
      </c>
      <c r="C15788" t="s">
        <v>283</v>
      </c>
      <c r="D15788">
        <v>1</v>
      </c>
      <c r="E15788">
        <v>1</v>
      </c>
      <c r="F15788">
        <v>1</v>
      </c>
      <c r="G15788">
        <v>1</v>
      </c>
      <c r="H15788">
        <v>1</v>
      </c>
      <c r="I15788">
        <v>1</v>
      </c>
      <c r="J15788">
        <v>1</v>
      </c>
      <c r="K15788">
        <v>1</v>
      </c>
    </row>
    <row r="15789" spans="1:11" hidden="1">
      <c r="A15789" t="s">
        <v>305</v>
      </c>
      <c r="B15789" t="s">
        <v>239</v>
      </c>
      <c r="C15789" t="s">
        <v>284</v>
      </c>
      <c r="D15789">
        <v>1</v>
      </c>
      <c r="E15789">
        <v>1</v>
      </c>
      <c r="F15789">
        <v>1</v>
      </c>
      <c r="G15789">
        <v>1</v>
      </c>
      <c r="H15789">
        <v>1</v>
      </c>
      <c r="I15789">
        <v>1</v>
      </c>
      <c r="J15789">
        <v>1</v>
      </c>
      <c r="K15789">
        <v>1</v>
      </c>
    </row>
    <row r="15790" spans="1:11" hidden="1">
      <c r="A15790" t="s">
        <v>305</v>
      </c>
      <c r="B15790" t="s">
        <v>239</v>
      </c>
      <c r="C15790" t="s">
        <v>285</v>
      </c>
      <c r="D15790">
        <v>1</v>
      </c>
      <c r="E15790">
        <v>1</v>
      </c>
      <c r="F15790">
        <v>1</v>
      </c>
      <c r="G15790">
        <v>1</v>
      </c>
      <c r="H15790">
        <v>1</v>
      </c>
      <c r="I15790">
        <v>1</v>
      </c>
      <c r="J15790">
        <v>1</v>
      </c>
      <c r="K15790">
        <v>1</v>
      </c>
    </row>
    <row r="15791" spans="1:11" hidden="1">
      <c r="A15791" t="s">
        <v>305</v>
      </c>
      <c r="B15791" t="s">
        <v>239</v>
      </c>
      <c r="C15791" t="s">
        <v>286</v>
      </c>
      <c r="D15791">
        <v>1</v>
      </c>
      <c r="E15791">
        <v>1</v>
      </c>
      <c r="F15791">
        <v>1</v>
      </c>
      <c r="G15791">
        <v>1</v>
      </c>
      <c r="H15791">
        <v>1</v>
      </c>
      <c r="I15791">
        <v>1</v>
      </c>
      <c r="J15791">
        <v>1</v>
      </c>
      <c r="K15791">
        <v>1</v>
      </c>
    </row>
    <row r="15792" spans="1:11" hidden="1">
      <c r="A15792" t="s">
        <v>305</v>
      </c>
      <c r="B15792" t="s">
        <v>239</v>
      </c>
      <c r="C15792" t="s">
        <v>287</v>
      </c>
      <c r="D15792">
        <v>1</v>
      </c>
      <c r="E15792">
        <v>1</v>
      </c>
      <c r="F15792">
        <v>1</v>
      </c>
      <c r="G15792">
        <v>1</v>
      </c>
      <c r="H15792">
        <v>1</v>
      </c>
      <c r="I15792">
        <v>1</v>
      </c>
      <c r="J15792">
        <v>1</v>
      </c>
      <c r="K15792">
        <v>1</v>
      </c>
    </row>
    <row r="15793" spans="1:11" hidden="1">
      <c r="A15793" t="s">
        <v>305</v>
      </c>
      <c r="B15793" t="s">
        <v>239</v>
      </c>
      <c r="C15793" t="s">
        <v>288</v>
      </c>
      <c r="D15793">
        <v>1</v>
      </c>
      <c r="E15793">
        <v>1</v>
      </c>
      <c r="F15793">
        <v>1</v>
      </c>
      <c r="G15793">
        <v>1</v>
      </c>
      <c r="H15793">
        <v>1</v>
      </c>
      <c r="I15793">
        <v>1</v>
      </c>
      <c r="J15793">
        <v>1</v>
      </c>
      <c r="K15793">
        <v>1</v>
      </c>
    </row>
    <row r="15794" spans="1:11" hidden="1">
      <c r="A15794" t="s">
        <v>305</v>
      </c>
      <c r="B15794" t="s">
        <v>239</v>
      </c>
      <c r="C15794" t="s">
        <v>289</v>
      </c>
      <c r="D15794">
        <v>1</v>
      </c>
      <c r="E15794">
        <v>1</v>
      </c>
      <c r="F15794">
        <v>1</v>
      </c>
      <c r="G15794">
        <v>1</v>
      </c>
      <c r="H15794">
        <v>1</v>
      </c>
      <c r="I15794">
        <v>1</v>
      </c>
      <c r="J15794">
        <v>1</v>
      </c>
      <c r="K15794">
        <v>1</v>
      </c>
    </row>
    <row r="15795" spans="1:11" hidden="1">
      <c r="A15795" t="s">
        <v>305</v>
      </c>
      <c r="B15795" t="s">
        <v>239</v>
      </c>
      <c r="C15795" t="s">
        <v>290</v>
      </c>
      <c r="D15795">
        <v>1</v>
      </c>
      <c r="E15795">
        <v>1</v>
      </c>
      <c r="F15795">
        <v>1</v>
      </c>
      <c r="G15795">
        <v>1</v>
      </c>
      <c r="H15795">
        <v>1</v>
      </c>
      <c r="I15795">
        <v>1</v>
      </c>
      <c r="J15795">
        <v>1</v>
      </c>
      <c r="K15795">
        <v>1</v>
      </c>
    </row>
    <row r="15796" spans="1:11" hidden="1">
      <c r="A15796" t="s">
        <v>305</v>
      </c>
      <c r="B15796" t="s">
        <v>239</v>
      </c>
      <c r="C15796" t="s">
        <v>291</v>
      </c>
      <c r="D15796">
        <v>1</v>
      </c>
      <c r="E15796">
        <v>1</v>
      </c>
      <c r="F15796">
        <v>1</v>
      </c>
      <c r="G15796">
        <v>1</v>
      </c>
      <c r="H15796">
        <v>1</v>
      </c>
      <c r="I15796">
        <v>1</v>
      </c>
      <c r="J15796">
        <v>1</v>
      </c>
      <c r="K15796">
        <v>1</v>
      </c>
    </row>
    <row r="15797" spans="1:11" hidden="1">
      <c r="A15797" t="s">
        <v>305</v>
      </c>
      <c r="B15797" t="s">
        <v>239</v>
      </c>
      <c r="C15797" t="s">
        <v>292</v>
      </c>
      <c r="D15797">
        <v>1</v>
      </c>
      <c r="E15797">
        <v>1</v>
      </c>
      <c r="F15797">
        <v>1</v>
      </c>
      <c r="G15797">
        <v>1</v>
      </c>
      <c r="H15797">
        <v>1</v>
      </c>
      <c r="I15797">
        <v>1</v>
      </c>
      <c r="J15797">
        <v>1</v>
      </c>
      <c r="K15797">
        <v>1</v>
      </c>
    </row>
    <row r="15798" spans="1:11" hidden="1">
      <c r="A15798" t="s">
        <v>305</v>
      </c>
      <c r="B15798" t="s">
        <v>238</v>
      </c>
      <c r="C15798" t="s">
        <v>278</v>
      </c>
      <c r="D15798">
        <v>1</v>
      </c>
      <c r="E15798">
        <v>1</v>
      </c>
      <c r="F15798">
        <v>1</v>
      </c>
      <c r="G15798">
        <v>1</v>
      </c>
      <c r="H15798">
        <v>1</v>
      </c>
      <c r="I15798">
        <v>1</v>
      </c>
      <c r="J15798">
        <v>1</v>
      </c>
      <c r="K15798">
        <v>1</v>
      </c>
    </row>
    <row r="15799" spans="1:11" hidden="1">
      <c r="A15799" t="s">
        <v>305</v>
      </c>
      <c r="B15799" t="s">
        <v>238</v>
      </c>
      <c r="C15799" t="s">
        <v>279</v>
      </c>
      <c r="D15799">
        <v>1</v>
      </c>
      <c r="E15799">
        <v>1</v>
      </c>
      <c r="F15799">
        <v>1</v>
      </c>
      <c r="G15799">
        <v>1</v>
      </c>
      <c r="H15799">
        <v>1</v>
      </c>
      <c r="I15799">
        <v>1</v>
      </c>
      <c r="J15799">
        <v>1</v>
      </c>
      <c r="K15799">
        <v>1</v>
      </c>
    </row>
    <row r="15800" spans="1:11" hidden="1">
      <c r="A15800" t="s">
        <v>305</v>
      </c>
      <c r="B15800" t="s">
        <v>238</v>
      </c>
      <c r="C15800" t="s">
        <v>280</v>
      </c>
      <c r="D15800">
        <v>1</v>
      </c>
      <c r="E15800">
        <v>1</v>
      </c>
      <c r="F15800">
        <v>1</v>
      </c>
      <c r="G15800">
        <v>1</v>
      </c>
      <c r="H15800">
        <v>1</v>
      </c>
      <c r="I15800">
        <v>1</v>
      </c>
      <c r="J15800">
        <v>1</v>
      </c>
      <c r="K15800">
        <v>1</v>
      </c>
    </row>
    <row r="15801" spans="1:11" hidden="1">
      <c r="A15801" t="s">
        <v>305</v>
      </c>
      <c r="B15801" t="s">
        <v>238</v>
      </c>
      <c r="C15801" t="s">
        <v>277</v>
      </c>
      <c r="D15801">
        <v>1</v>
      </c>
      <c r="E15801">
        <v>1</v>
      </c>
      <c r="F15801">
        <v>1</v>
      </c>
      <c r="G15801">
        <v>1</v>
      </c>
      <c r="H15801">
        <v>1</v>
      </c>
      <c r="I15801">
        <v>1</v>
      </c>
      <c r="J15801">
        <v>1</v>
      </c>
      <c r="K15801">
        <v>1</v>
      </c>
    </row>
    <row r="15802" spans="1:11" hidden="1">
      <c r="A15802" t="s">
        <v>305</v>
      </c>
      <c r="B15802" t="s">
        <v>238</v>
      </c>
      <c r="C15802" t="s">
        <v>281</v>
      </c>
      <c r="D15802">
        <v>1</v>
      </c>
      <c r="E15802">
        <v>1</v>
      </c>
      <c r="F15802">
        <v>1</v>
      </c>
      <c r="G15802">
        <v>1</v>
      </c>
      <c r="H15802">
        <v>1</v>
      </c>
      <c r="I15802">
        <v>1</v>
      </c>
      <c r="J15802">
        <v>1</v>
      </c>
      <c r="K15802">
        <v>1</v>
      </c>
    </row>
    <row r="15803" spans="1:11" hidden="1">
      <c r="A15803" t="s">
        <v>305</v>
      </c>
      <c r="B15803" t="s">
        <v>238</v>
      </c>
      <c r="C15803" t="s">
        <v>282</v>
      </c>
      <c r="D15803">
        <v>1</v>
      </c>
      <c r="E15803">
        <v>1</v>
      </c>
      <c r="F15803">
        <v>1</v>
      </c>
      <c r="G15803">
        <v>1</v>
      </c>
      <c r="H15803">
        <v>1</v>
      </c>
      <c r="I15803">
        <v>1</v>
      </c>
      <c r="J15803">
        <v>1</v>
      </c>
      <c r="K15803">
        <v>1</v>
      </c>
    </row>
    <row r="15804" spans="1:11" hidden="1">
      <c r="A15804" t="s">
        <v>305</v>
      </c>
      <c r="B15804" t="s">
        <v>238</v>
      </c>
      <c r="C15804" t="s">
        <v>283</v>
      </c>
      <c r="D15804">
        <v>1</v>
      </c>
      <c r="E15804">
        <v>1</v>
      </c>
      <c r="F15804">
        <v>1</v>
      </c>
      <c r="G15804">
        <v>1</v>
      </c>
      <c r="H15804">
        <v>1</v>
      </c>
      <c r="I15804">
        <v>1</v>
      </c>
      <c r="J15804">
        <v>1</v>
      </c>
      <c r="K15804">
        <v>1</v>
      </c>
    </row>
    <row r="15805" spans="1:11" hidden="1">
      <c r="A15805" t="s">
        <v>305</v>
      </c>
      <c r="B15805" t="s">
        <v>238</v>
      </c>
      <c r="C15805" t="s">
        <v>284</v>
      </c>
      <c r="D15805">
        <v>1</v>
      </c>
      <c r="E15805">
        <v>1</v>
      </c>
      <c r="F15805">
        <v>1</v>
      </c>
      <c r="G15805">
        <v>1</v>
      </c>
      <c r="H15805">
        <v>1</v>
      </c>
      <c r="I15805">
        <v>1</v>
      </c>
      <c r="J15805">
        <v>1</v>
      </c>
      <c r="K15805">
        <v>1</v>
      </c>
    </row>
    <row r="15806" spans="1:11" hidden="1">
      <c r="A15806" t="s">
        <v>305</v>
      </c>
      <c r="B15806" t="s">
        <v>238</v>
      </c>
      <c r="C15806" t="s">
        <v>285</v>
      </c>
      <c r="D15806">
        <v>1</v>
      </c>
      <c r="E15806">
        <v>1</v>
      </c>
      <c r="F15806">
        <v>1</v>
      </c>
      <c r="G15806">
        <v>1</v>
      </c>
      <c r="H15806">
        <v>1</v>
      </c>
      <c r="I15806">
        <v>1</v>
      </c>
      <c r="J15806">
        <v>1</v>
      </c>
      <c r="K15806">
        <v>1</v>
      </c>
    </row>
    <row r="15807" spans="1:11" hidden="1">
      <c r="A15807" t="s">
        <v>305</v>
      </c>
      <c r="B15807" t="s">
        <v>238</v>
      </c>
      <c r="C15807" t="s">
        <v>286</v>
      </c>
      <c r="D15807">
        <v>1</v>
      </c>
      <c r="E15807">
        <v>1</v>
      </c>
      <c r="F15807">
        <v>1</v>
      </c>
      <c r="G15807">
        <v>1</v>
      </c>
      <c r="H15807">
        <v>1</v>
      </c>
      <c r="I15807">
        <v>1</v>
      </c>
      <c r="J15807">
        <v>1</v>
      </c>
      <c r="K15807">
        <v>1</v>
      </c>
    </row>
    <row r="15808" spans="1:11" hidden="1">
      <c r="A15808" t="s">
        <v>305</v>
      </c>
      <c r="B15808" t="s">
        <v>238</v>
      </c>
      <c r="C15808" t="s">
        <v>287</v>
      </c>
      <c r="D15808">
        <v>1</v>
      </c>
      <c r="E15808">
        <v>1</v>
      </c>
      <c r="F15808">
        <v>1</v>
      </c>
      <c r="G15808">
        <v>1</v>
      </c>
      <c r="H15808">
        <v>1</v>
      </c>
      <c r="I15808">
        <v>1</v>
      </c>
      <c r="J15808">
        <v>1</v>
      </c>
      <c r="K15808">
        <v>1</v>
      </c>
    </row>
    <row r="15809" spans="1:11" hidden="1">
      <c r="A15809" t="s">
        <v>305</v>
      </c>
      <c r="B15809" t="s">
        <v>238</v>
      </c>
      <c r="C15809" t="s">
        <v>288</v>
      </c>
      <c r="D15809">
        <v>1</v>
      </c>
      <c r="E15809">
        <v>1</v>
      </c>
      <c r="F15809">
        <v>1</v>
      </c>
      <c r="G15809">
        <v>1</v>
      </c>
      <c r="H15809">
        <v>1</v>
      </c>
      <c r="I15809">
        <v>1</v>
      </c>
      <c r="J15809">
        <v>1</v>
      </c>
      <c r="K15809">
        <v>1</v>
      </c>
    </row>
    <row r="15810" spans="1:11" hidden="1">
      <c r="A15810" t="s">
        <v>305</v>
      </c>
      <c r="B15810" t="s">
        <v>238</v>
      </c>
      <c r="C15810" t="s">
        <v>289</v>
      </c>
      <c r="D15810">
        <v>1</v>
      </c>
      <c r="E15810">
        <v>1</v>
      </c>
      <c r="F15810">
        <v>1</v>
      </c>
      <c r="G15810">
        <v>1</v>
      </c>
      <c r="H15810">
        <v>1</v>
      </c>
      <c r="I15810">
        <v>1</v>
      </c>
      <c r="J15810">
        <v>1</v>
      </c>
      <c r="K15810">
        <v>1</v>
      </c>
    </row>
    <row r="15811" spans="1:11" hidden="1">
      <c r="A15811" t="s">
        <v>305</v>
      </c>
      <c r="B15811" t="s">
        <v>238</v>
      </c>
      <c r="C15811" t="s">
        <v>290</v>
      </c>
      <c r="D15811">
        <v>1</v>
      </c>
      <c r="E15811">
        <v>1</v>
      </c>
      <c r="F15811">
        <v>1</v>
      </c>
      <c r="G15811">
        <v>1</v>
      </c>
      <c r="H15811">
        <v>1</v>
      </c>
      <c r="I15811">
        <v>1</v>
      </c>
      <c r="J15811">
        <v>1</v>
      </c>
      <c r="K15811">
        <v>1</v>
      </c>
    </row>
    <row r="15812" spans="1:11" hidden="1">
      <c r="A15812" t="s">
        <v>305</v>
      </c>
      <c r="B15812" t="s">
        <v>238</v>
      </c>
      <c r="C15812" t="s">
        <v>291</v>
      </c>
      <c r="D15812">
        <v>1</v>
      </c>
      <c r="E15812">
        <v>1</v>
      </c>
      <c r="F15812">
        <v>1</v>
      </c>
      <c r="G15812">
        <v>1</v>
      </c>
      <c r="H15812">
        <v>1</v>
      </c>
      <c r="I15812">
        <v>1</v>
      </c>
      <c r="J15812">
        <v>1</v>
      </c>
      <c r="K15812">
        <v>1</v>
      </c>
    </row>
    <row r="15813" spans="1:11" hidden="1">
      <c r="A15813" t="s">
        <v>305</v>
      </c>
      <c r="B15813" t="s">
        <v>238</v>
      </c>
      <c r="C15813" t="s">
        <v>292</v>
      </c>
      <c r="D15813">
        <v>1</v>
      </c>
      <c r="E15813">
        <v>1</v>
      </c>
      <c r="F15813">
        <v>1</v>
      </c>
      <c r="G15813">
        <v>1</v>
      </c>
      <c r="H15813">
        <v>1</v>
      </c>
      <c r="I15813">
        <v>1</v>
      </c>
      <c r="J15813">
        <v>1</v>
      </c>
      <c r="K15813">
        <v>1</v>
      </c>
    </row>
    <row r="15814" spans="1:11" hidden="1">
      <c r="A15814" t="s">
        <v>305</v>
      </c>
      <c r="B15814" t="s">
        <v>516</v>
      </c>
      <c r="C15814" t="s">
        <v>278</v>
      </c>
      <c r="D15814">
        <v>1</v>
      </c>
      <c r="E15814">
        <v>1</v>
      </c>
      <c r="F15814">
        <v>1</v>
      </c>
      <c r="G15814">
        <v>1</v>
      </c>
      <c r="H15814">
        <v>1</v>
      </c>
      <c r="I15814">
        <v>1</v>
      </c>
      <c r="J15814">
        <v>1</v>
      </c>
      <c r="K15814">
        <v>1</v>
      </c>
    </row>
    <row r="15815" spans="1:11" hidden="1">
      <c r="A15815" t="s">
        <v>305</v>
      </c>
      <c r="B15815" t="s">
        <v>516</v>
      </c>
      <c r="C15815" t="s">
        <v>279</v>
      </c>
      <c r="D15815">
        <v>1</v>
      </c>
      <c r="E15815">
        <v>1</v>
      </c>
      <c r="F15815">
        <v>1</v>
      </c>
      <c r="G15815">
        <v>1</v>
      </c>
      <c r="H15815">
        <v>1</v>
      </c>
      <c r="I15815">
        <v>1</v>
      </c>
      <c r="J15815">
        <v>1</v>
      </c>
      <c r="K15815">
        <v>1</v>
      </c>
    </row>
    <row r="15816" spans="1:11" hidden="1">
      <c r="A15816" t="s">
        <v>305</v>
      </c>
      <c r="B15816" t="s">
        <v>516</v>
      </c>
      <c r="C15816" t="s">
        <v>280</v>
      </c>
      <c r="D15816">
        <v>1</v>
      </c>
      <c r="E15816">
        <v>1</v>
      </c>
      <c r="F15816">
        <v>1</v>
      </c>
      <c r="G15816">
        <v>1</v>
      </c>
      <c r="H15816">
        <v>1</v>
      </c>
      <c r="I15816">
        <v>1</v>
      </c>
      <c r="J15816">
        <v>1</v>
      </c>
      <c r="K15816">
        <v>1</v>
      </c>
    </row>
    <row r="15817" spans="1:11" hidden="1">
      <c r="A15817" t="s">
        <v>305</v>
      </c>
      <c r="B15817" t="s">
        <v>516</v>
      </c>
      <c r="C15817" t="s">
        <v>277</v>
      </c>
      <c r="D15817">
        <v>1</v>
      </c>
      <c r="E15817">
        <v>1</v>
      </c>
      <c r="F15817">
        <v>1</v>
      </c>
      <c r="G15817">
        <v>1</v>
      </c>
      <c r="H15817">
        <v>1</v>
      </c>
      <c r="I15817">
        <v>1</v>
      </c>
      <c r="J15817">
        <v>1</v>
      </c>
      <c r="K15817">
        <v>1</v>
      </c>
    </row>
    <row r="15818" spans="1:11" hidden="1">
      <c r="A15818" t="s">
        <v>305</v>
      </c>
      <c r="B15818" t="s">
        <v>516</v>
      </c>
      <c r="C15818" t="s">
        <v>281</v>
      </c>
      <c r="D15818">
        <v>1</v>
      </c>
      <c r="E15818">
        <v>1</v>
      </c>
      <c r="F15818">
        <v>1</v>
      </c>
      <c r="G15818">
        <v>1</v>
      </c>
      <c r="H15818">
        <v>1</v>
      </c>
      <c r="I15818">
        <v>1</v>
      </c>
      <c r="J15818">
        <v>1</v>
      </c>
      <c r="K15818">
        <v>1</v>
      </c>
    </row>
    <row r="15819" spans="1:11" hidden="1">
      <c r="A15819" t="s">
        <v>305</v>
      </c>
      <c r="B15819" t="s">
        <v>516</v>
      </c>
      <c r="C15819" t="s">
        <v>282</v>
      </c>
      <c r="D15819">
        <v>1</v>
      </c>
      <c r="E15819">
        <v>1</v>
      </c>
      <c r="F15819">
        <v>1</v>
      </c>
      <c r="G15819">
        <v>1</v>
      </c>
      <c r="H15819">
        <v>1</v>
      </c>
      <c r="I15819">
        <v>1</v>
      </c>
      <c r="J15819">
        <v>1</v>
      </c>
      <c r="K15819">
        <v>1</v>
      </c>
    </row>
    <row r="15820" spans="1:11" hidden="1">
      <c r="A15820" t="s">
        <v>305</v>
      </c>
      <c r="B15820" t="s">
        <v>516</v>
      </c>
      <c r="C15820" t="s">
        <v>283</v>
      </c>
      <c r="D15820">
        <v>1</v>
      </c>
      <c r="E15820">
        <v>1</v>
      </c>
      <c r="F15820">
        <v>1</v>
      </c>
      <c r="G15820">
        <v>1</v>
      </c>
      <c r="H15820">
        <v>1</v>
      </c>
      <c r="I15820">
        <v>1</v>
      </c>
      <c r="J15820">
        <v>1</v>
      </c>
      <c r="K15820">
        <v>1</v>
      </c>
    </row>
    <row r="15821" spans="1:11" hidden="1">
      <c r="A15821" t="s">
        <v>305</v>
      </c>
      <c r="B15821" t="s">
        <v>516</v>
      </c>
      <c r="C15821" t="s">
        <v>284</v>
      </c>
      <c r="D15821">
        <v>1</v>
      </c>
      <c r="E15821">
        <v>1</v>
      </c>
      <c r="F15821">
        <v>1</v>
      </c>
      <c r="G15821">
        <v>1</v>
      </c>
      <c r="H15821">
        <v>1</v>
      </c>
      <c r="I15821">
        <v>1</v>
      </c>
      <c r="J15821">
        <v>1</v>
      </c>
      <c r="K15821">
        <v>1</v>
      </c>
    </row>
    <row r="15822" spans="1:11" hidden="1">
      <c r="A15822" t="s">
        <v>305</v>
      </c>
      <c r="B15822" t="s">
        <v>516</v>
      </c>
      <c r="C15822" t="s">
        <v>285</v>
      </c>
      <c r="D15822">
        <v>1</v>
      </c>
      <c r="E15822">
        <v>1</v>
      </c>
      <c r="F15822">
        <v>1</v>
      </c>
      <c r="G15822">
        <v>1</v>
      </c>
      <c r="H15822">
        <v>1</v>
      </c>
      <c r="I15822">
        <v>1</v>
      </c>
      <c r="J15822">
        <v>1</v>
      </c>
      <c r="K15822">
        <v>1</v>
      </c>
    </row>
    <row r="15823" spans="1:11" hidden="1">
      <c r="A15823" t="s">
        <v>305</v>
      </c>
      <c r="B15823" t="s">
        <v>516</v>
      </c>
      <c r="C15823" t="s">
        <v>286</v>
      </c>
      <c r="D15823">
        <v>1</v>
      </c>
      <c r="E15823">
        <v>1</v>
      </c>
      <c r="F15823">
        <v>1</v>
      </c>
      <c r="G15823">
        <v>1</v>
      </c>
      <c r="H15823">
        <v>1</v>
      </c>
      <c r="I15823">
        <v>1</v>
      </c>
      <c r="J15823">
        <v>1</v>
      </c>
      <c r="K15823">
        <v>1</v>
      </c>
    </row>
    <row r="15824" spans="1:11" hidden="1">
      <c r="A15824" t="s">
        <v>305</v>
      </c>
      <c r="B15824" t="s">
        <v>516</v>
      </c>
      <c r="C15824" t="s">
        <v>287</v>
      </c>
      <c r="D15824">
        <v>1</v>
      </c>
      <c r="E15824">
        <v>1</v>
      </c>
      <c r="F15824">
        <v>1</v>
      </c>
      <c r="G15824">
        <v>1</v>
      </c>
      <c r="H15824">
        <v>1</v>
      </c>
      <c r="I15824">
        <v>1</v>
      </c>
      <c r="J15824">
        <v>1</v>
      </c>
      <c r="K15824">
        <v>1</v>
      </c>
    </row>
    <row r="15825" spans="1:11" hidden="1">
      <c r="A15825" t="s">
        <v>305</v>
      </c>
      <c r="B15825" t="s">
        <v>516</v>
      </c>
      <c r="C15825" t="s">
        <v>288</v>
      </c>
      <c r="D15825">
        <v>1</v>
      </c>
      <c r="E15825">
        <v>1</v>
      </c>
      <c r="F15825">
        <v>1</v>
      </c>
      <c r="G15825">
        <v>1</v>
      </c>
      <c r="H15825">
        <v>1</v>
      </c>
      <c r="I15825">
        <v>1</v>
      </c>
      <c r="J15825">
        <v>1</v>
      </c>
      <c r="K15825">
        <v>1</v>
      </c>
    </row>
    <row r="15826" spans="1:11" hidden="1">
      <c r="A15826" t="s">
        <v>305</v>
      </c>
      <c r="B15826" t="s">
        <v>516</v>
      </c>
      <c r="C15826" t="s">
        <v>289</v>
      </c>
      <c r="D15826">
        <v>1</v>
      </c>
      <c r="E15826">
        <v>1</v>
      </c>
      <c r="F15826">
        <v>1</v>
      </c>
      <c r="G15826">
        <v>1</v>
      </c>
      <c r="H15826">
        <v>1</v>
      </c>
      <c r="I15826">
        <v>1</v>
      </c>
      <c r="J15826">
        <v>1</v>
      </c>
      <c r="K15826">
        <v>1</v>
      </c>
    </row>
    <row r="15827" spans="1:11" hidden="1">
      <c r="A15827" t="s">
        <v>305</v>
      </c>
      <c r="B15827" t="s">
        <v>516</v>
      </c>
      <c r="C15827" t="s">
        <v>290</v>
      </c>
      <c r="D15827">
        <v>1</v>
      </c>
      <c r="E15827">
        <v>1</v>
      </c>
      <c r="F15827">
        <v>1</v>
      </c>
      <c r="G15827">
        <v>1</v>
      </c>
      <c r="H15827">
        <v>1</v>
      </c>
      <c r="I15827">
        <v>1</v>
      </c>
      <c r="J15827">
        <v>1</v>
      </c>
      <c r="K15827">
        <v>1</v>
      </c>
    </row>
    <row r="15828" spans="1:11" hidden="1">
      <c r="A15828" t="s">
        <v>305</v>
      </c>
      <c r="B15828" t="s">
        <v>516</v>
      </c>
      <c r="C15828" t="s">
        <v>291</v>
      </c>
      <c r="D15828">
        <v>1</v>
      </c>
      <c r="E15828">
        <v>1</v>
      </c>
      <c r="F15828">
        <v>1</v>
      </c>
      <c r="G15828">
        <v>1</v>
      </c>
      <c r="H15828">
        <v>1</v>
      </c>
      <c r="I15828">
        <v>1</v>
      </c>
      <c r="J15828">
        <v>1</v>
      </c>
      <c r="K15828">
        <v>1</v>
      </c>
    </row>
    <row r="15829" spans="1:11" hidden="1">
      <c r="A15829" t="s">
        <v>305</v>
      </c>
      <c r="B15829" t="s">
        <v>516</v>
      </c>
      <c r="C15829" t="s">
        <v>292</v>
      </c>
      <c r="D15829">
        <v>1</v>
      </c>
      <c r="E15829">
        <v>1</v>
      </c>
      <c r="F15829">
        <v>1</v>
      </c>
      <c r="G15829">
        <v>1</v>
      </c>
      <c r="H15829">
        <v>1</v>
      </c>
      <c r="I15829">
        <v>1</v>
      </c>
      <c r="J15829">
        <v>1</v>
      </c>
      <c r="K15829">
        <v>1</v>
      </c>
    </row>
    <row r="15830" spans="1:11" hidden="1">
      <c r="A15830" t="s">
        <v>305</v>
      </c>
      <c r="B15830" t="s">
        <v>371</v>
      </c>
      <c r="C15830" t="s">
        <v>278</v>
      </c>
      <c r="D15830">
        <v>1</v>
      </c>
      <c r="E15830">
        <v>1</v>
      </c>
      <c r="F15830">
        <v>1</v>
      </c>
      <c r="G15830">
        <v>1</v>
      </c>
      <c r="H15830">
        <v>1</v>
      </c>
      <c r="I15830">
        <v>1</v>
      </c>
      <c r="J15830">
        <v>1</v>
      </c>
      <c r="K15830">
        <v>1</v>
      </c>
    </row>
    <row r="15831" spans="1:11" hidden="1">
      <c r="A15831" t="s">
        <v>305</v>
      </c>
      <c r="B15831" t="s">
        <v>371</v>
      </c>
      <c r="C15831" t="s">
        <v>279</v>
      </c>
      <c r="D15831">
        <v>1</v>
      </c>
      <c r="E15831">
        <v>1</v>
      </c>
      <c r="F15831">
        <v>1</v>
      </c>
      <c r="G15831">
        <v>1</v>
      </c>
      <c r="H15831">
        <v>1</v>
      </c>
      <c r="I15831">
        <v>1</v>
      </c>
      <c r="J15831">
        <v>1</v>
      </c>
      <c r="K15831">
        <v>1</v>
      </c>
    </row>
    <row r="15832" spans="1:11" hidden="1">
      <c r="A15832" t="s">
        <v>305</v>
      </c>
      <c r="B15832" t="s">
        <v>371</v>
      </c>
      <c r="C15832" t="s">
        <v>280</v>
      </c>
      <c r="D15832">
        <v>1</v>
      </c>
      <c r="E15832">
        <v>1</v>
      </c>
      <c r="F15832">
        <v>1</v>
      </c>
      <c r="G15832">
        <v>1</v>
      </c>
      <c r="H15832">
        <v>1</v>
      </c>
      <c r="I15832">
        <v>1</v>
      </c>
      <c r="J15832">
        <v>1</v>
      </c>
      <c r="K15832">
        <v>1</v>
      </c>
    </row>
    <row r="15833" spans="1:11" hidden="1">
      <c r="A15833" t="s">
        <v>305</v>
      </c>
      <c r="B15833" t="s">
        <v>371</v>
      </c>
      <c r="C15833" t="s">
        <v>277</v>
      </c>
      <c r="D15833">
        <v>1</v>
      </c>
      <c r="E15833">
        <v>1</v>
      </c>
      <c r="F15833">
        <v>1</v>
      </c>
      <c r="G15833">
        <v>1</v>
      </c>
      <c r="H15833">
        <v>1</v>
      </c>
      <c r="I15833">
        <v>1</v>
      </c>
      <c r="J15833">
        <v>1</v>
      </c>
      <c r="K15833">
        <v>1</v>
      </c>
    </row>
    <row r="15834" spans="1:11" hidden="1">
      <c r="A15834" t="s">
        <v>305</v>
      </c>
      <c r="B15834" t="s">
        <v>371</v>
      </c>
      <c r="C15834" t="s">
        <v>281</v>
      </c>
      <c r="D15834">
        <v>1</v>
      </c>
      <c r="E15834">
        <v>1</v>
      </c>
      <c r="F15834">
        <v>1</v>
      </c>
      <c r="G15834">
        <v>1</v>
      </c>
      <c r="H15834">
        <v>1</v>
      </c>
      <c r="I15834">
        <v>1</v>
      </c>
      <c r="J15834">
        <v>1</v>
      </c>
      <c r="K15834">
        <v>1</v>
      </c>
    </row>
    <row r="15835" spans="1:11" hidden="1">
      <c r="A15835" t="s">
        <v>305</v>
      </c>
      <c r="B15835" t="s">
        <v>371</v>
      </c>
      <c r="C15835" t="s">
        <v>282</v>
      </c>
      <c r="D15835">
        <v>1</v>
      </c>
      <c r="E15835">
        <v>1</v>
      </c>
      <c r="F15835">
        <v>1</v>
      </c>
      <c r="G15835">
        <v>1</v>
      </c>
      <c r="H15835">
        <v>1</v>
      </c>
      <c r="I15835">
        <v>1</v>
      </c>
      <c r="J15835">
        <v>1</v>
      </c>
      <c r="K15835">
        <v>1</v>
      </c>
    </row>
    <row r="15836" spans="1:11" hidden="1">
      <c r="A15836" t="s">
        <v>305</v>
      </c>
      <c r="B15836" t="s">
        <v>371</v>
      </c>
      <c r="C15836" t="s">
        <v>283</v>
      </c>
      <c r="D15836">
        <v>1</v>
      </c>
      <c r="E15836">
        <v>1</v>
      </c>
      <c r="F15836">
        <v>1</v>
      </c>
      <c r="G15836">
        <v>1</v>
      </c>
      <c r="H15836">
        <v>1</v>
      </c>
      <c r="I15836">
        <v>1</v>
      </c>
      <c r="J15836">
        <v>1</v>
      </c>
      <c r="K15836">
        <v>1</v>
      </c>
    </row>
    <row r="15837" spans="1:11" hidden="1">
      <c r="A15837" t="s">
        <v>305</v>
      </c>
      <c r="B15837" t="s">
        <v>371</v>
      </c>
      <c r="C15837" t="s">
        <v>284</v>
      </c>
      <c r="D15837">
        <v>1</v>
      </c>
      <c r="E15837">
        <v>1</v>
      </c>
      <c r="F15837">
        <v>1</v>
      </c>
      <c r="G15837">
        <v>1</v>
      </c>
      <c r="H15837">
        <v>1</v>
      </c>
      <c r="I15837">
        <v>1</v>
      </c>
      <c r="J15837">
        <v>1</v>
      </c>
      <c r="K15837">
        <v>1</v>
      </c>
    </row>
    <row r="15838" spans="1:11" hidden="1">
      <c r="A15838" t="s">
        <v>305</v>
      </c>
      <c r="B15838" t="s">
        <v>371</v>
      </c>
      <c r="C15838" t="s">
        <v>285</v>
      </c>
      <c r="D15838">
        <v>1</v>
      </c>
      <c r="E15838">
        <v>1</v>
      </c>
      <c r="F15838">
        <v>1</v>
      </c>
      <c r="G15838">
        <v>1</v>
      </c>
      <c r="H15838">
        <v>1</v>
      </c>
      <c r="I15838">
        <v>1</v>
      </c>
      <c r="J15838">
        <v>1</v>
      </c>
      <c r="K15838">
        <v>1</v>
      </c>
    </row>
    <row r="15839" spans="1:11" hidden="1">
      <c r="A15839" t="s">
        <v>305</v>
      </c>
      <c r="B15839" t="s">
        <v>371</v>
      </c>
      <c r="C15839" t="s">
        <v>286</v>
      </c>
      <c r="D15839">
        <v>1</v>
      </c>
      <c r="E15839">
        <v>1</v>
      </c>
      <c r="F15839">
        <v>1</v>
      </c>
      <c r="G15839">
        <v>1</v>
      </c>
      <c r="H15839">
        <v>1</v>
      </c>
      <c r="I15839">
        <v>1</v>
      </c>
      <c r="J15839">
        <v>1</v>
      </c>
      <c r="K15839">
        <v>1</v>
      </c>
    </row>
    <row r="15840" spans="1:11" hidden="1">
      <c r="A15840" t="s">
        <v>305</v>
      </c>
      <c r="B15840" t="s">
        <v>371</v>
      </c>
      <c r="C15840" t="s">
        <v>287</v>
      </c>
      <c r="D15840">
        <v>1</v>
      </c>
      <c r="E15840">
        <v>1</v>
      </c>
      <c r="F15840">
        <v>1</v>
      </c>
      <c r="G15840">
        <v>1</v>
      </c>
      <c r="H15840">
        <v>1</v>
      </c>
      <c r="I15840">
        <v>1</v>
      </c>
      <c r="J15840">
        <v>1</v>
      </c>
      <c r="K15840">
        <v>1</v>
      </c>
    </row>
    <row r="15841" spans="1:11" hidden="1">
      <c r="A15841" t="s">
        <v>305</v>
      </c>
      <c r="B15841" t="s">
        <v>371</v>
      </c>
      <c r="C15841" t="s">
        <v>288</v>
      </c>
      <c r="D15841">
        <v>1</v>
      </c>
      <c r="E15841">
        <v>1</v>
      </c>
      <c r="F15841">
        <v>1</v>
      </c>
      <c r="G15841">
        <v>1</v>
      </c>
      <c r="H15841">
        <v>1</v>
      </c>
      <c r="I15841">
        <v>1</v>
      </c>
      <c r="J15841">
        <v>1</v>
      </c>
      <c r="K15841">
        <v>1</v>
      </c>
    </row>
    <row r="15842" spans="1:11" hidden="1">
      <c r="A15842" t="s">
        <v>305</v>
      </c>
      <c r="B15842" t="s">
        <v>371</v>
      </c>
      <c r="C15842" t="s">
        <v>289</v>
      </c>
      <c r="D15842">
        <v>1</v>
      </c>
      <c r="E15842">
        <v>1</v>
      </c>
      <c r="F15842">
        <v>1</v>
      </c>
      <c r="G15842">
        <v>1</v>
      </c>
      <c r="H15842">
        <v>1</v>
      </c>
      <c r="I15842">
        <v>1</v>
      </c>
      <c r="J15842">
        <v>1</v>
      </c>
      <c r="K15842">
        <v>1</v>
      </c>
    </row>
    <row r="15843" spans="1:11" hidden="1">
      <c r="A15843" t="s">
        <v>305</v>
      </c>
      <c r="B15843" t="s">
        <v>371</v>
      </c>
      <c r="C15843" t="s">
        <v>290</v>
      </c>
      <c r="D15843">
        <v>1</v>
      </c>
      <c r="E15843">
        <v>1</v>
      </c>
      <c r="F15843">
        <v>1</v>
      </c>
      <c r="G15843">
        <v>1</v>
      </c>
      <c r="H15843">
        <v>1</v>
      </c>
      <c r="I15843">
        <v>1</v>
      </c>
      <c r="J15843">
        <v>1</v>
      </c>
      <c r="K15843">
        <v>1</v>
      </c>
    </row>
    <row r="15844" spans="1:11" hidden="1">
      <c r="A15844" t="s">
        <v>305</v>
      </c>
      <c r="B15844" t="s">
        <v>371</v>
      </c>
      <c r="C15844" t="s">
        <v>291</v>
      </c>
      <c r="D15844">
        <v>1</v>
      </c>
      <c r="E15844">
        <v>1</v>
      </c>
      <c r="F15844">
        <v>1</v>
      </c>
      <c r="G15844">
        <v>1</v>
      </c>
      <c r="H15844">
        <v>1</v>
      </c>
      <c r="I15844">
        <v>1</v>
      </c>
      <c r="J15844">
        <v>1</v>
      </c>
      <c r="K15844">
        <v>1</v>
      </c>
    </row>
    <row r="15845" spans="1:11" hidden="1">
      <c r="A15845" t="s">
        <v>305</v>
      </c>
      <c r="B15845" t="s">
        <v>371</v>
      </c>
      <c r="C15845" t="s">
        <v>292</v>
      </c>
      <c r="D15845">
        <v>1</v>
      </c>
      <c r="E15845">
        <v>1</v>
      </c>
      <c r="F15845">
        <v>1</v>
      </c>
      <c r="G15845">
        <v>1</v>
      </c>
      <c r="H15845">
        <v>1</v>
      </c>
      <c r="I15845">
        <v>1</v>
      </c>
      <c r="J15845">
        <v>1</v>
      </c>
      <c r="K15845">
        <v>1</v>
      </c>
    </row>
    <row r="15846" spans="1:11" hidden="1">
      <c r="A15846" t="s">
        <v>305</v>
      </c>
      <c r="B15846" t="s">
        <v>241</v>
      </c>
      <c r="C15846" t="s">
        <v>278</v>
      </c>
      <c r="D15846">
        <v>1</v>
      </c>
      <c r="E15846">
        <v>1</v>
      </c>
      <c r="F15846">
        <v>1</v>
      </c>
      <c r="G15846">
        <v>1</v>
      </c>
      <c r="H15846">
        <v>1</v>
      </c>
      <c r="I15846">
        <v>1</v>
      </c>
      <c r="J15846">
        <v>1</v>
      </c>
      <c r="K15846">
        <v>1</v>
      </c>
    </row>
    <row r="15847" spans="1:11" hidden="1">
      <c r="A15847" t="s">
        <v>305</v>
      </c>
      <c r="B15847" t="s">
        <v>241</v>
      </c>
      <c r="C15847" t="s">
        <v>279</v>
      </c>
      <c r="D15847">
        <v>1</v>
      </c>
      <c r="E15847">
        <v>1</v>
      </c>
      <c r="F15847">
        <v>1</v>
      </c>
      <c r="G15847">
        <v>1</v>
      </c>
      <c r="H15847">
        <v>1</v>
      </c>
      <c r="I15847">
        <v>1</v>
      </c>
      <c r="J15847">
        <v>1</v>
      </c>
      <c r="K15847">
        <v>1</v>
      </c>
    </row>
    <row r="15848" spans="1:11" hidden="1">
      <c r="A15848" t="s">
        <v>305</v>
      </c>
      <c r="B15848" t="s">
        <v>241</v>
      </c>
      <c r="C15848" t="s">
        <v>280</v>
      </c>
      <c r="D15848">
        <v>1</v>
      </c>
      <c r="E15848">
        <v>1</v>
      </c>
      <c r="F15848">
        <v>1</v>
      </c>
      <c r="G15848">
        <v>1</v>
      </c>
      <c r="H15848">
        <v>1</v>
      </c>
      <c r="I15848">
        <v>1</v>
      </c>
      <c r="J15848">
        <v>1</v>
      </c>
      <c r="K15848">
        <v>1</v>
      </c>
    </row>
    <row r="15849" spans="1:11" hidden="1">
      <c r="A15849" t="s">
        <v>305</v>
      </c>
      <c r="B15849" t="s">
        <v>241</v>
      </c>
      <c r="C15849" t="s">
        <v>277</v>
      </c>
      <c r="D15849">
        <v>1</v>
      </c>
      <c r="E15849">
        <v>1</v>
      </c>
      <c r="F15849">
        <v>1</v>
      </c>
      <c r="G15849">
        <v>1</v>
      </c>
      <c r="H15849">
        <v>1</v>
      </c>
      <c r="I15849">
        <v>1</v>
      </c>
      <c r="J15849">
        <v>1</v>
      </c>
      <c r="K15849">
        <v>1</v>
      </c>
    </row>
    <row r="15850" spans="1:11" hidden="1">
      <c r="A15850" t="s">
        <v>305</v>
      </c>
      <c r="B15850" t="s">
        <v>241</v>
      </c>
      <c r="C15850" t="s">
        <v>281</v>
      </c>
      <c r="D15850">
        <v>1</v>
      </c>
      <c r="E15850">
        <v>1</v>
      </c>
      <c r="F15850">
        <v>1</v>
      </c>
      <c r="G15850">
        <v>1</v>
      </c>
      <c r="H15850">
        <v>1</v>
      </c>
      <c r="I15850">
        <v>1</v>
      </c>
      <c r="J15850">
        <v>1</v>
      </c>
      <c r="K15850">
        <v>1</v>
      </c>
    </row>
    <row r="15851" spans="1:11" hidden="1">
      <c r="A15851" t="s">
        <v>305</v>
      </c>
      <c r="B15851" t="s">
        <v>241</v>
      </c>
      <c r="C15851" t="s">
        <v>282</v>
      </c>
      <c r="D15851">
        <v>1</v>
      </c>
      <c r="E15851">
        <v>1</v>
      </c>
      <c r="F15851">
        <v>1</v>
      </c>
      <c r="G15851">
        <v>1</v>
      </c>
      <c r="H15851">
        <v>1</v>
      </c>
      <c r="I15851">
        <v>1</v>
      </c>
      <c r="J15851">
        <v>1</v>
      </c>
      <c r="K15851">
        <v>1</v>
      </c>
    </row>
    <row r="15852" spans="1:11" hidden="1">
      <c r="A15852" t="s">
        <v>305</v>
      </c>
      <c r="B15852" t="s">
        <v>241</v>
      </c>
      <c r="C15852" t="s">
        <v>283</v>
      </c>
      <c r="D15852">
        <v>1</v>
      </c>
      <c r="E15852">
        <v>1</v>
      </c>
      <c r="F15852">
        <v>1</v>
      </c>
      <c r="G15852">
        <v>1</v>
      </c>
      <c r="H15852">
        <v>1</v>
      </c>
      <c r="I15852">
        <v>1</v>
      </c>
      <c r="J15852">
        <v>1</v>
      </c>
      <c r="K15852">
        <v>1</v>
      </c>
    </row>
    <row r="15853" spans="1:11" hidden="1">
      <c r="A15853" t="s">
        <v>305</v>
      </c>
      <c r="B15853" t="s">
        <v>241</v>
      </c>
      <c r="C15853" t="s">
        <v>284</v>
      </c>
      <c r="D15853">
        <v>1</v>
      </c>
      <c r="E15853">
        <v>1</v>
      </c>
      <c r="F15853">
        <v>1</v>
      </c>
      <c r="G15853">
        <v>1</v>
      </c>
      <c r="H15853">
        <v>1</v>
      </c>
      <c r="I15853">
        <v>1</v>
      </c>
      <c r="J15853">
        <v>1</v>
      </c>
      <c r="K15853">
        <v>1</v>
      </c>
    </row>
    <row r="15854" spans="1:11" hidden="1">
      <c r="A15854" t="s">
        <v>305</v>
      </c>
      <c r="B15854" t="s">
        <v>241</v>
      </c>
      <c r="C15854" t="s">
        <v>285</v>
      </c>
      <c r="D15854">
        <v>1</v>
      </c>
      <c r="E15854">
        <v>1</v>
      </c>
      <c r="F15854">
        <v>1</v>
      </c>
      <c r="G15854">
        <v>1</v>
      </c>
      <c r="H15854">
        <v>1</v>
      </c>
      <c r="I15854">
        <v>1</v>
      </c>
      <c r="J15854">
        <v>1</v>
      </c>
      <c r="K15854">
        <v>1</v>
      </c>
    </row>
    <row r="15855" spans="1:11" hidden="1">
      <c r="A15855" t="s">
        <v>305</v>
      </c>
      <c r="B15855" t="s">
        <v>241</v>
      </c>
      <c r="C15855" t="s">
        <v>286</v>
      </c>
      <c r="D15855">
        <v>1</v>
      </c>
      <c r="E15855">
        <v>1</v>
      </c>
      <c r="F15855">
        <v>1</v>
      </c>
      <c r="G15855">
        <v>1</v>
      </c>
      <c r="H15855">
        <v>1</v>
      </c>
      <c r="I15855">
        <v>1</v>
      </c>
      <c r="J15855">
        <v>1</v>
      </c>
      <c r="K15855">
        <v>1</v>
      </c>
    </row>
    <row r="15856" spans="1:11" hidden="1">
      <c r="A15856" t="s">
        <v>305</v>
      </c>
      <c r="B15856" t="s">
        <v>241</v>
      </c>
      <c r="C15856" t="s">
        <v>287</v>
      </c>
      <c r="D15856">
        <v>1</v>
      </c>
      <c r="E15856">
        <v>1</v>
      </c>
      <c r="F15856">
        <v>1</v>
      </c>
      <c r="G15856">
        <v>1</v>
      </c>
      <c r="H15856">
        <v>1</v>
      </c>
      <c r="I15856">
        <v>1</v>
      </c>
      <c r="J15856">
        <v>1</v>
      </c>
      <c r="K15856">
        <v>1</v>
      </c>
    </row>
    <row r="15857" spans="1:11" hidden="1">
      <c r="A15857" t="s">
        <v>305</v>
      </c>
      <c r="B15857" t="s">
        <v>241</v>
      </c>
      <c r="C15857" t="s">
        <v>288</v>
      </c>
      <c r="D15857">
        <v>1</v>
      </c>
      <c r="E15857">
        <v>1</v>
      </c>
      <c r="F15857">
        <v>1</v>
      </c>
      <c r="G15857">
        <v>1</v>
      </c>
      <c r="H15857">
        <v>1</v>
      </c>
      <c r="I15857">
        <v>1</v>
      </c>
      <c r="J15857">
        <v>1</v>
      </c>
      <c r="K15857">
        <v>1</v>
      </c>
    </row>
    <row r="15858" spans="1:11" hidden="1">
      <c r="A15858" t="s">
        <v>305</v>
      </c>
      <c r="B15858" t="s">
        <v>241</v>
      </c>
      <c r="C15858" t="s">
        <v>289</v>
      </c>
      <c r="D15858">
        <v>1</v>
      </c>
      <c r="E15858">
        <v>1</v>
      </c>
      <c r="F15858">
        <v>1</v>
      </c>
      <c r="G15858">
        <v>1</v>
      </c>
      <c r="H15858">
        <v>1</v>
      </c>
      <c r="I15858">
        <v>1</v>
      </c>
      <c r="J15858">
        <v>1</v>
      </c>
      <c r="K15858">
        <v>1</v>
      </c>
    </row>
    <row r="15859" spans="1:11" hidden="1">
      <c r="A15859" t="s">
        <v>305</v>
      </c>
      <c r="B15859" t="s">
        <v>241</v>
      </c>
      <c r="C15859" t="s">
        <v>290</v>
      </c>
      <c r="D15859">
        <v>1</v>
      </c>
      <c r="E15859">
        <v>1</v>
      </c>
      <c r="F15859">
        <v>1</v>
      </c>
      <c r="G15859">
        <v>1</v>
      </c>
      <c r="H15859">
        <v>1</v>
      </c>
      <c r="I15859">
        <v>1</v>
      </c>
      <c r="J15859">
        <v>1</v>
      </c>
      <c r="K15859">
        <v>1</v>
      </c>
    </row>
    <row r="15860" spans="1:11" hidden="1">
      <c r="A15860" t="s">
        <v>305</v>
      </c>
      <c r="B15860" t="s">
        <v>241</v>
      </c>
      <c r="C15860" t="s">
        <v>291</v>
      </c>
      <c r="D15860">
        <v>1</v>
      </c>
      <c r="E15860">
        <v>1</v>
      </c>
      <c r="F15860">
        <v>1</v>
      </c>
      <c r="G15860">
        <v>1</v>
      </c>
      <c r="H15860">
        <v>1</v>
      </c>
      <c r="I15860">
        <v>1</v>
      </c>
      <c r="J15860">
        <v>1</v>
      </c>
      <c r="K15860">
        <v>1</v>
      </c>
    </row>
    <row r="15861" spans="1:11" hidden="1">
      <c r="A15861" t="s">
        <v>305</v>
      </c>
      <c r="B15861" t="s">
        <v>241</v>
      </c>
      <c r="C15861" t="s">
        <v>292</v>
      </c>
      <c r="D15861">
        <v>1</v>
      </c>
      <c r="E15861">
        <v>1</v>
      </c>
      <c r="F15861">
        <v>1</v>
      </c>
      <c r="G15861">
        <v>1</v>
      </c>
      <c r="H15861">
        <v>1</v>
      </c>
      <c r="I15861">
        <v>1</v>
      </c>
      <c r="J15861">
        <v>1</v>
      </c>
      <c r="K15861">
        <v>1</v>
      </c>
    </row>
    <row r="15862" spans="1:11" hidden="1">
      <c r="A15862" t="s">
        <v>305</v>
      </c>
      <c r="B15862" t="s">
        <v>372</v>
      </c>
      <c r="C15862" t="s">
        <v>278</v>
      </c>
      <c r="D15862">
        <v>1</v>
      </c>
      <c r="E15862">
        <v>1</v>
      </c>
      <c r="F15862">
        <v>1</v>
      </c>
      <c r="G15862">
        <v>1</v>
      </c>
      <c r="H15862">
        <v>1</v>
      </c>
      <c r="I15862">
        <v>1</v>
      </c>
      <c r="J15862">
        <v>1</v>
      </c>
      <c r="K15862">
        <v>1</v>
      </c>
    </row>
    <row r="15863" spans="1:11" hidden="1">
      <c r="A15863" t="s">
        <v>305</v>
      </c>
      <c r="B15863" t="s">
        <v>372</v>
      </c>
      <c r="C15863" t="s">
        <v>279</v>
      </c>
      <c r="D15863">
        <v>1</v>
      </c>
      <c r="E15863">
        <v>1</v>
      </c>
      <c r="F15863">
        <v>1</v>
      </c>
      <c r="G15863">
        <v>1</v>
      </c>
      <c r="H15863">
        <v>1</v>
      </c>
      <c r="I15863">
        <v>1</v>
      </c>
      <c r="J15863">
        <v>1</v>
      </c>
      <c r="K15863">
        <v>1</v>
      </c>
    </row>
    <row r="15864" spans="1:11" hidden="1">
      <c r="A15864" t="s">
        <v>305</v>
      </c>
      <c r="B15864" t="s">
        <v>372</v>
      </c>
      <c r="C15864" t="s">
        <v>280</v>
      </c>
      <c r="D15864">
        <v>1</v>
      </c>
      <c r="E15864">
        <v>1</v>
      </c>
      <c r="F15864">
        <v>1</v>
      </c>
      <c r="G15864">
        <v>1</v>
      </c>
      <c r="H15864">
        <v>1</v>
      </c>
      <c r="I15864">
        <v>1</v>
      </c>
      <c r="J15864">
        <v>1</v>
      </c>
      <c r="K15864">
        <v>1</v>
      </c>
    </row>
    <row r="15865" spans="1:11" hidden="1">
      <c r="A15865" t="s">
        <v>305</v>
      </c>
      <c r="B15865" t="s">
        <v>372</v>
      </c>
      <c r="C15865" t="s">
        <v>277</v>
      </c>
      <c r="D15865">
        <v>1</v>
      </c>
      <c r="E15865">
        <v>1</v>
      </c>
      <c r="F15865">
        <v>1</v>
      </c>
      <c r="G15865">
        <v>1</v>
      </c>
      <c r="H15865">
        <v>1</v>
      </c>
      <c r="I15865">
        <v>1</v>
      </c>
      <c r="J15865">
        <v>1</v>
      </c>
      <c r="K15865">
        <v>1</v>
      </c>
    </row>
    <row r="15866" spans="1:11" hidden="1">
      <c r="A15866" t="s">
        <v>305</v>
      </c>
      <c r="B15866" t="s">
        <v>372</v>
      </c>
      <c r="C15866" t="s">
        <v>281</v>
      </c>
      <c r="D15866">
        <v>1</v>
      </c>
      <c r="E15866">
        <v>1</v>
      </c>
      <c r="F15866">
        <v>1</v>
      </c>
      <c r="G15866">
        <v>1</v>
      </c>
      <c r="H15866">
        <v>1</v>
      </c>
      <c r="I15866">
        <v>1</v>
      </c>
      <c r="J15866">
        <v>1</v>
      </c>
      <c r="K15866">
        <v>1</v>
      </c>
    </row>
    <row r="15867" spans="1:11" hidden="1">
      <c r="A15867" t="s">
        <v>305</v>
      </c>
      <c r="B15867" t="s">
        <v>372</v>
      </c>
      <c r="C15867" t="s">
        <v>282</v>
      </c>
      <c r="D15867">
        <v>1</v>
      </c>
      <c r="E15867">
        <v>1</v>
      </c>
      <c r="F15867">
        <v>1</v>
      </c>
      <c r="G15867">
        <v>1</v>
      </c>
      <c r="H15867">
        <v>1</v>
      </c>
      <c r="I15867">
        <v>1</v>
      </c>
      <c r="J15867">
        <v>1</v>
      </c>
      <c r="K15867">
        <v>1</v>
      </c>
    </row>
    <row r="15868" spans="1:11" hidden="1">
      <c r="A15868" t="s">
        <v>305</v>
      </c>
      <c r="B15868" t="s">
        <v>372</v>
      </c>
      <c r="C15868" t="s">
        <v>283</v>
      </c>
      <c r="D15868">
        <v>1</v>
      </c>
      <c r="E15868">
        <v>1</v>
      </c>
      <c r="F15868">
        <v>1</v>
      </c>
      <c r="G15868">
        <v>1</v>
      </c>
      <c r="H15868">
        <v>1</v>
      </c>
      <c r="I15868">
        <v>1</v>
      </c>
      <c r="J15868">
        <v>1</v>
      </c>
      <c r="K15868">
        <v>1</v>
      </c>
    </row>
    <row r="15869" spans="1:11" hidden="1">
      <c r="A15869" t="s">
        <v>305</v>
      </c>
      <c r="B15869" t="s">
        <v>372</v>
      </c>
      <c r="C15869" t="s">
        <v>284</v>
      </c>
      <c r="D15869">
        <v>1</v>
      </c>
      <c r="E15869">
        <v>1</v>
      </c>
      <c r="F15869">
        <v>1</v>
      </c>
      <c r="G15869">
        <v>1</v>
      </c>
      <c r="H15869">
        <v>1</v>
      </c>
      <c r="I15869">
        <v>1</v>
      </c>
      <c r="J15869">
        <v>1</v>
      </c>
      <c r="K15869">
        <v>1</v>
      </c>
    </row>
    <row r="15870" spans="1:11" hidden="1">
      <c r="A15870" t="s">
        <v>305</v>
      </c>
      <c r="B15870" t="s">
        <v>372</v>
      </c>
      <c r="C15870" t="s">
        <v>285</v>
      </c>
      <c r="D15870">
        <v>1</v>
      </c>
      <c r="E15870">
        <v>1</v>
      </c>
      <c r="F15870">
        <v>1</v>
      </c>
      <c r="G15870">
        <v>1</v>
      </c>
      <c r="H15870">
        <v>1</v>
      </c>
      <c r="I15870">
        <v>1</v>
      </c>
      <c r="J15870">
        <v>1</v>
      </c>
      <c r="K15870">
        <v>1</v>
      </c>
    </row>
    <row r="15871" spans="1:11" hidden="1">
      <c r="A15871" t="s">
        <v>305</v>
      </c>
      <c r="B15871" t="s">
        <v>372</v>
      </c>
      <c r="C15871" t="s">
        <v>286</v>
      </c>
      <c r="D15871">
        <v>1</v>
      </c>
      <c r="E15871">
        <v>1</v>
      </c>
      <c r="F15871">
        <v>1</v>
      </c>
      <c r="G15871">
        <v>1</v>
      </c>
      <c r="H15871">
        <v>1</v>
      </c>
      <c r="I15871">
        <v>1</v>
      </c>
      <c r="J15871">
        <v>1</v>
      </c>
      <c r="K15871">
        <v>1</v>
      </c>
    </row>
    <row r="15872" spans="1:11" hidden="1">
      <c r="A15872" t="s">
        <v>305</v>
      </c>
      <c r="B15872" t="s">
        <v>372</v>
      </c>
      <c r="C15872" t="s">
        <v>287</v>
      </c>
      <c r="D15872">
        <v>1</v>
      </c>
      <c r="E15872">
        <v>1</v>
      </c>
      <c r="F15872">
        <v>1</v>
      </c>
      <c r="G15872">
        <v>1</v>
      </c>
      <c r="H15872">
        <v>1</v>
      </c>
      <c r="I15872">
        <v>1</v>
      </c>
      <c r="J15872">
        <v>1</v>
      </c>
      <c r="K15872">
        <v>1</v>
      </c>
    </row>
    <row r="15873" spans="1:11" hidden="1">
      <c r="A15873" t="s">
        <v>305</v>
      </c>
      <c r="B15873" t="s">
        <v>372</v>
      </c>
      <c r="C15873" t="s">
        <v>288</v>
      </c>
      <c r="D15873">
        <v>1</v>
      </c>
      <c r="E15873">
        <v>1</v>
      </c>
      <c r="F15873">
        <v>1</v>
      </c>
      <c r="G15873">
        <v>1</v>
      </c>
      <c r="H15873">
        <v>1</v>
      </c>
      <c r="I15873">
        <v>1</v>
      </c>
      <c r="J15873">
        <v>1</v>
      </c>
      <c r="K15873">
        <v>1</v>
      </c>
    </row>
    <row r="15874" spans="1:11" hidden="1">
      <c r="A15874" t="s">
        <v>305</v>
      </c>
      <c r="B15874" t="s">
        <v>372</v>
      </c>
      <c r="C15874" t="s">
        <v>289</v>
      </c>
      <c r="D15874">
        <v>1</v>
      </c>
      <c r="E15874">
        <v>1</v>
      </c>
      <c r="F15874">
        <v>1</v>
      </c>
      <c r="G15874">
        <v>1</v>
      </c>
      <c r="H15874">
        <v>1</v>
      </c>
      <c r="I15874">
        <v>1</v>
      </c>
      <c r="J15874">
        <v>1</v>
      </c>
      <c r="K15874">
        <v>1</v>
      </c>
    </row>
    <row r="15875" spans="1:11" hidden="1">
      <c r="A15875" t="s">
        <v>305</v>
      </c>
      <c r="B15875" t="s">
        <v>372</v>
      </c>
      <c r="C15875" t="s">
        <v>290</v>
      </c>
      <c r="D15875">
        <v>1</v>
      </c>
      <c r="E15875">
        <v>1</v>
      </c>
      <c r="F15875">
        <v>1</v>
      </c>
      <c r="G15875">
        <v>1</v>
      </c>
      <c r="H15875">
        <v>1</v>
      </c>
      <c r="I15875">
        <v>1</v>
      </c>
      <c r="J15875">
        <v>1</v>
      </c>
      <c r="K15875">
        <v>1</v>
      </c>
    </row>
    <row r="15876" spans="1:11" hidden="1">
      <c r="A15876" t="s">
        <v>305</v>
      </c>
      <c r="B15876" t="s">
        <v>372</v>
      </c>
      <c r="C15876" t="s">
        <v>291</v>
      </c>
      <c r="D15876">
        <v>1</v>
      </c>
      <c r="E15876">
        <v>1</v>
      </c>
      <c r="F15876">
        <v>1</v>
      </c>
      <c r="G15876">
        <v>1</v>
      </c>
      <c r="H15876">
        <v>1</v>
      </c>
      <c r="I15876">
        <v>1</v>
      </c>
      <c r="J15876">
        <v>1</v>
      </c>
      <c r="K15876">
        <v>1</v>
      </c>
    </row>
    <row r="15877" spans="1:11" hidden="1">
      <c r="A15877" t="s">
        <v>305</v>
      </c>
      <c r="B15877" t="s">
        <v>372</v>
      </c>
      <c r="C15877" t="s">
        <v>292</v>
      </c>
      <c r="D15877">
        <v>1</v>
      </c>
      <c r="E15877">
        <v>1</v>
      </c>
      <c r="F15877">
        <v>1</v>
      </c>
      <c r="G15877">
        <v>1</v>
      </c>
      <c r="H15877">
        <v>1</v>
      </c>
      <c r="I15877">
        <v>1</v>
      </c>
      <c r="J15877">
        <v>1</v>
      </c>
      <c r="K15877">
        <v>1</v>
      </c>
    </row>
    <row r="15878" spans="1:11" hidden="1">
      <c r="A15878" t="s">
        <v>305</v>
      </c>
      <c r="B15878" t="s">
        <v>366</v>
      </c>
      <c r="C15878" t="s">
        <v>278</v>
      </c>
      <c r="D15878">
        <v>1</v>
      </c>
      <c r="E15878">
        <v>1</v>
      </c>
      <c r="F15878">
        <v>1</v>
      </c>
      <c r="G15878">
        <v>1</v>
      </c>
      <c r="H15878">
        <v>1</v>
      </c>
      <c r="I15878">
        <v>1</v>
      </c>
      <c r="J15878">
        <v>1</v>
      </c>
      <c r="K15878">
        <v>1</v>
      </c>
    </row>
    <row r="15879" spans="1:11" hidden="1">
      <c r="A15879" t="s">
        <v>305</v>
      </c>
      <c r="B15879" t="s">
        <v>366</v>
      </c>
      <c r="C15879" t="s">
        <v>279</v>
      </c>
      <c r="D15879">
        <v>1</v>
      </c>
      <c r="E15879">
        <v>1</v>
      </c>
      <c r="F15879">
        <v>1</v>
      </c>
      <c r="G15879">
        <v>1</v>
      </c>
      <c r="H15879">
        <v>1</v>
      </c>
      <c r="I15879">
        <v>1</v>
      </c>
      <c r="J15879">
        <v>1</v>
      </c>
      <c r="K15879">
        <v>1</v>
      </c>
    </row>
    <row r="15880" spans="1:11" hidden="1">
      <c r="A15880" t="s">
        <v>305</v>
      </c>
      <c r="B15880" t="s">
        <v>366</v>
      </c>
      <c r="C15880" t="s">
        <v>280</v>
      </c>
      <c r="D15880">
        <v>1</v>
      </c>
      <c r="E15880">
        <v>1</v>
      </c>
      <c r="F15880">
        <v>1</v>
      </c>
      <c r="G15880">
        <v>1</v>
      </c>
      <c r="H15880">
        <v>1</v>
      </c>
      <c r="I15880">
        <v>1</v>
      </c>
      <c r="J15880">
        <v>1</v>
      </c>
      <c r="K15880">
        <v>1</v>
      </c>
    </row>
    <row r="15881" spans="1:11" hidden="1">
      <c r="A15881" t="s">
        <v>305</v>
      </c>
      <c r="B15881" t="s">
        <v>366</v>
      </c>
      <c r="C15881" t="s">
        <v>277</v>
      </c>
      <c r="D15881">
        <v>1</v>
      </c>
      <c r="E15881">
        <v>1</v>
      </c>
      <c r="F15881">
        <v>1</v>
      </c>
      <c r="G15881">
        <v>1</v>
      </c>
      <c r="H15881">
        <v>1</v>
      </c>
      <c r="I15881">
        <v>1</v>
      </c>
      <c r="J15881">
        <v>1</v>
      </c>
      <c r="K15881">
        <v>1</v>
      </c>
    </row>
    <row r="15882" spans="1:11" hidden="1">
      <c r="A15882" t="s">
        <v>305</v>
      </c>
      <c r="B15882" t="s">
        <v>366</v>
      </c>
      <c r="C15882" t="s">
        <v>281</v>
      </c>
      <c r="D15882">
        <v>1</v>
      </c>
      <c r="E15882">
        <v>1</v>
      </c>
      <c r="F15882">
        <v>1</v>
      </c>
      <c r="G15882">
        <v>1</v>
      </c>
      <c r="H15882">
        <v>1</v>
      </c>
      <c r="I15882">
        <v>1</v>
      </c>
      <c r="J15882">
        <v>1</v>
      </c>
      <c r="K15882">
        <v>1</v>
      </c>
    </row>
    <row r="15883" spans="1:11" hidden="1">
      <c r="A15883" t="s">
        <v>305</v>
      </c>
      <c r="B15883" t="s">
        <v>366</v>
      </c>
      <c r="C15883" t="s">
        <v>282</v>
      </c>
      <c r="D15883">
        <v>1</v>
      </c>
      <c r="E15883">
        <v>1</v>
      </c>
      <c r="F15883">
        <v>1</v>
      </c>
      <c r="G15883">
        <v>1</v>
      </c>
      <c r="H15883">
        <v>1</v>
      </c>
      <c r="I15883">
        <v>1</v>
      </c>
      <c r="J15883">
        <v>1</v>
      </c>
      <c r="K15883">
        <v>1</v>
      </c>
    </row>
    <row r="15884" spans="1:11" hidden="1">
      <c r="A15884" t="s">
        <v>305</v>
      </c>
      <c r="B15884" t="s">
        <v>366</v>
      </c>
      <c r="C15884" t="s">
        <v>283</v>
      </c>
      <c r="D15884">
        <v>1</v>
      </c>
      <c r="E15884">
        <v>1</v>
      </c>
      <c r="F15884">
        <v>1</v>
      </c>
      <c r="G15884">
        <v>1</v>
      </c>
      <c r="H15884">
        <v>1</v>
      </c>
      <c r="I15884">
        <v>1</v>
      </c>
      <c r="J15884">
        <v>1</v>
      </c>
      <c r="K15884">
        <v>1</v>
      </c>
    </row>
    <row r="15885" spans="1:11" hidden="1">
      <c r="A15885" t="s">
        <v>305</v>
      </c>
      <c r="B15885" t="s">
        <v>366</v>
      </c>
      <c r="C15885" t="s">
        <v>284</v>
      </c>
      <c r="D15885">
        <v>1</v>
      </c>
      <c r="E15885">
        <v>1</v>
      </c>
      <c r="F15885">
        <v>1</v>
      </c>
      <c r="G15885">
        <v>1</v>
      </c>
      <c r="H15885">
        <v>1</v>
      </c>
      <c r="I15885">
        <v>1</v>
      </c>
      <c r="J15885">
        <v>1</v>
      </c>
      <c r="K15885">
        <v>1</v>
      </c>
    </row>
    <row r="15886" spans="1:11" hidden="1">
      <c r="A15886" t="s">
        <v>305</v>
      </c>
      <c r="B15886" t="s">
        <v>366</v>
      </c>
      <c r="C15886" t="s">
        <v>285</v>
      </c>
      <c r="D15886">
        <v>1</v>
      </c>
      <c r="E15886">
        <v>1</v>
      </c>
      <c r="F15886">
        <v>1</v>
      </c>
      <c r="G15886">
        <v>1</v>
      </c>
      <c r="H15886">
        <v>1</v>
      </c>
      <c r="I15886">
        <v>1</v>
      </c>
      <c r="J15886">
        <v>1</v>
      </c>
      <c r="K15886">
        <v>1</v>
      </c>
    </row>
    <row r="15887" spans="1:11" hidden="1">
      <c r="A15887" t="s">
        <v>305</v>
      </c>
      <c r="B15887" t="s">
        <v>366</v>
      </c>
      <c r="C15887" t="s">
        <v>286</v>
      </c>
      <c r="D15887">
        <v>1</v>
      </c>
      <c r="E15887">
        <v>1</v>
      </c>
      <c r="F15887">
        <v>1</v>
      </c>
      <c r="G15887">
        <v>1</v>
      </c>
      <c r="H15887">
        <v>1</v>
      </c>
      <c r="I15887">
        <v>1</v>
      </c>
      <c r="J15887">
        <v>1</v>
      </c>
      <c r="K15887">
        <v>1</v>
      </c>
    </row>
    <row r="15888" spans="1:11" hidden="1">
      <c r="A15888" t="s">
        <v>305</v>
      </c>
      <c r="B15888" t="s">
        <v>366</v>
      </c>
      <c r="C15888" t="s">
        <v>287</v>
      </c>
      <c r="D15888">
        <v>1</v>
      </c>
      <c r="E15888">
        <v>1</v>
      </c>
      <c r="F15888">
        <v>1</v>
      </c>
      <c r="G15888">
        <v>1</v>
      </c>
      <c r="H15888">
        <v>1</v>
      </c>
      <c r="I15888">
        <v>1</v>
      </c>
      <c r="J15888">
        <v>1</v>
      </c>
      <c r="K15888">
        <v>1</v>
      </c>
    </row>
    <row r="15889" spans="1:11" hidden="1">
      <c r="A15889" t="s">
        <v>305</v>
      </c>
      <c r="B15889" t="s">
        <v>366</v>
      </c>
      <c r="C15889" t="s">
        <v>288</v>
      </c>
      <c r="D15889">
        <v>1</v>
      </c>
      <c r="E15889">
        <v>1</v>
      </c>
      <c r="F15889">
        <v>1</v>
      </c>
      <c r="G15889">
        <v>1</v>
      </c>
      <c r="H15889">
        <v>1</v>
      </c>
      <c r="I15889">
        <v>1</v>
      </c>
      <c r="J15889">
        <v>1</v>
      </c>
      <c r="K15889">
        <v>1</v>
      </c>
    </row>
    <row r="15890" spans="1:11" hidden="1">
      <c r="A15890" t="s">
        <v>305</v>
      </c>
      <c r="B15890" t="s">
        <v>366</v>
      </c>
      <c r="C15890" t="s">
        <v>289</v>
      </c>
      <c r="D15890">
        <v>1</v>
      </c>
      <c r="E15890">
        <v>1</v>
      </c>
      <c r="F15890">
        <v>1</v>
      </c>
      <c r="G15890">
        <v>1</v>
      </c>
      <c r="H15890">
        <v>1</v>
      </c>
      <c r="I15890">
        <v>1</v>
      </c>
      <c r="J15890">
        <v>1</v>
      </c>
      <c r="K15890">
        <v>1</v>
      </c>
    </row>
    <row r="15891" spans="1:11" hidden="1">
      <c r="A15891" t="s">
        <v>305</v>
      </c>
      <c r="B15891" t="s">
        <v>366</v>
      </c>
      <c r="C15891" t="s">
        <v>290</v>
      </c>
      <c r="D15891">
        <v>1</v>
      </c>
      <c r="E15891">
        <v>1</v>
      </c>
      <c r="F15891">
        <v>1</v>
      </c>
      <c r="G15891">
        <v>1</v>
      </c>
      <c r="H15891">
        <v>1</v>
      </c>
      <c r="I15891">
        <v>1</v>
      </c>
      <c r="J15891">
        <v>1</v>
      </c>
      <c r="K15891">
        <v>1</v>
      </c>
    </row>
    <row r="15892" spans="1:11" hidden="1">
      <c r="A15892" t="s">
        <v>305</v>
      </c>
      <c r="B15892" t="s">
        <v>366</v>
      </c>
      <c r="C15892" t="s">
        <v>291</v>
      </c>
      <c r="D15892">
        <v>1</v>
      </c>
      <c r="E15892">
        <v>1</v>
      </c>
      <c r="F15892">
        <v>1</v>
      </c>
      <c r="G15892">
        <v>1</v>
      </c>
      <c r="H15892">
        <v>1</v>
      </c>
      <c r="I15892">
        <v>1</v>
      </c>
      <c r="J15892">
        <v>1</v>
      </c>
      <c r="K15892">
        <v>1</v>
      </c>
    </row>
    <row r="15893" spans="1:11" hidden="1">
      <c r="A15893" t="s">
        <v>305</v>
      </c>
      <c r="B15893" t="s">
        <v>366</v>
      </c>
      <c r="C15893" t="s">
        <v>292</v>
      </c>
      <c r="D15893">
        <v>1</v>
      </c>
      <c r="E15893">
        <v>1</v>
      </c>
      <c r="F15893">
        <v>1</v>
      </c>
      <c r="G15893">
        <v>1</v>
      </c>
      <c r="H15893">
        <v>1</v>
      </c>
      <c r="I15893">
        <v>1</v>
      </c>
      <c r="J15893">
        <v>1</v>
      </c>
      <c r="K15893">
        <v>1</v>
      </c>
    </row>
    <row r="15894" spans="1:11" hidden="1">
      <c r="A15894" t="s">
        <v>305</v>
      </c>
      <c r="B15894" t="s">
        <v>367</v>
      </c>
      <c r="C15894" t="s">
        <v>278</v>
      </c>
      <c r="D15894">
        <v>1</v>
      </c>
      <c r="E15894">
        <v>1</v>
      </c>
      <c r="F15894">
        <v>1</v>
      </c>
      <c r="G15894">
        <v>1</v>
      </c>
      <c r="H15894">
        <v>1</v>
      </c>
      <c r="I15894">
        <v>1</v>
      </c>
      <c r="J15894">
        <v>1</v>
      </c>
      <c r="K15894">
        <v>1</v>
      </c>
    </row>
    <row r="15895" spans="1:11" hidden="1">
      <c r="A15895" t="s">
        <v>305</v>
      </c>
      <c r="B15895" t="s">
        <v>367</v>
      </c>
      <c r="C15895" t="s">
        <v>279</v>
      </c>
      <c r="D15895">
        <v>1</v>
      </c>
      <c r="E15895">
        <v>1</v>
      </c>
      <c r="F15895">
        <v>1</v>
      </c>
      <c r="G15895">
        <v>1</v>
      </c>
      <c r="H15895">
        <v>1</v>
      </c>
      <c r="I15895">
        <v>1</v>
      </c>
      <c r="J15895">
        <v>1</v>
      </c>
      <c r="K15895">
        <v>1</v>
      </c>
    </row>
    <row r="15896" spans="1:11" hidden="1">
      <c r="A15896" t="s">
        <v>305</v>
      </c>
      <c r="B15896" t="s">
        <v>367</v>
      </c>
      <c r="C15896" t="s">
        <v>280</v>
      </c>
      <c r="D15896">
        <v>1</v>
      </c>
      <c r="E15896">
        <v>1</v>
      </c>
      <c r="F15896">
        <v>1</v>
      </c>
      <c r="G15896">
        <v>1</v>
      </c>
      <c r="H15896">
        <v>1</v>
      </c>
      <c r="I15896">
        <v>1</v>
      </c>
      <c r="J15896">
        <v>1</v>
      </c>
      <c r="K15896">
        <v>1</v>
      </c>
    </row>
    <row r="15897" spans="1:11" hidden="1">
      <c r="A15897" t="s">
        <v>305</v>
      </c>
      <c r="B15897" t="s">
        <v>367</v>
      </c>
      <c r="C15897" t="s">
        <v>277</v>
      </c>
      <c r="D15897">
        <v>1</v>
      </c>
      <c r="E15897">
        <v>1</v>
      </c>
      <c r="F15897">
        <v>1</v>
      </c>
      <c r="G15897">
        <v>1</v>
      </c>
      <c r="H15897">
        <v>1</v>
      </c>
      <c r="I15897">
        <v>1</v>
      </c>
      <c r="J15897">
        <v>1</v>
      </c>
      <c r="K15897">
        <v>1</v>
      </c>
    </row>
    <row r="15898" spans="1:11" hidden="1">
      <c r="A15898" t="s">
        <v>305</v>
      </c>
      <c r="B15898" t="s">
        <v>367</v>
      </c>
      <c r="C15898" t="s">
        <v>281</v>
      </c>
      <c r="D15898">
        <v>1</v>
      </c>
      <c r="E15898">
        <v>1</v>
      </c>
      <c r="F15898">
        <v>1</v>
      </c>
      <c r="G15898">
        <v>1</v>
      </c>
      <c r="H15898">
        <v>1</v>
      </c>
      <c r="I15898">
        <v>1</v>
      </c>
      <c r="J15898">
        <v>1</v>
      </c>
      <c r="K15898">
        <v>1</v>
      </c>
    </row>
    <row r="15899" spans="1:11" hidden="1">
      <c r="A15899" t="s">
        <v>305</v>
      </c>
      <c r="B15899" t="s">
        <v>367</v>
      </c>
      <c r="C15899" t="s">
        <v>282</v>
      </c>
      <c r="D15899">
        <v>1</v>
      </c>
      <c r="E15899">
        <v>1</v>
      </c>
      <c r="F15899">
        <v>1</v>
      </c>
      <c r="G15899">
        <v>1</v>
      </c>
      <c r="H15899">
        <v>1</v>
      </c>
      <c r="I15899">
        <v>1</v>
      </c>
      <c r="J15899">
        <v>1</v>
      </c>
      <c r="K15899">
        <v>1</v>
      </c>
    </row>
    <row r="15900" spans="1:11" hidden="1">
      <c r="A15900" t="s">
        <v>305</v>
      </c>
      <c r="B15900" t="s">
        <v>367</v>
      </c>
      <c r="C15900" t="s">
        <v>283</v>
      </c>
      <c r="D15900">
        <v>1</v>
      </c>
      <c r="E15900">
        <v>1</v>
      </c>
      <c r="F15900">
        <v>1</v>
      </c>
      <c r="G15900">
        <v>1</v>
      </c>
      <c r="H15900">
        <v>1</v>
      </c>
      <c r="I15900">
        <v>1</v>
      </c>
      <c r="J15900">
        <v>1</v>
      </c>
      <c r="K15900">
        <v>1</v>
      </c>
    </row>
    <row r="15901" spans="1:11" hidden="1">
      <c r="A15901" t="s">
        <v>305</v>
      </c>
      <c r="B15901" t="s">
        <v>367</v>
      </c>
      <c r="C15901" t="s">
        <v>284</v>
      </c>
      <c r="D15901">
        <v>1</v>
      </c>
      <c r="E15901">
        <v>1</v>
      </c>
      <c r="F15901">
        <v>1</v>
      </c>
      <c r="G15901">
        <v>1</v>
      </c>
      <c r="H15901">
        <v>1</v>
      </c>
      <c r="I15901">
        <v>1</v>
      </c>
      <c r="J15901">
        <v>1</v>
      </c>
      <c r="K15901">
        <v>1</v>
      </c>
    </row>
    <row r="15902" spans="1:11" hidden="1">
      <c r="A15902" t="s">
        <v>305</v>
      </c>
      <c r="B15902" t="s">
        <v>367</v>
      </c>
      <c r="C15902" t="s">
        <v>285</v>
      </c>
      <c r="D15902">
        <v>1</v>
      </c>
      <c r="E15902">
        <v>1</v>
      </c>
      <c r="F15902">
        <v>1</v>
      </c>
      <c r="G15902">
        <v>1</v>
      </c>
      <c r="H15902">
        <v>1</v>
      </c>
      <c r="I15902">
        <v>1</v>
      </c>
      <c r="J15902">
        <v>1</v>
      </c>
      <c r="K15902">
        <v>1</v>
      </c>
    </row>
    <row r="15903" spans="1:11" hidden="1">
      <c r="A15903" t="s">
        <v>305</v>
      </c>
      <c r="B15903" t="s">
        <v>367</v>
      </c>
      <c r="C15903" t="s">
        <v>286</v>
      </c>
      <c r="D15903">
        <v>1</v>
      </c>
      <c r="E15903">
        <v>1</v>
      </c>
      <c r="F15903">
        <v>1</v>
      </c>
      <c r="G15903">
        <v>1</v>
      </c>
      <c r="H15903">
        <v>1</v>
      </c>
      <c r="I15903">
        <v>1</v>
      </c>
      <c r="J15903">
        <v>1</v>
      </c>
      <c r="K15903">
        <v>1</v>
      </c>
    </row>
    <row r="15904" spans="1:11" hidden="1">
      <c r="A15904" t="s">
        <v>305</v>
      </c>
      <c r="B15904" t="s">
        <v>367</v>
      </c>
      <c r="C15904" t="s">
        <v>287</v>
      </c>
      <c r="D15904">
        <v>1</v>
      </c>
      <c r="E15904">
        <v>1</v>
      </c>
      <c r="F15904">
        <v>1</v>
      </c>
      <c r="G15904">
        <v>1</v>
      </c>
      <c r="H15904">
        <v>1</v>
      </c>
      <c r="I15904">
        <v>1</v>
      </c>
      <c r="J15904">
        <v>1</v>
      </c>
      <c r="K15904">
        <v>1</v>
      </c>
    </row>
    <row r="15905" spans="1:11" hidden="1">
      <c r="A15905" t="s">
        <v>305</v>
      </c>
      <c r="B15905" t="s">
        <v>367</v>
      </c>
      <c r="C15905" t="s">
        <v>288</v>
      </c>
      <c r="D15905">
        <v>1</v>
      </c>
      <c r="E15905">
        <v>1</v>
      </c>
      <c r="F15905">
        <v>1</v>
      </c>
      <c r="G15905">
        <v>1</v>
      </c>
      <c r="H15905">
        <v>1</v>
      </c>
      <c r="I15905">
        <v>1</v>
      </c>
      <c r="J15905">
        <v>1</v>
      </c>
      <c r="K15905">
        <v>1</v>
      </c>
    </row>
    <row r="15906" spans="1:11" hidden="1">
      <c r="A15906" t="s">
        <v>305</v>
      </c>
      <c r="B15906" t="s">
        <v>367</v>
      </c>
      <c r="C15906" t="s">
        <v>289</v>
      </c>
      <c r="D15906">
        <v>1</v>
      </c>
      <c r="E15906">
        <v>1</v>
      </c>
      <c r="F15906">
        <v>1</v>
      </c>
      <c r="G15906">
        <v>1</v>
      </c>
      <c r="H15906">
        <v>1</v>
      </c>
      <c r="I15906">
        <v>1</v>
      </c>
      <c r="J15906">
        <v>1</v>
      </c>
      <c r="K15906">
        <v>1</v>
      </c>
    </row>
    <row r="15907" spans="1:11" hidden="1">
      <c r="A15907" t="s">
        <v>305</v>
      </c>
      <c r="B15907" t="s">
        <v>367</v>
      </c>
      <c r="C15907" t="s">
        <v>290</v>
      </c>
      <c r="D15907">
        <v>1</v>
      </c>
      <c r="E15907">
        <v>1</v>
      </c>
      <c r="F15907">
        <v>1</v>
      </c>
      <c r="G15907">
        <v>1</v>
      </c>
      <c r="H15907">
        <v>1</v>
      </c>
      <c r="I15907">
        <v>1</v>
      </c>
      <c r="J15907">
        <v>1</v>
      </c>
      <c r="K15907">
        <v>1</v>
      </c>
    </row>
    <row r="15908" spans="1:11" hidden="1">
      <c r="A15908" t="s">
        <v>305</v>
      </c>
      <c r="B15908" t="s">
        <v>367</v>
      </c>
      <c r="C15908" t="s">
        <v>291</v>
      </c>
      <c r="D15908">
        <v>1</v>
      </c>
      <c r="E15908">
        <v>1</v>
      </c>
      <c r="F15908">
        <v>1</v>
      </c>
      <c r="G15908">
        <v>1</v>
      </c>
      <c r="H15908">
        <v>1</v>
      </c>
      <c r="I15908">
        <v>1</v>
      </c>
      <c r="J15908">
        <v>1</v>
      </c>
      <c r="K15908">
        <v>1</v>
      </c>
    </row>
    <row r="15909" spans="1:11" hidden="1">
      <c r="A15909" t="s">
        <v>305</v>
      </c>
      <c r="B15909" t="s">
        <v>367</v>
      </c>
      <c r="C15909" t="s">
        <v>292</v>
      </c>
      <c r="D15909">
        <v>1</v>
      </c>
      <c r="E15909">
        <v>1</v>
      </c>
      <c r="F15909">
        <v>1</v>
      </c>
      <c r="G15909">
        <v>1</v>
      </c>
      <c r="H15909">
        <v>1</v>
      </c>
      <c r="I15909">
        <v>1</v>
      </c>
      <c r="J15909">
        <v>1</v>
      </c>
      <c r="K15909">
        <v>1</v>
      </c>
    </row>
    <row r="15910" spans="1:11" hidden="1">
      <c r="A15910" t="s">
        <v>305</v>
      </c>
      <c r="B15910" t="s">
        <v>243</v>
      </c>
      <c r="C15910" t="s">
        <v>278</v>
      </c>
      <c r="D15910">
        <v>1</v>
      </c>
      <c r="E15910">
        <v>1</v>
      </c>
      <c r="F15910">
        <v>1</v>
      </c>
      <c r="G15910">
        <v>1</v>
      </c>
      <c r="H15910">
        <v>1</v>
      </c>
      <c r="I15910">
        <v>1</v>
      </c>
      <c r="J15910">
        <v>1</v>
      </c>
      <c r="K15910">
        <v>1</v>
      </c>
    </row>
    <row r="15911" spans="1:11" hidden="1">
      <c r="A15911" t="s">
        <v>305</v>
      </c>
      <c r="B15911" t="s">
        <v>243</v>
      </c>
      <c r="C15911" t="s">
        <v>279</v>
      </c>
      <c r="D15911">
        <v>1</v>
      </c>
      <c r="E15911">
        <v>1</v>
      </c>
      <c r="F15911">
        <v>1</v>
      </c>
      <c r="G15911">
        <v>1</v>
      </c>
      <c r="H15911">
        <v>1</v>
      </c>
      <c r="I15911">
        <v>1</v>
      </c>
      <c r="J15911">
        <v>1</v>
      </c>
      <c r="K15911">
        <v>1</v>
      </c>
    </row>
    <row r="15912" spans="1:11" hidden="1">
      <c r="A15912" t="s">
        <v>305</v>
      </c>
      <c r="B15912" t="s">
        <v>243</v>
      </c>
      <c r="C15912" t="s">
        <v>280</v>
      </c>
      <c r="D15912">
        <v>1</v>
      </c>
      <c r="E15912">
        <v>1</v>
      </c>
      <c r="F15912">
        <v>1</v>
      </c>
      <c r="G15912">
        <v>1</v>
      </c>
      <c r="H15912">
        <v>1</v>
      </c>
      <c r="I15912">
        <v>1</v>
      </c>
      <c r="J15912">
        <v>1</v>
      </c>
      <c r="K15912">
        <v>1</v>
      </c>
    </row>
    <row r="15913" spans="1:11" hidden="1">
      <c r="A15913" t="s">
        <v>305</v>
      </c>
      <c r="B15913" t="s">
        <v>243</v>
      </c>
      <c r="C15913" t="s">
        <v>277</v>
      </c>
      <c r="D15913">
        <v>1</v>
      </c>
      <c r="E15913">
        <v>1</v>
      </c>
      <c r="F15913">
        <v>1</v>
      </c>
      <c r="G15913">
        <v>1</v>
      </c>
      <c r="H15913">
        <v>1</v>
      </c>
      <c r="I15913">
        <v>1</v>
      </c>
      <c r="J15913">
        <v>1</v>
      </c>
      <c r="K15913">
        <v>1</v>
      </c>
    </row>
    <row r="15914" spans="1:11" hidden="1">
      <c r="A15914" t="s">
        <v>305</v>
      </c>
      <c r="B15914" t="s">
        <v>243</v>
      </c>
      <c r="C15914" t="s">
        <v>281</v>
      </c>
      <c r="D15914">
        <v>1</v>
      </c>
      <c r="E15914">
        <v>1</v>
      </c>
      <c r="F15914">
        <v>1</v>
      </c>
      <c r="G15914">
        <v>1</v>
      </c>
      <c r="H15914">
        <v>1</v>
      </c>
      <c r="I15914">
        <v>1</v>
      </c>
      <c r="J15914">
        <v>1</v>
      </c>
      <c r="K15914">
        <v>1</v>
      </c>
    </row>
    <row r="15915" spans="1:11" hidden="1">
      <c r="A15915" t="s">
        <v>305</v>
      </c>
      <c r="B15915" t="s">
        <v>243</v>
      </c>
      <c r="C15915" t="s">
        <v>282</v>
      </c>
      <c r="D15915">
        <v>1</v>
      </c>
      <c r="E15915">
        <v>1</v>
      </c>
      <c r="F15915">
        <v>1</v>
      </c>
      <c r="G15915">
        <v>1</v>
      </c>
      <c r="H15915">
        <v>1</v>
      </c>
      <c r="I15915">
        <v>1</v>
      </c>
      <c r="J15915">
        <v>1</v>
      </c>
      <c r="K15915">
        <v>1</v>
      </c>
    </row>
    <row r="15916" spans="1:11" hidden="1">
      <c r="A15916" t="s">
        <v>305</v>
      </c>
      <c r="B15916" t="s">
        <v>243</v>
      </c>
      <c r="C15916" t="s">
        <v>283</v>
      </c>
      <c r="D15916">
        <v>1</v>
      </c>
      <c r="E15916">
        <v>1</v>
      </c>
      <c r="F15916">
        <v>1</v>
      </c>
      <c r="G15916">
        <v>1</v>
      </c>
      <c r="H15916">
        <v>1</v>
      </c>
      <c r="I15916">
        <v>1</v>
      </c>
      <c r="J15916">
        <v>1</v>
      </c>
      <c r="K15916">
        <v>1</v>
      </c>
    </row>
    <row r="15917" spans="1:11" hidden="1">
      <c r="A15917" t="s">
        <v>305</v>
      </c>
      <c r="B15917" t="s">
        <v>243</v>
      </c>
      <c r="C15917" t="s">
        <v>284</v>
      </c>
      <c r="D15917">
        <v>1</v>
      </c>
      <c r="E15917">
        <v>1</v>
      </c>
      <c r="F15917">
        <v>1</v>
      </c>
      <c r="G15917">
        <v>1</v>
      </c>
      <c r="H15917">
        <v>1</v>
      </c>
      <c r="I15917">
        <v>1</v>
      </c>
      <c r="J15917">
        <v>1</v>
      </c>
      <c r="K15917">
        <v>1</v>
      </c>
    </row>
    <row r="15918" spans="1:11" hidden="1">
      <c r="A15918" t="s">
        <v>305</v>
      </c>
      <c r="B15918" t="s">
        <v>243</v>
      </c>
      <c r="C15918" t="s">
        <v>285</v>
      </c>
      <c r="D15918">
        <v>1</v>
      </c>
      <c r="E15918">
        <v>1</v>
      </c>
      <c r="F15918">
        <v>1</v>
      </c>
      <c r="G15918">
        <v>1</v>
      </c>
      <c r="H15918">
        <v>1</v>
      </c>
      <c r="I15918">
        <v>1</v>
      </c>
      <c r="J15918">
        <v>1</v>
      </c>
      <c r="K15918">
        <v>1</v>
      </c>
    </row>
    <row r="15919" spans="1:11" hidden="1">
      <c r="A15919" t="s">
        <v>305</v>
      </c>
      <c r="B15919" t="s">
        <v>243</v>
      </c>
      <c r="C15919" t="s">
        <v>286</v>
      </c>
      <c r="D15919">
        <v>1</v>
      </c>
      <c r="E15919">
        <v>1</v>
      </c>
      <c r="F15919">
        <v>1</v>
      </c>
      <c r="G15919">
        <v>1</v>
      </c>
      <c r="H15919">
        <v>1</v>
      </c>
      <c r="I15919">
        <v>1</v>
      </c>
      <c r="J15919">
        <v>1</v>
      </c>
      <c r="K15919">
        <v>1</v>
      </c>
    </row>
    <row r="15920" spans="1:11" hidden="1">
      <c r="A15920" t="s">
        <v>305</v>
      </c>
      <c r="B15920" t="s">
        <v>243</v>
      </c>
      <c r="C15920" t="s">
        <v>287</v>
      </c>
      <c r="D15920">
        <v>1</v>
      </c>
      <c r="E15920">
        <v>1</v>
      </c>
      <c r="F15920">
        <v>1</v>
      </c>
      <c r="G15920">
        <v>1</v>
      </c>
      <c r="H15920">
        <v>1</v>
      </c>
      <c r="I15920">
        <v>1</v>
      </c>
      <c r="J15920">
        <v>1</v>
      </c>
      <c r="K15920">
        <v>1</v>
      </c>
    </row>
    <row r="15921" spans="1:11" hidden="1">
      <c r="A15921" t="s">
        <v>305</v>
      </c>
      <c r="B15921" t="s">
        <v>243</v>
      </c>
      <c r="C15921" t="s">
        <v>288</v>
      </c>
      <c r="D15921">
        <v>1</v>
      </c>
      <c r="E15921">
        <v>1</v>
      </c>
      <c r="F15921">
        <v>1</v>
      </c>
      <c r="G15921">
        <v>1</v>
      </c>
      <c r="H15921">
        <v>1</v>
      </c>
      <c r="I15921">
        <v>1</v>
      </c>
      <c r="J15921">
        <v>1</v>
      </c>
      <c r="K15921">
        <v>1</v>
      </c>
    </row>
    <row r="15922" spans="1:11" hidden="1">
      <c r="A15922" t="s">
        <v>305</v>
      </c>
      <c r="B15922" t="s">
        <v>243</v>
      </c>
      <c r="C15922" t="s">
        <v>289</v>
      </c>
      <c r="D15922">
        <v>1</v>
      </c>
      <c r="E15922">
        <v>1</v>
      </c>
      <c r="F15922">
        <v>1</v>
      </c>
      <c r="G15922">
        <v>1</v>
      </c>
      <c r="H15922">
        <v>1</v>
      </c>
      <c r="I15922">
        <v>1</v>
      </c>
      <c r="J15922">
        <v>1</v>
      </c>
      <c r="K15922">
        <v>1</v>
      </c>
    </row>
    <row r="15923" spans="1:11" hidden="1">
      <c r="A15923" t="s">
        <v>305</v>
      </c>
      <c r="B15923" t="s">
        <v>243</v>
      </c>
      <c r="C15923" t="s">
        <v>290</v>
      </c>
      <c r="D15923">
        <v>1</v>
      </c>
      <c r="E15923">
        <v>1</v>
      </c>
      <c r="F15923">
        <v>1</v>
      </c>
      <c r="G15923">
        <v>1</v>
      </c>
      <c r="H15923">
        <v>1</v>
      </c>
      <c r="I15923">
        <v>1</v>
      </c>
      <c r="J15923">
        <v>1</v>
      </c>
      <c r="K15923">
        <v>1</v>
      </c>
    </row>
    <row r="15924" spans="1:11" hidden="1">
      <c r="A15924" t="s">
        <v>305</v>
      </c>
      <c r="B15924" t="s">
        <v>243</v>
      </c>
      <c r="C15924" t="s">
        <v>291</v>
      </c>
      <c r="D15924">
        <v>1</v>
      </c>
      <c r="E15924">
        <v>1</v>
      </c>
      <c r="F15924">
        <v>1</v>
      </c>
      <c r="G15924">
        <v>1</v>
      </c>
      <c r="H15924">
        <v>1</v>
      </c>
      <c r="I15924">
        <v>1</v>
      </c>
      <c r="J15924">
        <v>1</v>
      </c>
      <c r="K15924">
        <v>1</v>
      </c>
    </row>
    <row r="15925" spans="1:11" hidden="1">
      <c r="A15925" t="s">
        <v>305</v>
      </c>
      <c r="B15925" t="s">
        <v>243</v>
      </c>
      <c r="C15925" t="s">
        <v>292</v>
      </c>
      <c r="D15925">
        <v>1</v>
      </c>
      <c r="E15925">
        <v>1</v>
      </c>
      <c r="F15925">
        <v>1</v>
      </c>
      <c r="G15925">
        <v>1</v>
      </c>
      <c r="H15925">
        <v>1</v>
      </c>
      <c r="I15925">
        <v>1</v>
      </c>
      <c r="J15925">
        <v>1</v>
      </c>
      <c r="K15925">
        <v>1</v>
      </c>
    </row>
    <row r="15926" spans="1:11" hidden="1">
      <c r="A15926" t="s">
        <v>305</v>
      </c>
      <c r="B15926" t="s">
        <v>361</v>
      </c>
      <c r="C15926" t="s">
        <v>278</v>
      </c>
      <c r="D15926">
        <v>1</v>
      </c>
      <c r="E15926">
        <v>1</v>
      </c>
      <c r="F15926">
        <v>1</v>
      </c>
      <c r="G15926">
        <v>1</v>
      </c>
      <c r="H15926">
        <v>1</v>
      </c>
      <c r="I15926">
        <v>1</v>
      </c>
      <c r="J15926">
        <v>1</v>
      </c>
      <c r="K15926">
        <v>1</v>
      </c>
    </row>
    <row r="15927" spans="1:11" hidden="1">
      <c r="A15927" t="s">
        <v>305</v>
      </c>
      <c r="B15927" t="s">
        <v>361</v>
      </c>
      <c r="C15927" t="s">
        <v>279</v>
      </c>
      <c r="D15927">
        <v>1</v>
      </c>
      <c r="E15927">
        <v>1</v>
      </c>
      <c r="F15927">
        <v>1</v>
      </c>
      <c r="G15927">
        <v>1</v>
      </c>
      <c r="H15927">
        <v>1</v>
      </c>
      <c r="I15927">
        <v>1</v>
      </c>
      <c r="J15927">
        <v>1</v>
      </c>
      <c r="K15927">
        <v>1</v>
      </c>
    </row>
    <row r="15928" spans="1:11" hidden="1">
      <c r="A15928" t="s">
        <v>305</v>
      </c>
      <c r="B15928" t="s">
        <v>361</v>
      </c>
      <c r="C15928" t="s">
        <v>280</v>
      </c>
      <c r="D15928">
        <v>1</v>
      </c>
      <c r="E15928">
        <v>1</v>
      </c>
      <c r="F15928">
        <v>1</v>
      </c>
      <c r="G15928">
        <v>1</v>
      </c>
      <c r="H15928">
        <v>1</v>
      </c>
      <c r="I15928">
        <v>1</v>
      </c>
      <c r="J15928">
        <v>1</v>
      </c>
      <c r="K15928">
        <v>1</v>
      </c>
    </row>
    <row r="15929" spans="1:11" hidden="1">
      <c r="A15929" t="s">
        <v>305</v>
      </c>
      <c r="B15929" t="s">
        <v>361</v>
      </c>
      <c r="C15929" t="s">
        <v>277</v>
      </c>
      <c r="D15929">
        <v>1</v>
      </c>
      <c r="E15929">
        <v>1</v>
      </c>
      <c r="F15929">
        <v>1</v>
      </c>
      <c r="G15929">
        <v>1</v>
      </c>
      <c r="H15929">
        <v>1</v>
      </c>
      <c r="I15929">
        <v>1</v>
      </c>
      <c r="J15929">
        <v>1</v>
      </c>
      <c r="K15929">
        <v>1</v>
      </c>
    </row>
    <row r="15930" spans="1:11" hidden="1">
      <c r="A15930" t="s">
        <v>305</v>
      </c>
      <c r="B15930" t="s">
        <v>361</v>
      </c>
      <c r="C15930" t="s">
        <v>281</v>
      </c>
      <c r="D15930">
        <v>1</v>
      </c>
      <c r="E15930">
        <v>1</v>
      </c>
      <c r="F15930">
        <v>1</v>
      </c>
      <c r="G15930">
        <v>1</v>
      </c>
      <c r="H15930">
        <v>1</v>
      </c>
      <c r="I15930">
        <v>1</v>
      </c>
      <c r="J15930">
        <v>1</v>
      </c>
      <c r="K15930">
        <v>1</v>
      </c>
    </row>
    <row r="15931" spans="1:11" hidden="1">
      <c r="A15931" t="s">
        <v>305</v>
      </c>
      <c r="B15931" t="s">
        <v>361</v>
      </c>
      <c r="C15931" t="s">
        <v>282</v>
      </c>
      <c r="D15931">
        <v>1</v>
      </c>
      <c r="E15931">
        <v>1</v>
      </c>
      <c r="F15931">
        <v>1</v>
      </c>
      <c r="G15931">
        <v>1</v>
      </c>
      <c r="H15931">
        <v>1</v>
      </c>
      <c r="I15931">
        <v>1</v>
      </c>
      <c r="J15931">
        <v>1</v>
      </c>
      <c r="K15931">
        <v>1</v>
      </c>
    </row>
    <row r="15932" spans="1:11" hidden="1">
      <c r="A15932" t="s">
        <v>305</v>
      </c>
      <c r="B15932" t="s">
        <v>361</v>
      </c>
      <c r="C15932" t="s">
        <v>283</v>
      </c>
      <c r="D15932">
        <v>1</v>
      </c>
      <c r="E15932">
        <v>1</v>
      </c>
      <c r="F15932">
        <v>1</v>
      </c>
      <c r="G15932">
        <v>1</v>
      </c>
      <c r="H15932">
        <v>1</v>
      </c>
      <c r="I15932">
        <v>1</v>
      </c>
      <c r="J15932">
        <v>1</v>
      </c>
      <c r="K15932">
        <v>1</v>
      </c>
    </row>
    <row r="15933" spans="1:11" hidden="1">
      <c r="A15933" t="s">
        <v>305</v>
      </c>
      <c r="B15933" t="s">
        <v>361</v>
      </c>
      <c r="C15933" t="s">
        <v>284</v>
      </c>
      <c r="D15933">
        <v>1</v>
      </c>
      <c r="E15933">
        <v>1</v>
      </c>
      <c r="F15933">
        <v>1</v>
      </c>
      <c r="G15933">
        <v>1</v>
      </c>
      <c r="H15933">
        <v>1</v>
      </c>
      <c r="I15933">
        <v>1</v>
      </c>
      <c r="J15933">
        <v>1</v>
      </c>
      <c r="K15933">
        <v>1</v>
      </c>
    </row>
    <row r="15934" spans="1:11" hidden="1">
      <c r="A15934" t="s">
        <v>305</v>
      </c>
      <c r="B15934" t="s">
        <v>361</v>
      </c>
      <c r="C15934" t="s">
        <v>285</v>
      </c>
      <c r="D15934">
        <v>1</v>
      </c>
      <c r="E15934">
        <v>1</v>
      </c>
      <c r="F15934">
        <v>1</v>
      </c>
      <c r="G15934">
        <v>1</v>
      </c>
      <c r="H15934">
        <v>1</v>
      </c>
      <c r="I15934">
        <v>1</v>
      </c>
      <c r="J15934">
        <v>1</v>
      </c>
      <c r="K15934">
        <v>1</v>
      </c>
    </row>
    <row r="15935" spans="1:11" hidden="1">
      <c r="A15935" t="s">
        <v>305</v>
      </c>
      <c r="B15935" t="s">
        <v>361</v>
      </c>
      <c r="C15935" t="s">
        <v>286</v>
      </c>
      <c r="D15935">
        <v>1</v>
      </c>
      <c r="E15935">
        <v>1</v>
      </c>
      <c r="F15935">
        <v>1</v>
      </c>
      <c r="G15935">
        <v>1</v>
      </c>
      <c r="H15935">
        <v>1</v>
      </c>
      <c r="I15935">
        <v>1</v>
      </c>
      <c r="J15935">
        <v>1</v>
      </c>
      <c r="K15935">
        <v>1</v>
      </c>
    </row>
    <row r="15936" spans="1:11" hidden="1">
      <c r="A15936" t="s">
        <v>305</v>
      </c>
      <c r="B15936" t="s">
        <v>361</v>
      </c>
      <c r="C15936" t="s">
        <v>287</v>
      </c>
      <c r="D15936">
        <v>1</v>
      </c>
      <c r="E15936">
        <v>1</v>
      </c>
      <c r="F15936">
        <v>1</v>
      </c>
      <c r="G15936">
        <v>1</v>
      </c>
      <c r="H15936">
        <v>1</v>
      </c>
      <c r="I15936">
        <v>1</v>
      </c>
      <c r="J15936">
        <v>1</v>
      </c>
      <c r="K15936">
        <v>1</v>
      </c>
    </row>
    <row r="15937" spans="1:11" hidden="1">
      <c r="A15937" t="s">
        <v>305</v>
      </c>
      <c r="B15937" t="s">
        <v>361</v>
      </c>
      <c r="C15937" t="s">
        <v>288</v>
      </c>
      <c r="D15937">
        <v>1</v>
      </c>
      <c r="E15937">
        <v>1</v>
      </c>
      <c r="F15937">
        <v>1</v>
      </c>
      <c r="G15937">
        <v>1</v>
      </c>
      <c r="H15937">
        <v>1</v>
      </c>
      <c r="I15937">
        <v>1</v>
      </c>
      <c r="J15937">
        <v>1</v>
      </c>
      <c r="K15937">
        <v>1</v>
      </c>
    </row>
    <row r="15938" spans="1:11" hidden="1">
      <c r="A15938" t="s">
        <v>305</v>
      </c>
      <c r="B15938" t="s">
        <v>361</v>
      </c>
      <c r="C15938" t="s">
        <v>289</v>
      </c>
      <c r="D15938">
        <v>1</v>
      </c>
      <c r="E15938">
        <v>1</v>
      </c>
      <c r="F15938">
        <v>1</v>
      </c>
      <c r="G15938">
        <v>1</v>
      </c>
      <c r="H15938">
        <v>1</v>
      </c>
      <c r="I15938">
        <v>1</v>
      </c>
      <c r="J15938">
        <v>1</v>
      </c>
      <c r="K15938">
        <v>1</v>
      </c>
    </row>
    <row r="15939" spans="1:11" hidden="1">
      <c r="A15939" t="s">
        <v>305</v>
      </c>
      <c r="B15939" t="s">
        <v>361</v>
      </c>
      <c r="C15939" t="s">
        <v>290</v>
      </c>
      <c r="D15939">
        <v>1</v>
      </c>
      <c r="E15939">
        <v>1</v>
      </c>
      <c r="F15939">
        <v>1</v>
      </c>
      <c r="G15939">
        <v>1</v>
      </c>
      <c r="H15939">
        <v>1</v>
      </c>
      <c r="I15939">
        <v>1</v>
      </c>
      <c r="J15939">
        <v>1</v>
      </c>
      <c r="K15939">
        <v>1</v>
      </c>
    </row>
    <row r="15940" spans="1:11" hidden="1">
      <c r="A15940" t="s">
        <v>305</v>
      </c>
      <c r="B15940" t="s">
        <v>361</v>
      </c>
      <c r="C15940" t="s">
        <v>291</v>
      </c>
      <c r="D15940">
        <v>1</v>
      </c>
      <c r="E15940">
        <v>1</v>
      </c>
      <c r="F15940">
        <v>1</v>
      </c>
      <c r="G15940">
        <v>1</v>
      </c>
      <c r="H15940">
        <v>1</v>
      </c>
      <c r="I15940">
        <v>1</v>
      </c>
      <c r="J15940">
        <v>1</v>
      </c>
      <c r="K15940">
        <v>1</v>
      </c>
    </row>
    <row r="15941" spans="1:11" hidden="1">
      <c r="A15941" t="s">
        <v>305</v>
      </c>
      <c r="B15941" t="s">
        <v>361</v>
      </c>
      <c r="C15941" t="s">
        <v>292</v>
      </c>
      <c r="D15941">
        <v>1</v>
      </c>
      <c r="E15941">
        <v>1</v>
      </c>
      <c r="F15941">
        <v>1</v>
      </c>
      <c r="G15941">
        <v>1</v>
      </c>
      <c r="H15941">
        <v>1</v>
      </c>
      <c r="I15941">
        <v>1</v>
      </c>
      <c r="J15941">
        <v>1</v>
      </c>
      <c r="K15941">
        <v>1</v>
      </c>
    </row>
    <row r="15942" spans="1:11" hidden="1">
      <c r="A15942" t="s">
        <v>305</v>
      </c>
      <c r="B15942" t="s">
        <v>242</v>
      </c>
      <c r="C15942" t="s">
        <v>278</v>
      </c>
      <c r="D15942">
        <v>1</v>
      </c>
      <c r="E15942">
        <v>1</v>
      </c>
      <c r="F15942">
        <v>1</v>
      </c>
      <c r="G15942">
        <v>1</v>
      </c>
      <c r="H15942">
        <v>1</v>
      </c>
      <c r="I15942">
        <v>1</v>
      </c>
      <c r="J15942">
        <v>1</v>
      </c>
      <c r="K15942">
        <v>1</v>
      </c>
    </row>
    <row r="15943" spans="1:11" hidden="1">
      <c r="A15943" t="s">
        <v>305</v>
      </c>
      <c r="B15943" t="s">
        <v>242</v>
      </c>
      <c r="C15943" t="s">
        <v>279</v>
      </c>
      <c r="D15943">
        <v>1</v>
      </c>
      <c r="E15943">
        <v>1</v>
      </c>
      <c r="F15943">
        <v>1</v>
      </c>
      <c r="G15943">
        <v>1</v>
      </c>
      <c r="H15943">
        <v>1</v>
      </c>
      <c r="I15943">
        <v>1</v>
      </c>
      <c r="J15943">
        <v>1</v>
      </c>
      <c r="K15943">
        <v>1</v>
      </c>
    </row>
    <row r="15944" spans="1:11" hidden="1">
      <c r="A15944" t="s">
        <v>305</v>
      </c>
      <c r="B15944" t="s">
        <v>242</v>
      </c>
      <c r="C15944" t="s">
        <v>280</v>
      </c>
      <c r="D15944">
        <v>1</v>
      </c>
      <c r="E15944">
        <v>1</v>
      </c>
      <c r="F15944">
        <v>1</v>
      </c>
      <c r="G15944">
        <v>1</v>
      </c>
      <c r="H15944">
        <v>1</v>
      </c>
      <c r="I15944">
        <v>1</v>
      </c>
      <c r="J15944">
        <v>1</v>
      </c>
      <c r="K15944">
        <v>1</v>
      </c>
    </row>
    <row r="15945" spans="1:11" hidden="1">
      <c r="A15945" t="s">
        <v>305</v>
      </c>
      <c r="B15945" t="s">
        <v>242</v>
      </c>
      <c r="C15945" t="s">
        <v>277</v>
      </c>
      <c r="D15945">
        <v>1</v>
      </c>
      <c r="E15945">
        <v>1</v>
      </c>
      <c r="F15945">
        <v>1</v>
      </c>
      <c r="G15945">
        <v>1</v>
      </c>
      <c r="H15945">
        <v>1</v>
      </c>
      <c r="I15945">
        <v>1</v>
      </c>
      <c r="J15945">
        <v>1</v>
      </c>
      <c r="K15945">
        <v>1</v>
      </c>
    </row>
    <row r="15946" spans="1:11" hidden="1">
      <c r="A15946" t="s">
        <v>305</v>
      </c>
      <c r="B15946" t="s">
        <v>242</v>
      </c>
      <c r="C15946" t="s">
        <v>281</v>
      </c>
      <c r="D15946">
        <v>1</v>
      </c>
      <c r="E15946">
        <v>1</v>
      </c>
      <c r="F15946">
        <v>1</v>
      </c>
      <c r="G15946">
        <v>1</v>
      </c>
      <c r="H15946">
        <v>1</v>
      </c>
      <c r="I15946">
        <v>1</v>
      </c>
      <c r="J15946">
        <v>1</v>
      </c>
      <c r="K15946">
        <v>1</v>
      </c>
    </row>
    <row r="15947" spans="1:11" hidden="1">
      <c r="A15947" t="s">
        <v>305</v>
      </c>
      <c r="B15947" t="s">
        <v>242</v>
      </c>
      <c r="C15947" t="s">
        <v>282</v>
      </c>
      <c r="D15947">
        <v>1</v>
      </c>
      <c r="E15947">
        <v>1</v>
      </c>
      <c r="F15947">
        <v>1</v>
      </c>
      <c r="G15947">
        <v>1</v>
      </c>
      <c r="H15947">
        <v>1</v>
      </c>
      <c r="I15947">
        <v>1</v>
      </c>
      <c r="J15947">
        <v>1</v>
      </c>
      <c r="K15947">
        <v>1</v>
      </c>
    </row>
    <row r="15948" spans="1:11" hidden="1">
      <c r="A15948" t="s">
        <v>305</v>
      </c>
      <c r="B15948" t="s">
        <v>242</v>
      </c>
      <c r="C15948" t="s">
        <v>283</v>
      </c>
      <c r="D15948">
        <v>1</v>
      </c>
      <c r="E15948">
        <v>1</v>
      </c>
      <c r="F15948">
        <v>1</v>
      </c>
      <c r="G15948">
        <v>1</v>
      </c>
      <c r="H15948">
        <v>1</v>
      </c>
      <c r="I15948">
        <v>1</v>
      </c>
      <c r="J15948">
        <v>1</v>
      </c>
      <c r="K15948">
        <v>1</v>
      </c>
    </row>
    <row r="15949" spans="1:11" hidden="1">
      <c r="A15949" t="s">
        <v>305</v>
      </c>
      <c r="B15949" t="s">
        <v>242</v>
      </c>
      <c r="C15949" t="s">
        <v>284</v>
      </c>
      <c r="D15949">
        <v>1</v>
      </c>
      <c r="E15949">
        <v>1</v>
      </c>
      <c r="F15949">
        <v>1</v>
      </c>
      <c r="G15949">
        <v>1</v>
      </c>
      <c r="H15949">
        <v>1</v>
      </c>
      <c r="I15949">
        <v>1</v>
      </c>
      <c r="J15949">
        <v>1</v>
      </c>
      <c r="K15949">
        <v>1</v>
      </c>
    </row>
    <row r="15950" spans="1:11" hidden="1">
      <c r="A15950" t="s">
        <v>305</v>
      </c>
      <c r="B15950" t="s">
        <v>242</v>
      </c>
      <c r="C15950" t="s">
        <v>285</v>
      </c>
      <c r="D15950">
        <v>1</v>
      </c>
      <c r="E15950">
        <v>1</v>
      </c>
      <c r="F15950">
        <v>1</v>
      </c>
      <c r="G15950">
        <v>1</v>
      </c>
      <c r="H15950">
        <v>1</v>
      </c>
      <c r="I15950">
        <v>1</v>
      </c>
      <c r="J15950">
        <v>1</v>
      </c>
      <c r="K15950">
        <v>1</v>
      </c>
    </row>
    <row r="15951" spans="1:11" hidden="1">
      <c r="A15951" t="s">
        <v>305</v>
      </c>
      <c r="B15951" t="s">
        <v>242</v>
      </c>
      <c r="C15951" t="s">
        <v>286</v>
      </c>
      <c r="D15951">
        <v>1</v>
      </c>
      <c r="E15951">
        <v>1</v>
      </c>
      <c r="F15951">
        <v>1</v>
      </c>
      <c r="G15951">
        <v>1</v>
      </c>
      <c r="H15951">
        <v>1</v>
      </c>
      <c r="I15951">
        <v>1</v>
      </c>
      <c r="J15951">
        <v>1</v>
      </c>
      <c r="K15951">
        <v>1</v>
      </c>
    </row>
    <row r="15952" spans="1:11" hidden="1">
      <c r="A15952" t="s">
        <v>305</v>
      </c>
      <c r="B15952" t="s">
        <v>242</v>
      </c>
      <c r="C15952" t="s">
        <v>287</v>
      </c>
      <c r="D15952">
        <v>1</v>
      </c>
      <c r="E15952">
        <v>1</v>
      </c>
      <c r="F15952">
        <v>1</v>
      </c>
      <c r="G15952">
        <v>1</v>
      </c>
      <c r="H15952">
        <v>1</v>
      </c>
      <c r="I15952">
        <v>1</v>
      </c>
      <c r="J15952">
        <v>1</v>
      </c>
      <c r="K15952">
        <v>1</v>
      </c>
    </row>
    <row r="15953" spans="1:11" hidden="1">
      <c r="A15953" t="s">
        <v>305</v>
      </c>
      <c r="B15953" t="s">
        <v>242</v>
      </c>
      <c r="C15953" t="s">
        <v>288</v>
      </c>
      <c r="D15953">
        <v>1</v>
      </c>
      <c r="E15953">
        <v>1</v>
      </c>
      <c r="F15953">
        <v>1</v>
      </c>
      <c r="G15953">
        <v>1</v>
      </c>
      <c r="H15953">
        <v>1</v>
      </c>
      <c r="I15953">
        <v>1</v>
      </c>
      <c r="J15953">
        <v>1</v>
      </c>
      <c r="K15953">
        <v>1</v>
      </c>
    </row>
    <row r="15954" spans="1:11" hidden="1">
      <c r="A15954" t="s">
        <v>305</v>
      </c>
      <c r="B15954" t="s">
        <v>242</v>
      </c>
      <c r="C15954" t="s">
        <v>289</v>
      </c>
      <c r="D15954">
        <v>1</v>
      </c>
      <c r="E15954">
        <v>1</v>
      </c>
      <c r="F15954">
        <v>1</v>
      </c>
      <c r="G15954">
        <v>1</v>
      </c>
      <c r="H15954">
        <v>1</v>
      </c>
      <c r="I15954">
        <v>1</v>
      </c>
      <c r="J15954">
        <v>1</v>
      </c>
      <c r="K15954">
        <v>1</v>
      </c>
    </row>
    <row r="15955" spans="1:11" hidden="1">
      <c r="A15955" t="s">
        <v>305</v>
      </c>
      <c r="B15955" t="s">
        <v>242</v>
      </c>
      <c r="C15955" t="s">
        <v>290</v>
      </c>
      <c r="D15955">
        <v>1</v>
      </c>
      <c r="E15955">
        <v>1</v>
      </c>
      <c r="F15955">
        <v>1</v>
      </c>
      <c r="G15955">
        <v>1</v>
      </c>
      <c r="H15955">
        <v>1</v>
      </c>
      <c r="I15955">
        <v>1</v>
      </c>
      <c r="J15955">
        <v>1</v>
      </c>
      <c r="K15955">
        <v>1</v>
      </c>
    </row>
    <row r="15956" spans="1:11" hidden="1">
      <c r="A15956" t="s">
        <v>305</v>
      </c>
      <c r="B15956" t="s">
        <v>242</v>
      </c>
      <c r="C15956" t="s">
        <v>291</v>
      </c>
      <c r="D15956">
        <v>1</v>
      </c>
      <c r="E15956">
        <v>1</v>
      </c>
      <c r="F15956">
        <v>1</v>
      </c>
      <c r="G15956">
        <v>1</v>
      </c>
      <c r="H15956">
        <v>1</v>
      </c>
      <c r="I15956">
        <v>1</v>
      </c>
      <c r="J15956">
        <v>1</v>
      </c>
      <c r="K15956">
        <v>1</v>
      </c>
    </row>
    <row r="15957" spans="1:11" hidden="1">
      <c r="A15957" t="s">
        <v>305</v>
      </c>
      <c r="B15957" t="s">
        <v>242</v>
      </c>
      <c r="C15957" t="s">
        <v>292</v>
      </c>
      <c r="D15957">
        <v>1</v>
      </c>
      <c r="E15957">
        <v>1</v>
      </c>
      <c r="F15957">
        <v>1</v>
      </c>
      <c r="G15957">
        <v>1</v>
      </c>
      <c r="H15957">
        <v>1</v>
      </c>
      <c r="I15957">
        <v>1</v>
      </c>
      <c r="J15957">
        <v>1</v>
      </c>
      <c r="K15957">
        <v>1</v>
      </c>
    </row>
    <row r="15958" spans="1:11" hidden="1">
      <c r="A15958" t="s">
        <v>305</v>
      </c>
      <c r="B15958" t="s">
        <v>362</v>
      </c>
      <c r="C15958" t="s">
        <v>278</v>
      </c>
      <c r="D15958">
        <v>1</v>
      </c>
      <c r="E15958">
        <v>1</v>
      </c>
      <c r="F15958">
        <v>1</v>
      </c>
      <c r="G15958">
        <v>1</v>
      </c>
      <c r="H15958">
        <v>1</v>
      </c>
      <c r="I15958">
        <v>1</v>
      </c>
      <c r="J15958">
        <v>1</v>
      </c>
      <c r="K15958">
        <v>1</v>
      </c>
    </row>
    <row r="15959" spans="1:11" hidden="1">
      <c r="A15959" t="s">
        <v>305</v>
      </c>
      <c r="B15959" t="s">
        <v>362</v>
      </c>
      <c r="C15959" t="s">
        <v>279</v>
      </c>
      <c r="D15959">
        <v>1</v>
      </c>
      <c r="E15959">
        <v>1</v>
      </c>
      <c r="F15959">
        <v>1</v>
      </c>
      <c r="G15959">
        <v>1</v>
      </c>
      <c r="H15959">
        <v>1</v>
      </c>
      <c r="I15959">
        <v>1</v>
      </c>
      <c r="J15959">
        <v>1</v>
      </c>
      <c r="K15959">
        <v>1</v>
      </c>
    </row>
    <row r="15960" spans="1:11" hidden="1">
      <c r="A15960" t="s">
        <v>305</v>
      </c>
      <c r="B15960" t="s">
        <v>362</v>
      </c>
      <c r="C15960" t="s">
        <v>280</v>
      </c>
      <c r="D15960">
        <v>1</v>
      </c>
      <c r="E15960">
        <v>1</v>
      </c>
      <c r="F15960">
        <v>1</v>
      </c>
      <c r="G15960">
        <v>1</v>
      </c>
      <c r="H15960">
        <v>1</v>
      </c>
      <c r="I15960">
        <v>1</v>
      </c>
      <c r="J15960">
        <v>1</v>
      </c>
      <c r="K15960">
        <v>1</v>
      </c>
    </row>
    <row r="15961" spans="1:11" hidden="1">
      <c r="A15961" t="s">
        <v>305</v>
      </c>
      <c r="B15961" t="s">
        <v>362</v>
      </c>
      <c r="C15961" t="s">
        <v>277</v>
      </c>
      <c r="D15961">
        <v>1</v>
      </c>
      <c r="E15961">
        <v>1</v>
      </c>
      <c r="F15961">
        <v>1</v>
      </c>
      <c r="G15961">
        <v>1</v>
      </c>
      <c r="H15961">
        <v>1</v>
      </c>
      <c r="I15961">
        <v>1</v>
      </c>
      <c r="J15961">
        <v>1</v>
      </c>
      <c r="K15961">
        <v>1</v>
      </c>
    </row>
    <row r="15962" spans="1:11" hidden="1">
      <c r="A15962" t="s">
        <v>305</v>
      </c>
      <c r="B15962" t="s">
        <v>362</v>
      </c>
      <c r="C15962" t="s">
        <v>281</v>
      </c>
      <c r="D15962">
        <v>1</v>
      </c>
      <c r="E15962">
        <v>1</v>
      </c>
      <c r="F15962">
        <v>1</v>
      </c>
      <c r="G15962">
        <v>1</v>
      </c>
      <c r="H15962">
        <v>1</v>
      </c>
      <c r="I15962">
        <v>1</v>
      </c>
      <c r="J15962">
        <v>1</v>
      </c>
      <c r="K15962">
        <v>1</v>
      </c>
    </row>
    <row r="15963" spans="1:11" hidden="1">
      <c r="A15963" t="s">
        <v>305</v>
      </c>
      <c r="B15963" t="s">
        <v>362</v>
      </c>
      <c r="C15963" t="s">
        <v>282</v>
      </c>
      <c r="D15963">
        <v>1</v>
      </c>
      <c r="E15963">
        <v>1</v>
      </c>
      <c r="F15963">
        <v>1</v>
      </c>
      <c r="G15963">
        <v>1</v>
      </c>
      <c r="H15963">
        <v>1</v>
      </c>
      <c r="I15963">
        <v>1</v>
      </c>
      <c r="J15963">
        <v>1</v>
      </c>
      <c r="K15963">
        <v>1</v>
      </c>
    </row>
    <row r="15964" spans="1:11" hidden="1">
      <c r="A15964" t="s">
        <v>305</v>
      </c>
      <c r="B15964" t="s">
        <v>362</v>
      </c>
      <c r="C15964" t="s">
        <v>283</v>
      </c>
      <c r="D15964">
        <v>1</v>
      </c>
      <c r="E15964">
        <v>1</v>
      </c>
      <c r="F15964">
        <v>1</v>
      </c>
      <c r="G15964">
        <v>1</v>
      </c>
      <c r="H15964">
        <v>1</v>
      </c>
      <c r="I15964">
        <v>1</v>
      </c>
      <c r="J15964">
        <v>1</v>
      </c>
      <c r="K15964">
        <v>1</v>
      </c>
    </row>
    <row r="15965" spans="1:11" hidden="1">
      <c r="A15965" t="s">
        <v>305</v>
      </c>
      <c r="B15965" t="s">
        <v>362</v>
      </c>
      <c r="C15965" t="s">
        <v>284</v>
      </c>
      <c r="D15965">
        <v>1</v>
      </c>
      <c r="E15965">
        <v>1</v>
      </c>
      <c r="F15965">
        <v>1</v>
      </c>
      <c r="G15965">
        <v>1</v>
      </c>
      <c r="H15965">
        <v>1</v>
      </c>
      <c r="I15965">
        <v>1</v>
      </c>
      <c r="J15965">
        <v>1</v>
      </c>
      <c r="K15965">
        <v>1</v>
      </c>
    </row>
    <row r="15966" spans="1:11" hidden="1">
      <c r="A15966" t="s">
        <v>305</v>
      </c>
      <c r="B15966" t="s">
        <v>362</v>
      </c>
      <c r="C15966" t="s">
        <v>285</v>
      </c>
      <c r="D15966">
        <v>1</v>
      </c>
      <c r="E15966">
        <v>1</v>
      </c>
      <c r="F15966">
        <v>1</v>
      </c>
      <c r="G15966">
        <v>1</v>
      </c>
      <c r="H15966">
        <v>1</v>
      </c>
      <c r="I15966">
        <v>1</v>
      </c>
      <c r="J15966">
        <v>1</v>
      </c>
      <c r="K15966">
        <v>1</v>
      </c>
    </row>
    <row r="15967" spans="1:11" hidden="1">
      <c r="A15967" t="s">
        <v>305</v>
      </c>
      <c r="B15967" t="s">
        <v>362</v>
      </c>
      <c r="C15967" t="s">
        <v>286</v>
      </c>
      <c r="D15967">
        <v>1</v>
      </c>
      <c r="E15967">
        <v>1</v>
      </c>
      <c r="F15967">
        <v>1</v>
      </c>
      <c r="G15967">
        <v>1</v>
      </c>
      <c r="H15967">
        <v>1</v>
      </c>
      <c r="I15967">
        <v>1</v>
      </c>
      <c r="J15967">
        <v>1</v>
      </c>
      <c r="K15967">
        <v>1</v>
      </c>
    </row>
    <row r="15968" spans="1:11" hidden="1">
      <c r="A15968" t="s">
        <v>305</v>
      </c>
      <c r="B15968" t="s">
        <v>362</v>
      </c>
      <c r="C15968" t="s">
        <v>287</v>
      </c>
      <c r="D15968">
        <v>1</v>
      </c>
      <c r="E15968">
        <v>1</v>
      </c>
      <c r="F15968">
        <v>1</v>
      </c>
      <c r="G15968">
        <v>1</v>
      </c>
      <c r="H15968">
        <v>1</v>
      </c>
      <c r="I15968">
        <v>1</v>
      </c>
      <c r="J15968">
        <v>1</v>
      </c>
      <c r="K15968">
        <v>1</v>
      </c>
    </row>
    <row r="15969" spans="1:13" hidden="1">
      <c r="A15969" t="s">
        <v>305</v>
      </c>
      <c r="B15969" t="s">
        <v>362</v>
      </c>
      <c r="C15969" t="s">
        <v>288</v>
      </c>
      <c r="D15969">
        <v>1</v>
      </c>
      <c r="E15969">
        <v>1</v>
      </c>
      <c r="F15969">
        <v>1</v>
      </c>
      <c r="G15969">
        <v>1</v>
      </c>
      <c r="H15969">
        <v>1</v>
      </c>
      <c r="I15969">
        <v>1</v>
      </c>
      <c r="J15969">
        <v>1</v>
      </c>
      <c r="K15969">
        <v>1</v>
      </c>
    </row>
    <row r="15970" spans="1:13" hidden="1">
      <c r="A15970" t="s">
        <v>305</v>
      </c>
      <c r="B15970" t="s">
        <v>362</v>
      </c>
      <c r="C15970" t="s">
        <v>289</v>
      </c>
      <c r="D15970">
        <v>1</v>
      </c>
      <c r="E15970">
        <v>1</v>
      </c>
      <c r="F15970">
        <v>1</v>
      </c>
      <c r="G15970">
        <v>1</v>
      </c>
      <c r="H15970">
        <v>1</v>
      </c>
      <c r="I15970">
        <v>1</v>
      </c>
      <c r="J15970">
        <v>1</v>
      </c>
      <c r="K15970">
        <v>1</v>
      </c>
    </row>
    <row r="15971" spans="1:13" hidden="1">
      <c r="A15971" t="s">
        <v>305</v>
      </c>
      <c r="B15971" t="s">
        <v>362</v>
      </c>
      <c r="C15971" t="s">
        <v>290</v>
      </c>
      <c r="D15971">
        <v>1</v>
      </c>
      <c r="E15971">
        <v>1</v>
      </c>
      <c r="F15971">
        <v>1</v>
      </c>
      <c r="G15971">
        <v>1</v>
      </c>
      <c r="H15971">
        <v>1</v>
      </c>
      <c r="I15971">
        <v>1</v>
      </c>
      <c r="J15971">
        <v>1</v>
      </c>
      <c r="K15971">
        <v>1</v>
      </c>
    </row>
    <row r="15972" spans="1:13" hidden="1">
      <c r="A15972" t="s">
        <v>305</v>
      </c>
      <c r="B15972" t="s">
        <v>362</v>
      </c>
      <c r="C15972" t="s">
        <v>291</v>
      </c>
      <c r="D15972">
        <v>1</v>
      </c>
      <c r="E15972">
        <v>1</v>
      </c>
      <c r="F15972">
        <v>1</v>
      </c>
      <c r="G15972">
        <v>1</v>
      </c>
      <c r="H15972">
        <v>1</v>
      </c>
      <c r="I15972">
        <v>1</v>
      </c>
      <c r="J15972">
        <v>1</v>
      </c>
      <c r="K15972">
        <v>1</v>
      </c>
    </row>
    <row r="15973" spans="1:13" hidden="1">
      <c r="A15973" t="s">
        <v>305</v>
      </c>
      <c r="B15973" t="s">
        <v>362</v>
      </c>
      <c r="C15973" t="s">
        <v>292</v>
      </c>
      <c r="D15973">
        <v>1</v>
      </c>
      <c r="E15973">
        <v>1</v>
      </c>
      <c r="F15973">
        <v>1</v>
      </c>
      <c r="G15973">
        <v>1</v>
      </c>
      <c r="H15973">
        <v>1</v>
      </c>
      <c r="I15973">
        <v>1</v>
      </c>
      <c r="J15973">
        <v>1</v>
      </c>
      <c r="K15973">
        <v>1</v>
      </c>
    </row>
    <row r="15974" spans="1:13" hidden="1">
      <c r="A15974" t="s">
        <v>305</v>
      </c>
      <c r="B15974" t="s">
        <v>359</v>
      </c>
      <c r="C15974" t="s">
        <v>278</v>
      </c>
      <c r="D15974">
        <v>1</v>
      </c>
      <c r="E15974">
        <v>1</v>
      </c>
      <c r="F15974">
        <v>1</v>
      </c>
      <c r="G15974">
        <v>1</v>
      </c>
      <c r="H15974">
        <v>1</v>
      </c>
      <c r="I15974">
        <v>1</v>
      </c>
      <c r="J15974">
        <v>1</v>
      </c>
      <c r="K15974">
        <v>1</v>
      </c>
      <c r="M15974" t="s">
        <v>468</v>
      </c>
    </row>
    <row r="15975" spans="1:13" hidden="1">
      <c r="A15975" t="s">
        <v>305</v>
      </c>
      <c r="B15975" t="s">
        <v>359</v>
      </c>
      <c r="C15975" t="s">
        <v>279</v>
      </c>
      <c r="D15975">
        <v>1</v>
      </c>
      <c r="E15975">
        <v>1</v>
      </c>
      <c r="F15975">
        <v>1</v>
      </c>
      <c r="G15975">
        <v>1</v>
      </c>
      <c r="H15975">
        <v>1</v>
      </c>
      <c r="I15975">
        <v>1</v>
      </c>
      <c r="J15975">
        <v>1</v>
      </c>
      <c r="K15975">
        <v>1</v>
      </c>
      <c r="M15975" t="s">
        <v>468</v>
      </c>
    </row>
    <row r="15976" spans="1:13" hidden="1">
      <c r="A15976" t="s">
        <v>305</v>
      </c>
      <c r="B15976" t="s">
        <v>359</v>
      </c>
      <c r="C15976" t="s">
        <v>280</v>
      </c>
      <c r="D15976">
        <v>1</v>
      </c>
      <c r="E15976">
        <v>1</v>
      </c>
      <c r="F15976">
        <v>1</v>
      </c>
      <c r="G15976">
        <v>1</v>
      </c>
      <c r="H15976">
        <v>1</v>
      </c>
      <c r="I15976">
        <v>1</v>
      </c>
      <c r="J15976">
        <v>1</v>
      </c>
      <c r="K15976">
        <v>1</v>
      </c>
      <c r="M15976" t="s">
        <v>468</v>
      </c>
    </row>
    <row r="15977" spans="1:13" hidden="1">
      <c r="A15977" t="s">
        <v>305</v>
      </c>
      <c r="B15977" t="s">
        <v>359</v>
      </c>
      <c r="C15977" t="s">
        <v>277</v>
      </c>
      <c r="D15977">
        <v>1</v>
      </c>
      <c r="E15977">
        <v>1</v>
      </c>
      <c r="F15977">
        <v>1</v>
      </c>
      <c r="G15977">
        <v>1</v>
      </c>
      <c r="H15977">
        <v>1</v>
      </c>
      <c r="I15977">
        <v>1</v>
      </c>
      <c r="J15977">
        <v>1</v>
      </c>
      <c r="K15977">
        <v>1</v>
      </c>
      <c r="M15977" t="s">
        <v>468</v>
      </c>
    </row>
    <row r="15978" spans="1:13" hidden="1">
      <c r="A15978" t="s">
        <v>305</v>
      </c>
      <c r="B15978" t="s">
        <v>359</v>
      </c>
      <c r="C15978" t="s">
        <v>281</v>
      </c>
      <c r="D15978">
        <v>1</v>
      </c>
      <c r="E15978">
        <v>1</v>
      </c>
      <c r="F15978">
        <v>1</v>
      </c>
      <c r="G15978">
        <v>1</v>
      </c>
      <c r="H15978">
        <v>1</v>
      </c>
      <c r="I15978">
        <v>1</v>
      </c>
      <c r="J15978">
        <v>1</v>
      </c>
      <c r="K15978">
        <v>1</v>
      </c>
      <c r="M15978" t="s">
        <v>468</v>
      </c>
    </row>
    <row r="15979" spans="1:13" hidden="1">
      <c r="A15979" t="s">
        <v>305</v>
      </c>
      <c r="B15979" t="s">
        <v>359</v>
      </c>
      <c r="C15979" t="s">
        <v>282</v>
      </c>
      <c r="D15979">
        <v>1</v>
      </c>
      <c r="E15979">
        <v>1</v>
      </c>
      <c r="F15979">
        <v>1</v>
      </c>
      <c r="G15979">
        <v>1</v>
      </c>
      <c r="H15979">
        <v>1</v>
      </c>
      <c r="I15979">
        <v>1</v>
      </c>
      <c r="J15979">
        <v>1</v>
      </c>
      <c r="K15979">
        <v>1</v>
      </c>
      <c r="M15979" t="s">
        <v>468</v>
      </c>
    </row>
    <row r="15980" spans="1:13" hidden="1">
      <c r="A15980" t="s">
        <v>305</v>
      </c>
      <c r="B15980" t="s">
        <v>359</v>
      </c>
      <c r="C15980" t="s">
        <v>283</v>
      </c>
      <c r="D15980">
        <v>1</v>
      </c>
      <c r="E15980">
        <v>1</v>
      </c>
      <c r="F15980">
        <v>1</v>
      </c>
      <c r="G15980">
        <v>1</v>
      </c>
      <c r="H15980">
        <v>1</v>
      </c>
      <c r="I15980">
        <v>1</v>
      </c>
      <c r="J15980">
        <v>1</v>
      </c>
      <c r="K15980">
        <v>1</v>
      </c>
      <c r="M15980" t="s">
        <v>468</v>
      </c>
    </row>
    <row r="15981" spans="1:13" hidden="1">
      <c r="A15981" t="s">
        <v>305</v>
      </c>
      <c r="B15981" t="s">
        <v>359</v>
      </c>
      <c r="C15981" t="s">
        <v>284</v>
      </c>
      <c r="D15981">
        <v>1</v>
      </c>
      <c r="E15981">
        <v>1</v>
      </c>
      <c r="F15981">
        <v>1</v>
      </c>
      <c r="G15981">
        <v>1</v>
      </c>
      <c r="H15981">
        <v>1</v>
      </c>
      <c r="I15981">
        <v>1</v>
      </c>
      <c r="J15981">
        <v>1</v>
      </c>
      <c r="K15981">
        <v>1</v>
      </c>
      <c r="M15981" t="s">
        <v>468</v>
      </c>
    </row>
    <row r="15982" spans="1:13" hidden="1">
      <c r="A15982" t="s">
        <v>305</v>
      </c>
      <c r="B15982" t="s">
        <v>359</v>
      </c>
      <c r="C15982" t="s">
        <v>285</v>
      </c>
      <c r="D15982">
        <v>1</v>
      </c>
      <c r="E15982">
        <v>1</v>
      </c>
      <c r="F15982">
        <v>1</v>
      </c>
      <c r="G15982">
        <v>1</v>
      </c>
      <c r="H15982">
        <v>1</v>
      </c>
      <c r="I15982">
        <v>1</v>
      </c>
      <c r="J15982">
        <v>1</v>
      </c>
      <c r="K15982">
        <v>1</v>
      </c>
      <c r="M15982" t="s">
        <v>468</v>
      </c>
    </row>
    <row r="15983" spans="1:13" hidden="1">
      <c r="A15983" t="s">
        <v>305</v>
      </c>
      <c r="B15983" t="s">
        <v>359</v>
      </c>
      <c r="C15983" t="s">
        <v>286</v>
      </c>
      <c r="D15983">
        <v>1</v>
      </c>
      <c r="E15983">
        <v>1</v>
      </c>
      <c r="F15983">
        <v>1</v>
      </c>
      <c r="G15983">
        <v>1</v>
      </c>
      <c r="H15983">
        <v>1</v>
      </c>
      <c r="I15983">
        <v>1</v>
      </c>
      <c r="J15983">
        <v>1</v>
      </c>
      <c r="K15983">
        <v>1</v>
      </c>
      <c r="M15983" t="s">
        <v>468</v>
      </c>
    </row>
    <row r="15984" spans="1:13" hidden="1">
      <c r="A15984" t="s">
        <v>305</v>
      </c>
      <c r="B15984" t="s">
        <v>359</v>
      </c>
      <c r="C15984" t="s">
        <v>287</v>
      </c>
      <c r="D15984">
        <v>1</v>
      </c>
      <c r="E15984">
        <v>1</v>
      </c>
      <c r="F15984">
        <v>1</v>
      </c>
      <c r="G15984">
        <v>1</v>
      </c>
      <c r="H15984">
        <v>1</v>
      </c>
      <c r="I15984">
        <v>1</v>
      </c>
      <c r="J15984">
        <v>1</v>
      </c>
      <c r="K15984">
        <v>1</v>
      </c>
      <c r="M15984" t="s">
        <v>468</v>
      </c>
    </row>
    <row r="15985" spans="1:13" hidden="1">
      <c r="A15985" t="s">
        <v>305</v>
      </c>
      <c r="B15985" t="s">
        <v>359</v>
      </c>
      <c r="C15985" t="s">
        <v>288</v>
      </c>
      <c r="D15985">
        <v>1</v>
      </c>
      <c r="E15985">
        <v>1</v>
      </c>
      <c r="F15985">
        <v>1</v>
      </c>
      <c r="G15985">
        <v>1</v>
      </c>
      <c r="H15985">
        <v>1</v>
      </c>
      <c r="I15985">
        <v>1</v>
      </c>
      <c r="J15985">
        <v>1</v>
      </c>
      <c r="K15985">
        <v>1</v>
      </c>
      <c r="M15985" t="s">
        <v>468</v>
      </c>
    </row>
    <row r="15986" spans="1:13" hidden="1">
      <c r="A15986" t="s">
        <v>305</v>
      </c>
      <c r="B15986" t="s">
        <v>359</v>
      </c>
      <c r="C15986" t="s">
        <v>289</v>
      </c>
      <c r="D15986">
        <v>1</v>
      </c>
      <c r="E15986">
        <v>1</v>
      </c>
      <c r="F15986">
        <v>1</v>
      </c>
      <c r="G15986">
        <v>1</v>
      </c>
      <c r="H15986">
        <v>1</v>
      </c>
      <c r="I15986">
        <v>1</v>
      </c>
      <c r="J15986">
        <v>1</v>
      </c>
      <c r="K15986">
        <v>1</v>
      </c>
      <c r="M15986" t="s">
        <v>468</v>
      </c>
    </row>
    <row r="15987" spans="1:13" hidden="1">
      <c r="A15987" t="s">
        <v>305</v>
      </c>
      <c r="B15987" t="s">
        <v>359</v>
      </c>
      <c r="C15987" t="s">
        <v>290</v>
      </c>
      <c r="D15987">
        <v>1</v>
      </c>
      <c r="E15987">
        <v>1</v>
      </c>
      <c r="F15987">
        <v>1</v>
      </c>
      <c r="G15987">
        <v>1</v>
      </c>
      <c r="H15987">
        <v>1</v>
      </c>
      <c r="I15987">
        <v>1</v>
      </c>
      <c r="J15987">
        <v>1</v>
      </c>
      <c r="K15987">
        <v>1</v>
      </c>
      <c r="M15987" t="s">
        <v>468</v>
      </c>
    </row>
    <row r="15988" spans="1:13" hidden="1">
      <c r="A15988" t="s">
        <v>305</v>
      </c>
      <c r="B15988" t="s">
        <v>359</v>
      </c>
      <c r="C15988" t="s">
        <v>291</v>
      </c>
      <c r="D15988">
        <v>1</v>
      </c>
      <c r="E15988">
        <v>1</v>
      </c>
      <c r="F15988">
        <v>1</v>
      </c>
      <c r="G15988">
        <v>1</v>
      </c>
      <c r="H15988">
        <v>1</v>
      </c>
      <c r="I15988">
        <v>1</v>
      </c>
      <c r="J15988">
        <v>1</v>
      </c>
      <c r="K15988">
        <v>1</v>
      </c>
      <c r="M15988" t="s">
        <v>468</v>
      </c>
    </row>
    <row r="15989" spans="1:13" hidden="1">
      <c r="A15989" t="s">
        <v>305</v>
      </c>
      <c r="B15989" t="s">
        <v>359</v>
      </c>
      <c r="C15989" t="s">
        <v>292</v>
      </c>
      <c r="D15989">
        <v>1</v>
      </c>
      <c r="E15989">
        <v>1</v>
      </c>
      <c r="F15989">
        <v>1</v>
      </c>
      <c r="G15989">
        <v>1</v>
      </c>
      <c r="H15989">
        <v>1</v>
      </c>
      <c r="I15989">
        <v>1</v>
      </c>
      <c r="J15989">
        <v>1</v>
      </c>
      <c r="K15989">
        <v>1</v>
      </c>
      <c r="M15989" t="s">
        <v>468</v>
      </c>
    </row>
    <row r="15990" spans="1:13" hidden="1">
      <c r="A15990" t="s">
        <v>305</v>
      </c>
      <c r="B15990" t="s">
        <v>360</v>
      </c>
      <c r="C15990" t="s">
        <v>278</v>
      </c>
      <c r="D15990">
        <v>1</v>
      </c>
      <c r="E15990">
        <v>1</v>
      </c>
      <c r="F15990">
        <v>1</v>
      </c>
      <c r="G15990">
        <v>1</v>
      </c>
      <c r="H15990">
        <v>1</v>
      </c>
      <c r="I15990">
        <v>1</v>
      </c>
      <c r="J15990">
        <v>1</v>
      </c>
      <c r="K15990">
        <v>1</v>
      </c>
      <c r="M15990" t="s">
        <v>468</v>
      </c>
    </row>
    <row r="15991" spans="1:13" hidden="1">
      <c r="A15991" t="s">
        <v>305</v>
      </c>
      <c r="B15991" t="s">
        <v>360</v>
      </c>
      <c r="C15991" t="s">
        <v>279</v>
      </c>
      <c r="D15991">
        <v>1</v>
      </c>
      <c r="E15991">
        <v>1</v>
      </c>
      <c r="F15991">
        <v>1</v>
      </c>
      <c r="G15991">
        <v>1</v>
      </c>
      <c r="H15991">
        <v>1</v>
      </c>
      <c r="I15991">
        <v>1</v>
      </c>
      <c r="J15991">
        <v>1</v>
      </c>
      <c r="K15991">
        <v>1</v>
      </c>
      <c r="M15991" t="s">
        <v>468</v>
      </c>
    </row>
    <row r="15992" spans="1:13" hidden="1">
      <c r="A15992" t="s">
        <v>305</v>
      </c>
      <c r="B15992" t="s">
        <v>360</v>
      </c>
      <c r="C15992" t="s">
        <v>280</v>
      </c>
      <c r="D15992">
        <v>1</v>
      </c>
      <c r="E15992">
        <v>1</v>
      </c>
      <c r="F15992">
        <v>1</v>
      </c>
      <c r="G15992">
        <v>1</v>
      </c>
      <c r="H15992">
        <v>1</v>
      </c>
      <c r="I15992">
        <v>1</v>
      </c>
      <c r="J15992">
        <v>1</v>
      </c>
      <c r="K15992">
        <v>1</v>
      </c>
      <c r="M15992" t="s">
        <v>468</v>
      </c>
    </row>
    <row r="15993" spans="1:13" hidden="1">
      <c r="A15993" t="s">
        <v>305</v>
      </c>
      <c r="B15993" t="s">
        <v>360</v>
      </c>
      <c r="C15993" t="s">
        <v>277</v>
      </c>
      <c r="D15993">
        <v>1</v>
      </c>
      <c r="E15993">
        <v>1</v>
      </c>
      <c r="F15993">
        <v>1</v>
      </c>
      <c r="G15993">
        <v>1</v>
      </c>
      <c r="H15993">
        <v>1</v>
      </c>
      <c r="I15993">
        <v>1</v>
      </c>
      <c r="J15993">
        <v>1</v>
      </c>
      <c r="K15993">
        <v>1</v>
      </c>
      <c r="M15993" t="s">
        <v>468</v>
      </c>
    </row>
    <row r="15994" spans="1:13" hidden="1">
      <c r="A15994" t="s">
        <v>305</v>
      </c>
      <c r="B15994" t="s">
        <v>360</v>
      </c>
      <c r="C15994" t="s">
        <v>281</v>
      </c>
      <c r="D15994">
        <v>1</v>
      </c>
      <c r="E15994">
        <v>1</v>
      </c>
      <c r="F15994">
        <v>1</v>
      </c>
      <c r="G15994">
        <v>1</v>
      </c>
      <c r="H15994">
        <v>1</v>
      </c>
      <c r="I15994">
        <v>1</v>
      </c>
      <c r="J15994">
        <v>1</v>
      </c>
      <c r="K15994">
        <v>1</v>
      </c>
      <c r="M15994" t="s">
        <v>468</v>
      </c>
    </row>
    <row r="15995" spans="1:13" hidden="1">
      <c r="A15995" t="s">
        <v>305</v>
      </c>
      <c r="B15995" t="s">
        <v>360</v>
      </c>
      <c r="C15995" t="s">
        <v>282</v>
      </c>
      <c r="D15995">
        <v>1</v>
      </c>
      <c r="E15995">
        <v>1</v>
      </c>
      <c r="F15995">
        <v>1</v>
      </c>
      <c r="G15995">
        <v>1</v>
      </c>
      <c r="H15995">
        <v>1</v>
      </c>
      <c r="I15995">
        <v>1</v>
      </c>
      <c r="J15995">
        <v>1</v>
      </c>
      <c r="K15995">
        <v>1</v>
      </c>
      <c r="M15995" t="s">
        <v>468</v>
      </c>
    </row>
    <row r="15996" spans="1:13" hidden="1">
      <c r="A15996" t="s">
        <v>305</v>
      </c>
      <c r="B15996" t="s">
        <v>360</v>
      </c>
      <c r="C15996" t="s">
        <v>283</v>
      </c>
      <c r="D15996">
        <v>1</v>
      </c>
      <c r="E15996">
        <v>1</v>
      </c>
      <c r="F15996">
        <v>1</v>
      </c>
      <c r="G15996">
        <v>1</v>
      </c>
      <c r="H15996">
        <v>1</v>
      </c>
      <c r="I15996">
        <v>1</v>
      </c>
      <c r="J15996">
        <v>1</v>
      </c>
      <c r="K15996">
        <v>1</v>
      </c>
      <c r="M15996" t="s">
        <v>468</v>
      </c>
    </row>
    <row r="15997" spans="1:13" hidden="1">
      <c r="A15997" t="s">
        <v>305</v>
      </c>
      <c r="B15997" t="s">
        <v>360</v>
      </c>
      <c r="C15997" t="s">
        <v>284</v>
      </c>
      <c r="D15997">
        <v>1</v>
      </c>
      <c r="E15997">
        <v>1</v>
      </c>
      <c r="F15997">
        <v>1</v>
      </c>
      <c r="G15997">
        <v>1</v>
      </c>
      <c r="H15997">
        <v>1</v>
      </c>
      <c r="I15997">
        <v>1</v>
      </c>
      <c r="J15997">
        <v>1</v>
      </c>
      <c r="K15997">
        <v>1</v>
      </c>
      <c r="M15997" t="s">
        <v>468</v>
      </c>
    </row>
    <row r="15998" spans="1:13" hidden="1">
      <c r="A15998" t="s">
        <v>305</v>
      </c>
      <c r="B15998" t="s">
        <v>360</v>
      </c>
      <c r="C15998" t="s">
        <v>285</v>
      </c>
      <c r="D15998">
        <v>1</v>
      </c>
      <c r="E15998">
        <v>1</v>
      </c>
      <c r="F15998">
        <v>1</v>
      </c>
      <c r="G15998">
        <v>1</v>
      </c>
      <c r="H15998">
        <v>1</v>
      </c>
      <c r="I15998">
        <v>1</v>
      </c>
      <c r="J15998">
        <v>1</v>
      </c>
      <c r="K15998">
        <v>1</v>
      </c>
      <c r="M15998" t="s">
        <v>468</v>
      </c>
    </row>
    <row r="15999" spans="1:13" hidden="1">
      <c r="A15999" t="s">
        <v>305</v>
      </c>
      <c r="B15999" t="s">
        <v>360</v>
      </c>
      <c r="C15999" t="s">
        <v>286</v>
      </c>
      <c r="D15999">
        <v>1</v>
      </c>
      <c r="E15999">
        <v>1</v>
      </c>
      <c r="F15999">
        <v>1</v>
      </c>
      <c r="G15999">
        <v>1</v>
      </c>
      <c r="H15999">
        <v>1</v>
      </c>
      <c r="I15999">
        <v>1</v>
      </c>
      <c r="J15999">
        <v>1</v>
      </c>
      <c r="K15999">
        <v>1</v>
      </c>
      <c r="M15999" t="s">
        <v>468</v>
      </c>
    </row>
    <row r="16000" spans="1:13" hidden="1">
      <c r="A16000" t="s">
        <v>305</v>
      </c>
      <c r="B16000" t="s">
        <v>360</v>
      </c>
      <c r="C16000" t="s">
        <v>287</v>
      </c>
      <c r="D16000">
        <v>1</v>
      </c>
      <c r="E16000">
        <v>1</v>
      </c>
      <c r="F16000">
        <v>1</v>
      </c>
      <c r="G16000">
        <v>1</v>
      </c>
      <c r="H16000">
        <v>1</v>
      </c>
      <c r="I16000">
        <v>1</v>
      </c>
      <c r="J16000">
        <v>1</v>
      </c>
      <c r="K16000">
        <v>1</v>
      </c>
      <c r="M16000" t="s">
        <v>468</v>
      </c>
    </row>
    <row r="16001" spans="1:13" hidden="1">
      <c r="A16001" t="s">
        <v>305</v>
      </c>
      <c r="B16001" t="s">
        <v>360</v>
      </c>
      <c r="C16001" t="s">
        <v>288</v>
      </c>
      <c r="D16001">
        <v>1</v>
      </c>
      <c r="E16001">
        <v>1</v>
      </c>
      <c r="F16001">
        <v>1</v>
      </c>
      <c r="G16001">
        <v>1</v>
      </c>
      <c r="H16001">
        <v>1</v>
      </c>
      <c r="I16001">
        <v>1</v>
      </c>
      <c r="J16001">
        <v>1</v>
      </c>
      <c r="K16001">
        <v>1</v>
      </c>
      <c r="M16001" t="s">
        <v>468</v>
      </c>
    </row>
    <row r="16002" spans="1:13" hidden="1">
      <c r="A16002" t="s">
        <v>305</v>
      </c>
      <c r="B16002" t="s">
        <v>360</v>
      </c>
      <c r="C16002" t="s">
        <v>289</v>
      </c>
      <c r="D16002">
        <v>1</v>
      </c>
      <c r="E16002">
        <v>1</v>
      </c>
      <c r="F16002">
        <v>1</v>
      </c>
      <c r="G16002">
        <v>1</v>
      </c>
      <c r="H16002">
        <v>1</v>
      </c>
      <c r="I16002">
        <v>1</v>
      </c>
      <c r="J16002">
        <v>1</v>
      </c>
      <c r="K16002">
        <v>1</v>
      </c>
      <c r="M16002" t="s">
        <v>468</v>
      </c>
    </row>
    <row r="16003" spans="1:13" hidden="1">
      <c r="A16003" t="s">
        <v>305</v>
      </c>
      <c r="B16003" t="s">
        <v>360</v>
      </c>
      <c r="C16003" t="s">
        <v>290</v>
      </c>
      <c r="D16003">
        <v>1</v>
      </c>
      <c r="E16003">
        <v>1</v>
      </c>
      <c r="F16003">
        <v>1</v>
      </c>
      <c r="G16003">
        <v>1</v>
      </c>
      <c r="H16003">
        <v>1</v>
      </c>
      <c r="I16003">
        <v>1</v>
      </c>
      <c r="J16003">
        <v>1</v>
      </c>
      <c r="K16003">
        <v>1</v>
      </c>
      <c r="M16003" t="s">
        <v>468</v>
      </c>
    </row>
    <row r="16004" spans="1:13" hidden="1">
      <c r="A16004" t="s">
        <v>305</v>
      </c>
      <c r="B16004" t="s">
        <v>360</v>
      </c>
      <c r="C16004" t="s">
        <v>291</v>
      </c>
      <c r="D16004">
        <v>1</v>
      </c>
      <c r="E16004">
        <v>1</v>
      </c>
      <c r="F16004">
        <v>1</v>
      </c>
      <c r="G16004">
        <v>1</v>
      </c>
      <c r="H16004">
        <v>1</v>
      </c>
      <c r="I16004">
        <v>1</v>
      </c>
      <c r="J16004">
        <v>1</v>
      </c>
      <c r="K16004">
        <v>1</v>
      </c>
      <c r="M16004" t="s">
        <v>468</v>
      </c>
    </row>
    <row r="16005" spans="1:13" hidden="1">
      <c r="A16005" t="s">
        <v>305</v>
      </c>
      <c r="B16005" t="s">
        <v>360</v>
      </c>
      <c r="C16005" t="s">
        <v>292</v>
      </c>
      <c r="D16005">
        <v>1</v>
      </c>
      <c r="E16005">
        <v>1</v>
      </c>
      <c r="F16005">
        <v>1</v>
      </c>
      <c r="G16005">
        <v>1</v>
      </c>
      <c r="H16005">
        <v>1</v>
      </c>
      <c r="I16005">
        <v>1</v>
      </c>
      <c r="J16005">
        <v>1</v>
      </c>
      <c r="K16005">
        <v>1</v>
      </c>
      <c r="M16005" t="s">
        <v>468</v>
      </c>
    </row>
    <row r="16006" spans="1:13" hidden="1">
      <c r="A16006" t="s">
        <v>305</v>
      </c>
      <c r="B16006" t="s">
        <v>435</v>
      </c>
      <c r="C16006" t="s">
        <v>278</v>
      </c>
      <c r="D16006">
        <v>1</v>
      </c>
      <c r="E16006">
        <v>1</v>
      </c>
      <c r="F16006">
        <v>1</v>
      </c>
      <c r="G16006">
        <v>1</v>
      </c>
      <c r="H16006">
        <v>1</v>
      </c>
      <c r="I16006">
        <v>1</v>
      </c>
      <c r="J16006">
        <v>1</v>
      </c>
      <c r="K16006">
        <v>1</v>
      </c>
      <c r="M16006" t="s">
        <v>468</v>
      </c>
    </row>
    <row r="16007" spans="1:13" hidden="1">
      <c r="A16007" t="s">
        <v>305</v>
      </c>
      <c r="B16007" t="s">
        <v>435</v>
      </c>
      <c r="C16007" t="s">
        <v>279</v>
      </c>
      <c r="D16007">
        <v>1</v>
      </c>
      <c r="E16007">
        <v>1</v>
      </c>
      <c r="F16007">
        <v>1</v>
      </c>
      <c r="G16007">
        <v>1</v>
      </c>
      <c r="H16007">
        <v>1</v>
      </c>
      <c r="I16007">
        <v>1</v>
      </c>
      <c r="J16007">
        <v>1</v>
      </c>
      <c r="K16007">
        <v>1</v>
      </c>
      <c r="M16007" t="s">
        <v>468</v>
      </c>
    </row>
    <row r="16008" spans="1:13" hidden="1">
      <c r="A16008" t="s">
        <v>305</v>
      </c>
      <c r="B16008" t="s">
        <v>435</v>
      </c>
      <c r="C16008" t="s">
        <v>280</v>
      </c>
      <c r="D16008">
        <v>1</v>
      </c>
      <c r="E16008">
        <v>1</v>
      </c>
      <c r="F16008">
        <v>1</v>
      </c>
      <c r="G16008">
        <v>1</v>
      </c>
      <c r="H16008">
        <v>1</v>
      </c>
      <c r="I16008">
        <v>1</v>
      </c>
      <c r="J16008">
        <v>1</v>
      </c>
      <c r="K16008">
        <v>1</v>
      </c>
      <c r="M16008" t="s">
        <v>468</v>
      </c>
    </row>
    <row r="16009" spans="1:13" hidden="1">
      <c r="A16009" t="s">
        <v>305</v>
      </c>
      <c r="B16009" t="s">
        <v>435</v>
      </c>
      <c r="C16009" t="s">
        <v>277</v>
      </c>
      <c r="D16009">
        <v>1</v>
      </c>
      <c r="E16009">
        <v>1</v>
      </c>
      <c r="F16009">
        <v>1</v>
      </c>
      <c r="G16009">
        <v>1</v>
      </c>
      <c r="H16009">
        <v>1</v>
      </c>
      <c r="I16009">
        <v>1</v>
      </c>
      <c r="J16009">
        <v>1</v>
      </c>
      <c r="K16009">
        <v>1</v>
      </c>
      <c r="M16009" t="s">
        <v>468</v>
      </c>
    </row>
    <row r="16010" spans="1:13" hidden="1">
      <c r="A16010" t="s">
        <v>305</v>
      </c>
      <c r="B16010" t="s">
        <v>435</v>
      </c>
      <c r="C16010" t="s">
        <v>281</v>
      </c>
      <c r="D16010">
        <v>1</v>
      </c>
      <c r="E16010">
        <v>1</v>
      </c>
      <c r="F16010">
        <v>1</v>
      </c>
      <c r="G16010">
        <v>1</v>
      </c>
      <c r="H16010">
        <v>1</v>
      </c>
      <c r="I16010">
        <v>1</v>
      </c>
      <c r="J16010">
        <v>1</v>
      </c>
      <c r="K16010">
        <v>1</v>
      </c>
      <c r="M16010" t="s">
        <v>468</v>
      </c>
    </row>
    <row r="16011" spans="1:13" hidden="1">
      <c r="A16011" t="s">
        <v>305</v>
      </c>
      <c r="B16011" t="s">
        <v>435</v>
      </c>
      <c r="C16011" t="s">
        <v>282</v>
      </c>
      <c r="D16011">
        <v>1</v>
      </c>
      <c r="E16011">
        <v>1</v>
      </c>
      <c r="F16011">
        <v>1</v>
      </c>
      <c r="G16011">
        <v>1</v>
      </c>
      <c r="H16011">
        <v>1</v>
      </c>
      <c r="I16011">
        <v>1</v>
      </c>
      <c r="J16011">
        <v>1</v>
      </c>
      <c r="K16011">
        <v>1</v>
      </c>
      <c r="M16011" t="s">
        <v>468</v>
      </c>
    </row>
    <row r="16012" spans="1:13" hidden="1">
      <c r="A16012" t="s">
        <v>305</v>
      </c>
      <c r="B16012" t="s">
        <v>435</v>
      </c>
      <c r="C16012" t="s">
        <v>283</v>
      </c>
      <c r="D16012">
        <v>1</v>
      </c>
      <c r="E16012">
        <v>1</v>
      </c>
      <c r="F16012">
        <v>1</v>
      </c>
      <c r="G16012">
        <v>1</v>
      </c>
      <c r="H16012">
        <v>1</v>
      </c>
      <c r="I16012">
        <v>1</v>
      </c>
      <c r="J16012">
        <v>1</v>
      </c>
      <c r="K16012">
        <v>1</v>
      </c>
      <c r="M16012" t="s">
        <v>468</v>
      </c>
    </row>
    <row r="16013" spans="1:13" hidden="1">
      <c r="A16013" t="s">
        <v>305</v>
      </c>
      <c r="B16013" t="s">
        <v>435</v>
      </c>
      <c r="C16013" t="s">
        <v>284</v>
      </c>
      <c r="D16013">
        <v>1</v>
      </c>
      <c r="E16013">
        <v>1</v>
      </c>
      <c r="F16013">
        <v>1</v>
      </c>
      <c r="G16013">
        <v>1</v>
      </c>
      <c r="H16013">
        <v>1</v>
      </c>
      <c r="I16013">
        <v>1</v>
      </c>
      <c r="J16013">
        <v>1</v>
      </c>
      <c r="K16013">
        <v>1</v>
      </c>
      <c r="M16013" t="s">
        <v>468</v>
      </c>
    </row>
    <row r="16014" spans="1:13" hidden="1">
      <c r="A16014" t="s">
        <v>305</v>
      </c>
      <c r="B16014" t="s">
        <v>435</v>
      </c>
      <c r="C16014" t="s">
        <v>285</v>
      </c>
      <c r="D16014">
        <v>1</v>
      </c>
      <c r="E16014">
        <v>1</v>
      </c>
      <c r="F16014">
        <v>1</v>
      </c>
      <c r="G16014">
        <v>1</v>
      </c>
      <c r="H16014">
        <v>1</v>
      </c>
      <c r="I16014">
        <v>1</v>
      </c>
      <c r="J16014">
        <v>1</v>
      </c>
      <c r="K16014">
        <v>1</v>
      </c>
      <c r="M16014" t="s">
        <v>468</v>
      </c>
    </row>
    <row r="16015" spans="1:13" hidden="1">
      <c r="A16015" t="s">
        <v>305</v>
      </c>
      <c r="B16015" t="s">
        <v>435</v>
      </c>
      <c r="C16015" t="s">
        <v>286</v>
      </c>
      <c r="D16015">
        <v>1</v>
      </c>
      <c r="E16015">
        <v>1</v>
      </c>
      <c r="F16015">
        <v>1</v>
      </c>
      <c r="G16015">
        <v>1</v>
      </c>
      <c r="H16015">
        <v>1</v>
      </c>
      <c r="I16015">
        <v>1</v>
      </c>
      <c r="J16015">
        <v>1</v>
      </c>
      <c r="K16015">
        <v>1</v>
      </c>
      <c r="M16015" t="s">
        <v>468</v>
      </c>
    </row>
    <row r="16016" spans="1:13" hidden="1">
      <c r="A16016" t="s">
        <v>305</v>
      </c>
      <c r="B16016" t="s">
        <v>435</v>
      </c>
      <c r="C16016" t="s">
        <v>287</v>
      </c>
      <c r="D16016">
        <v>1</v>
      </c>
      <c r="E16016">
        <v>1</v>
      </c>
      <c r="F16016">
        <v>1</v>
      </c>
      <c r="G16016">
        <v>1</v>
      </c>
      <c r="H16016">
        <v>1</v>
      </c>
      <c r="I16016">
        <v>1</v>
      </c>
      <c r="J16016">
        <v>1</v>
      </c>
      <c r="K16016">
        <v>1</v>
      </c>
      <c r="M16016" t="s">
        <v>468</v>
      </c>
    </row>
    <row r="16017" spans="1:13" hidden="1">
      <c r="A16017" t="s">
        <v>305</v>
      </c>
      <c r="B16017" t="s">
        <v>435</v>
      </c>
      <c r="C16017" t="s">
        <v>288</v>
      </c>
      <c r="D16017">
        <v>1</v>
      </c>
      <c r="E16017">
        <v>1</v>
      </c>
      <c r="F16017">
        <v>1</v>
      </c>
      <c r="G16017">
        <v>1</v>
      </c>
      <c r="H16017">
        <v>1</v>
      </c>
      <c r="I16017">
        <v>1</v>
      </c>
      <c r="J16017">
        <v>1</v>
      </c>
      <c r="K16017">
        <v>1</v>
      </c>
      <c r="M16017" t="s">
        <v>468</v>
      </c>
    </row>
    <row r="16018" spans="1:13" hidden="1">
      <c r="A16018" t="s">
        <v>305</v>
      </c>
      <c r="B16018" t="s">
        <v>435</v>
      </c>
      <c r="C16018" t="s">
        <v>289</v>
      </c>
      <c r="D16018">
        <v>1</v>
      </c>
      <c r="E16018">
        <v>1</v>
      </c>
      <c r="F16018">
        <v>1</v>
      </c>
      <c r="G16018">
        <v>1</v>
      </c>
      <c r="H16018">
        <v>1</v>
      </c>
      <c r="I16018">
        <v>1</v>
      </c>
      <c r="J16018">
        <v>1</v>
      </c>
      <c r="K16018">
        <v>1</v>
      </c>
      <c r="M16018" t="s">
        <v>468</v>
      </c>
    </row>
    <row r="16019" spans="1:13" hidden="1">
      <c r="A16019" t="s">
        <v>305</v>
      </c>
      <c r="B16019" t="s">
        <v>435</v>
      </c>
      <c r="C16019" t="s">
        <v>290</v>
      </c>
      <c r="D16019">
        <v>1</v>
      </c>
      <c r="E16019">
        <v>1</v>
      </c>
      <c r="F16019">
        <v>1</v>
      </c>
      <c r="G16019">
        <v>1</v>
      </c>
      <c r="H16019">
        <v>1</v>
      </c>
      <c r="I16019">
        <v>1</v>
      </c>
      <c r="J16019">
        <v>1</v>
      </c>
      <c r="K16019">
        <v>1</v>
      </c>
      <c r="M16019" t="s">
        <v>468</v>
      </c>
    </row>
    <row r="16020" spans="1:13" hidden="1">
      <c r="A16020" t="s">
        <v>305</v>
      </c>
      <c r="B16020" t="s">
        <v>435</v>
      </c>
      <c r="C16020" t="s">
        <v>291</v>
      </c>
      <c r="D16020">
        <v>1</v>
      </c>
      <c r="E16020">
        <v>1</v>
      </c>
      <c r="F16020">
        <v>1</v>
      </c>
      <c r="G16020">
        <v>1</v>
      </c>
      <c r="H16020">
        <v>1</v>
      </c>
      <c r="I16020">
        <v>1</v>
      </c>
      <c r="J16020">
        <v>1</v>
      </c>
      <c r="K16020">
        <v>1</v>
      </c>
      <c r="M16020" t="s">
        <v>468</v>
      </c>
    </row>
    <row r="16021" spans="1:13" hidden="1">
      <c r="A16021" t="s">
        <v>305</v>
      </c>
      <c r="B16021" t="s">
        <v>435</v>
      </c>
      <c r="C16021" t="s">
        <v>292</v>
      </c>
      <c r="D16021">
        <v>1</v>
      </c>
      <c r="E16021">
        <v>1</v>
      </c>
      <c r="F16021">
        <v>1</v>
      </c>
      <c r="G16021">
        <v>1</v>
      </c>
      <c r="H16021">
        <v>1</v>
      </c>
      <c r="I16021">
        <v>1</v>
      </c>
      <c r="J16021">
        <v>1</v>
      </c>
      <c r="K16021">
        <v>1</v>
      </c>
      <c r="M16021" t="s">
        <v>468</v>
      </c>
    </row>
    <row r="16022" spans="1:13" hidden="1">
      <c r="A16022" t="s">
        <v>305</v>
      </c>
      <c r="B16022" t="s">
        <v>507</v>
      </c>
      <c r="C16022" t="s">
        <v>278</v>
      </c>
      <c r="D16022" s="4">
        <v>1.3596254681647945E-2</v>
      </c>
      <c r="E16022">
        <f t="shared" ref="E16022:K16037" si="143">$D16022</f>
        <v>1.3596254681647945E-2</v>
      </c>
      <c r="F16022">
        <f t="shared" si="143"/>
        <v>1.3596254681647945E-2</v>
      </c>
      <c r="G16022">
        <f t="shared" si="143"/>
        <v>1.3596254681647945E-2</v>
      </c>
      <c r="H16022">
        <f t="shared" si="143"/>
        <v>1.3596254681647945E-2</v>
      </c>
      <c r="I16022">
        <f t="shared" si="143"/>
        <v>1.3596254681647945E-2</v>
      </c>
      <c r="J16022">
        <f t="shared" si="143"/>
        <v>1.3596254681647945E-2</v>
      </c>
      <c r="K16022">
        <f>$D16022</f>
        <v>1.3596254681647945E-2</v>
      </c>
    </row>
    <row r="16023" spans="1:13" hidden="1">
      <c r="A16023" t="s">
        <v>305</v>
      </c>
      <c r="B16023" t="s">
        <v>507</v>
      </c>
      <c r="C16023" t="s">
        <v>279</v>
      </c>
      <c r="D16023" s="4">
        <v>0.24681273408239712</v>
      </c>
      <c r="E16023">
        <f t="shared" si="143"/>
        <v>0.24681273408239712</v>
      </c>
      <c r="F16023">
        <f t="shared" si="143"/>
        <v>0.24681273408239712</v>
      </c>
      <c r="G16023">
        <f t="shared" si="143"/>
        <v>0.24681273408239712</v>
      </c>
      <c r="H16023">
        <f t="shared" si="143"/>
        <v>0.24681273408239712</v>
      </c>
      <c r="I16023">
        <f t="shared" si="143"/>
        <v>0.24681273408239712</v>
      </c>
      <c r="J16023">
        <f t="shared" si="143"/>
        <v>0.24681273408239712</v>
      </c>
      <c r="K16023">
        <f t="shared" si="143"/>
        <v>0.24681273408239712</v>
      </c>
      <c r="M16023" t="s">
        <v>470</v>
      </c>
    </row>
    <row r="16024" spans="1:13" hidden="1">
      <c r="A16024" t="s">
        <v>305</v>
      </c>
      <c r="B16024" t="s">
        <v>507</v>
      </c>
      <c r="C16024" t="s">
        <v>280</v>
      </c>
      <c r="D16024" s="4">
        <v>0.35180430711610489</v>
      </c>
      <c r="E16024">
        <f t="shared" si="143"/>
        <v>0.35180430711610489</v>
      </c>
      <c r="F16024">
        <f t="shared" si="143"/>
        <v>0.35180430711610489</v>
      </c>
      <c r="G16024">
        <f t="shared" si="143"/>
        <v>0.35180430711610489</v>
      </c>
      <c r="H16024">
        <f t="shared" si="143"/>
        <v>0.35180430711610489</v>
      </c>
      <c r="I16024">
        <f t="shared" si="143"/>
        <v>0.35180430711610489</v>
      </c>
      <c r="J16024">
        <f t="shared" si="143"/>
        <v>0.35180430711610489</v>
      </c>
      <c r="K16024">
        <f t="shared" si="143"/>
        <v>0.35180430711610489</v>
      </c>
      <c r="M16024" t="s">
        <v>470</v>
      </c>
    </row>
    <row r="16025" spans="1:13" hidden="1">
      <c r="A16025" t="s">
        <v>305</v>
      </c>
      <c r="B16025" t="s">
        <v>507</v>
      </c>
      <c r="C16025" t="s">
        <v>277</v>
      </c>
      <c r="D16025" s="4">
        <v>9.638295880149822E-2</v>
      </c>
      <c r="E16025">
        <f t="shared" si="143"/>
        <v>9.638295880149822E-2</v>
      </c>
      <c r="F16025">
        <f t="shared" si="143"/>
        <v>9.638295880149822E-2</v>
      </c>
      <c r="G16025">
        <f t="shared" si="143"/>
        <v>9.638295880149822E-2</v>
      </c>
      <c r="H16025">
        <f t="shared" si="143"/>
        <v>9.638295880149822E-2</v>
      </c>
      <c r="I16025">
        <f t="shared" si="143"/>
        <v>9.638295880149822E-2</v>
      </c>
      <c r="J16025">
        <f t="shared" si="143"/>
        <v>9.638295880149822E-2</v>
      </c>
      <c r="K16025">
        <f t="shared" si="143"/>
        <v>9.638295880149822E-2</v>
      </c>
      <c r="M16025" t="s">
        <v>470</v>
      </c>
    </row>
    <row r="16026" spans="1:13" hidden="1">
      <c r="A16026" t="s">
        <v>305</v>
      </c>
      <c r="B16026" t="s">
        <v>507</v>
      </c>
      <c r="C16026" t="s">
        <v>281</v>
      </c>
      <c r="D16026" s="4">
        <v>6.3370370370370273E-3</v>
      </c>
      <c r="E16026">
        <f t="shared" si="143"/>
        <v>6.3370370370370273E-3</v>
      </c>
      <c r="F16026">
        <f t="shared" si="143"/>
        <v>6.3370370370370273E-3</v>
      </c>
      <c r="G16026">
        <f t="shared" si="143"/>
        <v>6.3370370370370273E-3</v>
      </c>
      <c r="H16026">
        <f t="shared" si="143"/>
        <v>6.3370370370370273E-3</v>
      </c>
      <c r="I16026">
        <f t="shared" si="143"/>
        <v>6.3370370370370273E-3</v>
      </c>
      <c r="J16026">
        <f t="shared" si="143"/>
        <v>6.3370370370370273E-3</v>
      </c>
      <c r="K16026">
        <f t="shared" si="143"/>
        <v>6.3370370370370273E-3</v>
      </c>
      <c r="M16026" t="s">
        <v>470</v>
      </c>
    </row>
    <row r="16027" spans="1:13" hidden="1">
      <c r="A16027" t="s">
        <v>305</v>
      </c>
      <c r="B16027" t="s">
        <v>507</v>
      </c>
      <c r="C16027" t="s">
        <v>282</v>
      </c>
      <c r="D16027" s="4">
        <v>0.27936172839506174</v>
      </c>
      <c r="E16027">
        <f t="shared" si="143"/>
        <v>0.27936172839506174</v>
      </c>
      <c r="F16027">
        <f t="shared" si="143"/>
        <v>0.27936172839506174</v>
      </c>
      <c r="G16027">
        <f t="shared" si="143"/>
        <v>0.27936172839506174</v>
      </c>
      <c r="H16027">
        <f t="shared" si="143"/>
        <v>0.27936172839506174</v>
      </c>
      <c r="I16027">
        <f t="shared" si="143"/>
        <v>0.27936172839506174</v>
      </c>
      <c r="J16027">
        <f t="shared" si="143"/>
        <v>0.27936172839506174</v>
      </c>
      <c r="K16027">
        <f t="shared" si="143"/>
        <v>0.27936172839506174</v>
      </c>
      <c r="M16027" t="s">
        <v>470</v>
      </c>
    </row>
    <row r="16028" spans="1:13" hidden="1">
      <c r="A16028" t="s">
        <v>305</v>
      </c>
      <c r="B16028" t="s">
        <v>507</v>
      </c>
      <c r="C16028" t="s">
        <v>283</v>
      </c>
      <c r="D16028" s="4">
        <v>0.44145833333333467</v>
      </c>
      <c r="E16028">
        <f t="shared" si="143"/>
        <v>0.44145833333333467</v>
      </c>
      <c r="F16028">
        <f t="shared" si="143"/>
        <v>0.44145833333333467</v>
      </c>
      <c r="G16028">
        <f t="shared" si="143"/>
        <v>0.44145833333333467</v>
      </c>
      <c r="H16028">
        <f t="shared" si="143"/>
        <v>0.44145833333333467</v>
      </c>
      <c r="I16028">
        <f t="shared" si="143"/>
        <v>0.44145833333333467</v>
      </c>
      <c r="J16028">
        <f t="shared" si="143"/>
        <v>0.44145833333333467</v>
      </c>
      <c r="K16028">
        <f t="shared" si="143"/>
        <v>0.44145833333333467</v>
      </c>
      <c r="M16028" t="s">
        <v>470</v>
      </c>
    </row>
    <row r="16029" spans="1:13" hidden="1">
      <c r="A16029" t="s">
        <v>305</v>
      </c>
      <c r="B16029" t="s">
        <v>507</v>
      </c>
      <c r="C16029" t="s">
        <v>284</v>
      </c>
      <c r="D16029" s="4">
        <v>2.190148148148147E-2</v>
      </c>
      <c r="E16029">
        <f t="shared" si="143"/>
        <v>2.190148148148147E-2</v>
      </c>
      <c r="F16029">
        <f t="shared" si="143"/>
        <v>2.190148148148147E-2</v>
      </c>
      <c r="G16029">
        <f t="shared" si="143"/>
        <v>2.190148148148147E-2</v>
      </c>
      <c r="H16029">
        <f t="shared" si="143"/>
        <v>2.190148148148147E-2</v>
      </c>
      <c r="I16029">
        <f t="shared" si="143"/>
        <v>2.190148148148147E-2</v>
      </c>
      <c r="J16029">
        <f t="shared" si="143"/>
        <v>2.190148148148147E-2</v>
      </c>
      <c r="K16029">
        <f t="shared" si="143"/>
        <v>2.190148148148147E-2</v>
      </c>
      <c r="M16029" t="s">
        <v>470</v>
      </c>
    </row>
    <row r="16030" spans="1:13" hidden="1">
      <c r="A16030" t="s">
        <v>305</v>
      </c>
      <c r="B16030" t="s">
        <v>507</v>
      </c>
      <c r="C16030" t="s">
        <v>285</v>
      </c>
      <c r="D16030" s="4">
        <v>1.7382987382987401E-2</v>
      </c>
      <c r="E16030">
        <f t="shared" si="143"/>
        <v>1.7382987382987401E-2</v>
      </c>
      <c r="F16030">
        <f t="shared" si="143"/>
        <v>1.7382987382987401E-2</v>
      </c>
      <c r="G16030">
        <f t="shared" si="143"/>
        <v>1.7382987382987401E-2</v>
      </c>
      <c r="H16030">
        <f t="shared" si="143"/>
        <v>1.7382987382987401E-2</v>
      </c>
      <c r="I16030">
        <f t="shared" si="143"/>
        <v>1.7382987382987401E-2</v>
      </c>
      <c r="J16030">
        <f t="shared" si="143"/>
        <v>1.7382987382987401E-2</v>
      </c>
      <c r="K16030">
        <f t="shared" si="143"/>
        <v>1.7382987382987401E-2</v>
      </c>
      <c r="M16030" t="s">
        <v>470</v>
      </c>
    </row>
    <row r="16031" spans="1:13" hidden="1">
      <c r="A16031" t="s">
        <v>305</v>
      </c>
      <c r="B16031" t="s">
        <v>507</v>
      </c>
      <c r="C16031" t="s">
        <v>286</v>
      </c>
      <c r="D16031" s="4">
        <v>0.31232967032966996</v>
      </c>
      <c r="E16031">
        <f t="shared" si="143"/>
        <v>0.31232967032966996</v>
      </c>
      <c r="F16031">
        <f t="shared" si="143"/>
        <v>0.31232967032966996</v>
      </c>
      <c r="G16031">
        <f t="shared" si="143"/>
        <v>0.31232967032966996</v>
      </c>
      <c r="H16031">
        <f t="shared" si="143"/>
        <v>0.31232967032966996</v>
      </c>
      <c r="I16031">
        <f t="shared" si="143"/>
        <v>0.31232967032966996</v>
      </c>
      <c r="J16031">
        <f t="shared" si="143"/>
        <v>0.31232967032966996</v>
      </c>
      <c r="K16031">
        <f t="shared" si="143"/>
        <v>0.31232967032966996</v>
      </c>
      <c r="M16031" t="s">
        <v>470</v>
      </c>
    </row>
    <row r="16032" spans="1:13" hidden="1">
      <c r="A16032" t="s">
        <v>305</v>
      </c>
      <c r="B16032" t="s">
        <v>507</v>
      </c>
      <c r="C16032" t="s">
        <v>287</v>
      </c>
      <c r="D16032" s="4">
        <v>0.45427995813710098</v>
      </c>
      <c r="E16032">
        <f t="shared" si="143"/>
        <v>0.45427995813710098</v>
      </c>
      <c r="F16032">
        <f t="shared" si="143"/>
        <v>0.45427995813710098</v>
      </c>
      <c r="G16032">
        <f t="shared" si="143"/>
        <v>0.45427995813710098</v>
      </c>
      <c r="H16032">
        <f t="shared" si="143"/>
        <v>0.45427995813710098</v>
      </c>
      <c r="I16032">
        <f t="shared" si="143"/>
        <v>0.45427995813710098</v>
      </c>
      <c r="J16032">
        <f t="shared" si="143"/>
        <v>0.45427995813710098</v>
      </c>
      <c r="K16032">
        <f t="shared" si="143"/>
        <v>0.45427995813710098</v>
      </c>
      <c r="M16032" t="s">
        <v>470</v>
      </c>
    </row>
    <row r="16033" spans="1:13" hidden="1">
      <c r="A16033" t="s">
        <v>305</v>
      </c>
      <c r="B16033" t="s">
        <v>507</v>
      </c>
      <c r="C16033" t="s">
        <v>288</v>
      </c>
      <c r="D16033" s="4">
        <v>3.9283272283272254E-2</v>
      </c>
      <c r="E16033">
        <f t="shared" si="143"/>
        <v>3.9283272283272254E-2</v>
      </c>
      <c r="F16033">
        <f t="shared" si="143"/>
        <v>3.9283272283272254E-2</v>
      </c>
      <c r="G16033">
        <f t="shared" si="143"/>
        <v>3.9283272283272254E-2</v>
      </c>
      <c r="H16033">
        <f t="shared" si="143"/>
        <v>3.9283272283272254E-2</v>
      </c>
      <c r="I16033">
        <f t="shared" si="143"/>
        <v>3.9283272283272254E-2</v>
      </c>
      <c r="J16033">
        <f t="shared" si="143"/>
        <v>3.9283272283272254E-2</v>
      </c>
      <c r="K16033">
        <f t="shared" si="143"/>
        <v>3.9283272283272254E-2</v>
      </c>
      <c r="M16033" t="s">
        <v>470</v>
      </c>
    </row>
    <row r="16034" spans="1:13" hidden="1">
      <c r="A16034" t="s">
        <v>305</v>
      </c>
      <c r="B16034" t="s">
        <v>507</v>
      </c>
      <c r="C16034" t="s">
        <v>289</v>
      </c>
      <c r="D16034" s="4">
        <v>7.6563644688644713E-3</v>
      </c>
      <c r="E16034">
        <f t="shared" si="143"/>
        <v>7.6563644688644713E-3</v>
      </c>
      <c r="F16034">
        <f t="shared" si="143"/>
        <v>7.6563644688644713E-3</v>
      </c>
      <c r="G16034">
        <f t="shared" si="143"/>
        <v>7.6563644688644713E-3</v>
      </c>
      <c r="H16034">
        <f t="shared" si="143"/>
        <v>7.6563644688644713E-3</v>
      </c>
      <c r="I16034">
        <f t="shared" si="143"/>
        <v>7.6563644688644713E-3</v>
      </c>
      <c r="J16034">
        <f t="shared" si="143"/>
        <v>7.6563644688644713E-3</v>
      </c>
      <c r="K16034">
        <f t="shared" si="143"/>
        <v>7.6563644688644713E-3</v>
      </c>
      <c r="M16034" t="s">
        <v>470</v>
      </c>
    </row>
    <row r="16035" spans="1:13" hidden="1">
      <c r="A16035" t="s">
        <v>305</v>
      </c>
      <c r="B16035" t="s">
        <v>507</v>
      </c>
      <c r="C16035" t="s">
        <v>290</v>
      </c>
      <c r="D16035" s="4">
        <v>0.24609279609279597</v>
      </c>
      <c r="E16035">
        <f t="shared" si="143"/>
        <v>0.24609279609279597</v>
      </c>
      <c r="F16035">
        <f t="shared" si="143"/>
        <v>0.24609279609279597</v>
      </c>
      <c r="G16035">
        <f t="shared" si="143"/>
        <v>0.24609279609279597</v>
      </c>
      <c r="H16035">
        <f t="shared" si="143"/>
        <v>0.24609279609279597</v>
      </c>
      <c r="I16035">
        <f t="shared" si="143"/>
        <v>0.24609279609279597</v>
      </c>
      <c r="J16035">
        <f t="shared" si="143"/>
        <v>0.24609279609279597</v>
      </c>
      <c r="K16035">
        <f t="shared" si="143"/>
        <v>0.24609279609279597</v>
      </c>
      <c r="M16035" t="s">
        <v>470</v>
      </c>
    </row>
    <row r="16036" spans="1:13" hidden="1">
      <c r="A16036" t="s">
        <v>305</v>
      </c>
      <c r="B16036" t="s">
        <v>507</v>
      </c>
      <c r="C16036" t="s">
        <v>291</v>
      </c>
      <c r="D16036" s="4">
        <v>0.2354126984126983</v>
      </c>
      <c r="E16036">
        <f t="shared" si="143"/>
        <v>0.2354126984126983</v>
      </c>
      <c r="F16036">
        <f t="shared" si="143"/>
        <v>0.2354126984126983</v>
      </c>
      <c r="G16036">
        <f t="shared" si="143"/>
        <v>0.2354126984126983</v>
      </c>
      <c r="H16036">
        <f t="shared" si="143"/>
        <v>0.2354126984126983</v>
      </c>
      <c r="I16036">
        <f t="shared" si="143"/>
        <v>0.2354126984126983</v>
      </c>
      <c r="J16036">
        <f t="shared" si="143"/>
        <v>0.2354126984126983</v>
      </c>
      <c r="K16036">
        <f t="shared" si="143"/>
        <v>0.2354126984126983</v>
      </c>
      <c r="M16036" t="s">
        <v>470</v>
      </c>
    </row>
    <row r="16037" spans="1:13" hidden="1">
      <c r="A16037" t="s">
        <v>305</v>
      </c>
      <c r="B16037" t="s">
        <v>507</v>
      </c>
      <c r="C16037" t="s">
        <v>292</v>
      </c>
      <c r="D16037" s="4">
        <v>3.9450549450549439E-2</v>
      </c>
      <c r="E16037">
        <f t="shared" si="143"/>
        <v>3.9450549450549439E-2</v>
      </c>
      <c r="F16037">
        <f t="shared" si="143"/>
        <v>3.9450549450549439E-2</v>
      </c>
      <c r="G16037">
        <f t="shared" si="143"/>
        <v>3.9450549450549439E-2</v>
      </c>
      <c r="H16037">
        <f t="shared" si="143"/>
        <v>3.9450549450549439E-2</v>
      </c>
      <c r="I16037">
        <f t="shared" si="143"/>
        <v>3.9450549450549439E-2</v>
      </c>
      <c r="J16037">
        <f t="shared" si="143"/>
        <v>3.9450549450549439E-2</v>
      </c>
      <c r="K16037">
        <f t="shared" si="143"/>
        <v>3.9450549450549439E-2</v>
      </c>
      <c r="M16037" t="s">
        <v>470</v>
      </c>
    </row>
    <row r="16038" spans="1:13" hidden="1">
      <c r="A16038" t="s">
        <v>305</v>
      </c>
      <c r="B16038" t="s">
        <v>333</v>
      </c>
      <c r="C16038" t="s">
        <v>278</v>
      </c>
      <c r="D16038">
        <f>D16022</f>
        <v>1.3596254681647945E-2</v>
      </c>
      <c r="E16038">
        <f t="shared" ref="E16038:K16074" si="144">$D16038</f>
        <v>1.3596254681647945E-2</v>
      </c>
      <c r="F16038">
        <f t="shared" si="144"/>
        <v>1.3596254681647945E-2</v>
      </c>
      <c r="G16038">
        <f t="shared" si="144"/>
        <v>1.3596254681647945E-2</v>
      </c>
      <c r="H16038">
        <f t="shared" si="144"/>
        <v>1.3596254681647945E-2</v>
      </c>
      <c r="I16038">
        <f t="shared" si="144"/>
        <v>1.3596254681647945E-2</v>
      </c>
      <c r="J16038">
        <f t="shared" si="144"/>
        <v>1.3596254681647945E-2</v>
      </c>
      <c r="K16038">
        <f t="shared" si="144"/>
        <v>1.3596254681647945E-2</v>
      </c>
    </row>
    <row r="16039" spans="1:13" hidden="1">
      <c r="A16039" t="s">
        <v>305</v>
      </c>
      <c r="B16039" t="s">
        <v>333</v>
      </c>
      <c r="C16039" t="s">
        <v>279</v>
      </c>
      <c r="D16039">
        <f t="shared" ref="D16039:D16102" si="145">D16023</f>
        <v>0.24681273408239712</v>
      </c>
      <c r="E16039">
        <f t="shared" si="144"/>
        <v>0.24681273408239712</v>
      </c>
      <c r="F16039">
        <f t="shared" si="144"/>
        <v>0.24681273408239712</v>
      </c>
      <c r="G16039">
        <f t="shared" si="144"/>
        <v>0.24681273408239712</v>
      </c>
      <c r="H16039">
        <f t="shared" si="144"/>
        <v>0.24681273408239712</v>
      </c>
      <c r="I16039">
        <f t="shared" si="144"/>
        <v>0.24681273408239712</v>
      </c>
      <c r="J16039">
        <f t="shared" si="144"/>
        <v>0.24681273408239712</v>
      </c>
      <c r="K16039">
        <f t="shared" si="144"/>
        <v>0.24681273408239712</v>
      </c>
      <c r="M16039" t="s">
        <v>470</v>
      </c>
    </row>
    <row r="16040" spans="1:13" hidden="1">
      <c r="A16040" t="s">
        <v>305</v>
      </c>
      <c r="B16040" t="s">
        <v>333</v>
      </c>
      <c r="C16040" t="s">
        <v>280</v>
      </c>
      <c r="D16040">
        <f t="shared" si="145"/>
        <v>0.35180430711610489</v>
      </c>
      <c r="E16040">
        <f t="shared" si="144"/>
        <v>0.35180430711610489</v>
      </c>
      <c r="F16040">
        <f t="shared" si="144"/>
        <v>0.35180430711610489</v>
      </c>
      <c r="G16040">
        <f t="shared" si="144"/>
        <v>0.35180430711610489</v>
      </c>
      <c r="H16040">
        <f t="shared" si="144"/>
        <v>0.35180430711610489</v>
      </c>
      <c r="I16040">
        <f t="shared" si="144"/>
        <v>0.35180430711610489</v>
      </c>
      <c r="J16040">
        <f t="shared" si="144"/>
        <v>0.35180430711610489</v>
      </c>
      <c r="K16040">
        <f t="shared" si="144"/>
        <v>0.35180430711610489</v>
      </c>
      <c r="M16040" t="s">
        <v>470</v>
      </c>
    </row>
    <row r="16041" spans="1:13" hidden="1">
      <c r="A16041" t="s">
        <v>305</v>
      </c>
      <c r="B16041" t="s">
        <v>333</v>
      </c>
      <c r="C16041" t="s">
        <v>277</v>
      </c>
      <c r="D16041">
        <f t="shared" si="145"/>
        <v>9.638295880149822E-2</v>
      </c>
      <c r="E16041">
        <f t="shared" si="144"/>
        <v>9.638295880149822E-2</v>
      </c>
      <c r="F16041">
        <f t="shared" si="144"/>
        <v>9.638295880149822E-2</v>
      </c>
      <c r="G16041">
        <f t="shared" si="144"/>
        <v>9.638295880149822E-2</v>
      </c>
      <c r="H16041">
        <f t="shared" si="144"/>
        <v>9.638295880149822E-2</v>
      </c>
      <c r="I16041">
        <f t="shared" si="144"/>
        <v>9.638295880149822E-2</v>
      </c>
      <c r="J16041">
        <f t="shared" si="144"/>
        <v>9.638295880149822E-2</v>
      </c>
      <c r="K16041">
        <f t="shared" si="144"/>
        <v>9.638295880149822E-2</v>
      </c>
      <c r="M16041" t="s">
        <v>470</v>
      </c>
    </row>
    <row r="16042" spans="1:13" hidden="1">
      <c r="A16042" t="s">
        <v>305</v>
      </c>
      <c r="B16042" t="s">
        <v>333</v>
      </c>
      <c r="C16042" t="s">
        <v>281</v>
      </c>
      <c r="D16042">
        <f t="shared" si="145"/>
        <v>6.3370370370370273E-3</v>
      </c>
      <c r="E16042">
        <f t="shared" si="144"/>
        <v>6.3370370370370273E-3</v>
      </c>
      <c r="F16042">
        <f t="shared" si="144"/>
        <v>6.3370370370370273E-3</v>
      </c>
      <c r="G16042">
        <f t="shared" si="144"/>
        <v>6.3370370370370273E-3</v>
      </c>
      <c r="H16042">
        <f t="shared" si="144"/>
        <v>6.3370370370370273E-3</v>
      </c>
      <c r="I16042">
        <f t="shared" si="144"/>
        <v>6.3370370370370273E-3</v>
      </c>
      <c r="J16042">
        <f t="shared" si="144"/>
        <v>6.3370370370370273E-3</v>
      </c>
      <c r="K16042">
        <f t="shared" si="144"/>
        <v>6.3370370370370273E-3</v>
      </c>
      <c r="M16042" t="s">
        <v>470</v>
      </c>
    </row>
    <row r="16043" spans="1:13" hidden="1">
      <c r="A16043" t="s">
        <v>305</v>
      </c>
      <c r="B16043" t="s">
        <v>333</v>
      </c>
      <c r="C16043" t="s">
        <v>282</v>
      </c>
      <c r="D16043">
        <f t="shared" si="145"/>
        <v>0.27936172839506174</v>
      </c>
      <c r="E16043">
        <f t="shared" si="144"/>
        <v>0.27936172839506174</v>
      </c>
      <c r="F16043">
        <f t="shared" si="144"/>
        <v>0.27936172839506174</v>
      </c>
      <c r="G16043">
        <f t="shared" si="144"/>
        <v>0.27936172839506174</v>
      </c>
      <c r="H16043">
        <f t="shared" si="144"/>
        <v>0.27936172839506174</v>
      </c>
      <c r="I16043">
        <f t="shared" si="144"/>
        <v>0.27936172839506174</v>
      </c>
      <c r="J16043">
        <f t="shared" si="144"/>
        <v>0.27936172839506174</v>
      </c>
      <c r="K16043">
        <f t="shared" si="144"/>
        <v>0.27936172839506174</v>
      </c>
      <c r="M16043" t="s">
        <v>470</v>
      </c>
    </row>
    <row r="16044" spans="1:13" hidden="1">
      <c r="A16044" t="s">
        <v>305</v>
      </c>
      <c r="B16044" t="s">
        <v>333</v>
      </c>
      <c r="C16044" t="s">
        <v>283</v>
      </c>
      <c r="D16044">
        <f t="shared" si="145"/>
        <v>0.44145833333333467</v>
      </c>
      <c r="E16044">
        <f t="shared" si="144"/>
        <v>0.44145833333333467</v>
      </c>
      <c r="F16044">
        <f t="shared" si="144"/>
        <v>0.44145833333333467</v>
      </c>
      <c r="G16044">
        <f t="shared" si="144"/>
        <v>0.44145833333333467</v>
      </c>
      <c r="H16044">
        <f t="shared" si="144"/>
        <v>0.44145833333333467</v>
      </c>
      <c r="I16044">
        <f t="shared" si="144"/>
        <v>0.44145833333333467</v>
      </c>
      <c r="J16044">
        <f t="shared" si="144"/>
        <v>0.44145833333333467</v>
      </c>
      <c r="K16044">
        <f t="shared" si="144"/>
        <v>0.44145833333333467</v>
      </c>
      <c r="M16044" t="s">
        <v>470</v>
      </c>
    </row>
    <row r="16045" spans="1:13" hidden="1">
      <c r="A16045" t="s">
        <v>305</v>
      </c>
      <c r="B16045" t="s">
        <v>333</v>
      </c>
      <c r="C16045" t="s">
        <v>284</v>
      </c>
      <c r="D16045">
        <f t="shared" si="145"/>
        <v>2.190148148148147E-2</v>
      </c>
      <c r="E16045">
        <f t="shared" si="144"/>
        <v>2.190148148148147E-2</v>
      </c>
      <c r="F16045">
        <f t="shared" si="144"/>
        <v>2.190148148148147E-2</v>
      </c>
      <c r="G16045">
        <f t="shared" si="144"/>
        <v>2.190148148148147E-2</v>
      </c>
      <c r="H16045">
        <f t="shared" si="144"/>
        <v>2.190148148148147E-2</v>
      </c>
      <c r="I16045">
        <f t="shared" si="144"/>
        <v>2.190148148148147E-2</v>
      </c>
      <c r="J16045">
        <f t="shared" si="144"/>
        <v>2.190148148148147E-2</v>
      </c>
      <c r="K16045">
        <f t="shared" si="144"/>
        <v>2.190148148148147E-2</v>
      </c>
      <c r="M16045" t="s">
        <v>470</v>
      </c>
    </row>
    <row r="16046" spans="1:13" hidden="1">
      <c r="A16046" t="s">
        <v>305</v>
      </c>
      <c r="B16046" t="s">
        <v>333</v>
      </c>
      <c r="C16046" t="s">
        <v>285</v>
      </c>
      <c r="D16046">
        <f t="shared" si="145"/>
        <v>1.7382987382987401E-2</v>
      </c>
      <c r="E16046">
        <f t="shared" si="144"/>
        <v>1.7382987382987401E-2</v>
      </c>
      <c r="F16046">
        <f t="shared" si="144"/>
        <v>1.7382987382987401E-2</v>
      </c>
      <c r="G16046">
        <f t="shared" si="144"/>
        <v>1.7382987382987401E-2</v>
      </c>
      <c r="H16046">
        <f t="shared" si="144"/>
        <v>1.7382987382987401E-2</v>
      </c>
      <c r="I16046">
        <f t="shared" si="144"/>
        <v>1.7382987382987401E-2</v>
      </c>
      <c r="J16046">
        <f t="shared" si="144"/>
        <v>1.7382987382987401E-2</v>
      </c>
      <c r="K16046">
        <f t="shared" si="144"/>
        <v>1.7382987382987401E-2</v>
      </c>
      <c r="M16046" t="s">
        <v>470</v>
      </c>
    </row>
    <row r="16047" spans="1:13" hidden="1">
      <c r="A16047" t="s">
        <v>305</v>
      </c>
      <c r="B16047" t="s">
        <v>333</v>
      </c>
      <c r="C16047" t="s">
        <v>286</v>
      </c>
      <c r="D16047">
        <f t="shared" si="145"/>
        <v>0.31232967032966996</v>
      </c>
      <c r="E16047">
        <f t="shared" si="144"/>
        <v>0.31232967032966996</v>
      </c>
      <c r="F16047">
        <f t="shared" si="144"/>
        <v>0.31232967032966996</v>
      </c>
      <c r="G16047">
        <f t="shared" si="144"/>
        <v>0.31232967032966996</v>
      </c>
      <c r="H16047">
        <f t="shared" si="144"/>
        <v>0.31232967032966996</v>
      </c>
      <c r="I16047">
        <f t="shared" si="144"/>
        <v>0.31232967032966996</v>
      </c>
      <c r="J16047">
        <f t="shared" si="144"/>
        <v>0.31232967032966996</v>
      </c>
      <c r="K16047">
        <f t="shared" si="144"/>
        <v>0.31232967032966996</v>
      </c>
      <c r="M16047" t="s">
        <v>470</v>
      </c>
    </row>
    <row r="16048" spans="1:13" hidden="1">
      <c r="A16048" t="s">
        <v>305</v>
      </c>
      <c r="B16048" t="s">
        <v>333</v>
      </c>
      <c r="C16048" t="s">
        <v>287</v>
      </c>
      <c r="D16048">
        <f t="shared" si="145"/>
        <v>0.45427995813710098</v>
      </c>
      <c r="E16048">
        <f t="shared" si="144"/>
        <v>0.45427995813710098</v>
      </c>
      <c r="F16048">
        <f t="shared" si="144"/>
        <v>0.45427995813710098</v>
      </c>
      <c r="G16048">
        <f t="shared" si="144"/>
        <v>0.45427995813710098</v>
      </c>
      <c r="H16048">
        <f t="shared" si="144"/>
        <v>0.45427995813710098</v>
      </c>
      <c r="I16048">
        <f t="shared" si="144"/>
        <v>0.45427995813710098</v>
      </c>
      <c r="J16048">
        <f t="shared" si="144"/>
        <v>0.45427995813710098</v>
      </c>
      <c r="K16048">
        <f t="shared" si="144"/>
        <v>0.45427995813710098</v>
      </c>
      <c r="M16048" t="s">
        <v>470</v>
      </c>
    </row>
    <row r="16049" spans="1:13" hidden="1">
      <c r="A16049" t="s">
        <v>305</v>
      </c>
      <c r="B16049" t="s">
        <v>333</v>
      </c>
      <c r="C16049" t="s">
        <v>288</v>
      </c>
      <c r="D16049">
        <f t="shared" si="145"/>
        <v>3.9283272283272254E-2</v>
      </c>
      <c r="E16049">
        <f t="shared" si="144"/>
        <v>3.9283272283272254E-2</v>
      </c>
      <c r="F16049">
        <f t="shared" si="144"/>
        <v>3.9283272283272254E-2</v>
      </c>
      <c r="G16049">
        <f t="shared" si="144"/>
        <v>3.9283272283272254E-2</v>
      </c>
      <c r="H16049">
        <f t="shared" si="144"/>
        <v>3.9283272283272254E-2</v>
      </c>
      <c r="I16049">
        <f t="shared" si="144"/>
        <v>3.9283272283272254E-2</v>
      </c>
      <c r="J16049">
        <f t="shared" si="144"/>
        <v>3.9283272283272254E-2</v>
      </c>
      <c r="K16049">
        <f t="shared" si="144"/>
        <v>3.9283272283272254E-2</v>
      </c>
      <c r="M16049" t="s">
        <v>470</v>
      </c>
    </row>
    <row r="16050" spans="1:13" hidden="1">
      <c r="A16050" t="s">
        <v>305</v>
      </c>
      <c r="B16050" t="s">
        <v>333</v>
      </c>
      <c r="C16050" t="s">
        <v>289</v>
      </c>
      <c r="D16050">
        <f t="shared" si="145"/>
        <v>7.6563644688644713E-3</v>
      </c>
      <c r="E16050">
        <f t="shared" si="144"/>
        <v>7.6563644688644713E-3</v>
      </c>
      <c r="F16050">
        <f t="shared" si="144"/>
        <v>7.6563644688644713E-3</v>
      </c>
      <c r="G16050">
        <f t="shared" si="144"/>
        <v>7.6563644688644713E-3</v>
      </c>
      <c r="H16050">
        <f t="shared" si="144"/>
        <v>7.6563644688644713E-3</v>
      </c>
      <c r="I16050">
        <f t="shared" si="144"/>
        <v>7.6563644688644713E-3</v>
      </c>
      <c r="J16050">
        <f t="shared" si="144"/>
        <v>7.6563644688644713E-3</v>
      </c>
      <c r="K16050">
        <f t="shared" si="144"/>
        <v>7.6563644688644713E-3</v>
      </c>
      <c r="M16050" t="s">
        <v>470</v>
      </c>
    </row>
    <row r="16051" spans="1:13" hidden="1">
      <c r="A16051" t="s">
        <v>305</v>
      </c>
      <c r="B16051" t="s">
        <v>333</v>
      </c>
      <c r="C16051" t="s">
        <v>290</v>
      </c>
      <c r="D16051">
        <f t="shared" si="145"/>
        <v>0.24609279609279597</v>
      </c>
      <c r="E16051">
        <f t="shared" si="144"/>
        <v>0.24609279609279597</v>
      </c>
      <c r="F16051">
        <f t="shared" si="144"/>
        <v>0.24609279609279597</v>
      </c>
      <c r="G16051">
        <f t="shared" si="144"/>
        <v>0.24609279609279597</v>
      </c>
      <c r="H16051">
        <f t="shared" si="144"/>
        <v>0.24609279609279597</v>
      </c>
      <c r="I16051">
        <f t="shared" si="144"/>
        <v>0.24609279609279597</v>
      </c>
      <c r="J16051">
        <f t="shared" si="144"/>
        <v>0.24609279609279597</v>
      </c>
      <c r="K16051">
        <f t="shared" si="144"/>
        <v>0.24609279609279597</v>
      </c>
      <c r="M16051" t="s">
        <v>470</v>
      </c>
    </row>
    <row r="16052" spans="1:13" hidden="1">
      <c r="A16052" t="s">
        <v>305</v>
      </c>
      <c r="B16052" t="s">
        <v>333</v>
      </c>
      <c r="C16052" t="s">
        <v>291</v>
      </c>
      <c r="D16052">
        <f t="shared" si="145"/>
        <v>0.2354126984126983</v>
      </c>
      <c r="E16052">
        <f t="shared" si="144"/>
        <v>0.2354126984126983</v>
      </c>
      <c r="F16052">
        <f t="shared" si="144"/>
        <v>0.2354126984126983</v>
      </c>
      <c r="G16052">
        <f t="shared" si="144"/>
        <v>0.2354126984126983</v>
      </c>
      <c r="H16052">
        <f t="shared" si="144"/>
        <v>0.2354126984126983</v>
      </c>
      <c r="I16052">
        <f t="shared" si="144"/>
        <v>0.2354126984126983</v>
      </c>
      <c r="J16052">
        <f t="shared" si="144"/>
        <v>0.2354126984126983</v>
      </c>
      <c r="K16052">
        <f t="shared" si="144"/>
        <v>0.2354126984126983</v>
      </c>
      <c r="M16052" t="s">
        <v>470</v>
      </c>
    </row>
    <row r="16053" spans="1:13" hidden="1">
      <c r="A16053" t="s">
        <v>305</v>
      </c>
      <c r="B16053" t="s">
        <v>333</v>
      </c>
      <c r="C16053" t="s">
        <v>292</v>
      </c>
      <c r="D16053">
        <f t="shared" si="145"/>
        <v>3.9450549450549439E-2</v>
      </c>
      <c r="E16053">
        <f t="shared" si="144"/>
        <v>3.9450549450549439E-2</v>
      </c>
      <c r="F16053">
        <f t="shared" si="144"/>
        <v>3.9450549450549439E-2</v>
      </c>
      <c r="G16053">
        <f t="shared" si="144"/>
        <v>3.9450549450549439E-2</v>
      </c>
      <c r="H16053">
        <f t="shared" si="144"/>
        <v>3.9450549450549439E-2</v>
      </c>
      <c r="I16053">
        <f t="shared" si="144"/>
        <v>3.9450549450549439E-2</v>
      </c>
      <c r="J16053">
        <f t="shared" si="144"/>
        <v>3.9450549450549439E-2</v>
      </c>
      <c r="K16053">
        <f t="shared" si="144"/>
        <v>3.9450549450549439E-2</v>
      </c>
      <c r="M16053" t="s">
        <v>470</v>
      </c>
    </row>
    <row r="16054" spans="1:13" hidden="1">
      <c r="A16054" t="s">
        <v>305</v>
      </c>
      <c r="B16054" t="s">
        <v>334</v>
      </c>
      <c r="C16054" t="s">
        <v>278</v>
      </c>
      <c r="D16054">
        <f t="shared" si="145"/>
        <v>1.3596254681647945E-2</v>
      </c>
      <c r="E16054">
        <f t="shared" si="144"/>
        <v>1.3596254681647945E-2</v>
      </c>
      <c r="F16054">
        <f t="shared" si="144"/>
        <v>1.3596254681647945E-2</v>
      </c>
      <c r="G16054">
        <f t="shared" si="144"/>
        <v>1.3596254681647945E-2</v>
      </c>
      <c r="H16054">
        <f t="shared" si="144"/>
        <v>1.3596254681647945E-2</v>
      </c>
      <c r="I16054">
        <f t="shared" si="144"/>
        <v>1.3596254681647945E-2</v>
      </c>
      <c r="J16054">
        <f t="shared" si="144"/>
        <v>1.3596254681647945E-2</v>
      </c>
      <c r="K16054">
        <f t="shared" si="144"/>
        <v>1.3596254681647945E-2</v>
      </c>
    </row>
    <row r="16055" spans="1:13" hidden="1">
      <c r="A16055" t="s">
        <v>305</v>
      </c>
      <c r="B16055" t="s">
        <v>334</v>
      </c>
      <c r="C16055" t="s">
        <v>279</v>
      </c>
      <c r="D16055">
        <f t="shared" si="145"/>
        <v>0.24681273408239712</v>
      </c>
      <c r="E16055">
        <f t="shared" si="144"/>
        <v>0.24681273408239712</v>
      </c>
      <c r="F16055">
        <f t="shared" si="144"/>
        <v>0.24681273408239712</v>
      </c>
      <c r="G16055">
        <f t="shared" si="144"/>
        <v>0.24681273408239712</v>
      </c>
      <c r="H16055">
        <f t="shared" si="144"/>
        <v>0.24681273408239712</v>
      </c>
      <c r="I16055">
        <f t="shared" si="144"/>
        <v>0.24681273408239712</v>
      </c>
      <c r="J16055">
        <f t="shared" si="144"/>
        <v>0.24681273408239712</v>
      </c>
      <c r="K16055">
        <f t="shared" si="144"/>
        <v>0.24681273408239712</v>
      </c>
      <c r="M16055" t="s">
        <v>470</v>
      </c>
    </row>
    <row r="16056" spans="1:13" hidden="1">
      <c r="A16056" t="s">
        <v>305</v>
      </c>
      <c r="B16056" t="s">
        <v>334</v>
      </c>
      <c r="C16056" t="s">
        <v>280</v>
      </c>
      <c r="D16056">
        <f t="shared" si="145"/>
        <v>0.35180430711610489</v>
      </c>
      <c r="E16056">
        <f t="shared" si="144"/>
        <v>0.35180430711610489</v>
      </c>
      <c r="F16056">
        <f t="shared" si="144"/>
        <v>0.35180430711610489</v>
      </c>
      <c r="G16056">
        <f t="shared" si="144"/>
        <v>0.35180430711610489</v>
      </c>
      <c r="H16056">
        <f t="shared" si="144"/>
        <v>0.35180430711610489</v>
      </c>
      <c r="I16056">
        <f t="shared" si="144"/>
        <v>0.35180430711610489</v>
      </c>
      <c r="J16056">
        <f t="shared" si="144"/>
        <v>0.35180430711610489</v>
      </c>
      <c r="K16056">
        <f t="shared" si="144"/>
        <v>0.35180430711610489</v>
      </c>
      <c r="M16056" t="s">
        <v>470</v>
      </c>
    </row>
    <row r="16057" spans="1:13" hidden="1">
      <c r="A16057" t="s">
        <v>305</v>
      </c>
      <c r="B16057" t="s">
        <v>334</v>
      </c>
      <c r="C16057" t="s">
        <v>277</v>
      </c>
      <c r="D16057">
        <f t="shared" si="145"/>
        <v>9.638295880149822E-2</v>
      </c>
      <c r="E16057">
        <f t="shared" si="144"/>
        <v>9.638295880149822E-2</v>
      </c>
      <c r="F16057">
        <f t="shared" si="144"/>
        <v>9.638295880149822E-2</v>
      </c>
      <c r="G16057">
        <f t="shared" si="144"/>
        <v>9.638295880149822E-2</v>
      </c>
      <c r="H16057">
        <f t="shared" si="144"/>
        <v>9.638295880149822E-2</v>
      </c>
      <c r="I16057">
        <f t="shared" si="144"/>
        <v>9.638295880149822E-2</v>
      </c>
      <c r="J16057">
        <f t="shared" si="144"/>
        <v>9.638295880149822E-2</v>
      </c>
      <c r="K16057">
        <f t="shared" si="144"/>
        <v>9.638295880149822E-2</v>
      </c>
      <c r="M16057" t="s">
        <v>470</v>
      </c>
    </row>
    <row r="16058" spans="1:13" hidden="1">
      <c r="A16058" t="s">
        <v>305</v>
      </c>
      <c r="B16058" t="s">
        <v>334</v>
      </c>
      <c r="C16058" t="s">
        <v>281</v>
      </c>
      <c r="D16058">
        <f t="shared" si="145"/>
        <v>6.3370370370370273E-3</v>
      </c>
      <c r="E16058">
        <f t="shared" si="144"/>
        <v>6.3370370370370273E-3</v>
      </c>
      <c r="F16058">
        <f t="shared" si="144"/>
        <v>6.3370370370370273E-3</v>
      </c>
      <c r="G16058">
        <f t="shared" si="144"/>
        <v>6.3370370370370273E-3</v>
      </c>
      <c r="H16058">
        <f t="shared" si="144"/>
        <v>6.3370370370370273E-3</v>
      </c>
      <c r="I16058">
        <f t="shared" si="144"/>
        <v>6.3370370370370273E-3</v>
      </c>
      <c r="J16058">
        <f t="shared" si="144"/>
        <v>6.3370370370370273E-3</v>
      </c>
      <c r="K16058">
        <f t="shared" si="144"/>
        <v>6.3370370370370273E-3</v>
      </c>
      <c r="M16058" t="s">
        <v>470</v>
      </c>
    </row>
    <row r="16059" spans="1:13" hidden="1">
      <c r="A16059" t="s">
        <v>305</v>
      </c>
      <c r="B16059" t="s">
        <v>334</v>
      </c>
      <c r="C16059" t="s">
        <v>282</v>
      </c>
      <c r="D16059">
        <f t="shared" si="145"/>
        <v>0.27936172839506174</v>
      </c>
      <c r="E16059">
        <f t="shared" si="144"/>
        <v>0.27936172839506174</v>
      </c>
      <c r="F16059">
        <f t="shared" si="144"/>
        <v>0.27936172839506174</v>
      </c>
      <c r="G16059">
        <f t="shared" si="144"/>
        <v>0.27936172839506174</v>
      </c>
      <c r="H16059">
        <f t="shared" si="144"/>
        <v>0.27936172839506174</v>
      </c>
      <c r="I16059">
        <f t="shared" si="144"/>
        <v>0.27936172839506174</v>
      </c>
      <c r="J16059">
        <f t="shared" si="144"/>
        <v>0.27936172839506174</v>
      </c>
      <c r="K16059">
        <f t="shared" si="144"/>
        <v>0.27936172839506174</v>
      </c>
      <c r="M16059" t="s">
        <v>470</v>
      </c>
    </row>
    <row r="16060" spans="1:13" hidden="1">
      <c r="A16060" t="s">
        <v>305</v>
      </c>
      <c r="B16060" t="s">
        <v>334</v>
      </c>
      <c r="C16060" t="s">
        <v>283</v>
      </c>
      <c r="D16060">
        <f t="shared" si="145"/>
        <v>0.44145833333333467</v>
      </c>
      <c r="E16060">
        <f t="shared" si="144"/>
        <v>0.44145833333333467</v>
      </c>
      <c r="F16060">
        <f t="shared" si="144"/>
        <v>0.44145833333333467</v>
      </c>
      <c r="G16060">
        <f t="shared" si="144"/>
        <v>0.44145833333333467</v>
      </c>
      <c r="H16060">
        <f t="shared" si="144"/>
        <v>0.44145833333333467</v>
      </c>
      <c r="I16060">
        <f t="shared" si="144"/>
        <v>0.44145833333333467</v>
      </c>
      <c r="J16060">
        <f t="shared" si="144"/>
        <v>0.44145833333333467</v>
      </c>
      <c r="K16060">
        <f t="shared" si="144"/>
        <v>0.44145833333333467</v>
      </c>
      <c r="M16060" t="s">
        <v>470</v>
      </c>
    </row>
    <row r="16061" spans="1:13" hidden="1">
      <c r="A16061" t="s">
        <v>305</v>
      </c>
      <c r="B16061" t="s">
        <v>334</v>
      </c>
      <c r="C16061" t="s">
        <v>284</v>
      </c>
      <c r="D16061">
        <f t="shared" si="145"/>
        <v>2.190148148148147E-2</v>
      </c>
      <c r="E16061">
        <f t="shared" si="144"/>
        <v>2.190148148148147E-2</v>
      </c>
      <c r="F16061">
        <f t="shared" si="144"/>
        <v>2.190148148148147E-2</v>
      </c>
      <c r="G16061">
        <f t="shared" si="144"/>
        <v>2.190148148148147E-2</v>
      </c>
      <c r="H16061">
        <f t="shared" si="144"/>
        <v>2.190148148148147E-2</v>
      </c>
      <c r="I16061">
        <f t="shared" si="144"/>
        <v>2.190148148148147E-2</v>
      </c>
      <c r="J16061">
        <f t="shared" si="144"/>
        <v>2.190148148148147E-2</v>
      </c>
      <c r="K16061">
        <f t="shared" si="144"/>
        <v>2.190148148148147E-2</v>
      </c>
      <c r="M16061" t="s">
        <v>470</v>
      </c>
    </row>
    <row r="16062" spans="1:13" hidden="1">
      <c r="A16062" t="s">
        <v>305</v>
      </c>
      <c r="B16062" t="s">
        <v>334</v>
      </c>
      <c r="C16062" t="s">
        <v>285</v>
      </c>
      <c r="D16062">
        <f t="shared" si="145"/>
        <v>1.7382987382987401E-2</v>
      </c>
      <c r="E16062">
        <f t="shared" si="144"/>
        <v>1.7382987382987401E-2</v>
      </c>
      <c r="F16062">
        <f t="shared" si="144"/>
        <v>1.7382987382987401E-2</v>
      </c>
      <c r="G16062">
        <f t="shared" si="144"/>
        <v>1.7382987382987401E-2</v>
      </c>
      <c r="H16062">
        <f t="shared" si="144"/>
        <v>1.7382987382987401E-2</v>
      </c>
      <c r="I16062">
        <f t="shared" si="144"/>
        <v>1.7382987382987401E-2</v>
      </c>
      <c r="J16062">
        <f t="shared" si="144"/>
        <v>1.7382987382987401E-2</v>
      </c>
      <c r="K16062">
        <f t="shared" si="144"/>
        <v>1.7382987382987401E-2</v>
      </c>
      <c r="M16062" t="s">
        <v>470</v>
      </c>
    </row>
    <row r="16063" spans="1:13" hidden="1">
      <c r="A16063" t="s">
        <v>305</v>
      </c>
      <c r="B16063" t="s">
        <v>334</v>
      </c>
      <c r="C16063" t="s">
        <v>286</v>
      </c>
      <c r="D16063">
        <f t="shared" si="145"/>
        <v>0.31232967032966996</v>
      </c>
      <c r="E16063">
        <f t="shared" si="144"/>
        <v>0.31232967032966996</v>
      </c>
      <c r="F16063">
        <f t="shared" si="144"/>
        <v>0.31232967032966996</v>
      </c>
      <c r="G16063">
        <f t="shared" si="144"/>
        <v>0.31232967032966996</v>
      </c>
      <c r="H16063">
        <f t="shared" si="144"/>
        <v>0.31232967032966996</v>
      </c>
      <c r="I16063">
        <f t="shared" si="144"/>
        <v>0.31232967032966996</v>
      </c>
      <c r="J16063">
        <f t="shared" si="144"/>
        <v>0.31232967032966996</v>
      </c>
      <c r="K16063">
        <f t="shared" si="144"/>
        <v>0.31232967032966996</v>
      </c>
      <c r="M16063" t="s">
        <v>470</v>
      </c>
    </row>
    <row r="16064" spans="1:13" hidden="1">
      <c r="A16064" t="s">
        <v>305</v>
      </c>
      <c r="B16064" t="s">
        <v>334</v>
      </c>
      <c r="C16064" t="s">
        <v>287</v>
      </c>
      <c r="D16064">
        <f t="shared" si="145"/>
        <v>0.45427995813710098</v>
      </c>
      <c r="E16064">
        <f t="shared" si="144"/>
        <v>0.45427995813710098</v>
      </c>
      <c r="F16064">
        <f t="shared" si="144"/>
        <v>0.45427995813710098</v>
      </c>
      <c r="G16064">
        <f t="shared" si="144"/>
        <v>0.45427995813710098</v>
      </c>
      <c r="H16064">
        <f t="shared" si="144"/>
        <v>0.45427995813710098</v>
      </c>
      <c r="I16064">
        <f t="shared" si="144"/>
        <v>0.45427995813710098</v>
      </c>
      <c r="J16064">
        <f t="shared" si="144"/>
        <v>0.45427995813710098</v>
      </c>
      <c r="K16064">
        <f t="shared" si="144"/>
        <v>0.45427995813710098</v>
      </c>
      <c r="M16064" t="s">
        <v>470</v>
      </c>
    </row>
    <row r="16065" spans="1:13" hidden="1">
      <c r="A16065" t="s">
        <v>305</v>
      </c>
      <c r="B16065" t="s">
        <v>334</v>
      </c>
      <c r="C16065" t="s">
        <v>288</v>
      </c>
      <c r="D16065">
        <f t="shared" si="145"/>
        <v>3.9283272283272254E-2</v>
      </c>
      <c r="E16065">
        <f t="shared" si="144"/>
        <v>3.9283272283272254E-2</v>
      </c>
      <c r="F16065">
        <f t="shared" si="144"/>
        <v>3.9283272283272254E-2</v>
      </c>
      <c r="G16065">
        <f t="shared" si="144"/>
        <v>3.9283272283272254E-2</v>
      </c>
      <c r="H16065">
        <f t="shared" si="144"/>
        <v>3.9283272283272254E-2</v>
      </c>
      <c r="I16065">
        <f t="shared" si="144"/>
        <v>3.9283272283272254E-2</v>
      </c>
      <c r="J16065">
        <f t="shared" si="144"/>
        <v>3.9283272283272254E-2</v>
      </c>
      <c r="K16065">
        <f t="shared" si="144"/>
        <v>3.9283272283272254E-2</v>
      </c>
      <c r="M16065" t="s">
        <v>470</v>
      </c>
    </row>
    <row r="16066" spans="1:13" hidden="1">
      <c r="A16066" t="s">
        <v>305</v>
      </c>
      <c r="B16066" t="s">
        <v>334</v>
      </c>
      <c r="C16066" t="s">
        <v>289</v>
      </c>
      <c r="D16066">
        <f t="shared" si="145"/>
        <v>7.6563644688644713E-3</v>
      </c>
      <c r="E16066">
        <f t="shared" si="144"/>
        <v>7.6563644688644713E-3</v>
      </c>
      <c r="F16066">
        <f t="shared" si="144"/>
        <v>7.6563644688644713E-3</v>
      </c>
      <c r="G16066">
        <f t="shared" si="144"/>
        <v>7.6563644688644713E-3</v>
      </c>
      <c r="H16066">
        <f t="shared" si="144"/>
        <v>7.6563644688644713E-3</v>
      </c>
      <c r="I16066">
        <f t="shared" si="144"/>
        <v>7.6563644688644713E-3</v>
      </c>
      <c r="J16066">
        <f t="shared" si="144"/>
        <v>7.6563644688644713E-3</v>
      </c>
      <c r="K16066">
        <f t="shared" si="144"/>
        <v>7.6563644688644713E-3</v>
      </c>
      <c r="M16066" t="s">
        <v>470</v>
      </c>
    </row>
    <row r="16067" spans="1:13" hidden="1">
      <c r="A16067" t="s">
        <v>305</v>
      </c>
      <c r="B16067" t="s">
        <v>334</v>
      </c>
      <c r="C16067" t="s">
        <v>290</v>
      </c>
      <c r="D16067">
        <f t="shared" si="145"/>
        <v>0.24609279609279597</v>
      </c>
      <c r="E16067">
        <f t="shared" si="144"/>
        <v>0.24609279609279597</v>
      </c>
      <c r="F16067">
        <f t="shared" si="144"/>
        <v>0.24609279609279597</v>
      </c>
      <c r="G16067">
        <f t="shared" si="144"/>
        <v>0.24609279609279597</v>
      </c>
      <c r="H16067">
        <f t="shared" si="144"/>
        <v>0.24609279609279597</v>
      </c>
      <c r="I16067">
        <f t="shared" si="144"/>
        <v>0.24609279609279597</v>
      </c>
      <c r="J16067">
        <f t="shared" si="144"/>
        <v>0.24609279609279597</v>
      </c>
      <c r="K16067">
        <f t="shared" si="144"/>
        <v>0.24609279609279597</v>
      </c>
      <c r="M16067" t="s">
        <v>470</v>
      </c>
    </row>
    <row r="16068" spans="1:13" hidden="1">
      <c r="A16068" t="s">
        <v>305</v>
      </c>
      <c r="B16068" t="s">
        <v>334</v>
      </c>
      <c r="C16068" t="s">
        <v>291</v>
      </c>
      <c r="D16068">
        <f t="shared" si="145"/>
        <v>0.2354126984126983</v>
      </c>
      <c r="E16068">
        <f t="shared" si="144"/>
        <v>0.2354126984126983</v>
      </c>
      <c r="F16068">
        <f t="shared" si="144"/>
        <v>0.2354126984126983</v>
      </c>
      <c r="G16068">
        <f t="shared" si="144"/>
        <v>0.2354126984126983</v>
      </c>
      <c r="H16068">
        <f t="shared" si="144"/>
        <v>0.2354126984126983</v>
      </c>
      <c r="I16068">
        <f t="shared" si="144"/>
        <v>0.2354126984126983</v>
      </c>
      <c r="J16068">
        <f t="shared" si="144"/>
        <v>0.2354126984126983</v>
      </c>
      <c r="K16068">
        <f t="shared" si="144"/>
        <v>0.2354126984126983</v>
      </c>
      <c r="M16068" t="s">
        <v>470</v>
      </c>
    </row>
    <row r="16069" spans="1:13" hidden="1">
      <c r="A16069" t="s">
        <v>305</v>
      </c>
      <c r="B16069" t="s">
        <v>334</v>
      </c>
      <c r="C16069" t="s">
        <v>292</v>
      </c>
      <c r="D16069">
        <f t="shared" si="145"/>
        <v>3.9450549450549439E-2</v>
      </c>
      <c r="E16069">
        <f t="shared" si="144"/>
        <v>3.9450549450549439E-2</v>
      </c>
      <c r="F16069">
        <f t="shared" si="144"/>
        <v>3.9450549450549439E-2</v>
      </c>
      <c r="G16069">
        <f t="shared" si="144"/>
        <v>3.9450549450549439E-2</v>
      </c>
      <c r="H16069">
        <f t="shared" si="144"/>
        <v>3.9450549450549439E-2</v>
      </c>
      <c r="I16069">
        <f t="shared" si="144"/>
        <v>3.9450549450549439E-2</v>
      </c>
      <c r="J16069">
        <f t="shared" si="144"/>
        <v>3.9450549450549439E-2</v>
      </c>
      <c r="K16069">
        <f t="shared" si="144"/>
        <v>3.9450549450549439E-2</v>
      </c>
      <c r="M16069" t="s">
        <v>470</v>
      </c>
    </row>
    <row r="16070" spans="1:13" hidden="1">
      <c r="A16070" t="s">
        <v>305</v>
      </c>
      <c r="B16070" t="s">
        <v>505</v>
      </c>
      <c r="C16070" t="s">
        <v>278</v>
      </c>
      <c r="D16070">
        <f t="shared" si="145"/>
        <v>1.3596254681647945E-2</v>
      </c>
      <c r="E16070">
        <f t="shared" si="144"/>
        <v>1.3596254681647945E-2</v>
      </c>
      <c r="F16070">
        <f t="shared" si="144"/>
        <v>1.3596254681647945E-2</v>
      </c>
      <c r="G16070">
        <f t="shared" si="144"/>
        <v>1.3596254681647945E-2</v>
      </c>
      <c r="H16070">
        <f t="shared" si="144"/>
        <v>1.3596254681647945E-2</v>
      </c>
      <c r="I16070">
        <f t="shared" si="144"/>
        <v>1.3596254681647945E-2</v>
      </c>
      <c r="J16070">
        <f t="shared" si="144"/>
        <v>1.3596254681647945E-2</v>
      </c>
      <c r="K16070">
        <f t="shared" si="144"/>
        <v>1.3596254681647945E-2</v>
      </c>
    </row>
    <row r="16071" spans="1:13" hidden="1">
      <c r="A16071" t="s">
        <v>305</v>
      </c>
      <c r="B16071" t="s">
        <v>505</v>
      </c>
      <c r="C16071" t="s">
        <v>279</v>
      </c>
      <c r="D16071">
        <f t="shared" si="145"/>
        <v>0.24681273408239712</v>
      </c>
      <c r="E16071">
        <f t="shared" si="144"/>
        <v>0.24681273408239712</v>
      </c>
      <c r="F16071">
        <f t="shared" si="144"/>
        <v>0.24681273408239712</v>
      </c>
      <c r="G16071">
        <f t="shared" si="144"/>
        <v>0.24681273408239712</v>
      </c>
      <c r="H16071">
        <f t="shared" si="144"/>
        <v>0.24681273408239712</v>
      </c>
      <c r="I16071">
        <f t="shared" si="144"/>
        <v>0.24681273408239712</v>
      </c>
      <c r="J16071">
        <f t="shared" si="144"/>
        <v>0.24681273408239712</v>
      </c>
      <c r="K16071">
        <f t="shared" si="144"/>
        <v>0.24681273408239712</v>
      </c>
      <c r="M16071" t="s">
        <v>470</v>
      </c>
    </row>
    <row r="16072" spans="1:13" hidden="1">
      <c r="A16072" t="s">
        <v>305</v>
      </c>
      <c r="B16072" t="s">
        <v>505</v>
      </c>
      <c r="C16072" t="s">
        <v>280</v>
      </c>
      <c r="D16072">
        <f t="shared" si="145"/>
        <v>0.35180430711610489</v>
      </c>
      <c r="E16072">
        <f t="shared" si="144"/>
        <v>0.35180430711610489</v>
      </c>
      <c r="F16072">
        <f t="shared" si="144"/>
        <v>0.35180430711610489</v>
      </c>
      <c r="G16072">
        <f t="shared" si="144"/>
        <v>0.35180430711610489</v>
      </c>
      <c r="H16072">
        <f t="shared" si="144"/>
        <v>0.35180430711610489</v>
      </c>
      <c r="I16072">
        <f t="shared" si="144"/>
        <v>0.35180430711610489</v>
      </c>
      <c r="J16072">
        <f t="shared" si="144"/>
        <v>0.35180430711610489</v>
      </c>
      <c r="K16072">
        <f t="shared" si="144"/>
        <v>0.35180430711610489</v>
      </c>
      <c r="M16072" t="s">
        <v>470</v>
      </c>
    </row>
    <row r="16073" spans="1:13" hidden="1">
      <c r="A16073" t="s">
        <v>305</v>
      </c>
      <c r="B16073" t="s">
        <v>505</v>
      </c>
      <c r="C16073" t="s">
        <v>277</v>
      </c>
      <c r="D16073">
        <f t="shared" si="145"/>
        <v>9.638295880149822E-2</v>
      </c>
      <c r="E16073">
        <f t="shared" si="144"/>
        <v>9.638295880149822E-2</v>
      </c>
      <c r="F16073">
        <f t="shared" si="144"/>
        <v>9.638295880149822E-2</v>
      </c>
      <c r="G16073">
        <f t="shared" si="144"/>
        <v>9.638295880149822E-2</v>
      </c>
      <c r="H16073">
        <f t="shared" si="144"/>
        <v>9.638295880149822E-2</v>
      </c>
      <c r="I16073">
        <f t="shared" si="144"/>
        <v>9.638295880149822E-2</v>
      </c>
      <c r="J16073">
        <f t="shared" si="144"/>
        <v>9.638295880149822E-2</v>
      </c>
      <c r="K16073">
        <f t="shared" si="144"/>
        <v>9.638295880149822E-2</v>
      </c>
      <c r="M16073" t="s">
        <v>470</v>
      </c>
    </row>
    <row r="16074" spans="1:13" hidden="1">
      <c r="A16074" t="s">
        <v>305</v>
      </c>
      <c r="B16074" t="s">
        <v>505</v>
      </c>
      <c r="C16074" t="s">
        <v>281</v>
      </c>
      <c r="D16074">
        <f t="shared" si="145"/>
        <v>6.3370370370370273E-3</v>
      </c>
      <c r="E16074">
        <f t="shared" si="144"/>
        <v>6.3370370370370273E-3</v>
      </c>
      <c r="F16074">
        <f t="shared" si="144"/>
        <v>6.3370370370370273E-3</v>
      </c>
      <c r="G16074">
        <f t="shared" si="144"/>
        <v>6.3370370370370273E-3</v>
      </c>
      <c r="H16074">
        <f t="shared" ref="E16074:K16110" si="146">$D16074</f>
        <v>6.3370370370370273E-3</v>
      </c>
      <c r="I16074">
        <f t="shared" si="146"/>
        <v>6.3370370370370273E-3</v>
      </c>
      <c r="J16074">
        <f t="shared" si="146"/>
        <v>6.3370370370370273E-3</v>
      </c>
      <c r="K16074">
        <f t="shared" si="146"/>
        <v>6.3370370370370273E-3</v>
      </c>
      <c r="M16074" t="s">
        <v>470</v>
      </c>
    </row>
    <row r="16075" spans="1:13" hidden="1">
      <c r="A16075" t="s">
        <v>305</v>
      </c>
      <c r="B16075" t="s">
        <v>505</v>
      </c>
      <c r="C16075" t="s">
        <v>282</v>
      </c>
      <c r="D16075">
        <f t="shared" si="145"/>
        <v>0.27936172839506174</v>
      </c>
      <c r="E16075">
        <f t="shared" si="146"/>
        <v>0.27936172839506174</v>
      </c>
      <c r="F16075">
        <f t="shared" si="146"/>
        <v>0.27936172839506174</v>
      </c>
      <c r="G16075">
        <f t="shared" si="146"/>
        <v>0.27936172839506174</v>
      </c>
      <c r="H16075">
        <f t="shared" si="146"/>
        <v>0.27936172839506174</v>
      </c>
      <c r="I16075">
        <f t="shared" si="146"/>
        <v>0.27936172839506174</v>
      </c>
      <c r="J16075">
        <f t="shared" si="146"/>
        <v>0.27936172839506174</v>
      </c>
      <c r="K16075">
        <f t="shared" si="146"/>
        <v>0.27936172839506174</v>
      </c>
      <c r="M16075" t="s">
        <v>470</v>
      </c>
    </row>
    <row r="16076" spans="1:13" hidden="1">
      <c r="A16076" t="s">
        <v>305</v>
      </c>
      <c r="B16076" t="s">
        <v>505</v>
      </c>
      <c r="C16076" t="s">
        <v>283</v>
      </c>
      <c r="D16076">
        <f t="shared" si="145"/>
        <v>0.44145833333333467</v>
      </c>
      <c r="E16076">
        <f t="shared" si="146"/>
        <v>0.44145833333333467</v>
      </c>
      <c r="F16076">
        <f t="shared" si="146"/>
        <v>0.44145833333333467</v>
      </c>
      <c r="G16076">
        <f t="shared" si="146"/>
        <v>0.44145833333333467</v>
      </c>
      <c r="H16076">
        <f t="shared" si="146"/>
        <v>0.44145833333333467</v>
      </c>
      <c r="I16076">
        <f t="shared" si="146"/>
        <v>0.44145833333333467</v>
      </c>
      <c r="J16076">
        <f t="shared" si="146"/>
        <v>0.44145833333333467</v>
      </c>
      <c r="K16076">
        <f t="shared" si="146"/>
        <v>0.44145833333333467</v>
      </c>
      <c r="M16076" t="s">
        <v>470</v>
      </c>
    </row>
    <row r="16077" spans="1:13" hidden="1">
      <c r="A16077" t="s">
        <v>305</v>
      </c>
      <c r="B16077" t="s">
        <v>505</v>
      </c>
      <c r="C16077" t="s">
        <v>284</v>
      </c>
      <c r="D16077">
        <f t="shared" si="145"/>
        <v>2.190148148148147E-2</v>
      </c>
      <c r="E16077">
        <f t="shared" si="146"/>
        <v>2.190148148148147E-2</v>
      </c>
      <c r="F16077">
        <f t="shared" si="146"/>
        <v>2.190148148148147E-2</v>
      </c>
      <c r="G16077">
        <f t="shared" si="146"/>
        <v>2.190148148148147E-2</v>
      </c>
      <c r="H16077">
        <f t="shared" si="146"/>
        <v>2.190148148148147E-2</v>
      </c>
      <c r="I16077">
        <f t="shared" si="146"/>
        <v>2.190148148148147E-2</v>
      </c>
      <c r="J16077">
        <f t="shared" si="146"/>
        <v>2.190148148148147E-2</v>
      </c>
      <c r="K16077">
        <f t="shared" si="146"/>
        <v>2.190148148148147E-2</v>
      </c>
      <c r="M16077" t="s">
        <v>470</v>
      </c>
    </row>
    <row r="16078" spans="1:13" hidden="1">
      <c r="A16078" t="s">
        <v>305</v>
      </c>
      <c r="B16078" t="s">
        <v>505</v>
      </c>
      <c r="C16078" t="s">
        <v>285</v>
      </c>
      <c r="D16078">
        <f t="shared" si="145"/>
        <v>1.7382987382987401E-2</v>
      </c>
      <c r="E16078">
        <f t="shared" si="146"/>
        <v>1.7382987382987401E-2</v>
      </c>
      <c r="F16078">
        <f t="shared" si="146"/>
        <v>1.7382987382987401E-2</v>
      </c>
      <c r="G16078">
        <f t="shared" si="146"/>
        <v>1.7382987382987401E-2</v>
      </c>
      <c r="H16078">
        <f t="shared" si="146"/>
        <v>1.7382987382987401E-2</v>
      </c>
      <c r="I16078">
        <f t="shared" si="146"/>
        <v>1.7382987382987401E-2</v>
      </c>
      <c r="J16078">
        <f t="shared" si="146"/>
        <v>1.7382987382987401E-2</v>
      </c>
      <c r="K16078">
        <f t="shared" si="146"/>
        <v>1.7382987382987401E-2</v>
      </c>
      <c r="M16078" t="s">
        <v>470</v>
      </c>
    </row>
    <row r="16079" spans="1:13" hidden="1">
      <c r="A16079" t="s">
        <v>305</v>
      </c>
      <c r="B16079" t="s">
        <v>505</v>
      </c>
      <c r="C16079" t="s">
        <v>286</v>
      </c>
      <c r="D16079">
        <f t="shared" si="145"/>
        <v>0.31232967032966996</v>
      </c>
      <c r="E16079">
        <f t="shared" si="146"/>
        <v>0.31232967032966996</v>
      </c>
      <c r="F16079">
        <f t="shared" si="146"/>
        <v>0.31232967032966996</v>
      </c>
      <c r="G16079">
        <f t="shared" si="146"/>
        <v>0.31232967032966996</v>
      </c>
      <c r="H16079">
        <f t="shared" si="146"/>
        <v>0.31232967032966996</v>
      </c>
      <c r="I16079">
        <f t="shared" si="146"/>
        <v>0.31232967032966996</v>
      </c>
      <c r="J16079">
        <f t="shared" si="146"/>
        <v>0.31232967032966996</v>
      </c>
      <c r="K16079">
        <f t="shared" si="146"/>
        <v>0.31232967032966996</v>
      </c>
      <c r="M16079" t="s">
        <v>470</v>
      </c>
    </row>
    <row r="16080" spans="1:13" hidden="1">
      <c r="A16080" t="s">
        <v>305</v>
      </c>
      <c r="B16080" t="s">
        <v>505</v>
      </c>
      <c r="C16080" t="s">
        <v>287</v>
      </c>
      <c r="D16080">
        <f t="shared" si="145"/>
        <v>0.45427995813710098</v>
      </c>
      <c r="E16080">
        <f t="shared" si="146"/>
        <v>0.45427995813710098</v>
      </c>
      <c r="F16080">
        <f t="shared" si="146"/>
        <v>0.45427995813710098</v>
      </c>
      <c r="G16080">
        <f t="shared" si="146"/>
        <v>0.45427995813710098</v>
      </c>
      <c r="H16080">
        <f t="shared" si="146"/>
        <v>0.45427995813710098</v>
      </c>
      <c r="I16080">
        <f t="shared" si="146"/>
        <v>0.45427995813710098</v>
      </c>
      <c r="J16080">
        <f t="shared" si="146"/>
        <v>0.45427995813710098</v>
      </c>
      <c r="K16080">
        <f t="shared" si="146"/>
        <v>0.45427995813710098</v>
      </c>
      <c r="M16080" t="s">
        <v>470</v>
      </c>
    </row>
    <row r="16081" spans="1:13" hidden="1">
      <c r="A16081" t="s">
        <v>305</v>
      </c>
      <c r="B16081" t="s">
        <v>505</v>
      </c>
      <c r="C16081" t="s">
        <v>288</v>
      </c>
      <c r="D16081">
        <f t="shared" si="145"/>
        <v>3.9283272283272254E-2</v>
      </c>
      <c r="E16081">
        <f t="shared" si="146"/>
        <v>3.9283272283272254E-2</v>
      </c>
      <c r="F16081">
        <f t="shared" si="146"/>
        <v>3.9283272283272254E-2</v>
      </c>
      <c r="G16081">
        <f t="shared" si="146"/>
        <v>3.9283272283272254E-2</v>
      </c>
      <c r="H16081">
        <f t="shared" si="146"/>
        <v>3.9283272283272254E-2</v>
      </c>
      <c r="I16081">
        <f t="shared" si="146"/>
        <v>3.9283272283272254E-2</v>
      </c>
      <c r="J16081">
        <f t="shared" si="146"/>
        <v>3.9283272283272254E-2</v>
      </c>
      <c r="K16081">
        <f t="shared" si="146"/>
        <v>3.9283272283272254E-2</v>
      </c>
      <c r="M16081" t="s">
        <v>470</v>
      </c>
    </row>
    <row r="16082" spans="1:13" hidden="1">
      <c r="A16082" t="s">
        <v>305</v>
      </c>
      <c r="B16082" t="s">
        <v>505</v>
      </c>
      <c r="C16082" t="s">
        <v>289</v>
      </c>
      <c r="D16082">
        <f t="shared" si="145"/>
        <v>7.6563644688644713E-3</v>
      </c>
      <c r="E16082">
        <f t="shared" si="146"/>
        <v>7.6563644688644713E-3</v>
      </c>
      <c r="F16082">
        <f t="shared" si="146"/>
        <v>7.6563644688644713E-3</v>
      </c>
      <c r="G16082">
        <f t="shared" si="146"/>
        <v>7.6563644688644713E-3</v>
      </c>
      <c r="H16082">
        <f t="shared" si="146"/>
        <v>7.6563644688644713E-3</v>
      </c>
      <c r="I16082">
        <f t="shared" si="146"/>
        <v>7.6563644688644713E-3</v>
      </c>
      <c r="J16082">
        <f t="shared" si="146"/>
        <v>7.6563644688644713E-3</v>
      </c>
      <c r="K16082">
        <f t="shared" si="146"/>
        <v>7.6563644688644713E-3</v>
      </c>
      <c r="M16082" t="s">
        <v>470</v>
      </c>
    </row>
    <row r="16083" spans="1:13" hidden="1">
      <c r="A16083" t="s">
        <v>305</v>
      </c>
      <c r="B16083" t="s">
        <v>505</v>
      </c>
      <c r="C16083" t="s">
        <v>290</v>
      </c>
      <c r="D16083">
        <f t="shared" si="145"/>
        <v>0.24609279609279597</v>
      </c>
      <c r="E16083">
        <f t="shared" si="146"/>
        <v>0.24609279609279597</v>
      </c>
      <c r="F16083">
        <f t="shared" si="146"/>
        <v>0.24609279609279597</v>
      </c>
      <c r="G16083">
        <f t="shared" si="146"/>
        <v>0.24609279609279597</v>
      </c>
      <c r="H16083">
        <f t="shared" si="146"/>
        <v>0.24609279609279597</v>
      </c>
      <c r="I16083">
        <f t="shared" si="146"/>
        <v>0.24609279609279597</v>
      </c>
      <c r="J16083">
        <f t="shared" si="146"/>
        <v>0.24609279609279597</v>
      </c>
      <c r="K16083">
        <f t="shared" si="146"/>
        <v>0.24609279609279597</v>
      </c>
      <c r="M16083" t="s">
        <v>470</v>
      </c>
    </row>
    <row r="16084" spans="1:13" hidden="1">
      <c r="A16084" t="s">
        <v>305</v>
      </c>
      <c r="B16084" t="s">
        <v>505</v>
      </c>
      <c r="C16084" t="s">
        <v>291</v>
      </c>
      <c r="D16084">
        <f t="shared" si="145"/>
        <v>0.2354126984126983</v>
      </c>
      <c r="E16084">
        <f t="shared" si="146"/>
        <v>0.2354126984126983</v>
      </c>
      <c r="F16084">
        <f t="shared" si="146"/>
        <v>0.2354126984126983</v>
      </c>
      <c r="G16084">
        <f t="shared" si="146"/>
        <v>0.2354126984126983</v>
      </c>
      <c r="H16084">
        <f t="shared" si="146"/>
        <v>0.2354126984126983</v>
      </c>
      <c r="I16084">
        <f t="shared" si="146"/>
        <v>0.2354126984126983</v>
      </c>
      <c r="J16084">
        <f t="shared" si="146"/>
        <v>0.2354126984126983</v>
      </c>
      <c r="K16084">
        <f t="shared" si="146"/>
        <v>0.2354126984126983</v>
      </c>
      <c r="M16084" t="s">
        <v>470</v>
      </c>
    </row>
    <row r="16085" spans="1:13" hidden="1">
      <c r="A16085" t="s">
        <v>305</v>
      </c>
      <c r="B16085" t="s">
        <v>505</v>
      </c>
      <c r="C16085" t="s">
        <v>292</v>
      </c>
      <c r="D16085">
        <f t="shared" si="145"/>
        <v>3.9450549450549439E-2</v>
      </c>
      <c r="E16085">
        <f t="shared" si="146"/>
        <v>3.9450549450549439E-2</v>
      </c>
      <c r="F16085">
        <f t="shared" si="146"/>
        <v>3.9450549450549439E-2</v>
      </c>
      <c r="G16085">
        <f t="shared" si="146"/>
        <v>3.9450549450549439E-2</v>
      </c>
      <c r="H16085">
        <f t="shared" si="146"/>
        <v>3.9450549450549439E-2</v>
      </c>
      <c r="I16085">
        <f t="shared" si="146"/>
        <v>3.9450549450549439E-2</v>
      </c>
      <c r="J16085">
        <f t="shared" si="146"/>
        <v>3.9450549450549439E-2</v>
      </c>
      <c r="K16085">
        <f t="shared" si="146"/>
        <v>3.9450549450549439E-2</v>
      </c>
      <c r="M16085" t="s">
        <v>470</v>
      </c>
    </row>
    <row r="16086" spans="1:13" hidden="1">
      <c r="A16086" t="s">
        <v>305</v>
      </c>
      <c r="B16086" t="s">
        <v>327</v>
      </c>
      <c r="C16086" t="s">
        <v>278</v>
      </c>
      <c r="D16086">
        <v>1.3234972299168861E-2</v>
      </c>
      <c r="E16086">
        <f t="shared" si="146"/>
        <v>1.3234972299168861E-2</v>
      </c>
      <c r="F16086">
        <f t="shared" si="146"/>
        <v>1.3234972299168861E-2</v>
      </c>
      <c r="G16086">
        <f t="shared" si="146"/>
        <v>1.3234972299168861E-2</v>
      </c>
      <c r="H16086">
        <f t="shared" si="146"/>
        <v>1.3234972299168861E-2</v>
      </c>
      <c r="I16086">
        <f t="shared" si="146"/>
        <v>1.3234972299168861E-2</v>
      </c>
      <c r="J16086">
        <f t="shared" si="146"/>
        <v>1.3234972299168861E-2</v>
      </c>
      <c r="K16086">
        <f t="shared" si="146"/>
        <v>1.3234972299168861E-2</v>
      </c>
    </row>
    <row r="16087" spans="1:13" hidden="1">
      <c r="A16087" t="s">
        <v>305</v>
      </c>
      <c r="B16087" t="s">
        <v>327</v>
      </c>
      <c r="C16087" t="s">
        <v>279</v>
      </c>
      <c r="D16087">
        <v>0.22194182825484743</v>
      </c>
      <c r="E16087">
        <f t="shared" si="146"/>
        <v>0.22194182825484743</v>
      </c>
      <c r="F16087">
        <f t="shared" si="146"/>
        <v>0.22194182825484743</v>
      </c>
      <c r="G16087">
        <f t="shared" si="146"/>
        <v>0.22194182825484743</v>
      </c>
      <c r="H16087">
        <f t="shared" si="146"/>
        <v>0.22194182825484743</v>
      </c>
      <c r="I16087">
        <f t="shared" si="146"/>
        <v>0.22194182825484743</v>
      </c>
      <c r="J16087">
        <f t="shared" si="146"/>
        <v>0.22194182825484743</v>
      </c>
      <c r="K16087">
        <f t="shared" si="146"/>
        <v>0.22194182825484743</v>
      </c>
      <c r="M16087" t="s">
        <v>470</v>
      </c>
    </row>
    <row r="16088" spans="1:13" hidden="1">
      <c r="A16088" t="s">
        <v>305</v>
      </c>
      <c r="B16088" t="s">
        <v>327</v>
      </c>
      <c r="C16088" t="s">
        <v>280</v>
      </c>
      <c r="D16088">
        <v>0.29238789819944522</v>
      </c>
      <c r="E16088">
        <f t="shared" si="146"/>
        <v>0.29238789819944522</v>
      </c>
      <c r="F16088">
        <f t="shared" si="146"/>
        <v>0.29238789819944522</v>
      </c>
      <c r="G16088">
        <f t="shared" si="146"/>
        <v>0.29238789819944522</v>
      </c>
      <c r="H16088">
        <f t="shared" si="146"/>
        <v>0.29238789819944522</v>
      </c>
      <c r="I16088">
        <f t="shared" si="146"/>
        <v>0.29238789819944522</v>
      </c>
      <c r="J16088">
        <f t="shared" si="146"/>
        <v>0.29238789819944522</v>
      </c>
      <c r="K16088">
        <f t="shared" si="146"/>
        <v>0.29238789819944522</v>
      </c>
      <c r="M16088" t="s">
        <v>470</v>
      </c>
    </row>
    <row r="16089" spans="1:13" hidden="1">
      <c r="A16089" t="s">
        <v>305</v>
      </c>
      <c r="B16089" t="s">
        <v>327</v>
      </c>
      <c r="C16089" t="s">
        <v>277</v>
      </c>
      <c r="D16089">
        <v>7.2712430747921566E-2</v>
      </c>
      <c r="E16089">
        <f t="shared" si="146"/>
        <v>7.2712430747921566E-2</v>
      </c>
      <c r="F16089">
        <f t="shared" si="146"/>
        <v>7.2712430747921566E-2</v>
      </c>
      <c r="G16089">
        <f t="shared" si="146"/>
        <v>7.2712430747921566E-2</v>
      </c>
      <c r="H16089">
        <f t="shared" si="146"/>
        <v>7.2712430747921566E-2</v>
      </c>
      <c r="I16089">
        <f t="shared" si="146"/>
        <v>7.2712430747921566E-2</v>
      </c>
      <c r="J16089">
        <f t="shared" si="146"/>
        <v>7.2712430747921566E-2</v>
      </c>
      <c r="K16089">
        <f t="shared" si="146"/>
        <v>7.2712430747921566E-2</v>
      </c>
      <c r="M16089" t="s">
        <v>470</v>
      </c>
    </row>
    <row r="16090" spans="1:13" hidden="1">
      <c r="A16090" t="s">
        <v>305</v>
      </c>
      <c r="B16090" t="s">
        <v>327</v>
      </c>
      <c r="C16090" t="s">
        <v>281</v>
      </c>
      <c r="D16090">
        <v>9.7551510989011617E-3</v>
      </c>
      <c r="E16090">
        <f t="shared" si="146"/>
        <v>9.7551510989011617E-3</v>
      </c>
      <c r="F16090">
        <f t="shared" si="146"/>
        <v>9.7551510989011617E-3</v>
      </c>
      <c r="G16090">
        <f t="shared" si="146"/>
        <v>9.7551510989011617E-3</v>
      </c>
      <c r="H16090">
        <f t="shared" si="146"/>
        <v>9.7551510989011617E-3</v>
      </c>
      <c r="I16090">
        <f t="shared" si="146"/>
        <v>9.7551510989011617E-3</v>
      </c>
      <c r="J16090">
        <f t="shared" si="146"/>
        <v>9.7551510989011617E-3</v>
      </c>
      <c r="K16090">
        <f t="shared" si="146"/>
        <v>9.7551510989011617E-3</v>
      </c>
      <c r="M16090" t="s">
        <v>470</v>
      </c>
    </row>
    <row r="16091" spans="1:13" hidden="1">
      <c r="A16091" t="s">
        <v>305</v>
      </c>
      <c r="B16091" t="s">
        <v>327</v>
      </c>
      <c r="C16091" t="s">
        <v>282</v>
      </c>
      <c r="D16091">
        <v>0.26978388278388288</v>
      </c>
      <c r="E16091">
        <f t="shared" si="146"/>
        <v>0.26978388278388288</v>
      </c>
      <c r="F16091">
        <f t="shared" si="146"/>
        <v>0.26978388278388288</v>
      </c>
      <c r="G16091">
        <f t="shared" si="146"/>
        <v>0.26978388278388288</v>
      </c>
      <c r="H16091">
        <f t="shared" si="146"/>
        <v>0.26978388278388288</v>
      </c>
      <c r="I16091">
        <f t="shared" si="146"/>
        <v>0.26978388278388288</v>
      </c>
      <c r="J16091">
        <f t="shared" si="146"/>
        <v>0.26978388278388288</v>
      </c>
      <c r="K16091">
        <f t="shared" si="146"/>
        <v>0.26978388278388288</v>
      </c>
      <c r="M16091" t="s">
        <v>470</v>
      </c>
    </row>
    <row r="16092" spans="1:13" hidden="1">
      <c r="A16092" t="s">
        <v>305</v>
      </c>
      <c r="B16092" t="s">
        <v>327</v>
      </c>
      <c r="C16092" t="s">
        <v>283</v>
      </c>
      <c r="D16092">
        <v>0.41222879464285866</v>
      </c>
      <c r="E16092">
        <f t="shared" si="146"/>
        <v>0.41222879464285866</v>
      </c>
      <c r="F16092">
        <f t="shared" si="146"/>
        <v>0.41222879464285866</v>
      </c>
      <c r="G16092">
        <f t="shared" si="146"/>
        <v>0.41222879464285866</v>
      </c>
      <c r="H16092">
        <f t="shared" si="146"/>
        <v>0.41222879464285866</v>
      </c>
      <c r="I16092">
        <f t="shared" si="146"/>
        <v>0.41222879464285866</v>
      </c>
      <c r="J16092">
        <f t="shared" si="146"/>
        <v>0.41222879464285866</v>
      </c>
      <c r="K16092">
        <f t="shared" si="146"/>
        <v>0.41222879464285866</v>
      </c>
      <c r="M16092" t="s">
        <v>470</v>
      </c>
    </row>
    <row r="16093" spans="1:13" hidden="1">
      <c r="A16093" t="s">
        <v>305</v>
      </c>
      <c r="B16093" t="s">
        <v>327</v>
      </c>
      <c r="C16093" t="s">
        <v>284</v>
      </c>
      <c r="D16093">
        <v>2.3603708791208506E-2</v>
      </c>
      <c r="E16093">
        <f t="shared" si="146"/>
        <v>2.3603708791208506E-2</v>
      </c>
      <c r="F16093">
        <f t="shared" si="146"/>
        <v>2.3603708791208506E-2</v>
      </c>
      <c r="G16093">
        <f t="shared" si="146"/>
        <v>2.3603708791208506E-2</v>
      </c>
      <c r="H16093">
        <f t="shared" si="146"/>
        <v>2.3603708791208506E-2</v>
      </c>
      <c r="I16093">
        <f t="shared" si="146"/>
        <v>2.3603708791208506E-2</v>
      </c>
      <c r="J16093">
        <f t="shared" si="146"/>
        <v>2.3603708791208506E-2</v>
      </c>
      <c r="K16093">
        <f t="shared" si="146"/>
        <v>2.3603708791208506E-2</v>
      </c>
      <c r="M16093" t="s">
        <v>470</v>
      </c>
    </row>
    <row r="16094" spans="1:13" hidden="1">
      <c r="A16094" t="s">
        <v>305</v>
      </c>
      <c r="B16094" t="s">
        <v>327</v>
      </c>
      <c r="C16094" t="s">
        <v>285</v>
      </c>
      <c r="D16094">
        <v>2.0424630132849949E-2</v>
      </c>
      <c r="E16094">
        <f t="shared" si="146"/>
        <v>2.0424630132849949E-2</v>
      </c>
      <c r="F16094">
        <f t="shared" si="146"/>
        <v>2.0424630132849949E-2</v>
      </c>
      <c r="G16094">
        <f t="shared" si="146"/>
        <v>2.0424630132849949E-2</v>
      </c>
      <c r="H16094">
        <f t="shared" si="146"/>
        <v>2.0424630132849949E-2</v>
      </c>
      <c r="I16094">
        <f t="shared" si="146"/>
        <v>2.0424630132849949E-2</v>
      </c>
      <c r="J16094">
        <f t="shared" si="146"/>
        <v>2.0424630132849949E-2</v>
      </c>
      <c r="K16094">
        <f t="shared" si="146"/>
        <v>2.0424630132849949E-2</v>
      </c>
      <c r="M16094" t="s">
        <v>470</v>
      </c>
    </row>
    <row r="16095" spans="1:13" hidden="1">
      <c r="A16095" t="s">
        <v>305</v>
      </c>
      <c r="B16095" t="s">
        <v>327</v>
      </c>
      <c r="C16095" t="s">
        <v>286</v>
      </c>
      <c r="D16095">
        <v>0.29613722826086936</v>
      </c>
      <c r="E16095">
        <f t="shared" si="146"/>
        <v>0.29613722826086936</v>
      </c>
      <c r="F16095">
        <f t="shared" si="146"/>
        <v>0.29613722826086936</v>
      </c>
      <c r="G16095">
        <f t="shared" si="146"/>
        <v>0.29613722826086936</v>
      </c>
      <c r="H16095">
        <f t="shared" si="146"/>
        <v>0.29613722826086936</v>
      </c>
      <c r="I16095">
        <f t="shared" si="146"/>
        <v>0.29613722826086936</v>
      </c>
      <c r="J16095">
        <f t="shared" si="146"/>
        <v>0.29613722826086936</v>
      </c>
      <c r="K16095">
        <f t="shared" si="146"/>
        <v>0.29613722826086936</v>
      </c>
      <c r="M16095" t="s">
        <v>470</v>
      </c>
    </row>
    <row r="16096" spans="1:13" hidden="1">
      <c r="A16096" t="s">
        <v>305</v>
      </c>
      <c r="B16096" t="s">
        <v>327</v>
      </c>
      <c r="C16096" t="s">
        <v>287</v>
      </c>
      <c r="D16096">
        <v>0.42590387228260845</v>
      </c>
      <c r="E16096">
        <f t="shared" si="146"/>
        <v>0.42590387228260845</v>
      </c>
      <c r="F16096">
        <f t="shared" si="146"/>
        <v>0.42590387228260845</v>
      </c>
      <c r="G16096">
        <f t="shared" si="146"/>
        <v>0.42590387228260845</v>
      </c>
      <c r="H16096">
        <f t="shared" si="146"/>
        <v>0.42590387228260845</v>
      </c>
      <c r="I16096">
        <f t="shared" si="146"/>
        <v>0.42590387228260845</v>
      </c>
      <c r="J16096">
        <f t="shared" si="146"/>
        <v>0.42590387228260845</v>
      </c>
      <c r="K16096">
        <f t="shared" si="146"/>
        <v>0.42590387228260845</v>
      </c>
      <c r="M16096" t="s">
        <v>470</v>
      </c>
    </row>
    <row r="16097" spans="1:13" hidden="1">
      <c r="A16097" t="s">
        <v>305</v>
      </c>
      <c r="B16097" t="s">
        <v>327</v>
      </c>
      <c r="C16097" t="s">
        <v>288</v>
      </c>
      <c r="D16097">
        <v>4.1001698369564424E-2</v>
      </c>
      <c r="E16097">
        <f t="shared" si="146"/>
        <v>4.1001698369564424E-2</v>
      </c>
      <c r="F16097">
        <f t="shared" si="146"/>
        <v>4.1001698369564424E-2</v>
      </c>
      <c r="G16097">
        <f t="shared" si="146"/>
        <v>4.1001698369564424E-2</v>
      </c>
      <c r="H16097">
        <f t="shared" si="146"/>
        <v>4.1001698369564424E-2</v>
      </c>
      <c r="I16097">
        <f t="shared" si="146"/>
        <v>4.1001698369564424E-2</v>
      </c>
      <c r="J16097">
        <f t="shared" si="146"/>
        <v>4.1001698369564424E-2</v>
      </c>
      <c r="K16097">
        <f t="shared" si="146"/>
        <v>4.1001698369564424E-2</v>
      </c>
      <c r="M16097" t="s">
        <v>470</v>
      </c>
    </row>
    <row r="16098" spans="1:13" hidden="1">
      <c r="A16098" t="s">
        <v>305</v>
      </c>
      <c r="B16098" t="s">
        <v>327</v>
      </c>
      <c r="C16098" t="s">
        <v>289</v>
      </c>
      <c r="D16098">
        <v>6.6293945312499341E-3</v>
      </c>
      <c r="E16098">
        <f t="shared" si="146"/>
        <v>6.6293945312499341E-3</v>
      </c>
      <c r="F16098">
        <f t="shared" si="146"/>
        <v>6.6293945312499341E-3</v>
      </c>
      <c r="G16098">
        <f t="shared" si="146"/>
        <v>6.6293945312499341E-3</v>
      </c>
      <c r="H16098">
        <f t="shared" si="146"/>
        <v>6.6293945312499341E-3</v>
      </c>
      <c r="I16098">
        <f t="shared" si="146"/>
        <v>6.6293945312499341E-3</v>
      </c>
      <c r="J16098">
        <f t="shared" si="146"/>
        <v>6.6293945312499341E-3</v>
      </c>
      <c r="K16098">
        <f t="shared" si="146"/>
        <v>6.6293945312499341E-3</v>
      </c>
      <c r="M16098" t="s">
        <v>470</v>
      </c>
    </row>
    <row r="16099" spans="1:13" hidden="1">
      <c r="A16099" t="s">
        <v>305</v>
      </c>
      <c r="B16099" t="s">
        <v>327</v>
      </c>
      <c r="C16099" t="s">
        <v>290</v>
      </c>
      <c r="D16099">
        <v>0.20853657155797112</v>
      </c>
      <c r="E16099">
        <f t="shared" si="146"/>
        <v>0.20853657155797112</v>
      </c>
      <c r="F16099">
        <f t="shared" si="146"/>
        <v>0.20853657155797112</v>
      </c>
      <c r="G16099">
        <f t="shared" si="146"/>
        <v>0.20853657155797112</v>
      </c>
      <c r="H16099">
        <f t="shared" si="146"/>
        <v>0.20853657155797112</v>
      </c>
      <c r="I16099">
        <f t="shared" si="146"/>
        <v>0.20853657155797112</v>
      </c>
      <c r="J16099">
        <f t="shared" si="146"/>
        <v>0.20853657155797112</v>
      </c>
      <c r="K16099">
        <f t="shared" si="146"/>
        <v>0.20853657155797112</v>
      </c>
      <c r="M16099" t="s">
        <v>470</v>
      </c>
    </row>
    <row r="16100" spans="1:13" hidden="1">
      <c r="A16100" t="s">
        <v>305</v>
      </c>
      <c r="B16100" t="s">
        <v>327</v>
      </c>
      <c r="C16100" t="s">
        <v>291</v>
      </c>
      <c r="D16100">
        <v>0.195259737318841</v>
      </c>
      <c r="E16100">
        <f t="shared" si="146"/>
        <v>0.195259737318841</v>
      </c>
      <c r="F16100">
        <f t="shared" si="146"/>
        <v>0.195259737318841</v>
      </c>
      <c r="G16100">
        <f t="shared" si="146"/>
        <v>0.195259737318841</v>
      </c>
      <c r="H16100">
        <f t="shared" si="146"/>
        <v>0.195259737318841</v>
      </c>
      <c r="I16100">
        <f t="shared" si="146"/>
        <v>0.195259737318841</v>
      </c>
      <c r="J16100">
        <f t="shared" si="146"/>
        <v>0.195259737318841</v>
      </c>
      <c r="K16100">
        <f t="shared" si="146"/>
        <v>0.195259737318841</v>
      </c>
      <c r="M16100" t="s">
        <v>470</v>
      </c>
    </row>
    <row r="16101" spans="1:13" hidden="1">
      <c r="A16101" t="s">
        <v>305</v>
      </c>
      <c r="B16101" t="s">
        <v>327</v>
      </c>
      <c r="C16101" t="s">
        <v>292</v>
      </c>
      <c r="D16101">
        <v>3.2456351902173858E-2</v>
      </c>
      <c r="E16101">
        <f t="shared" si="146"/>
        <v>3.2456351902173858E-2</v>
      </c>
      <c r="F16101">
        <f t="shared" si="146"/>
        <v>3.2456351902173858E-2</v>
      </c>
      <c r="G16101">
        <f t="shared" si="146"/>
        <v>3.2456351902173858E-2</v>
      </c>
      <c r="H16101">
        <f t="shared" si="146"/>
        <v>3.2456351902173858E-2</v>
      </c>
      <c r="I16101">
        <f t="shared" si="146"/>
        <v>3.2456351902173858E-2</v>
      </c>
      <c r="J16101">
        <f t="shared" si="146"/>
        <v>3.2456351902173858E-2</v>
      </c>
      <c r="K16101">
        <f t="shared" si="146"/>
        <v>3.2456351902173858E-2</v>
      </c>
      <c r="M16101" t="s">
        <v>470</v>
      </c>
    </row>
    <row r="16102" spans="1:13" hidden="1">
      <c r="A16102" t="s">
        <v>305</v>
      </c>
      <c r="B16102" t="s">
        <v>326</v>
      </c>
      <c r="C16102" t="s">
        <v>278</v>
      </c>
      <c r="D16102">
        <f t="shared" si="145"/>
        <v>1.3234972299168861E-2</v>
      </c>
      <c r="E16102">
        <f t="shared" si="146"/>
        <v>1.3234972299168861E-2</v>
      </c>
      <c r="F16102">
        <f t="shared" si="146"/>
        <v>1.3234972299168861E-2</v>
      </c>
      <c r="G16102">
        <f t="shared" si="146"/>
        <v>1.3234972299168861E-2</v>
      </c>
      <c r="H16102">
        <f t="shared" si="146"/>
        <v>1.3234972299168861E-2</v>
      </c>
      <c r="I16102">
        <f t="shared" si="146"/>
        <v>1.3234972299168861E-2</v>
      </c>
      <c r="J16102">
        <f t="shared" si="146"/>
        <v>1.3234972299168861E-2</v>
      </c>
      <c r="K16102">
        <f t="shared" si="146"/>
        <v>1.3234972299168861E-2</v>
      </c>
    </row>
    <row r="16103" spans="1:13" hidden="1">
      <c r="A16103" t="s">
        <v>305</v>
      </c>
      <c r="B16103" t="s">
        <v>326</v>
      </c>
      <c r="C16103" t="s">
        <v>279</v>
      </c>
      <c r="D16103">
        <f t="shared" ref="D16103:D16133" si="147">D16087</f>
        <v>0.22194182825484743</v>
      </c>
      <c r="E16103">
        <f t="shared" si="146"/>
        <v>0.22194182825484743</v>
      </c>
      <c r="F16103">
        <f t="shared" si="146"/>
        <v>0.22194182825484743</v>
      </c>
      <c r="G16103">
        <f t="shared" si="146"/>
        <v>0.22194182825484743</v>
      </c>
      <c r="H16103">
        <f t="shared" si="146"/>
        <v>0.22194182825484743</v>
      </c>
      <c r="I16103">
        <f t="shared" si="146"/>
        <v>0.22194182825484743</v>
      </c>
      <c r="J16103">
        <f t="shared" si="146"/>
        <v>0.22194182825484743</v>
      </c>
      <c r="K16103">
        <f t="shared" si="146"/>
        <v>0.22194182825484743</v>
      </c>
      <c r="M16103" t="s">
        <v>470</v>
      </c>
    </row>
    <row r="16104" spans="1:13" hidden="1">
      <c r="A16104" t="s">
        <v>305</v>
      </c>
      <c r="B16104" t="s">
        <v>326</v>
      </c>
      <c r="C16104" t="s">
        <v>280</v>
      </c>
      <c r="D16104">
        <f t="shared" si="147"/>
        <v>0.29238789819944522</v>
      </c>
      <c r="E16104">
        <f t="shared" si="146"/>
        <v>0.29238789819944522</v>
      </c>
      <c r="F16104">
        <f t="shared" si="146"/>
        <v>0.29238789819944522</v>
      </c>
      <c r="G16104">
        <f t="shared" si="146"/>
        <v>0.29238789819944522</v>
      </c>
      <c r="H16104">
        <f t="shared" si="146"/>
        <v>0.29238789819944522</v>
      </c>
      <c r="I16104">
        <f t="shared" si="146"/>
        <v>0.29238789819944522</v>
      </c>
      <c r="J16104">
        <f t="shared" si="146"/>
        <v>0.29238789819944522</v>
      </c>
      <c r="K16104">
        <f t="shared" si="146"/>
        <v>0.29238789819944522</v>
      </c>
      <c r="M16104" t="s">
        <v>470</v>
      </c>
    </row>
    <row r="16105" spans="1:13" hidden="1">
      <c r="A16105" t="s">
        <v>305</v>
      </c>
      <c r="B16105" t="s">
        <v>326</v>
      </c>
      <c r="C16105" t="s">
        <v>277</v>
      </c>
      <c r="D16105">
        <f t="shared" si="147"/>
        <v>7.2712430747921566E-2</v>
      </c>
      <c r="E16105">
        <f t="shared" si="146"/>
        <v>7.2712430747921566E-2</v>
      </c>
      <c r="F16105">
        <f t="shared" si="146"/>
        <v>7.2712430747921566E-2</v>
      </c>
      <c r="G16105">
        <f t="shared" si="146"/>
        <v>7.2712430747921566E-2</v>
      </c>
      <c r="H16105">
        <f t="shared" si="146"/>
        <v>7.2712430747921566E-2</v>
      </c>
      <c r="I16105">
        <f t="shared" si="146"/>
        <v>7.2712430747921566E-2</v>
      </c>
      <c r="J16105">
        <f t="shared" si="146"/>
        <v>7.2712430747921566E-2</v>
      </c>
      <c r="K16105">
        <f t="shared" si="146"/>
        <v>7.2712430747921566E-2</v>
      </c>
      <c r="M16105" t="s">
        <v>470</v>
      </c>
    </row>
    <row r="16106" spans="1:13" hidden="1">
      <c r="A16106" t="s">
        <v>305</v>
      </c>
      <c r="B16106" t="s">
        <v>326</v>
      </c>
      <c r="C16106" t="s">
        <v>281</v>
      </c>
      <c r="D16106">
        <f t="shared" si="147"/>
        <v>9.7551510989011617E-3</v>
      </c>
      <c r="E16106">
        <f t="shared" si="146"/>
        <v>9.7551510989011617E-3</v>
      </c>
      <c r="F16106">
        <f t="shared" si="146"/>
        <v>9.7551510989011617E-3</v>
      </c>
      <c r="G16106">
        <f t="shared" si="146"/>
        <v>9.7551510989011617E-3</v>
      </c>
      <c r="H16106">
        <f t="shared" si="146"/>
        <v>9.7551510989011617E-3</v>
      </c>
      <c r="I16106">
        <f t="shared" si="146"/>
        <v>9.7551510989011617E-3</v>
      </c>
      <c r="J16106">
        <f t="shared" si="146"/>
        <v>9.7551510989011617E-3</v>
      </c>
      <c r="K16106">
        <f t="shared" si="146"/>
        <v>9.7551510989011617E-3</v>
      </c>
      <c r="M16106" t="s">
        <v>470</v>
      </c>
    </row>
    <row r="16107" spans="1:13" hidden="1">
      <c r="A16107" t="s">
        <v>305</v>
      </c>
      <c r="B16107" t="s">
        <v>326</v>
      </c>
      <c r="C16107" t="s">
        <v>282</v>
      </c>
      <c r="D16107">
        <f t="shared" si="147"/>
        <v>0.26978388278388288</v>
      </c>
      <c r="E16107">
        <f t="shared" si="146"/>
        <v>0.26978388278388288</v>
      </c>
      <c r="F16107">
        <f t="shared" si="146"/>
        <v>0.26978388278388288</v>
      </c>
      <c r="G16107">
        <f t="shared" si="146"/>
        <v>0.26978388278388288</v>
      </c>
      <c r="H16107">
        <f t="shared" si="146"/>
        <v>0.26978388278388288</v>
      </c>
      <c r="I16107">
        <f t="shared" si="146"/>
        <v>0.26978388278388288</v>
      </c>
      <c r="J16107">
        <f t="shared" si="146"/>
        <v>0.26978388278388288</v>
      </c>
      <c r="K16107">
        <f t="shared" si="146"/>
        <v>0.26978388278388288</v>
      </c>
      <c r="M16107" t="s">
        <v>470</v>
      </c>
    </row>
    <row r="16108" spans="1:13" hidden="1">
      <c r="A16108" t="s">
        <v>305</v>
      </c>
      <c r="B16108" t="s">
        <v>326</v>
      </c>
      <c r="C16108" t="s">
        <v>283</v>
      </c>
      <c r="D16108">
        <f t="shared" si="147"/>
        <v>0.41222879464285866</v>
      </c>
      <c r="E16108">
        <f t="shared" si="146"/>
        <v>0.41222879464285866</v>
      </c>
      <c r="F16108">
        <f t="shared" si="146"/>
        <v>0.41222879464285866</v>
      </c>
      <c r="G16108">
        <f t="shared" si="146"/>
        <v>0.41222879464285866</v>
      </c>
      <c r="H16108">
        <f t="shared" si="146"/>
        <v>0.41222879464285866</v>
      </c>
      <c r="I16108">
        <f t="shared" si="146"/>
        <v>0.41222879464285866</v>
      </c>
      <c r="J16108">
        <f t="shared" si="146"/>
        <v>0.41222879464285866</v>
      </c>
      <c r="K16108">
        <f t="shared" si="146"/>
        <v>0.41222879464285866</v>
      </c>
      <c r="M16108" t="s">
        <v>470</v>
      </c>
    </row>
    <row r="16109" spans="1:13" hidden="1">
      <c r="A16109" t="s">
        <v>305</v>
      </c>
      <c r="B16109" t="s">
        <v>326</v>
      </c>
      <c r="C16109" t="s">
        <v>284</v>
      </c>
      <c r="D16109">
        <f t="shared" si="147"/>
        <v>2.3603708791208506E-2</v>
      </c>
      <c r="E16109">
        <f t="shared" si="146"/>
        <v>2.3603708791208506E-2</v>
      </c>
      <c r="F16109">
        <f t="shared" si="146"/>
        <v>2.3603708791208506E-2</v>
      </c>
      <c r="G16109">
        <f t="shared" si="146"/>
        <v>2.3603708791208506E-2</v>
      </c>
      <c r="H16109">
        <f t="shared" si="146"/>
        <v>2.3603708791208506E-2</v>
      </c>
      <c r="I16109">
        <f t="shared" si="146"/>
        <v>2.3603708791208506E-2</v>
      </c>
      <c r="J16109">
        <f t="shared" si="146"/>
        <v>2.3603708791208506E-2</v>
      </c>
      <c r="K16109">
        <f t="shared" si="146"/>
        <v>2.3603708791208506E-2</v>
      </c>
      <c r="M16109" t="s">
        <v>470</v>
      </c>
    </row>
    <row r="16110" spans="1:13" hidden="1">
      <c r="A16110" t="s">
        <v>305</v>
      </c>
      <c r="B16110" t="s">
        <v>326</v>
      </c>
      <c r="C16110" t="s">
        <v>285</v>
      </c>
      <c r="D16110">
        <f t="shared" si="147"/>
        <v>2.0424630132849949E-2</v>
      </c>
      <c r="E16110">
        <f t="shared" si="146"/>
        <v>2.0424630132849949E-2</v>
      </c>
      <c r="F16110">
        <f t="shared" si="146"/>
        <v>2.0424630132849949E-2</v>
      </c>
      <c r="G16110">
        <f t="shared" si="146"/>
        <v>2.0424630132849949E-2</v>
      </c>
      <c r="H16110">
        <f t="shared" si="146"/>
        <v>2.0424630132849949E-2</v>
      </c>
      <c r="I16110">
        <f t="shared" si="146"/>
        <v>2.0424630132849949E-2</v>
      </c>
      <c r="J16110">
        <f t="shared" si="146"/>
        <v>2.0424630132849949E-2</v>
      </c>
      <c r="K16110">
        <f t="shared" ref="K16110:K16173" si="148">$D16110</f>
        <v>2.0424630132849949E-2</v>
      </c>
      <c r="M16110" t="s">
        <v>470</v>
      </c>
    </row>
    <row r="16111" spans="1:13" hidden="1">
      <c r="A16111" t="s">
        <v>305</v>
      </c>
      <c r="B16111" t="s">
        <v>326</v>
      </c>
      <c r="C16111" t="s">
        <v>286</v>
      </c>
      <c r="D16111">
        <f t="shared" si="147"/>
        <v>0.29613722826086936</v>
      </c>
      <c r="E16111">
        <f t="shared" ref="E16111:J16153" si="149">$D16111</f>
        <v>0.29613722826086936</v>
      </c>
      <c r="F16111">
        <f t="shared" si="149"/>
        <v>0.29613722826086936</v>
      </c>
      <c r="G16111">
        <f t="shared" si="149"/>
        <v>0.29613722826086936</v>
      </c>
      <c r="H16111">
        <f t="shared" si="149"/>
        <v>0.29613722826086936</v>
      </c>
      <c r="I16111">
        <f t="shared" si="149"/>
        <v>0.29613722826086936</v>
      </c>
      <c r="J16111">
        <f t="shared" si="149"/>
        <v>0.29613722826086936</v>
      </c>
      <c r="K16111">
        <f t="shared" si="148"/>
        <v>0.29613722826086936</v>
      </c>
      <c r="M16111" t="s">
        <v>470</v>
      </c>
    </row>
    <row r="16112" spans="1:13" hidden="1">
      <c r="A16112" t="s">
        <v>305</v>
      </c>
      <c r="B16112" t="s">
        <v>326</v>
      </c>
      <c r="C16112" t="s">
        <v>287</v>
      </c>
      <c r="D16112">
        <f t="shared" si="147"/>
        <v>0.42590387228260845</v>
      </c>
      <c r="E16112">
        <f t="shared" si="149"/>
        <v>0.42590387228260845</v>
      </c>
      <c r="F16112">
        <f t="shared" si="149"/>
        <v>0.42590387228260845</v>
      </c>
      <c r="G16112">
        <f t="shared" si="149"/>
        <v>0.42590387228260845</v>
      </c>
      <c r="H16112">
        <f t="shared" si="149"/>
        <v>0.42590387228260845</v>
      </c>
      <c r="I16112">
        <f t="shared" si="149"/>
        <v>0.42590387228260845</v>
      </c>
      <c r="J16112">
        <f t="shared" si="149"/>
        <v>0.42590387228260845</v>
      </c>
      <c r="K16112">
        <f t="shared" si="148"/>
        <v>0.42590387228260845</v>
      </c>
      <c r="M16112" t="s">
        <v>470</v>
      </c>
    </row>
    <row r="16113" spans="1:13" hidden="1">
      <c r="A16113" t="s">
        <v>305</v>
      </c>
      <c r="B16113" t="s">
        <v>326</v>
      </c>
      <c r="C16113" t="s">
        <v>288</v>
      </c>
      <c r="D16113">
        <f t="shared" si="147"/>
        <v>4.1001698369564424E-2</v>
      </c>
      <c r="E16113">
        <f t="shared" si="149"/>
        <v>4.1001698369564424E-2</v>
      </c>
      <c r="F16113">
        <f t="shared" si="149"/>
        <v>4.1001698369564424E-2</v>
      </c>
      <c r="G16113">
        <f t="shared" si="149"/>
        <v>4.1001698369564424E-2</v>
      </c>
      <c r="H16113">
        <f t="shared" si="149"/>
        <v>4.1001698369564424E-2</v>
      </c>
      <c r="I16113">
        <f t="shared" si="149"/>
        <v>4.1001698369564424E-2</v>
      </c>
      <c r="J16113">
        <f t="shared" si="149"/>
        <v>4.1001698369564424E-2</v>
      </c>
      <c r="K16113">
        <f t="shared" si="148"/>
        <v>4.1001698369564424E-2</v>
      </c>
      <c r="M16113" t="s">
        <v>470</v>
      </c>
    </row>
    <row r="16114" spans="1:13" hidden="1">
      <c r="A16114" t="s">
        <v>305</v>
      </c>
      <c r="B16114" t="s">
        <v>326</v>
      </c>
      <c r="C16114" t="s">
        <v>289</v>
      </c>
      <c r="D16114">
        <f t="shared" si="147"/>
        <v>6.6293945312499341E-3</v>
      </c>
      <c r="E16114">
        <f t="shared" si="149"/>
        <v>6.6293945312499341E-3</v>
      </c>
      <c r="F16114">
        <f t="shared" si="149"/>
        <v>6.6293945312499341E-3</v>
      </c>
      <c r="G16114">
        <f t="shared" si="149"/>
        <v>6.6293945312499341E-3</v>
      </c>
      <c r="H16114">
        <f t="shared" si="149"/>
        <v>6.6293945312499341E-3</v>
      </c>
      <c r="I16114">
        <f t="shared" si="149"/>
        <v>6.6293945312499341E-3</v>
      </c>
      <c r="J16114">
        <f t="shared" si="149"/>
        <v>6.6293945312499341E-3</v>
      </c>
      <c r="K16114">
        <f t="shared" si="148"/>
        <v>6.6293945312499341E-3</v>
      </c>
      <c r="M16114" t="s">
        <v>470</v>
      </c>
    </row>
    <row r="16115" spans="1:13" hidden="1">
      <c r="A16115" t="s">
        <v>305</v>
      </c>
      <c r="B16115" t="s">
        <v>326</v>
      </c>
      <c r="C16115" t="s">
        <v>290</v>
      </c>
      <c r="D16115">
        <f t="shared" si="147"/>
        <v>0.20853657155797112</v>
      </c>
      <c r="E16115">
        <f t="shared" si="149"/>
        <v>0.20853657155797112</v>
      </c>
      <c r="F16115">
        <f t="shared" si="149"/>
        <v>0.20853657155797112</v>
      </c>
      <c r="G16115">
        <f t="shared" si="149"/>
        <v>0.20853657155797112</v>
      </c>
      <c r="H16115">
        <f t="shared" si="149"/>
        <v>0.20853657155797112</v>
      </c>
      <c r="I16115">
        <f t="shared" si="149"/>
        <v>0.20853657155797112</v>
      </c>
      <c r="J16115">
        <f t="shared" si="149"/>
        <v>0.20853657155797112</v>
      </c>
      <c r="K16115">
        <f t="shared" si="148"/>
        <v>0.20853657155797112</v>
      </c>
      <c r="M16115" t="s">
        <v>470</v>
      </c>
    </row>
    <row r="16116" spans="1:13" hidden="1">
      <c r="A16116" t="s">
        <v>305</v>
      </c>
      <c r="B16116" t="s">
        <v>326</v>
      </c>
      <c r="C16116" t="s">
        <v>291</v>
      </c>
      <c r="D16116">
        <f t="shared" si="147"/>
        <v>0.195259737318841</v>
      </c>
      <c r="E16116">
        <f t="shared" si="149"/>
        <v>0.195259737318841</v>
      </c>
      <c r="F16116">
        <f t="shared" si="149"/>
        <v>0.195259737318841</v>
      </c>
      <c r="G16116">
        <f t="shared" si="149"/>
        <v>0.195259737318841</v>
      </c>
      <c r="H16116">
        <f t="shared" si="149"/>
        <v>0.195259737318841</v>
      </c>
      <c r="I16116">
        <f t="shared" si="149"/>
        <v>0.195259737318841</v>
      </c>
      <c r="J16116">
        <f t="shared" si="149"/>
        <v>0.195259737318841</v>
      </c>
      <c r="K16116">
        <f t="shared" si="148"/>
        <v>0.195259737318841</v>
      </c>
      <c r="M16116" t="s">
        <v>470</v>
      </c>
    </row>
    <row r="16117" spans="1:13" hidden="1">
      <c r="A16117" t="s">
        <v>305</v>
      </c>
      <c r="B16117" t="s">
        <v>326</v>
      </c>
      <c r="C16117" t="s">
        <v>292</v>
      </c>
      <c r="D16117">
        <f t="shared" si="147"/>
        <v>3.2456351902173858E-2</v>
      </c>
      <c r="E16117">
        <f t="shared" si="149"/>
        <v>3.2456351902173858E-2</v>
      </c>
      <c r="F16117">
        <f t="shared" si="149"/>
        <v>3.2456351902173858E-2</v>
      </c>
      <c r="G16117">
        <f t="shared" si="149"/>
        <v>3.2456351902173858E-2</v>
      </c>
      <c r="H16117">
        <f t="shared" si="149"/>
        <v>3.2456351902173858E-2</v>
      </c>
      <c r="I16117">
        <f t="shared" si="149"/>
        <v>3.2456351902173858E-2</v>
      </c>
      <c r="J16117">
        <f t="shared" si="149"/>
        <v>3.2456351902173858E-2</v>
      </c>
      <c r="K16117">
        <f t="shared" si="148"/>
        <v>3.2456351902173858E-2</v>
      </c>
      <c r="M16117" t="s">
        <v>470</v>
      </c>
    </row>
    <row r="16118" spans="1:13" hidden="1">
      <c r="A16118" t="s">
        <v>305</v>
      </c>
      <c r="B16118" t="s">
        <v>328</v>
      </c>
      <c r="C16118" t="s">
        <v>278</v>
      </c>
      <c r="D16118">
        <f t="shared" si="147"/>
        <v>1.3234972299168861E-2</v>
      </c>
      <c r="E16118">
        <f t="shared" si="149"/>
        <v>1.3234972299168861E-2</v>
      </c>
      <c r="F16118">
        <f t="shared" si="149"/>
        <v>1.3234972299168861E-2</v>
      </c>
      <c r="G16118">
        <f t="shared" si="149"/>
        <v>1.3234972299168861E-2</v>
      </c>
      <c r="H16118">
        <f t="shared" si="149"/>
        <v>1.3234972299168861E-2</v>
      </c>
      <c r="I16118">
        <f t="shared" si="149"/>
        <v>1.3234972299168861E-2</v>
      </c>
      <c r="J16118">
        <f t="shared" si="149"/>
        <v>1.3234972299168861E-2</v>
      </c>
      <c r="K16118">
        <f t="shared" si="148"/>
        <v>1.3234972299168861E-2</v>
      </c>
    </row>
    <row r="16119" spans="1:13" hidden="1">
      <c r="A16119" t="s">
        <v>305</v>
      </c>
      <c r="B16119" t="s">
        <v>328</v>
      </c>
      <c r="C16119" t="s">
        <v>279</v>
      </c>
      <c r="D16119">
        <f t="shared" si="147"/>
        <v>0.22194182825484743</v>
      </c>
      <c r="E16119">
        <f t="shared" si="149"/>
        <v>0.22194182825484743</v>
      </c>
      <c r="F16119">
        <f t="shared" si="149"/>
        <v>0.22194182825484743</v>
      </c>
      <c r="G16119">
        <f t="shared" si="149"/>
        <v>0.22194182825484743</v>
      </c>
      <c r="H16119">
        <f t="shared" si="149"/>
        <v>0.22194182825484743</v>
      </c>
      <c r="I16119">
        <f t="shared" si="149"/>
        <v>0.22194182825484743</v>
      </c>
      <c r="J16119">
        <f t="shared" si="149"/>
        <v>0.22194182825484743</v>
      </c>
      <c r="K16119">
        <f t="shared" si="148"/>
        <v>0.22194182825484743</v>
      </c>
      <c r="M16119" t="s">
        <v>470</v>
      </c>
    </row>
    <row r="16120" spans="1:13" hidden="1">
      <c r="A16120" t="s">
        <v>305</v>
      </c>
      <c r="B16120" t="s">
        <v>328</v>
      </c>
      <c r="C16120" t="s">
        <v>280</v>
      </c>
      <c r="D16120">
        <f t="shared" si="147"/>
        <v>0.29238789819944522</v>
      </c>
      <c r="E16120">
        <f t="shared" si="149"/>
        <v>0.29238789819944522</v>
      </c>
      <c r="F16120">
        <f t="shared" si="149"/>
        <v>0.29238789819944522</v>
      </c>
      <c r="G16120">
        <f t="shared" si="149"/>
        <v>0.29238789819944522</v>
      </c>
      <c r="H16120">
        <f t="shared" si="149"/>
        <v>0.29238789819944522</v>
      </c>
      <c r="I16120">
        <f t="shared" si="149"/>
        <v>0.29238789819944522</v>
      </c>
      <c r="J16120">
        <f t="shared" si="149"/>
        <v>0.29238789819944522</v>
      </c>
      <c r="K16120">
        <f t="shared" si="148"/>
        <v>0.29238789819944522</v>
      </c>
      <c r="M16120" t="s">
        <v>470</v>
      </c>
    </row>
    <row r="16121" spans="1:13" hidden="1">
      <c r="A16121" t="s">
        <v>305</v>
      </c>
      <c r="B16121" t="s">
        <v>328</v>
      </c>
      <c r="C16121" t="s">
        <v>277</v>
      </c>
      <c r="D16121">
        <f t="shared" si="147"/>
        <v>7.2712430747921566E-2</v>
      </c>
      <c r="E16121">
        <f t="shared" si="149"/>
        <v>7.2712430747921566E-2</v>
      </c>
      <c r="F16121">
        <f t="shared" si="149"/>
        <v>7.2712430747921566E-2</v>
      </c>
      <c r="G16121">
        <f t="shared" si="149"/>
        <v>7.2712430747921566E-2</v>
      </c>
      <c r="H16121">
        <f t="shared" si="149"/>
        <v>7.2712430747921566E-2</v>
      </c>
      <c r="I16121">
        <f t="shared" si="149"/>
        <v>7.2712430747921566E-2</v>
      </c>
      <c r="J16121">
        <f t="shared" si="149"/>
        <v>7.2712430747921566E-2</v>
      </c>
      <c r="K16121">
        <f t="shared" si="148"/>
        <v>7.2712430747921566E-2</v>
      </c>
      <c r="M16121" t="s">
        <v>470</v>
      </c>
    </row>
    <row r="16122" spans="1:13" hidden="1">
      <c r="A16122" t="s">
        <v>305</v>
      </c>
      <c r="B16122" t="s">
        <v>328</v>
      </c>
      <c r="C16122" t="s">
        <v>281</v>
      </c>
      <c r="D16122">
        <f t="shared" si="147"/>
        <v>9.7551510989011617E-3</v>
      </c>
      <c r="E16122">
        <f t="shared" si="149"/>
        <v>9.7551510989011617E-3</v>
      </c>
      <c r="F16122">
        <f t="shared" si="149"/>
        <v>9.7551510989011617E-3</v>
      </c>
      <c r="G16122">
        <f t="shared" si="149"/>
        <v>9.7551510989011617E-3</v>
      </c>
      <c r="H16122">
        <f t="shared" si="149"/>
        <v>9.7551510989011617E-3</v>
      </c>
      <c r="I16122">
        <f t="shared" si="149"/>
        <v>9.7551510989011617E-3</v>
      </c>
      <c r="J16122">
        <f t="shared" si="149"/>
        <v>9.7551510989011617E-3</v>
      </c>
      <c r="K16122">
        <f t="shared" si="148"/>
        <v>9.7551510989011617E-3</v>
      </c>
      <c r="M16122" t="s">
        <v>470</v>
      </c>
    </row>
    <row r="16123" spans="1:13" hidden="1">
      <c r="A16123" t="s">
        <v>305</v>
      </c>
      <c r="B16123" t="s">
        <v>328</v>
      </c>
      <c r="C16123" t="s">
        <v>282</v>
      </c>
      <c r="D16123">
        <f t="shared" si="147"/>
        <v>0.26978388278388288</v>
      </c>
      <c r="E16123">
        <f t="shared" si="149"/>
        <v>0.26978388278388288</v>
      </c>
      <c r="F16123">
        <f t="shared" si="149"/>
        <v>0.26978388278388288</v>
      </c>
      <c r="G16123">
        <f t="shared" si="149"/>
        <v>0.26978388278388288</v>
      </c>
      <c r="H16123">
        <f t="shared" si="149"/>
        <v>0.26978388278388288</v>
      </c>
      <c r="I16123">
        <f t="shared" si="149"/>
        <v>0.26978388278388288</v>
      </c>
      <c r="J16123">
        <f t="shared" si="149"/>
        <v>0.26978388278388288</v>
      </c>
      <c r="K16123">
        <f t="shared" si="148"/>
        <v>0.26978388278388288</v>
      </c>
      <c r="M16123" t="s">
        <v>470</v>
      </c>
    </row>
    <row r="16124" spans="1:13" hidden="1">
      <c r="A16124" t="s">
        <v>305</v>
      </c>
      <c r="B16124" t="s">
        <v>328</v>
      </c>
      <c r="C16124" t="s">
        <v>283</v>
      </c>
      <c r="D16124">
        <f t="shared" si="147"/>
        <v>0.41222879464285866</v>
      </c>
      <c r="E16124">
        <f t="shared" si="149"/>
        <v>0.41222879464285866</v>
      </c>
      <c r="F16124">
        <f t="shared" si="149"/>
        <v>0.41222879464285866</v>
      </c>
      <c r="G16124">
        <f t="shared" si="149"/>
        <v>0.41222879464285866</v>
      </c>
      <c r="H16124">
        <f t="shared" si="149"/>
        <v>0.41222879464285866</v>
      </c>
      <c r="I16124">
        <f t="shared" si="149"/>
        <v>0.41222879464285866</v>
      </c>
      <c r="J16124">
        <f t="shared" si="149"/>
        <v>0.41222879464285866</v>
      </c>
      <c r="K16124">
        <f t="shared" si="148"/>
        <v>0.41222879464285866</v>
      </c>
      <c r="M16124" t="s">
        <v>470</v>
      </c>
    </row>
    <row r="16125" spans="1:13" hidden="1">
      <c r="A16125" t="s">
        <v>305</v>
      </c>
      <c r="B16125" t="s">
        <v>328</v>
      </c>
      <c r="C16125" t="s">
        <v>284</v>
      </c>
      <c r="D16125">
        <f t="shared" si="147"/>
        <v>2.3603708791208506E-2</v>
      </c>
      <c r="E16125">
        <f t="shared" si="149"/>
        <v>2.3603708791208506E-2</v>
      </c>
      <c r="F16125">
        <f t="shared" si="149"/>
        <v>2.3603708791208506E-2</v>
      </c>
      <c r="G16125">
        <f t="shared" si="149"/>
        <v>2.3603708791208506E-2</v>
      </c>
      <c r="H16125">
        <f t="shared" si="149"/>
        <v>2.3603708791208506E-2</v>
      </c>
      <c r="I16125">
        <f t="shared" si="149"/>
        <v>2.3603708791208506E-2</v>
      </c>
      <c r="J16125">
        <f t="shared" si="149"/>
        <v>2.3603708791208506E-2</v>
      </c>
      <c r="K16125">
        <f t="shared" si="148"/>
        <v>2.3603708791208506E-2</v>
      </c>
      <c r="M16125" t="s">
        <v>470</v>
      </c>
    </row>
    <row r="16126" spans="1:13" hidden="1">
      <c r="A16126" t="s">
        <v>305</v>
      </c>
      <c r="B16126" t="s">
        <v>328</v>
      </c>
      <c r="C16126" t="s">
        <v>285</v>
      </c>
      <c r="D16126">
        <f t="shared" si="147"/>
        <v>2.0424630132849949E-2</v>
      </c>
      <c r="E16126">
        <f t="shared" si="149"/>
        <v>2.0424630132849949E-2</v>
      </c>
      <c r="F16126">
        <f t="shared" si="149"/>
        <v>2.0424630132849949E-2</v>
      </c>
      <c r="G16126">
        <f t="shared" si="149"/>
        <v>2.0424630132849949E-2</v>
      </c>
      <c r="H16126">
        <f t="shared" si="149"/>
        <v>2.0424630132849949E-2</v>
      </c>
      <c r="I16126">
        <f t="shared" si="149"/>
        <v>2.0424630132849949E-2</v>
      </c>
      <c r="J16126">
        <f t="shared" si="149"/>
        <v>2.0424630132849949E-2</v>
      </c>
      <c r="K16126">
        <f t="shared" si="148"/>
        <v>2.0424630132849949E-2</v>
      </c>
      <c r="M16126" t="s">
        <v>470</v>
      </c>
    </row>
    <row r="16127" spans="1:13" hidden="1">
      <c r="A16127" t="s">
        <v>305</v>
      </c>
      <c r="B16127" t="s">
        <v>328</v>
      </c>
      <c r="C16127" t="s">
        <v>286</v>
      </c>
      <c r="D16127">
        <f t="shared" si="147"/>
        <v>0.29613722826086936</v>
      </c>
      <c r="E16127">
        <f t="shared" si="149"/>
        <v>0.29613722826086936</v>
      </c>
      <c r="F16127">
        <f t="shared" si="149"/>
        <v>0.29613722826086936</v>
      </c>
      <c r="G16127">
        <f t="shared" si="149"/>
        <v>0.29613722826086936</v>
      </c>
      <c r="H16127">
        <f t="shared" si="149"/>
        <v>0.29613722826086936</v>
      </c>
      <c r="I16127">
        <f t="shared" si="149"/>
        <v>0.29613722826086936</v>
      </c>
      <c r="J16127">
        <f t="shared" si="149"/>
        <v>0.29613722826086936</v>
      </c>
      <c r="K16127">
        <f t="shared" si="148"/>
        <v>0.29613722826086936</v>
      </c>
      <c r="M16127" t="s">
        <v>470</v>
      </c>
    </row>
    <row r="16128" spans="1:13" hidden="1">
      <c r="A16128" t="s">
        <v>305</v>
      </c>
      <c r="B16128" t="s">
        <v>328</v>
      </c>
      <c r="C16128" t="s">
        <v>287</v>
      </c>
      <c r="D16128">
        <f t="shared" si="147"/>
        <v>0.42590387228260845</v>
      </c>
      <c r="E16128">
        <f t="shared" si="149"/>
        <v>0.42590387228260845</v>
      </c>
      <c r="F16128">
        <f t="shared" si="149"/>
        <v>0.42590387228260845</v>
      </c>
      <c r="G16128">
        <f t="shared" si="149"/>
        <v>0.42590387228260845</v>
      </c>
      <c r="H16128">
        <f t="shared" si="149"/>
        <v>0.42590387228260845</v>
      </c>
      <c r="I16128">
        <f t="shared" si="149"/>
        <v>0.42590387228260845</v>
      </c>
      <c r="J16128">
        <f t="shared" si="149"/>
        <v>0.42590387228260845</v>
      </c>
      <c r="K16128">
        <f t="shared" si="148"/>
        <v>0.42590387228260845</v>
      </c>
      <c r="M16128" t="s">
        <v>470</v>
      </c>
    </row>
    <row r="16129" spans="1:13" hidden="1">
      <c r="A16129" t="s">
        <v>305</v>
      </c>
      <c r="B16129" t="s">
        <v>328</v>
      </c>
      <c r="C16129" t="s">
        <v>288</v>
      </c>
      <c r="D16129">
        <f t="shared" si="147"/>
        <v>4.1001698369564424E-2</v>
      </c>
      <c r="E16129">
        <f t="shared" si="149"/>
        <v>4.1001698369564424E-2</v>
      </c>
      <c r="F16129">
        <f t="shared" si="149"/>
        <v>4.1001698369564424E-2</v>
      </c>
      <c r="G16129">
        <f t="shared" si="149"/>
        <v>4.1001698369564424E-2</v>
      </c>
      <c r="H16129">
        <f t="shared" si="149"/>
        <v>4.1001698369564424E-2</v>
      </c>
      <c r="I16129">
        <f t="shared" si="149"/>
        <v>4.1001698369564424E-2</v>
      </c>
      <c r="J16129">
        <f t="shared" si="149"/>
        <v>4.1001698369564424E-2</v>
      </c>
      <c r="K16129">
        <f t="shared" si="148"/>
        <v>4.1001698369564424E-2</v>
      </c>
      <c r="M16129" t="s">
        <v>470</v>
      </c>
    </row>
    <row r="16130" spans="1:13" hidden="1">
      <c r="A16130" t="s">
        <v>305</v>
      </c>
      <c r="B16130" t="s">
        <v>328</v>
      </c>
      <c r="C16130" t="s">
        <v>289</v>
      </c>
      <c r="D16130">
        <f t="shared" si="147"/>
        <v>6.6293945312499341E-3</v>
      </c>
      <c r="E16130">
        <f t="shared" si="149"/>
        <v>6.6293945312499341E-3</v>
      </c>
      <c r="F16130">
        <f t="shared" si="149"/>
        <v>6.6293945312499341E-3</v>
      </c>
      <c r="G16130">
        <f t="shared" si="149"/>
        <v>6.6293945312499341E-3</v>
      </c>
      <c r="H16130">
        <f t="shared" si="149"/>
        <v>6.6293945312499341E-3</v>
      </c>
      <c r="I16130">
        <f t="shared" si="149"/>
        <v>6.6293945312499341E-3</v>
      </c>
      <c r="J16130">
        <f t="shared" si="149"/>
        <v>6.6293945312499341E-3</v>
      </c>
      <c r="K16130">
        <f t="shared" si="148"/>
        <v>6.6293945312499341E-3</v>
      </c>
      <c r="M16130" t="s">
        <v>470</v>
      </c>
    </row>
    <row r="16131" spans="1:13" hidden="1">
      <c r="A16131" t="s">
        <v>305</v>
      </c>
      <c r="B16131" t="s">
        <v>328</v>
      </c>
      <c r="C16131" t="s">
        <v>290</v>
      </c>
      <c r="D16131">
        <f t="shared" si="147"/>
        <v>0.20853657155797112</v>
      </c>
      <c r="E16131">
        <f t="shared" si="149"/>
        <v>0.20853657155797112</v>
      </c>
      <c r="F16131">
        <f t="shared" si="149"/>
        <v>0.20853657155797112</v>
      </c>
      <c r="G16131">
        <f t="shared" si="149"/>
        <v>0.20853657155797112</v>
      </c>
      <c r="H16131">
        <f t="shared" si="149"/>
        <v>0.20853657155797112</v>
      </c>
      <c r="I16131">
        <f t="shared" si="149"/>
        <v>0.20853657155797112</v>
      </c>
      <c r="J16131">
        <f t="shared" si="149"/>
        <v>0.20853657155797112</v>
      </c>
      <c r="K16131">
        <f t="shared" si="148"/>
        <v>0.20853657155797112</v>
      </c>
      <c r="M16131" t="s">
        <v>470</v>
      </c>
    </row>
    <row r="16132" spans="1:13" hidden="1">
      <c r="A16132" t="s">
        <v>305</v>
      </c>
      <c r="B16132" t="s">
        <v>328</v>
      </c>
      <c r="C16132" t="s">
        <v>291</v>
      </c>
      <c r="D16132">
        <f t="shared" si="147"/>
        <v>0.195259737318841</v>
      </c>
      <c r="E16132">
        <f t="shared" si="149"/>
        <v>0.195259737318841</v>
      </c>
      <c r="F16132">
        <f t="shared" si="149"/>
        <v>0.195259737318841</v>
      </c>
      <c r="G16132">
        <f t="shared" si="149"/>
        <v>0.195259737318841</v>
      </c>
      <c r="H16132">
        <f t="shared" si="149"/>
        <v>0.195259737318841</v>
      </c>
      <c r="I16132">
        <f t="shared" si="149"/>
        <v>0.195259737318841</v>
      </c>
      <c r="J16132">
        <f t="shared" si="149"/>
        <v>0.195259737318841</v>
      </c>
      <c r="K16132">
        <f t="shared" si="148"/>
        <v>0.195259737318841</v>
      </c>
      <c r="M16132" t="s">
        <v>470</v>
      </c>
    </row>
    <row r="16133" spans="1:13" hidden="1">
      <c r="A16133" t="s">
        <v>305</v>
      </c>
      <c r="B16133" t="s">
        <v>328</v>
      </c>
      <c r="C16133" t="s">
        <v>292</v>
      </c>
      <c r="D16133">
        <f t="shared" si="147"/>
        <v>3.2456351902173858E-2</v>
      </c>
      <c r="E16133">
        <f t="shared" si="149"/>
        <v>3.2456351902173858E-2</v>
      </c>
      <c r="F16133">
        <f t="shared" si="149"/>
        <v>3.2456351902173858E-2</v>
      </c>
      <c r="G16133">
        <f t="shared" si="149"/>
        <v>3.2456351902173858E-2</v>
      </c>
      <c r="H16133">
        <f t="shared" si="149"/>
        <v>3.2456351902173858E-2</v>
      </c>
      <c r="I16133">
        <f t="shared" si="149"/>
        <v>3.2456351902173858E-2</v>
      </c>
      <c r="J16133">
        <f t="shared" si="149"/>
        <v>3.2456351902173858E-2</v>
      </c>
      <c r="K16133">
        <f t="shared" si="148"/>
        <v>3.2456351902173858E-2</v>
      </c>
      <c r="M16133" t="s">
        <v>470</v>
      </c>
    </row>
    <row r="16134" spans="1:13" hidden="1">
      <c r="A16134" t="s">
        <v>305</v>
      </c>
      <c r="B16134" t="s">
        <v>330</v>
      </c>
      <c r="C16134" t="s">
        <v>278</v>
      </c>
      <c r="D16134" s="3">
        <v>0.2782341881809795</v>
      </c>
      <c r="E16134">
        <f t="shared" si="149"/>
        <v>0.2782341881809795</v>
      </c>
      <c r="F16134">
        <f t="shared" si="149"/>
        <v>0.2782341881809795</v>
      </c>
      <c r="G16134">
        <f t="shared" si="149"/>
        <v>0.2782341881809795</v>
      </c>
      <c r="H16134">
        <f t="shared" si="149"/>
        <v>0.2782341881809795</v>
      </c>
      <c r="I16134">
        <f t="shared" si="149"/>
        <v>0.2782341881809795</v>
      </c>
      <c r="J16134">
        <f t="shared" si="149"/>
        <v>0.2782341881809795</v>
      </c>
      <c r="K16134">
        <f t="shared" si="148"/>
        <v>0.2782341881809795</v>
      </c>
    </row>
    <row r="16135" spans="1:13" hidden="1">
      <c r="A16135" t="s">
        <v>305</v>
      </c>
      <c r="B16135" t="s">
        <v>330</v>
      </c>
      <c r="C16135" t="s">
        <v>279</v>
      </c>
      <c r="D16135" s="3">
        <v>0.25853430540166134</v>
      </c>
      <c r="E16135">
        <f t="shared" si="149"/>
        <v>0.25853430540166134</v>
      </c>
      <c r="F16135">
        <f t="shared" si="149"/>
        <v>0.25853430540166134</v>
      </c>
      <c r="G16135">
        <f t="shared" si="149"/>
        <v>0.25853430540166134</v>
      </c>
      <c r="H16135">
        <f t="shared" si="149"/>
        <v>0.25853430540166134</v>
      </c>
      <c r="I16135">
        <f t="shared" si="149"/>
        <v>0.25853430540166134</v>
      </c>
      <c r="J16135">
        <f t="shared" si="149"/>
        <v>0.25853430540166134</v>
      </c>
      <c r="K16135">
        <f t="shared" si="148"/>
        <v>0.25853430540166134</v>
      </c>
      <c r="M16135" t="s">
        <v>470</v>
      </c>
    </row>
    <row r="16136" spans="1:13" hidden="1">
      <c r="A16136" t="s">
        <v>305</v>
      </c>
      <c r="B16136" t="s">
        <v>330</v>
      </c>
      <c r="C16136" t="s">
        <v>280</v>
      </c>
      <c r="D16136" s="3">
        <v>0.27677193343144008</v>
      </c>
      <c r="E16136">
        <f t="shared" si="149"/>
        <v>0.27677193343144008</v>
      </c>
      <c r="F16136">
        <f t="shared" si="149"/>
        <v>0.27677193343144008</v>
      </c>
      <c r="G16136">
        <f t="shared" si="149"/>
        <v>0.27677193343144008</v>
      </c>
      <c r="H16136">
        <f t="shared" si="149"/>
        <v>0.27677193343144008</v>
      </c>
      <c r="I16136">
        <f t="shared" si="149"/>
        <v>0.27677193343144008</v>
      </c>
      <c r="J16136">
        <f t="shared" si="149"/>
        <v>0.27677193343144008</v>
      </c>
      <c r="K16136">
        <f t="shared" si="148"/>
        <v>0.27677193343144008</v>
      </c>
      <c r="M16136" t="s">
        <v>470</v>
      </c>
    </row>
    <row r="16137" spans="1:13" hidden="1">
      <c r="A16137" t="s">
        <v>305</v>
      </c>
      <c r="B16137" t="s">
        <v>330</v>
      </c>
      <c r="C16137" t="s">
        <v>277</v>
      </c>
      <c r="D16137" s="3">
        <v>0.28431914681440473</v>
      </c>
      <c r="E16137">
        <f t="shared" si="149"/>
        <v>0.28431914681440473</v>
      </c>
      <c r="F16137">
        <f t="shared" si="149"/>
        <v>0.28431914681440473</v>
      </c>
      <c r="G16137">
        <f t="shared" si="149"/>
        <v>0.28431914681440473</v>
      </c>
      <c r="H16137">
        <f t="shared" si="149"/>
        <v>0.28431914681440473</v>
      </c>
      <c r="I16137">
        <f t="shared" si="149"/>
        <v>0.28431914681440473</v>
      </c>
      <c r="J16137">
        <f t="shared" si="149"/>
        <v>0.28431914681440473</v>
      </c>
      <c r="K16137">
        <f t="shared" si="148"/>
        <v>0.28431914681440473</v>
      </c>
      <c r="M16137" t="s">
        <v>470</v>
      </c>
    </row>
    <row r="16138" spans="1:13" hidden="1">
      <c r="A16138" t="s">
        <v>305</v>
      </c>
      <c r="B16138" t="s">
        <v>330</v>
      </c>
      <c r="C16138" t="s">
        <v>281</v>
      </c>
      <c r="D16138" s="3">
        <v>0.18017113809237678</v>
      </c>
      <c r="E16138">
        <f t="shared" si="149"/>
        <v>0.18017113809237678</v>
      </c>
      <c r="F16138">
        <f t="shared" si="149"/>
        <v>0.18017113809237678</v>
      </c>
      <c r="G16138">
        <f t="shared" si="149"/>
        <v>0.18017113809237678</v>
      </c>
      <c r="H16138">
        <f t="shared" si="149"/>
        <v>0.18017113809237678</v>
      </c>
      <c r="I16138">
        <f t="shared" si="149"/>
        <v>0.18017113809237678</v>
      </c>
      <c r="J16138">
        <f t="shared" si="149"/>
        <v>0.18017113809237678</v>
      </c>
      <c r="K16138">
        <f t="shared" si="148"/>
        <v>0.18017113809237678</v>
      </c>
      <c r="M16138" t="s">
        <v>470</v>
      </c>
    </row>
    <row r="16139" spans="1:13" hidden="1">
      <c r="A16139" t="s">
        <v>305</v>
      </c>
      <c r="B16139" t="s">
        <v>330</v>
      </c>
      <c r="C16139" t="s">
        <v>282</v>
      </c>
      <c r="D16139" s="3">
        <v>0.14743061275183214</v>
      </c>
      <c r="E16139">
        <f t="shared" si="149"/>
        <v>0.14743061275183214</v>
      </c>
      <c r="F16139">
        <f t="shared" si="149"/>
        <v>0.14743061275183214</v>
      </c>
      <c r="G16139">
        <f t="shared" si="149"/>
        <v>0.14743061275183214</v>
      </c>
      <c r="H16139">
        <f t="shared" si="149"/>
        <v>0.14743061275183214</v>
      </c>
      <c r="I16139">
        <f t="shared" si="149"/>
        <v>0.14743061275183214</v>
      </c>
      <c r="J16139">
        <f t="shared" si="149"/>
        <v>0.14743061275183214</v>
      </c>
      <c r="K16139">
        <f t="shared" si="148"/>
        <v>0.14743061275183214</v>
      </c>
      <c r="M16139" t="s">
        <v>470</v>
      </c>
    </row>
    <row r="16140" spans="1:13" hidden="1">
      <c r="A16140" t="s">
        <v>305</v>
      </c>
      <c r="B16140" t="s">
        <v>330</v>
      </c>
      <c r="C16140" t="s">
        <v>283</v>
      </c>
      <c r="D16140" s="3">
        <v>0.18967655498798056</v>
      </c>
      <c r="E16140">
        <f t="shared" si="149"/>
        <v>0.18967655498798056</v>
      </c>
      <c r="F16140">
        <f t="shared" si="149"/>
        <v>0.18967655498798056</v>
      </c>
      <c r="G16140">
        <f t="shared" si="149"/>
        <v>0.18967655498798056</v>
      </c>
      <c r="H16140">
        <f t="shared" si="149"/>
        <v>0.18967655498798056</v>
      </c>
      <c r="I16140">
        <f t="shared" si="149"/>
        <v>0.18967655498798056</v>
      </c>
      <c r="J16140">
        <f t="shared" si="149"/>
        <v>0.18967655498798056</v>
      </c>
      <c r="K16140">
        <f t="shared" si="148"/>
        <v>0.18967655498798056</v>
      </c>
      <c r="M16140" t="s">
        <v>470</v>
      </c>
    </row>
    <row r="16141" spans="1:13" hidden="1">
      <c r="A16141" t="s">
        <v>305</v>
      </c>
      <c r="B16141" t="s">
        <v>330</v>
      </c>
      <c r="C16141" t="s">
        <v>284</v>
      </c>
      <c r="D16141" s="3">
        <v>0.17933504663461533</v>
      </c>
      <c r="E16141">
        <f t="shared" si="149"/>
        <v>0.17933504663461533</v>
      </c>
      <c r="F16141">
        <f t="shared" si="149"/>
        <v>0.17933504663461533</v>
      </c>
      <c r="G16141">
        <f t="shared" si="149"/>
        <v>0.17933504663461533</v>
      </c>
      <c r="H16141">
        <f t="shared" si="149"/>
        <v>0.17933504663461533</v>
      </c>
      <c r="I16141">
        <f t="shared" si="149"/>
        <v>0.17933504663461533</v>
      </c>
      <c r="J16141">
        <f t="shared" si="149"/>
        <v>0.17933504663461533</v>
      </c>
      <c r="K16141">
        <f t="shared" si="148"/>
        <v>0.17933504663461533</v>
      </c>
      <c r="M16141" t="s">
        <v>470</v>
      </c>
    </row>
    <row r="16142" spans="1:13" hidden="1">
      <c r="A16142" t="s">
        <v>305</v>
      </c>
      <c r="B16142" t="s">
        <v>330</v>
      </c>
      <c r="C16142" t="s">
        <v>285</v>
      </c>
      <c r="D16142" s="3">
        <v>0.16372326966334549</v>
      </c>
      <c r="E16142">
        <f t="shared" si="149"/>
        <v>0.16372326966334549</v>
      </c>
      <c r="F16142">
        <f t="shared" si="149"/>
        <v>0.16372326966334549</v>
      </c>
      <c r="G16142">
        <f t="shared" si="149"/>
        <v>0.16372326966334549</v>
      </c>
      <c r="H16142">
        <f t="shared" si="149"/>
        <v>0.16372326966334549</v>
      </c>
      <c r="I16142">
        <f t="shared" si="149"/>
        <v>0.16372326966334549</v>
      </c>
      <c r="J16142">
        <f t="shared" si="149"/>
        <v>0.16372326966334549</v>
      </c>
      <c r="K16142">
        <f t="shared" si="148"/>
        <v>0.16372326966334549</v>
      </c>
      <c r="M16142" t="s">
        <v>470</v>
      </c>
    </row>
    <row r="16143" spans="1:13" hidden="1">
      <c r="A16143" t="s">
        <v>305</v>
      </c>
      <c r="B16143" t="s">
        <v>330</v>
      </c>
      <c r="C16143" t="s">
        <v>286</v>
      </c>
      <c r="D16143" s="3">
        <v>0.14780395635190224</v>
      </c>
      <c r="E16143">
        <f t="shared" si="149"/>
        <v>0.14780395635190224</v>
      </c>
      <c r="F16143">
        <f t="shared" si="149"/>
        <v>0.14780395635190224</v>
      </c>
      <c r="G16143">
        <f t="shared" si="149"/>
        <v>0.14780395635190224</v>
      </c>
      <c r="H16143">
        <f t="shared" si="149"/>
        <v>0.14780395635190224</v>
      </c>
      <c r="I16143">
        <f t="shared" si="149"/>
        <v>0.14780395635190224</v>
      </c>
      <c r="J16143">
        <f t="shared" si="149"/>
        <v>0.14780395635190224</v>
      </c>
      <c r="K16143">
        <f t="shared" si="148"/>
        <v>0.14780395635190224</v>
      </c>
      <c r="M16143" t="s">
        <v>470</v>
      </c>
    </row>
    <row r="16144" spans="1:13" hidden="1">
      <c r="A16144" t="s">
        <v>305</v>
      </c>
      <c r="B16144" t="s">
        <v>330</v>
      </c>
      <c r="C16144" t="s">
        <v>287</v>
      </c>
      <c r="D16144" s="3">
        <v>0.18397509127523298</v>
      </c>
      <c r="E16144">
        <f t="shared" si="149"/>
        <v>0.18397509127523298</v>
      </c>
      <c r="F16144">
        <f t="shared" si="149"/>
        <v>0.18397509127523298</v>
      </c>
      <c r="G16144">
        <f t="shared" si="149"/>
        <v>0.18397509127523298</v>
      </c>
      <c r="H16144">
        <f t="shared" si="149"/>
        <v>0.18397509127523298</v>
      </c>
      <c r="I16144">
        <f t="shared" si="149"/>
        <v>0.18397509127523298</v>
      </c>
      <c r="J16144">
        <f t="shared" si="149"/>
        <v>0.18397509127523298</v>
      </c>
      <c r="K16144">
        <f t="shared" si="148"/>
        <v>0.18397509127523298</v>
      </c>
      <c r="M16144" t="s">
        <v>470</v>
      </c>
    </row>
    <row r="16145" spans="1:13" hidden="1">
      <c r="A16145" t="s">
        <v>305</v>
      </c>
      <c r="B16145" t="s">
        <v>330</v>
      </c>
      <c r="C16145" t="s">
        <v>288</v>
      </c>
      <c r="D16145" s="3">
        <v>0.17192004653532636</v>
      </c>
      <c r="E16145">
        <f t="shared" si="149"/>
        <v>0.17192004653532636</v>
      </c>
      <c r="F16145">
        <f t="shared" si="149"/>
        <v>0.17192004653532636</v>
      </c>
      <c r="G16145">
        <f t="shared" si="149"/>
        <v>0.17192004653532636</v>
      </c>
      <c r="H16145">
        <f t="shared" si="149"/>
        <v>0.17192004653532636</v>
      </c>
      <c r="I16145">
        <f t="shared" si="149"/>
        <v>0.17192004653532636</v>
      </c>
      <c r="J16145">
        <f t="shared" si="149"/>
        <v>0.17192004653532636</v>
      </c>
      <c r="K16145">
        <f t="shared" si="148"/>
        <v>0.17192004653532636</v>
      </c>
      <c r="M16145" t="s">
        <v>470</v>
      </c>
    </row>
    <row r="16146" spans="1:13" hidden="1">
      <c r="A16146" t="s">
        <v>305</v>
      </c>
      <c r="B16146" t="s">
        <v>330</v>
      </c>
      <c r="C16146" t="s">
        <v>289</v>
      </c>
      <c r="D16146" s="3">
        <v>0.25777876239809616</v>
      </c>
      <c r="E16146">
        <f t="shared" si="149"/>
        <v>0.25777876239809616</v>
      </c>
      <c r="F16146">
        <f t="shared" si="149"/>
        <v>0.25777876239809616</v>
      </c>
      <c r="G16146">
        <f t="shared" si="149"/>
        <v>0.25777876239809616</v>
      </c>
      <c r="H16146">
        <f t="shared" si="149"/>
        <v>0.25777876239809616</v>
      </c>
      <c r="I16146">
        <f t="shared" si="149"/>
        <v>0.25777876239809616</v>
      </c>
      <c r="J16146">
        <f t="shared" si="149"/>
        <v>0.25777876239809616</v>
      </c>
      <c r="K16146">
        <f t="shared" si="148"/>
        <v>0.25777876239809616</v>
      </c>
      <c r="M16146" t="s">
        <v>470</v>
      </c>
    </row>
    <row r="16147" spans="1:13" hidden="1">
      <c r="A16147" t="s">
        <v>305</v>
      </c>
      <c r="B16147" t="s">
        <v>330</v>
      </c>
      <c r="C16147" t="s">
        <v>290</v>
      </c>
      <c r="D16147" s="3">
        <v>0.24329198528079765</v>
      </c>
      <c r="E16147">
        <f t="shared" si="149"/>
        <v>0.24329198528079765</v>
      </c>
      <c r="F16147">
        <f t="shared" si="149"/>
        <v>0.24329198528079765</v>
      </c>
      <c r="G16147">
        <f t="shared" si="149"/>
        <v>0.24329198528079765</v>
      </c>
      <c r="H16147">
        <f t="shared" si="149"/>
        <v>0.24329198528079765</v>
      </c>
      <c r="I16147">
        <f t="shared" si="149"/>
        <v>0.24329198528079765</v>
      </c>
      <c r="J16147">
        <f t="shared" si="149"/>
        <v>0.24329198528079765</v>
      </c>
      <c r="K16147">
        <f t="shared" si="148"/>
        <v>0.24329198528079765</v>
      </c>
      <c r="M16147" t="s">
        <v>470</v>
      </c>
    </row>
    <row r="16148" spans="1:13" hidden="1">
      <c r="A16148" t="s">
        <v>305</v>
      </c>
      <c r="B16148" t="s">
        <v>330</v>
      </c>
      <c r="C16148" t="s">
        <v>291</v>
      </c>
      <c r="D16148" s="3">
        <v>0.25453696659873148</v>
      </c>
      <c r="E16148">
        <f t="shared" si="149"/>
        <v>0.25453696659873148</v>
      </c>
      <c r="F16148">
        <f t="shared" si="149"/>
        <v>0.25453696659873148</v>
      </c>
      <c r="G16148">
        <f t="shared" si="149"/>
        <v>0.25453696659873148</v>
      </c>
      <c r="H16148">
        <f t="shared" si="149"/>
        <v>0.25453696659873148</v>
      </c>
      <c r="I16148">
        <f t="shared" si="149"/>
        <v>0.25453696659873148</v>
      </c>
      <c r="J16148">
        <f t="shared" si="149"/>
        <v>0.25453696659873148</v>
      </c>
      <c r="K16148">
        <f t="shared" si="148"/>
        <v>0.25453696659873148</v>
      </c>
      <c r="M16148" t="s">
        <v>470</v>
      </c>
    </row>
    <row r="16149" spans="1:13" hidden="1">
      <c r="A16149" t="s">
        <v>305</v>
      </c>
      <c r="B16149" t="s">
        <v>330</v>
      </c>
      <c r="C16149" t="s">
        <v>292</v>
      </c>
      <c r="D16149" s="3">
        <v>0.26062338637907706</v>
      </c>
      <c r="E16149">
        <f t="shared" si="149"/>
        <v>0.26062338637907706</v>
      </c>
      <c r="F16149">
        <f t="shared" si="149"/>
        <v>0.26062338637907706</v>
      </c>
      <c r="G16149">
        <f t="shared" si="149"/>
        <v>0.26062338637907706</v>
      </c>
      <c r="H16149">
        <f t="shared" si="149"/>
        <v>0.26062338637907706</v>
      </c>
      <c r="I16149">
        <f t="shared" si="149"/>
        <v>0.26062338637907706</v>
      </c>
      <c r="J16149">
        <f t="shared" si="149"/>
        <v>0.26062338637907706</v>
      </c>
      <c r="K16149">
        <f t="shared" si="148"/>
        <v>0.26062338637907706</v>
      </c>
      <c r="M16149" t="s">
        <v>470</v>
      </c>
    </row>
    <row r="16150" spans="1:13" hidden="1">
      <c r="A16150" t="s">
        <v>305</v>
      </c>
      <c r="B16150" t="s">
        <v>329</v>
      </c>
      <c r="C16150" t="s">
        <v>278</v>
      </c>
      <c r="D16150">
        <f>D16134</f>
        <v>0.2782341881809795</v>
      </c>
      <c r="E16150">
        <f t="shared" si="149"/>
        <v>0.2782341881809795</v>
      </c>
      <c r="F16150">
        <f t="shared" si="149"/>
        <v>0.2782341881809795</v>
      </c>
      <c r="G16150">
        <f t="shared" si="149"/>
        <v>0.2782341881809795</v>
      </c>
      <c r="H16150">
        <f t="shared" si="149"/>
        <v>0.2782341881809795</v>
      </c>
      <c r="I16150">
        <f t="shared" si="149"/>
        <v>0.2782341881809795</v>
      </c>
      <c r="J16150">
        <f t="shared" si="149"/>
        <v>0.2782341881809795</v>
      </c>
      <c r="K16150">
        <f t="shared" si="148"/>
        <v>0.2782341881809795</v>
      </c>
    </row>
    <row r="16151" spans="1:13" hidden="1">
      <c r="A16151" t="s">
        <v>305</v>
      </c>
      <c r="B16151" t="s">
        <v>329</v>
      </c>
      <c r="C16151" t="s">
        <v>279</v>
      </c>
      <c r="D16151">
        <f t="shared" ref="D16151:D16181" si="150">D16135</f>
        <v>0.25853430540166134</v>
      </c>
      <c r="E16151">
        <f t="shared" si="149"/>
        <v>0.25853430540166134</v>
      </c>
      <c r="F16151">
        <f t="shared" si="149"/>
        <v>0.25853430540166134</v>
      </c>
      <c r="G16151">
        <f t="shared" si="149"/>
        <v>0.25853430540166134</v>
      </c>
      <c r="H16151">
        <f t="shared" si="149"/>
        <v>0.25853430540166134</v>
      </c>
      <c r="I16151">
        <f t="shared" si="149"/>
        <v>0.25853430540166134</v>
      </c>
      <c r="J16151">
        <f t="shared" si="149"/>
        <v>0.25853430540166134</v>
      </c>
      <c r="K16151">
        <f t="shared" si="148"/>
        <v>0.25853430540166134</v>
      </c>
      <c r="M16151" t="s">
        <v>470</v>
      </c>
    </row>
    <row r="16152" spans="1:13" hidden="1">
      <c r="A16152" t="s">
        <v>305</v>
      </c>
      <c r="B16152" t="s">
        <v>329</v>
      </c>
      <c r="C16152" t="s">
        <v>280</v>
      </c>
      <c r="D16152">
        <f t="shared" si="150"/>
        <v>0.27677193343144008</v>
      </c>
      <c r="E16152">
        <f t="shared" si="149"/>
        <v>0.27677193343144008</v>
      </c>
      <c r="F16152">
        <f t="shared" si="149"/>
        <v>0.27677193343144008</v>
      </c>
      <c r="G16152">
        <f t="shared" si="149"/>
        <v>0.27677193343144008</v>
      </c>
      <c r="H16152">
        <f t="shared" si="149"/>
        <v>0.27677193343144008</v>
      </c>
      <c r="I16152">
        <f t="shared" si="149"/>
        <v>0.27677193343144008</v>
      </c>
      <c r="J16152">
        <f t="shared" si="149"/>
        <v>0.27677193343144008</v>
      </c>
      <c r="K16152">
        <f t="shared" si="148"/>
        <v>0.27677193343144008</v>
      </c>
      <c r="M16152" t="s">
        <v>470</v>
      </c>
    </row>
    <row r="16153" spans="1:13" hidden="1">
      <c r="A16153" t="s">
        <v>305</v>
      </c>
      <c r="B16153" t="s">
        <v>329</v>
      </c>
      <c r="C16153" t="s">
        <v>277</v>
      </c>
      <c r="D16153">
        <f t="shared" si="150"/>
        <v>0.28431914681440473</v>
      </c>
      <c r="E16153">
        <f t="shared" si="149"/>
        <v>0.28431914681440473</v>
      </c>
      <c r="F16153">
        <f t="shared" si="149"/>
        <v>0.28431914681440473</v>
      </c>
      <c r="G16153">
        <f t="shared" si="149"/>
        <v>0.28431914681440473</v>
      </c>
      <c r="H16153">
        <f t="shared" ref="E16153:K16192" si="151">$D16153</f>
        <v>0.28431914681440473</v>
      </c>
      <c r="I16153">
        <f t="shared" si="151"/>
        <v>0.28431914681440473</v>
      </c>
      <c r="J16153">
        <f t="shared" si="151"/>
        <v>0.28431914681440473</v>
      </c>
      <c r="K16153">
        <f t="shared" si="148"/>
        <v>0.28431914681440473</v>
      </c>
      <c r="M16153" t="s">
        <v>470</v>
      </c>
    </row>
    <row r="16154" spans="1:13" hidden="1">
      <c r="A16154" t="s">
        <v>305</v>
      </c>
      <c r="B16154" t="s">
        <v>329</v>
      </c>
      <c r="C16154" t="s">
        <v>281</v>
      </c>
      <c r="D16154">
        <f t="shared" si="150"/>
        <v>0.18017113809237678</v>
      </c>
      <c r="E16154">
        <f t="shared" si="151"/>
        <v>0.18017113809237678</v>
      </c>
      <c r="F16154">
        <f t="shared" si="151"/>
        <v>0.18017113809237678</v>
      </c>
      <c r="G16154">
        <f t="shared" si="151"/>
        <v>0.18017113809237678</v>
      </c>
      <c r="H16154">
        <f t="shared" si="151"/>
        <v>0.18017113809237678</v>
      </c>
      <c r="I16154">
        <f t="shared" si="151"/>
        <v>0.18017113809237678</v>
      </c>
      <c r="J16154">
        <f t="shared" si="151"/>
        <v>0.18017113809237678</v>
      </c>
      <c r="K16154">
        <f t="shared" si="148"/>
        <v>0.18017113809237678</v>
      </c>
      <c r="M16154" t="s">
        <v>470</v>
      </c>
    </row>
    <row r="16155" spans="1:13" hidden="1">
      <c r="A16155" t="s">
        <v>305</v>
      </c>
      <c r="B16155" t="s">
        <v>329</v>
      </c>
      <c r="C16155" t="s">
        <v>282</v>
      </c>
      <c r="D16155">
        <f t="shared" si="150"/>
        <v>0.14743061275183214</v>
      </c>
      <c r="E16155">
        <f t="shared" si="151"/>
        <v>0.14743061275183214</v>
      </c>
      <c r="F16155">
        <f t="shared" si="151"/>
        <v>0.14743061275183214</v>
      </c>
      <c r="G16155">
        <f t="shared" si="151"/>
        <v>0.14743061275183214</v>
      </c>
      <c r="H16155">
        <f t="shared" si="151"/>
        <v>0.14743061275183214</v>
      </c>
      <c r="I16155">
        <f t="shared" si="151"/>
        <v>0.14743061275183214</v>
      </c>
      <c r="J16155">
        <f t="shared" si="151"/>
        <v>0.14743061275183214</v>
      </c>
      <c r="K16155">
        <f t="shared" si="148"/>
        <v>0.14743061275183214</v>
      </c>
      <c r="M16155" t="s">
        <v>470</v>
      </c>
    </row>
    <row r="16156" spans="1:13" hidden="1">
      <c r="A16156" t="s">
        <v>305</v>
      </c>
      <c r="B16156" t="s">
        <v>329</v>
      </c>
      <c r="C16156" t="s">
        <v>283</v>
      </c>
      <c r="D16156">
        <f t="shared" si="150"/>
        <v>0.18967655498798056</v>
      </c>
      <c r="E16156">
        <f t="shared" si="151"/>
        <v>0.18967655498798056</v>
      </c>
      <c r="F16156">
        <f t="shared" si="151"/>
        <v>0.18967655498798056</v>
      </c>
      <c r="G16156">
        <f t="shared" si="151"/>
        <v>0.18967655498798056</v>
      </c>
      <c r="H16156">
        <f t="shared" si="151"/>
        <v>0.18967655498798056</v>
      </c>
      <c r="I16156">
        <f t="shared" si="151"/>
        <v>0.18967655498798056</v>
      </c>
      <c r="J16156">
        <f t="shared" si="151"/>
        <v>0.18967655498798056</v>
      </c>
      <c r="K16156">
        <f t="shared" si="148"/>
        <v>0.18967655498798056</v>
      </c>
      <c r="M16156" t="s">
        <v>470</v>
      </c>
    </row>
    <row r="16157" spans="1:13" hidden="1">
      <c r="A16157" t="s">
        <v>305</v>
      </c>
      <c r="B16157" t="s">
        <v>329</v>
      </c>
      <c r="C16157" t="s">
        <v>284</v>
      </c>
      <c r="D16157">
        <f t="shared" si="150"/>
        <v>0.17933504663461533</v>
      </c>
      <c r="E16157">
        <f t="shared" si="151"/>
        <v>0.17933504663461533</v>
      </c>
      <c r="F16157">
        <f t="shared" si="151"/>
        <v>0.17933504663461533</v>
      </c>
      <c r="G16157">
        <f t="shared" si="151"/>
        <v>0.17933504663461533</v>
      </c>
      <c r="H16157">
        <f t="shared" si="151"/>
        <v>0.17933504663461533</v>
      </c>
      <c r="I16157">
        <f t="shared" si="151"/>
        <v>0.17933504663461533</v>
      </c>
      <c r="J16157">
        <f t="shared" si="151"/>
        <v>0.17933504663461533</v>
      </c>
      <c r="K16157">
        <f t="shared" si="148"/>
        <v>0.17933504663461533</v>
      </c>
      <c r="M16157" t="s">
        <v>470</v>
      </c>
    </row>
    <row r="16158" spans="1:13" hidden="1">
      <c r="A16158" t="s">
        <v>305</v>
      </c>
      <c r="B16158" t="s">
        <v>329</v>
      </c>
      <c r="C16158" t="s">
        <v>285</v>
      </c>
      <c r="D16158">
        <f t="shared" si="150"/>
        <v>0.16372326966334549</v>
      </c>
      <c r="E16158">
        <f t="shared" si="151"/>
        <v>0.16372326966334549</v>
      </c>
      <c r="F16158">
        <f t="shared" si="151"/>
        <v>0.16372326966334549</v>
      </c>
      <c r="G16158">
        <f t="shared" si="151"/>
        <v>0.16372326966334549</v>
      </c>
      <c r="H16158">
        <f t="shared" si="151"/>
        <v>0.16372326966334549</v>
      </c>
      <c r="I16158">
        <f t="shared" si="151"/>
        <v>0.16372326966334549</v>
      </c>
      <c r="J16158">
        <f t="shared" si="151"/>
        <v>0.16372326966334549</v>
      </c>
      <c r="K16158">
        <f t="shared" si="148"/>
        <v>0.16372326966334549</v>
      </c>
      <c r="M16158" t="s">
        <v>470</v>
      </c>
    </row>
    <row r="16159" spans="1:13" hidden="1">
      <c r="A16159" t="s">
        <v>305</v>
      </c>
      <c r="B16159" t="s">
        <v>329</v>
      </c>
      <c r="C16159" t="s">
        <v>286</v>
      </c>
      <c r="D16159">
        <f t="shared" si="150"/>
        <v>0.14780395635190224</v>
      </c>
      <c r="E16159">
        <f t="shared" si="151"/>
        <v>0.14780395635190224</v>
      </c>
      <c r="F16159">
        <f t="shared" si="151"/>
        <v>0.14780395635190224</v>
      </c>
      <c r="G16159">
        <f t="shared" si="151"/>
        <v>0.14780395635190224</v>
      </c>
      <c r="H16159">
        <f t="shared" si="151"/>
        <v>0.14780395635190224</v>
      </c>
      <c r="I16159">
        <f t="shared" si="151"/>
        <v>0.14780395635190224</v>
      </c>
      <c r="J16159">
        <f t="shared" si="151"/>
        <v>0.14780395635190224</v>
      </c>
      <c r="K16159">
        <f t="shared" si="148"/>
        <v>0.14780395635190224</v>
      </c>
      <c r="M16159" t="s">
        <v>470</v>
      </c>
    </row>
    <row r="16160" spans="1:13" hidden="1">
      <c r="A16160" t="s">
        <v>305</v>
      </c>
      <c r="B16160" t="s">
        <v>329</v>
      </c>
      <c r="C16160" t="s">
        <v>287</v>
      </c>
      <c r="D16160">
        <f t="shared" si="150"/>
        <v>0.18397509127523298</v>
      </c>
      <c r="E16160">
        <f t="shared" si="151"/>
        <v>0.18397509127523298</v>
      </c>
      <c r="F16160">
        <f t="shared" si="151"/>
        <v>0.18397509127523298</v>
      </c>
      <c r="G16160">
        <f t="shared" si="151"/>
        <v>0.18397509127523298</v>
      </c>
      <c r="H16160">
        <f t="shared" si="151"/>
        <v>0.18397509127523298</v>
      </c>
      <c r="I16160">
        <f t="shared" si="151"/>
        <v>0.18397509127523298</v>
      </c>
      <c r="J16160">
        <f t="shared" si="151"/>
        <v>0.18397509127523298</v>
      </c>
      <c r="K16160">
        <f t="shared" si="148"/>
        <v>0.18397509127523298</v>
      </c>
      <c r="M16160" t="s">
        <v>470</v>
      </c>
    </row>
    <row r="16161" spans="1:13" hidden="1">
      <c r="A16161" t="s">
        <v>305</v>
      </c>
      <c r="B16161" t="s">
        <v>329</v>
      </c>
      <c r="C16161" t="s">
        <v>288</v>
      </c>
      <c r="D16161">
        <f t="shared" si="150"/>
        <v>0.17192004653532636</v>
      </c>
      <c r="E16161">
        <f t="shared" si="151"/>
        <v>0.17192004653532636</v>
      </c>
      <c r="F16161">
        <f t="shared" si="151"/>
        <v>0.17192004653532636</v>
      </c>
      <c r="G16161">
        <f t="shared" si="151"/>
        <v>0.17192004653532636</v>
      </c>
      <c r="H16161">
        <f t="shared" si="151"/>
        <v>0.17192004653532636</v>
      </c>
      <c r="I16161">
        <f t="shared" si="151"/>
        <v>0.17192004653532636</v>
      </c>
      <c r="J16161">
        <f t="shared" si="151"/>
        <v>0.17192004653532636</v>
      </c>
      <c r="K16161">
        <f t="shared" si="148"/>
        <v>0.17192004653532636</v>
      </c>
      <c r="M16161" t="s">
        <v>470</v>
      </c>
    </row>
    <row r="16162" spans="1:13" hidden="1">
      <c r="A16162" t="s">
        <v>305</v>
      </c>
      <c r="B16162" t="s">
        <v>329</v>
      </c>
      <c r="C16162" t="s">
        <v>289</v>
      </c>
      <c r="D16162">
        <f t="shared" si="150"/>
        <v>0.25777876239809616</v>
      </c>
      <c r="E16162">
        <f t="shared" si="151"/>
        <v>0.25777876239809616</v>
      </c>
      <c r="F16162">
        <f t="shared" si="151"/>
        <v>0.25777876239809616</v>
      </c>
      <c r="G16162">
        <f t="shared" si="151"/>
        <v>0.25777876239809616</v>
      </c>
      <c r="H16162">
        <f t="shared" si="151"/>
        <v>0.25777876239809616</v>
      </c>
      <c r="I16162">
        <f t="shared" si="151"/>
        <v>0.25777876239809616</v>
      </c>
      <c r="J16162">
        <f t="shared" si="151"/>
        <v>0.25777876239809616</v>
      </c>
      <c r="K16162">
        <f t="shared" si="148"/>
        <v>0.25777876239809616</v>
      </c>
      <c r="M16162" t="s">
        <v>470</v>
      </c>
    </row>
    <row r="16163" spans="1:13" hidden="1">
      <c r="A16163" t="s">
        <v>305</v>
      </c>
      <c r="B16163" t="s">
        <v>329</v>
      </c>
      <c r="C16163" t="s">
        <v>290</v>
      </c>
      <c r="D16163">
        <f t="shared" si="150"/>
        <v>0.24329198528079765</v>
      </c>
      <c r="E16163">
        <f t="shared" si="151"/>
        <v>0.24329198528079765</v>
      </c>
      <c r="F16163">
        <f t="shared" si="151"/>
        <v>0.24329198528079765</v>
      </c>
      <c r="G16163">
        <f t="shared" si="151"/>
        <v>0.24329198528079765</v>
      </c>
      <c r="H16163">
        <f t="shared" si="151"/>
        <v>0.24329198528079765</v>
      </c>
      <c r="I16163">
        <f t="shared" si="151"/>
        <v>0.24329198528079765</v>
      </c>
      <c r="J16163">
        <f t="shared" si="151"/>
        <v>0.24329198528079765</v>
      </c>
      <c r="K16163">
        <f t="shared" si="148"/>
        <v>0.24329198528079765</v>
      </c>
      <c r="M16163" t="s">
        <v>470</v>
      </c>
    </row>
    <row r="16164" spans="1:13" hidden="1">
      <c r="A16164" t="s">
        <v>305</v>
      </c>
      <c r="B16164" t="s">
        <v>329</v>
      </c>
      <c r="C16164" t="s">
        <v>291</v>
      </c>
      <c r="D16164">
        <f t="shared" si="150"/>
        <v>0.25453696659873148</v>
      </c>
      <c r="E16164">
        <f t="shared" si="151"/>
        <v>0.25453696659873148</v>
      </c>
      <c r="F16164">
        <f t="shared" si="151"/>
        <v>0.25453696659873148</v>
      </c>
      <c r="G16164">
        <f t="shared" si="151"/>
        <v>0.25453696659873148</v>
      </c>
      <c r="H16164">
        <f t="shared" si="151"/>
        <v>0.25453696659873148</v>
      </c>
      <c r="I16164">
        <f t="shared" si="151"/>
        <v>0.25453696659873148</v>
      </c>
      <c r="J16164">
        <f t="shared" si="151"/>
        <v>0.25453696659873148</v>
      </c>
      <c r="K16164">
        <f t="shared" si="148"/>
        <v>0.25453696659873148</v>
      </c>
      <c r="M16164" t="s">
        <v>470</v>
      </c>
    </row>
    <row r="16165" spans="1:13" hidden="1">
      <c r="A16165" t="s">
        <v>305</v>
      </c>
      <c r="B16165" t="s">
        <v>329</v>
      </c>
      <c r="C16165" t="s">
        <v>292</v>
      </c>
      <c r="D16165">
        <f t="shared" si="150"/>
        <v>0.26062338637907706</v>
      </c>
      <c r="E16165">
        <f t="shared" si="151"/>
        <v>0.26062338637907706</v>
      </c>
      <c r="F16165">
        <f t="shared" si="151"/>
        <v>0.26062338637907706</v>
      </c>
      <c r="G16165">
        <f t="shared" si="151"/>
        <v>0.26062338637907706</v>
      </c>
      <c r="H16165">
        <f t="shared" si="151"/>
        <v>0.26062338637907706</v>
      </c>
      <c r="I16165">
        <f t="shared" si="151"/>
        <v>0.26062338637907706</v>
      </c>
      <c r="J16165">
        <f t="shared" si="151"/>
        <v>0.26062338637907706</v>
      </c>
      <c r="K16165">
        <f t="shared" si="148"/>
        <v>0.26062338637907706</v>
      </c>
      <c r="M16165" t="s">
        <v>470</v>
      </c>
    </row>
    <row r="16166" spans="1:13" hidden="1">
      <c r="A16166" t="s">
        <v>305</v>
      </c>
      <c r="B16166" t="s">
        <v>331</v>
      </c>
      <c r="C16166" t="s">
        <v>278</v>
      </c>
      <c r="D16166">
        <f t="shared" si="150"/>
        <v>0.2782341881809795</v>
      </c>
      <c r="E16166">
        <f t="shared" si="151"/>
        <v>0.2782341881809795</v>
      </c>
      <c r="F16166">
        <f t="shared" si="151"/>
        <v>0.2782341881809795</v>
      </c>
      <c r="G16166">
        <f t="shared" si="151"/>
        <v>0.2782341881809795</v>
      </c>
      <c r="H16166">
        <f t="shared" si="151"/>
        <v>0.2782341881809795</v>
      </c>
      <c r="I16166">
        <f t="shared" si="151"/>
        <v>0.2782341881809795</v>
      </c>
      <c r="J16166">
        <f t="shared" si="151"/>
        <v>0.2782341881809795</v>
      </c>
      <c r="K16166">
        <f t="shared" si="148"/>
        <v>0.2782341881809795</v>
      </c>
    </row>
    <row r="16167" spans="1:13" hidden="1">
      <c r="A16167" t="s">
        <v>305</v>
      </c>
      <c r="B16167" t="s">
        <v>331</v>
      </c>
      <c r="C16167" t="s">
        <v>279</v>
      </c>
      <c r="D16167">
        <f t="shared" si="150"/>
        <v>0.25853430540166134</v>
      </c>
      <c r="E16167">
        <f t="shared" si="151"/>
        <v>0.25853430540166134</v>
      </c>
      <c r="F16167">
        <f t="shared" si="151"/>
        <v>0.25853430540166134</v>
      </c>
      <c r="G16167">
        <f t="shared" si="151"/>
        <v>0.25853430540166134</v>
      </c>
      <c r="H16167">
        <f t="shared" si="151"/>
        <v>0.25853430540166134</v>
      </c>
      <c r="I16167">
        <f t="shared" si="151"/>
        <v>0.25853430540166134</v>
      </c>
      <c r="J16167">
        <f t="shared" si="151"/>
        <v>0.25853430540166134</v>
      </c>
      <c r="K16167">
        <f t="shared" si="148"/>
        <v>0.25853430540166134</v>
      </c>
      <c r="M16167" t="s">
        <v>470</v>
      </c>
    </row>
    <row r="16168" spans="1:13" hidden="1">
      <c r="A16168" t="s">
        <v>305</v>
      </c>
      <c r="B16168" t="s">
        <v>331</v>
      </c>
      <c r="C16168" t="s">
        <v>280</v>
      </c>
      <c r="D16168">
        <f t="shared" si="150"/>
        <v>0.27677193343144008</v>
      </c>
      <c r="E16168">
        <f t="shared" si="151"/>
        <v>0.27677193343144008</v>
      </c>
      <c r="F16168">
        <f t="shared" si="151"/>
        <v>0.27677193343144008</v>
      </c>
      <c r="G16168">
        <f t="shared" si="151"/>
        <v>0.27677193343144008</v>
      </c>
      <c r="H16168">
        <f t="shared" si="151"/>
        <v>0.27677193343144008</v>
      </c>
      <c r="I16168">
        <f t="shared" si="151"/>
        <v>0.27677193343144008</v>
      </c>
      <c r="J16168">
        <f t="shared" si="151"/>
        <v>0.27677193343144008</v>
      </c>
      <c r="K16168">
        <f t="shared" si="148"/>
        <v>0.27677193343144008</v>
      </c>
      <c r="M16168" t="s">
        <v>470</v>
      </c>
    </row>
    <row r="16169" spans="1:13" hidden="1">
      <c r="A16169" t="s">
        <v>305</v>
      </c>
      <c r="B16169" t="s">
        <v>331</v>
      </c>
      <c r="C16169" t="s">
        <v>277</v>
      </c>
      <c r="D16169">
        <f t="shared" si="150"/>
        <v>0.28431914681440473</v>
      </c>
      <c r="E16169">
        <f t="shared" si="151"/>
        <v>0.28431914681440473</v>
      </c>
      <c r="F16169">
        <f t="shared" si="151"/>
        <v>0.28431914681440473</v>
      </c>
      <c r="G16169">
        <f t="shared" si="151"/>
        <v>0.28431914681440473</v>
      </c>
      <c r="H16169">
        <f t="shared" si="151"/>
        <v>0.28431914681440473</v>
      </c>
      <c r="I16169">
        <f t="shared" si="151"/>
        <v>0.28431914681440473</v>
      </c>
      <c r="J16169">
        <f t="shared" si="151"/>
        <v>0.28431914681440473</v>
      </c>
      <c r="K16169">
        <f t="shared" si="148"/>
        <v>0.28431914681440473</v>
      </c>
      <c r="M16169" t="s">
        <v>470</v>
      </c>
    </row>
    <row r="16170" spans="1:13" hidden="1">
      <c r="A16170" t="s">
        <v>305</v>
      </c>
      <c r="B16170" t="s">
        <v>331</v>
      </c>
      <c r="C16170" t="s">
        <v>281</v>
      </c>
      <c r="D16170">
        <f t="shared" si="150"/>
        <v>0.18017113809237678</v>
      </c>
      <c r="E16170">
        <f t="shared" si="151"/>
        <v>0.18017113809237678</v>
      </c>
      <c r="F16170">
        <f t="shared" si="151"/>
        <v>0.18017113809237678</v>
      </c>
      <c r="G16170">
        <f t="shared" si="151"/>
        <v>0.18017113809237678</v>
      </c>
      <c r="H16170">
        <f t="shared" si="151"/>
        <v>0.18017113809237678</v>
      </c>
      <c r="I16170">
        <f t="shared" si="151"/>
        <v>0.18017113809237678</v>
      </c>
      <c r="J16170">
        <f t="shared" si="151"/>
        <v>0.18017113809237678</v>
      </c>
      <c r="K16170">
        <f t="shared" si="148"/>
        <v>0.18017113809237678</v>
      </c>
      <c r="M16170" t="s">
        <v>470</v>
      </c>
    </row>
    <row r="16171" spans="1:13" hidden="1">
      <c r="A16171" t="s">
        <v>305</v>
      </c>
      <c r="B16171" t="s">
        <v>331</v>
      </c>
      <c r="C16171" t="s">
        <v>282</v>
      </c>
      <c r="D16171">
        <f t="shared" si="150"/>
        <v>0.14743061275183214</v>
      </c>
      <c r="E16171">
        <f t="shared" si="151"/>
        <v>0.14743061275183214</v>
      </c>
      <c r="F16171">
        <f t="shared" si="151"/>
        <v>0.14743061275183214</v>
      </c>
      <c r="G16171">
        <f t="shared" si="151"/>
        <v>0.14743061275183214</v>
      </c>
      <c r="H16171">
        <f t="shared" si="151"/>
        <v>0.14743061275183214</v>
      </c>
      <c r="I16171">
        <f t="shared" si="151"/>
        <v>0.14743061275183214</v>
      </c>
      <c r="J16171">
        <f t="shared" si="151"/>
        <v>0.14743061275183214</v>
      </c>
      <c r="K16171">
        <f t="shared" si="148"/>
        <v>0.14743061275183214</v>
      </c>
      <c r="M16171" t="s">
        <v>470</v>
      </c>
    </row>
    <row r="16172" spans="1:13" hidden="1">
      <c r="A16172" t="s">
        <v>305</v>
      </c>
      <c r="B16172" t="s">
        <v>331</v>
      </c>
      <c r="C16172" t="s">
        <v>283</v>
      </c>
      <c r="D16172">
        <f t="shared" si="150"/>
        <v>0.18967655498798056</v>
      </c>
      <c r="E16172">
        <f t="shared" si="151"/>
        <v>0.18967655498798056</v>
      </c>
      <c r="F16172">
        <f t="shared" si="151"/>
        <v>0.18967655498798056</v>
      </c>
      <c r="G16172">
        <f t="shared" si="151"/>
        <v>0.18967655498798056</v>
      </c>
      <c r="H16172">
        <f t="shared" si="151"/>
        <v>0.18967655498798056</v>
      </c>
      <c r="I16172">
        <f t="shared" si="151"/>
        <v>0.18967655498798056</v>
      </c>
      <c r="J16172">
        <f t="shared" si="151"/>
        <v>0.18967655498798056</v>
      </c>
      <c r="K16172">
        <f t="shared" si="148"/>
        <v>0.18967655498798056</v>
      </c>
      <c r="M16172" t="s">
        <v>470</v>
      </c>
    </row>
    <row r="16173" spans="1:13" hidden="1">
      <c r="A16173" t="s">
        <v>305</v>
      </c>
      <c r="B16173" t="s">
        <v>331</v>
      </c>
      <c r="C16173" t="s">
        <v>284</v>
      </c>
      <c r="D16173">
        <f t="shared" si="150"/>
        <v>0.17933504663461533</v>
      </c>
      <c r="E16173">
        <f t="shared" si="151"/>
        <v>0.17933504663461533</v>
      </c>
      <c r="F16173">
        <f t="shared" si="151"/>
        <v>0.17933504663461533</v>
      </c>
      <c r="G16173">
        <f t="shared" si="151"/>
        <v>0.17933504663461533</v>
      </c>
      <c r="H16173">
        <f t="shared" si="151"/>
        <v>0.17933504663461533</v>
      </c>
      <c r="I16173">
        <f t="shared" si="151"/>
        <v>0.17933504663461533</v>
      </c>
      <c r="J16173">
        <f t="shared" si="151"/>
        <v>0.17933504663461533</v>
      </c>
      <c r="K16173">
        <f t="shared" si="148"/>
        <v>0.17933504663461533</v>
      </c>
      <c r="M16173" t="s">
        <v>470</v>
      </c>
    </row>
    <row r="16174" spans="1:13" hidden="1">
      <c r="A16174" t="s">
        <v>305</v>
      </c>
      <c r="B16174" t="s">
        <v>331</v>
      </c>
      <c r="C16174" t="s">
        <v>285</v>
      </c>
      <c r="D16174">
        <f t="shared" si="150"/>
        <v>0.16372326966334549</v>
      </c>
      <c r="E16174">
        <f t="shared" si="151"/>
        <v>0.16372326966334549</v>
      </c>
      <c r="F16174">
        <f t="shared" si="151"/>
        <v>0.16372326966334549</v>
      </c>
      <c r="G16174">
        <f t="shared" si="151"/>
        <v>0.16372326966334549</v>
      </c>
      <c r="H16174">
        <f t="shared" si="151"/>
        <v>0.16372326966334549</v>
      </c>
      <c r="I16174">
        <f t="shared" si="151"/>
        <v>0.16372326966334549</v>
      </c>
      <c r="J16174">
        <f t="shared" si="151"/>
        <v>0.16372326966334549</v>
      </c>
      <c r="K16174">
        <f t="shared" si="151"/>
        <v>0.16372326966334549</v>
      </c>
      <c r="M16174" t="s">
        <v>470</v>
      </c>
    </row>
    <row r="16175" spans="1:13" hidden="1">
      <c r="A16175" t="s">
        <v>305</v>
      </c>
      <c r="B16175" t="s">
        <v>331</v>
      </c>
      <c r="C16175" t="s">
        <v>286</v>
      </c>
      <c r="D16175">
        <f t="shared" si="150"/>
        <v>0.14780395635190224</v>
      </c>
      <c r="E16175">
        <f t="shared" si="151"/>
        <v>0.14780395635190224</v>
      </c>
      <c r="F16175">
        <f t="shared" si="151"/>
        <v>0.14780395635190224</v>
      </c>
      <c r="G16175">
        <f t="shared" si="151"/>
        <v>0.14780395635190224</v>
      </c>
      <c r="H16175">
        <f t="shared" si="151"/>
        <v>0.14780395635190224</v>
      </c>
      <c r="I16175">
        <f t="shared" si="151"/>
        <v>0.14780395635190224</v>
      </c>
      <c r="J16175">
        <f t="shared" si="151"/>
        <v>0.14780395635190224</v>
      </c>
      <c r="K16175">
        <f t="shared" si="151"/>
        <v>0.14780395635190224</v>
      </c>
      <c r="M16175" t="s">
        <v>470</v>
      </c>
    </row>
    <row r="16176" spans="1:13" hidden="1">
      <c r="A16176" t="s">
        <v>305</v>
      </c>
      <c r="B16176" t="s">
        <v>331</v>
      </c>
      <c r="C16176" t="s">
        <v>287</v>
      </c>
      <c r="D16176">
        <f t="shared" si="150"/>
        <v>0.18397509127523298</v>
      </c>
      <c r="E16176">
        <f t="shared" si="151"/>
        <v>0.18397509127523298</v>
      </c>
      <c r="F16176">
        <f t="shared" si="151"/>
        <v>0.18397509127523298</v>
      </c>
      <c r="G16176">
        <f t="shared" si="151"/>
        <v>0.18397509127523298</v>
      </c>
      <c r="H16176">
        <f t="shared" si="151"/>
        <v>0.18397509127523298</v>
      </c>
      <c r="I16176">
        <f t="shared" si="151"/>
        <v>0.18397509127523298</v>
      </c>
      <c r="J16176">
        <f t="shared" si="151"/>
        <v>0.18397509127523298</v>
      </c>
      <c r="K16176">
        <f t="shared" si="151"/>
        <v>0.18397509127523298</v>
      </c>
      <c r="M16176" t="s">
        <v>470</v>
      </c>
    </row>
    <row r="16177" spans="1:13" hidden="1">
      <c r="A16177" t="s">
        <v>305</v>
      </c>
      <c r="B16177" t="s">
        <v>331</v>
      </c>
      <c r="C16177" t="s">
        <v>288</v>
      </c>
      <c r="D16177">
        <f t="shared" si="150"/>
        <v>0.17192004653532636</v>
      </c>
      <c r="E16177">
        <f t="shared" si="151"/>
        <v>0.17192004653532636</v>
      </c>
      <c r="F16177">
        <f t="shared" si="151"/>
        <v>0.17192004653532636</v>
      </c>
      <c r="G16177">
        <f t="shared" si="151"/>
        <v>0.17192004653532636</v>
      </c>
      <c r="H16177">
        <f t="shared" si="151"/>
        <v>0.17192004653532636</v>
      </c>
      <c r="I16177">
        <f t="shared" si="151"/>
        <v>0.17192004653532636</v>
      </c>
      <c r="J16177">
        <f t="shared" si="151"/>
        <v>0.17192004653532636</v>
      </c>
      <c r="K16177">
        <f t="shared" si="151"/>
        <v>0.17192004653532636</v>
      </c>
      <c r="M16177" t="s">
        <v>470</v>
      </c>
    </row>
    <row r="16178" spans="1:13" hidden="1">
      <c r="A16178" t="s">
        <v>305</v>
      </c>
      <c r="B16178" t="s">
        <v>331</v>
      </c>
      <c r="C16178" t="s">
        <v>289</v>
      </c>
      <c r="D16178">
        <f t="shared" si="150"/>
        <v>0.25777876239809616</v>
      </c>
      <c r="E16178">
        <f t="shared" si="151"/>
        <v>0.25777876239809616</v>
      </c>
      <c r="F16178">
        <f t="shared" si="151"/>
        <v>0.25777876239809616</v>
      </c>
      <c r="G16178">
        <f t="shared" si="151"/>
        <v>0.25777876239809616</v>
      </c>
      <c r="H16178">
        <f t="shared" si="151"/>
        <v>0.25777876239809616</v>
      </c>
      <c r="I16178">
        <f t="shared" si="151"/>
        <v>0.25777876239809616</v>
      </c>
      <c r="J16178">
        <f t="shared" si="151"/>
        <v>0.25777876239809616</v>
      </c>
      <c r="K16178">
        <f t="shared" si="151"/>
        <v>0.25777876239809616</v>
      </c>
      <c r="M16178" t="s">
        <v>470</v>
      </c>
    </row>
    <row r="16179" spans="1:13" hidden="1">
      <c r="A16179" t="s">
        <v>305</v>
      </c>
      <c r="B16179" t="s">
        <v>331</v>
      </c>
      <c r="C16179" t="s">
        <v>290</v>
      </c>
      <c r="D16179">
        <f t="shared" si="150"/>
        <v>0.24329198528079765</v>
      </c>
      <c r="E16179">
        <f t="shared" si="151"/>
        <v>0.24329198528079765</v>
      </c>
      <c r="F16179">
        <f t="shared" si="151"/>
        <v>0.24329198528079765</v>
      </c>
      <c r="G16179">
        <f t="shared" si="151"/>
        <v>0.24329198528079765</v>
      </c>
      <c r="H16179">
        <f t="shared" si="151"/>
        <v>0.24329198528079765</v>
      </c>
      <c r="I16179">
        <f t="shared" si="151"/>
        <v>0.24329198528079765</v>
      </c>
      <c r="J16179">
        <f t="shared" si="151"/>
        <v>0.24329198528079765</v>
      </c>
      <c r="K16179">
        <f t="shared" si="151"/>
        <v>0.24329198528079765</v>
      </c>
      <c r="M16179" t="s">
        <v>470</v>
      </c>
    </row>
    <row r="16180" spans="1:13" hidden="1">
      <c r="A16180" t="s">
        <v>305</v>
      </c>
      <c r="B16180" t="s">
        <v>331</v>
      </c>
      <c r="C16180" t="s">
        <v>291</v>
      </c>
      <c r="D16180">
        <f t="shared" si="150"/>
        <v>0.25453696659873148</v>
      </c>
      <c r="E16180">
        <f t="shared" si="151"/>
        <v>0.25453696659873148</v>
      </c>
      <c r="F16180">
        <f t="shared" si="151"/>
        <v>0.25453696659873148</v>
      </c>
      <c r="G16180">
        <f t="shared" si="151"/>
        <v>0.25453696659873148</v>
      </c>
      <c r="H16180">
        <f t="shared" si="151"/>
        <v>0.25453696659873148</v>
      </c>
      <c r="I16180">
        <f t="shared" si="151"/>
        <v>0.25453696659873148</v>
      </c>
      <c r="J16180">
        <f t="shared" si="151"/>
        <v>0.25453696659873148</v>
      </c>
      <c r="K16180">
        <f t="shared" si="151"/>
        <v>0.25453696659873148</v>
      </c>
      <c r="M16180" t="s">
        <v>470</v>
      </c>
    </row>
    <row r="16181" spans="1:13" hidden="1">
      <c r="A16181" t="s">
        <v>305</v>
      </c>
      <c r="B16181" t="s">
        <v>331</v>
      </c>
      <c r="C16181" t="s">
        <v>292</v>
      </c>
      <c r="D16181">
        <f t="shared" si="150"/>
        <v>0.26062338637907706</v>
      </c>
      <c r="E16181">
        <f t="shared" si="151"/>
        <v>0.26062338637907706</v>
      </c>
      <c r="F16181">
        <f t="shared" si="151"/>
        <v>0.26062338637907706</v>
      </c>
      <c r="G16181">
        <f t="shared" si="151"/>
        <v>0.26062338637907706</v>
      </c>
      <c r="H16181">
        <f t="shared" si="151"/>
        <v>0.26062338637907706</v>
      </c>
      <c r="I16181">
        <f t="shared" si="151"/>
        <v>0.26062338637907706</v>
      </c>
      <c r="J16181">
        <f t="shared" si="151"/>
        <v>0.26062338637907706</v>
      </c>
      <c r="K16181">
        <f t="shared" si="151"/>
        <v>0.26062338637907706</v>
      </c>
      <c r="M16181" t="s">
        <v>470</v>
      </c>
    </row>
    <row r="16182" spans="1:13" hidden="1">
      <c r="A16182" t="s">
        <v>305</v>
      </c>
      <c r="B16182" t="s">
        <v>498</v>
      </c>
      <c r="C16182" t="s">
        <v>278</v>
      </c>
      <c r="D16182">
        <v>0.49609213483146075</v>
      </c>
      <c r="E16182">
        <f t="shared" si="151"/>
        <v>0.49609213483146075</v>
      </c>
      <c r="F16182">
        <f t="shared" si="151"/>
        <v>0.49609213483146075</v>
      </c>
      <c r="G16182">
        <f t="shared" si="151"/>
        <v>0.49609213483146075</v>
      </c>
      <c r="H16182">
        <f t="shared" si="151"/>
        <v>0.49609213483146075</v>
      </c>
      <c r="I16182">
        <f t="shared" si="151"/>
        <v>0.49609213483146075</v>
      </c>
      <c r="J16182">
        <f t="shared" si="151"/>
        <v>0.49609213483146075</v>
      </c>
      <c r="K16182">
        <f t="shared" si="151"/>
        <v>0.49609213483146075</v>
      </c>
    </row>
    <row r="16183" spans="1:13" hidden="1">
      <c r="A16183" t="s">
        <v>305</v>
      </c>
      <c r="B16183" t="s">
        <v>498</v>
      </c>
      <c r="C16183" t="s">
        <v>279</v>
      </c>
      <c r="D16183">
        <v>0.45824719101123601</v>
      </c>
      <c r="E16183">
        <f t="shared" si="151"/>
        <v>0.45824719101123601</v>
      </c>
      <c r="F16183">
        <f t="shared" si="151"/>
        <v>0.45824719101123601</v>
      </c>
      <c r="G16183">
        <f t="shared" si="151"/>
        <v>0.45824719101123601</v>
      </c>
      <c r="H16183">
        <f t="shared" si="151"/>
        <v>0.45824719101123601</v>
      </c>
      <c r="I16183">
        <f t="shared" si="151"/>
        <v>0.45824719101123601</v>
      </c>
      <c r="J16183">
        <f t="shared" si="151"/>
        <v>0.45824719101123601</v>
      </c>
      <c r="K16183">
        <f t="shared" si="151"/>
        <v>0.45824719101123601</v>
      </c>
      <c r="M16183" t="s">
        <v>470</v>
      </c>
    </row>
    <row r="16184" spans="1:13" hidden="1">
      <c r="A16184" t="s">
        <v>305</v>
      </c>
      <c r="B16184" t="s">
        <v>498</v>
      </c>
      <c r="C16184" t="s">
        <v>280</v>
      </c>
      <c r="D16184">
        <v>0.46135674157303352</v>
      </c>
      <c r="E16184">
        <f t="shared" si="151"/>
        <v>0.46135674157303352</v>
      </c>
      <c r="F16184">
        <f t="shared" si="151"/>
        <v>0.46135674157303352</v>
      </c>
      <c r="G16184">
        <f t="shared" si="151"/>
        <v>0.46135674157303352</v>
      </c>
      <c r="H16184">
        <f t="shared" si="151"/>
        <v>0.46135674157303352</v>
      </c>
      <c r="I16184">
        <f t="shared" si="151"/>
        <v>0.46135674157303352</v>
      </c>
      <c r="J16184">
        <f t="shared" si="151"/>
        <v>0.46135674157303352</v>
      </c>
      <c r="K16184">
        <f t="shared" si="151"/>
        <v>0.46135674157303352</v>
      </c>
      <c r="M16184" t="s">
        <v>470</v>
      </c>
    </row>
    <row r="16185" spans="1:13" hidden="1">
      <c r="A16185" t="s">
        <v>305</v>
      </c>
      <c r="B16185" t="s">
        <v>498</v>
      </c>
      <c r="C16185" t="s">
        <v>277</v>
      </c>
      <c r="D16185">
        <v>0.47871910112359539</v>
      </c>
      <c r="E16185">
        <f t="shared" si="151"/>
        <v>0.47871910112359539</v>
      </c>
      <c r="F16185">
        <f t="shared" si="151"/>
        <v>0.47871910112359539</v>
      </c>
      <c r="G16185">
        <f t="shared" si="151"/>
        <v>0.47871910112359539</v>
      </c>
      <c r="H16185">
        <f t="shared" si="151"/>
        <v>0.47871910112359539</v>
      </c>
      <c r="I16185">
        <f t="shared" si="151"/>
        <v>0.47871910112359539</v>
      </c>
      <c r="J16185">
        <f t="shared" si="151"/>
        <v>0.47871910112359539</v>
      </c>
      <c r="K16185">
        <f t="shared" si="151"/>
        <v>0.47871910112359539</v>
      </c>
      <c r="M16185" t="s">
        <v>470</v>
      </c>
    </row>
    <row r="16186" spans="1:13" hidden="1">
      <c r="A16186" t="s">
        <v>305</v>
      </c>
      <c r="B16186" t="s">
        <v>498</v>
      </c>
      <c r="C16186" t="s">
        <v>281</v>
      </c>
      <c r="D16186">
        <v>0.3197430555555556</v>
      </c>
      <c r="E16186">
        <f t="shared" si="151"/>
        <v>0.3197430555555556</v>
      </c>
      <c r="F16186">
        <f t="shared" si="151"/>
        <v>0.3197430555555556</v>
      </c>
      <c r="G16186">
        <f t="shared" si="151"/>
        <v>0.3197430555555556</v>
      </c>
      <c r="H16186">
        <f t="shared" si="151"/>
        <v>0.3197430555555556</v>
      </c>
      <c r="I16186">
        <f t="shared" si="151"/>
        <v>0.3197430555555556</v>
      </c>
      <c r="J16186">
        <f t="shared" si="151"/>
        <v>0.3197430555555556</v>
      </c>
      <c r="K16186">
        <f t="shared" si="151"/>
        <v>0.3197430555555556</v>
      </c>
      <c r="M16186" t="s">
        <v>470</v>
      </c>
    </row>
    <row r="16187" spans="1:13" hidden="1">
      <c r="A16187" t="s">
        <v>305</v>
      </c>
      <c r="B16187" t="s">
        <v>498</v>
      </c>
      <c r="C16187" t="s">
        <v>282</v>
      </c>
      <c r="D16187">
        <v>0.28525925925925949</v>
      </c>
      <c r="E16187">
        <f t="shared" si="151"/>
        <v>0.28525925925925949</v>
      </c>
      <c r="F16187">
        <f t="shared" si="151"/>
        <v>0.28525925925925949</v>
      </c>
      <c r="G16187">
        <f t="shared" si="151"/>
        <v>0.28525925925925949</v>
      </c>
      <c r="H16187">
        <f t="shared" si="151"/>
        <v>0.28525925925925949</v>
      </c>
      <c r="I16187">
        <f t="shared" si="151"/>
        <v>0.28525925925925949</v>
      </c>
      <c r="J16187">
        <f t="shared" si="151"/>
        <v>0.28525925925925949</v>
      </c>
      <c r="K16187">
        <f t="shared" si="151"/>
        <v>0.28525925925925949</v>
      </c>
      <c r="M16187" t="s">
        <v>470</v>
      </c>
    </row>
    <row r="16188" spans="1:13" hidden="1">
      <c r="A16188" t="s">
        <v>305</v>
      </c>
      <c r="B16188" t="s">
        <v>498</v>
      </c>
      <c r="C16188" t="s">
        <v>283</v>
      </c>
      <c r="D16188">
        <v>0.33121527777777809</v>
      </c>
      <c r="E16188">
        <f t="shared" si="151"/>
        <v>0.33121527777777809</v>
      </c>
      <c r="F16188">
        <f t="shared" si="151"/>
        <v>0.33121527777777809</v>
      </c>
      <c r="G16188">
        <f t="shared" si="151"/>
        <v>0.33121527777777809</v>
      </c>
      <c r="H16188">
        <f t="shared" si="151"/>
        <v>0.33121527777777809</v>
      </c>
      <c r="I16188">
        <f t="shared" si="151"/>
        <v>0.33121527777777809</v>
      </c>
      <c r="J16188">
        <f t="shared" si="151"/>
        <v>0.33121527777777809</v>
      </c>
      <c r="K16188">
        <f t="shared" si="151"/>
        <v>0.33121527777777809</v>
      </c>
      <c r="M16188" t="s">
        <v>470</v>
      </c>
    </row>
    <row r="16189" spans="1:13" hidden="1">
      <c r="A16189" t="s">
        <v>305</v>
      </c>
      <c r="B16189" t="s">
        <v>498</v>
      </c>
      <c r="C16189" t="s">
        <v>284</v>
      </c>
      <c r="D16189">
        <v>0.31858000000000014</v>
      </c>
      <c r="E16189">
        <f t="shared" si="151"/>
        <v>0.31858000000000014</v>
      </c>
      <c r="F16189">
        <f t="shared" si="151"/>
        <v>0.31858000000000014</v>
      </c>
      <c r="G16189">
        <f t="shared" si="151"/>
        <v>0.31858000000000014</v>
      </c>
      <c r="H16189">
        <f t="shared" si="151"/>
        <v>0.31858000000000014</v>
      </c>
      <c r="I16189">
        <f t="shared" si="151"/>
        <v>0.31858000000000014</v>
      </c>
      <c r="J16189">
        <f t="shared" si="151"/>
        <v>0.31858000000000014</v>
      </c>
      <c r="K16189">
        <f t="shared" si="151"/>
        <v>0.31858000000000014</v>
      </c>
      <c r="M16189" t="s">
        <v>470</v>
      </c>
    </row>
    <row r="16190" spans="1:13" hidden="1">
      <c r="A16190" t="s">
        <v>305</v>
      </c>
      <c r="B16190" t="s">
        <v>498</v>
      </c>
      <c r="C16190" t="s">
        <v>285</v>
      </c>
      <c r="D16190">
        <v>0.33547008547008539</v>
      </c>
      <c r="E16190">
        <f t="shared" si="151"/>
        <v>0.33547008547008539</v>
      </c>
      <c r="F16190">
        <f t="shared" si="151"/>
        <v>0.33547008547008539</v>
      </c>
      <c r="G16190">
        <f t="shared" si="151"/>
        <v>0.33547008547008539</v>
      </c>
      <c r="H16190">
        <f t="shared" si="151"/>
        <v>0.33547008547008539</v>
      </c>
      <c r="I16190">
        <f t="shared" si="151"/>
        <v>0.33547008547008539</v>
      </c>
      <c r="J16190">
        <f t="shared" si="151"/>
        <v>0.33547008547008539</v>
      </c>
      <c r="K16190">
        <f t="shared" si="151"/>
        <v>0.33547008547008539</v>
      </c>
      <c r="M16190" t="s">
        <v>470</v>
      </c>
    </row>
    <row r="16191" spans="1:13" hidden="1">
      <c r="A16191" t="s">
        <v>305</v>
      </c>
      <c r="B16191" t="s">
        <v>498</v>
      </c>
      <c r="C16191" t="s">
        <v>286</v>
      </c>
      <c r="D16191">
        <v>0.31975824175824163</v>
      </c>
      <c r="E16191">
        <f t="shared" si="151"/>
        <v>0.31975824175824163</v>
      </c>
      <c r="F16191">
        <f t="shared" si="151"/>
        <v>0.31975824175824163</v>
      </c>
      <c r="G16191">
        <f t="shared" si="151"/>
        <v>0.31975824175824163</v>
      </c>
      <c r="H16191">
        <f t="shared" si="151"/>
        <v>0.31975824175824163</v>
      </c>
      <c r="I16191">
        <f t="shared" si="151"/>
        <v>0.31975824175824163</v>
      </c>
      <c r="J16191">
        <f t="shared" si="151"/>
        <v>0.31975824175824163</v>
      </c>
      <c r="K16191">
        <f t="shared" si="151"/>
        <v>0.31975824175824163</v>
      </c>
      <c r="M16191" t="s">
        <v>470</v>
      </c>
    </row>
    <row r="16192" spans="1:13" hidden="1">
      <c r="A16192" t="s">
        <v>305</v>
      </c>
      <c r="B16192" t="s">
        <v>498</v>
      </c>
      <c r="C16192" t="s">
        <v>287</v>
      </c>
      <c r="D16192">
        <v>0.33698430141287294</v>
      </c>
      <c r="E16192">
        <f t="shared" si="151"/>
        <v>0.33698430141287294</v>
      </c>
      <c r="F16192">
        <f t="shared" si="151"/>
        <v>0.33698430141287294</v>
      </c>
      <c r="G16192">
        <f t="shared" si="151"/>
        <v>0.33698430141287294</v>
      </c>
      <c r="H16192">
        <f t="shared" si="151"/>
        <v>0.33698430141287294</v>
      </c>
      <c r="I16192">
        <f t="shared" si="151"/>
        <v>0.33698430141287294</v>
      </c>
      <c r="J16192">
        <f t="shared" si="151"/>
        <v>0.33698430141287294</v>
      </c>
      <c r="K16192">
        <f t="shared" ref="K16192:K16228" si="152">$D16192</f>
        <v>0.33698430141287294</v>
      </c>
      <c r="M16192" t="s">
        <v>470</v>
      </c>
    </row>
    <row r="16193" spans="1:13" hidden="1">
      <c r="A16193" t="s">
        <v>305</v>
      </c>
      <c r="B16193" t="s">
        <v>498</v>
      </c>
      <c r="C16193" t="s">
        <v>288</v>
      </c>
      <c r="D16193">
        <v>0.33818864468864474</v>
      </c>
      <c r="E16193">
        <f t="shared" ref="E16193:J16228" si="153">$D16193</f>
        <v>0.33818864468864474</v>
      </c>
      <c r="F16193">
        <f t="shared" si="153"/>
        <v>0.33818864468864474</v>
      </c>
      <c r="G16193">
        <f t="shared" si="153"/>
        <v>0.33818864468864474</v>
      </c>
      <c r="H16193">
        <f t="shared" si="153"/>
        <v>0.33818864468864474</v>
      </c>
      <c r="I16193">
        <f t="shared" si="153"/>
        <v>0.33818864468864474</v>
      </c>
      <c r="J16193">
        <f t="shared" si="153"/>
        <v>0.33818864468864474</v>
      </c>
      <c r="K16193">
        <f t="shared" si="152"/>
        <v>0.33818864468864474</v>
      </c>
      <c r="M16193" t="s">
        <v>470</v>
      </c>
    </row>
    <row r="16194" spans="1:13" hidden="1">
      <c r="A16194" t="s">
        <v>305</v>
      </c>
      <c r="B16194" t="s">
        <v>498</v>
      </c>
      <c r="C16194" t="s">
        <v>289</v>
      </c>
      <c r="D16194">
        <v>0.42101854395604393</v>
      </c>
      <c r="E16194">
        <f t="shared" si="153"/>
        <v>0.42101854395604393</v>
      </c>
      <c r="F16194">
        <f t="shared" si="153"/>
        <v>0.42101854395604393</v>
      </c>
      <c r="G16194">
        <f t="shared" si="153"/>
        <v>0.42101854395604393</v>
      </c>
      <c r="H16194">
        <f t="shared" si="153"/>
        <v>0.42101854395604393</v>
      </c>
      <c r="I16194">
        <f t="shared" si="153"/>
        <v>0.42101854395604393</v>
      </c>
      <c r="J16194">
        <f t="shared" si="153"/>
        <v>0.42101854395604393</v>
      </c>
      <c r="K16194">
        <f t="shared" si="152"/>
        <v>0.42101854395604393</v>
      </c>
      <c r="M16194" t="s">
        <v>470</v>
      </c>
    </row>
    <row r="16195" spans="1:13" hidden="1">
      <c r="A16195" t="s">
        <v>305</v>
      </c>
      <c r="B16195" t="s">
        <v>498</v>
      </c>
      <c r="C16195" t="s">
        <v>290</v>
      </c>
      <c r="D16195">
        <v>0.41642490842490831</v>
      </c>
      <c r="E16195">
        <f t="shared" si="153"/>
        <v>0.41642490842490831</v>
      </c>
      <c r="F16195">
        <f t="shared" si="153"/>
        <v>0.41642490842490831</v>
      </c>
      <c r="G16195">
        <f t="shared" si="153"/>
        <v>0.41642490842490831</v>
      </c>
      <c r="H16195">
        <f t="shared" si="153"/>
        <v>0.41642490842490831</v>
      </c>
      <c r="I16195">
        <f t="shared" si="153"/>
        <v>0.41642490842490831</v>
      </c>
      <c r="J16195">
        <f t="shared" si="153"/>
        <v>0.41642490842490831</v>
      </c>
      <c r="K16195">
        <f t="shared" si="152"/>
        <v>0.41642490842490831</v>
      </c>
      <c r="M16195" t="s">
        <v>470</v>
      </c>
    </row>
    <row r="16196" spans="1:13" hidden="1">
      <c r="A16196" t="s">
        <v>305</v>
      </c>
      <c r="B16196" t="s">
        <v>498</v>
      </c>
      <c r="C16196" t="s">
        <v>291</v>
      </c>
      <c r="D16196">
        <v>0.40104029304029287</v>
      </c>
      <c r="E16196">
        <f t="shared" si="153"/>
        <v>0.40104029304029287</v>
      </c>
      <c r="F16196">
        <f t="shared" si="153"/>
        <v>0.40104029304029287</v>
      </c>
      <c r="G16196">
        <f t="shared" si="153"/>
        <v>0.40104029304029287</v>
      </c>
      <c r="H16196">
        <f t="shared" si="153"/>
        <v>0.40104029304029287</v>
      </c>
      <c r="I16196">
        <f t="shared" si="153"/>
        <v>0.40104029304029287</v>
      </c>
      <c r="J16196">
        <f t="shared" si="153"/>
        <v>0.40104029304029287</v>
      </c>
      <c r="K16196">
        <f t="shared" si="152"/>
        <v>0.40104029304029287</v>
      </c>
      <c r="M16196" t="s">
        <v>470</v>
      </c>
    </row>
    <row r="16197" spans="1:13" hidden="1">
      <c r="A16197" t="s">
        <v>305</v>
      </c>
      <c r="B16197" t="s">
        <v>498</v>
      </c>
      <c r="C16197" t="s">
        <v>292</v>
      </c>
      <c r="D16197">
        <v>0.41303296703296716</v>
      </c>
      <c r="E16197">
        <f t="shared" si="153"/>
        <v>0.41303296703296716</v>
      </c>
      <c r="F16197">
        <f t="shared" si="153"/>
        <v>0.41303296703296716</v>
      </c>
      <c r="G16197">
        <f t="shared" si="153"/>
        <v>0.41303296703296716</v>
      </c>
      <c r="H16197">
        <f t="shared" si="153"/>
        <v>0.41303296703296716</v>
      </c>
      <c r="I16197">
        <f t="shared" si="153"/>
        <v>0.41303296703296716</v>
      </c>
      <c r="J16197">
        <f t="shared" si="153"/>
        <v>0.41303296703296716</v>
      </c>
      <c r="K16197">
        <f t="shared" si="152"/>
        <v>0.41303296703296716</v>
      </c>
      <c r="M16197" t="s">
        <v>470</v>
      </c>
    </row>
    <row r="16198" spans="1:13" hidden="1">
      <c r="A16198" t="s">
        <v>305</v>
      </c>
      <c r="B16198" t="s">
        <v>499</v>
      </c>
      <c r="C16198" t="s">
        <v>278</v>
      </c>
      <c r="D16198">
        <v>0.34053782771535568</v>
      </c>
      <c r="E16198">
        <f t="shared" si="153"/>
        <v>0.34053782771535568</v>
      </c>
      <c r="F16198">
        <f t="shared" si="153"/>
        <v>0.34053782771535568</v>
      </c>
      <c r="G16198">
        <f t="shared" si="153"/>
        <v>0.34053782771535568</v>
      </c>
      <c r="H16198">
        <f t="shared" si="153"/>
        <v>0.34053782771535568</v>
      </c>
      <c r="I16198">
        <f t="shared" si="153"/>
        <v>0.34053782771535568</v>
      </c>
      <c r="J16198">
        <f t="shared" si="153"/>
        <v>0.34053782771535568</v>
      </c>
      <c r="K16198">
        <f t="shared" si="152"/>
        <v>0.34053782771535568</v>
      </c>
      <c r="M16198" t="s">
        <v>470</v>
      </c>
    </row>
    <row r="16199" spans="1:13" hidden="1">
      <c r="A16199" t="s">
        <v>305</v>
      </c>
      <c r="B16199" t="s">
        <v>499</v>
      </c>
      <c r="C16199" t="s">
        <v>279</v>
      </c>
      <c r="D16199">
        <v>0.30617977528089874</v>
      </c>
      <c r="E16199">
        <f t="shared" si="153"/>
        <v>0.30617977528089874</v>
      </c>
      <c r="F16199">
        <f t="shared" si="153"/>
        <v>0.30617977528089874</v>
      </c>
      <c r="G16199">
        <f t="shared" si="153"/>
        <v>0.30617977528089874</v>
      </c>
      <c r="H16199">
        <f t="shared" si="153"/>
        <v>0.30617977528089874</v>
      </c>
      <c r="I16199">
        <f t="shared" si="153"/>
        <v>0.30617977528089874</v>
      </c>
      <c r="J16199">
        <f t="shared" si="153"/>
        <v>0.30617977528089874</v>
      </c>
      <c r="K16199">
        <f t="shared" si="152"/>
        <v>0.30617977528089874</v>
      </c>
      <c r="M16199" t="s">
        <v>470</v>
      </c>
    </row>
    <row r="16200" spans="1:13" hidden="1">
      <c r="A16200" t="s">
        <v>305</v>
      </c>
      <c r="B16200" t="s">
        <v>499</v>
      </c>
      <c r="C16200" t="s">
        <v>280</v>
      </c>
      <c r="D16200">
        <v>0.31546348314606726</v>
      </c>
      <c r="E16200">
        <f t="shared" si="153"/>
        <v>0.31546348314606726</v>
      </c>
      <c r="F16200">
        <f t="shared" si="153"/>
        <v>0.31546348314606726</v>
      </c>
      <c r="G16200">
        <f t="shared" si="153"/>
        <v>0.31546348314606726</v>
      </c>
      <c r="H16200">
        <f t="shared" si="153"/>
        <v>0.31546348314606726</v>
      </c>
      <c r="I16200">
        <f t="shared" si="153"/>
        <v>0.31546348314606726</v>
      </c>
      <c r="J16200">
        <f t="shared" si="153"/>
        <v>0.31546348314606726</v>
      </c>
      <c r="K16200">
        <f t="shared" si="152"/>
        <v>0.31546348314606726</v>
      </c>
      <c r="M16200" t="s">
        <v>470</v>
      </c>
    </row>
    <row r="16201" spans="1:13" hidden="1">
      <c r="A16201" t="s">
        <v>305</v>
      </c>
      <c r="B16201" t="s">
        <v>499</v>
      </c>
      <c r="C16201" t="s">
        <v>277</v>
      </c>
      <c r="D16201">
        <v>0.33223314606741572</v>
      </c>
      <c r="E16201">
        <f t="shared" si="153"/>
        <v>0.33223314606741572</v>
      </c>
      <c r="F16201">
        <f t="shared" si="153"/>
        <v>0.33223314606741572</v>
      </c>
      <c r="G16201">
        <f t="shared" si="153"/>
        <v>0.33223314606741572</v>
      </c>
      <c r="H16201">
        <f t="shared" si="153"/>
        <v>0.33223314606741572</v>
      </c>
      <c r="I16201">
        <f t="shared" si="153"/>
        <v>0.33223314606741572</v>
      </c>
      <c r="J16201">
        <f t="shared" si="153"/>
        <v>0.33223314606741572</v>
      </c>
      <c r="K16201">
        <f t="shared" si="152"/>
        <v>0.33223314606741572</v>
      </c>
      <c r="M16201" t="s">
        <v>470</v>
      </c>
    </row>
    <row r="16202" spans="1:13" hidden="1">
      <c r="A16202" t="s">
        <v>305</v>
      </c>
      <c r="B16202" t="s">
        <v>499</v>
      </c>
      <c r="C16202" t="s">
        <v>281</v>
      </c>
      <c r="D16202">
        <v>0.20959305555555552</v>
      </c>
      <c r="E16202">
        <f t="shared" si="153"/>
        <v>0.20959305555555552</v>
      </c>
      <c r="F16202">
        <f t="shared" si="153"/>
        <v>0.20959305555555552</v>
      </c>
      <c r="G16202">
        <f t="shared" si="153"/>
        <v>0.20959305555555552</v>
      </c>
      <c r="H16202">
        <f t="shared" si="153"/>
        <v>0.20959305555555552</v>
      </c>
      <c r="I16202">
        <f t="shared" si="153"/>
        <v>0.20959305555555552</v>
      </c>
      <c r="J16202">
        <f t="shared" si="153"/>
        <v>0.20959305555555552</v>
      </c>
      <c r="K16202">
        <f t="shared" si="152"/>
        <v>0.20959305555555552</v>
      </c>
      <c r="M16202" t="s">
        <v>470</v>
      </c>
    </row>
    <row r="16203" spans="1:13" hidden="1">
      <c r="A16203" t="s">
        <v>305</v>
      </c>
      <c r="B16203" t="s">
        <v>499</v>
      </c>
      <c r="C16203" t="s">
        <v>282</v>
      </c>
      <c r="D16203">
        <v>0.18657037037037039</v>
      </c>
      <c r="E16203">
        <f t="shared" si="153"/>
        <v>0.18657037037037039</v>
      </c>
      <c r="F16203">
        <f t="shared" si="153"/>
        <v>0.18657037037037039</v>
      </c>
      <c r="G16203">
        <f t="shared" si="153"/>
        <v>0.18657037037037039</v>
      </c>
      <c r="H16203">
        <f t="shared" si="153"/>
        <v>0.18657037037037039</v>
      </c>
      <c r="I16203">
        <f t="shared" si="153"/>
        <v>0.18657037037037039</v>
      </c>
      <c r="J16203">
        <f t="shared" si="153"/>
        <v>0.18657037037037039</v>
      </c>
      <c r="K16203">
        <f t="shared" si="152"/>
        <v>0.18657037037037039</v>
      </c>
      <c r="M16203" t="s">
        <v>470</v>
      </c>
    </row>
    <row r="16204" spans="1:13" hidden="1">
      <c r="A16204" t="s">
        <v>305</v>
      </c>
      <c r="B16204" t="s">
        <v>499</v>
      </c>
      <c r="C16204" t="s">
        <v>283</v>
      </c>
      <c r="D16204">
        <v>0.2281624999999998</v>
      </c>
      <c r="E16204">
        <f t="shared" si="153"/>
        <v>0.2281624999999998</v>
      </c>
      <c r="F16204">
        <f t="shared" si="153"/>
        <v>0.2281624999999998</v>
      </c>
      <c r="G16204">
        <f t="shared" si="153"/>
        <v>0.2281624999999998</v>
      </c>
      <c r="H16204">
        <f t="shared" si="153"/>
        <v>0.2281624999999998</v>
      </c>
      <c r="I16204">
        <f t="shared" si="153"/>
        <v>0.2281624999999998</v>
      </c>
      <c r="J16204">
        <f t="shared" si="153"/>
        <v>0.2281624999999998</v>
      </c>
      <c r="K16204">
        <f t="shared" si="152"/>
        <v>0.2281624999999998</v>
      </c>
      <c r="M16204" t="s">
        <v>470</v>
      </c>
    </row>
    <row r="16205" spans="1:13" hidden="1">
      <c r="A16205" t="s">
        <v>305</v>
      </c>
      <c r="B16205" t="s">
        <v>499</v>
      </c>
      <c r="C16205" t="s">
        <v>284</v>
      </c>
      <c r="D16205">
        <v>0.21246666666666703</v>
      </c>
      <c r="E16205">
        <f t="shared" si="153"/>
        <v>0.21246666666666703</v>
      </c>
      <c r="F16205">
        <f t="shared" si="153"/>
        <v>0.21246666666666703</v>
      </c>
      <c r="G16205">
        <f t="shared" si="153"/>
        <v>0.21246666666666703</v>
      </c>
      <c r="H16205">
        <f t="shared" si="153"/>
        <v>0.21246666666666703</v>
      </c>
      <c r="I16205">
        <f t="shared" si="153"/>
        <v>0.21246666666666703</v>
      </c>
      <c r="J16205">
        <f t="shared" si="153"/>
        <v>0.21246666666666703</v>
      </c>
      <c r="K16205">
        <f t="shared" si="152"/>
        <v>0.21246666666666703</v>
      </c>
      <c r="M16205" t="s">
        <v>470</v>
      </c>
    </row>
    <row r="16206" spans="1:13" hidden="1">
      <c r="A16206" t="s">
        <v>305</v>
      </c>
      <c r="B16206" t="s">
        <v>499</v>
      </c>
      <c r="C16206" t="s">
        <v>285</v>
      </c>
      <c r="D16206">
        <v>0.21175457875457868</v>
      </c>
      <c r="E16206">
        <f t="shared" si="153"/>
        <v>0.21175457875457868</v>
      </c>
      <c r="F16206">
        <f t="shared" si="153"/>
        <v>0.21175457875457868</v>
      </c>
      <c r="G16206">
        <f t="shared" si="153"/>
        <v>0.21175457875457868</v>
      </c>
      <c r="H16206">
        <f t="shared" si="153"/>
        <v>0.21175457875457868</v>
      </c>
      <c r="I16206">
        <f t="shared" si="153"/>
        <v>0.21175457875457868</v>
      </c>
      <c r="J16206">
        <f t="shared" si="153"/>
        <v>0.21175457875457868</v>
      </c>
      <c r="K16206">
        <f t="shared" si="152"/>
        <v>0.21175457875457868</v>
      </c>
      <c r="M16206" t="s">
        <v>470</v>
      </c>
    </row>
    <row r="16207" spans="1:13" hidden="1">
      <c r="A16207" t="s">
        <v>305</v>
      </c>
      <c r="B16207" t="s">
        <v>499</v>
      </c>
      <c r="C16207" t="s">
        <v>286</v>
      </c>
      <c r="D16207">
        <v>0.19637912087912091</v>
      </c>
      <c r="E16207">
        <f t="shared" si="153"/>
        <v>0.19637912087912091</v>
      </c>
      <c r="F16207">
        <f t="shared" si="153"/>
        <v>0.19637912087912091</v>
      </c>
      <c r="G16207">
        <f t="shared" si="153"/>
        <v>0.19637912087912091</v>
      </c>
      <c r="H16207">
        <f t="shared" si="153"/>
        <v>0.19637912087912091</v>
      </c>
      <c r="I16207">
        <f t="shared" si="153"/>
        <v>0.19637912087912091</v>
      </c>
      <c r="J16207">
        <f t="shared" si="153"/>
        <v>0.19637912087912091</v>
      </c>
      <c r="K16207">
        <f t="shared" si="152"/>
        <v>0.19637912087912091</v>
      </c>
      <c r="M16207" t="s">
        <v>470</v>
      </c>
    </row>
    <row r="16208" spans="1:13" hidden="1">
      <c r="A16208" t="s">
        <v>305</v>
      </c>
      <c r="B16208" t="s">
        <v>499</v>
      </c>
      <c r="C16208" t="s">
        <v>287</v>
      </c>
      <c r="D16208">
        <v>0.21612872841444297</v>
      </c>
      <c r="E16208">
        <f t="shared" si="153"/>
        <v>0.21612872841444297</v>
      </c>
      <c r="F16208">
        <f t="shared" si="153"/>
        <v>0.21612872841444297</v>
      </c>
      <c r="G16208">
        <f t="shared" si="153"/>
        <v>0.21612872841444297</v>
      </c>
      <c r="H16208">
        <f t="shared" si="153"/>
        <v>0.21612872841444297</v>
      </c>
      <c r="I16208">
        <f t="shared" si="153"/>
        <v>0.21612872841444297</v>
      </c>
      <c r="J16208">
        <f t="shared" si="153"/>
        <v>0.21612872841444297</v>
      </c>
      <c r="K16208">
        <f t="shared" si="152"/>
        <v>0.21612872841444297</v>
      </c>
      <c r="M16208" t="s">
        <v>470</v>
      </c>
    </row>
    <row r="16209" spans="1:13" hidden="1">
      <c r="A16209" t="s">
        <v>305</v>
      </c>
      <c r="B16209" t="s">
        <v>499</v>
      </c>
      <c r="C16209" t="s">
        <v>288</v>
      </c>
      <c r="D16209">
        <v>0.21472527472527492</v>
      </c>
      <c r="E16209">
        <f t="shared" si="153"/>
        <v>0.21472527472527492</v>
      </c>
      <c r="F16209">
        <f t="shared" si="153"/>
        <v>0.21472527472527492</v>
      </c>
      <c r="G16209">
        <f t="shared" si="153"/>
        <v>0.21472527472527492</v>
      </c>
      <c r="H16209">
        <f t="shared" si="153"/>
        <v>0.21472527472527492</v>
      </c>
      <c r="I16209">
        <f t="shared" si="153"/>
        <v>0.21472527472527492</v>
      </c>
      <c r="J16209">
        <f t="shared" si="153"/>
        <v>0.21472527472527492</v>
      </c>
      <c r="K16209">
        <f t="shared" si="152"/>
        <v>0.21472527472527492</v>
      </c>
      <c r="M16209" t="s">
        <v>470</v>
      </c>
    </row>
    <row r="16210" spans="1:13" hidden="1">
      <c r="A16210" t="s">
        <v>305</v>
      </c>
      <c r="B16210" t="s">
        <v>499</v>
      </c>
      <c r="C16210" t="s">
        <v>289</v>
      </c>
      <c r="D16210">
        <v>0.27911950549450543</v>
      </c>
      <c r="E16210">
        <f t="shared" si="153"/>
        <v>0.27911950549450543</v>
      </c>
      <c r="F16210">
        <f t="shared" si="153"/>
        <v>0.27911950549450543</v>
      </c>
      <c r="G16210">
        <f t="shared" si="153"/>
        <v>0.27911950549450543</v>
      </c>
      <c r="H16210">
        <f t="shared" si="153"/>
        <v>0.27911950549450543</v>
      </c>
      <c r="I16210">
        <f t="shared" si="153"/>
        <v>0.27911950549450543</v>
      </c>
      <c r="J16210">
        <f t="shared" si="153"/>
        <v>0.27911950549450543</v>
      </c>
      <c r="K16210">
        <f t="shared" si="152"/>
        <v>0.27911950549450543</v>
      </c>
      <c r="M16210" t="s">
        <v>470</v>
      </c>
    </row>
    <row r="16211" spans="1:13" hidden="1">
      <c r="A16211" t="s">
        <v>305</v>
      </c>
      <c r="B16211" t="s">
        <v>499</v>
      </c>
      <c r="C16211" t="s">
        <v>290</v>
      </c>
      <c r="D16211">
        <v>0.27975091575091582</v>
      </c>
      <c r="E16211">
        <f t="shared" si="153"/>
        <v>0.27975091575091582</v>
      </c>
      <c r="F16211">
        <f t="shared" si="153"/>
        <v>0.27975091575091582</v>
      </c>
      <c r="G16211">
        <f t="shared" si="153"/>
        <v>0.27975091575091582</v>
      </c>
      <c r="H16211">
        <f t="shared" si="153"/>
        <v>0.27975091575091582</v>
      </c>
      <c r="I16211">
        <f t="shared" si="153"/>
        <v>0.27975091575091582</v>
      </c>
      <c r="J16211">
        <f t="shared" si="153"/>
        <v>0.27975091575091582</v>
      </c>
      <c r="K16211">
        <f t="shared" si="152"/>
        <v>0.27975091575091582</v>
      </c>
      <c r="M16211" t="s">
        <v>470</v>
      </c>
    </row>
    <row r="16212" spans="1:13" hidden="1">
      <c r="A16212" t="s">
        <v>305</v>
      </c>
      <c r="B16212" t="s">
        <v>499</v>
      </c>
      <c r="C16212" t="s">
        <v>291</v>
      </c>
      <c r="D16212">
        <v>0.26797069597069584</v>
      </c>
      <c r="E16212">
        <f t="shared" si="153"/>
        <v>0.26797069597069584</v>
      </c>
      <c r="F16212">
        <f t="shared" si="153"/>
        <v>0.26797069597069584</v>
      </c>
      <c r="G16212">
        <f t="shared" si="153"/>
        <v>0.26797069597069584</v>
      </c>
      <c r="H16212">
        <f t="shared" si="153"/>
        <v>0.26797069597069584</v>
      </c>
      <c r="I16212">
        <f t="shared" si="153"/>
        <v>0.26797069597069584</v>
      </c>
      <c r="J16212">
        <f t="shared" si="153"/>
        <v>0.26797069597069584</v>
      </c>
      <c r="K16212">
        <f t="shared" si="152"/>
        <v>0.26797069597069584</v>
      </c>
      <c r="M16212" t="s">
        <v>470</v>
      </c>
    </row>
    <row r="16213" spans="1:13" hidden="1">
      <c r="A16213" t="s">
        <v>305</v>
      </c>
      <c r="B16213" t="s">
        <v>499</v>
      </c>
      <c r="C16213" t="s">
        <v>292</v>
      </c>
      <c r="D16213">
        <v>0.27506043956043957</v>
      </c>
      <c r="E16213">
        <f t="shared" si="153"/>
        <v>0.27506043956043957</v>
      </c>
      <c r="F16213">
        <f t="shared" si="153"/>
        <v>0.27506043956043957</v>
      </c>
      <c r="G16213">
        <f t="shared" si="153"/>
        <v>0.27506043956043957</v>
      </c>
      <c r="H16213">
        <f t="shared" si="153"/>
        <v>0.27506043956043957</v>
      </c>
      <c r="I16213">
        <f t="shared" si="153"/>
        <v>0.27506043956043957</v>
      </c>
      <c r="J16213">
        <f t="shared" si="153"/>
        <v>0.27506043956043957</v>
      </c>
      <c r="K16213">
        <f t="shared" si="152"/>
        <v>0.27506043956043957</v>
      </c>
      <c r="M16213" t="s">
        <v>470</v>
      </c>
    </row>
    <row r="16214" spans="1:13" hidden="1">
      <c r="A16214" t="s">
        <v>305</v>
      </c>
      <c r="B16214" t="s">
        <v>500</v>
      </c>
      <c r="C16214" t="s">
        <v>278</v>
      </c>
      <c r="D16214">
        <v>0.50629962546816509</v>
      </c>
      <c r="E16214">
        <f t="shared" si="153"/>
        <v>0.50629962546816509</v>
      </c>
      <c r="F16214">
        <f t="shared" si="153"/>
        <v>0.50629962546816509</v>
      </c>
      <c r="G16214">
        <f t="shared" si="153"/>
        <v>0.50629962546816509</v>
      </c>
      <c r="H16214">
        <f t="shared" si="153"/>
        <v>0.50629962546816509</v>
      </c>
      <c r="I16214">
        <f t="shared" si="153"/>
        <v>0.50629962546816509</v>
      </c>
      <c r="J16214">
        <f t="shared" si="153"/>
        <v>0.50629962546816509</v>
      </c>
      <c r="K16214">
        <f t="shared" si="152"/>
        <v>0.50629962546816509</v>
      </c>
      <c r="M16214" t="s">
        <v>470</v>
      </c>
    </row>
    <row r="16215" spans="1:13" hidden="1">
      <c r="A16215" t="s">
        <v>305</v>
      </c>
      <c r="B16215" t="s">
        <v>500</v>
      </c>
      <c r="C16215" t="s">
        <v>279</v>
      </c>
      <c r="D16215">
        <v>0.46875280898876376</v>
      </c>
      <c r="E16215">
        <f t="shared" si="153"/>
        <v>0.46875280898876376</v>
      </c>
      <c r="F16215">
        <f t="shared" si="153"/>
        <v>0.46875280898876376</v>
      </c>
      <c r="G16215">
        <f t="shared" si="153"/>
        <v>0.46875280898876376</v>
      </c>
      <c r="H16215">
        <f t="shared" si="153"/>
        <v>0.46875280898876376</v>
      </c>
      <c r="I16215">
        <f t="shared" si="153"/>
        <v>0.46875280898876376</v>
      </c>
      <c r="J16215">
        <f t="shared" si="153"/>
        <v>0.46875280898876376</v>
      </c>
      <c r="K16215">
        <f t="shared" si="152"/>
        <v>0.46875280898876376</v>
      </c>
      <c r="M16215" t="s">
        <v>470</v>
      </c>
    </row>
    <row r="16216" spans="1:13" hidden="1">
      <c r="A16216" t="s">
        <v>305</v>
      </c>
      <c r="B16216" t="s">
        <v>500</v>
      </c>
      <c r="C16216" t="s">
        <v>280</v>
      </c>
      <c r="D16216">
        <v>0.46844662921348307</v>
      </c>
      <c r="E16216">
        <f t="shared" si="153"/>
        <v>0.46844662921348307</v>
      </c>
      <c r="F16216">
        <f t="shared" si="153"/>
        <v>0.46844662921348307</v>
      </c>
      <c r="G16216">
        <f t="shared" si="153"/>
        <v>0.46844662921348307</v>
      </c>
      <c r="H16216">
        <f t="shared" si="153"/>
        <v>0.46844662921348307</v>
      </c>
      <c r="I16216">
        <f t="shared" si="153"/>
        <v>0.46844662921348307</v>
      </c>
      <c r="J16216">
        <f t="shared" si="153"/>
        <v>0.46844662921348307</v>
      </c>
      <c r="K16216">
        <f t="shared" si="152"/>
        <v>0.46844662921348307</v>
      </c>
      <c r="M16216" t="s">
        <v>470</v>
      </c>
    </row>
    <row r="16217" spans="1:13" hidden="1">
      <c r="A16217" t="s">
        <v>305</v>
      </c>
      <c r="B16217" t="s">
        <v>500</v>
      </c>
      <c r="C16217" t="s">
        <v>277</v>
      </c>
      <c r="D16217">
        <v>0.48805617977528037</v>
      </c>
      <c r="E16217">
        <f t="shared" si="153"/>
        <v>0.48805617977528037</v>
      </c>
      <c r="F16217">
        <f t="shared" si="153"/>
        <v>0.48805617977528037</v>
      </c>
      <c r="G16217">
        <f t="shared" si="153"/>
        <v>0.48805617977528037</v>
      </c>
      <c r="H16217">
        <f t="shared" si="153"/>
        <v>0.48805617977528037</v>
      </c>
      <c r="I16217">
        <f t="shared" si="153"/>
        <v>0.48805617977528037</v>
      </c>
      <c r="J16217">
        <f t="shared" si="153"/>
        <v>0.48805617977528037</v>
      </c>
      <c r="K16217">
        <f t="shared" si="152"/>
        <v>0.48805617977528037</v>
      </c>
      <c r="M16217" t="s">
        <v>470</v>
      </c>
    </row>
    <row r="16218" spans="1:13" hidden="1">
      <c r="A16218" t="s">
        <v>305</v>
      </c>
      <c r="B16218" t="s">
        <v>500</v>
      </c>
      <c r="C16218" t="s">
        <v>281</v>
      </c>
      <c r="D16218">
        <v>0.32797500000000002</v>
      </c>
      <c r="E16218">
        <f t="shared" si="153"/>
        <v>0.32797500000000002</v>
      </c>
      <c r="F16218">
        <f t="shared" si="153"/>
        <v>0.32797500000000002</v>
      </c>
      <c r="G16218">
        <f t="shared" si="153"/>
        <v>0.32797500000000002</v>
      </c>
      <c r="H16218">
        <f t="shared" si="153"/>
        <v>0.32797500000000002</v>
      </c>
      <c r="I16218">
        <f t="shared" si="153"/>
        <v>0.32797500000000002</v>
      </c>
      <c r="J16218">
        <f t="shared" si="153"/>
        <v>0.32797500000000002</v>
      </c>
      <c r="K16218">
        <f t="shared" si="152"/>
        <v>0.32797500000000002</v>
      </c>
      <c r="M16218" t="s">
        <v>470</v>
      </c>
    </row>
    <row r="16219" spans="1:13" hidden="1">
      <c r="A16219" t="s">
        <v>305</v>
      </c>
      <c r="B16219" t="s">
        <v>500</v>
      </c>
      <c r="C16219" t="s">
        <v>282</v>
      </c>
      <c r="D16219">
        <v>0.29290740740740739</v>
      </c>
      <c r="E16219">
        <f t="shared" si="153"/>
        <v>0.29290740740740739</v>
      </c>
      <c r="F16219">
        <f t="shared" si="153"/>
        <v>0.29290740740740739</v>
      </c>
      <c r="G16219">
        <f t="shared" si="153"/>
        <v>0.29290740740740739</v>
      </c>
      <c r="H16219">
        <f t="shared" si="153"/>
        <v>0.29290740740740739</v>
      </c>
      <c r="I16219">
        <f t="shared" si="153"/>
        <v>0.29290740740740739</v>
      </c>
      <c r="J16219">
        <f t="shared" si="153"/>
        <v>0.29290740740740739</v>
      </c>
      <c r="K16219">
        <f t="shared" si="152"/>
        <v>0.29290740740740739</v>
      </c>
      <c r="M16219" t="s">
        <v>470</v>
      </c>
    </row>
    <row r="16220" spans="1:13" hidden="1">
      <c r="A16220" t="s">
        <v>305</v>
      </c>
      <c r="B16220" t="s">
        <v>500</v>
      </c>
      <c r="C16220" t="s">
        <v>283</v>
      </c>
      <c r="D16220">
        <v>0.3337902777777777</v>
      </c>
      <c r="E16220">
        <f t="shared" si="153"/>
        <v>0.3337902777777777</v>
      </c>
      <c r="F16220">
        <f t="shared" si="153"/>
        <v>0.3337902777777777</v>
      </c>
      <c r="G16220">
        <f t="shared" si="153"/>
        <v>0.3337902777777777</v>
      </c>
      <c r="H16220">
        <f t="shared" si="153"/>
        <v>0.3337902777777777</v>
      </c>
      <c r="I16220">
        <f t="shared" si="153"/>
        <v>0.3337902777777777</v>
      </c>
      <c r="J16220">
        <f t="shared" si="153"/>
        <v>0.3337902777777777</v>
      </c>
      <c r="K16220">
        <f t="shared" si="152"/>
        <v>0.3337902777777777</v>
      </c>
      <c r="M16220" t="s">
        <v>470</v>
      </c>
    </row>
    <row r="16221" spans="1:13" hidden="1">
      <c r="A16221" t="s">
        <v>305</v>
      </c>
      <c r="B16221" t="s">
        <v>500</v>
      </c>
      <c r="C16221" t="s">
        <v>284</v>
      </c>
      <c r="D16221">
        <v>0.32701555555555545</v>
      </c>
      <c r="E16221">
        <f t="shared" si="153"/>
        <v>0.32701555555555545</v>
      </c>
      <c r="F16221">
        <f t="shared" si="153"/>
        <v>0.32701555555555545</v>
      </c>
      <c r="G16221">
        <f t="shared" si="153"/>
        <v>0.32701555555555545</v>
      </c>
      <c r="H16221">
        <f t="shared" si="153"/>
        <v>0.32701555555555545</v>
      </c>
      <c r="I16221">
        <f t="shared" si="153"/>
        <v>0.32701555555555545</v>
      </c>
      <c r="J16221">
        <f t="shared" si="153"/>
        <v>0.32701555555555545</v>
      </c>
      <c r="K16221">
        <f t="shared" si="152"/>
        <v>0.32701555555555545</v>
      </c>
      <c r="M16221" t="s">
        <v>470</v>
      </c>
    </row>
    <row r="16222" spans="1:13" hidden="1">
      <c r="A16222" t="s">
        <v>305</v>
      </c>
      <c r="B16222" t="s">
        <v>500</v>
      </c>
      <c r="C16222" t="s">
        <v>285</v>
      </c>
      <c r="D16222">
        <v>0.34462759462759468</v>
      </c>
      <c r="E16222">
        <f t="shared" si="153"/>
        <v>0.34462759462759468</v>
      </c>
      <c r="F16222">
        <f t="shared" si="153"/>
        <v>0.34462759462759468</v>
      </c>
      <c r="G16222">
        <f t="shared" si="153"/>
        <v>0.34462759462759468</v>
      </c>
      <c r="H16222">
        <f t="shared" si="153"/>
        <v>0.34462759462759468</v>
      </c>
      <c r="I16222">
        <f t="shared" si="153"/>
        <v>0.34462759462759468</v>
      </c>
      <c r="J16222">
        <f t="shared" si="153"/>
        <v>0.34462759462759468</v>
      </c>
      <c r="K16222">
        <f t="shared" si="152"/>
        <v>0.34462759462759468</v>
      </c>
      <c r="M16222" t="s">
        <v>470</v>
      </c>
    </row>
    <row r="16223" spans="1:13" hidden="1">
      <c r="A16223" t="s">
        <v>305</v>
      </c>
      <c r="B16223" t="s">
        <v>500</v>
      </c>
      <c r="C16223" t="s">
        <v>286</v>
      </c>
      <c r="D16223">
        <v>0.33204945054945073</v>
      </c>
      <c r="E16223">
        <f t="shared" si="153"/>
        <v>0.33204945054945073</v>
      </c>
      <c r="F16223">
        <f t="shared" si="153"/>
        <v>0.33204945054945073</v>
      </c>
      <c r="G16223">
        <f t="shared" si="153"/>
        <v>0.33204945054945073</v>
      </c>
      <c r="H16223">
        <f t="shared" si="153"/>
        <v>0.33204945054945073</v>
      </c>
      <c r="I16223">
        <f t="shared" si="153"/>
        <v>0.33204945054945073</v>
      </c>
      <c r="J16223">
        <f t="shared" si="153"/>
        <v>0.33204945054945073</v>
      </c>
      <c r="K16223">
        <f t="shared" si="152"/>
        <v>0.33204945054945073</v>
      </c>
      <c r="M16223" t="s">
        <v>470</v>
      </c>
    </row>
    <row r="16224" spans="1:13" hidden="1">
      <c r="A16224" t="s">
        <v>305</v>
      </c>
      <c r="B16224" t="s">
        <v>500</v>
      </c>
      <c r="C16224" t="s">
        <v>287</v>
      </c>
      <c r="D16224">
        <v>0.34618367346938789</v>
      </c>
      <c r="E16224">
        <f t="shared" si="153"/>
        <v>0.34618367346938789</v>
      </c>
      <c r="F16224">
        <f t="shared" si="153"/>
        <v>0.34618367346938789</v>
      </c>
      <c r="G16224">
        <f t="shared" si="153"/>
        <v>0.34618367346938789</v>
      </c>
      <c r="H16224">
        <f t="shared" si="153"/>
        <v>0.34618367346938789</v>
      </c>
      <c r="I16224">
        <f t="shared" si="153"/>
        <v>0.34618367346938789</v>
      </c>
      <c r="J16224">
        <f t="shared" si="153"/>
        <v>0.34618367346938789</v>
      </c>
      <c r="K16224">
        <f t="shared" si="152"/>
        <v>0.34618367346938789</v>
      </c>
      <c r="M16224" t="s">
        <v>470</v>
      </c>
    </row>
    <row r="16225" spans="1:13" hidden="1">
      <c r="A16225" t="s">
        <v>305</v>
      </c>
      <c r="B16225" t="s">
        <v>500</v>
      </c>
      <c r="C16225" t="s">
        <v>288</v>
      </c>
      <c r="D16225">
        <v>0.35497252747252783</v>
      </c>
      <c r="E16225">
        <f t="shared" si="153"/>
        <v>0.35497252747252783</v>
      </c>
      <c r="F16225">
        <f t="shared" si="153"/>
        <v>0.35497252747252783</v>
      </c>
      <c r="G16225">
        <f t="shared" si="153"/>
        <v>0.35497252747252783</v>
      </c>
      <c r="H16225">
        <f t="shared" si="153"/>
        <v>0.35497252747252783</v>
      </c>
      <c r="I16225">
        <f t="shared" si="153"/>
        <v>0.35497252747252783</v>
      </c>
      <c r="J16225">
        <f t="shared" si="153"/>
        <v>0.35497252747252783</v>
      </c>
      <c r="K16225">
        <f t="shared" si="152"/>
        <v>0.35497252747252783</v>
      </c>
      <c r="M16225" t="s">
        <v>470</v>
      </c>
    </row>
    <row r="16226" spans="1:13" hidden="1">
      <c r="A16226" t="s">
        <v>305</v>
      </c>
      <c r="B16226" t="s">
        <v>500</v>
      </c>
      <c r="C16226" t="s">
        <v>289</v>
      </c>
      <c r="D16226">
        <v>0.43252335164835143</v>
      </c>
      <c r="E16226">
        <f t="shared" si="153"/>
        <v>0.43252335164835143</v>
      </c>
      <c r="F16226">
        <f t="shared" si="153"/>
        <v>0.43252335164835143</v>
      </c>
      <c r="G16226">
        <f t="shared" si="153"/>
        <v>0.43252335164835143</v>
      </c>
      <c r="H16226">
        <f t="shared" si="153"/>
        <v>0.43252335164835143</v>
      </c>
      <c r="I16226">
        <f t="shared" si="153"/>
        <v>0.43252335164835143</v>
      </c>
      <c r="J16226">
        <f t="shared" si="153"/>
        <v>0.43252335164835143</v>
      </c>
      <c r="K16226">
        <f t="shared" si="152"/>
        <v>0.43252335164835143</v>
      </c>
      <c r="M16226" t="s">
        <v>470</v>
      </c>
    </row>
    <row r="16227" spans="1:13" hidden="1">
      <c r="A16227" t="s">
        <v>305</v>
      </c>
      <c r="B16227" t="s">
        <v>500</v>
      </c>
      <c r="C16227" t="s">
        <v>290</v>
      </c>
      <c r="D16227">
        <v>0.42915384615384594</v>
      </c>
      <c r="E16227">
        <f t="shared" si="153"/>
        <v>0.42915384615384594</v>
      </c>
      <c r="F16227">
        <f t="shared" si="153"/>
        <v>0.42915384615384594</v>
      </c>
      <c r="G16227">
        <f t="shared" si="153"/>
        <v>0.42915384615384594</v>
      </c>
      <c r="H16227">
        <f t="shared" si="153"/>
        <v>0.42915384615384594</v>
      </c>
      <c r="I16227">
        <f t="shared" si="153"/>
        <v>0.42915384615384594</v>
      </c>
      <c r="J16227">
        <f t="shared" si="153"/>
        <v>0.42915384615384594</v>
      </c>
      <c r="K16227">
        <f t="shared" si="152"/>
        <v>0.42915384615384594</v>
      </c>
      <c r="M16227" t="s">
        <v>470</v>
      </c>
    </row>
    <row r="16228" spans="1:13" hidden="1">
      <c r="A16228" t="s">
        <v>305</v>
      </c>
      <c r="B16228" t="s">
        <v>500</v>
      </c>
      <c r="C16228" t="s">
        <v>291</v>
      </c>
      <c r="D16228">
        <v>0.41179120879120901</v>
      </c>
      <c r="E16228">
        <f t="shared" si="153"/>
        <v>0.41179120879120901</v>
      </c>
      <c r="F16228">
        <f t="shared" si="153"/>
        <v>0.41179120879120901</v>
      </c>
      <c r="G16228">
        <f t="shared" si="153"/>
        <v>0.41179120879120901</v>
      </c>
      <c r="H16228">
        <f t="shared" si="153"/>
        <v>0.41179120879120901</v>
      </c>
      <c r="I16228">
        <f t="shared" si="153"/>
        <v>0.41179120879120901</v>
      </c>
      <c r="J16228">
        <f t="shared" si="153"/>
        <v>0.41179120879120901</v>
      </c>
      <c r="K16228">
        <f t="shared" si="152"/>
        <v>0.41179120879120901</v>
      </c>
      <c r="M16228" t="s">
        <v>470</v>
      </c>
    </row>
    <row r="16229" spans="1:13" hidden="1">
      <c r="A16229" t="s">
        <v>305</v>
      </c>
      <c r="B16229" t="s">
        <v>500</v>
      </c>
      <c r="C16229" t="s">
        <v>292</v>
      </c>
      <c r="D16229">
        <v>0.42441758241758232</v>
      </c>
      <c r="E16229">
        <f t="shared" ref="E16229:J16229" si="154">$D16229</f>
        <v>0.42441758241758232</v>
      </c>
      <c r="F16229">
        <f t="shared" si="154"/>
        <v>0.42441758241758232</v>
      </c>
      <c r="G16229">
        <f t="shared" si="154"/>
        <v>0.42441758241758232</v>
      </c>
      <c r="H16229">
        <f t="shared" si="154"/>
        <v>0.42441758241758232</v>
      </c>
      <c r="I16229">
        <f t="shared" si="154"/>
        <v>0.42441758241758232</v>
      </c>
      <c r="J16229">
        <f t="shared" si="154"/>
        <v>0.42441758241758232</v>
      </c>
      <c r="K16229">
        <f>$D16229</f>
        <v>0.42441758241758232</v>
      </c>
      <c r="M16229" t="s">
        <v>470</v>
      </c>
    </row>
    <row r="16230" spans="1:13" hidden="1">
      <c r="A16230" t="s">
        <v>306</v>
      </c>
      <c r="B16230" t="s">
        <v>503</v>
      </c>
      <c r="C16230" t="s">
        <v>278</v>
      </c>
      <c r="D16230">
        <v>1</v>
      </c>
      <c r="E16230">
        <v>1</v>
      </c>
      <c r="F16230">
        <v>1</v>
      </c>
      <c r="G16230">
        <v>1</v>
      </c>
      <c r="H16230">
        <v>1</v>
      </c>
      <c r="I16230">
        <v>1</v>
      </c>
      <c r="J16230">
        <v>1</v>
      </c>
      <c r="K16230">
        <v>1</v>
      </c>
      <c r="M16230" t="s">
        <v>468</v>
      </c>
    </row>
    <row r="16231" spans="1:13" hidden="1">
      <c r="A16231" t="s">
        <v>306</v>
      </c>
      <c r="B16231" t="s">
        <v>503</v>
      </c>
      <c r="C16231" t="s">
        <v>279</v>
      </c>
      <c r="D16231">
        <v>1</v>
      </c>
      <c r="E16231">
        <v>1</v>
      </c>
      <c r="F16231">
        <v>1</v>
      </c>
      <c r="G16231">
        <v>1</v>
      </c>
      <c r="H16231">
        <v>1</v>
      </c>
      <c r="I16231">
        <v>1</v>
      </c>
      <c r="J16231">
        <v>1</v>
      </c>
      <c r="K16231">
        <v>1</v>
      </c>
      <c r="M16231" t="s">
        <v>468</v>
      </c>
    </row>
    <row r="16232" spans="1:13" hidden="1">
      <c r="A16232" t="s">
        <v>306</v>
      </c>
      <c r="B16232" t="s">
        <v>503</v>
      </c>
      <c r="C16232" t="s">
        <v>280</v>
      </c>
      <c r="D16232">
        <v>1</v>
      </c>
      <c r="E16232">
        <v>1</v>
      </c>
      <c r="F16232">
        <v>1</v>
      </c>
      <c r="G16232">
        <v>1</v>
      </c>
      <c r="H16232">
        <v>1</v>
      </c>
      <c r="I16232">
        <v>1</v>
      </c>
      <c r="J16232">
        <v>1</v>
      </c>
      <c r="K16232">
        <v>1</v>
      </c>
      <c r="M16232" t="s">
        <v>468</v>
      </c>
    </row>
    <row r="16233" spans="1:13" hidden="1">
      <c r="A16233" t="s">
        <v>306</v>
      </c>
      <c r="B16233" t="s">
        <v>503</v>
      </c>
      <c r="C16233" t="s">
        <v>277</v>
      </c>
      <c r="D16233">
        <v>1</v>
      </c>
      <c r="E16233">
        <v>1</v>
      </c>
      <c r="F16233">
        <v>1</v>
      </c>
      <c r="G16233">
        <v>1</v>
      </c>
      <c r="H16233">
        <v>1</v>
      </c>
      <c r="I16233">
        <v>1</v>
      </c>
      <c r="J16233">
        <v>1</v>
      </c>
      <c r="K16233">
        <v>1</v>
      </c>
      <c r="M16233" t="s">
        <v>468</v>
      </c>
    </row>
    <row r="16234" spans="1:13" hidden="1">
      <c r="A16234" t="s">
        <v>306</v>
      </c>
      <c r="B16234" t="s">
        <v>503</v>
      </c>
      <c r="C16234" t="s">
        <v>281</v>
      </c>
      <c r="D16234">
        <v>1</v>
      </c>
      <c r="E16234">
        <v>1</v>
      </c>
      <c r="F16234">
        <v>1</v>
      </c>
      <c r="G16234">
        <v>1</v>
      </c>
      <c r="H16234">
        <v>1</v>
      </c>
      <c r="I16234">
        <v>1</v>
      </c>
      <c r="J16234">
        <v>1</v>
      </c>
      <c r="K16234">
        <v>1</v>
      </c>
      <c r="M16234" t="s">
        <v>468</v>
      </c>
    </row>
    <row r="16235" spans="1:13" hidden="1">
      <c r="A16235" t="s">
        <v>306</v>
      </c>
      <c r="B16235" t="s">
        <v>503</v>
      </c>
      <c r="C16235" t="s">
        <v>282</v>
      </c>
      <c r="D16235">
        <v>1</v>
      </c>
      <c r="E16235">
        <v>1</v>
      </c>
      <c r="F16235">
        <v>1</v>
      </c>
      <c r="G16235">
        <v>1</v>
      </c>
      <c r="H16235">
        <v>1</v>
      </c>
      <c r="I16235">
        <v>1</v>
      </c>
      <c r="J16235">
        <v>1</v>
      </c>
      <c r="K16235">
        <v>1</v>
      </c>
      <c r="M16235" t="s">
        <v>468</v>
      </c>
    </row>
    <row r="16236" spans="1:13" hidden="1">
      <c r="A16236" t="s">
        <v>306</v>
      </c>
      <c r="B16236" t="s">
        <v>503</v>
      </c>
      <c r="C16236" t="s">
        <v>283</v>
      </c>
      <c r="D16236">
        <v>1</v>
      </c>
      <c r="E16236">
        <v>1</v>
      </c>
      <c r="F16236">
        <v>1</v>
      </c>
      <c r="G16236">
        <v>1</v>
      </c>
      <c r="H16236">
        <v>1</v>
      </c>
      <c r="I16236">
        <v>1</v>
      </c>
      <c r="J16236">
        <v>1</v>
      </c>
      <c r="K16236">
        <v>1</v>
      </c>
      <c r="M16236" t="s">
        <v>468</v>
      </c>
    </row>
    <row r="16237" spans="1:13" hidden="1">
      <c r="A16237" t="s">
        <v>306</v>
      </c>
      <c r="B16237" t="s">
        <v>503</v>
      </c>
      <c r="C16237" t="s">
        <v>284</v>
      </c>
      <c r="D16237">
        <v>1</v>
      </c>
      <c r="E16237">
        <v>1</v>
      </c>
      <c r="F16237">
        <v>1</v>
      </c>
      <c r="G16237">
        <v>1</v>
      </c>
      <c r="H16237">
        <v>1</v>
      </c>
      <c r="I16237">
        <v>1</v>
      </c>
      <c r="J16237">
        <v>1</v>
      </c>
      <c r="K16237">
        <v>1</v>
      </c>
      <c r="M16237" t="s">
        <v>468</v>
      </c>
    </row>
    <row r="16238" spans="1:13" hidden="1">
      <c r="A16238" t="s">
        <v>306</v>
      </c>
      <c r="B16238" t="s">
        <v>503</v>
      </c>
      <c r="C16238" t="s">
        <v>285</v>
      </c>
      <c r="D16238">
        <v>1</v>
      </c>
      <c r="E16238">
        <v>1</v>
      </c>
      <c r="F16238">
        <v>1</v>
      </c>
      <c r="G16238">
        <v>1</v>
      </c>
      <c r="H16238">
        <v>1</v>
      </c>
      <c r="I16238">
        <v>1</v>
      </c>
      <c r="J16238">
        <v>1</v>
      </c>
      <c r="K16238">
        <v>1</v>
      </c>
      <c r="M16238" t="s">
        <v>468</v>
      </c>
    </row>
    <row r="16239" spans="1:13" hidden="1">
      <c r="A16239" t="s">
        <v>306</v>
      </c>
      <c r="B16239" t="s">
        <v>503</v>
      </c>
      <c r="C16239" t="s">
        <v>286</v>
      </c>
      <c r="D16239">
        <v>1</v>
      </c>
      <c r="E16239">
        <v>1</v>
      </c>
      <c r="F16239">
        <v>1</v>
      </c>
      <c r="G16239">
        <v>1</v>
      </c>
      <c r="H16239">
        <v>1</v>
      </c>
      <c r="I16239">
        <v>1</v>
      </c>
      <c r="J16239">
        <v>1</v>
      </c>
      <c r="K16239">
        <v>1</v>
      </c>
      <c r="M16239" t="s">
        <v>468</v>
      </c>
    </row>
    <row r="16240" spans="1:13" hidden="1">
      <c r="A16240" t="s">
        <v>306</v>
      </c>
      <c r="B16240" t="s">
        <v>503</v>
      </c>
      <c r="C16240" t="s">
        <v>287</v>
      </c>
      <c r="D16240">
        <v>1</v>
      </c>
      <c r="E16240">
        <v>1</v>
      </c>
      <c r="F16240">
        <v>1</v>
      </c>
      <c r="G16240">
        <v>1</v>
      </c>
      <c r="H16240">
        <v>1</v>
      </c>
      <c r="I16240">
        <v>1</v>
      </c>
      <c r="J16240">
        <v>1</v>
      </c>
      <c r="K16240">
        <v>1</v>
      </c>
      <c r="M16240" t="s">
        <v>468</v>
      </c>
    </row>
    <row r="16241" spans="1:13" hidden="1">
      <c r="A16241" t="s">
        <v>306</v>
      </c>
      <c r="B16241" t="s">
        <v>503</v>
      </c>
      <c r="C16241" t="s">
        <v>288</v>
      </c>
      <c r="D16241">
        <v>1</v>
      </c>
      <c r="E16241">
        <v>1</v>
      </c>
      <c r="F16241">
        <v>1</v>
      </c>
      <c r="G16241">
        <v>1</v>
      </c>
      <c r="H16241">
        <v>1</v>
      </c>
      <c r="I16241">
        <v>1</v>
      </c>
      <c r="J16241">
        <v>1</v>
      </c>
      <c r="K16241">
        <v>1</v>
      </c>
      <c r="M16241" t="s">
        <v>468</v>
      </c>
    </row>
    <row r="16242" spans="1:13" hidden="1">
      <c r="A16242" t="s">
        <v>306</v>
      </c>
      <c r="B16242" t="s">
        <v>503</v>
      </c>
      <c r="C16242" t="s">
        <v>289</v>
      </c>
      <c r="D16242">
        <v>1</v>
      </c>
      <c r="E16242">
        <v>1</v>
      </c>
      <c r="F16242">
        <v>1</v>
      </c>
      <c r="G16242">
        <v>1</v>
      </c>
      <c r="H16242">
        <v>1</v>
      </c>
      <c r="I16242">
        <v>1</v>
      </c>
      <c r="J16242">
        <v>1</v>
      </c>
      <c r="K16242">
        <v>1</v>
      </c>
      <c r="M16242" t="s">
        <v>468</v>
      </c>
    </row>
    <row r="16243" spans="1:13" hidden="1">
      <c r="A16243" t="s">
        <v>306</v>
      </c>
      <c r="B16243" t="s">
        <v>503</v>
      </c>
      <c r="C16243" t="s">
        <v>290</v>
      </c>
      <c r="D16243">
        <v>1</v>
      </c>
      <c r="E16243">
        <v>1</v>
      </c>
      <c r="F16243">
        <v>1</v>
      </c>
      <c r="G16243">
        <v>1</v>
      </c>
      <c r="H16243">
        <v>1</v>
      </c>
      <c r="I16243">
        <v>1</v>
      </c>
      <c r="J16243">
        <v>1</v>
      </c>
      <c r="K16243">
        <v>1</v>
      </c>
      <c r="M16243" t="s">
        <v>468</v>
      </c>
    </row>
    <row r="16244" spans="1:13" hidden="1">
      <c r="A16244" t="s">
        <v>306</v>
      </c>
      <c r="B16244" t="s">
        <v>503</v>
      </c>
      <c r="C16244" t="s">
        <v>291</v>
      </c>
      <c r="D16244">
        <v>1</v>
      </c>
      <c r="E16244">
        <v>1</v>
      </c>
      <c r="F16244">
        <v>1</v>
      </c>
      <c r="G16244">
        <v>1</v>
      </c>
      <c r="H16244">
        <v>1</v>
      </c>
      <c r="I16244">
        <v>1</v>
      </c>
      <c r="J16244">
        <v>1</v>
      </c>
      <c r="K16244">
        <v>1</v>
      </c>
      <c r="M16244" t="s">
        <v>468</v>
      </c>
    </row>
    <row r="16245" spans="1:13" hidden="1">
      <c r="A16245" t="s">
        <v>306</v>
      </c>
      <c r="B16245" t="s">
        <v>503</v>
      </c>
      <c r="C16245" t="s">
        <v>292</v>
      </c>
      <c r="D16245">
        <v>1</v>
      </c>
      <c r="E16245">
        <v>1</v>
      </c>
      <c r="F16245">
        <v>1</v>
      </c>
      <c r="G16245">
        <v>1</v>
      </c>
      <c r="H16245">
        <v>1</v>
      </c>
      <c r="I16245">
        <v>1</v>
      </c>
      <c r="J16245">
        <v>1</v>
      </c>
      <c r="K16245">
        <v>1</v>
      </c>
      <c r="M16245" t="s">
        <v>468</v>
      </c>
    </row>
    <row r="16246" spans="1:13" hidden="1">
      <c r="A16246" t="s">
        <v>306</v>
      </c>
      <c r="B16246" t="s">
        <v>406</v>
      </c>
      <c r="C16246" t="s">
        <v>278</v>
      </c>
      <c r="D16246">
        <v>1</v>
      </c>
      <c r="E16246">
        <v>1</v>
      </c>
      <c r="F16246">
        <v>1</v>
      </c>
      <c r="G16246">
        <v>1</v>
      </c>
      <c r="H16246">
        <v>1</v>
      </c>
      <c r="I16246">
        <v>1</v>
      </c>
      <c r="J16246">
        <v>1</v>
      </c>
      <c r="K16246">
        <v>1</v>
      </c>
      <c r="M16246" t="s">
        <v>468</v>
      </c>
    </row>
    <row r="16247" spans="1:13" hidden="1">
      <c r="A16247" t="s">
        <v>306</v>
      </c>
      <c r="B16247" t="s">
        <v>406</v>
      </c>
      <c r="C16247" t="s">
        <v>279</v>
      </c>
      <c r="D16247">
        <v>1</v>
      </c>
      <c r="E16247">
        <v>1</v>
      </c>
      <c r="F16247">
        <v>1</v>
      </c>
      <c r="G16247">
        <v>1</v>
      </c>
      <c r="H16247">
        <v>1</v>
      </c>
      <c r="I16247">
        <v>1</v>
      </c>
      <c r="J16247">
        <v>1</v>
      </c>
      <c r="K16247">
        <v>1</v>
      </c>
      <c r="M16247" t="s">
        <v>468</v>
      </c>
    </row>
    <row r="16248" spans="1:13" hidden="1">
      <c r="A16248" t="s">
        <v>306</v>
      </c>
      <c r="B16248" t="s">
        <v>406</v>
      </c>
      <c r="C16248" t="s">
        <v>280</v>
      </c>
      <c r="D16248">
        <v>1</v>
      </c>
      <c r="E16248">
        <v>1</v>
      </c>
      <c r="F16248">
        <v>1</v>
      </c>
      <c r="G16248">
        <v>1</v>
      </c>
      <c r="H16248">
        <v>1</v>
      </c>
      <c r="I16248">
        <v>1</v>
      </c>
      <c r="J16248">
        <v>1</v>
      </c>
      <c r="K16248">
        <v>1</v>
      </c>
      <c r="M16248" t="s">
        <v>468</v>
      </c>
    </row>
    <row r="16249" spans="1:13" hidden="1">
      <c r="A16249" t="s">
        <v>306</v>
      </c>
      <c r="B16249" t="s">
        <v>406</v>
      </c>
      <c r="C16249" t="s">
        <v>277</v>
      </c>
      <c r="D16249">
        <v>1</v>
      </c>
      <c r="E16249">
        <v>1</v>
      </c>
      <c r="F16249">
        <v>1</v>
      </c>
      <c r="G16249">
        <v>1</v>
      </c>
      <c r="H16249">
        <v>1</v>
      </c>
      <c r="I16249">
        <v>1</v>
      </c>
      <c r="J16249">
        <v>1</v>
      </c>
      <c r="K16249">
        <v>1</v>
      </c>
      <c r="M16249" t="s">
        <v>468</v>
      </c>
    </row>
    <row r="16250" spans="1:13" hidden="1">
      <c r="A16250" t="s">
        <v>306</v>
      </c>
      <c r="B16250" t="s">
        <v>406</v>
      </c>
      <c r="C16250" t="s">
        <v>281</v>
      </c>
      <c r="D16250">
        <v>1</v>
      </c>
      <c r="E16250">
        <v>1</v>
      </c>
      <c r="F16250">
        <v>1</v>
      </c>
      <c r="G16250">
        <v>1</v>
      </c>
      <c r="H16250">
        <v>1</v>
      </c>
      <c r="I16250">
        <v>1</v>
      </c>
      <c r="J16250">
        <v>1</v>
      </c>
      <c r="K16250">
        <v>1</v>
      </c>
      <c r="M16250" t="s">
        <v>468</v>
      </c>
    </row>
    <row r="16251" spans="1:13" hidden="1">
      <c r="A16251" t="s">
        <v>306</v>
      </c>
      <c r="B16251" t="s">
        <v>406</v>
      </c>
      <c r="C16251" t="s">
        <v>282</v>
      </c>
      <c r="D16251">
        <v>1</v>
      </c>
      <c r="E16251">
        <v>1</v>
      </c>
      <c r="F16251">
        <v>1</v>
      </c>
      <c r="G16251">
        <v>1</v>
      </c>
      <c r="H16251">
        <v>1</v>
      </c>
      <c r="I16251">
        <v>1</v>
      </c>
      <c r="J16251">
        <v>1</v>
      </c>
      <c r="K16251">
        <v>1</v>
      </c>
      <c r="M16251" t="s">
        <v>468</v>
      </c>
    </row>
    <row r="16252" spans="1:13" hidden="1">
      <c r="A16252" t="s">
        <v>306</v>
      </c>
      <c r="B16252" t="s">
        <v>406</v>
      </c>
      <c r="C16252" t="s">
        <v>283</v>
      </c>
      <c r="D16252">
        <v>1</v>
      </c>
      <c r="E16252">
        <v>1</v>
      </c>
      <c r="F16252">
        <v>1</v>
      </c>
      <c r="G16252">
        <v>1</v>
      </c>
      <c r="H16252">
        <v>1</v>
      </c>
      <c r="I16252">
        <v>1</v>
      </c>
      <c r="J16252">
        <v>1</v>
      </c>
      <c r="K16252">
        <v>1</v>
      </c>
      <c r="M16252" t="s">
        <v>468</v>
      </c>
    </row>
    <row r="16253" spans="1:13" hidden="1">
      <c r="A16253" t="s">
        <v>306</v>
      </c>
      <c r="B16253" t="s">
        <v>406</v>
      </c>
      <c r="C16253" t="s">
        <v>284</v>
      </c>
      <c r="D16253">
        <v>1</v>
      </c>
      <c r="E16253">
        <v>1</v>
      </c>
      <c r="F16253">
        <v>1</v>
      </c>
      <c r="G16253">
        <v>1</v>
      </c>
      <c r="H16253">
        <v>1</v>
      </c>
      <c r="I16253">
        <v>1</v>
      </c>
      <c r="J16253">
        <v>1</v>
      </c>
      <c r="K16253">
        <v>1</v>
      </c>
      <c r="M16253" t="s">
        <v>468</v>
      </c>
    </row>
    <row r="16254" spans="1:13" hidden="1">
      <c r="A16254" t="s">
        <v>306</v>
      </c>
      <c r="B16254" t="s">
        <v>406</v>
      </c>
      <c r="C16254" t="s">
        <v>285</v>
      </c>
      <c r="D16254">
        <v>1</v>
      </c>
      <c r="E16254">
        <v>1</v>
      </c>
      <c r="F16254">
        <v>1</v>
      </c>
      <c r="G16254">
        <v>1</v>
      </c>
      <c r="H16254">
        <v>1</v>
      </c>
      <c r="I16254">
        <v>1</v>
      </c>
      <c r="J16254">
        <v>1</v>
      </c>
      <c r="K16254">
        <v>1</v>
      </c>
      <c r="M16254" t="s">
        <v>468</v>
      </c>
    </row>
    <row r="16255" spans="1:13" hidden="1">
      <c r="A16255" t="s">
        <v>306</v>
      </c>
      <c r="B16255" t="s">
        <v>406</v>
      </c>
      <c r="C16255" t="s">
        <v>286</v>
      </c>
      <c r="D16255">
        <v>1</v>
      </c>
      <c r="E16255">
        <v>1</v>
      </c>
      <c r="F16255">
        <v>1</v>
      </c>
      <c r="G16255">
        <v>1</v>
      </c>
      <c r="H16255">
        <v>1</v>
      </c>
      <c r="I16255">
        <v>1</v>
      </c>
      <c r="J16255">
        <v>1</v>
      </c>
      <c r="K16255">
        <v>1</v>
      </c>
      <c r="M16255" t="s">
        <v>468</v>
      </c>
    </row>
    <row r="16256" spans="1:13" hidden="1">
      <c r="A16256" t="s">
        <v>306</v>
      </c>
      <c r="B16256" t="s">
        <v>406</v>
      </c>
      <c r="C16256" t="s">
        <v>287</v>
      </c>
      <c r="D16256">
        <v>1</v>
      </c>
      <c r="E16256">
        <v>1</v>
      </c>
      <c r="F16256">
        <v>1</v>
      </c>
      <c r="G16256">
        <v>1</v>
      </c>
      <c r="H16256">
        <v>1</v>
      </c>
      <c r="I16256">
        <v>1</v>
      </c>
      <c r="J16256">
        <v>1</v>
      </c>
      <c r="K16256">
        <v>1</v>
      </c>
      <c r="M16256" t="s">
        <v>468</v>
      </c>
    </row>
    <row r="16257" spans="1:13" hidden="1">
      <c r="A16257" t="s">
        <v>306</v>
      </c>
      <c r="B16257" t="s">
        <v>406</v>
      </c>
      <c r="C16257" t="s">
        <v>288</v>
      </c>
      <c r="D16257">
        <v>1</v>
      </c>
      <c r="E16257">
        <v>1</v>
      </c>
      <c r="F16257">
        <v>1</v>
      </c>
      <c r="G16257">
        <v>1</v>
      </c>
      <c r="H16257">
        <v>1</v>
      </c>
      <c r="I16257">
        <v>1</v>
      </c>
      <c r="J16257">
        <v>1</v>
      </c>
      <c r="K16257">
        <v>1</v>
      </c>
      <c r="M16257" t="s">
        <v>468</v>
      </c>
    </row>
    <row r="16258" spans="1:13" hidden="1">
      <c r="A16258" t="s">
        <v>306</v>
      </c>
      <c r="B16258" t="s">
        <v>406</v>
      </c>
      <c r="C16258" t="s">
        <v>289</v>
      </c>
      <c r="D16258">
        <v>1</v>
      </c>
      <c r="E16258">
        <v>1</v>
      </c>
      <c r="F16258">
        <v>1</v>
      </c>
      <c r="G16258">
        <v>1</v>
      </c>
      <c r="H16258">
        <v>1</v>
      </c>
      <c r="I16258">
        <v>1</v>
      </c>
      <c r="J16258">
        <v>1</v>
      </c>
      <c r="K16258">
        <v>1</v>
      </c>
      <c r="M16258" t="s">
        <v>468</v>
      </c>
    </row>
    <row r="16259" spans="1:13" hidden="1">
      <c r="A16259" t="s">
        <v>306</v>
      </c>
      <c r="B16259" t="s">
        <v>406</v>
      </c>
      <c r="C16259" t="s">
        <v>290</v>
      </c>
      <c r="D16259">
        <v>1</v>
      </c>
      <c r="E16259">
        <v>1</v>
      </c>
      <c r="F16259">
        <v>1</v>
      </c>
      <c r="G16259">
        <v>1</v>
      </c>
      <c r="H16259">
        <v>1</v>
      </c>
      <c r="I16259">
        <v>1</v>
      </c>
      <c r="J16259">
        <v>1</v>
      </c>
      <c r="K16259">
        <v>1</v>
      </c>
      <c r="M16259" t="s">
        <v>468</v>
      </c>
    </row>
    <row r="16260" spans="1:13" hidden="1">
      <c r="A16260" t="s">
        <v>306</v>
      </c>
      <c r="B16260" t="s">
        <v>406</v>
      </c>
      <c r="C16260" t="s">
        <v>291</v>
      </c>
      <c r="D16260">
        <v>1</v>
      </c>
      <c r="E16260">
        <v>1</v>
      </c>
      <c r="F16260">
        <v>1</v>
      </c>
      <c r="G16260">
        <v>1</v>
      </c>
      <c r="H16260">
        <v>1</v>
      </c>
      <c r="I16260">
        <v>1</v>
      </c>
      <c r="J16260">
        <v>1</v>
      </c>
      <c r="K16260">
        <v>1</v>
      </c>
      <c r="M16260" t="s">
        <v>468</v>
      </c>
    </row>
    <row r="16261" spans="1:13" hidden="1">
      <c r="A16261" t="s">
        <v>306</v>
      </c>
      <c r="B16261" t="s">
        <v>406</v>
      </c>
      <c r="C16261" t="s">
        <v>292</v>
      </c>
      <c r="D16261">
        <v>1</v>
      </c>
      <c r="E16261">
        <v>1</v>
      </c>
      <c r="F16261">
        <v>1</v>
      </c>
      <c r="G16261">
        <v>1</v>
      </c>
      <c r="H16261">
        <v>1</v>
      </c>
      <c r="I16261">
        <v>1</v>
      </c>
      <c r="J16261">
        <v>1</v>
      </c>
      <c r="K16261">
        <v>1</v>
      </c>
      <c r="M16261" t="s">
        <v>468</v>
      </c>
    </row>
    <row r="16262" spans="1:13" hidden="1">
      <c r="A16262" t="s">
        <v>306</v>
      </c>
      <c r="B16262" t="s">
        <v>341</v>
      </c>
      <c r="C16262" t="s">
        <v>278</v>
      </c>
      <c r="D16262">
        <v>1</v>
      </c>
      <c r="E16262">
        <v>1</v>
      </c>
      <c r="F16262">
        <v>1</v>
      </c>
      <c r="G16262">
        <v>1</v>
      </c>
      <c r="H16262">
        <v>1</v>
      </c>
      <c r="I16262">
        <v>1</v>
      </c>
      <c r="J16262">
        <v>1</v>
      </c>
      <c r="K16262">
        <v>1</v>
      </c>
      <c r="M16262" t="s">
        <v>468</v>
      </c>
    </row>
    <row r="16263" spans="1:13" hidden="1">
      <c r="A16263" t="s">
        <v>306</v>
      </c>
      <c r="B16263" t="s">
        <v>341</v>
      </c>
      <c r="C16263" t="s">
        <v>279</v>
      </c>
      <c r="D16263">
        <v>1</v>
      </c>
      <c r="E16263">
        <v>1</v>
      </c>
      <c r="F16263">
        <v>1</v>
      </c>
      <c r="G16263">
        <v>1</v>
      </c>
      <c r="H16263">
        <v>1</v>
      </c>
      <c r="I16263">
        <v>1</v>
      </c>
      <c r="J16263">
        <v>1</v>
      </c>
      <c r="K16263">
        <v>1</v>
      </c>
      <c r="M16263" t="s">
        <v>468</v>
      </c>
    </row>
    <row r="16264" spans="1:13" hidden="1">
      <c r="A16264" t="s">
        <v>306</v>
      </c>
      <c r="B16264" t="s">
        <v>341</v>
      </c>
      <c r="C16264" t="s">
        <v>280</v>
      </c>
      <c r="D16264">
        <v>1</v>
      </c>
      <c r="E16264">
        <v>1</v>
      </c>
      <c r="F16264">
        <v>1</v>
      </c>
      <c r="G16264">
        <v>1</v>
      </c>
      <c r="H16264">
        <v>1</v>
      </c>
      <c r="I16264">
        <v>1</v>
      </c>
      <c r="J16264">
        <v>1</v>
      </c>
      <c r="K16264">
        <v>1</v>
      </c>
      <c r="M16264" t="s">
        <v>468</v>
      </c>
    </row>
    <row r="16265" spans="1:13" hidden="1">
      <c r="A16265" t="s">
        <v>306</v>
      </c>
      <c r="B16265" t="s">
        <v>341</v>
      </c>
      <c r="C16265" t="s">
        <v>277</v>
      </c>
      <c r="D16265">
        <v>1</v>
      </c>
      <c r="E16265">
        <v>1</v>
      </c>
      <c r="F16265">
        <v>1</v>
      </c>
      <c r="G16265">
        <v>1</v>
      </c>
      <c r="H16265">
        <v>1</v>
      </c>
      <c r="I16265">
        <v>1</v>
      </c>
      <c r="J16265">
        <v>1</v>
      </c>
      <c r="K16265">
        <v>1</v>
      </c>
      <c r="M16265" t="s">
        <v>468</v>
      </c>
    </row>
    <row r="16266" spans="1:13" hidden="1">
      <c r="A16266" t="s">
        <v>306</v>
      </c>
      <c r="B16266" t="s">
        <v>341</v>
      </c>
      <c r="C16266" t="s">
        <v>281</v>
      </c>
      <c r="D16266">
        <v>1</v>
      </c>
      <c r="E16266">
        <v>1</v>
      </c>
      <c r="F16266">
        <v>1</v>
      </c>
      <c r="G16266">
        <v>1</v>
      </c>
      <c r="H16266">
        <v>1</v>
      </c>
      <c r="I16266">
        <v>1</v>
      </c>
      <c r="J16266">
        <v>1</v>
      </c>
      <c r="K16266">
        <v>1</v>
      </c>
      <c r="M16266" t="s">
        <v>468</v>
      </c>
    </row>
    <row r="16267" spans="1:13" hidden="1">
      <c r="A16267" t="s">
        <v>306</v>
      </c>
      <c r="B16267" t="s">
        <v>341</v>
      </c>
      <c r="C16267" t="s">
        <v>282</v>
      </c>
      <c r="D16267">
        <v>1</v>
      </c>
      <c r="E16267">
        <v>1</v>
      </c>
      <c r="F16267">
        <v>1</v>
      </c>
      <c r="G16267">
        <v>1</v>
      </c>
      <c r="H16267">
        <v>1</v>
      </c>
      <c r="I16267">
        <v>1</v>
      </c>
      <c r="J16267">
        <v>1</v>
      </c>
      <c r="K16267">
        <v>1</v>
      </c>
      <c r="M16267" t="s">
        <v>468</v>
      </c>
    </row>
    <row r="16268" spans="1:13" hidden="1">
      <c r="A16268" t="s">
        <v>306</v>
      </c>
      <c r="B16268" t="s">
        <v>341</v>
      </c>
      <c r="C16268" t="s">
        <v>283</v>
      </c>
      <c r="D16268">
        <v>1</v>
      </c>
      <c r="E16268">
        <v>1</v>
      </c>
      <c r="F16268">
        <v>1</v>
      </c>
      <c r="G16268">
        <v>1</v>
      </c>
      <c r="H16268">
        <v>1</v>
      </c>
      <c r="I16268">
        <v>1</v>
      </c>
      <c r="J16268">
        <v>1</v>
      </c>
      <c r="K16268">
        <v>1</v>
      </c>
      <c r="M16268" t="s">
        <v>468</v>
      </c>
    </row>
    <row r="16269" spans="1:13" hidden="1">
      <c r="A16269" t="s">
        <v>306</v>
      </c>
      <c r="B16269" t="s">
        <v>341</v>
      </c>
      <c r="C16269" t="s">
        <v>284</v>
      </c>
      <c r="D16269">
        <v>1</v>
      </c>
      <c r="E16269">
        <v>1</v>
      </c>
      <c r="F16269">
        <v>1</v>
      </c>
      <c r="G16269">
        <v>1</v>
      </c>
      <c r="H16269">
        <v>1</v>
      </c>
      <c r="I16269">
        <v>1</v>
      </c>
      <c r="J16269">
        <v>1</v>
      </c>
      <c r="K16269">
        <v>1</v>
      </c>
      <c r="M16269" t="s">
        <v>468</v>
      </c>
    </row>
    <row r="16270" spans="1:13" hidden="1">
      <c r="A16270" t="s">
        <v>306</v>
      </c>
      <c r="B16270" t="s">
        <v>341</v>
      </c>
      <c r="C16270" t="s">
        <v>285</v>
      </c>
      <c r="D16270">
        <v>1</v>
      </c>
      <c r="E16270">
        <v>1</v>
      </c>
      <c r="F16270">
        <v>1</v>
      </c>
      <c r="G16270">
        <v>1</v>
      </c>
      <c r="H16270">
        <v>1</v>
      </c>
      <c r="I16270">
        <v>1</v>
      </c>
      <c r="J16270">
        <v>1</v>
      </c>
      <c r="K16270">
        <v>1</v>
      </c>
      <c r="M16270" t="s">
        <v>468</v>
      </c>
    </row>
    <row r="16271" spans="1:13" hidden="1">
      <c r="A16271" t="s">
        <v>306</v>
      </c>
      <c r="B16271" t="s">
        <v>341</v>
      </c>
      <c r="C16271" t="s">
        <v>286</v>
      </c>
      <c r="D16271">
        <v>1</v>
      </c>
      <c r="E16271">
        <v>1</v>
      </c>
      <c r="F16271">
        <v>1</v>
      </c>
      <c r="G16271">
        <v>1</v>
      </c>
      <c r="H16271">
        <v>1</v>
      </c>
      <c r="I16271">
        <v>1</v>
      </c>
      <c r="J16271">
        <v>1</v>
      </c>
      <c r="K16271">
        <v>1</v>
      </c>
      <c r="M16271" t="s">
        <v>468</v>
      </c>
    </row>
    <row r="16272" spans="1:13" hidden="1">
      <c r="A16272" t="s">
        <v>306</v>
      </c>
      <c r="B16272" t="s">
        <v>341</v>
      </c>
      <c r="C16272" t="s">
        <v>287</v>
      </c>
      <c r="D16272">
        <v>1</v>
      </c>
      <c r="E16272">
        <v>1</v>
      </c>
      <c r="F16272">
        <v>1</v>
      </c>
      <c r="G16272">
        <v>1</v>
      </c>
      <c r="H16272">
        <v>1</v>
      </c>
      <c r="I16272">
        <v>1</v>
      </c>
      <c r="J16272">
        <v>1</v>
      </c>
      <c r="K16272">
        <v>1</v>
      </c>
      <c r="M16272" t="s">
        <v>468</v>
      </c>
    </row>
    <row r="16273" spans="1:13" hidden="1">
      <c r="A16273" t="s">
        <v>306</v>
      </c>
      <c r="B16273" t="s">
        <v>341</v>
      </c>
      <c r="C16273" t="s">
        <v>288</v>
      </c>
      <c r="D16273">
        <v>1</v>
      </c>
      <c r="E16273">
        <v>1</v>
      </c>
      <c r="F16273">
        <v>1</v>
      </c>
      <c r="G16273">
        <v>1</v>
      </c>
      <c r="H16273">
        <v>1</v>
      </c>
      <c r="I16273">
        <v>1</v>
      </c>
      <c r="J16273">
        <v>1</v>
      </c>
      <c r="K16273">
        <v>1</v>
      </c>
      <c r="M16273" t="s">
        <v>468</v>
      </c>
    </row>
    <row r="16274" spans="1:13" hidden="1">
      <c r="A16274" t="s">
        <v>306</v>
      </c>
      <c r="B16274" t="s">
        <v>341</v>
      </c>
      <c r="C16274" t="s">
        <v>289</v>
      </c>
      <c r="D16274">
        <v>1</v>
      </c>
      <c r="E16274">
        <v>1</v>
      </c>
      <c r="F16274">
        <v>1</v>
      </c>
      <c r="G16274">
        <v>1</v>
      </c>
      <c r="H16274">
        <v>1</v>
      </c>
      <c r="I16274">
        <v>1</v>
      </c>
      <c r="J16274">
        <v>1</v>
      </c>
      <c r="K16274">
        <v>1</v>
      </c>
      <c r="M16274" t="s">
        <v>468</v>
      </c>
    </row>
    <row r="16275" spans="1:13" hidden="1">
      <c r="A16275" t="s">
        <v>306</v>
      </c>
      <c r="B16275" t="s">
        <v>341</v>
      </c>
      <c r="C16275" t="s">
        <v>290</v>
      </c>
      <c r="D16275">
        <v>1</v>
      </c>
      <c r="E16275">
        <v>1</v>
      </c>
      <c r="F16275">
        <v>1</v>
      </c>
      <c r="G16275">
        <v>1</v>
      </c>
      <c r="H16275">
        <v>1</v>
      </c>
      <c r="I16275">
        <v>1</v>
      </c>
      <c r="J16275">
        <v>1</v>
      </c>
      <c r="K16275">
        <v>1</v>
      </c>
      <c r="M16275" t="s">
        <v>468</v>
      </c>
    </row>
    <row r="16276" spans="1:13" hidden="1">
      <c r="A16276" t="s">
        <v>306</v>
      </c>
      <c r="B16276" t="s">
        <v>341</v>
      </c>
      <c r="C16276" t="s">
        <v>291</v>
      </c>
      <c r="D16276">
        <v>1</v>
      </c>
      <c r="E16276">
        <v>1</v>
      </c>
      <c r="F16276">
        <v>1</v>
      </c>
      <c r="G16276">
        <v>1</v>
      </c>
      <c r="H16276">
        <v>1</v>
      </c>
      <c r="I16276">
        <v>1</v>
      </c>
      <c r="J16276">
        <v>1</v>
      </c>
      <c r="K16276">
        <v>1</v>
      </c>
      <c r="M16276" t="s">
        <v>468</v>
      </c>
    </row>
    <row r="16277" spans="1:13" hidden="1">
      <c r="A16277" t="s">
        <v>306</v>
      </c>
      <c r="B16277" t="s">
        <v>341</v>
      </c>
      <c r="C16277" t="s">
        <v>292</v>
      </c>
      <c r="D16277">
        <v>1</v>
      </c>
      <c r="E16277">
        <v>1</v>
      </c>
      <c r="F16277">
        <v>1</v>
      </c>
      <c r="G16277">
        <v>1</v>
      </c>
      <c r="H16277">
        <v>1</v>
      </c>
      <c r="I16277">
        <v>1</v>
      </c>
      <c r="J16277">
        <v>1</v>
      </c>
      <c r="K16277">
        <v>1</v>
      </c>
      <c r="M16277" t="s">
        <v>468</v>
      </c>
    </row>
    <row r="16278" spans="1:13" hidden="1">
      <c r="A16278" t="s">
        <v>306</v>
      </c>
      <c r="B16278" t="s">
        <v>342</v>
      </c>
      <c r="C16278" t="s">
        <v>278</v>
      </c>
      <c r="D16278">
        <v>1</v>
      </c>
      <c r="E16278">
        <v>1</v>
      </c>
      <c r="F16278">
        <v>1</v>
      </c>
      <c r="G16278">
        <v>1</v>
      </c>
      <c r="H16278">
        <v>1</v>
      </c>
      <c r="I16278">
        <v>1</v>
      </c>
      <c r="J16278">
        <v>1</v>
      </c>
      <c r="K16278">
        <v>1</v>
      </c>
      <c r="M16278" t="s">
        <v>468</v>
      </c>
    </row>
    <row r="16279" spans="1:13" hidden="1">
      <c r="A16279" t="s">
        <v>306</v>
      </c>
      <c r="B16279" t="s">
        <v>342</v>
      </c>
      <c r="C16279" t="s">
        <v>279</v>
      </c>
      <c r="D16279">
        <v>1</v>
      </c>
      <c r="E16279">
        <v>1</v>
      </c>
      <c r="F16279">
        <v>1</v>
      </c>
      <c r="G16279">
        <v>1</v>
      </c>
      <c r="H16279">
        <v>1</v>
      </c>
      <c r="I16279">
        <v>1</v>
      </c>
      <c r="J16279">
        <v>1</v>
      </c>
      <c r="K16279">
        <v>1</v>
      </c>
      <c r="M16279" t="s">
        <v>468</v>
      </c>
    </row>
    <row r="16280" spans="1:13" hidden="1">
      <c r="A16280" t="s">
        <v>306</v>
      </c>
      <c r="B16280" t="s">
        <v>342</v>
      </c>
      <c r="C16280" t="s">
        <v>280</v>
      </c>
      <c r="D16280">
        <v>1</v>
      </c>
      <c r="E16280">
        <v>1</v>
      </c>
      <c r="F16280">
        <v>1</v>
      </c>
      <c r="G16280">
        <v>1</v>
      </c>
      <c r="H16280">
        <v>1</v>
      </c>
      <c r="I16280">
        <v>1</v>
      </c>
      <c r="J16280">
        <v>1</v>
      </c>
      <c r="K16280">
        <v>1</v>
      </c>
      <c r="M16280" t="s">
        <v>468</v>
      </c>
    </row>
    <row r="16281" spans="1:13" hidden="1">
      <c r="A16281" t="s">
        <v>306</v>
      </c>
      <c r="B16281" t="s">
        <v>342</v>
      </c>
      <c r="C16281" t="s">
        <v>277</v>
      </c>
      <c r="D16281">
        <v>1</v>
      </c>
      <c r="E16281">
        <v>1</v>
      </c>
      <c r="F16281">
        <v>1</v>
      </c>
      <c r="G16281">
        <v>1</v>
      </c>
      <c r="H16281">
        <v>1</v>
      </c>
      <c r="I16281">
        <v>1</v>
      </c>
      <c r="J16281">
        <v>1</v>
      </c>
      <c r="K16281">
        <v>1</v>
      </c>
      <c r="M16281" t="s">
        <v>468</v>
      </c>
    </row>
    <row r="16282" spans="1:13" hidden="1">
      <c r="A16282" t="s">
        <v>306</v>
      </c>
      <c r="B16282" t="s">
        <v>342</v>
      </c>
      <c r="C16282" t="s">
        <v>281</v>
      </c>
      <c r="D16282">
        <v>1</v>
      </c>
      <c r="E16282">
        <v>1</v>
      </c>
      <c r="F16282">
        <v>1</v>
      </c>
      <c r="G16282">
        <v>1</v>
      </c>
      <c r="H16282">
        <v>1</v>
      </c>
      <c r="I16282">
        <v>1</v>
      </c>
      <c r="J16282">
        <v>1</v>
      </c>
      <c r="K16282">
        <v>1</v>
      </c>
      <c r="M16282" t="s">
        <v>468</v>
      </c>
    </row>
    <row r="16283" spans="1:13" hidden="1">
      <c r="A16283" t="s">
        <v>306</v>
      </c>
      <c r="B16283" t="s">
        <v>342</v>
      </c>
      <c r="C16283" t="s">
        <v>282</v>
      </c>
      <c r="D16283">
        <v>1</v>
      </c>
      <c r="E16283">
        <v>1</v>
      </c>
      <c r="F16283">
        <v>1</v>
      </c>
      <c r="G16283">
        <v>1</v>
      </c>
      <c r="H16283">
        <v>1</v>
      </c>
      <c r="I16283">
        <v>1</v>
      </c>
      <c r="J16283">
        <v>1</v>
      </c>
      <c r="K16283">
        <v>1</v>
      </c>
      <c r="M16283" t="s">
        <v>468</v>
      </c>
    </row>
    <row r="16284" spans="1:13" hidden="1">
      <c r="A16284" t="s">
        <v>306</v>
      </c>
      <c r="B16284" t="s">
        <v>342</v>
      </c>
      <c r="C16284" t="s">
        <v>283</v>
      </c>
      <c r="D16284">
        <v>1</v>
      </c>
      <c r="E16284">
        <v>1</v>
      </c>
      <c r="F16284">
        <v>1</v>
      </c>
      <c r="G16284">
        <v>1</v>
      </c>
      <c r="H16284">
        <v>1</v>
      </c>
      <c r="I16284">
        <v>1</v>
      </c>
      <c r="J16284">
        <v>1</v>
      </c>
      <c r="K16284">
        <v>1</v>
      </c>
      <c r="M16284" t="s">
        <v>468</v>
      </c>
    </row>
    <row r="16285" spans="1:13" hidden="1">
      <c r="A16285" t="s">
        <v>306</v>
      </c>
      <c r="B16285" t="s">
        <v>342</v>
      </c>
      <c r="C16285" t="s">
        <v>284</v>
      </c>
      <c r="D16285">
        <v>1</v>
      </c>
      <c r="E16285">
        <v>1</v>
      </c>
      <c r="F16285">
        <v>1</v>
      </c>
      <c r="G16285">
        <v>1</v>
      </c>
      <c r="H16285">
        <v>1</v>
      </c>
      <c r="I16285">
        <v>1</v>
      </c>
      <c r="J16285">
        <v>1</v>
      </c>
      <c r="K16285">
        <v>1</v>
      </c>
      <c r="M16285" t="s">
        <v>468</v>
      </c>
    </row>
    <row r="16286" spans="1:13" hidden="1">
      <c r="A16286" t="s">
        <v>306</v>
      </c>
      <c r="B16286" t="s">
        <v>342</v>
      </c>
      <c r="C16286" t="s">
        <v>285</v>
      </c>
      <c r="D16286">
        <v>1</v>
      </c>
      <c r="E16286">
        <v>1</v>
      </c>
      <c r="F16286">
        <v>1</v>
      </c>
      <c r="G16286">
        <v>1</v>
      </c>
      <c r="H16286">
        <v>1</v>
      </c>
      <c r="I16286">
        <v>1</v>
      </c>
      <c r="J16286">
        <v>1</v>
      </c>
      <c r="K16286">
        <v>1</v>
      </c>
      <c r="M16286" t="s">
        <v>468</v>
      </c>
    </row>
    <row r="16287" spans="1:13" hidden="1">
      <c r="A16287" t="s">
        <v>306</v>
      </c>
      <c r="B16287" t="s">
        <v>342</v>
      </c>
      <c r="C16287" t="s">
        <v>286</v>
      </c>
      <c r="D16287">
        <v>1</v>
      </c>
      <c r="E16287">
        <v>1</v>
      </c>
      <c r="F16287">
        <v>1</v>
      </c>
      <c r="G16287">
        <v>1</v>
      </c>
      <c r="H16287">
        <v>1</v>
      </c>
      <c r="I16287">
        <v>1</v>
      </c>
      <c r="J16287">
        <v>1</v>
      </c>
      <c r="K16287">
        <v>1</v>
      </c>
      <c r="M16287" t="s">
        <v>468</v>
      </c>
    </row>
    <row r="16288" spans="1:13" hidden="1">
      <c r="A16288" t="s">
        <v>306</v>
      </c>
      <c r="B16288" t="s">
        <v>342</v>
      </c>
      <c r="C16288" t="s">
        <v>287</v>
      </c>
      <c r="D16288">
        <v>1</v>
      </c>
      <c r="E16288">
        <v>1</v>
      </c>
      <c r="F16288">
        <v>1</v>
      </c>
      <c r="G16288">
        <v>1</v>
      </c>
      <c r="H16288">
        <v>1</v>
      </c>
      <c r="I16288">
        <v>1</v>
      </c>
      <c r="J16288">
        <v>1</v>
      </c>
      <c r="K16288">
        <v>1</v>
      </c>
      <c r="M16288" t="s">
        <v>468</v>
      </c>
    </row>
    <row r="16289" spans="1:13" hidden="1">
      <c r="A16289" t="s">
        <v>306</v>
      </c>
      <c r="B16289" t="s">
        <v>342</v>
      </c>
      <c r="C16289" t="s">
        <v>288</v>
      </c>
      <c r="D16289">
        <v>1</v>
      </c>
      <c r="E16289">
        <v>1</v>
      </c>
      <c r="F16289">
        <v>1</v>
      </c>
      <c r="G16289">
        <v>1</v>
      </c>
      <c r="H16289">
        <v>1</v>
      </c>
      <c r="I16289">
        <v>1</v>
      </c>
      <c r="J16289">
        <v>1</v>
      </c>
      <c r="K16289">
        <v>1</v>
      </c>
      <c r="M16289" t="s">
        <v>468</v>
      </c>
    </row>
    <row r="16290" spans="1:13" hidden="1">
      <c r="A16290" t="s">
        <v>306</v>
      </c>
      <c r="B16290" t="s">
        <v>342</v>
      </c>
      <c r="C16290" t="s">
        <v>289</v>
      </c>
      <c r="D16290">
        <v>1</v>
      </c>
      <c r="E16290">
        <v>1</v>
      </c>
      <c r="F16290">
        <v>1</v>
      </c>
      <c r="G16290">
        <v>1</v>
      </c>
      <c r="H16290">
        <v>1</v>
      </c>
      <c r="I16290">
        <v>1</v>
      </c>
      <c r="J16290">
        <v>1</v>
      </c>
      <c r="K16290">
        <v>1</v>
      </c>
      <c r="M16290" t="s">
        <v>468</v>
      </c>
    </row>
    <row r="16291" spans="1:13" hidden="1">
      <c r="A16291" t="s">
        <v>306</v>
      </c>
      <c r="B16291" t="s">
        <v>342</v>
      </c>
      <c r="C16291" t="s">
        <v>290</v>
      </c>
      <c r="D16291">
        <v>1</v>
      </c>
      <c r="E16291">
        <v>1</v>
      </c>
      <c r="F16291">
        <v>1</v>
      </c>
      <c r="G16291">
        <v>1</v>
      </c>
      <c r="H16291">
        <v>1</v>
      </c>
      <c r="I16291">
        <v>1</v>
      </c>
      <c r="J16291">
        <v>1</v>
      </c>
      <c r="K16291">
        <v>1</v>
      </c>
      <c r="M16291" t="s">
        <v>468</v>
      </c>
    </row>
    <row r="16292" spans="1:13" hidden="1">
      <c r="A16292" t="s">
        <v>306</v>
      </c>
      <c r="B16292" t="s">
        <v>342</v>
      </c>
      <c r="C16292" t="s">
        <v>291</v>
      </c>
      <c r="D16292">
        <v>1</v>
      </c>
      <c r="E16292">
        <v>1</v>
      </c>
      <c r="F16292">
        <v>1</v>
      </c>
      <c r="G16292">
        <v>1</v>
      </c>
      <c r="H16292">
        <v>1</v>
      </c>
      <c r="I16292">
        <v>1</v>
      </c>
      <c r="J16292">
        <v>1</v>
      </c>
      <c r="K16292">
        <v>1</v>
      </c>
      <c r="M16292" t="s">
        <v>468</v>
      </c>
    </row>
    <row r="16293" spans="1:13" hidden="1">
      <c r="A16293" t="s">
        <v>306</v>
      </c>
      <c r="B16293" t="s">
        <v>342</v>
      </c>
      <c r="C16293" t="s">
        <v>292</v>
      </c>
      <c r="D16293">
        <v>1</v>
      </c>
      <c r="E16293">
        <v>1</v>
      </c>
      <c r="F16293">
        <v>1</v>
      </c>
      <c r="G16293">
        <v>1</v>
      </c>
      <c r="H16293">
        <v>1</v>
      </c>
      <c r="I16293">
        <v>1</v>
      </c>
      <c r="J16293">
        <v>1</v>
      </c>
      <c r="K16293">
        <v>1</v>
      </c>
      <c r="M16293" t="s">
        <v>468</v>
      </c>
    </row>
    <row r="16294" spans="1:13" hidden="1">
      <c r="A16294" t="s">
        <v>306</v>
      </c>
      <c r="B16294" t="s">
        <v>343</v>
      </c>
      <c r="C16294" t="s">
        <v>278</v>
      </c>
      <c r="D16294">
        <v>1</v>
      </c>
      <c r="E16294">
        <v>1</v>
      </c>
      <c r="F16294">
        <v>1</v>
      </c>
      <c r="G16294">
        <v>1</v>
      </c>
      <c r="H16294">
        <v>1</v>
      </c>
      <c r="I16294">
        <v>1</v>
      </c>
      <c r="J16294">
        <v>1</v>
      </c>
      <c r="K16294">
        <v>1</v>
      </c>
      <c r="M16294" t="s">
        <v>468</v>
      </c>
    </row>
    <row r="16295" spans="1:13" hidden="1">
      <c r="A16295" t="s">
        <v>306</v>
      </c>
      <c r="B16295" t="s">
        <v>343</v>
      </c>
      <c r="C16295" t="s">
        <v>279</v>
      </c>
      <c r="D16295">
        <v>1</v>
      </c>
      <c r="E16295">
        <v>1</v>
      </c>
      <c r="F16295">
        <v>1</v>
      </c>
      <c r="G16295">
        <v>1</v>
      </c>
      <c r="H16295">
        <v>1</v>
      </c>
      <c r="I16295">
        <v>1</v>
      </c>
      <c r="J16295">
        <v>1</v>
      </c>
      <c r="K16295">
        <v>1</v>
      </c>
      <c r="M16295" t="s">
        <v>468</v>
      </c>
    </row>
    <row r="16296" spans="1:13" hidden="1">
      <c r="A16296" t="s">
        <v>306</v>
      </c>
      <c r="B16296" t="s">
        <v>343</v>
      </c>
      <c r="C16296" t="s">
        <v>280</v>
      </c>
      <c r="D16296">
        <v>1</v>
      </c>
      <c r="E16296">
        <v>1</v>
      </c>
      <c r="F16296">
        <v>1</v>
      </c>
      <c r="G16296">
        <v>1</v>
      </c>
      <c r="H16296">
        <v>1</v>
      </c>
      <c r="I16296">
        <v>1</v>
      </c>
      <c r="J16296">
        <v>1</v>
      </c>
      <c r="K16296">
        <v>1</v>
      </c>
      <c r="M16296" t="s">
        <v>468</v>
      </c>
    </row>
    <row r="16297" spans="1:13" hidden="1">
      <c r="A16297" t="s">
        <v>306</v>
      </c>
      <c r="B16297" t="s">
        <v>343</v>
      </c>
      <c r="C16297" t="s">
        <v>277</v>
      </c>
      <c r="D16297">
        <v>1</v>
      </c>
      <c r="E16297">
        <v>1</v>
      </c>
      <c r="F16297">
        <v>1</v>
      </c>
      <c r="G16297">
        <v>1</v>
      </c>
      <c r="H16297">
        <v>1</v>
      </c>
      <c r="I16297">
        <v>1</v>
      </c>
      <c r="J16297">
        <v>1</v>
      </c>
      <c r="K16297">
        <v>1</v>
      </c>
      <c r="M16297" t="s">
        <v>468</v>
      </c>
    </row>
    <row r="16298" spans="1:13" hidden="1">
      <c r="A16298" t="s">
        <v>306</v>
      </c>
      <c r="B16298" t="s">
        <v>343</v>
      </c>
      <c r="C16298" t="s">
        <v>281</v>
      </c>
      <c r="D16298">
        <v>1</v>
      </c>
      <c r="E16298">
        <v>1</v>
      </c>
      <c r="F16298">
        <v>1</v>
      </c>
      <c r="G16298">
        <v>1</v>
      </c>
      <c r="H16298">
        <v>1</v>
      </c>
      <c r="I16298">
        <v>1</v>
      </c>
      <c r="J16298">
        <v>1</v>
      </c>
      <c r="K16298">
        <v>1</v>
      </c>
      <c r="M16298" t="s">
        <v>468</v>
      </c>
    </row>
    <row r="16299" spans="1:13" hidden="1">
      <c r="A16299" t="s">
        <v>306</v>
      </c>
      <c r="B16299" t="s">
        <v>343</v>
      </c>
      <c r="C16299" t="s">
        <v>282</v>
      </c>
      <c r="D16299">
        <v>1</v>
      </c>
      <c r="E16299">
        <v>1</v>
      </c>
      <c r="F16299">
        <v>1</v>
      </c>
      <c r="G16299">
        <v>1</v>
      </c>
      <c r="H16299">
        <v>1</v>
      </c>
      <c r="I16299">
        <v>1</v>
      </c>
      <c r="J16299">
        <v>1</v>
      </c>
      <c r="K16299">
        <v>1</v>
      </c>
      <c r="M16299" t="s">
        <v>468</v>
      </c>
    </row>
    <row r="16300" spans="1:13" hidden="1">
      <c r="A16300" t="s">
        <v>306</v>
      </c>
      <c r="B16300" t="s">
        <v>343</v>
      </c>
      <c r="C16300" t="s">
        <v>283</v>
      </c>
      <c r="D16300">
        <v>1</v>
      </c>
      <c r="E16300">
        <v>1</v>
      </c>
      <c r="F16300">
        <v>1</v>
      </c>
      <c r="G16300">
        <v>1</v>
      </c>
      <c r="H16300">
        <v>1</v>
      </c>
      <c r="I16300">
        <v>1</v>
      </c>
      <c r="J16300">
        <v>1</v>
      </c>
      <c r="K16300">
        <v>1</v>
      </c>
      <c r="M16300" t="s">
        <v>468</v>
      </c>
    </row>
    <row r="16301" spans="1:13" hidden="1">
      <c r="A16301" t="s">
        <v>306</v>
      </c>
      <c r="B16301" t="s">
        <v>343</v>
      </c>
      <c r="C16301" t="s">
        <v>284</v>
      </c>
      <c r="D16301">
        <v>1</v>
      </c>
      <c r="E16301">
        <v>1</v>
      </c>
      <c r="F16301">
        <v>1</v>
      </c>
      <c r="G16301">
        <v>1</v>
      </c>
      <c r="H16301">
        <v>1</v>
      </c>
      <c r="I16301">
        <v>1</v>
      </c>
      <c r="J16301">
        <v>1</v>
      </c>
      <c r="K16301">
        <v>1</v>
      </c>
      <c r="M16301" t="s">
        <v>468</v>
      </c>
    </row>
    <row r="16302" spans="1:13" hidden="1">
      <c r="A16302" t="s">
        <v>306</v>
      </c>
      <c r="B16302" t="s">
        <v>343</v>
      </c>
      <c r="C16302" t="s">
        <v>285</v>
      </c>
      <c r="D16302">
        <v>1</v>
      </c>
      <c r="E16302">
        <v>1</v>
      </c>
      <c r="F16302">
        <v>1</v>
      </c>
      <c r="G16302">
        <v>1</v>
      </c>
      <c r="H16302">
        <v>1</v>
      </c>
      <c r="I16302">
        <v>1</v>
      </c>
      <c r="J16302">
        <v>1</v>
      </c>
      <c r="K16302">
        <v>1</v>
      </c>
      <c r="M16302" t="s">
        <v>468</v>
      </c>
    </row>
    <row r="16303" spans="1:13" hidden="1">
      <c r="A16303" t="s">
        <v>306</v>
      </c>
      <c r="B16303" t="s">
        <v>343</v>
      </c>
      <c r="C16303" t="s">
        <v>286</v>
      </c>
      <c r="D16303">
        <v>1</v>
      </c>
      <c r="E16303">
        <v>1</v>
      </c>
      <c r="F16303">
        <v>1</v>
      </c>
      <c r="G16303">
        <v>1</v>
      </c>
      <c r="H16303">
        <v>1</v>
      </c>
      <c r="I16303">
        <v>1</v>
      </c>
      <c r="J16303">
        <v>1</v>
      </c>
      <c r="K16303">
        <v>1</v>
      </c>
      <c r="M16303" t="s">
        <v>468</v>
      </c>
    </row>
    <row r="16304" spans="1:13" hidden="1">
      <c r="A16304" t="s">
        <v>306</v>
      </c>
      <c r="B16304" t="s">
        <v>343</v>
      </c>
      <c r="C16304" t="s">
        <v>287</v>
      </c>
      <c r="D16304">
        <v>1</v>
      </c>
      <c r="E16304">
        <v>1</v>
      </c>
      <c r="F16304">
        <v>1</v>
      </c>
      <c r="G16304">
        <v>1</v>
      </c>
      <c r="H16304">
        <v>1</v>
      </c>
      <c r="I16304">
        <v>1</v>
      </c>
      <c r="J16304">
        <v>1</v>
      </c>
      <c r="K16304">
        <v>1</v>
      </c>
      <c r="M16304" t="s">
        <v>468</v>
      </c>
    </row>
    <row r="16305" spans="1:13" hidden="1">
      <c r="A16305" t="s">
        <v>306</v>
      </c>
      <c r="B16305" t="s">
        <v>343</v>
      </c>
      <c r="C16305" t="s">
        <v>288</v>
      </c>
      <c r="D16305">
        <v>1</v>
      </c>
      <c r="E16305">
        <v>1</v>
      </c>
      <c r="F16305">
        <v>1</v>
      </c>
      <c r="G16305">
        <v>1</v>
      </c>
      <c r="H16305">
        <v>1</v>
      </c>
      <c r="I16305">
        <v>1</v>
      </c>
      <c r="J16305">
        <v>1</v>
      </c>
      <c r="K16305">
        <v>1</v>
      </c>
      <c r="M16305" t="s">
        <v>468</v>
      </c>
    </row>
    <row r="16306" spans="1:13" hidden="1">
      <c r="A16306" t="s">
        <v>306</v>
      </c>
      <c r="B16306" t="s">
        <v>343</v>
      </c>
      <c r="C16306" t="s">
        <v>289</v>
      </c>
      <c r="D16306">
        <v>1</v>
      </c>
      <c r="E16306">
        <v>1</v>
      </c>
      <c r="F16306">
        <v>1</v>
      </c>
      <c r="G16306">
        <v>1</v>
      </c>
      <c r="H16306">
        <v>1</v>
      </c>
      <c r="I16306">
        <v>1</v>
      </c>
      <c r="J16306">
        <v>1</v>
      </c>
      <c r="K16306">
        <v>1</v>
      </c>
      <c r="M16306" t="s">
        <v>468</v>
      </c>
    </row>
    <row r="16307" spans="1:13" hidden="1">
      <c r="A16307" t="s">
        <v>306</v>
      </c>
      <c r="B16307" t="s">
        <v>343</v>
      </c>
      <c r="C16307" t="s">
        <v>290</v>
      </c>
      <c r="D16307">
        <v>1</v>
      </c>
      <c r="E16307">
        <v>1</v>
      </c>
      <c r="F16307">
        <v>1</v>
      </c>
      <c r="G16307">
        <v>1</v>
      </c>
      <c r="H16307">
        <v>1</v>
      </c>
      <c r="I16307">
        <v>1</v>
      </c>
      <c r="J16307">
        <v>1</v>
      </c>
      <c r="K16307">
        <v>1</v>
      </c>
      <c r="M16307" t="s">
        <v>468</v>
      </c>
    </row>
    <row r="16308" spans="1:13" hidden="1">
      <c r="A16308" t="s">
        <v>306</v>
      </c>
      <c r="B16308" t="s">
        <v>343</v>
      </c>
      <c r="C16308" t="s">
        <v>291</v>
      </c>
      <c r="D16308">
        <v>1</v>
      </c>
      <c r="E16308">
        <v>1</v>
      </c>
      <c r="F16308">
        <v>1</v>
      </c>
      <c r="G16308">
        <v>1</v>
      </c>
      <c r="H16308">
        <v>1</v>
      </c>
      <c r="I16308">
        <v>1</v>
      </c>
      <c r="J16308">
        <v>1</v>
      </c>
      <c r="K16308">
        <v>1</v>
      </c>
      <c r="M16308" t="s">
        <v>468</v>
      </c>
    </row>
    <row r="16309" spans="1:13" hidden="1">
      <c r="A16309" t="s">
        <v>306</v>
      </c>
      <c r="B16309" t="s">
        <v>343</v>
      </c>
      <c r="C16309" t="s">
        <v>292</v>
      </c>
      <c r="D16309">
        <v>1</v>
      </c>
      <c r="E16309">
        <v>1</v>
      </c>
      <c r="F16309">
        <v>1</v>
      </c>
      <c r="G16309">
        <v>1</v>
      </c>
      <c r="H16309">
        <v>1</v>
      </c>
      <c r="I16309">
        <v>1</v>
      </c>
      <c r="J16309">
        <v>1</v>
      </c>
      <c r="K16309">
        <v>1</v>
      </c>
      <c r="M16309" t="s">
        <v>468</v>
      </c>
    </row>
    <row r="16310" spans="1:13" hidden="1">
      <c r="A16310" t="s">
        <v>306</v>
      </c>
      <c r="B16310" t="s">
        <v>344</v>
      </c>
      <c r="C16310" t="s">
        <v>278</v>
      </c>
      <c r="D16310">
        <v>1</v>
      </c>
      <c r="E16310">
        <v>1</v>
      </c>
      <c r="F16310">
        <v>1</v>
      </c>
      <c r="G16310">
        <v>1</v>
      </c>
      <c r="H16310">
        <v>1</v>
      </c>
      <c r="I16310">
        <v>1</v>
      </c>
      <c r="J16310">
        <v>1</v>
      </c>
      <c r="K16310">
        <v>1</v>
      </c>
      <c r="M16310" t="s">
        <v>468</v>
      </c>
    </row>
    <row r="16311" spans="1:13" hidden="1">
      <c r="A16311" t="s">
        <v>306</v>
      </c>
      <c r="B16311" t="s">
        <v>344</v>
      </c>
      <c r="C16311" t="s">
        <v>279</v>
      </c>
      <c r="D16311">
        <v>1</v>
      </c>
      <c r="E16311">
        <v>1</v>
      </c>
      <c r="F16311">
        <v>1</v>
      </c>
      <c r="G16311">
        <v>1</v>
      </c>
      <c r="H16311">
        <v>1</v>
      </c>
      <c r="I16311">
        <v>1</v>
      </c>
      <c r="J16311">
        <v>1</v>
      </c>
      <c r="K16311">
        <v>1</v>
      </c>
      <c r="M16311" t="s">
        <v>468</v>
      </c>
    </row>
    <row r="16312" spans="1:13" hidden="1">
      <c r="A16312" t="s">
        <v>306</v>
      </c>
      <c r="B16312" t="s">
        <v>344</v>
      </c>
      <c r="C16312" t="s">
        <v>280</v>
      </c>
      <c r="D16312">
        <v>1</v>
      </c>
      <c r="E16312">
        <v>1</v>
      </c>
      <c r="F16312">
        <v>1</v>
      </c>
      <c r="G16312">
        <v>1</v>
      </c>
      <c r="H16312">
        <v>1</v>
      </c>
      <c r="I16312">
        <v>1</v>
      </c>
      <c r="J16312">
        <v>1</v>
      </c>
      <c r="K16312">
        <v>1</v>
      </c>
      <c r="M16312" t="s">
        <v>468</v>
      </c>
    </row>
    <row r="16313" spans="1:13" hidden="1">
      <c r="A16313" t="s">
        <v>306</v>
      </c>
      <c r="B16313" t="s">
        <v>344</v>
      </c>
      <c r="C16313" t="s">
        <v>277</v>
      </c>
      <c r="D16313">
        <v>1</v>
      </c>
      <c r="E16313">
        <v>1</v>
      </c>
      <c r="F16313">
        <v>1</v>
      </c>
      <c r="G16313">
        <v>1</v>
      </c>
      <c r="H16313">
        <v>1</v>
      </c>
      <c r="I16313">
        <v>1</v>
      </c>
      <c r="J16313">
        <v>1</v>
      </c>
      <c r="K16313">
        <v>1</v>
      </c>
      <c r="M16313" t="s">
        <v>468</v>
      </c>
    </row>
    <row r="16314" spans="1:13" hidden="1">
      <c r="A16314" t="s">
        <v>306</v>
      </c>
      <c r="B16314" t="s">
        <v>344</v>
      </c>
      <c r="C16314" t="s">
        <v>281</v>
      </c>
      <c r="D16314">
        <v>1</v>
      </c>
      <c r="E16314">
        <v>1</v>
      </c>
      <c r="F16314">
        <v>1</v>
      </c>
      <c r="G16314">
        <v>1</v>
      </c>
      <c r="H16314">
        <v>1</v>
      </c>
      <c r="I16314">
        <v>1</v>
      </c>
      <c r="J16314">
        <v>1</v>
      </c>
      <c r="K16314">
        <v>1</v>
      </c>
      <c r="M16314" t="s">
        <v>468</v>
      </c>
    </row>
    <row r="16315" spans="1:13" hidden="1">
      <c r="A16315" t="s">
        <v>306</v>
      </c>
      <c r="B16315" t="s">
        <v>344</v>
      </c>
      <c r="C16315" t="s">
        <v>282</v>
      </c>
      <c r="D16315">
        <v>1</v>
      </c>
      <c r="E16315">
        <v>1</v>
      </c>
      <c r="F16315">
        <v>1</v>
      </c>
      <c r="G16315">
        <v>1</v>
      </c>
      <c r="H16315">
        <v>1</v>
      </c>
      <c r="I16315">
        <v>1</v>
      </c>
      <c r="J16315">
        <v>1</v>
      </c>
      <c r="K16315">
        <v>1</v>
      </c>
      <c r="M16315" t="s">
        <v>468</v>
      </c>
    </row>
    <row r="16316" spans="1:13" hidden="1">
      <c r="A16316" t="s">
        <v>306</v>
      </c>
      <c r="B16316" t="s">
        <v>344</v>
      </c>
      <c r="C16316" t="s">
        <v>283</v>
      </c>
      <c r="D16316">
        <v>1</v>
      </c>
      <c r="E16316">
        <v>1</v>
      </c>
      <c r="F16316">
        <v>1</v>
      </c>
      <c r="G16316">
        <v>1</v>
      </c>
      <c r="H16316">
        <v>1</v>
      </c>
      <c r="I16316">
        <v>1</v>
      </c>
      <c r="J16316">
        <v>1</v>
      </c>
      <c r="K16316">
        <v>1</v>
      </c>
      <c r="M16316" t="s">
        <v>468</v>
      </c>
    </row>
    <row r="16317" spans="1:13" hidden="1">
      <c r="A16317" t="s">
        <v>306</v>
      </c>
      <c r="B16317" t="s">
        <v>344</v>
      </c>
      <c r="C16317" t="s">
        <v>284</v>
      </c>
      <c r="D16317">
        <v>1</v>
      </c>
      <c r="E16317">
        <v>1</v>
      </c>
      <c r="F16317">
        <v>1</v>
      </c>
      <c r="G16317">
        <v>1</v>
      </c>
      <c r="H16317">
        <v>1</v>
      </c>
      <c r="I16317">
        <v>1</v>
      </c>
      <c r="J16317">
        <v>1</v>
      </c>
      <c r="K16317">
        <v>1</v>
      </c>
      <c r="M16317" t="s">
        <v>468</v>
      </c>
    </row>
    <row r="16318" spans="1:13" hidden="1">
      <c r="A16318" t="s">
        <v>306</v>
      </c>
      <c r="B16318" t="s">
        <v>344</v>
      </c>
      <c r="C16318" t="s">
        <v>285</v>
      </c>
      <c r="D16318">
        <v>1</v>
      </c>
      <c r="E16318">
        <v>1</v>
      </c>
      <c r="F16318">
        <v>1</v>
      </c>
      <c r="G16318">
        <v>1</v>
      </c>
      <c r="H16318">
        <v>1</v>
      </c>
      <c r="I16318">
        <v>1</v>
      </c>
      <c r="J16318">
        <v>1</v>
      </c>
      <c r="K16318">
        <v>1</v>
      </c>
      <c r="M16318" t="s">
        <v>468</v>
      </c>
    </row>
    <row r="16319" spans="1:13" hidden="1">
      <c r="A16319" t="s">
        <v>306</v>
      </c>
      <c r="B16319" t="s">
        <v>344</v>
      </c>
      <c r="C16319" t="s">
        <v>286</v>
      </c>
      <c r="D16319">
        <v>1</v>
      </c>
      <c r="E16319">
        <v>1</v>
      </c>
      <c r="F16319">
        <v>1</v>
      </c>
      <c r="G16319">
        <v>1</v>
      </c>
      <c r="H16319">
        <v>1</v>
      </c>
      <c r="I16319">
        <v>1</v>
      </c>
      <c r="J16319">
        <v>1</v>
      </c>
      <c r="K16319">
        <v>1</v>
      </c>
      <c r="M16319" t="s">
        <v>468</v>
      </c>
    </row>
    <row r="16320" spans="1:13" hidden="1">
      <c r="A16320" t="s">
        <v>306</v>
      </c>
      <c r="B16320" t="s">
        <v>344</v>
      </c>
      <c r="C16320" t="s">
        <v>287</v>
      </c>
      <c r="D16320">
        <v>1</v>
      </c>
      <c r="E16320">
        <v>1</v>
      </c>
      <c r="F16320">
        <v>1</v>
      </c>
      <c r="G16320">
        <v>1</v>
      </c>
      <c r="H16320">
        <v>1</v>
      </c>
      <c r="I16320">
        <v>1</v>
      </c>
      <c r="J16320">
        <v>1</v>
      </c>
      <c r="K16320">
        <v>1</v>
      </c>
      <c r="M16320" t="s">
        <v>468</v>
      </c>
    </row>
    <row r="16321" spans="1:13" hidden="1">
      <c r="A16321" t="s">
        <v>306</v>
      </c>
      <c r="B16321" t="s">
        <v>344</v>
      </c>
      <c r="C16321" t="s">
        <v>288</v>
      </c>
      <c r="D16321">
        <v>1</v>
      </c>
      <c r="E16321">
        <v>1</v>
      </c>
      <c r="F16321">
        <v>1</v>
      </c>
      <c r="G16321">
        <v>1</v>
      </c>
      <c r="H16321">
        <v>1</v>
      </c>
      <c r="I16321">
        <v>1</v>
      </c>
      <c r="J16321">
        <v>1</v>
      </c>
      <c r="K16321">
        <v>1</v>
      </c>
      <c r="M16321" t="s">
        <v>468</v>
      </c>
    </row>
    <row r="16322" spans="1:13" hidden="1">
      <c r="A16322" t="s">
        <v>306</v>
      </c>
      <c r="B16322" t="s">
        <v>344</v>
      </c>
      <c r="C16322" t="s">
        <v>289</v>
      </c>
      <c r="D16322">
        <v>1</v>
      </c>
      <c r="E16322">
        <v>1</v>
      </c>
      <c r="F16322">
        <v>1</v>
      </c>
      <c r="G16322">
        <v>1</v>
      </c>
      <c r="H16322">
        <v>1</v>
      </c>
      <c r="I16322">
        <v>1</v>
      </c>
      <c r="J16322">
        <v>1</v>
      </c>
      <c r="K16322">
        <v>1</v>
      </c>
      <c r="M16322" t="s">
        <v>468</v>
      </c>
    </row>
    <row r="16323" spans="1:13" hidden="1">
      <c r="A16323" t="s">
        <v>306</v>
      </c>
      <c r="B16323" t="s">
        <v>344</v>
      </c>
      <c r="C16323" t="s">
        <v>290</v>
      </c>
      <c r="D16323">
        <v>1</v>
      </c>
      <c r="E16323">
        <v>1</v>
      </c>
      <c r="F16323">
        <v>1</v>
      </c>
      <c r="G16323">
        <v>1</v>
      </c>
      <c r="H16323">
        <v>1</v>
      </c>
      <c r="I16323">
        <v>1</v>
      </c>
      <c r="J16323">
        <v>1</v>
      </c>
      <c r="K16323">
        <v>1</v>
      </c>
      <c r="M16323" t="s">
        <v>468</v>
      </c>
    </row>
    <row r="16324" spans="1:13" hidden="1">
      <c r="A16324" t="s">
        <v>306</v>
      </c>
      <c r="B16324" t="s">
        <v>344</v>
      </c>
      <c r="C16324" t="s">
        <v>291</v>
      </c>
      <c r="D16324">
        <v>1</v>
      </c>
      <c r="E16324">
        <v>1</v>
      </c>
      <c r="F16324">
        <v>1</v>
      </c>
      <c r="G16324">
        <v>1</v>
      </c>
      <c r="H16324">
        <v>1</v>
      </c>
      <c r="I16324">
        <v>1</v>
      </c>
      <c r="J16324">
        <v>1</v>
      </c>
      <c r="K16324">
        <v>1</v>
      </c>
      <c r="M16324" t="s">
        <v>468</v>
      </c>
    </row>
    <row r="16325" spans="1:13" hidden="1">
      <c r="A16325" t="s">
        <v>306</v>
      </c>
      <c r="B16325" t="s">
        <v>344</v>
      </c>
      <c r="C16325" t="s">
        <v>292</v>
      </c>
      <c r="D16325">
        <v>1</v>
      </c>
      <c r="E16325">
        <v>1</v>
      </c>
      <c r="F16325">
        <v>1</v>
      </c>
      <c r="G16325">
        <v>1</v>
      </c>
      <c r="H16325">
        <v>1</v>
      </c>
      <c r="I16325">
        <v>1</v>
      </c>
      <c r="J16325">
        <v>1</v>
      </c>
      <c r="K16325">
        <v>1</v>
      </c>
      <c r="M16325" t="s">
        <v>468</v>
      </c>
    </row>
    <row r="16326" spans="1:13" hidden="1">
      <c r="A16326" t="s">
        <v>306</v>
      </c>
      <c r="B16326" t="s">
        <v>437</v>
      </c>
      <c r="C16326" t="s">
        <v>278</v>
      </c>
      <c r="D16326">
        <v>1</v>
      </c>
      <c r="E16326">
        <v>1</v>
      </c>
      <c r="F16326">
        <v>1</v>
      </c>
      <c r="G16326">
        <v>1</v>
      </c>
      <c r="H16326">
        <v>1</v>
      </c>
      <c r="I16326">
        <v>1</v>
      </c>
      <c r="J16326">
        <v>1</v>
      </c>
      <c r="K16326">
        <v>1</v>
      </c>
      <c r="M16326" t="s">
        <v>468</v>
      </c>
    </row>
    <row r="16327" spans="1:13" hidden="1">
      <c r="A16327" t="s">
        <v>306</v>
      </c>
      <c r="B16327" t="s">
        <v>437</v>
      </c>
      <c r="C16327" t="s">
        <v>279</v>
      </c>
      <c r="D16327">
        <v>1</v>
      </c>
      <c r="E16327">
        <v>1</v>
      </c>
      <c r="F16327">
        <v>1</v>
      </c>
      <c r="G16327">
        <v>1</v>
      </c>
      <c r="H16327">
        <v>1</v>
      </c>
      <c r="I16327">
        <v>1</v>
      </c>
      <c r="J16327">
        <v>1</v>
      </c>
      <c r="K16327">
        <v>1</v>
      </c>
      <c r="M16327" t="s">
        <v>468</v>
      </c>
    </row>
    <row r="16328" spans="1:13" hidden="1">
      <c r="A16328" t="s">
        <v>306</v>
      </c>
      <c r="B16328" t="s">
        <v>437</v>
      </c>
      <c r="C16328" t="s">
        <v>280</v>
      </c>
      <c r="D16328">
        <v>1</v>
      </c>
      <c r="E16328">
        <v>1</v>
      </c>
      <c r="F16328">
        <v>1</v>
      </c>
      <c r="G16328">
        <v>1</v>
      </c>
      <c r="H16328">
        <v>1</v>
      </c>
      <c r="I16328">
        <v>1</v>
      </c>
      <c r="J16328">
        <v>1</v>
      </c>
      <c r="K16328">
        <v>1</v>
      </c>
      <c r="M16328" t="s">
        <v>468</v>
      </c>
    </row>
    <row r="16329" spans="1:13" hidden="1">
      <c r="A16329" t="s">
        <v>306</v>
      </c>
      <c r="B16329" t="s">
        <v>437</v>
      </c>
      <c r="C16329" t="s">
        <v>277</v>
      </c>
      <c r="D16329">
        <v>1</v>
      </c>
      <c r="E16329">
        <v>1</v>
      </c>
      <c r="F16329">
        <v>1</v>
      </c>
      <c r="G16329">
        <v>1</v>
      </c>
      <c r="H16329">
        <v>1</v>
      </c>
      <c r="I16329">
        <v>1</v>
      </c>
      <c r="J16329">
        <v>1</v>
      </c>
      <c r="K16329">
        <v>1</v>
      </c>
      <c r="M16329" t="s">
        <v>468</v>
      </c>
    </row>
    <row r="16330" spans="1:13" hidden="1">
      <c r="A16330" t="s">
        <v>306</v>
      </c>
      <c r="B16330" t="s">
        <v>437</v>
      </c>
      <c r="C16330" t="s">
        <v>281</v>
      </c>
      <c r="D16330">
        <v>1</v>
      </c>
      <c r="E16330">
        <v>1</v>
      </c>
      <c r="F16330">
        <v>1</v>
      </c>
      <c r="G16330">
        <v>1</v>
      </c>
      <c r="H16330">
        <v>1</v>
      </c>
      <c r="I16330">
        <v>1</v>
      </c>
      <c r="J16330">
        <v>1</v>
      </c>
      <c r="K16330">
        <v>1</v>
      </c>
      <c r="M16330" t="s">
        <v>468</v>
      </c>
    </row>
    <row r="16331" spans="1:13" hidden="1">
      <c r="A16331" t="s">
        <v>306</v>
      </c>
      <c r="B16331" t="s">
        <v>437</v>
      </c>
      <c r="C16331" t="s">
        <v>282</v>
      </c>
      <c r="D16331">
        <v>1</v>
      </c>
      <c r="E16331">
        <v>1</v>
      </c>
      <c r="F16331">
        <v>1</v>
      </c>
      <c r="G16331">
        <v>1</v>
      </c>
      <c r="H16331">
        <v>1</v>
      </c>
      <c r="I16331">
        <v>1</v>
      </c>
      <c r="J16331">
        <v>1</v>
      </c>
      <c r="K16331">
        <v>1</v>
      </c>
      <c r="M16331" t="s">
        <v>468</v>
      </c>
    </row>
    <row r="16332" spans="1:13" hidden="1">
      <c r="A16332" t="s">
        <v>306</v>
      </c>
      <c r="B16332" t="s">
        <v>437</v>
      </c>
      <c r="C16332" t="s">
        <v>283</v>
      </c>
      <c r="D16332">
        <v>1</v>
      </c>
      <c r="E16332">
        <v>1</v>
      </c>
      <c r="F16332">
        <v>1</v>
      </c>
      <c r="G16332">
        <v>1</v>
      </c>
      <c r="H16332">
        <v>1</v>
      </c>
      <c r="I16332">
        <v>1</v>
      </c>
      <c r="J16332">
        <v>1</v>
      </c>
      <c r="K16332">
        <v>1</v>
      </c>
      <c r="M16332" t="s">
        <v>468</v>
      </c>
    </row>
    <row r="16333" spans="1:13" hidden="1">
      <c r="A16333" t="s">
        <v>306</v>
      </c>
      <c r="B16333" t="s">
        <v>437</v>
      </c>
      <c r="C16333" t="s">
        <v>284</v>
      </c>
      <c r="D16333">
        <v>1</v>
      </c>
      <c r="E16333">
        <v>1</v>
      </c>
      <c r="F16333">
        <v>1</v>
      </c>
      <c r="G16333">
        <v>1</v>
      </c>
      <c r="H16333">
        <v>1</v>
      </c>
      <c r="I16333">
        <v>1</v>
      </c>
      <c r="J16333">
        <v>1</v>
      </c>
      <c r="K16333">
        <v>1</v>
      </c>
      <c r="M16333" t="s">
        <v>468</v>
      </c>
    </row>
    <row r="16334" spans="1:13" hidden="1">
      <c r="A16334" t="s">
        <v>306</v>
      </c>
      <c r="B16334" t="s">
        <v>437</v>
      </c>
      <c r="C16334" t="s">
        <v>285</v>
      </c>
      <c r="D16334">
        <v>1</v>
      </c>
      <c r="E16334">
        <v>1</v>
      </c>
      <c r="F16334">
        <v>1</v>
      </c>
      <c r="G16334">
        <v>1</v>
      </c>
      <c r="H16334">
        <v>1</v>
      </c>
      <c r="I16334">
        <v>1</v>
      </c>
      <c r="J16334">
        <v>1</v>
      </c>
      <c r="K16334">
        <v>1</v>
      </c>
      <c r="M16334" t="s">
        <v>468</v>
      </c>
    </row>
    <row r="16335" spans="1:13" hidden="1">
      <c r="A16335" t="s">
        <v>306</v>
      </c>
      <c r="B16335" t="s">
        <v>437</v>
      </c>
      <c r="C16335" t="s">
        <v>286</v>
      </c>
      <c r="D16335">
        <v>1</v>
      </c>
      <c r="E16335">
        <v>1</v>
      </c>
      <c r="F16335">
        <v>1</v>
      </c>
      <c r="G16335">
        <v>1</v>
      </c>
      <c r="H16335">
        <v>1</v>
      </c>
      <c r="I16335">
        <v>1</v>
      </c>
      <c r="J16335">
        <v>1</v>
      </c>
      <c r="K16335">
        <v>1</v>
      </c>
      <c r="M16335" t="s">
        <v>468</v>
      </c>
    </row>
    <row r="16336" spans="1:13" hidden="1">
      <c r="A16336" t="s">
        <v>306</v>
      </c>
      <c r="B16336" t="s">
        <v>437</v>
      </c>
      <c r="C16336" t="s">
        <v>287</v>
      </c>
      <c r="D16336">
        <v>1</v>
      </c>
      <c r="E16336">
        <v>1</v>
      </c>
      <c r="F16336">
        <v>1</v>
      </c>
      <c r="G16336">
        <v>1</v>
      </c>
      <c r="H16336">
        <v>1</v>
      </c>
      <c r="I16336">
        <v>1</v>
      </c>
      <c r="J16336">
        <v>1</v>
      </c>
      <c r="K16336">
        <v>1</v>
      </c>
      <c r="M16336" t="s">
        <v>468</v>
      </c>
    </row>
    <row r="16337" spans="1:13" hidden="1">
      <c r="A16337" t="s">
        <v>306</v>
      </c>
      <c r="B16337" t="s">
        <v>437</v>
      </c>
      <c r="C16337" t="s">
        <v>288</v>
      </c>
      <c r="D16337">
        <v>1</v>
      </c>
      <c r="E16337">
        <v>1</v>
      </c>
      <c r="F16337">
        <v>1</v>
      </c>
      <c r="G16337">
        <v>1</v>
      </c>
      <c r="H16337">
        <v>1</v>
      </c>
      <c r="I16337">
        <v>1</v>
      </c>
      <c r="J16337">
        <v>1</v>
      </c>
      <c r="K16337">
        <v>1</v>
      </c>
      <c r="M16337" t="s">
        <v>468</v>
      </c>
    </row>
    <row r="16338" spans="1:13" hidden="1">
      <c r="A16338" t="s">
        <v>306</v>
      </c>
      <c r="B16338" t="s">
        <v>437</v>
      </c>
      <c r="C16338" t="s">
        <v>289</v>
      </c>
      <c r="D16338">
        <v>1</v>
      </c>
      <c r="E16338">
        <v>1</v>
      </c>
      <c r="F16338">
        <v>1</v>
      </c>
      <c r="G16338">
        <v>1</v>
      </c>
      <c r="H16338">
        <v>1</v>
      </c>
      <c r="I16338">
        <v>1</v>
      </c>
      <c r="J16338">
        <v>1</v>
      </c>
      <c r="K16338">
        <v>1</v>
      </c>
      <c r="M16338" t="s">
        <v>468</v>
      </c>
    </row>
    <row r="16339" spans="1:13" hidden="1">
      <c r="A16339" t="s">
        <v>306</v>
      </c>
      <c r="B16339" t="s">
        <v>437</v>
      </c>
      <c r="C16339" t="s">
        <v>290</v>
      </c>
      <c r="D16339">
        <v>1</v>
      </c>
      <c r="E16339">
        <v>1</v>
      </c>
      <c r="F16339">
        <v>1</v>
      </c>
      <c r="G16339">
        <v>1</v>
      </c>
      <c r="H16339">
        <v>1</v>
      </c>
      <c r="I16339">
        <v>1</v>
      </c>
      <c r="J16339">
        <v>1</v>
      </c>
      <c r="K16339">
        <v>1</v>
      </c>
      <c r="M16339" t="s">
        <v>468</v>
      </c>
    </row>
    <row r="16340" spans="1:13" hidden="1">
      <c r="A16340" t="s">
        <v>306</v>
      </c>
      <c r="B16340" t="s">
        <v>437</v>
      </c>
      <c r="C16340" t="s">
        <v>291</v>
      </c>
      <c r="D16340">
        <v>1</v>
      </c>
      <c r="E16340">
        <v>1</v>
      </c>
      <c r="F16340">
        <v>1</v>
      </c>
      <c r="G16340">
        <v>1</v>
      </c>
      <c r="H16340">
        <v>1</v>
      </c>
      <c r="I16340">
        <v>1</v>
      </c>
      <c r="J16340">
        <v>1</v>
      </c>
      <c r="K16340">
        <v>1</v>
      </c>
      <c r="M16340" t="s">
        <v>468</v>
      </c>
    </row>
    <row r="16341" spans="1:13" hidden="1">
      <c r="A16341" t="s">
        <v>306</v>
      </c>
      <c r="B16341" t="s">
        <v>437</v>
      </c>
      <c r="C16341" t="s">
        <v>292</v>
      </c>
      <c r="D16341">
        <v>1</v>
      </c>
      <c r="E16341">
        <v>1</v>
      </c>
      <c r="F16341">
        <v>1</v>
      </c>
      <c r="G16341">
        <v>1</v>
      </c>
      <c r="H16341">
        <v>1</v>
      </c>
      <c r="I16341">
        <v>1</v>
      </c>
      <c r="J16341">
        <v>1</v>
      </c>
      <c r="K16341">
        <v>1</v>
      </c>
      <c r="M16341" t="s">
        <v>468</v>
      </c>
    </row>
    <row r="16342" spans="1:13" hidden="1">
      <c r="A16342" t="s">
        <v>306</v>
      </c>
      <c r="B16342" t="s">
        <v>340</v>
      </c>
      <c r="C16342" t="s">
        <v>278</v>
      </c>
      <c r="D16342">
        <v>1</v>
      </c>
      <c r="E16342">
        <v>1</v>
      </c>
      <c r="F16342">
        <v>1</v>
      </c>
      <c r="G16342">
        <v>1</v>
      </c>
      <c r="H16342">
        <v>1</v>
      </c>
      <c r="I16342">
        <v>1</v>
      </c>
      <c r="J16342">
        <v>1</v>
      </c>
      <c r="K16342">
        <v>1</v>
      </c>
      <c r="M16342" t="s">
        <v>468</v>
      </c>
    </row>
    <row r="16343" spans="1:13" hidden="1">
      <c r="A16343" t="s">
        <v>306</v>
      </c>
      <c r="B16343" t="s">
        <v>340</v>
      </c>
      <c r="C16343" t="s">
        <v>279</v>
      </c>
      <c r="D16343">
        <v>1</v>
      </c>
      <c r="E16343">
        <v>1</v>
      </c>
      <c r="F16343">
        <v>1</v>
      </c>
      <c r="G16343">
        <v>1</v>
      </c>
      <c r="H16343">
        <v>1</v>
      </c>
      <c r="I16343">
        <v>1</v>
      </c>
      <c r="J16343">
        <v>1</v>
      </c>
      <c r="K16343">
        <v>1</v>
      </c>
      <c r="M16343" t="s">
        <v>468</v>
      </c>
    </row>
    <row r="16344" spans="1:13" hidden="1">
      <c r="A16344" t="s">
        <v>306</v>
      </c>
      <c r="B16344" t="s">
        <v>340</v>
      </c>
      <c r="C16344" t="s">
        <v>280</v>
      </c>
      <c r="D16344">
        <v>1</v>
      </c>
      <c r="E16344">
        <v>1</v>
      </c>
      <c r="F16344">
        <v>1</v>
      </c>
      <c r="G16344">
        <v>1</v>
      </c>
      <c r="H16344">
        <v>1</v>
      </c>
      <c r="I16344">
        <v>1</v>
      </c>
      <c r="J16344">
        <v>1</v>
      </c>
      <c r="K16344">
        <v>1</v>
      </c>
      <c r="M16344" t="s">
        <v>468</v>
      </c>
    </row>
    <row r="16345" spans="1:13" hidden="1">
      <c r="A16345" t="s">
        <v>306</v>
      </c>
      <c r="B16345" t="s">
        <v>340</v>
      </c>
      <c r="C16345" t="s">
        <v>277</v>
      </c>
      <c r="D16345">
        <v>1</v>
      </c>
      <c r="E16345">
        <v>1</v>
      </c>
      <c r="F16345">
        <v>1</v>
      </c>
      <c r="G16345">
        <v>1</v>
      </c>
      <c r="H16345">
        <v>1</v>
      </c>
      <c r="I16345">
        <v>1</v>
      </c>
      <c r="J16345">
        <v>1</v>
      </c>
      <c r="K16345">
        <v>1</v>
      </c>
      <c r="M16345" t="s">
        <v>468</v>
      </c>
    </row>
    <row r="16346" spans="1:13" hidden="1">
      <c r="A16346" t="s">
        <v>306</v>
      </c>
      <c r="B16346" t="s">
        <v>340</v>
      </c>
      <c r="C16346" t="s">
        <v>281</v>
      </c>
      <c r="D16346">
        <v>1</v>
      </c>
      <c r="E16346">
        <v>1</v>
      </c>
      <c r="F16346">
        <v>1</v>
      </c>
      <c r="G16346">
        <v>1</v>
      </c>
      <c r="H16346">
        <v>1</v>
      </c>
      <c r="I16346">
        <v>1</v>
      </c>
      <c r="J16346">
        <v>1</v>
      </c>
      <c r="K16346">
        <v>1</v>
      </c>
      <c r="M16346" t="s">
        <v>468</v>
      </c>
    </row>
    <row r="16347" spans="1:13" hidden="1">
      <c r="A16347" t="s">
        <v>306</v>
      </c>
      <c r="B16347" t="s">
        <v>340</v>
      </c>
      <c r="C16347" t="s">
        <v>282</v>
      </c>
      <c r="D16347">
        <v>1</v>
      </c>
      <c r="E16347">
        <v>1</v>
      </c>
      <c r="F16347">
        <v>1</v>
      </c>
      <c r="G16347">
        <v>1</v>
      </c>
      <c r="H16347">
        <v>1</v>
      </c>
      <c r="I16347">
        <v>1</v>
      </c>
      <c r="J16347">
        <v>1</v>
      </c>
      <c r="K16347">
        <v>1</v>
      </c>
      <c r="M16347" t="s">
        <v>468</v>
      </c>
    </row>
    <row r="16348" spans="1:13" hidden="1">
      <c r="A16348" t="s">
        <v>306</v>
      </c>
      <c r="B16348" t="s">
        <v>340</v>
      </c>
      <c r="C16348" t="s">
        <v>283</v>
      </c>
      <c r="D16348">
        <v>1</v>
      </c>
      <c r="E16348">
        <v>1</v>
      </c>
      <c r="F16348">
        <v>1</v>
      </c>
      <c r="G16348">
        <v>1</v>
      </c>
      <c r="H16348">
        <v>1</v>
      </c>
      <c r="I16348">
        <v>1</v>
      </c>
      <c r="J16348">
        <v>1</v>
      </c>
      <c r="K16348">
        <v>1</v>
      </c>
      <c r="M16348" t="s">
        <v>468</v>
      </c>
    </row>
    <row r="16349" spans="1:13" hidden="1">
      <c r="A16349" t="s">
        <v>306</v>
      </c>
      <c r="B16349" t="s">
        <v>340</v>
      </c>
      <c r="C16349" t="s">
        <v>284</v>
      </c>
      <c r="D16349">
        <v>1</v>
      </c>
      <c r="E16349">
        <v>1</v>
      </c>
      <c r="F16349">
        <v>1</v>
      </c>
      <c r="G16349">
        <v>1</v>
      </c>
      <c r="H16349">
        <v>1</v>
      </c>
      <c r="I16349">
        <v>1</v>
      </c>
      <c r="J16349">
        <v>1</v>
      </c>
      <c r="K16349">
        <v>1</v>
      </c>
      <c r="M16349" t="s">
        <v>468</v>
      </c>
    </row>
    <row r="16350" spans="1:13" hidden="1">
      <c r="A16350" t="s">
        <v>306</v>
      </c>
      <c r="B16350" t="s">
        <v>340</v>
      </c>
      <c r="C16350" t="s">
        <v>285</v>
      </c>
      <c r="D16350">
        <v>1</v>
      </c>
      <c r="E16350">
        <v>1</v>
      </c>
      <c r="F16350">
        <v>1</v>
      </c>
      <c r="G16350">
        <v>1</v>
      </c>
      <c r="H16350">
        <v>1</v>
      </c>
      <c r="I16350">
        <v>1</v>
      </c>
      <c r="J16350">
        <v>1</v>
      </c>
      <c r="K16350">
        <v>1</v>
      </c>
      <c r="M16350" t="s">
        <v>468</v>
      </c>
    </row>
    <row r="16351" spans="1:13" hidden="1">
      <c r="A16351" t="s">
        <v>306</v>
      </c>
      <c r="B16351" t="s">
        <v>340</v>
      </c>
      <c r="C16351" t="s">
        <v>286</v>
      </c>
      <c r="D16351">
        <v>1</v>
      </c>
      <c r="E16351">
        <v>1</v>
      </c>
      <c r="F16351">
        <v>1</v>
      </c>
      <c r="G16351">
        <v>1</v>
      </c>
      <c r="H16351">
        <v>1</v>
      </c>
      <c r="I16351">
        <v>1</v>
      </c>
      <c r="J16351">
        <v>1</v>
      </c>
      <c r="K16351">
        <v>1</v>
      </c>
      <c r="M16351" t="s">
        <v>468</v>
      </c>
    </row>
    <row r="16352" spans="1:13" hidden="1">
      <c r="A16352" t="s">
        <v>306</v>
      </c>
      <c r="B16352" t="s">
        <v>340</v>
      </c>
      <c r="C16352" t="s">
        <v>287</v>
      </c>
      <c r="D16352">
        <v>1</v>
      </c>
      <c r="E16352">
        <v>1</v>
      </c>
      <c r="F16352">
        <v>1</v>
      </c>
      <c r="G16352">
        <v>1</v>
      </c>
      <c r="H16352">
        <v>1</v>
      </c>
      <c r="I16352">
        <v>1</v>
      </c>
      <c r="J16352">
        <v>1</v>
      </c>
      <c r="K16352">
        <v>1</v>
      </c>
      <c r="M16352" t="s">
        <v>468</v>
      </c>
    </row>
    <row r="16353" spans="1:13" hidden="1">
      <c r="A16353" t="s">
        <v>306</v>
      </c>
      <c r="B16353" t="s">
        <v>340</v>
      </c>
      <c r="C16353" t="s">
        <v>288</v>
      </c>
      <c r="D16353">
        <v>1</v>
      </c>
      <c r="E16353">
        <v>1</v>
      </c>
      <c r="F16353">
        <v>1</v>
      </c>
      <c r="G16353">
        <v>1</v>
      </c>
      <c r="H16353">
        <v>1</v>
      </c>
      <c r="I16353">
        <v>1</v>
      </c>
      <c r="J16353">
        <v>1</v>
      </c>
      <c r="K16353">
        <v>1</v>
      </c>
      <c r="M16353" t="s">
        <v>468</v>
      </c>
    </row>
    <row r="16354" spans="1:13" hidden="1">
      <c r="A16354" t="s">
        <v>306</v>
      </c>
      <c r="B16354" t="s">
        <v>340</v>
      </c>
      <c r="C16354" t="s">
        <v>289</v>
      </c>
      <c r="D16354">
        <v>1</v>
      </c>
      <c r="E16354">
        <v>1</v>
      </c>
      <c r="F16354">
        <v>1</v>
      </c>
      <c r="G16354">
        <v>1</v>
      </c>
      <c r="H16354">
        <v>1</v>
      </c>
      <c r="I16354">
        <v>1</v>
      </c>
      <c r="J16354">
        <v>1</v>
      </c>
      <c r="K16354">
        <v>1</v>
      </c>
      <c r="M16354" t="s">
        <v>468</v>
      </c>
    </row>
    <row r="16355" spans="1:13" hidden="1">
      <c r="A16355" t="s">
        <v>306</v>
      </c>
      <c r="B16355" t="s">
        <v>340</v>
      </c>
      <c r="C16355" t="s">
        <v>290</v>
      </c>
      <c r="D16355">
        <v>1</v>
      </c>
      <c r="E16355">
        <v>1</v>
      </c>
      <c r="F16355">
        <v>1</v>
      </c>
      <c r="G16355">
        <v>1</v>
      </c>
      <c r="H16355">
        <v>1</v>
      </c>
      <c r="I16355">
        <v>1</v>
      </c>
      <c r="J16355">
        <v>1</v>
      </c>
      <c r="K16355">
        <v>1</v>
      </c>
      <c r="M16355" t="s">
        <v>468</v>
      </c>
    </row>
    <row r="16356" spans="1:13" hidden="1">
      <c r="A16356" t="s">
        <v>306</v>
      </c>
      <c r="B16356" t="s">
        <v>340</v>
      </c>
      <c r="C16356" t="s">
        <v>291</v>
      </c>
      <c r="D16356">
        <v>1</v>
      </c>
      <c r="E16356">
        <v>1</v>
      </c>
      <c r="F16356">
        <v>1</v>
      </c>
      <c r="G16356">
        <v>1</v>
      </c>
      <c r="H16356">
        <v>1</v>
      </c>
      <c r="I16356">
        <v>1</v>
      </c>
      <c r="J16356">
        <v>1</v>
      </c>
      <c r="K16356">
        <v>1</v>
      </c>
      <c r="M16356" t="s">
        <v>468</v>
      </c>
    </row>
    <row r="16357" spans="1:13" hidden="1">
      <c r="A16357" t="s">
        <v>306</v>
      </c>
      <c r="B16357" t="s">
        <v>340</v>
      </c>
      <c r="C16357" t="s">
        <v>292</v>
      </c>
      <c r="D16357">
        <v>1</v>
      </c>
      <c r="E16357">
        <v>1</v>
      </c>
      <c r="F16357">
        <v>1</v>
      </c>
      <c r="G16357">
        <v>1</v>
      </c>
      <c r="H16357">
        <v>1</v>
      </c>
      <c r="I16357">
        <v>1</v>
      </c>
      <c r="J16357">
        <v>1</v>
      </c>
      <c r="K16357">
        <v>1</v>
      </c>
      <c r="M16357" t="s">
        <v>468</v>
      </c>
    </row>
    <row r="16358" spans="1:13" hidden="1">
      <c r="A16358" t="s">
        <v>306</v>
      </c>
      <c r="B16358" t="s">
        <v>339</v>
      </c>
      <c r="C16358" t="s">
        <v>278</v>
      </c>
      <c r="D16358">
        <v>1</v>
      </c>
      <c r="E16358">
        <v>1</v>
      </c>
      <c r="F16358">
        <v>1</v>
      </c>
      <c r="G16358">
        <v>1</v>
      </c>
      <c r="H16358">
        <v>1</v>
      </c>
      <c r="I16358">
        <v>1</v>
      </c>
      <c r="J16358">
        <v>1</v>
      </c>
      <c r="K16358">
        <v>1</v>
      </c>
      <c r="M16358" t="s">
        <v>468</v>
      </c>
    </row>
    <row r="16359" spans="1:13" hidden="1">
      <c r="A16359" t="s">
        <v>306</v>
      </c>
      <c r="B16359" t="s">
        <v>339</v>
      </c>
      <c r="C16359" t="s">
        <v>279</v>
      </c>
      <c r="D16359">
        <v>1</v>
      </c>
      <c r="E16359">
        <v>1</v>
      </c>
      <c r="F16359">
        <v>1</v>
      </c>
      <c r="G16359">
        <v>1</v>
      </c>
      <c r="H16359">
        <v>1</v>
      </c>
      <c r="I16359">
        <v>1</v>
      </c>
      <c r="J16359">
        <v>1</v>
      </c>
      <c r="K16359">
        <v>1</v>
      </c>
      <c r="M16359" t="s">
        <v>468</v>
      </c>
    </row>
    <row r="16360" spans="1:13" hidden="1">
      <c r="A16360" t="s">
        <v>306</v>
      </c>
      <c r="B16360" t="s">
        <v>339</v>
      </c>
      <c r="C16360" t="s">
        <v>280</v>
      </c>
      <c r="D16360">
        <v>1</v>
      </c>
      <c r="E16360">
        <v>1</v>
      </c>
      <c r="F16360">
        <v>1</v>
      </c>
      <c r="G16360">
        <v>1</v>
      </c>
      <c r="H16360">
        <v>1</v>
      </c>
      <c r="I16360">
        <v>1</v>
      </c>
      <c r="J16360">
        <v>1</v>
      </c>
      <c r="K16360">
        <v>1</v>
      </c>
      <c r="M16360" t="s">
        <v>468</v>
      </c>
    </row>
    <row r="16361" spans="1:13" hidden="1">
      <c r="A16361" t="s">
        <v>306</v>
      </c>
      <c r="B16361" t="s">
        <v>339</v>
      </c>
      <c r="C16361" t="s">
        <v>277</v>
      </c>
      <c r="D16361">
        <v>1</v>
      </c>
      <c r="E16361">
        <v>1</v>
      </c>
      <c r="F16361">
        <v>1</v>
      </c>
      <c r="G16361">
        <v>1</v>
      </c>
      <c r="H16361">
        <v>1</v>
      </c>
      <c r="I16361">
        <v>1</v>
      </c>
      <c r="J16361">
        <v>1</v>
      </c>
      <c r="K16361">
        <v>1</v>
      </c>
      <c r="M16361" t="s">
        <v>468</v>
      </c>
    </row>
    <row r="16362" spans="1:13" hidden="1">
      <c r="A16362" t="s">
        <v>306</v>
      </c>
      <c r="B16362" t="s">
        <v>339</v>
      </c>
      <c r="C16362" t="s">
        <v>281</v>
      </c>
      <c r="D16362">
        <v>1</v>
      </c>
      <c r="E16362">
        <v>1</v>
      </c>
      <c r="F16362">
        <v>1</v>
      </c>
      <c r="G16362">
        <v>1</v>
      </c>
      <c r="H16362">
        <v>1</v>
      </c>
      <c r="I16362">
        <v>1</v>
      </c>
      <c r="J16362">
        <v>1</v>
      </c>
      <c r="K16362">
        <v>1</v>
      </c>
      <c r="M16362" t="s">
        <v>468</v>
      </c>
    </row>
    <row r="16363" spans="1:13" hidden="1">
      <c r="A16363" t="s">
        <v>306</v>
      </c>
      <c r="B16363" t="s">
        <v>339</v>
      </c>
      <c r="C16363" t="s">
        <v>282</v>
      </c>
      <c r="D16363">
        <v>1</v>
      </c>
      <c r="E16363">
        <v>1</v>
      </c>
      <c r="F16363">
        <v>1</v>
      </c>
      <c r="G16363">
        <v>1</v>
      </c>
      <c r="H16363">
        <v>1</v>
      </c>
      <c r="I16363">
        <v>1</v>
      </c>
      <c r="J16363">
        <v>1</v>
      </c>
      <c r="K16363">
        <v>1</v>
      </c>
      <c r="M16363" t="s">
        <v>468</v>
      </c>
    </row>
    <row r="16364" spans="1:13" hidden="1">
      <c r="A16364" t="s">
        <v>306</v>
      </c>
      <c r="B16364" t="s">
        <v>339</v>
      </c>
      <c r="C16364" t="s">
        <v>283</v>
      </c>
      <c r="D16364">
        <v>1</v>
      </c>
      <c r="E16364">
        <v>1</v>
      </c>
      <c r="F16364">
        <v>1</v>
      </c>
      <c r="G16364">
        <v>1</v>
      </c>
      <c r="H16364">
        <v>1</v>
      </c>
      <c r="I16364">
        <v>1</v>
      </c>
      <c r="J16364">
        <v>1</v>
      </c>
      <c r="K16364">
        <v>1</v>
      </c>
      <c r="M16364" t="s">
        <v>468</v>
      </c>
    </row>
    <row r="16365" spans="1:13" hidden="1">
      <c r="A16365" t="s">
        <v>306</v>
      </c>
      <c r="B16365" t="s">
        <v>339</v>
      </c>
      <c r="C16365" t="s">
        <v>284</v>
      </c>
      <c r="D16365">
        <v>1</v>
      </c>
      <c r="E16365">
        <v>1</v>
      </c>
      <c r="F16365">
        <v>1</v>
      </c>
      <c r="G16365">
        <v>1</v>
      </c>
      <c r="H16365">
        <v>1</v>
      </c>
      <c r="I16365">
        <v>1</v>
      </c>
      <c r="J16365">
        <v>1</v>
      </c>
      <c r="K16365">
        <v>1</v>
      </c>
      <c r="M16365" t="s">
        <v>468</v>
      </c>
    </row>
    <row r="16366" spans="1:13" hidden="1">
      <c r="A16366" t="s">
        <v>306</v>
      </c>
      <c r="B16366" t="s">
        <v>339</v>
      </c>
      <c r="C16366" t="s">
        <v>285</v>
      </c>
      <c r="D16366">
        <v>1</v>
      </c>
      <c r="E16366">
        <v>1</v>
      </c>
      <c r="F16366">
        <v>1</v>
      </c>
      <c r="G16366">
        <v>1</v>
      </c>
      <c r="H16366">
        <v>1</v>
      </c>
      <c r="I16366">
        <v>1</v>
      </c>
      <c r="J16366">
        <v>1</v>
      </c>
      <c r="K16366">
        <v>1</v>
      </c>
      <c r="M16366" t="s">
        <v>468</v>
      </c>
    </row>
    <row r="16367" spans="1:13" hidden="1">
      <c r="A16367" t="s">
        <v>306</v>
      </c>
      <c r="B16367" t="s">
        <v>339</v>
      </c>
      <c r="C16367" t="s">
        <v>286</v>
      </c>
      <c r="D16367">
        <v>1</v>
      </c>
      <c r="E16367">
        <v>1</v>
      </c>
      <c r="F16367">
        <v>1</v>
      </c>
      <c r="G16367">
        <v>1</v>
      </c>
      <c r="H16367">
        <v>1</v>
      </c>
      <c r="I16367">
        <v>1</v>
      </c>
      <c r="J16367">
        <v>1</v>
      </c>
      <c r="K16367">
        <v>1</v>
      </c>
      <c r="M16367" t="s">
        <v>468</v>
      </c>
    </row>
    <row r="16368" spans="1:13" hidden="1">
      <c r="A16368" t="s">
        <v>306</v>
      </c>
      <c r="B16368" t="s">
        <v>339</v>
      </c>
      <c r="C16368" t="s">
        <v>287</v>
      </c>
      <c r="D16368">
        <v>1</v>
      </c>
      <c r="E16368">
        <v>1</v>
      </c>
      <c r="F16368">
        <v>1</v>
      </c>
      <c r="G16368">
        <v>1</v>
      </c>
      <c r="H16368">
        <v>1</v>
      </c>
      <c r="I16368">
        <v>1</v>
      </c>
      <c r="J16368">
        <v>1</v>
      </c>
      <c r="K16368">
        <v>1</v>
      </c>
      <c r="M16368" t="s">
        <v>468</v>
      </c>
    </row>
    <row r="16369" spans="1:13" hidden="1">
      <c r="A16369" t="s">
        <v>306</v>
      </c>
      <c r="B16369" t="s">
        <v>339</v>
      </c>
      <c r="C16369" t="s">
        <v>288</v>
      </c>
      <c r="D16369">
        <v>1</v>
      </c>
      <c r="E16369">
        <v>1</v>
      </c>
      <c r="F16369">
        <v>1</v>
      </c>
      <c r="G16369">
        <v>1</v>
      </c>
      <c r="H16369">
        <v>1</v>
      </c>
      <c r="I16369">
        <v>1</v>
      </c>
      <c r="J16369">
        <v>1</v>
      </c>
      <c r="K16369">
        <v>1</v>
      </c>
      <c r="M16369" t="s">
        <v>468</v>
      </c>
    </row>
    <row r="16370" spans="1:13" hidden="1">
      <c r="A16370" t="s">
        <v>306</v>
      </c>
      <c r="B16370" t="s">
        <v>339</v>
      </c>
      <c r="C16370" t="s">
        <v>289</v>
      </c>
      <c r="D16370">
        <v>1</v>
      </c>
      <c r="E16370">
        <v>1</v>
      </c>
      <c r="F16370">
        <v>1</v>
      </c>
      <c r="G16370">
        <v>1</v>
      </c>
      <c r="H16370">
        <v>1</v>
      </c>
      <c r="I16370">
        <v>1</v>
      </c>
      <c r="J16370">
        <v>1</v>
      </c>
      <c r="K16370">
        <v>1</v>
      </c>
      <c r="M16370" t="s">
        <v>468</v>
      </c>
    </row>
    <row r="16371" spans="1:13" hidden="1">
      <c r="A16371" t="s">
        <v>306</v>
      </c>
      <c r="B16371" t="s">
        <v>339</v>
      </c>
      <c r="C16371" t="s">
        <v>290</v>
      </c>
      <c r="D16371">
        <v>1</v>
      </c>
      <c r="E16371">
        <v>1</v>
      </c>
      <c r="F16371">
        <v>1</v>
      </c>
      <c r="G16371">
        <v>1</v>
      </c>
      <c r="H16371">
        <v>1</v>
      </c>
      <c r="I16371">
        <v>1</v>
      </c>
      <c r="J16371">
        <v>1</v>
      </c>
      <c r="K16371">
        <v>1</v>
      </c>
      <c r="M16371" t="s">
        <v>468</v>
      </c>
    </row>
    <row r="16372" spans="1:13" hidden="1">
      <c r="A16372" t="s">
        <v>306</v>
      </c>
      <c r="B16372" t="s">
        <v>339</v>
      </c>
      <c r="C16372" t="s">
        <v>291</v>
      </c>
      <c r="D16372">
        <v>1</v>
      </c>
      <c r="E16372">
        <v>1</v>
      </c>
      <c r="F16372">
        <v>1</v>
      </c>
      <c r="G16372">
        <v>1</v>
      </c>
      <c r="H16372">
        <v>1</v>
      </c>
      <c r="I16372">
        <v>1</v>
      </c>
      <c r="J16372">
        <v>1</v>
      </c>
      <c r="K16372">
        <v>1</v>
      </c>
      <c r="M16372" t="s">
        <v>468</v>
      </c>
    </row>
    <row r="16373" spans="1:13" hidden="1">
      <c r="A16373" t="s">
        <v>306</v>
      </c>
      <c r="B16373" t="s">
        <v>339</v>
      </c>
      <c r="C16373" t="s">
        <v>292</v>
      </c>
      <c r="D16373">
        <v>1</v>
      </c>
      <c r="E16373">
        <v>1</v>
      </c>
      <c r="F16373">
        <v>1</v>
      </c>
      <c r="G16373">
        <v>1</v>
      </c>
      <c r="H16373">
        <v>1</v>
      </c>
      <c r="I16373">
        <v>1</v>
      </c>
      <c r="J16373">
        <v>1</v>
      </c>
      <c r="K16373">
        <v>1</v>
      </c>
      <c r="M16373" t="s">
        <v>468</v>
      </c>
    </row>
    <row r="16374" spans="1:13" hidden="1">
      <c r="A16374" t="s">
        <v>306</v>
      </c>
      <c r="B16374" t="s">
        <v>172</v>
      </c>
      <c r="C16374" t="s">
        <v>278</v>
      </c>
      <c r="D16374">
        <v>1</v>
      </c>
      <c r="E16374">
        <v>1</v>
      </c>
      <c r="F16374">
        <v>1</v>
      </c>
      <c r="G16374">
        <v>1</v>
      </c>
      <c r="H16374">
        <v>1</v>
      </c>
      <c r="I16374">
        <v>1</v>
      </c>
      <c r="J16374">
        <v>1</v>
      </c>
      <c r="K16374">
        <v>1</v>
      </c>
      <c r="M16374" t="s">
        <v>468</v>
      </c>
    </row>
    <row r="16375" spans="1:13" hidden="1">
      <c r="A16375" t="s">
        <v>306</v>
      </c>
      <c r="B16375" t="s">
        <v>172</v>
      </c>
      <c r="C16375" t="s">
        <v>279</v>
      </c>
      <c r="D16375">
        <v>1</v>
      </c>
      <c r="E16375">
        <v>1</v>
      </c>
      <c r="F16375">
        <v>1</v>
      </c>
      <c r="G16375">
        <v>1</v>
      </c>
      <c r="H16375">
        <v>1</v>
      </c>
      <c r="I16375">
        <v>1</v>
      </c>
      <c r="J16375">
        <v>1</v>
      </c>
      <c r="K16375">
        <v>1</v>
      </c>
      <c r="M16375" t="s">
        <v>468</v>
      </c>
    </row>
    <row r="16376" spans="1:13" hidden="1">
      <c r="A16376" t="s">
        <v>306</v>
      </c>
      <c r="B16376" t="s">
        <v>172</v>
      </c>
      <c r="C16376" t="s">
        <v>280</v>
      </c>
      <c r="D16376">
        <v>1</v>
      </c>
      <c r="E16376">
        <v>1</v>
      </c>
      <c r="F16376">
        <v>1</v>
      </c>
      <c r="G16376">
        <v>1</v>
      </c>
      <c r="H16376">
        <v>1</v>
      </c>
      <c r="I16376">
        <v>1</v>
      </c>
      <c r="J16376">
        <v>1</v>
      </c>
      <c r="K16376">
        <v>1</v>
      </c>
      <c r="M16376" t="s">
        <v>468</v>
      </c>
    </row>
    <row r="16377" spans="1:13" hidden="1">
      <c r="A16377" t="s">
        <v>306</v>
      </c>
      <c r="B16377" t="s">
        <v>172</v>
      </c>
      <c r="C16377" t="s">
        <v>277</v>
      </c>
      <c r="D16377">
        <v>1</v>
      </c>
      <c r="E16377">
        <v>1</v>
      </c>
      <c r="F16377">
        <v>1</v>
      </c>
      <c r="G16377">
        <v>1</v>
      </c>
      <c r="H16377">
        <v>1</v>
      </c>
      <c r="I16377">
        <v>1</v>
      </c>
      <c r="J16377">
        <v>1</v>
      </c>
      <c r="K16377">
        <v>1</v>
      </c>
      <c r="M16377" t="s">
        <v>468</v>
      </c>
    </row>
    <row r="16378" spans="1:13" hidden="1">
      <c r="A16378" t="s">
        <v>306</v>
      </c>
      <c r="B16378" t="s">
        <v>172</v>
      </c>
      <c r="C16378" t="s">
        <v>281</v>
      </c>
      <c r="D16378">
        <v>1</v>
      </c>
      <c r="E16378">
        <v>1</v>
      </c>
      <c r="F16378">
        <v>1</v>
      </c>
      <c r="G16378">
        <v>1</v>
      </c>
      <c r="H16378">
        <v>1</v>
      </c>
      <c r="I16378">
        <v>1</v>
      </c>
      <c r="J16378">
        <v>1</v>
      </c>
      <c r="K16378">
        <v>1</v>
      </c>
      <c r="M16378" t="s">
        <v>468</v>
      </c>
    </row>
    <row r="16379" spans="1:13" hidden="1">
      <c r="A16379" t="s">
        <v>306</v>
      </c>
      <c r="B16379" t="s">
        <v>172</v>
      </c>
      <c r="C16379" t="s">
        <v>282</v>
      </c>
      <c r="D16379">
        <v>1</v>
      </c>
      <c r="E16379">
        <v>1</v>
      </c>
      <c r="F16379">
        <v>1</v>
      </c>
      <c r="G16379">
        <v>1</v>
      </c>
      <c r="H16379">
        <v>1</v>
      </c>
      <c r="I16379">
        <v>1</v>
      </c>
      <c r="J16379">
        <v>1</v>
      </c>
      <c r="K16379">
        <v>1</v>
      </c>
      <c r="M16379" t="s">
        <v>468</v>
      </c>
    </row>
    <row r="16380" spans="1:13" hidden="1">
      <c r="A16380" t="s">
        <v>306</v>
      </c>
      <c r="B16380" t="s">
        <v>172</v>
      </c>
      <c r="C16380" t="s">
        <v>283</v>
      </c>
      <c r="D16380">
        <v>1</v>
      </c>
      <c r="E16380">
        <v>1</v>
      </c>
      <c r="F16380">
        <v>1</v>
      </c>
      <c r="G16380">
        <v>1</v>
      </c>
      <c r="H16380">
        <v>1</v>
      </c>
      <c r="I16380">
        <v>1</v>
      </c>
      <c r="J16380">
        <v>1</v>
      </c>
      <c r="K16380">
        <v>1</v>
      </c>
      <c r="M16380" t="s">
        <v>468</v>
      </c>
    </row>
    <row r="16381" spans="1:13" hidden="1">
      <c r="A16381" t="s">
        <v>306</v>
      </c>
      <c r="B16381" t="s">
        <v>172</v>
      </c>
      <c r="C16381" t="s">
        <v>284</v>
      </c>
      <c r="D16381">
        <v>1</v>
      </c>
      <c r="E16381">
        <v>1</v>
      </c>
      <c r="F16381">
        <v>1</v>
      </c>
      <c r="G16381">
        <v>1</v>
      </c>
      <c r="H16381">
        <v>1</v>
      </c>
      <c r="I16381">
        <v>1</v>
      </c>
      <c r="J16381">
        <v>1</v>
      </c>
      <c r="K16381">
        <v>1</v>
      </c>
      <c r="M16381" t="s">
        <v>468</v>
      </c>
    </row>
    <row r="16382" spans="1:13" hidden="1">
      <c r="A16382" t="s">
        <v>306</v>
      </c>
      <c r="B16382" t="s">
        <v>172</v>
      </c>
      <c r="C16382" t="s">
        <v>285</v>
      </c>
      <c r="D16382">
        <v>1</v>
      </c>
      <c r="E16382">
        <v>1</v>
      </c>
      <c r="F16382">
        <v>1</v>
      </c>
      <c r="G16382">
        <v>1</v>
      </c>
      <c r="H16382">
        <v>1</v>
      </c>
      <c r="I16382">
        <v>1</v>
      </c>
      <c r="J16382">
        <v>1</v>
      </c>
      <c r="K16382">
        <v>1</v>
      </c>
      <c r="M16382" t="s">
        <v>468</v>
      </c>
    </row>
    <row r="16383" spans="1:13" hidden="1">
      <c r="A16383" t="s">
        <v>306</v>
      </c>
      <c r="B16383" t="s">
        <v>172</v>
      </c>
      <c r="C16383" t="s">
        <v>286</v>
      </c>
      <c r="D16383">
        <v>1</v>
      </c>
      <c r="E16383">
        <v>1</v>
      </c>
      <c r="F16383">
        <v>1</v>
      </c>
      <c r="G16383">
        <v>1</v>
      </c>
      <c r="H16383">
        <v>1</v>
      </c>
      <c r="I16383">
        <v>1</v>
      </c>
      <c r="J16383">
        <v>1</v>
      </c>
      <c r="K16383">
        <v>1</v>
      </c>
      <c r="M16383" t="s">
        <v>468</v>
      </c>
    </row>
    <row r="16384" spans="1:13" hidden="1">
      <c r="A16384" t="s">
        <v>306</v>
      </c>
      <c r="B16384" t="s">
        <v>172</v>
      </c>
      <c r="C16384" t="s">
        <v>287</v>
      </c>
      <c r="D16384">
        <v>1</v>
      </c>
      <c r="E16384">
        <v>1</v>
      </c>
      <c r="F16384">
        <v>1</v>
      </c>
      <c r="G16384">
        <v>1</v>
      </c>
      <c r="H16384">
        <v>1</v>
      </c>
      <c r="I16384">
        <v>1</v>
      </c>
      <c r="J16384">
        <v>1</v>
      </c>
      <c r="K16384">
        <v>1</v>
      </c>
      <c r="M16384" t="s">
        <v>468</v>
      </c>
    </row>
    <row r="16385" spans="1:13" hidden="1">
      <c r="A16385" t="s">
        <v>306</v>
      </c>
      <c r="B16385" t="s">
        <v>172</v>
      </c>
      <c r="C16385" t="s">
        <v>288</v>
      </c>
      <c r="D16385">
        <v>1</v>
      </c>
      <c r="E16385">
        <v>1</v>
      </c>
      <c r="F16385">
        <v>1</v>
      </c>
      <c r="G16385">
        <v>1</v>
      </c>
      <c r="H16385">
        <v>1</v>
      </c>
      <c r="I16385">
        <v>1</v>
      </c>
      <c r="J16385">
        <v>1</v>
      </c>
      <c r="K16385">
        <v>1</v>
      </c>
      <c r="M16385" t="s">
        <v>468</v>
      </c>
    </row>
    <row r="16386" spans="1:13" hidden="1">
      <c r="A16386" t="s">
        <v>306</v>
      </c>
      <c r="B16386" t="s">
        <v>172</v>
      </c>
      <c r="C16386" t="s">
        <v>289</v>
      </c>
      <c r="D16386">
        <v>1</v>
      </c>
      <c r="E16386">
        <v>1</v>
      </c>
      <c r="F16386">
        <v>1</v>
      </c>
      <c r="G16386">
        <v>1</v>
      </c>
      <c r="H16386">
        <v>1</v>
      </c>
      <c r="I16386">
        <v>1</v>
      </c>
      <c r="J16386">
        <v>1</v>
      </c>
      <c r="K16386">
        <v>1</v>
      </c>
      <c r="M16386" t="s">
        <v>468</v>
      </c>
    </row>
    <row r="16387" spans="1:13" hidden="1">
      <c r="A16387" t="s">
        <v>306</v>
      </c>
      <c r="B16387" t="s">
        <v>172</v>
      </c>
      <c r="C16387" t="s">
        <v>290</v>
      </c>
      <c r="D16387">
        <v>1</v>
      </c>
      <c r="E16387">
        <v>1</v>
      </c>
      <c r="F16387">
        <v>1</v>
      </c>
      <c r="G16387">
        <v>1</v>
      </c>
      <c r="H16387">
        <v>1</v>
      </c>
      <c r="I16387">
        <v>1</v>
      </c>
      <c r="J16387">
        <v>1</v>
      </c>
      <c r="K16387">
        <v>1</v>
      </c>
      <c r="M16387" t="s">
        <v>468</v>
      </c>
    </row>
    <row r="16388" spans="1:13" hidden="1">
      <c r="A16388" t="s">
        <v>306</v>
      </c>
      <c r="B16388" t="s">
        <v>172</v>
      </c>
      <c r="C16388" t="s">
        <v>291</v>
      </c>
      <c r="D16388">
        <v>1</v>
      </c>
      <c r="E16388">
        <v>1</v>
      </c>
      <c r="F16388">
        <v>1</v>
      </c>
      <c r="G16388">
        <v>1</v>
      </c>
      <c r="H16388">
        <v>1</v>
      </c>
      <c r="I16388">
        <v>1</v>
      </c>
      <c r="J16388">
        <v>1</v>
      </c>
      <c r="K16388">
        <v>1</v>
      </c>
      <c r="M16388" t="s">
        <v>468</v>
      </c>
    </row>
    <row r="16389" spans="1:13" hidden="1">
      <c r="A16389" t="s">
        <v>306</v>
      </c>
      <c r="B16389" t="s">
        <v>172</v>
      </c>
      <c r="C16389" t="s">
        <v>292</v>
      </c>
      <c r="D16389">
        <v>1</v>
      </c>
      <c r="E16389">
        <v>1</v>
      </c>
      <c r="F16389">
        <v>1</v>
      </c>
      <c r="G16389">
        <v>1</v>
      </c>
      <c r="H16389">
        <v>1</v>
      </c>
      <c r="I16389">
        <v>1</v>
      </c>
      <c r="J16389">
        <v>1</v>
      </c>
      <c r="K16389">
        <v>1</v>
      </c>
      <c r="M16389" t="s">
        <v>468</v>
      </c>
    </row>
    <row r="16390" spans="1:13" hidden="1">
      <c r="A16390" t="s">
        <v>306</v>
      </c>
      <c r="B16390" t="s">
        <v>173</v>
      </c>
      <c r="C16390" t="s">
        <v>278</v>
      </c>
      <c r="D16390">
        <v>1</v>
      </c>
      <c r="E16390">
        <v>1</v>
      </c>
      <c r="F16390">
        <v>1</v>
      </c>
      <c r="G16390">
        <v>1</v>
      </c>
      <c r="H16390">
        <v>1</v>
      </c>
      <c r="I16390">
        <v>1</v>
      </c>
      <c r="J16390">
        <v>1</v>
      </c>
      <c r="K16390">
        <v>1</v>
      </c>
      <c r="M16390" t="s">
        <v>468</v>
      </c>
    </row>
    <row r="16391" spans="1:13" hidden="1">
      <c r="A16391" t="s">
        <v>306</v>
      </c>
      <c r="B16391" t="s">
        <v>173</v>
      </c>
      <c r="C16391" t="s">
        <v>279</v>
      </c>
      <c r="D16391">
        <v>1</v>
      </c>
      <c r="E16391">
        <v>1</v>
      </c>
      <c r="F16391">
        <v>1</v>
      </c>
      <c r="G16391">
        <v>1</v>
      </c>
      <c r="H16391">
        <v>1</v>
      </c>
      <c r="I16391">
        <v>1</v>
      </c>
      <c r="J16391">
        <v>1</v>
      </c>
      <c r="K16391">
        <v>1</v>
      </c>
      <c r="M16391" t="s">
        <v>468</v>
      </c>
    </row>
    <row r="16392" spans="1:13" hidden="1">
      <c r="A16392" t="s">
        <v>306</v>
      </c>
      <c r="B16392" t="s">
        <v>173</v>
      </c>
      <c r="C16392" t="s">
        <v>280</v>
      </c>
      <c r="D16392">
        <v>1</v>
      </c>
      <c r="E16392">
        <v>1</v>
      </c>
      <c r="F16392">
        <v>1</v>
      </c>
      <c r="G16392">
        <v>1</v>
      </c>
      <c r="H16392">
        <v>1</v>
      </c>
      <c r="I16392">
        <v>1</v>
      </c>
      <c r="J16392">
        <v>1</v>
      </c>
      <c r="K16392">
        <v>1</v>
      </c>
      <c r="M16392" t="s">
        <v>468</v>
      </c>
    </row>
    <row r="16393" spans="1:13" hidden="1">
      <c r="A16393" t="s">
        <v>306</v>
      </c>
      <c r="B16393" t="s">
        <v>173</v>
      </c>
      <c r="C16393" t="s">
        <v>277</v>
      </c>
      <c r="D16393">
        <v>1</v>
      </c>
      <c r="E16393">
        <v>1</v>
      </c>
      <c r="F16393">
        <v>1</v>
      </c>
      <c r="G16393">
        <v>1</v>
      </c>
      <c r="H16393">
        <v>1</v>
      </c>
      <c r="I16393">
        <v>1</v>
      </c>
      <c r="J16393">
        <v>1</v>
      </c>
      <c r="K16393">
        <v>1</v>
      </c>
      <c r="M16393" t="s">
        <v>468</v>
      </c>
    </row>
    <row r="16394" spans="1:13" hidden="1">
      <c r="A16394" t="s">
        <v>306</v>
      </c>
      <c r="B16394" t="s">
        <v>173</v>
      </c>
      <c r="C16394" t="s">
        <v>281</v>
      </c>
      <c r="D16394">
        <v>1</v>
      </c>
      <c r="E16394">
        <v>1</v>
      </c>
      <c r="F16394">
        <v>1</v>
      </c>
      <c r="G16394">
        <v>1</v>
      </c>
      <c r="H16394">
        <v>1</v>
      </c>
      <c r="I16394">
        <v>1</v>
      </c>
      <c r="J16394">
        <v>1</v>
      </c>
      <c r="K16394">
        <v>1</v>
      </c>
      <c r="M16394" t="s">
        <v>468</v>
      </c>
    </row>
    <row r="16395" spans="1:13" hidden="1">
      <c r="A16395" t="s">
        <v>306</v>
      </c>
      <c r="B16395" t="s">
        <v>173</v>
      </c>
      <c r="C16395" t="s">
        <v>282</v>
      </c>
      <c r="D16395">
        <v>1</v>
      </c>
      <c r="E16395">
        <v>1</v>
      </c>
      <c r="F16395">
        <v>1</v>
      </c>
      <c r="G16395">
        <v>1</v>
      </c>
      <c r="H16395">
        <v>1</v>
      </c>
      <c r="I16395">
        <v>1</v>
      </c>
      <c r="J16395">
        <v>1</v>
      </c>
      <c r="K16395">
        <v>1</v>
      </c>
      <c r="M16395" t="s">
        <v>468</v>
      </c>
    </row>
    <row r="16396" spans="1:13" hidden="1">
      <c r="A16396" t="s">
        <v>306</v>
      </c>
      <c r="B16396" t="s">
        <v>173</v>
      </c>
      <c r="C16396" t="s">
        <v>283</v>
      </c>
      <c r="D16396">
        <v>1</v>
      </c>
      <c r="E16396">
        <v>1</v>
      </c>
      <c r="F16396">
        <v>1</v>
      </c>
      <c r="G16396">
        <v>1</v>
      </c>
      <c r="H16396">
        <v>1</v>
      </c>
      <c r="I16396">
        <v>1</v>
      </c>
      <c r="J16396">
        <v>1</v>
      </c>
      <c r="K16396">
        <v>1</v>
      </c>
      <c r="M16396" t="s">
        <v>468</v>
      </c>
    </row>
    <row r="16397" spans="1:13" hidden="1">
      <c r="A16397" t="s">
        <v>306</v>
      </c>
      <c r="B16397" t="s">
        <v>173</v>
      </c>
      <c r="C16397" t="s">
        <v>284</v>
      </c>
      <c r="D16397">
        <v>1</v>
      </c>
      <c r="E16397">
        <v>1</v>
      </c>
      <c r="F16397">
        <v>1</v>
      </c>
      <c r="G16397">
        <v>1</v>
      </c>
      <c r="H16397">
        <v>1</v>
      </c>
      <c r="I16397">
        <v>1</v>
      </c>
      <c r="J16397">
        <v>1</v>
      </c>
      <c r="K16397">
        <v>1</v>
      </c>
      <c r="M16397" t="s">
        <v>468</v>
      </c>
    </row>
    <row r="16398" spans="1:13" hidden="1">
      <c r="A16398" t="s">
        <v>306</v>
      </c>
      <c r="B16398" t="s">
        <v>173</v>
      </c>
      <c r="C16398" t="s">
        <v>285</v>
      </c>
      <c r="D16398">
        <v>1</v>
      </c>
      <c r="E16398">
        <v>1</v>
      </c>
      <c r="F16398">
        <v>1</v>
      </c>
      <c r="G16398">
        <v>1</v>
      </c>
      <c r="H16398">
        <v>1</v>
      </c>
      <c r="I16398">
        <v>1</v>
      </c>
      <c r="J16398">
        <v>1</v>
      </c>
      <c r="K16398">
        <v>1</v>
      </c>
      <c r="M16398" t="s">
        <v>468</v>
      </c>
    </row>
    <row r="16399" spans="1:13" hidden="1">
      <c r="A16399" t="s">
        <v>306</v>
      </c>
      <c r="B16399" t="s">
        <v>173</v>
      </c>
      <c r="C16399" t="s">
        <v>286</v>
      </c>
      <c r="D16399">
        <v>1</v>
      </c>
      <c r="E16399">
        <v>1</v>
      </c>
      <c r="F16399">
        <v>1</v>
      </c>
      <c r="G16399">
        <v>1</v>
      </c>
      <c r="H16399">
        <v>1</v>
      </c>
      <c r="I16399">
        <v>1</v>
      </c>
      <c r="J16399">
        <v>1</v>
      </c>
      <c r="K16399">
        <v>1</v>
      </c>
      <c r="M16399" t="s">
        <v>468</v>
      </c>
    </row>
    <row r="16400" spans="1:13" hidden="1">
      <c r="A16400" t="s">
        <v>306</v>
      </c>
      <c r="B16400" t="s">
        <v>173</v>
      </c>
      <c r="C16400" t="s">
        <v>287</v>
      </c>
      <c r="D16400">
        <v>1</v>
      </c>
      <c r="E16400">
        <v>1</v>
      </c>
      <c r="F16400">
        <v>1</v>
      </c>
      <c r="G16400">
        <v>1</v>
      </c>
      <c r="H16400">
        <v>1</v>
      </c>
      <c r="I16400">
        <v>1</v>
      </c>
      <c r="J16400">
        <v>1</v>
      </c>
      <c r="K16400">
        <v>1</v>
      </c>
      <c r="M16400" t="s">
        <v>468</v>
      </c>
    </row>
    <row r="16401" spans="1:13" hidden="1">
      <c r="A16401" t="s">
        <v>306</v>
      </c>
      <c r="B16401" t="s">
        <v>173</v>
      </c>
      <c r="C16401" t="s">
        <v>288</v>
      </c>
      <c r="D16401">
        <v>1</v>
      </c>
      <c r="E16401">
        <v>1</v>
      </c>
      <c r="F16401">
        <v>1</v>
      </c>
      <c r="G16401">
        <v>1</v>
      </c>
      <c r="H16401">
        <v>1</v>
      </c>
      <c r="I16401">
        <v>1</v>
      </c>
      <c r="J16401">
        <v>1</v>
      </c>
      <c r="K16401">
        <v>1</v>
      </c>
      <c r="M16401" t="s">
        <v>468</v>
      </c>
    </row>
    <row r="16402" spans="1:13" hidden="1">
      <c r="A16402" t="s">
        <v>306</v>
      </c>
      <c r="B16402" t="s">
        <v>173</v>
      </c>
      <c r="C16402" t="s">
        <v>289</v>
      </c>
      <c r="D16402">
        <v>1</v>
      </c>
      <c r="E16402">
        <v>1</v>
      </c>
      <c r="F16402">
        <v>1</v>
      </c>
      <c r="G16402">
        <v>1</v>
      </c>
      <c r="H16402">
        <v>1</v>
      </c>
      <c r="I16402">
        <v>1</v>
      </c>
      <c r="J16402">
        <v>1</v>
      </c>
      <c r="K16402">
        <v>1</v>
      </c>
      <c r="M16402" t="s">
        <v>468</v>
      </c>
    </row>
    <row r="16403" spans="1:13" hidden="1">
      <c r="A16403" t="s">
        <v>306</v>
      </c>
      <c r="B16403" t="s">
        <v>173</v>
      </c>
      <c r="C16403" t="s">
        <v>290</v>
      </c>
      <c r="D16403">
        <v>1</v>
      </c>
      <c r="E16403">
        <v>1</v>
      </c>
      <c r="F16403">
        <v>1</v>
      </c>
      <c r="G16403">
        <v>1</v>
      </c>
      <c r="H16403">
        <v>1</v>
      </c>
      <c r="I16403">
        <v>1</v>
      </c>
      <c r="J16403">
        <v>1</v>
      </c>
      <c r="K16403">
        <v>1</v>
      </c>
      <c r="M16403" t="s">
        <v>468</v>
      </c>
    </row>
    <row r="16404" spans="1:13" hidden="1">
      <c r="A16404" t="s">
        <v>306</v>
      </c>
      <c r="B16404" t="s">
        <v>173</v>
      </c>
      <c r="C16404" t="s">
        <v>291</v>
      </c>
      <c r="D16404">
        <v>1</v>
      </c>
      <c r="E16404">
        <v>1</v>
      </c>
      <c r="F16404">
        <v>1</v>
      </c>
      <c r="G16404">
        <v>1</v>
      </c>
      <c r="H16404">
        <v>1</v>
      </c>
      <c r="I16404">
        <v>1</v>
      </c>
      <c r="J16404">
        <v>1</v>
      </c>
      <c r="K16404">
        <v>1</v>
      </c>
      <c r="M16404" t="s">
        <v>468</v>
      </c>
    </row>
    <row r="16405" spans="1:13" hidden="1">
      <c r="A16405" t="s">
        <v>306</v>
      </c>
      <c r="B16405" t="s">
        <v>173</v>
      </c>
      <c r="C16405" t="s">
        <v>292</v>
      </c>
      <c r="D16405">
        <v>1</v>
      </c>
      <c r="E16405">
        <v>1</v>
      </c>
      <c r="F16405">
        <v>1</v>
      </c>
      <c r="G16405">
        <v>1</v>
      </c>
      <c r="H16405">
        <v>1</v>
      </c>
      <c r="I16405">
        <v>1</v>
      </c>
      <c r="J16405">
        <v>1</v>
      </c>
      <c r="K16405">
        <v>1</v>
      </c>
      <c r="M16405" t="s">
        <v>468</v>
      </c>
    </row>
    <row r="16406" spans="1:13" hidden="1">
      <c r="A16406" t="s">
        <v>306</v>
      </c>
      <c r="B16406" t="s">
        <v>237</v>
      </c>
      <c r="C16406" t="s">
        <v>278</v>
      </c>
      <c r="D16406">
        <v>1</v>
      </c>
      <c r="E16406">
        <v>1</v>
      </c>
      <c r="F16406">
        <v>1</v>
      </c>
      <c r="G16406">
        <v>1</v>
      </c>
      <c r="H16406">
        <v>1</v>
      </c>
      <c r="I16406">
        <v>1</v>
      </c>
      <c r="J16406">
        <v>1</v>
      </c>
      <c r="K16406">
        <v>1</v>
      </c>
      <c r="M16406" t="s">
        <v>468</v>
      </c>
    </row>
    <row r="16407" spans="1:13" hidden="1">
      <c r="A16407" t="s">
        <v>306</v>
      </c>
      <c r="B16407" t="s">
        <v>237</v>
      </c>
      <c r="C16407" t="s">
        <v>279</v>
      </c>
      <c r="D16407">
        <v>1</v>
      </c>
      <c r="E16407">
        <v>1</v>
      </c>
      <c r="F16407">
        <v>1</v>
      </c>
      <c r="G16407">
        <v>1</v>
      </c>
      <c r="H16407">
        <v>1</v>
      </c>
      <c r="I16407">
        <v>1</v>
      </c>
      <c r="J16407">
        <v>1</v>
      </c>
      <c r="K16407">
        <v>1</v>
      </c>
      <c r="M16407" t="s">
        <v>468</v>
      </c>
    </row>
    <row r="16408" spans="1:13" hidden="1">
      <c r="A16408" t="s">
        <v>306</v>
      </c>
      <c r="B16408" t="s">
        <v>237</v>
      </c>
      <c r="C16408" t="s">
        <v>280</v>
      </c>
      <c r="D16408">
        <v>1</v>
      </c>
      <c r="E16408">
        <v>1</v>
      </c>
      <c r="F16408">
        <v>1</v>
      </c>
      <c r="G16408">
        <v>1</v>
      </c>
      <c r="H16408">
        <v>1</v>
      </c>
      <c r="I16408">
        <v>1</v>
      </c>
      <c r="J16408">
        <v>1</v>
      </c>
      <c r="K16408">
        <v>1</v>
      </c>
      <c r="M16408" t="s">
        <v>468</v>
      </c>
    </row>
    <row r="16409" spans="1:13" hidden="1">
      <c r="A16409" t="s">
        <v>306</v>
      </c>
      <c r="B16409" t="s">
        <v>237</v>
      </c>
      <c r="C16409" t="s">
        <v>277</v>
      </c>
      <c r="D16409">
        <v>1</v>
      </c>
      <c r="E16409">
        <v>1</v>
      </c>
      <c r="F16409">
        <v>1</v>
      </c>
      <c r="G16409">
        <v>1</v>
      </c>
      <c r="H16409">
        <v>1</v>
      </c>
      <c r="I16409">
        <v>1</v>
      </c>
      <c r="J16409">
        <v>1</v>
      </c>
      <c r="K16409">
        <v>1</v>
      </c>
      <c r="M16409" t="s">
        <v>468</v>
      </c>
    </row>
    <row r="16410" spans="1:13" hidden="1">
      <c r="A16410" t="s">
        <v>306</v>
      </c>
      <c r="B16410" t="s">
        <v>237</v>
      </c>
      <c r="C16410" t="s">
        <v>281</v>
      </c>
      <c r="D16410">
        <v>1</v>
      </c>
      <c r="E16410">
        <v>1</v>
      </c>
      <c r="F16410">
        <v>1</v>
      </c>
      <c r="G16410">
        <v>1</v>
      </c>
      <c r="H16410">
        <v>1</v>
      </c>
      <c r="I16410">
        <v>1</v>
      </c>
      <c r="J16410">
        <v>1</v>
      </c>
      <c r="K16410">
        <v>1</v>
      </c>
      <c r="M16410" t="s">
        <v>468</v>
      </c>
    </row>
    <row r="16411" spans="1:13" hidden="1">
      <c r="A16411" t="s">
        <v>306</v>
      </c>
      <c r="B16411" t="s">
        <v>237</v>
      </c>
      <c r="C16411" t="s">
        <v>282</v>
      </c>
      <c r="D16411">
        <v>1</v>
      </c>
      <c r="E16411">
        <v>1</v>
      </c>
      <c r="F16411">
        <v>1</v>
      </c>
      <c r="G16411">
        <v>1</v>
      </c>
      <c r="H16411">
        <v>1</v>
      </c>
      <c r="I16411">
        <v>1</v>
      </c>
      <c r="J16411">
        <v>1</v>
      </c>
      <c r="K16411">
        <v>1</v>
      </c>
      <c r="M16411" t="s">
        <v>468</v>
      </c>
    </row>
    <row r="16412" spans="1:13" hidden="1">
      <c r="A16412" t="s">
        <v>306</v>
      </c>
      <c r="B16412" t="s">
        <v>237</v>
      </c>
      <c r="C16412" t="s">
        <v>283</v>
      </c>
      <c r="D16412">
        <v>1</v>
      </c>
      <c r="E16412">
        <v>1</v>
      </c>
      <c r="F16412">
        <v>1</v>
      </c>
      <c r="G16412">
        <v>1</v>
      </c>
      <c r="H16412">
        <v>1</v>
      </c>
      <c r="I16412">
        <v>1</v>
      </c>
      <c r="J16412">
        <v>1</v>
      </c>
      <c r="K16412">
        <v>1</v>
      </c>
      <c r="M16412" t="s">
        <v>468</v>
      </c>
    </row>
    <row r="16413" spans="1:13" hidden="1">
      <c r="A16413" t="s">
        <v>306</v>
      </c>
      <c r="B16413" t="s">
        <v>237</v>
      </c>
      <c r="C16413" t="s">
        <v>284</v>
      </c>
      <c r="D16413">
        <v>1</v>
      </c>
      <c r="E16413">
        <v>1</v>
      </c>
      <c r="F16413">
        <v>1</v>
      </c>
      <c r="G16413">
        <v>1</v>
      </c>
      <c r="H16413">
        <v>1</v>
      </c>
      <c r="I16413">
        <v>1</v>
      </c>
      <c r="J16413">
        <v>1</v>
      </c>
      <c r="K16413">
        <v>1</v>
      </c>
      <c r="M16413" t="s">
        <v>468</v>
      </c>
    </row>
    <row r="16414" spans="1:13" hidden="1">
      <c r="A16414" t="s">
        <v>306</v>
      </c>
      <c r="B16414" t="s">
        <v>237</v>
      </c>
      <c r="C16414" t="s">
        <v>285</v>
      </c>
      <c r="D16414">
        <v>1</v>
      </c>
      <c r="E16414">
        <v>1</v>
      </c>
      <c r="F16414">
        <v>1</v>
      </c>
      <c r="G16414">
        <v>1</v>
      </c>
      <c r="H16414">
        <v>1</v>
      </c>
      <c r="I16414">
        <v>1</v>
      </c>
      <c r="J16414">
        <v>1</v>
      </c>
      <c r="K16414">
        <v>1</v>
      </c>
      <c r="M16414" t="s">
        <v>468</v>
      </c>
    </row>
    <row r="16415" spans="1:13" hidden="1">
      <c r="A16415" t="s">
        <v>306</v>
      </c>
      <c r="B16415" t="s">
        <v>237</v>
      </c>
      <c r="C16415" t="s">
        <v>286</v>
      </c>
      <c r="D16415">
        <v>1</v>
      </c>
      <c r="E16415">
        <v>1</v>
      </c>
      <c r="F16415">
        <v>1</v>
      </c>
      <c r="G16415">
        <v>1</v>
      </c>
      <c r="H16415">
        <v>1</v>
      </c>
      <c r="I16415">
        <v>1</v>
      </c>
      <c r="J16415">
        <v>1</v>
      </c>
      <c r="K16415">
        <v>1</v>
      </c>
      <c r="M16415" t="s">
        <v>468</v>
      </c>
    </row>
    <row r="16416" spans="1:13" hidden="1">
      <c r="A16416" t="s">
        <v>306</v>
      </c>
      <c r="B16416" t="s">
        <v>237</v>
      </c>
      <c r="C16416" t="s">
        <v>287</v>
      </c>
      <c r="D16416">
        <v>1</v>
      </c>
      <c r="E16416">
        <v>1</v>
      </c>
      <c r="F16416">
        <v>1</v>
      </c>
      <c r="G16416">
        <v>1</v>
      </c>
      <c r="H16416">
        <v>1</v>
      </c>
      <c r="I16416">
        <v>1</v>
      </c>
      <c r="J16416">
        <v>1</v>
      </c>
      <c r="K16416">
        <v>1</v>
      </c>
      <c r="M16416" t="s">
        <v>468</v>
      </c>
    </row>
    <row r="16417" spans="1:13" hidden="1">
      <c r="A16417" t="s">
        <v>306</v>
      </c>
      <c r="B16417" t="s">
        <v>237</v>
      </c>
      <c r="C16417" t="s">
        <v>288</v>
      </c>
      <c r="D16417">
        <v>1</v>
      </c>
      <c r="E16417">
        <v>1</v>
      </c>
      <c r="F16417">
        <v>1</v>
      </c>
      <c r="G16417">
        <v>1</v>
      </c>
      <c r="H16417">
        <v>1</v>
      </c>
      <c r="I16417">
        <v>1</v>
      </c>
      <c r="J16417">
        <v>1</v>
      </c>
      <c r="K16417">
        <v>1</v>
      </c>
      <c r="M16417" t="s">
        <v>468</v>
      </c>
    </row>
    <row r="16418" spans="1:13" hidden="1">
      <c r="A16418" t="s">
        <v>306</v>
      </c>
      <c r="B16418" t="s">
        <v>237</v>
      </c>
      <c r="C16418" t="s">
        <v>289</v>
      </c>
      <c r="D16418">
        <v>1</v>
      </c>
      <c r="E16418">
        <v>1</v>
      </c>
      <c r="F16418">
        <v>1</v>
      </c>
      <c r="G16418">
        <v>1</v>
      </c>
      <c r="H16418">
        <v>1</v>
      </c>
      <c r="I16418">
        <v>1</v>
      </c>
      <c r="J16418">
        <v>1</v>
      </c>
      <c r="K16418">
        <v>1</v>
      </c>
      <c r="M16418" t="s">
        <v>468</v>
      </c>
    </row>
    <row r="16419" spans="1:13" hidden="1">
      <c r="A16419" t="s">
        <v>306</v>
      </c>
      <c r="B16419" t="s">
        <v>237</v>
      </c>
      <c r="C16419" t="s">
        <v>290</v>
      </c>
      <c r="D16419">
        <v>1</v>
      </c>
      <c r="E16419">
        <v>1</v>
      </c>
      <c r="F16419">
        <v>1</v>
      </c>
      <c r="G16419">
        <v>1</v>
      </c>
      <c r="H16419">
        <v>1</v>
      </c>
      <c r="I16419">
        <v>1</v>
      </c>
      <c r="J16419">
        <v>1</v>
      </c>
      <c r="K16419">
        <v>1</v>
      </c>
      <c r="M16419" t="s">
        <v>468</v>
      </c>
    </row>
    <row r="16420" spans="1:13" hidden="1">
      <c r="A16420" t="s">
        <v>306</v>
      </c>
      <c r="B16420" t="s">
        <v>237</v>
      </c>
      <c r="C16420" t="s">
        <v>291</v>
      </c>
      <c r="D16420">
        <v>1</v>
      </c>
      <c r="E16420">
        <v>1</v>
      </c>
      <c r="F16420">
        <v>1</v>
      </c>
      <c r="G16420">
        <v>1</v>
      </c>
      <c r="H16420">
        <v>1</v>
      </c>
      <c r="I16420">
        <v>1</v>
      </c>
      <c r="J16420">
        <v>1</v>
      </c>
      <c r="K16420">
        <v>1</v>
      </c>
      <c r="M16420" t="s">
        <v>468</v>
      </c>
    </row>
    <row r="16421" spans="1:13" hidden="1">
      <c r="A16421" t="s">
        <v>306</v>
      </c>
      <c r="B16421" t="s">
        <v>237</v>
      </c>
      <c r="C16421" t="s">
        <v>292</v>
      </c>
      <c r="D16421">
        <v>1</v>
      </c>
      <c r="E16421">
        <v>1</v>
      </c>
      <c r="F16421">
        <v>1</v>
      </c>
      <c r="G16421">
        <v>1</v>
      </c>
      <c r="H16421">
        <v>1</v>
      </c>
      <c r="I16421">
        <v>1</v>
      </c>
      <c r="J16421">
        <v>1</v>
      </c>
      <c r="K16421">
        <v>1</v>
      </c>
      <c r="M16421" t="s">
        <v>468</v>
      </c>
    </row>
    <row r="16422" spans="1:13" hidden="1">
      <c r="A16422" t="s">
        <v>306</v>
      </c>
      <c r="B16422" t="s">
        <v>322</v>
      </c>
      <c r="C16422" t="s">
        <v>278</v>
      </c>
      <c r="D16422">
        <v>1</v>
      </c>
      <c r="E16422">
        <v>1</v>
      </c>
      <c r="F16422">
        <v>1</v>
      </c>
      <c r="G16422">
        <v>1</v>
      </c>
      <c r="H16422">
        <v>1</v>
      </c>
      <c r="I16422">
        <v>1</v>
      </c>
      <c r="J16422">
        <v>1</v>
      </c>
      <c r="K16422">
        <v>1</v>
      </c>
      <c r="M16422" t="s">
        <v>468</v>
      </c>
    </row>
    <row r="16423" spans="1:13" hidden="1">
      <c r="A16423" t="s">
        <v>306</v>
      </c>
      <c r="B16423" t="s">
        <v>322</v>
      </c>
      <c r="C16423" t="s">
        <v>279</v>
      </c>
      <c r="D16423">
        <v>1</v>
      </c>
      <c r="E16423">
        <v>1</v>
      </c>
      <c r="F16423">
        <v>1</v>
      </c>
      <c r="G16423">
        <v>1</v>
      </c>
      <c r="H16423">
        <v>1</v>
      </c>
      <c r="I16423">
        <v>1</v>
      </c>
      <c r="J16423">
        <v>1</v>
      </c>
      <c r="K16423">
        <v>1</v>
      </c>
      <c r="M16423" t="s">
        <v>468</v>
      </c>
    </row>
    <row r="16424" spans="1:13" hidden="1">
      <c r="A16424" t="s">
        <v>306</v>
      </c>
      <c r="B16424" t="s">
        <v>322</v>
      </c>
      <c r="C16424" t="s">
        <v>280</v>
      </c>
      <c r="D16424">
        <v>1</v>
      </c>
      <c r="E16424">
        <v>1</v>
      </c>
      <c r="F16424">
        <v>1</v>
      </c>
      <c r="G16424">
        <v>1</v>
      </c>
      <c r="H16424">
        <v>1</v>
      </c>
      <c r="I16424">
        <v>1</v>
      </c>
      <c r="J16424">
        <v>1</v>
      </c>
      <c r="K16424">
        <v>1</v>
      </c>
      <c r="M16424" t="s">
        <v>468</v>
      </c>
    </row>
    <row r="16425" spans="1:13" hidden="1">
      <c r="A16425" t="s">
        <v>306</v>
      </c>
      <c r="B16425" t="s">
        <v>322</v>
      </c>
      <c r="C16425" t="s">
        <v>277</v>
      </c>
      <c r="D16425">
        <v>1</v>
      </c>
      <c r="E16425">
        <v>1</v>
      </c>
      <c r="F16425">
        <v>1</v>
      </c>
      <c r="G16425">
        <v>1</v>
      </c>
      <c r="H16425">
        <v>1</v>
      </c>
      <c r="I16425">
        <v>1</v>
      </c>
      <c r="J16425">
        <v>1</v>
      </c>
      <c r="K16425">
        <v>1</v>
      </c>
      <c r="M16425" t="s">
        <v>468</v>
      </c>
    </row>
    <row r="16426" spans="1:13" hidden="1">
      <c r="A16426" t="s">
        <v>306</v>
      </c>
      <c r="B16426" t="s">
        <v>322</v>
      </c>
      <c r="C16426" t="s">
        <v>281</v>
      </c>
      <c r="D16426">
        <v>1</v>
      </c>
      <c r="E16426">
        <v>1</v>
      </c>
      <c r="F16426">
        <v>1</v>
      </c>
      <c r="G16426">
        <v>1</v>
      </c>
      <c r="H16426">
        <v>1</v>
      </c>
      <c r="I16426">
        <v>1</v>
      </c>
      <c r="J16426">
        <v>1</v>
      </c>
      <c r="K16426">
        <v>1</v>
      </c>
      <c r="M16426" t="s">
        <v>468</v>
      </c>
    </row>
    <row r="16427" spans="1:13" hidden="1">
      <c r="A16427" t="s">
        <v>306</v>
      </c>
      <c r="B16427" t="s">
        <v>322</v>
      </c>
      <c r="C16427" t="s">
        <v>282</v>
      </c>
      <c r="D16427">
        <v>1</v>
      </c>
      <c r="E16427">
        <v>1</v>
      </c>
      <c r="F16427">
        <v>1</v>
      </c>
      <c r="G16427">
        <v>1</v>
      </c>
      <c r="H16427">
        <v>1</v>
      </c>
      <c r="I16427">
        <v>1</v>
      </c>
      <c r="J16427">
        <v>1</v>
      </c>
      <c r="K16427">
        <v>1</v>
      </c>
      <c r="M16427" t="s">
        <v>468</v>
      </c>
    </row>
    <row r="16428" spans="1:13" hidden="1">
      <c r="A16428" t="s">
        <v>306</v>
      </c>
      <c r="B16428" t="s">
        <v>322</v>
      </c>
      <c r="C16428" t="s">
        <v>283</v>
      </c>
      <c r="D16428">
        <v>1</v>
      </c>
      <c r="E16428">
        <v>1</v>
      </c>
      <c r="F16428">
        <v>1</v>
      </c>
      <c r="G16428">
        <v>1</v>
      </c>
      <c r="H16428">
        <v>1</v>
      </c>
      <c r="I16428">
        <v>1</v>
      </c>
      <c r="J16428">
        <v>1</v>
      </c>
      <c r="K16428">
        <v>1</v>
      </c>
      <c r="M16428" t="s">
        <v>468</v>
      </c>
    </row>
    <row r="16429" spans="1:13" hidden="1">
      <c r="A16429" t="s">
        <v>306</v>
      </c>
      <c r="B16429" t="s">
        <v>322</v>
      </c>
      <c r="C16429" t="s">
        <v>284</v>
      </c>
      <c r="D16429">
        <v>1</v>
      </c>
      <c r="E16429">
        <v>1</v>
      </c>
      <c r="F16429">
        <v>1</v>
      </c>
      <c r="G16429">
        <v>1</v>
      </c>
      <c r="H16429">
        <v>1</v>
      </c>
      <c r="I16429">
        <v>1</v>
      </c>
      <c r="J16429">
        <v>1</v>
      </c>
      <c r="K16429">
        <v>1</v>
      </c>
      <c r="M16429" t="s">
        <v>468</v>
      </c>
    </row>
    <row r="16430" spans="1:13" hidden="1">
      <c r="A16430" t="s">
        <v>306</v>
      </c>
      <c r="B16430" t="s">
        <v>322</v>
      </c>
      <c r="C16430" t="s">
        <v>285</v>
      </c>
      <c r="D16430">
        <v>1</v>
      </c>
      <c r="E16430">
        <v>1</v>
      </c>
      <c r="F16430">
        <v>1</v>
      </c>
      <c r="G16430">
        <v>1</v>
      </c>
      <c r="H16430">
        <v>1</v>
      </c>
      <c r="I16430">
        <v>1</v>
      </c>
      <c r="J16430">
        <v>1</v>
      </c>
      <c r="K16430">
        <v>1</v>
      </c>
      <c r="M16430" t="s">
        <v>468</v>
      </c>
    </row>
    <row r="16431" spans="1:13" hidden="1">
      <c r="A16431" t="s">
        <v>306</v>
      </c>
      <c r="B16431" t="s">
        <v>322</v>
      </c>
      <c r="C16431" t="s">
        <v>286</v>
      </c>
      <c r="D16431">
        <v>1</v>
      </c>
      <c r="E16431">
        <v>1</v>
      </c>
      <c r="F16431">
        <v>1</v>
      </c>
      <c r="G16431">
        <v>1</v>
      </c>
      <c r="H16431">
        <v>1</v>
      </c>
      <c r="I16431">
        <v>1</v>
      </c>
      <c r="J16431">
        <v>1</v>
      </c>
      <c r="K16431">
        <v>1</v>
      </c>
      <c r="M16431" t="s">
        <v>468</v>
      </c>
    </row>
    <row r="16432" spans="1:13" hidden="1">
      <c r="A16432" t="s">
        <v>306</v>
      </c>
      <c r="B16432" t="s">
        <v>322</v>
      </c>
      <c r="C16432" t="s">
        <v>287</v>
      </c>
      <c r="D16432">
        <v>1</v>
      </c>
      <c r="E16432">
        <v>1</v>
      </c>
      <c r="F16432">
        <v>1</v>
      </c>
      <c r="G16432">
        <v>1</v>
      </c>
      <c r="H16432">
        <v>1</v>
      </c>
      <c r="I16432">
        <v>1</v>
      </c>
      <c r="J16432">
        <v>1</v>
      </c>
      <c r="K16432">
        <v>1</v>
      </c>
      <c r="M16432" t="s">
        <v>468</v>
      </c>
    </row>
    <row r="16433" spans="1:13" hidden="1">
      <c r="A16433" t="s">
        <v>306</v>
      </c>
      <c r="B16433" t="s">
        <v>322</v>
      </c>
      <c r="C16433" t="s">
        <v>288</v>
      </c>
      <c r="D16433">
        <v>1</v>
      </c>
      <c r="E16433">
        <v>1</v>
      </c>
      <c r="F16433">
        <v>1</v>
      </c>
      <c r="G16433">
        <v>1</v>
      </c>
      <c r="H16433">
        <v>1</v>
      </c>
      <c r="I16433">
        <v>1</v>
      </c>
      <c r="J16433">
        <v>1</v>
      </c>
      <c r="K16433">
        <v>1</v>
      </c>
      <c r="M16433" t="s">
        <v>468</v>
      </c>
    </row>
    <row r="16434" spans="1:13" hidden="1">
      <c r="A16434" t="s">
        <v>306</v>
      </c>
      <c r="B16434" t="s">
        <v>322</v>
      </c>
      <c r="C16434" t="s">
        <v>289</v>
      </c>
      <c r="D16434">
        <v>1</v>
      </c>
      <c r="E16434">
        <v>1</v>
      </c>
      <c r="F16434">
        <v>1</v>
      </c>
      <c r="G16434">
        <v>1</v>
      </c>
      <c r="H16434">
        <v>1</v>
      </c>
      <c r="I16434">
        <v>1</v>
      </c>
      <c r="J16434">
        <v>1</v>
      </c>
      <c r="K16434">
        <v>1</v>
      </c>
      <c r="M16434" t="s">
        <v>468</v>
      </c>
    </row>
    <row r="16435" spans="1:13" hidden="1">
      <c r="A16435" t="s">
        <v>306</v>
      </c>
      <c r="B16435" t="s">
        <v>322</v>
      </c>
      <c r="C16435" t="s">
        <v>290</v>
      </c>
      <c r="D16435">
        <v>1</v>
      </c>
      <c r="E16435">
        <v>1</v>
      </c>
      <c r="F16435">
        <v>1</v>
      </c>
      <c r="G16435">
        <v>1</v>
      </c>
      <c r="H16435">
        <v>1</v>
      </c>
      <c r="I16435">
        <v>1</v>
      </c>
      <c r="J16435">
        <v>1</v>
      </c>
      <c r="K16435">
        <v>1</v>
      </c>
      <c r="M16435" t="s">
        <v>468</v>
      </c>
    </row>
    <row r="16436" spans="1:13" hidden="1">
      <c r="A16436" t="s">
        <v>306</v>
      </c>
      <c r="B16436" t="s">
        <v>322</v>
      </c>
      <c r="C16436" t="s">
        <v>291</v>
      </c>
      <c r="D16436">
        <v>1</v>
      </c>
      <c r="E16436">
        <v>1</v>
      </c>
      <c r="F16436">
        <v>1</v>
      </c>
      <c r="G16436">
        <v>1</v>
      </c>
      <c r="H16436">
        <v>1</v>
      </c>
      <c r="I16436">
        <v>1</v>
      </c>
      <c r="J16436">
        <v>1</v>
      </c>
      <c r="K16436">
        <v>1</v>
      </c>
      <c r="M16436" t="s">
        <v>468</v>
      </c>
    </row>
    <row r="16437" spans="1:13" hidden="1">
      <c r="A16437" t="s">
        <v>306</v>
      </c>
      <c r="B16437" t="s">
        <v>322</v>
      </c>
      <c r="C16437" t="s">
        <v>292</v>
      </c>
      <c r="D16437">
        <v>1</v>
      </c>
      <c r="E16437">
        <v>1</v>
      </c>
      <c r="F16437">
        <v>1</v>
      </c>
      <c r="G16437">
        <v>1</v>
      </c>
      <c r="H16437">
        <v>1</v>
      </c>
      <c r="I16437">
        <v>1</v>
      </c>
      <c r="J16437">
        <v>1</v>
      </c>
      <c r="K16437">
        <v>1</v>
      </c>
      <c r="M16437" t="s">
        <v>468</v>
      </c>
    </row>
    <row r="16438" spans="1:13" hidden="1">
      <c r="A16438" t="s">
        <v>306</v>
      </c>
      <c r="B16438" t="s">
        <v>321</v>
      </c>
      <c r="C16438" t="s">
        <v>278</v>
      </c>
      <c r="D16438">
        <v>1</v>
      </c>
      <c r="E16438">
        <v>1</v>
      </c>
      <c r="F16438">
        <v>1</v>
      </c>
      <c r="G16438">
        <v>1</v>
      </c>
      <c r="H16438">
        <v>1</v>
      </c>
      <c r="I16438">
        <v>1</v>
      </c>
      <c r="J16438">
        <v>1</v>
      </c>
      <c r="K16438">
        <v>1</v>
      </c>
      <c r="M16438" t="s">
        <v>468</v>
      </c>
    </row>
    <row r="16439" spans="1:13" hidden="1">
      <c r="A16439" t="s">
        <v>306</v>
      </c>
      <c r="B16439" t="s">
        <v>321</v>
      </c>
      <c r="C16439" t="s">
        <v>279</v>
      </c>
      <c r="D16439">
        <v>1</v>
      </c>
      <c r="E16439">
        <v>1</v>
      </c>
      <c r="F16439">
        <v>1</v>
      </c>
      <c r="G16439">
        <v>1</v>
      </c>
      <c r="H16439">
        <v>1</v>
      </c>
      <c r="I16439">
        <v>1</v>
      </c>
      <c r="J16439">
        <v>1</v>
      </c>
      <c r="K16439">
        <v>1</v>
      </c>
      <c r="M16439" t="s">
        <v>468</v>
      </c>
    </row>
    <row r="16440" spans="1:13" hidden="1">
      <c r="A16440" t="s">
        <v>306</v>
      </c>
      <c r="B16440" t="s">
        <v>321</v>
      </c>
      <c r="C16440" t="s">
        <v>280</v>
      </c>
      <c r="D16440">
        <v>1</v>
      </c>
      <c r="E16440">
        <v>1</v>
      </c>
      <c r="F16440">
        <v>1</v>
      </c>
      <c r="G16440">
        <v>1</v>
      </c>
      <c r="H16440">
        <v>1</v>
      </c>
      <c r="I16440">
        <v>1</v>
      </c>
      <c r="J16440">
        <v>1</v>
      </c>
      <c r="K16440">
        <v>1</v>
      </c>
      <c r="M16440" t="s">
        <v>468</v>
      </c>
    </row>
    <row r="16441" spans="1:13" hidden="1">
      <c r="A16441" t="s">
        <v>306</v>
      </c>
      <c r="B16441" t="s">
        <v>321</v>
      </c>
      <c r="C16441" t="s">
        <v>277</v>
      </c>
      <c r="D16441">
        <v>1</v>
      </c>
      <c r="E16441">
        <v>1</v>
      </c>
      <c r="F16441">
        <v>1</v>
      </c>
      <c r="G16441">
        <v>1</v>
      </c>
      <c r="H16441">
        <v>1</v>
      </c>
      <c r="I16441">
        <v>1</v>
      </c>
      <c r="J16441">
        <v>1</v>
      </c>
      <c r="K16441">
        <v>1</v>
      </c>
      <c r="M16441" t="s">
        <v>468</v>
      </c>
    </row>
    <row r="16442" spans="1:13" hidden="1">
      <c r="A16442" t="s">
        <v>306</v>
      </c>
      <c r="B16442" t="s">
        <v>321</v>
      </c>
      <c r="C16442" t="s">
        <v>281</v>
      </c>
      <c r="D16442">
        <v>1</v>
      </c>
      <c r="E16442">
        <v>1</v>
      </c>
      <c r="F16442">
        <v>1</v>
      </c>
      <c r="G16442">
        <v>1</v>
      </c>
      <c r="H16442">
        <v>1</v>
      </c>
      <c r="I16442">
        <v>1</v>
      </c>
      <c r="J16442">
        <v>1</v>
      </c>
      <c r="K16442">
        <v>1</v>
      </c>
      <c r="M16442" t="s">
        <v>468</v>
      </c>
    </row>
    <row r="16443" spans="1:13" hidden="1">
      <c r="A16443" t="s">
        <v>306</v>
      </c>
      <c r="B16443" t="s">
        <v>321</v>
      </c>
      <c r="C16443" t="s">
        <v>282</v>
      </c>
      <c r="D16443">
        <v>1</v>
      </c>
      <c r="E16443">
        <v>1</v>
      </c>
      <c r="F16443">
        <v>1</v>
      </c>
      <c r="G16443">
        <v>1</v>
      </c>
      <c r="H16443">
        <v>1</v>
      </c>
      <c r="I16443">
        <v>1</v>
      </c>
      <c r="J16443">
        <v>1</v>
      </c>
      <c r="K16443">
        <v>1</v>
      </c>
      <c r="M16443" t="s">
        <v>468</v>
      </c>
    </row>
    <row r="16444" spans="1:13" hidden="1">
      <c r="A16444" t="s">
        <v>306</v>
      </c>
      <c r="B16444" t="s">
        <v>321</v>
      </c>
      <c r="C16444" t="s">
        <v>283</v>
      </c>
      <c r="D16444">
        <v>1</v>
      </c>
      <c r="E16444">
        <v>1</v>
      </c>
      <c r="F16444">
        <v>1</v>
      </c>
      <c r="G16444">
        <v>1</v>
      </c>
      <c r="H16444">
        <v>1</v>
      </c>
      <c r="I16444">
        <v>1</v>
      </c>
      <c r="J16444">
        <v>1</v>
      </c>
      <c r="K16444">
        <v>1</v>
      </c>
      <c r="M16444" t="s">
        <v>468</v>
      </c>
    </row>
    <row r="16445" spans="1:13" hidden="1">
      <c r="A16445" t="s">
        <v>306</v>
      </c>
      <c r="B16445" t="s">
        <v>321</v>
      </c>
      <c r="C16445" t="s">
        <v>284</v>
      </c>
      <c r="D16445">
        <v>1</v>
      </c>
      <c r="E16445">
        <v>1</v>
      </c>
      <c r="F16445">
        <v>1</v>
      </c>
      <c r="G16445">
        <v>1</v>
      </c>
      <c r="H16445">
        <v>1</v>
      </c>
      <c r="I16445">
        <v>1</v>
      </c>
      <c r="J16445">
        <v>1</v>
      </c>
      <c r="K16445">
        <v>1</v>
      </c>
      <c r="M16445" t="s">
        <v>468</v>
      </c>
    </row>
    <row r="16446" spans="1:13" hidden="1">
      <c r="A16446" t="s">
        <v>306</v>
      </c>
      <c r="B16446" t="s">
        <v>321</v>
      </c>
      <c r="C16446" t="s">
        <v>285</v>
      </c>
      <c r="D16446">
        <v>1</v>
      </c>
      <c r="E16446">
        <v>1</v>
      </c>
      <c r="F16446">
        <v>1</v>
      </c>
      <c r="G16446">
        <v>1</v>
      </c>
      <c r="H16446">
        <v>1</v>
      </c>
      <c r="I16446">
        <v>1</v>
      </c>
      <c r="J16446">
        <v>1</v>
      </c>
      <c r="K16446">
        <v>1</v>
      </c>
      <c r="M16446" t="s">
        <v>468</v>
      </c>
    </row>
    <row r="16447" spans="1:13" hidden="1">
      <c r="A16447" t="s">
        <v>306</v>
      </c>
      <c r="B16447" t="s">
        <v>321</v>
      </c>
      <c r="C16447" t="s">
        <v>286</v>
      </c>
      <c r="D16447">
        <v>1</v>
      </c>
      <c r="E16447">
        <v>1</v>
      </c>
      <c r="F16447">
        <v>1</v>
      </c>
      <c r="G16447">
        <v>1</v>
      </c>
      <c r="H16447">
        <v>1</v>
      </c>
      <c r="I16447">
        <v>1</v>
      </c>
      <c r="J16447">
        <v>1</v>
      </c>
      <c r="K16447">
        <v>1</v>
      </c>
      <c r="M16447" t="s">
        <v>468</v>
      </c>
    </row>
    <row r="16448" spans="1:13" hidden="1">
      <c r="A16448" t="s">
        <v>306</v>
      </c>
      <c r="B16448" t="s">
        <v>321</v>
      </c>
      <c r="C16448" t="s">
        <v>287</v>
      </c>
      <c r="D16448">
        <v>1</v>
      </c>
      <c r="E16448">
        <v>1</v>
      </c>
      <c r="F16448">
        <v>1</v>
      </c>
      <c r="G16448">
        <v>1</v>
      </c>
      <c r="H16448">
        <v>1</v>
      </c>
      <c r="I16448">
        <v>1</v>
      </c>
      <c r="J16448">
        <v>1</v>
      </c>
      <c r="K16448">
        <v>1</v>
      </c>
      <c r="M16448" t="s">
        <v>468</v>
      </c>
    </row>
    <row r="16449" spans="1:13" hidden="1">
      <c r="A16449" t="s">
        <v>306</v>
      </c>
      <c r="B16449" t="s">
        <v>321</v>
      </c>
      <c r="C16449" t="s">
        <v>288</v>
      </c>
      <c r="D16449">
        <v>1</v>
      </c>
      <c r="E16449">
        <v>1</v>
      </c>
      <c r="F16449">
        <v>1</v>
      </c>
      <c r="G16449">
        <v>1</v>
      </c>
      <c r="H16449">
        <v>1</v>
      </c>
      <c r="I16449">
        <v>1</v>
      </c>
      <c r="J16449">
        <v>1</v>
      </c>
      <c r="K16449">
        <v>1</v>
      </c>
      <c r="M16449" t="s">
        <v>468</v>
      </c>
    </row>
    <row r="16450" spans="1:13" hidden="1">
      <c r="A16450" t="s">
        <v>306</v>
      </c>
      <c r="B16450" t="s">
        <v>321</v>
      </c>
      <c r="C16450" t="s">
        <v>289</v>
      </c>
      <c r="D16450">
        <v>1</v>
      </c>
      <c r="E16450">
        <v>1</v>
      </c>
      <c r="F16450">
        <v>1</v>
      </c>
      <c r="G16450">
        <v>1</v>
      </c>
      <c r="H16450">
        <v>1</v>
      </c>
      <c r="I16450">
        <v>1</v>
      </c>
      <c r="J16450">
        <v>1</v>
      </c>
      <c r="K16450">
        <v>1</v>
      </c>
      <c r="M16450" t="s">
        <v>468</v>
      </c>
    </row>
    <row r="16451" spans="1:13" hidden="1">
      <c r="A16451" t="s">
        <v>306</v>
      </c>
      <c r="B16451" t="s">
        <v>321</v>
      </c>
      <c r="C16451" t="s">
        <v>290</v>
      </c>
      <c r="D16451">
        <v>1</v>
      </c>
      <c r="E16451">
        <v>1</v>
      </c>
      <c r="F16451">
        <v>1</v>
      </c>
      <c r="G16451">
        <v>1</v>
      </c>
      <c r="H16451">
        <v>1</v>
      </c>
      <c r="I16451">
        <v>1</v>
      </c>
      <c r="J16451">
        <v>1</v>
      </c>
      <c r="K16451">
        <v>1</v>
      </c>
      <c r="M16451" t="s">
        <v>468</v>
      </c>
    </row>
    <row r="16452" spans="1:13" hidden="1">
      <c r="A16452" t="s">
        <v>306</v>
      </c>
      <c r="B16452" t="s">
        <v>321</v>
      </c>
      <c r="C16452" t="s">
        <v>291</v>
      </c>
      <c r="D16452">
        <v>1</v>
      </c>
      <c r="E16452">
        <v>1</v>
      </c>
      <c r="F16452">
        <v>1</v>
      </c>
      <c r="G16452">
        <v>1</v>
      </c>
      <c r="H16452">
        <v>1</v>
      </c>
      <c r="I16452">
        <v>1</v>
      </c>
      <c r="J16452">
        <v>1</v>
      </c>
      <c r="K16452">
        <v>1</v>
      </c>
      <c r="M16452" t="s">
        <v>468</v>
      </c>
    </row>
    <row r="16453" spans="1:13" hidden="1">
      <c r="A16453" t="s">
        <v>306</v>
      </c>
      <c r="B16453" t="s">
        <v>321</v>
      </c>
      <c r="C16453" t="s">
        <v>292</v>
      </c>
      <c r="D16453">
        <v>1</v>
      </c>
      <c r="E16453">
        <v>1</v>
      </c>
      <c r="F16453">
        <v>1</v>
      </c>
      <c r="G16453">
        <v>1</v>
      </c>
      <c r="H16453">
        <v>1</v>
      </c>
      <c r="I16453">
        <v>1</v>
      </c>
      <c r="J16453">
        <v>1</v>
      </c>
      <c r="K16453">
        <v>1</v>
      </c>
      <c r="M16453" t="s">
        <v>468</v>
      </c>
    </row>
    <row r="16454" spans="1:13" hidden="1">
      <c r="A16454" t="s">
        <v>306</v>
      </c>
      <c r="B16454" t="s">
        <v>320</v>
      </c>
      <c r="C16454" t="s">
        <v>278</v>
      </c>
      <c r="D16454">
        <v>1</v>
      </c>
      <c r="E16454">
        <v>1</v>
      </c>
      <c r="F16454">
        <v>1</v>
      </c>
      <c r="G16454">
        <v>1</v>
      </c>
      <c r="H16454">
        <v>1</v>
      </c>
      <c r="I16454">
        <v>1</v>
      </c>
      <c r="J16454">
        <v>1</v>
      </c>
      <c r="K16454">
        <v>1</v>
      </c>
      <c r="M16454" t="s">
        <v>468</v>
      </c>
    </row>
    <row r="16455" spans="1:13" hidden="1">
      <c r="A16455" t="s">
        <v>306</v>
      </c>
      <c r="B16455" t="s">
        <v>320</v>
      </c>
      <c r="C16455" t="s">
        <v>279</v>
      </c>
      <c r="D16455">
        <v>1</v>
      </c>
      <c r="E16455">
        <v>1</v>
      </c>
      <c r="F16455">
        <v>1</v>
      </c>
      <c r="G16455">
        <v>1</v>
      </c>
      <c r="H16455">
        <v>1</v>
      </c>
      <c r="I16455">
        <v>1</v>
      </c>
      <c r="J16455">
        <v>1</v>
      </c>
      <c r="K16455">
        <v>1</v>
      </c>
      <c r="M16455" t="s">
        <v>468</v>
      </c>
    </row>
    <row r="16456" spans="1:13" hidden="1">
      <c r="A16456" t="s">
        <v>306</v>
      </c>
      <c r="B16456" t="s">
        <v>320</v>
      </c>
      <c r="C16456" t="s">
        <v>280</v>
      </c>
      <c r="D16456">
        <v>1</v>
      </c>
      <c r="E16456">
        <v>1</v>
      </c>
      <c r="F16456">
        <v>1</v>
      </c>
      <c r="G16456">
        <v>1</v>
      </c>
      <c r="H16456">
        <v>1</v>
      </c>
      <c r="I16456">
        <v>1</v>
      </c>
      <c r="J16456">
        <v>1</v>
      </c>
      <c r="K16456">
        <v>1</v>
      </c>
      <c r="M16456" t="s">
        <v>468</v>
      </c>
    </row>
    <row r="16457" spans="1:13" hidden="1">
      <c r="A16457" t="s">
        <v>306</v>
      </c>
      <c r="B16457" t="s">
        <v>320</v>
      </c>
      <c r="C16457" t="s">
        <v>277</v>
      </c>
      <c r="D16457">
        <v>1</v>
      </c>
      <c r="E16457">
        <v>1</v>
      </c>
      <c r="F16457">
        <v>1</v>
      </c>
      <c r="G16457">
        <v>1</v>
      </c>
      <c r="H16457">
        <v>1</v>
      </c>
      <c r="I16457">
        <v>1</v>
      </c>
      <c r="J16457">
        <v>1</v>
      </c>
      <c r="K16457">
        <v>1</v>
      </c>
      <c r="M16457" t="s">
        <v>468</v>
      </c>
    </row>
    <row r="16458" spans="1:13" hidden="1">
      <c r="A16458" t="s">
        <v>306</v>
      </c>
      <c r="B16458" t="s">
        <v>320</v>
      </c>
      <c r="C16458" t="s">
        <v>281</v>
      </c>
      <c r="D16458">
        <v>1</v>
      </c>
      <c r="E16458">
        <v>1</v>
      </c>
      <c r="F16458">
        <v>1</v>
      </c>
      <c r="G16458">
        <v>1</v>
      </c>
      <c r="H16458">
        <v>1</v>
      </c>
      <c r="I16458">
        <v>1</v>
      </c>
      <c r="J16458">
        <v>1</v>
      </c>
      <c r="K16458">
        <v>1</v>
      </c>
      <c r="M16458" t="s">
        <v>468</v>
      </c>
    </row>
    <row r="16459" spans="1:13" hidden="1">
      <c r="A16459" t="s">
        <v>306</v>
      </c>
      <c r="B16459" t="s">
        <v>320</v>
      </c>
      <c r="C16459" t="s">
        <v>282</v>
      </c>
      <c r="D16459">
        <v>1</v>
      </c>
      <c r="E16459">
        <v>1</v>
      </c>
      <c r="F16459">
        <v>1</v>
      </c>
      <c r="G16459">
        <v>1</v>
      </c>
      <c r="H16459">
        <v>1</v>
      </c>
      <c r="I16459">
        <v>1</v>
      </c>
      <c r="J16459">
        <v>1</v>
      </c>
      <c r="K16459">
        <v>1</v>
      </c>
      <c r="M16459" t="s">
        <v>468</v>
      </c>
    </row>
    <row r="16460" spans="1:13" hidden="1">
      <c r="A16460" t="s">
        <v>306</v>
      </c>
      <c r="B16460" t="s">
        <v>320</v>
      </c>
      <c r="C16460" t="s">
        <v>283</v>
      </c>
      <c r="D16460">
        <v>1</v>
      </c>
      <c r="E16460">
        <v>1</v>
      </c>
      <c r="F16460">
        <v>1</v>
      </c>
      <c r="G16460">
        <v>1</v>
      </c>
      <c r="H16460">
        <v>1</v>
      </c>
      <c r="I16460">
        <v>1</v>
      </c>
      <c r="J16460">
        <v>1</v>
      </c>
      <c r="K16460">
        <v>1</v>
      </c>
      <c r="M16460" t="s">
        <v>468</v>
      </c>
    </row>
    <row r="16461" spans="1:13" hidden="1">
      <c r="A16461" t="s">
        <v>306</v>
      </c>
      <c r="B16461" t="s">
        <v>320</v>
      </c>
      <c r="C16461" t="s">
        <v>284</v>
      </c>
      <c r="D16461">
        <v>1</v>
      </c>
      <c r="E16461">
        <v>1</v>
      </c>
      <c r="F16461">
        <v>1</v>
      </c>
      <c r="G16461">
        <v>1</v>
      </c>
      <c r="H16461">
        <v>1</v>
      </c>
      <c r="I16461">
        <v>1</v>
      </c>
      <c r="J16461">
        <v>1</v>
      </c>
      <c r="K16461">
        <v>1</v>
      </c>
      <c r="M16461" t="s">
        <v>468</v>
      </c>
    </row>
    <row r="16462" spans="1:13" hidden="1">
      <c r="A16462" t="s">
        <v>306</v>
      </c>
      <c r="B16462" t="s">
        <v>320</v>
      </c>
      <c r="C16462" t="s">
        <v>285</v>
      </c>
      <c r="D16462">
        <v>1</v>
      </c>
      <c r="E16462">
        <v>1</v>
      </c>
      <c r="F16462">
        <v>1</v>
      </c>
      <c r="G16462">
        <v>1</v>
      </c>
      <c r="H16462">
        <v>1</v>
      </c>
      <c r="I16462">
        <v>1</v>
      </c>
      <c r="J16462">
        <v>1</v>
      </c>
      <c r="K16462">
        <v>1</v>
      </c>
      <c r="M16462" t="s">
        <v>468</v>
      </c>
    </row>
    <row r="16463" spans="1:13" hidden="1">
      <c r="A16463" t="s">
        <v>306</v>
      </c>
      <c r="B16463" t="s">
        <v>320</v>
      </c>
      <c r="C16463" t="s">
        <v>286</v>
      </c>
      <c r="D16463">
        <v>1</v>
      </c>
      <c r="E16463">
        <v>1</v>
      </c>
      <c r="F16463">
        <v>1</v>
      </c>
      <c r="G16463">
        <v>1</v>
      </c>
      <c r="H16463">
        <v>1</v>
      </c>
      <c r="I16463">
        <v>1</v>
      </c>
      <c r="J16463">
        <v>1</v>
      </c>
      <c r="K16463">
        <v>1</v>
      </c>
      <c r="M16463" t="s">
        <v>468</v>
      </c>
    </row>
    <row r="16464" spans="1:13" hidden="1">
      <c r="A16464" t="s">
        <v>306</v>
      </c>
      <c r="B16464" t="s">
        <v>320</v>
      </c>
      <c r="C16464" t="s">
        <v>287</v>
      </c>
      <c r="D16464">
        <v>1</v>
      </c>
      <c r="E16464">
        <v>1</v>
      </c>
      <c r="F16464">
        <v>1</v>
      </c>
      <c r="G16464">
        <v>1</v>
      </c>
      <c r="H16464">
        <v>1</v>
      </c>
      <c r="I16464">
        <v>1</v>
      </c>
      <c r="J16464">
        <v>1</v>
      </c>
      <c r="K16464">
        <v>1</v>
      </c>
      <c r="M16464" t="s">
        <v>468</v>
      </c>
    </row>
    <row r="16465" spans="1:13" hidden="1">
      <c r="A16465" t="s">
        <v>306</v>
      </c>
      <c r="B16465" t="s">
        <v>320</v>
      </c>
      <c r="C16465" t="s">
        <v>288</v>
      </c>
      <c r="D16465">
        <v>1</v>
      </c>
      <c r="E16465">
        <v>1</v>
      </c>
      <c r="F16465">
        <v>1</v>
      </c>
      <c r="G16465">
        <v>1</v>
      </c>
      <c r="H16465">
        <v>1</v>
      </c>
      <c r="I16465">
        <v>1</v>
      </c>
      <c r="J16465">
        <v>1</v>
      </c>
      <c r="K16465">
        <v>1</v>
      </c>
      <c r="M16465" t="s">
        <v>468</v>
      </c>
    </row>
    <row r="16466" spans="1:13" hidden="1">
      <c r="A16466" t="s">
        <v>306</v>
      </c>
      <c r="B16466" t="s">
        <v>320</v>
      </c>
      <c r="C16466" t="s">
        <v>289</v>
      </c>
      <c r="D16466">
        <v>1</v>
      </c>
      <c r="E16466">
        <v>1</v>
      </c>
      <c r="F16466">
        <v>1</v>
      </c>
      <c r="G16466">
        <v>1</v>
      </c>
      <c r="H16466">
        <v>1</v>
      </c>
      <c r="I16466">
        <v>1</v>
      </c>
      <c r="J16466">
        <v>1</v>
      </c>
      <c r="K16466">
        <v>1</v>
      </c>
      <c r="M16466" t="s">
        <v>468</v>
      </c>
    </row>
    <row r="16467" spans="1:13" hidden="1">
      <c r="A16467" t="s">
        <v>306</v>
      </c>
      <c r="B16467" t="s">
        <v>320</v>
      </c>
      <c r="C16467" t="s">
        <v>290</v>
      </c>
      <c r="D16467">
        <v>1</v>
      </c>
      <c r="E16467">
        <v>1</v>
      </c>
      <c r="F16467">
        <v>1</v>
      </c>
      <c r="G16467">
        <v>1</v>
      </c>
      <c r="H16467">
        <v>1</v>
      </c>
      <c r="I16467">
        <v>1</v>
      </c>
      <c r="J16467">
        <v>1</v>
      </c>
      <c r="K16467">
        <v>1</v>
      </c>
      <c r="M16467" t="s">
        <v>468</v>
      </c>
    </row>
    <row r="16468" spans="1:13" hidden="1">
      <c r="A16468" t="s">
        <v>306</v>
      </c>
      <c r="B16468" t="s">
        <v>320</v>
      </c>
      <c r="C16468" t="s">
        <v>291</v>
      </c>
      <c r="D16468">
        <v>1</v>
      </c>
      <c r="E16468">
        <v>1</v>
      </c>
      <c r="F16468">
        <v>1</v>
      </c>
      <c r="G16468">
        <v>1</v>
      </c>
      <c r="H16468">
        <v>1</v>
      </c>
      <c r="I16468">
        <v>1</v>
      </c>
      <c r="J16468">
        <v>1</v>
      </c>
      <c r="K16468">
        <v>1</v>
      </c>
      <c r="M16468" t="s">
        <v>468</v>
      </c>
    </row>
    <row r="16469" spans="1:13" hidden="1">
      <c r="A16469" t="s">
        <v>306</v>
      </c>
      <c r="B16469" t="s">
        <v>320</v>
      </c>
      <c r="C16469" t="s">
        <v>292</v>
      </c>
      <c r="D16469">
        <v>1</v>
      </c>
      <c r="E16469">
        <v>1</v>
      </c>
      <c r="F16469">
        <v>1</v>
      </c>
      <c r="G16469">
        <v>1</v>
      </c>
      <c r="H16469">
        <v>1</v>
      </c>
      <c r="I16469">
        <v>1</v>
      </c>
      <c r="J16469">
        <v>1</v>
      </c>
      <c r="K16469">
        <v>1</v>
      </c>
      <c r="M16469" t="s">
        <v>468</v>
      </c>
    </row>
    <row r="16470" spans="1:13" hidden="1">
      <c r="A16470" t="s">
        <v>306</v>
      </c>
      <c r="B16470" t="s">
        <v>323</v>
      </c>
      <c r="C16470" t="s">
        <v>278</v>
      </c>
      <c r="D16470">
        <v>1</v>
      </c>
      <c r="E16470">
        <v>1</v>
      </c>
      <c r="F16470">
        <v>1</v>
      </c>
      <c r="G16470">
        <v>1</v>
      </c>
      <c r="H16470">
        <v>1</v>
      </c>
      <c r="I16470">
        <v>1</v>
      </c>
      <c r="J16470">
        <v>1</v>
      </c>
      <c r="K16470">
        <v>1</v>
      </c>
      <c r="M16470" t="s">
        <v>468</v>
      </c>
    </row>
    <row r="16471" spans="1:13" hidden="1">
      <c r="A16471" t="s">
        <v>306</v>
      </c>
      <c r="B16471" t="s">
        <v>323</v>
      </c>
      <c r="C16471" t="s">
        <v>279</v>
      </c>
      <c r="D16471">
        <v>1</v>
      </c>
      <c r="E16471">
        <v>1</v>
      </c>
      <c r="F16471">
        <v>1</v>
      </c>
      <c r="G16471">
        <v>1</v>
      </c>
      <c r="H16471">
        <v>1</v>
      </c>
      <c r="I16471">
        <v>1</v>
      </c>
      <c r="J16471">
        <v>1</v>
      </c>
      <c r="K16471">
        <v>1</v>
      </c>
      <c r="M16471" t="s">
        <v>468</v>
      </c>
    </row>
    <row r="16472" spans="1:13" hidden="1">
      <c r="A16472" t="s">
        <v>306</v>
      </c>
      <c r="B16472" t="s">
        <v>323</v>
      </c>
      <c r="C16472" t="s">
        <v>280</v>
      </c>
      <c r="D16472">
        <v>1</v>
      </c>
      <c r="E16472">
        <v>1</v>
      </c>
      <c r="F16472">
        <v>1</v>
      </c>
      <c r="G16472">
        <v>1</v>
      </c>
      <c r="H16472">
        <v>1</v>
      </c>
      <c r="I16472">
        <v>1</v>
      </c>
      <c r="J16472">
        <v>1</v>
      </c>
      <c r="K16472">
        <v>1</v>
      </c>
      <c r="M16472" t="s">
        <v>468</v>
      </c>
    </row>
    <row r="16473" spans="1:13" hidden="1">
      <c r="A16473" t="s">
        <v>306</v>
      </c>
      <c r="B16473" t="s">
        <v>323</v>
      </c>
      <c r="C16473" t="s">
        <v>277</v>
      </c>
      <c r="D16473">
        <v>1</v>
      </c>
      <c r="E16473">
        <v>1</v>
      </c>
      <c r="F16473">
        <v>1</v>
      </c>
      <c r="G16473">
        <v>1</v>
      </c>
      <c r="H16473">
        <v>1</v>
      </c>
      <c r="I16473">
        <v>1</v>
      </c>
      <c r="J16473">
        <v>1</v>
      </c>
      <c r="K16473">
        <v>1</v>
      </c>
      <c r="M16473" t="s">
        <v>468</v>
      </c>
    </row>
    <row r="16474" spans="1:13" hidden="1">
      <c r="A16474" t="s">
        <v>306</v>
      </c>
      <c r="B16474" t="s">
        <v>323</v>
      </c>
      <c r="C16474" t="s">
        <v>281</v>
      </c>
      <c r="D16474">
        <v>1</v>
      </c>
      <c r="E16474">
        <v>1</v>
      </c>
      <c r="F16474">
        <v>1</v>
      </c>
      <c r="G16474">
        <v>1</v>
      </c>
      <c r="H16474">
        <v>1</v>
      </c>
      <c r="I16474">
        <v>1</v>
      </c>
      <c r="J16474">
        <v>1</v>
      </c>
      <c r="K16474">
        <v>1</v>
      </c>
      <c r="M16474" t="s">
        <v>468</v>
      </c>
    </row>
    <row r="16475" spans="1:13" hidden="1">
      <c r="A16475" t="s">
        <v>306</v>
      </c>
      <c r="B16475" t="s">
        <v>323</v>
      </c>
      <c r="C16475" t="s">
        <v>282</v>
      </c>
      <c r="D16475">
        <v>1</v>
      </c>
      <c r="E16475">
        <v>1</v>
      </c>
      <c r="F16475">
        <v>1</v>
      </c>
      <c r="G16475">
        <v>1</v>
      </c>
      <c r="H16475">
        <v>1</v>
      </c>
      <c r="I16475">
        <v>1</v>
      </c>
      <c r="J16475">
        <v>1</v>
      </c>
      <c r="K16475">
        <v>1</v>
      </c>
      <c r="M16475" t="s">
        <v>468</v>
      </c>
    </row>
    <row r="16476" spans="1:13" hidden="1">
      <c r="A16476" t="s">
        <v>306</v>
      </c>
      <c r="B16476" t="s">
        <v>323</v>
      </c>
      <c r="C16476" t="s">
        <v>283</v>
      </c>
      <c r="D16476">
        <v>1</v>
      </c>
      <c r="E16476">
        <v>1</v>
      </c>
      <c r="F16476">
        <v>1</v>
      </c>
      <c r="G16476">
        <v>1</v>
      </c>
      <c r="H16476">
        <v>1</v>
      </c>
      <c r="I16476">
        <v>1</v>
      </c>
      <c r="J16476">
        <v>1</v>
      </c>
      <c r="K16476">
        <v>1</v>
      </c>
      <c r="M16476" t="s">
        <v>468</v>
      </c>
    </row>
    <row r="16477" spans="1:13" hidden="1">
      <c r="A16477" t="s">
        <v>306</v>
      </c>
      <c r="B16477" t="s">
        <v>323</v>
      </c>
      <c r="C16477" t="s">
        <v>284</v>
      </c>
      <c r="D16477">
        <v>1</v>
      </c>
      <c r="E16477">
        <v>1</v>
      </c>
      <c r="F16477">
        <v>1</v>
      </c>
      <c r="G16477">
        <v>1</v>
      </c>
      <c r="H16477">
        <v>1</v>
      </c>
      <c r="I16477">
        <v>1</v>
      </c>
      <c r="J16477">
        <v>1</v>
      </c>
      <c r="K16477">
        <v>1</v>
      </c>
      <c r="M16477" t="s">
        <v>468</v>
      </c>
    </row>
    <row r="16478" spans="1:13" hidden="1">
      <c r="A16478" t="s">
        <v>306</v>
      </c>
      <c r="B16478" t="s">
        <v>323</v>
      </c>
      <c r="C16478" t="s">
        <v>285</v>
      </c>
      <c r="D16478">
        <v>1</v>
      </c>
      <c r="E16478">
        <v>1</v>
      </c>
      <c r="F16478">
        <v>1</v>
      </c>
      <c r="G16478">
        <v>1</v>
      </c>
      <c r="H16478">
        <v>1</v>
      </c>
      <c r="I16478">
        <v>1</v>
      </c>
      <c r="J16478">
        <v>1</v>
      </c>
      <c r="K16478">
        <v>1</v>
      </c>
      <c r="M16478" t="s">
        <v>468</v>
      </c>
    </row>
    <row r="16479" spans="1:13" hidden="1">
      <c r="A16479" t="s">
        <v>306</v>
      </c>
      <c r="B16479" t="s">
        <v>323</v>
      </c>
      <c r="C16479" t="s">
        <v>286</v>
      </c>
      <c r="D16479">
        <v>1</v>
      </c>
      <c r="E16479">
        <v>1</v>
      </c>
      <c r="F16479">
        <v>1</v>
      </c>
      <c r="G16479">
        <v>1</v>
      </c>
      <c r="H16479">
        <v>1</v>
      </c>
      <c r="I16479">
        <v>1</v>
      </c>
      <c r="J16479">
        <v>1</v>
      </c>
      <c r="K16479">
        <v>1</v>
      </c>
      <c r="M16479" t="s">
        <v>468</v>
      </c>
    </row>
    <row r="16480" spans="1:13" hidden="1">
      <c r="A16480" t="s">
        <v>306</v>
      </c>
      <c r="B16480" t="s">
        <v>323</v>
      </c>
      <c r="C16480" t="s">
        <v>287</v>
      </c>
      <c r="D16480">
        <v>1</v>
      </c>
      <c r="E16480">
        <v>1</v>
      </c>
      <c r="F16480">
        <v>1</v>
      </c>
      <c r="G16480">
        <v>1</v>
      </c>
      <c r="H16480">
        <v>1</v>
      </c>
      <c r="I16480">
        <v>1</v>
      </c>
      <c r="J16480">
        <v>1</v>
      </c>
      <c r="K16480">
        <v>1</v>
      </c>
      <c r="M16480" t="s">
        <v>468</v>
      </c>
    </row>
    <row r="16481" spans="1:13" hidden="1">
      <c r="A16481" t="s">
        <v>306</v>
      </c>
      <c r="B16481" t="s">
        <v>323</v>
      </c>
      <c r="C16481" t="s">
        <v>288</v>
      </c>
      <c r="D16481">
        <v>1</v>
      </c>
      <c r="E16481">
        <v>1</v>
      </c>
      <c r="F16481">
        <v>1</v>
      </c>
      <c r="G16481">
        <v>1</v>
      </c>
      <c r="H16481">
        <v>1</v>
      </c>
      <c r="I16481">
        <v>1</v>
      </c>
      <c r="J16481">
        <v>1</v>
      </c>
      <c r="K16481">
        <v>1</v>
      </c>
      <c r="M16481" t="s">
        <v>468</v>
      </c>
    </row>
    <row r="16482" spans="1:13" hidden="1">
      <c r="A16482" t="s">
        <v>306</v>
      </c>
      <c r="B16482" t="s">
        <v>323</v>
      </c>
      <c r="C16482" t="s">
        <v>289</v>
      </c>
      <c r="D16482">
        <v>1</v>
      </c>
      <c r="E16482">
        <v>1</v>
      </c>
      <c r="F16482">
        <v>1</v>
      </c>
      <c r="G16482">
        <v>1</v>
      </c>
      <c r="H16482">
        <v>1</v>
      </c>
      <c r="I16482">
        <v>1</v>
      </c>
      <c r="J16482">
        <v>1</v>
      </c>
      <c r="K16482">
        <v>1</v>
      </c>
      <c r="M16482" t="s">
        <v>468</v>
      </c>
    </row>
    <row r="16483" spans="1:13" hidden="1">
      <c r="A16483" t="s">
        <v>306</v>
      </c>
      <c r="B16483" t="s">
        <v>323</v>
      </c>
      <c r="C16483" t="s">
        <v>290</v>
      </c>
      <c r="D16483">
        <v>1</v>
      </c>
      <c r="E16483">
        <v>1</v>
      </c>
      <c r="F16483">
        <v>1</v>
      </c>
      <c r="G16483">
        <v>1</v>
      </c>
      <c r="H16483">
        <v>1</v>
      </c>
      <c r="I16483">
        <v>1</v>
      </c>
      <c r="J16483">
        <v>1</v>
      </c>
      <c r="K16483">
        <v>1</v>
      </c>
      <c r="M16483" t="s">
        <v>468</v>
      </c>
    </row>
    <row r="16484" spans="1:13" hidden="1">
      <c r="A16484" t="s">
        <v>306</v>
      </c>
      <c r="B16484" t="s">
        <v>323</v>
      </c>
      <c r="C16484" t="s">
        <v>291</v>
      </c>
      <c r="D16484">
        <v>1</v>
      </c>
      <c r="E16484">
        <v>1</v>
      </c>
      <c r="F16484">
        <v>1</v>
      </c>
      <c r="G16484">
        <v>1</v>
      </c>
      <c r="H16484">
        <v>1</v>
      </c>
      <c r="I16484">
        <v>1</v>
      </c>
      <c r="J16484">
        <v>1</v>
      </c>
      <c r="K16484">
        <v>1</v>
      </c>
      <c r="M16484" t="s">
        <v>468</v>
      </c>
    </row>
    <row r="16485" spans="1:13" hidden="1">
      <c r="A16485" t="s">
        <v>306</v>
      </c>
      <c r="B16485" t="s">
        <v>323</v>
      </c>
      <c r="C16485" t="s">
        <v>292</v>
      </c>
      <c r="D16485">
        <v>1</v>
      </c>
      <c r="E16485">
        <v>1</v>
      </c>
      <c r="F16485">
        <v>1</v>
      </c>
      <c r="G16485">
        <v>1</v>
      </c>
      <c r="H16485">
        <v>1</v>
      </c>
      <c r="I16485">
        <v>1</v>
      </c>
      <c r="J16485">
        <v>1</v>
      </c>
      <c r="K16485">
        <v>1</v>
      </c>
      <c r="M16485" t="s">
        <v>468</v>
      </c>
    </row>
    <row r="16486" spans="1:13" hidden="1">
      <c r="A16486" t="s">
        <v>306</v>
      </c>
      <c r="B16486" t="s">
        <v>324</v>
      </c>
      <c r="C16486" t="s">
        <v>278</v>
      </c>
      <c r="D16486">
        <v>1</v>
      </c>
      <c r="E16486">
        <v>1</v>
      </c>
      <c r="F16486">
        <v>1</v>
      </c>
      <c r="G16486">
        <v>1</v>
      </c>
      <c r="H16486">
        <v>1</v>
      </c>
      <c r="I16486">
        <v>1</v>
      </c>
      <c r="J16486">
        <v>1</v>
      </c>
      <c r="K16486">
        <v>1</v>
      </c>
      <c r="M16486" t="s">
        <v>468</v>
      </c>
    </row>
    <row r="16487" spans="1:13" hidden="1">
      <c r="A16487" t="s">
        <v>306</v>
      </c>
      <c r="B16487" t="s">
        <v>324</v>
      </c>
      <c r="C16487" t="s">
        <v>279</v>
      </c>
      <c r="D16487">
        <v>1</v>
      </c>
      <c r="E16487">
        <v>1</v>
      </c>
      <c r="F16487">
        <v>1</v>
      </c>
      <c r="G16487">
        <v>1</v>
      </c>
      <c r="H16487">
        <v>1</v>
      </c>
      <c r="I16487">
        <v>1</v>
      </c>
      <c r="J16487">
        <v>1</v>
      </c>
      <c r="K16487">
        <v>1</v>
      </c>
      <c r="M16487" t="s">
        <v>468</v>
      </c>
    </row>
    <row r="16488" spans="1:13" hidden="1">
      <c r="A16488" t="s">
        <v>306</v>
      </c>
      <c r="B16488" t="s">
        <v>324</v>
      </c>
      <c r="C16488" t="s">
        <v>280</v>
      </c>
      <c r="D16488">
        <v>1</v>
      </c>
      <c r="E16488">
        <v>1</v>
      </c>
      <c r="F16488">
        <v>1</v>
      </c>
      <c r="G16488">
        <v>1</v>
      </c>
      <c r="H16488">
        <v>1</v>
      </c>
      <c r="I16488">
        <v>1</v>
      </c>
      <c r="J16488">
        <v>1</v>
      </c>
      <c r="K16488">
        <v>1</v>
      </c>
      <c r="M16488" t="s">
        <v>468</v>
      </c>
    </row>
    <row r="16489" spans="1:13" hidden="1">
      <c r="A16489" t="s">
        <v>306</v>
      </c>
      <c r="B16489" t="s">
        <v>324</v>
      </c>
      <c r="C16489" t="s">
        <v>277</v>
      </c>
      <c r="D16489">
        <v>1</v>
      </c>
      <c r="E16489">
        <v>1</v>
      </c>
      <c r="F16489">
        <v>1</v>
      </c>
      <c r="G16489">
        <v>1</v>
      </c>
      <c r="H16489">
        <v>1</v>
      </c>
      <c r="I16489">
        <v>1</v>
      </c>
      <c r="J16489">
        <v>1</v>
      </c>
      <c r="K16489">
        <v>1</v>
      </c>
      <c r="M16489" t="s">
        <v>468</v>
      </c>
    </row>
    <row r="16490" spans="1:13" hidden="1">
      <c r="A16490" t="s">
        <v>306</v>
      </c>
      <c r="B16490" t="s">
        <v>324</v>
      </c>
      <c r="C16490" t="s">
        <v>281</v>
      </c>
      <c r="D16490">
        <v>1</v>
      </c>
      <c r="E16490">
        <v>1</v>
      </c>
      <c r="F16490">
        <v>1</v>
      </c>
      <c r="G16490">
        <v>1</v>
      </c>
      <c r="H16490">
        <v>1</v>
      </c>
      <c r="I16490">
        <v>1</v>
      </c>
      <c r="J16490">
        <v>1</v>
      </c>
      <c r="K16490">
        <v>1</v>
      </c>
      <c r="M16490" t="s">
        <v>468</v>
      </c>
    </row>
    <row r="16491" spans="1:13" hidden="1">
      <c r="A16491" t="s">
        <v>306</v>
      </c>
      <c r="B16491" t="s">
        <v>324</v>
      </c>
      <c r="C16491" t="s">
        <v>282</v>
      </c>
      <c r="D16491">
        <v>1</v>
      </c>
      <c r="E16491">
        <v>1</v>
      </c>
      <c r="F16491">
        <v>1</v>
      </c>
      <c r="G16491">
        <v>1</v>
      </c>
      <c r="H16491">
        <v>1</v>
      </c>
      <c r="I16491">
        <v>1</v>
      </c>
      <c r="J16491">
        <v>1</v>
      </c>
      <c r="K16491">
        <v>1</v>
      </c>
      <c r="M16491" t="s">
        <v>468</v>
      </c>
    </row>
    <row r="16492" spans="1:13" hidden="1">
      <c r="A16492" t="s">
        <v>306</v>
      </c>
      <c r="B16492" t="s">
        <v>324</v>
      </c>
      <c r="C16492" t="s">
        <v>283</v>
      </c>
      <c r="D16492">
        <v>1</v>
      </c>
      <c r="E16492">
        <v>1</v>
      </c>
      <c r="F16492">
        <v>1</v>
      </c>
      <c r="G16492">
        <v>1</v>
      </c>
      <c r="H16492">
        <v>1</v>
      </c>
      <c r="I16492">
        <v>1</v>
      </c>
      <c r="J16492">
        <v>1</v>
      </c>
      <c r="K16492">
        <v>1</v>
      </c>
      <c r="M16492" t="s">
        <v>468</v>
      </c>
    </row>
    <row r="16493" spans="1:13" hidden="1">
      <c r="A16493" t="s">
        <v>306</v>
      </c>
      <c r="B16493" t="s">
        <v>324</v>
      </c>
      <c r="C16493" t="s">
        <v>284</v>
      </c>
      <c r="D16493">
        <v>1</v>
      </c>
      <c r="E16493">
        <v>1</v>
      </c>
      <c r="F16493">
        <v>1</v>
      </c>
      <c r="G16493">
        <v>1</v>
      </c>
      <c r="H16493">
        <v>1</v>
      </c>
      <c r="I16493">
        <v>1</v>
      </c>
      <c r="J16493">
        <v>1</v>
      </c>
      <c r="K16493">
        <v>1</v>
      </c>
      <c r="M16493" t="s">
        <v>468</v>
      </c>
    </row>
    <row r="16494" spans="1:13" hidden="1">
      <c r="A16494" t="s">
        <v>306</v>
      </c>
      <c r="B16494" t="s">
        <v>324</v>
      </c>
      <c r="C16494" t="s">
        <v>285</v>
      </c>
      <c r="D16494">
        <v>1</v>
      </c>
      <c r="E16494">
        <v>1</v>
      </c>
      <c r="F16494">
        <v>1</v>
      </c>
      <c r="G16494">
        <v>1</v>
      </c>
      <c r="H16494">
        <v>1</v>
      </c>
      <c r="I16494">
        <v>1</v>
      </c>
      <c r="J16494">
        <v>1</v>
      </c>
      <c r="K16494">
        <v>1</v>
      </c>
      <c r="M16494" t="s">
        <v>468</v>
      </c>
    </row>
    <row r="16495" spans="1:13" hidden="1">
      <c r="A16495" t="s">
        <v>306</v>
      </c>
      <c r="B16495" t="s">
        <v>324</v>
      </c>
      <c r="C16495" t="s">
        <v>286</v>
      </c>
      <c r="D16495">
        <v>1</v>
      </c>
      <c r="E16495">
        <v>1</v>
      </c>
      <c r="F16495">
        <v>1</v>
      </c>
      <c r="G16495">
        <v>1</v>
      </c>
      <c r="H16495">
        <v>1</v>
      </c>
      <c r="I16495">
        <v>1</v>
      </c>
      <c r="J16495">
        <v>1</v>
      </c>
      <c r="K16495">
        <v>1</v>
      </c>
      <c r="M16495" t="s">
        <v>468</v>
      </c>
    </row>
    <row r="16496" spans="1:13" hidden="1">
      <c r="A16496" t="s">
        <v>306</v>
      </c>
      <c r="B16496" t="s">
        <v>324</v>
      </c>
      <c r="C16496" t="s">
        <v>287</v>
      </c>
      <c r="D16496">
        <v>1</v>
      </c>
      <c r="E16496">
        <v>1</v>
      </c>
      <c r="F16496">
        <v>1</v>
      </c>
      <c r="G16496">
        <v>1</v>
      </c>
      <c r="H16496">
        <v>1</v>
      </c>
      <c r="I16496">
        <v>1</v>
      </c>
      <c r="J16496">
        <v>1</v>
      </c>
      <c r="K16496">
        <v>1</v>
      </c>
      <c r="M16496" t="s">
        <v>468</v>
      </c>
    </row>
    <row r="16497" spans="1:13" hidden="1">
      <c r="A16497" t="s">
        <v>306</v>
      </c>
      <c r="B16497" t="s">
        <v>324</v>
      </c>
      <c r="C16497" t="s">
        <v>288</v>
      </c>
      <c r="D16497">
        <v>1</v>
      </c>
      <c r="E16497">
        <v>1</v>
      </c>
      <c r="F16497">
        <v>1</v>
      </c>
      <c r="G16497">
        <v>1</v>
      </c>
      <c r="H16497">
        <v>1</v>
      </c>
      <c r="I16497">
        <v>1</v>
      </c>
      <c r="J16497">
        <v>1</v>
      </c>
      <c r="K16497">
        <v>1</v>
      </c>
      <c r="M16497" t="s">
        <v>468</v>
      </c>
    </row>
    <row r="16498" spans="1:13" hidden="1">
      <c r="A16498" t="s">
        <v>306</v>
      </c>
      <c r="B16498" t="s">
        <v>324</v>
      </c>
      <c r="C16498" t="s">
        <v>289</v>
      </c>
      <c r="D16498">
        <v>1</v>
      </c>
      <c r="E16498">
        <v>1</v>
      </c>
      <c r="F16498">
        <v>1</v>
      </c>
      <c r="G16498">
        <v>1</v>
      </c>
      <c r="H16498">
        <v>1</v>
      </c>
      <c r="I16498">
        <v>1</v>
      </c>
      <c r="J16498">
        <v>1</v>
      </c>
      <c r="K16498">
        <v>1</v>
      </c>
      <c r="M16498" t="s">
        <v>468</v>
      </c>
    </row>
    <row r="16499" spans="1:13" hidden="1">
      <c r="A16499" t="s">
        <v>306</v>
      </c>
      <c r="B16499" t="s">
        <v>324</v>
      </c>
      <c r="C16499" t="s">
        <v>290</v>
      </c>
      <c r="D16499">
        <v>1</v>
      </c>
      <c r="E16499">
        <v>1</v>
      </c>
      <c r="F16499">
        <v>1</v>
      </c>
      <c r="G16499">
        <v>1</v>
      </c>
      <c r="H16499">
        <v>1</v>
      </c>
      <c r="I16499">
        <v>1</v>
      </c>
      <c r="J16499">
        <v>1</v>
      </c>
      <c r="K16499">
        <v>1</v>
      </c>
      <c r="M16499" t="s">
        <v>468</v>
      </c>
    </row>
    <row r="16500" spans="1:13" hidden="1">
      <c r="A16500" t="s">
        <v>306</v>
      </c>
      <c r="B16500" t="s">
        <v>324</v>
      </c>
      <c r="C16500" t="s">
        <v>291</v>
      </c>
      <c r="D16500">
        <v>1</v>
      </c>
      <c r="E16500">
        <v>1</v>
      </c>
      <c r="F16500">
        <v>1</v>
      </c>
      <c r="G16500">
        <v>1</v>
      </c>
      <c r="H16500">
        <v>1</v>
      </c>
      <c r="I16500">
        <v>1</v>
      </c>
      <c r="J16500">
        <v>1</v>
      </c>
      <c r="K16500">
        <v>1</v>
      </c>
      <c r="M16500" t="s">
        <v>468</v>
      </c>
    </row>
    <row r="16501" spans="1:13" hidden="1">
      <c r="A16501" t="s">
        <v>306</v>
      </c>
      <c r="B16501" t="s">
        <v>324</v>
      </c>
      <c r="C16501" t="s">
        <v>292</v>
      </c>
      <c r="D16501">
        <v>1</v>
      </c>
      <c r="E16501">
        <v>1</v>
      </c>
      <c r="F16501">
        <v>1</v>
      </c>
      <c r="G16501">
        <v>1</v>
      </c>
      <c r="H16501">
        <v>1</v>
      </c>
      <c r="I16501">
        <v>1</v>
      </c>
      <c r="J16501">
        <v>1</v>
      </c>
      <c r="K16501">
        <v>1</v>
      </c>
      <c r="M16501" t="s">
        <v>468</v>
      </c>
    </row>
    <row r="16502" spans="1:13" hidden="1">
      <c r="A16502" t="s">
        <v>306</v>
      </c>
      <c r="B16502" t="s">
        <v>395</v>
      </c>
      <c r="C16502" t="s">
        <v>278</v>
      </c>
      <c r="D16502" s="2">
        <v>1</v>
      </c>
      <c r="E16502" s="2">
        <v>1</v>
      </c>
      <c r="F16502" s="2">
        <v>1</v>
      </c>
      <c r="G16502" s="2">
        <v>1</v>
      </c>
      <c r="H16502" s="2">
        <v>1</v>
      </c>
      <c r="I16502" s="2">
        <v>1</v>
      </c>
      <c r="J16502" s="2">
        <v>1</v>
      </c>
      <c r="K16502" s="2">
        <v>1</v>
      </c>
    </row>
    <row r="16503" spans="1:13" hidden="1">
      <c r="A16503" t="s">
        <v>306</v>
      </c>
      <c r="B16503" t="s">
        <v>395</v>
      </c>
      <c r="C16503" t="s">
        <v>279</v>
      </c>
      <c r="D16503" s="2">
        <v>1</v>
      </c>
      <c r="E16503" s="2">
        <v>1</v>
      </c>
      <c r="F16503" s="2">
        <v>1</v>
      </c>
      <c r="G16503" s="2">
        <v>1</v>
      </c>
      <c r="H16503" s="2">
        <v>1</v>
      </c>
      <c r="I16503" s="2">
        <v>1</v>
      </c>
      <c r="J16503" s="2">
        <v>1</v>
      </c>
      <c r="K16503" s="2">
        <v>1</v>
      </c>
    </row>
    <row r="16504" spans="1:13" hidden="1">
      <c r="A16504" t="s">
        <v>306</v>
      </c>
      <c r="B16504" t="s">
        <v>395</v>
      </c>
      <c r="C16504" t="s">
        <v>280</v>
      </c>
      <c r="D16504" s="2">
        <v>1</v>
      </c>
      <c r="E16504" s="2">
        <v>1</v>
      </c>
      <c r="F16504" s="2">
        <v>1</v>
      </c>
      <c r="G16504" s="2">
        <v>1</v>
      </c>
      <c r="H16504" s="2">
        <v>1</v>
      </c>
      <c r="I16504" s="2">
        <v>1</v>
      </c>
      <c r="J16504" s="2">
        <v>1</v>
      </c>
      <c r="K16504" s="2">
        <v>1</v>
      </c>
    </row>
    <row r="16505" spans="1:13" hidden="1">
      <c r="A16505" t="s">
        <v>306</v>
      </c>
      <c r="B16505" t="s">
        <v>395</v>
      </c>
      <c r="C16505" t="s">
        <v>277</v>
      </c>
      <c r="D16505" s="2">
        <v>1</v>
      </c>
      <c r="E16505" s="2">
        <v>1</v>
      </c>
      <c r="F16505" s="2">
        <v>1</v>
      </c>
      <c r="G16505" s="2">
        <v>1</v>
      </c>
      <c r="H16505" s="2">
        <v>1</v>
      </c>
      <c r="I16505" s="2">
        <v>1</v>
      </c>
      <c r="J16505" s="2">
        <v>1</v>
      </c>
      <c r="K16505" s="2">
        <v>1</v>
      </c>
    </row>
    <row r="16506" spans="1:13" hidden="1">
      <c r="A16506" t="s">
        <v>306</v>
      </c>
      <c r="B16506" t="s">
        <v>395</v>
      </c>
      <c r="C16506" t="s">
        <v>281</v>
      </c>
      <c r="D16506" s="2">
        <v>1</v>
      </c>
      <c r="E16506" s="2">
        <v>1</v>
      </c>
      <c r="F16506" s="2">
        <v>1</v>
      </c>
      <c r="G16506" s="2">
        <v>1</v>
      </c>
      <c r="H16506" s="2">
        <v>1</v>
      </c>
      <c r="I16506" s="2">
        <v>1</v>
      </c>
      <c r="J16506" s="2">
        <v>1</v>
      </c>
      <c r="K16506" s="2">
        <v>1</v>
      </c>
    </row>
    <row r="16507" spans="1:13" hidden="1">
      <c r="A16507" t="s">
        <v>306</v>
      </c>
      <c r="B16507" t="s">
        <v>395</v>
      </c>
      <c r="C16507" t="s">
        <v>282</v>
      </c>
      <c r="D16507" s="2">
        <v>1</v>
      </c>
      <c r="E16507" s="2">
        <v>1</v>
      </c>
      <c r="F16507" s="2">
        <v>1</v>
      </c>
      <c r="G16507" s="2">
        <v>1</v>
      </c>
      <c r="H16507" s="2">
        <v>1</v>
      </c>
      <c r="I16507" s="2">
        <v>1</v>
      </c>
      <c r="J16507" s="2">
        <v>1</v>
      </c>
      <c r="K16507" s="2">
        <v>1</v>
      </c>
    </row>
    <row r="16508" spans="1:13" hidden="1">
      <c r="A16508" t="s">
        <v>306</v>
      </c>
      <c r="B16508" t="s">
        <v>395</v>
      </c>
      <c r="C16508" t="s">
        <v>283</v>
      </c>
      <c r="D16508" s="2">
        <v>1</v>
      </c>
      <c r="E16508" s="2">
        <v>1</v>
      </c>
      <c r="F16508" s="2">
        <v>1</v>
      </c>
      <c r="G16508" s="2">
        <v>1</v>
      </c>
      <c r="H16508" s="2">
        <v>1</v>
      </c>
      <c r="I16508" s="2">
        <v>1</v>
      </c>
      <c r="J16508" s="2">
        <v>1</v>
      </c>
      <c r="K16508" s="2">
        <v>1</v>
      </c>
    </row>
    <row r="16509" spans="1:13" hidden="1">
      <c r="A16509" t="s">
        <v>306</v>
      </c>
      <c r="B16509" t="s">
        <v>395</v>
      </c>
      <c r="C16509" t="s">
        <v>284</v>
      </c>
      <c r="D16509" s="2">
        <v>1</v>
      </c>
      <c r="E16509" s="2">
        <v>1</v>
      </c>
      <c r="F16509" s="2">
        <v>1</v>
      </c>
      <c r="G16509" s="2">
        <v>1</v>
      </c>
      <c r="H16509" s="2">
        <v>1</v>
      </c>
      <c r="I16509" s="2">
        <v>1</v>
      </c>
      <c r="J16509" s="2">
        <v>1</v>
      </c>
      <c r="K16509" s="2">
        <v>1</v>
      </c>
    </row>
    <row r="16510" spans="1:13" hidden="1">
      <c r="A16510" t="s">
        <v>306</v>
      </c>
      <c r="B16510" t="s">
        <v>395</v>
      </c>
      <c r="C16510" t="s">
        <v>285</v>
      </c>
      <c r="D16510" s="2">
        <v>1</v>
      </c>
      <c r="E16510" s="2">
        <v>1</v>
      </c>
      <c r="F16510" s="2">
        <v>1</v>
      </c>
      <c r="G16510" s="2">
        <v>1</v>
      </c>
      <c r="H16510" s="2">
        <v>1</v>
      </c>
      <c r="I16510" s="2">
        <v>1</v>
      </c>
      <c r="J16510" s="2">
        <v>1</v>
      </c>
      <c r="K16510" s="2">
        <v>1</v>
      </c>
    </row>
    <row r="16511" spans="1:13" hidden="1">
      <c r="A16511" t="s">
        <v>306</v>
      </c>
      <c r="B16511" t="s">
        <v>395</v>
      </c>
      <c r="C16511" t="s">
        <v>286</v>
      </c>
      <c r="D16511" s="2">
        <v>1</v>
      </c>
      <c r="E16511" s="2">
        <v>1</v>
      </c>
      <c r="F16511" s="2">
        <v>1</v>
      </c>
      <c r="G16511" s="2">
        <v>1</v>
      </c>
      <c r="H16511" s="2">
        <v>1</v>
      </c>
      <c r="I16511" s="2">
        <v>1</v>
      </c>
      <c r="J16511" s="2">
        <v>1</v>
      </c>
      <c r="K16511" s="2">
        <v>1</v>
      </c>
    </row>
    <row r="16512" spans="1:13" hidden="1">
      <c r="A16512" t="s">
        <v>306</v>
      </c>
      <c r="B16512" t="s">
        <v>395</v>
      </c>
      <c r="C16512" t="s">
        <v>287</v>
      </c>
      <c r="D16512" s="2">
        <v>1</v>
      </c>
      <c r="E16512" s="2">
        <v>1</v>
      </c>
      <c r="F16512" s="2">
        <v>1</v>
      </c>
      <c r="G16512" s="2">
        <v>1</v>
      </c>
      <c r="H16512" s="2">
        <v>1</v>
      </c>
      <c r="I16512" s="2">
        <v>1</v>
      </c>
      <c r="J16512" s="2">
        <v>1</v>
      </c>
      <c r="K16512" s="2">
        <v>1</v>
      </c>
    </row>
    <row r="16513" spans="1:13" hidden="1">
      <c r="A16513" t="s">
        <v>306</v>
      </c>
      <c r="B16513" t="s">
        <v>395</v>
      </c>
      <c r="C16513" t="s">
        <v>288</v>
      </c>
      <c r="D16513" s="2">
        <v>1</v>
      </c>
      <c r="E16513" s="2">
        <v>1</v>
      </c>
      <c r="F16513" s="2">
        <v>1</v>
      </c>
      <c r="G16513" s="2">
        <v>1</v>
      </c>
      <c r="H16513" s="2">
        <v>1</v>
      </c>
      <c r="I16513" s="2">
        <v>1</v>
      </c>
      <c r="J16513" s="2">
        <v>1</v>
      </c>
      <c r="K16513" s="2">
        <v>1</v>
      </c>
    </row>
    <row r="16514" spans="1:13" hidden="1">
      <c r="A16514" t="s">
        <v>306</v>
      </c>
      <c r="B16514" t="s">
        <v>395</v>
      </c>
      <c r="C16514" t="s">
        <v>289</v>
      </c>
      <c r="D16514" s="2">
        <v>1</v>
      </c>
      <c r="E16514" s="2">
        <v>1</v>
      </c>
      <c r="F16514" s="2">
        <v>1</v>
      </c>
      <c r="G16514" s="2">
        <v>1</v>
      </c>
      <c r="H16514" s="2">
        <v>1</v>
      </c>
      <c r="I16514" s="2">
        <v>1</v>
      </c>
      <c r="J16514" s="2">
        <v>1</v>
      </c>
      <c r="K16514" s="2">
        <v>1</v>
      </c>
    </row>
    <row r="16515" spans="1:13" hidden="1">
      <c r="A16515" t="s">
        <v>306</v>
      </c>
      <c r="B16515" t="s">
        <v>395</v>
      </c>
      <c r="C16515" t="s">
        <v>290</v>
      </c>
      <c r="D16515" s="2">
        <v>1</v>
      </c>
      <c r="E16515" s="2">
        <v>1</v>
      </c>
      <c r="F16515" s="2">
        <v>1</v>
      </c>
      <c r="G16515" s="2">
        <v>1</v>
      </c>
      <c r="H16515" s="2">
        <v>1</v>
      </c>
      <c r="I16515" s="2">
        <v>1</v>
      </c>
      <c r="J16515" s="2">
        <v>1</v>
      </c>
      <c r="K16515" s="2">
        <v>1</v>
      </c>
    </row>
    <row r="16516" spans="1:13" hidden="1">
      <c r="A16516" t="s">
        <v>306</v>
      </c>
      <c r="B16516" t="s">
        <v>395</v>
      </c>
      <c r="C16516" t="s">
        <v>291</v>
      </c>
      <c r="D16516" s="2">
        <v>1</v>
      </c>
      <c r="E16516" s="2">
        <v>1</v>
      </c>
      <c r="F16516" s="2">
        <v>1</v>
      </c>
      <c r="G16516" s="2">
        <v>1</v>
      </c>
      <c r="H16516" s="2">
        <v>1</v>
      </c>
      <c r="I16516" s="2">
        <v>1</v>
      </c>
      <c r="J16516" s="2">
        <v>1</v>
      </c>
      <c r="K16516" s="2">
        <v>1</v>
      </c>
    </row>
    <row r="16517" spans="1:13" hidden="1">
      <c r="A16517" t="s">
        <v>306</v>
      </c>
      <c r="B16517" t="s">
        <v>395</v>
      </c>
      <c r="C16517" t="s">
        <v>292</v>
      </c>
      <c r="D16517" s="2">
        <v>1</v>
      </c>
      <c r="E16517" s="2">
        <v>1</v>
      </c>
      <c r="F16517" s="2">
        <v>1</v>
      </c>
      <c r="G16517" s="2">
        <v>1</v>
      </c>
      <c r="H16517" s="2">
        <v>1</v>
      </c>
      <c r="I16517" s="2">
        <v>1</v>
      </c>
      <c r="J16517" s="2">
        <v>1</v>
      </c>
      <c r="K16517" s="2">
        <v>1</v>
      </c>
    </row>
    <row r="16518" spans="1:13" hidden="1">
      <c r="A16518" t="s">
        <v>306</v>
      </c>
      <c r="B16518" t="s">
        <v>345</v>
      </c>
      <c r="C16518" t="s">
        <v>278</v>
      </c>
      <c r="D16518">
        <v>1</v>
      </c>
      <c r="E16518">
        <v>1</v>
      </c>
      <c r="F16518">
        <v>1</v>
      </c>
      <c r="G16518">
        <v>1</v>
      </c>
      <c r="H16518">
        <v>1</v>
      </c>
      <c r="I16518">
        <v>1</v>
      </c>
      <c r="J16518">
        <v>1</v>
      </c>
      <c r="K16518">
        <v>1</v>
      </c>
      <c r="M16518" t="s">
        <v>468</v>
      </c>
    </row>
    <row r="16519" spans="1:13" hidden="1">
      <c r="A16519" t="s">
        <v>306</v>
      </c>
      <c r="B16519" t="s">
        <v>345</v>
      </c>
      <c r="C16519" t="s">
        <v>279</v>
      </c>
      <c r="D16519">
        <v>1</v>
      </c>
      <c r="E16519">
        <v>1</v>
      </c>
      <c r="F16519">
        <v>1</v>
      </c>
      <c r="G16519">
        <v>1</v>
      </c>
      <c r="H16519">
        <v>1</v>
      </c>
      <c r="I16519">
        <v>1</v>
      </c>
      <c r="J16519">
        <v>1</v>
      </c>
      <c r="K16519">
        <v>1</v>
      </c>
      <c r="M16519" t="s">
        <v>468</v>
      </c>
    </row>
    <row r="16520" spans="1:13" hidden="1">
      <c r="A16520" t="s">
        <v>306</v>
      </c>
      <c r="B16520" t="s">
        <v>345</v>
      </c>
      <c r="C16520" t="s">
        <v>280</v>
      </c>
      <c r="D16520">
        <v>1</v>
      </c>
      <c r="E16520">
        <v>1</v>
      </c>
      <c r="F16520">
        <v>1</v>
      </c>
      <c r="G16520">
        <v>1</v>
      </c>
      <c r="H16520">
        <v>1</v>
      </c>
      <c r="I16520">
        <v>1</v>
      </c>
      <c r="J16520">
        <v>1</v>
      </c>
      <c r="K16520">
        <v>1</v>
      </c>
      <c r="M16520" t="s">
        <v>468</v>
      </c>
    </row>
    <row r="16521" spans="1:13" hidden="1">
      <c r="A16521" t="s">
        <v>306</v>
      </c>
      <c r="B16521" t="s">
        <v>345</v>
      </c>
      <c r="C16521" t="s">
        <v>277</v>
      </c>
      <c r="D16521">
        <v>1</v>
      </c>
      <c r="E16521">
        <v>1</v>
      </c>
      <c r="F16521">
        <v>1</v>
      </c>
      <c r="G16521">
        <v>1</v>
      </c>
      <c r="H16521">
        <v>1</v>
      </c>
      <c r="I16521">
        <v>1</v>
      </c>
      <c r="J16521">
        <v>1</v>
      </c>
      <c r="K16521">
        <v>1</v>
      </c>
      <c r="M16521" t="s">
        <v>468</v>
      </c>
    </row>
    <row r="16522" spans="1:13" hidden="1">
      <c r="A16522" t="s">
        <v>306</v>
      </c>
      <c r="B16522" t="s">
        <v>345</v>
      </c>
      <c r="C16522" t="s">
        <v>281</v>
      </c>
      <c r="D16522">
        <v>1</v>
      </c>
      <c r="E16522">
        <v>1</v>
      </c>
      <c r="F16522">
        <v>1</v>
      </c>
      <c r="G16522">
        <v>1</v>
      </c>
      <c r="H16522">
        <v>1</v>
      </c>
      <c r="I16522">
        <v>1</v>
      </c>
      <c r="J16522">
        <v>1</v>
      </c>
      <c r="K16522">
        <v>1</v>
      </c>
      <c r="M16522" t="s">
        <v>468</v>
      </c>
    </row>
    <row r="16523" spans="1:13" hidden="1">
      <c r="A16523" t="s">
        <v>306</v>
      </c>
      <c r="B16523" t="s">
        <v>345</v>
      </c>
      <c r="C16523" t="s">
        <v>282</v>
      </c>
      <c r="D16523">
        <v>1</v>
      </c>
      <c r="E16523">
        <v>1</v>
      </c>
      <c r="F16523">
        <v>1</v>
      </c>
      <c r="G16523">
        <v>1</v>
      </c>
      <c r="H16523">
        <v>1</v>
      </c>
      <c r="I16523">
        <v>1</v>
      </c>
      <c r="J16523">
        <v>1</v>
      </c>
      <c r="K16523">
        <v>1</v>
      </c>
      <c r="M16523" t="s">
        <v>468</v>
      </c>
    </row>
    <row r="16524" spans="1:13" hidden="1">
      <c r="A16524" t="s">
        <v>306</v>
      </c>
      <c r="B16524" t="s">
        <v>345</v>
      </c>
      <c r="C16524" t="s">
        <v>283</v>
      </c>
      <c r="D16524">
        <v>1</v>
      </c>
      <c r="E16524">
        <v>1</v>
      </c>
      <c r="F16524">
        <v>1</v>
      </c>
      <c r="G16524">
        <v>1</v>
      </c>
      <c r="H16524">
        <v>1</v>
      </c>
      <c r="I16524">
        <v>1</v>
      </c>
      <c r="J16524">
        <v>1</v>
      </c>
      <c r="K16524">
        <v>1</v>
      </c>
      <c r="M16524" t="s">
        <v>468</v>
      </c>
    </row>
    <row r="16525" spans="1:13" hidden="1">
      <c r="A16525" t="s">
        <v>306</v>
      </c>
      <c r="B16525" t="s">
        <v>345</v>
      </c>
      <c r="C16525" t="s">
        <v>284</v>
      </c>
      <c r="D16525">
        <v>1</v>
      </c>
      <c r="E16525">
        <v>1</v>
      </c>
      <c r="F16525">
        <v>1</v>
      </c>
      <c r="G16525">
        <v>1</v>
      </c>
      <c r="H16525">
        <v>1</v>
      </c>
      <c r="I16525">
        <v>1</v>
      </c>
      <c r="J16525">
        <v>1</v>
      </c>
      <c r="K16525">
        <v>1</v>
      </c>
      <c r="M16525" t="s">
        <v>468</v>
      </c>
    </row>
    <row r="16526" spans="1:13" hidden="1">
      <c r="A16526" t="s">
        <v>306</v>
      </c>
      <c r="B16526" t="s">
        <v>345</v>
      </c>
      <c r="C16526" t="s">
        <v>285</v>
      </c>
      <c r="D16526">
        <v>1</v>
      </c>
      <c r="E16526">
        <v>1</v>
      </c>
      <c r="F16526">
        <v>1</v>
      </c>
      <c r="G16526">
        <v>1</v>
      </c>
      <c r="H16526">
        <v>1</v>
      </c>
      <c r="I16526">
        <v>1</v>
      </c>
      <c r="J16526">
        <v>1</v>
      </c>
      <c r="K16526">
        <v>1</v>
      </c>
      <c r="M16526" t="s">
        <v>468</v>
      </c>
    </row>
    <row r="16527" spans="1:13" hidden="1">
      <c r="A16527" t="s">
        <v>306</v>
      </c>
      <c r="B16527" t="s">
        <v>345</v>
      </c>
      <c r="C16527" t="s">
        <v>286</v>
      </c>
      <c r="D16527">
        <v>1</v>
      </c>
      <c r="E16527">
        <v>1</v>
      </c>
      <c r="F16527">
        <v>1</v>
      </c>
      <c r="G16527">
        <v>1</v>
      </c>
      <c r="H16527">
        <v>1</v>
      </c>
      <c r="I16527">
        <v>1</v>
      </c>
      <c r="J16527">
        <v>1</v>
      </c>
      <c r="K16527">
        <v>1</v>
      </c>
      <c r="M16527" t="s">
        <v>468</v>
      </c>
    </row>
    <row r="16528" spans="1:13" hidden="1">
      <c r="A16528" t="s">
        <v>306</v>
      </c>
      <c r="B16528" t="s">
        <v>345</v>
      </c>
      <c r="C16528" t="s">
        <v>287</v>
      </c>
      <c r="D16528">
        <v>1</v>
      </c>
      <c r="E16528">
        <v>1</v>
      </c>
      <c r="F16528">
        <v>1</v>
      </c>
      <c r="G16528">
        <v>1</v>
      </c>
      <c r="H16528">
        <v>1</v>
      </c>
      <c r="I16528">
        <v>1</v>
      </c>
      <c r="J16528">
        <v>1</v>
      </c>
      <c r="K16528">
        <v>1</v>
      </c>
      <c r="M16528" t="s">
        <v>468</v>
      </c>
    </row>
    <row r="16529" spans="1:13" hidden="1">
      <c r="A16529" t="s">
        <v>306</v>
      </c>
      <c r="B16529" t="s">
        <v>345</v>
      </c>
      <c r="C16529" t="s">
        <v>288</v>
      </c>
      <c r="D16529">
        <v>1</v>
      </c>
      <c r="E16529">
        <v>1</v>
      </c>
      <c r="F16529">
        <v>1</v>
      </c>
      <c r="G16529">
        <v>1</v>
      </c>
      <c r="H16529">
        <v>1</v>
      </c>
      <c r="I16529">
        <v>1</v>
      </c>
      <c r="J16529">
        <v>1</v>
      </c>
      <c r="K16529">
        <v>1</v>
      </c>
      <c r="M16529" t="s">
        <v>468</v>
      </c>
    </row>
    <row r="16530" spans="1:13" hidden="1">
      <c r="A16530" t="s">
        <v>306</v>
      </c>
      <c r="B16530" t="s">
        <v>345</v>
      </c>
      <c r="C16530" t="s">
        <v>289</v>
      </c>
      <c r="D16530">
        <v>1</v>
      </c>
      <c r="E16530">
        <v>1</v>
      </c>
      <c r="F16530">
        <v>1</v>
      </c>
      <c r="G16530">
        <v>1</v>
      </c>
      <c r="H16530">
        <v>1</v>
      </c>
      <c r="I16530">
        <v>1</v>
      </c>
      <c r="J16530">
        <v>1</v>
      </c>
      <c r="K16530">
        <v>1</v>
      </c>
      <c r="M16530" t="s">
        <v>468</v>
      </c>
    </row>
    <row r="16531" spans="1:13" hidden="1">
      <c r="A16531" t="s">
        <v>306</v>
      </c>
      <c r="B16531" t="s">
        <v>345</v>
      </c>
      <c r="C16531" t="s">
        <v>290</v>
      </c>
      <c r="D16531">
        <v>1</v>
      </c>
      <c r="E16531">
        <v>1</v>
      </c>
      <c r="F16531">
        <v>1</v>
      </c>
      <c r="G16531">
        <v>1</v>
      </c>
      <c r="H16531">
        <v>1</v>
      </c>
      <c r="I16531">
        <v>1</v>
      </c>
      <c r="J16531">
        <v>1</v>
      </c>
      <c r="K16531">
        <v>1</v>
      </c>
      <c r="M16531" t="s">
        <v>468</v>
      </c>
    </row>
    <row r="16532" spans="1:13" hidden="1">
      <c r="A16532" t="s">
        <v>306</v>
      </c>
      <c r="B16532" t="s">
        <v>345</v>
      </c>
      <c r="C16532" t="s">
        <v>291</v>
      </c>
      <c r="D16532">
        <v>1</v>
      </c>
      <c r="E16532">
        <v>1</v>
      </c>
      <c r="F16532">
        <v>1</v>
      </c>
      <c r="G16532">
        <v>1</v>
      </c>
      <c r="H16532">
        <v>1</v>
      </c>
      <c r="I16532">
        <v>1</v>
      </c>
      <c r="J16532">
        <v>1</v>
      </c>
      <c r="K16532">
        <v>1</v>
      </c>
      <c r="M16532" t="s">
        <v>468</v>
      </c>
    </row>
    <row r="16533" spans="1:13" hidden="1">
      <c r="A16533" t="s">
        <v>306</v>
      </c>
      <c r="B16533" t="s">
        <v>345</v>
      </c>
      <c r="C16533" t="s">
        <v>292</v>
      </c>
      <c r="D16533">
        <v>1</v>
      </c>
      <c r="E16533">
        <v>1</v>
      </c>
      <c r="F16533">
        <v>1</v>
      </c>
      <c r="G16533">
        <v>1</v>
      </c>
      <c r="H16533">
        <v>1</v>
      </c>
      <c r="I16533">
        <v>1</v>
      </c>
      <c r="J16533">
        <v>1</v>
      </c>
      <c r="K16533">
        <v>1</v>
      </c>
      <c r="M16533" t="s">
        <v>468</v>
      </c>
    </row>
    <row r="16534" spans="1:13" hidden="1">
      <c r="A16534" t="s">
        <v>306</v>
      </c>
      <c r="B16534" t="s">
        <v>346</v>
      </c>
      <c r="C16534" t="s">
        <v>278</v>
      </c>
      <c r="D16534">
        <v>1</v>
      </c>
      <c r="E16534">
        <v>1</v>
      </c>
      <c r="F16534">
        <v>1</v>
      </c>
      <c r="G16534">
        <v>1</v>
      </c>
      <c r="H16534">
        <v>1</v>
      </c>
      <c r="I16534">
        <v>1</v>
      </c>
      <c r="J16534">
        <v>1</v>
      </c>
      <c r="K16534">
        <v>1</v>
      </c>
      <c r="M16534" t="s">
        <v>468</v>
      </c>
    </row>
    <row r="16535" spans="1:13" hidden="1">
      <c r="A16535" t="s">
        <v>306</v>
      </c>
      <c r="B16535" t="s">
        <v>346</v>
      </c>
      <c r="C16535" t="s">
        <v>279</v>
      </c>
      <c r="D16535">
        <v>1</v>
      </c>
      <c r="E16535">
        <v>1</v>
      </c>
      <c r="F16535">
        <v>1</v>
      </c>
      <c r="G16535">
        <v>1</v>
      </c>
      <c r="H16535">
        <v>1</v>
      </c>
      <c r="I16535">
        <v>1</v>
      </c>
      <c r="J16535">
        <v>1</v>
      </c>
      <c r="K16535">
        <v>1</v>
      </c>
      <c r="M16535" t="s">
        <v>468</v>
      </c>
    </row>
    <row r="16536" spans="1:13" hidden="1">
      <c r="A16536" t="s">
        <v>306</v>
      </c>
      <c r="B16536" t="s">
        <v>346</v>
      </c>
      <c r="C16536" t="s">
        <v>280</v>
      </c>
      <c r="D16536">
        <v>1</v>
      </c>
      <c r="E16536">
        <v>1</v>
      </c>
      <c r="F16536">
        <v>1</v>
      </c>
      <c r="G16536">
        <v>1</v>
      </c>
      <c r="H16536">
        <v>1</v>
      </c>
      <c r="I16536">
        <v>1</v>
      </c>
      <c r="J16536">
        <v>1</v>
      </c>
      <c r="K16536">
        <v>1</v>
      </c>
      <c r="M16536" t="s">
        <v>468</v>
      </c>
    </row>
    <row r="16537" spans="1:13" hidden="1">
      <c r="A16537" t="s">
        <v>306</v>
      </c>
      <c r="B16537" t="s">
        <v>346</v>
      </c>
      <c r="C16537" t="s">
        <v>277</v>
      </c>
      <c r="D16537">
        <v>1</v>
      </c>
      <c r="E16537">
        <v>1</v>
      </c>
      <c r="F16537">
        <v>1</v>
      </c>
      <c r="G16537">
        <v>1</v>
      </c>
      <c r="H16537">
        <v>1</v>
      </c>
      <c r="I16537">
        <v>1</v>
      </c>
      <c r="J16537">
        <v>1</v>
      </c>
      <c r="K16537">
        <v>1</v>
      </c>
      <c r="M16537" t="s">
        <v>468</v>
      </c>
    </row>
    <row r="16538" spans="1:13" hidden="1">
      <c r="A16538" t="s">
        <v>306</v>
      </c>
      <c r="B16538" t="s">
        <v>346</v>
      </c>
      <c r="C16538" t="s">
        <v>281</v>
      </c>
      <c r="D16538">
        <v>1</v>
      </c>
      <c r="E16538">
        <v>1</v>
      </c>
      <c r="F16538">
        <v>1</v>
      </c>
      <c r="G16538">
        <v>1</v>
      </c>
      <c r="H16538">
        <v>1</v>
      </c>
      <c r="I16538">
        <v>1</v>
      </c>
      <c r="J16538">
        <v>1</v>
      </c>
      <c r="K16538">
        <v>1</v>
      </c>
      <c r="M16538" t="s">
        <v>468</v>
      </c>
    </row>
    <row r="16539" spans="1:13" hidden="1">
      <c r="A16539" t="s">
        <v>306</v>
      </c>
      <c r="B16539" t="s">
        <v>346</v>
      </c>
      <c r="C16539" t="s">
        <v>282</v>
      </c>
      <c r="D16539">
        <v>1</v>
      </c>
      <c r="E16539">
        <v>1</v>
      </c>
      <c r="F16539">
        <v>1</v>
      </c>
      <c r="G16539">
        <v>1</v>
      </c>
      <c r="H16539">
        <v>1</v>
      </c>
      <c r="I16539">
        <v>1</v>
      </c>
      <c r="J16539">
        <v>1</v>
      </c>
      <c r="K16539">
        <v>1</v>
      </c>
      <c r="M16539" t="s">
        <v>468</v>
      </c>
    </row>
    <row r="16540" spans="1:13" hidden="1">
      <c r="A16540" t="s">
        <v>306</v>
      </c>
      <c r="B16540" t="s">
        <v>346</v>
      </c>
      <c r="C16540" t="s">
        <v>283</v>
      </c>
      <c r="D16540">
        <v>1</v>
      </c>
      <c r="E16540">
        <v>1</v>
      </c>
      <c r="F16540">
        <v>1</v>
      </c>
      <c r="G16540">
        <v>1</v>
      </c>
      <c r="H16540">
        <v>1</v>
      </c>
      <c r="I16540">
        <v>1</v>
      </c>
      <c r="J16540">
        <v>1</v>
      </c>
      <c r="K16540">
        <v>1</v>
      </c>
      <c r="M16540" t="s">
        <v>468</v>
      </c>
    </row>
    <row r="16541" spans="1:13" hidden="1">
      <c r="A16541" t="s">
        <v>306</v>
      </c>
      <c r="B16541" t="s">
        <v>346</v>
      </c>
      <c r="C16541" t="s">
        <v>284</v>
      </c>
      <c r="D16541">
        <v>1</v>
      </c>
      <c r="E16541">
        <v>1</v>
      </c>
      <c r="F16541">
        <v>1</v>
      </c>
      <c r="G16541">
        <v>1</v>
      </c>
      <c r="H16541">
        <v>1</v>
      </c>
      <c r="I16541">
        <v>1</v>
      </c>
      <c r="J16541">
        <v>1</v>
      </c>
      <c r="K16541">
        <v>1</v>
      </c>
      <c r="M16541" t="s">
        <v>468</v>
      </c>
    </row>
    <row r="16542" spans="1:13" hidden="1">
      <c r="A16542" t="s">
        <v>306</v>
      </c>
      <c r="B16542" t="s">
        <v>346</v>
      </c>
      <c r="C16542" t="s">
        <v>285</v>
      </c>
      <c r="D16542">
        <v>1</v>
      </c>
      <c r="E16542">
        <v>1</v>
      </c>
      <c r="F16542">
        <v>1</v>
      </c>
      <c r="G16542">
        <v>1</v>
      </c>
      <c r="H16542">
        <v>1</v>
      </c>
      <c r="I16542">
        <v>1</v>
      </c>
      <c r="J16542">
        <v>1</v>
      </c>
      <c r="K16542">
        <v>1</v>
      </c>
      <c r="M16542" t="s">
        <v>468</v>
      </c>
    </row>
    <row r="16543" spans="1:13" hidden="1">
      <c r="A16543" t="s">
        <v>306</v>
      </c>
      <c r="B16543" t="s">
        <v>346</v>
      </c>
      <c r="C16543" t="s">
        <v>286</v>
      </c>
      <c r="D16543">
        <v>1</v>
      </c>
      <c r="E16543">
        <v>1</v>
      </c>
      <c r="F16543">
        <v>1</v>
      </c>
      <c r="G16543">
        <v>1</v>
      </c>
      <c r="H16543">
        <v>1</v>
      </c>
      <c r="I16543">
        <v>1</v>
      </c>
      <c r="J16543">
        <v>1</v>
      </c>
      <c r="K16543">
        <v>1</v>
      </c>
      <c r="M16543" t="s">
        <v>468</v>
      </c>
    </row>
    <row r="16544" spans="1:13" hidden="1">
      <c r="A16544" t="s">
        <v>306</v>
      </c>
      <c r="B16544" t="s">
        <v>346</v>
      </c>
      <c r="C16544" t="s">
        <v>287</v>
      </c>
      <c r="D16544">
        <v>1</v>
      </c>
      <c r="E16544">
        <v>1</v>
      </c>
      <c r="F16544">
        <v>1</v>
      </c>
      <c r="G16544">
        <v>1</v>
      </c>
      <c r="H16544">
        <v>1</v>
      </c>
      <c r="I16544">
        <v>1</v>
      </c>
      <c r="J16544">
        <v>1</v>
      </c>
      <c r="K16544">
        <v>1</v>
      </c>
      <c r="M16544" t="s">
        <v>468</v>
      </c>
    </row>
    <row r="16545" spans="1:13" hidden="1">
      <c r="A16545" t="s">
        <v>306</v>
      </c>
      <c r="B16545" t="s">
        <v>346</v>
      </c>
      <c r="C16545" t="s">
        <v>288</v>
      </c>
      <c r="D16545">
        <v>1</v>
      </c>
      <c r="E16545">
        <v>1</v>
      </c>
      <c r="F16545">
        <v>1</v>
      </c>
      <c r="G16545">
        <v>1</v>
      </c>
      <c r="H16545">
        <v>1</v>
      </c>
      <c r="I16545">
        <v>1</v>
      </c>
      <c r="J16545">
        <v>1</v>
      </c>
      <c r="K16545">
        <v>1</v>
      </c>
      <c r="M16545" t="s">
        <v>468</v>
      </c>
    </row>
    <row r="16546" spans="1:13" hidden="1">
      <c r="A16546" t="s">
        <v>306</v>
      </c>
      <c r="B16546" t="s">
        <v>346</v>
      </c>
      <c r="C16546" t="s">
        <v>289</v>
      </c>
      <c r="D16546">
        <v>1</v>
      </c>
      <c r="E16546">
        <v>1</v>
      </c>
      <c r="F16546">
        <v>1</v>
      </c>
      <c r="G16546">
        <v>1</v>
      </c>
      <c r="H16546">
        <v>1</v>
      </c>
      <c r="I16546">
        <v>1</v>
      </c>
      <c r="J16546">
        <v>1</v>
      </c>
      <c r="K16546">
        <v>1</v>
      </c>
      <c r="M16546" t="s">
        <v>468</v>
      </c>
    </row>
    <row r="16547" spans="1:13" hidden="1">
      <c r="A16547" t="s">
        <v>306</v>
      </c>
      <c r="B16547" t="s">
        <v>346</v>
      </c>
      <c r="C16547" t="s">
        <v>290</v>
      </c>
      <c r="D16547">
        <v>1</v>
      </c>
      <c r="E16547">
        <v>1</v>
      </c>
      <c r="F16547">
        <v>1</v>
      </c>
      <c r="G16547">
        <v>1</v>
      </c>
      <c r="H16547">
        <v>1</v>
      </c>
      <c r="I16547">
        <v>1</v>
      </c>
      <c r="J16547">
        <v>1</v>
      </c>
      <c r="K16547">
        <v>1</v>
      </c>
      <c r="M16547" t="s">
        <v>468</v>
      </c>
    </row>
    <row r="16548" spans="1:13" hidden="1">
      <c r="A16548" t="s">
        <v>306</v>
      </c>
      <c r="B16548" t="s">
        <v>346</v>
      </c>
      <c r="C16548" t="s">
        <v>291</v>
      </c>
      <c r="D16548">
        <v>1</v>
      </c>
      <c r="E16548">
        <v>1</v>
      </c>
      <c r="F16548">
        <v>1</v>
      </c>
      <c r="G16548">
        <v>1</v>
      </c>
      <c r="H16548">
        <v>1</v>
      </c>
      <c r="I16548">
        <v>1</v>
      </c>
      <c r="J16548">
        <v>1</v>
      </c>
      <c r="K16548">
        <v>1</v>
      </c>
      <c r="M16548" t="s">
        <v>468</v>
      </c>
    </row>
    <row r="16549" spans="1:13" hidden="1">
      <c r="A16549" t="s">
        <v>306</v>
      </c>
      <c r="B16549" t="s">
        <v>346</v>
      </c>
      <c r="C16549" t="s">
        <v>292</v>
      </c>
      <c r="D16549">
        <v>1</v>
      </c>
      <c r="E16549">
        <v>1</v>
      </c>
      <c r="F16549">
        <v>1</v>
      </c>
      <c r="G16549">
        <v>1</v>
      </c>
      <c r="H16549">
        <v>1</v>
      </c>
      <c r="I16549">
        <v>1</v>
      </c>
      <c r="J16549">
        <v>1</v>
      </c>
      <c r="K16549">
        <v>1</v>
      </c>
      <c r="M16549" t="s">
        <v>468</v>
      </c>
    </row>
    <row r="16550" spans="1:13" hidden="1">
      <c r="A16550" t="s">
        <v>306</v>
      </c>
      <c r="B16550" t="s">
        <v>347</v>
      </c>
      <c r="C16550" t="s">
        <v>278</v>
      </c>
      <c r="D16550">
        <v>1</v>
      </c>
      <c r="E16550">
        <v>1</v>
      </c>
      <c r="F16550">
        <v>1</v>
      </c>
      <c r="G16550">
        <v>1</v>
      </c>
      <c r="H16550">
        <v>1</v>
      </c>
      <c r="I16550">
        <v>1</v>
      </c>
      <c r="J16550">
        <v>1</v>
      </c>
      <c r="K16550">
        <v>1</v>
      </c>
      <c r="M16550" t="s">
        <v>468</v>
      </c>
    </row>
    <row r="16551" spans="1:13" hidden="1">
      <c r="A16551" t="s">
        <v>306</v>
      </c>
      <c r="B16551" t="s">
        <v>347</v>
      </c>
      <c r="C16551" t="s">
        <v>279</v>
      </c>
      <c r="D16551">
        <v>1</v>
      </c>
      <c r="E16551">
        <v>1</v>
      </c>
      <c r="F16551">
        <v>1</v>
      </c>
      <c r="G16551">
        <v>1</v>
      </c>
      <c r="H16551">
        <v>1</v>
      </c>
      <c r="I16551">
        <v>1</v>
      </c>
      <c r="J16551">
        <v>1</v>
      </c>
      <c r="K16551">
        <v>1</v>
      </c>
      <c r="M16551" t="s">
        <v>468</v>
      </c>
    </row>
    <row r="16552" spans="1:13" hidden="1">
      <c r="A16552" t="s">
        <v>306</v>
      </c>
      <c r="B16552" t="s">
        <v>347</v>
      </c>
      <c r="C16552" t="s">
        <v>280</v>
      </c>
      <c r="D16552">
        <v>1</v>
      </c>
      <c r="E16552">
        <v>1</v>
      </c>
      <c r="F16552">
        <v>1</v>
      </c>
      <c r="G16552">
        <v>1</v>
      </c>
      <c r="H16552">
        <v>1</v>
      </c>
      <c r="I16552">
        <v>1</v>
      </c>
      <c r="J16552">
        <v>1</v>
      </c>
      <c r="K16552">
        <v>1</v>
      </c>
      <c r="M16552" t="s">
        <v>468</v>
      </c>
    </row>
    <row r="16553" spans="1:13" hidden="1">
      <c r="A16553" t="s">
        <v>306</v>
      </c>
      <c r="B16553" t="s">
        <v>347</v>
      </c>
      <c r="C16553" t="s">
        <v>277</v>
      </c>
      <c r="D16553">
        <v>1</v>
      </c>
      <c r="E16553">
        <v>1</v>
      </c>
      <c r="F16553">
        <v>1</v>
      </c>
      <c r="G16553">
        <v>1</v>
      </c>
      <c r="H16553">
        <v>1</v>
      </c>
      <c r="I16553">
        <v>1</v>
      </c>
      <c r="J16553">
        <v>1</v>
      </c>
      <c r="K16553">
        <v>1</v>
      </c>
      <c r="M16553" t="s">
        <v>468</v>
      </c>
    </row>
    <row r="16554" spans="1:13" hidden="1">
      <c r="A16554" t="s">
        <v>306</v>
      </c>
      <c r="B16554" t="s">
        <v>347</v>
      </c>
      <c r="C16554" t="s">
        <v>281</v>
      </c>
      <c r="D16554">
        <v>1</v>
      </c>
      <c r="E16554">
        <v>1</v>
      </c>
      <c r="F16554">
        <v>1</v>
      </c>
      <c r="G16554">
        <v>1</v>
      </c>
      <c r="H16554">
        <v>1</v>
      </c>
      <c r="I16554">
        <v>1</v>
      </c>
      <c r="J16554">
        <v>1</v>
      </c>
      <c r="K16554">
        <v>1</v>
      </c>
      <c r="M16554" t="s">
        <v>468</v>
      </c>
    </row>
    <row r="16555" spans="1:13" hidden="1">
      <c r="A16555" t="s">
        <v>306</v>
      </c>
      <c r="B16555" t="s">
        <v>347</v>
      </c>
      <c r="C16555" t="s">
        <v>282</v>
      </c>
      <c r="D16555">
        <v>1</v>
      </c>
      <c r="E16555">
        <v>1</v>
      </c>
      <c r="F16555">
        <v>1</v>
      </c>
      <c r="G16555">
        <v>1</v>
      </c>
      <c r="H16555">
        <v>1</v>
      </c>
      <c r="I16555">
        <v>1</v>
      </c>
      <c r="J16555">
        <v>1</v>
      </c>
      <c r="K16555">
        <v>1</v>
      </c>
      <c r="M16555" t="s">
        <v>468</v>
      </c>
    </row>
    <row r="16556" spans="1:13" hidden="1">
      <c r="A16556" t="s">
        <v>306</v>
      </c>
      <c r="B16556" t="s">
        <v>347</v>
      </c>
      <c r="C16556" t="s">
        <v>283</v>
      </c>
      <c r="D16556">
        <v>1</v>
      </c>
      <c r="E16556">
        <v>1</v>
      </c>
      <c r="F16556">
        <v>1</v>
      </c>
      <c r="G16556">
        <v>1</v>
      </c>
      <c r="H16556">
        <v>1</v>
      </c>
      <c r="I16556">
        <v>1</v>
      </c>
      <c r="J16556">
        <v>1</v>
      </c>
      <c r="K16556">
        <v>1</v>
      </c>
      <c r="M16556" t="s">
        <v>468</v>
      </c>
    </row>
    <row r="16557" spans="1:13" hidden="1">
      <c r="A16557" t="s">
        <v>306</v>
      </c>
      <c r="B16557" t="s">
        <v>347</v>
      </c>
      <c r="C16557" t="s">
        <v>284</v>
      </c>
      <c r="D16557">
        <v>1</v>
      </c>
      <c r="E16557">
        <v>1</v>
      </c>
      <c r="F16557">
        <v>1</v>
      </c>
      <c r="G16557">
        <v>1</v>
      </c>
      <c r="H16557">
        <v>1</v>
      </c>
      <c r="I16557">
        <v>1</v>
      </c>
      <c r="J16557">
        <v>1</v>
      </c>
      <c r="K16557">
        <v>1</v>
      </c>
      <c r="M16557" t="s">
        <v>468</v>
      </c>
    </row>
    <row r="16558" spans="1:13" hidden="1">
      <c r="A16558" t="s">
        <v>306</v>
      </c>
      <c r="B16558" t="s">
        <v>347</v>
      </c>
      <c r="C16558" t="s">
        <v>285</v>
      </c>
      <c r="D16558">
        <v>1</v>
      </c>
      <c r="E16558">
        <v>1</v>
      </c>
      <c r="F16558">
        <v>1</v>
      </c>
      <c r="G16558">
        <v>1</v>
      </c>
      <c r="H16558">
        <v>1</v>
      </c>
      <c r="I16558">
        <v>1</v>
      </c>
      <c r="J16558">
        <v>1</v>
      </c>
      <c r="K16558">
        <v>1</v>
      </c>
      <c r="M16558" t="s">
        <v>468</v>
      </c>
    </row>
    <row r="16559" spans="1:13" hidden="1">
      <c r="A16559" t="s">
        <v>306</v>
      </c>
      <c r="B16559" t="s">
        <v>347</v>
      </c>
      <c r="C16559" t="s">
        <v>286</v>
      </c>
      <c r="D16559">
        <v>1</v>
      </c>
      <c r="E16559">
        <v>1</v>
      </c>
      <c r="F16559">
        <v>1</v>
      </c>
      <c r="G16559">
        <v>1</v>
      </c>
      <c r="H16559">
        <v>1</v>
      </c>
      <c r="I16559">
        <v>1</v>
      </c>
      <c r="J16559">
        <v>1</v>
      </c>
      <c r="K16559">
        <v>1</v>
      </c>
      <c r="M16559" t="s">
        <v>468</v>
      </c>
    </row>
    <row r="16560" spans="1:13" hidden="1">
      <c r="A16560" t="s">
        <v>306</v>
      </c>
      <c r="B16560" t="s">
        <v>347</v>
      </c>
      <c r="C16560" t="s">
        <v>287</v>
      </c>
      <c r="D16560">
        <v>1</v>
      </c>
      <c r="E16560">
        <v>1</v>
      </c>
      <c r="F16560">
        <v>1</v>
      </c>
      <c r="G16560">
        <v>1</v>
      </c>
      <c r="H16560">
        <v>1</v>
      </c>
      <c r="I16560">
        <v>1</v>
      </c>
      <c r="J16560">
        <v>1</v>
      </c>
      <c r="K16560">
        <v>1</v>
      </c>
      <c r="M16560" t="s">
        <v>468</v>
      </c>
    </row>
    <row r="16561" spans="1:13" hidden="1">
      <c r="A16561" t="s">
        <v>306</v>
      </c>
      <c r="B16561" t="s">
        <v>347</v>
      </c>
      <c r="C16561" t="s">
        <v>288</v>
      </c>
      <c r="D16561">
        <v>1</v>
      </c>
      <c r="E16561">
        <v>1</v>
      </c>
      <c r="F16561">
        <v>1</v>
      </c>
      <c r="G16561">
        <v>1</v>
      </c>
      <c r="H16561">
        <v>1</v>
      </c>
      <c r="I16561">
        <v>1</v>
      </c>
      <c r="J16561">
        <v>1</v>
      </c>
      <c r="K16561">
        <v>1</v>
      </c>
      <c r="M16561" t="s">
        <v>468</v>
      </c>
    </row>
    <row r="16562" spans="1:13" hidden="1">
      <c r="A16562" t="s">
        <v>306</v>
      </c>
      <c r="B16562" t="s">
        <v>347</v>
      </c>
      <c r="C16562" t="s">
        <v>289</v>
      </c>
      <c r="D16562">
        <v>1</v>
      </c>
      <c r="E16562">
        <v>1</v>
      </c>
      <c r="F16562">
        <v>1</v>
      </c>
      <c r="G16562">
        <v>1</v>
      </c>
      <c r="H16562">
        <v>1</v>
      </c>
      <c r="I16562">
        <v>1</v>
      </c>
      <c r="J16562">
        <v>1</v>
      </c>
      <c r="K16562">
        <v>1</v>
      </c>
      <c r="M16562" t="s">
        <v>468</v>
      </c>
    </row>
    <row r="16563" spans="1:13" hidden="1">
      <c r="A16563" t="s">
        <v>306</v>
      </c>
      <c r="B16563" t="s">
        <v>347</v>
      </c>
      <c r="C16563" t="s">
        <v>290</v>
      </c>
      <c r="D16563">
        <v>1</v>
      </c>
      <c r="E16563">
        <v>1</v>
      </c>
      <c r="F16563">
        <v>1</v>
      </c>
      <c r="G16563">
        <v>1</v>
      </c>
      <c r="H16563">
        <v>1</v>
      </c>
      <c r="I16563">
        <v>1</v>
      </c>
      <c r="J16563">
        <v>1</v>
      </c>
      <c r="K16563">
        <v>1</v>
      </c>
      <c r="M16563" t="s">
        <v>468</v>
      </c>
    </row>
    <row r="16564" spans="1:13" hidden="1">
      <c r="A16564" t="s">
        <v>306</v>
      </c>
      <c r="B16564" t="s">
        <v>347</v>
      </c>
      <c r="C16564" t="s">
        <v>291</v>
      </c>
      <c r="D16564">
        <v>1</v>
      </c>
      <c r="E16564">
        <v>1</v>
      </c>
      <c r="F16564">
        <v>1</v>
      </c>
      <c r="G16564">
        <v>1</v>
      </c>
      <c r="H16564">
        <v>1</v>
      </c>
      <c r="I16564">
        <v>1</v>
      </c>
      <c r="J16564">
        <v>1</v>
      </c>
      <c r="K16564">
        <v>1</v>
      </c>
      <c r="M16564" t="s">
        <v>468</v>
      </c>
    </row>
    <row r="16565" spans="1:13" hidden="1">
      <c r="A16565" t="s">
        <v>306</v>
      </c>
      <c r="B16565" t="s">
        <v>347</v>
      </c>
      <c r="C16565" t="s">
        <v>292</v>
      </c>
      <c r="D16565">
        <v>1</v>
      </c>
      <c r="E16565">
        <v>1</v>
      </c>
      <c r="F16565">
        <v>1</v>
      </c>
      <c r="G16565">
        <v>1</v>
      </c>
      <c r="H16565">
        <v>1</v>
      </c>
      <c r="I16565">
        <v>1</v>
      </c>
      <c r="J16565">
        <v>1</v>
      </c>
      <c r="K16565">
        <v>1</v>
      </c>
      <c r="M16565" t="s">
        <v>468</v>
      </c>
    </row>
    <row r="16566" spans="1:13" hidden="1">
      <c r="A16566" t="s">
        <v>306</v>
      </c>
      <c r="B16566" t="s">
        <v>349</v>
      </c>
      <c r="C16566" t="s">
        <v>278</v>
      </c>
      <c r="D16566">
        <v>1</v>
      </c>
      <c r="E16566">
        <v>1</v>
      </c>
      <c r="F16566">
        <v>1</v>
      </c>
      <c r="G16566">
        <v>1</v>
      </c>
      <c r="H16566">
        <v>1</v>
      </c>
      <c r="I16566">
        <v>1</v>
      </c>
      <c r="J16566">
        <v>1</v>
      </c>
      <c r="K16566">
        <v>1</v>
      </c>
      <c r="M16566" t="s">
        <v>468</v>
      </c>
    </row>
    <row r="16567" spans="1:13" hidden="1">
      <c r="A16567" t="s">
        <v>306</v>
      </c>
      <c r="B16567" t="s">
        <v>349</v>
      </c>
      <c r="C16567" t="s">
        <v>279</v>
      </c>
      <c r="D16567">
        <v>1</v>
      </c>
      <c r="E16567">
        <v>1</v>
      </c>
      <c r="F16567">
        <v>1</v>
      </c>
      <c r="G16567">
        <v>1</v>
      </c>
      <c r="H16567">
        <v>1</v>
      </c>
      <c r="I16567">
        <v>1</v>
      </c>
      <c r="J16567">
        <v>1</v>
      </c>
      <c r="K16567">
        <v>1</v>
      </c>
      <c r="M16567" t="s">
        <v>468</v>
      </c>
    </row>
    <row r="16568" spans="1:13" hidden="1">
      <c r="A16568" t="s">
        <v>306</v>
      </c>
      <c r="B16568" t="s">
        <v>349</v>
      </c>
      <c r="C16568" t="s">
        <v>280</v>
      </c>
      <c r="D16568">
        <v>1</v>
      </c>
      <c r="E16568">
        <v>1</v>
      </c>
      <c r="F16568">
        <v>1</v>
      </c>
      <c r="G16568">
        <v>1</v>
      </c>
      <c r="H16568">
        <v>1</v>
      </c>
      <c r="I16568">
        <v>1</v>
      </c>
      <c r="J16568">
        <v>1</v>
      </c>
      <c r="K16568">
        <v>1</v>
      </c>
      <c r="M16568" t="s">
        <v>468</v>
      </c>
    </row>
    <row r="16569" spans="1:13" hidden="1">
      <c r="A16569" t="s">
        <v>306</v>
      </c>
      <c r="B16569" t="s">
        <v>349</v>
      </c>
      <c r="C16569" t="s">
        <v>277</v>
      </c>
      <c r="D16569">
        <v>1</v>
      </c>
      <c r="E16569">
        <v>1</v>
      </c>
      <c r="F16569">
        <v>1</v>
      </c>
      <c r="G16569">
        <v>1</v>
      </c>
      <c r="H16569">
        <v>1</v>
      </c>
      <c r="I16569">
        <v>1</v>
      </c>
      <c r="J16569">
        <v>1</v>
      </c>
      <c r="K16569">
        <v>1</v>
      </c>
      <c r="M16569" t="s">
        <v>468</v>
      </c>
    </row>
    <row r="16570" spans="1:13" hidden="1">
      <c r="A16570" t="s">
        <v>306</v>
      </c>
      <c r="B16570" t="s">
        <v>349</v>
      </c>
      <c r="C16570" t="s">
        <v>281</v>
      </c>
      <c r="D16570">
        <v>1</v>
      </c>
      <c r="E16570">
        <v>1</v>
      </c>
      <c r="F16570">
        <v>1</v>
      </c>
      <c r="G16570">
        <v>1</v>
      </c>
      <c r="H16570">
        <v>1</v>
      </c>
      <c r="I16570">
        <v>1</v>
      </c>
      <c r="J16570">
        <v>1</v>
      </c>
      <c r="K16570">
        <v>1</v>
      </c>
      <c r="M16570" t="s">
        <v>468</v>
      </c>
    </row>
    <row r="16571" spans="1:13" hidden="1">
      <c r="A16571" t="s">
        <v>306</v>
      </c>
      <c r="B16571" t="s">
        <v>349</v>
      </c>
      <c r="C16571" t="s">
        <v>282</v>
      </c>
      <c r="D16571">
        <v>1</v>
      </c>
      <c r="E16571">
        <v>1</v>
      </c>
      <c r="F16571">
        <v>1</v>
      </c>
      <c r="G16571">
        <v>1</v>
      </c>
      <c r="H16571">
        <v>1</v>
      </c>
      <c r="I16571">
        <v>1</v>
      </c>
      <c r="J16571">
        <v>1</v>
      </c>
      <c r="K16571">
        <v>1</v>
      </c>
      <c r="M16571" t="s">
        <v>468</v>
      </c>
    </row>
    <row r="16572" spans="1:13" hidden="1">
      <c r="A16572" t="s">
        <v>306</v>
      </c>
      <c r="B16572" t="s">
        <v>349</v>
      </c>
      <c r="C16572" t="s">
        <v>283</v>
      </c>
      <c r="D16572">
        <v>1</v>
      </c>
      <c r="E16572">
        <v>1</v>
      </c>
      <c r="F16572">
        <v>1</v>
      </c>
      <c r="G16572">
        <v>1</v>
      </c>
      <c r="H16572">
        <v>1</v>
      </c>
      <c r="I16572">
        <v>1</v>
      </c>
      <c r="J16572">
        <v>1</v>
      </c>
      <c r="K16572">
        <v>1</v>
      </c>
      <c r="M16572" t="s">
        <v>468</v>
      </c>
    </row>
    <row r="16573" spans="1:13" hidden="1">
      <c r="A16573" t="s">
        <v>306</v>
      </c>
      <c r="B16573" t="s">
        <v>349</v>
      </c>
      <c r="C16573" t="s">
        <v>284</v>
      </c>
      <c r="D16573">
        <v>1</v>
      </c>
      <c r="E16573">
        <v>1</v>
      </c>
      <c r="F16573">
        <v>1</v>
      </c>
      <c r="G16573">
        <v>1</v>
      </c>
      <c r="H16573">
        <v>1</v>
      </c>
      <c r="I16573">
        <v>1</v>
      </c>
      <c r="J16573">
        <v>1</v>
      </c>
      <c r="K16573">
        <v>1</v>
      </c>
      <c r="M16573" t="s">
        <v>468</v>
      </c>
    </row>
    <row r="16574" spans="1:13" hidden="1">
      <c r="A16574" t="s">
        <v>306</v>
      </c>
      <c r="B16574" t="s">
        <v>349</v>
      </c>
      <c r="C16574" t="s">
        <v>285</v>
      </c>
      <c r="D16574">
        <v>1</v>
      </c>
      <c r="E16574">
        <v>1</v>
      </c>
      <c r="F16574">
        <v>1</v>
      </c>
      <c r="G16574">
        <v>1</v>
      </c>
      <c r="H16574">
        <v>1</v>
      </c>
      <c r="I16574">
        <v>1</v>
      </c>
      <c r="J16574">
        <v>1</v>
      </c>
      <c r="K16574">
        <v>1</v>
      </c>
      <c r="M16574" t="s">
        <v>468</v>
      </c>
    </row>
    <row r="16575" spans="1:13" hidden="1">
      <c r="A16575" t="s">
        <v>306</v>
      </c>
      <c r="B16575" t="s">
        <v>349</v>
      </c>
      <c r="C16575" t="s">
        <v>286</v>
      </c>
      <c r="D16575">
        <v>1</v>
      </c>
      <c r="E16575">
        <v>1</v>
      </c>
      <c r="F16575">
        <v>1</v>
      </c>
      <c r="G16575">
        <v>1</v>
      </c>
      <c r="H16575">
        <v>1</v>
      </c>
      <c r="I16575">
        <v>1</v>
      </c>
      <c r="J16575">
        <v>1</v>
      </c>
      <c r="K16575">
        <v>1</v>
      </c>
      <c r="M16575" t="s">
        <v>468</v>
      </c>
    </row>
    <row r="16576" spans="1:13" hidden="1">
      <c r="A16576" t="s">
        <v>306</v>
      </c>
      <c r="B16576" t="s">
        <v>349</v>
      </c>
      <c r="C16576" t="s">
        <v>287</v>
      </c>
      <c r="D16576">
        <v>1</v>
      </c>
      <c r="E16576">
        <v>1</v>
      </c>
      <c r="F16576">
        <v>1</v>
      </c>
      <c r="G16576">
        <v>1</v>
      </c>
      <c r="H16576">
        <v>1</v>
      </c>
      <c r="I16576">
        <v>1</v>
      </c>
      <c r="J16576">
        <v>1</v>
      </c>
      <c r="K16576">
        <v>1</v>
      </c>
      <c r="M16576" t="s">
        <v>468</v>
      </c>
    </row>
    <row r="16577" spans="1:13" hidden="1">
      <c r="A16577" t="s">
        <v>306</v>
      </c>
      <c r="B16577" t="s">
        <v>349</v>
      </c>
      <c r="C16577" t="s">
        <v>288</v>
      </c>
      <c r="D16577">
        <v>1</v>
      </c>
      <c r="E16577">
        <v>1</v>
      </c>
      <c r="F16577">
        <v>1</v>
      </c>
      <c r="G16577">
        <v>1</v>
      </c>
      <c r="H16577">
        <v>1</v>
      </c>
      <c r="I16577">
        <v>1</v>
      </c>
      <c r="J16577">
        <v>1</v>
      </c>
      <c r="K16577">
        <v>1</v>
      </c>
      <c r="M16577" t="s">
        <v>468</v>
      </c>
    </row>
    <row r="16578" spans="1:13" hidden="1">
      <c r="A16578" t="s">
        <v>306</v>
      </c>
      <c r="B16578" t="s">
        <v>349</v>
      </c>
      <c r="C16578" t="s">
        <v>289</v>
      </c>
      <c r="D16578">
        <v>1</v>
      </c>
      <c r="E16578">
        <v>1</v>
      </c>
      <c r="F16578">
        <v>1</v>
      </c>
      <c r="G16578">
        <v>1</v>
      </c>
      <c r="H16578">
        <v>1</v>
      </c>
      <c r="I16578">
        <v>1</v>
      </c>
      <c r="J16578">
        <v>1</v>
      </c>
      <c r="K16578">
        <v>1</v>
      </c>
      <c r="M16578" t="s">
        <v>468</v>
      </c>
    </row>
    <row r="16579" spans="1:13" hidden="1">
      <c r="A16579" t="s">
        <v>306</v>
      </c>
      <c r="B16579" t="s">
        <v>349</v>
      </c>
      <c r="C16579" t="s">
        <v>290</v>
      </c>
      <c r="D16579">
        <v>1</v>
      </c>
      <c r="E16579">
        <v>1</v>
      </c>
      <c r="F16579">
        <v>1</v>
      </c>
      <c r="G16579">
        <v>1</v>
      </c>
      <c r="H16579">
        <v>1</v>
      </c>
      <c r="I16579">
        <v>1</v>
      </c>
      <c r="J16579">
        <v>1</v>
      </c>
      <c r="K16579">
        <v>1</v>
      </c>
      <c r="M16579" t="s">
        <v>468</v>
      </c>
    </row>
    <row r="16580" spans="1:13" hidden="1">
      <c r="A16580" t="s">
        <v>306</v>
      </c>
      <c r="B16580" t="s">
        <v>349</v>
      </c>
      <c r="C16580" t="s">
        <v>291</v>
      </c>
      <c r="D16580">
        <v>1</v>
      </c>
      <c r="E16580">
        <v>1</v>
      </c>
      <c r="F16580">
        <v>1</v>
      </c>
      <c r="G16580">
        <v>1</v>
      </c>
      <c r="H16580">
        <v>1</v>
      </c>
      <c r="I16580">
        <v>1</v>
      </c>
      <c r="J16580">
        <v>1</v>
      </c>
      <c r="K16580">
        <v>1</v>
      </c>
      <c r="M16580" t="s">
        <v>468</v>
      </c>
    </row>
    <row r="16581" spans="1:13" hidden="1">
      <c r="A16581" t="s">
        <v>306</v>
      </c>
      <c r="B16581" t="s">
        <v>349</v>
      </c>
      <c r="C16581" t="s">
        <v>292</v>
      </c>
      <c r="D16581">
        <v>1</v>
      </c>
      <c r="E16581">
        <v>1</v>
      </c>
      <c r="F16581">
        <v>1</v>
      </c>
      <c r="G16581">
        <v>1</v>
      </c>
      <c r="H16581">
        <v>1</v>
      </c>
      <c r="I16581">
        <v>1</v>
      </c>
      <c r="J16581">
        <v>1</v>
      </c>
      <c r="K16581">
        <v>1</v>
      </c>
      <c r="M16581" t="s">
        <v>468</v>
      </c>
    </row>
    <row r="16582" spans="1:13" hidden="1">
      <c r="A16582" t="s">
        <v>306</v>
      </c>
      <c r="B16582" t="s">
        <v>350</v>
      </c>
      <c r="C16582" t="s">
        <v>278</v>
      </c>
      <c r="D16582">
        <v>1</v>
      </c>
      <c r="E16582">
        <v>1</v>
      </c>
      <c r="F16582">
        <v>1</v>
      </c>
      <c r="G16582">
        <v>1</v>
      </c>
      <c r="H16582">
        <v>1</v>
      </c>
      <c r="I16582">
        <v>1</v>
      </c>
      <c r="J16582">
        <v>1</v>
      </c>
      <c r="K16582">
        <v>1</v>
      </c>
      <c r="M16582" t="s">
        <v>468</v>
      </c>
    </row>
    <row r="16583" spans="1:13" hidden="1">
      <c r="A16583" t="s">
        <v>306</v>
      </c>
      <c r="B16583" t="s">
        <v>350</v>
      </c>
      <c r="C16583" t="s">
        <v>279</v>
      </c>
      <c r="D16583">
        <v>1</v>
      </c>
      <c r="E16583">
        <v>1</v>
      </c>
      <c r="F16583">
        <v>1</v>
      </c>
      <c r="G16583">
        <v>1</v>
      </c>
      <c r="H16583">
        <v>1</v>
      </c>
      <c r="I16583">
        <v>1</v>
      </c>
      <c r="J16583">
        <v>1</v>
      </c>
      <c r="K16583">
        <v>1</v>
      </c>
      <c r="M16583" t="s">
        <v>468</v>
      </c>
    </row>
    <row r="16584" spans="1:13" hidden="1">
      <c r="A16584" t="s">
        <v>306</v>
      </c>
      <c r="B16584" t="s">
        <v>350</v>
      </c>
      <c r="C16584" t="s">
        <v>280</v>
      </c>
      <c r="D16584">
        <v>1</v>
      </c>
      <c r="E16584">
        <v>1</v>
      </c>
      <c r="F16584">
        <v>1</v>
      </c>
      <c r="G16584">
        <v>1</v>
      </c>
      <c r="H16584">
        <v>1</v>
      </c>
      <c r="I16584">
        <v>1</v>
      </c>
      <c r="J16584">
        <v>1</v>
      </c>
      <c r="K16584">
        <v>1</v>
      </c>
      <c r="M16584" t="s">
        <v>468</v>
      </c>
    </row>
    <row r="16585" spans="1:13" hidden="1">
      <c r="A16585" t="s">
        <v>306</v>
      </c>
      <c r="B16585" t="s">
        <v>350</v>
      </c>
      <c r="C16585" t="s">
        <v>277</v>
      </c>
      <c r="D16585">
        <v>1</v>
      </c>
      <c r="E16585">
        <v>1</v>
      </c>
      <c r="F16585">
        <v>1</v>
      </c>
      <c r="G16585">
        <v>1</v>
      </c>
      <c r="H16585">
        <v>1</v>
      </c>
      <c r="I16585">
        <v>1</v>
      </c>
      <c r="J16585">
        <v>1</v>
      </c>
      <c r="K16585">
        <v>1</v>
      </c>
      <c r="M16585" t="s">
        <v>468</v>
      </c>
    </row>
    <row r="16586" spans="1:13" hidden="1">
      <c r="A16586" t="s">
        <v>306</v>
      </c>
      <c r="B16586" t="s">
        <v>350</v>
      </c>
      <c r="C16586" t="s">
        <v>281</v>
      </c>
      <c r="D16586">
        <v>1</v>
      </c>
      <c r="E16586">
        <v>1</v>
      </c>
      <c r="F16586">
        <v>1</v>
      </c>
      <c r="G16586">
        <v>1</v>
      </c>
      <c r="H16586">
        <v>1</v>
      </c>
      <c r="I16586">
        <v>1</v>
      </c>
      <c r="J16586">
        <v>1</v>
      </c>
      <c r="K16586">
        <v>1</v>
      </c>
      <c r="M16586" t="s">
        <v>468</v>
      </c>
    </row>
    <row r="16587" spans="1:13" hidden="1">
      <c r="A16587" t="s">
        <v>306</v>
      </c>
      <c r="B16587" t="s">
        <v>350</v>
      </c>
      <c r="C16587" t="s">
        <v>282</v>
      </c>
      <c r="D16587">
        <v>1</v>
      </c>
      <c r="E16587">
        <v>1</v>
      </c>
      <c r="F16587">
        <v>1</v>
      </c>
      <c r="G16587">
        <v>1</v>
      </c>
      <c r="H16587">
        <v>1</v>
      </c>
      <c r="I16587">
        <v>1</v>
      </c>
      <c r="J16587">
        <v>1</v>
      </c>
      <c r="K16587">
        <v>1</v>
      </c>
      <c r="M16587" t="s">
        <v>468</v>
      </c>
    </row>
    <row r="16588" spans="1:13" hidden="1">
      <c r="A16588" t="s">
        <v>306</v>
      </c>
      <c r="B16588" t="s">
        <v>350</v>
      </c>
      <c r="C16588" t="s">
        <v>283</v>
      </c>
      <c r="D16588">
        <v>1</v>
      </c>
      <c r="E16588">
        <v>1</v>
      </c>
      <c r="F16588">
        <v>1</v>
      </c>
      <c r="G16588">
        <v>1</v>
      </c>
      <c r="H16588">
        <v>1</v>
      </c>
      <c r="I16588">
        <v>1</v>
      </c>
      <c r="J16588">
        <v>1</v>
      </c>
      <c r="K16588">
        <v>1</v>
      </c>
      <c r="M16588" t="s">
        <v>468</v>
      </c>
    </row>
    <row r="16589" spans="1:13" hidden="1">
      <c r="A16589" t="s">
        <v>306</v>
      </c>
      <c r="B16589" t="s">
        <v>350</v>
      </c>
      <c r="C16589" t="s">
        <v>284</v>
      </c>
      <c r="D16589">
        <v>1</v>
      </c>
      <c r="E16589">
        <v>1</v>
      </c>
      <c r="F16589">
        <v>1</v>
      </c>
      <c r="G16589">
        <v>1</v>
      </c>
      <c r="H16589">
        <v>1</v>
      </c>
      <c r="I16589">
        <v>1</v>
      </c>
      <c r="J16589">
        <v>1</v>
      </c>
      <c r="K16589">
        <v>1</v>
      </c>
      <c r="M16589" t="s">
        <v>468</v>
      </c>
    </row>
    <row r="16590" spans="1:13" hidden="1">
      <c r="A16590" t="s">
        <v>306</v>
      </c>
      <c r="B16590" t="s">
        <v>350</v>
      </c>
      <c r="C16590" t="s">
        <v>285</v>
      </c>
      <c r="D16590">
        <v>1</v>
      </c>
      <c r="E16590">
        <v>1</v>
      </c>
      <c r="F16590">
        <v>1</v>
      </c>
      <c r="G16590">
        <v>1</v>
      </c>
      <c r="H16590">
        <v>1</v>
      </c>
      <c r="I16590">
        <v>1</v>
      </c>
      <c r="J16590">
        <v>1</v>
      </c>
      <c r="K16590">
        <v>1</v>
      </c>
      <c r="M16590" t="s">
        <v>468</v>
      </c>
    </row>
    <row r="16591" spans="1:13" hidden="1">
      <c r="A16591" t="s">
        <v>306</v>
      </c>
      <c r="B16591" t="s">
        <v>350</v>
      </c>
      <c r="C16591" t="s">
        <v>286</v>
      </c>
      <c r="D16591">
        <v>1</v>
      </c>
      <c r="E16591">
        <v>1</v>
      </c>
      <c r="F16591">
        <v>1</v>
      </c>
      <c r="G16591">
        <v>1</v>
      </c>
      <c r="H16591">
        <v>1</v>
      </c>
      <c r="I16591">
        <v>1</v>
      </c>
      <c r="J16591">
        <v>1</v>
      </c>
      <c r="K16591">
        <v>1</v>
      </c>
      <c r="M16591" t="s">
        <v>468</v>
      </c>
    </row>
    <row r="16592" spans="1:13" hidden="1">
      <c r="A16592" t="s">
        <v>306</v>
      </c>
      <c r="B16592" t="s">
        <v>350</v>
      </c>
      <c r="C16592" t="s">
        <v>287</v>
      </c>
      <c r="D16592">
        <v>1</v>
      </c>
      <c r="E16592">
        <v>1</v>
      </c>
      <c r="F16592">
        <v>1</v>
      </c>
      <c r="G16592">
        <v>1</v>
      </c>
      <c r="H16592">
        <v>1</v>
      </c>
      <c r="I16592">
        <v>1</v>
      </c>
      <c r="J16592">
        <v>1</v>
      </c>
      <c r="K16592">
        <v>1</v>
      </c>
      <c r="M16592" t="s">
        <v>468</v>
      </c>
    </row>
    <row r="16593" spans="1:13" hidden="1">
      <c r="A16593" t="s">
        <v>306</v>
      </c>
      <c r="B16593" t="s">
        <v>350</v>
      </c>
      <c r="C16593" t="s">
        <v>288</v>
      </c>
      <c r="D16593">
        <v>1</v>
      </c>
      <c r="E16593">
        <v>1</v>
      </c>
      <c r="F16593">
        <v>1</v>
      </c>
      <c r="G16593">
        <v>1</v>
      </c>
      <c r="H16593">
        <v>1</v>
      </c>
      <c r="I16593">
        <v>1</v>
      </c>
      <c r="J16593">
        <v>1</v>
      </c>
      <c r="K16593">
        <v>1</v>
      </c>
      <c r="M16593" t="s">
        <v>468</v>
      </c>
    </row>
    <row r="16594" spans="1:13" hidden="1">
      <c r="A16594" t="s">
        <v>306</v>
      </c>
      <c r="B16594" t="s">
        <v>350</v>
      </c>
      <c r="C16594" t="s">
        <v>289</v>
      </c>
      <c r="D16594">
        <v>1</v>
      </c>
      <c r="E16594">
        <v>1</v>
      </c>
      <c r="F16594">
        <v>1</v>
      </c>
      <c r="G16594">
        <v>1</v>
      </c>
      <c r="H16594">
        <v>1</v>
      </c>
      <c r="I16594">
        <v>1</v>
      </c>
      <c r="J16594">
        <v>1</v>
      </c>
      <c r="K16594">
        <v>1</v>
      </c>
      <c r="M16594" t="s">
        <v>468</v>
      </c>
    </row>
    <row r="16595" spans="1:13" hidden="1">
      <c r="A16595" t="s">
        <v>306</v>
      </c>
      <c r="B16595" t="s">
        <v>350</v>
      </c>
      <c r="C16595" t="s">
        <v>290</v>
      </c>
      <c r="D16595">
        <v>1</v>
      </c>
      <c r="E16595">
        <v>1</v>
      </c>
      <c r="F16595">
        <v>1</v>
      </c>
      <c r="G16595">
        <v>1</v>
      </c>
      <c r="H16595">
        <v>1</v>
      </c>
      <c r="I16595">
        <v>1</v>
      </c>
      <c r="J16595">
        <v>1</v>
      </c>
      <c r="K16595">
        <v>1</v>
      </c>
      <c r="M16595" t="s">
        <v>468</v>
      </c>
    </row>
    <row r="16596" spans="1:13" hidden="1">
      <c r="A16596" t="s">
        <v>306</v>
      </c>
      <c r="B16596" t="s">
        <v>350</v>
      </c>
      <c r="C16596" t="s">
        <v>291</v>
      </c>
      <c r="D16596">
        <v>1</v>
      </c>
      <c r="E16596">
        <v>1</v>
      </c>
      <c r="F16596">
        <v>1</v>
      </c>
      <c r="G16596">
        <v>1</v>
      </c>
      <c r="H16596">
        <v>1</v>
      </c>
      <c r="I16596">
        <v>1</v>
      </c>
      <c r="J16596">
        <v>1</v>
      </c>
      <c r="K16596">
        <v>1</v>
      </c>
      <c r="M16596" t="s">
        <v>468</v>
      </c>
    </row>
    <row r="16597" spans="1:13" hidden="1">
      <c r="A16597" t="s">
        <v>306</v>
      </c>
      <c r="B16597" t="s">
        <v>350</v>
      </c>
      <c r="C16597" t="s">
        <v>292</v>
      </c>
      <c r="D16597">
        <v>1</v>
      </c>
      <c r="E16597">
        <v>1</v>
      </c>
      <c r="F16597">
        <v>1</v>
      </c>
      <c r="G16597">
        <v>1</v>
      </c>
      <c r="H16597">
        <v>1</v>
      </c>
      <c r="I16597">
        <v>1</v>
      </c>
      <c r="J16597">
        <v>1</v>
      </c>
      <c r="K16597">
        <v>1</v>
      </c>
      <c r="M16597" t="s">
        <v>468</v>
      </c>
    </row>
    <row r="16598" spans="1:13" hidden="1">
      <c r="A16598" t="s">
        <v>306</v>
      </c>
      <c r="B16598" t="s">
        <v>423</v>
      </c>
      <c r="C16598" t="s">
        <v>278</v>
      </c>
      <c r="D16598">
        <v>1</v>
      </c>
      <c r="E16598">
        <v>1</v>
      </c>
      <c r="F16598">
        <v>1</v>
      </c>
      <c r="G16598">
        <v>1</v>
      </c>
      <c r="H16598">
        <v>1</v>
      </c>
      <c r="I16598">
        <v>1</v>
      </c>
      <c r="J16598">
        <v>1</v>
      </c>
      <c r="K16598">
        <v>1</v>
      </c>
      <c r="M16598" t="s">
        <v>468</v>
      </c>
    </row>
    <row r="16599" spans="1:13" hidden="1">
      <c r="A16599" t="s">
        <v>306</v>
      </c>
      <c r="B16599" t="s">
        <v>423</v>
      </c>
      <c r="C16599" t="s">
        <v>279</v>
      </c>
      <c r="D16599">
        <v>1</v>
      </c>
      <c r="E16599">
        <v>1</v>
      </c>
      <c r="F16599">
        <v>1</v>
      </c>
      <c r="G16599">
        <v>1</v>
      </c>
      <c r="H16599">
        <v>1</v>
      </c>
      <c r="I16599">
        <v>1</v>
      </c>
      <c r="J16599">
        <v>1</v>
      </c>
      <c r="K16599">
        <v>1</v>
      </c>
      <c r="M16599" t="s">
        <v>468</v>
      </c>
    </row>
    <row r="16600" spans="1:13" hidden="1">
      <c r="A16600" t="s">
        <v>306</v>
      </c>
      <c r="B16600" t="s">
        <v>423</v>
      </c>
      <c r="C16600" t="s">
        <v>280</v>
      </c>
      <c r="D16600">
        <v>1</v>
      </c>
      <c r="E16600">
        <v>1</v>
      </c>
      <c r="F16600">
        <v>1</v>
      </c>
      <c r="G16600">
        <v>1</v>
      </c>
      <c r="H16600">
        <v>1</v>
      </c>
      <c r="I16600">
        <v>1</v>
      </c>
      <c r="J16600">
        <v>1</v>
      </c>
      <c r="K16600">
        <v>1</v>
      </c>
      <c r="M16600" t="s">
        <v>468</v>
      </c>
    </row>
    <row r="16601" spans="1:13" hidden="1">
      <c r="A16601" t="s">
        <v>306</v>
      </c>
      <c r="B16601" t="s">
        <v>423</v>
      </c>
      <c r="C16601" t="s">
        <v>277</v>
      </c>
      <c r="D16601">
        <v>1</v>
      </c>
      <c r="E16601">
        <v>1</v>
      </c>
      <c r="F16601">
        <v>1</v>
      </c>
      <c r="G16601">
        <v>1</v>
      </c>
      <c r="H16601">
        <v>1</v>
      </c>
      <c r="I16601">
        <v>1</v>
      </c>
      <c r="J16601">
        <v>1</v>
      </c>
      <c r="K16601">
        <v>1</v>
      </c>
      <c r="M16601" t="s">
        <v>468</v>
      </c>
    </row>
    <row r="16602" spans="1:13" hidden="1">
      <c r="A16602" t="s">
        <v>306</v>
      </c>
      <c r="B16602" t="s">
        <v>423</v>
      </c>
      <c r="C16602" t="s">
        <v>281</v>
      </c>
      <c r="D16602">
        <v>1</v>
      </c>
      <c r="E16602">
        <v>1</v>
      </c>
      <c r="F16602">
        <v>1</v>
      </c>
      <c r="G16602">
        <v>1</v>
      </c>
      <c r="H16602">
        <v>1</v>
      </c>
      <c r="I16602">
        <v>1</v>
      </c>
      <c r="J16602">
        <v>1</v>
      </c>
      <c r="K16602">
        <v>1</v>
      </c>
      <c r="M16602" t="s">
        <v>468</v>
      </c>
    </row>
    <row r="16603" spans="1:13" hidden="1">
      <c r="A16603" t="s">
        <v>306</v>
      </c>
      <c r="B16603" t="s">
        <v>423</v>
      </c>
      <c r="C16603" t="s">
        <v>282</v>
      </c>
      <c r="D16603">
        <v>1</v>
      </c>
      <c r="E16603">
        <v>1</v>
      </c>
      <c r="F16603">
        <v>1</v>
      </c>
      <c r="G16603">
        <v>1</v>
      </c>
      <c r="H16603">
        <v>1</v>
      </c>
      <c r="I16603">
        <v>1</v>
      </c>
      <c r="J16603">
        <v>1</v>
      </c>
      <c r="K16603">
        <v>1</v>
      </c>
      <c r="M16603" t="s">
        <v>468</v>
      </c>
    </row>
    <row r="16604" spans="1:13" hidden="1">
      <c r="A16604" t="s">
        <v>306</v>
      </c>
      <c r="B16604" t="s">
        <v>423</v>
      </c>
      <c r="C16604" t="s">
        <v>283</v>
      </c>
      <c r="D16604">
        <v>1</v>
      </c>
      <c r="E16604">
        <v>1</v>
      </c>
      <c r="F16604">
        <v>1</v>
      </c>
      <c r="G16604">
        <v>1</v>
      </c>
      <c r="H16604">
        <v>1</v>
      </c>
      <c r="I16604">
        <v>1</v>
      </c>
      <c r="J16604">
        <v>1</v>
      </c>
      <c r="K16604">
        <v>1</v>
      </c>
      <c r="M16604" t="s">
        <v>468</v>
      </c>
    </row>
    <row r="16605" spans="1:13" hidden="1">
      <c r="A16605" t="s">
        <v>306</v>
      </c>
      <c r="B16605" t="s">
        <v>423</v>
      </c>
      <c r="C16605" t="s">
        <v>284</v>
      </c>
      <c r="D16605">
        <v>1</v>
      </c>
      <c r="E16605">
        <v>1</v>
      </c>
      <c r="F16605">
        <v>1</v>
      </c>
      <c r="G16605">
        <v>1</v>
      </c>
      <c r="H16605">
        <v>1</v>
      </c>
      <c r="I16605">
        <v>1</v>
      </c>
      <c r="J16605">
        <v>1</v>
      </c>
      <c r="K16605">
        <v>1</v>
      </c>
      <c r="M16605" t="s">
        <v>468</v>
      </c>
    </row>
    <row r="16606" spans="1:13" hidden="1">
      <c r="A16606" t="s">
        <v>306</v>
      </c>
      <c r="B16606" t="s">
        <v>423</v>
      </c>
      <c r="C16606" t="s">
        <v>285</v>
      </c>
      <c r="D16606">
        <v>1</v>
      </c>
      <c r="E16606">
        <v>1</v>
      </c>
      <c r="F16606">
        <v>1</v>
      </c>
      <c r="G16606">
        <v>1</v>
      </c>
      <c r="H16606">
        <v>1</v>
      </c>
      <c r="I16606">
        <v>1</v>
      </c>
      <c r="J16606">
        <v>1</v>
      </c>
      <c r="K16606">
        <v>1</v>
      </c>
      <c r="M16606" t="s">
        <v>468</v>
      </c>
    </row>
    <row r="16607" spans="1:13" hidden="1">
      <c r="A16607" t="s">
        <v>306</v>
      </c>
      <c r="B16607" t="s">
        <v>423</v>
      </c>
      <c r="C16607" t="s">
        <v>286</v>
      </c>
      <c r="D16607">
        <v>1</v>
      </c>
      <c r="E16607">
        <v>1</v>
      </c>
      <c r="F16607">
        <v>1</v>
      </c>
      <c r="G16607">
        <v>1</v>
      </c>
      <c r="H16607">
        <v>1</v>
      </c>
      <c r="I16607">
        <v>1</v>
      </c>
      <c r="J16607">
        <v>1</v>
      </c>
      <c r="K16607">
        <v>1</v>
      </c>
      <c r="M16607" t="s">
        <v>468</v>
      </c>
    </row>
    <row r="16608" spans="1:13" hidden="1">
      <c r="A16608" t="s">
        <v>306</v>
      </c>
      <c r="B16608" t="s">
        <v>423</v>
      </c>
      <c r="C16608" t="s">
        <v>287</v>
      </c>
      <c r="D16608">
        <v>1</v>
      </c>
      <c r="E16608">
        <v>1</v>
      </c>
      <c r="F16608">
        <v>1</v>
      </c>
      <c r="G16608">
        <v>1</v>
      </c>
      <c r="H16608">
        <v>1</v>
      </c>
      <c r="I16608">
        <v>1</v>
      </c>
      <c r="J16608">
        <v>1</v>
      </c>
      <c r="K16608">
        <v>1</v>
      </c>
      <c r="M16608" t="s">
        <v>468</v>
      </c>
    </row>
    <row r="16609" spans="1:13" hidden="1">
      <c r="A16609" t="s">
        <v>306</v>
      </c>
      <c r="B16609" t="s">
        <v>423</v>
      </c>
      <c r="C16609" t="s">
        <v>288</v>
      </c>
      <c r="D16609">
        <v>1</v>
      </c>
      <c r="E16609">
        <v>1</v>
      </c>
      <c r="F16609">
        <v>1</v>
      </c>
      <c r="G16609">
        <v>1</v>
      </c>
      <c r="H16609">
        <v>1</v>
      </c>
      <c r="I16609">
        <v>1</v>
      </c>
      <c r="J16609">
        <v>1</v>
      </c>
      <c r="K16609">
        <v>1</v>
      </c>
      <c r="M16609" t="s">
        <v>468</v>
      </c>
    </row>
    <row r="16610" spans="1:13" hidden="1">
      <c r="A16610" t="s">
        <v>306</v>
      </c>
      <c r="B16610" t="s">
        <v>423</v>
      </c>
      <c r="C16610" t="s">
        <v>289</v>
      </c>
      <c r="D16610">
        <v>1</v>
      </c>
      <c r="E16610">
        <v>1</v>
      </c>
      <c r="F16610">
        <v>1</v>
      </c>
      <c r="G16610">
        <v>1</v>
      </c>
      <c r="H16610">
        <v>1</v>
      </c>
      <c r="I16610">
        <v>1</v>
      </c>
      <c r="J16610">
        <v>1</v>
      </c>
      <c r="K16610">
        <v>1</v>
      </c>
      <c r="M16610" t="s">
        <v>468</v>
      </c>
    </row>
    <row r="16611" spans="1:13" hidden="1">
      <c r="A16611" t="s">
        <v>306</v>
      </c>
      <c r="B16611" t="s">
        <v>423</v>
      </c>
      <c r="C16611" t="s">
        <v>290</v>
      </c>
      <c r="D16611">
        <v>1</v>
      </c>
      <c r="E16611">
        <v>1</v>
      </c>
      <c r="F16611">
        <v>1</v>
      </c>
      <c r="G16611">
        <v>1</v>
      </c>
      <c r="H16611">
        <v>1</v>
      </c>
      <c r="I16611">
        <v>1</v>
      </c>
      <c r="J16611">
        <v>1</v>
      </c>
      <c r="K16611">
        <v>1</v>
      </c>
      <c r="M16611" t="s">
        <v>468</v>
      </c>
    </row>
    <row r="16612" spans="1:13" hidden="1">
      <c r="A16612" t="s">
        <v>306</v>
      </c>
      <c r="B16612" t="s">
        <v>423</v>
      </c>
      <c r="C16612" t="s">
        <v>291</v>
      </c>
      <c r="D16612">
        <v>1</v>
      </c>
      <c r="E16612">
        <v>1</v>
      </c>
      <c r="F16612">
        <v>1</v>
      </c>
      <c r="G16612">
        <v>1</v>
      </c>
      <c r="H16612">
        <v>1</v>
      </c>
      <c r="I16612">
        <v>1</v>
      </c>
      <c r="J16612">
        <v>1</v>
      </c>
      <c r="K16612">
        <v>1</v>
      </c>
      <c r="M16612" t="s">
        <v>468</v>
      </c>
    </row>
    <row r="16613" spans="1:13" hidden="1">
      <c r="A16613" t="s">
        <v>306</v>
      </c>
      <c r="B16613" t="s">
        <v>423</v>
      </c>
      <c r="C16613" t="s">
        <v>292</v>
      </c>
      <c r="D16613">
        <v>1</v>
      </c>
      <c r="E16613">
        <v>1</v>
      </c>
      <c r="F16613">
        <v>1</v>
      </c>
      <c r="G16613">
        <v>1</v>
      </c>
      <c r="H16613">
        <v>1</v>
      </c>
      <c r="I16613">
        <v>1</v>
      </c>
      <c r="J16613">
        <v>1</v>
      </c>
      <c r="K16613">
        <v>1</v>
      </c>
      <c r="M16613" t="s">
        <v>468</v>
      </c>
    </row>
    <row r="16614" spans="1:13" hidden="1">
      <c r="A16614" t="s">
        <v>306</v>
      </c>
      <c r="B16614" t="s">
        <v>348</v>
      </c>
      <c r="C16614" t="s">
        <v>278</v>
      </c>
      <c r="D16614">
        <v>1</v>
      </c>
      <c r="E16614">
        <v>1</v>
      </c>
      <c r="F16614">
        <v>1</v>
      </c>
      <c r="G16614">
        <v>1</v>
      </c>
      <c r="H16614">
        <v>1</v>
      </c>
      <c r="I16614">
        <v>1</v>
      </c>
      <c r="J16614">
        <v>1</v>
      </c>
      <c r="K16614">
        <v>1</v>
      </c>
      <c r="M16614" t="s">
        <v>468</v>
      </c>
    </row>
    <row r="16615" spans="1:13" hidden="1">
      <c r="A16615" t="s">
        <v>306</v>
      </c>
      <c r="B16615" t="s">
        <v>348</v>
      </c>
      <c r="C16615" t="s">
        <v>279</v>
      </c>
      <c r="D16615">
        <v>1</v>
      </c>
      <c r="E16615">
        <v>1</v>
      </c>
      <c r="F16615">
        <v>1</v>
      </c>
      <c r="G16615">
        <v>1</v>
      </c>
      <c r="H16615">
        <v>1</v>
      </c>
      <c r="I16615">
        <v>1</v>
      </c>
      <c r="J16615">
        <v>1</v>
      </c>
      <c r="K16615">
        <v>1</v>
      </c>
      <c r="M16615" t="s">
        <v>468</v>
      </c>
    </row>
    <row r="16616" spans="1:13" hidden="1">
      <c r="A16616" t="s">
        <v>306</v>
      </c>
      <c r="B16616" t="s">
        <v>348</v>
      </c>
      <c r="C16616" t="s">
        <v>280</v>
      </c>
      <c r="D16616">
        <v>1</v>
      </c>
      <c r="E16616">
        <v>1</v>
      </c>
      <c r="F16616">
        <v>1</v>
      </c>
      <c r="G16616">
        <v>1</v>
      </c>
      <c r="H16616">
        <v>1</v>
      </c>
      <c r="I16616">
        <v>1</v>
      </c>
      <c r="J16616">
        <v>1</v>
      </c>
      <c r="K16616">
        <v>1</v>
      </c>
      <c r="M16616" t="s">
        <v>468</v>
      </c>
    </row>
    <row r="16617" spans="1:13" hidden="1">
      <c r="A16617" t="s">
        <v>306</v>
      </c>
      <c r="B16617" t="s">
        <v>348</v>
      </c>
      <c r="C16617" t="s">
        <v>277</v>
      </c>
      <c r="D16617">
        <v>1</v>
      </c>
      <c r="E16617">
        <v>1</v>
      </c>
      <c r="F16617">
        <v>1</v>
      </c>
      <c r="G16617">
        <v>1</v>
      </c>
      <c r="H16617">
        <v>1</v>
      </c>
      <c r="I16617">
        <v>1</v>
      </c>
      <c r="J16617">
        <v>1</v>
      </c>
      <c r="K16617">
        <v>1</v>
      </c>
      <c r="M16617" t="s">
        <v>468</v>
      </c>
    </row>
    <row r="16618" spans="1:13" hidden="1">
      <c r="A16618" t="s">
        <v>306</v>
      </c>
      <c r="B16618" t="s">
        <v>348</v>
      </c>
      <c r="C16618" t="s">
        <v>281</v>
      </c>
      <c r="D16618">
        <v>1</v>
      </c>
      <c r="E16618">
        <v>1</v>
      </c>
      <c r="F16618">
        <v>1</v>
      </c>
      <c r="G16618">
        <v>1</v>
      </c>
      <c r="H16618">
        <v>1</v>
      </c>
      <c r="I16618">
        <v>1</v>
      </c>
      <c r="J16618">
        <v>1</v>
      </c>
      <c r="K16618">
        <v>1</v>
      </c>
      <c r="M16618" t="s">
        <v>468</v>
      </c>
    </row>
    <row r="16619" spans="1:13" hidden="1">
      <c r="A16619" t="s">
        <v>306</v>
      </c>
      <c r="B16619" t="s">
        <v>348</v>
      </c>
      <c r="C16619" t="s">
        <v>282</v>
      </c>
      <c r="D16619">
        <v>1</v>
      </c>
      <c r="E16619">
        <v>1</v>
      </c>
      <c r="F16619">
        <v>1</v>
      </c>
      <c r="G16619">
        <v>1</v>
      </c>
      <c r="H16619">
        <v>1</v>
      </c>
      <c r="I16619">
        <v>1</v>
      </c>
      <c r="J16619">
        <v>1</v>
      </c>
      <c r="K16619">
        <v>1</v>
      </c>
      <c r="M16619" t="s">
        <v>468</v>
      </c>
    </row>
    <row r="16620" spans="1:13" hidden="1">
      <c r="A16620" t="s">
        <v>306</v>
      </c>
      <c r="B16620" t="s">
        <v>348</v>
      </c>
      <c r="C16620" t="s">
        <v>283</v>
      </c>
      <c r="D16620">
        <v>1</v>
      </c>
      <c r="E16620">
        <v>1</v>
      </c>
      <c r="F16620">
        <v>1</v>
      </c>
      <c r="G16620">
        <v>1</v>
      </c>
      <c r="H16620">
        <v>1</v>
      </c>
      <c r="I16620">
        <v>1</v>
      </c>
      <c r="J16620">
        <v>1</v>
      </c>
      <c r="K16620">
        <v>1</v>
      </c>
      <c r="M16620" t="s">
        <v>468</v>
      </c>
    </row>
    <row r="16621" spans="1:13" hidden="1">
      <c r="A16621" t="s">
        <v>306</v>
      </c>
      <c r="B16621" t="s">
        <v>348</v>
      </c>
      <c r="C16621" t="s">
        <v>284</v>
      </c>
      <c r="D16621">
        <v>1</v>
      </c>
      <c r="E16621">
        <v>1</v>
      </c>
      <c r="F16621">
        <v>1</v>
      </c>
      <c r="G16621">
        <v>1</v>
      </c>
      <c r="H16621">
        <v>1</v>
      </c>
      <c r="I16621">
        <v>1</v>
      </c>
      <c r="J16621">
        <v>1</v>
      </c>
      <c r="K16621">
        <v>1</v>
      </c>
      <c r="M16621" t="s">
        <v>468</v>
      </c>
    </row>
    <row r="16622" spans="1:13" hidden="1">
      <c r="A16622" t="s">
        <v>306</v>
      </c>
      <c r="B16622" t="s">
        <v>348</v>
      </c>
      <c r="C16622" t="s">
        <v>285</v>
      </c>
      <c r="D16622">
        <v>1</v>
      </c>
      <c r="E16622">
        <v>1</v>
      </c>
      <c r="F16622">
        <v>1</v>
      </c>
      <c r="G16622">
        <v>1</v>
      </c>
      <c r="H16622">
        <v>1</v>
      </c>
      <c r="I16622">
        <v>1</v>
      </c>
      <c r="J16622">
        <v>1</v>
      </c>
      <c r="K16622">
        <v>1</v>
      </c>
      <c r="M16622" t="s">
        <v>468</v>
      </c>
    </row>
    <row r="16623" spans="1:13" hidden="1">
      <c r="A16623" t="s">
        <v>306</v>
      </c>
      <c r="B16623" t="s">
        <v>348</v>
      </c>
      <c r="C16623" t="s">
        <v>286</v>
      </c>
      <c r="D16623">
        <v>1</v>
      </c>
      <c r="E16623">
        <v>1</v>
      </c>
      <c r="F16623">
        <v>1</v>
      </c>
      <c r="G16623">
        <v>1</v>
      </c>
      <c r="H16623">
        <v>1</v>
      </c>
      <c r="I16623">
        <v>1</v>
      </c>
      <c r="J16623">
        <v>1</v>
      </c>
      <c r="K16623">
        <v>1</v>
      </c>
      <c r="M16623" t="s">
        <v>468</v>
      </c>
    </row>
    <row r="16624" spans="1:13" hidden="1">
      <c r="A16624" t="s">
        <v>306</v>
      </c>
      <c r="B16624" t="s">
        <v>348</v>
      </c>
      <c r="C16624" t="s">
        <v>287</v>
      </c>
      <c r="D16624">
        <v>1</v>
      </c>
      <c r="E16624">
        <v>1</v>
      </c>
      <c r="F16624">
        <v>1</v>
      </c>
      <c r="G16624">
        <v>1</v>
      </c>
      <c r="H16624">
        <v>1</v>
      </c>
      <c r="I16624">
        <v>1</v>
      </c>
      <c r="J16624">
        <v>1</v>
      </c>
      <c r="K16624">
        <v>1</v>
      </c>
      <c r="M16624" t="s">
        <v>468</v>
      </c>
    </row>
    <row r="16625" spans="1:13" hidden="1">
      <c r="A16625" t="s">
        <v>306</v>
      </c>
      <c r="B16625" t="s">
        <v>348</v>
      </c>
      <c r="C16625" t="s">
        <v>288</v>
      </c>
      <c r="D16625">
        <v>1</v>
      </c>
      <c r="E16625">
        <v>1</v>
      </c>
      <c r="F16625">
        <v>1</v>
      </c>
      <c r="G16625">
        <v>1</v>
      </c>
      <c r="H16625">
        <v>1</v>
      </c>
      <c r="I16625">
        <v>1</v>
      </c>
      <c r="J16625">
        <v>1</v>
      </c>
      <c r="K16625">
        <v>1</v>
      </c>
      <c r="M16625" t="s">
        <v>468</v>
      </c>
    </row>
    <row r="16626" spans="1:13" hidden="1">
      <c r="A16626" t="s">
        <v>306</v>
      </c>
      <c r="B16626" t="s">
        <v>348</v>
      </c>
      <c r="C16626" t="s">
        <v>289</v>
      </c>
      <c r="D16626">
        <v>1</v>
      </c>
      <c r="E16626">
        <v>1</v>
      </c>
      <c r="F16626">
        <v>1</v>
      </c>
      <c r="G16626">
        <v>1</v>
      </c>
      <c r="H16626">
        <v>1</v>
      </c>
      <c r="I16626">
        <v>1</v>
      </c>
      <c r="J16626">
        <v>1</v>
      </c>
      <c r="K16626">
        <v>1</v>
      </c>
      <c r="M16626" t="s">
        <v>468</v>
      </c>
    </row>
    <row r="16627" spans="1:13" hidden="1">
      <c r="A16627" t="s">
        <v>306</v>
      </c>
      <c r="B16627" t="s">
        <v>348</v>
      </c>
      <c r="C16627" t="s">
        <v>290</v>
      </c>
      <c r="D16627">
        <v>1</v>
      </c>
      <c r="E16627">
        <v>1</v>
      </c>
      <c r="F16627">
        <v>1</v>
      </c>
      <c r="G16627">
        <v>1</v>
      </c>
      <c r="H16627">
        <v>1</v>
      </c>
      <c r="I16627">
        <v>1</v>
      </c>
      <c r="J16627">
        <v>1</v>
      </c>
      <c r="K16627">
        <v>1</v>
      </c>
      <c r="M16627" t="s">
        <v>468</v>
      </c>
    </row>
    <row r="16628" spans="1:13" hidden="1">
      <c r="A16628" t="s">
        <v>306</v>
      </c>
      <c r="B16628" t="s">
        <v>348</v>
      </c>
      <c r="C16628" t="s">
        <v>291</v>
      </c>
      <c r="D16628">
        <v>1</v>
      </c>
      <c r="E16628">
        <v>1</v>
      </c>
      <c r="F16628">
        <v>1</v>
      </c>
      <c r="G16628">
        <v>1</v>
      </c>
      <c r="H16628">
        <v>1</v>
      </c>
      <c r="I16628">
        <v>1</v>
      </c>
      <c r="J16628">
        <v>1</v>
      </c>
      <c r="K16628">
        <v>1</v>
      </c>
      <c r="M16628" t="s">
        <v>468</v>
      </c>
    </row>
    <row r="16629" spans="1:13" hidden="1">
      <c r="A16629" t="s">
        <v>306</v>
      </c>
      <c r="B16629" t="s">
        <v>348</v>
      </c>
      <c r="C16629" t="s">
        <v>292</v>
      </c>
      <c r="D16629">
        <v>1</v>
      </c>
      <c r="E16629">
        <v>1</v>
      </c>
      <c r="F16629">
        <v>1</v>
      </c>
      <c r="G16629">
        <v>1</v>
      </c>
      <c r="H16629">
        <v>1</v>
      </c>
      <c r="I16629">
        <v>1</v>
      </c>
      <c r="J16629">
        <v>1</v>
      </c>
      <c r="K16629">
        <v>1</v>
      </c>
      <c r="M16629" t="s">
        <v>468</v>
      </c>
    </row>
    <row r="16630" spans="1:13" hidden="1">
      <c r="A16630" t="s">
        <v>306</v>
      </c>
      <c r="B16630" t="s">
        <v>351</v>
      </c>
      <c r="C16630" t="s">
        <v>278</v>
      </c>
      <c r="D16630">
        <v>1</v>
      </c>
      <c r="E16630">
        <v>1</v>
      </c>
      <c r="F16630">
        <v>1</v>
      </c>
      <c r="G16630">
        <v>1</v>
      </c>
      <c r="H16630">
        <v>1</v>
      </c>
      <c r="I16630">
        <v>1</v>
      </c>
      <c r="J16630">
        <v>1</v>
      </c>
      <c r="K16630">
        <v>1</v>
      </c>
      <c r="M16630" t="s">
        <v>468</v>
      </c>
    </row>
    <row r="16631" spans="1:13" hidden="1">
      <c r="A16631" t="s">
        <v>306</v>
      </c>
      <c r="B16631" t="s">
        <v>351</v>
      </c>
      <c r="C16631" t="s">
        <v>279</v>
      </c>
      <c r="D16631">
        <v>1</v>
      </c>
      <c r="E16631">
        <v>1</v>
      </c>
      <c r="F16631">
        <v>1</v>
      </c>
      <c r="G16631">
        <v>1</v>
      </c>
      <c r="H16631">
        <v>1</v>
      </c>
      <c r="I16631">
        <v>1</v>
      </c>
      <c r="J16631">
        <v>1</v>
      </c>
      <c r="K16631">
        <v>1</v>
      </c>
      <c r="M16631" t="s">
        <v>468</v>
      </c>
    </row>
    <row r="16632" spans="1:13" hidden="1">
      <c r="A16632" t="s">
        <v>306</v>
      </c>
      <c r="B16632" t="s">
        <v>351</v>
      </c>
      <c r="C16632" t="s">
        <v>280</v>
      </c>
      <c r="D16632">
        <v>1</v>
      </c>
      <c r="E16632">
        <v>1</v>
      </c>
      <c r="F16632">
        <v>1</v>
      </c>
      <c r="G16632">
        <v>1</v>
      </c>
      <c r="H16632">
        <v>1</v>
      </c>
      <c r="I16632">
        <v>1</v>
      </c>
      <c r="J16632">
        <v>1</v>
      </c>
      <c r="K16632">
        <v>1</v>
      </c>
      <c r="M16632" t="s">
        <v>468</v>
      </c>
    </row>
    <row r="16633" spans="1:13" hidden="1">
      <c r="A16633" t="s">
        <v>306</v>
      </c>
      <c r="B16633" t="s">
        <v>351</v>
      </c>
      <c r="C16633" t="s">
        <v>277</v>
      </c>
      <c r="D16633">
        <v>1</v>
      </c>
      <c r="E16633">
        <v>1</v>
      </c>
      <c r="F16633">
        <v>1</v>
      </c>
      <c r="G16633">
        <v>1</v>
      </c>
      <c r="H16633">
        <v>1</v>
      </c>
      <c r="I16633">
        <v>1</v>
      </c>
      <c r="J16633">
        <v>1</v>
      </c>
      <c r="K16633">
        <v>1</v>
      </c>
      <c r="M16633" t="s">
        <v>468</v>
      </c>
    </row>
    <row r="16634" spans="1:13" hidden="1">
      <c r="A16634" t="s">
        <v>306</v>
      </c>
      <c r="B16634" t="s">
        <v>351</v>
      </c>
      <c r="C16634" t="s">
        <v>281</v>
      </c>
      <c r="D16634">
        <v>1</v>
      </c>
      <c r="E16634">
        <v>1</v>
      </c>
      <c r="F16634">
        <v>1</v>
      </c>
      <c r="G16634">
        <v>1</v>
      </c>
      <c r="H16634">
        <v>1</v>
      </c>
      <c r="I16634">
        <v>1</v>
      </c>
      <c r="J16634">
        <v>1</v>
      </c>
      <c r="K16634">
        <v>1</v>
      </c>
      <c r="M16634" t="s">
        <v>468</v>
      </c>
    </row>
    <row r="16635" spans="1:13" hidden="1">
      <c r="A16635" t="s">
        <v>306</v>
      </c>
      <c r="B16635" t="s">
        <v>351</v>
      </c>
      <c r="C16635" t="s">
        <v>282</v>
      </c>
      <c r="D16635">
        <v>1</v>
      </c>
      <c r="E16635">
        <v>1</v>
      </c>
      <c r="F16635">
        <v>1</v>
      </c>
      <c r="G16635">
        <v>1</v>
      </c>
      <c r="H16635">
        <v>1</v>
      </c>
      <c r="I16635">
        <v>1</v>
      </c>
      <c r="J16635">
        <v>1</v>
      </c>
      <c r="K16635">
        <v>1</v>
      </c>
      <c r="M16635" t="s">
        <v>468</v>
      </c>
    </row>
    <row r="16636" spans="1:13" hidden="1">
      <c r="A16636" t="s">
        <v>306</v>
      </c>
      <c r="B16636" t="s">
        <v>351</v>
      </c>
      <c r="C16636" t="s">
        <v>283</v>
      </c>
      <c r="D16636">
        <v>1</v>
      </c>
      <c r="E16636">
        <v>1</v>
      </c>
      <c r="F16636">
        <v>1</v>
      </c>
      <c r="G16636">
        <v>1</v>
      </c>
      <c r="H16636">
        <v>1</v>
      </c>
      <c r="I16636">
        <v>1</v>
      </c>
      <c r="J16636">
        <v>1</v>
      </c>
      <c r="K16636">
        <v>1</v>
      </c>
      <c r="M16636" t="s">
        <v>468</v>
      </c>
    </row>
    <row r="16637" spans="1:13" hidden="1">
      <c r="A16637" t="s">
        <v>306</v>
      </c>
      <c r="B16637" t="s">
        <v>351</v>
      </c>
      <c r="C16637" t="s">
        <v>284</v>
      </c>
      <c r="D16637">
        <v>1</v>
      </c>
      <c r="E16637">
        <v>1</v>
      </c>
      <c r="F16637">
        <v>1</v>
      </c>
      <c r="G16637">
        <v>1</v>
      </c>
      <c r="H16637">
        <v>1</v>
      </c>
      <c r="I16637">
        <v>1</v>
      </c>
      <c r="J16637">
        <v>1</v>
      </c>
      <c r="K16637">
        <v>1</v>
      </c>
      <c r="M16637" t="s">
        <v>468</v>
      </c>
    </row>
    <row r="16638" spans="1:13" hidden="1">
      <c r="A16638" t="s">
        <v>306</v>
      </c>
      <c r="B16638" t="s">
        <v>351</v>
      </c>
      <c r="C16638" t="s">
        <v>285</v>
      </c>
      <c r="D16638">
        <v>1</v>
      </c>
      <c r="E16638">
        <v>1</v>
      </c>
      <c r="F16638">
        <v>1</v>
      </c>
      <c r="G16638">
        <v>1</v>
      </c>
      <c r="H16638">
        <v>1</v>
      </c>
      <c r="I16638">
        <v>1</v>
      </c>
      <c r="J16638">
        <v>1</v>
      </c>
      <c r="K16638">
        <v>1</v>
      </c>
      <c r="M16638" t="s">
        <v>468</v>
      </c>
    </row>
    <row r="16639" spans="1:13" hidden="1">
      <c r="A16639" t="s">
        <v>306</v>
      </c>
      <c r="B16639" t="s">
        <v>351</v>
      </c>
      <c r="C16639" t="s">
        <v>286</v>
      </c>
      <c r="D16639">
        <v>1</v>
      </c>
      <c r="E16639">
        <v>1</v>
      </c>
      <c r="F16639">
        <v>1</v>
      </c>
      <c r="G16639">
        <v>1</v>
      </c>
      <c r="H16639">
        <v>1</v>
      </c>
      <c r="I16639">
        <v>1</v>
      </c>
      <c r="J16639">
        <v>1</v>
      </c>
      <c r="K16639">
        <v>1</v>
      </c>
      <c r="M16639" t="s">
        <v>468</v>
      </c>
    </row>
    <row r="16640" spans="1:13" hidden="1">
      <c r="A16640" t="s">
        <v>306</v>
      </c>
      <c r="B16640" t="s">
        <v>351</v>
      </c>
      <c r="C16640" t="s">
        <v>287</v>
      </c>
      <c r="D16640">
        <v>1</v>
      </c>
      <c r="E16640">
        <v>1</v>
      </c>
      <c r="F16640">
        <v>1</v>
      </c>
      <c r="G16640">
        <v>1</v>
      </c>
      <c r="H16640">
        <v>1</v>
      </c>
      <c r="I16640">
        <v>1</v>
      </c>
      <c r="J16640">
        <v>1</v>
      </c>
      <c r="K16640">
        <v>1</v>
      </c>
      <c r="M16640" t="s">
        <v>468</v>
      </c>
    </row>
    <row r="16641" spans="1:13" hidden="1">
      <c r="A16641" t="s">
        <v>306</v>
      </c>
      <c r="B16641" t="s">
        <v>351</v>
      </c>
      <c r="C16641" t="s">
        <v>288</v>
      </c>
      <c r="D16641">
        <v>1</v>
      </c>
      <c r="E16641">
        <v>1</v>
      </c>
      <c r="F16641">
        <v>1</v>
      </c>
      <c r="G16641">
        <v>1</v>
      </c>
      <c r="H16641">
        <v>1</v>
      </c>
      <c r="I16641">
        <v>1</v>
      </c>
      <c r="J16641">
        <v>1</v>
      </c>
      <c r="K16641">
        <v>1</v>
      </c>
      <c r="M16641" t="s">
        <v>468</v>
      </c>
    </row>
    <row r="16642" spans="1:13" hidden="1">
      <c r="A16642" t="s">
        <v>306</v>
      </c>
      <c r="B16642" t="s">
        <v>351</v>
      </c>
      <c r="C16642" t="s">
        <v>289</v>
      </c>
      <c r="D16642">
        <v>1</v>
      </c>
      <c r="E16642">
        <v>1</v>
      </c>
      <c r="F16642">
        <v>1</v>
      </c>
      <c r="G16642">
        <v>1</v>
      </c>
      <c r="H16642">
        <v>1</v>
      </c>
      <c r="I16642">
        <v>1</v>
      </c>
      <c r="J16642">
        <v>1</v>
      </c>
      <c r="K16642">
        <v>1</v>
      </c>
      <c r="M16642" t="s">
        <v>468</v>
      </c>
    </row>
    <row r="16643" spans="1:13" hidden="1">
      <c r="A16643" t="s">
        <v>306</v>
      </c>
      <c r="B16643" t="s">
        <v>351</v>
      </c>
      <c r="C16643" t="s">
        <v>290</v>
      </c>
      <c r="D16643">
        <v>1</v>
      </c>
      <c r="E16643">
        <v>1</v>
      </c>
      <c r="F16643">
        <v>1</v>
      </c>
      <c r="G16643">
        <v>1</v>
      </c>
      <c r="H16643">
        <v>1</v>
      </c>
      <c r="I16643">
        <v>1</v>
      </c>
      <c r="J16643">
        <v>1</v>
      </c>
      <c r="K16643">
        <v>1</v>
      </c>
      <c r="M16643" t="s">
        <v>468</v>
      </c>
    </row>
    <row r="16644" spans="1:13" hidden="1">
      <c r="A16644" t="s">
        <v>306</v>
      </c>
      <c r="B16644" t="s">
        <v>351</v>
      </c>
      <c r="C16644" t="s">
        <v>291</v>
      </c>
      <c r="D16644">
        <v>1</v>
      </c>
      <c r="E16644">
        <v>1</v>
      </c>
      <c r="F16644">
        <v>1</v>
      </c>
      <c r="G16644">
        <v>1</v>
      </c>
      <c r="H16644">
        <v>1</v>
      </c>
      <c r="I16644">
        <v>1</v>
      </c>
      <c r="J16644">
        <v>1</v>
      </c>
      <c r="K16644">
        <v>1</v>
      </c>
      <c r="M16644" t="s">
        <v>468</v>
      </c>
    </row>
    <row r="16645" spans="1:13" hidden="1">
      <c r="A16645" t="s">
        <v>306</v>
      </c>
      <c r="B16645" t="s">
        <v>351</v>
      </c>
      <c r="C16645" t="s">
        <v>292</v>
      </c>
      <c r="D16645">
        <v>1</v>
      </c>
      <c r="E16645">
        <v>1</v>
      </c>
      <c r="F16645">
        <v>1</v>
      </c>
      <c r="G16645">
        <v>1</v>
      </c>
      <c r="H16645">
        <v>1</v>
      </c>
      <c r="I16645">
        <v>1</v>
      </c>
      <c r="J16645">
        <v>1</v>
      </c>
      <c r="K16645">
        <v>1</v>
      </c>
      <c r="M16645" t="s">
        <v>468</v>
      </c>
    </row>
    <row r="16646" spans="1:13" hidden="1">
      <c r="A16646" t="s">
        <v>306</v>
      </c>
      <c r="B16646" t="s">
        <v>352</v>
      </c>
      <c r="C16646" t="s">
        <v>278</v>
      </c>
      <c r="D16646">
        <v>1</v>
      </c>
      <c r="E16646">
        <v>1</v>
      </c>
      <c r="F16646">
        <v>1</v>
      </c>
      <c r="G16646">
        <v>1</v>
      </c>
      <c r="H16646">
        <v>1</v>
      </c>
      <c r="I16646">
        <v>1</v>
      </c>
      <c r="J16646">
        <v>1</v>
      </c>
      <c r="K16646">
        <v>1</v>
      </c>
      <c r="M16646" t="s">
        <v>468</v>
      </c>
    </row>
    <row r="16647" spans="1:13" hidden="1">
      <c r="A16647" t="s">
        <v>306</v>
      </c>
      <c r="B16647" t="s">
        <v>352</v>
      </c>
      <c r="C16647" t="s">
        <v>279</v>
      </c>
      <c r="D16647">
        <v>1</v>
      </c>
      <c r="E16647">
        <v>1</v>
      </c>
      <c r="F16647">
        <v>1</v>
      </c>
      <c r="G16647">
        <v>1</v>
      </c>
      <c r="H16647">
        <v>1</v>
      </c>
      <c r="I16647">
        <v>1</v>
      </c>
      <c r="J16647">
        <v>1</v>
      </c>
      <c r="K16647">
        <v>1</v>
      </c>
      <c r="M16647" t="s">
        <v>468</v>
      </c>
    </row>
    <row r="16648" spans="1:13" hidden="1">
      <c r="A16648" t="s">
        <v>306</v>
      </c>
      <c r="B16648" t="s">
        <v>352</v>
      </c>
      <c r="C16648" t="s">
        <v>280</v>
      </c>
      <c r="D16648">
        <v>1</v>
      </c>
      <c r="E16648">
        <v>1</v>
      </c>
      <c r="F16648">
        <v>1</v>
      </c>
      <c r="G16648">
        <v>1</v>
      </c>
      <c r="H16648">
        <v>1</v>
      </c>
      <c r="I16648">
        <v>1</v>
      </c>
      <c r="J16648">
        <v>1</v>
      </c>
      <c r="K16648">
        <v>1</v>
      </c>
      <c r="M16648" t="s">
        <v>468</v>
      </c>
    </row>
    <row r="16649" spans="1:13" hidden="1">
      <c r="A16649" t="s">
        <v>306</v>
      </c>
      <c r="B16649" t="s">
        <v>352</v>
      </c>
      <c r="C16649" t="s">
        <v>277</v>
      </c>
      <c r="D16649">
        <v>1</v>
      </c>
      <c r="E16649">
        <v>1</v>
      </c>
      <c r="F16649">
        <v>1</v>
      </c>
      <c r="G16649">
        <v>1</v>
      </c>
      <c r="H16649">
        <v>1</v>
      </c>
      <c r="I16649">
        <v>1</v>
      </c>
      <c r="J16649">
        <v>1</v>
      </c>
      <c r="K16649">
        <v>1</v>
      </c>
      <c r="M16649" t="s">
        <v>468</v>
      </c>
    </row>
    <row r="16650" spans="1:13" hidden="1">
      <c r="A16650" t="s">
        <v>306</v>
      </c>
      <c r="B16650" t="s">
        <v>352</v>
      </c>
      <c r="C16650" t="s">
        <v>281</v>
      </c>
      <c r="D16650">
        <v>1</v>
      </c>
      <c r="E16650">
        <v>1</v>
      </c>
      <c r="F16650">
        <v>1</v>
      </c>
      <c r="G16650">
        <v>1</v>
      </c>
      <c r="H16650">
        <v>1</v>
      </c>
      <c r="I16650">
        <v>1</v>
      </c>
      <c r="J16650">
        <v>1</v>
      </c>
      <c r="K16650">
        <v>1</v>
      </c>
      <c r="M16650" t="s">
        <v>468</v>
      </c>
    </row>
    <row r="16651" spans="1:13" hidden="1">
      <c r="A16651" t="s">
        <v>306</v>
      </c>
      <c r="B16651" t="s">
        <v>352</v>
      </c>
      <c r="C16651" t="s">
        <v>282</v>
      </c>
      <c r="D16651">
        <v>1</v>
      </c>
      <c r="E16651">
        <v>1</v>
      </c>
      <c r="F16651">
        <v>1</v>
      </c>
      <c r="G16651">
        <v>1</v>
      </c>
      <c r="H16651">
        <v>1</v>
      </c>
      <c r="I16651">
        <v>1</v>
      </c>
      <c r="J16651">
        <v>1</v>
      </c>
      <c r="K16651">
        <v>1</v>
      </c>
      <c r="M16651" t="s">
        <v>468</v>
      </c>
    </row>
    <row r="16652" spans="1:13" hidden="1">
      <c r="A16652" t="s">
        <v>306</v>
      </c>
      <c r="B16652" t="s">
        <v>352</v>
      </c>
      <c r="C16652" t="s">
        <v>283</v>
      </c>
      <c r="D16652">
        <v>1</v>
      </c>
      <c r="E16652">
        <v>1</v>
      </c>
      <c r="F16652">
        <v>1</v>
      </c>
      <c r="G16652">
        <v>1</v>
      </c>
      <c r="H16652">
        <v>1</v>
      </c>
      <c r="I16652">
        <v>1</v>
      </c>
      <c r="J16652">
        <v>1</v>
      </c>
      <c r="K16652">
        <v>1</v>
      </c>
      <c r="M16652" t="s">
        <v>468</v>
      </c>
    </row>
    <row r="16653" spans="1:13" hidden="1">
      <c r="A16653" t="s">
        <v>306</v>
      </c>
      <c r="B16653" t="s">
        <v>352</v>
      </c>
      <c r="C16653" t="s">
        <v>284</v>
      </c>
      <c r="D16653">
        <v>1</v>
      </c>
      <c r="E16653">
        <v>1</v>
      </c>
      <c r="F16653">
        <v>1</v>
      </c>
      <c r="G16653">
        <v>1</v>
      </c>
      <c r="H16653">
        <v>1</v>
      </c>
      <c r="I16653">
        <v>1</v>
      </c>
      <c r="J16653">
        <v>1</v>
      </c>
      <c r="K16653">
        <v>1</v>
      </c>
      <c r="M16653" t="s">
        <v>468</v>
      </c>
    </row>
    <row r="16654" spans="1:13" hidden="1">
      <c r="A16654" t="s">
        <v>306</v>
      </c>
      <c r="B16654" t="s">
        <v>352</v>
      </c>
      <c r="C16654" t="s">
        <v>285</v>
      </c>
      <c r="D16654">
        <v>1</v>
      </c>
      <c r="E16654">
        <v>1</v>
      </c>
      <c r="F16654">
        <v>1</v>
      </c>
      <c r="G16654">
        <v>1</v>
      </c>
      <c r="H16654">
        <v>1</v>
      </c>
      <c r="I16654">
        <v>1</v>
      </c>
      <c r="J16654">
        <v>1</v>
      </c>
      <c r="K16654">
        <v>1</v>
      </c>
      <c r="M16654" t="s">
        <v>468</v>
      </c>
    </row>
    <row r="16655" spans="1:13" hidden="1">
      <c r="A16655" t="s">
        <v>306</v>
      </c>
      <c r="B16655" t="s">
        <v>352</v>
      </c>
      <c r="C16655" t="s">
        <v>286</v>
      </c>
      <c r="D16655">
        <v>1</v>
      </c>
      <c r="E16655">
        <v>1</v>
      </c>
      <c r="F16655">
        <v>1</v>
      </c>
      <c r="G16655">
        <v>1</v>
      </c>
      <c r="H16655">
        <v>1</v>
      </c>
      <c r="I16655">
        <v>1</v>
      </c>
      <c r="J16655">
        <v>1</v>
      </c>
      <c r="K16655">
        <v>1</v>
      </c>
      <c r="M16655" t="s">
        <v>468</v>
      </c>
    </row>
    <row r="16656" spans="1:13" hidden="1">
      <c r="A16656" t="s">
        <v>306</v>
      </c>
      <c r="B16656" t="s">
        <v>352</v>
      </c>
      <c r="C16656" t="s">
        <v>287</v>
      </c>
      <c r="D16656">
        <v>1</v>
      </c>
      <c r="E16656">
        <v>1</v>
      </c>
      <c r="F16656">
        <v>1</v>
      </c>
      <c r="G16656">
        <v>1</v>
      </c>
      <c r="H16656">
        <v>1</v>
      </c>
      <c r="I16656">
        <v>1</v>
      </c>
      <c r="J16656">
        <v>1</v>
      </c>
      <c r="K16656">
        <v>1</v>
      </c>
      <c r="M16656" t="s">
        <v>468</v>
      </c>
    </row>
    <row r="16657" spans="1:13" hidden="1">
      <c r="A16657" t="s">
        <v>306</v>
      </c>
      <c r="B16657" t="s">
        <v>352</v>
      </c>
      <c r="C16657" t="s">
        <v>288</v>
      </c>
      <c r="D16657">
        <v>1</v>
      </c>
      <c r="E16657">
        <v>1</v>
      </c>
      <c r="F16657">
        <v>1</v>
      </c>
      <c r="G16657">
        <v>1</v>
      </c>
      <c r="H16657">
        <v>1</v>
      </c>
      <c r="I16657">
        <v>1</v>
      </c>
      <c r="J16657">
        <v>1</v>
      </c>
      <c r="K16657">
        <v>1</v>
      </c>
      <c r="M16657" t="s">
        <v>468</v>
      </c>
    </row>
    <row r="16658" spans="1:13" hidden="1">
      <c r="A16658" t="s">
        <v>306</v>
      </c>
      <c r="B16658" t="s">
        <v>352</v>
      </c>
      <c r="C16658" t="s">
        <v>289</v>
      </c>
      <c r="D16658">
        <v>1</v>
      </c>
      <c r="E16658">
        <v>1</v>
      </c>
      <c r="F16658">
        <v>1</v>
      </c>
      <c r="G16658">
        <v>1</v>
      </c>
      <c r="H16658">
        <v>1</v>
      </c>
      <c r="I16658">
        <v>1</v>
      </c>
      <c r="J16658">
        <v>1</v>
      </c>
      <c r="K16658">
        <v>1</v>
      </c>
      <c r="M16658" t="s">
        <v>468</v>
      </c>
    </row>
    <row r="16659" spans="1:13" hidden="1">
      <c r="A16659" t="s">
        <v>306</v>
      </c>
      <c r="B16659" t="s">
        <v>352</v>
      </c>
      <c r="C16659" t="s">
        <v>290</v>
      </c>
      <c r="D16659">
        <v>1</v>
      </c>
      <c r="E16659">
        <v>1</v>
      </c>
      <c r="F16659">
        <v>1</v>
      </c>
      <c r="G16659">
        <v>1</v>
      </c>
      <c r="H16659">
        <v>1</v>
      </c>
      <c r="I16659">
        <v>1</v>
      </c>
      <c r="J16659">
        <v>1</v>
      </c>
      <c r="K16659">
        <v>1</v>
      </c>
      <c r="M16659" t="s">
        <v>468</v>
      </c>
    </row>
    <row r="16660" spans="1:13" hidden="1">
      <c r="A16660" t="s">
        <v>306</v>
      </c>
      <c r="B16660" t="s">
        <v>352</v>
      </c>
      <c r="C16660" t="s">
        <v>291</v>
      </c>
      <c r="D16660">
        <v>1</v>
      </c>
      <c r="E16660">
        <v>1</v>
      </c>
      <c r="F16660">
        <v>1</v>
      </c>
      <c r="G16660">
        <v>1</v>
      </c>
      <c r="H16660">
        <v>1</v>
      </c>
      <c r="I16660">
        <v>1</v>
      </c>
      <c r="J16660">
        <v>1</v>
      </c>
      <c r="K16660">
        <v>1</v>
      </c>
      <c r="M16660" t="s">
        <v>468</v>
      </c>
    </row>
    <row r="16661" spans="1:13" hidden="1">
      <c r="A16661" t="s">
        <v>306</v>
      </c>
      <c r="B16661" t="s">
        <v>352</v>
      </c>
      <c r="C16661" t="s">
        <v>292</v>
      </c>
      <c r="D16661">
        <v>1</v>
      </c>
      <c r="E16661">
        <v>1</v>
      </c>
      <c r="F16661">
        <v>1</v>
      </c>
      <c r="G16661">
        <v>1</v>
      </c>
      <c r="H16661">
        <v>1</v>
      </c>
      <c r="I16661">
        <v>1</v>
      </c>
      <c r="J16661">
        <v>1</v>
      </c>
      <c r="K16661">
        <v>1</v>
      </c>
      <c r="M16661" t="s">
        <v>468</v>
      </c>
    </row>
    <row r="16662" spans="1:13" hidden="1">
      <c r="A16662" t="s">
        <v>306</v>
      </c>
      <c r="B16662" t="s">
        <v>353</v>
      </c>
      <c r="C16662" t="s">
        <v>278</v>
      </c>
      <c r="D16662">
        <v>1</v>
      </c>
      <c r="E16662">
        <v>1</v>
      </c>
      <c r="F16662">
        <v>1</v>
      </c>
      <c r="G16662">
        <v>1</v>
      </c>
      <c r="H16662">
        <v>1</v>
      </c>
      <c r="I16662">
        <v>1</v>
      </c>
      <c r="J16662">
        <v>1</v>
      </c>
      <c r="K16662">
        <v>1</v>
      </c>
      <c r="M16662" t="s">
        <v>468</v>
      </c>
    </row>
    <row r="16663" spans="1:13" hidden="1">
      <c r="A16663" t="s">
        <v>306</v>
      </c>
      <c r="B16663" t="s">
        <v>353</v>
      </c>
      <c r="C16663" t="s">
        <v>279</v>
      </c>
      <c r="D16663">
        <v>1</v>
      </c>
      <c r="E16663">
        <v>1</v>
      </c>
      <c r="F16663">
        <v>1</v>
      </c>
      <c r="G16663">
        <v>1</v>
      </c>
      <c r="H16663">
        <v>1</v>
      </c>
      <c r="I16663">
        <v>1</v>
      </c>
      <c r="J16663">
        <v>1</v>
      </c>
      <c r="K16663">
        <v>1</v>
      </c>
      <c r="M16663" t="s">
        <v>468</v>
      </c>
    </row>
    <row r="16664" spans="1:13" hidden="1">
      <c r="A16664" t="s">
        <v>306</v>
      </c>
      <c r="B16664" t="s">
        <v>353</v>
      </c>
      <c r="C16664" t="s">
        <v>280</v>
      </c>
      <c r="D16664">
        <v>1</v>
      </c>
      <c r="E16664">
        <v>1</v>
      </c>
      <c r="F16664">
        <v>1</v>
      </c>
      <c r="G16664">
        <v>1</v>
      </c>
      <c r="H16664">
        <v>1</v>
      </c>
      <c r="I16664">
        <v>1</v>
      </c>
      <c r="J16664">
        <v>1</v>
      </c>
      <c r="K16664">
        <v>1</v>
      </c>
      <c r="M16664" t="s">
        <v>468</v>
      </c>
    </row>
    <row r="16665" spans="1:13" hidden="1">
      <c r="A16665" t="s">
        <v>306</v>
      </c>
      <c r="B16665" t="s">
        <v>353</v>
      </c>
      <c r="C16665" t="s">
        <v>277</v>
      </c>
      <c r="D16665">
        <v>1</v>
      </c>
      <c r="E16665">
        <v>1</v>
      </c>
      <c r="F16665">
        <v>1</v>
      </c>
      <c r="G16665">
        <v>1</v>
      </c>
      <c r="H16665">
        <v>1</v>
      </c>
      <c r="I16665">
        <v>1</v>
      </c>
      <c r="J16665">
        <v>1</v>
      </c>
      <c r="K16665">
        <v>1</v>
      </c>
      <c r="M16665" t="s">
        <v>468</v>
      </c>
    </row>
    <row r="16666" spans="1:13" hidden="1">
      <c r="A16666" t="s">
        <v>306</v>
      </c>
      <c r="B16666" t="s">
        <v>353</v>
      </c>
      <c r="C16666" t="s">
        <v>281</v>
      </c>
      <c r="D16666">
        <v>1</v>
      </c>
      <c r="E16666">
        <v>1</v>
      </c>
      <c r="F16666">
        <v>1</v>
      </c>
      <c r="G16666">
        <v>1</v>
      </c>
      <c r="H16666">
        <v>1</v>
      </c>
      <c r="I16666">
        <v>1</v>
      </c>
      <c r="J16666">
        <v>1</v>
      </c>
      <c r="K16666">
        <v>1</v>
      </c>
      <c r="M16666" t="s">
        <v>468</v>
      </c>
    </row>
    <row r="16667" spans="1:13" hidden="1">
      <c r="A16667" t="s">
        <v>306</v>
      </c>
      <c r="B16667" t="s">
        <v>353</v>
      </c>
      <c r="C16667" t="s">
        <v>282</v>
      </c>
      <c r="D16667">
        <v>1</v>
      </c>
      <c r="E16667">
        <v>1</v>
      </c>
      <c r="F16667">
        <v>1</v>
      </c>
      <c r="G16667">
        <v>1</v>
      </c>
      <c r="H16667">
        <v>1</v>
      </c>
      <c r="I16667">
        <v>1</v>
      </c>
      <c r="J16667">
        <v>1</v>
      </c>
      <c r="K16667">
        <v>1</v>
      </c>
      <c r="M16667" t="s">
        <v>468</v>
      </c>
    </row>
    <row r="16668" spans="1:13" hidden="1">
      <c r="A16668" t="s">
        <v>306</v>
      </c>
      <c r="B16668" t="s">
        <v>353</v>
      </c>
      <c r="C16668" t="s">
        <v>283</v>
      </c>
      <c r="D16668">
        <v>1</v>
      </c>
      <c r="E16668">
        <v>1</v>
      </c>
      <c r="F16668">
        <v>1</v>
      </c>
      <c r="G16668">
        <v>1</v>
      </c>
      <c r="H16668">
        <v>1</v>
      </c>
      <c r="I16668">
        <v>1</v>
      </c>
      <c r="J16668">
        <v>1</v>
      </c>
      <c r="K16668">
        <v>1</v>
      </c>
      <c r="M16668" t="s">
        <v>468</v>
      </c>
    </row>
    <row r="16669" spans="1:13" hidden="1">
      <c r="A16669" t="s">
        <v>306</v>
      </c>
      <c r="B16669" t="s">
        <v>353</v>
      </c>
      <c r="C16669" t="s">
        <v>284</v>
      </c>
      <c r="D16669">
        <v>1</v>
      </c>
      <c r="E16669">
        <v>1</v>
      </c>
      <c r="F16669">
        <v>1</v>
      </c>
      <c r="G16669">
        <v>1</v>
      </c>
      <c r="H16669">
        <v>1</v>
      </c>
      <c r="I16669">
        <v>1</v>
      </c>
      <c r="J16669">
        <v>1</v>
      </c>
      <c r="K16669">
        <v>1</v>
      </c>
      <c r="M16669" t="s">
        <v>468</v>
      </c>
    </row>
    <row r="16670" spans="1:13" hidden="1">
      <c r="A16670" t="s">
        <v>306</v>
      </c>
      <c r="B16670" t="s">
        <v>353</v>
      </c>
      <c r="C16670" t="s">
        <v>285</v>
      </c>
      <c r="D16670">
        <v>1</v>
      </c>
      <c r="E16670">
        <v>1</v>
      </c>
      <c r="F16670">
        <v>1</v>
      </c>
      <c r="G16670">
        <v>1</v>
      </c>
      <c r="H16670">
        <v>1</v>
      </c>
      <c r="I16670">
        <v>1</v>
      </c>
      <c r="J16670">
        <v>1</v>
      </c>
      <c r="K16670">
        <v>1</v>
      </c>
      <c r="M16670" t="s">
        <v>468</v>
      </c>
    </row>
    <row r="16671" spans="1:13" hidden="1">
      <c r="A16671" t="s">
        <v>306</v>
      </c>
      <c r="B16671" t="s">
        <v>353</v>
      </c>
      <c r="C16671" t="s">
        <v>286</v>
      </c>
      <c r="D16671">
        <v>1</v>
      </c>
      <c r="E16671">
        <v>1</v>
      </c>
      <c r="F16671">
        <v>1</v>
      </c>
      <c r="G16671">
        <v>1</v>
      </c>
      <c r="H16671">
        <v>1</v>
      </c>
      <c r="I16671">
        <v>1</v>
      </c>
      <c r="J16671">
        <v>1</v>
      </c>
      <c r="K16671">
        <v>1</v>
      </c>
      <c r="M16671" t="s">
        <v>468</v>
      </c>
    </row>
    <row r="16672" spans="1:13" hidden="1">
      <c r="A16672" t="s">
        <v>306</v>
      </c>
      <c r="B16672" t="s">
        <v>353</v>
      </c>
      <c r="C16672" t="s">
        <v>287</v>
      </c>
      <c r="D16672">
        <v>1</v>
      </c>
      <c r="E16672">
        <v>1</v>
      </c>
      <c r="F16672">
        <v>1</v>
      </c>
      <c r="G16672">
        <v>1</v>
      </c>
      <c r="H16672">
        <v>1</v>
      </c>
      <c r="I16672">
        <v>1</v>
      </c>
      <c r="J16672">
        <v>1</v>
      </c>
      <c r="K16672">
        <v>1</v>
      </c>
      <c r="M16672" t="s">
        <v>468</v>
      </c>
    </row>
    <row r="16673" spans="1:13" hidden="1">
      <c r="A16673" t="s">
        <v>306</v>
      </c>
      <c r="B16673" t="s">
        <v>353</v>
      </c>
      <c r="C16673" t="s">
        <v>288</v>
      </c>
      <c r="D16673">
        <v>1</v>
      </c>
      <c r="E16673">
        <v>1</v>
      </c>
      <c r="F16673">
        <v>1</v>
      </c>
      <c r="G16673">
        <v>1</v>
      </c>
      <c r="H16673">
        <v>1</v>
      </c>
      <c r="I16673">
        <v>1</v>
      </c>
      <c r="J16673">
        <v>1</v>
      </c>
      <c r="K16673">
        <v>1</v>
      </c>
      <c r="M16673" t="s">
        <v>468</v>
      </c>
    </row>
    <row r="16674" spans="1:13" hidden="1">
      <c r="A16674" t="s">
        <v>306</v>
      </c>
      <c r="B16674" t="s">
        <v>353</v>
      </c>
      <c r="C16674" t="s">
        <v>289</v>
      </c>
      <c r="D16674">
        <v>1</v>
      </c>
      <c r="E16674">
        <v>1</v>
      </c>
      <c r="F16674">
        <v>1</v>
      </c>
      <c r="G16674">
        <v>1</v>
      </c>
      <c r="H16674">
        <v>1</v>
      </c>
      <c r="I16674">
        <v>1</v>
      </c>
      <c r="J16674">
        <v>1</v>
      </c>
      <c r="K16674">
        <v>1</v>
      </c>
      <c r="M16674" t="s">
        <v>468</v>
      </c>
    </row>
    <row r="16675" spans="1:13" hidden="1">
      <c r="A16675" t="s">
        <v>306</v>
      </c>
      <c r="B16675" t="s">
        <v>353</v>
      </c>
      <c r="C16675" t="s">
        <v>290</v>
      </c>
      <c r="D16675">
        <v>1</v>
      </c>
      <c r="E16675">
        <v>1</v>
      </c>
      <c r="F16675">
        <v>1</v>
      </c>
      <c r="G16675">
        <v>1</v>
      </c>
      <c r="H16675">
        <v>1</v>
      </c>
      <c r="I16675">
        <v>1</v>
      </c>
      <c r="J16675">
        <v>1</v>
      </c>
      <c r="K16675">
        <v>1</v>
      </c>
      <c r="M16675" t="s">
        <v>468</v>
      </c>
    </row>
    <row r="16676" spans="1:13" hidden="1">
      <c r="A16676" t="s">
        <v>306</v>
      </c>
      <c r="B16676" t="s">
        <v>353</v>
      </c>
      <c r="C16676" t="s">
        <v>291</v>
      </c>
      <c r="D16676">
        <v>1</v>
      </c>
      <c r="E16676">
        <v>1</v>
      </c>
      <c r="F16676">
        <v>1</v>
      </c>
      <c r="G16676">
        <v>1</v>
      </c>
      <c r="H16676">
        <v>1</v>
      </c>
      <c r="I16676">
        <v>1</v>
      </c>
      <c r="J16676">
        <v>1</v>
      </c>
      <c r="K16676">
        <v>1</v>
      </c>
      <c r="M16676" t="s">
        <v>468</v>
      </c>
    </row>
    <row r="16677" spans="1:13" hidden="1">
      <c r="A16677" t="s">
        <v>306</v>
      </c>
      <c r="B16677" t="s">
        <v>353</v>
      </c>
      <c r="C16677" t="s">
        <v>292</v>
      </c>
      <c r="D16677">
        <v>1</v>
      </c>
      <c r="E16677">
        <v>1</v>
      </c>
      <c r="F16677">
        <v>1</v>
      </c>
      <c r="G16677">
        <v>1</v>
      </c>
      <c r="H16677">
        <v>1</v>
      </c>
      <c r="I16677">
        <v>1</v>
      </c>
      <c r="J16677">
        <v>1</v>
      </c>
      <c r="K16677">
        <v>1</v>
      </c>
      <c r="M16677" t="s">
        <v>468</v>
      </c>
    </row>
    <row r="16678" spans="1:13" hidden="1">
      <c r="A16678" t="s">
        <v>306</v>
      </c>
      <c r="B16678" t="s">
        <v>355</v>
      </c>
      <c r="C16678" t="s">
        <v>278</v>
      </c>
      <c r="D16678">
        <v>1</v>
      </c>
      <c r="E16678">
        <v>1</v>
      </c>
      <c r="F16678">
        <v>1</v>
      </c>
      <c r="G16678">
        <v>1</v>
      </c>
      <c r="H16678">
        <v>1</v>
      </c>
      <c r="I16678">
        <v>1</v>
      </c>
      <c r="J16678">
        <v>1</v>
      </c>
      <c r="K16678">
        <v>1</v>
      </c>
      <c r="M16678" t="s">
        <v>468</v>
      </c>
    </row>
    <row r="16679" spans="1:13" hidden="1">
      <c r="A16679" t="s">
        <v>306</v>
      </c>
      <c r="B16679" t="s">
        <v>355</v>
      </c>
      <c r="C16679" t="s">
        <v>279</v>
      </c>
      <c r="D16679">
        <v>1</v>
      </c>
      <c r="E16679">
        <v>1</v>
      </c>
      <c r="F16679">
        <v>1</v>
      </c>
      <c r="G16679">
        <v>1</v>
      </c>
      <c r="H16679">
        <v>1</v>
      </c>
      <c r="I16679">
        <v>1</v>
      </c>
      <c r="J16679">
        <v>1</v>
      </c>
      <c r="K16679">
        <v>1</v>
      </c>
      <c r="M16679" t="s">
        <v>468</v>
      </c>
    </row>
    <row r="16680" spans="1:13" hidden="1">
      <c r="A16680" t="s">
        <v>306</v>
      </c>
      <c r="B16680" t="s">
        <v>355</v>
      </c>
      <c r="C16680" t="s">
        <v>280</v>
      </c>
      <c r="D16680">
        <v>1</v>
      </c>
      <c r="E16680">
        <v>1</v>
      </c>
      <c r="F16680">
        <v>1</v>
      </c>
      <c r="G16680">
        <v>1</v>
      </c>
      <c r="H16680">
        <v>1</v>
      </c>
      <c r="I16680">
        <v>1</v>
      </c>
      <c r="J16680">
        <v>1</v>
      </c>
      <c r="K16680">
        <v>1</v>
      </c>
      <c r="M16680" t="s">
        <v>468</v>
      </c>
    </row>
    <row r="16681" spans="1:13" hidden="1">
      <c r="A16681" t="s">
        <v>306</v>
      </c>
      <c r="B16681" t="s">
        <v>355</v>
      </c>
      <c r="C16681" t="s">
        <v>277</v>
      </c>
      <c r="D16681">
        <v>1</v>
      </c>
      <c r="E16681">
        <v>1</v>
      </c>
      <c r="F16681">
        <v>1</v>
      </c>
      <c r="G16681">
        <v>1</v>
      </c>
      <c r="H16681">
        <v>1</v>
      </c>
      <c r="I16681">
        <v>1</v>
      </c>
      <c r="J16681">
        <v>1</v>
      </c>
      <c r="K16681">
        <v>1</v>
      </c>
      <c r="M16681" t="s">
        <v>468</v>
      </c>
    </row>
    <row r="16682" spans="1:13" hidden="1">
      <c r="A16682" t="s">
        <v>306</v>
      </c>
      <c r="B16682" t="s">
        <v>355</v>
      </c>
      <c r="C16682" t="s">
        <v>281</v>
      </c>
      <c r="D16682">
        <v>1</v>
      </c>
      <c r="E16682">
        <v>1</v>
      </c>
      <c r="F16682">
        <v>1</v>
      </c>
      <c r="G16682">
        <v>1</v>
      </c>
      <c r="H16682">
        <v>1</v>
      </c>
      <c r="I16682">
        <v>1</v>
      </c>
      <c r="J16682">
        <v>1</v>
      </c>
      <c r="K16682">
        <v>1</v>
      </c>
      <c r="M16682" t="s">
        <v>468</v>
      </c>
    </row>
    <row r="16683" spans="1:13" hidden="1">
      <c r="A16683" t="s">
        <v>306</v>
      </c>
      <c r="B16683" t="s">
        <v>355</v>
      </c>
      <c r="C16683" t="s">
        <v>282</v>
      </c>
      <c r="D16683">
        <v>1</v>
      </c>
      <c r="E16683">
        <v>1</v>
      </c>
      <c r="F16683">
        <v>1</v>
      </c>
      <c r="G16683">
        <v>1</v>
      </c>
      <c r="H16683">
        <v>1</v>
      </c>
      <c r="I16683">
        <v>1</v>
      </c>
      <c r="J16683">
        <v>1</v>
      </c>
      <c r="K16683">
        <v>1</v>
      </c>
      <c r="M16683" t="s">
        <v>468</v>
      </c>
    </row>
    <row r="16684" spans="1:13" hidden="1">
      <c r="A16684" t="s">
        <v>306</v>
      </c>
      <c r="B16684" t="s">
        <v>355</v>
      </c>
      <c r="C16684" t="s">
        <v>283</v>
      </c>
      <c r="D16684">
        <v>1</v>
      </c>
      <c r="E16684">
        <v>1</v>
      </c>
      <c r="F16684">
        <v>1</v>
      </c>
      <c r="G16684">
        <v>1</v>
      </c>
      <c r="H16684">
        <v>1</v>
      </c>
      <c r="I16684">
        <v>1</v>
      </c>
      <c r="J16684">
        <v>1</v>
      </c>
      <c r="K16684">
        <v>1</v>
      </c>
      <c r="M16684" t="s">
        <v>468</v>
      </c>
    </row>
    <row r="16685" spans="1:13" hidden="1">
      <c r="A16685" t="s">
        <v>306</v>
      </c>
      <c r="B16685" t="s">
        <v>355</v>
      </c>
      <c r="C16685" t="s">
        <v>284</v>
      </c>
      <c r="D16685">
        <v>1</v>
      </c>
      <c r="E16685">
        <v>1</v>
      </c>
      <c r="F16685">
        <v>1</v>
      </c>
      <c r="G16685">
        <v>1</v>
      </c>
      <c r="H16685">
        <v>1</v>
      </c>
      <c r="I16685">
        <v>1</v>
      </c>
      <c r="J16685">
        <v>1</v>
      </c>
      <c r="K16685">
        <v>1</v>
      </c>
      <c r="M16685" t="s">
        <v>468</v>
      </c>
    </row>
    <row r="16686" spans="1:13" hidden="1">
      <c r="A16686" t="s">
        <v>306</v>
      </c>
      <c r="B16686" t="s">
        <v>355</v>
      </c>
      <c r="C16686" t="s">
        <v>285</v>
      </c>
      <c r="D16686">
        <v>1</v>
      </c>
      <c r="E16686">
        <v>1</v>
      </c>
      <c r="F16686">
        <v>1</v>
      </c>
      <c r="G16686">
        <v>1</v>
      </c>
      <c r="H16686">
        <v>1</v>
      </c>
      <c r="I16686">
        <v>1</v>
      </c>
      <c r="J16686">
        <v>1</v>
      </c>
      <c r="K16686">
        <v>1</v>
      </c>
      <c r="M16686" t="s">
        <v>468</v>
      </c>
    </row>
    <row r="16687" spans="1:13" hidden="1">
      <c r="A16687" t="s">
        <v>306</v>
      </c>
      <c r="B16687" t="s">
        <v>355</v>
      </c>
      <c r="C16687" t="s">
        <v>286</v>
      </c>
      <c r="D16687">
        <v>1</v>
      </c>
      <c r="E16687">
        <v>1</v>
      </c>
      <c r="F16687">
        <v>1</v>
      </c>
      <c r="G16687">
        <v>1</v>
      </c>
      <c r="H16687">
        <v>1</v>
      </c>
      <c r="I16687">
        <v>1</v>
      </c>
      <c r="J16687">
        <v>1</v>
      </c>
      <c r="K16687">
        <v>1</v>
      </c>
      <c r="M16687" t="s">
        <v>468</v>
      </c>
    </row>
    <row r="16688" spans="1:13" hidden="1">
      <c r="A16688" t="s">
        <v>306</v>
      </c>
      <c r="B16688" t="s">
        <v>355</v>
      </c>
      <c r="C16688" t="s">
        <v>287</v>
      </c>
      <c r="D16688">
        <v>1</v>
      </c>
      <c r="E16688">
        <v>1</v>
      </c>
      <c r="F16688">
        <v>1</v>
      </c>
      <c r="G16688">
        <v>1</v>
      </c>
      <c r="H16688">
        <v>1</v>
      </c>
      <c r="I16688">
        <v>1</v>
      </c>
      <c r="J16688">
        <v>1</v>
      </c>
      <c r="K16688">
        <v>1</v>
      </c>
      <c r="M16688" t="s">
        <v>468</v>
      </c>
    </row>
    <row r="16689" spans="1:13" hidden="1">
      <c r="A16689" t="s">
        <v>306</v>
      </c>
      <c r="B16689" t="s">
        <v>355</v>
      </c>
      <c r="C16689" t="s">
        <v>288</v>
      </c>
      <c r="D16689">
        <v>1</v>
      </c>
      <c r="E16689">
        <v>1</v>
      </c>
      <c r="F16689">
        <v>1</v>
      </c>
      <c r="G16689">
        <v>1</v>
      </c>
      <c r="H16689">
        <v>1</v>
      </c>
      <c r="I16689">
        <v>1</v>
      </c>
      <c r="J16689">
        <v>1</v>
      </c>
      <c r="K16689">
        <v>1</v>
      </c>
      <c r="M16689" t="s">
        <v>468</v>
      </c>
    </row>
    <row r="16690" spans="1:13" hidden="1">
      <c r="A16690" t="s">
        <v>306</v>
      </c>
      <c r="B16690" t="s">
        <v>355</v>
      </c>
      <c r="C16690" t="s">
        <v>289</v>
      </c>
      <c r="D16690">
        <v>1</v>
      </c>
      <c r="E16690">
        <v>1</v>
      </c>
      <c r="F16690">
        <v>1</v>
      </c>
      <c r="G16690">
        <v>1</v>
      </c>
      <c r="H16690">
        <v>1</v>
      </c>
      <c r="I16690">
        <v>1</v>
      </c>
      <c r="J16690">
        <v>1</v>
      </c>
      <c r="K16690">
        <v>1</v>
      </c>
      <c r="M16690" t="s">
        <v>468</v>
      </c>
    </row>
    <row r="16691" spans="1:13" hidden="1">
      <c r="A16691" t="s">
        <v>306</v>
      </c>
      <c r="B16691" t="s">
        <v>355</v>
      </c>
      <c r="C16691" t="s">
        <v>290</v>
      </c>
      <c r="D16691">
        <v>1</v>
      </c>
      <c r="E16691">
        <v>1</v>
      </c>
      <c r="F16691">
        <v>1</v>
      </c>
      <c r="G16691">
        <v>1</v>
      </c>
      <c r="H16691">
        <v>1</v>
      </c>
      <c r="I16691">
        <v>1</v>
      </c>
      <c r="J16691">
        <v>1</v>
      </c>
      <c r="K16691">
        <v>1</v>
      </c>
      <c r="M16691" t="s">
        <v>468</v>
      </c>
    </row>
    <row r="16692" spans="1:13" hidden="1">
      <c r="A16692" t="s">
        <v>306</v>
      </c>
      <c r="B16692" t="s">
        <v>355</v>
      </c>
      <c r="C16692" t="s">
        <v>291</v>
      </c>
      <c r="D16692">
        <v>1</v>
      </c>
      <c r="E16692">
        <v>1</v>
      </c>
      <c r="F16692">
        <v>1</v>
      </c>
      <c r="G16692">
        <v>1</v>
      </c>
      <c r="H16692">
        <v>1</v>
      </c>
      <c r="I16692">
        <v>1</v>
      </c>
      <c r="J16692">
        <v>1</v>
      </c>
      <c r="K16692">
        <v>1</v>
      </c>
      <c r="M16692" t="s">
        <v>468</v>
      </c>
    </row>
    <row r="16693" spans="1:13" hidden="1">
      <c r="A16693" t="s">
        <v>306</v>
      </c>
      <c r="B16693" t="s">
        <v>355</v>
      </c>
      <c r="C16693" t="s">
        <v>292</v>
      </c>
      <c r="D16693">
        <v>1</v>
      </c>
      <c r="E16693">
        <v>1</v>
      </c>
      <c r="F16693">
        <v>1</v>
      </c>
      <c r="G16693">
        <v>1</v>
      </c>
      <c r="H16693">
        <v>1</v>
      </c>
      <c r="I16693">
        <v>1</v>
      </c>
      <c r="J16693">
        <v>1</v>
      </c>
      <c r="K16693">
        <v>1</v>
      </c>
      <c r="M16693" t="s">
        <v>468</v>
      </c>
    </row>
    <row r="16694" spans="1:13" hidden="1">
      <c r="A16694" t="s">
        <v>306</v>
      </c>
      <c r="B16694" t="s">
        <v>356</v>
      </c>
      <c r="C16694" t="s">
        <v>278</v>
      </c>
      <c r="D16694">
        <v>1</v>
      </c>
      <c r="E16694">
        <v>1</v>
      </c>
      <c r="F16694">
        <v>1</v>
      </c>
      <c r="G16694">
        <v>1</v>
      </c>
      <c r="H16694">
        <v>1</v>
      </c>
      <c r="I16694">
        <v>1</v>
      </c>
      <c r="J16694">
        <v>1</v>
      </c>
      <c r="K16694">
        <v>1</v>
      </c>
      <c r="M16694" t="s">
        <v>468</v>
      </c>
    </row>
    <row r="16695" spans="1:13" hidden="1">
      <c r="A16695" t="s">
        <v>306</v>
      </c>
      <c r="B16695" t="s">
        <v>356</v>
      </c>
      <c r="C16695" t="s">
        <v>279</v>
      </c>
      <c r="D16695">
        <v>1</v>
      </c>
      <c r="E16695">
        <v>1</v>
      </c>
      <c r="F16695">
        <v>1</v>
      </c>
      <c r="G16695">
        <v>1</v>
      </c>
      <c r="H16695">
        <v>1</v>
      </c>
      <c r="I16695">
        <v>1</v>
      </c>
      <c r="J16695">
        <v>1</v>
      </c>
      <c r="K16695">
        <v>1</v>
      </c>
      <c r="M16695" t="s">
        <v>468</v>
      </c>
    </row>
    <row r="16696" spans="1:13" hidden="1">
      <c r="A16696" t="s">
        <v>306</v>
      </c>
      <c r="B16696" t="s">
        <v>356</v>
      </c>
      <c r="C16696" t="s">
        <v>280</v>
      </c>
      <c r="D16696">
        <v>1</v>
      </c>
      <c r="E16696">
        <v>1</v>
      </c>
      <c r="F16696">
        <v>1</v>
      </c>
      <c r="G16696">
        <v>1</v>
      </c>
      <c r="H16696">
        <v>1</v>
      </c>
      <c r="I16696">
        <v>1</v>
      </c>
      <c r="J16696">
        <v>1</v>
      </c>
      <c r="K16696">
        <v>1</v>
      </c>
      <c r="M16696" t="s">
        <v>468</v>
      </c>
    </row>
    <row r="16697" spans="1:13" hidden="1">
      <c r="A16697" t="s">
        <v>306</v>
      </c>
      <c r="B16697" t="s">
        <v>356</v>
      </c>
      <c r="C16697" t="s">
        <v>277</v>
      </c>
      <c r="D16697">
        <v>1</v>
      </c>
      <c r="E16697">
        <v>1</v>
      </c>
      <c r="F16697">
        <v>1</v>
      </c>
      <c r="G16697">
        <v>1</v>
      </c>
      <c r="H16697">
        <v>1</v>
      </c>
      <c r="I16697">
        <v>1</v>
      </c>
      <c r="J16697">
        <v>1</v>
      </c>
      <c r="K16697">
        <v>1</v>
      </c>
      <c r="M16697" t="s">
        <v>468</v>
      </c>
    </row>
    <row r="16698" spans="1:13" hidden="1">
      <c r="A16698" t="s">
        <v>306</v>
      </c>
      <c r="B16698" t="s">
        <v>356</v>
      </c>
      <c r="C16698" t="s">
        <v>281</v>
      </c>
      <c r="D16698">
        <v>1</v>
      </c>
      <c r="E16698">
        <v>1</v>
      </c>
      <c r="F16698">
        <v>1</v>
      </c>
      <c r="G16698">
        <v>1</v>
      </c>
      <c r="H16698">
        <v>1</v>
      </c>
      <c r="I16698">
        <v>1</v>
      </c>
      <c r="J16698">
        <v>1</v>
      </c>
      <c r="K16698">
        <v>1</v>
      </c>
      <c r="M16698" t="s">
        <v>468</v>
      </c>
    </row>
    <row r="16699" spans="1:13" hidden="1">
      <c r="A16699" t="s">
        <v>306</v>
      </c>
      <c r="B16699" t="s">
        <v>356</v>
      </c>
      <c r="C16699" t="s">
        <v>282</v>
      </c>
      <c r="D16699">
        <v>1</v>
      </c>
      <c r="E16699">
        <v>1</v>
      </c>
      <c r="F16699">
        <v>1</v>
      </c>
      <c r="G16699">
        <v>1</v>
      </c>
      <c r="H16699">
        <v>1</v>
      </c>
      <c r="I16699">
        <v>1</v>
      </c>
      <c r="J16699">
        <v>1</v>
      </c>
      <c r="K16699">
        <v>1</v>
      </c>
      <c r="M16699" t="s">
        <v>468</v>
      </c>
    </row>
    <row r="16700" spans="1:13" hidden="1">
      <c r="A16700" t="s">
        <v>306</v>
      </c>
      <c r="B16700" t="s">
        <v>356</v>
      </c>
      <c r="C16700" t="s">
        <v>283</v>
      </c>
      <c r="D16700">
        <v>1</v>
      </c>
      <c r="E16700">
        <v>1</v>
      </c>
      <c r="F16700">
        <v>1</v>
      </c>
      <c r="G16700">
        <v>1</v>
      </c>
      <c r="H16700">
        <v>1</v>
      </c>
      <c r="I16700">
        <v>1</v>
      </c>
      <c r="J16700">
        <v>1</v>
      </c>
      <c r="K16700">
        <v>1</v>
      </c>
      <c r="M16700" t="s">
        <v>468</v>
      </c>
    </row>
    <row r="16701" spans="1:13" hidden="1">
      <c r="A16701" t="s">
        <v>306</v>
      </c>
      <c r="B16701" t="s">
        <v>356</v>
      </c>
      <c r="C16701" t="s">
        <v>284</v>
      </c>
      <c r="D16701">
        <v>1</v>
      </c>
      <c r="E16701">
        <v>1</v>
      </c>
      <c r="F16701">
        <v>1</v>
      </c>
      <c r="G16701">
        <v>1</v>
      </c>
      <c r="H16701">
        <v>1</v>
      </c>
      <c r="I16701">
        <v>1</v>
      </c>
      <c r="J16701">
        <v>1</v>
      </c>
      <c r="K16701">
        <v>1</v>
      </c>
      <c r="M16701" t="s">
        <v>468</v>
      </c>
    </row>
    <row r="16702" spans="1:13" hidden="1">
      <c r="A16702" t="s">
        <v>306</v>
      </c>
      <c r="B16702" t="s">
        <v>356</v>
      </c>
      <c r="C16702" t="s">
        <v>285</v>
      </c>
      <c r="D16702">
        <v>1</v>
      </c>
      <c r="E16702">
        <v>1</v>
      </c>
      <c r="F16702">
        <v>1</v>
      </c>
      <c r="G16702">
        <v>1</v>
      </c>
      <c r="H16702">
        <v>1</v>
      </c>
      <c r="I16702">
        <v>1</v>
      </c>
      <c r="J16702">
        <v>1</v>
      </c>
      <c r="K16702">
        <v>1</v>
      </c>
      <c r="M16702" t="s">
        <v>468</v>
      </c>
    </row>
    <row r="16703" spans="1:13" hidden="1">
      <c r="A16703" t="s">
        <v>306</v>
      </c>
      <c r="B16703" t="s">
        <v>356</v>
      </c>
      <c r="C16703" t="s">
        <v>286</v>
      </c>
      <c r="D16703">
        <v>1</v>
      </c>
      <c r="E16703">
        <v>1</v>
      </c>
      <c r="F16703">
        <v>1</v>
      </c>
      <c r="G16703">
        <v>1</v>
      </c>
      <c r="H16703">
        <v>1</v>
      </c>
      <c r="I16703">
        <v>1</v>
      </c>
      <c r="J16703">
        <v>1</v>
      </c>
      <c r="K16703">
        <v>1</v>
      </c>
      <c r="M16703" t="s">
        <v>468</v>
      </c>
    </row>
    <row r="16704" spans="1:13" hidden="1">
      <c r="A16704" t="s">
        <v>306</v>
      </c>
      <c r="B16704" t="s">
        <v>356</v>
      </c>
      <c r="C16704" t="s">
        <v>287</v>
      </c>
      <c r="D16704">
        <v>1</v>
      </c>
      <c r="E16704">
        <v>1</v>
      </c>
      <c r="F16704">
        <v>1</v>
      </c>
      <c r="G16704">
        <v>1</v>
      </c>
      <c r="H16704">
        <v>1</v>
      </c>
      <c r="I16704">
        <v>1</v>
      </c>
      <c r="J16704">
        <v>1</v>
      </c>
      <c r="K16704">
        <v>1</v>
      </c>
      <c r="M16704" t="s">
        <v>468</v>
      </c>
    </row>
    <row r="16705" spans="1:13" hidden="1">
      <c r="A16705" t="s">
        <v>306</v>
      </c>
      <c r="B16705" t="s">
        <v>356</v>
      </c>
      <c r="C16705" t="s">
        <v>288</v>
      </c>
      <c r="D16705">
        <v>1</v>
      </c>
      <c r="E16705">
        <v>1</v>
      </c>
      <c r="F16705">
        <v>1</v>
      </c>
      <c r="G16705">
        <v>1</v>
      </c>
      <c r="H16705">
        <v>1</v>
      </c>
      <c r="I16705">
        <v>1</v>
      </c>
      <c r="J16705">
        <v>1</v>
      </c>
      <c r="K16705">
        <v>1</v>
      </c>
      <c r="M16705" t="s">
        <v>468</v>
      </c>
    </row>
    <row r="16706" spans="1:13" hidden="1">
      <c r="A16706" t="s">
        <v>306</v>
      </c>
      <c r="B16706" t="s">
        <v>356</v>
      </c>
      <c r="C16706" t="s">
        <v>289</v>
      </c>
      <c r="D16706">
        <v>1</v>
      </c>
      <c r="E16706">
        <v>1</v>
      </c>
      <c r="F16706">
        <v>1</v>
      </c>
      <c r="G16706">
        <v>1</v>
      </c>
      <c r="H16706">
        <v>1</v>
      </c>
      <c r="I16706">
        <v>1</v>
      </c>
      <c r="J16706">
        <v>1</v>
      </c>
      <c r="K16706">
        <v>1</v>
      </c>
      <c r="M16706" t="s">
        <v>468</v>
      </c>
    </row>
    <row r="16707" spans="1:13" hidden="1">
      <c r="A16707" t="s">
        <v>306</v>
      </c>
      <c r="B16707" t="s">
        <v>356</v>
      </c>
      <c r="C16707" t="s">
        <v>290</v>
      </c>
      <c r="D16707">
        <v>1</v>
      </c>
      <c r="E16707">
        <v>1</v>
      </c>
      <c r="F16707">
        <v>1</v>
      </c>
      <c r="G16707">
        <v>1</v>
      </c>
      <c r="H16707">
        <v>1</v>
      </c>
      <c r="I16707">
        <v>1</v>
      </c>
      <c r="J16707">
        <v>1</v>
      </c>
      <c r="K16707">
        <v>1</v>
      </c>
      <c r="M16707" t="s">
        <v>468</v>
      </c>
    </row>
    <row r="16708" spans="1:13" hidden="1">
      <c r="A16708" t="s">
        <v>306</v>
      </c>
      <c r="B16708" t="s">
        <v>356</v>
      </c>
      <c r="C16708" t="s">
        <v>291</v>
      </c>
      <c r="D16708">
        <v>1</v>
      </c>
      <c r="E16708">
        <v>1</v>
      </c>
      <c r="F16708">
        <v>1</v>
      </c>
      <c r="G16708">
        <v>1</v>
      </c>
      <c r="H16708">
        <v>1</v>
      </c>
      <c r="I16708">
        <v>1</v>
      </c>
      <c r="J16708">
        <v>1</v>
      </c>
      <c r="K16708">
        <v>1</v>
      </c>
      <c r="M16708" t="s">
        <v>468</v>
      </c>
    </row>
    <row r="16709" spans="1:13" hidden="1">
      <c r="A16709" t="s">
        <v>306</v>
      </c>
      <c r="B16709" t="s">
        <v>356</v>
      </c>
      <c r="C16709" t="s">
        <v>292</v>
      </c>
      <c r="D16709">
        <v>1</v>
      </c>
      <c r="E16709">
        <v>1</v>
      </c>
      <c r="F16709">
        <v>1</v>
      </c>
      <c r="G16709">
        <v>1</v>
      </c>
      <c r="H16709">
        <v>1</v>
      </c>
      <c r="I16709">
        <v>1</v>
      </c>
      <c r="J16709">
        <v>1</v>
      </c>
      <c r="K16709">
        <v>1</v>
      </c>
      <c r="M16709" t="s">
        <v>468</v>
      </c>
    </row>
    <row r="16710" spans="1:13" hidden="1">
      <c r="A16710" t="s">
        <v>306</v>
      </c>
      <c r="B16710" t="s">
        <v>422</v>
      </c>
      <c r="C16710" t="s">
        <v>278</v>
      </c>
      <c r="D16710">
        <v>1</v>
      </c>
      <c r="E16710">
        <v>1</v>
      </c>
      <c r="F16710">
        <v>1</v>
      </c>
      <c r="G16710">
        <v>1</v>
      </c>
      <c r="H16710">
        <v>1</v>
      </c>
      <c r="I16710">
        <v>1</v>
      </c>
      <c r="J16710">
        <v>1</v>
      </c>
      <c r="K16710">
        <v>1</v>
      </c>
      <c r="M16710" t="s">
        <v>468</v>
      </c>
    </row>
    <row r="16711" spans="1:13" hidden="1">
      <c r="A16711" t="s">
        <v>306</v>
      </c>
      <c r="B16711" t="s">
        <v>422</v>
      </c>
      <c r="C16711" t="s">
        <v>279</v>
      </c>
      <c r="D16711">
        <v>1</v>
      </c>
      <c r="E16711">
        <v>1</v>
      </c>
      <c r="F16711">
        <v>1</v>
      </c>
      <c r="G16711">
        <v>1</v>
      </c>
      <c r="H16711">
        <v>1</v>
      </c>
      <c r="I16711">
        <v>1</v>
      </c>
      <c r="J16711">
        <v>1</v>
      </c>
      <c r="K16711">
        <v>1</v>
      </c>
      <c r="M16711" t="s">
        <v>468</v>
      </c>
    </row>
    <row r="16712" spans="1:13" hidden="1">
      <c r="A16712" t="s">
        <v>306</v>
      </c>
      <c r="B16712" t="s">
        <v>422</v>
      </c>
      <c r="C16712" t="s">
        <v>280</v>
      </c>
      <c r="D16712">
        <v>1</v>
      </c>
      <c r="E16712">
        <v>1</v>
      </c>
      <c r="F16712">
        <v>1</v>
      </c>
      <c r="G16712">
        <v>1</v>
      </c>
      <c r="H16712">
        <v>1</v>
      </c>
      <c r="I16712">
        <v>1</v>
      </c>
      <c r="J16712">
        <v>1</v>
      </c>
      <c r="K16712">
        <v>1</v>
      </c>
      <c r="M16712" t="s">
        <v>468</v>
      </c>
    </row>
    <row r="16713" spans="1:13" hidden="1">
      <c r="A16713" t="s">
        <v>306</v>
      </c>
      <c r="B16713" t="s">
        <v>422</v>
      </c>
      <c r="C16713" t="s">
        <v>277</v>
      </c>
      <c r="D16713">
        <v>1</v>
      </c>
      <c r="E16713">
        <v>1</v>
      </c>
      <c r="F16713">
        <v>1</v>
      </c>
      <c r="G16713">
        <v>1</v>
      </c>
      <c r="H16713">
        <v>1</v>
      </c>
      <c r="I16713">
        <v>1</v>
      </c>
      <c r="J16713">
        <v>1</v>
      </c>
      <c r="K16713">
        <v>1</v>
      </c>
      <c r="M16713" t="s">
        <v>468</v>
      </c>
    </row>
    <row r="16714" spans="1:13" hidden="1">
      <c r="A16714" t="s">
        <v>306</v>
      </c>
      <c r="B16714" t="s">
        <v>422</v>
      </c>
      <c r="C16714" t="s">
        <v>281</v>
      </c>
      <c r="D16714">
        <v>1</v>
      </c>
      <c r="E16714">
        <v>1</v>
      </c>
      <c r="F16714">
        <v>1</v>
      </c>
      <c r="G16714">
        <v>1</v>
      </c>
      <c r="H16714">
        <v>1</v>
      </c>
      <c r="I16714">
        <v>1</v>
      </c>
      <c r="J16714">
        <v>1</v>
      </c>
      <c r="K16714">
        <v>1</v>
      </c>
      <c r="M16714" t="s">
        <v>468</v>
      </c>
    </row>
    <row r="16715" spans="1:13" hidden="1">
      <c r="A16715" t="s">
        <v>306</v>
      </c>
      <c r="B16715" t="s">
        <v>422</v>
      </c>
      <c r="C16715" t="s">
        <v>282</v>
      </c>
      <c r="D16715">
        <v>1</v>
      </c>
      <c r="E16715">
        <v>1</v>
      </c>
      <c r="F16715">
        <v>1</v>
      </c>
      <c r="G16715">
        <v>1</v>
      </c>
      <c r="H16715">
        <v>1</v>
      </c>
      <c r="I16715">
        <v>1</v>
      </c>
      <c r="J16715">
        <v>1</v>
      </c>
      <c r="K16715">
        <v>1</v>
      </c>
      <c r="M16715" t="s">
        <v>468</v>
      </c>
    </row>
    <row r="16716" spans="1:13" hidden="1">
      <c r="A16716" t="s">
        <v>306</v>
      </c>
      <c r="B16716" t="s">
        <v>422</v>
      </c>
      <c r="C16716" t="s">
        <v>283</v>
      </c>
      <c r="D16716">
        <v>1</v>
      </c>
      <c r="E16716">
        <v>1</v>
      </c>
      <c r="F16716">
        <v>1</v>
      </c>
      <c r="G16716">
        <v>1</v>
      </c>
      <c r="H16716">
        <v>1</v>
      </c>
      <c r="I16716">
        <v>1</v>
      </c>
      <c r="J16716">
        <v>1</v>
      </c>
      <c r="K16716">
        <v>1</v>
      </c>
      <c r="M16716" t="s">
        <v>468</v>
      </c>
    </row>
    <row r="16717" spans="1:13" hidden="1">
      <c r="A16717" t="s">
        <v>306</v>
      </c>
      <c r="B16717" t="s">
        <v>422</v>
      </c>
      <c r="C16717" t="s">
        <v>284</v>
      </c>
      <c r="D16717">
        <v>1</v>
      </c>
      <c r="E16717">
        <v>1</v>
      </c>
      <c r="F16717">
        <v>1</v>
      </c>
      <c r="G16717">
        <v>1</v>
      </c>
      <c r="H16717">
        <v>1</v>
      </c>
      <c r="I16717">
        <v>1</v>
      </c>
      <c r="J16717">
        <v>1</v>
      </c>
      <c r="K16717">
        <v>1</v>
      </c>
      <c r="M16717" t="s">
        <v>468</v>
      </c>
    </row>
    <row r="16718" spans="1:13" hidden="1">
      <c r="A16718" t="s">
        <v>306</v>
      </c>
      <c r="B16718" t="s">
        <v>422</v>
      </c>
      <c r="C16718" t="s">
        <v>285</v>
      </c>
      <c r="D16718">
        <v>1</v>
      </c>
      <c r="E16718">
        <v>1</v>
      </c>
      <c r="F16718">
        <v>1</v>
      </c>
      <c r="G16718">
        <v>1</v>
      </c>
      <c r="H16718">
        <v>1</v>
      </c>
      <c r="I16718">
        <v>1</v>
      </c>
      <c r="J16718">
        <v>1</v>
      </c>
      <c r="K16718">
        <v>1</v>
      </c>
      <c r="M16718" t="s">
        <v>468</v>
      </c>
    </row>
    <row r="16719" spans="1:13" hidden="1">
      <c r="A16719" t="s">
        <v>306</v>
      </c>
      <c r="B16719" t="s">
        <v>422</v>
      </c>
      <c r="C16719" t="s">
        <v>286</v>
      </c>
      <c r="D16719">
        <v>1</v>
      </c>
      <c r="E16719">
        <v>1</v>
      </c>
      <c r="F16719">
        <v>1</v>
      </c>
      <c r="G16719">
        <v>1</v>
      </c>
      <c r="H16719">
        <v>1</v>
      </c>
      <c r="I16719">
        <v>1</v>
      </c>
      <c r="J16719">
        <v>1</v>
      </c>
      <c r="K16719">
        <v>1</v>
      </c>
      <c r="M16719" t="s">
        <v>468</v>
      </c>
    </row>
    <row r="16720" spans="1:13" hidden="1">
      <c r="A16720" t="s">
        <v>306</v>
      </c>
      <c r="B16720" t="s">
        <v>422</v>
      </c>
      <c r="C16720" t="s">
        <v>287</v>
      </c>
      <c r="D16720">
        <v>1</v>
      </c>
      <c r="E16720">
        <v>1</v>
      </c>
      <c r="F16720">
        <v>1</v>
      </c>
      <c r="G16720">
        <v>1</v>
      </c>
      <c r="H16720">
        <v>1</v>
      </c>
      <c r="I16720">
        <v>1</v>
      </c>
      <c r="J16720">
        <v>1</v>
      </c>
      <c r="K16720">
        <v>1</v>
      </c>
      <c r="M16720" t="s">
        <v>468</v>
      </c>
    </row>
    <row r="16721" spans="1:13" hidden="1">
      <c r="A16721" t="s">
        <v>306</v>
      </c>
      <c r="B16721" t="s">
        <v>422</v>
      </c>
      <c r="C16721" t="s">
        <v>288</v>
      </c>
      <c r="D16721">
        <v>1</v>
      </c>
      <c r="E16721">
        <v>1</v>
      </c>
      <c r="F16721">
        <v>1</v>
      </c>
      <c r="G16721">
        <v>1</v>
      </c>
      <c r="H16721">
        <v>1</v>
      </c>
      <c r="I16721">
        <v>1</v>
      </c>
      <c r="J16721">
        <v>1</v>
      </c>
      <c r="K16721">
        <v>1</v>
      </c>
      <c r="M16721" t="s">
        <v>468</v>
      </c>
    </row>
    <row r="16722" spans="1:13" hidden="1">
      <c r="A16722" t="s">
        <v>306</v>
      </c>
      <c r="B16722" t="s">
        <v>422</v>
      </c>
      <c r="C16722" t="s">
        <v>289</v>
      </c>
      <c r="D16722">
        <v>1</v>
      </c>
      <c r="E16722">
        <v>1</v>
      </c>
      <c r="F16722">
        <v>1</v>
      </c>
      <c r="G16722">
        <v>1</v>
      </c>
      <c r="H16722">
        <v>1</v>
      </c>
      <c r="I16722">
        <v>1</v>
      </c>
      <c r="J16722">
        <v>1</v>
      </c>
      <c r="K16722">
        <v>1</v>
      </c>
      <c r="M16722" t="s">
        <v>468</v>
      </c>
    </row>
    <row r="16723" spans="1:13" hidden="1">
      <c r="A16723" t="s">
        <v>306</v>
      </c>
      <c r="B16723" t="s">
        <v>422</v>
      </c>
      <c r="C16723" t="s">
        <v>290</v>
      </c>
      <c r="D16723">
        <v>1</v>
      </c>
      <c r="E16723">
        <v>1</v>
      </c>
      <c r="F16723">
        <v>1</v>
      </c>
      <c r="G16723">
        <v>1</v>
      </c>
      <c r="H16723">
        <v>1</v>
      </c>
      <c r="I16723">
        <v>1</v>
      </c>
      <c r="J16723">
        <v>1</v>
      </c>
      <c r="K16723">
        <v>1</v>
      </c>
      <c r="M16723" t="s">
        <v>468</v>
      </c>
    </row>
    <row r="16724" spans="1:13" hidden="1">
      <c r="A16724" t="s">
        <v>306</v>
      </c>
      <c r="B16724" t="s">
        <v>422</v>
      </c>
      <c r="C16724" t="s">
        <v>291</v>
      </c>
      <c r="D16724">
        <v>1</v>
      </c>
      <c r="E16724">
        <v>1</v>
      </c>
      <c r="F16724">
        <v>1</v>
      </c>
      <c r="G16724">
        <v>1</v>
      </c>
      <c r="H16724">
        <v>1</v>
      </c>
      <c r="I16724">
        <v>1</v>
      </c>
      <c r="J16724">
        <v>1</v>
      </c>
      <c r="K16724">
        <v>1</v>
      </c>
      <c r="M16724" t="s">
        <v>468</v>
      </c>
    </row>
    <row r="16725" spans="1:13" hidden="1">
      <c r="A16725" t="s">
        <v>306</v>
      </c>
      <c r="B16725" t="s">
        <v>422</v>
      </c>
      <c r="C16725" t="s">
        <v>292</v>
      </c>
      <c r="D16725">
        <v>1</v>
      </c>
      <c r="E16725">
        <v>1</v>
      </c>
      <c r="F16725">
        <v>1</v>
      </c>
      <c r="G16725">
        <v>1</v>
      </c>
      <c r="H16725">
        <v>1</v>
      </c>
      <c r="I16725">
        <v>1</v>
      </c>
      <c r="J16725">
        <v>1</v>
      </c>
      <c r="K16725">
        <v>1</v>
      </c>
      <c r="M16725" t="s">
        <v>468</v>
      </c>
    </row>
    <row r="16726" spans="1:13" hidden="1">
      <c r="A16726" t="s">
        <v>306</v>
      </c>
      <c r="B16726" t="s">
        <v>354</v>
      </c>
      <c r="C16726" t="s">
        <v>278</v>
      </c>
      <c r="D16726">
        <v>1</v>
      </c>
      <c r="E16726">
        <v>1</v>
      </c>
      <c r="F16726">
        <v>1</v>
      </c>
      <c r="G16726">
        <v>1</v>
      </c>
      <c r="H16726">
        <v>1</v>
      </c>
      <c r="I16726">
        <v>1</v>
      </c>
      <c r="J16726">
        <v>1</v>
      </c>
      <c r="K16726">
        <v>1</v>
      </c>
      <c r="M16726" t="s">
        <v>468</v>
      </c>
    </row>
    <row r="16727" spans="1:13" hidden="1">
      <c r="A16727" t="s">
        <v>306</v>
      </c>
      <c r="B16727" t="s">
        <v>354</v>
      </c>
      <c r="C16727" t="s">
        <v>279</v>
      </c>
      <c r="D16727">
        <v>1</v>
      </c>
      <c r="E16727">
        <v>1</v>
      </c>
      <c r="F16727">
        <v>1</v>
      </c>
      <c r="G16727">
        <v>1</v>
      </c>
      <c r="H16727">
        <v>1</v>
      </c>
      <c r="I16727">
        <v>1</v>
      </c>
      <c r="J16727">
        <v>1</v>
      </c>
      <c r="K16727">
        <v>1</v>
      </c>
      <c r="M16727" t="s">
        <v>468</v>
      </c>
    </row>
    <row r="16728" spans="1:13" hidden="1">
      <c r="A16728" t="s">
        <v>306</v>
      </c>
      <c r="B16728" t="s">
        <v>354</v>
      </c>
      <c r="C16728" t="s">
        <v>280</v>
      </c>
      <c r="D16728">
        <v>1</v>
      </c>
      <c r="E16728">
        <v>1</v>
      </c>
      <c r="F16728">
        <v>1</v>
      </c>
      <c r="G16728">
        <v>1</v>
      </c>
      <c r="H16728">
        <v>1</v>
      </c>
      <c r="I16728">
        <v>1</v>
      </c>
      <c r="J16728">
        <v>1</v>
      </c>
      <c r="K16728">
        <v>1</v>
      </c>
      <c r="M16728" t="s">
        <v>468</v>
      </c>
    </row>
    <row r="16729" spans="1:13" hidden="1">
      <c r="A16729" t="s">
        <v>306</v>
      </c>
      <c r="B16729" t="s">
        <v>354</v>
      </c>
      <c r="C16729" t="s">
        <v>277</v>
      </c>
      <c r="D16729">
        <v>1</v>
      </c>
      <c r="E16729">
        <v>1</v>
      </c>
      <c r="F16729">
        <v>1</v>
      </c>
      <c r="G16729">
        <v>1</v>
      </c>
      <c r="H16729">
        <v>1</v>
      </c>
      <c r="I16729">
        <v>1</v>
      </c>
      <c r="J16729">
        <v>1</v>
      </c>
      <c r="K16729">
        <v>1</v>
      </c>
      <c r="M16729" t="s">
        <v>468</v>
      </c>
    </row>
    <row r="16730" spans="1:13" hidden="1">
      <c r="A16730" t="s">
        <v>306</v>
      </c>
      <c r="B16730" t="s">
        <v>354</v>
      </c>
      <c r="C16730" t="s">
        <v>281</v>
      </c>
      <c r="D16730">
        <v>1</v>
      </c>
      <c r="E16730">
        <v>1</v>
      </c>
      <c r="F16730">
        <v>1</v>
      </c>
      <c r="G16730">
        <v>1</v>
      </c>
      <c r="H16730">
        <v>1</v>
      </c>
      <c r="I16730">
        <v>1</v>
      </c>
      <c r="J16730">
        <v>1</v>
      </c>
      <c r="K16730">
        <v>1</v>
      </c>
      <c r="M16730" t="s">
        <v>468</v>
      </c>
    </row>
    <row r="16731" spans="1:13" hidden="1">
      <c r="A16731" t="s">
        <v>306</v>
      </c>
      <c r="B16731" t="s">
        <v>354</v>
      </c>
      <c r="C16731" t="s">
        <v>282</v>
      </c>
      <c r="D16731">
        <v>1</v>
      </c>
      <c r="E16731">
        <v>1</v>
      </c>
      <c r="F16731">
        <v>1</v>
      </c>
      <c r="G16731">
        <v>1</v>
      </c>
      <c r="H16731">
        <v>1</v>
      </c>
      <c r="I16731">
        <v>1</v>
      </c>
      <c r="J16731">
        <v>1</v>
      </c>
      <c r="K16731">
        <v>1</v>
      </c>
      <c r="M16731" t="s">
        <v>468</v>
      </c>
    </row>
    <row r="16732" spans="1:13" hidden="1">
      <c r="A16732" t="s">
        <v>306</v>
      </c>
      <c r="B16732" t="s">
        <v>354</v>
      </c>
      <c r="C16732" t="s">
        <v>283</v>
      </c>
      <c r="D16732">
        <v>1</v>
      </c>
      <c r="E16732">
        <v>1</v>
      </c>
      <c r="F16732">
        <v>1</v>
      </c>
      <c r="G16732">
        <v>1</v>
      </c>
      <c r="H16732">
        <v>1</v>
      </c>
      <c r="I16732">
        <v>1</v>
      </c>
      <c r="J16732">
        <v>1</v>
      </c>
      <c r="K16732">
        <v>1</v>
      </c>
      <c r="M16732" t="s">
        <v>468</v>
      </c>
    </row>
    <row r="16733" spans="1:13" hidden="1">
      <c r="A16733" t="s">
        <v>306</v>
      </c>
      <c r="B16733" t="s">
        <v>354</v>
      </c>
      <c r="C16733" t="s">
        <v>284</v>
      </c>
      <c r="D16733">
        <v>1</v>
      </c>
      <c r="E16733">
        <v>1</v>
      </c>
      <c r="F16733">
        <v>1</v>
      </c>
      <c r="G16733">
        <v>1</v>
      </c>
      <c r="H16733">
        <v>1</v>
      </c>
      <c r="I16733">
        <v>1</v>
      </c>
      <c r="J16733">
        <v>1</v>
      </c>
      <c r="K16733">
        <v>1</v>
      </c>
      <c r="M16733" t="s">
        <v>468</v>
      </c>
    </row>
    <row r="16734" spans="1:13" hidden="1">
      <c r="A16734" t="s">
        <v>306</v>
      </c>
      <c r="B16734" t="s">
        <v>354</v>
      </c>
      <c r="C16734" t="s">
        <v>285</v>
      </c>
      <c r="D16734">
        <v>1</v>
      </c>
      <c r="E16734">
        <v>1</v>
      </c>
      <c r="F16734">
        <v>1</v>
      </c>
      <c r="G16734">
        <v>1</v>
      </c>
      <c r="H16734">
        <v>1</v>
      </c>
      <c r="I16734">
        <v>1</v>
      </c>
      <c r="J16734">
        <v>1</v>
      </c>
      <c r="K16734">
        <v>1</v>
      </c>
      <c r="M16734" t="s">
        <v>468</v>
      </c>
    </row>
    <row r="16735" spans="1:13" hidden="1">
      <c r="A16735" t="s">
        <v>306</v>
      </c>
      <c r="B16735" t="s">
        <v>354</v>
      </c>
      <c r="C16735" t="s">
        <v>286</v>
      </c>
      <c r="D16735">
        <v>1</v>
      </c>
      <c r="E16735">
        <v>1</v>
      </c>
      <c r="F16735">
        <v>1</v>
      </c>
      <c r="G16735">
        <v>1</v>
      </c>
      <c r="H16735">
        <v>1</v>
      </c>
      <c r="I16735">
        <v>1</v>
      </c>
      <c r="J16735">
        <v>1</v>
      </c>
      <c r="K16735">
        <v>1</v>
      </c>
      <c r="M16735" t="s">
        <v>468</v>
      </c>
    </row>
    <row r="16736" spans="1:13" hidden="1">
      <c r="A16736" t="s">
        <v>306</v>
      </c>
      <c r="B16736" t="s">
        <v>354</v>
      </c>
      <c r="C16736" t="s">
        <v>287</v>
      </c>
      <c r="D16736">
        <v>1</v>
      </c>
      <c r="E16736">
        <v>1</v>
      </c>
      <c r="F16736">
        <v>1</v>
      </c>
      <c r="G16736">
        <v>1</v>
      </c>
      <c r="H16736">
        <v>1</v>
      </c>
      <c r="I16736">
        <v>1</v>
      </c>
      <c r="J16736">
        <v>1</v>
      </c>
      <c r="K16736">
        <v>1</v>
      </c>
      <c r="M16736" t="s">
        <v>468</v>
      </c>
    </row>
    <row r="16737" spans="1:13" hidden="1">
      <c r="A16737" t="s">
        <v>306</v>
      </c>
      <c r="B16737" t="s">
        <v>354</v>
      </c>
      <c r="C16737" t="s">
        <v>288</v>
      </c>
      <c r="D16737">
        <v>1</v>
      </c>
      <c r="E16737">
        <v>1</v>
      </c>
      <c r="F16737">
        <v>1</v>
      </c>
      <c r="G16737">
        <v>1</v>
      </c>
      <c r="H16737">
        <v>1</v>
      </c>
      <c r="I16737">
        <v>1</v>
      </c>
      <c r="J16737">
        <v>1</v>
      </c>
      <c r="K16737">
        <v>1</v>
      </c>
      <c r="M16737" t="s">
        <v>468</v>
      </c>
    </row>
    <row r="16738" spans="1:13" hidden="1">
      <c r="A16738" t="s">
        <v>306</v>
      </c>
      <c r="B16738" t="s">
        <v>354</v>
      </c>
      <c r="C16738" t="s">
        <v>289</v>
      </c>
      <c r="D16738">
        <v>1</v>
      </c>
      <c r="E16738">
        <v>1</v>
      </c>
      <c r="F16738">
        <v>1</v>
      </c>
      <c r="G16738">
        <v>1</v>
      </c>
      <c r="H16738">
        <v>1</v>
      </c>
      <c r="I16738">
        <v>1</v>
      </c>
      <c r="J16738">
        <v>1</v>
      </c>
      <c r="K16738">
        <v>1</v>
      </c>
      <c r="M16738" t="s">
        <v>468</v>
      </c>
    </row>
    <row r="16739" spans="1:13" hidden="1">
      <c r="A16739" t="s">
        <v>306</v>
      </c>
      <c r="B16739" t="s">
        <v>354</v>
      </c>
      <c r="C16739" t="s">
        <v>290</v>
      </c>
      <c r="D16739">
        <v>1</v>
      </c>
      <c r="E16739">
        <v>1</v>
      </c>
      <c r="F16739">
        <v>1</v>
      </c>
      <c r="G16739">
        <v>1</v>
      </c>
      <c r="H16739">
        <v>1</v>
      </c>
      <c r="I16739">
        <v>1</v>
      </c>
      <c r="J16739">
        <v>1</v>
      </c>
      <c r="K16739">
        <v>1</v>
      </c>
      <c r="M16739" t="s">
        <v>468</v>
      </c>
    </row>
    <row r="16740" spans="1:13" hidden="1">
      <c r="A16740" t="s">
        <v>306</v>
      </c>
      <c r="B16740" t="s">
        <v>354</v>
      </c>
      <c r="C16740" t="s">
        <v>291</v>
      </c>
      <c r="D16740">
        <v>1</v>
      </c>
      <c r="E16740">
        <v>1</v>
      </c>
      <c r="F16740">
        <v>1</v>
      </c>
      <c r="G16740">
        <v>1</v>
      </c>
      <c r="H16740">
        <v>1</v>
      </c>
      <c r="I16740">
        <v>1</v>
      </c>
      <c r="J16740">
        <v>1</v>
      </c>
      <c r="K16740">
        <v>1</v>
      </c>
      <c r="M16740" t="s">
        <v>468</v>
      </c>
    </row>
    <row r="16741" spans="1:13" hidden="1">
      <c r="A16741" t="s">
        <v>306</v>
      </c>
      <c r="B16741" t="s">
        <v>354</v>
      </c>
      <c r="C16741" t="s">
        <v>292</v>
      </c>
      <c r="D16741">
        <v>1</v>
      </c>
      <c r="E16741">
        <v>1</v>
      </c>
      <c r="F16741">
        <v>1</v>
      </c>
      <c r="G16741">
        <v>1</v>
      </c>
      <c r="H16741">
        <v>1</v>
      </c>
      <c r="I16741">
        <v>1</v>
      </c>
      <c r="J16741">
        <v>1</v>
      </c>
      <c r="K16741">
        <v>1</v>
      </c>
      <c r="M16741" t="s">
        <v>468</v>
      </c>
    </row>
    <row r="16742" spans="1:13" hidden="1">
      <c r="A16742" t="s">
        <v>306</v>
      </c>
      <c r="B16742" t="s">
        <v>357</v>
      </c>
      <c r="C16742" t="s">
        <v>278</v>
      </c>
      <c r="D16742">
        <v>1</v>
      </c>
      <c r="E16742">
        <v>1</v>
      </c>
      <c r="F16742">
        <v>1</v>
      </c>
      <c r="G16742">
        <v>1</v>
      </c>
      <c r="H16742">
        <v>1</v>
      </c>
      <c r="I16742">
        <v>1</v>
      </c>
      <c r="J16742">
        <v>1</v>
      </c>
      <c r="K16742">
        <v>1</v>
      </c>
      <c r="M16742" t="s">
        <v>468</v>
      </c>
    </row>
    <row r="16743" spans="1:13" hidden="1">
      <c r="A16743" t="s">
        <v>306</v>
      </c>
      <c r="B16743" t="s">
        <v>357</v>
      </c>
      <c r="C16743" t="s">
        <v>279</v>
      </c>
      <c r="D16743">
        <v>1</v>
      </c>
      <c r="E16743">
        <v>1</v>
      </c>
      <c r="F16743">
        <v>1</v>
      </c>
      <c r="G16743">
        <v>1</v>
      </c>
      <c r="H16743">
        <v>1</v>
      </c>
      <c r="I16743">
        <v>1</v>
      </c>
      <c r="J16743">
        <v>1</v>
      </c>
      <c r="K16743">
        <v>1</v>
      </c>
      <c r="M16743" t="s">
        <v>468</v>
      </c>
    </row>
    <row r="16744" spans="1:13" hidden="1">
      <c r="A16744" t="s">
        <v>306</v>
      </c>
      <c r="B16744" t="s">
        <v>357</v>
      </c>
      <c r="C16744" t="s">
        <v>280</v>
      </c>
      <c r="D16744">
        <v>1</v>
      </c>
      <c r="E16744">
        <v>1</v>
      </c>
      <c r="F16744">
        <v>1</v>
      </c>
      <c r="G16744">
        <v>1</v>
      </c>
      <c r="H16744">
        <v>1</v>
      </c>
      <c r="I16744">
        <v>1</v>
      </c>
      <c r="J16744">
        <v>1</v>
      </c>
      <c r="K16744">
        <v>1</v>
      </c>
      <c r="M16744" t="s">
        <v>468</v>
      </c>
    </row>
    <row r="16745" spans="1:13" hidden="1">
      <c r="A16745" t="s">
        <v>306</v>
      </c>
      <c r="B16745" t="s">
        <v>357</v>
      </c>
      <c r="C16745" t="s">
        <v>277</v>
      </c>
      <c r="D16745">
        <v>1</v>
      </c>
      <c r="E16745">
        <v>1</v>
      </c>
      <c r="F16745">
        <v>1</v>
      </c>
      <c r="G16745">
        <v>1</v>
      </c>
      <c r="H16745">
        <v>1</v>
      </c>
      <c r="I16745">
        <v>1</v>
      </c>
      <c r="J16745">
        <v>1</v>
      </c>
      <c r="K16745">
        <v>1</v>
      </c>
      <c r="M16745" t="s">
        <v>468</v>
      </c>
    </row>
    <row r="16746" spans="1:13" hidden="1">
      <c r="A16746" t="s">
        <v>306</v>
      </c>
      <c r="B16746" t="s">
        <v>357</v>
      </c>
      <c r="C16746" t="s">
        <v>281</v>
      </c>
      <c r="D16746">
        <v>1</v>
      </c>
      <c r="E16746">
        <v>1</v>
      </c>
      <c r="F16746">
        <v>1</v>
      </c>
      <c r="G16746">
        <v>1</v>
      </c>
      <c r="H16746">
        <v>1</v>
      </c>
      <c r="I16746">
        <v>1</v>
      </c>
      <c r="J16746">
        <v>1</v>
      </c>
      <c r="K16746">
        <v>1</v>
      </c>
      <c r="M16746" t="s">
        <v>468</v>
      </c>
    </row>
    <row r="16747" spans="1:13" hidden="1">
      <c r="A16747" t="s">
        <v>306</v>
      </c>
      <c r="B16747" t="s">
        <v>357</v>
      </c>
      <c r="C16747" t="s">
        <v>282</v>
      </c>
      <c r="D16747">
        <v>1</v>
      </c>
      <c r="E16747">
        <v>1</v>
      </c>
      <c r="F16747">
        <v>1</v>
      </c>
      <c r="G16747">
        <v>1</v>
      </c>
      <c r="H16747">
        <v>1</v>
      </c>
      <c r="I16747">
        <v>1</v>
      </c>
      <c r="J16747">
        <v>1</v>
      </c>
      <c r="K16747">
        <v>1</v>
      </c>
      <c r="M16747" t="s">
        <v>468</v>
      </c>
    </row>
    <row r="16748" spans="1:13" hidden="1">
      <c r="A16748" t="s">
        <v>306</v>
      </c>
      <c r="B16748" t="s">
        <v>357</v>
      </c>
      <c r="C16748" t="s">
        <v>283</v>
      </c>
      <c r="D16748">
        <v>1</v>
      </c>
      <c r="E16748">
        <v>1</v>
      </c>
      <c r="F16748">
        <v>1</v>
      </c>
      <c r="G16748">
        <v>1</v>
      </c>
      <c r="H16748">
        <v>1</v>
      </c>
      <c r="I16748">
        <v>1</v>
      </c>
      <c r="J16748">
        <v>1</v>
      </c>
      <c r="K16748">
        <v>1</v>
      </c>
      <c r="M16748" t="s">
        <v>468</v>
      </c>
    </row>
    <row r="16749" spans="1:13" hidden="1">
      <c r="A16749" t="s">
        <v>306</v>
      </c>
      <c r="B16749" t="s">
        <v>357</v>
      </c>
      <c r="C16749" t="s">
        <v>284</v>
      </c>
      <c r="D16749">
        <v>1</v>
      </c>
      <c r="E16749">
        <v>1</v>
      </c>
      <c r="F16749">
        <v>1</v>
      </c>
      <c r="G16749">
        <v>1</v>
      </c>
      <c r="H16749">
        <v>1</v>
      </c>
      <c r="I16749">
        <v>1</v>
      </c>
      <c r="J16749">
        <v>1</v>
      </c>
      <c r="K16749">
        <v>1</v>
      </c>
      <c r="M16749" t="s">
        <v>468</v>
      </c>
    </row>
    <row r="16750" spans="1:13" hidden="1">
      <c r="A16750" t="s">
        <v>306</v>
      </c>
      <c r="B16750" t="s">
        <v>357</v>
      </c>
      <c r="C16750" t="s">
        <v>285</v>
      </c>
      <c r="D16750">
        <v>1</v>
      </c>
      <c r="E16750">
        <v>1</v>
      </c>
      <c r="F16750">
        <v>1</v>
      </c>
      <c r="G16750">
        <v>1</v>
      </c>
      <c r="H16750">
        <v>1</v>
      </c>
      <c r="I16750">
        <v>1</v>
      </c>
      <c r="J16750">
        <v>1</v>
      </c>
      <c r="K16750">
        <v>1</v>
      </c>
      <c r="M16750" t="s">
        <v>468</v>
      </c>
    </row>
    <row r="16751" spans="1:13" hidden="1">
      <c r="A16751" t="s">
        <v>306</v>
      </c>
      <c r="B16751" t="s">
        <v>357</v>
      </c>
      <c r="C16751" t="s">
        <v>286</v>
      </c>
      <c r="D16751">
        <v>1</v>
      </c>
      <c r="E16751">
        <v>1</v>
      </c>
      <c r="F16751">
        <v>1</v>
      </c>
      <c r="G16751">
        <v>1</v>
      </c>
      <c r="H16751">
        <v>1</v>
      </c>
      <c r="I16751">
        <v>1</v>
      </c>
      <c r="J16751">
        <v>1</v>
      </c>
      <c r="K16751">
        <v>1</v>
      </c>
      <c r="M16751" t="s">
        <v>468</v>
      </c>
    </row>
    <row r="16752" spans="1:13" hidden="1">
      <c r="A16752" t="s">
        <v>306</v>
      </c>
      <c r="B16752" t="s">
        <v>357</v>
      </c>
      <c r="C16752" t="s">
        <v>287</v>
      </c>
      <c r="D16752">
        <v>1</v>
      </c>
      <c r="E16752">
        <v>1</v>
      </c>
      <c r="F16752">
        <v>1</v>
      </c>
      <c r="G16752">
        <v>1</v>
      </c>
      <c r="H16752">
        <v>1</v>
      </c>
      <c r="I16752">
        <v>1</v>
      </c>
      <c r="J16752">
        <v>1</v>
      </c>
      <c r="K16752">
        <v>1</v>
      </c>
      <c r="M16752" t="s">
        <v>468</v>
      </c>
    </row>
    <row r="16753" spans="1:13" hidden="1">
      <c r="A16753" t="s">
        <v>306</v>
      </c>
      <c r="B16753" t="s">
        <v>357</v>
      </c>
      <c r="C16753" t="s">
        <v>288</v>
      </c>
      <c r="D16753">
        <v>1</v>
      </c>
      <c r="E16753">
        <v>1</v>
      </c>
      <c r="F16753">
        <v>1</v>
      </c>
      <c r="G16753">
        <v>1</v>
      </c>
      <c r="H16753">
        <v>1</v>
      </c>
      <c r="I16753">
        <v>1</v>
      </c>
      <c r="J16753">
        <v>1</v>
      </c>
      <c r="K16753">
        <v>1</v>
      </c>
      <c r="M16753" t="s">
        <v>468</v>
      </c>
    </row>
    <row r="16754" spans="1:13" hidden="1">
      <c r="A16754" t="s">
        <v>306</v>
      </c>
      <c r="B16754" t="s">
        <v>357</v>
      </c>
      <c r="C16754" t="s">
        <v>289</v>
      </c>
      <c r="D16754">
        <v>1</v>
      </c>
      <c r="E16754">
        <v>1</v>
      </c>
      <c r="F16754">
        <v>1</v>
      </c>
      <c r="G16754">
        <v>1</v>
      </c>
      <c r="H16754">
        <v>1</v>
      </c>
      <c r="I16754">
        <v>1</v>
      </c>
      <c r="J16754">
        <v>1</v>
      </c>
      <c r="K16754">
        <v>1</v>
      </c>
      <c r="M16754" t="s">
        <v>468</v>
      </c>
    </row>
    <row r="16755" spans="1:13" hidden="1">
      <c r="A16755" t="s">
        <v>306</v>
      </c>
      <c r="B16755" t="s">
        <v>357</v>
      </c>
      <c r="C16755" t="s">
        <v>290</v>
      </c>
      <c r="D16755">
        <v>1</v>
      </c>
      <c r="E16755">
        <v>1</v>
      </c>
      <c r="F16755">
        <v>1</v>
      </c>
      <c r="G16755">
        <v>1</v>
      </c>
      <c r="H16755">
        <v>1</v>
      </c>
      <c r="I16755">
        <v>1</v>
      </c>
      <c r="J16755">
        <v>1</v>
      </c>
      <c r="K16755">
        <v>1</v>
      </c>
      <c r="M16755" t="s">
        <v>468</v>
      </c>
    </row>
    <row r="16756" spans="1:13" hidden="1">
      <c r="A16756" t="s">
        <v>306</v>
      </c>
      <c r="B16756" t="s">
        <v>357</v>
      </c>
      <c r="C16756" t="s">
        <v>291</v>
      </c>
      <c r="D16756">
        <v>1</v>
      </c>
      <c r="E16756">
        <v>1</v>
      </c>
      <c r="F16756">
        <v>1</v>
      </c>
      <c r="G16756">
        <v>1</v>
      </c>
      <c r="H16756">
        <v>1</v>
      </c>
      <c r="I16756">
        <v>1</v>
      </c>
      <c r="J16756">
        <v>1</v>
      </c>
      <c r="K16756">
        <v>1</v>
      </c>
      <c r="M16756" t="s">
        <v>468</v>
      </c>
    </row>
    <row r="16757" spans="1:13" hidden="1">
      <c r="A16757" t="s">
        <v>306</v>
      </c>
      <c r="B16757" t="s">
        <v>357</v>
      </c>
      <c r="C16757" t="s">
        <v>292</v>
      </c>
      <c r="D16757">
        <v>1</v>
      </c>
      <c r="E16757">
        <v>1</v>
      </c>
      <c r="F16757">
        <v>1</v>
      </c>
      <c r="G16757">
        <v>1</v>
      </c>
      <c r="H16757">
        <v>1</v>
      </c>
      <c r="I16757">
        <v>1</v>
      </c>
      <c r="J16757">
        <v>1</v>
      </c>
      <c r="K16757">
        <v>1</v>
      </c>
      <c r="M16757" t="s">
        <v>468</v>
      </c>
    </row>
    <row r="16758" spans="1:13" hidden="1">
      <c r="A16758" t="s">
        <v>306</v>
      </c>
      <c r="B16758" t="s">
        <v>338</v>
      </c>
      <c r="C16758" t="s">
        <v>278</v>
      </c>
      <c r="D16758">
        <v>1</v>
      </c>
      <c r="E16758">
        <v>1</v>
      </c>
      <c r="F16758">
        <v>1</v>
      </c>
      <c r="G16758">
        <v>1</v>
      </c>
      <c r="H16758">
        <v>1</v>
      </c>
      <c r="I16758">
        <v>1</v>
      </c>
      <c r="J16758">
        <v>1</v>
      </c>
      <c r="K16758">
        <v>1</v>
      </c>
      <c r="M16758" t="s">
        <v>407</v>
      </c>
    </row>
    <row r="16759" spans="1:13" hidden="1">
      <c r="A16759" t="s">
        <v>306</v>
      </c>
      <c r="B16759" t="s">
        <v>338</v>
      </c>
      <c r="C16759" t="s">
        <v>279</v>
      </c>
      <c r="D16759">
        <v>1</v>
      </c>
      <c r="E16759">
        <v>1</v>
      </c>
      <c r="F16759">
        <v>1</v>
      </c>
      <c r="G16759">
        <v>1</v>
      </c>
      <c r="H16759">
        <v>1</v>
      </c>
      <c r="I16759">
        <v>1</v>
      </c>
      <c r="J16759">
        <v>1</v>
      </c>
      <c r="K16759">
        <v>1</v>
      </c>
      <c r="M16759" t="s">
        <v>407</v>
      </c>
    </row>
    <row r="16760" spans="1:13" hidden="1">
      <c r="A16760" t="s">
        <v>306</v>
      </c>
      <c r="B16760" t="s">
        <v>338</v>
      </c>
      <c r="C16760" t="s">
        <v>280</v>
      </c>
      <c r="D16760">
        <v>1</v>
      </c>
      <c r="E16760">
        <v>1</v>
      </c>
      <c r="F16760">
        <v>1</v>
      </c>
      <c r="G16760">
        <v>1</v>
      </c>
      <c r="H16760">
        <v>1</v>
      </c>
      <c r="I16760">
        <v>1</v>
      </c>
      <c r="J16760">
        <v>1</v>
      </c>
      <c r="K16760">
        <v>1</v>
      </c>
      <c r="M16760" t="s">
        <v>407</v>
      </c>
    </row>
    <row r="16761" spans="1:13" hidden="1">
      <c r="A16761" t="s">
        <v>306</v>
      </c>
      <c r="B16761" t="s">
        <v>338</v>
      </c>
      <c r="C16761" t="s">
        <v>277</v>
      </c>
      <c r="D16761">
        <v>1</v>
      </c>
      <c r="E16761">
        <v>1</v>
      </c>
      <c r="F16761">
        <v>1</v>
      </c>
      <c r="G16761">
        <v>1</v>
      </c>
      <c r="H16761">
        <v>1</v>
      </c>
      <c r="I16761">
        <v>1</v>
      </c>
      <c r="J16761">
        <v>1</v>
      </c>
      <c r="K16761">
        <v>1</v>
      </c>
      <c r="M16761" t="s">
        <v>407</v>
      </c>
    </row>
    <row r="16762" spans="1:13" hidden="1">
      <c r="A16762" t="s">
        <v>306</v>
      </c>
      <c r="B16762" t="s">
        <v>338</v>
      </c>
      <c r="C16762" t="s">
        <v>281</v>
      </c>
      <c r="D16762">
        <v>1</v>
      </c>
      <c r="E16762">
        <v>1</v>
      </c>
      <c r="F16762">
        <v>1</v>
      </c>
      <c r="G16762">
        <v>1</v>
      </c>
      <c r="H16762">
        <v>1</v>
      </c>
      <c r="I16762">
        <v>1</v>
      </c>
      <c r="J16762">
        <v>1</v>
      </c>
      <c r="K16762">
        <v>1</v>
      </c>
      <c r="M16762" t="s">
        <v>407</v>
      </c>
    </row>
    <row r="16763" spans="1:13" hidden="1">
      <c r="A16763" t="s">
        <v>306</v>
      </c>
      <c r="B16763" t="s">
        <v>338</v>
      </c>
      <c r="C16763" t="s">
        <v>282</v>
      </c>
      <c r="D16763">
        <v>1</v>
      </c>
      <c r="E16763">
        <v>1</v>
      </c>
      <c r="F16763">
        <v>1</v>
      </c>
      <c r="G16763">
        <v>1</v>
      </c>
      <c r="H16763">
        <v>1</v>
      </c>
      <c r="I16763">
        <v>1</v>
      </c>
      <c r="J16763">
        <v>1</v>
      </c>
      <c r="K16763">
        <v>1</v>
      </c>
      <c r="M16763" t="s">
        <v>407</v>
      </c>
    </row>
    <row r="16764" spans="1:13" hidden="1">
      <c r="A16764" t="s">
        <v>306</v>
      </c>
      <c r="B16764" t="s">
        <v>338</v>
      </c>
      <c r="C16764" t="s">
        <v>283</v>
      </c>
      <c r="D16764">
        <v>1</v>
      </c>
      <c r="E16764">
        <v>1</v>
      </c>
      <c r="F16764">
        <v>1</v>
      </c>
      <c r="G16764">
        <v>1</v>
      </c>
      <c r="H16764">
        <v>1</v>
      </c>
      <c r="I16764">
        <v>1</v>
      </c>
      <c r="J16764">
        <v>1</v>
      </c>
      <c r="K16764">
        <v>1</v>
      </c>
      <c r="M16764" t="s">
        <v>407</v>
      </c>
    </row>
    <row r="16765" spans="1:13" hidden="1">
      <c r="A16765" t="s">
        <v>306</v>
      </c>
      <c r="B16765" t="s">
        <v>338</v>
      </c>
      <c r="C16765" t="s">
        <v>284</v>
      </c>
      <c r="D16765">
        <v>1</v>
      </c>
      <c r="E16765">
        <v>1</v>
      </c>
      <c r="F16765">
        <v>1</v>
      </c>
      <c r="G16765">
        <v>1</v>
      </c>
      <c r="H16765">
        <v>1</v>
      </c>
      <c r="I16765">
        <v>1</v>
      </c>
      <c r="J16765">
        <v>1</v>
      </c>
      <c r="K16765">
        <v>1</v>
      </c>
      <c r="M16765" t="s">
        <v>407</v>
      </c>
    </row>
    <row r="16766" spans="1:13" hidden="1">
      <c r="A16766" t="s">
        <v>306</v>
      </c>
      <c r="B16766" t="s">
        <v>338</v>
      </c>
      <c r="C16766" t="s">
        <v>285</v>
      </c>
      <c r="D16766">
        <v>1</v>
      </c>
      <c r="E16766">
        <v>1</v>
      </c>
      <c r="F16766">
        <v>1</v>
      </c>
      <c r="G16766">
        <v>1</v>
      </c>
      <c r="H16766">
        <v>1</v>
      </c>
      <c r="I16766">
        <v>1</v>
      </c>
      <c r="J16766">
        <v>1</v>
      </c>
      <c r="K16766">
        <v>1</v>
      </c>
      <c r="M16766" t="s">
        <v>407</v>
      </c>
    </row>
    <row r="16767" spans="1:13" hidden="1">
      <c r="A16767" t="s">
        <v>306</v>
      </c>
      <c r="B16767" t="s">
        <v>338</v>
      </c>
      <c r="C16767" t="s">
        <v>286</v>
      </c>
      <c r="D16767">
        <v>1</v>
      </c>
      <c r="E16767">
        <v>1</v>
      </c>
      <c r="F16767">
        <v>1</v>
      </c>
      <c r="G16767">
        <v>1</v>
      </c>
      <c r="H16767">
        <v>1</v>
      </c>
      <c r="I16767">
        <v>1</v>
      </c>
      <c r="J16767">
        <v>1</v>
      </c>
      <c r="K16767">
        <v>1</v>
      </c>
      <c r="M16767" t="s">
        <v>407</v>
      </c>
    </row>
    <row r="16768" spans="1:13" hidden="1">
      <c r="A16768" t="s">
        <v>306</v>
      </c>
      <c r="B16768" t="s">
        <v>338</v>
      </c>
      <c r="C16768" t="s">
        <v>287</v>
      </c>
      <c r="D16768">
        <v>1</v>
      </c>
      <c r="E16768">
        <v>1</v>
      </c>
      <c r="F16768">
        <v>1</v>
      </c>
      <c r="G16768">
        <v>1</v>
      </c>
      <c r="H16768">
        <v>1</v>
      </c>
      <c r="I16768">
        <v>1</v>
      </c>
      <c r="J16768">
        <v>1</v>
      </c>
      <c r="K16768">
        <v>1</v>
      </c>
      <c r="M16768" t="s">
        <v>407</v>
      </c>
    </row>
    <row r="16769" spans="1:13" hidden="1">
      <c r="A16769" t="s">
        <v>306</v>
      </c>
      <c r="B16769" t="s">
        <v>338</v>
      </c>
      <c r="C16769" t="s">
        <v>288</v>
      </c>
      <c r="D16769">
        <v>1</v>
      </c>
      <c r="E16769">
        <v>1</v>
      </c>
      <c r="F16769">
        <v>1</v>
      </c>
      <c r="G16769">
        <v>1</v>
      </c>
      <c r="H16769">
        <v>1</v>
      </c>
      <c r="I16769">
        <v>1</v>
      </c>
      <c r="J16769">
        <v>1</v>
      </c>
      <c r="K16769">
        <v>1</v>
      </c>
      <c r="M16769" t="s">
        <v>407</v>
      </c>
    </row>
    <row r="16770" spans="1:13" hidden="1">
      <c r="A16770" t="s">
        <v>306</v>
      </c>
      <c r="B16770" t="s">
        <v>338</v>
      </c>
      <c r="C16770" t="s">
        <v>289</v>
      </c>
      <c r="D16770">
        <v>1</v>
      </c>
      <c r="E16770">
        <v>1</v>
      </c>
      <c r="F16770">
        <v>1</v>
      </c>
      <c r="G16770">
        <v>1</v>
      </c>
      <c r="H16770">
        <v>1</v>
      </c>
      <c r="I16770">
        <v>1</v>
      </c>
      <c r="J16770">
        <v>1</v>
      </c>
      <c r="K16770">
        <v>1</v>
      </c>
      <c r="M16770" t="s">
        <v>407</v>
      </c>
    </row>
    <row r="16771" spans="1:13" hidden="1">
      <c r="A16771" t="s">
        <v>306</v>
      </c>
      <c r="B16771" t="s">
        <v>338</v>
      </c>
      <c r="C16771" t="s">
        <v>290</v>
      </c>
      <c r="D16771">
        <v>1</v>
      </c>
      <c r="E16771">
        <v>1</v>
      </c>
      <c r="F16771">
        <v>1</v>
      </c>
      <c r="G16771">
        <v>1</v>
      </c>
      <c r="H16771">
        <v>1</v>
      </c>
      <c r="I16771">
        <v>1</v>
      </c>
      <c r="J16771">
        <v>1</v>
      </c>
      <c r="K16771">
        <v>1</v>
      </c>
      <c r="M16771" t="s">
        <v>407</v>
      </c>
    </row>
    <row r="16772" spans="1:13" hidden="1">
      <c r="A16772" t="s">
        <v>306</v>
      </c>
      <c r="B16772" t="s">
        <v>338</v>
      </c>
      <c r="C16772" t="s">
        <v>291</v>
      </c>
      <c r="D16772">
        <v>1</v>
      </c>
      <c r="E16772">
        <v>1</v>
      </c>
      <c r="F16772">
        <v>1</v>
      </c>
      <c r="G16772">
        <v>1</v>
      </c>
      <c r="H16772">
        <v>1</v>
      </c>
      <c r="I16772">
        <v>1</v>
      </c>
      <c r="J16772">
        <v>1</v>
      </c>
      <c r="K16772">
        <v>1</v>
      </c>
      <c r="M16772" t="s">
        <v>407</v>
      </c>
    </row>
    <row r="16773" spans="1:13" hidden="1">
      <c r="A16773" t="s">
        <v>306</v>
      </c>
      <c r="B16773" t="s">
        <v>338</v>
      </c>
      <c r="C16773" t="s">
        <v>292</v>
      </c>
      <c r="D16773">
        <v>1</v>
      </c>
      <c r="E16773">
        <v>1</v>
      </c>
      <c r="F16773">
        <v>1</v>
      </c>
      <c r="G16773">
        <v>1</v>
      </c>
      <c r="H16773">
        <v>1</v>
      </c>
      <c r="I16773">
        <v>1</v>
      </c>
      <c r="J16773">
        <v>1</v>
      </c>
      <c r="K16773">
        <v>1</v>
      </c>
      <c r="M16773" t="s">
        <v>407</v>
      </c>
    </row>
    <row r="16774" spans="1:13" hidden="1">
      <c r="A16774" t="s">
        <v>306</v>
      </c>
      <c r="B16774" t="s">
        <v>335</v>
      </c>
      <c r="C16774" t="s">
        <v>278</v>
      </c>
      <c r="D16774" s="114">
        <v>1</v>
      </c>
      <c r="E16774" s="114">
        <v>1</v>
      </c>
      <c r="F16774" s="114">
        <v>1</v>
      </c>
      <c r="G16774" s="114">
        <v>1</v>
      </c>
      <c r="H16774" s="114">
        <v>1</v>
      </c>
      <c r="I16774" s="114">
        <v>1</v>
      </c>
      <c r="J16774" s="114">
        <v>1</v>
      </c>
      <c r="K16774" s="114">
        <v>1</v>
      </c>
      <c r="M16774" s="114"/>
    </row>
    <row r="16775" spans="1:13" hidden="1">
      <c r="A16775" t="s">
        <v>306</v>
      </c>
      <c r="B16775" t="s">
        <v>335</v>
      </c>
      <c r="C16775" t="s">
        <v>279</v>
      </c>
      <c r="D16775" s="114">
        <v>1</v>
      </c>
      <c r="E16775" s="114">
        <v>1</v>
      </c>
      <c r="F16775" s="114">
        <v>1</v>
      </c>
      <c r="G16775" s="114">
        <v>1</v>
      </c>
      <c r="H16775" s="114">
        <v>1</v>
      </c>
      <c r="I16775" s="114">
        <v>1</v>
      </c>
      <c r="J16775" s="114">
        <v>1</v>
      </c>
      <c r="K16775" s="114">
        <v>1</v>
      </c>
      <c r="M16775" s="114"/>
    </row>
    <row r="16776" spans="1:13" hidden="1">
      <c r="A16776" t="s">
        <v>306</v>
      </c>
      <c r="B16776" t="s">
        <v>335</v>
      </c>
      <c r="C16776" t="s">
        <v>280</v>
      </c>
      <c r="D16776" s="114">
        <v>1</v>
      </c>
      <c r="E16776" s="114">
        <v>1</v>
      </c>
      <c r="F16776" s="114">
        <v>1</v>
      </c>
      <c r="G16776" s="114">
        <v>1</v>
      </c>
      <c r="H16776" s="114">
        <v>1</v>
      </c>
      <c r="I16776" s="114">
        <v>1</v>
      </c>
      <c r="J16776" s="114">
        <v>1</v>
      </c>
      <c r="K16776" s="114">
        <v>1</v>
      </c>
      <c r="M16776" s="114"/>
    </row>
    <row r="16777" spans="1:13" hidden="1">
      <c r="A16777" t="s">
        <v>306</v>
      </c>
      <c r="B16777" t="s">
        <v>335</v>
      </c>
      <c r="C16777" t="s">
        <v>277</v>
      </c>
      <c r="D16777" s="114">
        <v>1</v>
      </c>
      <c r="E16777" s="114">
        <v>1</v>
      </c>
      <c r="F16777" s="114">
        <v>1</v>
      </c>
      <c r="G16777" s="114">
        <v>1</v>
      </c>
      <c r="H16777" s="114">
        <v>1</v>
      </c>
      <c r="I16777" s="114">
        <v>1</v>
      </c>
      <c r="J16777" s="114">
        <v>1</v>
      </c>
      <c r="K16777" s="114">
        <v>1</v>
      </c>
      <c r="M16777" s="114"/>
    </row>
    <row r="16778" spans="1:13" hidden="1">
      <c r="A16778" t="s">
        <v>306</v>
      </c>
      <c r="B16778" t="s">
        <v>335</v>
      </c>
      <c r="C16778" t="s">
        <v>281</v>
      </c>
      <c r="D16778" s="114">
        <v>1</v>
      </c>
      <c r="E16778" s="114">
        <v>1</v>
      </c>
      <c r="F16778" s="114">
        <v>1</v>
      </c>
      <c r="G16778" s="114">
        <v>1</v>
      </c>
      <c r="H16778" s="114">
        <v>1</v>
      </c>
      <c r="I16778" s="114">
        <v>1</v>
      </c>
      <c r="J16778" s="114">
        <v>1</v>
      </c>
      <c r="K16778" s="114">
        <v>1</v>
      </c>
      <c r="M16778" s="114"/>
    </row>
    <row r="16779" spans="1:13" hidden="1">
      <c r="A16779" t="s">
        <v>306</v>
      </c>
      <c r="B16779" t="s">
        <v>335</v>
      </c>
      <c r="C16779" t="s">
        <v>282</v>
      </c>
      <c r="D16779" s="114">
        <v>1</v>
      </c>
      <c r="E16779" s="114">
        <v>1</v>
      </c>
      <c r="F16779" s="114">
        <v>1</v>
      </c>
      <c r="G16779" s="114">
        <v>1</v>
      </c>
      <c r="H16779" s="114">
        <v>1</v>
      </c>
      <c r="I16779" s="114">
        <v>1</v>
      </c>
      <c r="J16779" s="114">
        <v>1</v>
      </c>
      <c r="K16779" s="114">
        <v>1</v>
      </c>
      <c r="M16779" s="114"/>
    </row>
    <row r="16780" spans="1:13" hidden="1">
      <c r="A16780" t="s">
        <v>306</v>
      </c>
      <c r="B16780" t="s">
        <v>335</v>
      </c>
      <c r="C16780" t="s">
        <v>283</v>
      </c>
      <c r="D16780" s="114">
        <v>1</v>
      </c>
      <c r="E16780" s="114">
        <v>1</v>
      </c>
      <c r="F16780" s="114">
        <v>1</v>
      </c>
      <c r="G16780" s="114">
        <v>1</v>
      </c>
      <c r="H16780" s="114">
        <v>1</v>
      </c>
      <c r="I16780" s="114">
        <v>1</v>
      </c>
      <c r="J16780" s="114">
        <v>1</v>
      </c>
      <c r="K16780" s="114">
        <v>1</v>
      </c>
      <c r="M16780" s="114"/>
    </row>
    <row r="16781" spans="1:13" hidden="1">
      <c r="A16781" t="s">
        <v>306</v>
      </c>
      <c r="B16781" t="s">
        <v>335</v>
      </c>
      <c r="C16781" t="s">
        <v>284</v>
      </c>
      <c r="D16781" s="114">
        <v>1</v>
      </c>
      <c r="E16781" s="114">
        <v>1</v>
      </c>
      <c r="F16781" s="114">
        <v>1</v>
      </c>
      <c r="G16781" s="114">
        <v>1</v>
      </c>
      <c r="H16781" s="114">
        <v>1</v>
      </c>
      <c r="I16781" s="114">
        <v>1</v>
      </c>
      <c r="J16781" s="114">
        <v>1</v>
      </c>
      <c r="K16781" s="114">
        <v>1</v>
      </c>
      <c r="M16781" s="114"/>
    </row>
    <row r="16782" spans="1:13" hidden="1">
      <c r="A16782" t="s">
        <v>306</v>
      </c>
      <c r="B16782" t="s">
        <v>335</v>
      </c>
      <c r="C16782" t="s">
        <v>285</v>
      </c>
      <c r="D16782" s="114">
        <v>1</v>
      </c>
      <c r="E16782" s="114">
        <v>1</v>
      </c>
      <c r="F16782" s="114">
        <v>1</v>
      </c>
      <c r="G16782" s="114">
        <v>1</v>
      </c>
      <c r="H16782" s="114">
        <v>1</v>
      </c>
      <c r="I16782" s="114">
        <v>1</v>
      </c>
      <c r="J16782" s="114">
        <v>1</v>
      </c>
      <c r="K16782" s="114">
        <v>1</v>
      </c>
      <c r="M16782" s="114"/>
    </row>
    <row r="16783" spans="1:13" hidden="1">
      <c r="A16783" t="s">
        <v>306</v>
      </c>
      <c r="B16783" t="s">
        <v>335</v>
      </c>
      <c r="C16783" t="s">
        <v>286</v>
      </c>
      <c r="D16783" s="114">
        <v>1</v>
      </c>
      <c r="E16783" s="114">
        <v>1</v>
      </c>
      <c r="F16783" s="114">
        <v>1</v>
      </c>
      <c r="G16783" s="114">
        <v>1</v>
      </c>
      <c r="H16783" s="114">
        <v>1</v>
      </c>
      <c r="I16783" s="114">
        <v>1</v>
      </c>
      <c r="J16783" s="114">
        <v>1</v>
      </c>
      <c r="K16783" s="114">
        <v>1</v>
      </c>
      <c r="M16783" s="114"/>
    </row>
    <row r="16784" spans="1:13" hidden="1">
      <c r="A16784" t="s">
        <v>306</v>
      </c>
      <c r="B16784" t="s">
        <v>335</v>
      </c>
      <c r="C16784" t="s">
        <v>287</v>
      </c>
      <c r="D16784" s="114">
        <v>1</v>
      </c>
      <c r="E16784" s="114">
        <v>1</v>
      </c>
      <c r="F16784" s="114">
        <v>1</v>
      </c>
      <c r="G16784" s="114">
        <v>1</v>
      </c>
      <c r="H16784" s="114">
        <v>1</v>
      </c>
      <c r="I16784" s="114">
        <v>1</v>
      </c>
      <c r="J16784" s="114">
        <v>1</v>
      </c>
      <c r="K16784" s="114">
        <v>1</v>
      </c>
      <c r="M16784" s="114"/>
    </row>
    <row r="16785" spans="1:13" hidden="1">
      <c r="A16785" t="s">
        <v>306</v>
      </c>
      <c r="B16785" t="s">
        <v>335</v>
      </c>
      <c r="C16785" t="s">
        <v>288</v>
      </c>
      <c r="D16785" s="114">
        <v>1</v>
      </c>
      <c r="E16785" s="114">
        <v>1</v>
      </c>
      <c r="F16785" s="114">
        <v>1</v>
      </c>
      <c r="G16785" s="114">
        <v>1</v>
      </c>
      <c r="H16785" s="114">
        <v>1</v>
      </c>
      <c r="I16785" s="114">
        <v>1</v>
      </c>
      <c r="J16785" s="114">
        <v>1</v>
      </c>
      <c r="K16785" s="114">
        <v>1</v>
      </c>
      <c r="M16785" s="114"/>
    </row>
    <row r="16786" spans="1:13" hidden="1">
      <c r="A16786" t="s">
        <v>306</v>
      </c>
      <c r="B16786" t="s">
        <v>335</v>
      </c>
      <c r="C16786" t="s">
        <v>289</v>
      </c>
      <c r="D16786" s="114">
        <v>1</v>
      </c>
      <c r="E16786" s="114">
        <v>1</v>
      </c>
      <c r="F16786" s="114">
        <v>1</v>
      </c>
      <c r="G16786" s="114">
        <v>1</v>
      </c>
      <c r="H16786" s="114">
        <v>1</v>
      </c>
      <c r="I16786" s="114">
        <v>1</v>
      </c>
      <c r="J16786" s="114">
        <v>1</v>
      </c>
      <c r="K16786" s="114">
        <v>1</v>
      </c>
      <c r="M16786" s="114"/>
    </row>
    <row r="16787" spans="1:13" hidden="1">
      <c r="A16787" t="s">
        <v>306</v>
      </c>
      <c r="B16787" t="s">
        <v>335</v>
      </c>
      <c r="C16787" t="s">
        <v>290</v>
      </c>
      <c r="D16787" s="114">
        <v>1</v>
      </c>
      <c r="E16787" s="114">
        <v>1</v>
      </c>
      <c r="F16787" s="114">
        <v>1</v>
      </c>
      <c r="G16787" s="114">
        <v>1</v>
      </c>
      <c r="H16787" s="114">
        <v>1</v>
      </c>
      <c r="I16787" s="114">
        <v>1</v>
      </c>
      <c r="J16787" s="114">
        <v>1</v>
      </c>
      <c r="K16787" s="114">
        <v>1</v>
      </c>
      <c r="M16787" s="114"/>
    </row>
    <row r="16788" spans="1:13" hidden="1">
      <c r="A16788" t="s">
        <v>306</v>
      </c>
      <c r="B16788" t="s">
        <v>335</v>
      </c>
      <c r="C16788" t="s">
        <v>291</v>
      </c>
      <c r="D16788" s="114">
        <v>1</v>
      </c>
      <c r="E16788" s="114">
        <v>1</v>
      </c>
      <c r="F16788" s="114">
        <v>1</v>
      </c>
      <c r="G16788" s="114">
        <v>1</v>
      </c>
      <c r="H16788" s="114">
        <v>1</v>
      </c>
      <c r="I16788" s="114">
        <v>1</v>
      </c>
      <c r="J16788" s="114">
        <v>1</v>
      </c>
      <c r="K16788" s="114">
        <v>1</v>
      </c>
      <c r="M16788" s="114"/>
    </row>
    <row r="16789" spans="1:13" hidden="1">
      <c r="A16789" t="s">
        <v>306</v>
      </c>
      <c r="B16789" t="s">
        <v>335</v>
      </c>
      <c r="C16789" t="s">
        <v>292</v>
      </c>
      <c r="D16789" s="114">
        <v>1</v>
      </c>
      <c r="E16789" s="114">
        <v>1</v>
      </c>
      <c r="F16789" s="114">
        <v>1</v>
      </c>
      <c r="G16789" s="114">
        <v>1</v>
      </c>
      <c r="H16789" s="114">
        <v>1</v>
      </c>
      <c r="I16789" s="114">
        <v>1</v>
      </c>
      <c r="J16789" s="114">
        <v>1</v>
      </c>
      <c r="K16789" s="114">
        <v>1</v>
      </c>
      <c r="M16789" s="114"/>
    </row>
    <row r="16790" spans="1:13" hidden="1">
      <c r="A16790" t="s">
        <v>306</v>
      </c>
      <c r="B16790" t="s">
        <v>336</v>
      </c>
      <c r="C16790" t="s">
        <v>278</v>
      </c>
      <c r="D16790" s="114">
        <v>1</v>
      </c>
      <c r="E16790" s="114">
        <v>1</v>
      </c>
      <c r="F16790" s="114">
        <v>1</v>
      </c>
      <c r="G16790" s="114">
        <v>1</v>
      </c>
      <c r="H16790" s="114">
        <v>1</v>
      </c>
      <c r="I16790" s="114">
        <v>1</v>
      </c>
      <c r="J16790" s="114">
        <v>1</v>
      </c>
      <c r="K16790" s="114">
        <v>1</v>
      </c>
      <c r="M16790" s="114"/>
    </row>
    <row r="16791" spans="1:13" hidden="1">
      <c r="A16791" t="s">
        <v>306</v>
      </c>
      <c r="B16791" t="s">
        <v>336</v>
      </c>
      <c r="C16791" t="s">
        <v>279</v>
      </c>
      <c r="D16791" s="114">
        <v>1</v>
      </c>
      <c r="E16791" s="114">
        <v>1</v>
      </c>
      <c r="F16791" s="114">
        <v>1</v>
      </c>
      <c r="G16791" s="114">
        <v>1</v>
      </c>
      <c r="H16791" s="114">
        <v>1</v>
      </c>
      <c r="I16791" s="114">
        <v>1</v>
      </c>
      <c r="J16791" s="114">
        <v>1</v>
      </c>
      <c r="K16791" s="114">
        <v>1</v>
      </c>
      <c r="M16791" s="114"/>
    </row>
    <row r="16792" spans="1:13" hidden="1">
      <c r="A16792" t="s">
        <v>306</v>
      </c>
      <c r="B16792" t="s">
        <v>336</v>
      </c>
      <c r="C16792" t="s">
        <v>280</v>
      </c>
      <c r="D16792" s="114">
        <v>1</v>
      </c>
      <c r="E16792" s="114">
        <v>1</v>
      </c>
      <c r="F16792" s="114">
        <v>1</v>
      </c>
      <c r="G16792" s="114">
        <v>1</v>
      </c>
      <c r="H16792" s="114">
        <v>1</v>
      </c>
      <c r="I16792" s="114">
        <v>1</v>
      </c>
      <c r="J16792" s="114">
        <v>1</v>
      </c>
      <c r="K16792" s="114">
        <v>1</v>
      </c>
      <c r="M16792" s="114"/>
    </row>
    <row r="16793" spans="1:13" hidden="1">
      <c r="A16793" t="s">
        <v>306</v>
      </c>
      <c r="B16793" t="s">
        <v>336</v>
      </c>
      <c r="C16793" t="s">
        <v>277</v>
      </c>
      <c r="D16793" s="114">
        <v>1</v>
      </c>
      <c r="E16793" s="114">
        <v>1</v>
      </c>
      <c r="F16793" s="114">
        <v>1</v>
      </c>
      <c r="G16793" s="114">
        <v>1</v>
      </c>
      <c r="H16793" s="114">
        <v>1</v>
      </c>
      <c r="I16793" s="114">
        <v>1</v>
      </c>
      <c r="J16793" s="114">
        <v>1</v>
      </c>
      <c r="K16793" s="114">
        <v>1</v>
      </c>
      <c r="M16793" s="114"/>
    </row>
    <row r="16794" spans="1:13" hidden="1">
      <c r="A16794" t="s">
        <v>306</v>
      </c>
      <c r="B16794" t="s">
        <v>336</v>
      </c>
      <c r="C16794" t="s">
        <v>281</v>
      </c>
      <c r="D16794" s="114">
        <v>1</v>
      </c>
      <c r="E16794" s="114">
        <v>1</v>
      </c>
      <c r="F16794" s="114">
        <v>1</v>
      </c>
      <c r="G16794" s="114">
        <v>1</v>
      </c>
      <c r="H16794" s="114">
        <v>1</v>
      </c>
      <c r="I16794" s="114">
        <v>1</v>
      </c>
      <c r="J16794" s="114">
        <v>1</v>
      </c>
      <c r="K16794" s="114">
        <v>1</v>
      </c>
      <c r="M16794" s="114"/>
    </row>
    <row r="16795" spans="1:13" hidden="1">
      <c r="A16795" t="s">
        <v>306</v>
      </c>
      <c r="B16795" t="s">
        <v>336</v>
      </c>
      <c r="C16795" t="s">
        <v>282</v>
      </c>
      <c r="D16795" s="114">
        <v>1</v>
      </c>
      <c r="E16795" s="114">
        <v>1</v>
      </c>
      <c r="F16795" s="114">
        <v>1</v>
      </c>
      <c r="G16795" s="114">
        <v>1</v>
      </c>
      <c r="H16795" s="114">
        <v>1</v>
      </c>
      <c r="I16795" s="114">
        <v>1</v>
      </c>
      <c r="J16795" s="114">
        <v>1</v>
      </c>
      <c r="K16795" s="114">
        <v>1</v>
      </c>
      <c r="M16795" s="114"/>
    </row>
    <row r="16796" spans="1:13" hidden="1">
      <c r="A16796" t="s">
        <v>306</v>
      </c>
      <c r="B16796" t="s">
        <v>336</v>
      </c>
      <c r="C16796" t="s">
        <v>283</v>
      </c>
      <c r="D16796" s="114">
        <v>1</v>
      </c>
      <c r="E16796" s="114">
        <v>1</v>
      </c>
      <c r="F16796" s="114">
        <v>1</v>
      </c>
      <c r="G16796" s="114">
        <v>1</v>
      </c>
      <c r="H16796" s="114">
        <v>1</v>
      </c>
      <c r="I16796" s="114">
        <v>1</v>
      </c>
      <c r="J16796" s="114">
        <v>1</v>
      </c>
      <c r="K16796" s="114">
        <v>1</v>
      </c>
      <c r="M16796" s="114"/>
    </row>
    <row r="16797" spans="1:13" hidden="1">
      <c r="A16797" t="s">
        <v>306</v>
      </c>
      <c r="B16797" t="s">
        <v>336</v>
      </c>
      <c r="C16797" t="s">
        <v>284</v>
      </c>
      <c r="D16797" s="114">
        <v>1</v>
      </c>
      <c r="E16797" s="114">
        <v>1</v>
      </c>
      <c r="F16797" s="114">
        <v>1</v>
      </c>
      <c r="G16797" s="114">
        <v>1</v>
      </c>
      <c r="H16797" s="114">
        <v>1</v>
      </c>
      <c r="I16797" s="114">
        <v>1</v>
      </c>
      <c r="J16797" s="114">
        <v>1</v>
      </c>
      <c r="K16797" s="114">
        <v>1</v>
      </c>
      <c r="M16797" s="114"/>
    </row>
    <row r="16798" spans="1:13" hidden="1">
      <c r="A16798" t="s">
        <v>306</v>
      </c>
      <c r="B16798" t="s">
        <v>336</v>
      </c>
      <c r="C16798" t="s">
        <v>285</v>
      </c>
      <c r="D16798" s="114">
        <v>1</v>
      </c>
      <c r="E16798" s="114">
        <v>1</v>
      </c>
      <c r="F16798" s="114">
        <v>1</v>
      </c>
      <c r="G16798" s="114">
        <v>1</v>
      </c>
      <c r="H16798" s="114">
        <v>1</v>
      </c>
      <c r="I16798" s="114">
        <v>1</v>
      </c>
      <c r="J16798" s="114">
        <v>1</v>
      </c>
      <c r="K16798" s="114">
        <v>1</v>
      </c>
      <c r="M16798" s="114"/>
    </row>
    <row r="16799" spans="1:13" hidden="1">
      <c r="A16799" t="s">
        <v>306</v>
      </c>
      <c r="B16799" t="s">
        <v>336</v>
      </c>
      <c r="C16799" t="s">
        <v>286</v>
      </c>
      <c r="D16799" s="114">
        <v>1</v>
      </c>
      <c r="E16799" s="114">
        <v>1</v>
      </c>
      <c r="F16799" s="114">
        <v>1</v>
      </c>
      <c r="G16799" s="114">
        <v>1</v>
      </c>
      <c r="H16799" s="114">
        <v>1</v>
      </c>
      <c r="I16799" s="114">
        <v>1</v>
      </c>
      <c r="J16799" s="114">
        <v>1</v>
      </c>
      <c r="K16799" s="114">
        <v>1</v>
      </c>
      <c r="M16799" s="114"/>
    </row>
    <row r="16800" spans="1:13" hidden="1">
      <c r="A16800" t="s">
        <v>306</v>
      </c>
      <c r="B16800" t="s">
        <v>336</v>
      </c>
      <c r="C16800" t="s">
        <v>287</v>
      </c>
      <c r="D16800" s="114">
        <v>1</v>
      </c>
      <c r="E16800" s="114">
        <v>1</v>
      </c>
      <c r="F16800" s="114">
        <v>1</v>
      </c>
      <c r="G16800" s="114">
        <v>1</v>
      </c>
      <c r="H16800" s="114">
        <v>1</v>
      </c>
      <c r="I16800" s="114">
        <v>1</v>
      </c>
      <c r="J16800" s="114">
        <v>1</v>
      </c>
      <c r="K16800" s="114">
        <v>1</v>
      </c>
      <c r="M16800" s="114"/>
    </row>
    <row r="16801" spans="1:13" hidden="1">
      <c r="A16801" t="s">
        <v>306</v>
      </c>
      <c r="B16801" t="s">
        <v>336</v>
      </c>
      <c r="C16801" t="s">
        <v>288</v>
      </c>
      <c r="D16801" s="114">
        <v>1</v>
      </c>
      <c r="E16801" s="114">
        <v>1</v>
      </c>
      <c r="F16801" s="114">
        <v>1</v>
      </c>
      <c r="G16801" s="114">
        <v>1</v>
      </c>
      <c r="H16801" s="114">
        <v>1</v>
      </c>
      <c r="I16801" s="114">
        <v>1</v>
      </c>
      <c r="J16801" s="114">
        <v>1</v>
      </c>
      <c r="K16801" s="114">
        <v>1</v>
      </c>
      <c r="M16801" s="114"/>
    </row>
    <row r="16802" spans="1:13" hidden="1">
      <c r="A16802" t="s">
        <v>306</v>
      </c>
      <c r="B16802" t="s">
        <v>336</v>
      </c>
      <c r="C16802" t="s">
        <v>289</v>
      </c>
      <c r="D16802" s="114">
        <v>1</v>
      </c>
      <c r="E16802" s="114">
        <v>1</v>
      </c>
      <c r="F16802" s="114">
        <v>1</v>
      </c>
      <c r="G16802" s="114">
        <v>1</v>
      </c>
      <c r="H16802" s="114">
        <v>1</v>
      </c>
      <c r="I16802" s="114">
        <v>1</v>
      </c>
      <c r="J16802" s="114">
        <v>1</v>
      </c>
      <c r="K16802" s="114">
        <v>1</v>
      </c>
      <c r="M16802" s="114"/>
    </row>
    <row r="16803" spans="1:13" hidden="1">
      <c r="A16803" t="s">
        <v>306</v>
      </c>
      <c r="B16803" t="s">
        <v>336</v>
      </c>
      <c r="C16803" t="s">
        <v>290</v>
      </c>
      <c r="D16803" s="114">
        <v>1</v>
      </c>
      <c r="E16803" s="114">
        <v>1</v>
      </c>
      <c r="F16803" s="114">
        <v>1</v>
      </c>
      <c r="G16803" s="114">
        <v>1</v>
      </c>
      <c r="H16803" s="114">
        <v>1</v>
      </c>
      <c r="I16803" s="114">
        <v>1</v>
      </c>
      <c r="J16803" s="114">
        <v>1</v>
      </c>
      <c r="K16803" s="114">
        <v>1</v>
      </c>
      <c r="M16803" s="114"/>
    </row>
    <row r="16804" spans="1:13" hidden="1">
      <c r="A16804" t="s">
        <v>306</v>
      </c>
      <c r="B16804" t="s">
        <v>336</v>
      </c>
      <c r="C16804" t="s">
        <v>291</v>
      </c>
      <c r="D16804" s="114">
        <v>1</v>
      </c>
      <c r="E16804" s="114">
        <v>1</v>
      </c>
      <c r="F16804" s="114">
        <v>1</v>
      </c>
      <c r="G16804" s="114">
        <v>1</v>
      </c>
      <c r="H16804" s="114">
        <v>1</v>
      </c>
      <c r="I16804" s="114">
        <v>1</v>
      </c>
      <c r="J16804" s="114">
        <v>1</v>
      </c>
      <c r="K16804" s="114">
        <v>1</v>
      </c>
      <c r="M16804" s="114"/>
    </row>
    <row r="16805" spans="1:13" hidden="1">
      <c r="A16805" t="s">
        <v>306</v>
      </c>
      <c r="B16805" t="s">
        <v>336</v>
      </c>
      <c r="C16805" t="s">
        <v>292</v>
      </c>
      <c r="D16805" s="114">
        <v>1</v>
      </c>
      <c r="E16805" s="114">
        <v>1</v>
      </c>
      <c r="F16805" s="114">
        <v>1</v>
      </c>
      <c r="G16805" s="114">
        <v>1</v>
      </c>
      <c r="H16805" s="114">
        <v>1</v>
      </c>
      <c r="I16805" s="114">
        <v>1</v>
      </c>
      <c r="J16805" s="114">
        <v>1</v>
      </c>
      <c r="K16805" s="114">
        <v>1</v>
      </c>
      <c r="M16805" s="114"/>
    </row>
    <row r="16806" spans="1:13" hidden="1">
      <c r="A16806" t="s">
        <v>306</v>
      </c>
      <c r="B16806" t="s">
        <v>337</v>
      </c>
      <c r="C16806" t="s">
        <v>278</v>
      </c>
      <c r="D16806">
        <v>1</v>
      </c>
      <c r="E16806">
        <v>1</v>
      </c>
      <c r="F16806">
        <v>1</v>
      </c>
      <c r="G16806">
        <v>1</v>
      </c>
      <c r="H16806">
        <v>1</v>
      </c>
      <c r="I16806">
        <v>1</v>
      </c>
      <c r="J16806">
        <v>1</v>
      </c>
      <c r="K16806">
        <v>1</v>
      </c>
      <c r="M16806" t="s">
        <v>407</v>
      </c>
    </row>
    <row r="16807" spans="1:13" hidden="1">
      <c r="A16807" t="s">
        <v>306</v>
      </c>
      <c r="B16807" t="s">
        <v>337</v>
      </c>
      <c r="C16807" t="s">
        <v>279</v>
      </c>
      <c r="D16807">
        <v>1</v>
      </c>
      <c r="E16807">
        <v>1</v>
      </c>
      <c r="F16807">
        <v>1</v>
      </c>
      <c r="G16807">
        <v>1</v>
      </c>
      <c r="H16807">
        <v>1</v>
      </c>
      <c r="I16807">
        <v>1</v>
      </c>
      <c r="J16807">
        <v>1</v>
      </c>
      <c r="K16807">
        <v>1</v>
      </c>
      <c r="M16807" t="s">
        <v>407</v>
      </c>
    </row>
    <row r="16808" spans="1:13" hidden="1">
      <c r="A16808" t="s">
        <v>306</v>
      </c>
      <c r="B16808" t="s">
        <v>337</v>
      </c>
      <c r="C16808" t="s">
        <v>280</v>
      </c>
      <c r="D16808">
        <v>1</v>
      </c>
      <c r="E16808">
        <v>1</v>
      </c>
      <c r="F16808">
        <v>1</v>
      </c>
      <c r="G16808">
        <v>1</v>
      </c>
      <c r="H16808">
        <v>1</v>
      </c>
      <c r="I16808">
        <v>1</v>
      </c>
      <c r="J16808">
        <v>1</v>
      </c>
      <c r="K16808">
        <v>1</v>
      </c>
      <c r="M16808" t="s">
        <v>407</v>
      </c>
    </row>
    <row r="16809" spans="1:13" hidden="1">
      <c r="A16809" t="s">
        <v>306</v>
      </c>
      <c r="B16809" t="s">
        <v>337</v>
      </c>
      <c r="C16809" t="s">
        <v>277</v>
      </c>
      <c r="D16809">
        <v>1</v>
      </c>
      <c r="E16809">
        <v>1</v>
      </c>
      <c r="F16809">
        <v>1</v>
      </c>
      <c r="G16809">
        <v>1</v>
      </c>
      <c r="H16809">
        <v>1</v>
      </c>
      <c r="I16809">
        <v>1</v>
      </c>
      <c r="J16809">
        <v>1</v>
      </c>
      <c r="K16809">
        <v>1</v>
      </c>
      <c r="M16809" t="s">
        <v>407</v>
      </c>
    </row>
    <row r="16810" spans="1:13" hidden="1">
      <c r="A16810" t="s">
        <v>306</v>
      </c>
      <c r="B16810" t="s">
        <v>337</v>
      </c>
      <c r="C16810" t="s">
        <v>281</v>
      </c>
      <c r="D16810">
        <v>1</v>
      </c>
      <c r="E16810">
        <v>1</v>
      </c>
      <c r="F16810">
        <v>1</v>
      </c>
      <c r="G16810">
        <v>1</v>
      </c>
      <c r="H16810">
        <v>1</v>
      </c>
      <c r="I16810">
        <v>1</v>
      </c>
      <c r="J16810">
        <v>1</v>
      </c>
      <c r="K16810">
        <v>1</v>
      </c>
      <c r="M16810" t="s">
        <v>407</v>
      </c>
    </row>
    <row r="16811" spans="1:13" hidden="1">
      <c r="A16811" t="s">
        <v>306</v>
      </c>
      <c r="B16811" t="s">
        <v>337</v>
      </c>
      <c r="C16811" t="s">
        <v>282</v>
      </c>
      <c r="D16811">
        <v>1</v>
      </c>
      <c r="E16811">
        <v>1</v>
      </c>
      <c r="F16811">
        <v>1</v>
      </c>
      <c r="G16811">
        <v>1</v>
      </c>
      <c r="H16811">
        <v>1</v>
      </c>
      <c r="I16811">
        <v>1</v>
      </c>
      <c r="J16811">
        <v>1</v>
      </c>
      <c r="K16811">
        <v>1</v>
      </c>
      <c r="M16811" t="s">
        <v>407</v>
      </c>
    </row>
    <row r="16812" spans="1:13" hidden="1">
      <c r="A16812" t="s">
        <v>306</v>
      </c>
      <c r="B16812" t="s">
        <v>337</v>
      </c>
      <c r="C16812" t="s">
        <v>283</v>
      </c>
      <c r="D16812">
        <v>1</v>
      </c>
      <c r="E16812">
        <v>1</v>
      </c>
      <c r="F16812">
        <v>1</v>
      </c>
      <c r="G16812">
        <v>1</v>
      </c>
      <c r="H16812">
        <v>1</v>
      </c>
      <c r="I16812">
        <v>1</v>
      </c>
      <c r="J16812">
        <v>1</v>
      </c>
      <c r="K16812">
        <v>1</v>
      </c>
      <c r="M16812" t="s">
        <v>407</v>
      </c>
    </row>
    <row r="16813" spans="1:13" hidden="1">
      <c r="A16813" t="s">
        <v>306</v>
      </c>
      <c r="B16813" t="s">
        <v>337</v>
      </c>
      <c r="C16813" t="s">
        <v>284</v>
      </c>
      <c r="D16813">
        <v>1</v>
      </c>
      <c r="E16813">
        <v>1</v>
      </c>
      <c r="F16813">
        <v>1</v>
      </c>
      <c r="G16813">
        <v>1</v>
      </c>
      <c r="H16813">
        <v>1</v>
      </c>
      <c r="I16813">
        <v>1</v>
      </c>
      <c r="J16813">
        <v>1</v>
      </c>
      <c r="K16813">
        <v>1</v>
      </c>
      <c r="M16813" t="s">
        <v>407</v>
      </c>
    </row>
    <row r="16814" spans="1:13" hidden="1">
      <c r="A16814" t="s">
        <v>306</v>
      </c>
      <c r="B16814" t="s">
        <v>337</v>
      </c>
      <c r="C16814" t="s">
        <v>285</v>
      </c>
      <c r="D16814">
        <v>1</v>
      </c>
      <c r="E16814">
        <v>1</v>
      </c>
      <c r="F16814">
        <v>1</v>
      </c>
      <c r="G16814">
        <v>1</v>
      </c>
      <c r="H16814">
        <v>1</v>
      </c>
      <c r="I16814">
        <v>1</v>
      </c>
      <c r="J16814">
        <v>1</v>
      </c>
      <c r="K16814">
        <v>1</v>
      </c>
      <c r="M16814" t="s">
        <v>407</v>
      </c>
    </row>
    <row r="16815" spans="1:13" hidden="1">
      <c r="A16815" t="s">
        <v>306</v>
      </c>
      <c r="B16815" t="s">
        <v>337</v>
      </c>
      <c r="C16815" t="s">
        <v>286</v>
      </c>
      <c r="D16815">
        <v>1</v>
      </c>
      <c r="E16815">
        <v>1</v>
      </c>
      <c r="F16815">
        <v>1</v>
      </c>
      <c r="G16815">
        <v>1</v>
      </c>
      <c r="H16815">
        <v>1</v>
      </c>
      <c r="I16815">
        <v>1</v>
      </c>
      <c r="J16815">
        <v>1</v>
      </c>
      <c r="K16815">
        <v>1</v>
      </c>
      <c r="M16815" t="s">
        <v>407</v>
      </c>
    </row>
    <row r="16816" spans="1:13" hidden="1">
      <c r="A16816" t="s">
        <v>306</v>
      </c>
      <c r="B16816" t="s">
        <v>337</v>
      </c>
      <c r="C16816" t="s">
        <v>287</v>
      </c>
      <c r="D16816">
        <v>1</v>
      </c>
      <c r="E16816">
        <v>1</v>
      </c>
      <c r="F16816">
        <v>1</v>
      </c>
      <c r="G16816">
        <v>1</v>
      </c>
      <c r="H16816">
        <v>1</v>
      </c>
      <c r="I16816">
        <v>1</v>
      </c>
      <c r="J16816">
        <v>1</v>
      </c>
      <c r="K16816">
        <v>1</v>
      </c>
      <c r="M16816" t="s">
        <v>407</v>
      </c>
    </row>
    <row r="16817" spans="1:13" hidden="1">
      <c r="A16817" t="s">
        <v>306</v>
      </c>
      <c r="B16817" t="s">
        <v>337</v>
      </c>
      <c r="C16817" t="s">
        <v>288</v>
      </c>
      <c r="D16817">
        <v>1</v>
      </c>
      <c r="E16817">
        <v>1</v>
      </c>
      <c r="F16817">
        <v>1</v>
      </c>
      <c r="G16817">
        <v>1</v>
      </c>
      <c r="H16817">
        <v>1</v>
      </c>
      <c r="I16817">
        <v>1</v>
      </c>
      <c r="J16817">
        <v>1</v>
      </c>
      <c r="K16817">
        <v>1</v>
      </c>
      <c r="M16817" t="s">
        <v>407</v>
      </c>
    </row>
    <row r="16818" spans="1:13" hidden="1">
      <c r="A16818" t="s">
        <v>306</v>
      </c>
      <c r="B16818" t="s">
        <v>337</v>
      </c>
      <c r="C16818" t="s">
        <v>289</v>
      </c>
      <c r="D16818">
        <v>1</v>
      </c>
      <c r="E16818">
        <v>1</v>
      </c>
      <c r="F16818">
        <v>1</v>
      </c>
      <c r="G16818">
        <v>1</v>
      </c>
      <c r="H16818">
        <v>1</v>
      </c>
      <c r="I16818">
        <v>1</v>
      </c>
      <c r="J16818">
        <v>1</v>
      </c>
      <c r="K16818">
        <v>1</v>
      </c>
      <c r="M16818" t="s">
        <v>407</v>
      </c>
    </row>
    <row r="16819" spans="1:13" hidden="1">
      <c r="A16819" t="s">
        <v>306</v>
      </c>
      <c r="B16819" t="s">
        <v>337</v>
      </c>
      <c r="C16819" t="s">
        <v>290</v>
      </c>
      <c r="D16819">
        <v>1</v>
      </c>
      <c r="E16819">
        <v>1</v>
      </c>
      <c r="F16819">
        <v>1</v>
      </c>
      <c r="G16819">
        <v>1</v>
      </c>
      <c r="H16819">
        <v>1</v>
      </c>
      <c r="I16819">
        <v>1</v>
      </c>
      <c r="J16819">
        <v>1</v>
      </c>
      <c r="K16819">
        <v>1</v>
      </c>
      <c r="M16819" t="s">
        <v>407</v>
      </c>
    </row>
    <row r="16820" spans="1:13" hidden="1">
      <c r="A16820" t="s">
        <v>306</v>
      </c>
      <c r="B16820" t="s">
        <v>337</v>
      </c>
      <c r="C16820" t="s">
        <v>291</v>
      </c>
      <c r="D16820">
        <v>1</v>
      </c>
      <c r="E16820">
        <v>1</v>
      </c>
      <c r="F16820">
        <v>1</v>
      </c>
      <c r="G16820">
        <v>1</v>
      </c>
      <c r="H16820">
        <v>1</v>
      </c>
      <c r="I16820">
        <v>1</v>
      </c>
      <c r="J16820">
        <v>1</v>
      </c>
      <c r="K16820">
        <v>1</v>
      </c>
      <c r="M16820" t="s">
        <v>407</v>
      </c>
    </row>
    <row r="16821" spans="1:13" hidden="1">
      <c r="A16821" t="s">
        <v>306</v>
      </c>
      <c r="B16821" t="s">
        <v>337</v>
      </c>
      <c r="C16821" t="s">
        <v>292</v>
      </c>
      <c r="D16821">
        <v>1</v>
      </c>
      <c r="E16821">
        <v>1</v>
      </c>
      <c r="F16821">
        <v>1</v>
      </c>
      <c r="G16821">
        <v>1</v>
      </c>
      <c r="H16821">
        <v>1</v>
      </c>
      <c r="I16821">
        <v>1</v>
      </c>
      <c r="J16821">
        <v>1</v>
      </c>
      <c r="K16821">
        <v>1</v>
      </c>
      <c r="M16821" t="s">
        <v>407</v>
      </c>
    </row>
    <row r="16822" spans="1:13" hidden="1">
      <c r="A16822" t="s">
        <v>306</v>
      </c>
      <c r="B16822" t="s">
        <v>374</v>
      </c>
      <c r="C16822" t="s">
        <v>278</v>
      </c>
      <c r="D16822" s="2">
        <v>1</v>
      </c>
      <c r="E16822" s="2">
        <v>1</v>
      </c>
      <c r="F16822" s="2">
        <v>1</v>
      </c>
      <c r="G16822" s="2">
        <v>1</v>
      </c>
      <c r="H16822" s="2">
        <v>1</v>
      </c>
      <c r="I16822" s="2">
        <v>1</v>
      </c>
      <c r="J16822" s="2">
        <v>1</v>
      </c>
      <c r="K16822" s="2">
        <v>1</v>
      </c>
    </row>
    <row r="16823" spans="1:13" hidden="1">
      <c r="A16823" t="s">
        <v>306</v>
      </c>
      <c r="B16823" t="s">
        <v>374</v>
      </c>
      <c r="C16823" t="s">
        <v>279</v>
      </c>
      <c r="D16823" s="2">
        <v>1</v>
      </c>
      <c r="E16823" s="2">
        <v>1</v>
      </c>
      <c r="F16823" s="2">
        <v>1</v>
      </c>
      <c r="G16823" s="2">
        <v>1</v>
      </c>
      <c r="H16823" s="2">
        <v>1</v>
      </c>
      <c r="I16823" s="2">
        <v>1</v>
      </c>
      <c r="J16823" s="2">
        <v>1</v>
      </c>
      <c r="K16823" s="2">
        <v>1</v>
      </c>
    </row>
    <row r="16824" spans="1:13" hidden="1">
      <c r="A16824" t="s">
        <v>306</v>
      </c>
      <c r="B16824" t="s">
        <v>374</v>
      </c>
      <c r="C16824" t="s">
        <v>280</v>
      </c>
      <c r="D16824" s="2">
        <v>1</v>
      </c>
      <c r="E16824" s="2">
        <v>1</v>
      </c>
      <c r="F16824" s="2">
        <v>1</v>
      </c>
      <c r="G16824" s="2">
        <v>1</v>
      </c>
      <c r="H16824" s="2">
        <v>1</v>
      </c>
      <c r="I16824" s="2">
        <v>1</v>
      </c>
      <c r="J16824" s="2">
        <v>1</v>
      </c>
      <c r="K16824" s="2">
        <v>1</v>
      </c>
    </row>
    <row r="16825" spans="1:13" hidden="1">
      <c r="A16825" t="s">
        <v>306</v>
      </c>
      <c r="B16825" t="s">
        <v>374</v>
      </c>
      <c r="C16825" t="s">
        <v>277</v>
      </c>
      <c r="D16825" s="2">
        <v>1</v>
      </c>
      <c r="E16825" s="2">
        <v>1</v>
      </c>
      <c r="F16825" s="2">
        <v>1</v>
      </c>
      <c r="G16825" s="2">
        <v>1</v>
      </c>
      <c r="H16825" s="2">
        <v>1</v>
      </c>
      <c r="I16825" s="2">
        <v>1</v>
      </c>
      <c r="J16825" s="2">
        <v>1</v>
      </c>
      <c r="K16825" s="2">
        <v>1</v>
      </c>
    </row>
    <row r="16826" spans="1:13" hidden="1">
      <c r="A16826" t="s">
        <v>306</v>
      </c>
      <c r="B16826" t="s">
        <v>374</v>
      </c>
      <c r="C16826" t="s">
        <v>281</v>
      </c>
      <c r="D16826" s="2">
        <v>1</v>
      </c>
      <c r="E16826" s="2">
        <v>1</v>
      </c>
      <c r="F16826" s="2">
        <v>1</v>
      </c>
      <c r="G16826" s="2">
        <v>1</v>
      </c>
      <c r="H16826" s="2">
        <v>1</v>
      </c>
      <c r="I16826" s="2">
        <v>1</v>
      </c>
      <c r="J16826" s="2">
        <v>1</v>
      </c>
      <c r="K16826" s="2">
        <v>1</v>
      </c>
    </row>
    <row r="16827" spans="1:13" hidden="1">
      <c r="A16827" t="s">
        <v>306</v>
      </c>
      <c r="B16827" t="s">
        <v>374</v>
      </c>
      <c r="C16827" t="s">
        <v>282</v>
      </c>
      <c r="D16827" s="2">
        <v>1</v>
      </c>
      <c r="E16827" s="2">
        <v>1</v>
      </c>
      <c r="F16827" s="2">
        <v>1</v>
      </c>
      <c r="G16827" s="2">
        <v>1</v>
      </c>
      <c r="H16827" s="2">
        <v>1</v>
      </c>
      <c r="I16827" s="2">
        <v>1</v>
      </c>
      <c r="J16827" s="2">
        <v>1</v>
      </c>
      <c r="K16827" s="2">
        <v>1</v>
      </c>
    </row>
    <row r="16828" spans="1:13" hidden="1">
      <c r="A16828" t="s">
        <v>306</v>
      </c>
      <c r="B16828" t="s">
        <v>374</v>
      </c>
      <c r="C16828" t="s">
        <v>283</v>
      </c>
      <c r="D16828" s="2">
        <v>1</v>
      </c>
      <c r="E16828" s="2">
        <v>1</v>
      </c>
      <c r="F16828" s="2">
        <v>1</v>
      </c>
      <c r="G16828" s="2">
        <v>1</v>
      </c>
      <c r="H16828" s="2">
        <v>1</v>
      </c>
      <c r="I16828" s="2">
        <v>1</v>
      </c>
      <c r="J16828" s="2">
        <v>1</v>
      </c>
      <c r="K16828" s="2">
        <v>1</v>
      </c>
    </row>
    <row r="16829" spans="1:13" hidden="1">
      <c r="A16829" t="s">
        <v>306</v>
      </c>
      <c r="B16829" t="s">
        <v>374</v>
      </c>
      <c r="C16829" t="s">
        <v>284</v>
      </c>
      <c r="D16829" s="2">
        <v>1</v>
      </c>
      <c r="E16829" s="2">
        <v>1</v>
      </c>
      <c r="F16829" s="2">
        <v>1</v>
      </c>
      <c r="G16829" s="2">
        <v>1</v>
      </c>
      <c r="H16829" s="2">
        <v>1</v>
      </c>
      <c r="I16829" s="2">
        <v>1</v>
      </c>
      <c r="J16829" s="2">
        <v>1</v>
      </c>
      <c r="K16829" s="2">
        <v>1</v>
      </c>
    </row>
    <row r="16830" spans="1:13" hidden="1">
      <c r="A16830" t="s">
        <v>306</v>
      </c>
      <c r="B16830" t="s">
        <v>374</v>
      </c>
      <c r="C16830" t="s">
        <v>285</v>
      </c>
      <c r="D16830" s="2">
        <v>1</v>
      </c>
      <c r="E16830" s="2">
        <v>1</v>
      </c>
      <c r="F16830" s="2">
        <v>1</v>
      </c>
      <c r="G16830" s="2">
        <v>1</v>
      </c>
      <c r="H16830" s="2">
        <v>1</v>
      </c>
      <c r="I16830" s="2">
        <v>1</v>
      </c>
      <c r="J16830" s="2">
        <v>1</v>
      </c>
      <c r="K16830" s="2">
        <v>1</v>
      </c>
    </row>
    <row r="16831" spans="1:13" hidden="1">
      <c r="A16831" t="s">
        <v>306</v>
      </c>
      <c r="B16831" t="s">
        <v>374</v>
      </c>
      <c r="C16831" t="s">
        <v>286</v>
      </c>
      <c r="D16831" s="2">
        <v>1</v>
      </c>
      <c r="E16831" s="2">
        <v>1</v>
      </c>
      <c r="F16831" s="2">
        <v>1</v>
      </c>
      <c r="G16831" s="2">
        <v>1</v>
      </c>
      <c r="H16831" s="2">
        <v>1</v>
      </c>
      <c r="I16831" s="2">
        <v>1</v>
      </c>
      <c r="J16831" s="2">
        <v>1</v>
      </c>
      <c r="K16831" s="2">
        <v>1</v>
      </c>
    </row>
    <row r="16832" spans="1:13" hidden="1">
      <c r="A16832" t="s">
        <v>306</v>
      </c>
      <c r="B16832" t="s">
        <v>374</v>
      </c>
      <c r="C16832" t="s">
        <v>287</v>
      </c>
      <c r="D16832" s="2">
        <v>1</v>
      </c>
      <c r="E16832" s="2">
        <v>1</v>
      </c>
      <c r="F16832" s="2">
        <v>1</v>
      </c>
      <c r="G16832" s="2">
        <v>1</v>
      </c>
      <c r="H16832" s="2">
        <v>1</v>
      </c>
      <c r="I16832" s="2">
        <v>1</v>
      </c>
      <c r="J16832" s="2">
        <v>1</v>
      </c>
      <c r="K16832" s="2">
        <v>1</v>
      </c>
    </row>
    <row r="16833" spans="1:11" hidden="1">
      <c r="A16833" t="s">
        <v>306</v>
      </c>
      <c r="B16833" t="s">
        <v>374</v>
      </c>
      <c r="C16833" t="s">
        <v>288</v>
      </c>
      <c r="D16833" s="2">
        <v>1</v>
      </c>
      <c r="E16833" s="2">
        <v>1</v>
      </c>
      <c r="F16833" s="2">
        <v>1</v>
      </c>
      <c r="G16833" s="2">
        <v>1</v>
      </c>
      <c r="H16833" s="2">
        <v>1</v>
      </c>
      <c r="I16833" s="2">
        <v>1</v>
      </c>
      <c r="J16833" s="2">
        <v>1</v>
      </c>
      <c r="K16833" s="2">
        <v>1</v>
      </c>
    </row>
    <row r="16834" spans="1:11" hidden="1">
      <c r="A16834" t="s">
        <v>306</v>
      </c>
      <c r="B16834" t="s">
        <v>374</v>
      </c>
      <c r="C16834" t="s">
        <v>289</v>
      </c>
      <c r="D16834" s="2">
        <v>1</v>
      </c>
      <c r="E16834" s="2">
        <v>1</v>
      </c>
      <c r="F16834" s="2">
        <v>1</v>
      </c>
      <c r="G16834" s="2">
        <v>1</v>
      </c>
      <c r="H16834" s="2">
        <v>1</v>
      </c>
      <c r="I16834" s="2">
        <v>1</v>
      </c>
      <c r="J16834" s="2">
        <v>1</v>
      </c>
      <c r="K16834" s="2">
        <v>1</v>
      </c>
    </row>
    <row r="16835" spans="1:11" hidden="1">
      <c r="A16835" t="s">
        <v>306</v>
      </c>
      <c r="B16835" t="s">
        <v>374</v>
      </c>
      <c r="C16835" t="s">
        <v>290</v>
      </c>
      <c r="D16835" s="2">
        <v>1</v>
      </c>
      <c r="E16835" s="2">
        <v>1</v>
      </c>
      <c r="F16835" s="2">
        <v>1</v>
      </c>
      <c r="G16835" s="2">
        <v>1</v>
      </c>
      <c r="H16835" s="2">
        <v>1</v>
      </c>
      <c r="I16835" s="2">
        <v>1</v>
      </c>
      <c r="J16835" s="2">
        <v>1</v>
      </c>
      <c r="K16835" s="2">
        <v>1</v>
      </c>
    </row>
    <row r="16836" spans="1:11" hidden="1">
      <c r="A16836" t="s">
        <v>306</v>
      </c>
      <c r="B16836" t="s">
        <v>374</v>
      </c>
      <c r="C16836" t="s">
        <v>291</v>
      </c>
      <c r="D16836" s="2">
        <v>1</v>
      </c>
      <c r="E16836" s="2">
        <v>1</v>
      </c>
      <c r="F16836" s="2">
        <v>1</v>
      </c>
      <c r="G16836" s="2">
        <v>1</v>
      </c>
      <c r="H16836" s="2">
        <v>1</v>
      </c>
      <c r="I16836" s="2">
        <v>1</v>
      </c>
      <c r="J16836" s="2">
        <v>1</v>
      </c>
      <c r="K16836" s="2">
        <v>1</v>
      </c>
    </row>
    <row r="16837" spans="1:11" hidden="1">
      <c r="A16837" t="s">
        <v>306</v>
      </c>
      <c r="B16837" t="s">
        <v>374</v>
      </c>
      <c r="C16837" t="s">
        <v>292</v>
      </c>
      <c r="D16837" s="2">
        <v>1</v>
      </c>
      <c r="E16837" s="2">
        <v>1</v>
      </c>
      <c r="F16837" s="2">
        <v>1</v>
      </c>
      <c r="G16837" s="2">
        <v>1</v>
      </c>
      <c r="H16837" s="2">
        <v>1</v>
      </c>
      <c r="I16837" s="2">
        <v>1</v>
      </c>
      <c r="J16837" s="2">
        <v>1</v>
      </c>
      <c r="K16837" s="2">
        <v>1</v>
      </c>
    </row>
    <row r="16838" spans="1:11" hidden="1">
      <c r="A16838" t="s">
        <v>306</v>
      </c>
      <c r="B16838" t="s">
        <v>375</v>
      </c>
      <c r="C16838" t="s">
        <v>278</v>
      </c>
      <c r="D16838" s="2">
        <v>1</v>
      </c>
      <c r="E16838" s="2">
        <v>1</v>
      </c>
      <c r="F16838" s="2">
        <v>1</v>
      </c>
      <c r="G16838" s="2">
        <v>1</v>
      </c>
      <c r="H16838" s="2">
        <v>1</v>
      </c>
      <c r="I16838" s="2">
        <v>1</v>
      </c>
      <c r="J16838" s="2">
        <v>1</v>
      </c>
      <c r="K16838" s="2">
        <v>1</v>
      </c>
    </row>
    <row r="16839" spans="1:11" hidden="1">
      <c r="A16839" t="s">
        <v>306</v>
      </c>
      <c r="B16839" t="s">
        <v>375</v>
      </c>
      <c r="C16839" t="s">
        <v>279</v>
      </c>
      <c r="D16839" s="2">
        <v>1</v>
      </c>
      <c r="E16839" s="2">
        <v>1</v>
      </c>
      <c r="F16839" s="2">
        <v>1</v>
      </c>
      <c r="G16839" s="2">
        <v>1</v>
      </c>
      <c r="H16839" s="2">
        <v>1</v>
      </c>
      <c r="I16839" s="2">
        <v>1</v>
      </c>
      <c r="J16839" s="2">
        <v>1</v>
      </c>
      <c r="K16839" s="2">
        <v>1</v>
      </c>
    </row>
    <row r="16840" spans="1:11" hidden="1">
      <c r="A16840" t="s">
        <v>306</v>
      </c>
      <c r="B16840" t="s">
        <v>375</v>
      </c>
      <c r="C16840" t="s">
        <v>280</v>
      </c>
      <c r="D16840" s="2">
        <v>1</v>
      </c>
      <c r="E16840" s="2">
        <v>1</v>
      </c>
      <c r="F16840" s="2">
        <v>1</v>
      </c>
      <c r="G16840" s="2">
        <v>1</v>
      </c>
      <c r="H16840" s="2">
        <v>1</v>
      </c>
      <c r="I16840" s="2">
        <v>1</v>
      </c>
      <c r="J16840" s="2">
        <v>1</v>
      </c>
      <c r="K16840" s="2">
        <v>1</v>
      </c>
    </row>
    <row r="16841" spans="1:11" hidden="1">
      <c r="A16841" t="s">
        <v>306</v>
      </c>
      <c r="B16841" t="s">
        <v>375</v>
      </c>
      <c r="C16841" t="s">
        <v>277</v>
      </c>
      <c r="D16841" s="2">
        <v>1</v>
      </c>
      <c r="E16841" s="2">
        <v>1</v>
      </c>
      <c r="F16841" s="2">
        <v>1</v>
      </c>
      <c r="G16841" s="2">
        <v>1</v>
      </c>
      <c r="H16841" s="2">
        <v>1</v>
      </c>
      <c r="I16841" s="2">
        <v>1</v>
      </c>
      <c r="J16841" s="2">
        <v>1</v>
      </c>
      <c r="K16841" s="2">
        <v>1</v>
      </c>
    </row>
    <row r="16842" spans="1:11" hidden="1">
      <c r="A16842" t="s">
        <v>306</v>
      </c>
      <c r="B16842" t="s">
        <v>375</v>
      </c>
      <c r="C16842" t="s">
        <v>281</v>
      </c>
      <c r="D16842" s="2">
        <v>1</v>
      </c>
      <c r="E16842" s="2">
        <v>1</v>
      </c>
      <c r="F16842" s="2">
        <v>1</v>
      </c>
      <c r="G16842" s="2">
        <v>1</v>
      </c>
      <c r="H16842" s="2">
        <v>1</v>
      </c>
      <c r="I16842" s="2">
        <v>1</v>
      </c>
      <c r="J16842" s="2">
        <v>1</v>
      </c>
      <c r="K16842" s="2">
        <v>1</v>
      </c>
    </row>
    <row r="16843" spans="1:11" hidden="1">
      <c r="A16843" t="s">
        <v>306</v>
      </c>
      <c r="B16843" t="s">
        <v>375</v>
      </c>
      <c r="C16843" t="s">
        <v>282</v>
      </c>
      <c r="D16843" s="2">
        <v>1</v>
      </c>
      <c r="E16843" s="2">
        <v>1</v>
      </c>
      <c r="F16843" s="2">
        <v>1</v>
      </c>
      <c r="G16843" s="2">
        <v>1</v>
      </c>
      <c r="H16843" s="2">
        <v>1</v>
      </c>
      <c r="I16843" s="2">
        <v>1</v>
      </c>
      <c r="J16843" s="2">
        <v>1</v>
      </c>
      <c r="K16843" s="2">
        <v>1</v>
      </c>
    </row>
    <row r="16844" spans="1:11" hidden="1">
      <c r="A16844" t="s">
        <v>306</v>
      </c>
      <c r="B16844" t="s">
        <v>375</v>
      </c>
      <c r="C16844" t="s">
        <v>283</v>
      </c>
      <c r="D16844" s="2">
        <v>1</v>
      </c>
      <c r="E16844" s="2">
        <v>1</v>
      </c>
      <c r="F16844" s="2">
        <v>1</v>
      </c>
      <c r="G16844" s="2">
        <v>1</v>
      </c>
      <c r="H16844" s="2">
        <v>1</v>
      </c>
      <c r="I16844" s="2">
        <v>1</v>
      </c>
      <c r="J16844" s="2">
        <v>1</v>
      </c>
      <c r="K16844" s="2">
        <v>1</v>
      </c>
    </row>
    <row r="16845" spans="1:11" hidden="1">
      <c r="A16845" t="s">
        <v>306</v>
      </c>
      <c r="B16845" t="s">
        <v>375</v>
      </c>
      <c r="C16845" t="s">
        <v>284</v>
      </c>
      <c r="D16845" s="2">
        <v>1</v>
      </c>
      <c r="E16845" s="2">
        <v>1</v>
      </c>
      <c r="F16845" s="2">
        <v>1</v>
      </c>
      <c r="G16845" s="2">
        <v>1</v>
      </c>
      <c r="H16845" s="2">
        <v>1</v>
      </c>
      <c r="I16845" s="2">
        <v>1</v>
      </c>
      <c r="J16845" s="2">
        <v>1</v>
      </c>
      <c r="K16845" s="2">
        <v>1</v>
      </c>
    </row>
    <row r="16846" spans="1:11" hidden="1">
      <c r="A16846" t="s">
        <v>306</v>
      </c>
      <c r="B16846" t="s">
        <v>375</v>
      </c>
      <c r="C16846" t="s">
        <v>285</v>
      </c>
      <c r="D16846" s="2">
        <v>1</v>
      </c>
      <c r="E16846" s="2">
        <v>1</v>
      </c>
      <c r="F16846" s="2">
        <v>1</v>
      </c>
      <c r="G16846" s="2">
        <v>1</v>
      </c>
      <c r="H16846" s="2">
        <v>1</v>
      </c>
      <c r="I16846" s="2">
        <v>1</v>
      </c>
      <c r="J16846" s="2">
        <v>1</v>
      </c>
      <c r="K16846" s="2">
        <v>1</v>
      </c>
    </row>
    <row r="16847" spans="1:11" hidden="1">
      <c r="A16847" t="s">
        <v>306</v>
      </c>
      <c r="B16847" t="s">
        <v>375</v>
      </c>
      <c r="C16847" t="s">
        <v>286</v>
      </c>
      <c r="D16847" s="2">
        <v>1</v>
      </c>
      <c r="E16847" s="2">
        <v>1</v>
      </c>
      <c r="F16847" s="2">
        <v>1</v>
      </c>
      <c r="G16847" s="2">
        <v>1</v>
      </c>
      <c r="H16847" s="2">
        <v>1</v>
      </c>
      <c r="I16847" s="2">
        <v>1</v>
      </c>
      <c r="J16847" s="2">
        <v>1</v>
      </c>
      <c r="K16847" s="2">
        <v>1</v>
      </c>
    </row>
    <row r="16848" spans="1:11" hidden="1">
      <c r="A16848" t="s">
        <v>306</v>
      </c>
      <c r="B16848" t="s">
        <v>375</v>
      </c>
      <c r="C16848" t="s">
        <v>287</v>
      </c>
      <c r="D16848" s="2">
        <v>1</v>
      </c>
      <c r="E16848" s="2">
        <v>1</v>
      </c>
      <c r="F16848" s="2">
        <v>1</v>
      </c>
      <c r="G16848" s="2">
        <v>1</v>
      </c>
      <c r="H16848" s="2">
        <v>1</v>
      </c>
      <c r="I16848" s="2">
        <v>1</v>
      </c>
      <c r="J16848" s="2">
        <v>1</v>
      </c>
      <c r="K16848" s="2">
        <v>1</v>
      </c>
    </row>
    <row r="16849" spans="1:11" hidden="1">
      <c r="A16849" t="s">
        <v>306</v>
      </c>
      <c r="B16849" t="s">
        <v>375</v>
      </c>
      <c r="C16849" t="s">
        <v>288</v>
      </c>
      <c r="D16849" s="2">
        <v>1</v>
      </c>
      <c r="E16849" s="2">
        <v>1</v>
      </c>
      <c r="F16849" s="2">
        <v>1</v>
      </c>
      <c r="G16849" s="2">
        <v>1</v>
      </c>
      <c r="H16849" s="2">
        <v>1</v>
      </c>
      <c r="I16849" s="2">
        <v>1</v>
      </c>
      <c r="J16849" s="2">
        <v>1</v>
      </c>
      <c r="K16849" s="2">
        <v>1</v>
      </c>
    </row>
    <row r="16850" spans="1:11" hidden="1">
      <c r="A16850" t="s">
        <v>306</v>
      </c>
      <c r="B16850" t="s">
        <v>375</v>
      </c>
      <c r="C16850" t="s">
        <v>289</v>
      </c>
      <c r="D16850" s="2">
        <v>1</v>
      </c>
      <c r="E16850" s="2">
        <v>1</v>
      </c>
      <c r="F16850" s="2">
        <v>1</v>
      </c>
      <c r="G16850" s="2">
        <v>1</v>
      </c>
      <c r="H16850" s="2">
        <v>1</v>
      </c>
      <c r="I16850" s="2">
        <v>1</v>
      </c>
      <c r="J16850" s="2">
        <v>1</v>
      </c>
      <c r="K16850" s="2">
        <v>1</v>
      </c>
    </row>
    <row r="16851" spans="1:11" hidden="1">
      <c r="A16851" t="s">
        <v>306</v>
      </c>
      <c r="B16851" t="s">
        <v>375</v>
      </c>
      <c r="C16851" t="s">
        <v>290</v>
      </c>
      <c r="D16851" s="2">
        <v>1</v>
      </c>
      <c r="E16851" s="2">
        <v>1</v>
      </c>
      <c r="F16851" s="2">
        <v>1</v>
      </c>
      <c r="G16851" s="2">
        <v>1</v>
      </c>
      <c r="H16851" s="2">
        <v>1</v>
      </c>
      <c r="I16851" s="2">
        <v>1</v>
      </c>
      <c r="J16851" s="2">
        <v>1</v>
      </c>
      <c r="K16851" s="2">
        <v>1</v>
      </c>
    </row>
    <row r="16852" spans="1:11" hidden="1">
      <c r="A16852" t="s">
        <v>306</v>
      </c>
      <c r="B16852" t="s">
        <v>375</v>
      </c>
      <c r="C16852" t="s">
        <v>291</v>
      </c>
      <c r="D16852" s="2">
        <v>1</v>
      </c>
      <c r="E16852" s="2">
        <v>1</v>
      </c>
      <c r="F16852" s="2">
        <v>1</v>
      </c>
      <c r="G16852" s="2">
        <v>1</v>
      </c>
      <c r="H16852" s="2">
        <v>1</v>
      </c>
      <c r="I16852" s="2">
        <v>1</v>
      </c>
      <c r="J16852" s="2">
        <v>1</v>
      </c>
      <c r="K16852" s="2">
        <v>1</v>
      </c>
    </row>
    <row r="16853" spans="1:11" hidden="1">
      <c r="A16853" t="s">
        <v>306</v>
      </c>
      <c r="B16853" t="s">
        <v>375</v>
      </c>
      <c r="C16853" t="s">
        <v>292</v>
      </c>
      <c r="D16853" s="2">
        <v>1</v>
      </c>
      <c r="E16853" s="2">
        <v>1</v>
      </c>
      <c r="F16853" s="2">
        <v>1</v>
      </c>
      <c r="G16853" s="2">
        <v>1</v>
      </c>
      <c r="H16853" s="2">
        <v>1</v>
      </c>
      <c r="I16853" s="2">
        <v>1</v>
      </c>
      <c r="J16853" s="2">
        <v>1</v>
      </c>
      <c r="K16853" s="2">
        <v>1</v>
      </c>
    </row>
    <row r="16854" spans="1:11" hidden="1">
      <c r="A16854" t="s">
        <v>306</v>
      </c>
      <c r="B16854" t="s">
        <v>389</v>
      </c>
      <c r="C16854" t="s">
        <v>278</v>
      </c>
      <c r="D16854" s="2">
        <v>1</v>
      </c>
      <c r="E16854" s="2">
        <v>1</v>
      </c>
      <c r="F16854" s="2">
        <v>1</v>
      </c>
      <c r="G16854" s="2">
        <v>1</v>
      </c>
      <c r="H16854" s="2">
        <v>1</v>
      </c>
      <c r="I16854" s="2">
        <v>1</v>
      </c>
      <c r="J16854" s="2">
        <v>1</v>
      </c>
      <c r="K16854" s="2">
        <v>1</v>
      </c>
    </row>
    <row r="16855" spans="1:11" hidden="1">
      <c r="A16855" t="s">
        <v>306</v>
      </c>
      <c r="B16855" t="s">
        <v>389</v>
      </c>
      <c r="C16855" t="s">
        <v>279</v>
      </c>
      <c r="D16855" s="2">
        <v>1</v>
      </c>
      <c r="E16855" s="2">
        <v>1</v>
      </c>
      <c r="F16855" s="2">
        <v>1</v>
      </c>
      <c r="G16855" s="2">
        <v>1</v>
      </c>
      <c r="H16855" s="2">
        <v>1</v>
      </c>
      <c r="I16855" s="2">
        <v>1</v>
      </c>
      <c r="J16855" s="2">
        <v>1</v>
      </c>
      <c r="K16855" s="2">
        <v>1</v>
      </c>
    </row>
    <row r="16856" spans="1:11" hidden="1">
      <c r="A16856" t="s">
        <v>306</v>
      </c>
      <c r="B16856" t="s">
        <v>389</v>
      </c>
      <c r="C16856" t="s">
        <v>280</v>
      </c>
      <c r="D16856" s="2">
        <v>1</v>
      </c>
      <c r="E16856" s="2">
        <v>1</v>
      </c>
      <c r="F16856" s="2">
        <v>1</v>
      </c>
      <c r="G16856" s="2">
        <v>1</v>
      </c>
      <c r="H16856" s="2">
        <v>1</v>
      </c>
      <c r="I16856" s="2">
        <v>1</v>
      </c>
      <c r="J16856" s="2">
        <v>1</v>
      </c>
      <c r="K16856" s="2">
        <v>1</v>
      </c>
    </row>
    <row r="16857" spans="1:11" hidden="1">
      <c r="A16857" t="s">
        <v>306</v>
      </c>
      <c r="B16857" t="s">
        <v>389</v>
      </c>
      <c r="C16857" t="s">
        <v>277</v>
      </c>
      <c r="D16857" s="2">
        <v>1</v>
      </c>
      <c r="E16857" s="2">
        <v>1</v>
      </c>
      <c r="F16857" s="2">
        <v>1</v>
      </c>
      <c r="G16857" s="2">
        <v>1</v>
      </c>
      <c r="H16857" s="2">
        <v>1</v>
      </c>
      <c r="I16857" s="2">
        <v>1</v>
      </c>
      <c r="J16857" s="2">
        <v>1</v>
      </c>
      <c r="K16857" s="2">
        <v>1</v>
      </c>
    </row>
    <row r="16858" spans="1:11" hidden="1">
      <c r="A16858" t="s">
        <v>306</v>
      </c>
      <c r="B16858" t="s">
        <v>389</v>
      </c>
      <c r="C16858" t="s">
        <v>281</v>
      </c>
      <c r="D16858" s="2">
        <v>1</v>
      </c>
      <c r="E16858" s="2">
        <v>1</v>
      </c>
      <c r="F16858" s="2">
        <v>1</v>
      </c>
      <c r="G16858" s="2">
        <v>1</v>
      </c>
      <c r="H16858" s="2">
        <v>1</v>
      </c>
      <c r="I16858" s="2">
        <v>1</v>
      </c>
      <c r="J16858" s="2">
        <v>1</v>
      </c>
      <c r="K16858" s="2">
        <v>1</v>
      </c>
    </row>
    <row r="16859" spans="1:11" hidden="1">
      <c r="A16859" t="s">
        <v>306</v>
      </c>
      <c r="B16859" t="s">
        <v>389</v>
      </c>
      <c r="C16859" t="s">
        <v>282</v>
      </c>
      <c r="D16859" s="2">
        <v>1</v>
      </c>
      <c r="E16859" s="2">
        <v>1</v>
      </c>
      <c r="F16859" s="2">
        <v>1</v>
      </c>
      <c r="G16859" s="2">
        <v>1</v>
      </c>
      <c r="H16859" s="2">
        <v>1</v>
      </c>
      <c r="I16859" s="2">
        <v>1</v>
      </c>
      <c r="J16859" s="2">
        <v>1</v>
      </c>
      <c r="K16859" s="2">
        <v>1</v>
      </c>
    </row>
    <row r="16860" spans="1:11" hidden="1">
      <c r="A16860" t="s">
        <v>306</v>
      </c>
      <c r="B16860" t="s">
        <v>389</v>
      </c>
      <c r="C16860" t="s">
        <v>283</v>
      </c>
      <c r="D16860" s="2">
        <v>1</v>
      </c>
      <c r="E16860" s="2">
        <v>1</v>
      </c>
      <c r="F16860" s="2">
        <v>1</v>
      </c>
      <c r="G16860" s="2">
        <v>1</v>
      </c>
      <c r="H16860" s="2">
        <v>1</v>
      </c>
      <c r="I16860" s="2">
        <v>1</v>
      </c>
      <c r="J16860" s="2">
        <v>1</v>
      </c>
      <c r="K16860" s="2">
        <v>1</v>
      </c>
    </row>
    <row r="16861" spans="1:11" hidden="1">
      <c r="A16861" t="s">
        <v>306</v>
      </c>
      <c r="B16861" t="s">
        <v>389</v>
      </c>
      <c r="C16861" t="s">
        <v>284</v>
      </c>
      <c r="D16861" s="2">
        <v>1</v>
      </c>
      <c r="E16861" s="2">
        <v>1</v>
      </c>
      <c r="F16861" s="2">
        <v>1</v>
      </c>
      <c r="G16861" s="2">
        <v>1</v>
      </c>
      <c r="H16861" s="2">
        <v>1</v>
      </c>
      <c r="I16861" s="2">
        <v>1</v>
      </c>
      <c r="J16861" s="2">
        <v>1</v>
      </c>
      <c r="K16861" s="2">
        <v>1</v>
      </c>
    </row>
    <row r="16862" spans="1:11" hidden="1">
      <c r="A16862" t="s">
        <v>306</v>
      </c>
      <c r="B16862" t="s">
        <v>389</v>
      </c>
      <c r="C16862" t="s">
        <v>285</v>
      </c>
      <c r="D16862" s="2">
        <v>1</v>
      </c>
      <c r="E16862" s="2">
        <v>1</v>
      </c>
      <c r="F16862" s="2">
        <v>1</v>
      </c>
      <c r="G16862" s="2">
        <v>1</v>
      </c>
      <c r="H16862" s="2">
        <v>1</v>
      </c>
      <c r="I16862" s="2">
        <v>1</v>
      </c>
      <c r="J16862" s="2">
        <v>1</v>
      </c>
      <c r="K16862" s="2">
        <v>1</v>
      </c>
    </row>
    <row r="16863" spans="1:11" hidden="1">
      <c r="A16863" t="s">
        <v>306</v>
      </c>
      <c r="B16863" t="s">
        <v>389</v>
      </c>
      <c r="C16863" t="s">
        <v>286</v>
      </c>
      <c r="D16863" s="2">
        <v>1</v>
      </c>
      <c r="E16863" s="2">
        <v>1</v>
      </c>
      <c r="F16863" s="2">
        <v>1</v>
      </c>
      <c r="G16863" s="2">
        <v>1</v>
      </c>
      <c r="H16863" s="2">
        <v>1</v>
      </c>
      <c r="I16863" s="2">
        <v>1</v>
      </c>
      <c r="J16863" s="2">
        <v>1</v>
      </c>
      <c r="K16863" s="2">
        <v>1</v>
      </c>
    </row>
    <row r="16864" spans="1:11" hidden="1">
      <c r="A16864" t="s">
        <v>306</v>
      </c>
      <c r="B16864" t="s">
        <v>389</v>
      </c>
      <c r="C16864" t="s">
        <v>287</v>
      </c>
      <c r="D16864" s="2">
        <v>1</v>
      </c>
      <c r="E16864" s="2">
        <v>1</v>
      </c>
      <c r="F16864" s="2">
        <v>1</v>
      </c>
      <c r="G16864" s="2">
        <v>1</v>
      </c>
      <c r="H16864" s="2">
        <v>1</v>
      </c>
      <c r="I16864" s="2">
        <v>1</v>
      </c>
      <c r="J16864" s="2">
        <v>1</v>
      </c>
      <c r="K16864" s="2">
        <v>1</v>
      </c>
    </row>
    <row r="16865" spans="1:11" hidden="1">
      <c r="A16865" t="s">
        <v>306</v>
      </c>
      <c r="B16865" t="s">
        <v>389</v>
      </c>
      <c r="C16865" t="s">
        <v>288</v>
      </c>
      <c r="D16865" s="2">
        <v>1</v>
      </c>
      <c r="E16865" s="2">
        <v>1</v>
      </c>
      <c r="F16865" s="2">
        <v>1</v>
      </c>
      <c r="G16865" s="2">
        <v>1</v>
      </c>
      <c r="H16865" s="2">
        <v>1</v>
      </c>
      <c r="I16865" s="2">
        <v>1</v>
      </c>
      <c r="J16865" s="2">
        <v>1</v>
      </c>
      <c r="K16865" s="2">
        <v>1</v>
      </c>
    </row>
    <row r="16866" spans="1:11" hidden="1">
      <c r="A16866" t="s">
        <v>306</v>
      </c>
      <c r="B16866" t="s">
        <v>389</v>
      </c>
      <c r="C16866" t="s">
        <v>289</v>
      </c>
      <c r="D16866" s="2">
        <v>1</v>
      </c>
      <c r="E16866" s="2">
        <v>1</v>
      </c>
      <c r="F16866" s="2">
        <v>1</v>
      </c>
      <c r="G16866" s="2">
        <v>1</v>
      </c>
      <c r="H16866" s="2">
        <v>1</v>
      </c>
      <c r="I16866" s="2">
        <v>1</v>
      </c>
      <c r="J16866" s="2">
        <v>1</v>
      </c>
      <c r="K16866" s="2">
        <v>1</v>
      </c>
    </row>
    <row r="16867" spans="1:11" hidden="1">
      <c r="A16867" t="s">
        <v>306</v>
      </c>
      <c r="B16867" t="s">
        <v>389</v>
      </c>
      <c r="C16867" t="s">
        <v>290</v>
      </c>
      <c r="D16867" s="2">
        <v>1</v>
      </c>
      <c r="E16867" s="2">
        <v>1</v>
      </c>
      <c r="F16867" s="2">
        <v>1</v>
      </c>
      <c r="G16867" s="2">
        <v>1</v>
      </c>
      <c r="H16867" s="2">
        <v>1</v>
      </c>
      <c r="I16867" s="2">
        <v>1</v>
      </c>
      <c r="J16867" s="2">
        <v>1</v>
      </c>
      <c r="K16867" s="2">
        <v>1</v>
      </c>
    </row>
    <row r="16868" spans="1:11" hidden="1">
      <c r="A16868" t="s">
        <v>306</v>
      </c>
      <c r="B16868" t="s">
        <v>389</v>
      </c>
      <c r="C16868" t="s">
        <v>291</v>
      </c>
      <c r="D16868" s="2">
        <v>1</v>
      </c>
      <c r="E16868" s="2">
        <v>1</v>
      </c>
      <c r="F16868" s="2">
        <v>1</v>
      </c>
      <c r="G16868" s="2">
        <v>1</v>
      </c>
      <c r="H16868" s="2">
        <v>1</v>
      </c>
      <c r="I16868" s="2">
        <v>1</v>
      </c>
      <c r="J16868" s="2">
        <v>1</v>
      </c>
      <c r="K16868" s="2">
        <v>1</v>
      </c>
    </row>
    <row r="16869" spans="1:11" hidden="1">
      <c r="A16869" t="s">
        <v>306</v>
      </c>
      <c r="B16869" t="s">
        <v>389</v>
      </c>
      <c r="C16869" t="s">
        <v>292</v>
      </c>
      <c r="D16869" s="2">
        <v>1</v>
      </c>
      <c r="E16869" s="2">
        <v>1</v>
      </c>
      <c r="F16869" s="2">
        <v>1</v>
      </c>
      <c r="G16869" s="2">
        <v>1</v>
      </c>
      <c r="H16869" s="2">
        <v>1</v>
      </c>
      <c r="I16869" s="2">
        <v>1</v>
      </c>
      <c r="J16869" s="2">
        <v>1</v>
      </c>
      <c r="K16869" s="2">
        <v>1</v>
      </c>
    </row>
    <row r="16870" spans="1:11" hidden="1">
      <c r="A16870" t="s">
        <v>306</v>
      </c>
      <c r="B16870" t="s">
        <v>390</v>
      </c>
      <c r="C16870" t="s">
        <v>278</v>
      </c>
      <c r="D16870" s="2">
        <v>1</v>
      </c>
      <c r="E16870" s="2">
        <v>1</v>
      </c>
      <c r="F16870" s="2">
        <v>1</v>
      </c>
      <c r="G16870" s="2">
        <v>1</v>
      </c>
      <c r="H16870" s="2">
        <v>1</v>
      </c>
      <c r="I16870" s="2">
        <v>1</v>
      </c>
      <c r="J16870" s="2">
        <v>1</v>
      </c>
      <c r="K16870" s="2">
        <v>1</v>
      </c>
    </row>
    <row r="16871" spans="1:11" hidden="1">
      <c r="A16871" t="s">
        <v>306</v>
      </c>
      <c r="B16871" t="s">
        <v>390</v>
      </c>
      <c r="C16871" t="s">
        <v>279</v>
      </c>
      <c r="D16871" s="2">
        <v>1</v>
      </c>
      <c r="E16871" s="2">
        <v>1</v>
      </c>
      <c r="F16871" s="2">
        <v>1</v>
      </c>
      <c r="G16871" s="2">
        <v>1</v>
      </c>
      <c r="H16871" s="2">
        <v>1</v>
      </c>
      <c r="I16871" s="2">
        <v>1</v>
      </c>
      <c r="J16871" s="2">
        <v>1</v>
      </c>
      <c r="K16871" s="2">
        <v>1</v>
      </c>
    </row>
    <row r="16872" spans="1:11" hidden="1">
      <c r="A16872" t="s">
        <v>306</v>
      </c>
      <c r="B16872" t="s">
        <v>390</v>
      </c>
      <c r="C16872" t="s">
        <v>280</v>
      </c>
      <c r="D16872" s="2">
        <v>1</v>
      </c>
      <c r="E16872" s="2">
        <v>1</v>
      </c>
      <c r="F16872" s="2">
        <v>1</v>
      </c>
      <c r="G16872" s="2">
        <v>1</v>
      </c>
      <c r="H16872" s="2">
        <v>1</v>
      </c>
      <c r="I16872" s="2">
        <v>1</v>
      </c>
      <c r="J16872" s="2">
        <v>1</v>
      </c>
      <c r="K16872" s="2">
        <v>1</v>
      </c>
    </row>
    <row r="16873" spans="1:11" hidden="1">
      <c r="A16873" t="s">
        <v>306</v>
      </c>
      <c r="B16873" t="s">
        <v>390</v>
      </c>
      <c r="C16873" t="s">
        <v>277</v>
      </c>
      <c r="D16873" s="2">
        <v>1</v>
      </c>
      <c r="E16873" s="2">
        <v>1</v>
      </c>
      <c r="F16873" s="2">
        <v>1</v>
      </c>
      <c r="G16873" s="2">
        <v>1</v>
      </c>
      <c r="H16873" s="2">
        <v>1</v>
      </c>
      <c r="I16873" s="2">
        <v>1</v>
      </c>
      <c r="J16873" s="2">
        <v>1</v>
      </c>
      <c r="K16873" s="2">
        <v>1</v>
      </c>
    </row>
    <row r="16874" spans="1:11" hidden="1">
      <c r="A16874" t="s">
        <v>306</v>
      </c>
      <c r="B16874" t="s">
        <v>390</v>
      </c>
      <c r="C16874" t="s">
        <v>281</v>
      </c>
      <c r="D16874" s="2">
        <v>1</v>
      </c>
      <c r="E16874" s="2">
        <v>1</v>
      </c>
      <c r="F16874" s="2">
        <v>1</v>
      </c>
      <c r="G16874" s="2">
        <v>1</v>
      </c>
      <c r="H16874" s="2">
        <v>1</v>
      </c>
      <c r="I16874" s="2">
        <v>1</v>
      </c>
      <c r="J16874" s="2">
        <v>1</v>
      </c>
      <c r="K16874" s="2">
        <v>1</v>
      </c>
    </row>
    <row r="16875" spans="1:11" hidden="1">
      <c r="A16875" t="s">
        <v>306</v>
      </c>
      <c r="B16875" t="s">
        <v>390</v>
      </c>
      <c r="C16875" t="s">
        <v>282</v>
      </c>
      <c r="D16875" s="2">
        <v>1</v>
      </c>
      <c r="E16875" s="2">
        <v>1</v>
      </c>
      <c r="F16875" s="2">
        <v>1</v>
      </c>
      <c r="G16875" s="2">
        <v>1</v>
      </c>
      <c r="H16875" s="2">
        <v>1</v>
      </c>
      <c r="I16875" s="2">
        <v>1</v>
      </c>
      <c r="J16875" s="2">
        <v>1</v>
      </c>
      <c r="K16875" s="2">
        <v>1</v>
      </c>
    </row>
    <row r="16876" spans="1:11" hidden="1">
      <c r="A16876" t="s">
        <v>306</v>
      </c>
      <c r="B16876" t="s">
        <v>390</v>
      </c>
      <c r="C16876" t="s">
        <v>283</v>
      </c>
      <c r="D16876" s="2">
        <v>1</v>
      </c>
      <c r="E16876" s="2">
        <v>1</v>
      </c>
      <c r="F16876" s="2">
        <v>1</v>
      </c>
      <c r="G16876" s="2">
        <v>1</v>
      </c>
      <c r="H16876" s="2">
        <v>1</v>
      </c>
      <c r="I16876" s="2">
        <v>1</v>
      </c>
      <c r="J16876" s="2">
        <v>1</v>
      </c>
      <c r="K16876" s="2">
        <v>1</v>
      </c>
    </row>
    <row r="16877" spans="1:11" hidden="1">
      <c r="A16877" t="s">
        <v>306</v>
      </c>
      <c r="B16877" t="s">
        <v>390</v>
      </c>
      <c r="C16877" t="s">
        <v>284</v>
      </c>
      <c r="D16877" s="2">
        <v>1</v>
      </c>
      <c r="E16877" s="2">
        <v>1</v>
      </c>
      <c r="F16877" s="2">
        <v>1</v>
      </c>
      <c r="G16877" s="2">
        <v>1</v>
      </c>
      <c r="H16877" s="2">
        <v>1</v>
      </c>
      <c r="I16877" s="2">
        <v>1</v>
      </c>
      <c r="J16877" s="2">
        <v>1</v>
      </c>
      <c r="K16877" s="2">
        <v>1</v>
      </c>
    </row>
    <row r="16878" spans="1:11" hidden="1">
      <c r="A16878" t="s">
        <v>306</v>
      </c>
      <c r="B16878" t="s">
        <v>390</v>
      </c>
      <c r="C16878" t="s">
        <v>285</v>
      </c>
      <c r="D16878" s="2">
        <v>1</v>
      </c>
      <c r="E16878" s="2">
        <v>1</v>
      </c>
      <c r="F16878" s="2">
        <v>1</v>
      </c>
      <c r="G16878" s="2">
        <v>1</v>
      </c>
      <c r="H16878" s="2">
        <v>1</v>
      </c>
      <c r="I16878" s="2">
        <v>1</v>
      </c>
      <c r="J16878" s="2">
        <v>1</v>
      </c>
      <c r="K16878" s="2">
        <v>1</v>
      </c>
    </row>
    <row r="16879" spans="1:11" hidden="1">
      <c r="A16879" t="s">
        <v>306</v>
      </c>
      <c r="B16879" t="s">
        <v>390</v>
      </c>
      <c r="C16879" t="s">
        <v>286</v>
      </c>
      <c r="D16879" s="2">
        <v>1</v>
      </c>
      <c r="E16879" s="2">
        <v>1</v>
      </c>
      <c r="F16879" s="2">
        <v>1</v>
      </c>
      <c r="G16879" s="2">
        <v>1</v>
      </c>
      <c r="H16879" s="2">
        <v>1</v>
      </c>
      <c r="I16879" s="2">
        <v>1</v>
      </c>
      <c r="J16879" s="2">
        <v>1</v>
      </c>
      <c r="K16879" s="2">
        <v>1</v>
      </c>
    </row>
    <row r="16880" spans="1:11" hidden="1">
      <c r="A16880" t="s">
        <v>306</v>
      </c>
      <c r="B16880" t="s">
        <v>390</v>
      </c>
      <c r="C16880" t="s">
        <v>287</v>
      </c>
      <c r="D16880" s="2">
        <v>1</v>
      </c>
      <c r="E16880" s="2">
        <v>1</v>
      </c>
      <c r="F16880" s="2">
        <v>1</v>
      </c>
      <c r="G16880" s="2">
        <v>1</v>
      </c>
      <c r="H16880" s="2">
        <v>1</v>
      </c>
      <c r="I16880" s="2">
        <v>1</v>
      </c>
      <c r="J16880" s="2">
        <v>1</v>
      </c>
      <c r="K16880" s="2">
        <v>1</v>
      </c>
    </row>
    <row r="16881" spans="1:11" hidden="1">
      <c r="A16881" t="s">
        <v>306</v>
      </c>
      <c r="B16881" t="s">
        <v>390</v>
      </c>
      <c r="C16881" t="s">
        <v>288</v>
      </c>
      <c r="D16881" s="2">
        <v>1</v>
      </c>
      <c r="E16881" s="2">
        <v>1</v>
      </c>
      <c r="F16881" s="2">
        <v>1</v>
      </c>
      <c r="G16881" s="2">
        <v>1</v>
      </c>
      <c r="H16881" s="2">
        <v>1</v>
      </c>
      <c r="I16881" s="2">
        <v>1</v>
      </c>
      <c r="J16881" s="2">
        <v>1</v>
      </c>
      <c r="K16881" s="2">
        <v>1</v>
      </c>
    </row>
    <row r="16882" spans="1:11" hidden="1">
      <c r="A16882" t="s">
        <v>306</v>
      </c>
      <c r="B16882" t="s">
        <v>390</v>
      </c>
      <c r="C16882" t="s">
        <v>289</v>
      </c>
      <c r="D16882" s="2">
        <v>1</v>
      </c>
      <c r="E16882" s="2">
        <v>1</v>
      </c>
      <c r="F16882" s="2">
        <v>1</v>
      </c>
      <c r="G16882" s="2">
        <v>1</v>
      </c>
      <c r="H16882" s="2">
        <v>1</v>
      </c>
      <c r="I16882" s="2">
        <v>1</v>
      </c>
      <c r="J16882" s="2">
        <v>1</v>
      </c>
      <c r="K16882" s="2">
        <v>1</v>
      </c>
    </row>
    <row r="16883" spans="1:11" hidden="1">
      <c r="A16883" t="s">
        <v>306</v>
      </c>
      <c r="B16883" t="s">
        <v>390</v>
      </c>
      <c r="C16883" t="s">
        <v>290</v>
      </c>
      <c r="D16883" s="2">
        <v>1</v>
      </c>
      <c r="E16883" s="2">
        <v>1</v>
      </c>
      <c r="F16883" s="2">
        <v>1</v>
      </c>
      <c r="G16883" s="2">
        <v>1</v>
      </c>
      <c r="H16883" s="2">
        <v>1</v>
      </c>
      <c r="I16883" s="2">
        <v>1</v>
      </c>
      <c r="J16883" s="2">
        <v>1</v>
      </c>
      <c r="K16883" s="2">
        <v>1</v>
      </c>
    </row>
    <row r="16884" spans="1:11" hidden="1">
      <c r="A16884" t="s">
        <v>306</v>
      </c>
      <c r="B16884" t="s">
        <v>390</v>
      </c>
      <c r="C16884" t="s">
        <v>291</v>
      </c>
      <c r="D16884" s="2">
        <v>1</v>
      </c>
      <c r="E16884" s="2">
        <v>1</v>
      </c>
      <c r="F16884" s="2">
        <v>1</v>
      </c>
      <c r="G16884" s="2">
        <v>1</v>
      </c>
      <c r="H16884" s="2">
        <v>1</v>
      </c>
      <c r="I16884" s="2">
        <v>1</v>
      </c>
      <c r="J16884" s="2">
        <v>1</v>
      </c>
      <c r="K16884" s="2">
        <v>1</v>
      </c>
    </row>
    <row r="16885" spans="1:11" hidden="1">
      <c r="A16885" t="s">
        <v>306</v>
      </c>
      <c r="B16885" t="s">
        <v>390</v>
      </c>
      <c r="C16885" t="s">
        <v>292</v>
      </c>
      <c r="D16885" s="2">
        <v>1</v>
      </c>
      <c r="E16885" s="2">
        <v>1</v>
      </c>
      <c r="F16885" s="2">
        <v>1</v>
      </c>
      <c r="G16885" s="2">
        <v>1</v>
      </c>
      <c r="H16885" s="2">
        <v>1</v>
      </c>
      <c r="I16885" s="2">
        <v>1</v>
      </c>
      <c r="J16885" s="2">
        <v>1</v>
      </c>
      <c r="K16885" s="2">
        <v>1</v>
      </c>
    </row>
    <row r="16886" spans="1:11" hidden="1">
      <c r="A16886" t="s">
        <v>306</v>
      </c>
      <c r="B16886" t="s">
        <v>376</v>
      </c>
      <c r="C16886" t="s">
        <v>278</v>
      </c>
      <c r="D16886" s="2">
        <v>1</v>
      </c>
      <c r="E16886" s="2">
        <v>1</v>
      </c>
      <c r="F16886" s="2">
        <v>1</v>
      </c>
      <c r="G16886" s="2">
        <v>1</v>
      </c>
      <c r="H16886" s="2">
        <v>1</v>
      </c>
      <c r="I16886" s="2">
        <v>1</v>
      </c>
      <c r="J16886" s="2">
        <v>1</v>
      </c>
      <c r="K16886" s="2">
        <v>1</v>
      </c>
    </row>
    <row r="16887" spans="1:11" hidden="1">
      <c r="A16887" t="s">
        <v>306</v>
      </c>
      <c r="B16887" t="s">
        <v>376</v>
      </c>
      <c r="C16887" t="s">
        <v>279</v>
      </c>
      <c r="D16887" s="2">
        <v>1</v>
      </c>
      <c r="E16887" s="2">
        <v>1</v>
      </c>
      <c r="F16887" s="2">
        <v>1</v>
      </c>
      <c r="G16887" s="2">
        <v>1</v>
      </c>
      <c r="H16887" s="2">
        <v>1</v>
      </c>
      <c r="I16887" s="2">
        <v>1</v>
      </c>
      <c r="J16887" s="2">
        <v>1</v>
      </c>
      <c r="K16887" s="2">
        <v>1</v>
      </c>
    </row>
    <row r="16888" spans="1:11" hidden="1">
      <c r="A16888" t="s">
        <v>306</v>
      </c>
      <c r="B16888" t="s">
        <v>376</v>
      </c>
      <c r="C16888" t="s">
        <v>280</v>
      </c>
      <c r="D16888" s="2">
        <v>1</v>
      </c>
      <c r="E16888" s="2">
        <v>1</v>
      </c>
      <c r="F16888" s="2">
        <v>1</v>
      </c>
      <c r="G16888" s="2">
        <v>1</v>
      </c>
      <c r="H16888" s="2">
        <v>1</v>
      </c>
      <c r="I16888" s="2">
        <v>1</v>
      </c>
      <c r="J16888" s="2">
        <v>1</v>
      </c>
      <c r="K16888" s="2">
        <v>1</v>
      </c>
    </row>
    <row r="16889" spans="1:11" hidden="1">
      <c r="A16889" t="s">
        <v>306</v>
      </c>
      <c r="B16889" t="s">
        <v>376</v>
      </c>
      <c r="C16889" t="s">
        <v>277</v>
      </c>
      <c r="D16889" s="2">
        <v>1</v>
      </c>
      <c r="E16889" s="2">
        <v>1</v>
      </c>
      <c r="F16889" s="2">
        <v>1</v>
      </c>
      <c r="G16889" s="2">
        <v>1</v>
      </c>
      <c r="H16889" s="2">
        <v>1</v>
      </c>
      <c r="I16889" s="2">
        <v>1</v>
      </c>
      <c r="J16889" s="2">
        <v>1</v>
      </c>
      <c r="K16889" s="2">
        <v>1</v>
      </c>
    </row>
    <row r="16890" spans="1:11" hidden="1">
      <c r="A16890" t="s">
        <v>306</v>
      </c>
      <c r="B16890" t="s">
        <v>376</v>
      </c>
      <c r="C16890" t="s">
        <v>281</v>
      </c>
      <c r="D16890" s="2">
        <v>1</v>
      </c>
      <c r="E16890" s="2">
        <v>1</v>
      </c>
      <c r="F16890" s="2">
        <v>1</v>
      </c>
      <c r="G16890" s="2">
        <v>1</v>
      </c>
      <c r="H16890" s="2">
        <v>1</v>
      </c>
      <c r="I16890" s="2">
        <v>1</v>
      </c>
      <c r="J16890" s="2">
        <v>1</v>
      </c>
      <c r="K16890" s="2">
        <v>1</v>
      </c>
    </row>
    <row r="16891" spans="1:11" hidden="1">
      <c r="A16891" t="s">
        <v>306</v>
      </c>
      <c r="B16891" t="s">
        <v>376</v>
      </c>
      <c r="C16891" t="s">
        <v>282</v>
      </c>
      <c r="D16891" s="2">
        <v>1</v>
      </c>
      <c r="E16891" s="2">
        <v>1</v>
      </c>
      <c r="F16891" s="2">
        <v>1</v>
      </c>
      <c r="G16891" s="2">
        <v>1</v>
      </c>
      <c r="H16891" s="2">
        <v>1</v>
      </c>
      <c r="I16891" s="2">
        <v>1</v>
      </c>
      <c r="J16891" s="2">
        <v>1</v>
      </c>
      <c r="K16891" s="2">
        <v>1</v>
      </c>
    </row>
    <row r="16892" spans="1:11" hidden="1">
      <c r="A16892" t="s">
        <v>306</v>
      </c>
      <c r="B16892" t="s">
        <v>376</v>
      </c>
      <c r="C16892" t="s">
        <v>283</v>
      </c>
      <c r="D16892" s="2">
        <v>1</v>
      </c>
      <c r="E16892" s="2">
        <v>1</v>
      </c>
      <c r="F16892" s="2">
        <v>1</v>
      </c>
      <c r="G16892" s="2">
        <v>1</v>
      </c>
      <c r="H16892" s="2">
        <v>1</v>
      </c>
      <c r="I16892" s="2">
        <v>1</v>
      </c>
      <c r="J16892" s="2">
        <v>1</v>
      </c>
      <c r="K16892" s="2">
        <v>1</v>
      </c>
    </row>
    <row r="16893" spans="1:11" hidden="1">
      <c r="A16893" t="s">
        <v>306</v>
      </c>
      <c r="B16893" t="s">
        <v>376</v>
      </c>
      <c r="C16893" t="s">
        <v>284</v>
      </c>
      <c r="D16893" s="2">
        <v>1</v>
      </c>
      <c r="E16893" s="2">
        <v>1</v>
      </c>
      <c r="F16893" s="2">
        <v>1</v>
      </c>
      <c r="G16893" s="2">
        <v>1</v>
      </c>
      <c r="H16893" s="2">
        <v>1</v>
      </c>
      <c r="I16893" s="2">
        <v>1</v>
      </c>
      <c r="J16893" s="2">
        <v>1</v>
      </c>
      <c r="K16893" s="2">
        <v>1</v>
      </c>
    </row>
    <row r="16894" spans="1:11" hidden="1">
      <c r="A16894" t="s">
        <v>306</v>
      </c>
      <c r="B16894" t="s">
        <v>376</v>
      </c>
      <c r="C16894" t="s">
        <v>285</v>
      </c>
      <c r="D16894" s="2">
        <v>1</v>
      </c>
      <c r="E16894" s="2">
        <v>1</v>
      </c>
      <c r="F16894" s="2">
        <v>1</v>
      </c>
      <c r="G16894" s="2">
        <v>1</v>
      </c>
      <c r="H16894" s="2">
        <v>1</v>
      </c>
      <c r="I16894" s="2">
        <v>1</v>
      </c>
      <c r="J16894" s="2">
        <v>1</v>
      </c>
      <c r="K16894" s="2">
        <v>1</v>
      </c>
    </row>
    <row r="16895" spans="1:11" hidden="1">
      <c r="A16895" t="s">
        <v>306</v>
      </c>
      <c r="B16895" t="s">
        <v>376</v>
      </c>
      <c r="C16895" t="s">
        <v>286</v>
      </c>
      <c r="D16895" s="2">
        <v>1</v>
      </c>
      <c r="E16895" s="2">
        <v>1</v>
      </c>
      <c r="F16895" s="2">
        <v>1</v>
      </c>
      <c r="G16895" s="2">
        <v>1</v>
      </c>
      <c r="H16895" s="2">
        <v>1</v>
      </c>
      <c r="I16895" s="2">
        <v>1</v>
      </c>
      <c r="J16895" s="2">
        <v>1</v>
      </c>
      <c r="K16895" s="2">
        <v>1</v>
      </c>
    </row>
    <row r="16896" spans="1:11" hidden="1">
      <c r="A16896" t="s">
        <v>306</v>
      </c>
      <c r="B16896" t="s">
        <v>376</v>
      </c>
      <c r="C16896" t="s">
        <v>287</v>
      </c>
      <c r="D16896" s="2">
        <v>1</v>
      </c>
      <c r="E16896" s="2">
        <v>1</v>
      </c>
      <c r="F16896" s="2">
        <v>1</v>
      </c>
      <c r="G16896" s="2">
        <v>1</v>
      </c>
      <c r="H16896" s="2">
        <v>1</v>
      </c>
      <c r="I16896" s="2">
        <v>1</v>
      </c>
      <c r="J16896" s="2">
        <v>1</v>
      </c>
      <c r="K16896" s="2">
        <v>1</v>
      </c>
    </row>
    <row r="16897" spans="1:11" hidden="1">
      <c r="A16897" t="s">
        <v>306</v>
      </c>
      <c r="B16897" t="s">
        <v>376</v>
      </c>
      <c r="C16897" t="s">
        <v>288</v>
      </c>
      <c r="D16897" s="2">
        <v>1</v>
      </c>
      <c r="E16897" s="2">
        <v>1</v>
      </c>
      <c r="F16897" s="2">
        <v>1</v>
      </c>
      <c r="G16897" s="2">
        <v>1</v>
      </c>
      <c r="H16897" s="2">
        <v>1</v>
      </c>
      <c r="I16897" s="2">
        <v>1</v>
      </c>
      <c r="J16897" s="2">
        <v>1</v>
      </c>
      <c r="K16897" s="2">
        <v>1</v>
      </c>
    </row>
    <row r="16898" spans="1:11" hidden="1">
      <c r="A16898" t="s">
        <v>306</v>
      </c>
      <c r="B16898" t="s">
        <v>376</v>
      </c>
      <c r="C16898" t="s">
        <v>289</v>
      </c>
      <c r="D16898" s="2">
        <v>1</v>
      </c>
      <c r="E16898" s="2">
        <v>1</v>
      </c>
      <c r="F16898" s="2">
        <v>1</v>
      </c>
      <c r="G16898" s="2">
        <v>1</v>
      </c>
      <c r="H16898" s="2">
        <v>1</v>
      </c>
      <c r="I16898" s="2">
        <v>1</v>
      </c>
      <c r="J16898" s="2">
        <v>1</v>
      </c>
      <c r="K16898" s="2">
        <v>1</v>
      </c>
    </row>
    <row r="16899" spans="1:11" hidden="1">
      <c r="A16899" t="s">
        <v>306</v>
      </c>
      <c r="B16899" t="s">
        <v>376</v>
      </c>
      <c r="C16899" t="s">
        <v>290</v>
      </c>
      <c r="D16899" s="2">
        <v>1</v>
      </c>
      <c r="E16899" s="2">
        <v>1</v>
      </c>
      <c r="F16899" s="2">
        <v>1</v>
      </c>
      <c r="G16899" s="2">
        <v>1</v>
      </c>
      <c r="H16899" s="2">
        <v>1</v>
      </c>
      <c r="I16899" s="2">
        <v>1</v>
      </c>
      <c r="J16899" s="2">
        <v>1</v>
      </c>
      <c r="K16899" s="2">
        <v>1</v>
      </c>
    </row>
    <row r="16900" spans="1:11" hidden="1">
      <c r="A16900" t="s">
        <v>306</v>
      </c>
      <c r="B16900" t="s">
        <v>376</v>
      </c>
      <c r="C16900" t="s">
        <v>291</v>
      </c>
      <c r="D16900" s="2">
        <v>1</v>
      </c>
      <c r="E16900" s="2">
        <v>1</v>
      </c>
      <c r="F16900" s="2">
        <v>1</v>
      </c>
      <c r="G16900" s="2">
        <v>1</v>
      </c>
      <c r="H16900" s="2">
        <v>1</v>
      </c>
      <c r="I16900" s="2">
        <v>1</v>
      </c>
      <c r="J16900" s="2">
        <v>1</v>
      </c>
      <c r="K16900" s="2">
        <v>1</v>
      </c>
    </row>
    <row r="16901" spans="1:11" hidden="1">
      <c r="A16901" t="s">
        <v>306</v>
      </c>
      <c r="B16901" t="s">
        <v>376</v>
      </c>
      <c r="C16901" t="s">
        <v>292</v>
      </c>
      <c r="D16901" s="2">
        <v>1</v>
      </c>
      <c r="E16901" s="2">
        <v>1</v>
      </c>
      <c r="F16901" s="2">
        <v>1</v>
      </c>
      <c r="G16901" s="2">
        <v>1</v>
      </c>
      <c r="H16901" s="2">
        <v>1</v>
      </c>
      <c r="I16901" s="2">
        <v>1</v>
      </c>
      <c r="J16901" s="2">
        <v>1</v>
      </c>
      <c r="K16901" s="2">
        <v>1</v>
      </c>
    </row>
    <row r="16902" spans="1:11" hidden="1">
      <c r="A16902" t="s">
        <v>306</v>
      </c>
      <c r="B16902" t="s">
        <v>373</v>
      </c>
      <c r="C16902" t="s">
        <v>278</v>
      </c>
      <c r="D16902" s="2">
        <v>1</v>
      </c>
      <c r="E16902" s="2">
        <v>1</v>
      </c>
      <c r="F16902" s="2">
        <v>1</v>
      </c>
      <c r="G16902" s="2">
        <v>1</v>
      </c>
      <c r="H16902" s="2">
        <v>1</v>
      </c>
      <c r="I16902" s="2">
        <v>1</v>
      </c>
      <c r="J16902" s="2">
        <v>1</v>
      </c>
      <c r="K16902" s="2">
        <v>1</v>
      </c>
    </row>
    <row r="16903" spans="1:11" hidden="1">
      <c r="A16903" t="s">
        <v>306</v>
      </c>
      <c r="B16903" t="s">
        <v>373</v>
      </c>
      <c r="C16903" t="s">
        <v>279</v>
      </c>
      <c r="D16903" s="2">
        <v>1</v>
      </c>
      <c r="E16903" s="2">
        <v>1</v>
      </c>
      <c r="F16903" s="2">
        <v>1</v>
      </c>
      <c r="G16903" s="2">
        <v>1</v>
      </c>
      <c r="H16903" s="2">
        <v>1</v>
      </c>
      <c r="I16903" s="2">
        <v>1</v>
      </c>
      <c r="J16903" s="2">
        <v>1</v>
      </c>
      <c r="K16903" s="2">
        <v>1</v>
      </c>
    </row>
    <row r="16904" spans="1:11" hidden="1">
      <c r="A16904" t="s">
        <v>306</v>
      </c>
      <c r="B16904" t="s">
        <v>373</v>
      </c>
      <c r="C16904" t="s">
        <v>280</v>
      </c>
      <c r="D16904" s="2">
        <v>1</v>
      </c>
      <c r="E16904" s="2">
        <v>1</v>
      </c>
      <c r="F16904" s="2">
        <v>1</v>
      </c>
      <c r="G16904" s="2">
        <v>1</v>
      </c>
      <c r="H16904" s="2">
        <v>1</v>
      </c>
      <c r="I16904" s="2">
        <v>1</v>
      </c>
      <c r="J16904" s="2">
        <v>1</v>
      </c>
      <c r="K16904" s="2">
        <v>1</v>
      </c>
    </row>
    <row r="16905" spans="1:11" hidden="1">
      <c r="A16905" t="s">
        <v>306</v>
      </c>
      <c r="B16905" t="s">
        <v>373</v>
      </c>
      <c r="C16905" t="s">
        <v>277</v>
      </c>
      <c r="D16905" s="2">
        <v>1</v>
      </c>
      <c r="E16905" s="2">
        <v>1</v>
      </c>
      <c r="F16905" s="2">
        <v>1</v>
      </c>
      <c r="G16905" s="2">
        <v>1</v>
      </c>
      <c r="H16905" s="2">
        <v>1</v>
      </c>
      <c r="I16905" s="2">
        <v>1</v>
      </c>
      <c r="J16905" s="2">
        <v>1</v>
      </c>
      <c r="K16905" s="2">
        <v>1</v>
      </c>
    </row>
    <row r="16906" spans="1:11" hidden="1">
      <c r="A16906" t="s">
        <v>306</v>
      </c>
      <c r="B16906" t="s">
        <v>373</v>
      </c>
      <c r="C16906" t="s">
        <v>281</v>
      </c>
      <c r="D16906" s="2">
        <v>1</v>
      </c>
      <c r="E16906" s="2">
        <v>1</v>
      </c>
      <c r="F16906" s="2">
        <v>1</v>
      </c>
      <c r="G16906" s="2">
        <v>1</v>
      </c>
      <c r="H16906" s="2">
        <v>1</v>
      </c>
      <c r="I16906" s="2">
        <v>1</v>
      </c>
      <c r="J16906" s="2">
        <v>1</v>
      </c>
      <c r="K16906" s="2">
        <v>1</v>
      </c>
    </row>
    <row r="16907" spans="1:11" hidden="1">
      <c r="A16907" t="s">
        <v>306</v>
      </c>
      <c r="B16907" t="s">
        <v>373</v>
      </c>
      <c r="C16907" t="s">
        <v>282</v>
      </c>
      <c r="D16907" s="2">
        <v>1</v>
      </c>
      <c r="E16907" s="2">
        <v>1</v>
      </c>
      <c r="F16907" s="2">
        <v>1</v>
      </c>
      <c r="G16907" s="2">
        <v>1</v>
      </c>
      <c r="H16907" s="2">
        <v>1</v>
      </c>
      <c r="I16907" s="2">
        <v>1</v>
      </c>
      <c r="J16907" s="2">
        <v>1</v>
      </c>
      <c r="K16907" s="2">
        <v>1</v>
      </c>
    </row>
    <row r="16908" spans="1:11" hidden="1">
      <c r="A16908" t="s">
        <v>306</v>
      </c>
      <c r="B16908" t="s">
        <v>373</v>
      </c>
      <c r="C16908" t="s">
        <v>283</v>
      </c>
      <c r="D16908" s="2">
        <v>1</v>
      </c>
      <c r="E16908" s="2">
        <v>1</v>
      </c>
      <c r="F16908" s="2">
        <v>1</v>
      </c>
      <c r="G16908" s="2">
        <v>1</v>
      </c>
      <c r="H16908" s="2">
        <v>1</v>
      </c>
      <c r="I16908" s="2">
        <v>1</v>
      </c>
      <c r="J16908" s="2">
        <v>1</v>
      </c>
      <c r="K16908" s="2">
        <v>1</v>
      </c>
    </row>
    <row r="16909" spans="1:11" hidden="1">
      <c r="A16909" t="s">
        <v>306</v>
      </c>
      <c r="B16909" t="s">
        <v>373</v>
      </c>
      <c r="C16909" t="s">
        <v>284</v>
      </c>
      <c r="D16909" s="2">
        <v>1</v>
      </c>
      <c r="E16909" s="2">
        <v>1</v>
      </c>
      <c r="F16909" s="2">
        <v>1</v>
      </c>
      <c r="G16909" s="2">
        <v>1</v>
      </c>
      <c r="H16909" s="2">
        <v>1</v>
      </c>
      <c r="I16909" s="2">
        <v>1</v>
      </c>
      <c r="J16909" s="2">
        <v>1</v>
      </c>
      <c r="K16909" s="2">
        <v>1</v>
      </c>
    </row>
    <row r="16910" spans="1:11" hidden="1">
      <c r="A16910" t="s">
        <v>306</v>
      </c>
      <c r="B16910" t="s">
        <v>373</v>
      </c>
      <c r="C16910" t="s">
        <v>285</v>
      </c>
      <c r="D16910" s="2">
        <v>1</v>
      </c>
      <c r="E16910" s="2">
        <v>1</v>
      </c>
      <c r="F16910" s="2">
        <v>1</v>
      </c>
      <c r="G16910" s="2">
        <v>1</v>
      </c>
      <c r="H16910" s="2">
        <v>1</v>
      </c>
      <c r="I16910" s="2">
        <v>1</v>
      </c>
      <c r="J16910" s="2">
        <v>1</v>
      </c>
      <c r="K16910" s="2">
        <v>1</v>
      </c>
    </row>
    <row r="16911" spans="1:11" hidden="1">
      <c r="A16911" t="s">
        <v>306</v>
      </c>
      <c r="B16911" t="s">
        <v>373</v>
      </c>
      <c r="C16911" t="s">
        <v>286</v>
      </c>
      <c r="D16911" s="2">
        <v>1</v>
      </c>
      <c r="E16911" s="2">
        <v>1</v>
      </c>
      <c r="F16911" s="2">
        <v>1</v>
      </c>
      <c r="G16911" s="2">
        <v>1</v>
      </c>
      <c r="H16911" s="2">
        <v>1</v>
      </c>
      <c r="I16911" s="2">
        <v>1</v>
      </c>
      <c r="J16911" s="2">
        <v>1</v>
      </c>
      <c r="K16911" s="2">
        <v>1</v>
      </c>
    </row>
    <row r="16912" spans="1:11" hidden="1">
      <c r="A16912" t="s">
        <v>306</v>
      </c>
      <c r="B16912" t="s">
        <v>373</v>
      </c>
      <c r="C16912" t="s">
        <v>287</v>
      </c>
      <c r="D16912" s="2">
        <v>1</v>
      </c>
      <c r="E16912" s="2">
        <v>1</v>
      </c>
      <c r="F16912" s="2">
        <v>1</v>
      </c>
      <c r="G16912" s="2">
        <v>1</v>
      </c>
      <c r="H16912" s="2">
        <v>1</v>
      </c>
      <c r="I16912" s="2">
        <v>1</v>
      </c>
      <c r="J16912" s="2">
        <v>1</v>
      </c>
      <c r="K16912" s="2">
        <v>1</v>
      </c>
    </row>
    <row r="16913" spans="1:11" hidden="1">
      <c r="A16913" t="s">
        <v>306</v>
      </c>
      <c r="B16913" t="s">
        <v>373</v>
      </c>
      <c r="C16913" t="s">
        <v>288</v>
      </c>
      <c r="D16913" s="2">
        <v>1</v>
      </c>
      <c r="E16913" s="2">
        <v>1</v>
      </c>
      <c r="F16913" s="2">
        <v>1</v>
      </c>
      <c r="G16913" s="2">
        <v>1</v>
      </c>
      <c r="H16913" s="2">
        <v>1</v>
      </c>
      <c r="I16913" s="2">
        <v>1</v>
      </c>
      <c r="J16913" s="2">
        <v>1</v>
      </c>
      <c r="K16913" s="2">
        <v>1</v>
      </c>
    </row>
    <row r="16914" spans="1:11" hidden="1">
      <c r="A16914" t="s">
        <v>306</v>
      </c>
      <c r="B16914" t="s">
        <v>373</v>
      </c>
      <c r="C16914" t="s">
        <v>289</v>
      </c>
      <c r="D16914" s="2">
        <v>1</v>
      </c>
      <c r="E16914" s="2">
        <v>1</v>
      </c>
      <c r="F16914" s="2">
        <v>1</v>
      </c>
      <c r="G16914" s="2">
        <v>1</v>
      </c>
      <c r="H16914" s="2">
        <v>1</v>
      </c>
      <c r="I16914" s="2">
        <v>1</v>
      </c>
      <c r="J16914" s="2">
        <v>1</v>
      </c>
      <c r="K16914" s="2">
        <v>1</v>
      </c>
    </row>
    <row r="16915" spans="1:11" hidden="1">
      <c r="A16915" t="s">
        <v>306</v>
      </c>
      <c r="B16915" t="s">
        <v>373</v>
      </c>
      <c r="C16915" t="s">
        <v>290</v>
      </c>
      <c r="D16915" s="2">
        <v>1</v>
      </c>
      <c r="E16915" s="2">
        <v>1</v>
      </c>
      <c r="F16915" s="2">
        <v>1</v>
      </c>
      <c r="G16915" s="2">
        <v>1</v>
      </c>
      <c r="H16915" s="2">
        <v>1</v>
      </c>
      <c r="I16915" s="2">
        <v>1</v>
      </c>
      <c r="J16915" s="2">
        <v>1</v>
      </c>
      <c r="K16915" s="2">
        <v>1</v>
      </c>
    </row>
    <row r="16916" spans="1:11" hidden="1">
      <c r="A16916" t="s">
        <v>306</v>
      </c>
      <c r="B16916" t="s">
        <v>373</v>
      </c>
      <c r="C16916" t="s">
        <v>291</v>
      </c>
      <c r="D16916" s="2">
        <v>1</v>
      </c>
      <c r="E16916" s="2">
        <v>1</v>
      </c>
      <c r="F16916" s="2">
        <v>1</v>
      </c>
      <c r="G16916" s="2">
        <v>1</v>
      </c>
      <c r="H16916" s="2">
        <v>1</v>
      </c>
      <c r="I16916" s="2">
        <v>1</v>
      </c>
      <c r="J16916" s="2">
        <v>1</v>
      </c>
      <c r="K16916" s="2">
        <v>1</v>
      </c>
    </row>
    <row r="16917" spans="1:11" hidden="1">
      <c r="A16917" t="s">
        <v>306</v>
      </c>
      <c r="B16917" t="s">
        <v>373</v>
      </c>
      <c r="C16917" t="s">
        <v>292</v>
      </c>
      <c r="D16917" s="2">
        <v>1</v>
      </c>
      <c r="E16917" s="2">
        <v>1</v>
      </c>
      <c r="F16917" s="2">
        <v>1</v>
      </c>
      <c r="G16917" s="2">
        <v>1</v>
      </c>
      <c r="H16917" s="2">
        <v>1</v>
      </c>
      <c r="I16917" s="2">
        <v>1</v>
      </c>
      <c r="J16917" s="2">
        <v>1</v>
      </c>
      <c r="K16917" s="2">
        <v>1</v>
      </c>
    </row>
    <row r="16918" spans="1:11" hidden="1">
      <c r="A16918" t="s">
        <v>306</v>
      </c>
      <c r="B16918" t="s">
        <v>377</v>
      </c>
      <c r="C16918" t="s">
        <v>278</v>
      </c>
      <c r="D16918" s="2">
        <v>1</v>
      </c>
      <c r="E16918" s="2">
        <v>1</v>
      </c>
      <c r="F16918" s="2">
        <v>1</v>
      </c>
      <c r="G16918" s="2">
        <v>1</v>
      </c>
      <c r="H16918" s="2">
        <v>1</v>
      </c>
      <c r="I16918" s="2">
        <v>1</v>
      </c>
      <c r="J16918" s="2">
        <v>1</v>
      </c>
      <c r="K16918" s="2">
        <v>1</v>
      </c>
    </row>
    <row r="16919" spans="1:11" hidden="1">
      <c r="A16919" t="s">
        <v>306</v>
      </c>
      <c r="B16919" t="s">
        <v>377</v>
      </c>
      <c r="C16919" t="s">
        <v>279</v>
      </c>
      <c r="D16919" s="2">
        <v>1</v>
      </c>
      <c r="E16919" s="2">
        <v>1</v>
      </c>
      <c r="F16919" s="2">
        <v>1</v>
      </c>
      <c r="G16919" s="2">
        <v>1</v>
      </c>
      <c r="H16919" s="2">
        <v>1</v>
      </c>
      <c r="I16919" s="2">
        <v>1</v>
      </c>
      <c r="J16919" s="2">
        <v>1</v>
      </c>
      <c r="K16919" s="2">
        <v>1</v>
      </c>
    </row>
    <row r="16920" spans="1:11" hidden="1">
      <c r="A16920" t="s">
        <v>306</v>
      </c>
      <c r="B16920" t="s">
        <v>377</v>
      </c>
      <c r="C16920" t="s">
        <v>280</v>
      </c>
      <c r="D16920" s="2">
        <v>1</v>
      </c>
      <c r="E16920" s="2">
        <v>1</v>
      </c>
      <c r="F16920" s="2">
        <v>1</v>
      </c>
      <c r="G16920" s="2">
        <v>1</v>
      </c>
      <c r="H16920" s="2">
        <v>1</v>
      </c>
      <c r="I16920" s="2">
        <v>1</v>
      </c>
      <c r="J16920" s="2">
        <v>1</v>
      </c>
      <c r="K16920" s="2">
        <v>1</v>
      </c>
    </row>
    <row r="16921" spans="1:11" hidden="1">
      <c r="A16921" t="s">
        <v>306</v>
      </c>
      <c r="B16921" t="s">
        <v>377</v>
      </c>
      <c r="C16921" t="s">
        <v>277</v>
      </c>
      <c r="D16921" s="2">
        <v>1</v>
      </c>
      <c r="E16921" s="2">
        <v>1</v>
      </c>
      <c r="F16921" s="2">
        <v>1</v>
      </c>
      <c r="G16921" s="2">
        <v>1</v>
      </c>
      <c r="H16921" s="2">
        <v>1</v>
      </c>
      <c r="I16921" s="2">
        <v>1</v>
      </c>
      <c r="J16921" s="2">
        <v>1</v>
      </c>
      <c r="K16921" s="2">
        <v>1</v>
      </c>
    </row>
    <row r="16922" spans="1:11" hidden="1">
      <c r="A16922" t="s">
        <v>306</v>
      </c>
      <c r="B16922" t="s">
        <v>377</v>
      </c>
      <c r="C16922" t="s">
        <v>281</v>
      </c>
      <c r="D16922" s="2">
        <v>1</v>
      </c>
      <c r="E16922" s="2">
        <v>1</v>
      </c>
      <c r="F16922" s="2">
        <v>1</v>
      </c>
      <c r="G16922" s="2">
        <v>1</v>
      </c>
      <c r="H16922" s="2">
        <v>1</v>
      </c>
      <c r="I16922" s="2">
        <v>1</v>
      </c>
      <c r="J16922" s="2">
        <v>1</v>
      </c>
      <c r="K16922" s="2">
        <v>1</v>
      </c>
    </row>
    <row r="16923" spans="1:11" hidden="1">
      <c r="A16923" t="s">
        <v>306</v>
      </c>
      <c r="B16923" t="s">
        <v>377</v>
      </c>
      <c r="C16923" t="s">
        <v>282</v>
      </c>
      <c r="D16923" s="2">
        <v>1</v>
      </c>
      <c r="E16923" s="2">
        <v>1</v>
      </c>
      <c r="F16923" s="2">
        <v>1</v>
      </c>
      <c r="G16923" s="2">
        <v>1</v>
      </c>
      <c r="H16923" s="2">
        <v>1</v>
      </c>
      <c r="I16923" s="2">
        <v>1</v>
      </c>
      <c r="J16923" s="2">
        <v>1</v>
      </c>
      <c r="K16923" s="2">
        <v>1</v>
      </c>
    </row>
    <row r="16924" spans="1:11" hidden="1">
      <c r="A16924" t="s">
        <v>306</v>
      </c>
      <c r="B16924" t="s">
        <v>377</v>
      </c>
      <c r="C16924" t="s">
        <v>283</v>
      </c>
      <c r="D16924" s="2">
        <v>1</v>
      </c>
      <c r="E16924" s="2">
        <v>1</v>
      </c>
      <c r="F16924" s="2">
        <v>1</v>
      </c>
      <c r="G16924" s="2">
        <v>1</v>
      </c>
      <c r="H16924" s="2">
        <v>1</v>
      </c>
      <c r="I16924" s="2">
        <v>1</v>
      </c>
      <c r="J16924" s="2">
        <v>1</v>
      </c>
      <c r="K16924" s="2">
        <v>1</v>
      </c>
    </row>
    <row r="16925" spans="1:11" hidden="1">
      <c r="A16925" t="s">
        <v>306</v>
      </c>
      <c r="B16925" t="s">
        <v>377</v>
      </c>
      <c r="C16925" t="s">
        <v>284</v>
      </c>
      <c r="D16925" s="2">
        <v>1</v>
      </c>
      <c r="E16925" s="2">
        <v>1</v>
      </c>
      <c r="F16925" s="2">
        <v>1</v>
      </c>
      <c r="G16925" s="2">
        <v>1</v>
      </c>
      <c r="H16925" s="2">
        <v>1</v>
      </c>
      <c r="I16925" s="2">
        <v>1</v>
      </c>
      <c r="J16925" s="2">
        <v>1</v>
      </c>
      <c r="K16925" s="2">
        <v>1</v>
      </c>
    </row>
    <row r="16926" spans="1:11" hidden="1">
      <c r="A16926" t="s">
        <v>306</v>
      </c>
      <c r="B16926" t="s">
        <v>377</v>
      </c>
      <c r="C16926" t="s">
        <v>285</v>
      </c>
      <c r="D16926" s="2">
        <v>1</v>
      </c>
      <c r="E16926" s="2">
        <v>1</v>
      </c>
      <c r="F16926" s="2">
        <v>1</v>
      </c>
      <c r="G16926" s="2">
        <v>1</v>
      </c>
      <c r="H16926" s="2">
        <v>1</v>
      </c>
      <c r="I16926" s="2">
        <v>1</v>
      </c>
      <c r="J16926" s="2">
        <v>1</v>
      </c>
      <c r="K16926" s="2">
        <v>1</v>
      </c>
    </row>
    <row r="16927" spans="1:11" hidden="1">
      <c r="A16927" t="s">
        <v>306</v>
      </c>
      <c r="B16927" t="s">
        <v>377</v>
      </c>
      <c r="C16927" t="s">
        <v>286</v>
      </c>
      <c r="D16927" s="2">
        <v>1</v>
      </c>
      <c r="E16927" s="2">
        <v>1</v>
      </c>
      <c r="F16927" s="2">
        <v>1</v>
      </c>
      <c r="G16927" s="2">
        <v>1</v>
      </c>
      <c r="H16927" s="2">
        <v>1</v>
      </c>
      <c r="I16927" s="2">
        <v>1</v>
      </c>
      <c r="J16927" s="2">
        <v>1</v>
      </c>
      <c r="K16927" s="2">
        <v>1</v>
      </c>
    </row>
    <row r="16928" spans="1:11" hidden="1">
      <c r="A16928" t="s">
        <v>306</v>
      </c>
      <c r="B16928" t="s">
        <v>377</v>
      </c>
      <c r="C16928" t="s">
        <v>287</v>
      </c>
      <c r="D16928" s="2">
        <v>1</v>
      </c>
      <c r="E16928" s="2">
        <v>1</v>
      </c>
      <c r="F16928" s="2">
        <v>1</v>
      </c>
      <c r="G16928" s="2">
        <v>1</v>
      </c>
      <c r="H16928" s="2">
        <v>1</v>
      </c>
      <c r="I16928" s="2">
        <v>1</v>
      </c>
      <c r="J16928" s="2">
        <v>1</v>
      </c>
      <c r="K16928" s="2">
        <v>1</v>
      </c>
    </row>
    <row r="16929" spans="1:11" hidden="1">
      <c r="A16929" t="s">
        <v>306</v>
      </c>
      <c r="B16929" t="s">
        <v>377</v>
      </c>
      <c r="C16929" t="s">
        <v>288</v>
      </c>
      <c r="D16929" s="2">
        <v>1</v>
      </c>
      <c r="E16929" s="2">
        <v>1</v>
      </c>
      <c r="F16929" s="2">
        <v>1</v>
      </c>
      <c r="G16929" s="2">
        <v>1</v>
      </c>
      <c r="H16929" s="2">
        <v>1</v>
      </c>
      <c r="I16929" s="2">
        <v>1</v>
      </c>
      <c r="J16929" s="2">
        <v>1</v>
      </c>
      <c r="K16929" s="2">
        <v>1</v>
      </c>
    </row>
    <row r="16930" spans="1:11" hidden="1">
      <c r="A16930" t="s">
        <v>306</v>
      </c>
      <c r="B16930" t="s">
        <v>377</v>
      </c>
      <c r="C16930" t="s">
        <v>289</v>
      </c>
      <c r="D16930" s="2">
        <v>1</v>
      </c>
      <c r="E16930" s="2">
        <v>1</v>
      </c>
      <c r="F16930" s="2">
        <v>1</v>
      </c>
      <c r="G16930" s="2">
        <v>1</v>
      </c>
      <c r="H16930" s="2">
        <v>1</v>
      </c>
      <c r="I16930" s="2">
        <v>1</v>
      </c>
      <c r="J16930" s="2">
        <v>1</v>
      </c>
      <c r="K16930" s="2">
        <v>1</v>
      </c>
    </row>
    <row r="16931" spans="1:11" hidden="1">
      <c r="A16931" t="s">
        <v>306</v>
      </c>
      <c r="B16931" t="s">
        <v>377</v>
      </c>
      <c r="C16931" t="s">
        <v>290</v>
      </c>
      <c r="D16931" s="2">
        <v>1</v>
      </c>
      <c r="E16931" s="2">
        <v>1</v>
      </c>
      <c r="F16931" s="2">
        <v>1</v>
      </c>
      <c r="G16931" s="2">
        <v>1</v>
      </c>
      <c r="H16931" s="2">
        <v>1</v>
      </c>
      <c r="I16931" s="2">
        <v>1</v>
      </c>
      <c r="J16931" s="2">
        <v>1</v>
      </c>
      <c r="K16931" s="2">
        <v>1</v>
      </c>
    </row>
    <row r="16932" spans="1:11" hidden="1">
      <c r="A16932" t="s">
        <v>306</v>
      </c>
      <c r="B16932" t="s">
        <v>377</v>
      </c>
      <c r="C16932" t="s">
        <v>291</v>
      </c>
      <c r="D16932" s="2">
        <v>1</v>
      </c>
      <c r="E16932" s="2">
        <v>1</v>
      </c>
      <c r="F16932" s="2">
        <v>1</v>
      </c>
      <c r="G16932" s="2">
        <v>1</v>
      </c>
      <c r="H16932" s="2">
        <v>1</v>
      </c>
      <c r="I16932" s="2">
        <v>1</v>
      </c>
      <c r="J16932" s="2">
        <v>1</v>
      </c>
      <c r="K16932" s="2">
        <v>1</v>
      </c>
    </row>
    <row r="16933" spans="1:11" hidden="1">
      <c r="A16933" t="s">
        <v>306</v>
      </c>
      <c r="B16933" t="s">
        <v>377</v>
      </c>
      <c r="C16933" t="s">
        <v>292</v>
      </c>
      <c r="D16933" s="2">
        <v>1</v>
      </c>
      <c r="E16933" s="2">
        <v>1</v>
      </c>
      <c r="F16933" s="2">
        <v>1</v>
      </c>
      <c r="G16933" s="2">
        <v>1</v>
      </c>
      <c r="H16933" s="2">
        <v>1</v>
      </c>
      <c r="I16933" s="2">
        <v>1</v>
      </c>
      <c r="J16933" s="2">
        <v>1</v>
      </c>
      <c r="K16933" s="2">
        <v>1</v>
      </c>
    </row>
    <row r="16934" spans="1:11" hidden="1">
      <c r="A16934" t="s">
        <v>306</v>
      </c>
      <c r="B16934" t="s">
        <v>368</v>
      </c>
      <c r="C16934" t="s">
        <v>278</v>
      </c>
      <c r="D16934">
        <v>1</v>
      </c>
      <c r="E16934">
        <v>1</v>
      </c>
      <c r="F16934">
        <v>1</v>
      </c>
      <c r="G16934">
        <v>1</v>
      </c>
      <c r="H16934">
        <v>1</v>
      </c>
      <c r="I16934">
        <v>1</v>
      </c>
      <c r="J16934">
        <v>1</v>
      </c>
      <c r="K16934">
        <v>1</v>
      </c>
    </row>
    <row r="16935" spans="1:11" hidden="1">
      <c r="A16935" t="s">
        <v>306</v>
      </c>
      <c r="B16935" t="s">
        <v>368</v>
      </c>
      <c r="C16935" t="s">
        <v>279</v>
      </c>
      <c r="D16935">
        <v>1</v>
      </c>
      <c r="E16935">
        <v>1</v>
      </c>
      <c r="F16935">
        <v>1</v>
      </c>
      <c r="G16935">
        <v>1</v>
      </c>
      <c r="H16935">
        <v>1</v>
      </c>
      <c r="I16935">
        <v>1</v>
      </c>
      <c r="J16935">
        <v>1</v>
      </c>
      <c r="K16935">
        <v>1</v>
      </c>
    </row>
    <row r="16936" spans="1:11" hidden="1">
      <c r="A16936" t="s">
        <v>306</v>
      </c>
      <c r="B16936" t="s">
        <v>368</v>
      </c>
      <c r="C16936" t="s">
        <v>280</v>
      </c>
      <c r="D16936">
        <v>1</v>
      </c>
      <c r="E16936">
        <v>1</v>
      </c>
      <c r="F16936">
        <v>1</v>
      </c>
      <c r="G16936">
        <v>1</v>
      </c>
      <c r="H16936">
        <v>1</v>
      </c>
      <c r="I16936">
        <v>1</v>
      </c>
      <c r="J16936">
        <v>1</v>
      </c>
      <c r="K16936">
        <v>1</v>
      </c>
    </row>
    <row r="16937" spans="1:11" hidden="1">
      <c r="A16937" t="s">
        <v>306</v>
      </c>
      <c r="B16937" t="s">
        <v>368</v>
      </c>
      <c r="C16937" t="s">
        <v>277</v>
      </c>
      <c r="D16937">
        <v>1</v>
      </c>
      <c r="E16937">
        <v>1</v>
      </c>
      <c r="F16937">
        <v>1</v>
      </c>
      <c r="G16937">
        <v>1</v>
      </c>
      <c r="H16937">
        <v>1</v>
      </c>
      <c r="I16937">
        <v>1</v>
      </c>
      <c r="J16937">
        <v>1</v>
      </c>
      <c r="K16937">
        <v>1</v>
      </c>
    </row>
    <row r="16938" spans="1:11" hidden="1">
      <c r="A16938" t="s">
        <v>306</v>
      </c>
      <c r="B16938" t="s">
        <v>368</v>
      </c>
      <c r="C16938" t="s">
        <v>281</v>
      </c>
      <c r="D16938">
        <v>1</v>
      </c>
      <c r="E16938">
        <v>1</v>
      </c>
      <c r="F16938">
        <v>1</v>
      </c>
      <c r="G16938">
        <v>1</v>
      </c>
      <c r="H16938">
        <v>1</v>
      </c>
      <c r="I16938">
        <v>1</v>
      </c>
      <c r="J16938">
        <v>1</v>
      </c>
      <c r="K16938">
        <v>1</v>
      </c>
    </row>
    <row r="16939" spans="1:11" hidden="1">
      <c r="A16939" t="s">
        <v>306</v>
      </c>
      <c r="B16939" t="s">
        <v>368</v>
      </c>
      <c r="C16939" t="s">
        <v>282</v>
      </c>
      <c r="D16939">
        <v>1</v>
      </c>
      <c r="E16939">
        <v>1</v>
      </c>
      <c r="F16939">
        <v>1</v>
      </c>
      <c r="G16939">
        <v>1</v>
      </c>
      <c r="H16939">
        <v>1</v>
      </c>
      <c r="I16939">
        <v>1</v>
      </c>
      <c r="J16939">
        <v>1</v>
      </c>
      <c r="K16939">
        <v>1</v>
      </c>
    </row>
    <row r="16940" spans="1:11" hidden="1">
      <c r="A16940" t="s">
        <v>306</v>
      </c>
      <c r="B16940" t="s">
        <v>368</v>
      </c>
      <c r="C16940" t="s">
        <v>283</v>
      </c>
      <c r="D16940">
        <v>1</v>
      </c>
      <c r="E16940">
        <v>1</v>
      </c>
      <c r="F16940">
        <v>1</v>
      </c>
      <c r="G16940">
        <v>1</v>
      </c>
      <c r="H16940">
        <v>1</v>
      </c>
      <c r="I16940">
        <v>1</v>
      </c>
      <c r="J16940">
        <v>1</v>
      </c>
      <c r="K16940">
        <v>1</v>
      </c>
    </row>
    <row r="16941" spans="1:11" hidden="1">
      <c r="A16941" t="s">
        <v>306</v>
      </c>
      <c r="B16941" t="s">
        <v>368</v>
      </c>
      <c r="C16941" t="s">
        <v>284</v>
      </c>
      <c r="D16941">
        <v>1</v>
      </c>
      <c r="E16941">
        <v>1</v>
      </c>
      <c r="F16941">
        <v>1</v>
      </c>
      <c r="G16941">
        <v>1</v>
      </c>
      <c r="H16941">
        <v>1</v>
      </c>
      <c r="I16941">
        <v>1</v>
      </c>
      <c r="J16941">
        <v>1</v>
      </c>
      <c r="K16941">
        <v>1</v>
      </c>
    </row>
    <row r="16942" spans="1:11" hidden="1">
      <c r="A16942" t="s">
        <v>306</v>
      </c>
      <c r="B16942" t="s">
        <v>368</v>
      </c>
      <c r="C16942" t="s">
        <v>285</v>
      </c>
      <c r="D16942">
        <v>1</v>
      </c>
      <c r="E16942">
        <v>1</v>
      </c>
      <c r="F16942">
        <v>1</v>
      </c>
      <c r="G16942">
        <v>1</v>
      </c>
      <c r="H16942">
        <v>1</v>
      </c>
      <c r="I16942">
        <v>1</v>
      </c>
      <c r="J16942">
        <v>1</v>
      </c>
      <c r="K16942">
        <v>1</v>
      </c>
    </row>
    <row r="16943" spans="1:11" hidden="1">
      <c r="A16943" t="s">
        <v>306</v>
      </c>
      <c r="B16943" t="s">
        <v>368</v>
      </c>
      <c r="C16943" t="s">
        <v>286</v>
      </c>
      <c r="D16943">
        <v>1</v>
      </c>
      <c r="E16943">
        <v>1</v>
      </c>
      <c r="F16943">
        <v>1</v>
      </c>
      <c r="G16943">
        <v>1</v>
      </c>
      <c r="H16943">
        <v>1</v>
      </c>
      <c r="I16943">
        <v>1</v>
      </c>
      <c r="J16943">
        <v>1</v>
      </c>
      <c r="K16943">
        <v>1</v>
      </c>
    </row>
    <row r="16944" spans="1:11" hidden="1">
      <c r="A16944" t="s">
        <v>306</v>
      </c>
      <c r="B16944" t="s">
        <v>368</v>
      </c>
      <c r="C16944" t="s">
        <v>287</v>
      </c>
      <c r="D16944">
        <v>1</v>
      </c>
      <c r="E16944">
        <v>1</v>
      </c>
      <c r="F16944">
        <v>1</v>
      </c>
      <c r="G16944">
        <v>1</v>
      </c>
      <c r="H16944">
        <v>1</v>
      </c>
      <c r="I16944">
        <v>1</v>
      </c>
      <c r="J16944">
        <v>1</v>
      </c>
      <c r="K16944">
        <v>1</v>
      </c>
    </row>
    <row r="16945" spans="1:11" hidden="1">
      <c r="A16945" t="s">
        <v>306</v>
      </c>
      <c r="B16945" t="s">
        <v>368</v>
      </c>
      <c r="C16945" t="s">
        <v>288</v>
      </c>
      <c r="D16945">
        <v>1</v>
      </c>
      <c r="E16945">
        <v>1</v>
      </c>
      <c r="F16945">
        <v>1</v>
      </c>
      <c r="G16945">
        <v>1</v>
      </c>
      <c r="H16945">
        <v>1</v>
      </c>
      <c r="I16945">
        <v>1</v>
      </c>
      <c r="J16945">
        <v>1</v>
      </c>
      <c r="K16945">
        <v>1</v>
      </c>
    </row>
    <row r="16946" spans="1:11" hidden="1">
      <c r="A16946" t="s">
        <v>306</v>
      </c>
      <c r="B16946" t="s">
        <v>368</v>
      </c>
      <c r="C16946" t="s">
        <v>289</v>
      </c>
      <c r="D16946">
        <v>1</v>
      </c>
      <c r="E16946">
        <v>1</v>
      </c>
      <c r="F16946">
        <v>1</v>
      </c>
      <c r="G16946">
        <v>1</v>
      </c>
      <c r="H16946">
        <v>1</v>
      </c>
      <c r="I16946">
        <v>1</v>
      </c>
      <c r="J16946">
        <v>1</v>
      </c>
      <c r="K16946">
        <v>1</v>
      </c>
    </row>
    <row r="16947" spans="1:11" hidden="1">
      <c r="A16947" t="s">
        <v>306</v>
      </c>
      <c r="B16947" t="s">
        <v>368</v>
      </c>
      <c r="C16947" t="s">
        <v>290</v>
      </c>
      <c r="D16947">
        <v>1</v>
      </c>
      <c r="E16947">
        <v>1</v>
      </c>
      <c r="F16947">
        <v>1</v>
      </c>
      <c r="G16947">
        <v>1</v>
      </c>
      <c r="H16947">
        <v>1</v>
      </c>
      <c r="I16947">
        <v>1</v>
      </c>
      <c r="J16947">
        <v>1</v>
      </c>
      <c r="K16947">
        <v>1</v>
      </c>
    </row>
    <row r="16948" spans="1:11" hidden="1">
      <c r="A16948" t="s">
        <v>306</v>
      </c>
      <c r="B16948" t="s">
        <v>368</v>
      </c>
      <c r="C16948" t="s">
        <v>291</v>
      </c>
      <c r="D16948">
        <v>1</v>
      </c>
      <c r="E16948">
        <v>1</v>
      </c>
      <c r="F16948">
        <v>1</v>
      </c>
      <c r="G16948">
        <v>1</v>
      </c>
      <c r="H16948">
        <v>1</v>
      </c>
      <c r="I16948">
        <v>1</v>
      </c>
      <c r="J16948">
        <v>1</v>
      </c>
      <c r="K16948">
        <v>1</v>
      </c>
    </row>
    <row r="16949" spans="1:11" hidden="1">
      <c r="A16949" t="s">
        <v>306</v>
      </c>
      <c r="B16949" t="s">
        <v>368</v>
      </c>
      <c r="C16949" t="s">
        <v>292</v>
      </c>
      <c r="D16949">
        <v>1</v>
      </c>
      <c r="E16949">
        <v>1</v>
      </c>
      <c r="F16949">
        <v>1</v>
      </c>
      <c r="G16949">
        <v>1</v>
      </c>
      <c r="H16949">
        <v>1</v>
      </c>
      <c r="I16949">
        <v>1</v>
      </c>
      <c r="J16949">
        <v>1</v>
      </c>
      <c r="K16949">
        <v>1</v>
      </c>
    </row>
    <row r="16950" spans="1:11" hidden="1">
      <c r="A16950" t="s">
        <v>306</v>
      </c>
      <c r="B16950" t="s">
        <v>369</v>
      </c>
      <c r="C16950" t="s">
        <v>278</v>
      </c>
      <c r="D16950">
        <v>1</v>
      </c>
      <c r="E16950">
        <v>1</v>
      </c>
      <c r="F16950">
        <v>1</v>
      </c>
      <c r="G16950">
        <v>1</v>
      </c>
      <c r="H16950">
        <v>1</v>
      </c>
      <c r="I16950">
        <v>1</v>
      </c>
      <c r="J16950">
        <v>1</v>
      </c>
      <c r="K16950">
        <v>1</v>
      </c>
    </row>
    <row r="16951" spans="1:11" hidden="1">
      <c r="A16951" t="s">
        <v>306</v>
      </c>
      <c r="B16951" t="s">
        <v>369</v>
      </c>
      <c r="C16951" t="s">
        <v>279</v>
      </c>
      <c r="D16951">
        <v>1</v>
      </c>
      <c r="E16951">
        <v>1</v>
      </c>
      <c r="F16951">
        <v>1</v>
      </c>
      <c r="G16951">
        <v>1</v>
      </c>
      <c r="H16951">
        <v>1</v>
      </c>
      <c r="I16951">
        <v>1</v>
      </c>
      <c r="J16951">
        <v>1</v>
      </c>
      <c r="K16951">
        <v>1</v>
      </c>
    </row>
    <row r="16952" spans="1:11" hidden="1">
      <c r="A16952" t="s">
        <v>306</v>
      </c>
      <c r="B16952" t="s">
        <v>369</v>
      </c>
      <c r="C16952" t="s">
        <v>280</v>
      </c>
      <c r="D16952">
        <v>1</v>
      </c>
      <c r="E16952">
        <v>1</v>
      </c>
      <c r="F16952">
        <v>1</v>
      </c>
      <c r="G16952">
        <v>1</v>
      </c>
      <c r="H16952">
        <v>1</v>
      </c>
      <c r="I16952">
        <v>1</v>
      </c>
      <c r="J16952">
        <v>1</v>
      </c>
      <c r="K16952">
        <v>1</v>
      </c>
    </row>
    <row r="16953" spans="1:11" hidden="1">
      <c r="A16953" t="s">
        <v>306</v>
      </c>
      <c r="B16953" t="s">
        <v>369</v>
      </c>
      <c r="C16953" t="s">
        <v>277</v>
      </c>
      <c r="D16953">
        <v>1</v>
      </c>
      <c r="E16953">
        <v>1</v>
      </c>
      <c r="F16953">
        <v>1</v>
      </c>
      <c r="G16953">
        <v>1</v>
      </c>
      <c r="H16953">
        <v>1</v>
      </c>
      <c r="I16953">
        <v>1</v>
      </c>
      <c r="J16953">
        <v>1</v>
      </c>
      <c r="K16953">
        <v>1</v>
      </c>
    </row>
    <row r="16954" spans="1:11" hidden="1">
      <c r="A16954" t="s">
        <v>306</v>
      </c>
      <c r="B16954" t="s">
        <v>369</v>
      </c>
      <c r="C16954" t="s">
        <v>281</v>
      </c>
      <c r="D16954">
        <v>1</v>
      </c>
      <c r="E16954">
        <v>1</v>
      </c>
      <c r="F16954">
        <v>1</v>
      </c>
      <c r="G16954">
        <v>1</v>
      </c>
      <c r="H16954">
        <v>1</v>
      </c>
      <c r="I16954">
        <v>1</v>
      </c>
      <c r="J16954">
        <v>1</v>
      </c>
      <c r="K16954">
        <v>1</v>
      </c>
    </row>
    <row r="16955" spans="1:11" hidden="1">
      <c r="A16955" t="s">
        <v>306</v>
      </c>
      <c r="B16955" t="s">
        <v>369</v>
      </c>
      <c r="C16955" t="s">
        <v>282</v>
      </c>
      <c r="D16955">
        <v>1</v>
      </c>
      <c r="E16955">
        <v>1</v>
      </c>
      <c r="F16955">
        <v>1</v>
      </c>
      <c r="G16955">
        <v>1</v>
      </c>
      <c r="H16955">
        <v>1</v>
      </c>
      <c r="I16955">
        <v>1</v>
      </c>
      <c r="J16955">
        <v>1</v>
      </c>
      <c r="K16955">
        <v>1</v>
      </c>
    </row>
    <row r="16956" spans="1:11" hidden="1">
      <c r="A16956" t="s">
        <v>306</v>
      </c>
      <c r="B16956" t="s">
        <v>369</v>
      </c>
      <c r="C16956" t="s">
        <v>283</v>
      </c>
      <c r="D16956">
        <v>1</v>
      </c>
      <c r="E16956">
        <v>1</v>
      </c>
      <c r="F16956">
        <v>1</v>
      </c>
      <c r="G16956">
        <v>1</v>
      </c>
      <c r="H16956">
        <v>1</v>
      </c>
      <c r="I16956">
        <v>1</v>
      </c>
      <c r="J16956">
        <v>1</v>
      </c>
      <c r="K16956">
        <v>1</v>
      </c>
    </row>
    <row r="16957" spans="1:11" hidden="1">
      <c r="A16957" t="s">
        <v>306</v>
      </c>
      <c r="B16957" t="s">
        <v>369</v>
      </c>
      <c r="C16957" t="s">
        <v>284</v>
      </c>
      <c r="D16957">
        <v>1</v>
      </c>
      <c r="E16957">
        <v>1</v>
      </c>
      <c r="F16957">
        <v>1</v>
      </c>
      <c r="G16957">
        <v>1</v>
      </c>
      <c r="H16957">
        <v>1</v>
      </c>
      <c r="I16957">
        <v>1</v>
      </c>
      <c r="J16957">
        <v>1</v>
      </c>
      <c r="K16957">
        <v>1</v>
      </c>
    </row>
    <row r="16958" spans="1:11" hidden="1">
      <c r="A16958" t="s">
        <v>306</v>
      </c>
      <c r="B16958" t="s">
        <v>369</v>
      </c>
      <c r="C16958" t="s">
        <v>285</v>
      </c>
      <c r="D16958">
        <v>1</v>
      </c>
      <c r="E16958">
        <v>1</v>
      </c>
      <c r="F16958">
        <v>1</v>
      </c>
      <c r="G16958">
        <v>1</v>
      </c>
      <c r="H16958">
        <v>1</v>
      </c>
      <c r="I16958">
        <v>1</v>
      </c>
      <c r="J16958">
        <v>1</v>
      </c>
      <c r="K16958">
        <v>1</v>
      </c>
    </row>
    <row r="16959" spans="1:11" hidden="1">
      <c r="A16959" t="s">
        <v>306</v>
      </c>
      <c r="B16959" t="s">
        <v>369</v>
      </c>
      <c r="C16959" t="s">
        <v>286</v>
      </c>
      <c r="D16959">
        <v>1</v>
      </c>
      <c r="E16959">
        <v>1</v>
      </c>
      <c r="F16959">
        <v>1</v>
      </c>
      <c r="G16959">
        <v>1</v>
      </c>
      <c r="H16959">
        <v>1</v>
      </c>
      <c r="I16959">
        <v>1</v>
      </c>
      <c r="J16959">
        <v>1</v>
      </c>
      <c r="K16959">
        <v>1</v>
      </c>
    </row>
    <row r="16960" spans="1:11" hidden="1">
      <c r="A16960" t="s">
        <v>306</v>
      </c>
      <c r="B16960" t="s">
        <v>369</v>
      </c>
      <c r="C16960" t="s">
        <v>287</v>
      </c>
      <c r="D16960">
        <v>1</v>
      </c>
      <c r="E16960">
        <v>1</v>
      </c>
      <c r="F16960">
        <v>1</v>
      </c>
      <c r="G16960">
        <v>1</v>
      </c>
      <c r="H16960">
        <v>1</v>
      </c>
      <c r="I16960">
        <v>1</v>
      </c>
      <c r="J16960">
        <v>1</v>
      </c>
      <c r="K16960">
        <v>1</v>
      </c>
    </row>
    <row r="16961" spans="1:11" hidden="1">
      <c r="A16961" t="s">
        <v>306</v>
      </c>
      <c r="B16961" t="s">
        <v>369</v>
      </c>
      <c r="C16961" t="s">
        <v>288</v>
      </c>
      <c r="D16961">
        <v>1</v>
      </c>
      <c r="E16961">
        <v>1</v>
      </c>
      <c r="F16961">
        <v>1</v>
      </c>
      <c r="G16961">
        <v>1</v>
      </c>
      <c r="H16961">
        <v>1</v>
      </c>
      <c r="I16961">
        <v>1</v>
      </c>
      <c r="J16961">
        <v>1</v>
      </c>
      <c r="K16961">
        <v>1</v>
      </c>
    </row>
    <row r="16962" spans="1:11" hidden="1">
      <c r="A16962" t="s">
        <v>306</v>
      </c>
      <c r="B16962" t="s">
        <v>369</v>
      </c>
      <c r="C16962" t="s">
        <v>289</v>
      </c>
      <c r="D16962">
        <v>1</v>
      </c>
      <c r="E16962">
        <v>1</v>
      </c>
      <c r="F16962">
        <v>1</v>
      </c>
      <c r="G16962">
        <v>1</v>
      </c>
      <c r="H16962">
        <v>1</v>
      </c>
      <c r="I16962">
        <v>1</v>
      </c>
      <c r="J16962">
        <v>1</v>
      </c>
      <c r="K16962">
        <v>1</v>
      </c>
    </row>
    <row r="16963" spans="1:11" hidden="1">
      <c r="A16963" t="s">
        <v>306</v>
      </c>
      <c r="B16963" t="s">
        <v>369</v>
      </c>
      <c r="C16963" t="s">
        <v>290</v>
      </c>
      <c r="D16963">
        <v>1</v>
      </c>
      <c r="E16963">
        <v>1</v>
      </c>
      <c r="F16963">
        <v>1</v>
      </c>
      <c r="G16963">
        <v>1</v>
      </c>
      <c r="H16963">
        <v>1</v>
      </c>
      <c r="I16963">
        <v>1</v>
      </c>
      <c r="J16963">
        <v>1</v>
      </c>
      <c r="K16963">
        <v>1</v>
      </c>
    </row>
    <row r="16964" spans="1:11" hidden="1">
      <c r="A16964" t="s">
        <v>306</v>
      </c>
      <c r="B16964" t="s">
        <v>369</v>
      </c>
      <c r="C16964" t="s">
        <v>291</v>
      </c>
      <c r="D16964">
        <v>1</v>
      </c>
      <c r="E16964">
        <v>1</v>
      </c>
      <c r="F16964">
        <v>1</v>
      </c>
      <c r="G16964">
        <v>1</v>
      </c>
      <c r="H16964">
        <v>1</v>
      </c>
      <c r="I16964">
        <v>1</v>
      </c>
      <c r="J16964">
        <v>1</v>
      </c>
      <c r="K16964">
        <v>1</v>
      </c>
    </row>
    <row r="16965" spans="1:11" hidden="1">
      <c r="A16965" t="s">
        <v>306</v>
      </c>
      <c r="B16965" t="s">
        <v>369</v>
      </c>
      <c r="C16965" t="s">
        <v>292</v>
      </c>
      <c r="D16965">
        <v>1</v>
      </c>
      <c r="E16965">
        <v>1</v>
      </c>
      <c r="F16965">
        <v>1</v>
      </c>
      <c r="G16965">
        <v>1</v>
      </c>
      <c r="H16965">
        <v>1</v>
      </c>
      <c r="I16965">
        <v>1</v>
      </c>
      <c r="J16965">
        <v>1</v>
      </c>
      <c r="K16965">
        <v>1</v>
      </c>
    </row>
    <row r="16966" spans="1:11" hidden="1">
      <c r="A16966" t="s">
        <v>306</v>
      </c>
      <c r="B16966" t="s">
        <v>363</v>
      </c>
      <c r="C16966" t="s">
        <v>278</v>
      </c>
      <c r="D16966">
        <v>1</v>
      </c>
      <c r="E16966">
        <v>1</v>
      </c>
      <c r="F16966">
        <v>1</v>
      </c>
      <c r="G16966">
        <v>1</v>
      </c>
      <c r="H16966">
        <v>1</v>
      </c>
      <c r="I16966">
        <v>1</v>
      </c>
      <c r="J16966">
        <v>1</v>
      </c>
      <c r="K16966">
        <v>1</v>
      </c>
    </row>
    <row r="16967" spans="1:11" hidden="1">
      <c r="A16967" t="s">
        <v>306</v>
      </c>
      <c r="B16967" t="s">
        <v>363</v>
      </c>
      <c r="C16967" t="s">
        <v>279</v>
      </c>
      <c r="D16967">
        <v>1</v>
      </c>
      <c r="E16967">
        <v>1</v>
      </c>
      <c r="F16967">
        <v>1</v>
      </c>
      <c r="G16967">
        <v>1</v>
      </c>
      <c r="H16967">
        <v>1</v>
      </c>
      <c r="I16967">
        <v>1</v>
      </c>
      <c r="J16967">
        <v>1</v>
      </c>
      <c r="K16967">
        <v>1</v>
      </c>
    </row>
    <row r="16968" spans="1:11" hidden="1">
      <c r="A16968" t="s">
        <v>306</v>
      </c>
      <c r="B16968" t="s">
        <v>363</v>
      </c>
      <c r="C16968" t="s">
        <v>280</v>
      </c>
      <c r="D16968">
        <v>1</v>
      </c>
      <c r="E16968">
        <v>1</v>
      </c>
      <c r="F16968">
        <v>1</v>
      </c>
      <c r="G16968">
        <v>1</v>
      </c>
      <c r="H16968">
        <v>1</v>
      </c>
      <c r="I16968">
        <v>1</v>
      </c>
      <c r="J16968">
        <v>1</v>
      </c>
      <c r="K16968">
        <v>1</v>
      </c>
    </row>
    <row r="16969" spans="1:11" hidden="1">
      <c r="A16969" t="s">
        <v>306</v>
      </c>
      <c r="B16969" t="s">
        <v>363</v>
      </c>
      <c r="C16969" t="s">
        <v>277</v>
      </c>
      <c r="D16969">
        <v>1</v>
      </c>
      <c r="E16969">
        <v>1</v>
      </c>
      <c r="F16969">
        <v>1</v>
      </c>
      <c r="G16969">
        <v>1</v>
      </c>
      <c r="H16969">
        <v>1</v>
      </c>
      <c r="I16969">
        <v>1</v>
      </c>
      <c r="J16969">
        <v>1</v>
      </c>
      <c r="K16969">
        <v>1</v>
      </c>
    </row>
    <row r="16970" spans="1:11" hidden="1">
      <c r="A16970" t="s">
        <v>306</v>
      </c>
      <c r="B16970" t="s">
        <v>363</v>
      </c>
      <c r="C16970" t="s">
        <v>281</v>
      </c>
      <c r="D16970">
        <v>1</v>
      </c>
      <c r="E16970">
        <v>1</v>
      </c>
      <c r="F16970">
        <v>1</v>
      </c>
      <c r="G16970">
        <v>1</v>
      </c>
      <c r="H16970">
        <v>1</v>
      </c>
      <c r="I16970">
        <v>1</v>
      </c>
      <c r="J16970">
        <v>1</v>
      </c>
      <c r="K16970">
        <v>1</v>
      </c>
    </row>
    <row r="16971" spans="1:11" hidden="1">
      <c r="A16971" t="s">
        <v>306</v>
      </c>
      <c r="B16971" t="s">
        <v>363</v>
      </c>
      <c r="C16971" t="s">
        <v>282</v>
      </c>
      <c r="D16971">
        <v>1</v>
      </c>
      <c r="E16971">
        <v>1</v>
      </c>
      <c r="F16971">
        <v>1</v>
      </c>
      <c r="G16971">
        <v>1</v>
      </c>
      <c r="H16971">
        <v>1</v>
      </c>
      <c r="I16971">
        <v>1</v>
      </c>
      <c r="J16971">
        <v>1</v>
      </c>
      <c r="K16971">
        <v>1</v>
      </c>
    </row>
    <row r="16972" spans="1:11" hidden="1">
      <c r="A16972" t="s">
        <v>306</v>
      </c>
      <c r="B16972" t="s">
        <v>363</v>
      </c>
      <c r="C16972" t="s">
        <v>283</v>
      </c>
      <c r="D16972">
        <v>1</v>
      </c>
      <c r="E16972">
        <v>1</v>
      </c>
      <c r="F16972">
        <v>1</v>
      </c>
      <c r="G16972">
        <v>1</v>
      </c>
      <c r="H16972">
        <v>1</v>
      </c>
      <c r="I16972">
        <v>1</v>
      </c>
      <c r="J16972">
        <v>1</v>
      </c>
      <c r="K16972">
        <v>1</v>
      </c>
    </row>
    <row r="16973" spans="1:11" hidden="1">
      <c r="A16973" t="s">
        <v>306</v>
      </c>
      <c r="B16973" t="s">
        <v>363</v>
      </c>
      <c r="C16973" t="s">
        <v>284</v>
      </c>
      <c r="D16973">
        <v>1</v>
      </c>
      <c r="E16973">
        <v>1</v>
      </c>
      <c r="F16973">
        <v>1</v>
      </c>
      <c r="G16973">
        <v>1</v>
      </c>
      <c r="H16973">
        <v>1</v>
      </c>
      <c r="I16973">
        <v>1</v>
      </c>
      <c r="J16973">
        <v>1</v>
      </c>
      <c r="K16973">
        <v>1</v>
      </c>
    </row>
    <row r="16974" spans="1:11" hidden="1">
      <c r="A16974" t="s">
        <v>306</v>
      </c>
      <c r="B16974" t="s">
        <v>363</v>
      </c>
      <c r="C16974" t="s">
        <v>285</v>
      </c>
      <c r="D16974">
        <v>1</v>
      </c>
      <c r="E16974">
        <v>1</v>
      </c>
      <c r="F16974">
        <v>1</v>
      </c>
      <c r="G16974">
        <v>1</v>
      </c>
      <c r="H16974">
        <v>1</v>
      </c>
      <c r="I16974">
        <v>1</v>
      </c>
      <c r="J16974">
        <v>1</v>
      </c>
      <c r="K16974">
        <v>1</v>
      </c>
    </row>
    <row r="16975" spans="1:11" hidden="1">
      <c r="A16975" t="s">
        <v>306</v>
      </c>
      <c r="B16975" t="s">
        <v>363</v>
      </c>
      <c r="C16975" t="s">
        <v>286</v>
      </c>
      <c r="D16975">
        <v>1</v>
      </c>
      <c r="E16975">
        <v>1</v>
      </c>
      <c r="F16975">
        <v>1</v>
      </c>
      <c r="G16975">
        <v>1</v>
      </c>
      <c r="H16975">
        <v>1</v>
      </c>
      <c r="I16975">
        <v>1</v>
      </c>
      <c r="J16975">
        <v>1</v>
      </c>
      <c r="K16975">
        <v>1</v>
      </c>
    </row>
    <row r="16976" spans="1:11" hidden="1">
      <c r="A16976" t="s">
        <v>306</v>
      </c>
      <c r="B16976" t="s">
        <v>363</v>
      </c>
      <c r="C16976" t="s">
        <v>287</v>
      </c>
      <c r="D16976">
        <v>1</v>
      </c>
      <c r="E16976">
        <v>1</v>
      </c>
      <c r="F16976">
        <v>1</v>
      </c>
      <c r="G16976">
        <v>1</v>
      </c>
      <c r="H16976">
        <v>1</v>
      </c>
      <c r="I16976">
        <v>1</v>
      </c>
      <c r="J16976">
        <v>1</v>
      </c>
      <c r="K16976">
        <v>1</v>
      </c>
    </row>
    <row r="16977" spans="1:11" hidden="1">
      <c r="A16977" t="s">
        <v>306</v>
      </c>
      <c r="B16977" t="s">
        <v>363</v>
      </c>
      <c r="C16977" t="s">
        <v>288</v>
      </c>
      <c r="D16977">
        <v>1</v>
      </c>
      <c r="E16977">
        <v>1</v>
      </c>
      <c r="F16977">
        <v>1</v>
      </c>
      <c r="G16977">
        <v>1</v>
      </c>
      <c r="H16977">
        <v>1</v>
      </c>
      <c r="I16977">
        <v>1</v>
      </c>
      <c r="J16977">
        <v>1</v>
      </c>
      <c r="K16977">
        <v>1</v>
      </c>
    </row>
    <row r="16978" spans="1:11" hidden="1">
      <c r="A16978" t="s">
        <v>306</v>
      </c>
      <c r="B16978" t="s">
        <v>363</v>
      </c>
      <c r="C16978" t="s">
        <v>289</v>
      </c>
      <c r="D16978">
        <v>1</v>
      </c>
      <c r="E16978">
        <v>1</v>
      </c>
      <c r="F16978">
        <v>1</v>
      </c>
      <c r="G16978">
        <v>1</v>
      </c>
      <c r="H16978">
        <v>1</v>
      </c>
      <c r="I16978">
        <v>1</v>
      </c>
      <c r="J16978">
        <v>1</v>
      </c>
      <c r="K16978">
        <v>1</v>
      </c>
    </row>
    <row r="16979" spans="1:11" hidden="1">
      <c r="A16979" t="s">
        <v>306</v>
      </c>
      <c r="B16979" t="s">
        <v>363</v>
      </c>
      <c r="C16979" t="s">
        <v>290</v>
      </c>
      <c r="D16979">
        <v>1</v>
      </c>
      <c r="E16979">
        <v>1</v>
      </c>
      <c r="F16979">
        <v>1</v>
      </c>
      <c r="G16979">
        <v>1</v>
      </c>
      <c r="H16979">
        <v>1</v>
      </c>
      <c r="I16979">
        <v>1</v>
      </c>
      <c r="J16979">
        <v>1</v>
      </c>
      <c r="K16979">
        <v>1</v>
      </c>
    </row>
    <row r="16980" spans="1:11" hidden="1">
      <c r="A16980" t="s">
        <v>306</v>
      </c>
      <c r="B16980" t="s">
        <v>363</v>
      </c>
      <c r="C16980" t="s">
        <v>291</v>
      </c>
      <c r="D16980">
        <v>1</v>
      </c>
      <c r="E16980">
        <v>1</v>
      </c>
      <c r="F16980">
        <v>1</v>
      </c>
      <c r="G16980">
        <v>1</v>
      </c>
      <c r="H16980">
        <v>1</v>
      </c>
      <c r="I16980">
        <v>1</v>
      </c>
      <c r="J16980">
        <v>1</v>
      </c>
      <c r="K16980">
        <v>1</v>
      </c>
    </row>
    <row r="16981" spans="1:11" hidden="1">
      <c r="A16981" t="s">
        <v>306</v>
      </c>
      <c r="B16981" t="s">
        <v>363</v>
      </c>
      <c r="C16981" t="s">
        <v>292</v>
      </c>
      <c r="D16981">
        <v>1</v>
      </c>
      <c r="E16981">
        <v>1</v>
      </c>
      <c r="F16981">
        <v>1</v>
      </c>
      <c r="G16981">
        <v>1</v>
      </c>
      <c r="H16981">
        <v>1</v>
      </c>
      <c r="I16981">
        <v>1</v>
      </c>
      <c r="J16981">
        <v>1</v>
      </c>
      <c r="K16981">
        <v>1</v>
      </c>
    </row>
    <row r="16982" spans="1:11" hidden="1">
      <c r="A16982" t="s">
        <v>306</v>
      </c>
      <c r="B16982" t="s">
        <v>240</v>
      </c>
      <c r="C16982" t="s">
        <v>278</v>
      </c>
      <c r="D16982">
        <v>1</v>
      </c>
      <c r="E16982">
        <v>1</v>
      </c>
      <c r="F16982">
        <v>1</v>
      </c>
      <c r="G16982">
        <v>1</v>
      </c>
      <c r="H16982">
        <v>1</v>
      </c>
      <c r="I16982">
        <v>1</v>
      </c>
      <c r="J16982">
        <v>1</v>
      </c>
      <c r="K16982">
        <v>1</v>
      </c>
    </row>
    <row r="16983" spans="1:11" hidden="1">
      <c r="A16983" t="s">
        <v>306</v>
      </c>
      <c r="B16983" t="s">
        <v>240</v>
      </c>
      <c r="C16983" t="s">
        <v>279</v>
      </c>
      <c r="D16983">
        <v>1</v>
      </c>
      <c r="E16983">
        <v>1</v>
      </c>
      <c r="F16983">
        <v>1</v>
      </c>
      <c r="G16983">
        <v>1</v>
      </c>
      <c r="H16983">
        <v>1</v>
      </c>
      <c r="I16983">
        <v>1</v>
      </c>
      <c r="J16983">
        <v>1</v>
      </c>
      <c r="K16983">
        <v>1</v>
      </c>
    </row>
    <row r="16984" spans="1:11" hidden="1">
      <c r="A16984" t="s">
        <v>306</v>
      </c>
      <c r="B16984" t="s">
        <v>240</v>
      </c>
      <c r="C16984" t="s">
        <v>280</v>
      </c>
      <c r="D16984">
        <v>1</v>
      </c>
      <c r="E16984">
        <v>1</v>
      </c>
      <c r="F16984">
        <v>1</v>
      </c>
      <c r="G16984">
        <v>1</v>
      </c>
      <c r="H16984">
        <v>1</v>
      </c>
      <c r="I16984">
        <v>1</v>
      </c>
      <c r="J16984">
        <v>1</v>
      </c>
      <c r="K16984">
        <v>1</v>
      </c>
    </row>
    <row r="16985" spans="1:11" hidden="1">
      <c r="A16985" t="s">
        <v>306</v>
      </c>
      <c r="B16985" t="s">
        <v>240</v>
      </c>
      <c r="C16985" t="s">
        <v>277</v>
      </c>
      <c r="D16985">
        <v>1</v>
      </c>
      <c r="E16985">
        <v>1</v>
      </c>
      <c r="F16985">
        <v>1</v>
      </c>
      <c r="G16985">
        <v>1</v>
      </c>
      <c r="H16985">
        <v>1</v>
      </c>
      <c r="I16985">
        <v>1</v>
      </c>
      <c r="J16985">
        <v>1</v>
      </c>
      <c r="K16985">
        <v>1</v>
      </c>
    </row>
    <row r="16986" spans="1:11" hidden="1">
      <c r="A16986" t="s">
        <v>306</v>
      </c>
      <c r="B16986" t="s">
        <v>240</v>
      </c>
      <c r="C16986" t="s">
        <v>281</v>
      </c>
      <c r="D16986">
        <v>1</v>
      </c>
      <c r="E16986">
        <v>1</v>
      </c>
      <c r="F16986">
        <v>1</v>
      </c>
      <c r="G16986">
        <v>1</v>
      </c>
      <c r="H16986">
        <v>1</v>
      </c>
      <c r="I16986">
        <v>1</v>
      </c>
      <c r="J16986">
        <v>1</v>
      </c>
      <c r="K16986">
        <v>1</v>
      </c>
    </row>
    <row r="16987" spans="1:11" hidden="1">
      <c r="A16987" t="s">
        <v>306</v>
      </c>
      <c r="B16987" t="s">
        <v>240</v>
      </c>
      <c r="C16987" t="s">
        <v>282</v>
      </c>
      <c r="D16987">
        <v>1</v>
      </c>
      <c r="E16987">
        <v>1</v>
      </c>
      <c r="F16987">
        <v>1</v>
      </c>
      <c r="G16987">
        <v>1</v>
      </c>
      <c r="H16987">
        <v>1</v>
      </c>
      <c r="I16987">
        <v>1</v>
      </c>
      <c r="J16987">
        <v>1</v>
      </c>
      <c r="K16987">
        <v>1</v>
      </c>
    </row>
    <row r="16988" spans="1:11" hidden="1">
      <c r="A16988" t="s">
        <v>306</v>
      </c>
      <c r="B16988" t="s">
        <v>240</v>
      </c>
      <c r="C16988" t="s">
        <v>283</v>
      </c>
      <c r="D16988">
        <v>1</v>
      </c>
      <c r="E16988">
        <v>1</v>
      </c>
      <c r="F16988">
        <v>1</v>
      </c>
      <c r="G16988">
        <v>1</v>
      </c>
      <c r="H16988">
        <v>1</v>
      </c>
      <c r="I16988">
        <v>1</v>
      </c>
      <c r="J16988">
        <v>1</v>
      </c>
      <c r="K16988">
        <v>1</v>
      </c>
    </row>
    <row r="16989" spans="1:11" hidden="1">
      <c r="A16989" t="s">
        <v>306</v>
      </c>
      <c r="B16989" t="s">
        <v>240</v>
      </c>
      <c r="C16989" t="s">
        <v>284</v>
      </c>
      <c r="D16989">
        <v>1</v>
      </c>
      <c r="E16989">
        <v>1</v>
      </c>
      <c r="F16989">
        <v>1</v>
      </c>
      <c r="G16989">
        <v>1</v>
      </c>
      <c r="H16989">
        <v>1</v>
      </c>
      <c r="I16989">
        <v>1</v>
      </c>
      <c r="J16989">
        <v>1</v>
      </c>
      <c r="K16989">
        <v>1</v>
      </c>
    </row>
    <row r="16990" spans="1:11" hidden="1">
      <c r="A16990" t="s">
        <v>306</v>
      </c>
      <c r="B16990" t="s">
        <v>240</v>
      </c>
      <c r="C16990" t="s">
        <v>285</v>
      </c>
      <c r="D16990">
        <v>1</v>
      </c>
      <c r="E16990">
        <v>1</v>
      </c>
      <c r="F16990">
        <v>1</v>
      </c>
      <c r="G16990">
        <v>1</v>
      </c>
      <c r="H16990">
        <v>1</v>
      </c>
      <c r="I16990">
        <v>1</v>
      </c>
      <c r="J16990">
        <v>1</v>
      </c>
      <c r="K16990">
        <v>1</v>
      </c>
    </row>
    <row r="16991" spans="1:11" hidden="1">
      <c r="A16991" t="s">
        <v>306</v>
      </c>
      <c r="B16991" t="s">
        <v>240</v>
      </c>
      <c r="C16991" t="s">
        <v>286</v>
      </c>
      <c r="D16991">
        <v>1</v>
      </c>
      <c r="E16991">
        <v>1</v>
      </c>
      <c r="F16991">
        <v>1</v>
      </c>
      <c r="G16991">
        <v>1</v>
      </c>
      <c r="H16991">
        <v>1</v>
      </c>
      <c r="I16991">
        <v>1</v>
      </c>
      <c r="J16991">
        <v>1</v>
      </c>
      <c r="K16991">
        <v>1</v>
      </c>
    </row>
    <row r="16992" spans="1:11" hidden="1">
      <c r="A16992" t="s">
        <v>306</v>
      </c>
      <c r="B16992" t="s">
        <v>240</v>
      </c>
      <c r="C16992" t="s">
        <v>287</v>
      </c>
      <c r="D16992">
        <v>1</v>
      </c>
      <c r="E16992">
        <v>1</v>
      </c>
      <c r="F16992">
        <v>1</v>
      </c>
      <c r="G16992">
        <v>1</v>
      </c>
      <c r="H16992">
        <v>1</v>
      </c>
      <c r="I16992">
        <v>1</v>
      </c>
      <c r="J16992">
        <v>1</v>
      </c>
      <c r="K16992">
        <v>1</v>
      </c>
    </row>
    <row r="16993" spans="1:11" hidden="1">
      <c r="A16993" t="s">
        <v>306</v>
      </c>
      <c r="B16993" t="s">
        <v>240</v>
      </c>
      <c r="C16993" t="s">
        <v>288</v>
      </c>
      <c r="D16993">
        <v>1</v>
      </c>
      <c r="E16993">
        <v>1</v>
      </c>
      <c r="F16993">
        <v>1</v>
      </c>
      <c r="G16993">
        <v>1</v>
      </c>
      <c r="H16993">
        <v>1</v>
      </c>
      <c r="I16993">
        <v>1</v>
      </c>
      <c r="J16993">
        <v>1</v>
      </c>
      <c r="K16993">
        <v>1</v>
      </c>
    </row>
    <row r="16994" spans="1:11" hidden="1">
      <c r="A16994" t="s">
        <v>306</v>
      </c>
      <c r="B16994" t="s">
        <v>240</v>
      </c>
      <c r="C16994" t="s">
        <v>289</v>
      </c>
      <c r="D16994">
        <v>1</v>
      </c>
      <c r="E16994">
        <v>1</v>
      </c>
      <c r="F16994">
        <v>1</v>
      </c>
      <c r="G16994">
        <v>1</v>
      </c>
      <c r="H16994">
        <v>1</v>
      </c>
      <c r="I16994">
        <v>1</v>
      </c>
      <c r="J16994">
        <v>1</v>
      </c>
      <c r="K16994">
        <v>1</v>
      </c>
    </row>
    <row r="16995" spans="1:11" hidden="1">
      <c r="A16995" t="s">
        <v>306</v>
      </c>
      <c r="B16995" t="s">
        <v>240</v>
      </c>
      <c r="C16995" t="s">
        <v>290</v>
      </c>
      <c r="D16995">
        <v>1</v>
      </c>
      <c r="E16995">
        <v>1</v>
      </c>
      <c r="F16995">
        <v>1</v>
      </c>
      <c r="G16995">
        <v>1</v>
      </c>
      <c r="H16995">
        <v>1</v>
      </c>
      <c r="I16995">
        <v>1</v>
      </c>
      <c r="J16995">
        <v>1</v>
      </c>
      <c r="K16995">
        <v>1</v>
      </c>
    </row>
    <row r="16996" spans="1:11" hidden="1">
      <c r="A16996" t="s">
        <v>306</v>
      </c>
      <c r="B16996" t="s">
        <v>240</v>
      </c>
      <c r="C16996" t="s">
        <v>291</v>
      </c>
      <c r="D16996">
        <v>1</v>
      </c>
      <c r="E16996">
        <v>1</v>
      </c>
      <c r="F16996">
        <v>1</v>
      </c>
      <c r="G16996">
        <v>1</v>
      </c>
      <c r="H16996">
        <v>1</v>
      </c>
      <c r="I16996">
        <v>1</v>
      </c>
      <c r="J16996">
        <v>1</v>
      </c>
      <c r="K16996">
        <v>1</v>
      </c>
    </row>
    <row r="16997" spans="1:11" hidden="1">
      <c r="A16997" t="s">
        <v>306</v>
      </c>
      <c r="B16997" t="s">
        <v>240</v>
      </c>
      <c r="C16997" t="s">
        <v>292</v>
      </c>
      <c r="D16997">
        <v>1</v>
      </c>
      <c r="E16997">
        <v>1</v>
      </c>
      <c r="F16997">
        <v>1</v>
      </c>
      <c r="G16997">
        <v>1</v>
      </c>
      <c r="H16997">
        <v>1</v>
      </c>
      <c r="I16997">
        <v>1</v>
      </c>
      <c r="J16997">
        <v>1</v>
      </c>
      <c r="K16997">
        <v>1</v>
      </c>
    </row>
    <row r="16998" spans="1:11" hidden="1">
      <c r="A16998" t="s">
        <v>306</v>
      </c>
      <c r="B16998" t="s">
        <v>364</v>
      </c>
      <c r="C16998" t="s">
        <v>278</v>
      </c>
      <c r="D16998">
        <v>1</v>
      </c>
      <c r="E16998">
        <v>1</v>
      </c>
      <c r="F16998">
        <v>1</v>
      </c>
      <c r="G16998">
        <v>1</v>
      </c>
      <c r="H16998">
        <v>1</v>
      </c>
      <c r="I16998">
        <v>1</v>
      </c>
      <c r="J16998">
        <v>1</v>
      </c>
      <c r="K16998">
        <v>1</v>
      </c>
    </row>
    <row r="16999" spans="1:11" hidden="1">
      <c r="A16999" t="s">
        <v>306</v>
      </c>
      <c r="B16999" t="s">
        <v>364</v>
      </c>
      <c r="C16999" t="s">
        <v>279</v>
      </c>
      <c r="D16999">
        <v>1</v>
      </c>
      <c r="E16999">
        <v>1</v>
      </c>
      <c r="F16999">
        <v>1</v>
      </c>
      <c r="G16999">
        <v>1</v>
      </c>
      <c r="H16999">
        <v>1</v>
      </c>
      <c r="I16999">
        <v>1</v>
      </c>
      <c r="J16999">
        <v>1</v>
      </c>
      <c r="K16999">
        <v>1</v>
      </c>
    </row>
    <row r="17000" spans="1:11" hidden="1">
      <c r="A17000" t="s">
        <v>306</v>
      </c>
      <c r="B17000" t="s">
        <v>364</v>
      </c>
      <c r="C17000" t="s">
        <v>280</v>
      </c>
      <c r="D17000">
        <v>1</v>
      </c>
      <c r="E17000">
        <v>1</v>
      </c>
      <c r="F17000">
        <v>1</v>
      </c>
      <c r="G17000">
        <v>1</v>
      </c>
      <c r="H17000">
        <v>1</v>
      </c>
      <c r="I17000">
        <v>1</v>
      </c>
      <c r="J17000">
        <v>1</v>
      </c>
      <c r="K17000">
        <v>1</v>
      </c>
    </row>
    <row r="17001" spans="1:11" hidden="1">
      <c r="A17001" t="s">
        <v>306</v>
      </c>
      <c r="B17001" t="s">
        <v>364</v>
      </c>
      <c r="C17001" t="s">
        <v>277</v>
      </c>
      <c r="D17001">
        <v>1</v>
      </c>
      <c r="E17001">
        <v>1</v>
      </c>
      <c r="F17001">
        <v>1</v>
      </c>
      <c r="G17001">
        <v>1</v>
      </c>
      <c r="H17001">
        <v>1</v>
      </c>
      <c r="I17001">
        <v>1</v>
      </c>
      <c r="J17001">
        <v>1</v>
      </c>
      <c r="K17001">
        <v>1</v>
      </c>
    </row>
    <row r="17002" spans="1:11" hidden="1">
      <c r="A17002" t="s">
        <v>306</v>
      </c>
      <c r="B17002" t="s">
        <v>364</v>
      </c>
      <c r="C17002" t="s">
        <v>281</v>
      </c>
      <c r="D17002">
        <v>1</v>
      </c>
      <c r="E17002">
        <v>1</v>
      </c>
      <c r="F17002">
        <v>1</v>
      </c>
      <c r="G17002">
        <v>1</v>
      </c>
      <c r="H17002">
        <v>1</v>
      </c>
      <c r="I17002">
        <v>1</v>
      </c>
      <c r="J17002">
        <v>1</v>
      </c>
      <c r="K17002">
        <v>1</v>
      </c>
    </row>
    <row r="17003" spans="1:11" hidden="1">
      <c r="A17003" t="s">
        <v>306</v>
      </c>
      <c r="B17003" t="s">
        <v>364</v>
      </c>
      <c r="C17003" t="s">
        <v>282</v>
      </c>
      <c r="D17003">
        <v>1</v>
      </c>
      <c r="E17003">
        <v>1</v>
      </c>
      <c r="F17003">
        <v>1</v>
      </c>
      <c r="G17003">
        <v>1</v>
      </c>
      <c r="H17003">
        <v>1</v>
      </c>
      <c r="I17003">
        <v>1</v>
      </c>
      <c r="J17003">
        <v>1</v>
      </c>
      <c r="K17003">
        <v>1</v>
      </c>
    </row>
    <row r="17004" spans="1:11" hidden="1">
      <c r="A17004" t="s">
        <v>306</v>
      </c>
      <c r="B17004" t="s">
        <v>364</v>
      </c>
      <c r="C17004" t="s">
        <v>283</v>
      </c>
      <c r="D17004">
        <v>1</v>
      </c>
      <c r="E17004">
        <v>1</v>
      </c>
      <c r="F17004">
        <v>1</v>
      </c>
      <c r="G17004">
        <v>1</v>
      </c>
      <c r="H17004">
        <v>1</v>
      </c>
      <c r="I17004">
        <v>1</v>
      </c>
      <c r="J17004">
        <v>1</v>
      </c>
      <c r="K17004">
        <v>1</v>
      </c>
    </row>
    <row r="17005" spans="1:11" hidden="1">
      <c r="A17005" t="s">
        <v>306</v>
      </c>
      <c r="B17005" t="s">
        <v>364</v>
      </c>
      <c r="C17005" t="s">
        <v>284</v>
      </c>
      <c r="D17005">
        <v>1</v>
      </c>
      <c r="E17005">
        <v>1</v>
      </c>
      <c r="F17005">
        <v>1</v>
      </c>
      <c r="G17005">
        <v>1</v>
      </c>
      <c r="H17005">
        <v>1</v>
      </c>
      <c r="I17005">
        <v>1</v>
      </c>
      <c r="J17005">
        <v>1</v>
      </c>
      <c r="K17005">
        <v>1</v>
      </c>
    </row>
    <row r="17006" spans="1:11" hidden="1">
      <c r="A17006" t="s">
        <v>306</v>
      </c>
      <c r="B17006" t="s">
        <v>364</v>
      </c>
      <c r="C17006" t="s">
        <v>285</v>
      </c>
      <c r="D17006">
        <v>1</v>
      </c>
      <c r="E17006">
        <v>1</v>
      </c>
      <c r="F17006">
        <v>1</v>
      </c>
      <c r="G17006">
        <v>1</v>
      </c>
      <c r="H17006">
        <v>1</v>
      </c>
      <c r="I17006">
        <v>1</v>
      </c>
      <c r="J17006">
        <v>1</v>
      </c>
      <c r="K17006">
        <v>1</v>
      </c>
    </row>
    <row r="17007" spans="1:11" hidden="1">
      <c r="A17007" t="s">
        <v>306</v>
      </c>
      <c r="B17007" t="s">
        <v>364</v>
      </c>
      <c r="C17007" t="s">
        <v>286</v>
      </c>
      <c r="D17007">
        <v>1</v>
      </c>
      <c r="E17007">
        <v>1</v>
      </c>
      <c r="F17007">
        <v>1</v>
      </c>
      <c r="G17007">
        <v>1</v>
      </c>
      <c r="H17007">
        <v>1</v>
      </c>
      <c r="I17007">
        <v>1</v>
      </c>
      <c r="J17007">
        <v>1</v>
      </c>
      <c r="K17007">
        <v>1</v>
      </c>
    </row>
    <row r="17008" spans="1:11" hidden="1">
      <c r="A17008" t="s">
        <v>306</v>
      </c>
      <c r="B17008" t="s">
        <v>364</v>
      </c>
      <c r="C17008" t="s">
        <v>287</v>
      </c>
      <c r="D17008">
        <v>1</v>
      </c>
      <c r="E17008">
        <v>1</v>
      </c>
      <c r="F17008">
        <v>1</v>
      </c>
      <c r="G17008">
        <v>1</v>
      </c>
      <c r="H17008">
        <v>1</v>
      </c>
      <c r="I17008">
        <v>1</v>
      </c>
      <c r="J17008">
        <v>1</v>
      </c>
      <c r="K17008">
        <v>1</v>
      </c>
    </row>
    <row r="17009" spans="1:11" hidden="1">
      <c r="A17009" t="s">
        <v>306</v>
      </c>
      <c r="B17009" t="s">
        <v>364</v>
      </c>
      <c r="C17009" t="s">
        <v>288</v>
      </c>
      <c r="D17009">
        <v>1</v>
      </c>
      <c r="E17009">
        <v>1</v>
      </c>
      <c r="F17009">
        <v>1</v>
      </c>
      <c r="G17009">
        <v>1</v>
      </c>
      <c r="H17009">
        <v>1</v>
      </c>
      <c r="I17009">
        <v>1</v>
      </c>
      <c r="J17009">
        <v>1</v>
      </c>
      <c r="K17009">
        <v>1</v>
      </c>
    </row>
    <row r="17010" spans="1:11" hidden="1">
      <c r="A17010" t="s">
        <v>306</v>
      </c>
      <c r="B17010" t="s">
        <v>364</v>
      </c>
      <c r="C17010" t="s">
        <v>289</v>
      </c>
      <c r="D17010">
        <v>1</v>
      </c>
      <c r="E17010">
        <v>1</v>
      </c>
      <c r="F17010">
        <v>1</v>
      </c>
      <c r="G17010">
        <v>1</v>
      </c>
      <c r="H17010">
        <v>1</v>
      </c>
      <c r="I17010">
        <v>1</v>
      </c>
      <c r="J17010">
        <v>1</v>
      </c>
      <c r="K17010">
        <v>1</v>
      </c>
    </row>
    <row r="17011" spans="1:11" hidden="1">
      <c r="A17011" t="s">
        <v>306</v>
      </c>
      <c r="B17011" t="s">
        <v>364</v>
      </c>
      <c r="C17011" t="s">
        <v>290</v>
      </c>
      <c r="D17011">
        <v>1</v>
      </c>
      <c r="E17011">
        <v>1</v>
      </c>
      <c r="F17011">
        <v>1</v>
      </c>
      <c r="G17011">
        <v>1</v>
      </c>
      <c r="H17011">
        <v>1</v>
      </c>
      <c r="I17011">
        <v>1</v>
      </c>
      <c r="J17011">
        <v>1</v>
      </c>
      <c r="K17011">
        <v>1</v>
      </c>
    </row>
    <row r="17012" spans="1:11" hidden="1">
      <c r="A17012" t="s">
        <v>306</v>
      </c>
      <c r="B17012" t="s">
        <v>364</v>
      </c>
      <c r="C17012" t="s">
        <v>291</v>
      </c>
      <c r="D17012">
        <v>1</v>
      </c>
      <c r="E17012">
        <v>1</v>
      </c>
      <c r="F17012">
        <v>1</v>
      </c>
      <c r="G17012">
        <v>1</v>
      </c>
      <c r="H17012">
        <v>1</v>
      </c>
      <c r="I17012">
        <v>1</v>
      </c>
      <c r="J17012">
        <v>1</v>
      </c>
      <c r="K17012">
        <v>1</v>
      </c>
    </row>
    <row r="17013" spans="1:11" hidden="1">
      <c r="A17013" t="s">
        <v>306</v>
      </c>
      <c r="B17013" t="s">
        <v>364</v>
      </c>
      <c r="C17013" t="s">
        <v>292</v>
      </c>
      <c r="D17013">
        <v>1</v>
      </c>
      <c r="E17013">
        <v>1</v>
      </c>
      <c r="F17013">
        <v>1</v>
      </c>
      <c r="G17013">
        <v>1</v>
      </c>
      <c r="H17013">
        <v>1</v>
      </c>
      <c r="I17013">
        <v>1</v>
      </c>
      <c r="J17013">
        <v>1</v>
      </c>
      <c r="K17013">
        <v>1</v>
      </c>
    </row>
    <row r="17014" spans="1:11" hidden="1">
      <c r="A17014" t="s">
        <v>306</v>
      </c>
      <c r="B17014" t="s">
        <v>365</v>
      </c>
      <c r="C17014" t="s">
        <v>278</v>
      </c>
      <c r="D17014">
        <v>1</v>
      </c>
      <c r="E17014">
        <v>1</v>
      </c>
      <c r="F17014">
        <v>1</v>
      </c>
      <c r="G17014">
        <v>1</v>
      </c>
      <c r="H17014">
        <v>1</v>
      </c>
      <c r="I17014">
        <v>1</v>
      </c>
      <c r="J17014">
        <v>1</v>
      </c>
      <c r="K17014">
        <v>1</v>
      </c>
    </row>
    <row r="17015" spans="1:11" hidden="1">
      <c r="A17015" t="s">
        <v>306</v>
      </c>
      <c r="B17015" t="s">
        <v>365</v>
      </c>
      <c r="C17015" t="s">
        <v>279</v>
      </c>
      <c r="D17015">
        <v>1</v>
      </c>
      <c r="E17015">
        <v>1</v>
      </c>
      <c r="F17015">
        <v>1</v>
      </c>
      <c r="G17015">
        <v>1</v>
      </c>
      <c r="H17015">
        <v>1</v>
      </c>
      <c r="I17015">
        <v>1</v>
      </c>
      <c r="J17015">
        <v>1</v>
      </c>
      <c r="K17015">
        <v>1</v>
      </c>
    </row>
    <row r="17016" spans="1:11" hidden="1">
      <c r="A17016" t="s">
        <v>306</v>
      </c>
      <c r="B17016" t="s">
        <v>365</v>
      </c>
      <c r="C17016" t="s">
        <v>280</v>
      </c>
      <c r="D17016">
        <v>1</v>
      </c>
      <c r="E17016">
        <v>1</v>
      </c>
      <c r="F17016">
        <v>1</v>
      </c>
      <c r="G17016">
        <v>1</v>
      </c>
      <c r="H17016">
        <v>1</v>
      </c>
      <c r="I17016">
        <v>1</v>
      </c>
      <c r="J17016">
        <v>1</v>
      </c>
      <c r="K17016">
        <v>1</v>
      </c>
    </row>
    <row r="17017" spans="1:11" hidden="1">
      <c r="A17017" t="s">
        <v>306</v>
      </c>
      <c r="B17017" t="s">
        <v>365</v>
      </c>
      <c r="C17017" t="s">
        <v>277</v>
      </c>
      <c r="D17017">
        <v>1</v>
      </c>
      <c r="E17017">
        <v>1</v>
      </c>
      <c r="F17017">
        <v>1</v>
      </c>
      <c r="G17017">
        <v>1</v>
      </c>
      <c r="H17017">
        <v>1</v>
      </c>
      <c r="I17017">
        <v>1</v>
      </c>
      <c r="J17017">
        <v>1</v>
      </c>
      <c r="K17017">
        <v>1</v>
      </c>
    </row>
    <row r="17018" spans="1:11" hidden="1">
      <c r="A17018" t="s">
        <v>306</v>
      </c>
      <c r="B17018" t="s">
        <v>365</v>
      </c>
      <c r="C17018" t="s">
        <v>281</v>
      </c>
      <c r="D17018">
        <v>1</v>
      </c>
      <c r="E17018">
        <v>1</v>
      </c>
      <c r="F17018">
        <v>1</v>
      </c>
      <c r="G17018">
        <v>1</v>
      </c>
      <c r="H17018">
        <v>1</v>
      </c>
      <c r="I17018">
        <v>1</v>
      </c>
      <c r="J17018">
        <v>1</v>
      </c>
      <c r="K17018">
        <v>1</v>
      </c>
    </row>
    <row r="17019" spans="1:11" hidden="1">
      <c r="A17019" t="s">
        <v>306</v>
      </c>
      <c r="B17019" t="s">
        <v>365</v>
      </c>
      <c r="C17019" t="s">
        <v>282</v>
      </c>
      <c r="D17019">
        <v>1</v>
      </c>
      <c r="E17019">
        <v>1</v>
      </c>
      <c r="F17019">
        <v>1</v>
      </c>
      <c r="G17019">
        <v>1</v>
      </c>
      <c r="H17019">
        <v>1</v>
      </c>
      <c r="I17019">
        <v>1</v>
      </c>
      <c r="J17019">
        <v>1</v>
      </c>
      <c r="K17019">
        <v>1</v>
      </c>
    </row>
    <row r="17020" spans="1:11" hidden="1">
      <c r="A17020" t="s">
        <v>306</v>
      </c>
      <c r="B17020" t="s">
        <v>365</v>
      </c>
      <c r="C17020" t="s">
        <v>283</v>
      </c>
      <c r="D17020">
        <v>1</v>
      </c>
      <c r="E17020">
        <v>1</v>
      </c>
      <c r="F17020">
        <v>1</v>
      </c>
      <c r="G17020">
        <v>1</v>
      </c>
      <c r="H17020">
        <v>1</v>
      </c>
      <c r="I17020">
        <v>1</v>
      </c>
      <c r="J17020">
        <v>1</v>
      </c>
      <c r="K17020">
        <v>1</v>
      </c>
    </row>
    <row r="17021" spans="1:11" hidden="1">
      <c r="A17021" t="s">
        <v>306</v>
      </c>
      <c r="B17021" t="s">
        <v>365</v>
      </c>
      <c r="C17021" t="s">
        <v>284</v>
      </c>
      <c r="D17021">
        <v>1</v>
      </c>
      <c r="E17021">
        <v>1</v>
      </c>
      <c r="F17021">
        <v>1</v>
      </c>
      <c r="G17021">
        <v>1</v>
      </c>
      <c r="H17021">
        <v>1</v>
      </c>
      <c r="I17021">
        <v>1</v>
      </c>
      <c r="J17021">
        <v>1</v>
      </c>
      <c r="K17021">
        <v>1</v>
      </c>
    </row>
    <row r="17022" spans="1:11" hidden="1">
      <c r="A17022" t="s">
        <v>306</v>
      </c>
      <c r="B17022" t="s">
        <v>365</v>
      </c>
      <c r="C17022" t="s">
        <v>285</v>
      </c>
      <c r="D17022">
        <v>1</v>
      </c>
      <c r="E17022">
        <v>1</v>
      </c>
      <c r="F17022">
        <v>1</v>
      </c>
      <c r="G17022">
        <v>1</v>
      </c>
      <c r="H17022">
        <v>1</v>
      </c>
      <c r="I17022">
        <v>1</v>
      </c>
      <c r="J17022">
        <v>1</v>
      </c>
      <c r="K17022">
        <v>1</v>
      </c>
    </row>
    <row r="17023" spans="1:11" hidden="1">
      <c r="A17023" t="s">
        <v>306</v>
      </c>
      <c r="B17023" t="s">
        <v>365</v>
      </c>
      <c r="C17023" t="s">
        <v>286</v>
      </c>
      <c r="D17023">
        <v>1</v>
      </c>
      <c r="E17023">
        <v>1</v>
      </c>
      <c r="F17023">
        <v>1</v>
      </c>
      <c r="G17023">
        <v>1</v>
      </c>
      <c r="H17023">
        <v>1</v>
      </c>
      <c r="I17023">
        <v>1</v>
      </c>
      <c r="J17023">
        <v>1</v>
      </c>
      <c r="K17023">
        <v>1</v>
      </c>
    </row>
    <row r="17024" spans="1:11" hidden="1">
      <c r="A17024" t="s">
        <v>306</v>
      </c>
      <c r="B17024" t="s">
        <v>365</v>
      </c>
      <c r="C17024" t="s">
        <v>287</v>
      </c>
      <c r="D17024">
        <v>1</v>
      </c>
      <c r="E17024">
        <v>1</v>
      </c>
      <c r="F17024">
        <v>1</v>
      </c>
      <c r="G17024">
        <v>1</v>
      </c>
      <c r="H17024">
        <v>1</v>
      </c>
      <c r="I17024">
        <v>1</v>
      </c>
      <c r="J17024">
        <v>1</v>
      </c>
      <c r="K17024">
        <v>1</v>
      </c>
    </row>
    <row r="17025" spans="1:11" hidden="1">
      <c r="A17025" t="s">
        <v>306</v>
      </c>
      <c r="B17025" t="s">
        <v>365</v>
      </c>
      <c r="C17025" t="s">
        <v>288</v>
      </c>
      <c r="D17025">
        <v>1</v>
      </c>
      <c r="E17025">
        <v>1</v>
      </c>
      <c r="F17025">
        <v>1</v>
      </c>
      <c r="G17025">
        <v>1</v>
      </c>
      <c r="H17025">
        <v>1</v>
      </c>
      <c r="I17025">
        <v>1</v>
      </c>
      <c r="J17025">
        <v>1</v>
      </c>
      <c r="K17025">
        <v>1</v>
      </c>
    </row>
    <row r="17026" spans="1:11" hidden="1">
      <c r="A17026" t="s">
        <v>306</v>
      </c>
      <c r="B17026" t="s">
        <v>365</v>
      </c>
      <c r="C17026" t="s">
        <v>289</v>
      </c>
      <c r="D17026">
        <v>1</v>
      </c>
      <c r="E17026">
        <v>1</v>
      </c>
      <c r="F17026">
        <v>1</v>
      </c>
      <c r="G17026">
        <v>1</v>
      </c>
      <c r="H17026">
        <v>1</v>
      </c>
      <c r="I17026">
        <v>1</v>
      </c>
      <c r="J17026">
        <v>1</v>
      </c>
      <c r="K17026">
        <v>1</v>
      </c>
    </row>
    <row r="17027" spans="1:11" hidden="1">
      <c r="A17027" t="s">
        <v>306</v>
      </c>
      <c r="B17027" t="s">
        <v>365</v>
      </c>
      <c r="C17027" t="s">
        <v>290</v>
      </c>
      <c r="D17027">
        <v>1</v>
      </c>
      <c r="E17027">
        <v>1</v>
      </c>
      <c r="F17027">
        <v>1</v>
      </c>
      <c r="G17027">
        <v>1</v>
      </c>
      <c r="H17027">
        <v>1</v>
      </c>
      <c r="I17027">
        <v>1</v>
      </c>
      <c r="J17027">
        <v>1</v>
      </c>
      <c r="K17027">
        <v>1</v>
      </c>
    </row>
    <row r="17028" spans="1:11" hidden="1">
      <c r="A17028" t="s">
        <v>306</v>
      </c>
      <c r="B17028" t="s">
        <v>365</v>
      </c>
      <c r="C17028" t="s">
        <v>291</v>
      </c>
      <c r="D17028">
        <v>1</v>
      </c>
      <c r="E17028">
        <v>1</v>
      </c>
      <c r="F17028">
        <v>1</v>
      </c>
      <c r="G17028">
        <v>1</v>
      </c>
      <c r="H17028">
        <v>1</v>
      </c>
      <c r="I17028">
        <v>1</v>
      </c>
      <c r="J17028">
        <v>1</v>
      </c>
      <c r="K17028">
        <v>1</v>
      </c>
    </row>
    <row r="17029" spans="1:11" hidden="1">
      <c r="A17029" t="s">
        <v>306</v>
      </c>
      <c r="B17029" t="s">
        <v>365</v>
      </c>
      <c r="C17029" t="s">
        <v>292</v>
      </c>
      <c r="D17029">
        <v>1</v>
      </c>
      <c r="E17029">
        <v>1</v>
      </c>
      <c r="F17029">
        <v>1</v>
      </c>
      <c r="G17029">
        <v>1</v>
      </c>
      <c r="H17029">
        <v>1</v>
      </c>
      <c r="I17029">
        <v>1</v>
      </c>
      <c r="J17029">
        <v>1</v>
      </c>
      <c r="K17029">
        <v>1</v>
      </c>
    </row>
    <row r="17030" spans="1:11" hidden="1">
      <c r="A17030" t="s">
        <v>306</v>
      </c>
      <c r="B17030" t="s">
        <v>239</v>
      </c>
      <c r="C17030" t="s">
        <v>278</v>
      </c>
      <c r="D17030">
        <v>1</v>
      </c>
      <c r="E17030">
        <v>1</v>
      </c>
      <c r="F17030">
        <v>1</v>
      </c>
      <c r="G17030">
        <v>1</v>
      </c>
      <c r="H17030">
        <v>1</v>
      </c>
      <c r="I17030">
        <v>1</v>
      </c>
      <c r="J17030">
        <v>1</v>
      </c>
      <c r="K17030">
        <v>1</v>
      </c>
    </row>
    <row r="17031" spans="1:11" hidden="1">
      <c r="A17031" t="s">
        <v>306</v>
      </c>
      <c r="B17031" t="s">
        <v>239</v>
      </c>
      <c r="C17031" t="s">
        <v>279</v>
      </c>
      <c r="D17031">
        <v>1</v>
      </c>
      <c r="E17031">
        <v>1</v>
      </c>
      <c r="F17031">
        <v>1</v>
      </c>
      <c r="G17031">
        <v>1</v>
      </c>
      <c r="H17031">
        <v>1</v>
      </c>
      <c r="I17031">
        <v>1</v>
      </c>
      <c r="J17031">
        <v>1</v>
      </c>
      <c r="K17031">
        <v>1</v>
      </c>
    </row>
    <row r="17032" spans="1:11" hidden="1">
      <c r="A17032" t="s">
        <v>306</v>
      </c>
      <c r="B17032" t="s">
        <v>239</v>
      </c>
      <c r="C17032" t="s">
        <v>280</v>
      </c>
      <c r="D17032">
        <v>1</v>
      </c>
      <c r="E17032">
        <v>1</v>
      </c>
      <c r="F17032">
        <v>1</v>
      </c>
      <c r="G17032">
        <v>1</v>
      </c>
      <c r="H17032">
        <v>1</v>
      </c>
      <c r="I17032">
        <v>1</v>
      </c>
      <c r="J17032">
        <v>1</v>
      </c>
      <c r="K17032">
        <v>1</v>
      </c>
    </row>
    <row r="17033" spans="1:11" hidden="1">
      <c r="A17033" t="s">
        <v>306</v>
      </c>
      <c r="B17033" t="s">
        <v>239</v>
      </c>
      <c r="C17033" t="s">
        <v>277</v>
      </c>
      <c r="D17033">
        <v>1</v>
      </c>
      <c r="E17033">
        <v>1</v>
      </c>
      <c r="F17033">
        <v>1</v>
      </c>
      <c r="G17033">
        <v>1</v>
      </c>
      <c r="H17033">
        <v>1</v>
      </c>
      <c r="I17033">
        <v>1</v>
      </c>
      <c r="J17033">
        <v>1</v>
      </c>
      <c r="K17033">
        <v>1</v>
      </c>
    </row>
    <row r="17034" spans="1:11" hidden="1">
      <c r="A17034" t="s">
        <v>306</v>
      </c>
      <c r="B17034" t="s">
        <v>239</v>
      </c>
      <c r="C17034" t="s">
        <v>281</v>
      </c>
      <c r="D17034">
        <v>1</v>
      </c>
      <c r="E17034">
        <v>1</v>
      </c>
      <c r="F17034">
        <v>1</v>
      </c>
      <c r="G17034">
        <v>1</v>
      </c>
      <c r="H17034">
        <v>1</v>
      </c>
      <c r="I17034">
        <v>1</v>
      </c>
      <c r="J17034">
        <v>1</v>
      </c>
      <c r="K17034">
        <v>1</v>
      </c>
    </row>
    <row r="17035" spans="1:11" hidden="1">
      <c r="A17035" t="s">
        <v>306</v>
      </c>
      <c r="B17035" t="s">
        <v>239</v>
      </c>
      <c r="C17035" t="s">
        <v>282</v>
      </c>
      <c r="D17035">
        <v>1</v>
      </c>
      <c r="E17035">
        <v>1</v>
      </c>
      <c r="F17035">
        <v>1</v>
      </c>
      <c r="G17035">
        <v>1</v>
      </c>
      <c r="H17035">
        <v>1</v>
      </c>
      <c r="I17035">
        <v>1</v>
      </c>
      <c r="J17035">
        <v>1</v>
      </c>
      <c r="K17035">
        <v>1</v>
      </c>
    </row>
    <row r="17036" spans="1:11" hidden="1">
      <c r="A17036" t="s">
        <v>306</v>
      </c>
      <c r="B17036" t="s">
        <v>239</v>
      </c>
      <c r="C17036" t="s">
        <v>283</v>
      </c>
      <c r="D17036">
        <v>1</v>
      </c>
      <c r="E17036">
        <v>1</v>
      </c>
      <c r="F17036">
        <v>1</v>
      </c>
      <c r="G17036">
        <v>1</v>
      </c>
      <c r="H17036">
        <v>1</v>
      </c>
      <c r="I17036">
        <v>1</v>
      </c>
      <c r="J17036">
        <v>1</v>
      </c>
      <c r="K17036">
        <v>1</v>
      </c>
    </row>
    <row r="17037" spans="1:11" hidden="1">
      <c r="A17037" t="s">
        <v>306</v>
      </c>
      <c r="B17037" t="s">
        <v>239</v>
      </c>
      <c r="C17037" t="s">
        <v>284</v>
      </c>
      <c r="D17037">
        <v>1</v>
      </c>
      <c r="E17037">
        <v>1</v>
      </c>
      <c r="F17037">
        <v>1</v>
      </c>
      <c r="G17037">
        <v>1</v>
      </c>
      <c r="H17037">
        <v>1</v>
      </c>
      <c r="I17037">
        <v>1</v>
      </c>
      <c r="J17037">
        <v>1</v>
      </c>
      <c r="K17037">
        <v>1</v>
      </c>
    </row>
    <row r="17038" spans="1:11" hidden="1">
      <c r="A17038" t="s">
        <v>306</v>
      </c>
      <c r="B17038" t="s">
        <v>239</v>
      </c>
      <c r="C17038" t="s">
        <v>285</v>
      </c>
      <c r="D17038">
        <v>1</v>
      </c>
      <c r="E17038">
        <v>1</v>
      </c>
      <c r="F17038">
        <v>1</v>
      </c>
      <c r="G17038">
        <v>1</v>
      </c>
      <c r="H17038">
        <v>1</v>
      </c>
      <c r="I17038">
        <v>1</v>
      </c>
      <c r="J17038">
        <v>1</v>
      </c>
      <c r="K17038">
        <v>1</v>
      </c>
    </row>
    <row r="17039" spans="1:11" hidden="1">
      <c r="A17039" t="s">
        <v>306</v>
      </c>
      <c r="B17039" t="s">
        <v>239</v>
      </c>
      <c r="C17039" t="s">
        <v>286</v>
      </c>
      <c r="D17039">
        <v>1</v>
      </c>
      <c r="E17039">
        <v>1</v>
      </c>
      <c r="F17039">
        <v>1</v>
      </c>
      <c r="G17039">
        <v>1</v>
      </c>
      <c r="H17039">
        <v>1</v>
      </c>
      <c r="I17039">
        <v>1</v>
      </c>
      <c r="J17039">
        <v>1</v>
      </c>
      <c r="K17039">
        <v>1</v>
      </c>
    </row>
    <row r="17040" spans="1:11" hidden="1">
      <c r="A17040" t="s">
        <v>306</v>
      </c>
      <c r="B17040" t="s">
        <v>239</v>
      </c>
      <c r="C17040" t="s">
        <v>287</v>
      </c>
      <c r="D17040">
        <v>1</v>
      </c>
      <c r="E17040">
        <v>1</v>
      </c>
      <c r="F17040">
        <v>1</v>
      </c>
      <c r="G17040">
        <v>1</v>
      </c>
      <c r="H17040">
        <v>1</v>
      </c>
      <c r="I17040">
        <v>1</v>
      </c>
      <c r="J17040">
        <v>1</v>
      </c>
      <c r="K17040">
        <v>1</v>
      </c>
    </row>
    <row r="17041" spans="1:11" hidden="1">
      <c r="A17041" t="s">
        <v>306</v>
      </c>
      <c r="B17041" t="s">
        <v>239</v>
      </c>
      <c r="C17041" t="s">
        <v>288</v>
      </c>
      <c r="D17041">
        <v>1</v>
      </c>
      <c r="E17041">
        <v>1</v>
      </c>
      <c r="F17041">
        <v>1</v>
      </c>
      <c r="G17041">
        <v>1</v>
      </c>
      <c r="H17041">
        <v>1</v>
      </c>
      <c r="I17041">
        <v>1</v>
      </c>
      <c r="J17041">
        <v>1</v>
      </c>
      <c r="K17041">
        <v>1</v>
      </c>
    </row>
    <row r="17042" spans="1:11" hidden="1">
      <c r="A17042" t="s">
        <v>306</v>
      </c>
      <c r="B17042" t="s">
        <v>239</v>
      </c>
      <c r="C17042" t="s">
        <v>289</v>
      </c>
      <c r="D17042">
        <v>1</v>
      </c>
      <c r="E17042">
        <v>1</v>
      </c>
      <c r="F17042">
        <v>1</v>
      </c>
      <c r="G17042">
        <v>1</v>
      </c>
      <c r="H17042">
        <v>1</v>
      </c>
      <c r="I17042">
        <v>1</v>
      </c>
      <c r="J17042">
        <v>1</v>
      </c>
      <c r="K17042">
        <v>1</v>
      </c>
    </row>
    <row r="17043" spans="1:11" hidden="1">
      <c r="A17043" t="s">
        <v>306</v>
      </c>
      <c r="B17043" t="s">
        <v>239</v>
      </c>
      <c r="C17043" t="s">
        <v>290</v>
      </c>
      <c r="D17043">
        <v>1</v>
      </c>
      <c r="E17043">
        <v>1</v>
      </c>
      <c r="F17043">
        <v>1</v>
      </c>
      <c r="G17043">
        <v>1</v>
      </c>
      <c r="H17043">
        <v>1</v>
      </c>
      <c r="I17043">
        <v>1</v>
      </c>
      <c r="J17043">
        <v>1</v>
      </c>
      <c r="K17043">
        <v>1</v>
      </c>
    </row>
    <row r="17044" spans="1:11" hidden="1">
      <c r="A17044" t="s">
        <v>306</v>
      </c>
      <c r="B17044" t="s">
        <v>239</v>
      </c>
      <c r="C17044" t="s">
        <v>291</v>
      </c>
      <c r="D17044">
        <v>1</v>
      </c>
      <c r="E17044">
        <v>1</v>
      </c>
      <c r="F17044">
        <v>1</v>
      </c>
      <c r="G17044">
        <v>1</v>
      </c>
      <c r="H17044">
        <v>1</v>
      </c>
      <c r="I17044">
        <v>1</v>
      </c>
      <c r="J17044">
        <v>1</v>
      </c>
      <c r="K17044">
        <v>1</v>
      </c>
    </row>
    <row r="17045" spans="1:11" hidden="1">
      <c r="A17045" t="s">
        <v>306</v>
      </c>
      <c r="B17045" t="s">
        <v>239</v>
      </c>
      <c r="C17045" t="s">
        <v>292</v>
      </c>
      <c r="D17045">
        <v>1</v>
      </c>
      <c r="E17045">
        <v>1</v>
      </c>
      <c r="F17045">
        <v>1</v>
      </c>
      <c r="G17045">
        <v>1</v>
      </c>
      <c r="H17045">
        <v>1</v>
      </c>
      <c r="I17045">
        <v>1</v>
      </c>
      <c r="J17045">
        <v>1</v>
      </c>
      <c r="K17045">
        <v>1</v>
      </c>
    </row>
    <row r="17046" spans="1:11" hidden="1">
      <c r="A17046" t="s">
        <v>306</v>
      </c>
      <c r="B17046" t="s">
        <v>238</v>
      </c>
      <c r="C17046" t="s">
        <v>278</v>
      </c>
      <c r="D17046">
        <v>1</v>
      </c>
      <c r="E17046">
        <v>1</v>
      </c>
      <c r="F17046">
        <v>1</v>
      </c>
      <c r="G17046">
        <v>1</v>
      </c>
      <c r="H17046">
        <v>1</v>
      </c>
      <c r="I17046">
        <v>1</v>
      </c>
      <c r="J17046">
        <v>1</v>
      </c>
      <c r="K17046">
        <v>1</v>
      </c>
    </row>
    <row r="17047" spans="1:11" hidden="1">
      <c r="A17047" t="s">
        <v>306</v>
      </c>
      <c r="B17047" t="s">
        <v>238</v>
      </c>
      <c r="C17047" t="s">
        <v>279</v>
      </c>
      <c r="D17047">
        <v>1</v>
      </c>
      <c r="E17047">
        <v>1</v>
      </c>
      <c r="F17047">
        <v>1</v>
      </c>
      <c r="G17047">
        <v>1</v>
      </c>
      <c r="H17047">
        <v>1</v>
      </c>
      <c r="I17047">
        <v>1</v>
      </c>
      <c r="J17047">
        <v>1</v>
      </c>
      <c r="K17047">
        <v>1</v>
      </c>
    </row>
    <row r="17048" spans="1:11" hidden="1">
      <c r="A17048" t="s">
        <v>306</v>
      </c>
      <c r="B17048" t="s">
        <v>238</v>
      </c>
      <c r="C17048" t="s">
        <v>280</v>
      </c>
      <c r="D17048">
        <v>1</v>
      </c>
      <c r="E17048">
        <v>1</v>
      </c>
      <c r="F17048">
        <v>1</v>
      </c>
      <c r="G17048">
        <v>1</v>
      </c>
      <c r="H17048">
        <v>1</v>
      </c>
      <c r="I17048">
        <v>1</v>
      </c>
      <c r="J17048">
        <v>1</v>
      </c>
      <c r="K17048">
        <v>1</v>
      </c>
    </row>
    <row r="17049" spans="1:11" hidden="1">
      <c r="A17049" t="s">
        <v>306</v>
      </c>
      <c r="B17049" t="s">
        <v>238</v>
      </c>
      <c r="C17049" t="s">
        <v>277</v>
      </c>
      <c r="D17049">
        <v>1</v>
      </c>
      <c r="E17049">
        <v>1</v>
      </c>
      <c r="F17049">
        <v>1</v>
      </c>
      <c r="G17049">
        <v>1</v>
      </c>
      <c r="H17049">
        <v>1</v>
      </c>
      <c r="I17049">
        <v>1</v>
      </c>
      <c r="J17049">
        <v>1</v>
      </c>
      <c r="K17049">
        <v>1</v>
      </c>
    </row>
    <row r="17050" spans="1:11" hidden="1">
      <c r="A17050" t="s">
        <v>306</v>
      </c>
      <c r="B17050" t="s">
        <v>238</v>
      </c>
      <c r="C17050" t="s">
        <v>281</v>
      </c>
      <c r="D17050">
        <v>1</v>
      </c>
      <c r="E17050">
        <v>1</v>
      </c>
      <c r="F17050">
        <v>1</v>
      </c>
      <c r="G17050">
        <v>1</v>
      </c>
      <c r="H17050">
        <v>1</v>
      </c>
      <c r="I17050">
        <v>1</v>
      </c>
      <c r="J17050">
        <v>1</v>
      </c>
      <c r="K17050">
        <v>1</v>
      </c>
    </row>
    <row r="17051" spans="1:11" hidden="1">
      <c r="A17051" t="s">
        <v>306</v>
      </c>
      <c r="B17051" t="s">
        <v>238</v>
      </c>
      <c r="C17051" t="s">
        <v>282</v>
      </c>
      <c r="D17051">
        <v>1</v>
      </c>
      <c r="E17051">
        <v>1</v>
      </c>
      <c r="F17051">
        <v>1</v>
      </c>
      <c r="G17051">
        <v>1</v>
      </c>
      <c r="H17051">
        <v>1</v>
      </c>
      <c r="I17051">
        <v>1</v>
      </c>
      <c r="J17051">
        <v>1</v>
      </c>
      <c r="K17051">
        <v>1</v>
      </c>
    </row>
    <row r="17052" spans="1:11" hidden="1">
      <c r="A17052" t="s">
        <v>306</v>
      </c>
      <c r="B17052" t="s">
        <v>238</v>
      </c>
      <c r="C17052" t="s">
        <v>283</v>
      </c>
      <c r="D17052">
        <v>1</v>
      </c>
      <c r="E17052">
        <v>1</v>
      </c>
      <c r="F17052">
        <v>1</v>
      </c>
      <c r="G17052">
        <v>1</v>
      </c>
      <c r="H17052">
        <v>1</v>
      </c>
      <c r="I17052">
        <v>1</v>
      </c>
      <c r="J17052">
        <v>1</v>
      </c>
      <c r="K17052">
        <v>1</v>
      </c>
    </row>
    <row r="17053" spans="1:11" hidden="1">
      <c r="A17053" t="s">
        <v>306</v>
      </c>
      <c r="B17053" t="s">
        <v>238</v>
      </c>
      <c r="C17053" t="s">
        <v>284</v>
      </c>
      <c r="D17053">
        <v>1</v>
      </c>
      <c r="E17053">
        <v>1</v>
      </c>
      <c r="F17053">
        <v>1</v>
      </c>
      <c r="G17053">
        <v>1</v>
      </c>
      <c r="H17053">
        <v>1</v>
      </c>
      <c r="I17053">
        <v>1</v>
      </c>
      <c r="J17053">
        <v>1</v>
      </c>
      <c r="K17053">
        <v>1</v>
      </c>
    </row>
    <row r="17054" spans="1:11" hidden="1">
      <c r="A17054" t="s">
        <v>306</v>
      </c>
      <c r="B17054" t="s">
        <v>238</v>
      </c>
      <c r="C17054" t="s">
        <v>285</v>
      </c>
      <c r="D17054">
        <v>1</v>
      </c>
      <c r="E17054">
        <v>1</v>
      </c>
      <c r="F17054">
        <v>1</v>
      </c>
      <c r="G17054">
        <v>1</v>
      </c>
      <c r="H17054">
        <v>1</v>
      </c>
      <c r="I17054">
        <v>1</v>
      </c>
      <c r="J17054">
        <v>1</v>
      </c>
      <c r="K17054">
        <v>1</v>
      </c>
    </row>
    <row r="17055" spans="1:11" hidden="1">
      <c r="A17055" t="s">
        <v>306</v>
      </c>
      <c r="B17055" t="s">
        <v>238</v>
      </c>
      <c r="C17055" t="s">
        <v>286</v>
      </c>
      <c r="D17055">
        <v>1</v>
      </c>
      <c r="E17055">
        <v>1</v>
      </c>
      <c r="F17055">
        <v>1</v>
      </c>
      <c r="G17055">
        <v>1</v>
      </c>
      <c r="H17055">
        <v>1</v>
      </c>
      <c r="I17055">
        <v>1</v>
      </c>
      <c r="J17055">
        <v>1</v>
      </c>
      <c r="K17055">
        <v>1</v>
      </c>
    </row>
    <row r="17056" spans="1:11" hidden="1">
      <c r="A17056" t="s">
        <v>306</v>
      </c>
      <c r="B17056" t="s">
        <v>238</v>
      </c>
      <c r="C17056" t="s">
        <v>287</v>
      </c>
      <c r="D17056">
        <v>1</v>
      </c>
      <c r="E17056">
        <v>1</v>
      </c>
      <c r="F17056">
        <v>1</v>
      </c>
      <c r="G17056">
        <v>1</v>
      </c>
      <c r="H17056">
        <v>1</v>
      </c>
      <c r="I17056">
        <v>1</v>
      </c>
      <c r="J17056">
        <v>1</v>
      </c>
      <c r="K17056">
        <v>1</v>
      </c>
    </row>
    <row r="17057" spans="1:11" hidden="1">
      <c r="A17057" t="s">
        <v>306</v>
      </c>
      <c r="B17057" t="s">
        <v>238</v>
      </c>
      <c r="C17057" t="s">
        <v>288</v>
      </c>
      <c r="D17057">
        <v>1</v>
      </c>
      <c r="E17057">
        <v>1</v>
      </c>
      <c r="F17057">
        <v>1</v>
      </c>
      <c r="G17057">
        <v>1</v>
      </c>
      <c r="H17057">
        <v>1</v>
      </c>
      <c r="I17057">
        <v>1</v>
      </c>
      <c r="J17057">
        <v>1</v>
      </c>
      <c r="K17057">
        <v>1</v>
      </c>
    </row>
    <row r="17058" spans="1:11" hidden="1">
      <c r="A17058" t="s">
        <v>306</v>
      </c>
      <c r="B17058" t="s">
        <v>238</v>
      </c>
      <c r="C17058" t="s">
        <v>289</v>
      </c>
      <c r="D17058">
        <v>1</v>
      </c>
      <c r="E17058">
        <v>1</v>
      </c>
      <c r="F17058">
        <v>1</v>
      </c>
      <c r="G17058">
        <v>1</v>
      </c>
      <c r="H17058">
        <v>1</v>
      </c>
      <c r="I17058">
        <v>1</v>
      </c>
      <c r="J17058">
        <v>1</v>
      </c>
      <c r="K17058">
        <v>1</v>
      </c>
    </row>
    <row r="17059" spans="1:11" hidden="1">
      <c r="A17059" t="s">
        <v>306</v>
      </c>
      <c r="B17059" t="s">
        <v>238</v>
      </c>
      <c r="C17059" t="s">
        <v>290</v>
      </c>
      <c r="D17059">
        <v>1</v>
      </c>
      <c r="E17059">
        <v>1</v>
      </c>
      <c r="F17059">
        <v>1</v>
      </c>
      <c r="G17059">
        <v>1</v>
      </c>
      <c r="H17059">
        <v>1</v>
      </c>
      <c r="I17059">
        <v>1</v>
      </c>
      <c r="J17059">
        <v>1</v>
      </c>
      <c r="K17059">
        <v>1</v>
      </c>
    </row>
    <row r="17060" spans="1:11" hidden="1">
      <c r="A17060" t="s">
        <v>306</v>
      </c>
      <c r="B17060" t="s">
        <v>238</v>
      </c>
      <c r="C17060" t="s">
        <v>291</v>
      </c>
      <c r="D17060">
        <v>1</v>
      </c>
      <c r="E17060">
        <v>1</v>
      </c>
      <c r="F17060">
        <v>1</v>
      </c>
      <c r="G17060">
        <v>1</v>
      </c>
      <c r="H17060">
        <v>1</v>
      </c>
      <c r="I17060">
        <v>1</v>
      </c>
      <c r="J17060">
        <v>1</v>
      </c>
      <c r="K17060">
        <v>1</v>
      </c>
    </row>
    <row r="17061" spans="1:11" hidden="1">
      <c r="A17061" t="s">
        <v>306</v>
      </c>
      <c r="B17061" t="s">
        <v>238</v>
      </c>
      <c r="C17061" t="s">
        <v>292</v>
      </c>
      <c r="D17061">
        <v>1</v>
      </c>
      <c r="E17061">
        <v>1</v>
      </c>
      <c r="F17061">
        <v>1</v>
      </c>
      <c r="G17061">
        <v>1</v>
      </c>
      <c r="H17061">
        <v>1</v>
      </c>
      <c r="I17061">
        <v>1</v>
      </c>
      <c r="J17061">
        <v>1</v>
      </c>
      <c r="K17061">
        <v>1</v>
      </c>
    </row>
    <row r="17062" spans="1:11" hidden="1">
      <c r="A17062" t="s">
        <v>306</v>
      </c>
      <c r="B17062" t="s">
        <v>516</v>
      </c>
      <c r="C17062" t="s">
        <v>278</v>
      </c>
      <c r="D17062">
        <v>1</v>
      </c>
      <c r="E17062">
        <v>1</v>
      </c>
      <c r="F17062">
        <v>1</v>
      </c>
      <c r="G17062">
        <v>1</v>
      </c>
      <c r="H17062">
        <v>1</v>
      </c>
      <c r="I17062">
        <v>1</v>
      </c>
      <c r="J17062">
        <v>1</v>
      </c>
      <c r="K17062">
        <v>1</v>
      </c>
    </row>
    <row r="17063" spans="1:11" hidden="1">
      <c r="A17063" t="s">
        <v>306</v>
      </c>
      <c r="B17063" t="s">
        <v>516</v>
      </c>
      <c r="C17063" t="s">
        <v>279</v>
      </c>
      <c r="D17063">
        <v>1</v>
      </c>
      <c r="E17063">
        <v>1</v>
      </c>
      <c r="F17063">
        <v>1</v>
      </c>
      <c r="G17063">
        <v>1</v>
      </c>
      <c r="H17063">
        <v>1</v>
      </c>
      <c r="I17063">
        <v>1</v>
      </c>
      <c r="J17063">
        <v>1</v>
      </c>
      <c r="K17063">
        <v>1</v>
      </c>
    </row>
    <row r="17064" spans="1:11" hidden="1">
      <c r="A17064" t="s">
        <v>306</v>
      </c>
      <c r="B17064" t="s">
        <v>516</v>
      </c>
      <c r="C17064" t="s">
        <v>280</v>
      </c>
      <c r="D17064">
        <v>1</v>
      </c>
      <c r="E17064">
        <v>1</v>
      </c>
      <c r="F17064">
        <v>1</v>
      </c>
      <c r="G17064">
        <v>1</v>
      </c>
      <c r="H17064">
        <v>1</v>
      </c>
      <c r="I17064">
        <v>1</v>
      </c>
      <c r="J17064">
        <v>1</v>
      </c>
      <c r="K17064">
        <v>1</v>
      </c>
    </row>
    <row r="17065" spans="1:11" hidden="1">
      <c r="A17065" t="s">
        <v>306</v>
      </c>
      <c r="B17065" t="s">
        <v>516</v>
      </c>
      <c r="C17065" t="s">
        <v>277</v>
      </c>
      <c r="D17065">
        <v>1</v>
      </c>
      <c r="E17065">
        <v>1</v>
      </c>
      <c r="F17065">
        <v>1</v>
      </c>
      <c r="G17065">
        <v>1</v>
      </c>
      <c r="H17065">
        <v>1</v>
      </c>
      <c r="I17065">
        <v>1</v>
      </c>
      <c r="J17065">
        <v>1</v>
      </c>
      <c r="K17065">
        <v>1</v>
      </c>
    </row>
    <row r="17066" spans="1:11" hidden="1">
      <c r="A17066" t="s">
        <v>306</v>
      </c>
      <c r="B17066" t="s">
        <v>516</v>
      </c>
      <c r="C17066" t="s">
        <v>281</v>
      </c>
      <c r="D17066">
        <v>1</v>
      </c>
      <c r="E17066">
        <v>1</v>
      </c>
      <c r="F17066">
        <v>1</v>
      </c>
      <c r="G17066">
        <v>1</v>
      </c>
      <c r="H17066">
        <v>1</v>
      </c>
      <c r="I17066">
        <v>1</v>
      </c>
      <c r="J17066">
        <v>1</v>
      </c>
      <c r="K17066">
        <v>1</v>
      </c>
    </row>
    <row r="17067" spans="1:11" hidden="1">
      <c r="A17067" t="s">
        <v>306</v>
      </c>
      <c r="B17067" t="s">
        <v>516</v>
      </c>
      <c r="C17067" t="s">
        <v>282</v>
      </c>
      <c r="D17067">
        <v>1</v>
      </c>
      <c r="E17067">
        <v>1</v>
      </c>
      <c r="F17067">
        <v>1</v>
      </c>
      <c r="G17067">
        <v>1</v>
      </c>
      <c r="H17067">
        <v>1</v>
      </c>
      <c r="I17067">
        <v>1</v>
      </c>
      <c r="J17067">
        <v>1</v>
      </c>
      <c r="K17067">
        <v>1</v>
      </c>
    </row>
    <row r="17068" spans="1:11" hidden="1">
      <c r="A17068" t="s">
        <v>306</v>
      </c>
      <c r="B17068" t="s">
        <v>516</v>
      </c>
      <c r="C17068" t="s">
        <v>283</v>
      </c>
      <c r="D17068">
        <v>1</v>
      </c>
      <c r="E17068">
        <v>1</v>
      </c>
      <c r="F17068">
        <v>1</v>
      </c>
      <c r="G17068">
        <v>1</v>
      </c>
      <c r="H17068">
        <v>1</v>
      </c>
      <c r="I17068">
        <v>1</v>
      </c>
      <c r="J17068">
        <v>1</v>
      </c>
      <c r="K17068">
        <v>1</v>
      </c>
    </row>
    <row r="17069" spans="1:11" hidden="1">
      <c r="A17069" t="s">
        <v>306</v>
      </c>
      <c r="B17069" t="s">
        <v>516</v>
      </c>
      <c r="C17069" t="s">
        <v>284</v>
      </c>
      <c r="D17069">
        <v>1</v>
      </c>
      <c r="E17069">
        <v>1</v>
      </c>
      <c r="F17069">
        <v>1</v>
      </c>
      <c r="G17069">
        <v>1</v>
      </c>
      <c r="H17069">
        <v>1</v>
      </c>
      <c r="I17069">
        <v>1</v>
      </c>
      <c r="J17069">
        <v>1</v>
      </c>
      <c r="K17069">
        <v>1</v>
      </c>
    </row>
    <row r="17070" spans="1:11" hidden="1">
      <c r="A17070" t="s">
        <v>306</v>
      </c>
      <c r="B17070" t="s">
        <v>516</v>
      </c>
      <c r="C17070" t="s">
        <v>285</v>
      </c>
      <c r="D17070">
        <v>1</v>
      </c>
      <c r="E17070">
        <v>1</v>
      </c>
      <c r="F17070">
        <v>1</v>
      </c>
      <c r="G17070">
        <v>1</v>
      </c>
      <c r="H17070">
        <v>1</v>
      </c>
      <c r="I17070">
        <v>1</v>
      </c>
      <c r="J17070">
        <v>1</v>
      </c>
      <c r="K17070">
        <v>1</v>
      </c>
    </row>
    <row r="17071" spans="1:11" hidden="1">
      <c r="A17071" t="s">
        <v>306</v>
      </c>
      <c r="B17071" t="s">
        <v>516</v>
      </c>
      <c r="C17071" t="s">
        <v>286</v>
      </c>
      <c r="D17071">
        <v>1</v>
      </c>
      <c r="E17071">
        <v>1</v>
      </c>
      <c r="F17071">
        <v>1</v>
      </c>
      <c r="G17071">
        <v>1</v>
      </c>
      <c r="H17071">
        <v>1</v>
      </c>
      <c r="I17071">
        <v>1</v>
      </c>
      <c r="J17071">
        <v>1</v>
      </c>
      <c r="K17071">
        <v>1</v>
      </c>
    </row>
    <row r="17072" spans="1:11" hidden="1">
      <c r="A17072" t="s">
        <v>306</v>
      </c>
      <c r="B17072" t="s">
        <v>516</v>
      </c>
      <c r="C17072" t="s">
        <v>287</v>
      </c>
      <c r="D17072">
        <v>1</v>
      </c>
      <c r="E17072">
        <v>1</v>
      </c>
      <c r="F17072">
        <v>1</v>
      </c>
      <c r="G17072">
        <v>1</v>
      </c>
      <c r="H17072">
        <v>1</v>
      </c>
      <c r="I17072">
        <v>1</v>
      </c>
      <c r="J17072">
        <v>1</v>
      </c>
      <c r="K17072">
        <v>1</v>
      </c>
    </row>
    <row r="17073" spans="1:11" hidden="1">
      <c r="A17073" t="s">
        <v>306</v>
      </c>
      <c r="B17073" t="s">
        <v>516</v>
      </c>
      <c r="C17073" t="s">
        <v>288</v>
      </c>
      <c r="D17073">
        <v>1</v>
      </c>
      <c r="E17073">
        <v>1</v>
      </c>
      <c r="F17073">
        <v>1</v>
      </c>
      <c r="G17073">
        <v>1</v>
      </c>
      <c r="H17073">
        <v>1</v>
      </c>
      <c r="I17073">
        <v>1</v>
      </c>
      <c r="J17073">
        <v>1</v>
      </c>
      <c r="K17073">
        <v>1</v>
      </c>
    </row>
    <row r="17074" spans="1:11" hidden="1">
      <c r="A17074" t="s">
        <v>306</v>
      </c>
      <c r="B17074" t="s">
        <v>516</v>
      </c>
      <c r="C17074" t="s">
        <v>289</v>
      </c>
      <c r="D17074">
        <v>1</v>
      </c>
      <c r="E17074">
        <v>1</v>
      </c>
      <c r="F17074">
        <v>1</v>
      </c>
      <c r="G17074">
        <v>1</v>
      </c>
      <c r="H17074">
        <v>1</v>
      </c>
      <c r="I17074">
        <v>1</v>
      </c>
      <c r="J17074">
        <v>1</v>
      </c>
      <c r="K17074">
        <v>1</v>
      </c>
    </row>
    <row r="17075" spans="1:11" hidden="1">
      <c r="A17075" t="s">
        <v>306</v>
      </c>
      <c r="B17075" t="s">
        <v>516</v>
      </c>
      <c r="C17075" t="s">
        <v>290</v>
      </c>
      <c r="D17075">
        <v>1</v>
      </c>
      <c r="E17075">
        <v>1</v>
      </c>
      <c r="F17075">
        <v>1</v>
      </c>
      <c r="G17075">
        <v>1</v>
      </c>
      <c r="H17075">
        <v>1</v>
      </c>
      <c r="I17075">
        <v>1</v>
      </c>
      <c r="J17075">
        <v>1</v>
      </c>
      <c r="K17075">
        <v>1</v>
      </c>
    </row>
    <row r="17076" spans="1:11" hidden="1">
      <c r="A17076" t="s">
        <v>306</v>
      </c>
      <c r="B17076" t="s">
        <v>516</v>
      </c>
      <c r="C17076" t="s">
        <v>291</v>
      </c>
      <c r="D17076">
        <v>1</v>
      </c>
      <c r="E17076">
        <v>1</v>
      </c>
      <c r="F17076">
        <v>1</v>
      </c>
      <c r="G17076">
        <v>1</v>
      </c>
      <c r="H17076">
        <v>1</v>
      </c>
      <c r="I17076">
        <v>1</v>
      </c>
      <c r="J17076">
        <v>1</v>
      </c>
      <c r="K17076">
        <v>1</v>
      </c>
    </row>
    <row r="17077" spans="1:11" hidden="1">
      <c r="A17077" t="s">
        <v>306</v>
      </c>
      <c r="B17077" t="s">
        <v>516</v>
      </c>
      <c r="C17077" t="s">
        <v>292</v>
      </c>
      <c r="D17077">
        <v>1</v>
      </c>
      <c r="E17077">
        <v>1</v>
      </c>
      <c r="F17077">
        <v>1</v>
      </c>
      <c r="G17077">
        <v>1</v>
      </c>
      <c r="H17077">
        <v>1</v>
      </c>
      <c r="I17077">
        <v>1</v>
      </c>
      <c r="J17077">
        <v>1</v>
      </c>
      <c r="K17077">
        <v>1</v>
      </c>
    </row>
    <row r="17078" spans="1:11" hidden="1">
      <c r="A17078" t="s">
        <v>306</v>
      </c>
      <c r="B17078" t="s">
        <v>371</v>
      </c>
      <c r="C17078" t="s">
        <v>278</v>
      </c>
      <c r="D17078">
        <v>1</v>
      </c>
      <c r="E17078">
        <v>1</v>
      </c>
      <c r="F17078">
        <v>1</v>
      </c>
      <c r="G17078">
        <v>1</v>
      </c>
      <c r="H17078">
        <v>1</v>
      </c>
      <c r="I17078">
        <v>1</v>
      </c>
      <c r="J17078">
        <v>1</v>
      </c>
      <c r="K17078">
        <v>1</v>
      </c>
    </row>
    <row r="17079" spans="1:11" hidden="1">
      <c r="A17079" t="s">
        <v>306</v>
      </c>
      <c r="B17079" t="s">
        <v>371</v>
      </c>
      <c r="C17079" t="s">
        <v>279</v>
      </c>
      <c r="D17079">
        <v>1</v>
      </c>
      <c r="E17079">
        <v>1</v>
      </c>
      <c r="F17079">
        <v>1</v>
      </c>
      <c r="G17079">
        <v>1</v>
      </c>
      <c r="H17079">
        <v>1</v>
      </c>
      <c r="I17079">
        <v>1</v>
      </c>
      <c r="J17079">
        <v>1</v>
      </c>
      <c r="K17079">
        <v>1</v>
      </c>
    </row>
    <row r="17080" spans="1:11" hidden="1">
      <c r="A17080" t="s">
        <v>306</v>
      </c>
      <c r="B17080" t="s">
        <v>371</v>
      </c>
      <c r="C17080" t="s">
        <v>280</v>
      </c>
      <c r="D17080">
        <v>1</v>
      </c>
      <c r="E17080">
        <v>1</v>
      </c>
      <c r="F17080">
        <v>1</v>
      </c>
      <c r="G17080">
        <v>1</v>
      </c>
      <c r="H17080">
        <v>1</v>
      </c>
      <c r="I17080">
        <v>1</v>
      </c>
      <c r="J17080">
        <v>1</v>
      </c>
      <c r="K17080">
        <v>1</v>
      </c>
    </row>
    <row r="17081" spans="1:11" hidden="1">
      <c r="A17081" t="s">
        <v>306</v>
      </c>
      <c r="B17081" t="s">
        <v>371</v>
      </c>
      <c r="C17081" t="s">
        <v>277</v>
      </c>
      <c r="D17081">
        <v>1</v>
      </c>
      <c r="E17081">
        <v>1</v>
      </c>
      <c r="F17081">
        <v>1</v>
      </c>
      <c r="G17081">
        <v>1</v>
      </c>
      <c r="H17081">
        <v>1</v>
      </c>
      <c r="I17081">
        <v>1</v>
      </c>
      <c r="J17081">
        <v>1</v>
      </c>
      <c r="K17081">
        <v>1</v>
      </c>
    </row>
    <row r="17082" spans="1:11" hidden="1">
      <c r="A17082" t="s">
        <v>306</v>
      </c>
      <c r="B17082" t="s">
        <v>371</v>
      </c>
      <c r="C17082" t="s">
        <v>281</v>
      </c>
      <c r="D17082">
        <v>1</v>
      </c>
      <c r="E17082">
        <v>1</v>
      </c>
      <c r="F17082">
        <v>1</v>
      </c>
      <c r="G17082">
        <v>1</v>
      </c>
      <c r="H17082">
        <v>1</v>
      </c>
      <c r="I17082">
        <v>1</v>
      </c>
      <c r="J17082">
        <v>1</v>
      </c>
      <c r="K17082">
        <v>1</v>
      </c>
    </row>
    <row r="17083" spans="1:11" hidden="1">
      <c r="A17083" t="s">
        <v>306</v>
      </c>
      <c r="B17083" t="s">
        <v>371</v>
      </c>
      <c r="C17083" t="s">
        <v>282</v>
      </c>
      <c r="D17083">
        <v>1</v>
      </c>
      <c r="E17083">
        <v>1</v>
      </c>
      <c r="F17083">
        <v>1</v>
      </c>
      <c r="G17083">
        <v>1</v>
      </c>
      <c r="H17083">
        <v>1</v>
      </c>
      <c r="I17083">
        <v>1</v>
      </c>
      <c r="J17083">
        <v>1</v>
      </c>
      <c r="K17083">
        <v>1</v>
      </c>
    </row>
    <row r="17084" spans="1:11" hidden="1">
      <c r="A17084" t="s">
        <v>306</v>
      </c>
      <c r="B17084" t="s">
        <v>371</v>
      </c>
      <c r="C17084" t="s">
        <v>283</v>
      </c>
      <c r="D17084">
        <v>1</v>
      </c>
      <c r="E17084">
        <v>1</v>
      </c>
      <c r="F17084">
        <v>1</v>
      </c>
      <c r="G17084">
        <v>1</v>
      </c>
      <c r="H17084">
        <v>1</v>
      </c>
      <c r="I17084">
        <v>1</v>
      </c>
      <c r="J17084">
        <v>1</v>
      </c>
      <c r="K17084">
        <v>1</v>
      </c>
    </row>
    <row r="17085" spans="1:11" hidden="1">
      <c r="A17085" t="s">
        <v>306</v>
      </c>
      <c r="B17085" t="s">
        <v>371</v>
      </c>
      <c r="C17085" t="s">
        <v>284</v>
      </c>
      <c r="D17085">
        <v>1</v>
      </c>
      <c r="E17085">
        <v>1</v>
      </c>
      <c r="F17085">
        <v>1</v>
      </c>
      <c r="G17085">
        <v>1</v>
      </c>
      <c r="H17085">
        <v>1</v>
      </c>
      <c r="I17085">
        <v>1</v>
      </c>
      <c r="J17085">
        <v>1</v>
      </c>
      <c r="K17085">
        <v>1</v>
      </c>
    </row>
    <row r="17086" spans="1:11" hidden="1">
      <c r="A17086" t="s">
        <v>306</v>
      </c>
      <c r="B17086" t="s">
        <v>371</v>
      </c>
      <c r="C17086" t="s">
        <v>285</v>
      </c>
      <c r="D17086">
        <v>1</v>
      </c>
      <c r="E17086">
        <v>1</v>
      </c>
      <c r="F17086">
        <v>1</v>
      </c>
      <c r="G17086">
        <v>1</v>
      </c>
      <c r="H17086">
        <v>1</v>
      </c>
      <c r="I17086">
        <v>1</v>
      </c>
      <c r="J17086">
        <v>1</v>
      </c>
      <c r="K17086">
        <v>1</v>
      </c>
    </row>
    <row r="17087" spans="1:11" hidden="1">
      <c r="A17087" t="s">
        <v>306</v>
      </c>
      <c r="B17087" t="s">
        <v>371</v>
      </c>
      <c r="C17087" t="s">
        <v>286</v>
      </c>
      <c r="D17087">
        <v>1</v>
      </c>
      <c r="E17087">
        <v>1</v>
      </c>
      <c r="F17087">
        <v>1</v>
      </c>
      <c r="G17087">
        <v>1</v>
      </c>
      <c r="H17087">
        <v>1</v>
      </c>
      <c r="I17087">
        <v>1</v>
      </c>
      <c r="J17087">
        <v>1</v>
      </c>
      <c r="K17087">
        <v>1</v>
      </c>
    </row>
    <row r="17088" spans="1:11" hidden="1">
      <c r="A17088" t="s">
        <v>306</v>
      </c>
      <c r="B17088" t="s">
        <v>371</v>
      </c>
      <c r="C17088" t="s">
        <v>287</v>
      </c>
      <c r="D17088">
        <v>1</v>
      </c>
      <c r="E17088">
        <v>1</v>
      </c>
      <c r="F17088">
        <v>1</v>
      </c>
      <c r="G17088">
        <v>1</v>
      </c>
      <c r="H17088">
        <v>1</v>
      </c>
      <c r="I17088">
        <v>1</v>
      </c>
      <c r="J17088">
        <v>1</v>
      </c>
      <c r="K17088">
        <v>1</v>
      </c>
    </row>
    <row r="17089" spans="1:11" hidden="1">
      <c r="A17089" t="s">
        <v>306</v>
      </c>
      <c r="B17089" t="s">
        <v>371</v>
      </c>
      <c r="C17089" t="s">
        <v>288</v>
      </c>
      <c r="D17089">
        <v>1</v>
      </c>
      <c r="E17089">
        <v>1</v>
      </c>
      <c r="F17089">
        <v>1</v>
      </c>
      <c r="G17089">
        <v>1</v>
      </c>
      <c r="H17089">
        <v>1</v>
      </c>
      <c r="I17089">
        <v>1</v>
      </c>
      <c r="J17089">
        <v>1</v>
      </c>
      <c r="K17089">
        <v>1</v>
      </c>
    </row>
    <row r="17090" spans="1:11" hidden="1">
      <c r="A17090" t="s">
        <v>306</v>
      </c>
      <c r="B17090" t="s">
        <v>371</v>
      </c>
      <c r="C17090" t="s">
        <v>289</v>
      </c>
      <c r="D17090">
        <v>1</v>
      </c>
      <c r="E17090">
        <v>1</v>
      </c>
      <c r="F17090">
        <v>1</v>
      </c>
      <c r="G17090">
        <v>1</v>
      </c>
      <c r="H17090">
        <v>1</v>
      </c>
      <c r="I17090">
        <v>1</v>
      </c>
      <c r="J17090">
        <v>1</v>
      </c>
      <c r="K17090">
        <v>1</v>
      </c>
    </row>
    <row r="17091" spans="1:11" hidden="1">
      <c r="A17091" t="s">
        <v>306</v>
      </c>
      <c r="B17091" t="s">
        <v>371</v>
      </c>
      <c r="C17091" t="s">
        <v>290</v>
      </c>
      <c r="D17091">
        <v>1</v>
      </c>
      <c r="E17091">
        <v>1</v>
      </c>
      <c r="F17091">
        <v>1</v>
      </c>
      <c r="G17091">
        <v>1</v>
      </c>
      <c r="H17091">
        <v>1</v>
      </c>
      <c r="I17091">
        <v>1</v>
      </c>
      <c r="J17091">
        <v>1</v>
      </c>
      <c r="K17091">
        <v>1</v>
      </c>
    </row>
    <row r="17092" spans="1:11" hidden="1">
      <c r="A17092" t="s">
        <v>306</v>
      </c>
      <c r="B17092" t="s">
        <v>371</v>
      </c>
      <c r="C17092" t="s">
        <v>291</v>
      </c>
      <c r="D17092">
        <v>1</v>
      </c>
      <c r="E17092">
        <v>1</v>
      </c>
      <c r="F17092">
        <v>1</v>
      </c>
      <c r="G17092">
        <v>1</v>
      </c>
      <c r="H17092">
        <v>1</v>
      </c>
      <c r="I17092">
        <v>1</v>
      </c>
      <c r="J17092">
        <v>1</v>
      </c>
      <c r="K17092">
        <v>1</v>
      </c>
    </row>
    <row r="17093" spans="1:11" hidden="1">
      <c r="A17093" t="s">
        <v>306</v>
      </c>
      <c r="B17093" t="s">
        <v>371</v>
      </c>
      <c r="C17093" t="s">
        <v>292</v>
      </c>
      <c r="D17093">
        <v>1</v>
      </c>
      <c r="E17093">
        <v>1</v>
      </c>
      <c r="F17093">
        <v>1</v>
      </c>
      <c r="G17093">
        <v>1</v>
      </c>
      <c r="H17093">
        <v>1</v>
      </c>
      <c r="I17093">
        <v>1</v>
      </c>
      <c r="J17093">
        <v>1</v>
      </c>
      <c r="K17093">
        <v>1</v>
      </c>
    </row>
    <row r="17094" spans="1:11" hidden="1">
      <c r="A17094" t="s">
        <v>306</v>
      </c>
      <c r="B17094" t="s">
        <v>241</v>
      </c>
      <c r="C17094" t="s">
        <v>278</v>
      </c>
      <c r="D17094">
        <v>1</v>
      </c>
      <c r="E17094">
        <v>1</v>
      </c>
      <c r="F17094">
        <v>1</v>
      </c>
      <c r="G17094">
        <v>1</v>
      </c>
      <c r="H17094">
        <v>1</v>
      </c>
      <c r="I17094">
        <v>1</v>
      </c>
      <c r="J17094">
        <v>1</v>
      </c>
      <c r="K17094">
        <v>1</v>
      </c>
    </row>
    <row r="17095" spans="1:11" hidden="1">
      <c r="A17095" t="s">
        <v>306</v>
      </c>
      <c r="B17095" t="s">
        <v>241</v>
      </c>
      <c r="C17095" t="s">
        <v>279</v>
      </c>
      <c r="D17095">
        <v>1</v>
      </c>
      <c r="E17095">
        <v>1</v>
      </c>
      <c r="F17095">
        <v>1</v>
      </c>
      <c r="G17095">
        <v>1</v>
      </c>
      <c r="H17095">
        <v>1</v>
      </c>
      <c r="I17095">
        <v>1</v>
      </c>
      <c r="J17095">
        <v>1</v>
      </c>
      <c r="K17095">
        <v>1</v>
      </c>
    </row>
    <row r="17096" spans="1:11" hidden="1">
      <c r="A17096" t="s">
        <v>306</v>
      </c>
      <c r="B17096" t="s">
        <v>241</v>
      </c>
      <c r="C17096" t="s">
        <v>280</v>
      </c>
      <c r="D17096">
        <v>1</v>
      </c>
      <c r="E17096">
        <v>1</v>
      </c>
      <c r="F17096">
        <v>1</v>
      </c>
      <c r="G17096">
        <v>1</v>
      </c>
      <c r="H17096">
        <v>1</v>
      </c>
      <c r="I17096">
        <v>1</v>
      </c>
      <c r="J17096">
        <v>1</v>
      </c>
      <c r="K17096">
        <v>1</v>
      </c>
    </row>
    <row r="17097" spans="1:11" hidden="1">
      <c r="A17097" t="s">
        <v>306</v>
      </c>
      <c r="B17097" t="s">
        <v>241</v>
      </c>
      <c r="C17097" t="s">
        <v>277</v>
      </c>
      <c r="D17097">
        <v>1</v>
      </c>
      <c r="E17097">
        <v>1</v>
      </c>
      <c r="F17097">
        <v>1</v>
      </c>
      <c r="G17097">
        <v>1</v>
      </c>
      <c r="H17097">
        <v>1</v>
      </c>
      <c r="I17097">
        <v>1</v>
      </c>
      <c r="J17097">
        <v>1</v>
      </c>
      <c r="K17097">
        <v>1</v>
      </c>
    </row>
    <row r="17098" spans="1:11" hidden="1">
      <c r="A17098" t="s">
        <v>306</v>
      </c>
      <c r="B17098" t="s">
        <v>241</v>
      </c>
      <c r="C17098" t="s">
        <v>281</v>
      </c>
      <c r="D17098">
        <v>1</v>
      </c>
      <c r="E17098">
        <v>1</v>
      </c>
      <c r="F17098">
        <v>1</v>
      </c>
      <c r="G17098">
        <v>1</v>
      </c>
      <c r="H17098">
        <v>1</v>
      </c>
      <c r="I17098">
        <v>1</v>
      </c>
      <c r="J17098">
        <v>1</v>
      </c>
      <c r="K17098">
        <v>1</v>
      </c>
    </row>
    <row r="17099" spans="1:11" hidden="1">
      <c r="A17099" t="s">
        <v>306</v>
      </c>
      <c r="B17099" t="s">
        <v>241</v>
      </c>
      <c r="C17099" t="s">
        <v>282</v>
      </c>
      <c r="D17099">
        <v>1</v>
      </c>
      <c r="E17099">
        <v>1</v>
      </c>
      <c r="F17099">
        <v>1</v>
      </c>
      <c r="G17099">
        <v>1</v>
      </c>
      <c r="H17099">
        <v>1</v>
      </c>
      <c r="I17099">
        <v>1</v>
      </c>
      <c r="J17099">
        <v>1</v>
      </c>
      <c r="K17099">
        <v>1</v>
      </c>
    </row>
    <row r="17100" spans="1:11" hidden="1">
      <c r="A17100" t="s">
        <v>306</v>
      </c>
      <c r="B17100" t="s">
        <v>241</v>
      </c>
      <c r="C17100" t="s">
        <v>283</v>
      </c>
      <c r="D17100">
        <v>1</v>
      </c>
      <c r="E17100">
        <v>1</v>
      </c>
      <c r="F17100">
        <v>1</v>
      </c>
      <c r="G17100">
        <v>1</v>
      </c>
      <c r="H17100">
        <v>1</v>
      </c>
      <c r="I17100">
        <v>1</v>
      </c>
      <c r="J17100">
        <v>1</v>
      </c>
      <c r="K17100">
        <v>1</v>
      </c>
    </row>
    <row r="17101" spans="1:11" hidden="1">
      <c r="A17101" t="s">
        <v>306</v>
      </c>
      <c r="B17101" t="s">
        <v>241</v>
      </c>
      <c r="C17101" t="s">
        <v>284</v>
      </c>
      <c r="D17101">
        <v>1</v>
      </c>
      <c r="E17101">
        <v>1</v>
      </c>
      <c r="F17101">
        <v>1</v>
      </c>
      <c r="G17101">
        <v>1</v>
      </c>
      <c r="H17101">
        <v>1</v>
      </c>
      <c r="I17101">
        <v>1</v>
      </c>
      <c r="J17101">
        <v>1</v>
      </c>
      <c r="K17101">
        <v>1</v>
      </c>
    </row>
    <row r="17102" spans="1:11" hidden="1">
      <c r="A17102" t="s">
        <v>306</v>
      </c>
      <c r="B17102" t="s">
        <v>241</v>
      </c>
      <c r="C17102" t="s">
        <v>285</v>
      </c>
      <c r="D17102">
        <v>1</v>
      </c>
      <c r="E17102">
        <v>1</v>
      </c>
      <c r="F17102">
        <v>1</v>
      </c>
      <c r="G17102">
        <v>1</v>
      </c>
      <c r="H17102">
        <v>1</v>
      </c>
      <c r="I17102">
        <v>1</v>
      </c>
      <c r="J17102">
        <v>1</v>
      </c>
      <c r="K17102">
        <v>1</v>
      </c>
    </row>
    <row r="17103" spans="1:11" hidden="1">
      <c r="A17103" t="s">
        <v>306</v>
      </c>
      <c r="B17103" t="s">
        <v>241</v>
      </c>
      <c r="C17103" t="s">
        <v>286</v>
      </c>
      <c r="D17103">
        <v>1</v>
      </c>
      <c r="E17103">
        <v>1</v>
      </c>
      <c r="F17103">
        <v>1</v>
      </c>
      <c r="G17103">
        <v>1</v>
      </c>
      <c r="H17103">
        <v>1</v>
      </c>
      <c r="I17103">
        <v>1</v>
      </c>
      <c r="J17103">
        <v>1</v>
      </c>
      <c r="K17103">
        <v>1</v>
      </c>
    </row>
    <row r="17104" spans="1:11" hidden="1">
      <c r="A17104" t="s">
        <v>306</v>
      </c>
      <c r="B17104" t="s">
        <v>241</v>
      </c>
      <c r="C17104" t="s">
        <v>287</v>
      </c>
      <c r="D17104">
        <v>1</v>
      </c>
      <c r="E17104">
        <v>1</v>
      </c>
      <c r="F17104">
        <v>1</v>
      </c>
      <c r="G17104">
        <v>1</v>
      </c>
      <c r="H17104">
        <v>1</v>
      </c>
      <c r="I17104">
        <v>1</v>
      </c>
      <c r="J17104">
        <v>1</v>
      </c>
      <c r="K17104">
        <v>1</v>
      </c>
    </row>
    <row r="17105" spans="1:11" hidden="1">
      <c r="A17105" t="s">
        <v>306</v>
      </c>
      <c r="B17105" t="s">
        <v>241</v>
      </c>
      <c r="C17105" t="s">
        <v>288</v>
      </c>
      <c r="D17105">
        <v>1</v>
      </c>
      <c r="E17105">
        <v>1</v>
      </c>
      <c r="F17105">
        <v>1</v>
      </c>
      <c r="G17105">
        <v>1</v>
      </c>
      <c r="H17105">
        <v>1</v>
      </c>
      <c r="I17105">
        <v>1</v>
      </c>
      <c r="J17105">
        <v>1</v>
      </c>
      <c r="K17105">
        <v>1</v>
      </c>
    </row>
    <row r="17106" spans="1:11" hidden="1">
      <c r="A17106" t="s">
        <v>306</v>
      </c>
      <c r="B17106" t="s">
        <v>241</v>
      </c>
      <c r="C17106" t="s">
        <v>289</v>
      </c>
      <c r="D17106">
        <v>1</v>
      </c>
      <c r="E17106">
        <v>1</v>
      </c>
      <c r="F17106">
        <v>1</v>
      </c>
      <c r="G17106">
        <v>1</v>
      </c>
      <c r="H17106">
        <v>1</v>
      </c>
      <c r="I17106">
        <v>1</v>
      </c>
      <c r="J17106">
        <v>1</v>
      </c>
      <c r="K17106">
        <v>1</v>
      </c>
    </row>
    <row r="17107" spans="1:11" hidden="1">
      <c r="A17107" t="s">
        <v>306</v>
      </c>
      <c r="B17107" t="s">
        <v>241</v>
      </c>
      <c r="C17107" t="s">
        <v>290</v>
      </c>
      <c r="D17107">
        <v>1</v>
      </c>
      <c r="E17107">
        <v>1</v>
      </c>
      <c r="F17107">
        <v>1</v>
      </c>
      <c r="G17107">
        <v>1</v>
      </c>
      <c r="H17107">
        <v>1</v>
      </c>
      <c r="I17107">
        <v>1</v>
      </c>
      <c r="J17107">
        <v>1</v>
      </c>
      <c r="K17107">
        <v>1</v>
      </c>
    </row>
    <row r="17108" spans="1:11" hidden="1">
      <c r="A17108" t="s">
        <v>306</v>
      </c>
      <c r="B17108" t="s">
        <v>241</v>
      </c>
      <c r="C17108" t="s">
        <v>291</v>
      </c>
      <c r="D17108">
        <v>1</v>
      </c>
      <c r="E17108">
        <v>1</v>
      </c>
      <c r="F17108">
        <v>1</v>
      </c>
      <c r="G17108">
        <v>1</v>
      </c>
      <c r="H17108">
        <v>1</v>
      </c>
      <c r="I17108">
        <v>1</v>
      </c>
      <c r="J17108">
        <v>1</v>
      </c>
      <c r="K17108">
        <v>1</v>
      </c>
    </row>
    <row r="17109" spans="1:11" hidden="1">
      <c r="A17109" t="s">
        <v>306</v>
      </c>
      <c r="B17109" t="s">
        <v>241</v>
      </c>
      <c r="C17109" t="s">
        <v>292</v>
      </c>
      <c r="D17109">
        <v>1</v>
      </c>
      <c r="E17109">
        <v>1</v>
      </c>
      <c r="F17109">
        <v>1</v>
      </c>
      <c r="G17109">
        <v>1</v>
      </c>
      <c r="H17109">
        <v>1</v>
      </c>
      <c r="I17109">
        <v>1</v>
      </c>
      <c r="J17109">
        <v>1</v>
      </c>
      <c r="K17109">
        <v>1</v>
      </c>
    </row>
    <row r="17110" spans="1:11" hidden="1">
      <c r="A17110" t="s">
        <v>306</v>
      </c>
      <c r="B17110" t="s">
        <v>372</v>
      </c>
      <c r="C17110" t="s">
        <v>278</v>
      </c>
      <c r="D17110">
        <v>1</v>
      </c>
      <c r="E17110">
        <v>1</v>
      </c>
      <c r="F17110">
        <v>1</v>
      </c>
      <c r="G17110">
        <v>1</v>
      </c>
      <c r="H17110">
        <v>1</v>
      </c>
      <c r="I17110">
        <v>1</v>
      </c>
      <c r="J17110">
        <v>1</v>
      </c>
      <c r="K17110">
        <v>1</v>
      </c>
    </row>
    <row r="17111" spans="1:11" hidden="1">
      <c r="A17111" t="s">
        <v>306</v>
      </c>
      <c r="B17111" t="s">
        <v>372</v>
      </c>
      <c r="C17111" t="s">
        <v>279</v>
      </c>
      <c r="D17111">
        <v>1</v>
      </c>
      <c r="E17111">
        <v>1</v>
      </c>
      <c r="F17111">
        <v>1</v>
      </c>
      <c r="G17111">
        <v>1</v>
      </c>
      <c r="H17111">
        <v>1</v>
      </c>
      <c r="I17111">
        <v>1</v>
      </c>
      <c r="J17111">
        <v>1</v>
      </c>
      <c r="K17111">
        <v>1</v>
      </c>
    </row>
    <row r="17112" spans="1:11" hidden="1">
      <c r="A17112" t="s">
        <v>306</v>
      </c>
      <c r="B17112" t="s">
        <v>372</v>
      </c>
      <c r="C17112" t="s">
        <v>280</v>
      </c>
      <c r="D17112">
        <v>1</v>
      </c>
      <c r="E17112">
        <v>1</v>
      </c>
      <c r="F17112">
        <v>1</v>
      </c>
      <c r="G17112">
        <v>1</v>
      </c>
      <c r="H17112">
        <v>1</v>
      </c>
      <c r="I17112">
        <v>1</v>
      </c>
      <c r="J17112">
        <v>1</v>
      </c>
      <c r="K17112">
        <v>1</v>
      </c>
    </row>
    <row r="17113" spans="1:11" hidden="1">
      <c r="A17113" t="s">
        <v>306</v>
      </c>
      <c r="B17113" t="s">
        <v>372</v>
      </c>
      <c r="C17113" t="s">
        <v>277</v>
      </c>
      <c r="D17113">
        <v>1</v>
      </c>
      <c r="E17113">
        <v>1</v>
      </c>
      <c r="F17113">
        <v>1</v>
      </c>
      <c r="G17113">
        <v>1</v>
      </c>
      <c r="H17113">
        <v>1</v>
      </c>
      <c r="I17113">
        <v>1</v>
      </c>
      <c r="J17113">
        <v>1</v>
      </c>
      <c r="K17113">
        <v>1</v>
      </c>
    </row>
    <row r="17114" spans="1:11" hidden="1">
      <c r="A17114" t="s">
        <v>306</v>
      </c>
      <c r="B17114" t="s">
        <v>372</v>
      </c>
      <c r="C17114" t="s">
        <v>281</v>
      </c>
      <c r="D17114">
        <v>1</v>
      </c>
      <c r="E17114">
        <v>1</v>
      </c>
      <c r="F17114">
        <v>1</v>
      </c>
      <c r="G17114">
        <v>1</v>
      </c>
      <c r="H17114">
        <v>1</v>
      </c>
      <c r="I17114">
        <v>1</v>
      </c>
      <c r="J17114">
        <v>1</v>
      </c>
      <c r="K17114">
        <v>1</v>
      </c>
    </row>
    <row r="17115" spans="1:11" hidden="1">
      <c r="A17115" t="s">
        <v>306</v>
      </c>
      <c r="B17115" t="s">
        <v>372</v>
      </c>
      <c r="C17115" t="s">
        <v>282</v>
      </c>
      <c r="D17115">
        <v>1</v>
      </c>
      <c r="E17115">
        <v>1</v>
      </c>
      <c r="F17115">
        <v>1</v>
      </c>
      <c r="G17115">
        <v>1</v>
      </c>
      <c r="H17115">
        <v>1</v>
      </c>
      <c r="I17115">
        <v>1</v>
      </c>
      <c r="J17115">
        <v>1</v>
      </c>
      <c r="K17115">
        <v>1</v>
      </c>
    </row>
    <row r="17116" spans="1:11" hidden="1">
      <c r="A17116" t="s">
        <v>306</v>
      </c>
      <c r="B17116" t="s">
        <v>372</v>
      </c>
      <c r="C17116" t="s">
        <v>283</v>
      </c>
      <c r="D17116">
        <v>1</v>
      </c>
      <c r="E17116">
        <v>1</v>
      </c>
      <c r="F17116">
        <v>1</v>
      </c>
      <c r="G17116">
        <v>1</v>
      </c>
      <c r="H17116">
        <v>1</v>
      </c>
      <c r="I17116">
        <v>1</v>
      </c>
      <c r="J17116">
        <v>1</v>
      </c>
      <c r="K17116">
        <v>1</v>
      </c>
    </row>
    <row r="17117" spans="1:11" hidden="1">
      <c r="A17117" t="s">
        <v>306</v>
      </c>
      <c r="B17117" t="s">
        <v>372</v>
      </c>
      <c r="C17117" t="s">
        <v>284</v>
      </c>
      <c r="D17117">
        <v>1</v>
      </c>
      <c r="E17117">
        <v>1</v>
      </c>
      <c r="F17117">
        <v>1</v>
      </c>
      <c r="G17117">
        <v>1</v>
      </c>
      <c r="H17117">
        <v>1</v>
      </c>
      <c r="I17117">
        <v>1</v>
      </c>
      <c r="J17117">
        <v>1</v>
      </c>
      <c r="K17117">
        <v>1</v>
      </c>
    </row>
    <row r="17118" spans="1:11" hidden="1">
      <c r="A17118" t="s">
        <v>306</v>
      </c>
      <c r="B17118" t="s">
        <v>372</v>
      </c>
      <c r="C17118" t="s">
        <v>285</v>
      </c>
      <c r="D17118">
        <v>1</v>
      </c>
      <c r="E17118">
        <v>1</v>
      </c>
      <c r="F17118">
        <v>1</v>
      </c>
      <c r="G17118">
        <v>1</v>
      </c>
      <c r="H17118">
        <v>1</v>
      </c>
      <c r="I17118">
        <v>1</v>
      </c>
      <c r="J17118">
        <v>1</v>
      </c>
      <c r="K17118">
        <v>1</v>
      </c>
    </row>
    <row r="17119" spans="1:11" hidden="1">
      <c r="A17119" t="s">
        <v>306</v>
      </c>
      <c r="B17119" t="s">
        <v>372</v>
      </c>
      <c r="C17119" t="s">
        <v>286</v>
      </c>
      <c r="D17119">
        <v>1</v>
      </c>
      <c r="E17119">
        <v>1</v>
      </c>
      <c r="F17119">
        <v>1</v>
      </c>
      <c r="G17119">
        <v>1</v>
      </c>
      <c r="H17119">
        <v>1</v>
      </c>
      <c r="I17119">
        <v>1</v>
      </c>
      <c r="J17119">
        <v>1</v>
      </c>
      <c r="K17119">
        <v>1</v>
      </c>
    </row>
    <row r="17120" spans="1:11" hidden="1">
      <c r="A17120" t="s">
        <v>306</v>
      </c>
      <c r="B17120" t="s">
        <v>372</v>
      </c>
      <c r="C17120" t="s">
        <v>287</v>
      </c>
      <c r="D17120">
        <v>1</v>
      </c>
      <c r="E17120">
        <v>1</v>
      </c>
      <c r="F17120">
        <v>1</v>
      </c>
      <c r="G17120">
        <v>1</v>
      </c>
      <c r="H17120">
        <v>1</v>
      </c>
      <c r="I17120">
        <v>1</v>
      </c>
      <c r="J17120">
        <v>1</v>
      </c>
      <c r="K17120">
        <v>1</v>
      </c>
    </row>
    <row r="17121" spans="1:11" hidden="1">
      <c r="A17121" t="s">
        <v>306</v>
      </c>
      <c r="B17121" t="s">
        <v>372</v>
      </c>
      <c r="C17121" t="s">
        <v>288</v>
      </c>
      <c r="D17121">
        <v>1</v>
      </c>
      <c r="E17121">
        <v>1</v>
      </c>
      <c r="F17121">
        <v>1</v>
      </c>
      <c r="G17121">
        <v>1</v>
      </c>
      <c r="H17121">
        <v>1</v>
      </c>
      <c r="I17121">
        <v>1</v>
      </c>
      <c r="J17121">
        <v>1</v>
      </c>
      <c r="K17121">
        <v>1</v>
      </c>
    </row>
    <row r="17122" spans="1:11" hidden="1">
      <c r="A17122" t="s">
        <v>306</v>
      </c>
      <c r="B17122" t="s">
        <v>372</v>
      </c>
      <c r="C17122" t="s">
        <v>289</v>
      </c>
      <c r="D17122">
        <v>1</v>
      </c>
      <c r="E17122">
        <v>1</v>
      </c>
      <c r="F17122">
        <v>1</v>
      </c>
      <c r="G17122">
        <v>1</v>
      </c>
      <c r="H17122">
        <v>1</v>
      </c>
      <c r="I17122">
        <v>1</v>
      </c>
      <c r="J17122">
        <v>1</v>
      </c>
      <c r="K17122">
        <v>1</v>
      </c>
    </row>
    <row r="17123" spans="1:11" hidden="1">
      <c r="A17123" t="s">
        <v>306</v>
      </c>
      <c r="B17123" t="s">
        <v>372</v>
      </c>
      <c r="C17123" t="s">
        <v>290</v>
      </c>
      <c r="D17123">
        <v>1</v>
      </c>
      <c r="E17123">
        <v>1</v>
      </c>
      <c r="F17123">
        <v>1</v>
      </c>
      <c r="G17123">
        <v>1</v>
      </c>
      <c r="H17123">
        <v>1</v>
      </c>
      <c r="I17123">
        <v>1</v>
      </c>
      <c r="J17123">
        <v>1</v>
      </c>
      <c r="K17123">
        <v>1</v>
      </c>
    </row>
    <row r="17124" spans="1:11" hidden="1">
      <c r="A17124" t="s">
        <v>306</v>
      </c>
      <c r="B17124" t="s">
        <v>372</v>
      </c>
      <c r="C17124" t="s">
        <v>291</v>
      </c>
      <c r="D17124">
        <v>1</v>
      </c>
      <c r="E17124">
        <v>1</v>
      </c>
      <c r="F17124">
        <v>1</v>
      </c>
      <c r="G17124">
        <v>1</v>
      </c>
      <c r="H17124">
        <v>1</v>
      </c>
      <c r="I17124">
        <v>1</v>
      </c>
      <c r="J17124">
        <v>1</v>
      </c>
      <c r="K17124">
        <v>1</v>
      </c>
    </row>
    <row r="17125" spans="1:11" hidden="1">
      <c r="A17125" t="s">
        <v>306</v>
      </c>
      <c r="B17125" t="s">
        <v>372</v>
      </c>
      <c r="C17125" t="s">
        <v>292</v>
      </c>
      <c r="D17125">
        <v>1</v>
      </c>
      <c r="E17125">
        <v>1</v>
      </c>
      <c r="F17125">
        <v>1</v>
      </c>
      <c r="G17125">
        <v>1</v>
      </c>
      <c r="H17125">
        <v>1</v>
      </c>
      <c r="I17125">
        <v>1</v>
      </c>
      <c r="J17125">
        <v>1</v>
      </c>
      <c r="K17125">
        <v>1</v>
      </c>
    </row>
    <row r="17126" spans="1:11" hidden="1">
      <c r="A17126" t="s">
        <v>306</v>
      </c>
      <c r="B17126" t="s">
        <v>366</v>
      </c>
      <c r="C17126" t="s">
        <v>278</v>
      </c>
      <c r="D17126">
        <v>1</v>
      </c>
      <c r="E17126">
        <v>1</v>
      </c>
      <c r="F17126">
        <v>1</v>
      </c>
      <c r="G17126">
        <v>1</v>
      </c>
      <c r="H17126">
        <v>1</v>
      </c>
      <c r="I17126">
        <v>1</v>
      </c>
      <c r="J17126">
        <v>1</v>
      </c>
      <c r="K17126">
        <v>1</v>
      </c>
    </row>
    <row r="17127" spans="1:11" hidden="1">
      <c r="A17127" t="s">
        <v>306</v>
      </c>
      <c r="B17127" t="s">
        <v>366</v>
      </c>
      <c r="C17127" t="s">
        <v>279</v>
      </c>
      <c r="D17127">
        <v>1</v>
      </c>
      <c r="E17127">
        <v>1</v>
      </c>
      <c r="F17127">
        <v>1</v>
      </c>
      <c r="G17127">
        <v>1</v>
      </c>
      <c r="H17127">
        <v>1</v>
      </c>
      <c r="I17127">
        <v>1</v>
      </c>
      <c r="J17127">
        <v>1</v>
      </c>
      <c r="K17127">
        <v>1</v>
      </c>
    </row>
    <row r="17128" spans="1:11" hidden="1">
      <c r="A17128" t="s">
        <v>306</v>
      </c>
      <c r="B17128" t="s">
        <v>366</v>
      </c>
      <c r="C17128" t="s">
        <v>280</v>
      </c>
      <c r="D17128">
        <v>1</v>
      </c>
      <c r="E17128">
        <v>1</v>
      </c>
      <c r="F17128">
        <v>1</v>
      </c>
      <c r="G17128">
        <v>1</v>
      </c>
      <c r="H17128">
        <v>1</v>
      </c>
      <c r="I17128">
        <v>1</v>
      </c>
      <c r="J17128">
        <v>1</v>
      </c>
      <c r="K17128">
        <v>1</v>
      </c>
    </row>
    <row r="17129" spans="1:11" hidden="1">
      <c r="A17129" t="s">
        <v>306</v>
      </c>
      <c r="B17129" t="s">
        <v>366</v>
      </c>
      <c r="C17129" t="s">
        <v>277</v>
      </c>
      <c r="D17129">
        <v>1</v>
      </c>
      <c r="E17129">
        <v>1</v>
      </c>
      <c r="F17129">
        <v>1</v>
      </c>
      <c r="G17129">
        <v>1</v>
      </c>
      <c r="H17129">
        <v>1</v>
      </c>
      <c r="I17129">
        <v>1</v>
      </c>
      <c r="J17129">
        <v>1</v>
      </c>
      <c r="K17129">
        <v>1</v>
      </c>
    </row>
    <row r="17130" spans="1:11" hidden="1">
      <c r="A17130" t="s">
        <v>306</v>
      </c>
      <c r="B17130" t="s">
        <v>366</v>
      </c>
      <c r="C17130" t="s">
        <v>281</v>
      </c>
      <c r="D17130">
        <v>1</v>
      </c>
      <c r="E17130">
        <v>1</v>
      </c>
      <c r="F17130">
        <v>1</v>
      </c>
      <c r="G17130">
        <v>1</v>
      </c>
      <c r="H17130">
        <v>1</v>
      </c>
      <c r="I17130">
        <v>1</v>
      </c>
      <c r="J17130">
        <v>1</v>
      </c>
      <c r="K17130">
        <v>1</v>
      </c>
    </row>
    <row r="17131" spans="1:11" hidden="1">
      <c r="A17131" t="s">
        <v>306</v>
      </c>
      <c r="B17131" t="s">
        <v>366</v>
      </c>
      <c r="C17131" t="s">
        <v>282</v>
      </c>
      <c r="D17131">
        <v>1</v>
      </c>
      <c r="E17131">
        <v>1</v>
      </c>
      <c r="F17131">
        <v>1</v>
      </c>
      <c r="G17131">
        <v>1</v>
      </c>
      <c r="H17131">
        <v>1</v>
      </c>
      <c r="I17131">
        <v>1</v>
      </c>
      <c r="J17131">
        <v>1</v>
      </c>
      <c r="K17131">
        <v>1</v>
      </c>
    </row>
    <row r="17132" spans="1:11" hidden="1">
      <c r="A17132" t="s">
        <v>306</v>
      </c>
      <c r="B17132" t="s">
        <v>366</v>
      </c>
      <c r="C17132" t="s">
        <v>283</v>
      </c>
      <c r="D17132">
        <v>1</v>
      </c>
      <c r="E17132">
        <v>1</v>
      </c>
      <c r="F17132">
        <v>1</v>
      </c>
      <c r="G17132">
        <v>1</v>
      </c>
      <c r="H17132">
        <v>1</v>
      </c>
      <c r="I17132">
        <v>1</v>
      </c>
      <c r="J17132">
        <v>1</v>
      </c>
      <c r="K17132">
        <v>1</v>
      </c>
    </row>
    <row r="17133" spans="1:11" hidden="1">
      <c r="A17133" t="s">
        <v>306</v>
      </c>
      <c r="B17133" t="s">
        <v>366</v>
      </c>
      <c r="C17133" t="s">
        <v>284</v>
      </c>
      <c r="D17133">
        <v>1</v>
      </c>
      <c r="E17133">
        <v>1</v>
      </c>
      <c r="F17133">
        <v>1</v>
      </c>
      <c r="G17133">
        <v>1</v>
      </c>
      <c r="H17133">
        <v>1</v>
      </c>
      <c r="I17133">
        <v>1</v>
      </c>
      <c r="J17133">
        <v>1</v>
      </c>
      <c r="K17133">
        <v>1</v>
      </c>
    </row>
    <row r="17134" spans="1:11" hidden="1">
      <c r="A17134" t="s">
        <v>306</v>
      </c>
      <c r="B17134" t="s">
        <v>366</v>
      </c>
      <c r="C17134" t="s">
        <v>285</v>
      </c>
      <c r="D17134">
        <v>1</v>
      </c>
      <c r="E17134">
        <v>1</v>
      </c>
      <c r="F17134">
        <v>1</v>
      </c>
      <c r="G17134">
        <v>1</v>
      </c>
      <c r="H17134">
        <v>1</v>
      </c>
      <c r="I17134">
        <v>1</v>
      </c>
      <c r="J17134">
        <v>1</v>
      </c>
      <c r="K17134">
        <v>1</v>
      </c>
    </row>
    <row r="17135" spans="1:11" hidden="1">
      <c r="A17135" t="s">
        <v>306</v>
      </c>
      <c r="B17135" t="s">
        <v>366</v>
      </c>
      <c r="C17135" t="s">
        <v>286</v>
      </c>
      <c r="D17135">
        <v>1</v>
      </c>
      <c r="E17135">
        <v>1</v>
      </c>
      <c r="F17135">
        <v>1</v>
      </c>
      <c r="G17135">
        <v>1</v>
      </c>
      <c r="H17135">
        <v>1</v>
      </c>
      <c r="I17135">
        <v>1</v>
      </c>
      <c r="J17135">
        <v>1</v>
      </c>
      <c r="K17135">
        <v>1</v>
      </c>
    </row>
    <row r="17136" spans="1:11" hidden="1">
      <c r="A17136" t="s">
        <v>306</v>
      </c>
      <c r="B17136" t="s">
        <v>366</v>
      </c>
      <c r="C17136" t="s">
        <v>287</v>
      </c>
      <c r="D17136">
        <v>1</v>
      </c>
      <c r="E17136">
        <v>1</v>
      </c>
      <c r="F17136">
        <v>1</v>
      </c>
      <c r="G17136">
        <v>1</v>
      </c>
      <c r="H17136">
        <v>1</v>
      </c>
      <c r="I17136">
        <v>1</v>
      </c>
      <c r="J17136">
        <v>1</v>
      </c>
      <c r="K17136">
        <v>1</v>
      </c>
    </row>
    <row r="17137" spans="1:11" hidden="1">
      <c r="A17137" t="s">
        <v>306</v>
      </c>
      <c r="B17137" t="s">
        <v>366</v>
      </c>
      <c r="C17137" t="s">
        <v>288</v>
      </c>
      <c r="D17137">
        <v>1</v>
      </c>
      <c r="E17137">
        <v>1</v>
      </c>
      <c r="F17137">
        <v>1</v>
      </c>
      <c r="G17137">
        <v>1</v>
      </c>
      <c r="H17137">
        <v>1</v>
      </c>
      <c r="I17137">
        <v>1</v>
      </c>
      <c r="J17137">
        <v>1</v>
      </c>
      <c r="K17137">
        <v>1</v>
      </c>
    </row>
    <row r="17138" spans="1:11" hidden="1">
      <c r="A17138" t="s">
        <v>306</v>
      </c>
      <c r="B17138" t="s">
        <v>366</v>
      </c>
      <c r="C17138" t="s">
        <v>289</v>
      </c>
      <c r="D17138">
        <v>1</v>
      </c>
      <c r="E17138">
        <v>1</v>
      </c>
      <c r="F17138">
        <v>1</v>
      </c>
      <c r="G17138">
        <v>1</v>
      </c>
      <c r="H17138">
        <v>1</v>
      </c>
      <c r="I17138">
        <v>1</v>
      </c>
      <c r="J17138">
        <v>1</v>
      </c>
      <c r="K17138">
        <v>1</v>
      </c>
    </row>
    <row r="17139" spans="1:11" hidden="1">
      <c r="A17139" t="s">
        <v>306</v>
      </c>
      <c r="B17139" t="s">
        <v>366</v>
      </c>
      <c r="C17139" t="s">
        <v>290</v>
      </c>
      <c r="D17139">
        <v>1</v>
      </c>
      <c r="E17139">
        <v>1</v>
      </c>
      <c r="F17139">
        <v>1</v>
      </c>
      <c r="G17139">
        <v>1</v>
      </c>
      <c r="H17139">
        <v>1</v>
      </c>
      <c r="I17139">
        <v>1</v>
      </c>
      <c r="J17139">
        <v>1</v>
      </c>
      <c r="K17139">
        <v>1</v>
      </c>
    </row>
    <row r="17140" spans="1:11" hidden="1">
      <c r="A17140" t="s">
        <v>306</v>
      </c>
      <c r="B17140" t="s">
        <v>366</v>
      </c>
      <c r="C17140" t="s">
        <v>291</v>
      </c>
      <c r="D17140">
        <v>1</v>
      </c>
      <c r="E17140">
        <v>1</v>
      </c>
      <c r="F17140">
        <v>1</v>
      </c>
      <c r="G17140">
        <v>1</v>
      </c>
      <c r="H17140">
        <v>1</v>
      </c>
      <c r="I17140">
        <v>1</v>
      </c>
      <c r="J17140">
        <v>1</v>
      </c>
      <c r="K17140">
        <v>1</v>
      </c>
    </row>
    <row r="17141" spans="1:11" hidden="1">
      <c r="A17141" t="s">
        <v>306</v>
      </c>
      <c r="B17141" t="s">
        <v>366</v>
      </c>
      <c r="C17141" t="s">
        <v>292</v>
      </c>
      <c r="D17141">
        <v>1</v>
      </c>
      <c r="E17141">
        <v>1</v>
      </c>
      <c r="F17141">
        <v>1</v>
      </c>
      <c r="G17141">
        <v>1</v>
      </c>
      <c r="H17141">
        <v>1</v>
      </c>
      <c r="I17141">
        <v>1</v>
      </c>
      <c r="J17141">
        <v>1</v>
      </c>
      <c r="K17141">
        <v>1</v>
      </c>
    </row>
    <row r="17142" spans="1:11" hidden="1">
      <c r="A17142" t="s">
        <v>306</v>
      </c>
      <c r="B17142" t="s">
        <v>367</v>
      </c>
      <c r="C17142" t="s">
        <v>278</v>
      </c>
      <c r="D17142">
        <v>1</v>
      </c>
      <c r="E17142">
        <v>1</v>
      </c>
      <c r="F17142">
        <v>1</v>
      </c>
      <c r="G17142">
        <v>1</v>
      </c>
      <c r="H17142">
        <v>1</v>
      </c>
      <c r="I17142">
        <v>1</v>
      </c>
      <c r="J17142">
        <v>1</v>
      </c>
      <c r="K17142">
        <v>1</v>
      </c>
    </row>
    <row r="17143" spans="1:11" hidden="1">
      <c r="A17143" t="s">
        <v>306</v>
      </c>
      <c r="B17143" t="s">
        <v>367</v>
      </c>
      <c r="C17143" t="s">
        <v>279</v>
      </c>
      <c r="D17143">
        <v>1</v>
      </c>
      <c r="E17143">
        <v>1</v>
      </c>
      <c r="F17143">
        <v>1</v>
      </c>
      <c r="G17143">
        <v>1</v>
      </c>
      <c r="H17143">
        <v>1</v>
      </c>
      <c r="I17143">
        <v>1</v>
      </c>
      <c r="J17143">
        <v>1</v>
      </c>
      <c r="K17143">
        <v>1</v>
      </c>
    </row>
    <row r="17144" spans="1:11" hidden="1">
      <c r="A17144" t="s">
        <v>306</v>
      </c>
      <c r="B17144" t="s">
        <v>367</v>
      </c>
      <c r="C17144" t="s">
        <v>280</v>
      </c>
      <c r="D17144">
        <v>1</v>
      </c>
      <c r="E17144">
        <v>1</v>
      </c>
      <c r="F17144">
        <v>1</v>
      </c>
      <c r="G17144">
        <v>1</v>
      </c>
      <c r="H17144">
        <v>1</v>
      </c>
      <c r="I17144">
        <v>1</v>
      </c>
      <c r="J17144">
        <v>1</v>
      </c>
      <c r="K17144">
        <v>1</v>
      </c>
    </row>
    <row r="17145" spans="1:11" hidden="1">
      <c r="A17145" t="s">
        <v>306</v>
      </c>
      <c r="B17145" t="s">
        <v>367</v>
      </c>
      <c r="C17145" t="s">
        <v>277</v>
      </c>
      <c r="D17145">
        <v>1</v>
      </c>
      <c r="E17145">
        <v>1</v>
      </c>
      <c r="F17145">
        <v>1</v>
      </c>
      <c r="G17145">
        <v>1</v>
      </c>
      <c r="H17145">
        <v>1</v>
      </c>
      <c r="I17145">
        <v>1</v>
      </c>
      <c r="J17145">
        <v>1</v>
      </c>
      <c r="K17145">
        <v>1</v>
      </c>
    </row>
    <row r="17146" spans="1:11" hidden="1">
      <c r="A17146" t="s">
        <v>306</v>
      </c>
      <c r="B17146" t="s">
        <v>367</v>
      </c>
      <c r="C17146" t="s">
        <v>281</v>
      </c>
      <c r="D17146">
        <v>1</v>
      </c>
      <c r="E17146">
        <v>1</v>
      </c>
      <c r="F17146">
        <v>1</v>
      </c>
      <c r="G17146">
        <v>1</v>
      </c>
      <c r="H17146">
        <v>1</v>
      </c>
      <c r="I17146">
        <v>1</v>
      </c>
      <c r="J17146">
        <v>1</v>
      </c>
      <c r="K17146">
        <v>1</v>
      </c>
    </row>
    <row r="17147" spans="1:11" hidden="1">
      <c r="A17147" t="s">
        <v>306</v>
      </c>
      <c r="B17147" t="s">
        <v>367</v>
      </c>
      <c r="C17147" t="s">
        <v>282</v>
      </c>
      <c r="D17147">
        <v>1</v>
      </c>
      <c r="E17147">
        <v>1</v>
      </c>
      <c r="F17147">
        <v>1</v>
      </c>
      <c r="G17147">
        <v>1</v>
      </c>
      <c r="H17147">
        <v>1</v>
      </c>
      <c r="I17147">
        <v>1</v>
      </c>
      <c r="J17147">
        <v>1</v>
      </c>
      <c r="K17147">
        <v>1</v>
      </c>
    </row>
    <row r="17148" spans="1:11" hidden="1">
      <c r="A17148" t="s">
        <v>306</v>
      </c>
      <c r="B17148" t="s">
        <v>367</v>
      </c>
      <c r="C17148" t="s">
        <v>283</v>
      </c>
      <c r="D17148">
        <v>1</v>
      </c>
      <c r="E17148">
        <v>1</v>
      </c>
      <c r="F17148">
        <v>1</v>
      </c>
      <c r="G17148">
        <v>1</v>
      </c>
      <c r="H17148">
        <v>1</v>
      </c>
      <c r="I17148">
        <v>1</v>
      </c>
      <c r="J17148">
        <v>1</v>
      </c>
      <c r="K17148">
        <v>1</v>
      </c>
    </row>
    <row r="17149" spans="1:11" hidden="1">
      <c r="A17149" t="s">
        <v>306</v>
      </c>
      <c r="B17149" t="s">
        <v>367</v>
      </c>
      <c r="C17149" t="s">
        <v>284</v>
      </c>
      <c r="D17149">
        <v>1</v>
      </c>
      <c r="E17149">
        <v>1</v>
      </c>
      <c r="F17149">
        <v>1</v>
      </c>
      <c r="G17149">
        <v>1</v>
      </c>
      <c r="H17149">
        <v>1</v>
      </c>
      <c r="I17149">
        <v>1</v>
      </c>
      <c r="J17149">
        <v>1</v>
      </c>
      <c r="K17149">
        <v>1</v>
      </c>
    </row>
    <row r="17150" spans="1:11" hidden="1">
      <c r="A17150" t="s">
        <v>306</v>
      </c>
      <c r="B17150" t="s">
        <v>367</v>
      </c>
      <c r="C17150" t="s">
        <v>285</v>
      </c>
      <c r="D17150">
        <v>1</v>
      </c>
      <c r="E17150">
        <v>1</v>
      </c>
      <c r="F17150">
        <v>1</v>
      </c>
      <c r="G17150">
        <v>1</v>
      </c>
      <c r="H17150">
        <v>1</v>
      </c>
      <c r="I17150">
        <v>1</v>
      </c>
      <c r="J17150">
        <v>1</v>
      </c>
      <c r="K17150">
        <v>1</v>
      </c>
    </row>
    <row r="17151" spans="1:11" hidden="1">
      <c r="A17151" t="s">
        <v>306</v>
      </c>
      <c r="B17151" t="s">
        <v>367</v>
      </c>
      <c r="C17151" t="s">
        <v>286</v>
      </c>
      <c r="D17151">
        <v>1</v>
      </c>
      <c r="E17151">
        <v>1</v>
      </c>
      <c r="F17151">
        <v>1</v>
      </c>
      <c r="G17151">
        <v>1</v>
      </c>
      <c r="H17151">
        <v>1</v>
      </c>
      <c r="I17151">
        <v>1</v>
      </c>
      <c r="J17151">
        <v>1</v>
      </c>
      <c r="K17151">
        <v>1</v>
      </c>
    </row>
    <row r="17152" spans="1:11" hidden="1">
      <c r="A17152" t="s">
        <v>306</v>
      </c>
      <c r="B17152" t="s">
        <v>367</v>
      </c>
      <c r="C17152" t="s">
        <v>287</v>
      </c>
      <c r="D17152">
        <v>1</v>
      </c>
      <c r="E17152">
        <v>1</v>
      </c>
      <c r="F17152">
        <v>1</v>
      </c>
      <c r="G17152">
        <v>1</v>
      </c>
      <c r="H17152">
        <v>1</v>
      </c>
      <c r="I17152">
        <v>1</v>
      </c>
      <c r="J17152">
        <v>1</v>
      </c>
      <c r="K17152">
        <v>1</v>
      </c>
    </row>
    <row r="17153" spans="1:11" hidden="1">
      <c r="A17153" t="s">
        <v>306</v>
      </c>
      <c r="B17153" t="s">
        <v>367</v>
      </c>
      <c r="C17153" t="s">
        <v>288</v>
      </c>
      <c r="D17153">
        <v>1</v>
      </c>
      <c r="E17153">
        <v>1</v>
      </c>
      <c r="F17153">
        <v>1</v>
      </c>
      <c r="G17153">
        <v>1</v>
      </c>
      <c r="H17153">
        <v>1</v>
      </c>
      <c r="I17153">
        <v>1</v>
      </c>
      <c r="J17153">
        <v>1</v>
      </c>
      <c r="K17153">
        <v>1</v>
      </c>
    </row>
    <row r="17154" spans="1:11" hidden="1">
      <c r="A17154" t="s">
        <v>306</v>
      </c>
      <c r="B17154" t="s">
        <v>367</v>
      </c>
      <c r="C17154" t="s">
        <v>289</v>
      </c>
      <c r="D17154">
        <v>1</v>
      </c>
      <c r="E17154">
        <v>1</v>
      </c>
      <c r="F17154">
        <v>1</v>
      </c>
      <c r="G17154">
        <v>1</v>
      </c>
      <c r="H17154">
        <v>1</v>
      </c>
      <c r="I17154">
        <v>1</v>
      </c>
      <c r="J17154">
        <v>1</v>
      </c>
      <c r="K17154">
        <v>1</v>
      </c>
    </row>
    <row r="17155" spans="1:11" hidden="1">
      <c r="A17155" t="s">
        <v>306</v>
      </c>
      <c r="B17155" t="s">
        <v>367</v>
      </c>
      <c r="C17155" t="s">
        <v>290</v>
      </c>
      <c r="D17155">
        <v>1</v>
      </c>
      <c r="E17155">
        <v>1</v>
      </c>
      <c r="F17155">
        <v>1</v>
      </c>
      <c r="G17155">
        <v>1</v>
      </c>
      <c r="H17155">
        <v>1</v>
      </c>
      <c r="I17155">
        <v>1</v>
      </c>
      <c r="J17155">
        <v>1</v>
      </c>
      <c r="K17155">
        <v>1</v>
      </c>
    </row>
    <row r="17156" spans="1:11" hidden="1">
      <c r="A17156" t="s">
        <v>306</v>
      </c>
      <c r="B17156" t="s">
        <v>367</v>
      </c>
      <c r="C17156" t="s">
        <v>291</v>
      </c>
      <c r="D17156">
        <v>1</v>
      </c>
      <c r="E17156">
        <v>1</v>
      </c>
      <c r="F17156">
        <v>1</v>
      </c>
      <c r="G17156">
        <v>1</v>
      </c>
      <c r="H17156">
        <v>1</v>
      </c>
      <c r="I17156">
        <v>1</v>
      </c>
      <c r="J17156">
        <v>1</v>
      </c>
      <c r="K17156">
        <v>1</v>
      </c>
    </row>
    <row r="17157" spans="1:11" hidden="1">
      <c r="A17157" t="s">
        <v>306</v>
      </c>
      <c r="B17157" t="s">
        <v>367</v>
      </c>
      <c r="C17157" t="s">
        <v>292</v>
      </c>
      <c r="D17157">
        <v>1</v>
      </c>
      <c r="E17157">
        <v>1</v>
      </c>
      <c r="F17157">
        <v>1</v>
      </c>
      <c r="G17157">
        <v>1</v>
      </c>
      <c r="H17157">
        <v>1</v>
      </c>
      <c r="I17157">
        <v>1</v>
      </c>
      <c r="J17157">
        <v>1</v>
      </c>
      <c r="K17157">
        <v>1</v>
      </c>
    </row>
    <row r="17158" spans="1:11" hidden="1">
      <c r="A17158" t="s">
        <v>306</v>
      </c>
      <c r="B17158" t="s">
        <v>243</v>
      </c>
      <c r="C17158" t="s">
        <v>278</v>
      </c>
      <c r="D17158">
        <v>1</v>
      </c>
      <c r="E17158">
        <v>1</v>
      </c>
      <c r="F17158">
        <v>1</v>
      </c>
      <c r="G17158">
        <v>1</v>
      </c>
      <c r="H17158">
        <v>1</v>
      </c>
      <c r="I17158">
        <v>1</v>
      </c>
      <c r="J17158">
        <v>1</v>
      </c>
      <c r="K17158">
        <v>1</v>
      </c>
    </row>
    <row r="17159" spans="1:11" hidden="1">
      <c r="A17159" t="s">
        <v>306</v>
      </c>
      <c r="B17159" t="s">
        <v>243</v>
      </c>
      <c r="C17159" t="s">
        <v>279</v>
      </c>
      <c r="D17159">
        <v>1</v>
      </c>
      <c r="E17159">
        <v>1</v>
      </c>
      <c r="F17159">
        <v>1</v>
      </c>
      <c r="G17159">
        <v>1</v>
      </c>
      <c r="H17159">
        <v>1</v>
      </c>
      <c r="I17159">
        <v>1</v>
      </c>
      <c r="J17159">
        <v>1</v>
      </c>
      <c r="K17159">
        <v>1</v>
      </c>
    </row>
    <row r="17160" spans="1:11" hidden="1">
      <c r="A17160" t="s">
        <v>306</v>
      </c>
      <c r="B17160" t="s">
        <v>243</v>
      </c>
      <c r="C17160" t="s">
        <v>280</v>
      </c>
      <c r="D17160">
        <v>1</v>
      </c>
      <c r="E17160">
        <v>1</v>
      </c>
      <c r="F17160">
        <v>1</v>
      </c>
      <c r="G17160">
        <v>1</v>
      </c>
      <c r="H17160">
        <v>1</v>
      </c>
      <c r="I17160">
        <v>1</v>
      </c>
      <c r="J17160">
        <v>1</v>
      </c>
      <c r="K17160">
        <v>1</v>
      </c>
    </row>
    <row r="17161" spans="1:11" hidden="1">
      <c r="A17161" t="s">
        <v>306</v>
      </c>
      <c r="B17161" t="s">
        <v>243</v>
      </c>
      <c r="C17161" t="s">
        <v>277</v>
      </c>
      <c r="D17161">
        <v>1</v>
      </c>
      <c r="E17161">
        <v>1</v>
      </c>
      <c r="F17161">
        <v>1</v>
      </c>
      <c r="G17161">
        <v>1</v>
      </c>
      <c r="H17161">
        <v>1</v>
      </c>
      <c r="I17161">
        <v>1</v>
      </c>
      <c r="J17161">
        <v>1</v>
      </c>
      <c r="K17161">
        <v>1</v>
      </c>
    </row>
    <row r="17162" spans="1:11" hidden="1">
      <c r="A17162" t="s">
        <v>306</v>
      </c>
      <c r="B17162" t="s">
        <v>243</v>
      </c>
      <c r="C17162" t="s">
        <v>281</v>
      </c>
      <c r="D17162">
        <v>1</v>
      </c>
      <c r="E17162">
        <v>1</v>
      </c>
      <c r="F17162">
        <v>1</v>
      </c>
      <c r="G17162">
        <v>1</v>
      </c>
      <c r="H17162">
        <v>1</v>
      </c>
      <c r="I17162">
        <v>1</v>
      </c>
      <c r="J17162">
        <v>1</v>
      </c>
      <c r="K17162">
        <v>1</v>
      </c>
    </row>
    <row r="17163" spans="1:11" hidden="1">
      <c r="A17163" t="s">
        <v>306</v>
      </c>
      <c r="B17163" t="s">
        <v>243</v>
      </c>
      <c r="C17163" t="s">
        <v>282</v>
      </c>
      <c r="D17163">
        <v>1</v>
      </c>
      <c r="E17163">
        <v>1</v>
      </c>
      <c r="F17163">
        <v>1</v>
      </c>
      <c r="G17163">
        <v>1</v>
      </c>
      <c r="H17163">
        <v>1</v>
      </c>
      <c r="I17163">
        <v>1</v>
      </c>
      <c r="J17163">
        <v>1</v>
      </c>
      <c r="K17163">
        <v>1</v>
      </c>
    </row>
    <row r="17164" spans="1:11" hidden="1">
      <c r="A17164" t="s">
        <v>306</v>
      </c>
      <c r="B17164" t="s">
        <v>243</v>
      </c>
      <c r="C17164" t="s">
        <v>283</v>
      </c>
      <c r="D17164">
        <v>1</v>
      </c>
      <c r="E17164">
        <v>1</v>
      </c>
      <c r="F17164">
        <v>1</v>
      </c>
      <c r="G17164">
        <v>1</v>
      </c>
      <c r="H17164">
        <v>1</v>
      </c>
      <c r="I17164">
        <v>1</v>
      </c>
      <c r="J17164">
        <v>1</v>
      </c>
      <c r="K17164">
        <v>1</v>
      </c>
    </row>
    <row r="17165" spans="1:11" hidden="1">
      <c r="A17165" t="s">
        <v>306</v>
      </c>
      <c r="B17165" t="s">
        <v>243</v>
      </c>
      <c r="C17165" t="s">
        <v>284</v>
      </c>
      <c r="D17165">
        <v>1</v>
      </c>
      <c r="E17165">
        <v>1</v>
      </c>
      <c r="F17165">
        <v>1</v>
      </c>
      <c r="G17165">
        <v>1</v>
      </c>
      <c r="H17165">
        <v>1</v>
      </c>
      <c r="I17165">
        <v>1</v>
      </c>
      <c r="J17165">
        <v>1</v>
      </c>
      <c r="K17165">
        <v>1</v>
      </c>
    </row>
    <row r="17166" spans="1:11" hidden="1">
      <c r="A17166" t="s">
        <v>306</v>
      </c>
      <c r="B17166" t="s">
        <v>243</v>
      </c>
      <c r="C17166" t="s">
        <v>285</v>
      </c>
      <c r="D17166">
        <v>1</v>
      </c>
      <c r="E17166">
        <v>1</v>
      </c>
      <c r="F17166">
        <v>1</v>
      </c>
      <c r="G17166">
        <v>1</v>
      </c>
      <c r="H17166">
        <v>1</v>
      </c>
      <c r="I17166">
        <v>1</v>
      </c>
      <c r="J17166">
        <v>1</v>
      </c>
      <c r="K17166">
        <v>1</v>
      </c>
    </row>
    <row r="17167" spans="1:11" hidden="1">
      <c r="A17167" t="s">
        <v>306</v>
      </c>
      <c r="B17167" t="s">
        <v>243</v>
      </c>
      <c r="C17167" t="s">
        <v>286</v>
      </c>
      <c r="D17167">
        <v>1</v>
      </c>
      <c r="E17167">
        <v>1</v>
      </c>
      <c r="F17167">
        <v>1</v>
      </c>
      <c r="G17167">
        <v>1</v>
      </c>
      <c r="H17167">
        <v>1</v>
      </c>
      <c r="I17167">
        <v>1</v>
      </c>
      <c r="J17167">
        <v>1</v>
      </c>
      <c r="K17167">
        <v>1</v>
      </c>
    </row>
    <row r="17168" spans="1:11" hidden="1">
      <c r="A17168" t="s">
        <v>306</v>
      </c>
      <c r="B17168" t="s">
        <v>243</v>
      </c>
      <c r="C17168" t="s">
        <v>287</v>
      </c>
      <c r="D17168">
        <v>1</v>
      </c>
      <c r="E17168">
        <v>1</v>
      </c>
      <c r="F17168">
        <v>1</v>
      </c>
      <c r="G17168">
        <v>1</v>
      </c>
      <c r="H17168">
        <v>1</v>
      </c>
      <c r="I17168">
        <v>1</v>
      </c>
      <c r="J17168">
        <v>1</v>
      </c>
      <c r="K17168">
        <v>1</v>
      </c>
    </row>
    <row r="17169" spans="1:11" hidden="1">
      <c r="A17169" t="s">
        <v>306</v>
      </c>
      <c r="B17169" t="s">
        <v>243</v>
      </c>
      <c r="C17169" t="s">
        <v>288</v>
      </c>
      <c r="D17169">
        <v>1</v>
      </c>
      <c r="E17169">
        <v>1</v>
      </c>
      <c r="F17169">
        <v>1</v>
      </c>
      <c r="G17169">
        <v>1</v>
      </c>
      <c r="H17169">
        <v>1</v>
      </c>
      <c r="I17169">
        <v>1</v>
      </c>
      <c r="J17169">
        <v>1</v>
      </c>
      <c r="K17169">
        <v>1</v>
      </c>
    </row>
    <row r="17170" spans="1:11" hidden="1">
      <c r="A17170" t="s">
        <v>306</v>
      </c>
      <c r="B17170" t="s">
        <v>243</v>
      </c>
      <c r="C17170" t="s">
        <v>289</v>
      </c>
      <c r="D17170">
        <v>1</v>
      </c>
      <c r="E17170">
        <v>1</v>
      </c>
      <c r="F17170">
        <v>1</v>
      </c>
      <c r="G17170">
        <v>1</v>
      </c>
      <c r="H17170">
        <v>1</v>
      </c>
      <c r="I17170">
        <v>1</v>
      </c>
      <c r="J17170">
        <v>1</v>
      </c>
      <c r="K17170">
        <v>1</v>
      </c>
    </row>
    <row r="17171" spans="1:11" hidden="1">
      <c r="A17171" t="s">
        <v>306</v>
      </c>
      <c r="B17171" t="s">
        <v>243</v>
      </c>
      <c r="C17171" t="s">
        <v>290</v>
      </c>
      <c r="D17171">
        <v>1</v>
      </c>
      <c r="E17171">
        <v>1</v>
      </c>
      <c r="F17171">
        <v>1</v>
      </c>
      <c r="G17171">
        <v>1</v>
      </c>
      <c r="H17171">
        <v>1</v>
      </c>
      <c r="I17171">
        <v>1</v>
      </c>
      <c r="J17171">
        <v>1</v>
      </c>
      <c r="K17171">
        <v>1</v>
      </c>
    </row>
    <row r="17172" spans="1:11" hidden="1">
      <c r="A17172" t="s">
        <v>306</v>
      </c>
      <c r="B17172" t="s">
        <v>243</v>
      </c>
      <c r="C17172" t="s">
        <v>291</v>
      </c>
      <c r="D17172">
        <v>1</v>
      </c>
      <c r="E17172">
        <v>1</v>
      </c>
      <c r="F17172">
        <v>1</v>
      </c>
      <c r="G17172">
        <v>1</v>
      </c>
      <c r="H17172">
        <v>1</v>
      </c>
      <c r="I17172">
        <v>1</v>
      </c>
      <c r="J17172">
        <v>1</v>
      </c>
      <c r="K17172">
        <v>1</v>
      </c>
    </row>
    <row r="17173" spans="1:11" hidden="1">
      <c r="A17173" t="s">
        <v>306</v>
      </c>
      <c r="B17173" t="s">
        <v>243</v>
      </c>
      <c r="C17173" t="s">
        <v>292</v>
      </c>
      <c r="D17173">
        <v>1</v>
      </c>
      <c r="E17173">
        <v>1</v>
      </c>
      <c r="F17173">
        <v>1</v>
      </c>
      <c r="G17173">
        <v>1</v>
      </c>
      <c r="H17173">
        <v>1</v>
      </c>
      <c r="I17173">
        <v>1</v>
      </c>
      <c r="J17173">
        <v>1</v>
      </c>
      <c r="K17173">
        <v>1</v>
      </c>
    </row>
    <row r="17174" spans="1:11" hidden="1">
      <c r="A17174" t="s">
        <v>306</v>
      </c>
      <c r="B17174" t="s">
        <v>361</v>
      </c>
      <c r="C17174" t="s">
        <v>278</v>
      </c>
      <c r="D17174">
        <v>1</v>
      </c>
      <c r="E17174">
        <v>1</v>
      </c>
      <c r="F17174">
        <v>1</v>
      </c>
      <c r="G17174">
        <v>1</v>
      </c>
      <c r="H17174">
        <v>1</v>
      </c>
      <c r="I17174">
        <v>1</v>
      </c>
      <c r="J17174">
        <v>1</v>
      </c>
      <c r="K17174">
        <v>1</v>
      </c>
    </row>
    <row r="17175" spans="1:11" hidden="1">
      <c r="A17175" t="s">
        <v>306</v>
      </c>
      <c r="B17175" t="s">
        <v>361</v>
      </c>
      <c r="C17175" t="s">
        <v>279</v>
      </c>
      <c r="D17175">
        <v>1</v>
      </c>
      <c r="E17175">
        <v>1</v>
      </c>
      <c r="F17175">
        <v>1</v>
      </c>
      <c r="G17175">
        <v>1</v>
      </c>
      <c r="H17175">
        <v>1</v>
      </c>
      <c r="I17175">
        <v>1</v>
      </c>
      <c r="J17175">
        <v>1</v>
      </c>
      <c r="K17175">
        <v>1</v>
      </c>
    </row>
    <row r="17176" spans="1:11" hidden="1">
      <c r="A17176" t="s">
        <v>306</v>
      </c>
      <c r="B17176" t="s">
        <v>361</v>
      </c>
      <c r="C17176" t="s">
        <v>280</v>
      </c>
      <c r="D17176">
        <v>1</v>
      </c>
      <c r="E17176">
        <v>1</v>
      </c>
      <c r="F17176">
        <v>1</v>
      </c>
      <c r="G17176">
        <v>1</v>
      </c>
      <c r="H17176">
        <v>1</v>
      </c>
      <c r="I17176">
        <v>1</v>
      </c>
      <c r="J17176">
        <v>1</v>
      </c>
      <c r="K17176">
        <v>1</v>
      </c>
    </row>
    <row r="17177" spans="1:11" hidden="1">
      <c r="A17177" t="s">
        <v>306</v>
      </c>
      <c r="B17177" t="s">
        <v>361</v>
      </c>
      <c r="C17177" t="s">
        <v>277</v>
      </c>
      <c r="D17177">
        <v>1</v>
      </c>
      <c r="E17177">
        <v>1</v>
      </c>
      <c r="F17177">
        <v>1</v>
      </c>
      <c r="G17177">
        <v>1</v>
      </c>
      <c r="H17177">
        <v>1</v>
      </c>
      <c r="I17177">
        <v>1</v>
      </c>
      <c r="J17177">
        <v>1</v>
      </c>
      <c r="K17177">
        <v>1</v>
      </c>
    </row>
    <row r="17178" spans="1:11" hidden="1">
      <c r="A17178" t="s">
        <v>306</v>
      </c>
      <c r="B17178" t="s">
        <v>361</v>
      </c>
      <c r="C17178" t="s">
        <v>281</v>
      </c>
      <c r="D17178">
        <v>1</v>
      </c>
      <c r="E17178">
        <v>1</v>
      </c>
      <c r="F17178">
        <v>1</v>
      </c>
      <c r="G17178">
        <v>1</v>
      </c>
      <c r="H17178">
        <v>1</v>
      </c>
      <c r="I17178">
        <v>1</v>
      </c>
      <c r="J17178">
        <v>1</v>
      </c>
      <c r="K17178">
        <v>1</v>
      </c>
    </row>
    <row r="17179" spans="1:11" hidden="1">
      <c r="A17179" t="s">
        <v>306</v>
      </c>
      <c r="B17179" t="s">
        <v>361</v>
      </c>
      <c r="C17179" t="s">
        <v>282</v>
      </c>
      <c r="D17179">
        <v>1</v>
      </c>
      <c r="E17179">
        <v>1</v>
      </c>
      <c r="F17179">
        <v>1</v>
      </c>
      <c r="G17179">
        <v>1</v>
      </c>
      <c r="H17179">
        <v>1</v>
      </c>
      <c r="I17179">
        <v>1</v>
      </c>
      <c r="J17179">
        <v>1</v>
      </c>
      <c r="K17179">
        <v>1</v>
      </c>
    </row>
    <row r="17180" spans="1:11" hidden="1">
      <c r="A17180" t="s">
        <v>306</v>
      </c>
      <c r="B17180" t="s">
        <v>361</v>
      </c>
      <c r="C17180" t="s">
        <v>283</v>
      </c>
      <c r="D17180">
        <v>1</v>
      </c>
      <c r="E17180">
        <v>1</v>
      </c>
      <c r="F17180">
        <v>1</v>
      </c>
      <c r="G17180">
        <v>1</v>
      </c>
      <c r="H17180">
        <v>1</v>
      </c>
      <c r="I17180">
        <v>1</v>
      </c>
      <c r="J17180">
        <v>1</v>
      </c>
      <c r="K17180">
        <v>1</v>
      </c>
    </row>
    <row r="17181" spans="1:11" hidden="1">
      <c r="A17181" t="s">
        <v>306</v>
      </c>
      <c r="B17181" t="s">
        <v>361</v>
      </c>
      <c r="C17181" t="s">
        <v>284</v>
      </c>
      <c r="D17181">
        <v>1</v>
      </c>
      <c r="E17181">
        <v>1</v>
      </c>
      <c r="F17181">
        <v>1</v>
      </c>
      <c r="G17181">
        <v>1</v>
      </c>
      <c r="H17181">
        <v>1</v>
      </c>
      <c r="I17181">
        <v>1</v>
      </c>
      <c r="J17181">
        <v>1</v>
      </c>
      <c r="K17181">
        <v>1</v>
      </c>
    </row>
    <row r="17182" spans="1:11" hidden="1">
      <c r="A17182" t="s">
        <v>306</v>
      </c>
      <c r="B17182" t="s">
        <v>361</v>
      </c>
      <c r="C17182" t="s">
        <v>285</v>
      </c>
      <c r="D17182">
        <v>1</v>
      </c>
      <c r="E17182">
        <v>1</v>
      </c>
      <c r="F17182">
        <v>1</v>
      </c>
      <c r="G17182">
        <v>1</v>
      </c>
      <c r="H17182">
        <v>1</v>
      </c>
      <c r="I17182">
        <v>1</v>
      </c>
      <c r="J17182">
        <v>1</v>
      </c>
      <c r="K17182">
        <v>1</v>
      </c>
    </row>
    <row r="17183" spans="1:11" hidden="1">
      <c r="A17183" t="s">
        <v>306</v>
      </c>
      <c r="B17183" t="s">
        <v>361</v>
      </c>
      <c r="C17183" t="s">
        <v>286</v>
      </c>
      <c r="D17183">
        <v>1</v>
      </c>
      <c r="E17183">
        <v>1</v>
      </c>
      <c r="F17183">
        <v>1</v>
      </c>
      <c r="G17183">
        <v>1</v>
      </c>
      <c r="H17183">
        <v>1</v>
      </c>
      <c r="I17183">
        <v>1</v>
      </c>
      <c r="J17183">
        <v>1</v>
      </c>
      <c r="K17183">
        <v>1</v>
      </c>
    </row>
    <row r="17184" spans="1:11" hidden="1">
      <c r="A17184" t="s">
        <v>306</v>
      </c>
      <c r="B17184" t="s">
        <v>361</v>
      </c>
      <c r="C17184" t="s">
        <v>287</v>
      </c>
      <c r="D17184">
        <v>1</v>
      </c>
      <c r="E17184">
        <v>1</v>
      </c>
      <c r="F17184">
        <v>1</v>
      </c>
      <c r="G17184">
        <v>1</v>
      </c>
      <c r="H17184">
        <v>1</v>
      </c>
      <c r="I17184">
        <v>1</v>
      </c>
      <c r="J17184">
        <v>1</v>
      </c>
      <c r="K17184">
        <v>1</v>
      </c>
    </row>
    <row r="17185" spans="1:11" hidden="1">
      <c r="A17185" t="s">
        <v>306</v>
      </c>
      <c r="B17185" t="s">
        <v>361</v>
      </c>
      <c r="C17185" t="s">
        <v>288</v>
      </c>
      <c r="D17185">
        <v>1</v>
      </c>
      <c r="E17185">
        <v>1</v>
      </c>
      <c r="F17185">
        <v>1</v>
      </c>
      <c r="G17185">
        <v>1</v>
      </c>
      <c r="H17185">
        <v>1</v>
      </c>
      <c r="I17185">
        <v>1</v>
      </c>
      <c r="J17185">
        <v>1</v>
      </c>
      <c r="K17185">
        <v>1</v>
      </c>
    </row>
    <row r="17186" spans="1:11" hidden="1">
      <c r="A17186" t="s">
        <v>306</v>
      </c>
      <c r="B17186" t="s">
        <v>361</v>
      </c>
      <c r="C17186" t="s">
        <v>289</v>
      </c>
      <c r="D17186">
        <v>1</v>
      </c>
      <c r="E17186">
        <v>1</v>
      </c>
      <c r="F17186">
        <v>1</v>
      </c>
      <c r="G17186">
        <v>1</v>
      </c>
      <c r="H17186">
        <v>1</v>
      </c>
      <c r="I17186">
        <v>1</v>
      </c>
      <c r="J17186">
        <v>1</v>
      </c>
      <c r="K17186">
        <v>1</v>
      </c>
    </row>
    <row r="17187" spans="1:11" hidden="1">
      <c r="A17187" t="s">
        <v>306</v>
      </c>
      <c r="B17187" t="s">
        <v>361</v>
      </c>
      <c r="C17187" t="s">
        <v>290</v>
      </c>
      <c r="D17187">
        <v>1</v>
      </c>
      <c r="E17187">
        <v>1</v>
      </c>
      <c r="F17187">
        <v>1</v>
      </c>
      <c r="G17187">
        <v>1</v>
      </c>
      <c r="H17187">
        <v>1</v>
      </c>
      <c r="I17187">
        <v>1</v>
      </c>
      <c r="J17187">
        <v>1</v>
      </c>
      <c r="K17187">
        <v>1</v>
      </c>
    </row>
    <row r="17188" spans="1:11" hidden="1">
      <c r="A17188" t="s">
        <v>306</v>
      </c>
      <c r="B17188" t="s">
        <v>361</v>
      </c>
      <c r="C17188" t="s">
        <v>291</v>
      </c>
      <c r="D17188">
        <v>1</v>
      </c>
      <c r="E17188">
        <v>1</v>
      </c>
      <c r="F17188">
        <v>1</v>
      </c>
      <c r="G17188">
        <v>1</v>
      </c>
      <c r="H17188">
        <v>1</v>
      </c>
      <c r="I17188">
        <v>1</v>
      </c>
      <c r="J17188">
        <v>1</v>
      </c>
      <c r="K17188">
        <v>1</v>
      </c>
    </row>
    <row r="17189" spans="1:11" hidden="1">
      <c r="A17189" t="s">
        <v>306</v>
      </c>
      <c r="B17189" t="s">
        <v>361</v>
      </c>
      <c r="C17189" t="s">
        <v>292</v>
      </c>
      <c r="D17189">
        <v>1</v>
      </c>
      <c r="E17189">
        <v>1</v>
      </c>
      <c r="F17189">
        <v>1</v>
      </c>
      <c r="G17189">
        <v>1</v>
      </c>
      <c r="H17189">
        <v>1</v>
      </c>
      <c r="I17189">
        <v>1</v>
      </c>
      <c r="J17189">
        <v>1</v>
      </c>
      <c r="K17189">
        <v>1</v>
      </c>
    </row>
    <row r="17190" spans="1:11" hidden="1">
      <c r="A17190" t="s">
        <v>306</v>
      </c>
      <c r="B17190" t="s">
        <v>242</v>
      </c>
      <c r="C17190" t="s">
        <v>278</v>
      </c>
      <c r="D17190">
        <v>1</v>
      </c>
      <c r="E17190">
        <v>1</v>
      </c>
      <c r="F17190">
        <v>1</v>
      </c>
      <c r="G17190">
        <v>1</v>
      </c>
      <c r="H17190">
        <v>1</v>
      </c>
      <c r="I17190">
        <v>1</v>
      </c>
      <c r="J17190">
        <v>1</v>
      </c>
      <c r="K17190">
        <v>1</v>
      </c>
    </row>
    <row r="17191" spans="1:11" hidden="1">
      <c r="A17191" t="s">
        <v>306</v>
      </c>
      <c r="B17191" t="s">
        <v>242</v>
      </c>
      <c r="C17191" t="s">
        <v>279</v>
      </c>
      <c r="D17191">
        <v>1</v>
      </c>
      <c r="E17191">
        <v>1</v>
      </c>
      <c r="F17191">
        <v>1</v>
      </c>
      <c r="G17191">
        <v>1</v>
      </c>
      <c r="H17191">
        <v>1</v>
      </c>
      <c r="I17191">
        <v>1</v>
      </c>
      <c r="J17191">
        <v>1</v>
      </c>
      <c r="K17191">
        <v>1</v>
      </c>
    </row>
    <row r="17192" spans="1:11" hidden="1">
      <c r="A17192" t="s">
        <v>306</v>
      </c>
      <c r="B17192" t="s">
        <v>242</v>
      </c>
      <c r="C17192" t="s">
        <v>280</v>
      </c>
      <c r="D17192">
        <v>1</v>
      </c>
      <c r="E17192">
        <v>1</v>
      </c>
      <c r="F17192">
        <v>1</v>
      </c>
      <c r="G17192">
        <v>1</v>
      </c>
      <c r="H17192">
        <v>1</v>
      </c>
      <c r="I17192">
        <v>1</v>
      </c>
      <c r="J17192">
        <v>1</v>
      </c>
      <c r="K17192">
        <v>1</v>
      </c>
    </row>
    <row r="17193" spans="1:11" hidden="1">
      <c r="A17193" t="s">
        <v>306</v>
      </c>
      <c r="B17193" t="s">
        <v>242</v>
      </c>
      <c r="C17193" t="s">
        <v>277</v>
      </c>
      <c r="D17193">
        <v>1</v>
      </c>
      <c r="E17193">
        <v>1</v>
      </c>
      <c r="F17193">
        <v>1</v>
      </c>
      <c r="G17193">
        <v>1</v>
      </c>
      <c r="H17193">
        <v>1</v>
      </c>
      <c r="I17193">
        <v>1</v>
      </c>
      <c r="J17193">
        <v>1</v>
      </c>
      <c r="K17193">
        <v>1</v>
      </c>
    </row>
    <row r="17194" spans="1:11" hidden="1">
      <c r="A17194" t="s">
        <v>306</v>
      </c>
      <c r="B17194" t="s">
        <v>242</v>
      </c>
      <c r="C17194" t="s">
        <v>281</v>
      </c>
      <c r="D17194">
        <v>1</v>
      </c>
      <c r="E17194">
        <v>1</v>
      </c>
      <c r="F17194">
        <v>1</v>
      </c>
      <c r="G17194">
        <v>1</v>
      </c>
      <c r="H17194">
        <v>1</v>
      </c>
      <c r="I17194">
        <v>1</v>
      </c>
      <c r="J17194">
        <v>1</v>
      </c>
      <c r="K17194">
        <v>1</v>
      </c>
    </row>
    <row r="17195" spans="1:11" hidden="1">
      <c r="A17195" t="s">
        <v>306</v>
      </c>
      <c r="B17195" t="s">
        <v>242</v>
      </c>
      <c r="C17195" t="s">
        <v>282</v>
      </c>
      <c r="D17195">
        <v>1</v>
      </c>
      <c r="E17195">
        <v>1</v>
      </c>
      <c r="F17195">
        <v>1</v>
      </c>
      <c r="G17195">
        <v>1</v>
      </c>
      <c r="H17195">
        <v>1</v>
      </c>
      <c r="I17195">
        <v>1</v>
      </c>
      <c r="J17195">
        <v>1</v>
      </c>
      <c r="K17195">
        <v>1</v>
      </c>
    </row>
    <row r="17196" spans="1:11" hidden="1">
      <c r="A17196" t="s">
        <v>306</v>
      </c>
      <c r="B17196" t="s">
        <v>242</v>
      </c>
      <c r="C17196" t="s">
        <v>283</v>
      </c>
      <c r="D17196">
        <v>1</v>
      </c>
      <c r="E17196">
        <v>1</v>
      </c>
      <c r="F17196">
        <v>1</v>
      </c>
      <c r="G17196">
        <v>1</v>
      </c>
      <c r="H17196">
        <v>1</v>
      </c>
      <c r="I17196">
        <v>1</v>
      </c>
      <c r="J17196">
        <v>1</v>
      </c>
      <c r="K17196">
        <v>1</v>
      </c>
    </row>
    <row r="17197" spans="1:11" hidden="1">
      <c r="A17197" t="s">
        <v>306</v>
      </c>
      <c r="B17197" t="s">
        <v>242</v>
      </c>
      <c r="C17197" t="s">
        <v>284</v>
      </c>
      <c r="D17197">
        <v>1</v>
      </c>
      <c r="E17197">
        <v>1</v>
      </c>
      <c r="F17197">
        <v>1</v>
      </c>
      <c r="G17197">
        <v>1</v>
      </c>
      <c r="H17197">
        <v>1</v>
      </c>
      <c r="I17197">
        <v>1</v>
      </c>
      <c r="J17197">
        <v>1</v>
      </c>
      <c r="K17197">
        <v>1</v>
      </c>
    </row>
    <row r="17198" spans="1:11" hidden="1">
      <c r="A17198" t="s">
        <v>306</v>
      </c>
      <c r="B17198" t="s">
        <v>242</v>
      </c>
      <c r="C17198" t="s">
        <v>285</v>
      </c>
      <c r="D17198">
        <v>1</v>
      </c>
      <c r="E17198">
        <v>1</v>
      </c>
      <c r="F17198">
        <v>1</v>
      </c>
      <c r="G17198">
        <v>1</v>
      </c>
      <c r="H17198">
        <v>1</v>
      </c>
      <c r="I17198">
        <v>1</v>
      </c>
      <c r="J17198">
        <v>1</v>
      </c>
      <c r="K17198">
        <v>1</v>
      </c>
    </row>
    <row r="17199" spans="1:11" hidden="1">
      <c r="A17199" t="s">
        <v>306</v>
      </c>
      <c r="B17199" t="s">
        <v>242</v>
      </c>
      <c r="C17199" t="s">
        <v>286</v>
      </c>
      <c r="D17199">
        <v>1</v>
      </c>
      <c r="E17199">
        <v>1</v>
      </c>
      <c r="F17199">
        <v>1</v>
      </c>
      <c r="G17199">
        <v>1</v>
      </c>
      <c r="H17199">
        <v>1</v>
      </c>
      <c r="I17199">
        <v>1</v>
      </c>
      <c r="J17199">
        <v>1</v>
      </c>
      <c r="K17199">
        <v>1</v>
      </c>
    </row>
    <row r="17200" spans="1:11" hidden="1">
      <c r="A17200" t="s">
        <v>306</v>
      </c>
      <c r="B17200" t="s">
        <v>242</v>
      </c>
      <c r="C17200" t="s">
        <v>287</v>
      </c>
      <c r="D17200">
        <v>1</v>
      </c>
      <c r="E17200">
        <v>1</v>
      </c>
      <c r="F17200">
        <v>1</v>
      </c>
      <c r="G17200">
        <v>1</v>
      </c>
      <c r="H17200">
        <v>1</v>
      </c>
      <c r="I17200">
        <v>1</v>
      </c>
      <c r="J17200">
        <v>1</v>
      </c>
      <c r="K17200">
        <v>1</v>
      </c>
    </row>
    <row r="17201" spans="1:11" hidden="1">
      <c r="A17201" t="s">
        <v>306</v>
      </c>
      <c r="B17201" t="s">
        <v>242</v>
      </c>
      <c r="C17201" t="s">
        <v>288</v>
      </c>
      <c r="D17201">
        <v>1</v>
      </c>
      <c r="E17201">
        <v>1</v>
      </c>
      <c r="F17201">
        <v>1</v>
      </c>
      <c r="G17201">
        <v>1</v>
      </c>
      <c r="H17201">
        <v>1</v>
      </c>
      <c r="I17201">
        <v>1</v>
      </c>
      <c r="J17201">
        <v>1</v>
      </c>
      <c r="K17201">
        <v>1</v>
      </c>
    </row>
    <row r="17202" spans="1:11" hidden="1">
      <c r="A17202" t="s">
        <v>306</v>
      </c>
      <c r="B17202" t="s">
        <v>242</v>
      </c>
      <c r="C17202" t="s">
        <v>289</v>
      </c>
      <c r="D17202">
        <v>1</v>
      </c>
      <c r="E17202">
        <v>1</v>
      </c>
      <c r="F17202">
        <v>1</v>
      </c>
      <c r="G17202">
        <v>1</v>
      </c>
      <c r="H17202">
        <v>1</v>
      </c>
      <c r="I17202">
        <v>1</v>
      </c>
      <c r="J17202">
        <v>1</v>
      </c>
      <c r="K17202">
        <v>1</v>
      </c>
    </row>
    <row r="17203" spans="1:11" hidden="1">
      <c r="A17203" t="s">
        <v>306</v>
      </c>
      <c r="B17203" t="s">
        <v>242</v>
      </c>
      <c r="C17203" t="s">
        <v>290</v>
      </c>
      <c r="D17203">
        <v>1</v>
      </c>
      <c r="E17203">
        <v>1</v>
      </c>
      <c r="F17203">
        <v>1</v>
      </c>
      <c r="G17203">
        <v>1</v>
      </c>
      <c r="H17203">
        <v>1</v>
      </c>
      <c r="I17203">
        <v>1</v>
      </c>
      <c r="J17203">
        <v>1</v>
      </c>
      <c r="K17203">
        <v>1</v>
      </c>
    </row>
    <row r="17204" spans="1:11" hidden="1">
      <c r="A17204" t="s">
        <v>306</v>
      </c>
      <c r="B17204" t="s">
        <v>242</v>
      </c>
      <c r="C17204" t="s">
        <v>291</v>
      </c>
      <c r="D17204">
        <v>1</v>
      </c>
      <c r="E17204">
        <v>1</v>
      </c>
      <c r="F17204">
        <v>1</v>
      </c>
      <c r="G17204">
        <v>1</v>
      </c>
      <c r="H17204">
        <v>1</v>
      </c>
      <c r="I17204">
        <v>1</v>
      </c>
      <c r="J17204">
        <v>1</v>
      </c>
      <c r="K17204">
        <v>1</v>
      </c>
    </row>
    <row r="17205" spans="1:11" hidden="1">
      <c r="A17205" t="s">
        <v>306</v>
      </c>
      <c r="B17205" t="s">
        <v>242</v>
      </c>
      <c r="C17205" t="s">
        <v>292</v>
      </c>
      <c r="D17205">
        <v>1</v>
      </c>
      <c r="E17205">
        <v>1</v>
      </c>
      <c r="F17205">
        <v>1</v>
      </c>
      <c r="G17205">
        <v>1</v>
      </c>
      <c r="H17205">
        <v>1</v>
      </c>
      <c r="I17205">
        <v>1</v>
      </c>
      <c r="J17205">
        <v>1</v>
      </c>
      <c r="K17205">
        <v>1</v>
      </c>
    </row>
    <row r="17206" spans="1:11" hidden="1">
      <c r="A17206" t="s">
        <v>306</v>
      </c>
      <c r="B17206" t="s">
        <v>362</v>
      </c>
      <c r="C17206" t="s">
        <v>278</v>
      </c>
      <c r="D17206">
        <v>1</v>
      </c>
      <c r="E17206">
        <v>1</v>
      </c>
      <c r="F17206">
        <v>1</v>
      </c>
      <c r="G17206">
        <v>1</v>
      </c>
      <c r="H17206">
        <v>1</v>
      </c>
      <c r="I17206">
        <v>1</v>
      </c>
      <c r="J17206">
        <v>1</v>
      </c>
      <c r="K17206">
        <v>1</v>
      </c>
    </row>
    <row r="17207" spans="1:11" hidden="1">
      <c r="A17207" t="s">
        <v>306</v>
      </c>
      <c r="B17207" t="s">
        <v>362</v>
      </c>
      <c r="C17207" t="s">
        <v>279</v>
      </c>
      <c r="D17207">
        <v>1</v>
      </c>
      <c r="E17207">
        <v>1</v>
      </c>
      <c r="F17207">
        <v>1</v>
      </c>
      <c r="G17207">
        <v>1</v>
      </c>
      <c r="H17207">
        <v>1</v>
      </c>
      <c r="I17207">
        <v>1</v>
      </c>
      <c r="J17207">
        <v>1</v>
      </c>
      <c r="K17207">
        <v>1</v>
      </c>
    </row>
    <row r="17208" spans="1:11" hidden="1">
      <c r="A17208" t="s">
        <v>306</v>
      </c>
      <c r="B17208" t="s">
        <v>362</v>
      </c>
      <c r="C17208" t="s">
        <v>280</v>
      </c>
      <c r="D17208">
        <v>1</v>
      </c>
      <c r="E17208">
        <v>1</v>
      </c>
      <c r="F17208">
        <v>1</v>
      </c>
      <c r="G17208">
        <v>1</v>
      </c>
      <c r="H17208">
        <v>1</v>
      </c>
      <c r="I17208">
        <v>1</v>
      </c>
      <c r="J17208">
        <v>1</v>
      </c>
      <c r="K17208">
        <v>1</v>
      </c>
    </row>
    <row r="17209" spans="1:11" hidden="1">
      <c r="A17209" t="s">
        <v>306</v>
      </c>
      <c r="B17209" t="s">
        <v>362</v>
      </c>
      <c r="C17209" t="s">
        <v>277</v>
      </c>
      <c r="D17209">
        <v>1</v>
      </c>
      <c r="E17209">
        <v>1</v>
      </c>
      <c r="F17209">
        <v>1</v>
      </c>
      <c r="G17209">
        <v>1</v>
      </c>
      <c r="H17209">
        <v>1</v>
      </c>
      <c r="I17209">
        <v>1</v>
      </c>
      <c r="J17209">
        <v>1</v>
      </c>
      <c r="K17209">
        <v>1</v>
      </c>
    </row>
    <row r="17210" spans="1:11" hidden="1">
      <c r="A17210" t="s">
        <v>306</v>
      </c>
      <c r="B17210" t="s">
        <v>362</v>
      </c>
      <c r="C17210" t="s">
        <v>281</v>
      </c>
      <c r="D17210">
        <v>1</v>
      </c>
      <c r="E17210">
        <v>1</v>
      </c>
      <c r="F17210">
        <v>1</v>
      </c>
      <c r="G17210">
        <v>1</v>
      </c>
      <c r="H17210">
        <v>1</v>
      </c>
      <c r="I17210">
        <v>1</v>
      </c>
      <c r="J17210">
        <v>1</v>
      </c>
      <c r="K17210">
        <v>1</v>
      </c>
    </row>
    <row r="17211" spans="1:11" hidden="1">
      <c r="A17211" t="s">
        <v>306</v>
      </c>
      <c r="B17211" t="s">
        <v>362</v>
      </c>
      <c r="C17211" t="s">
        <v>282</v>
      </c>
      <c r="D17211">
        <v>1</v>
      </c>
      <c r="E17211">
        <v>1</v>
      </c>
      <c r="F17211">
        <v>1</v>
      </c>
      <c r="G17211">
        <v>1</v>
      </c>
      <c r="H17211">
        <v>1</v>
      </c>
      <c r="I17211">
        <v>1</v>
      </c>
      <c r="J17211">
        <v>1</v>
      </c>
      <c r="K17211">
        <v>1</v>
      </c>
    </row>
    <row r="17212" spans="1:11" hidden="1">
      <c r="A17212" t="s">
        <v>306</v>
      </c>
      <c r="B17212" t="s">
        <v>362</v>
      </c>
      <c r="C17212" t="s">
        <v>283</v>
      </c>
      <c r="D17212">
        <v>1</v>
      </c>
      <c r="E17212">
        <v>1</v>
      </c>
      <c r="F17212">
        <v>1</v>
      </c>
      <c r="G17212">
        <v>1</v>
      </c>
      <c r="H17212">
        <v>1</v>
      </c>
      <c r="I17212">
        <v>1</v>
      </c>
      <c r="J17212">
        <v>1</v>
      </c>
      <c r="K17212">
        <v>1</v>
      </c>
    </row>
    <row r="17213" spans="1:11" hidden="1">
      <c r="A17213" t="s">
        <v>306</v>
      </c>
      <c r="B17213" t="s">
        <v>362</v>
      </c>
      <c r="C17213" t="s">
        <v>284</v>
      </c>
      <c r="D17213">
        <v>1</v>
      </c>
      <c r="E17213">
        <v>1</v>
      </c>
      <c r="F17213">
        <v>1</v>
      </c>
      <c r="G17213">
        <v>1</v>
      </c>
      <c r="H17213">
        <v>1</v>
      </c>
      <c r="I17213">
        <v>1</v>
      </c>
      <c r="J17213">
        <v>1</v>
      </c>
      <c r="K17213">
        <v>1</v>
      </c>
    </row>
    <row r="17214" spans="1:11" hidden="1">
      <c r="A17214" t="s">
        <v>306</v>
      </c>
      <c r="B17214" t="s">
        <v>362</v>
      </c>
      <c r="C17214" t="s">
        <v>285</v>
      </c>
      <c r="D17214">
        <v>1</v>
      </c>
      <c r="E17214">
        <v>1</v>
      </c>
      <c r="F17214">
        <v>1</v>
      </c>
      <c r="G17214">
        <v>1</v>
      </c>
      <c r="H17214">
        <v>1</v>
      </c>
      <c r="I17214">
        <v>1</v>
      </c>
      <c r="J17214">
        <v>1</v>
      </c>
      <c r="K17214">
        <v>1</v>
      </c>
    </row>
    <row r="17215" spans="1:11" hidden="1">
      <c r="A17215" t="s">
        <v>306</v>
      </c>
      <c r="B17215" t="s">
        <v>362</v>
      </c>
      <c r="C17215" t="s">
        <v>286</v>
      </c>
      <c r="D17215">
        <v>1</v>
      </c>
      <c r="E17215">
        <v>1</v>
      </c>
      <c r="F17215">
        <v>1</v>
      </c>
      <c r="G17215">
        <v>1</v>
      </c>
      <c r="H17215">
        <v>1</v>
      </c>
      <c r="I17215">
        <v>1</v>
      </c>
      <c r="J17215">
        <v>1</v>
      </c>
      <c r="K17215">
        <v>1</v>
      </c>
    </row>
    <row r="17216" spans="1:11" hidden="1">
      <c r="A17216" t="s">
        <v>306</v>
      </c>
      <c r="B17216" t="s">
        <v>362</v>
      </c>
      <c r="C17216" t="s">
        <v>287</v>
      </c>
      <c r="D17216">
        <v>1</v>
      </c>
      <c r="E17216">
        <v>1</v>
      </c>
      <c r="F17216">
        <v>1</v>
      </c>
      <c r="G17216">
        <v>1</v>
      </c>
      <c r="H17216">
        <v>1</v>
      </c>
      <c r="I17216">
        <v>1</v>
      </c>
      <c r="J17216">
        <v>1</v>
      </c>
      <c r="K17216">
        <v>1</v>
      </c>
    </row>
    <row r="17217" spans="1:13" hidden="1">
      <c r="A17217" t="s">
        <v>306</v>
      </c>
      <c r="B17217" t="s">
        <v>362</v>
      </c>
      <c r="C17217" t="s">
        <v>288</v>
      </c>
      <c r="D17217">
        <v>1</v>
      </c>
      <c r="E17217">
        <v>1</v>
      </c>
      <c r="F17217">
        <v>1</v>
      </c>
      <c r="G17217">
        <v>1</v>
      </c>
      <c r="H17217">
        <v>1</v>
      </c>
      <c r="I17217">
        <v>1</v>
      </c>
      <c r="J17217">
        <v>1</v>
      </c>
      <c r="K17217">
        <v>1</v>
      </c>
    </row>
    <row r="17218" spans="1:13" hidden="1">
      <c r="A17218" t="s">
        <v>306</v>
      </c>
      <c r="B17218" t="s">
        <v>362</v>
      </c>
      <c r="C17218" t="s">
        <v>289</v>
      </c>
      <c r="D17218">
        <v>1</v>
      </c>
      <c r="E17218">
        <v>1</v>
      </c>
      <c r="F17218">
        <v>1</v>
      </c>
      <c r="G17218">
        <v>1</v>
      </c>
      <c r="H17218">
        <v>1</v>
      </c>
      <c r="I17218">
        <v>1</v>
      </c>
      <c r="J17218">
        <v>1</v>
      </c>
      <c r="K17218">
        <v>1</v>
      </c>
    </row>
    <row r="17219" spans="1:13" hidden="1">
      <c r="A17219" t="s">
        <v>306</v>
      </c>
      <c r="B17219" t="s">
        <v>362</v>
      </c>
      <c r="C17219" t="s">
        <v>290</v>
      </c>
      <c r="D17219">
        <v>1</v>
      </c>
      <c r="E17219">
        <v>1</v>
      </c>
      <c r="F17219">
        <v>1</v>
      </c>
      <c r="G17219">
        <v>1</v>
      </c>
      <c r="H17219">
        <v>1</v>
      </c>
      <c r="I17219">
        <v>1</v>
      </c>
      <c r="J17219">
        <v>1</v>
      </c>
      <c r="K17219">
        <v>1</v>
      </c>
    </row>
    <row r="17220" spans="1:13" hidden="1">
      <c r="A17220" t="s">
        <v>306</v>
      </c>
      <c r="B17220" t="s">
        <v>362</v>
      </c>
      <c r="C17220" t="s">
        <v>291</v>
      </c>
      <c r="D17220">
        <v>1</v>
      </c>
      <c r="E17220">
        <v>1</v>
      </c>
      <c r="F17220">
        <v>1</v>
      </c>
      <c r="G17220">
        <v>1</v>
      </c>
      <c r="H17220">
        <v>1</v>
      </c>
      <c r="I17220">
        <v>1</v>
      </c>
      <c r="J17220">
        <v>1</v>
      </c>
      <c r="K17220">
        <v>1</v>
      </c>
    </row>
    <row r="17221" spans="1:13" hidden="1">
      <c r="A17221" t="s">
        <v>306</v>
      </c>
      <c r="B17221" t="s">
        <v>362</v>
      </c>
      <c r="C17221" t="s">
        <v>292</v>
      </c>
      <c r="D17221">
        <v>1</v>
      </c>
      <c r="E17221">
        <v>1</v>
      </c>
      <c r="F17221">
        <v>1</v>
      </c>
      <c r="G17221">
        <v>1</v>
      </c>
      <c r="H17221">
        <v>1</v>
      </c>
      <c r="I17221">
        <v>1</v>
      </c>
      <c r="J17221">
        <v>1</v>
      </c>
      <c r="K17221">
        <v>1</v>
      </c>
    </row>
    <row r="17222" spans="1:13" hidden="1">
      <c r="A17222" t="s">
        <v>306</v>
      </c>
      <c r="B17222" t="s">
        <v>359</v>
      </c>
      <c r="C17222" t="s">
        <v>278</v>
      </c>
      <c r="D17222">
        <v>1</v>
      </c>
      <c r="E17222">
        <v>1</v>
      </c>
      <c r="F17222">
        <v>1</v>
      </c>
      <c r="G17222">
        <v>1</v>
      </c>
      <c r="H17222">
        <v>1</v>
      </c>
      <c r="I17222">
        <v>1</v>
      </c>
      <c r="J17222">
        <v>1</v>
      </c>
      <c r="K17222">
        <v>1</v>
      </c>
      <c r="M17222" t="s">
        <v>468</v>
      </c>
    </row>
    <row r="17223" spans="1:13" hidden="1">
      <c r="A17223" t="s">
        <v>306</v>
      </c>
      <c r="B17223" t="s">
        <v>359</v>
      </c>
      <c r="C17223" t="s">
        <v>279</v>
      </c>
      <c r="D17223">
        <v>1</v>
      </c>
      <c r="E17223">
        <v>1</v>
      </c>
      <c r="F17223">
        <v>1</v>
      </c>
      <c r="G17223">
        <v>1</v>
      </c>
      <c r="H17223">
        <v>1</v>
      </c>
      <c r="I17223">
        <v>1</v>
      </c>
      <c r="J17223">
        <v>1</v>
      </c>
      <c r="K17223">
        <v>1</v>
      </c>
      <c r="M17223" t="s">
        <v>468</v>
      </c>
    </row>
    <row r="17224" spans="1:13" hidden="1">
      <c r="A17224" t="s">
        <v>306</v>
      </c>
      <c r="B17224" t="s">
        <v>359</v>
      </c>
      <c r="C17224" t="s">
        <v>280</v>
      </c>
      <c r="D17224">
        <v>1</v>
      </c>
      <c r="E17224">
        <v>1</v>
      </c>
      <c r="F17224">
        <v>1</v>
      </c>
      <c r="G17224">
        <v>1</v>
      </c>
      <c r="H17224">
        <v>1</v>
      </c>
      <c r="I17224">
        <v>1</v>
      </c>
      <c r="J17224">
        <v>1</v>
      </c>
      <c r="K17224">
        <v>1</v>
      </c>
      <c r="M17224" t="s">
        <v>468</v>
      </c>
    </row>
    <row r="17225" spans="1:13" hidden="1">
      <c r="A17225" t="s">
        <v>306</v>
      </c>
      <c r="B17225" t="s">
        <v>359</v>
      </c>
      <c r="C17225" t="s">
        <v>277</v>
      </c>
      <c r="D17225">
        <v>1</v>
      </c>
      <c r="E17225">
        <v>1</v>
      </c>
      <c r="F17225">
        <v>1</v>
      </c>
      <c r="G17225">
        <v>1</v>
      </c>
      <c r="H17225">
        <v>1</v>
      </c>
      <c r="I17225">
        <v>1</v>
      </c>
      <c r="J17225">
        <v>1</v>
      </c>
      <c r="K17225">
        <v>1</v>
      </c>
      <c r="M17225" t="s">
        <v>468</v>
      </c>
    </row>
    <row r="17226" spans="1:13" hidden="1">
      <c r="A17226" t="s">
        <v>306</v>
      </c>
      <c r="B17226" t="s">
        <v>359</v>
      </c>
      <c r="C17226" t="s">
        <v>281</v>
      </c>
      <c r="D17226">
        <v>1</v>
      </c>
      <c r="E17226">
        <v>1</v>
      </c>
      <c r="F17226">
        <v>1</v>
      </c>
      <c r="G17226">
        <v>1</v>
      </c>
      <c r="H17226">
        <v>1</v>
      </c>
      <c r="I17226">
        <v>1</v>
      </c>
      <c r="J17226">
        <v>1</v>
      </c>
      <c r="K17226">
        <v>1</v>
      </c>
      <c r="M17226" t="s">
        <v>468</v>
      </c>
    </row>
    <row r="17227" spans="1:13" hidden="1">
      <c r="A17227" t="s">
        <v>306</v>
      </c>
      <c r="B17227" t="s">
        <v>359</v>
      </c>
      <c r="C17227" t="s">
        <v>282</v>
      </c>
      <c r="D17227">
        <v>1</v>
      </c>
      <c r="E17227">
        <v>1</v>
      </c>
      <c r="F17227">
        <v>1</v>
      </c>
      <c r="G17227">
        <v>1</v>
      </c>
      <c r="H17227">
        <v>1</v>
      </c>
      <c r="I17227">
        <v>1</v>
      </c>
      <c r="J17227">
        <v>1</v>
      </c>
      <c r="K17227">
        <v>1</v>
      </c>
      <c r="M17227" t="s">
        <v>468</v>
      </c>
    </row>
    <row r="17228" spans="1:13" hidden="1">
      <c r="A17228" t="s">
        <v>306</v>
      </c>
      <c r="B17228" t="s">
        <v>359</v>
      </c>
      <c r="C17228" t="s">
        <v>283</v>
      </c>
      <c r="D17228">
        <v>1</v>
      </c>
      <c r="E17228">
        <v>1</v>
      </c>
      <c r="F17228">
        <v>1</v>
      </c>
      <c r="G17228">
        <v>1</v>
      </c>
      <c r="H17228">
        <v>1</v>
      </c>
      <c r="I17228">
        <v>1</v>
      </c>
      <c r="J17228">
        <v>1</v>
      </c>
      <c r="K17228">
        <v>1</v>
      </c>
      <c r="M17228" t="s">
        <v>468</v>
      </c>
    </row>
    <row r="17229" spans="1:13" hidden="1">
      <c r="A17229" t="s">
        <v>306</v>
      </c>
      <c r="B17229" t="s">
        <v>359</v>
      </c>
      <c r="C17229" t="s">
        <v>284</v>
      </c>
      <c r="D17229">
        <v>1</v>
      </c>
      <c r="E17229">
        <v>1</v>
      </c>
      <c r="F17229">
        <v>1</v>
      </c>
      <c r="G17229">
        <v>1</v>
      </c>
      <c r="H17229">
        <v>1</v>
      </c>
      <c r="I17229">
        <v>1</v>
      </c>
      <c r="J17229">
        <v>1</v>
      </c>
      <c r="K17229">
        <v>1</v>
      </c>
      <c r="M17229" t="s">
        <v>468</v>
      </c>
    </row>
    <row r="17230" spans="1:13" hidden="1">
      <c r="A17230" t="s">
        <v>306</v>
      </c>
      <c r="B17230" t="s">
        <v>359</v>
      </c>
      <c r="C17230" t="s">
        <v>285</v>
      </c>
      <c r="D17230">
        <v>1</v>
      </c>
      <c r="E17230">
        <v>1</v>
      </c>
      <c r="F17230">
        <v>1</v>
      </c>
      <c r="G17230">
        <v>1</v>
      </c>
      <c r="H17230">
        <v>1</v>
      </c>
      <c r="I17230">
        <v>1</v>
      </c>
      <c r="J17230">
        <v>1</v>
      </c>
      <c r="K17230">
        <v>1</v>
      </c>
      <c r="M17230" t="s">
        <v>468</v>
      </c>
    </row>
    <row r="17231" spans="1:13" hidden="1">
      <c r="A17231" t="s">
        <v>306</v>
      </c>
      <c r="B17231" t="s">
        <v>359</v>
      </c>
      <c r="C17231" t="s">
        <v>286</v>
      </c>
      <c r="D17231">
        <v>1</v>
      </c>
      <c r="E17231">
        <v>1</v>
      </c>
      <c r="F17231">
        <v>1</v>
      </c>
      <c r="G17231">
        <v>1</v>
      </c>
      <c r="H17231">
        <v>1</v>
      </c>
      <c r="I17231">
        <v>1</v>
      </c>
      <c r="J17231">
        <v>1</v>
      </c>
      <c r="K17231">
        <v>1</v>
      </c>
      <c r="M17231" t="s">
        <v>468</v>
      </c>
    </row>
    <row r="17232" spans="1:13" hidden="1">
      <c r="A17232" t="s">
        <v>306</v>
      </c>
      <c r="B17232" t="s">
        <v>359</v>
      </c>
      <c r="C17232" t="s">
        <v>287</v>
      </c>
      <c r="D17232">
        <v>1</v>
      </c>
      <c r="E17232">
        <v>1</v>
      </c>
      <c r="F17232">
        <v>1</v>
      </c>
      <c r="G17232">
        <v>1</v>
      </c>
      <c r="H17232">
        <v>1</v>
      </c>
      <c r="I17232">
        <v>1</v>
      </c>
      <c r="J17232">
        <v>1</v>
      </c>
      <c r="K17232">
        <v>1</v>
      </c>
      <c r="M17232" t="s">
        <v>468</v>
      </c>
    </row>
    <row r="17233" spans="1:13" hidden="1">
      <c r="A17233" t="s">
        <v>306</v>
      </c>
      <c r="B17233" t="s">
        <v>359</v>
      </c>
      <c r="C17233" t="s">
        <v>288</v>
      </c>
      <c r="D17233">
        <v>1</v>
      </c>
      <c r="E17233">
        <v>1</v>
      </c>
      <c r="F17233">
        <v>1</v>
      </c>
      <c r="G17233">
        <v>1</v>
      </c>
      <c r="H17233">
        <v>1</v>
      </c>
      <c r="I17233">
        <v>1</v>
      </c>
      <c r="J17233">
        <v>1</v>
      </c>
      <c r="K17233">
        <v>1</v>
      </c>
      <c r="M17233" t="s">
        <v>468</v>
      </c>
    </row>
    <row r="17234" spans="1:13" hidden="1">
      <c r="A17234" t="s">
        <v>306</v>
      </c>
      <c r="B17234" t="s">
        <v>359</v>
      </c>
      <c r="C17234" t="s">
        <v>289</v>
      </c>
      <c r="D17234">
        <v>1</v>
      </c>
      <c r="E17234">
        <v>1</v>
      </c>
      <c r="F17234">
        <v>1</v>
      </c>
      <c r="G17234">
        <v>1</v>
      </c>
      <c r="H17234">
        <v>1</v>
      </c>
      <c r="I17234">
        <v>1</v>
      </c>
      <c r="J17234">
        <v>1</v>
      </c>
      <c r="K17234">
        <v>1</v>
      </c>
      <c r="M17234" t="s">
        <v>468</v>
      </c>
    </row>
    <row r="17235" spans="1:13" hidden="1">
      <c r="A17235" t="s">
        <v>306</v>
      </c>
      <c r="B17235" t="s">
        <v>359</v>
      </c>
      <c r="C17235" t="s">
        <v>290</v>
      </c>
      <c r="D17235">
        <v>1</v>
      </c>
      <c r="E17235">
        <v>1</v>
      </c>
      <c r="F17235">
        <v>1</v>
      </c>
      <c r="G17235">
        <v>1</v>
      </c>
      <c r="H17235">
        <v>1</v>
      </c>
      <c r="I17235">
        <v>1</v>
      </c>
      <c r="J17235">
        <v>1</v>
      </c>
      <c r="K17235">
        <v>1</v>
      </c>
      <c r="M17235" t="s">
        <v>468</v>
      </c>
    </row>
    <row r="17236" spans="1:13" hidden="1">
      <c r="A17236" t="s">
        <v>306</v>
      </c>
      <c r="B17236" t="s">
        <v>359</v>
      </c>
      <c r="C17236" t="s">
        <v>291</v>
      </c>
      <c r="D17236">
        <v>1</v>
      </c>
      <c r="E17236">
        <v>1</v>
      </c>
      <c r="F17236">
        <v>1</v>
      </c>
      <c r="G17236">
        <v>1</v>
      </c>
      <c r="H17236">
        <v>1</v>
      </c>
      <c r="I17236">
        <v>1</v>
      </c>
      <c r="J17236">
        <v>1</v>
      </c>
      <c r="K17236">
        <v>1</v>
      </c>
      <c r="M17236" t="s">
        <v>468</v>
      </c>
    </row>
    <row r="17237" spans="1:13" hidden="1">
      <c r="A17237" t="s">
        <v>306</v>
      </c>
      <c r="B17237" t="s">
        <v>359</v>
      </c>
      <c r="C17237" t="s">
        <v>292</v>
      </c>
      <c r="D17237">
        <v>1</v>
      </c>
      <c r="E17237">
        <v>1</v>
      </c>
      <c r="F17237">
        <v>1</v>
      </c>
      <c r="G17237">
        <v>1</v>
      </c>
      <c r="H17237">
        <v>1</v>
      </c>
      <c r="I17237">
        <v>1</v>
      </c>
      <c r="J17237">
        <v>1</v>
      </c>
      <c r="K17237">
        <v>1</v>
      </c>
      <c r="M17237" t="s">
        <v>468</v>
      </c>
    </row>
    <row r="17238" spans="1:13" hidden="1">
      <c r="A17238" t="s">
        <v>306</v>
      </c>
      <c r="B17238" t="s">
        <v>360</v>
      </c>
      <c r="C17238" t="s">
        <v>278</v>
      </c>
      <c r="D17238">
        <v>1</v>
      </c>
      <c r="E17238">
        <v>1</v>
      </c>
      <c r="F17238">
        <v>1</v>
      </c>
      <c r="G17238">
        <v>1</v>
      </c>
      <c r="H17238">
        <v>1</v>
      </c>
      <c r="I17238">
        <v>1</v>
      </c>
      <c r="J17238">
        <v>1</v>
      </c>
      <c r="K17238">
        <v>1</v>
      </c>
      <c r="M17238" t="s">
        <v>468</v>
      </c>
    </row>
    <row r="17239" spans="1:13" hidden="1">
      <c r="A17239" t="s">
        <v>306</v>
      </c>
      <c r="B17239" t="s">
        <v>360</v>
      </c>
      <c r="C17239" t="s">
        <v>279</v>
      </c>
      <c r="D17239">
        <v>1</v>
      </c>
      <c r="E17239">
        <v>1</v>
      </c>
      <c r="F17239">
        <v>1</v>
      </c>
      <c r="G17239">
        <v>1</v>
      </c>
      <c r="H17239">
        <v>1</v>
      </c>
      <c r="I17239">
        <v>1</v>
      </c>
      <c r="J17239">
        <v>1</v>
      </c>
      <c r="K17239">
        <v>1</v>
      </c>
      <c r="M17239" t="s">
        <v>468</v>
      </c>
    </row>
    <row r="17240" spans="1:13" hidden="1">
      <c r="A17240" t="s">
        <v>306</v>
      </c>
      <c r="B17240" t="s">
        <v>360</v>
      </c>
      <c r="C17240" t="s">
        <v>280</v>
      </c>
      <c r="D17240">
        <v>1</v>
      </c>
      <c r="E17240">
        <v>1</v>
      </c>
      <c r="F17240">
        <v>1</v>
      </c>
      <c r="G17240">
        <v>1</v>
      </c>
      <c r="H17240">
        <v>1</v>
      </c>
      <c r="I17240">
        <v>1</v>
      </c>
      <c r="J17240">
        <v>1</v>
      </c>
      <c r="K17240">
        <v>1</v>
      </c>
      <c r="M17240" t="s">
        <v>468</v>
      </c>
    </row>
    <row r="17241" spans="1:13" hidden="1">
      <c r="A17241" t="s">
        <v>306</v>
      </c>
      <c r="B17241" t="s">
        <v>360</v>
      </c>
      <c r="C17241" t="s">
        <v>277</v>
      </c>
      <c r="D17241">
        <v>1</v>
      </c>
      <c r="E17241">
        <v>1</v>
      </c>
      <c r="F17241">
        <v>1</v>
      </c>
      <c r="G17241">
        <v>1</v>
      </c>
      <c r="H17241">
        <v>1</v>
      </c>
      <c r="I17241">
        <v>1</v>
      </c>
      <c r="J17241">
        <v>1</v>
      </c>
      <c r="K17241">
        <v>1</v>
      </c>
      <c r="M17241" t="s">
        <v>468</v>
      </c>
    </row>
    <row r="17242" spans="1:13" hidden="1">
      <c r="A17242" t="s">
        <v>306</v>
      </c>
      <c r="B17242" t="s">
        <v>360</v>
      </c>
      <c r="C17242" t="s">
        <v>281</v>
      </c>
      <c r="D17242">
        <v>1</v>
      </c>
      <c r="E17242">
        <v>1</v>
      </c>
      <c r="F17242">
        <v>1</v>
      </c>
      <c r="G17242">
        <v>1</v>
      </c>
      <c r="H17242">
        <v>1</v>
      </c>
      <c r="I17242">
        <v>1</v>
      </c>
      <c r="J17242">
        <v>1</v>
      </c>
      <c r="K17242">
        <v>1</v>
      </c>
      <c r="M17242" t="s">
        <v>468</v>
      </c>
    </row>
    <row r="17243" spans="1:13" hidden="1">
      <c r="A17243" t="s">
        <v>306</v>
      </c>
      <c r="B17243" t="s">
        <v>360</v>
      </c>
      <c r="C17243" t="s">
        <v>282</v>
      </c>
      <c r="D17243">
        <v>1</v>
      </c>
      <c r="E17243">
        <v>1</v>
      </c>
      <c r="F17243">
        <v>1</v>
      </c>
      <c r="G17243">
        <v>1</v>
      </c>
      <c r="H17243">
        <v>1</v>
      </c>
      <c r="I17243">
        <v>1</v>
      </c>
      <c r="J17243">
        <v>1</v>
      </c>
      <c r="K17243">
        <v>1</v>
      </c>
      <c r="M17243" t="s">
        <v>468</v>
      </c>
    </row>
    <row r="17244" spans="1:13" hidden="1">
      <c r="A17244" t="s">
        <v>306</v>
      </c>
      <c r="B17244" t="s">
        <v>360</v>
      </c>
      <c r="C17244" t="s">
        <v>283</v>
      </c>
      <c r="D17244">
        <v>1</v>
      </c>
      <c r="E17244">
        <v>1</v>
      </c>
      <c r="F17244">
        <v>1</v>
      </c>
      <c r="G17244">
        <v>1</v>
      </c>
      <c r="H17244">
        <v>1</v>
      </c>
      <c r="I17244">
        <v>1</v>
      </c>
      <c r="J17244">
        <v>1</v>
      </c>
      <c r="K17244">
        <v>1</v>
      </c>
      <c r="M17244" t="s">
        <v>468</v>
      </c>
    </row>
    <row r="17245" spans="1:13" hidden="1">
      <c r="A17245" t="s">
        <v>306</v>
      </c>
      <c r="B17245" t="s">
        <v>360</v>
      </c>
      <c r="C17245" t="s">
        <v>284</v>
      </c>
      <c r="D17245">
        <v>1</v>
      </c>
      <c r="E17245">
        <v>1</v>
      </c>
      <c r="F17245">
        <v>1</v>
      </c>
      <c r="G17245">
        <v>1</v>
      </c>
      <c r="H17245">
        <v>1</v>
      </c>
      <c r="I17245">
        <v>1</v>
      </c>
      <c r="J17245">
        <v>1</v>
      </c>
      <c r="K17245">
        <v>1</v>
      </c>
      <c r="M17245" t="s">
        <v>468</v>
      </c>
    </row>
    <row r="17246" spans="1:13" hidden="1">
      <c r="A17246" t="s">
        <v>306</v>
      </c>
      <c r="B17246" t="s">
        <v>360</v>
      </c>
      <c r="C17246" t="s">
        <v>285</v>
      </c>
      <c r="D17246">
        <v>1</v>
      </c>
      <c r="E17246">
        <v>1</v>
      </c>
      <c r="F17246">
        <v>1</v>
      </c>
      <c r="G17246">
        <v>1</v>
      </c>
      <c r="H17246">
        <v>1</v>
      </c>
      <c r="I17246">
        <v>1</v>
      </c>
      <c r="J17246">
        <v>1</v>
      </c>
      <c r="K17246">
        <v>1</v>
      </c>
      <c r="M17246" t="s">
        <v>468</v>
      </c>
    </row>
    <row r="17247" spans="1:13" hidden="1">
      <c r="A17247" t="s">
        <v>306</v>
      </c>
      <c r="B17247" t="s">
        <v>360</v>
      </c>
      <c r="C17247" t="s">
        <v>286</v>
      </c>
      <c r="D17247">
        <v>1</v>
      </c>
      <c r="E17247">
        <v>1</v>
      </c>
      <c r="F17247">
        <v>1</v>
      </c>
      <c r="G17247">
        <v>1</v>
      </c>
      <c r="H17247">
        <v>1</v>
      </c>
      <c r="I17247">
        <v>1</v>
      </c>
      <c r="J17247">
        <v>1</v>
      </c>
      <c r="K17247">
        <v>1</v>
      </c>
      <c r="M17247" t="s">
        <v>468</v>
      </c>
    </row>
    <row r="17248" spans="1:13" hidden="1">
      <c r="A17248" t="s">
        <v>306</v>
      </c>
      <c r="B17248" t="s">
        <v>360</v>
      </c>
      <c r="C17248" t="s">
        <v>287</v>
      </c>
      <c r="D17248">
        <v>1</v>
      </c>
      <c r="E17248">
        <v>1</v>
      </c>
      <c r="F17248">
        <v>1</v>
      </c>
      <c r="G17248">
        <v>1</v>
      </c>
      <c r="H17248">
        <v>1</v>
      </c>
      <c r="I17248">
        <v>1</v>
      </c>
      <c r="J17248">
        <v>1</v>
      </c>
      <c r="K17248">
        <v>1</v>
      </c>
      <c r="M17248" t="s">
        <v>468</v>
      </c>
    </row>
    <row r="17249" spans="1:13" hidden="1">
      <c r="A17249" t="s">
        <v>306</v>
      </c>
      <c r="B17249" t="s">
        <v>360</v>
      </c>
      <c r="C17249" t="s">
        <v>288</v>
      </c>
      <c r="D17249">
        <v>1</v>
      </c>
      <c r="E17249">
        <v>1</v>
      </c>
      <c r="F17249">
        <v>1</v>
      </c>
      <c r="G17249">
        <v>1</v>
      </c>
      <c r="H17249">
        <v>1</v>
      </c>
      <c r="I17249">
        <v>1</v>
      </c>
      <c r="J17249">
        <v>1</v>
      </c>
      <c r="K17249">
        <v>1</v>
      </c>
      <c r="M17249" t="s">
        <v>468</v>
      </c>
    </row>
    <row r="17250" spans="1:13" hidden="1">
      <c r="A17250" t="s">
        <v>306</v>
      </c>
      <c r="B17250" t="s">
        <v>360</v>
      </c>
      <c r="C17250" t="s">
        <v>289</v>
      </c>
      <c r="D17250">
        <v>1</v>
      </c>
      <c r="E17250">
        <v>1</v>
      </c>
      <c r="F17250">
        <v>1</v>
      </c>
      <c r="G17250">
        <v>1</v>
      </c>
      <c r="H17250">
        <v>1</v>
      </c>
      <c r="I17250">
        <v>1</v>
      </c>
      <c r="J17250">
        <v>1</v>
      </c>
      <c r="K17250">
        <v>1</v>
      </c>
      <c r="M17250" t="s">
        <v>468</v>
      </c>
    </row>
    <row r="17251" spans="1:13" hidden="1">
      <c r="A17251" t="s">
        <v>306</v>
      </c>
      <c r="B17251" t="s">
        <v>360</v>
      </c>
      <c r="C17251" t="s">
        <v>290</v>
      </c>
      <c r="D17251">
        <v>1</v>
      </c>
      <c r="E17251">
        <v>1</v>
      </c>
      <c r="F17251">
        <v>1</v>
      </c>
      <c r="G17251">
        <v>1</v>
      </c>
      <c r="H17251">
        <v>1</v>
      </c>
      <c r="I17251">
        <v>1</v>
      </c>
      <c r="J17251">
        <v>1</v>
      </c>
      <c r="K17251">
        <v>1</v>
      </c>
      <c r="M17251" t="s">
        <v>468</v>
      </c>
    </row>
    <row r="17252" spans="1:13" hidden="1">
      <c r="A17252" t="s">
        <v>306</v>
      </c>
      <c r="B17252" t="s">
        <v>360</v>
      </c>
      <c r="C17252" t="s">
        <v>291</v>
      </c>
      <c r="D17252">
        <v>1</v>
      </c>
      <c r="E17252">
        <v>1</v>
      </c>
      <c r="F17252">
        <v>1</v>
      </c>
      <c r="G17252">
        <v>1</v>
      </c>
      <c r="H17252">
        <v>1</v>
      </c>
      <c r="I17252">
        <v>1</v>
      </c>
      <c r="J17252">
        <v>1</v>
      </c>
      <c r="K17252">
        <v>1</v>
      </c>
      <c r="M17252" t="s">
        <v>468</v>
      </c>
    </row>
    <row r="17253" spans="1:13" hidden="1">
      <c r="A17253" t="s">
        <v>306</v>
      </c>
      <c r="B17253" t="s">
        <v>360</v>
      </c>
      <c r="C17253" t="s">
        <v>292</v>
      </c>
      <c r="D17253">
        <v>1</v>
      </c>
      <c r="E17253">
        <v>1</v>
      </c>
      <c r="F17253">
        <v>1</v>
      </c>
      <c r="G17253">
        <v>1</v>
      </c>
      <c r="H17253">
        <v>1</v>
      </c>
      <c r="I17253">
        <v>1</v>
      </c>
      <c r="J17253">
        <v>1</v>
      </c>
      <c r="K17253">
        <v>1</v>
      </c>
      <c r="M17253" t="s">
        <v>468</v>
      </c>
    </row>
    <row r="17254" spans="1:13" hidden="1">
      <c r="A17254" t="s">
        <v>306</v>
      </c>
      <c r="B17254" t="s">
        <v>435</v>
      </c>
      <c r="C17254" t="s">
        <v>278</v>
      </c>
      <c r="D17254">
        <v>1</v>
      </c>
      <c r="E17254">
        <v>1</v>
      </c>
      <c r="F17254">
        <v>1</v>
      </c>
      <c r="G17254">
        <v>1</v>
      </c>
      <c r="H17254">
        <v>1</v>
      </c>
      <c r="I17254">
        <v>1</v>
      </c>
      <c r="J17254">
        <v>1</v>
      </c>
      <c r="K17254">
        <v>1</v>
      </c>
      <c r="M17254" t="s">
        <v>468</v>
      </c>
    </row>
    <row r="17255" spans="1:13" hidden="1">
      <c r="A17255" t="s">
        <v>306</v>
      </c>
      <c r="B17255" t="s">
        <v>435</v>
      </c>
      <c r="C17255" t="s">
        <v>279</v>
      </c>
      <c r="D17255">
        <v>1</v>
      </c>
      <c r="E17255">
        <v>1</v>
      </c>
      <c r="F17255">
        <v>1</v>
      </c>
      <c r="G17255">
        <v>1</v>
      </c>
      <c r="H17255">
        <v>1</v>
      </c>
      <c r="I17255">
        <v>1</v>
      </c>
      <c r="J17255">
        <v>1</v>
      </c>
      <c r="K17255">
        <v>1</v>
      </c>
      <c r="M17255" t="s">
        <v>468</v>
      </c>
    </row>
    <row r="17256" spans="1:13" hidden="1">
      <c r="A17256" t="s">
        <v>306</v>
      </c>
      <c r="B17256" t="s">
        <v>435</v>
      </c>
      <c r="C17256" t="s">
        <v>280</v>
      </c>
      <c r="D17256">
        <v>1</v>
      </c>
      <c r="E17256">
        <v>1</v>
      </c>
      <c r="F17256">
        <v>1</v>
      </c>
      <c r="G17256">
        <v>1</v>
      </c>
      <c r="H17256">
        <v>1</v>
      </c>
      <c r="I17256">
        <v>1</v>
      </c>
      <c r="J17256">
        <v>1</v>
      </c>
      <c r="K17256">
        <v>1</v>
      </c>
      <c r="M17256" t="s">
        <v>468</v>
      </c>
    </row>
    <row r="17257" spans="1:13" hidden="1">
      <c r="A17257" t="s">
        <v>306</v>
      </c>
      <c r="B17257" t="s">
        <v>435</v>
      </c>
      <c r="C17257" t="s">
        <v>277</v>
      </c>
      <c r="D17257">
        <v>1</v>
      </c>
      <c r="E17257">
        <v>1</v>
      </c>
      <c r="F17257">
        <v>1</v>
      </c>
      <c r="G17257">
        <v>1</v>
      </c>
      <c r="H17257">
        <v>1</v>
      </c>
      <c r="I17257">
        <v>1</v>
      </c>
      <c r="J17257">
        <v>1</v>
      </c>
      <c r="K17257">
        <v>1</v>
      </c>
      <c r="M17257" t="s">
        <v>468</v>
      </c>
    </row>
    <row r="17258" spans="1:13" hidden="1">
      <c r="A17258" t="s">
        <v>306</v>
      </c>
      <c r="B17258" t="s">
        <v>435</v>
      </c>
      <c r="C17258" t="s">
        <v>281</v>
      </c>
      <c r="D17258">
        <v>1</v>
      </c>
      <c r="E17258">
        <v>1</v>
      </c>
      <c r="F17258">
        <v>1</v>
      </c>
      <c r="G17258">
        <v>1</v>
      </c>
      <c r="H17258">
        <v>1</v>
      </c>
      <c r="I17258">
        <v>1</v>
      </c>
      <c r="J17258">
        <v>1</v>
      </c>
      <c r="K17258">
        <v>1</v>
      </c>
      <c r="M17258" t="s">
        <v>468</v>
      </c>
    </row>
    <row r="17259" spans="1:13" hidden="1">
      <c r="A17259" t="s">
        <v>306</v>
      </c>
      <c r="B17259" t="s">
        <v>435</v>
      </c>
      <c r="C17259" t="s">
        <v>282</v>
      </c>
      <c r="D17259">
        <v>1</v>
      </c>
      <c r="E17259">
        <v>1</v>
      </c>
      <c r="F17259">
        <v>1</v>
      </c>
      <c r="G17259">
        <v>1</v>
      </c>
      <c r="H17259">
        <v>1</v>
      </c>
      <c r="I17259">
        <v>1</v>
      </c>
      <c r="J17259">
        <v>1</v>
      </c>
      <c r="K17259">
        <v>1</v>
      </c>
      <c r="M17259" t="s">
        <v>468</v>
      </c>
    </row>
    <row r="17260" spans="1:13" hidden="1">
      <c r="A17260" t="s">
        <v>306</v>
      </c>
      <c r="B17260" t="s">
        <v>435</v>
      </c>
      <c r="C17260" t="s">
        <v>283</v>
      </c>
      <c r="D17260">
        <v>1</v>
      </c>
      <c r="E17260">
        <v>1</v>
      </c>
      <c r="F17260">
        <v>1</v>
      </c>
      <c r="G17260">
        <v>1</v>
      </c>
      <c r="H17260">
        <v>1</v>
      </c>
      <c r="I17260">
        <v>1</v>
      </c>
      <c r="J17260">
        <v>1</v>
      </c>
      <c r="K17260">
        <v>1</v>
      </c>
      <c r="M17260" t="s">
        <v>468</v>
      </c>
    </row>
    <row r="17261" spans="1:13" hidden="1">
      <c r="A17261" t="s">
        <v>306</v>
      </c>
      <c r="B17261" t="s">
        <v>435</v>
      </c>
      <c r="C17261" t="s">
        <v>284</v>
      </c>
      <c r="D17261">
        <v>1</v>
      </c>
      <c r="E17261">
        <v>1</v>
      </c>
      <c r="F17261">
        <v>1</v>
      </c>
      <c r="G17261">
        <v>1</v>
      </c>
      <c r="H17261">
        <v>1</v>
      </c>
      <c r="I17261">
        <v>1</v>
      </c>
      <c r="J17261">
        <v>1</v>
      </c>
      <c r="K17261">
        <v>1</v>
      </c>
      <c r="M17261" t="s">
        <v>468</v>
      </c>
    </row>
    <row r="17262" spans="1:13" hidden="1">
      <c r="A17262" t="s">
        <v>306</v>
      </c>
      <c r="B17262" t="s">
        <v>435</v>
      </c>
      <c r="C17262" t="s">
        <v>285</v>
      </c>
      <c r="D17262">
        <v>1</v>
      </c>
      <c r="E17262">
        <v>1</v>
      </c>
      <c r="F17262">
        <v>1</v>
      </c>
      <c r="G17262">
        <v>1</v>
      </c>
      <c r="H17262">
        <v>1</v>
      </c>
      <c r="I17262">
        <v>1</v>
      </c>
      <c r="J17262">
        <v>1</v>
      </c>
      <c r="K17262">
        <v>1</v>
      </c>
      <c r="M17262" t="s">
        <v>468</v>
      </c>
    </row>
    <row r="17263" spans="1:13" hidden="1">
      <c r="A17263" t="s">
        <v>306</v>
      </c>
      <c r="B17263" t="s">
        <v>435</v>
      </c>
      <c r="C17263" t="s">
        <v>286</v>
      </c>
      <c r="D17263">
        <v>1</v>
      </c>
      <c r="E17263">
        <v>1</v>
      </c>
      <c r="F17263">
        <v>1</v>
      </c>
      <c r="G17263">
        <v>1</v>
      </c>
      <c r="H17263">
        <v>1</v>
      </c>
      <c r="I17263">
        <v>1</v>
      </c>
      <c r="J17263">
        <v>1</v>
      </c>
      <c r="K17263">
        <v>1</v>
      </c>
      <c r="M17263" t="s">
        <v>468</v>
      </c>
    </row>
    <row r="17264" spans="1:13" hidden="1">
      <c r="A17264" t="s">
        <v>306</v>
      </c>
      <c r="B17264" t="s">
        <v>435</v>
      </c>
      <c r="C17264" t="s">
        <v>287</v>
      </c>
      <c r="D17264">
        <v>1</v>
      </c>
      <c r="E17264">
        <v>1</v>
      </c>
      <c r="F17264">
        <v>1</v>
      </c>
      <c r="G17264">
        <v>1</v>
      </c>
      <c r="H17264">
        <v>1</v>
      </c>
      <c r="I17264">
        <v>1</v>
      </c>
      <c r="J17264">
        <v>1</v>
      </c>
      <c r="K17264">
        <v>1</v>
      </c>
      <c r="M17264" t="s">
        <v>468</v>
      </c>
    </row>
    <row r="17265" spans="1:13" hidden="1">
      <c r="A17265" t="s">
        <v>306</v>
      </c>
      <c r="B17265" t="s">
        <v>435</v>
      </c>
      <c r="C17265" t="s">
        <v>288</v>
      </c>
      <c r="D17265">
        <v>1</v>
      </c>
      <c r="E17265">
        <v>1</v>
      </c>
      <c r="F17265">
        <v>1</v>
      </c>
      <c r="G17265">
        <v>1</v>
      </c>
      <c r="H17265">
        <v>1</v>
      </c>
      <c r="I17265">
        <v>1</v>
      </c>
      <c r="J17265">
        <v>1</v>
      </c>
      <c r="K17265">
        <v>1</v>
      </c>
      <c r="M17265" t="s">
        <v>468</v>
      </c>
    </row>
    <row r="17266" spans="1:13" hidden="1">
      <c r="A17266" t="s">
        <v>306</v>
      </c>
      <c r="B17266" t="s">
        <v>435</v>
      </c>
      <c r="C17266" t="s">
        <v>289</v>
      </c>
      <c r="D17266">
        <v>1</v>
      </c>
      <c r="E17266">
        <v>1</v>
      </c>
      <c r="F17266">
        <v>1</v>
      </c>
      <c r="G17266">
        <v>1</v>
      </c>
      <c r="H17266">
        <v>1</v>
      </c>
      <c r="I17266">
        <v>1</v>
      </c>
      <c r="J17266">
        <v>1</v>
      </c>
      <c r="K17266">
        <v>1</v>
      </c>
      <c r="M17266" t="s">
        <v>468</v>
      </c>
    </row>
    <row r="17267" spans="1:13" hidden="1">
      <c r="A17267" t="s">
        <v>306</v>
      </c>
      <c r="B17267" t="s">
        <v>435</v>
      </c>
      <c r="C17267" t="s">
        <v>290</v>
      </c>
      <c r="D17267">
        <v>1</v>
      </c>
      <c r="E17267">
        <v>1</v>
      </c>
      <c r="F17267">
        <v>1</v>
      </c>
      <c r="G17267">
        <v>1</v>
      </c>
      <c r="H17267">
        <v>1</v>
      </c>
      <c r="I17267">
        <v>1</v>
      </c>
      <c r="J17267">
        <v>1</v>
      </c>
      <c r="K17267">
        <v>1</v>
      </c>
      <c r="M17267" t="s">
        <v>468</v>
      </c>
    </row>
    <row r="17268" spans="1:13" hidden="1">
      <c r="A17268" t="s">
        <v>306</v>
      </c>
      <c r="B17268" t="s">
        <v>435</v>
      </c>
      <c r="C17268" t="s">
        <v>291</v>
      </c>
      <c r="D17268">
        <v>1</v>
      </c>
      <c r="E17268">
        <v>1</v>
      </c>
      <c r="F17268">
        <v>1</v>
      </c>
      <c r="G17268">
        <v>1</v>
      </c>
      <c r="H17268">
        <v>1</v>
      </c>
      <c r="I17268">
        <v>1</v>
      </c>
      <c r="J17268">
        <v>1</v>
      </c>
      <c r="K17268">
        <v>1</v>
      </c>
      <c r="M17268" t="s">
        <v>468</v>
      </c>
    </row>
    <row r="17269" spans="1:13" hidden="1">
      <c r="A17269" t="s">
        <v>306</v>
      </c>
      <c r="B17269" t="s">
        <v>435</v>
      </c>
      <c r="C17269" t="s">
        <v>292</v>
      </c>
      <c r="D17269">
        <v>1</v>
      </c>
      <c r="E17269">
        <v>1</v>
      </c>
      <c r="F17269">
        <v>1</v>
      </c>
      <c r="G17269">
        <v>1</v>
      </c>
      <c r="H17269">
        <v>1</v>
      </c>
      <c r="I17269">
        <v>1</v>
      </c>
      <c r="J17269">
        <v>1</v>
      </c>
      <c r="K17269">
        <v>1</v>
      </c>
      <c r="M17269" t="s">
        <v>468</v>
      </c>
    </row>
    <row r="17270" spans="1:13" hidden="1">
      <c r="A17270" t="s">
        <v>306</v>
      </c>
      <c r="B17270" t="s">
        <v>507</v>
      </c>
      <c r="C17270" t="s">
        <v>278</v>
      </c>
      <c r="D17270" s="4">
        <v>7.2712680577849149E-3</v>
      </c>
      <c r="E17270">
        <f t="shared" ref="E17270:K17285" si="155">$D17270</f>
        <v>7.2712680577849149E-3</v>
      </c>
      <c r="F17270">
        <f t="shared" si="155"/>
        <v>7.2712680577849149E-3</v>
      </c>
      <c r="G17270">
        <f t="shared" si="155"/>
        <v>7.2712680577849149E-3</v>
      </c>
      <c r="H17270">
        <f t="shared" si="155"/>
        <v>7.2712680577849149E-3</v>
      </c>
      <c r="I17270">
        <f t="shared" si="155"/>
        <v>7.2712680577849149E-3</v>
      </c>
      <c r="J17270">
        <f t="shared" si="155"/>
        <v>7.2712680577849149E-3</v>
      </c>
      <c r="K17270">
        <f>$D17270</f>
        <v>7.2712680577849149E-3</v>
      </c>
    </row>
    <row r="17271" spans="1:13" hidden="1">
      <c r="A17271" t="s">
        <v>306</v>
      </c>
      <c r="B17271" t="s">
        <v>507</v>
      </c>
      <c r="C17271" t="s">
        <v>279</v>
      </c>
      <c r="D17271" s="4">
        <v>0.12356982343499212</v>
      </c>
      <c r="E17271">
        <f t="shared" si="155"/>
        <v>0.12356982343499212</v>
      </c>
      <c r="F17271">
        <f t="shared" si="155"/>
        <v>0.12356982343499212</v>
      </c>
      <c r="G17271">
        <f t="shared" si="155"/>
        <v>0.12356982343499212</v>
      </c>
      <c r="H17271">
        <f t="shared" si="155"/>
        <v>0.12356982343499212</v>
      </c>
      <c r="I17271">
        <f t="shared" si="155"/>
        <v>0.12356982343499212</v>
      </c>
      <c r="J17271">
        <f t="shared" si="155"/>
        <v>0.12356982343499212</v>
      </c>
      <c r="K17271">
        <f t="shared" si="155"/>
        <v>0.12356982343499212</v>
      </c>
      <c r="M17271" t="s">
        <v>470</v>
      </c>
    </row>
    <row r="17272" spans="1:13" hidden="1">
      <c r="A17272" t="s">
        <v>306</v>
      </c>
      <c r="B17272" t="s">
        <v>507</v>
      </c>
      <c r="C17272" t="s">
        <v>280</v>
      </c>
      <c r="D17272" s="4">
        <v>0.17823394863563372</v>
      </c>
      <c r="E17272">
        <f t="shared" si="155"/>
        <v>0.17823394863563372</v>
      </c>
      <c r="F17272">
        <f t="shared" si="155"/>
        <v>0.17823394863563372</v>
      </c>
      <c r="G17272">
        <f t="shared" si="155"/>
        <v>0.17823394863563372</v>
      </c>
      <c r="H17272">
        <f t="shared" si="155"/>
        <v>0.17823394863563372</v>
      </c>
      <c r="I17272">
        <f t="shared" si="155"/>
        <v>0.17823394863563372</v>
      </c>
      <c r="J17272">
        <f t="shared" si="155"/>
        <v>0.17823394863563372</v>
      </c>
      <c r="K17272">
        <f t="shared" si="155"/>
        <v>0.17823394863563372</v>
      </c>
      <c r="M17272" t="s">
        <v>470</v>
      </c>
    </row>
    <row r="17273" spans="1:13" hidden="1">
      <c r="A17273" t="s">
        <v>306</v>
      </c>
      <c r="B17273" t="s">
        <v>507</v>
      </c>
      <c r="C17273" t="s">
        <v>277</v>
      </c>
      <c r="D17273" s="4">
        <v>4.8514446227929442E-2</v>
      </c>
      <c r="E17273">
        <f t="shared" si="155"/>
        <v>4.8514446227929442E-2</v>
      </c>
      <c r="F17273">
        <f t="shared" si="155"/>
        <v>4.8514446227929442E-2</v>
      </c>
      <c r="G17273">
        <f t="shared" si="155"/>
        <v>4.8514446227929442E-2</v>
      </c>
      <c r="H17273">
        <f t="shared" si="155"/>
        <v>4.8514446227929442E-2</v>
      </c>
      <c r="I17273">
        <f t="shared" si="155"/>
        <v>4.8514446227929442E-2</v>
      </c>
      <c r="J17273">
        <f t="shared" si="155"/>
        <v>4.8514446227929442E-2</v>
      </c>
      <c r="K17273">
        <f t="shared" si="155"/>
        <v>4.8514446227929442E-2</v>
      </c>
      <c r="M17273" t="s">
        <v>470</v>
      </c>
    </row>
    <row r="17274" spans="1:13" hidden="1">
      <c r="A17274" t="s">
        <v>306</v>
      </c>
      <c r="B17274" t="s">
        <v>507</v>
      </c>
      <c r="C17274" t="s">
        <v>281</v>
      </c>
      <c r="D17274" s="4">
        <v>1.0865674603174611E-2</v>
      </c>
      <c r="E17274">
        <f t="shared" si="155"/>
        <v>1.0865674603174611E-2</v>
      </c>
      <c r="F17274">
        <f t="shared" si="155"/>
        <v>1.0865674603174611E-2</v>
      </c>
      <c r="G17274">
        <f t="shared" si="155"/>
        <v>1.0865674603174611E-2</v>
      </c>
      <c r="H17274">
        <f t="shared" si="155"/>
        <v>1.0865674603174611E-2</v>
      </c>
      <c r="I17274">
        <f t="shared" si="155"/>
        <v>1.0865674603174611E-2</v>
      </c>
      <c r="J17274">
        <f t="shared" si="155"/>
        <v>1.0865674603174611E-2</v>
      </c>
      <c r="K17274">
        <f t="shared" si="155"/>
        <v>1.0865674603174611E-2</v>
      </c>
      <c r="M17274" t="s">
        <v>470</v>
      </c>
    </row>
    <row r="17275" spans="1:13" hidden="1">
      <c r="A17275" t="s">
        <v>306</v>
      </c>
      <c r="B17275" t="s">
        <v>507</v>
      </c>
      <c r="C17275" t="s">
        <v>282</v>
      </c>
      <c r="D17275" s="4">
        <v>0.25717936507936534</v>
      </c>
      <c r="E17275">
        <f t="shared" si="155"/>
        <v>0.25717936507936534</v>
      </c>
      <c r="F17275">
        <f t="shared" si="155"/>
        <v>0.25717936507936534</v>
      </c>
      <c r="G17275">
        <f t="shared" si="155"/>
        <v>0.25717936507936534</v>
      </c>
      <c r="H17275">
        <f t="shared" si="155"/>
        <v>0.25717936507936534</v>
      </c>
      <c r="I17275">
        <f t="shared" si="155"/>
        <v>0.25717936507936534</v>
      </c>
      <c r="J17275">
        <f t="shared" si="155"/>
        <v>0.25717936507936534</v>
      </c>
      <c r="K17275">
        <f t="shared" si="155"/>
        <v>0.25717936507936534</v>
      </c>
      <c r="M17275" t="s">
        <v>470</v>
      </c>
    </row>
    <row r="17276" spans="1:13" hidden="1">
      <c r="A17276" t="s">
        <v>306</v>
      </c>
      <c r="B17276" t="s">
        <v>507</v>
      </c>
      <c r="C17276" t="s">
        <v>283</v>
      </c>
      <c r="D17276" s="4">
        <v>0.41101369047619002</v>
      </c>
      <c r="E17276">
        <f t="shared" si="155"/>
        <v>0.41101369047619002</v>
      </c>
      <c r="F17276">
        <f t="shared" si="155"/>
        <v>0.41101369047619002</v>
      </c>
      <c r="G17276">
        <f t="shared" si="155"/>
        <v>0.41101369047619002</v>
      </c>
      <c r="H17276">
        <f t="shared" si="155"/>
        <v>0.41101369047619002</v>
      </c>
      <c r="I17276">
        <f t="shared" si="155"/>
        <v>0.41101369047619002</v>
      </c>
      <c r="J17276">
        <f t="shared" si="155"/>
        <v>0.41101369047619002</v>
      </c>
      <c r="K17276">
        <f t="shared" si="155"/>
        <v>0.41101369047619002</v>
      </c>
      <c r="M17276" t="s">
        <v>470</v>
      </c>
    </row>
    <row r="17277" spans="1:13" hidden="1">
      <c r="A17277" t="s">
        <v>306</v>
      </c>
      <c r="B17277" t="s">
        <v>507</v>
      </c>
      <c r="C17277" t="s">
        <v>284</v>
      </c>
      <c r="D17277" s="4">
        <v>3.4575238095238221E-2</v>
      </c>
      <c r="E17277">
        <f t="shared" si="155"/>
        <v>3.4575238095238221E-2</v>
      </c>
      <c r="F17277">
        <f t="shared" si="155"/>
        <v>3.4575238095238221E-2</v>
      </c>
      <c r="G17277">
        <f t="shared" si="155"/>
        <v>3.4575238095238221E-2</v>
      </c>
      <c r="H17277">
        <f t="shared" si="155"/>
        <v>3.4575238095238221E-2</v>
      </c>
      <c r="I17277">
        <f t="shared" si="155"/>
        <v>3.4575238095238221E-2</v>
      </c>
      <c r="J17277">
        <f t="shared" si="155"/>
        <v>3.4575238095238221E-2</v>
      </c>
      <c r="K17277">
        <f t="shared" si="155"/>
        <v>3.4575238095238221E-2</v>
      </c>
      <c r="M17277" t="s">
        <v>470</v>
      </c>
    </row>
    <row r="17278" spans="1:13" hidden="1">
      <c r="A17278" t="s">
        <v>306</v>
      </c>
      <c r="B17278" t="s">
        <v>507</v>
      </c>
      <c r="C17278" t="s">
        <v>285</v>
      </c>
      <c r="D17278" s="4">
        <v>2.0339438339438416E-2</v>
      </c>
      <c r="E17278">
        <f t="shared" si="155"/>
        <v>2.0339438339438416E-2</v>
      </c>
      <c r="F17278">
        <f t="shared" si="155"/>
        <v>2.0339438339438416E-2</v>
      </c>
      <c r="G17278">
        <f t="shared" si="155"/>
        <v>2.0339438339438416E-2</v>
      </c>
      <c r="H17278">
        <f t="shared" si="155"/>
        <v>2.0339438339438416E-2</v>
      </c>
      <c r="I17278">
        <f t="shared" si="155"/>
        <v>2.0339438339438416E-2</v>
      </c>
      <c r="J17278">
        <f t="shared" si="155"/>
        <v>2.0339438339438416E-2</v>
      </c>
      <c r="K17278">
        <f t="shared" si="155"/>
        <v>2.0339438339438416E-2</v>
      </c>
      <c r="M17278" t="s">
        <v>470</v>
      </c>
    </row>
    <row r="17279" spans="1:13" hidden="1">
      <c r="A17279" t="s">
        <v>306</v>
      </c>
      <c r="B17279" t="s">
        <v>507</v>
      </c>
      <c r="C17279" t="s">
        <v>286</v>
      </c>
      <c r="D17279" s="4">
        <v>0.28687990580847722</v>
      </c>
      <c r="E17279">
        <f t="shared" si="155"/>
        <v>0.28687990580847722</v>
      </c>
      <c r="F17279">
        <f t="shared" si="155"/>
        <v>0.28687990580847722</v>
      </c>
      <c r="G17279">
        <f t="shared" si="155"/>
        <v>0.28687990580847722</v>
      </c>
      <c r="H17279">
        <f t="shared" si="155"/>
        <v>0.28687990580847722</v>
      </c>
      <c r="I17279">
        <f t="shared" si="155"/>
        <v>0.28687990580847722</v>
      </c>
      <c r="J17279">
        <f t="shared" si="155"/>
        <v>0.28687990580847722</v>
      </c>
      <c r="K17279">
        <f t="shared" si="155"/>
        <v>0.28687990580847722</v>
      </c>
      <c r="M17279" t="s">
        <v>470</v>
      </c>
    </row>
    <row r="17280" spans="1:13" hidden="1">
      <c r="A17280" t="s">
        <v>306</v>
      </c>
      <c r="B17280" t="s">
        <v>507</v>
      </c>
      <c r="C17280" t="s">
        <v>287</v>
      </c>
      <c r="D17280" s="4">
        <v>0.43024377663153074</v>
      </c>
      <c r="E17280">
        <f t="shared" si="155"/>
        <v>0.43024377663153074</v>
      </c>
      <c r="F17280">
        <f t="shared" si="155"/>
        <v>0.43024377663153074</v>
      </c>
      <c r="G17280">
        <f t="shared" si="155"/>
        <v>0.43024377663153074</v>
      </c>
      <c r="H17280">
        <f t="shared" si="155"/>
        <v>0.43024377663153074</v>
      </c>
      <c r="I17280">
        <f t="shared" si="155"/>
        <v>0.43024377663153074</v>
      </c>
      <c r="J17280">
        <f t="shared" si="155"/>
        <v>0.43024377663153074</v>
      </c>
      <c r="K17280">
        <f t="shared" si="155"/>
        <v>0.43024377663153074</v>
      </c>
      <c r="M17280" t="s">
        <v>470</v>
      </c>
    </row>
    <row r="17281" spans="1:13" hidden="1">
      <c r="A17281" t="s">
        <v>306</v>
      </c>
      <c r="B17281" t="s">
        <v>507</v>
      </c>
      <c r="C17281" t="s">
        <v>288</v>
      </c>
      <c r="D17281" s="4">
        <v>5.1695185766614263E-2</v>
      </c>
      <c r="E17281">
        <f t="shared" si="155"/>
        <v>5.1695185766614263E-2</v>
      </c>
      <c r="F17281">
        <f t="shared" si="155"/>
        <v>5.1695185766614263E-2</v>
      </c>
      <c r="G17281">
        <f t="shared" si="155"/>
        <v>5.1695185766614263E-2</v>
      </c>
      <c r="H17281">
        <f t="shared" si="155"/>
        <v>5.1695185766614263E-2</v>
      </c>
      <c r="I17281">
        <f t="shared" si="155"/>
        <v>5.1695185766614263E-2</v>
      </c>
      <c r="J17281">
        <f t="shared" si="155"/>
        <v>5.1695185766614263E-2</v>
      </c>
      <c r="K17281">
        <f t="shared" si="155"/>
        <v>5.1695185766614263E-2</v>
      </c>
      <c r="M17281" t="s">
        <v>470</v>
      </c>
    </row>
    <row r="17282" spans="1:13" hidden="1">
      <c r="A17282" t="s">
        <v>306</v>
      </c>
      <c r="B17282" t="s">
        <v>507</v>
      </c>
      <c r="C17282" t="s">
        <v>289</v>
      </c>
      <c r="D17282" s="4">
        <v>2.3305533751962304E-3</v>
      </c>
      <c r="E17282">
        <f t="shared" si="155"/>
        <v>2.3305533751962304E-3</v>
      </c>
      <c r="F17282">
        <f t="shared" si="155"/>
        <v>2.3305533751962304E-3</v>
      </c>
      <c r="G17282">
        <f t="shared" si="155"/>
        <v>2.3305533751962304E-3</v>
      </c>
      <c r="H17282">
        <f t="shared" si="155"/>
        <v>2.3305533751962304E-3</v>
      </c>
      <c r="I17282">
        <f t="shared" si="155"/>
        <v>2.3305533751962304E-3</v>
      </c>
      <c r="J17282">
        <f t="shared" si="155"/>
        <v>2.3305533751962304E-3</v>
      </c>
      <c r="K17282">
        <f t="shared" si="155"/>
        <v>2.3305533751962304E-3</v>
      </c>
      <c r="M17282" t="s">
        <v>470</v>
      </c>
    </row>
    <row r="17283" spans="1:13" hidden="1">
      <c r="A17283" t="s">
        <v>306</v>
      </c>
      <c r="B17283" t="s">
        <v>507</v>
      </c>
      <c r="C17283" t="s">
        <v>290</v>
      </c>
      <c r="D17283" s="4">
        <v>9.7037153322867456E-2</v>
      </c>
      <c r="E17283">
        <f t="shared" si="155"/>
        <v>9.7037153322867456E-2</v>
      </c>
      <c r="F17283">
        <f t="shared" si="155"/>
        <v>9.7037153322867456E-2</v>
      </c>
      <c r="G17283">
        <f t="shared" si="155"/>
        <v>9.7037153322867456E-2</v>
      </c>
      <c r="H17283">
        <f t="shared" si="155"/>
        <v>9.7037153322867456E-2</v>
      </c>
      <c r="I17283">
        <f t="shared" si="155"/>
        <v>9.7037153322867456E-2</v>
      </c>
      <c r="J17283">
        <f t="shared" si="155"/>
        <v>9.7037153322867456E-2</v>
      </c>
      <c r="K17283">
        <f t="shared" si="155"/>
        <v>9.7037153322867456E-2</v>
      </c>
      <c r="M17283" t="s">
        <v>470</v>
      </c>
    </row>
    <row r="17284" spans="1:13" hidden="1">
      <c r="A17284" t="s">
        <v>306</v>
      </c>
      <c r="B17284" t="s">
        <v>507</v>
      </c>
      <c r="C17284" t="s">
        <v>291</v>
      </c>
      <c r="D17284" s="4">
        <v>9.3419152276295075E-2</v>
      </c>
      <c r="E17284">
        <f t="shared" si="155"/>
        <v>9.3419152276295075E-2</v>
      </c>
      <c r="F17284">
        <f t="shared" si="155"/>
        <v>9.3419152276295075E-2</v>
      </c>
      <c r="G17284">
        <f t="shared" si="155"/>
        <v>9.3419152276295075E-2</v>
      </c>
      <c r="H17284">
        <f t="shared" si="155"/>
        <v>9.3419152276295075E-2</v>
      </c>
      <c r="I17284">
        <f t="shared" si="155"/>
        <v>9.3419152276295075E-2</v>
      </c>
      <c r="J17284">
        <f t="shared" si="155"/>
        <v>9.3419152276295075E-2</v>
      </c>
      <c r="K17284">
        <f t="shared" si="155"/>
        <v>9.3419152276295075E-2</v>
      </c>
      <c r="M17284" t="s">
        <v>470</v>
      </c>
    </row>
    <row r="17285" spans="1:13" hidden="1">
      <c r="A17285" t="s">
        <v>306</v>
      </c>
      <c r="B17285" t="s">
        <v>507</v>
      </c>
      <c r="C17285" t="s">
        <v>292</v>
      </c>
      <c r="D17285" s="4">
        <v>1.5484301412872848E-2</v>
      </c>
      <c r="E17285">
        <f t="shared" si="155"/>
        <v>1.5484301412872848E-2</v>
      </c>
      <c r="F17285">
        <f t="shared" si="155"/>
        <v>1.5484301412872848E-2</v>
      </c>
      <c r="G17285">
        <f t="shared" si="155"/>
        <v>1.5484301412872848E-2</v>
      </c>
      <c r="H17285">
        <f t="shared" si="155"/>
        <v>1.5484301412872848E-2</v>
      </c>
      <c r="I17285">
        <f t="shared" si="155"/>
        <v>1.5484301412872848E-2</v>
      </c>
      <c r="J17285">
        <f t="shared" si="155"/>
        <v>1.5484301412872848E-2</v>
      </c>
      <c r="K17285">
        <f t="shared" si="155"/>
        <v>1.5484301412872848E-2</v>
      </c>
      <c r="M17285" t="s">
        <v>470</v>
      </c>
    </row>
    <row r="17286" spans="1:13" hidden="1">
      <c r="A17286" t="s">
        <v>306</v>
      </c>
      <c r="B17286" t="s">
        <v>333</v>
      </c>
      <c r="C17286" t="s">
        <v>278</v>
      </c>
      <c r="D17286">
        <f>D17270</f>
        <v>7.2712680577849149E-3</v>
      </c>
      <c r="E17286">
        <f t="shared" ref="E17286:K17322" si="156">$D17286</f>
        <v>7.2712680577849149E-3</v>
      </c>
      <c r="F17286">
        <f t="shared" si="156"/>
        <v>7.2712680577849149E-3</v>
      </c>
      <c r="G17286">
        <f t="shared" si="156"/>
        <v>7.2712680577849149E-3</v>
      </c>
      <c r="H17286">
        <f t="shared" si="156"/>
        <v>7.2712680577849149E-3</v>
      </c>
      <c r="I17286">
        <f t="shared" si="156"/>
        <v>7.2712680577849149E-3</v>
      </c>
      <c r="J17286">
        <f t="shared" si="156"/>
        <v>7.2712680577849149E-3</v>
      </c>
      <c r="K17286">
        <f t="shared" si="156"/>
        <v>7.2712680577849149E-3</v>
      </c>
    </row>
    <row r="17287" spans="1:13" hidden="1">
      <c r="A17287" t="s">
        <v>306</v>
      </c>
      <c r="B17287" t="s">
        <v>333</v>
      </c>
      <c r="C17287" t="s">
        <v>279</v>
      </c>
      <c r="D17287">
        <f t="shared" ref="D17287:D17350" si="157">D17271</f>
        <v>0.12356982343499212</v>
      </c>
      <c r="E17287">
        <f t="shared" si="156"/>
        <v>0.12356982343499212</v>
      </c>
      <c r="F17287">
        <f t="shared" si="156"/>
        <v>0.12356982343499212</v>
      </c>
      <c r="G17287">
        <f t="shared" si="156"/>
        <v>0.12356982343499212</v>
      </c>
      <c r="H17287">
        <f t="shared" si="156"/>
        <v>0.12356982343499212</v>
      </c>
      <c r="I17287">
        <f t="shared" si="156"/>
        <v>0.12356982343499212</v>
      </c>
      <c r="J17287">
        <f t="shared" si="156"/>
        <v>0.12356982343499212</v>
      </c>
      <c r="K17287">
        <f t="shared" si="156"/>
        <v>0.12356982343499212</v>
      </c>
      <c r="M17287" t="s">
        <v>470</v>
      </c>
    </row>
    <row r="17288" spans="1:13" hidden="1">
      <c r="A17288" t="s">
        <v>306</v>
      </c>
      <c r="B17288" t="s">
        <v>333</v>
      </c>
      <c r="C17288" t="s">
        <v>280</v>
      </c>
      <c r="D17288">
        <f t="shared" si="157"/>
        <v>0.17823394863563372</v>
      </c>
      <c r="E17288">
        <f t="shared" si="156"/>
        <v>0.17823394863563372</v>
      </c>
      <c r="F17288">
        <f t="shared" si="156"/>
        <v>0.17823394863563372</v>
      </c>
      <c r="G17288">
        <f t="shared" si="156"/>
        <v>0.17823394863563372</v>
      </c>
      <c r="H17288">
        <f t="shared" si="156"/>
        <v>0.17823394863563372</v>
      </c>
      <c r="I17288">
        <f t="shared" si="156"/>
        <v>0.17823394863563372</v>
      </c>
      <c r="J17288">
        <f t="shared" si="156"/>
        <v>0.17823394863563372</v>
      </c>
      <c r="K17288">
        <f t="shared" si="156"/>
        <v>0.17823394863563372</v>
      </c>
      <c r="M17288" t="s">
        <v>470</v>
      </c>
    </row>
    <row r="17289" spans="1:13" hidden="1">
      <c r="A17289" t="s">
        <v>306</v>
      </c>
      <c r="B17289" t="s">
        <v>333</v>
      </c>
      <c r="C17289" t="s">
        <v>277</v>
      </c>
      <c r="D17289">
        <f t="shared" si="157"/>
        <v>4.8514446227929442E-2</v>
      </c>
      <c r="E17289">
        <f t="shared" si="156"/>
        <v>4.8514446227929442E-2</v>
      </c>
      <c r="F17289">
        <f t="shared" si="156"/>
        <v>4.8514446227929442E-2</v>
      </c>
      <c r="G17289">
        <f t="shared" si="156"/>
        <v>4.8514446227929442E-2</v>
      </c>
      <c r="H17289">
        <f t="shared" si="156"/>
        <v>4.8514446227929442E-2</v>
      </c>
      <c r="I17289">
        <f t="shared" si="156"/>
        <v>4.8514446227929442E-2</v>
      </c>
      <c r="J17289">
        <f t="shared" si="156"/>
        <v>4.8514446227929442E-2</v>
      </c>
      <c r="K17289">
        <f t="shared" si="156"/>
        <v>4.8514446227929442E-2</v>
      </c>
      <c r="M17289" t="s">
        <v>470</v>
      </c>
    </row>
    <row r="17290" spans="1:13" hidden="1">
      <c r="A17290" t="s">
        <v>306</v>
      </c>
      <c r="B17290" t="s">
        <v>333</v>
      </c>
      <c r="C17290" t="s">
        <v>281</v>
      </c>
      <c r="D17290">
        <f t="shared" si="157"/>
        <v>1.0865674603174611E-2</v>
      </c>
      <c r="E17290">
        <f t="shared" si="156"/>
        <v>1.0865674603174611E-2</v>
      </c>
      <c r="F17290">
        <f t="shared" si="156"/>
        <v>1.0865674603174611E-2</v>
      </c>
      <c r="G17290">
        <f t="shared" si="156"/>
        <v>1.0865674603174611E-2</v>
      </c>
      <c r="H17290">
        <f t="shared" si="156"/>
        <v>1.0865674603174611E-2</v>
      </c>
      <c r="I17290">
        <f t="shared" si="156"/>
        <v>1.0865674603174611E-2</v>
      </c>
      <c r="J17290">
        <f t="shared" si="156"/>
        <v>1.0865674603174611E-2</v>
      </c>
      <c r="K17290">
        <f t="shared" si="156"/>
        <v>1.0865674603174611E-2</v>
      </c>
      <c r="M17290" t="s">
        <v>470</v>
      </c>
    </row>
    <row r="17291" spans="1:13" hidden="1">
      <c r="A17291" t="s">
        <v>306</v>
      </c>
      <c r="B17291" t="s">
        <v>333</v>
      </c>
      <c r="C17291" t="s">
        <v>282</v>
      </c>
      <c r="D17291">
        <f t="shared" si="157"/>
        <v>0.25717936507936534</v>
      </c>
      <c r="E17291">
        <f t="shared" si="156"/>
        <v>0.25717936507936534</v>
      </c>
      <c r="F17291">
        <f t="shared" si="156"/>
        <v>0.25717936507936534</v>
      </c>
      <c r="G17291">
        <f t="shared" si="156"/>
        <v>0.25717936507936534</v>
      </c>
      <c r="H17291">
        <f t="shared" si="156"/>
        <v>0.25717936507936534</v>
      </c>
      <c r="I17291">
        <f t="shared" si="156"/>
        <v>0.25717936507936534</v>
      </c>
      <c r="J17291">
        <f t="shared" si="156"/>
        <v>0.25717936507936534</v>
      </c>
      <c r="K17291">
        <f t="shared" si="156"/>
        <v>0.25717936507936534</v>
      </c>
      <c r="M17291" t="s">
        <v>470</v>
      </c>
    </row>
    <row r="17292" spans="1:13" hidden="1">
      <c r="A17292" t="s">
        <v>306</v>
      </c>
      <c r="B17292" t="s">
        <v>333</v>
      </c>
      <c r="C17292" t="s">
        <v>283</v>
      </c>
      <c r="D17292">
        <f t="shared" si="157"/>
        <v>0.41101369047619002</v>
      </c>
      <c r="E17292">
        <f t="shared" si="156"/>
        <v>0.41101369047619002</v>
      </c>
      <c r="F17292">
        <f t="shared" si="156"/>
        <v>0.41101369047619002</v>
      </c>
      <c r="G17292">
        <f t="shared" si="156"/>
        <v>0.41101369047619002</v>
      </c>
      <c r="H17292">
        <f t="shared" si="156"/>
        <v>0.41101369047619002</v>
      </c>
      <c r="I17292">
        <f t="shared" si="156"/>
        <v>0.41101369047619002</v>
      </c>
      <c r="J17292">
        <f t="shared" si="156"/>
        <v>0.41101369047619002</v>
      </c>
      <c r="K17292">
        <f t="shared" si="156"/>
        <v>0.41101369047619002</v>
      </c>
      <c r="M17292" t="s">
        <v>470</v>
      </c>
    </row>
    <row r="17293" spans="1:13" hidden="1">
      <c r="A17293" t="s">
        <v>306</v>
      </c>
      <c r="B17293" t="s">
        <v>333</v>
      </c>
      <c r="C17293" t="s">
        <v>284</v>
      </c>
      <c r="D17293">
        <f t="shared" si="157"/>
        <v>3.4575238095238221E-2</v>
      </c>
      <c r="E17293">
        <f t="shared" si="156"/>
        <v>3.4575238095238221E-2</v>
      </c>
      <c r="F17293">
        <f t="shared" si="156"/>
        <v>3.4575238095238221E-2</v>
      </c>
      <c r="G17293">
        <f t="shared" si="156"/>
        <v>3.4575238095238221E-2</v>
      </c>
      <c r="H17293">
        <f t="shared" si="156"/>
        <v>3.4575238095238221E-2</v>
      </c>
      <c r="I17293">
        <f t="shared" si="156"/>
        <v>3.4575238095238221E-2</v>
      </c>
      <c r="J17293">
        <f t="shared" si="156"/>
        <v>3.4575238095238221E-2</v>
      </c>
      <c r="K17293">
        <f t="shared" si="156"/>
        <v>3.4575238095238221E-2</v>
      </c>
      <c r="M17293" t="s">
        <v>470</v>
      </c>
    </row>
    <row r="17294" spans="1:13" hidden="1">
      <c r="A17294" t="s">
        <v>306</v>
      </c>
      <c r="B17294" t="s">
        <v>333</v>
      </c>
      <c r="C17294" t="s">
        <v>285</v>
      </c>
      <c r="D17294">
        <f t="shared" si="157"/>
        <v>2.0339438339438416E-2</v>
      </c>
      <c r="E17294">
        <f t="shared" si="156"/>
        <v>2.0339438339438416E-2</v>
      </c>
      <c r="F17294">
        <f t="shared" si="156"/>
        <v>2.0339438339438416E-2</v>
      </c>
      <c r="G17294">
        <f t="shared" si="156"/>
        <v>2.0339438339438416E-2</v>
      </c>
      <c r="H17294">
        <f t="shared" si="156"/>
        <v>2.0339438339438416E-2</v>
      </c>
      <c r="I17294">
        <f t="shared" si="156"/>
        <v>2.0339438339438416E-2</v>
      </c>
      <c r="J17294">
        <f t="shared" si="156"/>
        <v>2.0339438339438416E-2</v>
      </c>
      <c r="K17294">
        <f t="shared" si="156"/>
        <v>2.0339438339438416E-2</v>
      </c>
      <c r="M17294" t="s">
        <v>470</v>
      </c>
    </row>
    <row r="17295" spans="1:13" hidden="1">
      <c r="A17295" t="s">
        <v>306</v>
      </c>
      <c r="B17295" t="s">
        <v>333</v>
      </c>
      <c r="C17295" t="s">
        <v>286</v>
      </c>
      <c r="D17295">
        <f t="shared" si="157"/>
        <v>0.28687990580847722</v>
      </c>
      <c r="E17295">
        <f t="shared" si="156"/>
        <v>0.28687990580847722</v>
      </c>
      <c r="F17295">
        <f t="shared" si="156"/>
        <v>0.28687990580847722</v>
      </c>
      <c r="G17295">
        <f t="shared" si="156"/>
        <v>0.28687990580847722</v>
      </c>
      <c r="H17295">
        <f t="shared" si="156"/>
        <v>0.28687990580847722</v>
      </c>
      <c r="I17295">
        <f t="shared" si="156"/>
        <v>0.28687990580847722</v>
      </c>
      <c r="J17295">
        <f t="shared" si="156"/>
        <v>0.28687990580847722</v>
      </c>
      <c r="K17295">
        <f t="shared" si="156"/>
        <v>0.28687990580847722</v>
      </c>
      <c r="M17295" t="s">
        <v>470</v>
      </c>
    </row>
    <row r="17296" spans="1:13" hidden="1">
      <c r="A17296" t="s">
        <v>306</v>
      </c>
      <c r="B17296" t="s">
        <v>333</v>
      </c>
      <c r="C17296" t="s">
        <v>287</v>
      </c>
      <c r="D17296">
        <f t="shared" si="157"/>
        <v>0.43024377663153074</v>
      </c>
      <c r="E17296">
        <f t="shared" si="156"/>
        <v>0.43024377663153074</v>
      </c>
      <c r="F17296">
        <f t="shared" si="156"/>
        <v>0.43024377663153074</v>
      </c>
      <c r="G17296">
        <f t="shared" si="156"/>
        <v>0.43024377663153074</v>
      </c>
      <c r="H17296">
        <f t="shared" si="156"/>
        <v>0.43024377663153074</v>
      </c>
      <c r="I17296">
        <f t="shared" si="156"/>
        <v>0.43024377663153074</v>
      </c>
      <c r="J17296">
        <f t="shared" si="156"/>
        <v>0.43024377663153074</v>
      </c>
      <c r="K17296">
        <f t="shared" si="156"/>
        <v>0.43024377663153074</v>
      </c>
      <c r="M17296" t="s">
        <v>470</v>
      </c>
    </row>
    <row r="17297" spans="1:13" hidden="1">
      <c r="A17297" t="s">
        <v>306</v>
      </c>
      <c r="B17297" t="s">
        <v>333</v>
      </c>
      <c r="C17297" t="s">
        <v>288</v>
      </c>
      <c r="D17297">
        <f t="shared" si="157"/>
        <v>5.1695185766614263E-2</v>
      </c>
      <c r="E17297">
        <f t="shared" si="156"/>
        <v>5.1695185766614263E-2</v>
      </c>
      <c r="F17297">
        <f t="shared" si="156"/>
        <v>5.1695185766614263E-2</v>
      </c>
      <c r="G17297">
        <f t="shared" si="156"/>
        <v>5.1695185766614263E-2</v>
      </c>
      <c r="H17297">
        <f t="shared" si="156"/>
        <v>5.1695185766614263E-2</v>
      </c>
      <c r="I17297">
        <f t="shared" si="156"/>
        <v>5.1695185766614263E-2</v>
      </c>
      <c r="J17297">
        <f t="shared" si="156"/>
        <v>5.1695185766614263E-2</v>
      </c>
      <c r="K17297">
        <f t="shared" si="156"/>
        <v>5.1695185766614263E-2</v>
      </c>
      <c r="M17297" t="s">
        <v>470</v>
      </c>
    </row>
    <row r="17298" spans="1:13" hidden="1">
      <c r="A17298" t="s">
        <v>306</v>
      </c>
      <c r="B17298" t="s">
        <v>333</v>
      </c>
      <c r="C17298" t="s">
        <v>289</v>
      </c>
      <c r="D17298">
        <f t="shared" si="157"/>
        <v>2.3305533751962304E-3</v>
      </c>
      <c r="E17298">
        <f t="shared" si="156"/>
        <v>2.3305533751962304E-3</v>
      </c>
      <c r="F17298">
        <f t="shared" si="156"/>
        <v>2.3305533751962304E-3</v>
      </c>
      <c r="G17298">
        <f t="shared" si="156"/>
        <v>2.3305533751962304E-3</v>
      </c>
      <c r="H17298">
        <f t="shared" si="156"/>
        <v>2.3305533751962304E-3</v>
      </c>
      <c r="I17298">
        <f t="shared" si="156"/>
        <v>2.3305533751962304E-3</v>
      </c>
      <c r="J17298">
        <f t="shared" si="156"/>
        <v>2.3305533751962304E-3</v>
      </c>
      <c r="K17298">
        <f t="shared" si="156"/>
        <v>2.3305533751962304E-3</v>
      </c>
      <c r="M17298" t="s">
        <v>470</v>
      </c>
    </row>
    <row r="17299" spans="1:13" hidden="1">
      <c r="A17299" t="s">
        <v>306</v>
      </c>
      <c r="B17299" t="s">
        <v>333</v>
      </c>
      <c r="C17299" t="s">
        <v>290</v>
      </c>
      <c r="D17299">
        <f t="shared" si="157"/>
        <v>9.7037153322867456E-2</v>
      </c>
      <c r="E17299">
        <f t="shared" si="156"/>
        <v>9.7037153322867456E-2</v>
      </c>
      <c r="F17299">
        <f t="shared" si="156"/>
        <v>9.7037153322867456E-2</v>
      </c>
      <c r="G17299">
        <f t="shared" si="156"/>
        <v>9.7037153322867456E-2</v>
      </c>
      <c r="H17299">
        <f t="shared" si="156"/>
        <v>9.7037153322867456E-2</v>
      </c>
      <c r="I17299">
        <f t="shared" si="156"/>
        <v>9.7037153322867456E-2</v>
      </c>
      <c r="J17299">
        <f t="shared" si="156"/>
        <v>9.7037153322867456E-2</v>
      </c>
      <c r="K17299">
        <f t="shared" si="156"/>
        <v>9.7037153322867456E-2</v>
      </c>
      <c r="M17299" t="s">
        <v>470</v>
      </c>
    </row>
    <row r="17300" spans="1:13" hidden="1">
      <c r="A17300" t="s">
        <v>306</v>
      </c>
      <c r="B17300" t="s">
        <v>333</v>
      </c>
      <c r="C17300" t="s">
        <v>291</v>
      </c>
      <c r="D17300">
        <f t="shared" si="157"/>
        <v>9.3419152276295075E-2</v>
      </c>
      <c r="E17300">
        <f t="shared" si="156"/>
        <v>9.3419152276295075E-2</v>
      </c>
      <c r="F17300">
        <f t="shared" si="156"/>
        <v>9.3419152276295075E-2</v>
      </c>
      <c r="G17300">
        <f t="shared" si="156"/>
        <v>9.3419152276295075E-2</v>
      </c>
      <c r="H17300">
        <f t="shared" si="156"/>
        <v>9.3419152276295075E-2</v>
      </c>
      <c r="I17300">
        <f t="shared" si="156"/>
        <v>9.3419152276295075E-2</v>
      </c>
      <c r="J17300">
        <f t="shared" si="156"/>
        <v>9.3419152276295075E-2</v>
      </c>
      <c r="K17300">
        <f t="shared" si="156"/>
        <v>9.3419152276295075E-2</v>
      </c>
      <c r="M17300" t="s">
        <v>470</v>
      </c>
    </row>
    <row r="17301" spans="1:13" hidden="1">
      <c r="A17301" t="s">
        <v>306</v>
      </c>
      <c r="B17301" t="s">
        <v>333</v>
      </c>
      <c r="C17301" t="s">
        <v>292</v>
      </c>
      <c r="D17301">
        <f t="shared" si="157"/>
        <v>1.5484301412872848E-2</v>
      </c>
      <c r="E17301">
        <f t="shared" si="156"/>
        <v>1.5484301412872848E-2</v>
      </c>
      <c r="F17301">
        <f t="shared" si="156"/>
        <v>1.5484301412872848E-2</v>
      </c>
      <c r="G17301">
        <f t="shared" si="156"/>
        <v>1.5484301412872848E-2</v>
      </c>
      <c r="H17301">
        <f t="shared" si="156"/>
        <v>1.5484301412872848E-2</v>
      </c>
      <c r="I17301">
        <f t="shared" si="156"/>
        <v>1.5484301412872848E-2</v>
      </c>
      <c r="J17301">
        <f t="shared" si="156"/>
        <v>1.5484301412872848E-2</v>
      </c>
      <c r="K17301">
        <f t="shared" si="156"/>
        <v>1.5484301412872848E-2</v>
      </c>
      <c r="M17301" t="s">
        <v>470</v>
      </c>
    </row>
    <row r="17302" spans="1:13" hidden="1">
      <c r="A17302" t="s">
        <v>306</v>
      </c>
      <c r="B17302" t="s">
        <v>334</v>
      </c>
      <c r="C17302" t="s">
        <v>278</v>
      </c>
      <c r="D17302">
        <f t="shared" si="157"/>
        <v>7.2712680577849149E-3</v>
      </c>
      <c r="E17302">
        <f t="shared" si="156"/>
        <v>7.2712680577849149E-3</v>
      </c>
      <c r="F17302">
        <f t="shared" si="156"/>
        <v>7.2712680577849149E-3</v>
      </c>
      <c r="G17302">
        <f t="shared" si="156"/>
        <v>7.2712680577849149E-3</v>
      </c>
      <c r="H17302">
        <f t="shared" si="156"/>
        <v>7.2712680577849149E-3</v>
      </c>
      <c r="I17302">
        <f t="shared" si="156"/>
        <v>7.2712680577849149E-3</v>
      </c>
      <c r="J17302">
        <f t="shared" si="156"/>
        <v>7.2712680577849149E-3</v>
      </c>
      <c r="K17302">
        <f t="shared" si="156"/>
        <v>7.2712680577849149E-3</v>
      </c>
    </row>
    <row r="17303" spans="1:13" hidden="1">
      <c r="A17303" t="s">
        <v>306</v>
      </c>
      <c r="B17303" t="s">
        <v>334</v>
      </c>
      <c r="C17303" t="s">
        <v>279</v>
      </c>
      <c r="D17303">
        <f t="shared" si="157"/>
        <v>0.12356982343499212</v>
      </c>
      <c r="E17303">
        <f t="shared" si="156"/>
        <v>0.12356982343499212</v>
      </c>
      <c r="F17303">
        <f t="shared" si="156"/>
        <v>0.12356982343499212</v>
      </c>
      <c r="G17303">
        <f t="shared" si="156"/>
        <v>0.12356982343499212</v>
      </c>
      <c r="H17303">
        <f t="shared" si="156"/>
        <v>0.12356982343499212</v>
      </c>
      <c r="I17303">
        <f t="shared" si="156"/>
        <v>0.12356982343499212</v>
      </c>
      <c r="J17303">
        <f t="shared" si="156"/>
        <v>0.12356982343499212</v>
      </c>
      <c r="K17303">
        <f t="shared" si="156"/>
        <v>0.12356982343499212</v>
      </c>
      <c r="M17303" t="s">
        <v>470</v>
      </c>
    </row>
    <row r="17304" spans="1:13" hidden="1">
      <c r="A17304" t="s">
        <v>306</v>
      </c>
      <c r="B17304" t="s">
        <v>334</v>
      </c>
      <c r="C17304" t="s">
        <v>280</v>
      </c>
      <c r="D17304">
        <f t="shared" si="157"/>
        <v>0.17823394863563372</v>
      </c>
      <c r="E17304">
        <f t="shared" si="156"/>
        <v>0.17823394863563372</v>
      </c>
      <c r="F17304">
        <f t="shared" si="156"/>
        <v>0.17823394863563372</v>
      </c>
      <c r="G17304">
        <f t="shared" si="156"/>
        <v>0.17823394863563372</v>
      </c>
      <c r="H17304">
        <f t="shared" si="156"/>
        <v>0.17823394863563372</v>
      </c>
      <c r="I17304">
        <f t="shared" si="156"/>
        <v>0.17823394863563372</v>
      </c>
      <c r="J17304">
        <f t="shared" si="156"/>
        <v>0.17823394863563372</v>
      </c>
      <c r="K17304">
        <f t="shared" si="156"/>
        <v>0.17823394863563372</v>
      </c>
      <c r="M17304" t="s">
        <v>470</v>
      </c>
    </row>
    <row r="17305" spans="1:13" hidden="1">
      <c r="A17305" t="s">
        <v>306</v>
      </c>
      <c r="B17305" t="s">
        <v>334</v>
      </c>
      <c r="C17305" t="s">
        <v>277</v>
      </c>
      <c r="D17305">
        <f t="shared" si="157"/>
        <v>4.8514446227929442E-2</v>
      </c>
      <c r="E17305">
        <f t="shared" si="156"/>
        <v>4.8514446227929442E-2</v>
      </c>
      <c r="F17305">
        <f t="shared" si="156"/>
        <v>4.8514446227929442E-2</v>
      </c>
      <c r="G17305">
        <f t="shared" si="156"/>
        <v>4.8514446227929442E-2</v>
      </c>
      <c r="H17305">
        <f t="shared" si="156"/>
        <v>4.8514446227929442E-2</v>
      </c>
      <c r="I17305">
        <f t="shared" si="156"/>
        <v>4.8514446227929442E-2</v>
      </c>
      <c r="J17305">
        <f t="shared" si="156"/>
        <v>4.8514446227929442E-2</v>
      </c>
      <c r="K17305">
        <f t="shared" si="156"/>
        <v>4.8514446227929442E-2</v>
      </c>
      <c r="M17305" t="s">
        <v>470</v>
      </c>
    </row>
    <row r="17306" spans="1:13" hidden="1">
      <c r="A17306" t="s">
        <v>306</v>
      </c>
      <c r="B17306" t="s">
        <v>334</v>
      </c>
      <c r="C17306" t="s">
        <v>281</v>
      </c>
      <c r="D17306">
        <f t="shared" si="157"/>
        <v>1.0865674603174611E-2</v>
      </c>
      <c r="E17306">
        <f t="shared" si="156"/>
        <v>1.0865674603174611E-2</v>
      </c>
      <c r="F17306">
        <f t="shared" si="156"/>
        <v>1.0865674603174611E-2</v>
      </c>
      <c r="G17306">
        <f t="shared" si="156"/>
        <v>1.0865674603174611E-2</v>
      </c>
      <c r="H17306">
        <f t="shared" si="156"/>
        <v>1.0865674603174611E-2</v>
      </c>
      <c r="I17306">
        <f t="shared" si="156"/>
        <v>1.0865674603174611E-2</v>
      </c>
      <c r="J17306">
        <f t="shared" si="156"/>
        <v>1.0865674603174611E-2</v>
      </c>
      <c r="K17306">
        <f t="shared" si="156"/>
        <v>1.0865674603174611E-2</v>
      </c>
      <c r="M17306" t="s">
        <v>470</v>
      </c>
    </row>
    <row r="17307" spans="1:13" hidden="1">
      <c r="A17307" t="s">
        <v>306</v>
      </c>
      <c r="B17307" t="s">
        <v>334</v>
      </c>
      <c r="C17307" t="s">
        <v>282</v>
      </c>
      <c r="D17307">
        <f t="shared" si="157"/>
        <v>0.25717936507936534</v>
      </c>
      <c r="E17307">
        <f t="shared" si="156"/>
        <v>0.25717936507936534</v>
      </c>
      <c r="F17307">
        <f t="shared" si="156"/>
        <v>0.25717936507936534</v>
      </c>
      <c r="G17307">
        <f t="shared" si="156"/>
        <v>0.25717936507936534</v>
      </c>
      <c r="H17307">
        <f t="shared" si="156"/>
        <v>0.25717936507936534</v>
      </c>
      <c r="I17307">
        <f t="shared" si="156"/>
        <v>0.25717936507936534</v>
      </c>
      <c r="J17307">
        <f t="shared" si="156"/>
        <v>0.25717936507936534</v>
      </c>
      <c r="K17307">
        <f t="shared" si="156"/>
        <v>0.25717936507936534</v>
      </c>
      <c r="M17307" t="s">
        <v>470</v>
      </c>
    </row>
    <row r="17308" spans="1:13" hidden="1">
      <c r="A17308" t="s">
        <v>306</v>
      </c>
      <c r="B17308" t="s">
        <v>334</v>
      </c>
      <c r="C17308" t="s">
        <v>283</v>
      </c>
      <c r="D17308">
        <f t="shared" si="157"/>
        <v>0.41101369047619002</v>
      </c>
      <c r="E17308">
        <f t="shared" si="156"/>
        <v>0.41101369047619002</v>
      </c>
      <c r="F17308">
        <f t="shared" si="156"/>
        <v>0.41101369047619002</v>
      </c>
      <c r="G17308">
        <f t="shared" si="156"/>
        <v>0.41101369047619002</v>
      </c>
      <c r="H17308">
        <f t="shared" si="156"/>
        <v>0.41101369047619002</v>
      </c>
      <c r="I17308">
        <f t="shared" si="156"/>
        <v>0.41101369047619002</v>
      </c>
      <c r="J17308">
        <f t="shared" si="156"/>
        <v>0.41101369047619002</v>
      </c>
      <c r="K17308">
        <f t="shared" si="156"/>
        <v>0.41101369047619002</v>
      </c>
      <c r="M17308" t="s">
        <v>470</v>
      </c>
    </row>
    <row r="17309" spans="1:13" hidden="1">
      <c r="A17309" t="s">
        <v>306</v>
      </c>
      <c r="B17309" t="s">
        <v>334</v>
      </c>
      <c r="C17309" t="s">
        <v>284</v>
      </c>
      <c r="D17309">
        <f t="shared" si="157"/>
        <v>3.4575238095238221E-2</v>
      </c>
      <c r="E17309">
        <f t="shared" si="156"/>
        <v>3.4575238095238221E-2</v>
      </c>
      <c r="F17309">
        <f t="shared" si="156"/>
        <v>3.4575238095238221E-2</v>
      </c>
      <c r="G17309">
        <f t="shared" si="156"/>
        <v>3.4575238095238221E-2</v>
      </c>
      <c r="H17309">
        <f t="shared" si="156"/>
        <v>3.4575238095238221E-2</v>
      </c>
      <c r="I17309">
        <f t="shared" si="156"/>
        <v>3.4575238095238221E-2</v>
      </c>
      <c r="J17309">
        <f t="shared" si="156"/>
        <v>3.4575238095238221E-2</v>
      </c>
      <c r="K17309">
        <f t="shared" si="156"/>
        <v>3.4575238095238221E-2</v>
      </c>
      <c r="M17309" t="s">
        <v>470</v>
      </c>
    </row>
    <row r="17310" spans="1:13" hidden="1">
      <c r="A17310" t="s">
        <v>306</v>
      </c>
      <c r="B17310" t="s">
        <v>334</v>
      </c>
      <c r="C17310" t="s">
        <v>285</v>
      </c>
      <c r="D17310">
        <f t="shared" si="157"/>
        <v>2.0339438339438416E-2</v>
      </c>
      <c r="E17310">
        <f t="shared" si="156"/>
        <v>2.0339438339438416E-2</v>
      </c>
      <c r="F17310">
        <f t="shared" si="156"/>
        <v>2.0339438339438416E-2</v>
      </c>
      <c r="G17310">
        <f t="shared" si="156"/>
        <v>2.0339438339438416E-2</v>
      </c>
      <c r="H17310">
        <f t="shared" si="156"/>
        <v>2.0339438339438416E-2</v>
      </c>
      <c r="I17310">
        <f t="shared" si="156"/>
        <v>2.0339438339438416E-2</v>
      </c>
      <c r="J17310">
        <f t="shared" si="156"/>
        <v>2.0339438339438416E-2</v>
      </c>
      <c r="K17310">
        <f t="shared" si="156"/>
        <v>2.0339438339438416E-2</v>
      </c>
      <c r="M17310" t="s">
        <v>470</v>
      </c>
    </row>
    <row r="17311" spans="1:13" hidden="1">
      <c r="A17311" t="s">
        <v>306</v>
      </c>
      <c r="B17311" t="s">
        <v>334</v>
      </c>
      <c r="C17311" t="s">
        <v>286</v>
      </c>
      <c r="D17311">
        <f t="shared" si="157"/>
        <v>0.28687990580847722</v>
      </c>
      <c r="E17311">
        <f t="shared" si="156"/>
        <v>0.28687990580847722</v>
      </c>
      <c r="F17311">
        <f t="shared" si="156"/>
        <v>0.28687990580847722</v>
      </c>
      <c r="G17311">
        <f t="shared" si="156"/>
        <v>0.28687990580847722</v>
      </c>
      <c r="H17311">
        <f t="shared" si="156"/>
        <v>0.28687990580847722</v>
      </c>
      <c r="I17311">
        <f t="shared" si="156"/>
        <v>0.28687990580847722</v>
      </c>
      <c r="J17311">
        <f t="shared" si="156"/>
        <v>0.28687990580847722</v>
      </c>
      <c r="K17311">
        <f t="shared" si="156"/>
        <v>0.28687990580847722</v>
      </c>
      <c r="M17311" t="s">
        <v>470</v>
      </c>
    </row>
    <row r="17312" spans="1:13" hidden="1">
      <c r="A17312" t="s">
        <v>306</v>
      </c>
      <c r="B17312" t="s">
        <v>334</v>
      </c>
      <c r="C17312" t="s">
        <v>287</v>
      </c>
      <c r="D17312">
        <f t="shared" si="157"/>
        <v>0.43024377663153074</v>
      </c>
      <c r="E17312">
        <f t="shared" si="156"/>
        <v>0.43024377663153074</v>
      </c>
      <c r="F17312">
        <f t="shared" si="156"/>
        <v>0.43024377663153074</v>
      </c>
      <c r="G17312">
        <f t="shared" si="156"/>
        <v>0.43024377663153074</v>
      </c>
      <c r="H17312">
        <f t="shared" si="156"/>
        <v>0.43024377663153074</v>
      </c>
      <c r="I17312">
        <f t="shared" si="156"/>
        <v>0.43024377663153074</v>
      </c>
      <c r="J17312">
        <f t="shared" si="156"/>
        <v>0.43024377663153074</v>
      </c>
      <c r="K17312">
        <f t="shared" si="156"/>
        <v>0.43024377663153074</v>
      </c>
      <c r="M17312" t="s">
        <v>470</v>
      </c>
    </row>
    <row r="17313" spans="1:13" hidden="1">
      <c r="A17313" t="s">
        <v>306</v>
      </c>
      <c r="B17313" t="s">
        <v>334</v>
      </c>
      <c r="C17313" t="s">
        <v>288</v>
      </c>
      <c r="D17313">
        <f t="shared" si="157"/>
        <v>5.1695185766614263E-2</v>
      </c>
      <c r="E17313">
        <f t="shared" si="156"/>
        <v>5.1695185766614263E-2</v>
      </c>
      <c r="F17313">
        <f t="shared" si="156"/>
        <v>5.1695185766614263E-2</v>
      </c>
      <c r="G17313">
        <f t="shared" si="156"/>
        <v>5.1695185766614263E-2</v>
      </c>
      <c r="H17313">
        <f t="shared" si="156"/>
        <v>5.1695185766614263E-2</v>
      </c>
      <c r="I17313">
        <f t="shared" si="156"/>
        <v>5.1695185766614263E-2</v>
      </c>
      <c r="J17313">
        <f t="shared" si="156"/>
        <v>5.1695185766614263E-2</v>
      </c>
      <c r="K17313">
        <f t="shared" si="156"/>
        <v>5.1695185766614263E-2</v>
      </c>
      <c r="M17313" t="s">
        <v>470</v>
      </c>
    </row>
    <row r="17314" spans="1:13" hidden="1">
      <c r="A17314" t="s">
        <v>306</v>
      </c>
      <c r="B17314" t="s">
        <v>334</v>
      </c>
      <c r="C17314" t="s">
        <v>289</v>
      </c>
      <c r="D17314">
        <f t="shared" si="157"/>
        <v>2.3305533751962304E-3</v>
      </c>
      <c r="E17314">
        <f t="shared" si="156"/>
        <v>2.3305533751962304E-3</v>
      </c>
      <c r="F17314">
        <f t="shared" si="156"/>
        <v>2.3305533751962304E-3</v>
      </c>
      <c r="G17314">
        <f t="shared" si="156"/>
        <v>2.3305533751962304E-3</v>
      </c>
      <c r="H17314">
        <f t="shared" si="156"/>
        <v>2.3305533751962304E-3</v>
      </c>
      <c r="I17314">
        <f t="shared" si="156"/>
        <v>2.3305533751962304E-3</v>
      </c>
      <c r="J17314">
        <f t="shared" si="156"/>
        <v>2.3305533751962304E-3</v>
      </c>
      <c r="K17314">
        <f t="shared" si="156"/>
        <v>2.3305533751962304E-3</v>
      </c>
      <c r="M17314" t="s">
        <v>470</v>
      </c>
    </row>
    <row r="17315" spans="1:13" hidden="1">
      <c r="A17315" t="s">
        <v>306</v>
      </c>
      <c r="B17315" t="s">
        <v>334</v>
      </c>
      <c r="C17315" t="s">
        <v>290</v>
      </c>
      <c r="D17315">
        <f t="shared" si="157"/>
        <v>9.7037153322867456E-2</v>
      </c>
      <c r="E17315">
        <f t="shared" si="156"/>
        <v>9.7037153322867456E-2</v>
      </c>
      <c r="F17315">
        <f t="shared" si="156"/>
        <v>9.7037153322867456E-2</v>
      </c>
      <c r="G17315">
        <f t="shared" si="156"/>
        <v>9.7037153322867456E-2</v>
      </c>
      <c r="H17315">
        <f t="shared" si="156"/>
        <v>9.7037153322867456E-2</v>
      </c>
      <c r="I17315">
        <f t="shared" si="156"/>
        <v>9.7037153322867456E-2</v>
      </c>
      <c r="J17315">
        <f t="shared" si="156"/>
        <v>9.7037153322867456E-2</v>
      </c>
      <c r="K17315">
        <f t="shared" si="156"/>
        <v>9.7037153322867456E-2</v>
      </c>
      <c r="M17315" t="s">
        <v>470</v>
      </c>
    </row>
    <row r="17316" spans="1:13" hidden="1">
      <c r="A17316" t="s">
        <v>306</v>
      </c>
      <c r="B17316" t="s">
        <v>334</v>
      </c>
      <c r="C17316" t="s">
        <v>291</v>
      </c>
      <c r="D17316">
        <f t="shared" si="157"/>
        <v>9.3419152276295075E-2</v>
      </c>
      <c r="E17316">
        <f t="shared" si="156"/>
        <v>9.3419152276295075E-2</v>
      </c>
      <c r="F17316">
        <f t="shared" si="156"/>
        <v>9.3419152276295075E-2</v>
      </c>
      <c r="G17316">
        <f t="shared" si="156"/>
        <v>9.3419152276295075E-2</v>
      </c>
      <c r="H17316">
        <f t="shared" si="156"/>
        <v>9.3419152276295075E-2</v>
      </c>
      <c r="I17316">
        <f t="shared" si="156"/>
        <v>9.3419152276295075E-2</v>
      </c>
      <c r="J17316">
        <f t="shared" si="156"/>
        <v>9.3419152276295075E-2</v>
      </c>
      <c r="K17316">
        <f t="shared" si="156"/>
        <v>9.3419152276295075E-2</v>
      </c>
      <c r="M17316" t="s">
        <v>470</v>
      </c>
    </row>
    <row r="17317" spans="1:13" hidden="1">
      <c r="A17317" t="s">
        <v>306</v>
      </c>
      <c r="B17317" t="s">
        <v>334</v>
      </c>
      <c r="C17317" t="s">
        <v>292</v>
      </c>
      <c r="D17317">
        <f t="shared" si="157"/>
        <v>1.5484301412872848E-2</v>
      </c>
      <c r="E17317">
        <f t="shared" si="156"/>
        <v>1.5484301412872848E-2</v>
      </c>
      <c r="F17317">
        <f t="shared" si="156"/>
        <v>1.5484301412872848E-2</v>
      </c>
      <c r="G17317">
        <f t="shared" si="156"/>
        <v>1.5484301412872848E-2</v>
      </c>
      <c r="H17317">
        <f t="shared" si="156"/>
        <v>1.5484301412872848E-2</v>
      </c>
      <c r="I17317">
        <f t="shared" si="156"/>
        <v>1.5484301412872848E-2</v>
      </c>
      <c r="J17317">
        <f t="shared" si="156"/>
        <v>1.5484301412872848E-2</v>
      </c>
      <c r="K17317">
        <f t="shared" si="156"/>
        <v>1.5484301412872848E-2</v>
      </c>
      <c r="M17317" t="s">
        <v>470</v>
      </c>
    </row>
    <row r="17318" spans="1:13" hidden="1">
      <c r="A17318" t="s">
        <v>306</v>
      </c>
      <c r="B17318" t="s">
        <v>505</v>
      </c>
      <c r="C17318" t="s">
        <v>278</v>
      </c>
      <c r="D17318">
        <f t="shared" si="157"/>
        <v>7.2712680577849149E-3</v>
      </c>
      <c r="E17318">
        <f t="shared" si="156"/>
        <v>7.2712680577849149E-3</v>
      </c>
      <c r="F17318">
        <f t="shared" si="156"/>
        <v>7.2712680577849149E-3</v>
      </c>
      <c r="G17318">
        <f t="shared" si="156"/>
        <v>7.2712680577849149E-3</v>
      </c>
      <c r="H17318">
        <f t="shared" si="156"/>
        <v>7.2712680577849149E-3</v>
      </c>
      <c r="I17318">
        <f t="shared" si="156"/>
        <v>7.2712680577849149E-3</v>
      </c>
      <c r="J17318">
        <f t="shared" si="156"/>
        <v>7.2712680577849149E-3</v>
      </c>
      <c r="K17318">
        <f t="shared" si="156"/>
        <v>7.2712680577849149E-3</v>
      </c>
    </row>
    <row r="17319" spans="1:13" hidden="1">
      <c r="A17319" t="s">
        <v>306</v>
      </c>
      <c r="B17319" t="s">
        <v>505</v>
      </c>
      <c r="C17319" t="s">
        <v>279</v>
      </c>
      <c r="D17319">
        <f t="shared" si="157"/>
        <v>0.12356982343499212</v>
      </c>
      <c r="E17319">
        <f t="shared" si="156"/>
        <v>0.12356982343499212</v>
      </c>
      <c r="F17319">
        <f t="shared" si="156"/>
        <v>0.12356982343499212</v>
      </c>
      <c r="G17319">
        <f t="shared" si="156"/>
        <v>0.12356982343499212</v>
      </c>
      <c r="H17319">
        <f t="shared" si="156"/>
        <v>0.12356982343499212</v>
      </c>
      <c r="I17319">
        <f t="shared" si="156"/>
        <v>0.12356982343499212</v>
      </c>
      <c r="J17319">
        <f t="shared" si="156"/>
        <v>0.12356982343499212</v>
      </c>
      <c r="K17319">
        <f t="shared" si="156"/>
        <v>0.12356982343499212</v>
      </c>
      <c r="M17319" t="s">
        <v>470</v>
      </c>
    </row>
    <row r="17320" spans="1:13" hidden="1">
      <c r="A17320" t="s">
        <v>306</v>
      </c>
      <c r="B17320" t="s">
        <v>505</v>
      </c>
      <c r="C17320" t="s">
        <v>280</v>
      </c>
      <c r="D17320">
        <f t="shared" si="157"/>
        <v>0.17823394863563372</v>
      </c>
      <c r="E17320">
        <f t="shared" si="156"/>
        <v>0.17823394863563372</v>
      </c>
      <c r="F17320">
        <f t="shared" si="156"/>
        <v>0.17823394863563372</v>
      </c>
      <c r="G17320">
        <f t="shared" si="156"/>
        <v>0.17823394863563372</v>
      </c>
      <c r="H17320">
        <f t="shared" si="156"/>
        <v>0.17823394863563372</v>
      </c>
      <c r="I17320">
        <f t="shared" si="156"/>
        <v>0.17823394863563372</v>
      </c>
      <c r="J17320">
        <f t="shared" si="156"/>
        <v>0.17823394863563372</v>
      </c>
      <c r="K17320">
        <f t="shared" si="156"/>
        <v>0.17823394863563372</v>
      </c>
      <c r="M17320" t="s">
        <v>470</v>
      </c>
    </row>
    <row r="17321" spans="1:13" hidden="1">
      <c r="A17321" t="s">
        <v>306</v>
      </c>
      <c r="B17321" t="s">
        <v>505</v>
      </c>
      <c r="C17321" t="s">
        <v>277</v>
      </c>
      <c r="D17321">
        <f t="shared" si="157"/>
        <v>4.8514446227929442E-2</v>
      </c>
      <c r="E17321">
        <f t="shared" si="156"/>
        <v>4.8514446227929442E-2</v>
      </c>
      <c r="F17321">
        <f t="shared" si="156"/>
        <v>4.8514446227929442E-2</v>
      </c>
      <c r="G17321">
        <f t="shared" si="156"/>
        <v>4.8514446227929442E-2</v>
      </c>
      <c r="H17321">
        <f t="shared" si="156"/>
        <v>4.8514446227929442E-2</v>
      </c>
      <c r="I17321">
        <f t="shared" si="156"/>
        <v>4.8514446227929442E-2</v>
      </c>
      <c r="J17321">
        <f t="shared" si="156"/>
        <v>4.8514446227929442E-2</v>
      </c>
      <c r="K17321">
        <f t="shared" si="156"/>
        <v>4.8514446227929442E-2</v>
      </c>
      <c r="M17321" t="s">
        <v>470</v>
      </c>
    </row>
    <row r="17322" spans="1:13" hidden="1">
      <c r="A17322" t="s">
        <v>306</v>
      </c>
      <c r="B17322" t="s">
        <v>505</v>
      </c>
      <c r="C17322" t="s">
        <v>281</v>
      </c>
      <c r="D17322">
        <f t="shared" si="157"/>
        <v>1.0865674603174611E-2</v>
      </c>
      <c r="E17322">
        <f t="shared" si="156"/>
        <v>1.0865674603174611E-2</v>
      </c>
      <c r="F17322">
        <f t="shared" si="156"/>
        <v>1.0865674603174611E-2</v>
      </c>
      <c r="G17322">
        <f t="shared" si="156"/>
        <v>1.0865674603174611E-2</v>
      </c>
      <c r="H17322">
        <f t="shared" ref="E17322:K17358" si="158">$D17322</f>
        <v>1.0865674603174611E-2</v>
      </c>
      <c r="I17322">
        <f t="shared" si="158"/>
        <v>1.0865674603174611E-2</v>
      </c>
      <c r="J17322">
        <f t="shared" si="158"/>
        <v>1.0865674603174611E-2</v>
      </c>
      <c r="K17322">
        <f t="shared" si="158"/>
        <v>1.0865674603174611E-2</v>
      </c>
      <c r="M17322" t="s">
        <v>470</v>
      </c>
    </row>
    <row r="17323" spans="1:13" hidden="1">
      <c r="A17323" t="s">
        <v>306</v>
      </c>
      <c r="B17323" t="s">
        <v>505</v>
      </c>
      <c r="C17323" t="s">
        <v>282</v>
      </c>
      <c r="D17323">
        <f t="shared" si="157"/>
        <v>0.25717936507936534</v>
      </c>
      <c r="E17323">
        <f t="shared" si="158"/>
        <v>0.25717936507936534</v>
      </c>
      <c r="F17323">
        <f t="shared" si="158"/>
        <v>0.25717936507936534</v>
      </c>
      <c r="G17323">
        <f t="shared" si="158"/>
        <v>0.25717936507936534</v>
      </c>
      <c r="H17323">
        <f t="shared" si="158"/>
        <v>0.25717936507936534</v>
      </c>
      <c r="I17323">
        <f t="shared" si="158"/>
        <v>0.25717936507936534</v>
      </c>
      <c r="J17323">
        <f t="shared" si="158"/>
        <v>0.25717936507936534</v>
      </c>
      <c r="K17323">
        <f t="shared" si="158"/>
        <v>0.25717936507936534</v>
      </c>
      <c r="M17323" t="s">
        <v>470</v>
      </c>
    </row>
    <row r="17324" spans="1:13" hidden="1">
      <c r="A17324" t="s">
        <v>306</v>
      </c>
      <c r="B17324" t="s">
        <v>505</v>
      </c>
      <c r="C17324" t="s">
        <v>283</v>
      </c>
      <c r="D17324">
        <f t="shared" si="157"/>
        <v>0.41101369047619002</v>
      </c>
      <c r="E17324">
        <f t="shared" si="158"/>
        <v>0.41101369047619002</v>
      </c>
      <c r="F17324">
        <f t="shared" si="158"/>
        <v>0.41101369047619002</v>
      </c>
      <c r="G17324">
        <f t="shared" si="158"/>
        <v>0.41101369047619002</v>
      </c>
      <c r="H17324">
        <f t="shared" si="158"/>
        <v>0.41101369047619002</v>
      </c>
      <c r="I17324">
        <f t="shared" si="158"/>
        <v>0.41101369047619002</v>
      </c>
      <c r="J17324">
        <f t="shared" si="158"/>
        <v>0.41101369047619002</v>
      </c>
      <c r="K17324">
        <f t="shared" si="158"/>
        <v>0.41101369047619002</v>
      </c>
      <c r="M17324" t="s">
        <v>470</v>
      </c>
    </row>
    <row r="17325" spans="1:13" hidden="1">
      <c r="A17325" t="s">
        <v>306</v>
      </c>
      <c r="B17325" t="s">
        <v>505</v>
      </c>
      <c r="C17325" t="s">
        <v>284</v>
      </c>
      <c r="D17325">
        <f t="shared" si="157"/>
        <v>3.4575238095238221E-2</v>
      </c>
      <c r="E17325">
        <f t="shared" si="158"/>
        <v>3.4575238095238221E-2</v>
      </c>
      <c r="F17325">
        <f t="shared" si="158"/>
        <v>3.4575238095238221E-2</v>
      </c>
      <c r="G17325">
        <f t="shared" si="158"/>
        <v>3.4575238095238221E-2</v>
      </c>
      <c r="H17325">
        <f t="shared" si="158"/>
        <v>3.4575238095238221E-2</v>
      </c>
      <c r="I17325">
        <f t="shared" si="158"/>
        <v>3.4575238095238221E-2</v>
      </c>
      <c r="J17325">
        <f t="shared" si="158"/>
        <v>3.4575238095238221E-2</v>
      </c>
      <c r="K17325">
        <f t="shared" si="158"/>
        <v>3.4575238095238221E-2</v>
      </c>
      <c r="M17325" t="s">
        <v>470</v>
      </c>
    </row>
    <row r="17326" spans="1:13" hidden="1">
      <c r="A17326" t="s">
        <v>306</v>
      </c>
      <c r="B17326" t="s">
        <v>505</v>
      </c>
      <c r="C17326" t="s">
        <v>285</v>
      </c>
      <c r="D17326">
        <f t="shared" si="157"/>
        <v>2.0339438339438416E-2</v>
      </c>
      <c r="E17326">
        <f t="shared" si="158"/>
        <v>2.0339438339438416E-2</v>
      </c>
      <c r="F17326">
        <f t="shared" si="158"/>
        <v>2.0339438339438416E-2</v>
      </c>
      <c r="G17326">
        <f t="shared" si="158"/>
        <v>2.0339438339438416E-2</v>
      </c>
      <c r="H17326">
        <f t="shared" si="158"/>
        <v>2.0339438339438416E-2</v>
      </c>
      <c r="I17326">
        <f t="shared" si="158"/>
        <v>2.0339438339438416E-2</v>
      </c>
      <c r="J17326">
        <f t="shared" si="158"/>
        <v>2.0339438339438416E-2</v>
      </c>
      <c r="K17326">
        <f t="shared" si="158"/>
        <v>2.0339438339438416E-2</v>
      </c>
      <c r="M17326" t="s">
        <v>470</v>
      </c>
    </row>
    <row r="17327" spans="1:13" hidden="1">
      <c r="A17327" t="s">
        <v>306</v>
      </c>
      <c r="B17327" t="s">
        <v>505</v>
      </c>
      <c r="C17327" t="s">
        <v>286</v>
      </c>
      <c r="D17327">
        <f t="shared" si="157"/>
        <v>0.28687990580847722</v>
      </c>
      <c r="E17327">
        <f t="shared" si="158"/>
        <v>0.28687990580847722</v>
      </c>
      <c r="F17327">
        <f t="shared" si="158"/>
        <v>0.28687990580847722</v>
      </c>
      <c r="G17327">
        <f t="shared" si="158"/>
        <v>0.28687990580847722</v>
      </c>
      <c r="H17327">
        <f t="shared" si="158"/>
        <v>0.28687990580847722</v>
      </c>
      <c r="I17327">
        <f t="shared" si="158"/>
        <v>0.28687990580847722</v>
      </c>
      <c r="J17327">
        <f t="shared" si="158"/>
        <v>0.28687990580847722</v>
      </c>
      <c r="K17327">
        <f t="shared" si="158"/>
        <v>0.28687990580847722</v>
      </c>
      <c r="M17327" t="s">
        <v>470</v>
      </c>
    </row>
    <row r="17328" spans="1:13" hidden="1">
      <c r="A17328" t="s">
        <v>306</v>
      </c>
      <c r="B17328" t="s">
        <v>505</v>
      </c>
      <c r="C17328" t="s">
        <v>287</v>
      </c>
      <c r="D17328">
        <f t="shared" si="157"/>
        <v>0.43024377663153074</v>
      </c>
      <c r="E17328">
        <f t="shared" si="158"/>
        <v>0.43024377663153074</v>
      </c>
      <c r="F17328">
        <f t="shared" si="158"/>
        <v>0.43024377663153074</v>
      </c>
      <c r="G17328">
        <f t="shared" si="158"/>
        <v>0.43024377663153074</v>
      </c>
      <c r="H17328">
        <f t="shared" si="158"/>
        <v>0.43024377663153074</v>
      </c>
      <c r="I17328">
        <f t="shared" si="158"/>
        <v>0.43024377663153074</v>
      </c>
      <c r="J17328">
        <f t="shared" si="158"/>
        <v>0.43024377663153074</v>
      </c>
      <c r="K17328">
        <f t="shared" si="158"/>
        <v>0.43024377663153074</v>
      </c>
      <c r="M17328" t="s">
        <v>470</v>
      </c>
    </row>
    <row r="17329" spans="1:13" hidden="1">
      <c r="A17329" t="s">
        <v>306</v>
      </c>
      <c r="B17329" t="s">
        <v>505</v>
      </c>
      <c r="C17329" t="s">
        <v>288</v>
      </c>
      <c r="D17329">
        <f t="shared" si="157"/>
        <v>5.1695185766614263E-2</v>
      </c>
      <c r="E17329">
        <f t="shared" si="158"/>
        <v>5.1695185766614263E-2</v>
      </c>
      <c r="F17329">
        <f t="shared" si="158"/>
        <v>5.1695185766614263E-2</v>
      </c>
      <c r="G17329">
        <f t="shared" si="158"/>
        <v>5.1695185766614263E-2</v>
      </c>
      <c r="H17329">
        <f t="shared" si="158"/>
        <v>5.1695185766614263E-2</v>
      </c>
      <c r="I17329">
        <f t="shared" si="158"/>
        <v>5.1695185766614263E-2</v>
      </c>
      <c r="J17329">
        <f t="shared" si="158"/>
        <v>5.1695185766614263E-2</v>
      </c>
      <c r="K17329">
        <f t="shared" si="158"/>
        <v>5.1695185766614263E-2</v>
      </c>
      <c r="M17329" t="s">
        <v>470</v>
      </c>
    </row>
    <row r="17330" spans="1:13" hidden="1">
      <c r="A17330" t="s">
        <v>306</v>
      </c>
      <c r="B17330" t="s">
        <v>505</v>
      </c>
      <c r="C17330" t="s">
        <v>289</v>
      </c>
      <c r="D17330">
        <f t="shared" si="157"/>
        <v>2.3305533751962304E-3</v>
      </c>
      <c r="E17330">
        <f t="shared" si="158"/>
        <v>2.3305533751962304E-3</v>
      </c>
      <c r="F17330">
        <f t="shared" si="158"/>
        <v>2.3305533751962304E-3</v>
      </c>
      <c r="G17330">
        <f t="shared" si="158"/>
        <v>2.3305533751962304E-3</v>
      </c>
      <c r="H17330">
        <f t="shared" si="158"/>
        <v>2.3305533751962304E-3</v>
      </c>
      <c r="I17330">
        <f t="shared" si="158"/>
        <v>2.3305533751962304E-3</v>
      </c>
      <c r="J17330">
        <f t="shared" si="158"/>
        <v>2.3305533751962304E-3</v>
      </c>
      <c r="K17330">
        <f t="shared" si="158"/>
        <v>2.3305533751962304E-3</v>
      </c>
      <c r="M17330" t="s">
        <v>470</v>
      </c>
    </row>
    <row r="17331" spans="1:13" hidden="1">
      <c r="A17331" t="s">
        <v>306</v>
      </c>
      <c r="B17331" t="s">
        <v>505</v>
      </c>
      <c r="C17331" t="s">
        <v>290</v>
      </c>
      <c r="D17331">
        <f t="shared" si="157"/>
        <v>9.7037153322867456E-2</v>
      </c>
      <c r="E17331">
        <f t="shared" si="158"/>
        <v>9.7037153322867456E-2</v>
      </c>
      <c r="F17331">
        <f t="shared" si="158"/>
        <v>9.7037153322867456E-2</v>
      </c>
      <c r="G17331">
        <f t="shared" si="158"/>
        <v>9.7037153322867456E-2</v>
      </c>
      <c r="H17331">
        <f t="shared" si="158"/>
        <v>9.7037153322867456E-2</v>
      </c>
      <c r="I17331">
        <f t="shared" si="158"/>
        <v>9.7037153322867456E-2</v>
      </c>
      <c r="J17331">
        <f t="shared" si="158"/>
        <v>9.7037153322867456E-2</v>
      </c>
      <c r="K17331">
        <f t="shared" si="158"/>
        <v>9.7037153322867456E-2</v>
      </c>
      <c r="M17331" t="s">
        <v>470</v>
      </c>
    </row>
    <row r="17332" spans="1:13" hidden="1">
      <c r="A17332" t="s">
        <v>306</v>
      </c>
      <c r="B17332" t="s">
        <v>505</v>
      </c>
      <c r="C17332" t="s">
        <v>291</v>
      </c>
      <c r="D17332">
        <f t="shared" si="157"/>
        <v>9.3419152276295075E-2</v>
      </c>
      <c r="E17332">
        <f t="shared" si="158"/>
        <v>9.3419152276295075E-2</v>
      </c>
      <c r="F17332">
        <f t="shared" si="158"/>
        <v>9.3419152276295075E-2</v>
      </c>
      <c r="G17332">
        <f t="shared" si="158"/>
        <v>9.3419152276295075E-2</v>
      </c>
      <c r="H17332">
        <f t="shared" si="158"/>
        <v>9.3419152276295075E-2</v>
      </c>
      <c r="I17332">
        <f t="shared" si="158"/>
        <v>9.3419152276295075E-2</v>
      </c>
      <c r="J17332">
        <f t="shared" si="158"/>
        <v>9.3419152276295075E-2</v>
      </c>
      <c r="K17332">
        <f t="shared" si="158"/>
        <v>9.3419152276295075E-2</v>
      </c>
      <c r="M17332" t="s">
        <v>470</v>
      </c>
    </row>
    <row r="17333" spans="1:13" hidden="1">
      <c r="A17333" t="s">
        <v>306</v>
      </c>
      <c r="B17333" t="s">
        <v>505</v>
      </c>
      <c r="C17333" t="s">
        <v>292</v>
      </c>
      <c r="D17333">
        <f t="shared" si="157"/>
        <v>1.5484301412872848E-2</v>
      </c>
      <c r="E17333">
        <f t="shared" si="158"/>
        <v>1.5484301412872848E-2</v>
      </c>
      <c r="F17333">
        <f t="shared" si="158"/>
        <v>1.5484301412872848E-2</v>
      </c>
      <c r="G17333">
        <f t="shared" si="158"/>
        <v>1.5484301412872848E-2</v>
      </c>
      <c r="H17333">
        <f t="shared" si="158"/>
        <v>1.5484301412872848E-2</v>
      </c>
      <c r="I17333">
        <f t="shared" si="158"/>
        <v>1.5484301412872848E-2</v>
      </c>
      <c r="J17333">
        <f t="shared" si="158"/>
        <v>1.5484301412872848E-2</v>
      </c>
      <c r="K17333">
        <f t="shared" si="158"/>
        <v>1.5484301412872848E-2</v>
      </c>
      <c r="M17333" t="s">
        <v>470</v>
      </c>
    </row>
    <row r="17334" spans="1:13" hidden="1">
      <c r="A17334" t="s">
        <v>306</v>
      </c>
      <c r="B17334" t="s">
        <v>327</v>
      </c>
      <c r="C17334" t="s">
        <v>278</v>
      </c>
      <c r="D17334">
        <v>7.2225992613111764E-3</v>
      </c>
      <c r="E17334">
        <f t="shared" si="158"/>
        <v>7.2225992613111764E-3</v>
      </c>
      <c r="F17334">
        <f t="shared" si="158"/>
        <v>7.2225992613111764E-3</v>
      </c>
      <c r="G17334">
        <f t="shared" si="158"/>
        <v>7.2225992613111764E-3</v>
      </c>
      <c r="H17334">
        <f t="shared" si="158"/>
        <v>7.2225992613111764E-3</v>
      </c>
      <c r="I17334">
        <f t="shared" si="158"/>
        <v>7.2225992613111764E-3</v>
      </c>
      <c r="J17334">
        <f t="shared" si="158"/>
        <v>7.2225992613111764E-3</v>
      </c>
      <c r="K17334">
        <f t="shared" si="158"/>
        <v>7.2225992613111764E-3</v>
      </c>
    </row>
    <row r="17335" spans="1:13" hidden="1">
      <c r="A17335" t="s">
        <v>306</v>
      </c>
      <c r="B17335" t="s">
        <v>327</v>
      </c>
      <c r="C17335" t="s">
        <v>279</v>
      </c>
      <c r="D17335">
        <v>0.12611011080332363</v>
      </c>
      <c r="E17335">
        <f t="shared" si="158"/>
        <v>0.12611011080332363</v>
      </c>
      <c r="F17335">
        <f t="shared" si="158"/>
        <v>0.12611011080332363</v>
      </c>
      <c r="G17335">
        <f t="shared" si="158"/>
        <v>0.12611011080332363</v>
      </c>
      <c r="H17335">
        <f t="shared" si="158"/>
        <v>0.12611011080332363</v>
      </c>
      <c r="I17335">
        <f t="shared" si="158"/>
        <v>0.12611011080332363</v>
      </c>
      <c r="J17335">
        <f t="shared" si="158"/>
        <v>0.12611011080332363</v>
      </c>
      <c r="K17335">
        <f t="shared" si="158"/>
        <v>0.12611011080332363</v>
      </c>
      <c r="M17335" t="s">
        <v>470</v>
      </c>
    </row>
    <row r="17336" spans="1:13" hidden="1">
      <c r="A17336" t="s">
        <v>306</v>
      </c>
      <c r="B17336" t="s">
        <v>327</v>
      </c>
      <c r="C17336" t="s">
        <v>280</v>
      </c>
      <c r="D17336">
        <v>0.18570273545706378</v>
      </c>
      <c r="E17336">
        <f t="shared" si="158"/>
        <v>0.18570273545706378</v>
      </c>
      <c r="F17336">
        <f t="shared" si="158"/>
        <v>0.18570273545706378</v>
      </c>
      <c r="G17336">
        <f t="shared" si="158"/>
        <v>0.18570273545706378</v>
      </c>
      <c r="H17336">
        <f t="shared" si="158"/>
        <v>0.18570273545706378</v>
      </c>
      <c r="I17336">
        <f t="shared" si="158"/>
        <v>0.18570273545706378</v>
      </c>
      <c r="J17336">
        <f t="shared" si="158"/>
        <v>0.18570273545706378</v>
      </c>
      <c r="K17336">
        <f t="shared" si="158"/>
        <v>0.18570273545706378</v>
      </c>
      <c r="M17336" t="s">
        <v>470</v>
      </c>
    </row>
    <row r="17337" spans="1:13" hidden="1">
      <c r="A17337" t="s">
        <v>306</v>
      </c>
      <c r="B17337" t="s">
        <v>327</v>
      </c>
      <c r="C17337" t="s">
        <v>277</v>
      </c>
      <c r="D17337">
        <v>5.0850704062788459E-2</v>
      </c>
      <c r="E17337">
        <f t="shared" si="158"/>
        <v>5.0850704062788459E-2</v>
      </c>
      <c r="F17337">
        <f t="shared" si="158"/>
        <v>5.0850704062788459E-2</v>
      </c>
      <c r="G17337">
        <f t="shared" si="158"/>
        <v>5.0850704062788459E-2</v>
      </c>
      <c r="H17337">
        <f t="shared" si="158"/>
        <v>5.0850704062788459E-2</v>
      </c>
      <c r="I17337">
        <f t="shared" si="158"/>
        <v>5.0850704062788459E-2</v>
      </c>
      <c r="J17337">
        <f t="shared" si="158"/>
        <v>5.0850704062788459E-2</v>
      </c>
      <c r="K17337">
        <f t="shared" si="158"/>
        <v>5.0850704062788459E-2</v>
      </c>
      <c r="M17337" t="s">
        <v>470</v>
      </c>
    </row>
    <row r="17338" spans="1:13" hidden="1">
      <c r="A17338" t="s">
        <v>306</v>
      </c>
      <c r="B17338" t="s">
        <v>327</v>
      </c>
      <c r="C17338" t="s">
        <v>281</v>
      </c>
      <c r="D17338">
        <v>1.2255008012820505E-2</v>
      </c>
      <c r="E17338">
        <f t="shared" si="158"/>
        <v>1.2255008012820505E-2</v>
      </c>
      <c r="F17338">
        <f t="shared" si="158"/>
        <v>1.2255008012820505E-2</v>
      </c>
      <c r="G17338">
        <f t="shared" si="158"/>
        <v>1.2255008012820505E-2</v>
      </c>
      <c r="H17338">
        <f t="shared" si="158"/>
        <v>1.2255008012820505E-2</v>
      </c>
      <c r="I17338">
        <f t="shared" si="158"/>
        <v>1.2255008012820505E-2</v>
      </c>
      <c r="J17338">
        <f t="shared" si="158"/>
        <v>1.2255008012820505E-2</v>
      </c>
      <c r="K17338">
        <f t="shared" si="158"/>
        <v>1.2255008012820505E-2</v>
      </c>
      <c r="M17338" t="s">
        <v>470</v>
      </c>
    </row>
    <row r="17339" spans="1:13" hidden="1">
      <c r="A17339" t="s">
        <v>306</v>
      </c>
      <c r="B17339" t="s">
        <v>327</v>
      </c>
      <c r="C17339" t="s">
        <v>282</v>
      </c>
      <c r="D17339">
        <v>0.23192849511599514</v>
      </c>
      <c r="E17339">
        <f t="shared" si="158"/>
        <v>0.23192849511599514</v>
      </c>
      <c r="F17339">
        <f t="shared" si="158"/>
        <v>0.23192849511599514</v>
      </c>
      <c r="G17339">
        <f t="shared" si="158"/>
        <v>0.23192849511599514</v>
      </c>
      <c r="H17339">
        <f t="shared" si="158"/>
        <v>0.23192849511599514</v>
      </c>
      <c r="I17339">
        <f t="shared" si="158"/>
        <v>0.23192849511599514</v>
      </c>
      <c r="J17339">
        <f t="shared" si="158"/>
        <v>0.23192849511599514</v>
      </c>
      <c r="K17339">
        <f t="shared" si="158"/>
        <v>0.23192849511599514</v>
      </c>
      <c r="M17339" t="s">
        <v>470</v>
      </c>
    </row>
    <row r="17340" spans="1:13" hidden="1">
      <c r="A17340" t="s">
        <v>306</v>
      </c>
      <c r="B17340" t="s">
        <v>327</v>
      </c>
      <c r="C17340" t="s">
        <v>283</v>
      </c>
      <c r="D17340">
        <v>0.37979939331501988</v>
      </c>
      <c r="E17340">
        <f t="shared" si="158"/>
        <v>0.37979939331501988</v>
      </c>
      <c r="F17340">
        <f t="shared" si="158"/>
        <v>0.37979939331501988</v>
      </c>
      <c r="G17340">
        <f t="shared" si="158"/>
        <v>0.37979939331501988</v>
      </c>
      <c r="H17340">
        <f t="shared" si="158"/>
        <v>0.37979939331501988</v>
      </c>
      <c r="I17340">
        <f t="shared" si="158"/>
        <v>0.37979939331501988</v>
      </c>
      <c r="J17340">
        <f t="shared" si="158"/>
        <v>0.37979939331501988</v>
      </c>
      <c r="K17340">
        <f t="shared" si="158"/>
        <v>0.37979939331501988</v>
      </c>
      <c r="M17340" t="s">
        <v>470</v>
      </c>
    </row>
    <row r="17341" spans="1:13" hidden="1">
      <c r="A17341" t="s">
        <v>306</v>
      </c>
      <c r="B17341" t="s">
        <v>327</v>
      </c>
      <c r="C17341" t="s">
        <v>284</v>
      </c>
      <c r="D17341">
        <v>3.9102518315018243E-2</v>
      </c>
      <c r="E17341">
        <f t="shared" si="158"/>
        <v>3.9102518315018243E-2</v>
      </c>
      <c r="F17341">
        <f t="shared" si="158"/>
        <v>3.9102518315018243E-2</v>
      </c>
      <c r="G17341">
        <f t="shared" si="158"/>
        <v>3.9102518315018243E-2</v>
      </c>
      <c r="H17341">
        <f t="shared" si="158"/>
        <v>3.9102518315018243E-2</v>
      </c>
      <c r="I17341">
        <f t="shared" si="158"/>
        <v>3.9102518315018243E-2</v>
      </c>
      <c r="J17341">
        <f t="shared" si="158"/>
        <v>3.9102518315018243E-2</v>
      </c>
      <c r="K17341">
        <f t="shared" si="158"/>
        <v>3.9102518315018243E-2</v>
      </c>
      <c r="M17341" t="s">
        <v>470</v>
      </c>
    </row>
    <row r="17342" spans="1:13" hidden="1">
      <c r="A17342" t="s">
        <v>306</v>
      </c>
      <c r="B17342" t="s">
        <v>327</v>
      </c>
      <c r="C17342" t="s">
        <v>285</v>
      </c>
      <c r="D17342">
        <v>1.9332465277777856E-2</v>
      </c>
      <c r="E17342">
        <f t="shared" si="158"/>
        <v>1.9332465277777856E-2</v>
      </c>
      <c r="F17342">
        <f t="shared" si="158"/>
        <v>1.9332465277777856E-2</v>
      </c>
      <c r="G17342">
        <f t="shared" si="158"/>
        <v>1.9332465277777856E-2</v>
      </c>
      <c r="H17342">
        <f t="shared" si="158"/>
        <v>1.9332465277777856E-2</v>
      </c>
      <c r="I17342">
        <f t="shared" si="158"/>
        <v>1.9332465277777856E-2</v>
      </c>
      <c r="J17342">
        <f t="shared" si="158"/>
        <v>1.9332465277777856E-2</v>
      </c>
      <c r="K17342">
        <f t="shared" si="158"/>
        <v>1.9332465277777856E-2</v>
      </c>
      <c r="M17342" t="s">
        <v>470</v>
      </c>
    </row>
    <row r="17343" spans="1:13" hidden="1">
      <c r="A17343" t="s">
        <v>306</v>
      </c>
      <c r="B17343" t="s">
        <v>327</v>
      </c>
      <c r="C17343" t="s">
        <v>286</v>
      </c>
      <c r="D17343">
        <v>0.23341830842391192</v>
      </c>
      <c r="E17343">
        <f t="shared" si="158"/>
        <v>0.23341830842391192</v>
      </c>
      <c r="F17343">
        <f t="shared" si="158"/>
        <v>0.23341830842391192</v>
      </c>
      <c r="G17343">
        <f t="shared" si="158"/>
        <v>0.23341830842391192</v>
      </c>
      <c r="H17343">
        <f t="shared" si="158"/>
        <v>0.23341830842391192</v>
      </c>
      <c r="I17343">
        <f t="shared" si="158"/>
        <v>0.23341830842391192</v>
      </c>
      <c r="J17343">
        <f t="shared" si="158"/>
        <v>0.23341830842391192</v>
      </c>
      <c r="K17343">
        <f t="shared" si="158"/>
        <v>0.23341830842391192</v>
      </c>
      <c r="M17343" t="s">
        <v>470</v>
      </c>
    </row>
    <row r="17344" spans="1:13" hidden="1">
      <c r="A17344" t="s">
        <v>306</v>
      </c>
      <c r="B17344" t="s">
        <v>327</v>
      </c>
      <c r="C17344" t="s">
        <v>287</v>
      </c>
      <c r="D17344">
        <v>0.36244930771221467</v>
      </c>
      <c r="E17344">
        <f t="shared" si="158"/>
        <v>0.36244930771221467</v>
      </c>
      <c r="F17344">
        <f t="shared" si="158"/>
        <v>0.36244930771221467</v>
      </c>
      <c r="G17344">
        <f t="shared" si="158"/>
        <v>0.36244930771221467</v>
      </c>
      <c r="H17344">
        <f t="shared" si="158"/>
        <v>0.36244930771221467</v>
      </c>
      <c r="I17344">
        <f t="shared" si="158"/>
        <v>0.36244930771221467</v>
      </c>
      <c r="J17344">
        <f t="shared" si="158"/>
        <v>0.36244930771221467</v>
      </c>
      <c r="K17344">
        <f t="shared" si="158"/>
        <v>0.36244930771221467</v>
      </c>
      <c r="M17344" t="s">
        <v>470</v>
      </c>
    </row>
    <row r="17345" spans="1:13" hidden="1">
      <c r="A17345" t="s">
        <v>306</v>
      </c>
      <c r="B17345" t="s">
        <v>327</v>
      </c>
      <c r="C17345" t="s">
        <v>288</v>
      </c>
      <c r="D17345">
        <v>4.9524248943236281E-2</v>
      </c>
      <c r="E17345">
        <f t="shared" si="158"/>
        <v>4.9524248943236281E-2</v>
      </c>
      <c r="F17345">
        <f t="shared" si="158"/>
        <v>4.9524248943236281E-2</v>
      </c>
      <c r="G17345">
        <f t="shared" si="158"/>
        <v>4.9524248943236281E-2</v>
      </c>
      <c r="H17345">
        <f t="shared" si="158"/>
        <v>4.9524248943236281E-2</v>
      </c>
      <c r="I17345">
        <f t="shared" si="158"/>
        <v>4.9524248943236281E-2</v>
      </c>
      <c r="J17345">
        <f t="shared" si="158"/>
        <v>4.9524248943236281E-2</v>
      </c>
      <c r="K17345">
        <f t="shared" si="158"/>
        <v>4.9524248943236281E-2</v>
      </c>
      <c r="M17345" t="s">
        <v>470</v>
      </c>
    </row>
    <row r="17346" spans="1:13" hidden="1">
      <c r="A17346" t="s">
        <v>306</v>
      </c>
      <c r="B17346" t="s">
        <v>327</v>
      </c>
      <c r="C17346" t="s">
        <v>289</v>
      </c>
      <c r="D17346">
        <v>1.8913185009057929E-3</v>
      </c>
      <c r="E17346">
        <f t="shared" si="158"/>
        <v>1.8913185009057929E-3</v>
      </c>
      <c r="F17346">
        <f t="shared" si="158"/>
        <v>1.8913185009057929E-3</v>
      </c>
      <c r="G17346">
        <f t="shared" si="158"/>
        <v>1.8913185009057929E-3</v>
      </c>
      <c r="H17346">
        <f t="shared" si="158"/>
        <v>1.8913185009057929E-3</v>
      </c>
      <c r="I17346">
        <f t="shared" si="158"/>
        <v>1.8913185009057929E-3</v>
      </c>
      <c r="J17346">
        <f t="shared" si="158"/>
        <v>1.8913185009057929E-3</v>
      </c>
      <c r="K17346">
        <f t="shared" si="158"/>
        <v>1.8913185009057929E-3</v>
      </c>
      <c r="M17346" t="s">
        <v>470</v>
      </c>
    </row>
    <row r="17347" spans="1:13" hidden="1">
      <c r="A17347" t="s">
        <v>306</v>
      </c>
      <c r="B17347" t="s">
        <v>327</v>
      </c>
      <c r="C17347" t="s">
        <v>290</v>
      </c>
      <c r="D17347">
        <v>8.5855751811593925E-2</v>
      </c>
      <c r="E17347">
        <f t="shared" si="158"/>
        <v>8.5855751811593925E-2</v>
      </c>
      <c r="F17347">
        <f t="shared" si="158"/>
        <v>8.5855751811593925E-2</v>
      </c>
      <c r="G17347">
        <f t="shared" si="158"/>
        <v>8.5855751811593925E-2</v>
      </c>
      <c r="H17347">
        <f t="shared" si="158"/>
        <v>8.5855751811593925E-2</v>
      </c>
      <c r="I17347">
        <f t="shared" si="158"/>
        <v>8.5855751811593925E-2</v>
      </c>
      <c r="J17347">
        <f t="shared" si="158"/>
        <v>8.5855751811593925E-2</v>
      </c>
      <c r="K17347">
        <f t="shared" si="158"/>
        <v>8.5855751811593925E-2</v>
      </c>
      <c r="M17347" t="s">
        <v>470</v>
      </c>
    </row>
    <row r="17348" spans="1:13" hidden="1">
      <c r="A17348" t="s">
        <v>306</v>
      </c>
      <c r="B17348" t="s">
        <v>327</v>
      </c>
      <c r="C17348" t="s">
        <v>291</v>
      </c>
      <c r="D17348">
        <v>8.9858016304347532E-2</v>
      </c>
      <c r="E17348">
        <f t="shared" si="158"/>
        <v>8.9858016304347532E-2</v>
      </c>
      <c r="F17348">
        <f t="shared" si="158"/>
        <v>8.9858016304347532E-2</v>
      </c>
      <c r="G17348">
        <f t="shared" si="158"/>
        <v>8.9858016304347532E-2</v>
      </c>
      <c r="H17348">
        <f t="shared" si="158"/>
        <v>8.9858016304347532E-2</v>
      </c>
      <c r="I17348">
        <f t="shared" si="158"/>
        <v>8.9858016304347532E-2</v>
      </c>
      <c r="J17348">
        <f t="shared" si="158"/>
        <v>8.9858016304347532E-2</v>
      </c>
      <c r="K17348">
        <f t="shared" si="158"/>
        <v>8.9858016304347532E-2</v>
      </c>
      <c r="M17348" t="s">
        <v>470</v>
      </c>
    </row>
    <row r="17349" spans="1:13" hidden="1">
      <c r="A17349" t="s">
        <v>306</v>
      </c>
      <c r="B17349" t="s">
        <v>327</v>
      </c>
      <c r="C17349" t="s">
        <v>292</v>
      </c>
      <c r="D17349">
        <v>1.7354449728260789E-2</v>
      </c>
      <c r="E17349">
        <f t="shared" si="158"/>
        <v>1.7354449728260789E-2</v>
      </c>
      <c r="F17349">
        <f t="shared" si="158"/>
        <v>1.7354449728260789E-2</v>
      </c>
      <c r="G17349">
        <f t="shared" si="158"/>
        <v>1.7354449728260789E-2</v>
      </c>
      <c r="H17349">
        <f t="shared" si="158"/>
        <v>1.7354449728260789E-2</v>
      </c>
      <c r="I17349">
        <f t="shared" si="158"/>
        <v>1.7354449728260789E-2</v>
      </c>
      <c r="J17349">
        <f t="shared" si="158"/>
        <v>1.7354449728260789E-2</v>
      </c>
      <c r="K17349">
        <f t="shared" si="158"/>
        <v>1.7354449728260789E-2</v>
      </c>
      <c r="M17349" t="s">
        <v>470</v>
      </c>
    </row>
    <row r="17350" spans="1:13" hidden="1">
      <c r="A17350" t="s">
        <v>306</v>
      </c>
      <c r="B17350" t="s">
        <v>326</v>
      </c>
      <c r="C17350" t="s">
        <v>278</v>
      </c>
      <c r="D17350">
        <f t="shared" si="157"/>
        <v>7.2225992613111764E-3</v>
      </c>
      <c r="E17350">
        <f t="shared" si="158"/>
        <v>7.2225992613111764E-3</v>
      </c>
      <c r="F17350">
        <f t="shared" si="158"/>
        <v>7.2225992613111764E-3</v>
      </c>
      <c r="G17350">
        <f t="shared" si="158"/>
        <v>7.2225992613111764E-3</v>
      </c>
      <c r="H17350">
        <f t="shared" si="158"/>
        <v>7.2225992613111764E-3</v>
      </c>
      <c r="I17350">
        <f t="shared" si="158"/>
        <v>7.2225992613111764E-3</v>
      </c>
      <c r="J17350">
        <f t="shared" si="158"/>
        <v>7.2225992613111764E-3</v>
      </c>
      <c r="K17350">
        <f t="shared" si="158"/>
        <v>7.2225992613111764E-3</v>
      </c>
    </row>
    <row r="17351" spans="1:13" hidden="1">
      <c r="A17351" t="s">
        <v>306</v>
      </c>
      <c r="B17351" t="s">
        <v>326</v>
      </c>
      <c r="C17351" t="s">
        <v>279</v>
      </c>
      <c r="D17351">
        <f t="shared" ref="D17351:D17381" si="159">D17335</f>
        <v>0.12611011080332363</v>
      </c>
      <c r="E17351">
        <f t="shared" si="158"/>
        <v>0.12611011080332363</v>
      </c>
      <c r="F17351">
        <f t="shared" si="158"/>
        <v>0.12611011080332363</v>
      </c>
      <c r="G17351">
        <f t="shared" si="158"/>
        <v>0.12611011080332363</v>
      </c>
      <c r="H17351">
        <f t="shared" si="158"/>
        <v>0.12611011080332363</v>
      </c>
      <c r="I17351">
        <f t="shared" si="158"/>
        <v>0.12611011080332363</v>
      </c>
      <c r="J17351">
        <f t="shared" si="158"/>
        <v>0.12611011080332363</v>
      </c>
      <c r="K17351">
        <f t="shared" si="158"/>
        <v>0.12611011080332363</v>
      </c>
      <c r="M17351" t="s">
        <v>470</v>
      </c>
    </row>
    <row r="17352" spans="1:13" hidden="1">
      <c r="A17352" t="s">
        <v>306</v>
      </c>
      <c r="B17352" t="s">
        <v>326</v>
      </c>
      <c r="C17352" t="s">
        <v>280</v>
      </c>
      <c r="D17352">
        <f t="shared" si="159"/>
        <v>0.18570273545706378</v>
      </c>
      <c r="E17352">
        <f t="shared" si="158"/>
        <v>0.18570273545706378</v>
      </c>
      <c r="F17352">
        <f t="shared" si="158"/>
        <v>0.18570273545706378</v>
      </c>
      <c r="G17352">
        <f t="shared" si="158"/>
        <v>0.18570273545706378</v>
      </c>
      <c r="H17352">
        <f t="shared" si="158"/>
        <v>0.18570273545706378</v>
      </c>
      <c r="I17352">
        <f t="shared" si="158"/>
        <v>0.18570273545706378</v>
      </c>
      <c r="J17352">
        <f t="shared" si="158"/>
        <v>0.18570273545706378</v>
      </c>
      <c r="K17352">
        <f t="shared" si="158"/>
        <v>0.18570273545706378</v>
      </c>
      <c r="M17352" t="s">
        <v>470</v>
      </c>
    </row>
    <row r="17353" spans="1:13" hidden="1">
      <c r="A17353" t="s">
        <v>306</v>
      </c>
      <c r="B17353" t="s">
        <v>326</v>
      </c>
      <c r="C17353" t="s">
        <v>277</v>
      </c>
      <c r="D17353">
        <f t="shared" si="159"/>
        <v>5.0850704062788459E-2</v>
      </c>
      <c r="E17353">
        <f t="shared" si="158"/>
        <v>5.0850704062788459E-2</v>
      </c>
      <c r="F17353">
        <f t="shared" si="158"/>
        <v>5.0850704062788459E-2</v>
      </c>
      <c r="G17353">
        <f t="shared" si="158"/>
        <v>5.0850704062788459E-2</v>
      </c>
      <c r="H17353">
        <f t="shared" si="158"/>
        <v>5.0850704062788459E-2</v>
      </c>
      <c r="I17353">
        <f t="shared" si="158"/>
        <v>5.0850704062788459E-2</v>
      </c>
      <c r="J17353">
        <f t="shared" si="158"/>
        <v>5.0850704062788459E-2</v>
      </c>
      <c r="K17353">
        <f t="shared" si="158"/>
        <v>5.0850704062788459E-2</v>
      </c>
      <c r="M17353" t="s">
        <v>470</v>
      </c>
    </row>
    <row r="17354" spans="1:13" hidden="1">
      <c r="A17354" t="s">
        <v>306</v>
      </c>
      <c r="B17354" t="s">
        <v>326</v>
      </c>
      <c r="C17354" t="s">
        <v>281</v>
      </c>
      <c r="D17354">
        <f t="shared" si="159"/>
        <v>1.2255008012820505E-2</v>
      </c>
      <c r="E17354">
        <f t="shared" si="158"/>
        <v>1.2255008012820505E-2</v>
      </c>
      <c r="F17354">
        <f t="shared" si="158"/>
        <v>1.2255008012820505E-2</v>
      </c>
      <c r="G17354">
        <f t="shared" si="158"/>
        <v>1.2255008012820505E-2</v>
      </c>
      <c r="H17354">
        <f t="shared" si="158"/>
        <v>1.2255008012820505E-2</v>
      </c>
      <c r="I17354">
        <f t="shared" si="158"/>
        <v>1.2255008012820505E-2</v>
      </c>
      <c r="J17354">
        <f t="shared" si="158"/>
        <v>1.2255008012820505E-2</v>
      </c>
      <c r="K17354">
        <f t="shared" si="158"/>
        <v>1.2255008012820505E-2</v>
      </c>
      <c r="M17354" t="s">
        <v>470</v>
      </c>
    </row>
    <row r="17355" spans="1:13" hidden="1">
      <c r="A17355" t="s">
        <v>306</v>
      </c>
      <c r="B17355" t="s">
        <v>326</v>
      </c>
      <c r="C17355" t="s">
        <v>282</v>
      </c>
      <c r="D17355">
        <f t="shared" si="159"/>
        <v>0.23192849511599514</v>
      </c>
      <c r="E17355">
        <f t="shared" si="158"/>
        <v>0.23192849511599514</v>
      </c>
      <c r="F17355">
        <f t="shared" si="158"/>
        <v>0.23192849511599514</v>
      </c>
      <c r="G17355">
        <f t="shared" si="158"/>
        <v>0.23192849511599514</v>
      </c>
      <c r="H17355">
        <f t="shared" si="158"/>
        <v>0.23192849511599514</v>
      </c>
      <c r="I17355">
        <f t="shared" si="158"/>
        <v>0.23192849511599514</v>
      </c>
      <c r="J17355">
        <f t="shared" si="158"/>
        <v>0.23192849511599514</v>
      </c>
      <c r="K17355">
        <f t="shared" si="158"/>
        <v>0.23192849511599514</v>
      </c>
      <c r="M17355" t="s">
        <v>470</v>
      </c>
    </row>
    <row r="17356" spans="1:13" hidden="1">
      <c r="A17356" t="s">
        <v>306</v>
      </c>
      <c r="B17356" t="s">
        <v>326</v>
      </c>
      <c r="C17356" t="s">
        <v>283</v>
      </c>
      <c r="D17356">
        <f t="shared" si="159"/>
        <v>0.37979939331501988</v>
      </c>
      <c r="E17356">
        <f t="shared" si="158"/>
        <v>0.37979939331501988</v>
      </c>
      <c r="F17356">
        <f t="shared" si="158"/>
        <v>0.37979939331501988</v>
      </c>
      <c r="G17356">
        <f t="shared" si="158"/>
        <v>0.37979939331501988</v>
      </c>
      <c r="H17356">
        <f t="shared" si="158"/>
        <v>0.37979939331501988</v>
      </c>
      <c r="I17356">
        <f t="shared" si="158"/>
        <v>0.37979939331501988</v>
      </c>
      <c r="J17356">
        <f t="shared" si="158"/>
        <v>0.37979939331501988</v>
      </c>
      <c r="K17356">
        <f t="shared" si="158"/>
        <v>0.37979939331501988</v>
      </c>
      <c r="M17356" t="s">
        <v>470</v>
      </c>
    </row>
    <row r="17357" spans="1:13" hidden="1">
      <c r="A17357" t="s">
        <v>306</v>
      </c>
      <c r="B17357" t="s">
        <v>326</v>
      </c>
      <c r="C17357" t="s">
        <v>284</v>
      </c>
      <c r="D17357">
        <f t="shared" si="159"/>
        <v>3.9102518315018243E-2</v>
      </c>
      <c r="E17357">
        <f t="shared" si="158"/>
        <v>3.9102518315018243E-2</v>
      </c>
      <c r="F17357">
        <f t="shared" si="158"/>
        <v>3.9102518315018243E-2</v>
      </c>
      <c r="G17357">
        <f t="shared" si="158"/>
        <v>3.9102518315018243E-2</v>
      </c>
      <c r="H17357">
        <f t="shared" si="158"/>
        <v>3.9102518315018243E-2</v>
      </c>
      <c r="I17357">
        <f t="shared" si="158"/>
        <v>3.9102518315018243E-2</v>
      </c>
      <c r="J17357">
        <f t="shared" si="158"/>
        <v>3.9102518315018243E-2</v>
      </c>
      <c r="K17357">
        <f t="shared" si="158"/>
        <v>3.9102518315018243E-2</v>
      </c>
      <c r="M17357" t="s">
        <v>470</v>
      </c>
    </row>
    <row r="17358" spans="1:13" hidden="1">
      <c r="A17358" t="s">
        <v>306</v>
      </c>
      <c r="B17358" t="s">
        <v>326</v>
      </c>
      <c r="C17358" t="s">
        <v>285</v>
      </c>
      <c r="D17358">
        <f t="shared" si="159"/>
        <v>1.9332465277777856E-2</v>
      </c>
      <c r="E17358">
        <f t="shared" si="158"/>
        <v>1.9332465277777856E-2</v>
      </c>
      <c r="F17358">
        <f t="shared" si="158"/>
        <v>1.9332465277777856E-2</v>
      </c>
      <c r="G17358">
        <f t="shared" si="158"/>
        <v>1.9332465277777856E-2</v>
      </c>
      <c r="H17358">
        <f t="shared" si="158"/>
        <v>1.9332465277777856E-2</v>
      </c>
      <c r="I17358">
        <f t="shared" si="158"/>
        <v>1.9332465277777856E-2</v>
      </c>
      <c r="J17358">
        <f t="shared" si="158"/>
        <v>1.9332465277777856E-2</v>
      </c>
      <c r="K17358">
        <f t="shared" ref="K17358:K17421" si="160">$D17358</f>
        <v>1.9332465277777856E-2</v>
      </c>
      <c r="M17358" t="s">
        <v>470</v>
      </c>
    </row>
    <row r="17359" spans="1:13" hidden="1">
      <c r="A17359" t="s">
        <v>306</v>
      </c>
      <c r="B17359" t="s">
        <v>326</v>
      </c>
      <c r="C17359" t="s">
        <v>286</v>
      </c>
      <c r="D17359">
        <f t="shared" si="159"/>
        <v>0.23341830842391192</v>
      </c>
      <c r="E17359">
        <f t="shared" ref="E17359:J17401" si="161">$D17359</f>
        <v>0.23341830842391192</v>
      </c>
      <c r="F17359">
        <f t="shared" si="161"/>
        <v>0.23341830842391192</v>
      </c>
      <c r="G17359">
        <f t="shared" si="161"/>
        <v>0.23341830842391192</v>
      </c>
      <c r="H17359">
        <f t="shared" si="161"/>
        <v>0.23341830842391192</v>
      </c>
      <c r="I17359">
        <f t="shared" si="161"/>
        <v>0.23341830842391192</v>
      </c>
      <c r="J17359">
        <f t="shared" si="161"/>
        <v>0.23341830842391192</v>
      </c>
      <c r="K17359">
        <f t="shared" si="160"/>
        <v>0.23341830842391192</v>
      </c>
      <c r="M17359" t="s">
        <v>470</v>
      </c>
    </row>
    <row r="17360" spans="1:13" hidden="1">
      <c r="A17360" t="s">
        <v>306</v>
      </c>
      <c r="B17360" t="s">
        <v>326</v>
      </c>
      <c r="C17360" t="s">
        <v>287</v>
      </c>
      <c r="D17360">
        <f t="shared" si="159"/>
        <v>0.36244930771221467</v>
      </c>
      <c r="E17360">
        <f t="shared" si="161"/>
        <v>0.36244930771221467</v>
      </c>
      <c r="F17360">
        <f t="shared" si="161"/>
        <v>0.36244930771221467</v>
      </c>
      <c r="G17360">
        <f t="shared" si="161"/>
        <v>0.36244930771221467</v>
      </c>
      <c r="H17360">
        <f t="shared" si="161"/>
        <v>0.36244930771221467</v>
      </c>
      <c r="I17360">
        <f t="shared" si="161"/>
        <v>0.36244930771221467</v>
      </c>
      <c r="J17360">
        <f t="shared" si="161"/>
        <v>0.36244930771221467</v>
      </c>
      <c r="K17360">
        <f t="shared" si="160"/>
        <v>0.36244930771221467</v>
      </c>
      <c r="M17360" t="s">
        <v>470</v>
      </c>
    </row>
    <row r="17361" spans="1:13" hidden="1">
      <c r="A17361" t="s">
        <v>306</v>
      </c>
      <c r="B17361" t="s">
        <v>326</v>
      </c>
      <c r="C17361" t="s">
        <v>288</v>
      </c>
      <c r="D17361">
        <f t="shared" si="159"/>
        <v>4.9524248943236281E-2</v>
      </c>
      <c r="E17361">
        <f t="shared" si="161"/>
        <v>4.9524248943236281E-2</v>
      </c>
      <c r="F17361">
        <f t="shared" si="161"/>
        <v>4.9524248943236281E-2</v>
      </c>
      <c r="G17361">
        <f t="shared" si="161"/>
        <v>4.9524248943236281E-2</v>
      </c>
      <c r="H17361">
        <f t="shared" si="161"/>
        <v>4.9524248943236281E-2</v>
      </c>
      <c r="I17361">
        <f t="shared" si="161"/>
        <v>4.9524248943236281E-2</v>
      </c>
      <c r="J17361">
        <f t="shared" si="161"/>
        <v>4.9524248943236281E-2</v>
      </c>
      <c r="K17361">
        <f t="shared" si="160"/>
        <v>4.9524248943236281E-2</v>
      </c>
      <c r="M17361" t="s">
        <v>470</v>
      </c>
    </row>
    <row r="17362" spans="1:13" hidden="1">
      <c r="A17362" t="s">
        <v>306</v>
      </c>
      <c r="B17362" t="s">
        <v>326</v>
      </c>
      <c r="C17362" t="s">
        <v>289</v>
      </c>
      <c r="D17362">
        <f t="shared" si="159"/>
        <v>1.8913185009057929E-3</v>
      </c>
      <c r="E17362">
        <f t="shared" si="161"/>
        <v>1.8913185009057929E-3</v>
      </c>
      <c r="F17362">
        <f t="shared" si="161"/>
        <v>1.8913185009057929E-3</v>
      </c>
      <c r="G17362">
        <f t="shared" si="161"/>
        <v>1.8913185009057929E-3</v>
      </c>
      <c r="H17362">
        <f t="shared" si="161"/>
        <v>1.8913185009057929E-3</v>
      </c>
      <c r="I17362">
        <f t="shared" si="161"/>
        <v>1.8913185009057929E-3</v>
      </c>
      <c r="J17362">
        <f t="shared" si="161"/>
        <v>1.8913185009057929E-3</v>
      </c>
      <c r="K17362">
        <f t="shared" si="160"/>
        <v>1.8913185009057929E-3</v>
      </c>
      <c r="M17362" t="s">
        <v>470</v>
      </c>
    </row>
    <row r="17363" spans="1:13" hidden="1">
      <c r="A17363" t="s">
        <v>306</v>
      </c>
      <c r="B17363" t="s">
        <v>326</v>
      </c>
      <c r="C17363" t="s">
        <v>290</v>
      </c>
      <c r="D17363">
        <f t="shared" si="159"/>
        <v>8.5855751811593925E-2</v>
      </c>
      <c r="E17363">
        <f t="shared" si="161"/>
        <v>8.5855751811593925E-2</v>
      </c>
      <c r="F17363">
        <f t="shared" si="161"/>
        <v>8.5855751811593925E-2</v>
      </c>
      <c r="G17363">
        <f t="shared" si="161"/>
        <v>8.5855751811593925E-2</v>
      </c>
      <c r="H17363">
        <f t="shared" si="161"/>
        <v>8.5855751811593925E-2</v>
      </c>
      <c r="I17363">
        <f t="shared" si="161"/>
        <v>8.5855751811593925E-2</v>
      </c>
      <c r="J17363">
        <f t="shared" si="161"/>
        <v>8.5855751811593925E-2</v>
      </c>
      <c r="K17363">
        <f t="shared" si="160"/>
        <v>8.5855751811593925E-2</v>
      </c>
      <c r="M17363" t="s">
        <v>470</v>
      </c>
    </row>
    <row r="17364" spans="1:13" hidden="1">
      <c r="A17364" t="s">
        <v>306</v>
      </c>
      <c r="B17364" t="s">
        <v>326</v>
      </c>
      <c r="C17364" t="s">
        <v>291</v>
      </c>
      <c r="D17364">
        <f t="shared" si="159"/>
        <v>8.9858016304347532E-2</v>
      </c>
      <c r="E17364">
        <f t="shared" si="161"/>
        <v>8.9858016304347532E-2</v>
      </c>
      <c r="F17364">
        <f t="shared" si="161"/>
        <v>8.9858016304347532E-2</v>
      </c>
      <c r="G17364">
        <f t="shared" si="161"/>
        <v>8.9858016304347532E-2</v>
      </c>
      <c r="H17364">
        <f t="shared" si="161"/>
        <v>8.9858016304347532E-2</v>
      </c>
      <c r="I17364">
        <f t="shared" si="161"/>
        <v>8.9858016304347532E-2</v>
      </c>
      <c r="J17364">
        <f t="shared" si="161"/>
        <v>8.9858016304347532E-2</v>
      </c>
      <c r="K17364">
        <f t="shared" si="160"/>
        <v>8.9858016304347532E-2</v>
      </c>
      <c r="M17364" t="s">
        <v>470</v>
      </c>
    </row>
    <row r="17365" spans="1:13" hidden="1">
      <c r="A17365" t="s">
        <v>306</v>
      </c>
      <c r="B17365" t="s">
        <v>326</v>
      </c>
      <c r="C17365" t="s">
        <v>292</v>
      </c>
      <c r="D17365">
        <f t="shared" si="159"/>
        <v>1.7354449728260789E-2</v>
      </c>
      <c r="E17365">
        <f t="shared" si="161"/>
        <v>1.7354449728260789E-2</v>
      </c>
      <c r="F17365">
        <f t="shared" si="161"/>
        <v>1.7354449728260789E-2</v>
      </c>
      <c r="G17365">
        <f t="shared" si="161"/>
        <v>1.7354449728260789E-2</v>
      </c>
      <c r="H17365">
        <f t="shared" si="161"/>
        <v>1.7354449728260789E-2</v>
      </c>
      <c r="I17365">
        <f t="shared" si="161"/>
        <v>1.7354449728260789E-2</v>
      </c>
      <c r="J17365">
        <f t="shared" si="161"/>
        <v>1.7354449728260789E-2</v>
      </c>
      <c r="K17365">
        <f t="shared" si="160"/>
        <v>1.7354449728260789E-2</v>
      </c>
      <c r="M17365" t="s">
        <v>470</v>
      </c>
    </row>
    <row r="17366" spans="1:13" hidden="1">
      <c r="A17366" t="s">
        <v>306</v>
      </c>
      <c r="B17366" t="s">
        <v>328</v>
      </c>
      <c r="C17366" t="s">
        <v>278</v>
      </c>
      <c r="D17366">
        <f t="shared" si="159"/>
        <v>7.2225992613111764E-3</v>
      </c>
      <c r="E17366">
        <f t="shared" si="161"/>
        <v>7.2225992613111764E-3</v>
      </c>
      <c r="F17366">
        <f t="shared" si="161"/>
        <v>7.2225992613111764E-3</v>
      </c>
      <c r="G17366">
        <f t="shared" si="161"/>
        <v>7.2225992613111764E-3</v>
      </c>
      <c r="H17366">
        <f t="shared" si="161"/>
        <v>7.2225992613111764E-3</v>
      </c>
      <c r="I17366">
        <f t="shared" si="161"/>
        <v>7.2225992613111764E-3</v>
      </c>
      <c r="J17366">
        <f t="shared" si="161"/>
        <v>7.2225992613111764E-3</v>
      </c>
      <c r="K17366">
        <f t="shared" si="160"/>
        <v>7.2225992613111764E-3</v>
      </c>
    </row>
    <row r="17367" spans="1:13" hidden="1">
      <c r="A17367" t="s">
        <v>306</v>
      </c>
      <c r="B17367" t="s">
        <v>328</v>
      </c>
      <c r="C17367" t="s">
        <v>279</v>
      </c>
      <c r="D17367">
        <f t="shared" si="159"/>
        <v>0.12611011080332363</v>
      </c>
      <c r="E17367">
        <f t="shared" si="161"/>
        <v>0.12611011080332363</v>
      </c>
      <c r="F17367">
        <f t="shared" si="161"/>
        <v>0.12611011080332363</v>
      </c>
      <c r="G17367">
        <f t="shared" si="161"/>
        <v>0.12611011080332363</v>
      </c>
      <c r="H17367">
        <f t="shared" si="161"/>
        <v>0.12611011080332363</v>
      </c>
      <c r="I17367">
        <f t="shared" si="161"/>
        <v>0.12611011080332363</v>
      </c>
      <c r="J17367">
        <f t="shared" si="161"/>
        <v>0.12611011080332363</v>
      </c>
      <c r="K17367">
        <f t="shared" si="160"/>
        <v>0.12611011080332363</v>
      </c>
      <c r="M17367" t="s">
        <v>470</v>
      </c>
    </row>
    <row r="17368" spans="1:13" hidden="1">
      <c r="A17368" t="s">
        <v>306</v>
      </c>
      <c r="B17368" t="s">
        <v>328</v>
      </c>
      <c r="C17368" t="s">
        <v>280</v>
      </c>
      <c r="D17368">
        <f t="shared" si="159"/>
        <v>0.18570273545706378</v>
      </c>
      <c r="E17368">
        <f t="shared" si="161"/>
        <v>0.18570273545706378</v>
      </c>
      <c r="F17368">
        <f t="shared" si="161"/>
        <v>0.18570273545706378</v>
      </c>
      <c r="G17368">
        <f t="shared" si="161"/>
        <v>0.18570273545706378</v>
      </c>
      <c r="H17368">
        <f t="shared" si="161"/>
        <v>0.18570273545706378</v>
      </c>
      <c r="I17368">
        <f t="shared" si="161"/>
        <v>0.18570273545706378</v>
      </c>
      <c r="J17368">
        <f t="shared" si="161"/>
        <v>0.18570273545706378</v>
      </c>
      <c r="K17368">
        <f t="shared" si="160"/>
        <v>0.18570273545706378</v>
      </c>
      <c r="M17368" t="s">
        <v>470</v>
      </c>
    </row>
    <row r="17369" spans="1:13" hidden="1">
      <c r="A17369" t="s">
        <v>306</v>
      </c>
      <c r="B17369" t="s">
        <v>328</v>
      </c>
      <c r="C17369" t="s">
        <v>277</v>
      </c>
      <c r="D17369">
        <f t="shared" si="159"/>
        <v>5.0850704062788459E-2</v>
      </c>
      <c r="E17369">
        <f t="shared" si="161"/>
        <v>5.0850704062788459E-2</v>
      </c>
      <c r="F17369">
        <f t="shared" si="161"/>
        <v>5.0850704062788459E-2</v>
      </c>
      <c r="G17369">
        <f t="shared" si="161"/>
        <v>5.0850704062788459E-2</v>
      </c>
      <c r="H17369">
        <f t="shared" si="161"/>
        <v>5.0850704062788459E-2</v>
      </c>
      <c r="I17369">
        <f t="shared" si="161"/>
        <v>5.0850704062788459E-2</v>
      </c>
      <c r="J17369">
        <f t="shared" si="161"/>
        <v>5.0850704062788459E-2</v>
      </c>
      <c r="K17369">
        <f t="shared" si="160"/>
        <v>5.0850704062788459E-2</v>
      </c>
      <c r="M17369" t="s">
        <v>470</v>
      </c>
    </row>
    <row r="17370" spans="1:13" hidden="1">
      <c r="A17370" t="s">
        <v>306</v>
      </c>
      <c r="B17370" t="s">
        <v>328</v>
      </c>
      <c r="C17370" t="s">
        <v>281</v>
      </c>
      <c r="D17370">
        <f t="shared" si="159"/>
        <v>1.2255008012820505E-2</v>
      </c>
      <c r="E17370">
        <f t="shared" si="161"/>
        <v>1.2255008012820505E-2</v>
      </c>
      <c r="F17370">
        <f t="shared" si="161"/>
        <v>1.2255008012820505E-2</v>
      </c>
      <c r="G17370">
        <f t="shared" si="161"/>
        <v>1.2255008012820505E-2</v>
      </c>
      <c r="H17370">
        <f t="shared" si="161"/>
        <v>1.2255008012820505E-2</v>
      </c>
      <c r="I17370">
        <f t="shared" si="161"/>
        <v>1.2255008012820505E-2</v>
      </c>
      <c r="J17370">
        <f t="shared" si="161"/>
        <v>1.2255008012820505E-2</v>
      </c>
      <c r="K17370">
        <f t="shared" si="160"/>
        <v>1.2255008012820505E-2</v>
      </c>
      <c r="M17370" t="s">
        <v>470</v>
      </c>
    </row>
    <row r="17371" spans="1:13" hidden="1">
      <c r="A17371" t="s">
        <v>306</v>
      </c>
      <c r="B17371" t="s">
        <v>328</v>
      </c>
      <c r="C17371" t="s">
        <v>282</v>
      </c>
      <c r="D17371">
        <f t="shared" si="159"/>
        <v>0.23192849511599514</v>
      </c>
      <c r="E17371">
        <f t="shared" si="161"/>
        <v>0.23192849511599514</v>
      </c>
      <c r="F17371">
        <f t="shared" si="161"/>
        <v>0.23192849511599514</v>
      </c>
      <c r="G17371">
        <f t="shared" si="161"/>
        <v>0.23192849511599514</v>
      </c>
      <c r="H17371">
        <f t="shared" si="161"/>
        <v>0.23192849511599514</v>
      </c>
      <c r="I17371">
        <f t="shared" si="161"/>
        <v>0.23192849511599514</v>
      </c>
      <c r="J17371">
        <f t="shared" si="161"/>
        <v>0.23192849511599514</v>
      </c>
      <c r="K17371">
        <f t="shared" si="160"/>
        <v>0.23192849511599514</v>
      </c>
      <c r="M17371" t="s">
        <v>470</v>
      </c>
    </row>
    <row r="17372" spans="1:13" hidden="1">
      <c r="A17372" t="s">
        <v>306</v>
      </c>
      <c r="B17372" t="s">
        <v>328</v>
      </c>
      <c r="C17372" t="s">
        <v>283</v>
      </c>
      <c r="D17372">
        <f t="shared" si="159"/>
        <v>0.37979939331501988</v>
      </c>
      <c r="E17372">
        <f t="shared" si="161"/>
        <v>0.37979939331501988</v>
      </c>
      <c r="F17372">
        <f t="shared" si="161"/>
        <v>0.37979939331501988</v>
      </c>
      <c r="G17372">
        <f t="shared" si="161"/>
        <v>0.37979939331501988</v>
      </c>
      <c r="H17372">
        <f t="shared" si="161"/>
        <v>0.37979939331501988</v>
      </c>
      <c r="I17372">
        <f t="shared" si="161"/>
        <v>0.37979939331501988</v>
      </c>
      <c r="J17372">
        <f t="shared" si="161"/>
        <v>0.37979939331501988</v>
      </c>
      <c r="K17372">
        <f t="shared" si="160"/>
        <v>0.37979939331501988</v>
      </c>
      <c r="M17372" t="s">
        <v>470</v>
      </c>
    </row>
    <row r="17373" spans="1:13" hidden="1">
      <c r="A17373" t="s">
        <v>306</v>
      </c>
      <c r="B17373" t="s">
        <v>328</v>
      </c>
      <c r="C17373" t="s">
        <v>284</v>
      </c>
      <c r="D17373">
        <f t="shared" si="159"/>
        <v>3.9102518315018243E-2</v>
      </c>
      <c r="E17373">
        <f t="shared" si="161"/>
        <v>3.9102518315018243E-2</v>
      </c>
      <c r="F17373">
        <f t="shared" si="161"/>
        <v>3.9102518315018243E-2</v>
      </c>
      <c r="G17373">
        <f t="shared" si="161"/>
        <v>3.9102518315018243E-2</v>
      </c>
      <c r="H17373">
        <f t="shared" si="161"/>
        <v>3.9102518315018243E-2</v>
      </c>
      <c r="I17373">
        <f t="shared" si="161"/>
        <v>3.9102518315018243E-2</v>
      </c>
      <c r="J17373">
        <f t="shared" si="161"/>
        <v>3.9102518315018243E-2</v>
      </c>
      <c r="K17373">
        <f t="shared" si="160"/>
        <v>3.9102518315018243E-2</v>
      </c>
      <c r="M17373" t="s">
        <v>470</v>
      </c>
    </row>
    <row r="17374" spans="1:13" hidden="1">
      <c r="A17374" t="s">
        <v>306</v>
      </c>
      <c r="B17374" t="s">
        <v>328</v>
      </c>
      <c r="C17374" t="s">
        <v>285</v>
      </c>
      <c r="D17374">
        <f t="shared" si="159"/>
        <v>1.9332465277777856E-2</v>
      </c>
      <c r="E17374">
        <f t="shared" si="161"/>
        <v>1.9332465277777856E-2</v>
      </c>
      <c r="F17374">
        <f t="shared" si="161"/>
        <v>1.9332465277777856E-2</v>
      </c>
      <c r="G17374">
        <f t="shared" si="161"/>
        <v>1.9332465277777856E-2</v>
      </c>
      <c r="H17374">
        <f t="shared" si="161"/>
        <v>1.9332465277777856E-2</v>
      </c>
      <c r="I17374">
        <f t="shared" si="161"/>
        <v>1.9332465277777856E-2</v>
      </c>
      <c r="J17374">
        <f t="shared" si="161"/>
        <v>1.9332465277777856E-2</v>
      </c>
      <c r="K17374">
        <f t="shared" si="160"/>
        <v>1.9332465277777856E-2</v>
      </c>
      <c r="M17374" t="s">
        <v>470</v>
      </c>
    </row>
    <row r="17375" spans="1:13" hidden="1">
      <c r="A17375" t="s">
        <v>306</v>
      </c>
      <c r="B17375" t="s">
        <v>328</v>
      </c>
      <c r="C17375" t="s">
        <v>286</v>
      </c>
      <c r="D17375">
        <f t="shared" si="159"/>
        <v>0.23341830842391192</v>
      </c>
      <c r="E17375">
        <f t="shared" si="161"/>
        <v>0.23341830842391192</v>
      </c>
      <c r="F17375">
        <f t="shared" si="161"/>
        <v>0.23341830842391192</v>
      </c>
      <c r="G17375">
        <f t="shared" si="161"/>
        <v>0.23341830842391192</v>
      </c>
      <c r="H17375">
        <f t="shared" si="161"/>
        <v>0.23341830842391192</v>
      </c>
      <c r="I17375">
        <f t="shared" si="161"/>
        <v>0.23341830842391192</v>
      </c>
      <c r="J17375">
        <f t="shared" si="161"/>
        <v>0.23341830842391192</v>
      </c>
      <c r="K17375">
        <f t="shared" si="160"/>
        <v>0.23341830842391192</v>
      </c>
      <c r="M17375" t="s">
        <v>470</v>
      </c>
    </row>
    <row r="17376" spans="1:13" hidden="1">
      <c r="A17376" t="s">
        <v>306</v>
      </c>
      <c r="B17376" t="s">
        <v>328</v>
      </c>
      <c r="C17376" t="s">
        <v>287</v>
      </c>
      <c r="D17376">
        <f t="shared" si="159"/>
        <v>0.36244930771221467</v>
      </c>
      <c r="E17376">
        <f t="shared" si="161"/>
        <v>0.36244930771221467</v>
      </c>
      <c r="F17376">
        <f t="shared" si="161"/>
        <v>0.36244930771221467</v>
      </c>
      <c r="G17376">
        <f t="shared" si="161"/>
        <v>0.36244930771221467</v>
      </c>
      <c r="H17376">
        <f t="shared" si="161"/>
        <v>0.36244930771221467</v>
      </c>
      <c r="I17376">
        <f t="shared" si="161"/>
        <v>0.36244930771221467</v>
      </c>
      <c r="J17376">
        <f t="shared" si="161"/>
        <v>0.36244930771221467</v>
      </c>
      <c r="K17376">
        <f t="shared" si="160"/>
        <v>0.36244930771221467</v>
      </c>
      <c r="M17376" t="s">
        <v>470</v>
      </c>
    </row>
    <row r="17377" spans="1:13" hidden="1">
      <c r="A17377" t="s">
        <v>306</v>
      </c>
      <c r="B17377" t="s">
        <v>328</v>
      </c>
      <c r="C17377" t="s">
        <v>288</v>
      </c>
      <c r="D17377">
        <f t="shared" si="159"/>
        <v>4.9524248943236281E-2</v>
      </c>
      <c r="E17377">
        <f t="shared" si="161"/>
        <v>4.9524248943236281E-2</v>
      </c>
      <c r="F17377">
        <f t="shared" si="161"/>
        <v>4.9524248943236281E-2</v>
      </c>
      <c r="G17377">
        <f t="shared" si="161"/>
        <v>4.9524248943236281E-2</v>
      </c>
      <c r="H17377">
        <f t="shared" si="161"/>
        <v>4.9524248943236281E-2</v>
      </c>
      <c r="I17377">
        <f t="shared" si="161"/>
        <v>4.9524248943236281E-2</v>
      </c>
      <c r="J17377">
        <f t="shared" si="161"/>
        <v>4.9524248943236281E-2</v>
      </c>
      <c r="K17377">
        <f t="shared" si="160"/>
        <v>4.9524248943236281E-2</v>
      </c>
      <c r="M17377" t="s">
        <v>470</v>
      </c>
    </row>
    <row r="17378" spans="1:13" hidden="1">
      <c r="A17378" t="s">
        <v>306</v>
      </c>
      <c r="B17378" t="s">
        <v>328</v>
      </c>
      <c r="C17378" t="s">
        <v>289</v>
      </c>
      <c r="D17378">
        <f t="shared" si="159"/>
        <v>1.8913185009057929E-3</v>
      </c>
      <c r="E17378">
        <f t="shared" si="161"/>
        <v>1.8913185009057929E-3</v>
      </c>
      <c r="F17378">
        <f t="shared" si="161"/>
        <v>1.8913185009057929E-3</v>
      </c>
      <c r="G17378">
        <f t="shared" si="161"/>
        <v>1.8913185009057929E-3</v>
      </c>
      <c r="H17378">
        <f t="shared" si="161"/>
        <v>1.8913185009057929E-3</v>
      </c>
      <c r="I17378">
        <f t="shared" si="161"/>
        <v>1.8913185009057929E-3</v>
      </c>
      <c r="J17378">
        <f t="shared" si="161"/>
        <v>1.8913185009057929E-3</v>
      </c>
      <c r="K17378">
        <f t="shared" si="160"/>
        <v>1.8913185009057929E-3</v>
      </c>
      <c r="M17378" t="s">
        <v>470</v>
      </c>
    </row>
    <row r="17379" spans="1:13" hidden="1">
      <c r="A17379" t="s">
        <v>306</v>
      </c>
      <c r="B17379" t="s">
        <v>328</v>
      </c>
      <c r="C17379" t="s">
        <v>290</v>
      </c>
      <c r="D17379">
        <f t="shared" si="159"/>
        <v>8.5855751811593925E-2</v>
      </c>
      <c r="E17379">
        <f t="shared" si="161"/>
        <v>8.5855751811593925E-2</v>
      </c>
      <c r="F17379">
        <f t="shared" si="161"/>
        <v>8.5855751811593925E-2</v>
      </c>
      <c r="G17379">
        <f t="shared" si="161"/>
        <v>8.5855751811593925E-2</v>
      </c>
      <c r="H17379">
        <f t="shared" si="161"/>
        <v>8.5855751811593925E-2</v>
      </c>
      <c r="I17379">
        <f t="shared" si="161"/>
        <v>8.5855751811593925E-2</v>
      </c>
      <c r="J17379">
        <f t="shared" si="161"/>
        <v>8.5855751811593925E-2</v>
      </c>
      <c r="K17379">
        <f t="shared" si="160"/>
        <v>8.5855751811593925E-2</v>
      </c>
      <c r="M17379" t="s">
        <v>470</v>
      </c>
    </row>
    <row r="17380" spans="1:13" hidden="1">
      <c r="A17380" t="s">
        <v>306</v>
      </c>
      <c r="B17380" t="s">
        <v>328</v>
      </c>
      <c r="C17380" t="s">
        <v>291</v>
      </c>
      <c r="D17380">
        <f t="shared" si="159"/>
        <v>8.9858016304347532E-2</v>
      </c>
      <c r="E17380">
        <f t="shared" si="161"/>
        <v>8.9858016304347532E-2</v>
      </c>
      <c r="F17380">
        <f t="shared" si="161"/>
        <v>8.9858016304347532E-2</v>
      </c>
      <c r="G17380">
        <f t="shared" si="161"/>
        <v>8.9858016304347532E-2</v>
      </c>
      <c r="H17380">
        <f t="shared" si="161"/>
        <v>8.9858016304347532E-2</v>
      </c>
      <c r="I17380">
        <f t="shared" si="161"/>
        <v>8.9858016304347532E-2</v>
      </c>
      <c r="J17380">
        <f t="shared" si="161"/>
        <v>8.9858016304347532E-2</v>
      </c>
      <c r="K17380">
        <f t="shared" si="160"/>
        <v>8.9858016304347532E-2</v>
      </c>
      <c r="M17380" t="s">
        <v>470</v>
      </c>
    </row>
    <row r="17381" spans="1:13" hidden="1">
      <c r="A17381" t="s">
        <v>306</v>
      </c>
      <c r="B17381" t="s">
        <v>328</v>
      </c>
      <c r="C17381" t="s">
        <v>292</v>
      </c>
      <c r="D17381">
        <f t="shared" si="159"/>
        <v>1.7354449728260789E-2</v>
      </c>
      <c r="E17381">
        <f t="shared" si="161"/>
        <v>1.7354449728260789E-2</v>
      </c>
      <c r="F17381">
        <f t="shared" si="161"/>
        <v>1.7354449728260789E-2</v>
      </c>
      <c r="G17381">
        <f t="shared" si="161"/>
        <v>1.7354449728260789E-2</v>
      </c>
      <c r="H17381">
        <f t="shared" si="161"/>
        <v>1.7354449728260789E-2</v>
      </c>
      <c r="I17381">
        <f t="shared" si="161"/>
        <v>1.7354449728260789E-2</v>
      </c>
      <c r="J17381">
        <f t="shared" si="161"/>
        <v>1.7354449728260789E-2</v>
      </c>
      <c r="K17381">
        <f t="shared" si="160"/>
        <v>1.7354449728260789E-2</v>
      </c>
      <c r="M17381" t="s">
        <v>470</v>
      </c>
    </row>
    <row r="17382" spans="1:13" hidden="1">
      <c r="A17382" t="s">
        <v>306</v>
      </c>
      <c r="B17382" t="s">
        <v>330</v>
      </c>
      <c r="C17382" t="s">
        <v>278</v>
      </c>
      <c r="D17382" s="3">
        <v>0.3790299592105274</v>
      </c>
      <c r="E17382">
        <f t="shared" si="161"/>
        <v>0.3790299592105274</v>
      </c>
      <c r="F17382">
        <f t="shared" si="161"/>
        <v>0.3790299592105274</v>
      </c>
      <c r="G17382">
        <f t="shared" si="161"/>
        <v>0.3790299592105274</v>
      </c>
      <c r="H17382">
        <f t="shared" si="161"/>
        <v>0.3790299592105274</v>
      </c>
      <c r="I17382">
        <f t="shared" si="161"/>
        <v>0.3790299592105274</v>
      </c>
      <c r="J17382">
        <f t="shared" si="161"/>
        <v>0.3790299592105274</v>
      </c>
      <c r="K17382">
        <f t="shared" si="160"/>
        <v>0.3790299592105274</v>
      </c>
    </row>
    <row r="17383" spans="1:13" hidden="1">
      <c r="A17383" t="s">
        <v>306</v>
      </c>
      <c r="B17383" t="s">
        <v>330</v>
      </c>
      <c r="C17383" t="s">
        <v>279</v>
      </c>
      <c r="D17383" s="3">
        <v>0.35766481740535522</v>
      </c>
      <c r="E17383">
        <f t="shared" si="161"/>
        <v>0.35766481740535522</v>
      </c>
      <c r="F17383">
        <f t="shared" si="161"/>
        <v>0.35766481740535522</v>
      </c>
      <c r="G17383">
        <f t="shared" si="161"/>
        <v>0.35766481740535522</v>
      </c>
      <c r="H17383">
        <f t="shared" si="161"/>
        <v>0.35766481740535522</v>
      </c>
      <c r="I17383">
        <f t="shared" si="161"/>
        <v>0.35766481740535522</v>
      </c>
      <c r="J17383">
        <f t="shared" si="161"/>
        <v>0.35766481740535522</v>
      </c>
      <c r="K17383">
        <f t="shared" si="160"/>
        <v>0.35766481740535522</v>
      </c>
      <c r="M17383" t="s">
        <v>470</v>
      </c>
    </row>
    <row r="17384" spans="1:13" hidden="1">
      <c r="A17384" t="s">
        <v>306</v>
      </c>
      <c r="B17384" t="s">
        <v>330</v>
      </c>
      <c r="C17384" t="s">
        <v>280</v>
      </c>
      <c r="D17384" s="3">
        <v>0.36123912624076687</v>
      </c>
      <c r="E17384">
        <f t="shared" si="161"/>
        <v>0.36123912624076687</v>
      </c>
      <c r="F17384">
        <f t="shared" si="161"/>
        <v>0.36123912624076687</v>
      </c>
      <c r="G17384">
        <f t="shared" si="161"/>
        <v>0.36123912624076687</v>
      </c>
      <c r="H17384">
        <f t="shared" si="161"/>
        <v>0.36123912624076687</v>
      </c>
      <c r="I17384">
        <f t="shared" si="161"/>
        <v>0.36123912624076687</v>
      </c>
      <c r="J17384">
        <f t="shared" si="161"/>
        <v>0.36123912624076687</v>
      </c>
      <c r="K17384">
        <f t="shared" si="160"/>
        <v>0.36123912624076687</v>
      </c>
      <c r="M17384" t="s">
        <v>470</v>
      </c>
    </row>
    <row r="17385" spans="1:13" hidden="1">
      <c r="A17385" t="s">
        <v>306</v>
      </c>
      <c r="B17385" t="s">
        <v>330</v>
      </c>
      <c r="C17385" t="s">
        <v>277</v>
      </c>
      <c r="D17385" s="3">
        <v>0.38693960967797802</v>
      </c>
      <c r="E17385">
        <f t="shared" si="161"/>
        <v>0.38693960967797802</v>
      </c>
      <c r="F17385">
        <f t="shared" si="161"/>
        <v>0.38693960967797802</v>
      </c>
      <c r="G17385">
        <f t="shared" si="161"/>
        <v>0.38693960967797802</v>
      </c>
      <c r="H17385">
        <f t="shared" si="161"/>
        <v>0.38693960967797802</v>
      </c>
      <c r="I17385">
        <f t="shared" si="161"/>
        <v>0.38693960967797802</v>
      </c>
      <c r="J17385">
        <f t="shared" si="161"/>
        <v>0.38693960967797802</v>
      </c>
      <c r="K17385">
        <f t="shared" si="160"/>
        <v>0.38693960967797802</v>
      </c>
      <c r="M17385" t="s">
        <v>470</v>
      </c>
    </row>
    <row r="17386" spans="1:13" hidden="1">
      <c r="A17386" t="s">
        <v>306</v>
      </c>
      <c r="B17386" t="s">
        <v>330</v>
      </c>
      <c r="C17386" t="s">
        <v>281</v>
      </c>
      <c r="D17386" s="3">
        <v>0.266761057263049</v>
      </c>
      <c r="E17386">
        <f t="shared" si="161"/>
        <v>0.266761057263049</v>
      </c>
      <c r="F17386">
        <f t="shared" si="161"/>
        <v>0.266761057263049</v>
      </c>
      <c r="G17386">
        <f t="shared" si="161"/>
        <v>0.266761057263049</v>
      </c>
      <c r="H17386">
        <f t="shared" si="161"/>
        <v>0.266761057263049</v>
      </c>
      <c r="I17386">
        <f t="shared" si="161"/>
        <v>0.266761057263049</v>
      </c>
      <c r="J17386">
        <f t="shared" si="161"/>
        <v>0.266761057263049</v>
      </c>
      <c r="K17386">
        <f t="shared" si="160"/>
        <v>0.266761057263049</v>
      </c>
      <c r="M17386" t="s">
        <v>470</v>
      </c>
    </row>
    <row r="17387" spans="1:13" hidden="1">
      <c r="A17387" t="s">
        <v>306</v>
      </c>
      <c r="B17387" t="s">
        <v>330</v>
      </c>
      <c r="C17387" t="s">
        <v>282</v>
      </c>
      <c r="D17387" s="3">
        <v>0.2424509133089135</v>
      </c>
      <c r="E17387">
        <f t="shared" si="161"/>
        <v>0.2424509133089135</v>
      </c>
      <c r="F17387">
        <f t="shared" si="161"/>
        <v>0.2424509133089135</v>
      </c>
      <c r="G17387">
        <f t="shared" si="161"/>
        <v>0.2424509133089135</v>
      </c>
      <c r="H17387">
        <f t="shared" si="161"/>
        <v>0.2424509133089135</v>
      </c>
      <c r="I17387">
        <f t="shared" si="161"/>
        <v>0.2424509133089135</v>
      </c>
      <c r="J17387">
        <f t="shared" si="161"/>
        <v>0.2424509133089135</v>
      </c>
      <c r="K17387">
        <f t="shared" si="160"/>
        <v>0.2424509133089135</v>
      </c>
      <c r="M17387" t="s">
        <v>470</v>
      </c>
    </row>
    <row r="17388" spans="1:13" hidden="1">
      <c r="A17388" t="s">
        <v>306</v>
      </c>
      <c r="B17388" t="s">
        <v>330</v>
      </c>
      <c r="C17388" t="s">
        <v>283</v>
      </c>
      <c r="D17388" s="3">
        <v>0.31166719967662598</v>
      </c>
      <c r="E17388">
        <f t="shared" si="161"/>
        <v>0.31166719967662598</v>
      </c>
      <c r="F17388">
        <f t="shared" si="161"/>
        <v>0.31166719967662598</v>
      </c>
      <c r="G17388">
        <f t="shared" si="161"/>
        <v>0.31166719967662598</v>
      </c>
      <c r="H17388">
        <f t="shared" si="161"/>
        <v>0.31166719967662598</v>
      </c>
      <c r="I17388">
        <f t="shared" si="161"/>
        <v>0.31166719967662598</v>
      </c>
      <c r="J17388">
        <f t="shared" si="161"/>
        <v>0.31166719967662598</v>
      </c>
      <c r="K17388">
        <f t="shared" si="160"/>
        <v>0.31166719967662598</v>
      </c>
      <c r="M17388" t="s">
        <v>470</v>
      </c>
    </row>
    <row r="17389" spans="1:13" hidden="1">
      <c r="A17389" t="s">
        <v>306</v>
      </c>
      <c r="B17389" t="s">
        <v>330</v>
      </c>
      <c r="C17389" t="s">
        <v>284</v>
      </c>
      <c r="D17389" s="3">
        <v>0.30177296298076989</v>
      </c>
      <c r="E17389">
        <f t="shared" si="161"/>
        <v>0.30177296298076989</v>
      </c>
      <c r="F17389">
        <f t="shared" si="161"/>
        <v>0.30177296298076989</v>
      </c>
      <c r="G17389">
        <f t="shared" si="161"/>
        <v>0.30177296298076989</v>
      </c>
      <c r="H17389">
        <f t="shared" si="161"/>
        <v>0.30177296298076989</v>
      </c>
      <c r="I17389">
        <f t="shared" si="161"/>
        <v>0.30177296298076989</v>
      </c>
      <c r="J17389">
        <f t="shared" si="161"/>
        <v>0.30177296298076989</v>
      </c>
      <c r="K17389">
        <f t="shared" si="160"/>
        <v>0.30177296298076989</v>
      </c>
      <c r="M17389" t="s">
        <v>470</v>
      </c>
    </row>
    <row r="17390" spans="1:13" hidden="1">
      <c r="A17390" t="s">
        <v>306</v>
      </c>
      <c r="B17390" t="s">
        <v>330</v>
      </c>
      <c r="C17390" t="s">
        <v>285</v>
      </c>
      <c r="D17390" s="3">
        <v>0.27002997550573621</v>
      </c>
      <c r="E17390">
        <f t="shared" si="161"/>
        <v>0.27002997550573621</v>
      </c>
      <c r="F17390">
        <f t="shared" si="161"/>
        <v>0.27002997550573621</v>
      </c>
      <c r="G17390">
        <f t="shared" si="161"/>
        <v>0.27002997550573621</v>
      </c>
      <c r="H17390">
        <f t="shared" si="161"/>
        <v>0.27002997550573621</v>
      </c>
      <c r="I17390">
        <f t="shared" si="161"/>
        <v>0.27002997550573621</v>
      </c>
      <c r="J17390">
        <f t="shared" si="161"/>
        <v>0.27002997550573621</v>
      </c>
      <c r="K17390">
        <f t="shared" si="160"/>
        <v>0.27002997550573621</v>
      </c>
      <c r="M17390" t="s">
        <v>470</v>
      </c>
    </row>
    <row r="17391" spans="1:13" hidden="1">
      <c r="A17391" t="s">
        <v>306</v>
      </c>
      <c r="B17391" t="s">
        <v>330</v>
      </c>
      <c r="C17391" t="s">
        <v>286</v>
      </c>
      <c r="D17391" s="3">
        <v>0.24811870533288052</v>
      </c>
      <c r="E17391">
        <f t="shared" si="161"/>
        <v>0.24811870533288052</v>
      </c>
      <c r="F17391">
        <f t="shared" si="161"/>
        <v>0.24811870533288052</v>
      </c>
      <c r="G17391">
        <f t="shared" si="161"/>
        <v>0.24811870533288052</v>
      </c>
      <c r="H17391">
        <f t="shared" si="161"/>
        <v>0.24811870533288052</v>
      </c>
      <c r="I17391">
        <f t="shared" si="161"/>
        <v>0.24811870533288052</v>
      </c>
      <c r="J17391">
        <f t="shared" si="161"/>
        <v>0.24811870533288052</v>
      </c>
      <c r="K17391">
        <f t="shared" si="160"/>
        <v>0.24811870533288052</v>
      </c>
      <c r="M17391" t="s">
        <v>470</v>
      </c>
    </row>
    <row r="17392" spans="1:13" hidden="1">
      <c r="A17392" t="s">
        <v>306</v>
      </c>
      <c r="B17392" t="s">
        <v>330</v>
      </c>
      <c r="C17392" t="s">
        <v>287</v>
      </c>
      <c r="D17392" s="3">
        <v>0.30751908839609177</v>
      </c>
      <c r="E17392">
        <f t="shared" si="161"/>
        <v>0.30751908839609177</v>
      </c>
      <c r="F17392">
        <f t="shared" si="161"/>
        <v>0.30751908839609177</v>
      </c>
      <c r="G17392">
        <f t="shared" si="161"/>
        <v>0.30751908839609177</v>
      </c>
      <c r="H17392">
        <f t="shared" si="161"/>
        <v>0.30751908839609177</v>
      </c>
      <c r="I17392">
        <f t="shared" si="161"/>
        <v>0.30751908839609177</v>
      </c>
      <c r="J17392">
        <f t="shared" si="161"/>
        <v>0.30751908839609177</v>
      </c>
      <c r="K17392">
        <f t="shared" si="160"/>
        <v>0.30751908839609177</v>
      </c>
      <c r="M17392" t="s">
        <v>470</v>
      </c>
    </row>
    <row r="17393" spans="1:13" hidden="1">
      <c r="A17393" t="s">
        <v>306</v>
      </c>
      <c r="B17393" t="s">
        <v>330</v>
      </c>
      <c r="C17393" t="s">
        <v>288</v>
      </c>
      <c r="D17393" s="3">
        <v>0.31033235939386955</v>
      </c>
      <c r="E17393">
        <f t="shared" si="161"/>
        <v>0.31033235939386955</v>
      </c>
      <c r="F17393">
        <f t="shared" si="161"/>
        <v>0.31033235939386955</v>
      </c>
      <c r="G17393">
        <f t="shared" si="161"/>
        <v>0.31033235939386955</v>
      </c>
      <c r="H17393">
        <f t="shared" si="161"/>
        <v>0.31033235939386955</v>
      </c>
      <c r="I17393">
        <f t="shared" si="161"/>
        <v>0.31033235939386955</v>
      </c>
      <c r="J17393">
        <f t="shared" si="161"/>
        <v>0.31033235939386955</v>
      </c>
      <c r="K17393">
        <f t="shared" si="160"/>
        <v>0.31033235939386955</v>
      </c>
      <c r="M17393" t="s">
        <v>470</v>
      </c>
    </row>
    <row r="17394" spans="1:13" hidden="1">
      <c r="A17394" t="s">
        <v>306</v>
      </c>
      <c r="B17394" t="s">
        <v>330</v>
      </c>
      <c r="C17394" t="s">
        <v>289</v>
      </c>
      <c r="D17394" s="3">
        <v>0.37584900781250002</v>
      </c>
      <c r="E17394">
        <f t="shared" si="161"/>
        <v>0.37584900781250002</v>
      </c>
      <c r="F17394">
        <f t="shared" si="161"/>
        <v>0.37584900781250002</v>
      </c>
      <c r="G17394">
        <f t="shared" si="161"/>
        <v>0.37584900781250002</v>
      </c>
      <c r="H17394">
        <f t="shared" si="161"/>
        <v>0.37584900781250002</v>
      </c>
      <c r="I17394">
        <f t="shared" si="161"/>
        <v>0.37584900781250002</v>
      </c>
      <c r="J17394">
        <f t="shared" si="161"/>
        <v>0.37584900781250002</v>
      </c>
      <c r="K17394">
        <f t="shared" si="160"/>
        <v>0.37584900781250002</v>
      </c>
      <c r="M17394" t="s">
        <v>470</v>
      </c>
    </row>
    <row r="17395" spans="1:13" hidden="1">
      <c r="A17395" t="s">
        <v>306</v>
      </c>
      <c r="B17395" t="s">
        <v>330</v>
      </c>
      <c r="C17395" t="s">
        <v>290</v>
      </c>
      <c r="D17395" s="3">
        <v>0.36378057076539877</v>
      </c>
      <c r="E17395">
        <f t="shared" si="161"/>
        <v>0.36378057076539877</v>
      </c>
      <c r="F17395">
        <f t="shared" si="161"/>
        <v>0.36378057076539877</v>
      </c>
      <c r="G17395">
        <f t="shared" si="161"/>
        <v>0.36378057076539877</v>
      </c>
      <c r="H17395">
        <f t="shared" si="161"/>
        <v>0.36378057076539877</v>
      </c>
      <c r="I17395">
        <f t="shared" si="161"/>
        <v>0.36378057076539877</v>
      </c>
      <c r="J17395">
        <f t="shared" si="161"/>
        <v>0.36378057076539877</v>
      </c>
      <c r="K17395">
        <f t="shared" si="160"/>
        <v>0.36378057076539877</v>
      </c>
      <c r="M17395" t="s">
        <v>470</v>
      </c>
    </row>
    <row r="17396" spans="1:13" hidden="1">
      <c r="A17396" t="s">
        <v>306</v>
      </c>
      <c r="B17396" t="s">
        <v>330</v>
      </c>
      <c r="C17396" t="s">
        <v>291</v>
      </c>
      <c r="D17396" s="3">
        <v>0.37220318029136384</v>
      </c>
      <c r="E17396">
        <f t="shared" si="161"/>
        <v>0.37220318029136384</v>
      </c>
      <c r="F17396">
        <f t="shared" si="161"/>
        <v>0.37220318029136384</v>
      </c>
      <c r="G17396">
        <f t="shared" si="161"/>
        <v>0.37220318029136384</v>
      </c>
      <c r="H17396">
        <f t="shared" si="161"/>
        <v>0.37220318029136384</v>
      </c>
      <c r="I17396">
        <f t="shared" si="161"/>
        <v>0.37220318029136384</v>
      </c>
      <c r="J17396">
        <f t="shared" si="161"/>
        <v>0.37220318029136384</v>
      </c>
      <c r="K17396">
        <f t="shared" si="160"/>
        <v>0.37220318029136384</v>
      </c>
      <c r="M17396" t="s">
        <v>470</v>
      </c>
    </row>
    <row r="17397" spans="1:13" hidden="1">
      <c r="A17397" t="s">
        <v>306</v>
      </c>
      <c r="B17397" t="s">
        <v>330</v>
      </c>
      <c r="C17397" t="s">
        <v>292</v>
      </c>
      <c r="D17397" s="3">
        <v>0.39083471286231763</v>
      </c>
      <c r="E17397">
        <f t="shared" si="161"/>
        <v>0.39083471286231763</v>
      </c>
      <c r="F17397">
        <f t="shared" si="161"/>
        <v>0.39083471286231763</v>
      </c>
      <c r="G17397">
        <f t="shared" si="161"/>
        <v>0.39083471286231763</v>
      </c>
      <c r="H17397">
        <f t="shared" si="161"/>
        <v>0.39083471286231763</v>
      </c>
      <c r="I17397">
        <f t="shared" si="161"/>
        <v>0.39083471286231763</v>
      </c>
      <c r="J17397">
        <f t="shared" si="161"/>
        <v>0.39083471286231763</v>
      </c>
      <c r="K17397">
        <f t="shared" si="160"/>
        <v>0.39083471286231763</v>
      </c>
      <c r="M17397" t="s">
        <v>470</v>
      </c>
    </row>
    <row r="17398" spans="1:13" hidden="1">
      <c r="A17398" t="s">
        <v>306</v>
      </c>
      <c r="B17398" t="s">
        <v>329</v>
      </c>
      <c r="C17398" t="s">
        <v>278</v>
      </c>
      <c r="D17398">
        <f>D17382</f>
        <v>0.3790299592105274</v>
      </c>
      <c r="E17398">
        <f t="shared" si="161"/>
        <v>0.3790299592105274</v>
      </c>
      <c r="F17398">
        <f t="shared" si="161"/>
        <v>0.3790299592105274</v>
      </c>
      <c r="G17398">
        <f t="shared" si="161"/>
        <v>0.3790299592105274</v>
      </c>
      <c r="H17398">
        <f t="shared" si="161"/>
        <v>0.3790299592105274</v>
      </c>
      <c r="I17398">
        <f t="shared" si="161"/>
        <v>0.3790299592105274</v>
      </c>
      <c r="J17398">
        <f t="shared" si="161"/>
        <v>0.3790299592105274</v>
      </c>
      <c r="K17398">
        <f t="shared" si="160"/>
        <v>0.3790299592105274</v>
      </c>
    </row>
    <row r="17399" spans="1:13" hidden="1">
      <c r="A17399" t="s">
        <v>306</v>
      </c>
      <c r="B17399" t="s">
        <v>329</v>
      </c>
      <c r="C17399" t="s">
        <v>279</v>
      </c>
      <c r="D17399">
        <f t="shared" ref="D17399:D17429" si="162">D17383</f>
        <v>0.35766481740535522</v>
      </c>
      <c r="E17399">
        <f t="shared" si="161"/>
        <v>0.35766481740535522</v>
      </c>
      <c r="F17399">
        <f t="shared" si="161"/>
        <v>0.35766481740535522</v>
      </c>
      <c r="G17399">
        <f t="shared" si="161"/>
        <v>0.35766481740535522</v>
      </c>
      <c r="H17399">
        <f t="shared" si="161"/>
        <v>0.35766481740535522</v>
      </c>
      <c r="I17399">
        <f t="shared" si="161"/>
        <v>0.35766481740535522</v>
      </c>
      <c r="J17399">
        <f t="shared" si="161"/>
        <v>0.35766481740535522</v>
      </c>
      <c r="K17399">
        <f t="shared" si="160"/>
        <v>0.35766481740535522</v>
      </c>
      <c r="M17399" t="s">
        <v>470</v>
      </c>
    </row>
    <row r="17400" spans="1:13" hidden="1">
      <c r="A17400" t="s">
        <v>306</v>
      </c>
      <c r="B17400" t="s">
        <v>329</v>
      </c>
      <c r="C17400" t="s">
        <v>280</v>
      </c>
      <c r="D17400">
        <f t="shared" si="162"/>
        <v>0.36123912624076687</v>
      </c>
      <c r="E17400">
        <f t="shared" si="161"/>
        <v>0.36123912624076687</v>
      </c>
      <c r="F17400">
        <f t="shared" si="161"/>
        <v>0.36123912624076687</v>
      </c>
      <c r="G17400">
        <f t="shared" si="161"/>
        <v>0.36123912624076687</v>
      </c>
      <c r="H17400">
        <f t="shared" si="161"/>
        <v>0.36123912624076687</v>
      </c>
      <c r="I17400">
        <f t="shared" si="161"/>
        <v>0.36123912624076687</v>
      </c>
      <c r="J17400">
        <f t="shared" si="161"/>
        <v>0.36123912624076687</v>
      </c>
      <c r="K17400">
        <f t="shared" si="160"/>
        <v>0.36123912624076687</v>
      </c>
      <c r="M17400" t="s">
        <v>470</v>
      </c>
    </row>
    <row r="17401" spans="1:13" hidden="1">
      <c r="A17401" t="s">
        <v>306</v>
      </c>
      <c r="B17401" t="s">
        <v>329</v>
      </c>
      <c r="C17401" t="s">
        <v>277</v>
      </c>
      <c r="D17401">
        <f t="shared" si="162"/>
        <v>0.38693960967797802</v>
      </c>
      <c r="E17401">
        <f t="shared" si="161"/>
        <v>0.38693960967797802</v>
      </c>
      <c r="F17401">
        <f t="shared" si="161"/>
        <v>0.38693960967797802</v>
      </c>
      <c r="G17401">
        <f t="shared" si="161"/>
        <v>0.38693960967797802</v>
      </c>
      <c r="H17401">
        <f t="shared" ref="E17401:K17440" si="163">$D17401</f>
        <v>0.38693960967797802</v>
      </c>
      <c r="I17401">
        <f t="shared" si="163"/>
        <v>0.38693960967797802</v>
      </c>
      <c r="J17401">
        <f t="shared" si="163"/>
        <v>0.38693960967797802</v>
      </c>
      <c r="K17401">
        <f t="shared" si="160"/>
        <v>0.38693960967797802</v>
      </c>
      <c r="M17401" t="s">
        <v>470</v>
      </c>
    </row>
    <row r="17402" spans="1:13" hidden="1">
      <c r="A17402" t="s">
        <v>306</v>
      </c>
      <c r="B17402" t="s">
        <v>329</v>
      </c>
      <c r="C17402" t="s">
        <v>281</v>
      </c>
      <c r="D17402">
        <f t="shared" si="162"/>
        <v>0.266761057263049</v>
      </c>
      <c r="E17402">
        <f t="shared" si="163"/>
        <v>0.266761057263049</v>
      </c>
      <c r="F17402">
        <f t="shared" si="163"/>
        <v>0.266761057263049</v>
      </c>
      <c r="G17402">
        <f t="shared" si="163"/>
        <v>0.266761057263049</v>
      </c>
      <c r="H17402">
        <f t="shared" si="163"/>
        <v>0.266761057263049</v>
      </c>
      <c r="I17402">
        <f t="shared" si="163"/>
        <v>0.266761057263049</v>
      </c>
      <c r="J17402">
        <f t="shared" si="163"/>
        <v>0.266761057263049</v>
      </c>
      <c r="K17402">
        <f t="shared" si="160"/>
        <v>0.266761057263049</v>
      </c>
      <c r="M17402" t="s">
        <v>470</v>
      </c>
    </row>
    <row r="17403" spans="1:13" hidden="1">
      <c r="A17403" t="s">
        <v>306</v>
      </c>
      <c r="B17403" t="s">
        <v>329</v>
      </c>
      <c r="C17403" t="s">
        <v>282</v>
      </c>
      <c r="D17403">
        <f t="shared" si="162"/>
        <v>0.2424509133089135</v>
      </c>
      <c r="E17403">
        <f t="shared" si="163"/>
        <v>0.2424509133089135</v>
      </c>
      <c r="F17403">
        <f t="shared" si="163"/>
        <v>0.2424509133089135</v>
      </c>
      <c r="G17403">
        <f t="shared" si="163"/>
        <v>0.2424509133089135</v>
      </c>
      <c r="H17403">
        <f t="shared" si="163"/>
        <v>0.2424509133089135</v>
      </c>
      <c r="I17403">
        <f t="shared" si="163"/>
        <v>0.2424509133089135</v>
      </c>
      <c r="J17403">
        <f t="shared" si="163"/>
        <v>0.2424509133089135</v>
      </c>
      <c r="K17403">
        <f t="shared" si="160"/>
        <v>0.2424509133089135</v>
      </c>
      <c r="M17403" t="s">
        <v>470</v>
      </c>
    </row>
    <row r="17404" spans="1:13" hidden="1">
      <c r="A17404" t="s">
        <v>306</v>
      </c>
      <c r="B17404" t="s">
        <v>329</v>
      </c>
      <c r="C17404" t="s">
        <v>283</v>
      </c>
      <c r="D17404">
        <f t="shared" si="162"/>
        <v>0.31166719967662598</v>
      </c>
      <c r="E17404">
        <f t="shared" si="163"/>
        <v>0.31166719967662598</v>
      </c>
      <c r="F17404">
        <f t="shared" si="163"/>
        <v>0.31166719967662598</v>
      </c>
      <c r="G17404">
        <f t="shared" si="163"/>
        <v>0.31166719967662598</v>
      </c>
      <c r="H17404">
        <f t="shared" si="163"/>
        <v>0.31166719967662598</v>
      </c>
      <c r="I17404">
        <f t="shared" si="163"/>
        <v>0.31166719967662598</v>
      </c>
      <c r="J17404">
        <f t="shared" si="163"/>
        <v>0.31166719967662598</v>
      </c>
      <c r="K17404">
        <f t="shared" si="160"/>
        <v>0.31166719967662598</v>
      </c>
      <c r="M17404" t="s">
        <v>470</v>
      </c>
    </row>
    <row r="17405" spans="1:13" hidden="1">
      <c r="A17405" t="s">
        <v>306</v>
      </c>
      <c r="B17405" t="s">
        <v>329</v>
      </c>
      <c r="C17405" t="s">
        <v>284</v>
      </c>
      <c r="D17405">
        <f t="shared" si="162"/>
        <v>0.30177296298076989</v>
      </c>
      <c r="E17405">
        <f t="shared" si="163"/>
        <v>0.30177296298076989</v>
      </c>
      <c r="F17405">
        <f t="shared" si="163"/>
        <v>0.30177296298076989</v>
      </c>
      <c r="G17405">
        <f t="shared" si="163"/>
        <v>0.30177296298076989</v>
      </c>
      <c r="H17405">
        <f t="shared" si="163"/>
        <v>0.30177296298076989</v>
      </c>
      <c r="I17405">
        <f t="shared" si="163"/>
        <v>0.30177296298076989</v>
      </c>
      <c r="J17405">
        <f t="shared" si="163"/>
        <v>0.30177296298076989</v>
      </c>
      <c r="K17405">
        <f t="shared" si="160"/>
        <v>0.30177296298076989</v>
      </c>
      <c r="M17405" t="s">
        <v>470</v>
      </c>
    </row>
    <row r="17406" spans="1:13" hidden="1">
      <c r="A17406" t="s">
        <v>306</v>
      </c>
      <c r="B17406" t="s">
        <v>329</v>
      </c>
      <c r="C17406" t="s">
        <v>285</v>
      </c>
      <c r="D17406">
        <f t="shared" si="162"/>
        <v>0.27002997550573621</v>
      </c>
      <c r="E17406">
        <f t="shared" si="163"/>
        <v>0.27002997550573621</v>
      </c>
      <c r="F17406">
        <f t="shared" si="163"/>
        <v>0.27002997550573621</v>
      </c>
      <c r="G17406">
        <f t="shared" si="163"/>
        <v>0.27002997550573621</v>
      </c>
      <c r="H17406">
        <f t="shared" si="163"/>
        <v>0.27002997550573621</v>
      </c>
      <c r="I17406">
        <f t="shared" si="163"/>
        <v>0.27002997550573621</v>
      </c>
      <c r="J17406">
        <f t="shared" si="163"/>
        <v>0.27002997550573621</v>
      </c>
      <c r="K17406">
        <f t="shared" si="160"/>
        <v>0.27002997550573621</v>
      </c>
      <c r="M17406" t="s">
        <v>470</v>
      </c>
    </row>
    <row r="17407" spans="1:13" hidden="1">
      <c r="A17407" t="s">
        <v>306</v>
      </c>
      <c r="B17407" t="s">
        <v>329</v>
      </c>
      <c r="C17407" t="s">
        <v>286</v>
      </c>
      <c r="D17407">
        <f t="shared" si="162"/>
        <v>0.24811870533288052</v>
      </c>
      <c r="E17407">
        <f t="shared" si="163"/>
        <v>0.24811870533288052</v>
      </c>
      <c r="F17407">
        <f t="shared" si="163"/>
        <v>0.24811870533288052</v>
      </c>
      <c r="G17407">
        <f t="shared" si="163"/>
        <v>0.24811870533288052</v>
      </c>
      <c r="H17407">
        <f t="shared" si="163"/>
        <v>0.24811870533288052</v>
      </c>
      <c r="I17407">
        <f t="shared" si="163"/>
        <v>0.24811870533288052</v>
      </c>
      <c r="J17407">
        <f t="shared" si="163"/>
        <v>0.24811870533288052</v>
      </c>
      <c r="K17407">
        <f t="shared" si="160"/>
        <v>0.24811870533288052</v>
      </c>
      <c r="M17407" t="s">
        <v>470</v>
      </c>
    </row>
    <row r="17408" spans="1:13" hidden="1">
      <c r="A17408" t="s">
        <v>306</v>
      </c>
      <c r="B17408" t="s">
        <v>329</v>
      </c>
      <c r="C17408" t="s">
        <v>287</v>
      </c>
      <c r="D17408">
        <f t="shared" si="162"/>
        <v>0.30751908839609177</v>
      </c>
      <c r="E17408">
        <f t="shared" si="163"/>
        <v>0.30751908839609177</v>
      </c>
      <c r="F17408">
        <f t="shared" si="163"/>
        <v>0.30751908839609177</v>
      </c>
      <c r="G17408">
        <f t="shared" si="163"/>
        <v>0.30751908839609177</v>
      </c>
      <c r="H17408">
        <f t="shared" si="163"/>
        <v>0.30751908839609177</v>
      </c>
      <c r="I17408">
        <f t="shared" si="163"/>
        <v>0.30751908839609177</v>
      </c>
      <c r="J17408">
        <f t="shared" si="163"/>
        <v>0.30751908839609177</v>
      </c>
      <c r="K17408">
        <f t="shared" si="160"/>
        <v>0.30751908839609177</v>
      </c>
      <c r="M17408" t="s">
        <v>470</v>
      </c>
    </row>
    <row r="17409" spans="1:13" hidden="1">
      <c r="A17409" t="s">
        <v>306</v>
      </c>
      <c r="B17409" t="s">
        <v>329</v>
      </c>
      <c r="C17409" t="s">
        <v>288</v>
      </c>
      <c r="D17409">
        <f t="shared" si="162"/>
        <v>0.31033235939386955</v>
      </c>
      <c r="E17409">
        <f t="shared" si="163"/>
        <v>0.31033235939386955</v>
      </c>
      <c r="F17409">
        <f t="shared" si="163"/>
        <v>0.31033235939386955</v>
      </c>
      <c r="G17409">
        <f t="shared" si="163"/>
        <v>0.31033235939386955</v>
      </c>
      <c r="H17409">
        <f t="shared" si="163"/>
        <v>0.31033235939386955</v>
      </c>
      <c r="I17409">
        <f t="shared" si="163"/>
        <v>0.31033235939386955</v>
      </c>
      <c r="J17409">
        <f t="shared" si="163"/>
        <v>0.31033235939386955</v>
      </c>
      <c r="K17409">
        <f t="shared" si="160"/>
        <v>0.31033235939386955</v>
      </c>
      <c r="M17409" t="s">
        <v>470</v>
      </c>
    </row>
    <row r="17410" spans="1:13" hidden="1">
      <c r="A17410" t="s">
        <v>306</v>
      </c>
      <c r="B17410" t="s">
        <v>329</v>
      </c>
      <c r="C17410" t="s">
        <v>289</v>
      </c>
      <c r="D17410">
        <f t="shared" si="162"/>
        <v>0.37584900781250002</v>
      </c>
      <c r="E17410">
        <f t="shared" si="163"/>
        <v>0.37584900781250002</v>
      </c>
      <c r="F17410">
        <f t="shared" si="163"/>
        <v>0.37584900781250002</v>
      </c>
      <c r="G17410">
        <f t="shared" si="163"/>
        <v>0.37584900781250002</v>
      </c>
      <c r="H17410">
        <f t="shared" si="163"/>
        <v>0.37584900781250002</v>
      </c>
      <c r="I17410">
        <f t="shared" si="163"/>
        <v>0.37584900781250002</v>
      </c>
      <c r="J17410">
        <f t="shared" si="163"/>
        <v>0.37584900781250002</v>
      </c>
      <c r="K17410">
        <f t="shared" si="160"/>
        <v>0.37584900781250002</v>
      </c>
      <c r="M17410" t="s">
        <v>470</v>
      </c>
    </row>
    <row r="17411" spans="1:13" hidden="1">
      <c r="A17411" t="s">
        <v>306</v>
      </c>
      <c r="B17411" t="s">
        <v>329</v>
      </c>
      <c r="C17411" t="s">
        <v>290</v>
      </c>
      <c r="D17411">
        <f t="shared" si="162"/>
        <v>0.36378057076539877</v>
      </c>
      <c r="E17411">
        <f t="shared" si="163"/>
        <v>0.36378057076539877</v>
      </c>
      <c r="F17411">
        <f t="shared" si="163"/>
        <v>0.36378057076539877</v>
      </c>
      <c r="G17411">
        <f t="shared" si="163"/>
        <v>0.36378057076539877</v>
      </c>
      <c r="H17411">
        <f t="shared" si="163"/>
        <v>0.36378057076539877</v>
      </c>
      <c r="I17411">
        <f t="shared" si="163"/>
        <v>0.36378057076539877</v>
      </c>
      <c r="J17411">
        <f t="shared" si="163"/>
        <v>0.36378057076539877</v>
      </c>
      <c r="K17411">
        <f t="shared" si="160"/>
        <v>0.36378057076539877</v>
      </c>
      <c r="M17411" t="s">
        <v>470</v>
      </c>
    </row>
    <row r="17412" spans="1:13" hidden="1">
      <c r="A17412" t="s">
        <v>306</v>
      </c>
      <c r="B17412" t="s">
        <v>329</v>
      </c>
      <c r="C17412" t="s">
        <v>291</v>
      </c>
      <c r="D17412">
        <f t="shared" si="162"/>
        <v>0.37220318029136384</v>
      </c>
      <c r="E17412">
        <f t="shared" si="163"/>
        <v>0.37220318029136384</v>
      </c>
      <c r="F17412">
        <f t="shared" si="163"/>
        <v>0.37220318029136384</v>
      </c>
      <c r="G17412">
        <f t="shared" si="163"/>
        <v>0.37220318029136384</v>
      </c>
      <c r="H17412">
        <f t="shared" si="163"/>
        <v>0.37220318029136384</v>
      </c>
      <c r="I17412">
        <f t="shared" si="163"/>
        <v>0.37220318029136384</v>
      </c>
      <c r="J17412">
        <f t="shared" si="163"/>
        <v>0.37220318029136384</v>
      </c>
      <c r="K17412">
        <f t="shared" si="160"/>
        <v>0.37220318029136384</v>
      </c>
      <c r="M17412" t="s">
        <v>470</v>
      </c>
    </row>
    <row r="17413" spans="1:13" hidden="1">
      <c r="A17413" t="s">
        <v>306</v>
      </c>
      <c r="B17413" t="s">
        <v>329</v>
      </c>
      <c r="C17413" t="s">
        <v>292</v>
      </c>
      <c r="D17413">
        <f t="shared" si="162"/>
        <v>0.39083471286231763</v>
      </c>
      <c r="E17413">
        <f t="shared" si="163"/>
        <v>0.39083471286231763</v>
      </c>
      <c r="F17413">
        <f t="shared" si="163"/>
        <v>0.39083471286231763</v>
      </c>
      <c r="G17413">
        <f t="shared" si="163"/>
        <v>0.39083471286231763</v>
      </c>
      <c r="H17413">
        <f t="shared" si="163"/>
        <v>0.39083471286231763</v>
      </c>
      <c r="I17413">
        <f t="shared" si="163"/>
        <v>0.39083471286231763</v>
      </c>
      <c r="J17413">
        <f t="shared" si="163"/>
        <v>0.39083471286231763</v>
      </c>
      <c r="K17413">
        <f t="shared" si="160"/>
        <v>0.39083471286231763</v>
      </c>
      <c r="M17413" t="s">
        <v>470</v>
      </c>
    </row>
    <row r="17414" spans="1:13" hidden="1">
      <c r="A17414" t="s">
        <v>306</v>
      </c>
      <c r="B17414" t="s">
        <v>331</v>
      </c>
      <c r="C17414" t="s">
        <v>278</v>
      </c>
      <c r="D17414">
        <f t="shared" si="162"/>
        <v>0.3790299592105274</v>
      </c>
      <c r="E17414">
        <f t="shared" si="163"/>
        <v>0.3790299592105274</v>
      </c>
      <c r="F17414">
        <f t="shared" si="163"/>
        <v>0.3790299592105274</v>
      </c>
      <c r="G17414">
        <f t="shared" si="163"/>
        <v>0.3790299592105274</v>
      </c>
      <c r="H17414">
        <f t="shared" si="163"/>
        <v>0.3790299592105274</v>
      </c>
      <c r="I17414">
        <f t="shared" si="163"/>
        <v>0.3790299592105274</v>
      </c>
      <c r="J17414">
        <f t="shared" si="163"/>
        <v>0.3790299592105274</v>
      </c>
      <c r="K17414">
        <f t="shared" si="160"/>
        <v>0.3790299592105274</v>
      </c>
    </row>
    <row r="17415" spans="1:13" hidden="1">
      <c r="A17415" t="s">
        <v>306</v>
      </c>
      <c r="B17415" t="s">
        <v>331</v>
      </c>
      <c r="C17415" t="s">
        <v>279</v>
      </c>
      <c r="D17415">
        <f t="shared" si="162"/>
        <v>0.35766481740535522</v>
      </c>
      <c r="E17415">
        <f t="shared" si="163"/>
        <v>0.35766481740535522</v>
      </c>
      <c r="F17415">
        <f t="shared" si="163"/>
        <v>0.35766481740535522</v>
      </c>
      <c r="G17415">
        <f t="shared" si="163"/>
        <v>0.35766481740535522</v>
      </c>
      <c r="H17415">
        <f t="shared" si="163"/>
        <v>0.35766481740535522</v>
      </c>
      <c r="I17415">
        <f t="shared" si="163"/>
        <v>0.35766481740535522</v>
      </c>
      <c r="J17415">
        <f t="shared" si="163"/>
        <v>0.35766481740535522</v>
      </c>
      <c r="K17415">
        <f t="shared" si="160"/>
        <v>0.35766481740535522</v>
      </c>
      <c r="M17415" t="s">
        <v>470</v>
      </c>
    </row>
    <row r="17416" spans="1:13" hidden="1">
      <c r="A17416" t="s">
        <v>306</v>
      </c>
      <c r="B17416" t="s">
        <v>331</v>
      </c>
      <c r="C17416" t="s">
        <v>280</v>
      </c>
      <c r="D17416">
        <f t="shared" si="162"/>
        <v>0.36123912624076687</v>
      </c>
      <c r="E17416">
        <f t="shared" si="163"/>
        <v>0.36123912624076687</v>
      </c>
      <c r="F17416">
        <f t="shared" si="163"/>
        <v>0.36123912624076687</v>
      </c>
      <c r="G17416">
        <f t="shared" si="163"/>
        <v>0.36123912624076687</v>
      </c>
      <c r="H17416">
        <f t="shared" si="163"/>
        <v>0.36123912624076687</v>
      </c>
      <c r="I17416">
        <f t="shared" si="163"/>
        <v>0.36123912624076687</v>
      </c>
      <c r="J17416">
        <f t="shared" si="163"/>
        <v>0.36123912624076687</v>
      </c>
      <c r="K17416">
        <f t="shared" si="160"/>
        <v>0.36123912624076687</v>
      </c>
      <c r="M17416" t="s">
        <v>470</v>
      </c>
    </row>
    <row r="17417" spans="1:13" hidden="1">
      <c r="A17417" t="s">
        <v>306</v>
      </c>
      <c r="B17417" t="s">
        <v>331</v>
      </c>
      <c r="C17417" t="s">
        <v>277</v>
      </c>
      <c r="D17417">
        <f t="shared" si="162"/>
        <v>0.38693960967797802</v>
      </c>
      <c r="E17417">
        <f t="shared" si="163"/>
        <v>0.38693960967797802</v>
      </c>
      <c r="F17417">
        <f t="shared" si="163"/>
        <v>0.38693960967797802</v>
      </c>
      <c r="G17417">
        <f t="shared" si="163"/>
        <v>0.38693960967797802</v>
      </c>
      <c r="H17417">
        <f t="shared" si="163"/>
        <v>0.38693960967797802</v>
      </c>
      <c r="I17417">
        <f t="shared" si="163"/>
        <v>0.38693960967797802</v>
      </c>
      <c r="J17417">
        <f t="shared" si="163"/>
        <v>0.38693960967797802</v>
      </c>
      <c r="K17417">
        <f t="shared" si="160"/>
        <v>0.38693960967797802</v>
      </c>
      <c r="M17417" t="s">
        <v>470</v>
      </c>
    </row>
    <row r="17418" spans="1:13" hidden="1">
      <c r="A17418" t="s">
        <v>306</v>
      </c>
      <c r="B17418" t="s">
        <v>331</v>
      </c>
      <c r="C17418" t="s">
        <v>281</v>
      </c>
      <c r="D17418">
        <f t="shared" si="162"/>
        <v>0.266761057263049</v>
      </c>
      <c r="E17418">
        <f t="shared" si="163"/>
        <v>0.266761057263049</v>
      </c>
      <c r="F17418">
        <f t="shared" si="163"/>
        <v>0.266761057263049</v>
      </c>
      <c r="G17418">
        <f t="shared" si="163"/>
        <v>0.266761057263049</v>
      </c>
      <c r="H17418">
        <f t="shared" si="163"/>
        <v>0.266761057263049</v>
      </c>
      <c r="I17418">
        <f t="shared" si="163"/>
        <v>0.266761057263049</v>
      </c>
      <c r="J17418">
        <f t="shared" si="163"/>
        <v>0.266761057263049</v>
      </c>
      <c r="K17418">
        <f t="shared" si="160"/>
        <v>0.266761057263049</v>
      </c>
      <c r="M17418" t="s">
        <v>470</v>
      </c>
    </row>
    <row r="17419" spans="1:13" hidden="1">
      <c r="A17419" t="s">
        <v>306</v>
      </c>
      <c r="B17419" t="s">
        <v>331</v>
      </c>
      <c r="C17419" t="s">
        <v>282</v>
      </c>
      <c r="D17419">
        <f t="shared" si="162"/>
        <v>0.2424509133089135</v>
      </c>
      <c r="E17419">
        <f t="shared" si="163"/>
        <v>0.2424509133089135</v>
      </c>
      <c r="F17419">
        <f t="shared" si="163"/>
        <v>0.2424509133089135</v>
      </c>
      <c r="G17419">
        <f t="shared" si="163"/>
        <v>0.2424509133089135</v>
      </c>
      <c r="H17419">
        <f t="shared" si="163"/>
        <v>0.2424509133089135</v>
      </c>
      <c r="I17419">
        <f t="shared" si="163"/>
        <v>0.2424509133089135</v>
      </c>
      <c r="J17419">
        <f t="shared" si="163"/>
        <v>0.2424509133089135</v>
      </c>
      <c r="K17419">
        <f t="shared" si="160"/>
        <v>0.2424509133089135</v>
      </c>
      <c r="M17419" t="s">
        <v>470</v>
      </c>
    </row>
    <row r="17420" spans="1:13" hidden="1">
      <c r="A17420" t="s">
        <v>306</v>
      </c>
      <c r="B17420" t="s">
        <v>331</v>
      </c>
      <c r="C17420" t="s">
        <v>283</v>
      </c>
      <c r="D17420">
        <f t="shared" si="162"/>
        <v>0.31166719967662598</v>
      </c>
      <c r="E17420">
        <f t="shared" si="163"/>
        <v>0.31166719967662598</v>
      </c>
      <c r="F17420">
        <f t="shared" si="163"/>
        <v>0.31166719967662598</v>
      </c>
      <c r="G17420">
        <f t="shared" si="163"/>
        <v>0.31166719967662598</v>
      </c>
      <c r="H17420">
        <f t="shared" si="163"/>
        <v>0.31166719967662598</v>
      </c>
      <c r="I17420">
        <f t="shared" si="163"/>
        <v>0.31166719967662598</v>
      </c>
      <c r="J17420">
        <f t="shared" si="163"/>
        <v>0.31166719967662598</v>
      </c>
      <c r="K17420">
        <f t="shared" si="160"/>
        <v>0.31166719967662598</v>
      </c>
      <c r="M17420" t="s">
        <v>470</v>
      </c>
    </row>
    <row r="17421" spans="1:13" hidden="1">
      <c r="A17421" t="s">
        <v>306</v>
      </c>
      <c r="B17421" t="s">
        <v>331</v>
      </c>
      <c r="C17421" t="s">
        <v>284</v>
      </c>
      <c r="D17421">
        <f t="shared" si="162"/>
        <v>0.30177296298076989</v>
      </c>
      <c r="E17421">
        <f t="shared" si="163"/>
        <v>0.30177296298076989</v>
      </c>
      <c r="F17421">
        <f t="shared" si="163"/>
        <v>0.30177296298076989</v>
      </c>
      <c r="G17421">
        <f t="shared" si="163"/>
        <v>0.30177296298076989</v>
      </c>
      <c r="H17421">
        <f t="shared" si="163"/>
        <v>0.30177296298076989</v>
      </c>
      <c r="I17421">
        <f t="shared" si="163"/>
        <v>0.30177296298076989</v>
      </c>
      <c r="J17421">
        <f t="shared" si="163"/>
        <v>0.30177296298076989</v>
      </c>
      <c r="K17421">
        <f t="shared" si="160"/>
        <v>0.30177296298076989</v>
      </c>
      <c r="M17421" t="s">
        <v>470</v>
      </c>
    </row>
    <row r="17422" spans="1:13" hidden="1">
      <c r="A17422" t="s">
        <v>306</v>
      </c>
      <c r="B17422" t="s">
        <v>331</v>
      </c>
      <c r="C17422" t="s">
        <v>285</v>
      </c>
      <c r="D17422">
        <f t="shared" si="162"/>
        <v>0.27002997550573621</v>
      </c>
      <c r="E17422">
        <f t="shared" si="163"/>
        <v>0.27002997550573621</v>
      </c>
      <c r="F17422">
        <f t="shared" si="163"/>
        <v>0.27002997550573621</v>
      </c>
      <c r="G17422">
        <f t="shared" si="163"/>
        <v>0.27002997550573621</v>
      </c>
      <c r="H17422">
        <f t="shared" si="163"/>
        <v>0.27002997550573621</v>
      </c>
      <c r="I17422">
        <f t="shared" si="163"/>
        <v>0.27002997550573621</v>
      </c>
      <c r="J17422">
        <f t="shared" si="163"/>
        <v>0.27002997550573621</v>
      </c>
      <c r="K17422">
        <f t="shared" si="163"/>
        <v>0.27002997550573621</v>
      </c>
      <c r="M17422" t="s">
        <v>470</v>
      </c>
    </row>
    <row r="17423" spans="1:13" hidden="1">
      <c r="A17423" t="s">
        <v>306</v>
      </c>
      <c r="B17423" t="s">
        <v>331</v>
      </c>
      <c r="C17423" t="s">
        <v>286</v>
      </c>
      <c r="D17423">
        <f t="shared" si="162"/>
        <v>0.24811870533288052</v>
      </c>
      <c r="E17423">
        <f t="shared" si="163"/>
        <v>0.24811870533288052</v>
      </c>
      <c r="F17423">
        <f t="shared" si="163"/>
        <v>0.24811870533288052</v>
      </c>
      <c r="G17423">
        <f t="shared" si="163"/>
        <v>0.24811870533288052</v>
      </c>
      <c r="H17423">
        <f t="shared" si="163"/>
        <v>0.24811870533288052</v>
      </c>
      <c r="I17423">
        <f t="shared" si="163"/>
        <v>0.24811870533288052</v>
      </c>
      <c r="J17423">
        <f t="shared" si="163"/>
        <v>0.24811870533288052</v>
      </c>
      <c r="K17423">
        <f t="shared" si="163"/>
        <v>0.24811870533288052</v>
      </c>
      <c r="M17423" t="s">
        <v>470</v>
      </c>
    </row>
    <row r="17424" spans="1:13" hidden="1">
      <c r="A17424" t="s">
        <v>306</v>
      </c>
      <c r="B17424" t="s">
        <v>331</v>
      </c>
      <c r="C17424" t="s">
        <v>287</v>
      </c>
      <c r="D17424">
        <f t="shared" si="162"/>
        <v>0.30751908839609177</v>
      </c>
      <c r="E17424">
        <f t="shared" si="163"/>
        <v>0.30751908839609177</v>
      </c>
      <c r="F17424">
        <f t="shared" si="163"/>
        <v>0.30751908839609177</v>
      </c>
      <c r="G17424">
        <f t="shared" si="163"/>
        <v>0.30751908839609177</v>
      </c>
      <c r="H17424">
        <f t="shared" si="163"/>
        <v>0.30751908839609177</v>
      </c>
      <c r="I17424">
        <f t="shared" si="163"/>
        <v>0.30751908839609177</v>
      </c>
      <c r="J17424">
        <f t="shared" si="163"/>
        <v>0.30751908839609177</v>
      </c>
      <c r="K17424">
        <f t="shared" si="163"/>
        <v>0.30751908839609177</v>
      </c>
      <c r="M17424" t="s">
        <v>470</v>
      </c>
    </row>
    <row r="17425" spans="1:13" hidden="1">
      <c r="A17425" t="s">
        <v>306</v>
      </c>
      <c r="B17425" t="s">
        <v>331</v>
      </c>
      <c r="C17425" t="s">
        <v>288</v>
      </c>
      <c r="D17425">
        <f t="shared" si="162"/>
        <v>0.31033235939386955</v>
      </c>
      <c r="E17425">
        <f t="shared" si="163"/>
        <v>0.31033235939386955</v>
      </c>
      <c r="F17425">
        <f t="shared" si="163"/>
        <v>0.31033235939386955</v>
      </c>
      <c r="G17425">
        <f t="shared" si="163"/>
        <v>0.31033235939386955</v>
      </c>
      <c r="H17425">
        <f t="shared" si="163"/>
        <v>0.31033235939386955</v>
      </c>
      <c r="I17425">
        <f t="shared" si="163"/>
        <v>0.31033235939386955</v>
      </c>
      <c r="J17425">
        <f t="shared" si="163"/>
        <v>0.31033235939386955</v>
      </c>
      <c r="K17425">
        <f t="shared" si="163"/>
        <v>0.31033235939386955</v>
      </c>
      <c r="M17425" t="s">
        <v>470</v>
      </c>
    </row>
    <row r="17426" spans="1:13" hidden="1">
      <c r="A17426" t="s">
        <v>306</v>
      </c>
      <c r="B17426" t="s">
        <v>331</v>
      </c>
      <c r="C17426" t="s">
        <v>289</v>
      </c>
      <c r="D17426">
        <f t="shared" si="162"/>
        <v>0.37584900781250002</v>
      </c>
      <c r="E17426">
        <f t="shared" si="163"/>
        <v>0.37584900781250002</v>
      </c>
      <c r="F17426">
        <f t="shared" si="163"/>
        <v>0.37584900781250002</v>
      </c>
      <c r="G17426">
        <f t="shared" si="163"/>
        <v>0.37584900781250002</v>
      </c>
      <c r="H17426">
        <f t="shared" si="163"/>
        <v>0.37584900781250002</v>
      </c>
      <c r="I17426">
        <f t="shared" si="163"/>
        <v>0.37584900781250002</v>
      </c>
      <c r="J17426">
        <f t="shared" si="163"/>
        <v>0.37584900781250002</v>
      </c>
      <c r="K17426">
        <f t="shared" si="163"/>
        <v>0.37584900781250002</v>
      </c>
      <c r="M17426" t="s">
        <v>470</v>
      </c>
    </row>
    <row r="17427" spans="1:13" hidden="1">
      <c r="A17427" t="s">
        <v>306</v>
      </c>
      <c r="B17427" t="s">
        <v>331</v>
      </c>
      <c r="C17427" t="s">
        <v>290</v>
      </c>
      <c r="D17427">
        <f t="shared" si="162"/>
        <v>0.36378057076539877</v>
      </c>
      <c r="E17427">
        <f t="shared" si="163"/>
        <v>0.36378057076539877</v>
      </c>
      <c r="F17427">
        <f t="shared" si="163"/>
        <v>0.36378057076539877</v>
      </c>
      <c r="G17427">
        <f t="shared" si="163"/>
        <v>0.36378057076539877</v>
      </c>
      <c r="H17427">
        <f t="shared" si="163"/>
        <v>0.36378057076539877</v>
      </c>
      <c r="I17427">
        <f t="shared" si="163"/>
        <v>0.36378057076539877</v>
      </c>
      <c r="J17427">
        <f t="shared" si="163"/>
        <v>0.36378057076539877</v>
      </c>
      <c r="K17427">
        <f t="shared" si="163"/>
        <v>0.36378057076539877</v>
      </c>
      <c r="M17427" t="s">
        <v>470</v>
      </c>
    </row>
    <row r="17428" spans="1:13" hidden="1">
      <c r="A17428" t="s">
        <v>306</v>
      </c>
      <c r="B17428" t="s">
        <v>331</v>
      </c>
      <c r="C17428" t="s">
        <v>291</v>
      </c>
      <c r="D17428">
        <f t="shared" si="162"/>
        <v>0.37220318029136384</v>
      </c>
      <c r="E17428">
        <f t="shared" si="163"/>
        <v>0.37220318029136384</v>
      </c>
      <c r="F17428">
        <f t="shared" si="163"/>
        <v>0.37220318029136384</v>
      </c>
      <c r="G17428">
        <f t="shared" si="163"/>
        <v>0.37220318029136384</v>
      </c>
      <c r="H17428">
        <f t="shared" si="163"/>
        <v>0.37220318029136384</v>
      </c>
      <c r="I17428">
        <f t="shared" si="163"/>
        <v>0.37220318029136384</v>
      </c>
      <c r="J17428">
        <f t="shared" si="163"/>
        <v>0.37220318029136384</v>
      </c>
      <c r="K17428">
        <f t="shared" si="163"/>
        <v>0.37220318029136384</v>
      </c>
      <c r="M17428" t="s">
        <v>470</v>
      </c>
    </row>
    <row r="17429" spans="1:13" hidden="1">
      <c r="A17429" t="s">
        <v>306</v>
      </c>
      <c r="B17429" t="s">
        <v>331</v>
      </c>
      <c r="C17429" t="s">
        <v>292</v>
      </c>
      <c r="D17429">
        <f t="shared" si="162"/>
        <v>0.39083471286231763</v>
      </c>
      <c r="E17429">
        <f t="shared" si="163"/>
        <v>0.39083471286231763</v>
      </c>
      <c r="F17429">
        <f t="shared" si="163"/>
        <v>0.39083471286231763</v>
      </c>
      <c r="G17429">
        <f t="shared" si="163"/>
        <v>0.39083471286231763</v>
      </c>
      <c r="H17429">
        <f t="shared" si="163"/>
        <v>0.39083471286231763</v>
      </c>
      <c r="I17429">
        <f t="shared" si="163"/>
        <v>0.39083471286231763</v>
      </c>
      <c r="J17429">
        <f t="shared" si="163"/>
        <v>0.39083471286231763</v>
      </c>
      <c r="K17429">
        <f t="shared" si="163"/>
        <v>0.39083471286231763</v>
      </c>
      <c r="M17429" t="s">
        <v>470</v>
      </c>
    </row>
    <row r="17430" spans="1:13" hidden="1">
      <c r="A17430" t="s">
        <v>306</v>
      </c>
      <c r="B17430" t="s">
        <v>498</v>
      </c>
      <c r="C17430" t="s">
        <v>278</v>
      </c>
      <c r="D17430">
        <v>0.5878704119850191</v>
      </c>
      <c r="E17430">
        <f t="shared" si="163"/>
        <v>0.5878704119850191</v>
      </c>
      <c r="F17430">
        <f t="shared" si="163"/>
        <v>0.5878704119850191</v>
      </c>
      <c r="G17430">
        <f t="shared" si="163"/>
        <v>0.5878704119850191</v>
      </c>
      <c r="H17430">
        <f t="shared" si="163"/>
        <v>0.5878704119850191</v>
      </c>
      <c r="I17430">
        <f t="shared" si="163"/>
        <v>0.5878704119850191</v>
      </c>
      <c r="J17430">
        <f t="shared" si="163"/>
        <v>0.5878704119850191</v>
      </c>
      <c r="K17430">
        <f t="shared" si="163"/>
        <v>0.5878704119850191</v>
      </c>
    </row>
    <row r="17431" spans="1:13" hidden="1">
      <c r="A17431" t="s">
        <v>306</v>
      </c>
      <c r="B17431" t="s">
        <v>498</v>
      </c>
      <c r="C17431" t="s">
        <v>279</v>
      </c>
      <c r="D17431">
        <v>0.5957865168539328</v>
      </c>
      <c r="E17431">
        <f t="shared" si="163"/>
        <v>0.5957865168539328</v>
      </c>
      <c r="F17431">
        <f t="shared" si="163"/>
        <v>0.5957865168539328</v>
      </c>
      <c r="G17431">
        <f t="shared" si="163"/>
        <v>0.5957865168539328</v>
      </c>
      <c r="H17431">
        <f t="shared" si="163"/>
        <v>0.5957865168539328</v>
      </c>
      <c r="I17431">
        <f t="shared" si="163"/>
        <v>0.5957865168539328</v>
      </c>
      <c r="J17431">
        <f t="shared" si="163"/>
        <v>0.5957865168539328</v>
      </c>
      <c r="K17431">
        <f t="shared" si="163"/>
        <v>0.5957865168539328</v>
      </c>
      <c r="M17431" t="s">
        <v>470</v>
      </c>
    </row>
    <row r="17432" spans="1:13" hidden="1">
      <c r="A17432" t="s">
        <v>306</v>
      </c>
      <c r="B17432" t="s">
        <v>498</v>
      </c>
      <c r="C17432" t="s">
        <v>280</v>
      </c>
      <c r="D17432">
        <v>0.59458988764044907</v>
      </c>
      <c r="E17432">
        <f t="shared" si="163"/>
        <v>0.59458988764044907</v>
      </c>
      <c r="F17432">
        <f t="shared" si="163"/>
        <v>0.59458988764044907</v>
      </c>
      <c r="G17432">
        <f t="shared" si="163"/>
        <v>0.59458988764044907</v>
      </c>
      <c r="H17432">
        <f t="shared" si="163"/>
        <v>0.59458988764044907</v>
      </c>
      <c r="I17432">
        <f t="shared" si="163"/>
        <v>0.59458988764044907</v>
      </c>
      <c r="J17432">
        <f t="shared" si="163"/>
        <v>0.59458988764044907</v>
      </c>
      <c r="K17432">
        <f t="shared" si="163"/>
        <v>0.59458988764044907</v>
      </c>
      <c r="M17432" t="s">
        <v>470</v>
      </c>
    </row>
    <row r="17433" spans="1:13" hidden="1">
      <c r="A17433" t="s">
        <v>306</v>
      </c>
      <c r="B17433" t="s">
        <v>498</v>
      </c>
      <c r="C17433" t="s">
        <v>277</v>
      </c>
      <c r="D17433">
        <v>0.57748314606741569</v>
      </c>
      <c r="E17433">
        <f t="shared" si="163"/>
        <v>0.57748314606741569</v>
      </c>
      <c r="F17433">
        <f t="shared" si="163"/>
        <v>0.57748314606741569</v>
      </c>
      <c r="G17433">
        <f t="shared" si="163"/>
        <v>0.57748314606741569</v>
      </c>
      <c r="H17433">
        <f t="shared" si="163"/>
        <v>0.57748314606741569</v>
      </c>
      <c r="I17433">
        <f t="shared" si="163"/>
        <v>0.57748314606741569</v>
      </c>
      <c r="J17433">
        <f t="shared" si="163"/>
        <v>0.57748314606741569</v>
      </c>
      <c r="K17433">
        <f t="shared" si="163"/>
        <v>0.57748314606741569</v>
      </c>
      <c r="M17433" t="s">
        <v>470</v>
      </c>
    </row>
    <row r="17434" spans="1:13" hidden="1">
      <c r="A17434" t="s">
        <v>306</v>
      </c>
      <c r="B17434" t="s">
        <v>498</v>
      </c>
      <c r="C17434" t="s">
        <v>281</v>
      </c>
      <c r="D17434">
        <v>0.31140138888888896</v>
      </c>
      <c r="E17434">
        <f t="shared" si="163"/>
        <v>0.31140138888888896</v>
      </c>
      <c r="F17434">
        <f t="shared" si="163"/>
        <v>0.31140138888888896</v>
      </c>
      <c r="G17434">
        <f t="shared" si="163"/>
        <v>0.31140138888888896</v>
      </c>
      <c r="H17434">
        <f t="shared" si="163"/>
        <v>0.31140138888888896</v>
      </c>
      <c r="I17434">
        <f t="shared" si="163"/>
        <v>0.31140138888888896</v>
      </c>
      <c r="J17434">
        <f t="shared" si="163"/>
        <v>0.31140138888888896</v>
      </c>
      <c r="K17434">
        <f t="shared" si="163"/>
        <v>0.31140138888888896</v>
      </c>
      <c r="M17434" t="s">
        <v>470</v>
      </c>
    </row>
    <row r="17435" spans="1:13" hidden="1">
      <c r="A17435" t="s">
        <v>306</v>
      </c>
      <c r="B17435" t="s">
        <v>498</v>
      </c>
      <c r="C17435" t="s">
        <v>282</v>
      </c>
      <c r="D17435">
        <v>0.27295555555555545</v>
      </c>
      <c r="E17435">
        <f t="shared" si="163"/>
        <v>0.27295555555555545</v>
      </c>
      <c r="F17435">
        <f t="shared" si="163"/>
        <v>0.27295555555555545</v>
      </c>
      <c r="G17435">
        <f t="shared" si="163"/>
        <v>0.27295555555555545</v>
      </c>
      <c r="H17435">
        <f t="shared" si="163"/>
        <v>0.27295555555555545</v>
      </c>
      <c r="I17435">
        <f t="shared" si="163"/>
        <v>0.27295555555555545</v>
      </c>
      <c r="J17435">
        <f t="shared" si="163"/>
        <v>0.27295555555555545</v>
      </c>
      <c r="K17435">
        <f t="shared" si="163"/>
        <v>0.27295555555555545</v>
      </c>
      <c r="M17435" t="s">
        <v>470</v>
      </c>
    </row>
    <row r="17436" spans="1:13" hidden="1">
      <c r="A17436" t="s">
        <v>306</v>
      </c>
      <c r="B17436" t="s">
        <v>498</v>
      </c>
      <c r="C17436" t="s">
        <v>283</v>
      </c>
      <c r="D17436">
        <v>0.27265138888888885</v>
      </c>
      <c r="E17436">
        <f t="shared" si="163"/>
        <v>0.27265138888888885</v>
      </c>
      <c r="F17436">
        <f t="shared" si="163"/>
        <v>0.27265138888888885</v>
      </c>
      <c r="G17436">
        <f t="shared" si="163"/>
        <v>0.27265138888888885</v>
      </c>
      <c r="H17436">
        <f t="shared" si="163"/>
        <v>0.27265138888888885</v>
      </c>
      <c r="I17436">
        <f t="shared" si="163"/>
        <v>0.27265138888888885</v>
      </c>
      <c r="J17436">
        <f t="shared" si="163"/>
        <v>0.27265138888888885</v>
      </c>
      <c r="K17436">
        <f t="shared" si="163"/>
        <v>0.27265138888888885</v>
      </c>
      <c r="M17436" t="s">
        <v>470</v>
      </c>
    </row>
    <row r="17437" spans="1:13" hidden="1">
      <c r="A17437" t="s">
        <v>306</v>
      </c>
      <c r="B17437" t="s">
        <v>498</v>
      </c>
      <c r="C17437" t="s">
        <v>284</v>
      </c>
      <c r="D17437">
        <v>0.30230666666666678</v>
      </c>
      <c r="E17437">
        <f t="shared" si="163"/>
        <v>0.30230666666666678</v>
      </c>
      <c r="F17437">
        <f t="shared" si="163"/>
        <v>0.30230666666666678</v>
      </c>
      <c r="G17437">
        <f t="shared" si="163"/>
        <v>0.30230666666666678</v>
      </c>
      <c r="H17437">
        <f t="shared" si="163"/>
        <v>0.30230666666666678</v>
      </c>
      <c r="I17437">
        <f t="shared" si="163"/>
        <v>0.30230666666666678</v>
      </c>
      <c r="J17437">
        <f t="shared" si="163"/>
        <v>0.30230666666666678</v>
      </c>
      <c r="K17437">
        <f t="shared" si="163"/>
        <v>0.30230666666666678</v>
      </c>
      <c r="M17437" t="s">
        <v>470</v>
      </c>
    </row>
    <row r="17438" spans="1:13" hidden="1">
      <c r="A17438" t="s">
        <v>306</v>
      </c>
      <c r="B17438" t="s">
        <v>498</v>
      </c>
      <c r="C17438" t="s">
        <v>285</v>
      </c>
      <c r="D17438">
        <v>0.26277167277167285</v>
      </c>
      <c r="E17438">
        <f t="shared" si="163"/>
        <v>0.26277167277167285</v>
      </c>
      <c r="F17438">
        <f t="shared" si="163"/>
        <v>0.26277167277167285</v>
      </c>
      <c r="G17438">
        <f t="shared" si="163"/>
        <v>0.26277167277167285</v>
      </c>
      <c r="H17438">
        <f t="shared" si="163"/>
        <v>0.26277167277167285</v>
      </c>
      <c r="I17438">
        <f t="shared" si="163"/>
        <v>0.26277167277167285</v>
      </c>
      <c r="J17438">
        <f t="shared" si="163"/>
        <v>0.26277167277167285</v>
      </c>
      <c r="K17438">
        <f t="shared" si="163"/>
        <v>0.26277167277167285</v>
      </c>
      <c r="M17438" t="s">
        <v>470</v>
      </c>
    </row>
    <row r="17439" spans="1:13" hidden="1">
      <c r="A17439" t="s">
        <v>306</v>
      </c>
      <c r="B17439" t="s">
        <v>498</v>
      </c>
      <c r="C17439" t="s">
        <v>286</v>
      </c>
      <c r="D17439">
        <v>0.24230219780219783</v>
      </c>
      <c r="E17439">
        <f t="shared" si="163"/>
        <v>0.24230219780219783</v>
      </c>
      <c r="F17439">
        <f t="shared" si="163"/>
        <v>0.24230219780219783</v>
      </c>
      <c r="G17439">
        <f t="shared" si="163"/>
        <v>0.24230219780219783</v>
      </c>
      <c r="H17439">
        <f t="shared" si="163"/>
        <v>0.24230219780219783</v>
      </c>
      <c r="I17439">
        <f t="shared" si="163"/>
        <v>0.24230219780219783</v>
      </c>
      <c r="J17439">
        <f t="shared" si="163"/>
        <v>0.24230219780219783</v>
      </c>
      <c r="K17439">
        <f t="shared" si="163"/>
        <v>0.24230219780219783</v>
      </c>
      <c r="M17439" t="s">
        <v>470</v>
      </c>
    </row>
    <row r="17440" spans="1:13" hidden="1">
      <c r="A17440" t="s">
        <v>306</v>
      </c>
      <c r="B17440" t="s">
        <v>498</v>
      </c>
      <c r="C17440" t="s">
        <v>287</v>
      </c>
      <c r="D17440">
        <v>0.23449764521193112</v>
      </c>
      <c r="E17440">
        <f t="shared" si="163"/>
        <v>0.23449764521193112</v>
      </c>
      <c r="F17440">
        <f t="shared" si="163"/>
        <v>0.23449764521193112</v>
      </c>
      <c r="G17440">
        <f t="shared" si="163"/>
        <v>0.23449764521193112</v>
      </c>
      <c r="H17440">
        <f t="shared" si="163"/>
        <v>0.23449764521193112</v>
      </c>
      <c r="I17440">
        <f t="shared" si="163"/>
        <v>0.23449764521193112</v>
      </c>
      <c r="J17440">
        <f t="shared" si="163"/>
        <v>0.23449764521193112</v>
      </c>
      <c r="K17440">
        <f t="shared" ref="K17440:K17476" si="164">$D17440</f>
        <v>0.23449764521193112</v>
      </c>
      <c r="M17440" t="s">
        <v>470</v>
      </c>
    </row>
    <row r="17441" spans="1:13" hidden="1">
      <c r="A17441" t="s">
        <v>306</v>
      </c>
      <c r="B17441" t="s">
        <v>498</v>
      </c>
      <c r="C17441" t="s">
        <v>288</v>
      </c>
      <c r="D17441">
        <v>0.23884615384615379</v>
      </c>
      <c r="E17441">
        <f t="shared" ref="E17441:J17476" si="165">$D17441</f>
        <v>0.23884615384615379</v>
      </c>
      <c r="F17441">
        <f t="shared" si="165"/>
        <v>0.23884615384615379</v>
      </c>
      <c r="G17441">
        <f t="shared" si="165"/>
        <v>0.23884615384615379</v>
      </c>
      <c r="H17441">
        <f t="shared" si="165"/>
        <v>0.23884615384615379</v>
      </c>
      <c r="I17441">
        <f t="shared" si="165"/>
        <v>0.23884615384615379</v>
      </c>
      <c r="J17441">
        <f t="shared" si="165"/>
        <v>0.23884615384615379</v>
      </c>
      <c r="K17441">
        <f t="shared" si="164"/>
        <v>0.23884615384615379</v>
      </c>
      <c r="M17441" t="s">
        <v>470</v>
      </c>
    </row>
    <row r="17442" spans="1:13" hidden="1">
      <c r="A17442" t="s">
        <v>306</v>
      </c>
      <c r="B17442" t="s">
        <v>498</v>
      </c>
      <c r="C17442" t="s">
        <v>289</v>
      </c>
      <c r="D17442">
        <v>0.4556167582417579</v>
      </c>
      <c r="E17442">
        <f t="shared" si="165"/>
        <v>0.4556167582417579</v>
      </c>
      <c r="F17442">
        <f t="shared" si="165"/>
        <v>0.4556167582417579</v>
      </c>
      <c r="G17442">
        <f t="shared" si="165"/>
        <v>0.4556167582417579</v>
      </c>
      <c r="H17442">
        <f t="shared" si="165"/>
        <v>0.4556167582417579</v>
      </c>
      <c r="I17442">
        <f t="shared" si="165"/>
        <v>0.4556167582417579</v>
      </c>
      <c r="J17442">
        <f t="shared" si="165"/>
        <v>0.4556167582417579</v>
      </c>
      <c r="K17442">
        <f t="shared" si="164"/>
        <v>0.4556167582417579</v>
      </c>
      <c r="M17442" t="s">
        <v>470</v>
      </c>
    </row>
    <row r="17443" spans="1:13" hidden="1">
      <c r="A17443" t="s">
        <v>306</v>
      </c>
      <c r="B17443" t="s">
        <v>498</v>
      </c>
      <c r="C17443" t="s">
        <v>290</v>
      </c>
      <c r="D17443">
        <v>0.47920512820512823</v>
      </c>
      <c r="E17443">
        <f t="shared" si="165"/>
        <v>0.47920512820512823</v>
      </c>
      <c r="F17443">
        <f t="shared" si="165"/>
        <v>0.47920512820512823</v>
      </c>
      <c r="G17443">
        <f t="shared" si="165"/>
        <v>0.47920512820512823</v>
      </c>
      <c r="H17443">
        <f t="shared" si="165"/>
        <v>0.47920512820512823</v>
      </c>
      <c r="I17443">
        <f t="shared" si="165"/>
        <v>0.47920512820512823</v>
      </c>
      <c r="J17443">
        <f t="shared" si="165"/>
        <v>0.47920512820512823</v>
      </c>
      <c r="K17443">
        <f t="shared" si="164"/>
        <v>0.47920512820512823</v>
      </c>
      <c r="M17443" t="s">
        <v>470</v>
      </c>
    </row>
    <row r="17444" spans="1:13" hidden="1">
      <c r="A17444" t="s">
        <v>306</v>
      </c>
      <c r="B17444" t="s">
        <v>498</v>
      </c>
      <c r="C17444" t="s">
        <v>291</v>
      </c>
      <c r="D17444">
        <v>0.47859706959706966</v>
      </c>
      <c r="E17444">
        <f t="shared" si="165"/>
        <v>0.47859706959706966</v>
      </c>
      <c r="F17444">
        <f t="shared" si="165"/>
        <v>0.47859706959706966</v>
      </c>
      <c r="G17444">
        <f t="shared" si="165"/>
        <v>0.47859706959706966</v>
      </c>
      <c r="H17444">
        <f t="shared" si="165"/>
        <v>0.47859706959706966</v>
      </c>
      <c r="I17444">
        <f t="shared" si="165"/>
        <v>0.47859706959706966</v>
      </c>
      <c r="J17444">
        <f t="shared" si="165"/>
        <v>0.47859706959706966</v>
      </c>
      <c r="K17444">
        <f t="shared" si="164"/>
        <v>0.47859706959706966</v>
      </c>
      <c r="M17444" t="s">
        <v>470</v>
      </c>
    </row>
    <row r="17445" spans="1:13" hidden="1">
      <c r="A17445" t="s">
        <v>306</v>
      </c>
      <c r="B17445" t="s">
        <v>498</v>
      </c>
      <c r="C17445" t="s">
        <v>292</v>
      </c>
      <c r="D17445">
        <v>0.46048351648351638</v>
      </c>
      <c r="E17445">
        <f t="shared" si="165"/>
        <v>0.46048351648351638</v>
      </c>
      <c r="F17445">
        <f t="shared" si="165"/>
        <v>0.46048351648351638</v>
      </c>
      <c r="G17445">
        <f t="shared" si="165"/>
        <v>0.46048351648351638</v>
      </c>
      <c r="H17445">
        <f t="shared" si="165"/>
        <v>0.46048351648351638</v>
      </c>
      <c r="I17445">
        <f t="shared" si="165"/>
        <v>0.46048351648351638</v>
      </c>
      <c r="J17445">
        <f t="shared" si="165"/>
        <v>0.46048351648351638</v>
      </c>
      <c r="K17445">
        <f t="shared" si="164"/>
        <v>0.46048351648351638</v>
      </c>
      <c r="M17445" t="s">
        <v>470</v>
      </c>
    </row>
    <row r="17446" spans="1:13" hidden="1">
      <c r="A17446" t="s">
        <v>306</v>
      </c>
      <c r="B17446" t="s">
        <v>499</v>
      </c>
      <c r="C17446" t="s">
        <v>278</v>
      </c>
      <c r="D17446">
        <v>0.53781872659176022</v>
      </c>
      <c r="E17446">
        <f t="shared" si="165"/>
        <v>0.53781872659176022</v>
      </c>
      <c r="F17446">
        <f t="shared" si="165"/>
        <v>0.53781872659176022</v>
      </c>
      <c r="G17446">
        <f t="shared" si="165"/>
        <v>0.53781872659176022</v>
      </c>
      <c r="H17446">
        <f t="shared" si="165"/>
        <v>0.53781872659176022</v>
      </c>
      <c r="I17446">
        <f t="shared" si="165"/>
        <v>0.53781872659176022</v>
      </c>
      <c r="J17446">
        <f t="shared" si="165"/>
        <v>0.53781872659176022</v>
      </c>
      <c r="K17446">
        <f t="shared" si="164"/>
        <v>0.53781872659176022</v>
      </c>
      <c r="M17446" t="s">
        <v>470</v>
      </c>
    </row>
    <row r="17447" spans="1:13" hidden="1">
      <c r="A17447" t="s">
        <v>306</v>
      </c>
      <c r="B17447" t="s">
        <v>499</v>
      </c>
      <c r="C17447" t="s">
        <v>279</v>
      </c>
      <c r="D17447">
        <v>0.54238202247191014</v>
      </c>
      <c r="E17447">
        <f t="shared" si="165"/>
        <v>0.54238202247191014</v>
      </c>
      <c r="F17447">
        <f t="shared" si="165"/>
        <v>0.54238202247191014</v>
      </c>
      <c r="G17447">
        <f t="shared" si="165"/>
        <v>0.54238202247191014</v>
      </c>
      <c r="H17447">
        <f t="shared" si="165"/>
        <v>0.54238202247191014</v>
      </c>
      <c r="I17447">
        <f t="shared" si="165"/>
        <v>0.54238202247191014</v>
      </c>
      <c r="J17447">
        <f t="shared" si="165"/>
        <v>0.54238202247191014</v>
      </c>
      <c r="K17447">
        <f t="shared" si="164"/>
        <v>0.54238202247191014</v>
      </c>
      <c r="M17447" t="s">
        <v>470</v>
      </c>
    </row>
    <row r="17448" spans="1:13" hidden="1">
      <c r="A17448" t="s">
        <v>306</v>
      </c>
      <c r="B17448" t="s">
        <v>499</v>
      </c>
      <c r="C17448" t="s">
        <v>280</v>
      </c>
      <c r="D17448">
        <v>0.54003370786516869</v>
      </c>
      <c r="E17448">
        <f t="shared" si="165"/>
        <v>0.54003370786516869</v>
      </c>
      <c r="F17448">
        <f t="shared" si="165"/>
        <v>0.54003370786516869</v>
      </c>
      <c r="G17448">
        <f t="shared" si="165"/>
        <v>0.54003370786516869</v>
      </c>
      <c r="H17448">
        <f t="shared" si="165"/>
        <v>0.54003370786516869</v>
      </c>
      <c r="I17448">
        <f t="shared" si="165"/>
        <v>0.54003370786516869</v>
      </c>
      <c r="J17448">
        <f t="shared" si="165"/>
        <v>0.54003370786516869</v>
      </c>
      <c r="K17448">
        <f t="shared" si="164"/>
        <v>0.54003370786516869</v>
      </c>
      <c r="M17448" t="s">
        <v>470</v>
      </c>
    </row>
    <row r="17449" spans="1:13" hidden="1">
      <c r="A17449" t="s">
        <v>306</v>
      </c>
      <c r="B17449" t="s">
        <v>499</v>
      </c>
      <c r="C17449" t="s">
        <v>277</v>
      </c>
      <c r="D17449">
        <v>0.52843820224719096</v>
      </c>
      <c r="E17449">
        <f t="shared" si="165"/>
        <v>0.52843820224719096</v>
      </c>
      <c r="F17449">
        <f t="shared" si="165"/>
        <v>0.52843820224719096</v>
      </c>
      <c r="G17449">
        <f t="shared" si="165"/>
        <v>0.52843820224719096</v>
      </c>
      <c r="H17449">
        <f t="shared" si="165"/>
        <v>0.52843820224719096</v>
      </c>
      <c r="I17449">
        <f t="shared" si="165"/>
        <v>0.52843820224719096</v>
      </c>
      <c r="J17449">
        <f t="shared" si="165"/>
        <v>0.52843820224719096</v>
      </c>
      <c r="K17449">
        <f t="shared" si="164"/>
        <v>0.52843820224719096</v>
      </c>
      <c r="M17449" t="s">
        <v>470</v>
      </c>
    </row>
    <row r="17450" spans="1:13" hidden="1">
      <c r="A17450" t="s">
        <v>306</v>
      </c>
      <c r="B17450" t="s">
        <v>499</v>
      </c>
      <c r="C17450" t="s">
        <v>281</v>
      </c>
      <c r="D17450">
        <v>0.26271527777777792</v>
      </c>
      <c r="E17450">
        <f t="shared" si="165"/>
        <v>0.26271527777777792</v>
      </c>
      <c r="F17450">
        <f t="shared" si="165"/>
        <v>0.26271527777777792</v>
      </c>
      <c r="G17450">
        <f t="shared" si="165"/>
        <v>0.26271527777777792</v>
      </c>
      <c r="H17450">
        <f t="shared" si="165"/>
        <v>0.26271527777777792</v>
      </c>
      <c r="I17450">
        <f t="shared" si="165"/>
        <v>0.26271527777777792</v>
      </c>
      <c r="J17450">
        <f t="shared" si="165"/>
        <v>0.26271527777777792</v>
      </c>
      <c r="K17450">
        <f t="shared" si="164"/>
        <v>0.26271527777777792</v>
      </c>
      <c r="M17450" t="s">
        <v>470</v>
      </c>
    </row>
    <row r="17451" spans="1:13" hidden="1">
      <c r="A17451" t="s">
        <v>306</v>
      </c>
      <c r="B17451" t="s">
        <v>499</v>
      </c>
      <c r="C17451" t="s">
        <v>282</v>
      </c>
      <c r="D17451">
        <v>0.22880370370370376</v>
      </c>
      <c r="E17451">
        <f t="shared" si="165"/>
        <v>0.22880370370370376</v>
      </c>
      <c r="F17451">
        <f t="shared" si="165"/>
        <v>0.22880370370370376</v>
      </c>
      <c r="G17451">
        <f t="shared" si="165"/>
        <v>0.22880370370370376</v>
      </c>
      <c r="H17451">
        <f t="shared" si="165"/>
        <v>0.22880370370370376</v>
      </c>
      <c r="I17451">
        <f t="shared" si="165"/>
        <v>0.22880370370370376</v>
      </c>
      <c r="J17451">
        <f t="shared" si="165"/>
        <v>0.22880370370370376</v>
      </c>
      <c r="K17451">
        <f t="shared" si="164"/>
        <v>0.22880370370370376</v>
      </c>
      <c r="M17451" t="s">
        <v>470</v>
      </c>
    </row>
    <row r="17452" spans="1:13" hidden="1">
      <c r="A17452" t="s">
        <v>306</v>
      </c>
      <c r="B17452" t="s">
        <v>499</v>
      </c>
      <c r="C17452" t="s">
        <v>283</v>
      </c>
      <c r="D17452">
        <v>0.23066527777777779</v>
      </c>
      <c r="E17452">
        <f t="shared" si="165"/>
        <v>0.23066527777777779</v>
      </c>
      <c r="F17452">
        <f t="shared" si="165"/>
        <v>0.23066527777777779</v>
      </c>
      <c r="G17452">
        <f t="shared" si="165"/>
        <v>0.23066527777777779</v>
      </c>
      <c r="H17452">
        <f t="shared" si="165"/>
        <v>0.23066527777777779</v>
      </c>
      <c r="I17452">
        <f t="shared" si="165"/>
        <v>0.23066527777777779</v>
      </c>
      <c r="J17452">
        <f t="shared" si="165"/>
        <v>0.23066527777777779</v>
      </c>
      <c r="K17452">
        <f t="shared" si="164"/>
        <v>0.23066527777777779</v>
      </c>
      <c r="M17452" t="s">
        <v>470</v>
      </c>
    </row>
    <row r="17453" spans="1:13" hidden="1">
      <c r="A17453" t="s">
        <v>306</v>
      </c>
      <c r="B17453" t="s">
        <v>499</v>
      </c>
      <c r="C17453" t="s">
        <v>284</v>
      </c>
      <c r="D17453">
        <v>0.25189555555555554</v>
      </c>
      <c r="E17453">
        <f t="shared" si="165"/>
        <v>0.25189555555555554</v>
      </c>
      <c r="F17453">
        <f t="shared" si="165"/>
        <v>0.25189555555555554</v>
      </c>
      <c r="G17453">
        <f t="shared" si="165"/>
        <v>0.25189555555555554</v>
      </c>
      <c r="H17453">
        <f t="shared" si="165"/>
        <v>0.25189555555555554</v>
      </c>
      <c r="I17453">
        <f t="shared" si="165"/>
        <v>0.25189555555555554</v>
      </c>
      <c r="J17453">
        <f t="shared" si="165"/>
        <v>0.25189555555555554</v>
      </c>
      <c r="K17453">
        <f t="shared" si="164"/>
        <v>0.25189555555555554</v>
      </c>
      <c r="M17453" t="s">
        <v>470</v>
      </c>
    </row>
    <row r="17454" spans="1:13" hidden="1">
      <c r="A17454" t="s">
        <v>306</v>
      </c>
      <c r="B17454" t="s">
        <v>499</v>
      </c>
      <c r="C17454" t="s">
        <v>285</v>
      </c>
      <c r="D17454">
        <v>0.22776312576312599</v>
      </c>
      <c r="E17454">
        <f t="shared" si="165"/>
        <v>0.22776312576312599</v>
      </c>
      <c r="F17454">
        <f t="shared" si="165"/>
        <v>0.22776312576312599</v>
      </c>
      <c r="G17454">
        <f t="shared" si="165"/>
        <v>0.22776312576312599</v>
      </c>
      <c r="H17454">
        <f t="shared" si="165"/>
        <v>0.22776312576312599</v>
      </c>
      <c r="I17454">
        <f t="shared" si="165"/>
        <v>0.22776312576312599</v>
      </c>
      <c r="J17454">
        <f t="shared" si="165"/>
        <v>0.22776312576312599</v>
      </c>
      <c r="K17454">
        <f t="shared" si="164"/>
        <v>0.22776312576312599</v>
      </c>
      <c r="M17454" t="s">
        <v>470</v>
      </c>
    </row>
    <row r="17455" spans="1:13" hidden="1">
      <c r="A17455" t="s">
        <v>306</v>
      </c>
      <c r="B17455" t="s">
        <v>499</v>
      </c>
      <c r="C17455" t="s">
        <v>286</v>
      </c>
      <c r="D17455">
        <v>0.2071483516483516</v>
      </c>
      <c r="E17455">
        <f t="shared" si="165"/>
        <v>0.2071483516483516</v>
      </c>
      <c r="F17455">
        <f t="shared" si="165"/>
        <v>0.2071483516483516</v>
      </c>
      <c r="G17455">
        <f t="shared" si="165"/>
        <v>0.2071483516483516</v>
      </c>
      <c r="H17455">
        <f t="shared" si="165"/>
        <v>0.2071483516483516</v>
      </c>
      <c r="I17455">
        <f t="shared" si="165"/>
        <v>0.2071483516483516</v>
      </c>
      <c r="J17455">
        <f t="shared" si="165"/>
        <v>0.2071483516483516</v>
      </c>
      <c r="K17455">
        <f t="shared" si="164"/>
        <v>0.2071483516483516</v>
      </c>
      <c r="M17455" t="s">
        <v>470</v>
      </c>
    </row>
    <row r="17456" spans="1:13" hidden="1">
      <c r="A17456" t="s">
        <v>306</v>
      </c>
      <c r="B17456" t="s">
        <v>499</v>
      </c>
      <c r="C17456" t="s">
        <v>287</v>
      </c>
      <c r="D17456">
        <v>0.20065934065934066</v>
      </c>
      <c r="E17456">
        <f t="shared" si="165"/>
        <v>0.20065934065934066</v>
      </c>
      <c r="F17456">
        <f t="shared" si="165"/>
        <v>0.20065934065934066</v>
      </c>
      <c r="G17456">
        <f t="shared" si="165"/>
        <v>0.20065934065934066</v>
      </c>
      <c r="H17456">
        <f t="shared" si="165"/>
        <v>0.20065934065934066</v>
      </c>
      <c r="I17456">
        <f t="shared" si="165"/>
        <v>0.20065934065934066</v>
      </c>
      <c r="J17456">
        <f t="shared" si="165"/>
        <v>0.20065934065934066</v>
      </c>
      <c r="K17456">
        <f t="shared" si="164"/>
        <v>0.20065934065934066</v>
      </c>
      <c r="M17456" t="s">
        <v>470</v>
      </c>
    </row>
    <row r="17457" spans="1:13" hidden="1">
      <c r="A17457" t="s">
        <v>306</v>
      </c>
      <c r="B17457" t="s">
        <v>499</v>
      </c>
      <c r="C17457" t="s">
        <v>288</v>
      </c>
      <c r="D17457">
        <v>0.20130586080586102</v>
      </c>
      <c r="E17457">
        <f t="shared" si="165"/>
        <v>0.20130586080586102</v>
      </c>
      <c r="F17457">
        <f t="shared" si="165"/>
        <v>0.20130586080586102</v>
      </c>
      <c r="G17457">
        <f t="shared" si="165"/>
        <v>0.20130586080586102</v>
      </c>
      <c r="H17457">
        <f t="shared" si="165"/>
        <v>0.20130586080586102</v>
      </c>
      <c r="I17457">
        <f t="shared" si="165"/>
        <v>0.20130586080586102</v>
      </c>
      <c r="J17457">
        <f t="shared" si="165"/>
        <v>0.20130586080586102</v>
      </c>
      <c r="K17457">
        <f t="shared" si="164"/>
        <v>0.20130586080586102</v>
      </c>
      <c r="M17457" t="s">
        <v>470</v>
      </c>
    </row>
    <row r="17458" spans="1:13" hidden="1">
      <c r="A17458" t="s">
        <v>306</v>
      </c>
      <c r="B17458" t="s">
        <v>499</v>
      </c>
      <c r="C17458" t="s">
        <v>289</v>
      </c>
      <c r="D17458">
        <v>0.40538118131868123</v>
      </c>
      <c r="E17458">
        <f t="shared" si="165"/>
        <v>0.40538118131868123</v>
      </c>
      <c r="F17458">
        <f t="shared" si="165"/>
        <v>0.40538118131868123</v>
      </c>
      <c r="G17458">
        <f t="shared" si="165"/>
        <v>0.40538118131868123</v>
      </c>
      <c r="H17458">
        <f t="shared" si="165"/>
        <v>0.40538118131868123</v>
      </c>
      <c r="I17458">
        <f t="shared" si="165"/>
        <v>0.40538118131868123</v>
      </c>
      <c r="J17458">
        <f t="shared" si="165"/>
        <v>0.40538118131868123</v>
      </c>
      <c r="K17458">
        <f t="shared" si="164"/>
        <v>0.40538118131868123</v>
      </c>
      <c r="M17458" t="s">
        <v>470</v>
      </c>
    </row>
    <row r="17459" spans="1:13" hidden="1">
      <c r="A17459" t="s">
        <v>306</v>
      </c>
      <c r="B17459" t="s">
        <v>499</v>
      </c>
      <c r="C17459" t="s">
        <v>290</v>
      </c>
      <c r="D17459">
        <v>0.42384615384615382</v>
      </c>
      <c r="E17459">
        <f t="shared" si="165"/>
        <v>0.42384615384615382</v>
      </c>
      <c r="F17459">
        <f t="shared" si="165"/>
        <v>0.42384615384615382</v>
      </c>
      <c r="G17459">
        <f t="shared" si="165"/>
        <v>0.42384615384615382</v>
      </c>
      <c r="H17459">
        <f t="shared" si="165"/>
        <v>0.42384615384615382</v>
      </c>
      <c r="I17459">
        <f t="shared" si="165"/>
        <v>0.42384615384615382</v>
      </c>
      <c r="J17459">
        <f t="shared" si="165"/>
        <v>0.42384615384615382</v>
      </c>
      <c r="K17459">
        <f t="shared" si="164"/>
        <v>0.42384615384615382</v>
      </c>
      <c r="M17459" t="s">
        <v>470</v>
      </c>
    </row>
    <row r="17460" spans="1:13" hidden="1">
      <c r="A17460" t="s">
        <v>306</v>
      </c>
      <c r="B17460" t="s">
        <v>499</v>
      </c>
      <c r="C17460" t="s">
        <v>291</v>
      </c>
      <c r="D17460">
        <v>0.42345787545787572</v>
      </c>
      <c r="E17460">
        <f t="shared" si="165"/>
        <v>0.42345787545787572</v>
      </c>
      <c r="F17460">
        <f t="shared" si="165"/>
        <v>0.42345787545787572</v>
      </c>
      <c r="G17460">
        <f t="shared" si="165"/>
        <v>0.42345787545787572</v>
      </c>
      <c r="H17460">
        <f t="shared" si="165"/>
        <v>0.42345787545787572</v>
      </c>
      <c r="I17460">
        <f t="shared" si="165"/>
        <v>0.42345787545787572</v>
      </c>
      <c r="J17460">
        <f t="shared" si="165"/>
        <v>0.42345787545787572</v>
      </c>
      <c r="K17460">
        <f t="shared" si="164"/>
        <v>0.42345787545787572</v>
      </c>
      <c r="M17460" t="s">
        <v>470</v>
      </c>
    </row>
    <row r="17461" spans="1:13" hidden="1">
      <c r="A17461" t="s">
        <v>306</v>
      </c>
      <c r="B17461" t="s">
        <v>499</v>
      </c>
      <c r="C17461" t="s">
        <v>292</v>
      </c>
      <c r="D17461">
        <v>0.40892307692307717</v>
      </c>
      <c r="E17461">
        <f t="shared" si="165"/>
        <v>0.40892307692307717</v>
      </c>
      <c r="F17461">
        <f t="shared" si="165"/>
        <v>0.40892307692307717</v>
      </c>
      <c r="G17461">
        <f t="shared" si="165"/>
        <v>0.40892307692307717</v>
      </c>
      <c r="H17461">
        <f t="shared" si="165"/>
        <v>0.40892307692307717</v>
      </c>
      <c r="I17461">
        <f t="shared" si="165"/>
        <v>0.40892307692307717</v>
      </c>
      <c r="J17461">
        <f t="shared" si="165"/>
        <v>0.40892307692307717</v>
      </c>
      <c r="K17461">
        <f t="shared" si="164"/>
        <v>0.40892307692307717</v>
      </c>
      <c r="M17461" t="s">
        <v>470</v>
      </c>
    </row>
    <row r="17462" spans="1:13" hidden="1">
      <c r="A17462" t="s">
        <v>306</v>
      </c>
      <c r="B17462" t="s">
        <v>500</v>
      </c>
      <c r="C17462" t="s">
        <v>278</v>
      </c>
      <c r="D17462">
        <v>0.68895805243445707</v>
      </c>
      <c r="E17462">
        <f t="shared" si="165"/>
        <v>0.68895805243445707</v>
      </c>
      <c r="F17462">
        <f t="shared" si="165"/>
        <v>0.68895805243445707</v>
      </c>
      <c r="G17462">
        <f t="shared" si="165"/>
        <v>0.68895805243445707</v>
      </c>
      <c r="H17462">
        <f t="shared" si="165"/>
        <v>0.68895805243445707</v>
      </c>
      <c r="I17462">
        <f t="shared" si="165"/>
        <v>0.68895805243445707</v>
      </c>
      <c r="J17462">
        <f t="shared" si="165"/>
        <v>0.68895805243445707</v>
      </c>
      <c r="K17462">
        <f t="shared" si="164"/>
        <v>0.68895805243445707</v>
      </c>
      <c r="M17462" t="s">
        <v>470</v>
      </c>
    </row>
    <row r="17463" spans="1:13" hidden="1">
      <c r="A17463" t="s">
        <v>306</v>
      </c>
      <c r="B17463" t="s">
        <v>500</v>
      </c>
      <c r="C17463" t="s">
        <v>279</v>
      </c>
      <c r="D17463">
        <v>0.69942696629213486</v>
      </c>
      <c r="E17463">
        <f t="shared" si="165"/>
        <v>0.69942696629213486</v>
      </c>
      <c r="F17463">
        <f t="shared" si="165"/>
        <v>0.69942696629213486</v>
      </c>
      <c r="G17463">
        <f t="shared" si="165"/>
        <v>0.69942696629213486</v>
      </c>
      <c r="H17463">
        <f t="shared" si="165"/>
        <v>0.69942696629213486</v>
      </c>
      <c r="I17463">
        <f t="shared" si="165"/>
        <v>0.69942696629213486</v>
      </c>
      <c r="J17463">
        <f t="shared" si="165"/>
        <v>0.69942696629213486</v>
      </c>
      <c r="K17463">
        <f t="shared" si="164"/>
        <v>0.69942696629213486</v>
      </c>
      <c r="M17463" t="s">
        <v>470</v>
      </c>
    </row>
    <row r="17464" spans="1:13" hidden="1">
      <c r="A17464" t="s">
        <v>306</v>
      </c>
      <c r="B17464" t="s">
        <v>500</v>
      </c>
      <c r="C17464" t="s">
        <v>280</v>
      </c>
      <c r="D17464">
        <v>0.69660674157303371</v>
      </c>
      <c r="E17464">
        <f t="shared" si="165"/>
        <v>0.69660674157303371</v>
      </c>
      <c r="F17464">
        <f t="shared" si="165"/>
        <v>0.69660674157303371</v>
      </c>
      <c r="G17464">
        <f t="shared" si="165"/>
        <v>0.69660674157303371</v>
      </c>
      <c r="H17464">
        <f t="shared" si="165"/>
        <v>0.69660674157303371</v>
      </c>
      <c r="I17464">
        <f t="shared" si="165"/>
        <v>0.69660674157303371</v>
      </c>
      <c r="J17464">
        <f t="shared" si="165"/>
        <v>0.69660674157303371</v>
      </c>
      <c r="K17464">
        <f t="shared" si="164"/>
        <v>0.69660674157303371</v>
      </c>
      <c r="M17464" t="s">
        <v>470</v>
      </c>
    </row>
    <row r="17465" spans="1:13" hidden="1">
      <c r="A17465" t="s">
        <v>306</v>
      </c>
      <c r="B17465" t="s">
        <v>500</v>
      </c>
      <c r="C17465" t="s">
        <v>277</v>
      </c>
      <c r="D17465">
        <v>0.67039044943820159</v>
      </c>
      <c r="E17465">
        <f t="shared" si="165"/>
        <v>0.67039044943820159</v>
      </c>
      <c r="F17465">
        <f t="shared" si="165"/>
        <v>0.67039044943820159</v>
      </c>
      <c r="G17465">
        <f t="shared" si="165"/>
        <v>0.67039044943820159</v>
      </c>
      <c r="H17465">
        <f t="shared" si="165"/>
        <v>0.67039044943820159</v>
      </c>
      <c r="I17465">
        <f t="shared" si="165"/>
        <v>0.67039044943820159</v>
      </c>
      <c r="J17465">
        <f t="shared" si="165"/>
        <v>0.67039044943820159</v>
      </c>
      <c r="K17465">
        <f t="shared" si="164"/>
        <v>0.67039044943820159</v>
      </c>
      <c r="M17465" t="s">
        <v>470</v>
      </c>
    </row>
    <row r="17466" spans="1:13" hidden="1">
      <c r="A17466" t="s">
        <v>306</v>
      </c>
      <c r="B17466" t="s">
        <v>500</v>
      </c>
      <c r="C17466" t="s">
        <v>281</v>
      </c>
      <c r="D17466">
        <v>0.43942222222222216</v>
      </c>
      <c r="E17466">
        <f t="shared" si="165"/>
        <v>0.43942222222222216</v>
      </c>
      <c r="F17466">
        <f t="shared" si="165"/>
        <v>0.43942222222222216</v>
      </c>
      <c r="G17466">
        <f t="shared" si="165"/>
        <v>0.43942222222222216</v>
      </c>
      <c r="H17466">
        <f t="shared" si="165"/>
        <v>0.43942222222222216</v>
      </c>
      <c r="I17466">
        <f t="shared" si="165"/>
        <v>0.43942222222222216</v>
      </c>
      <c r="J17466">
        <f t="shared" si="165"/>
        <v>0.43942222222222216</v>
      </c>
      <c r="K17466">
        <f t="shared" si="164"/>
        <v>0.43942222222222216</v>
      </c>
      <c r="M17466" t="s">
        <v>470</v>
      </c>
    </row>
    <row r="17467" spans="1:13" hidden="1">
      <c r="A17467" t="s">
        <v>306</v>
      </c>
      <c r="B17467" t="s">
        <v>500</v>
      </c>
      <c r="C17467" t="s">
        <v>282</v>
      </c>
      <c r="D17467">
        <v>0.39833703703703688</v>
      </c>
      <c r="E17467">
        <f t="shared" si="165"/>
        <v>0.39833703703703688</v>
      </c>
      <c r="F17467">
        <f t="shared" si="165"/>
        <v>0.39833703703703688</v>
      </c>
      <c r="G17467">
        <f t="shared" si="165"/>
        <v>0.39833703703703688</v>
      </c>
      <c r="H17467">
        <f t="shared" si="165"/>
        <v>0.39833703703703688</v>
      </c>
      <c r="I17467">
        <f t="shared" si="165"/>
        <v>0.39833703703703688</v>
      </c>
      <c r="J17467">
        <f t="shared" si="165"/>
        <v>0.39833703703703688</v>
      </c>
      <c r="K17467">
        <f t="shared" si="164"/>
        <v>0.39833703703703688</v>
      </c>
      <c r="M17467" t="s">
        <v>470</v>
      </c>
    </row>
    <row r="17468" spans="1:13" hidden="1">
      <c r="A17468" t="s">
        <v>306</v>
      </c>
      <c r="B17468" t="s">
        <v>500</v>
      </c>
      <c r="C17468" t="s">
        <v>283</v>
      </c>
      <c r="D17468">
        <v>0.40442361111111153</v>
      </c>
      <c r="E17468">
        <f t="shared" si="165"/>
        <v>0.40442361111111153</v>
      </c>
      <c r="F17468">
        <f t="shared" si="165"/>
        <v>0.40442361111111153</v>
      </c>
      <c r="G17468">
        <f t="shared" si="165"/>
        <v>0.40442361111111153</v>
      </c>
      <c r="H17468">
        <f t="shared" si="165"/>
        <v>0.40442361111111153</v>
      </c>
      <c r="I17468">
        <f t="shared" si="165"/>
        <v>0.40442361111111153</v>
      </c>
      <c r="J17468">
        <f t="shared" si="165"/>
        <v>0.40442361111111153</v>
      </c>
      <c r="K17468">
        <f t="shared" si="164"/>
        <v>0.40442361111111153</v>
      </c>
      <c r="M17468" t="s">
        <v>470</v>
      </c>
    </row>
    <row r="17469" spans="1:13" hidden="1">
      <c r="A17469" t="s">
        <v>306</v>
      </c>
      <c r="B17469" t="s">
        <v>500</v>
      </c>
      <c r="C17469" t="s">
        <v>284</v>
      </c>
      <c r="D17469">
        <v>0.43929333333333326</v>
      </c>
      <c r="E17469">
        <f t="shared" si="165"/>
        <v>0.43929333333333326</v>
      </c>
      <c r="F17469">
        <f t="shared" si="165"/>
        <v>0.43929333333333326</v>
      </c>
      <c r="G17469">
        <f t="shared" si="165"/>
        <v>0.43929333333333326</v>
      </c>
      <c r="H17469">
        <f t="shared" si="165"/>
        <v>0.43929333333333326</v>
      </c>
      <c r="I17469">
        <f t="shared" si="165"/>
        <v>0.43929333333333326</v>
      </c>
      <c r="J17469">
        <f t="shared" si="165"/>
        <v>0.43929333333333326</v>
      </c>
      <c r="K17469">
        <f t="shared" si="164"/>
        <v>0.43929333333333326</v>
      </c>
      <c r="M17469" t="s">
        <v>470</v>
      </c>
    </row>
    <row r="17470" spans="1:13" hidden="1">
      <c r="A17470" t="s">
        <v>306</v>
      </c>
      <c r="B17470" t="s">
        <v>500</v>
      </c>
      <c r="C17470" t="s">
        <v>285</v>
      </c>
      <c r="D17470">
        <v>0.35995726495726449</v>
      </c>
      <c r="E17470">
        <f t="shared" si="165"/>
        <v>0.35995726495726449</v>
      </c>
      <c r="F17470">
        <f t="shared" si="165"/>
        <v>0.35995726495726449</v>
      </c>
      <c r="G17470">
        <f t="shared" si="165"/>
        <v>0.35995726495726449</v>
      </c>
      <c r="H17470">
        <f t="shared" si="165"/>
        <v>0.35995726495726449</v>
      </c>
      <c r="I17470">
        <f t="shared" si="165"/>
        <v>0.35995726495726449</v>
      </c>
      <c r="J17470">
        <f t="shared" si="165"/>
        <v>0.35995726495726449</v>
      </c>
      <c r="K17470">
        <f t="shared" si="164"/>
        <v>0.35995726495726449</v>
      </c>
      <c r="M17470" t="s">
        <v>470</v>
      </c>
    </row>
    <row r="17471" spans="1:13" hidden="1">
      <c r="A17471" t="s">
        <v>306</v>
      </c>
      <c r="B17471" t="s">
        <v>500</v>
      </c>
      <c r="C17471" t="s">
        <v>286</v>
      </c>
      <c r="D17471">
        <v>0.34144505494505489</v>
      </c>
      <c r="E17471">
        <f t="shared" si="165"/>
        <v>0.34144505494505489</v>
      </c>
      <c r="F17471">
        <f t="shared" si="165"/>
        <v>0.34144505494505489</v>
      </c>
      <c r="G17471">
        <f t="shared" si="165"/>
        <v>0.34144505494505489</v>
      </c>
      <c r="H17471">
        <f t="shared" si="165"/>
        <v>0.34144505494505489</v>
      </c>
      <c r="I17471">
        <f t="shared" si="165"/>
        <v>0.34144505494505489</v>
      </c>
      <c r="J17471">
        <f t="shared" si="165"/>
        <v>0.34144505494505489</v>
      </c>
      <c r="K17471">
        <f t="shared" si="164"/>
        <v>0.34144505494505489</v>
      </c>
      <c r="M17471" t="s">
        <v>470</v>
      </c>
    </row>
    <row r="17472" spans="1:13" hidden="1">
      <c r="A17472" t="s">
        <v>306</v>
      </c>
      <c r="B17472" t="s">
        <v>500</v>
      </c>
      <c r="C17472" t="s">
        <v>287</v>
      </c>
      <c r="D17472">
        <v>0.33698744113029844</v>
      </c>
      <c r="E17472">
        <f t="shared" si="165"/>
        <v>0.33698744113029844</v>
      </c>
      <c r="F17472">
        <f t="shared" si="165"/>
        <v>0.33698744113029844</v>
      </c>
      <c r="G17472">
        <f t="shared" si="165"/>
        <v>0.33698744113029844</v>
      </c>
      <c r="H17472">
        <f t="shared" si="165"/>
        <v>0.33698744113029844</v>
      </c>
      <c r="I17472">
        <f t="shared" si="165"/>
        <v>0.33698744113029844</v>
      </c>
      <c r="J17472">
        <f t="shared" si="165"/>
        <v>0.33698744113029844</v>
      </c>
      <c r="K17472">
        <f t="shared" si="164"/>
        <v>0.33698744113029844</v>
      </c>
      <c r="M17472" t="s">
        <v>470</v>
      </c>
    </row>
    <row r="17473" spans="1:13" hidden="1">
      <c r="A17473" t="s">
        <v>306</v>
      </c>
      <c r="B17473" t="s">
        <v>500</v>
      </c>
      <c r="C17473" t="s">
        <v>288</v>
      </c>
      <c r="D17473">
        <v>0.34412087912087935</v>
      </c>
      <c r="E17473">
        <f t="shared" si="165"/>
        <v>0.34412087912087935</v>
      </c>
      <c r="F17473">
        <f t="shared" si="165"/>
        <v>0.34412087912087935</v>
      </c>
      <c r="G17473">
        <f t="shared" si="165"/>
        <v>0.34412087912087935</v>
      </c>
      <c r="H17473">
        <f t="shared" si="165"/>
        <v>0.34412087912087935</v>
      </c>
      <c r="I17473">
        <f t="shared" si="165"/>
        <v>0.34412087912087935</v>
      </c>
      <c r="J17473">
        <f t="shared" si="165"/>
        <v>0.34412087912087935</v>
      </c>
      <c r="K17473">
        <f t="shared" si="164"/>
        <v>0.34412087912087935</v>
      </c>
      <c r="M17473" t="s">
        <v>470</v>
      </c>
    </row>
    <row r="17474" spans="1:13" hidden="1">
      <c r="A17474" t="s">
        <v>306</v>
      </c>
      <c r="B17474" t="s">
        <v>500</v>
      </c>
      <c r="C17474" t="s">
        <v>289</v>
      </c>
      <c r="D17474">
        <v>0.57655837912087959</v>
      </c>
      <c r="E17474">
        <f t="shared" si="165"/>
        <v>0.57655837912087959</v>
      </c>
      <c r="F17474">
        <f t="shared" si="165"/>
        <v>0.57655837912087959</v>
      </c>
      <c r="G17474">
        <f t="shared" si="165"/>
        <v>0.57655837912087959</v>
      </c>
      <c r="H17474">
        <f t="shared" si="165"/>
        <v>0.57655837912087959</v>
      </c>
      <c r="I17474">
        <f t="shared" si="165"/>
        <v>0.57655837912087959</v>
      </c>
      <c r="J17474">
        <f t="shared" si="165"/>
        <v>0.57655837912087959</v>
      </c>
      <c r="K17474">
        <f t="shared" si="164"/>
        <v>0.57655837912087959</v>
      </c>
      <c r="M17474" t="s">
        <v>470</v>
      </c>
    </row>
    <row r="17475" spans="1:13" hidden="1">
      <c r="A17475" t="s">
        <v>306</v>
      </c>
      <c r="B17475" t="s">
        <v>500</v>
      </c>
      <c r="C17475" t="s">
        <v>290</v>
      </c>
      <c r="D17475">
        <v>0.59920512820512828</v>
      </c>
      <c r="E17475">
        <f t="shared" si="165"/>
        <v>0.59920512820512828</v>
      </c>
      <c r="F17475">
        <f t="shared" si="165"/>
        <v>0.59920512820512828</v>
      </c>
      <c r="G17475">
        <f t="shared" si="165"/>
        <v>0.59920512820512828</v>
      </c>
      <c r="H17475">
        <f t="shared" si="165"/>
        <v>0.59920512820512828</v>
      </c>
      <c r="I17475">
        <f t="shared" si="165"/>
        <v>0.59920512820512828</v>
      </c>
      <c r="J17475">
        <f t="shared" si="165"/>
        <v>0.59920512820512828</v>
      </c>
      <c r="K17475">
        <f t="shared" si="164"/>
        <v>0.59920512820512828</v>
      </c>
      <c r="M17475" t="s">
        <v>470</v>
      </c>
    </row>
    <row r="17476" spans="1:13" hidden="1">
      <c r="A17476" t="s">
        <v>306</v>
      </c>
      <c r="B17476" t="s">
        <v>500</v>
      </c>
      <c r="C17476" t="s">
        <v>291</v>
      </c>
      <c r="D17476">
        <v>0.59399267399267419</v>
      </c>
      <c r="E17476">
        <f t="shared" si="165"/>
        <v>0.59399267399267419</v>
      </c>
      <c r="F17476">
        <f t="shared" si="165"/>
        <v>0.59399267399267419</v>
      </c>
      <c r="G17476">
        <f t="shared" si="165"/>
        <v>0.59399267399267419</v>
      </c>
      <c r="H17476">
        <f t="shared" si="165"/>
        <v>0.59399267399267419</v>
      </c>
      <c r="I17476">
        <f t="shared" si="165"/>
        <v>0.59399267399267419</v>
      </c>
      <c r="J17476">
        <f t="shared" si="165"/>
        <v>0.59399267399267419</v>
      </c>
      <c r="K17476">
        <f t="shared" si="164"/>
        <v>0.59399267399267419</v>
      </c>
      <c r="M17476" t="s">
        <v>470</v>
      </c>
    </row>
    <row r="17477" spans="1:13" hidden="1">
      <c r="A17477" t="s">
        <v>306</v>
      </c>
      <c r="B17477" t="s">
        <v>500</v>
      </c>
      <c r="C17477" t="s">
        <v>292</v>
      </c>
      <c r="D17477">
        <v>0.56942307692307692</v>
      </c>
      <c r="E17477">
        <f t="shared" ref="E17477:J17477" si="166">$D17477</f>
        <v>0.56942307692307692</v>
      </c>
      <c r="F17477">
        <f t="shared" si="166"/>
        <v>0.56942307692307692</v>
      </c>
      <c r="G17477">
        <f t="shared" si="166"/>
        <v>0.56942307692307692</v>
      </c>
      <c r="H17477">
        <f t="shared" si="166"/>
        <v>0.56942307692307692</v>
      </c>
      <c r="I17477">
        <f t="shared" si="166"/>
        <v>0.56942307692307692</v>
      </c>
      <c r="J17477">
        <f t="shared" si="166"/>
        <v>0.56942307692307692</v>
      </c>
      <c r="K17477">
        <f>$D17477</f>
        <v>0.56942307692307692</v>
      </c>
      <c r="M17477" t="s">
        <v>470</v>
      </c>
    </row>
    <row r="17478" spans="1:13" hidden="1">
      <c r="A17478" t="s">
        <v>307</v>
      </c>
      <c r="B17478" t="s">
        <v>503</v>
      </c>
      <c r="C17478" t="s">
        <v>278</v>
      </c>
      <c r="D17478">
        <v>1</v>
      </c>
      <c r="E17478">
        <v>1</v>
      </c>
      <c r="F17478">
        <v>1</v>
      </c>
      <c r="G17478">
        <v>1</v>
      </c>
      <c r="H17478">
        <v>1</v>
      </c>
      <c r="I17478">
        <v>1</v>
      </c>
      <c r="J17478">
        <v>1</v>
      </c>
      <c r="K17478">
        <v>1</v>
      </c>
      <c r="M17478" t="s">
        <v>468</v>
      </c>
    </row>
    <row r="17479" spans="1:13" hidden="1">
      <c r="A17479" t="s">
        <v>307</v>
      </c>
      <c r="B17479" t="s">
        <v>503</v>
      </c>
      <c r="C17479" t="s">
        <v>279</v>
      </c>
      <c r="D17479">
        <v>1</v>
      </c>
      <c r="E17479">
        <v>1</v>
      </c>
      <c r="F17479">
        <v>1</v>
      </c>
      <c r="G17479">
        <v>1</v>
      </c>
      <c r="H17479">
        <v>1</v>
      </c>
      <c r="I17479">
        <v>1</v>
      </c>
      <c r="J17479">
        <v>1</v>
      </c>
      <c r="K17479">
        <v>1</v>
      </c>
      <c r="M17479" t="s">
        <v>468</v>
      </c>
    </row>
    <row r="17480" spans="1:13" hidden="1">
      <c r="A17480" t="s">
        <v>307</v>
      </c>
      <c r="B17480" t="s">
        <v>503</v>
      </c>
      <c r="C17480" t="s">
        <v>280</v>
      </c>
      <c r="D17480">
        <v>1</v>
      </c>
      <c r="E17480">
        <v>1</v>
      </c>
      <c r="F17480">
        <v>1</v>
      </c>
      <c r="G17480">
        <v>1</v>
      </c>
      <c r="H17480">
        <v>1</v>
      </c>
      <c r="I17480">
        <v>1</v>
      </c>
      <c r="J17480">
        <v>1</v>
      </c>
      <c r="K17480">
        <v>1</v>
      </c>
      <c r="M17480" t="s">
        <v>468</v>
      </c>
    </row>
    <row r="17481" spans="1:13" hidden="1">
      <c r="A17481" t="s">
        <v>307</v>
      </c>
      <c r="B17481" t="s">
        <v>503</v>
      </c>
      <c r="C17481" t="s">
        <v>277</v>
      </c>
      <c r="D17481">
        <v>1</v>
      </c>
      <c r="E17481">
        <v>1</v>
      </c>
      <c r="F17481">
        <v>1</v>
      </c>
      <c r="G17481">
        <v>1</v>
      </c>
      <c r="H17481">
        <v>1</v>
      </c>
      <c r="I17481">
        <v>1</v>
      </c>
      <c r="J17481">
        <v>1</v>
      </c>
      <c r="K17481">
        <v>1</v>
      </c>
      <c r="M17481" t="s">
        <v>468</v>
      </c>
    </row>
    <row r="17482" spans="1:13" hidden="1">
      <c r="A17482" t="s">
        <v>307</v>
      </c>
      <c r="B17482" t="s">
        <v>503</v>
      </c>
      <c r="C17482" t="s">
        <v>281</v>
      </c>
      <c r="D17482">
        <v>1</v>
      </c>
      <c r="E17482">
        <v>1</v>
      </c>
      <c r="F17482">
        <v>1</v>
      </c>
      <c r="G17482">
        <v>1</v>
      </c>
      <c r="H17482">
        <v>1</v>
      </c>
      <c r="I17482">
        <v>1</v>
      </c>
      <c r="J17482">
        <v>1</v>
      </c>
      <c r="K17482">
        <v>1</v>
      </c>
      <c r="M17482" t="s">
        <v>468</v>
      </c>
    </row>
    <row r="17483" spans="1:13" hidden="1">
      <c r="A17483" t="s">
        <v>307</v>
      </c>
      <c r="B17483" t="s">
        <v>503</v>
      </c>
      <c r="C17483" t="s">
        <v>282</v>
      </c>
      <c r="D17483">
        <v>1</v>
      </c>
      <c r="E17483">
        <v>1</v>
      </c>
      <c r="F17483">
        <v>1</v>
      </c>
      <c r="G17483">
        <v>1</v>
      </c>
      <c r="H17483">
        <v>1</v>
      </c>
      <c r="I17483">
        <v>1</v>
      </c>
      <c r="J17483">
        <v>1</v>
      </c>
      <c r="K17483">
        <v>1</v>
      </c>
      <c r="M17483" t="s">
        <v>468</v>
      </c>
    </row>
    <row r="17484" spans="1:13" hidden="1">
      <c r="A17484" t="s">
        <v>307</v>
      </c>
      <c r="B17484" t="s">
        <v>503</v>
      </c>
      <c r="C17484" t="s">
        <v>283</v>
      </c>
      <c r="D17484">
        <v>1</v>
      </c>
      <c r="E17484">
        <v>1</v>
      </c>
      <c r="F17484">
        <v>1</v>
      </c>
      <c r="G17484">
        <v>1</v>
      </c>
      <c r="H17484">
        <v>1</v>
      </c>
      <c r="I17484">
        <v>1</v>
      </c>
      <c r="J17484">
        <v>1</v>
      </c>
      <c r="K17484">
        <v>1</v>
      </c>
      <c r="M17484" t="s">
        <v>468</v>
      </c>
    </row>
    <row r="17485" spans="1:13" hidden="1">
      <c r="A17485" t="s">
        <v>307</v>
      </c>
      <c r="B17485" t="s">
        <v>503</v>
      </c>
      <c r="C17485" t="s">
        <v>284</v>
      </c>
      <c r="D17485">
        <v>1</v>
      </c>
      <c r="E17485">
        <v>1</v>
      </c>
      <c r="F17485">
        <v>1</v>
      </c>
      <c r="G17485">
        <v>1</v>
      </c>
      <c r="H17485">
        <v>1</v>
      </c>
      <c r="I17485">
        <v>1</v>
      </c>
      <c r="J17485">
        <v>1</v>
      </c>
      <c r="K17485">
        <v>1</v>
      </c>
      <c r="M17485" t="s">
        <v>468</v>
      </c>
    </row>
    <row r="17486" spans="1:13" hidden="1">
      <c r="A17486" t="s">
        <v>307</v>
      </c>
      <c r="B17486" t="s">
        <v>503</v>
      </c>
      <c r="C17486" t="s">
        <v>285</v>
      </c>
      <c r="D17486">
        <v>1</v>
      </c>
      <c r="E17486">
        <v>1</v>
      </c>
      <c r="F17486">
        <v>1</v>
      </c>
      <c r="G17486">
        <v>1</v>
      </c>
      <c r="H17486">
        <v>1</v>
      </c>
      <c r="I17486">
        <v>1</v>
      </c>
      <c r="J17486">
        <v>1</v>
      </c>
      <c r="K17486">
        <v>1</v>
      </c>
      <c r="M17486" t="s">
        <v>468</v>
      </c>
    </row>
    <row r="17487" spans="1:13" hidden="1">
      <c r="A17487" t="s">
        <v>307</v>
      </c>
      <c r="B17487" t="s">
        <v>503</v>
      </c>
      <c r="C17487" t="s">
        <v>286</v>
      </c>
      <c r="D17487">
        <v>1</v>
      </c>
      <c r="E17487">
        <v>1</v>
      </c>
      <c r="F17487">
        <v>1</v>
      </c>
      <c r="G17487">
        <v>1</v>
      </c>
      <c r="H17487">
        <v>1</v>
      </c>
      <c r="I17487">
        <v>1</v>
      </c>
      <c r="J17487">
        <v>1</v>
      </c>
      <c r="K17487">
        <v>1</v>
      </c>
      <c r="M17487" t="s">
        <v>468</v>
      </c>
    </row>
    <row r="17488" spans="1:13" hidden="1">
      <c r="A17488" t="s">
        <v>307</v>
      </c>
      <c r="B17488" t="s">
        <v>503</v>
      </c>
      <c r="C17488" t="s">
        <v>287</v>
      </c>
      <c r="D17488">
        <v>1</v>
      </c>
      <c r="E17488">
        <v>1</v>
      </c>
      <c r="F17488">
        <v>1</v>
      </c>
      <c r="G17488">
        <v>1</v>
      </c>
      <c r="H17488">
        <v>1</v>
      </c>
      <c r="I17488">
        <v>1</v>
      </c>
      <c r="J17488">
        <v>1</v>
      </c>
      <c r="K17488">
        <v>1</v>
      </c>
      <c r="M17488" t="s">
        <v>468</v>
      </c>
    </row>
    <row r="17489" spans="1:13" hidden="1">
      <c r="A17489" t="s">
        <v>307</v>
      </c>
      <c r="B17489" t="s">
        <v>503</v>
      </c>
      <c r="C17489" t="s">
        <v>288</v>
      </c>
      <c r="D17489">
        <v>1</v>
      </c>
      <c r="E17489">
        <v>1</v>
      </c>
      <c r="F17489">
        <v>1</v>
      </c>
      <c r="G17489">
        <v>1</v>
      </c>
      <c r="H17489">
        <v>1</v>
      </c>
      <c r="I17489">
        <v>1</v>
      </c>
      <c r="J17489">
        <v>1</v>
      </c>
      <c r="K17489">
        <v>1</v>
      </c>
      <c r="M17489" t="s">
        <v>468</v>
      </c>
    </row>
    <row r="17490" spans="1:13" hidden="1">
      <c r="A17490" t="s">
        <v>307</v>
      </c>
      <c r="B17490" t="s">
        <v>503</v>
      </c>
      <c r="C17490" t="s">
        <v>289</v>
      </c>
      <c r="D17490">
        <v>1</v>
      </c>
      <c r="E17490">
        <v>1</v>
      </c>
      <c r="F17490">
        <v>1</v>
      </c>
      <c r="G17490">
        <v>1</v>
      </c>
      <c r="H17490">
        <v>1</v>
      </c>
      <c r="I17490">
        <v>1</v>
      </c>
      <c r="J17490">
        <v>1</v>
      </c>
      <c r="K17490">
        <v>1</v>
      </c>
      <c r="M17490" t="s">
        <v>468</v>
      </c>
    </row>
    <row r="17491" spans="1:13" hidden="1">
      <c r="A17491" t="s">
        <v>307</v>
      </c>
      <c r="B17491" t="s">
        <v>503</v>
      </c>
      <c r="C17491" t="s">
        <v>290</v>
      </c>
      <c r="D17491">
        <v>1</v>
      </c>
      <c r="E17491">
        <v>1</v>
      </c>
      <c r="F17491">
        <v>1</v>
      </c>
      <c r="G17491">
        <v>1</v>
      </c>
      <c r="H17491">
        <v>1</v>
      </c>
      <c r="I17491">
        <v>1</v>
      </c>
      <c r="J17491">
        <v>1</v>
      </c>
      <c r="K17491">
        <v>1</v>
      </c>
      <c r="M17491" t="s">
        <v>468</v>
      </c>
    </row>
    <row r="17492" spans="1:13" hidden="1">
      <c r="A17492" t="s">
        <v>307</v>
      </c>
      <c r="B17492" t="s">
        <v>503</v>
      </c>
      <c r="C17492" t="s">
        <v>291</v>
      </c>
      <c r="D17492">
        <v>1</v>
      </c>
      <c r="E17492">
        <v>1</v>
      </c>
      <c r="F17492">
        <v>1</v>
      </c>
      <c r="G17492">
        <v>1</v>
      </c>
      <c r="H17492">
        <v>1</v>
      </c>
      <c r="I17492">
        <v>1</v>
      </c>
      <c r="J17492">
        <v>1</v>
      </c>
      <c r="K17492">
        <v>1</v>
      </c>
      <c r="M17492" t="s">
        <v>468</v>
      </c>
    </row>
    <row r="17493" spans="1:13" hidden="1">
      <c r="A17493" t="s">
        <v>307</v>
      </c>
      <c r="B17493" t="s">
        <v>503</v>
      </c>
      <c r="C17493" t="s">
        <v>292</v>
      </c>
      <c r="D17493">
        <v>1</v>
      </c>
      <c r="E17493">
        <v>1</v>
      </c>
      <c r="F17493">
        <v>1</v>
      </c>
      <c r="G17493">
        <v>1</v>
      </c>
      <c r="H17493">
        <v>1</v>
      </c>
      <c r="I17493">
        <v>1</v>
      </c>
      <c r="J17493">
        <v>1</v>
      </c>
      <c r="K17493">
        <v>1</v>
      </c>
      <c r="M17493" t="s">
        <v>468</v>
      </c>
    </row>
    <row r="17494" spans="1:13" hidden="1">
      <c r="A17494" t="s">
        <v>307</v>
      </c>
      <c r="B17494" t="s">
        <v>406</v>
      </c>
      <c r="C17494" t="s">
        <v>278</v>
      </c>
      <c r="D17494">
        <v>1</v>
      </c>
      <c r="E17494">
        <v>1</v>
      </c>
      <c r="F17494">
        <v>1</v>
      </c>
      <c r="G17494">
        <v>1</v>
      </c>
      <c r="H17494">
        <v>1</v>
      </c>
      <c r="I17494">
        <v>1</v>
      </c>
      <c r="J17494">
        <v>1</v>
      </c>
      <c r="K17494">
        <v>1</v>
      </c>
      <c r="M17494" t="s">
        <v>468</v>
      </c>
    </row>
    <row r="17495" spans="1:13" hidden="1">
      <c r="A17495" t="s">
        <v>307</v>
      </c>
      <c r="B17495" t="s">
        <v>406</v>
      </c>
      <c r="C17495" t="s">
        <v>279</v>
      </c>
      <c r="D17495">
        <v>1</v>
      </c>
      <c r="E17495">
        <v>1</v>
      </c>
      <c r="F17495">
        <v>1</v>
      </c>
      <c r="G17495">
        <v>1</v>
      </c>
      <c r="H17495">
        <v>1</v>
      </c>
      <c r="I17495">
        <v>1</v>
      </c>
      <c r="J17495">
        <v>1</v>
      </c>
      <c r="K17495">
        <v>1</v>
      </c>
      <c r="M17495" t="s">
        <v>468</v>
      </c>
    </row>
    <row r="17496" spans="1:13" hidden="1">
      <c r="A17496" t="s">
        <v>307</v>
      </c>
      <c r="B17496" t="s">
        <v>406</v>
      </c>
      <c r="C17496" t="s">
        <v>280</v>
      </c>
      <c r="D17496">
        <v>1</v>
      </c>
      <c r="E17496">
        <v>1</v>
      </c>
      <c r="F17496">
        <v>1</v>
      </c>
      <c r="G17496">
        <v>1</v>
      </c>
      <c r="H17496">
        <v>1</v>
      </c>
      <c r="I17496">
        <v>1</v>
      </c>
      <c r="J17496">
        <v>1</v>
      </c>
      <c r="K17496">
        <v>1</v>
      </c>
      <c r="M17496" t="s">
        <v>468</v>
      </c>
    </row>
    <row r="17497" spans="1:13" hidden="1">
      <c r="A17497" t="s">
        <v>307</v>
      </c>
      <c r="B17497" t="s">
        <v>406</v>
      </c>
      <c r="C17497" t="s">
        <v>277</v>
      </c>
      <c r="D17497">
        <v>1</v>
      </c>
      <c r="E17497">
        <v>1</v>
      </c>
      <c r="F17497">
        <v>1</v>
      </c>
      <c r="G17497">
        <v>1</v>
      </c>
      <c r="H17497">
        <v>1</v>
      </c>
      <c r="I17497">
        <v>1</v>
      </c>
      <c r="J17497">
        <v>1</v>
      </c>
      <c r="K17497">
        <v>1</v>
      </c>
      <c r="M17497" t="s">
        <v>468</v>
      </c>
    </row>
    <row r="17498" spans="1:13" hidden="1">
      <c r="A17498" t="s">
        <v>307</v>
      </c>
      <c r="B17498" t="s">
        <v>406</v>
      </c>
      <c r="C17498" t="s">
        <v>281</v>
      </c>
      <c r="D17498">
        <v>1</v>
      </c>
      <c r="E17498">
        <v>1</v>
      </c>
      <c r="F17498">
        <v>1</v>
      </c>
      <c r="G17498">
        <v>1</v>
      </c>
      <c r="H17498">
        <v>1</v>
      </c>
      <c r="I17498">
        <v>1</v>
      </c>
      <c r="J17498">
        <v>1</v>
      </c>
      <c r="K17498">
        <v>1</v>
      </c>
      <c r="M17498" t="s">
        <v>468</v>
      </c>
    </row>
    <row r="17499" spans="1:13" hidden="1">
      <c r="A17499" t="s">
        <v>307</v>
      </c>
      <c r="B17499" t="s">
        <v>406</v>
      </c>
      <c r="C17499" t="s">
        <v>282</v>
      </c>
      <c r="D17499">
        <v>1</v>
      </c>
      <c r="E17499">
        <v>1</v>
      </c>
      <c r="F17499">
        <v>1</v>
      </c>
      <c r="G17499">
        <v>1</v>
      </c>
      <c r="H17499">
        <v>1</v>
      </c>
      <c r="I17499">
        <v>1</v>
      </c>
      <c r="J17499">
        <v>1</v>
      </c>
      <c r="K17499">
        <v>1</v>
      </c>
      <c r="M17499" t="s">
        <v>468</v>
      </c>
    </row>
    <row r="17500" spans="1:13" hidden="1">
      <c r="A17500" t="s">
        <v>307</v>
      </c>
      <c r="B17500" t="s">
        <v>406</v>
      </c>
      <c r="C17500" t="s">
        <v>283</v>
      </c>
      <c r="D17500">
        <v>1</v>
      </c>
      <c r="E17500">
        <v>1</v>
      </c>
      <c r="F17500">
        <v>1</v>
      </c>
      <c r="G17500">
        <v>1</v>
      </c>
      <c r="H17500">
        <v>1</v>
      </c>
      <c r="I17500">
        <v>1</v>
      </c>
      <c r="J17500">
        <v>1</v>
      </c>
      <c r="K17500">
        <v>1</v>
      </c>
      <c r="M17500" t="s">
        <v>468</v>
      </c>
    </row>
    <row r="17501" spans="1:13" hidden="1">
      <c r="A17501" t="s">
        <v>307</v>
      </c>
      <c r="B17501" t="s">
        <v>406</v>
      </c>
      <c r="C17501" t="s">
        <v>284</v>
      </c>
      <c r="D17501">
        <v>1</v>
      </c>
      <c r="E17501">
        <v>1</v>
      </c>
      <c r="F17501">
        <v>1</v>
      </c>
      <c r="G17501">
        <v>1</v>
      </c>
      <c r="H17501">
        <v>1</v>
      </c>
      <c r="I17501">
        <v>1</v>
      </c>
      <c r="J17501">
        <v>1</v>
      </c>
      <c r="K17501">
        <v>1</v>
      </c>
      <c r="M17501" t="s">
        <v>468</v>
      </c>
    </row>
    <row r="17502" spans="1:13" hidden="1">
      <c r="A17502" t="s">
        <v>307</v>
      </c>
      <c r="B17502" t="s">
        <v>406</v>
      </c>
      <c r="C17502" t="s">
        <v>285</v>
      </c>
      <c r="D17502">
        <v>1</v>
      </c>
      <c r="E17502">
        <v>1</v>
      </c>
      <c r="F17502">
        <v>1</v>
      </c>
      <c r="G17502">
        <v>1</v>
      </c>
      <c r="H17502">
        <v>1</v>
      </c>
      <c r="I17502">
        <v>1</v>
      </c>
      <c r="J17502">
        <v>1</v>
      </c>
      <c r="K17502">
        <v>1</v>
      </c>
      <c r="M17502" t="s">
        <v>468</v>
      </c>
    </row>
    <row r="17503" spans="1:13" hidden="1">
      <c r="A17503" t="s">
        <v>307</v>
      </c>
      <c r="B17503" t="s">
        <v>406</v>
      </c>
      <c r="C17503" t="s">
        <v>286</v>
      </c>
      <c r="D17503">
        <v>1</v>
      </c>
      <c r="E17503">
        <v>1</v>
      </c>
      <c r="F17503">
        <v>1</v>
      </c>
      <c r="G17503">
        <v>1</v>
      </c>
      <c r="H17503">
        <v>1</v>
      </c>
      <c r="I17503">
        <v>1</v>
      </c>
      <c r="J17503">
        <v>1</v>
      </c>
      <c r="K17503">
        <v>1</v>
      </c>
      <c r="M17503" t="s">
        <v>468</v>
      </c>
    </row>
    <row r="17504" spans="1:13" hidden="1">
      <c r="A17504" t="s">
        <v>307</v>
      </c>
      <c r="B17504" t="s">
        <v>406</v>
      </c>
      <c r="C17504" t="s">
        <v>287</v>
      </c>
      <c r="D17504">
        <v>1</v>
      </c>
      <c r="E17504">
        <v>1</v>
      </c>
      <c r="F17504">
        <v>1</v>
      </c>
      <c r="G17504">
        <v>1</v>
      </c>
      <c r="H17504">
        <v>1</v>
      </c>
      <c r="I17504">
        <v>1</v>
      </c>
      <c r="J17504">
        <v>1</v>
      </c>
      <c r="K17504">
        <v>1</v>
      </c>
      <c r="M17504" t="s">
        <v>468</v>
      </c>
    </row>
    <row r="17505" spans="1:13" hidden="1">
      <c r="A17505" t="s">
        <v>307</v>
      </c>
      <c r="B17505" t="s">
        <v>406</v>
      </c>
      <c r="C17505" t="s">
        <v>288</v>
      </c>
      <c r="D17505">
        <v>1</v>
      </c>
      <c r="E17505">
        <v>1</v>
      </c>
      <c r="F17505">
        <v>1</v>
      </c>
      <c r="G17505">
        <v>1</v>
      </c>
      <c r="H17505">
        <v>1</v>
      </c>
      <c r="I17505">
        <v>1</v>
      </c>
      <c r="J17505">
        <v>1</v>
      </c>
      <c r="K17505">
        <v>1</v>
      </c>
      <c r="M17505" t="s">
        <v>468</v>
      </c>
    </row>
    <row r="17506" spans="1:13" hidden="1">
      <c r="A17506" t="s">
        <v>307</v>
      </c>
      <c r="B17506" t="s">
        <v>406</v>
      </c>
      <c r="C17506" t="s">
        <v>289</v>
      </c>
      <c r="D17506">
        <v>1</v>
      </c>
      <c r="E17506">
        <v>1</v>
      </c>
      <c r="F17506">
        <v>1</v>
      </c>
      <c r="G17506">
        <v>1</v>
      </c>
      <c r="H17506">
        <v>1</v>
      </c>
      <c r="I17506">
        <v>1</v>
      </c>
      <c r="J17506">
        <v>1</v>
      </c>
      <c r="K17506">
        <v>1</v>
      </c>
      <c r="M17506" t="s">
        <v>468</v>
      </c>
    </row>
    <row r="17507" spans="1:13" hidden="1">
      <c r="A17507" t="s">
        <v>307</v>
      </c>
      <c r="B17507" t="s">
        <v>406</v>
      </c>
      <c r="C17507" t="s">
        <v>290</v>
      </c>
      <c r="D17507">
        <v>1</v>
      </c>
      <c r="E17507">
        <v>1</v>
      </c>
      <c r="F17507">
        <v>1</v>
      </c>
      <c r="G17507">
        <v>1</v>
      </c>
      <c r="H17507">
        <v>1</v>
      </c>
      <c r="I17507">
        <v>1</v>
      </c>
      <c r="J17507">
        <v>1</v>
      </c>
      <c r="K17507">
        <v>1</v>
      </c>
      <c r="M17507" t="s">
        <v>468</v>
      </c>
    </row>
    <row r="17508" spans="1:13" hidden="1">
      <c r="A17508" t="s">
        <v>307</v>
      </c>
      <c r="B17508" t="s">
        <v>406</v>
      </c>
      <c r="C17508" t="s">
        <v>291</v>
      </c>
      <c r="D17508">
        <v>1</v>
      </c>
      <c r="E17508">
        <v>1</v>
      </c>
      <c r="F17508">
        <v>1</v>
      </c>
      <c r="G17508">
        <v>1</v>
      </c>
      <c r="H17508">
        <v>1</v>
      </c>
      <c r="I17508">
        <v>1</v>
      </c>
      <c r="J17508">
        <v>1</v>
      </c>
      <c r="K17508">
        <v>1</v>
      </c>
      <c r="M17508" t="s">
        <v>468</v>
      </c>
    </row>
    <row r="17509" spans="1:13" hidden="1">
      <c r="A17509" t="s">
        <v>307</v>
      </c>
      <c r="B17509" t="s">
        <v>406</v>
      </c>
      <c r="C17509" t="s">
        <v>292</v>
      </c>
      <c r="D17509">
        <v>1</v>
      </c>
      <c r="E17509">
        <v>1</v>
      </c>
      <c r="F17509">
        <v>1</v>
      </c>
      <c r="G17509">
        <v>1</v>
      </c>
      <c r="H17509">
        <v>1</v>
      </c>
      <c r="I17509">
        <v>1</v>
      </c>
      <c r="J17509">
        <v>1</v>
      </c>
      <c r="K17509">
        <v>1</v>
      </c>
      <c r="M17509" t="s">
        <v>468</v>
      </c>
    </row>
    <row r="17510" spans="1:13" hidden="1">
      <c r="A17510" t="s">
        <v>307</v>
      </c>
      <c r="B17510" t="s">
        <v>341</v>
      </c>
      <c r="C17510" t="s">
        <v>278</v>
      </c>
      <c r="D17510">
        <v>1</v>
      </c>
      <c r="E17510">
        <v>1</v>
      </c>
      <c r="F17510">
        <v>1</v>
      </c>
      <c r="G17510">
        <v>1</v>
      </c>
      <c r="H17510">
        <v>1</v>
      </c>
      <c r="I17510">
        <v>1</v>
      </c>
      <c r="J17510">
        <v>1</v>
      </c>
      <c r="K17510">
        <v>1</v>
      </c>
      <c r="M17510" t="s">
        <v>468</v>
      </c>
    </row>
    <row r="17511" spans="1:13" hidden="1">
      <c r="A17511" t="s">
        <v>307</v>
      </c>
      <c r="B17511" t="s">
        <v>341</v>
      </c>
      <c r="C17511" t="s">
        <v>279</v>
      </c>
      <c r="D17511">
        <v>1</v>
      </c>
      <c r="E17511">
        <v>1</v>
      </c>
      <c r="F17511">
        <v>1</v>
      </c>
      <c r="G17511">
        <v>1</v>
      </c>
      <c r="H17511">
        <v>1</v>
      </c>
      <c r="I17511">
        <v>1</v>
      </c>
      <c r="J17511">
        <v>1</v>
      </c>
      <c r="K17511">
        <v>1</v>
      </c>
      <c r="M17511" t="s">
        <v>468</v>
      </c>
    </row>
    <row r="17512" spans="1:13" hidden="1">
      <c r="A17512" t="s">
        <v>307</v>
      </c>
      <c r="B17512" t="s">
        <v>341</v>
      </c>
      <c r="C17512" t="s">
        <v>280</v>
      </c>
      <c r="D17512">
        <v>1</v>
      </c>
      <c r="E17512">
        <v>1</v>
      </c>
      <c r="F17512">
        <v>1</v>
      </c>
      <c r="G17512">
        <v>1</v>
      </c>
      <c r="H17512">
        <v>1</v>
      </c>
      <c r="I17512">
        <v>1</v>
      </c>
      <c r="J17512">
        <v>1</v>
      </c>
      <c r="K17512">
        <v>1</v>
      </c>
      <c r="M17512" t="s">
        <v>468</v>
      </c>
    </row>
    <row r="17513" spans="1:13" hidden="1">
      <c r="A17513" t="s">
        <v>307</v>
      </c>
      <c r="B17513" t="s">
        <v>341</v>
      </c>
      <c r="C17513" t="s">
        <v>277</v>
      </c>
      <c r="D17513">
        <v>1</v>
      </c>
      <c r="E17513">
        <v>1</v>
      </c>
      <c r="F17513">
        <v>1</v>
      </c>
      <c r="G17513">
        <v>1</v>
      </c>
      <c r="H17513">
        <v>1</v>
      </c>
      <c r="I17513">
        <v>1</v>
      </c>
      <c r="J17513">
        <v>1</v>
      </c>
      <c r="K17513">
        <v>1</v>
      </c>
      <c r="M17513" t="s">
        <v>468</v>
      </c>
    </row>
    <row r="17514" spans="1:13" hidden="1">
      <c r="A17514" t="s">
        <v>307</v>
      </c>
      <c r="B17514" t="s">
        <v>341</v>
      </c>
      <c r="C17514" t="s">
        <v>281</v>
      </c>
      <c r="D17514">
        <v>1</v>
      </c>
      <c r="E17514">
        <v>1</v>
      </c>
      <c r="F17514">
        <v>1</v>
      </c>
      <c r="G17514">
        <v>1</v>
      </c>
      <c r="H17514">
        <v>1</v>
      </c>
      <c r="I17514">
        <v>1</v>
      </c>
      <c r="J17514">
        <v>1</v>
      </c>
      <c r="K17514">
        <v>1</v>
      </c>
      <c r="M17514" t="s">
        <v>468</v>
      </c>
    </row>
    <row r="17515" spans="1:13" hidden="1">
      <c r="A17515" t="s">
        <v>307</v>
      </c>
      <c r="B17515" t="s">
        <v>341</v>
      </c>
      <c r="C17515" t="s">
        <v>282</v>
      </c>
      <c r="D17515">
        <v>1</v>
      </c>
      <c r="E17515">
        <v>1</v>
      </c>
      <c r="F17515">
        <v>1</v>
      </c>
      <c r="G17515">
        <v>1</v>
      </c>
      <c r="H17515">
        <v>1</v>
      </c>
      <c r="I17515">
        <v>1</v>
      </c>
      <c r="J17515">
        <v>1</v>
      </c>
      <c r="K17515">
        <v>1</v>
      </c>
      <c r="M17515" t="s">
        <v>468</v>
      </c>
    </row>
    <row r="17516" spans="1:13" hidden="1">
      <c r="A17516" t="s">
        <v>307</v>
      </c>
      <c r="B17516" t="s">
        <v>341</v>
      </c>
      <c r="C17516" t="s">
        <v>283</v>
      </c>
      <c r="D17516">
        <v>1</v>
      </c>
      <c r="E17516">
        <v>1</v>
      </c>
      <c r="F17516">
        <v>1</v>
      </c>
      <c r="G17516">
        <v>1</v>
      </c>
      <c r="H17516">
        <v>1</v>
      </c>
      <c r="I17516">
        <v>1</v>
      </c>
      <c r="J17516">
        <v>1</v>
      </c>
      <c r="K17516">
        <v>1</v>
      </c>
      <c r="M17516" t="s">
        <v>468</v>
      </c>
    </row>
    <row r="17517" spans="1:13" hidden="1">
      <c r="A17517" t="s">
        <v>307</v>
      </c>
      <c r="B17517" t="s">
        <v>341</v>
      </c>
      <c r="C17517" t="s">
        <v>284</v>
      </c>
      <c r="D17517">
        <v>1</v>
      </c>
      <c r="E17517">
        <v>1</v>
      </c>
      <c r="F17517">
        <v>1</v>
      </c>
      <c r="G17517">
        <v>1</v>
      </c>
      <c r="H17517">
        <v>1</v>
      </c>
      <c r="I17517">
        <v>1</v>
      </c>
      <c r="J17517">
        <v>1</v>
      </c>
      <c r="K17517">
        <v>1</v>
      </c>
      <c r="M17517" t="s">
        <v>468</v>
      </c>
    </row>
    <row r="17518" spans="1:13" hidden="1">
      <c r="A17518" t="s">
        <v>307</v>
      </c>
      <c r="B17518" t="s">
        <v>341</v>
      </c>
      <c r="C17518" t="s">
        <v>285</v>
      </c>
      <c r="D17518">
        <v>1</v>
      </c>
      <c r="E17518">
        <v>1</v>
      </c>
      <c r="F17518">
        <v>1</v>
      </c>
      <c r="G17518">
        <v>1</v>
      </c>
      <c r="H17518">
        <v>1</v>
      </c>
      <c r="I17518">
        <v>1</v>
      </c>
      <c r="J17518">
        <v>1</v>
      </c>
      <c r="K17518">
        <v>1</v>
      </c>
      <c r="M17518" t="s">
        <v>468</v>
      </c>
    </row>
    <row r="17519" spans="1:13" hidden="1">
      <c r="A17519" t="s">
        <v>307</v>
      </c>
      <c r="B17519" t="s">
        <v>341</v>
      </c>
      <c r="C17519" t="s">
        <v>286</v>
      </c>
      <c r="D17519">
        <v>1</v>
      </c>
      <c r="E17519">
        <v>1</v>
      </c>
      <c r="F17519">
        <v>1</v>
      </c>
      <c r="G17519">
        <v>1</v>
      </c>
      <c r="H17519">
        <v>1</v>
      </c>
      <c r="I17519">
        <v>1</v>
      </c>
      <c r="J17519">
        <v>1</v>
      </c>
      <c r="K17519">
        <v>1</v>
      </c>
      <c r="M17519" t="s">
        <v>468</v>
      </c>
    </row>
    <row r="17520" spans="1:13" hidden="1">
      <c r="A17520" t="s">
        <v>307</v>
      </c>
      <c r="B17520" t="s">
        <v>341</v>
      </c>
      <c r="C17520" t="s">
        <v>287</v>
      </c>
      <c r="D17520">
        <v>1</v>
      </c>
      <c r="E17520">
        <v>1</v>
      </c>
      <c r="F17520">
        <v>1</v>
      </c>
      <c r="G17520">
        <v>1</v>
      </c>
      <c r="H17520">
        <v>1</v>
      </c>
      <c r="I17520">
        <v>1</v>
      </c>
      <c r="J17520">
        <v>1</v>
      </c>
      <c r="K17520">
        <v>1</v>
      </c>
      <c r="M17520" t="s">
        <v>468</v>
      </c>
    </row>
    <row r="17521" spans="1:13" hidden="1">
      <c r="A17521" t="s">
        <v>307</v>
      </c>
      <c r="B17521" t="s">
        <v>341</v>
      </c>
      <c r="C17521" t="s">
        <v>288</v>
      </c>
      <c r="D17521">
        <v>1</v>
      </c>
      <c r="E17521">
        <v>1</v>
      </c>
      <c r="F17521">
        <v>1</v>
      </c>
      <c r="G17521">
        <v>1</v>
      </c>
      <c r="H17521">
        <v>1</v>
      </c>
      <c r="I17521">
        <v>1</v>
      </c>
      <c r="J17521">
        <v>1</v>
      </c>
      <c r="K17521">
        <v>1</v>
      </c>
      <c r="M17521" t="s">
        <v>468</v>
      </c>
    </row>
    <row r="17522" spans="1:13" hidden="1">
      <c r="A17522" t="s">
        <v>307</v>
      </c>
      <c r="B17522" t="s">
        <v>341</v>
      </c>
      <c r="C17522" t="s">
        <v>289</v>
      </c>
      <c r="D17522">
        <v>1</v>
      </c>
      <c r="E17522">
        <v>1</v>
      </c>
      <c r="F17522">
        <v>1</v>
      </c>
      <c r="G17522">
        <v>1</v>
      </c>
      <c r="H17522">
        <v>1</v>
      </c>
      <c r="I17522">
        <v>1</v>
      </c>
      <c r="J17522">
        <v>1</v>
      </c>
      <c r="K17522">
        <v>1</v>
      </c>
      <c r="M17522" t="s">
        <v>468</v>
      </c>
    </row>
    <row r="17523" spans="1:13" hidden="1">
      <c r="A17523" t="s">
        <v>307</v>
      </c>
      <c r="B17523" t="s">
        <v>341</v>
      </c>
      <c r="C17523" t="s">
        <v>290</v>
      </c>
      <c r="D17523">
        <v>1</v>
      </c>
      <c r="E17523">
        <v>1</v>
      </c>
      <c r="F17523">
        <v>1</v>
      </c>
      <c r="G17523">
        <v>1</v>
      </c>
      <c r="H17523">
        <v>1</v>
      </c>
      <c r="I17523">
        <v>1</v>
      </c>
      <c r="J17523">
        <v>1</v>
      </c>
      <c r="K17523">
        <v>1</v>
      </c>
      <c r="M17523" t="s">
        <v>468</v>
      </c>
    </row>
    <row r="17524" spans="1:13" hidden="1">
      <c r="A17524" t="s">
        <v>307</v>
      </c>
      <c r="B17524" t="s">
        <v>341</v>
      </c>
      <c r="C17524" t="s">
        <v>291</v>
      </c>
      <c r="D17524">
        <v>1</v>
      </c>
      <c r="E17524">
        <v>1</v>
      </c>
      <c r="F17524">
        <v>1</v>
      </c>
      <c r="G17524">
        <v>1</v>
      </c>
      <c r="H17524">
        <v>1</v>
      </c>
      <c r="I17524">
        <v>1</v>
      </c>
      <c r="J17524">
        <v>1</v>
      </c>
      <c r="K17524">
        <v>1</v>
      </c>
      <c r="M17524" t="s">
        <v>468</v>
      </c>
    </row>
    <row r="17525" spans="1:13" hidden="1">
      <c r="A17525" t="s">
        <v>307</v>
      </c>
      <c r="B17525" t="s">
        <v>341</v>
      </c>
      <c r="C17525" t="s">
        <v>292</v>
      </c>
      <c r="D17525">
        <v>1</v>
      </c>
      <c r="E17525">
        <v>1</v>
      </c>
      <c r="F17525">
        <v>1</v>
      </c>
      <c r="G17525">
        <v>1</v>
      </c>
      <c r="H17525">
        <v>1</v>
      </c>
      <c r="I17525">
        <v>1</v>
      </c>
      <c r="J17525">
        <v>1</v>
      </c>
      <c r="K17525">
        <v>1</v>
      </c>
      <c r="M17525" t="s">
        <v>468</v>
      </c>
    </row>
    <row r="17526" spans="1:13" hidden="1">
      <c r="A17526" t="s">
        <v>307</v>
      </c>
      <c r="B17526" t="s">
        <v>342</v>
      </c>
      <c r="C17526" t="s">
        <v>278</v>
      </c>
      <c r="D17526">
        <v>1</v>
      </c>
      <c r="E17526">
        <v>1</v>
      </c>
      <c r="F17526">
        <v>1</v>
      </c>
      <c r="G17526">
        <v>1</v>
      </c>
      <c r="H17526">
        <v>1</v>
      </c>
      <c r="I17526">
        <v>1</v>
      </c>
      <c r="J17526">
        <v>1</v>
      </c>
      <c r="K17526">
        <v>1</v>
      </c>
      <c r="M17526" t="s">
        <v>468</v>
      </c>
    </row>
    <row r="17527" spans="1:13" hidden="1">
      <c r="A17527" t="s">
        <v>307</v>
      </c>
      <c r="B17527" t="s">
        <v>342</v>
      </c>
      <c r="C17527" t="s">
        <v>279</v>
      </c>
      <c r="D17527">
        <v>1</v>
      </c>
      <c r="E17527">
        <v>1</v>
      </c>
      <c r="F17527">
        <v>1</v>
      </c>
      <c r="G17527">
        <v>1</v>
      </c>
      <c r="H17527">
        <v>1</v>
      </c>
      <c r="I17527">
        <v>1</v>
      </c>
      <c r="J17527">
        <v>1</v>
      </c>
      <c r="K17527">
        <v>1</v>
      </c>
      <c r="M17527" t="s">
        <v>468</v>
      </c>
    </row>
    <row r="17528" spans="1:13" hidden="1">
      <c r="A17528" t="s">
        <v>307</v>
      </c>
      <c r="B17528" t="s">
        <v>342</v>
      </c>
      <c r="C17528" t="s">
        <v>280</v>
      </c>
      <c r="D17528">
        <v>1</v>
      </c>
      <c r="E17528">
        <v>1</v>
      </c>
      <c r="F17528">
        <v>1</v>
      </c>
      <c r="G17528">
        <v>1</v>
      </c>
      <c r="H17528">
        <v>1</v>
      </c>
      <c r="I17528">
        <v>1</v>
      </c>
      <c r="J17528">
        <v>1</v>
      </c>
      <c r="K17528">
        <v>1</v>
      </c>
      <c r="M17528" t="s">
        <v>468</v>
      </c>
    </row>
    <row r="17529" spans="1:13" hidden="1">
      <c r="A17529" t="s">
        <v>307</v>
      </c>
      <c r="B17529" t="s">
        <v>342</v>
      </c>
      <c r="C17529" t="s">
        <v>277</v>
      </c>
      <c r="D17529">
        <v>1</v>
      </c>
      <c r="E17529">
        <v>1</v>
      </c>
      <c r="F17529">
        <v>1</v>
      </c>
      <c r="G17529">
        <v>1</v>
      </c>
      <c r="H17529">
        <v>1</v>
      </c>
      <c r="I17529">
        <v>1</v>
      </c>
      <c r="J17529">
        <v>1</v>
      </c>
      <c r="K17529">
        <v>1</v>
      </c>
      <c r="M17529" t="s">
        <v>468</v>
      </c>
    </row>
    <row r="17530" spans="1:13" hidden="1">
      <c r="A17530" t="s">
        <v>307</v>
      </c>
      <c r="B17530" t="s">
        <v>342</v>
      </c>
      <c r="C17530" t="s">
        <v>281</v>
      </c>
      <c r="D17530">
        <v>1</v>
      </c>
      <c r="E17530">
        <v>1</v>
      </c>
      <c r="F17530">
        <v>1</v>
      </c>
      <c r="G17530">
        <v>1</v>
      </c>
      <c r="H17530">
        <v>1</v>
      </c>
      <c r="I17530">
        <v>1</v>
      </c>
      <c r="J17530">
        <v>1</v>
      </c>
      <c r="K17530">
        <v>1</v>
      </c>
      <c r="M17530" t="s">
        <v>468</v>
      </c>
    </row>
    <row r="17531" spans="1:13" hidden="1">
      <c r="A17531" t="s">
        <v>307</v>
      </c>
      <c r="B17531" t="s">
        <v>342</v>
      </c>
      <c r="C17531" t="s">
        <v>282</v>
      </c>
      <c r="D17531">
        <v>1</v>
      </c>
      <c r="E17531">
        <v>1</v>
      </c>
      <c r="F17531">
        <v>1</v>
      </c>
      <c r="G17531">
        <v>1</v>
      </c>
      <c r="H17531">
        <v>1</v>
      </c>
      <c r="I17531">
        <v>1</v>
      </c>
      <c r="J17531">
        <v>1</v>
      </c>
      <c r="K17531">
        <v>1</v>
      </c>
      <c r="M17531" t="s">
        <v>468</v>
      </c>
    </row>
    <row r="17532" spans="1:13" hidden="1">
      <c r="A17532" t="s">
        <v>307</v>
      </c>
      <c r="B17532" t="s">
        <v>342</v>
      </c>
      <c r="C17532" t="s">
        <v>283</v>
      </c>
      <c r="D17532">
        <v>1</v>
      </c>
      <c r="E17532">
        <v>1</v>
      </c>
      <c r="F17532">
        <v>1</v>
      </c>
      <c r="G17532">
        <v>1</v>
      </c>
      <c r="H17532">
        <v>1</v>
      </c>
      <c r="I17532">
        <v>1</v>
      </c>
      <c r="J17532">
        <v>1</v>
      </c>
      <c r="K17532">
        <v>1</v>
      </c>
      <c r="M17532" t="s">
        <v>468</v>
      </c>
    </row>
    <row r="17533" spans="1:13" hidden="1">
      <c r="A17533" t="s">
        <v>307</v>
      </c>
      <c r="B17533" t="s">
        <v>342</v>
      </c>
      <c r="C17533" t="s">
        <v>284</v>
      </c>
      <c r="D17533">
        <v>1</v>
      </c>
      <c r="E17533">
        <v>1</v>
      </c>
      <c r="F17533">
        <v>1</v>
      </c>
      <c r="G17533">
        <v>1</v>
      </c>
      <c r="H17533">
        <v>1</v>
      </c>
      <c r="I17533">
        <v>1</v>
      </c>
      <c r="J17533">
        <v>1</v>
      </c>
      <c r="K17533">
        <v>1</v>
      </c>
      <c r="M17533" t="s">
        <v>468</v>
      </c>
    </row>
    <row r="17534" spans="1:13" hidden="1">
      <c r="A17534" t="s">
        <v>307</v>
      </c>
      <c r="B17534" t="s">
        <v>342</v>
      </c>
      <c r="C17534" t="s">
        <v>285</v>
      </c>
      <c r="D17534">
        <v>1</v>
      </c>
      <c r="E17534">
        <v>1</v>
      </c>
      <c r="F17534">
        <v>1</v>
      </c>
      <c r="G17534">
        <v>1</v>
      </c>
      <c r="H17534">
        <v>1</v>
      </c>
      <c r="I17534">
        <v>1</v>
      </c>
      <c r="J17534">
        <v>1</v>
      </c>
      <c r="K17534">
        <v>1</v>
      </c>
      <c r="M17534" t="s">
        <v>468</v>
      </c>
    </row>
    <row r="17535" spans="1:13" hidden="1">
      <c r="A17535" t="s">
        <v>307</v>
      </c>
      <c r="B17535" t="s">
        <v>342</v>
      </c>
      <c r="C17535" t="s">
        <v>286</v>
      </c>
      <c r="D17535">
        <v>1</v>
      </c>
      <c r="E17535">
        <v>1</v>
      </c>
      <c r="F17535">
        <v>1</v>
      </c>
      <c r="G17535">
        <v>1</v>
      </c>
      <c r="H17535">
        <v>1</v>
      </c>
      <c r="I17535">
        <v>1</v>
      </c>
      <c r="J17535">
        <v>1</v>
      </c>
      <c r="K17535">
        <v>1</v>
      </c>
      <c r="M17535" t="s">
        <v>468</v>
      </c>
    </row>
    <row r="17536" spans="1:13" hidden="1">
      <c r="A17536" t="s">
        <v>307</v>
      </c>
      <c r="B17536" t="s">
        <v>342</v>
      </c>
      <c r="C17536" t="s">
        <v>287</v>
      </c>
      <c r="D17536">
        <v>1</v>
      </c>
      <c r="E17536">
        <v>1</v>
      </c>
      <c r="F17536">
        <v>1</v>
      </c>
      <c r="G17536">
        <v>1</v>
      </c>
      <c r="H17536">
        <v>1</v>
      </c>
      <c r="I17536">
        <v>1</v>
      </c>
      <c r="J17536">
        <v>1</v>
      </c>
      <c r="K17536">
        <v>1</v>
      </c>
      <c r="M17536" t="s">
        <v>468</v>
      </c>
    </row>
    <row r="17537" spans="1:13" hidden="1">
      <c r="A17537" t="s">
        <v>307</v>
      </c>
      <c r="B17537" t="s">
        <v>342</v>
      </c>
      <c r="C17537" t="s">
        <v>288</v>
      </c>
      <c r="D17537">
        <v>1</v>
      </c>
      <c r="E17537">
        <v>1</v>
      </c>
      <c r="F17537">
        <v>1</v>
      </c>
      <c r="G17537">
        <v>1</v>
      </c>
      <c r="H17537">
        <v>1</v>
      </c>
      <c r="I17537">
        <v>1</v>
      </c>
      <c r="J17537">
        <v>1</v>
      </c>
      <c r="K17537">
        <v>1</v>
      </c>
      <c r="M17537" t="s">
        <v>468</v>
      </c>
    </row>
    <row r="17538" spans="1:13" hidden="1">
      <c r="A17538" t="s">
        <v>307</v>
      </c>
      <c r="B17538" t="s">
        <v>342</v>
      </c>
      <c r="C17538" t="s">
        <v>289</v>
      </c>
      <c r="D17538">
        <v>1</v>
      </c>
      <c r="E17538">
        <v>1</v>
      </c>
      <c r="F17538">
        <v>1</v>
      </c>
      <c r="G17538">
        <v>1</v>
      </c>
      <c r="H17538">
        <v>1</v>
      </c>
      <c r="I17538">
        <v>1</v>
      </c>
      <c r="J17538">
        <v>1</v>
      </c>
      <c r="K17538">
        <v>1</v>
      </c>
      <c r="M17538" t="s">
        <v>468</v>
      </c>
    </row>
    <row r="17539" spans="1:13" hidden="1">
      <c r="A17539" t="s">
        <v>307</v>
      </c>
      <c r="B17539" t="s">
        <v>342</v>
      </c>
      <c r="C17539" t="s">
        <v>290</v>
      </c>
      <c r="D17539">
        <v>1</v>
      </c>
      <c r="E17539">
        <v>1</v>
      </c>
      <c r="F17539">
        <v>1</v>
      </c>
      <c r="G17539">
        <v>1</v>
      </c>
      <c r="H17539">
        <v>1</v>
      </c>
      <c r="I17539">
        <v>1</v>
      </c>
      <c r="J17539">
        <v>1</v>
      </c>
      <c r="K17539">
        <v>1</v>
      </c>
      <c r="M17539" t="s">
        <v>468</v>
      </c>
    </row>
    <row r="17540" spans="1:13" hidden="1">
      <c r="A17540" t="s">
        <v>307</v>
      </c>
      <c r="B17540" t="s">
        <v>342</v>
      </c>
      <c r="C17540" t="s">
        <v>291</v>
      </c>
      <c r="D17540">
        <v>1</v>
      </c>
      <c r="E17540">
        <v>1</v>
      </c>
      <c r="F17540">
        <v>1</v>
      </c>
      <c r="G17540">
        <v>1</v>
      </c>
      <c r="H17540">
        <v>1</v>
      </c>
      <c r="I17540">
        <v>1</v>
      </c>
      <c r="J17540">
        <v>1</v>
      </c>
      <c r="K17540">
        <v>1</v>
      </c>
      <c r="M17540" t="s">
        <v>468</v>
      </c>
    </row>
    <row r="17541" spans="1:13" hidden="1">
      <c r="A17541" t="s">
        <v>307</v>
      </c>
      <c r="B17541" t="s">
        <v>342</v>
      </c>
      <c r="C17541" t="s">
        <v>292</v>
      </c>
      <c r="D17541">
        <v>1</v>
      </c>
      <c r="E17541">
        <v>1</v>
      </c>
      <c r="F17541">
        <v>1</v>
      </c>
      <c r="G17541">
        <v>1</v>
      </c>
      <c r="H17541">
        <v>1</v>
      </c>
      <c r="I17541">
        <v>1</v>
      </c>
      <c r="J17541">
        <v>1</v>
      </c>
      <c r="K17541">
        <v>1</v>
      </c>
      <c r="M17541" t="s">
        <v>468</v>
      </c>
    </row>
    <row r="17542" spans="1:13" hidden="1">
      <c r="A17542" t="s">
        <v>307</v>
      </c>
      <c r="B17542" t="s">
        <v>343</v>
      </c>
      <c r="C17542" t="s">
        <v>278</v>
      </c>
      <c r="D17542">
        <v>1</v>
      </c>
      <c r="E17542">
        <v>1</v>
      </c>
      <c r="F17542">
        <v>1</v>
      </c>
      <c r="G17542">
        <v>1</v>
      </c>
      <c r="H17542">
        <v>1</v>
      </c>
      <c r="I17542">
        <v>1</v>
      </c>
      <c r="J17542">
        <v>1</v>
      </c>
      <c r="K17542">
        <v>1</v>
      </c>
      <c r="M17542" t="s">
        <v>468</v>
      </c>
    </row>
    <row r="17543" spans="1:13" hidden="1">
      <c r="A17543" t="s">
        <v>307</v>
      </c>
      <c r="B17543" t="s">
        <v>343</v>
      </c>
      <c r="C17543" t="s">
        <v>279</v>
      </c>
      <c r="D17543">
        <v>1</v>
      </c>
      <c r="E17543">
        <v>1</v>
      </c>
      <c r="F17543">
        <v>1</v>
      </c>
      <c r="G17543">
        <v>1</v>
      </c>
      <c r="H17543">
        <v>1</v>
      </c>
      <c r="I17543">
        <v>1</v>
      </c>
      <c r="J17543">
        <v>1</v>
      </c>
      <c r="K17543">
        <v>1</v>
      </c>
      <c r="M17543" t="s">
        <v>468</v>
      </c>
    </row>
    <row r="17544" spans="1:13" hidden="1">
      <c r="A17544" t="s">
        <v>307</v>
      </c>
      <c r="B17544" t="s">
        <v>343</v>
      </c>
      <c r="C17544" t="s">
        <v>280</v>
      </c>
      <c r="D17544">
        <v>1</v>
      </c>
      <c r="E17544">
        <v>1</v>
      </c>
      <c r="F17544">
        <v>1</v>
      </c>
      <c r="G17544">
        <v>1</v>
      </c>
      <c r="H17544">
        <v>1</v>
      </c>
      <c r="I17544">
        <v>1</v>
      </c>
      <c r="J17544">
        <v>1</v>
      </c>
      <c r="K17544">
        <v>1</v>
      </c>
      <c r="M17544" t="s">
        <v>468</v>
      </c>
    </row>
    <row r="17545" spans="1:13" hidden="1">
      <c r="A17545" t="s">
        <v>307</v>
      </c>
      <c r="B17545" t="s">
        <v>343</v>
      </c>
      <c r="C17545" t="s">
        <v>277</v>
      </c>
      <c r="D17545">
        <v>1</v>
      </c>
      <c r="E17545">
        <v>1</v>
      </c>
      <c r="F17545">
        <v>1</v>
      </c>
      <c r="G17545">
        <v>1</v>
      </c>
      <c r="H17545">
        <v>1</v>
      </c>
      <c r="I17545">
        <v>1</v>
      </c>
      <c r="J17545">
        <v>1</v>
      </c>
      <c r="K17545">
        <v>1</v>
      </c>
      <c r="M17545" t="s">
        <v>468</v>
      </c>
    </row>
    <row r="17546" spans="1:13" hidden="1">
      <c r="A17546" t="s">
        <v>307</v>
      </c>
      <c r="B17546" t="s">
        <v>343</v>
      </c>
      <c r="C17546" t="s">
        <v>281</v>
      </c>
      <c r="D17546">
        <v>1</v>
      </c>
      <c r="E17546">
        <v>1</v>
      </c>
      <c r="F17546">
        <v>1</v>
      </c>
      <c r="G17546">
        <v>1</v>
      </c>
      <c r="H17546">
        <v>1</v>
      </c>
      <c r="I17546">
        <v>1</v>
      </c>
      <c r="J17546">
        <v>1</v>
      </c>
      <c r="K17546">
        <v>1</v>
      </c>
      <c r="M17546" t="s">
        <v>468</v>
      </c>
    </row>
    <row r="17547" spans="1:13" hidden="1">
      <c r="A17547" t="s">
        <v>307</v>
      </c>
      <c r="B17547" t="s">
        <v>343</v>
      </c>
      <c r="C17547" t="s">
        <v>282</v>
      </c>
      <c r="D17547">
        <v>1</v>
      </c>
      <c r="E17547">
        <v>1</v>
      </c>
      <c r="F17547">
        <v>1</v>
      </c>
      <c r="G17547">
        <v>1</v>
      </c>
      <c r="H17547">
        <v>1</v>
      </c>
      <c r="I17547">
        <v>1</v>
      </c>
      <c r="J17547">
        <v>1</v>
      </c>
      <c r="K17547">
        <v>1</v>
      </c>
      <c r="M17547" t="s">
        <v>468</v>
      </c>
    </row>
    <row r="17548" spans="1:13" hidden="1">
      <c r="A17548" t="s">
        <v>307</v>
      </c>
      <c r="B17548" t="s">
        <v>343</v>
      </c>
      <c r="C17548" t="s">
        <v>283</v>
      </c>
      <c r="D17548">
        <v>1</v>
      </c>
      <c r="E17548">
        <v>1</v>
      </c>
      <c r="F17548">
        <v>1</v>
      </c>
      <c r="G17548">
        <v>1</v>
      </c>
      <c r="H17548">
        <v>1</v>
      </c>
      <c r="I17548">
        <v>1</v>
      </c>
      <c r="J17548">
        <v>1</v>
      </c>
      <c r="K17548">
        <v>1</v>
      </c>
      <c r="M17548" t="s">
        <v>468</v>
      </c>
    </row>
    <row r="17549" spans="1:13" hidden="1">
      <c r="A17549" t="s">
        <v>307</v>
      </c>
      <c r="B17549" t="s">
        <v>343</v>
      </c>
      <c r="C17549" t="s">
        <v>284</v>
      </c>
      <c r="D17549">
        <v>1</v>
      </c>
      <c r="E17549">
        <v>1</v>
      </c>
      <c r="F17549">
        <v>1</v>
      </c>
      <c r="G17549">
        <v>1</v>
      </c>
      <c r="H17549">
        <v>1</v>
      </c>
      <c r="I17549">
        <v>1</v>
      </c>
      <c r="J17549">
        <v>1</v>
      </c>
      <c r="K17549">
        <v>1</v>
      </c>
      <c r="M17549" t="s">
        <v>468</v>
      </c>
    </row>
    <row r="17550" spans="1:13" hidden="1">
      <c r="A17550" t="s">
        <v>307</v>
      </c>
      <c r="B17550" t="s">
        <v>343</v>
      </c>
      <c r="C17550" t="s">
        <v>285</v>
      </c>
      <c r="D17550">
        <v>1</v>
      </c>
      <c r="E17550">
        <v>1</v>
      </c>
      <c r="F17550">
        <v>1</v>
      </c>
      <c r="G17550">
        <v>1</v>
      </c>
      <c r="H17550">
        <v>1</v>
      </c>
      <c r="I17550">
        <v>1</v>
      </c>
      <c r="J17550">
        <v>1</v>
      </c>
      <c r="K17550">
        <v>1</v>
      </c>
      <c r="M17550" t="s">
        <v>468</v>
      </c>
    </row>
    <row r="17551" spans="1:13" hidden="1">
      <c r="A17551" t="s">
        <v>307</v>
      </c>
      <c r="B17551" t="s">
        <v>343</v>
      </c>
      <c r="C17551" t="s">
        <v>286</v>
      </c>
      <c r="D17551">
        <v>1</v>
      </c>
      <c r="E17551">
        <v>1</v>
      </c>
      <c r="F17551">
        <v>1</v>
      </c>
      <c r="G17551">
        <v>1</v>
      </c>
      <c r="H17551">
        <v>1</v>
      </c>
      <c r="I17551">
        <v>1</v>
      </c>
      <c r="J17551">
        <v>1</v>
      </c>
      <c r="K17551">
        <v>1</v>
      </c>
      <c r="M17551" t="s">
        <v>468</v>
      </c>
    </row>
    <row r="17552" spans="1:13" hidden="1">
      <c r="A17552" t="s">
        <v>307</v>
      </c>
      <c r="B17552" t="s">
        <v>343</v>
      </c>
      <c r="C17552" t="s">
        <v>287</v>
      </c>
      <c r="D17552">
        <v>1</v>
      </c>
      <c r="E17552">
        <v>1</v>
      </c>
      <c r="F17552">
        <v>1</v>
      </c>
      <c r="G17552">
        <v>1</v>
      </c>
      <c r="H17552">
        <v>1</v>
      </c>
      <c r="I17552">
        <v>1</v>
      </c>
      <c r="J17552">
        <v>1</v>
      </c>
      <c r="K17552">
        <v>1</v>
      </c>
      <c r="M17552" t="s">
        <v>468</v>
      </c>
    </row>
    <row r="17553" spans="1:13" hidden="1">
      <c r="A17553" t="s">
        <v>307</v>
      </c>
      <c r="B17553" t="s">
        <v>343</v>
      </c>
      <c r="C17553" t="s">
        <v>288</v>
      </c>
      <c r="D17553">
        <v>1</v>
      </c>
      <c r="E17553">
        <v>1</v>
      </c>
      <c r="F17553">
        <v>1</v>
      </c>
      <c r="G17553">
        <v>1</v>
      </c>
      <c r="H17553">
        <v>1</v>
      </c>
      <c r="I17553">
        <v>1</v>
      </c>
      <c r="J17553">
        <v>1</v>
      </c>
      <c r="K17553">
        <v>1</v>
      </c>
      <c r="M17553" t="s">
        <v>468</v>
      </c>
    </row>
    <row r="17554" spans="1:13" hidden="1">
      <c r="A17554" t="s">
        <v>307</v>
      </c>
      <c r="B17554" t="s">
        <v>343</v>
      </c>
      <c r="C17554" t="s">
        <v>289</v>
      </c>
      <c r="D17554">
        <v>1</v>
      </c>
      <c r="E17554">
        <v>1</v>
      </c>
      <c r="F17554">
        <v>1</v>
      </c>
      <c r="G17554">
        <v>1</v>
      </c>
      <c r="H17554">
        <v>1</v>
      </c>
      <c r="I17554">
        <v>1</v>
      </c>
      <c r="J17554">
        <v>1</v>
      </c>
      <c r="K17554">
        <v>1</v>
      </c>
      <c r="M17554" t="s">
        <v>468</v>
      </c>
    </row>
    <row r="17555" spans="1:13" hidden="1">
      <c r="A17555" t="s">
        <v>307</v>
      </c>
      <c r="B17555" t="s">
        <v>343</v>
      </c>
      <c r="C17555" t="s">
        <v>290</v>
      </c>
      <c r="D17555">
        <v>1</v>
      </c>
      <c r="E17555">
        <v>1</v>
      </c>
      <c r="F17555">
        <v>1</v>
      </c>
      <c r="G17555">
        <v>1</v>
      </c>
      <c r="H17555">
        <v>1</v>
      </c>
      <c r="I17555">
        <v>1</v>
      </c>
      <c r="J17555">
        <v>1</v>
      </c>
      <c r="K17555">
        <v>1</v>
      </c>
      <c r="M17555" t="s">
        <v>468</v>
      </c>
    </row>
    <row r="17556" spans="1:13" hidden="1">
      <c r="A17556" t="s">
        <v>307</v>
      </c>
      <c r="B17556" t="s">
        <v>343</v>
      </c>
      <c r="C17556" t="s">
        <v>291</v>
      </c>
      <c r="D17556">
        <v>1</v>
      </c>
      <c r="E17556">
        <v>1</v>
      </c>
      <c r="F17556">
        <v>1</v>
      </c>
      <c r="G17556">
        <v>1</v>
      </c>
      <c r="H17556">
        <v>1</v>
      </c>
      <c r="I17556">
        <v>1</v>
      </c>
      <c r="J17556">
        <v>1</v>
      </c>
      <c r="K17556">
        <v>1</v>
      </c>
      <c r="M17556" t="s">
        <v>468</v>
      </c>
    </row>
    <row r="17557" spans="1:13" hidden="1">
      <c r="A17557" t="s">
        <v>307</v>
      </c>
      <c r="B17557" t="s">
        <v>343</v>
      </c>
      <c r="C17557" t="s">
        <v>292</v>
      </c>
      <c r="D17557">
        <v>1</v>
      </c>
      <c r="E17557">
        <v>1</v>
      </c>
      <c r="F17557">
        <v>1</v>
      </c>
      <c r="G17557">
        <v>1</v>
      </c>
      <c r="H17557">
        <v>1</v>
      </c>
      <c r="I17557">
        <v>1</v>
      </c>
      <c r="J17557">
        <v>1</v>
      </c>
      <c r="K17557">
        <v>1</v>
      </c>
      <c r="M17557" t="s">
        <v>468</v>
      </c>
    </row>
    <row r="17558" spans="1:13" hidden="1">
      <c r="A17558" t="s">
        <v>307</v>
      </c>
      <c r="B17558" t="s">
        <v>344</v>
      </c>
      <c r="C17558" t="s">
        <v>278</v>
      </c>
      <c r="D17558">
        <v>1</v>
      </c>
      <c r="E17558">
        <v>1</v>
      </c>
      <c r="F17558">
        <v>1</v>
      </c>
      <c r="G17558">
        <v>1</v>
      </c>
      <c r="H17558">
        <v>1</v>
      </c>
      <c r="I17558">
        <v>1</v>
      </c>
      <c r="J17558">
        <v>1</v>
      </c>
      <c r="K17558">
        <v>1</v>
      </c>
      <c r="M17558" t="s">
        <v>468</v>
      </c>
    </row>
    <row r="17559" spans="1:13" hidden="1">
      <c r="A17559" t="s">
        <v>307</v>
      </c>
      <c r="B17559" t="s">
        <v>344</v>
      </c>
      <c r="C17559" t="s">
        <v>279</v>
      </c>
      <c r="D17559">
        <v>1</v>
      </c>
      <c r="E17559">
        <v>1</v>
      </c>
      <c r="F17559">
        <v>1</v>
      </c>
      <c r="G17559">
        <v>1</v>
      </c>
      <c r="H17559">
        <v>1</v>
      </c>
      <c r="I17559">
        <v>1</v>
      </c>
      <c r="J17559">
        <v>1</v>
      </c>
      <c r="K17559">
        <v>1</v>
      </c>
      <c r="M17559" t="s">
        <v>468</v>
      </c>
    </row>
    <row r="17560" spans="1:13" hidden="1">
      <c r="A17560" t="s">
        <v>307</v>
      </c>
      <c r="B17560" t="s">
        <v>344</v>
      </c>
      <c r="C17560" t="s">
        <v>280</v>
      </c>
      <c r="D17560">
        <v>1</v>
      </c>
      <c r="E17560">
        <v>1</v>
      </c>
      <c r="F17560">
        <v>1</v>
      </c>
      <c r="G17560">
        <v>1</v>
      </c>
      <c r="H17560">
        <v>1</v>
      </c>
      <c r="I17560">
        <v>1</v>
      </c>
      <c r="J17560">
        <v>1</v>
      </c>
      <c r="K17560">
        <v>1</v>
      </c>
      <c r="M17560" t="s">
        <v>468</v>
      </c>
    </row>
    <row r="17561" spans="1:13" hidden="1">
      <c r="A17561" t="s">
        <v>307</v>
      </c>
      <c r="B17561" t="s">
        <v>344</v>
      </c>
      <c r="C17561" t="s">
        <v>277</v>
      </c>
      <c r="D17561">
        <v>1</v>
      </c>
      <c r="E17561">
        <v>1</v>
      </c>
      <c r="F17561">
        <v>1</v>
      </c>
      <c r="G17561">
        <v>1</v>
      </c>
      <c r="H17561">
        <v>1</v>
      </c>
      <c r="I17561">
        <v>1</v>
      </c>
      <c r="J17561">
        <v>1</v>
      </c>
      <c r="K17561">
        <v>1</v>
      </c>
      <c r="M17561" t="s">
        <v>468</v>
      </c>
    </row>
    <row r="17562" spans="1:13" hidden="1">
      <c r="A17562" t="s">
        <v>307</v>
      </c>
      <c r="B17562" t="s">
        <v>344</v>
      </c>
      <c r="C17562" t="s">
        <v>281</v>
      </c>
      <c r="D17562">
        <v>1</v>
      </c>
      <c r="E17562">
        <v>1</v>
      </c>
      <c r="F17562">
        <v>1</v>
      </c>
      <c r="G17562">
        <v>1</v>
      </c>
      <c r="H17562">
        <v>1</v>
      </c>
      <c r="I17562">
        <v>1</v>
      </c>
      <c r="J17562">
        <v>1</v>
      </c>
      <c r="K17562">
        <v>1</v>
      </c>
      <c r="M17562" t="s">
        <v>468</v>
      </c>
    </row>
    <row r="17563" spans="1:13" hidden="1">
      <c r="A17563" t="s">
        <v>307</v>
      </c>
      <c r="B17563" t="s">
        <v>344</v>
      </c>
      <c r="C17563" t="s">
        <v>282</v>
      </c>
      <c r="D17563">
        <v>1</v>
      </c>
      <c r="E17563">
        <v>1</v>
      </c>
      <c r="F17563">
        <v>1</v>
      </c>
      <c r="G17563">
        <v>1</v>
      </c>
      <c r="H17563">
        <v>1</v>
      </c>
      <c r="I17563">
        <v>1</v>
      </c>
      <c r="J17563">
        <v>1</v>
      </c>
      <c r="K17563">
        <v>1</v>
      </c>
      <c r="M17563" t="s">
        <v>468</v>
      </c>
    </row>
    <row r="17564" spans="1:13" hidden="1">
      <c r="A17564" t="s">
        <v>307</v>
      </c>
      <c r="B17564" t="s">
        <v>344</v>
      </c>
      <c r="C17564" t="s">
        <v>283</v>
      </c>
      <c r="D17564">
        <v>1</v>
      </c>
      <c r="E17564">
        <v>1</v>
      </c>
      <c r="F17564">
        <v>1</v>
      </c>
      <c r="G17564">
        <v>1</v>
      </c>
      <c r="H17564">
        <v>1</v>
      </c>
      <c r="I17564">
        <v>1</v>
      </c>
      <c r="J17564">
        <v>1</v>
      </c>
      <c r="K17564">
        <v>1</v>
      </c>
      <c r="M17564" t="s">
        <v>468</v>
      </c>
    </row>
    <row r="17565" spans="1:13" hidden="1">
      <c r="A17565" t="s">
        <v>307</v>
      </c>
      <c r="B17565" t="s">
        <v>344</v>
      </c>
      <c r="C17565" t="s">
        <v>284</v>
      </c>
      <c r="D17565">
        <v>1</v>
      </c>
      <c r="E17565">
        <v>1</v>
      </c>
      <c r="F17565">
        <v>1</v>
      </c>
      <c r="G17565">
        <v>1</v>
      </c>
      <c r="H17565">
        <v>1</v>
      </c>
      <c r="I17565">
        <v>1</v>
      </c>
      <c r="J17565">
        <v>1</v>
      </c>
      <c r="K17565">
        <v>1</v>
      </c>
      <c r="M17565" t="s">
        <v>468</v>
      </c>
    </row>
    <row r="17566" spans="1:13" hidden="1">
      <c r="A17566" t="s">
        <v>307</v>
      </c>
      <c r="B17566" t="s">
        <v>344</v>
      </c>
      <c r="C17566" t="s">
        <v>285</v>
      </c>
      <c r="D17566">
        <v>1</v>
      </c>
      <c r="E17566">
        <v>1</v>
      </c>
      <c r="F17566">
        <v>1</v>
      </c>
      <c r="G17566">
        <v>1</v>
      </c>
      <c r="H17566">
        <v>1</v>
      </c>
      <c r="I17566">
        <v>1</v>
      </c>
      <c r="J17566">
        <v>1</v>
      </c>
      <c r="K17566">
        <v>1</v>
      </c>
      <c r="M17566" t="s">
        <v>468</v>
      </c>
    </row>
    <row r="17567" spans="1:13" hidden="1">
      <c r="A17567" t="s">
        <v>307</v>
      </c>
      <c r="B17567" t="s">
        <v>344</v>
      </c>
      <c r="C17567" t="s">
        <v>286</v>
      </c>
      <c r="D17567">
        <v>1</v>
      </c>
      <c r="E17567">
        <v>1</v>
      </c>
      <c r="F17567">
        <v>1</v>
      </c>
      <c r="G17567">
        <v>1</v>
      </c>
      <c r="H17567">
        <v>1</v>
      </c>
      <c r="I17567">
        <v>1</v>
      </c>
      <c r="J17567">
        <v>1</v>
      </c>
      <c r="K17567">
        <v>1</v>
      </c>
      <c r="M17567" t="s">
        <v>468</v>
      </c>
    </row>
    <row r="17568" spans="1:13" hidden="1">
      <c r="A17568" t="s">
        <v>307</v>
      </c>
      <c r="B17568" t="s">
        <v>344</v>
      </c>
      <c r="C17568" t="s">
        <v>287</v>
      </c>
      <c r="D17568">
        <v>1</v>
      </c>
      <c r="E17568">
        <v>1</v>
      </c>
      <c r="F17568">
        <v>1</v>
      </c>
      <c r="G17568">
        <v>1</v>
      </c>
      <c r="H17568">
        <v>1</v>
      </c>
      <c r="I17568">
        <v>1</v>
      </c>
      <c r="J17568">
        <v>1</v>
      </c>
      <c r="K17568">
        <v>1</v>
      </c>
      <c r="M17568" t="s">
        <v>468</v>
      </c>
    </row>
    <row r="17569" spans="1:13" hidden="1">
      <c r="A17569" t="s">
        <v>307</v>
      </c>
      <c r="B17569" t="s">
        <v>344</v>
      </c>
      <c r="C17569" t="s">
        <v>288</v>
      </c>
      <c r="D17569">
        <v>1</v>
      </c>
      <c r="E17569">
        <v>1</v>
      </c>
      <c r="F17569">
        <v>1</v>
      </c>
      <c r="G17569">
        <v>1</v>
      </c>
      <c r="H17569">
        <v>1</v>
      </c>
      <c r="I17569">
        <v>1</v>
      </c>
      <c r="J17569">
        <v>1</v>
      </c>
      <c r="K17569">
        <v>1</v>
      </c>
      <c r="M17569" t="s">
        <v>468</v>
      </c>
    </row>
    <row r="17570" spans="1:13" hidden="1">
      <c r="A17570" t="s">
        <v>307</v>
      </c>
      <c r="B17570" t="s">
        <v>344</v>
      </c>
      <c r="C17570" t="s">
        <v>289</v>
      </c>
      <c r="D17570">
        <v>1</v>
      </c>
      <c r="E17570">
        <v>1</v>
      </c>
      <c r="F17570">
        <v>1</v>
      </c>
      <c r="G17570">
        <v>1</v>
      </c>
      <c r="H17570">
        <v>1</v>
      </c>
      <c r="I17570">
        <v>1</v>
      </c>
      <c r="J17570">
        <v>1</v>
      </c>
      <c r="K17570">
        <v>1</v>
      </c>
      <c r="M17570" t="s">
        <v>468</v>
      </c>
    </row>
    <row r="17571" spans="1:13" hidden="1">
      <c r="A17571" t="s">
        <v>307</v>
      </c>
      <c r="B17571" t="s">
        <v>344</v>
      </c>
      <c r="C17571" t="s">
        <v>290</v>
      </c>
      <c r="D17571">
        <v>1</v>
      </c>
      <c r="E17571">
        <v>1</v>
      </c>
      <c r="F17571">
        <v>1</v>
      </c>
      <c r="G17571">
        <v>1</v>
      </c>
      <c r="H17571">
        <v>1</v>
      </c>
      <c r="I17571">
        <v>1</v>
      </c>
      <c r="J17571">
        <v>1</v>
      </c>
      <c r="K17571">
        <v>1</v>
      </c>
      <c r="M17571" t="s">
        <v>468</v>
      </c>
    </row>
    <row r="17572" spans="1:13" hidden="1">
      <c r="A17572" t="s">
        <v>307</v>
      </c>
      <c r="B17572" t="s">
        <v>344</v>
      </c>
      <c r="C17572" t="s">
        <v>291</v>
      </c>
      <c r="D17572">
        <v>1</v>
      </c>
      <c r="E17572">
        <v>1</v>
      </c>
      <c r="F17572">
        <v>1</v>
      </c>
      <c r="G17572">
        <v>1</v>
      </c>
      <c r="H17572">
        <v>1</v>
      </c>
      <c r="I17572">
        <v>1</v>
      </c>
      <c r="J17572">
        <v>1</v>
      </c>
      <c r="K17572">
        <v>1</v>
      </c>
      <c r="M17572" t="s">
        <v>468</v>
      </c>
    </row>
    <row r="17573" spans="1:13" hidden="1">
      <c r="A17573" t="s">
        <v>307</v>
      </c>
      <c r="B17573" t="s">
        <v>344</v>
      </c>
      <c r="C17573" t="s">
        <v>292</v>
      </c>
      <c r="D17573">
        <v>1</v>
      </c>
      <c r="E17573">
        <v>1</v>
      </c>
      <c r="F17573">
        <v>1</v>
      </c>
      <c r="G17573">
        <v>1</v>
      </c>
      <c r="H17573">
        <v>1</v>
      </c>
      <c r="I17573">
        <v>1</v>
      </c>
      <c r="J17573">
        <v>1</v>
      </c>
      <c r="K17573">
        <v>1</v>
      </c>
      <c r="M17573" t="s">
        <v>468</v>
      </c>
    </row>
    <row r="17574" spans="1:13" hidden="1">
      <c r="A17574" t="s">
        <v>307</v>
      </c>
      <c r="B17574" t="s">
        <v>437</v>
      </c>
      <c r="C17574" t="s">
        <v>278</v>
      </c>
      <c r="D17574">
        <v>1</v>
      </c>
      <c r="E17574">
        <v>1</v>
      </c>
      <c r="F17574">
        <v>1</v>
      </c>
      <c r="G17574">
        <v>1</v>
      </c>
      <c r="H17574">
        <v>1</v>
      </c>
      <c r="I17574">
        <v>1</v>
      </c>
      <c r="J17574">
        <v>1</v>
      </c>
      <c r="K17574">
        <v>1</v>
      </c>
      <c r="M17574" t="s">
        <v>468</v>
      </c>
    </row>
    <row r="17575" spans="1:13" hidden="1">
      <c r="A17575" t="s">
        <v>307</v>
      </c>
      <c r="B17575" t="s">
        <v>437</v>
      </c>
      <c r="C17575" t="s">
        <v>279</v>
      </c>
      <c r="D17575">
        <v>1</v>
      </c>
      <c r="E17575">
        <v>1</v>
      </c>
      <c r="F17575">
        <v>1</v>
      </c>
      <c r="G17575">
        <v>1</v>
      </c>
      <c r="H17575">
        <v>1</v>
      </c>
      <c r="I17575">
        <v>1</v>
      </c>
      <c r="J17575">
        <v>1</v>
      </c>
      <c r="K17575">
        <v>1</v>
      </c>
      <c r="M17575" t="s">
        <v>468</v>
      </c>
    </row>
    <row r="17576" spans="1:13" hidden="1">
      <c r="A17576" t="s">
        <v>307</v>
      </c>
      <c r="B17576" t="s">
        <v>437</v>
      </c>
      <c r="C17576" t="s">
        <v>280</v>
      </c>
      <c r="D17576">
        <v>1</v>
      </c>
      <c r="E17576">
        <v>1</v>
      </c>
      <c r="F17576">
        <v>1</v>
      </c>
      <c r="G17576">
        <v>1</v>
      </c>
      <c r="H17576">
        <v>1</v>
      </c>
      <c r="I17576">
        <v>1</v>
      </c>
      <c r="J17576">
        <v>1</v>
      </c>
      <c r="K17576">
        <v>1</v>
      </c>
      <c r="M17576" t="s">
        <v>468</v>
      </c>
    </row>
    <row r="17577" spans="1:13" hidden="1">
      <c r="A17577" t="s">
        <v>307</v>
      </c>
      <c r="B17577" t="s">
        <v>437</v>
      </c>
      <c r="C17577" t="s">
        <v>277</v>
      </c>
      <c r="D17577">
        <v>1</v>
      </c>
      <c r="E17577">
        <v>1</v>
      </c>
      <c r="F17577">
        <v>1</v>
      </c>
      <c r="G17577">
        <v>1</v>
      </c>
      <c r="H17577">
        <v>1</v>
      </c>
      <c r="I17577">
        <v>1</v>
      </c>
      <c r="J17577">
        <v>1</v>
      </c>
      <c r="K17577">
        <v>1</v>
      </c>
      <c r="M17577" t="s">
        <v>468</v>
      </c>
    </row>
    <row r="17578" spans="1:13" hidden="1">
      <c r="A17578" t="s">
        <v>307</v>
      </c>
      <c r="B17578" t="s">
        <v>437</v>
      </c>
      <c r="C17578" t="s">
        <v>281</v>
      </c>
      <c r="D17578">
        <v>1</v>
      </c>
      <c r="E17578">
        <v>1</v>
      </c>
      <c r="F17578">
        <v>1</v>
      </c>
      <c r="G17578">
        <v>1</v>
      </c>
      <c r="H17578">
        <v>1</v>
      </c>
      <c r="I17578">
        <v>1</v>
      </c>
      <c r="J17578">
        <v>1</v>
      </c>
      <c r="K17578">
        <v>1</v>
      </c>
      <c r="M17578" t="s">
        <v>468</v>
      </c>
    </row>
    <row r="17579" spans="1:13" hidden="1">
      <c r="A17579" t="s">
        <v>307</v>
      </c>
      <c r="B17579" t="s">
        <v>437</v>
      </c>
      <c r="C17579" t="s">
        <v>282</v>
      </c>
      <c r="D17579">
        <v>1</v>
      </c>
      <c r="E17579">
        <v>1</v>
      </c>
      <c r="F17579">
        <v>1</v>
      </c>
      <c r="G17579">
        <v>1</v>
      </c>
      <c r="H17579">
        <v>1</v>
      </c>
      <c r="I17579">
        <v>1</v>
      </c>
      <c r="J17579">
        <v>1</v>
      </c>
      <c r="K17579">
        <v>1</v>
      </c>
      <c r="M17579" t="s">
        <v>468</v>
      </c>
    </row>
    <row r="17580" spans="1:13" hidden="1">
      <c r="A17580" t="s">
        <v>307</v>
      </c>
      <c r="B17580" t="s">
        <v>437</v>
      </c>
      <c r="C17580" t="s">
        <v>283</v>
      </c>
      <c r="D17580">
        <v>1</v>
      </c>
      <c r="E17580">
        <v>1</v>
      </c>
      <c r="F17580">
        <v>1</v>
      </c>
      <c r="G17580">
        <v>1</v>
      </c>
      <c r="H17580">
        <v>1</v>
      </c>
      <c r="I17580">
        <v>1</v>
      </c>
      <c r="J17580">
        <v>1</v>
      </c>
      <c r="K17580">
        <v>1</v>
      </c>
      <c r="M17580" t="s">
        <v>468</v>
      </c>
    </row>
    <row r="17581" spans="1:13" hidden="1">
      <c r="A17581" t="s">
        <v>307</v>
      </c>
      <c r="B17581" t="s">
        <v>437</v>
      </c>
      <c r="C17581" t="s">
        <v>284</v>
      </c>
      <c r="D17581">
        <v>1</v>
      </c>
      <c r="E17581">
        <v>1</v>
      </c>
      <c r="F17581">
        <v>1</v>
      </c>
      <c r="G17581">
        <v>1</v>
      </c>
      <c r="H17581">
        <v>1</v>
      </c>
      <c r="I17581">
        <v>1</v>
      </c>
      <c r="J17581">
        <v>1</v>
      </c>
      <c r="K17581">
        <v>1</v>
      </c>
      <c r="M17581" t="s">
        <v>468</v>
      </c>
    </row>
    <row r="17582" spans="1:13" hidden="1">
      <c r="A17582" t="s">
        <v>307</v>
      </c>
      <c r="B17582" t="s">
        <v>437</v>
      </c>
      <c r="C17582" t="s">
        <v>285</v>
      </c>
      <c r="D17582">
        <v>1</v>
      </c>
      <c r="E17582">
        <v>1</v>
      </c>
      <c r="F17582">
        <v>1</v>
      </c>
      <c r="G17582">
        <v>1</v>
      </c>
      <c r="H17582">
        <v>1</v>
      </c>
      <c r="I17582">
        <v>1</v>
      </c>
      <c r="J17582">
        <v>1</v>
      </c>
      <c r="K17582">
        <v>1</v>
      </c>
      <c r="M17582" t="s">
        <v>468</v>
      </c>
    </row>
    <row r="17583" spans="1:13" hidden="1">
      <c r="A17583" t="s">
        <v>307</v>
      </c>
      <c r="B17583" t="s">
        <v>437</v>
      </c>
      <c r="C17583" t="s">
        <v>286</v>
      </c>
      <c r="D17583">
        <v>1</v>
      </c>
      <c r="E17583">
        <v>1</v>
      </c>
      <c r="F17583">
        <v>1</v>
      </c>
      <c r="G17583">
        <v>1</v>
      </c>
      <c r="H17583">
        <v>1</v>
      </c>
      <c r="I17583">
        <v>1</v>
      </c>
      <c r="J17583">
        <v>1</v>
      </c>
      <c r="K17583">
        <v>1</v>
      </c>
      <c r="M17583" t="s">
        <v>468</v>
      </c>
    </row>
    <row r="17584" spans="1:13" hidden="1">
      <c r="A17584" t="s">
        <v>307</v>
      </c>
      <c r="B17584" t="s">
        <v>437</v>
      </c>
      <c r="C17584" t="s">
        <v>287</v>
      </c>
      <c r="D17584">
        <v>1</v>
      </c>
      <c r="E17584">
        <v>1</v>
      </c>
      <c r="F17584">
        <v>1</v>
      </c>
      <c r="G17584">
        <v>1</v>
      </c>
      <c r="H17584">
        <v>1</v>
      </c>
      <c r="I17584">
        <v>1</v>
      </c>
      <c r="J17584">
        <v>1</v>
      </c>
      <c r="K17584">
        <v>1</v>
      </c>
      <c r="M17584" t="s">
        <v>468</v>
      </c>
    </row>
    <row r="17585" spans="1:13" hidden="1">
      <c r="A17585" t="s">
        <v>307</v>
      </c>
      <c r="B17585" t="s">
        <v>437</v>
      </c>
      <c r="C17585" t="s">
        <v>288</v>
      </c>
      <c r="D17585">
        <v>1</v>
      </c>
      <c r="E17585">
        <v>1</v>
      </c>
      <c r="F17585">
        <v>1</v>
      </c>
      <c r="G17585">
        <v>1</v>
      </c>
      <c r="H17585">
        <v>1</v>
      </c>
      <c r="I17585">
        <v>1</v>
      </c>
      <c r="J17585">
        <v>1</v>
      </c>
      <c r="K17585">
        <v>1</v>
      </c>
      <c r="M17585" t="s">
        <v>468</v>
      </c>
    </row>
    <row r="17586" spans="1:13" hidden="1">
      <c r="A17586" t="s">
        <v>307</v>
      </c>
      <c r="B17586" t="s">
        <v>437</v>
      </c>
      <c r="C17586" t="s">
        <v>289</v>
      </c>
      <c r="D17586">
        <v>1</v>
      </c>
      <c r="E17586">
        <v>1</v>
      </c>
      <c r="F17586">
        <v>1</v>
      </c>
      <c r="G17586">
        <v>1</v>
      </c>
      <c r="H17586">
        <v>1</v>
      </c>
      <c r="I17586">
        <v>1</v>
      </c>
      <c r="J17586">
        <v>1</v>
      </c>
      <c r="K17586">
        <v>1</v>
      </c>
      <c r="M17586" t="s">
        <v>468</v>
      </c>
    </row>
    <row r="17587" spans="1:13" hidden="1">
      <c r="A17587" t="s">
        <v>307</v>
      </c>
      <c r="B17587" t="s">
        <v>437</v>
      </c>
      <c r="C17587" t="s">
        <v>290</v>
      </c>
      <c r="D17587">
        <v>1</v>
      </c>
      <c r="E17587">
        <v>1</v>
      </c>
      <c r="F17587">
        <v>1</v>
      </c>
      <c r="G17587">
        <v>1</v>
      </c>
      <c r="H17587">
        <v>1</v>
      </c>
      <c r="I17587">
        <v>1</v>
      </c>
      <c r="J17587">
        <v>1</v>
      </c>
      <c r="K17587">
        <v>1</v>
      </c>
      <c r="M17587" t="s">
        <v>468</v>
      </c>
    </row>
    <row r="17588" spans="1:13" hidden="1">
      <c r="A17588" t="s">
        <v>307</v>
      </c>
      <c r="B17588" t="s">
        <v>437</v>
      </c>
      <c r="C17588" t="s">
        <v>291</v>
      </c>
      <c r="D17588">
        <v>1</v>
      </c>
      <c r="E17588">
        <v>1</v>
      </c>
      <c r="F17588">
        <v>1</v>
      </c>
      <c r="G17588">
        <v>1</v>
      </c>
      <c r="H17588">
        <v>1</v>
      </c>
      <c r="I17588">
        <v>1</v>
      </c>
      <c r="J17588">
        <v>1</v>
      </c>
      <c r="K17588">
        <v>1</v>
      </c>
      <c r="M17588" t="s">
        <v>468</v>
      </c>
    </row>
    <row r="17589" spans="1:13" hidden="1">
      <c r="A17589" t="s">
        <v>307</v>
      </c>
      <c r="B17589" t="s">
        <v>437</v>
      </c>
      <c r="C17589" t="s">
        <v>292</v>
      </c>
      <c r="D17589">
        <v>1</v>
      </c>
      <c r="E17589">
        <v>1</v>
      </c>
      <c r="F17589">
        <v>1</v>
      </c>
      <c r="G17589">
        <v>1</v>
      </c>
      <c r="H17589">
        <v>1</v>
      </c>
      <c r="I17589">
        <v>1</v>
      </c>
      <c r="J17589">
        <v>1</v>
      </c>
      <c r="K17589">
        <v>1</v>
      </c>
      <c r="M17589" t="s">
        <v>468</v>
      </c>
    </row>
    <row r="17590" spans="1:13" hidden="1">
      <c r="A17590" t="s">
        <v>307</v>
      </c>
      <c r="B17590" t="s">
        <v>340</v>
      </c>
      <c r="C17590" t="s">
        <v>278</v>
      </c>
      <c r="D17590">
        <v>1</v>
      </c>
      <c r="E17590">
        <v>1</v>
      </c>
      <c r="F17590">
        <v>1</v>
      </c>
      <c r="G17590">
        <v>1</v>
      </c>
      <c r="H17590">
        <v>1</v>
      </c>
      <c r="I17590">
        <v>1</v>
      </c>
      <c r="J17590">
        <v>1</v>
      </c>
      <c r="K17590">
        <v>1</v>
      </c>
      <c r="M17590" t="s">
        <v>468</v>
      </c>
    </row>
    <row r="17591" spans="1:13" hidden="1">
      <c r="A17591" t="s">
        <v>307</v>
      </c>
      <c r="B17591" t="s">
        <v>340</v>
      </c>
      <c r="C17591" t="s">
        <v>279</v>
      </c>
      <c r="D17591">
        <v>1</v>
      </c>
      <c r="E17591">
        <v>1</v>
      </c>
      <c r="F17591">
        <v>1</v>
      </c>
      <c r="G17591">
        <v>1</v>
      </c>
      <c r="H17591">
        <v>1</v>
      </c>
      <c r="I17591">
        <v>1</v>
      </c>
      <c r="J17591">
        <v>1</v>
      </c>
      <c r="K17591">
        <v>1</v>
      </c>
      <c r="M17591" t="s">
        <v>468</v>
      </c>
    </row>
    <row r="17592" spans="1:13" hidden="1">
      <c r="A17592" t="s">
        <v>307</v>
      </c>
      <c r="B17592" t="s">
        <v>340</v>
      </c>
      <c r="C17592" t="s">
        <v>280</v>
      </c>
      <c r="D17592">
        <v>1</v>
      </c>
      <c r="E17592">
        <v>1</v>
      </c>
      <c r="F17592">
        <v>1</v>
      </c>
      <c r="G17592">
        <v>1</v>
      </c>
      <c r="H17592">
        <v>1</v>
      </c>
      <c r="I17592">
        <v>1</v>
      </c>
      <c r="J17592">
        <v>1</v>
      </c>
      <c r="K17592">
        <v>1</v>
      </c>
      <c r="M17592" t="s">
        <v>468</v>
      </c>
    </row>
    <row r="17593" spans="1:13" hidden="1">
      <c r="A17593" t="s">
        <v>307</v>
      </c>
      <c r="B17593" t="s">
        <v>340</v>
      </c>
      <c r="C17593" t="s">
        <v>277</v>
      </c>
      <c r="D17593">
        <v>1</v>
      </c>
      <c r="E17593">
        <v>1</v>
      </c>
      <c r="F17593">
        <v>1</v>
      </c>
      <c r="G17593">
        <v>1</v>
      </c>
      <c r="H17593">
        <v>1</v>
      </c>
      <c r="I17593">
        <v>1</v>
      </c>
      <c r="J17593">
        <v>1</v>
      </c>
      <c r="K17593">
        <v>1</v>
      </c>
      <c r="M17593" t="s">
        <v>468</v>
      </c>
    </row>
    <row r="17594" spans="1:13" hidden="1">
      <c r="A17594" t="s">
        <v>307</v>
      </c>
      <c r="B17594" t="s">
        <v>340</v>
      </c>
      <c r="C17594" t="s">
        <v>281</v>
      </c>
      <c r="D17594">
        <v>1</v>
      </c>
      <c r="E17594">
        <v>1</v>
      </c>
      <c r="F17594">
        <v>1</v>
      </c>
      <c r="G17594">
        <v>1</v>
      </c>
      <c r="H17594">
        <v>1</v>
      </c>
      <c r="I17594">
        <v>1</v>
      </c>
      <c r="J17594">
        <v>1</v>
      </c>
      <c r="K17594">
        <v>1</v>
      </c>
      <c r="M17594" t="s">
        <v>468</v>
      </c>
    </row>
    <row r="17595" spans="1:13" hidden="1">
      <c r="A17595" t="s">
        <v>307</v>
      </c>
      <c r="B17595" t="s">
        <v>340</v>
      </c>
      <c r="C17595" t="s">
        <v>282</v>
      </c>
      <c r="D17595">
        <v>1</v>
      </c>
      <c r="E17595">
        <v>1</v>
      </c>
      <c r="F17595">
        <v>1</v>
      </c>
      <c r="G17595">
        <v>1</v>
      </c>
      <c r="H17595">
        <v>1</v>
      </c>
      <c r="I17595">
        <v>1</v>
      </c>
      <c r="J17595">
        <v>1</v>
      </c>
      <c r="K17595">
        <v>1</v>
      </c>
      <c r="M17595" t="s">
        <v>468</v>
      </c>
    </row>
    <row r="17596" spans="1:13" hidden="1">
      <c r="A17596" t="s">
        <v>307</v>
      </c>
      <c r="B17596" t="s">
        <v>340</v>
      </c>
      <c r="C17596" t="s">
        <v>283</v>
      </c>
      <c r="D17596">
        <v>1</v>
      </c>
      <c r="E17596">
        <v>1</v>
      </c>
      <c r="F17596">
        <v>1</v>
      </c>
      <c r="G17596">
        <v>1</v>
      </c>
      <c r="H17596">
        <v>1</v>
      </c>
      <c r="I17596">
        <v>1</v>
      </c>
      <c r="J17596">
        <v>1</v>
      </c>
      <c r="K17596">
        <v>1</v>
      </c>
      <c r="M17596" t="s">
        <v>468</v>
      </c>
    </row>
    <row r="17597" spans="1:13" hidden="1">
      <c r="A17597" t="s">
        <v>307</v>
      </c>
      <c r="B17597" t="s">
        <v>340</v>
      </c>
      <c r="C17597" t="s">
        <v>284</v>
      </c>
      <c r="D17597">
        <v>1</v>
      </c>
      <c r="E17597">
        <v>1</v>
      </c>
      <c r="F17597">
        <v>1</v>
      </c>
      <c r="G17597">
        <v>1</v>
      </c>
      <c r="H17597">
        <v>1</v>
      </c>
      <c r="I17597">
        <v>1</v>
      </c>
      <c r="J17597">
        <v>1</v>
      </c>
      <c r="K17597">
        <v>1</v>
      </c>
      <c r="M17597" t="s">
        <v>468</v>
      </c>
    </row>
    <row r="17598" spans="1:13" hidden="1">
      <c r="A17598" t="s">
        <v>307</v>
      </c>
      <c r="B17598" t="s">
        <v>340</v>
      </c>
      <c r="C17598" t="s">
        <v>285</v>
      </c>
      <c r="D17598">
        <v>1</v>
      </c>
      <c r="E17598">
        <v>1</v>
      </c>
      <c r="F17598">
        <v>1</v>
      </c>
      <c r="G17598">
        <v>1</v>
      </c>
      <c r="H17598">
        <v>1</v>
      </c>
      <c r="I17598">
        <v>1</v>
      </c>
      <c r="J17598">
        <v>1</v>
      </c>
      <c r="K17598">
        <v>1</v>
      </c>
      <c r="M17598" t="s">
        <v>468</v>
      </c>
    </row>
    <row r="17599" spans="1:13" hidden="1">
      <c r="A17599" t="s">
        <v>307</v>
      </c>
      <c r="B17599" t="s">
        <v>340</v>
      </c>
      <c r="C17599" t="s">
        <v>286</v>
      </c>
      <c r="D17599">
        <v>1</v>
      </c>
      <c r="E17599">
        <v>1</v>
      </c>
      <c r="F17599">
        <v>1</v>
      </c>
      <c r="G17599">
        <v>1</v>
      </c>
      <c r="H17599">
        <v>1</v>
      </c>
      <c r="I17599">
        <v>1</v>
      </c>
      <c r="J17599">
        <v>1</v>
      </c>
      <c r="K17599">
        <v>1</v>
      </c>
      <c r="M17599" t="s">
        <v>468</v>
      </c>
    </row>
    <row r="17600" spans="1:13" hidden="1">
      <c r="A17600" t="s">
        <v>307</v>
      </c>
      <c r="B17600" t="s">
        <v>340</v>
      </c>
      <c r="C17600" t="s">
        <v>287</v>
      </c>
      <c r="D17600">
        <v>1</v>
      </c>
      <c r="E17600">
        <v>1</v>
      </c>
      <c r="F17600">
        <v>1</v>
      </c>
      <c r="G17600">
        <v>1</v>
      </c>
      <c r="H17600">
        <v>1</v>
      </c>
      <c r="I17600">
        <v>1</v>
      </c>
      <c r="J17600">
        <v>1</v>
      </c>
      <c r="K17600">
        <v>1</v>
      </c>
      <c r="M17600" t="s">
        <v>468</v>
      </c>
    </row>
    <row r="17601" spans="1:13" hidden="1">
      <c r="A17601" t="s">
        <v>307</v>
      </c>
      <c r="B17601" t="s">
        <v>340</v>
      </c>
      <c r="C17601" t="s">
        <v>288</v>
      </c>
      <c r="D17601">
        <v>1</v>
      </c>
      <c r="E17601">
        <v>1</v>
      </c>
      <c r="F17601">
        <v>1</v>
      </c>
      <c r="G17601">
        <v>1</v>
      </c>
      <c r="H17601">
        <v>1</v>
      </c>
      <c r="I17601">
        <v>1</v>
      </c>
      <c r="J17601">
        <v>1</v>
      </c>
      <c r="K17601">
        <v>1</v>
      </c>
      <c r="M17601" t="s">
        <v>468</v>
      </c>
    </row>
    <row r="17602" spans="1:13" hidden="1">
      <c r="A17602" t="s">
        <v>307</v>
      </c>
      <c r="B17602" t="s">
        <v>340</v>
      </c>
      <c r="C17602" t="s">
        <v>289</v>
      </c>
      <c r="D17602">
        <v>1</v>
      </c>
      <c r="E17602">
        <v>1</v>
      </c>
      <c r="F17602">
        <v>1</v>
      </c>
      <c r="G17602">
        <v>1</v>
      </c>
      <c r="H17602">
        <v>1</v>
      </c>
      <c r="I17602">
        <v>1</v>
      </c>
      <c r="J17602">
        <v>1</v>
      </c>
      <c r="K17602">
        <v>1</v>
      </c>
      <c r="M17602" t="s">
        <v>468</v>
      </c>
    </row>
    <row r="17603" spans="1:13" hidden="1">
      <c r="A17603" t="s">
        <v>307</v>
      </c>
      <c r="B17603" t="s">
        <v>340</v>
      </c>
      <c r="C17603" t="s">
        <v>290</v>
      </c>
      <c r="D17603">
        <v>1</v>
      </c>
      <c r="E17603">
        <v>1</v>
      </c>
      <c r="F17603">
        <v>1</v>
      </c>
      <c r="G17603">
        <v>1</v>
      </c>
      <c r="H17603">
        <v>1</v>
      </c>
      <c r="I17603">
        <v>1</v>
      </c>
      <c r="J17603">
        <v>1</v>
      </c>
      <c r="K17603">
        <v>1</v>
      </c>
      <c r="M17603" t="s">
        <v>468</v>
      </c>
    </row>
    <row r="17604" spans="1:13" hidden="1">
      <c r="A17604" t="s">
        <v>307</v>
      </c>
      <c r="B17604" t="s">
        <v>340</v>
      </c>
      <c r="C17604" t="s">
        <v>291</v>
      </c>
      <c r="D17604">
        <v>1</v>
      </c>
      <c r="E17604">
        <v>1</v>
      </c>
      <c r="F17604">
        <v>1</v>
      </c>
      <c r="G17604">
        <v>1</v>
      </c>
      <c r="H17604">
        <v>1</v>
      </c>
      <c r="I17604">
        <v>1</v>
      </c>
      <c r="J17604">
        <v>1</v>
      </c>
      <c r="K17604">
        <v>1</v>
      </c>
      <c r="M17604" t="s">
        <v>468</v>
      </c>
    </row>
    <row r="17605" spans="1:13" hidden="1">
      <c r="A17605" t="s">
        <v>307</v>
      </c>
      <c r="B17605" t="s">
        <v>340</v>
      </c>
      <c r="C17605" t="s">
        <v>292</v>
      </c>
      <c r="D17605">
        <v>1</v>
      </c>
      <c r="E17605">
        <v>1</v>
      </c>
      <c r="F17605">
        <v>1</v>
      </c>
      <c r="G17605">
        <v>1</v>
      </c>
      <c r="H17605">
        <v>1</v>
      </c>
      <c r="I17605">
        <v>1</v>
      </c>
      <c r="J17605">
        <v>1</v>
      </c>
      <c r="K17605">
        <v>1</v>
      </c>
      <c r="M17605" t="s">
        <v>468</v>
      </c>
    </row>
    <row r="17606" spans="1:13" hidden="1">
      <c r="A17606" t="s">
        <v>307</v>
      </c>
      <c r="B17606" t="s">
        <v>339</v>
      </c>
      <c r="C17606" t="s">
        <v>278</v>
      </c>
      <c r="D17606">
        <v>1</v>
      </c>
      <c r="E17606">
        <v>1</v>
      </c>
      <c r="F17606">
        <v>1</v>
      </c>
      <c r="G17606">
        <v>1</v>
      </c>
      <c r="H17606">
        <v>1</v>
      </c>
      <c r="I17606">
        <v>1</v>
      </c>
      <c r="J17606">
        <v>1</v>
      </c>
      <c r="K17606">
        <v>1</v>
      </c>
      <c r="M17606" t="s">
        <v>468</v>
      </c>
    </row>
    <row r="17607" spans="1:13" hidden="1">
      <c r="A17607" t="s">
        <v>307</v>
      </c>
      <c r="B17607" t="s">
        <v>339</v>
      </c>
      <c r="C17607" t="s">
        <v>279</v>
      </c>
      <c r="D17607">
        <v>1</v>
      </c>
      <c r="E17607">
        <v>1</v>
      </c>
      <c r="F17607">
        <v>1</v>
      </c>
      <c r="G17607">
        <v>1</v>
      </c>
      <c r="H17607">
        <v>1</v>
      </c>
      <c r="I17607">
        <v>1</v>
      </c>
      <c r="J17607">
        <v>1</v>
      </c>
      <c r="K17607">
        <v>1</v>
      </c>
      <c r="M17607" t="s">
        <v>468</v>
      </c>
    </row>
    <row r="17608" spans="1:13" hidden="1">
      <c r="A17608" t="s">
        <v>307</v>
      </c>
      <c r="B17608" t="s">
        <v>339</v>
      </c>
      <c r="C17608" t="s">
        <v>280</v>
      </c>
      <c r="D17608">
        <v>1</v>
      </c>
      <c r="E17608">
        <v>1</v>
      </c>
      <c r="F17608">
        <v>1</v>
      </c>
      <c r="G17608">
        <v>1</v>
      </c>
      <c r="H17608">
        <v>1</v>
      </c>
      <c r="I17608">
        <v>1</v>
      </c>
      <c r="J17608">
        <v>1</v>
      </c>
      <c r="K17608">
        <v>1</v>
      </c>
      <c r="M17608" t="s">
        <v>468</v>
      </c>
    </row>
    <row r="17609" spans="1:13" hidden="1">
      <c r="A17609" t="s">
        <v>307</v>
      </c>
      <c r="B17609" t="s">
        <v>339</v>
      </c>
      <c r="C17609" t="s">
        <v>277</v>
      </c>
      <c r="D17609">
        <v>1</v>
      </c>
      <c r="E17609">
        <v>1</v>
      </c>
      <c r="F17609">
        <v>1</v>
      </c>
      <c r="G17609">
        <v>1</v>
      </c>
      <c r="H17609">
        <v>1</v>
      </c>
      <c r="I17609">
        <v>1</v>
      </c>
      <c r="J17609">
        <v>1</v>
      </c>
      <c r="K17609">
        <v>1</v>
      </c>
      <c r="M17609" t="s">
        <v>468</v>
      </c>
    </row>
    <row r="17610" spans="1:13" hidden="1">
      <c r="A17610" t="s">
        <v>307</v>
      </c>
      <c r="B17610" t="s">
        <v>339</v>
      </c>
      <c r="C17610" t="s">
        <v>281</v>
      </c>
      <c r="D17610">
        <v>1</v>
      </c>
      <c r="E17610">
        <v>1</v>
      </c>
      <c r="F17610">
        <v>1</v>
      </c>
      <c r="G17610">
        <v>1</v>
      </c>
      <c r="H17610">
        <v>1</v>
      </c>
      <c r="I17610">
        <v>1</v>
      </c>
      <c r="J17610">
        <v>1</v>
      </c>
      <c r="K17610">
        <v>1</v>
      </c>
      <c r="M17610" t="s">
        <v>468</v>
      </c>
    </row>
    <row r="17611" spans="1:13" hidden="1">
      <c r="A17611" t="s">
        <v>307</v>
      </c>
      <c r="B17611" t="s">
        <v>339</v>
      </c>
      <c r="C17611" t="s">
        <v>282</v>
      </c>
      <c r="D17611">
        <v>1</v>
      </c>
      <c r="E17611">
        <v>1</v>
      </c>
      <c r="F17611">
        <v>1</v>
      </c>
      <c r="G17611">
        <v>1</v>
      </c>
      <c r="H17611">
        <v>1</v>
      </c>
      <c r="I17611">
        <v>1</v>
      </c>
      <c r="J17611">
        <v>1</v>
      </c>
      <c r="K17611">
        <v>1</v>
      </c>
      <c r="M17611" t="s">
        <v>468</v>
      </c>
    </row>
    <row r="17612" spans="1:13" hidden="1">
      <c r="A17612" t="s">
        <v>307</v>
      </c>
      <c r="B17612" t="s">
        <v>339</v>
      </c>
      <c r="C17612" t="s">
        <v>283</v>
      </c>
      <c r="D17612">
        <v>1</v>
      </c>
      <c r="E17612">
        <v>1</v>
      </c>
      <c r="F17612">
        <v>1</v>
      </c>
      <c r="G17612">
        <v>1</v>
      </c>
      <c r="H17612">
        <v>1</v>
      </c>
      <c r="I17612">
        <v>1</v>
      </c>
      <c r="J17612">
        <v>1</v>
      </c>
      <c r="K17612">
        <v>1</v>
      </c>
      <c r="M17612" t="s">
        <v>468</v>
      </c>
    </row>
    <row r="17613" spans="1:13" hidden="1">
      <c r="A17613" t="s">
        <v>307</v>
      </c>
      <c r="B17613" t="s">
        <v>339</v>
      </c>
      <c r="C17613" t="s">
        <v>284</v>
      </c>
      <c r="D17613">
        <v>1</v>
      </c>
      <c r="E17613">
        <v>1</v>
      </c>
      <c r="F17613">
        <v>1</v>
      </c>
      <c r="G17613">
        <v>1</v>
      </c>
      <c r="H17613">
        <v>1</v>
      </c>
      <c r="I17613">
        <v>1</v>
      </c>
      <c r="J17613">
        <v>1</v>
      </c>
      <c r="K17613">
        <v>1</v>
      </c>
      <c r="M17613" t="s">
        <v>468</v>
      </c>
    </row>
    <row r="17614" spans="1:13" hidden="1">
      <c r="A17614" t="s">
        <v>307</v>
      </c>
      <c r="B17614" t="s">
        <v>339</v>
      </c>
      <c r="C17614" t="s">
        <v>285</v>
      </c>
      <c r="D17614">
        <v>1</v>
      </c>
      <c r="E17614">
        <v>1</v>
      </c>
      <c r="F17614">
        <v>1</v>
      </c>
      <c r="G17614">
        <v>1</v>
      </c>
      <c r="H17614">
        <v>1</v>
      </c>
      <c r="I17614">
        <v>1</v>
      </c>
      <c r="J17614">
        <v>1</v>
      </c>
      <c r="K17614">
        <v>1</v>
      </c>
      <c r="M17614" t="s">
        <v>468</v>
      </c>
    </row>
    <row r="17615" spans="1:13" hidden="1">
      <c r="A17615" t="s">
        <v>307</v>
      </c>
      <c r="B17615" t="s">
        <v>339</v>
      </c>
      <c r="C17615" t="s">
        <v>286</v>
      </c>
      <c r="D17615">
        <v>1</v>
      </c>
      <c r="E17615">
        <v>1</v>
      </c>
      <c r="F17615">
        <v>1</v>
      </c>
      <c r="G17615">
        <v>1</v>
      </c>
      <c r="H17615">
        <v>1</v>
      </c>
      <c r="I17615">
        <v>1</v>
      </c>
      <c r="J17615">
        <v>1</v>
      </c>
      <c r="K17615">
        <v>1</v>
      </c>
      <c r="M17615" t="s">
        <v>468</v>
      </c>
    </row>
    <row r="17616" spans="1:13" hidden="1">
      <c r="A17616" t="s">
        <v>307</v>
      </c>
      <c r="B17616" t="s">
        <v>339</v>
      </c>
      <c r="C17616" t="s">
        <v>287</v>
      </c>
      <c r="D17616">
        <v>1</v>
      </c>
      <c r="E17616">
        <v>1</v>
      </c>
      <c r="F17616">
        <v>1</v>
      </c>
      <c r="G17616">
        <v>1</v>
      </c>
      <c r="H17616">
        <v>1</v>
      </c>
      <c r="I17616">
        <v>1</v>
      </c>
      <c r="J17616">
        <v>1</v>
      </c>
      <c r="K17616">
        <v>1</v>
      </c>
      <c r="M17616" t="s">
        <v>468</v>
      </c>
    </row>
    <row r="17617" spans="1:13" hidden="1">
      <c r="A17617" t="s">
        <v>307</v>
      </c>
      <c r="B17617" t="s">
        <v>339</v>
      </c>
      <c r="C17617" t="s">
        <v>288</v>
      </c>
      <c r="D17617">
        <v>1</v>
      </c>
      <c r="E17617">
        <v>1</v>
      </c>
      <c r="F17617">
        <v>1</v>
      </c>
      <c r="G17617">
        <v>1</v>
      </c>
      <c r="H17617">
        <v>1</v>
      </c>
      <c r="I17617">
        <v>1</v>
      </c>
      <c r="J17617">
        <v>1</v>
      </c>
      <c r="K17617">
        <v>1</v>
      </c>
      <c r="M17617" t="s">
        <v>468</v>
      </c>
    </row>
    <row r="17618" spans="1:13" hidden="1">
      <c r="A17618" t="s">
        <v>307</v>
      </c>
      <c r="B17618" t="s">
        <v>339</v>
      </c>
      <c r="C17618" t="s">
        <v>289</v>
      </c>
      <c r="D17618">
        <v>1</v>
      </c>
      <c r="E17618">
        <v>1</v>
      </c>
      <c r="F17618">
        <v>1</v>
      </c>
      <c r="G17618">
        <v>1</v>
      </c>
      <c r="H17618">
        <v>1</v>
      </c>
      <c r="I17618">
        <v>1</v>
      </c>
      <c r="J17618">
        <v>1</v>
      </c>
      <c r="K17618">
        <v>1</v>
      </c>
      <c r="M17618" t="s">
        <v>468</v>
      </c>
    </row>
    <row r="17619" spans="1:13" hidden="1">
      <c r="A17619" t="s">
        <v>307</v>
      </c>
      <c r="B17619" t="s">
        <v>339</v>
      </c>
      <c r="C17619" t="s">
        <v>290</v>
      </c>
      <c r="D17619">
        <v>1</v>
      </c>
      <c r="E17619">
        <v>1</v>
      </c>
      <c r="F17619">
        <v>1</v>
      </c>
      <c r="G17619">
        <v>1</v>
      </c>
      <c r="H17619">
        <v>1</v>
      </c>
      <c r="I17619">
        <v>1</v>
      </c>
      <c r="J17619">
        <v>1</v>
      </c>
      <c r="K17619">
        <v>1</v>
      </c>
      <c r="M17619" t="s">
        <v>468</v>
      </c>
    </row>
    <row r="17620" spans="1:13" hidden="1">
      <c r="A17620" t="s">
        <v>307</v>
      </c>
      <c r="B17620" t="s">
        <v>339</v>
      </c>
      <c r="C17620" t="s">
        <v>291</v>
      </c>
      <c r="D17620">
        <v>1</v>
      </c>
      <c r="E17620">
        <v>1</v>
      </c>
      <c r="F17620">
        <v>1</v>
      </c>
      <c r="G17620">
        <v>1</v>
      </c>
      <c r="H17620">
        <v>1</v>
      </c>
      <c r="I17620">
        <v>1</v>
      </c>
      <c r="J17620">
        <v>1</v>
      </c>
      <c r="K17620">
        <v>1</v>
      </c>
      <c r="M17620" t="s">
        <v>468</v>
      </c>
    </row>
    <row r="17621" spans="1:13" hidden="1">
      <c r="A17621" t="s">
        <v>307</v>
      </c>
      <c r="B17621" t="s">
        <v>339</v>
      </c>
      <c r="C17621" t="s">
        <v>292</v>
      </c>
      <c r="D17621">
        <v>1</v>
      </c>
      <c r="E17621">
        <v>1</v>
      </c>
      <c r="F17621">
        <v>1</v>
      </c>
      <c r="G17621">
        <v>1</v>
      </c>
      <c r="H17621">
        <v>1</v>
      </c>
      <c r="I17621">
        <v>1</v>
      </c>
      <c r="J17621">
        <v>1</v>
      </c>
      <c r="K17621">
        <v>1</v>
      </c>
      <c r="M17621" t="s">
        <v>468</v>
      </c>
    </row>
    <row r="17622" spans="1:13" hidden="1">
      <c r="A17622" t="s">
        <v>307</v>
      </c>
      <c r="B17622" t="s">
        <v>172</v>
      </c>
      <c r="C17622" t="s">
        <v>278</v>
      </c>
      <c r="D17622">
        <v>1</v>
      </c>
      <c r="E17622">
        <v>1</v>
      </c>
      <c r="F17622">
        <v>1</v>
      </c>
      <c r="G17622">
        <v>1</v>
      </c>
      <c r="H17622">
        <v>1</v>
      </c>
      <c r="I17622">
        <v>1</v>
      </c>
      <c r="J17622">
        <v>1</v>
      </c>
      <c r="K17622">
        <v>1</v>
      </c>
      <c r="M17622" t="s">
        <v>468</v>
      </c>
    </row>
    <row r="17623" spans="1:13" hidden="1">
      <c r="A17623" t="s">
        <v>307</v>
      </c>
      <c r="B17623" t="s">
        <v>172</v>
      </c>
      <c r="C17623" t="s">
        <v>279</v>
      </c>
      <c r="D17623">
        <v>1</v>
      </c>
      <c r="E17623">
        <v>1</v>
      </c>
      <c r="F17623">
        <v>1</v>
      </c>
      <c r="G17623">
        <v>1</v>
      </c>
      <c r="H17623">
        <v>1</v>
      </c>
      <c r="I17623">
        <v>1</v>
      </c>
      <c r="J17623">
        <v>1</v>
      </c>
      <c r="K17623">
        <v>1</v>
      </c>
      <c r="M17623" t="s">
        <v>468</v>
      </c>
    </row>
    <row r="17624" spans="1:13" hidden="1">
      <c r="A17624" t="s">
        <v>307</v>
      </c>
      <c r="B17624" t="s">
        <v>172</v>
      </c>
      <c r="C17624" t="s">
        <v>280</v>
      </c>
      <c r="D17624">
        <v>1</v>
      </c>
      <c r="E17624">
        <v>1</v>
      </c>
      <c r="F17624">
        <v>1</v>
      </c>
      <c r="G17624">
        <v>1</v>
      </c>
      <c r="H17624">
        <v>1</v>
      </c>
      <c r="I17624">
        <v>1</v>
      </c>
      <c r="J17624">
        <v>1</v>
      </c>
      <c r="K17624">
        <v>1</v>
      </c>
      <c r="M17624" t="s">
        <v>468</v>
      </c>
    </row>
    <row r="17625" spans="1:13" hidden="1">
      <c r="A17625" t="s">
        <v>307</v>
      </c>
      <c r="B17625" t="s">
        <v>172</v>
      </c>
      <c r="C17625" t="s">
        <v>277</v>
      </c>
      <c r="D17625">
        <v>1</v>
      </c>
      <c r="E17625">
        <v>1</v>
      </c>
      <c r="F17625">
        <v>1</v>
      </c>
      <c r="G17625">
        <v>1</v>
      </c>
      <c r="H17625">
        <v>1</v>
      </c>
      <c r="I17625">
        <v>1</v>
      </c>
      <c r="J17625">
        <v>1</v>
      </c>
      <c r="K17625">
        <v>1</v>
      </c>
      <c r="M17625" t="s">
        <v>468</v>
      </c>
    </row>
    <row r="17626" spans="1:13" hidden="1">
      <c r="A17626" t="s">
        <v>307</v>
      </c>
      <c r="B17626" t="s">
        <v>172</v>
      </c>
      <c r="C17626" t="s">
        <v>281</v>
      </c>
      <c r="D17626">
        <v>1</v>
      </c>
      <c r="E17626">
        <v>1</v>
      </c>
      <c r="F17626">
        <v>1</v>
      </c>
      <c r="G17626">
        <v>1</v>
      </c>
      <c r="H17626">
        <v>1</v>
      </c>
      <c r="I17626">
        <v>1</v>
      </c>
      <c r="J17626">
        <v>1</v>
      </c>
      <c r="K17626">
        <v>1</v>
      </c>
      <c r="M17626" t="s">
        <v>468</v>
      </c>
    </row>
    <row r="17627" spans="1:13" hidden="1">
      <c r="A17627" t="s">
        <v>307</v>
      </c>
      <c r="B17627" t="s">
        <v>172</v>
      </c>
      <c r="C17627" t="s">
        <v>282</v>
      </c>
      <c r="D17627">
        <v>1</v>
      </c>
      <c r="E17627">
        <v>1</v>
      </c>
      <c r="F17627">
        <v>1</v>
      </c>
      <c r="G17627">
        <v>1</v>
      </c>
      <c r="H17627">
        <v>1</v>
      </c>
      <c r="I17627">
        <v>1</v>
      </c>
      <c r="J17627">
        <v>1</v>
      </c>
      <c r="K17627">
        <v>1</v>
      </c>
      <c r="M17627" t="s">
        <v>468</v>
      </c>
    </row>
    <row r="17628" spans="1:13" hidden="1">
      <c r="A17628" t="s">
        <v>307</v>
      </c>
      <c r="B17628" t="s">
        <v>172</v>
      </c>
      <c r="C17628" t="s">
        <v>283</v>
      </c>
      <c r="D17628">
        <v>1</v>
      </c>
      <c r="E17628">
        <v>1</v>
      </c>
      <c r="F17628">
        <v>1</v>
      </c>
      <c r="G17628">
        <v>1</v>
      </c>
      <c r="H17628">
        <v>1</v>
      </c>
      <c r="I17628">
        <v>1</v>
      </c>
      <c r="J17628">
        <v>1</v>
      </c>
      <c r="K17628">
        <v>1</v>
      </c>
      <c r="M17628" t="s">
        <v>468</v>
      </c>
    </row>
    <row r="17629" spans="1:13" hidden="1">
      <c r="A17629" t="s">
        <v>307</v>
      </c>
      <c r="B17629" t="s">
        <v>172</v>
      </c>
      <c r="C17629" t="s">
        <v>284</v>
      </c>
      <c r="D17629">
        <v>1</v>
      </c>
      <c r="E17629">
        <v>1</v>
      </c>
      <c r="F17629">
        <v>1</v>
      </c>
      <c r="G17629">
        <v>1</v>
      </c>
      <c r="H17629">
        <v>1</v>
      </c>
      <c r="I17629">
        <v>1</v>
      </c>
      <c r="J17629">
        <v>1</v>
      </c>
      <c r="K17629">
        <v>1</v>
      </c>
      <c r="M17629" t="s">
        <v>468</v>
      </c>
    </row>
    <row r="17630" spans="1:13" hidden="1">
      <c r="A17630" t="s">
        <v>307</v>
      </c>
      <c r="B17630" t="s">
        <v>172</v>
      </c>
      <c r="C17630" t="s">
        <v>285</v>
      </c>
      <c r="D17630">
        <v>1</v>
      </c>
      <c r="E17630">
        <v>1</v>
      </c>
      <c r="F17630">
        <v>1</v>
      </c>
      <c r="G17630">
        <v>1</v>
      </c>
      <c r="H17630">
        <v>1</v>
      </c>
      <c r="I17630">
        <v>1</v>
      </c>
      <c r="J17630">
        <v>1</v>
      </c>
      <c r="K17630">
        <v>1</v>
      </c>
      <c r="M17630" t="s">
        <v>468</v>
      </c>
    </row>
    <row r="17631" spans="1:13" hidden="1">
      <c r="A17631" t="s">
        <v>307</v>
      </c>
      <c r="B17631" t="s">
        <v>172</v>
      </c>
      <c r="C17631" t="s">
        <v>286</v>
      </c>
      <c r="D17631">
        <v>1</v>
      </c>
      <c r="E17631">
        <v>1</v>
      </c>
      <c r="F17631">
        <v>1</v>
      </c>
      <c r="G17631">
        <v>1</v>
      </c>
      <c r="H17631">
        <v>1</v>
      </c>
      <c r="I17631">
        <v>1</v>
      </c>
      <c r="J17631">
        <v>1</v>
      </c>
      <c r="K17631">
        <v>1</v>
      </c>
      <c r="M17631" t="s">
        <v>468</v>
      </c>
    </row>
    <row r="17632" spans="1:13" hidden="1">
      <c r="A17632" t="s">
        <v>307</v>
      </c>
      <c r="B17632" t="s">
        <v>172</v>
      </c>
      <c r="C17632" t="s">
        <v>287</v>
      </c>
      <c r="D17632">
        <v>1</v>
      </c>
      <c r="E17632">
        <v>1</v>
      </c>
      <c r="F17632">
        <v>1</v>
      </c>
      <c r="G17632">
        <v>1</v>
      </c>
      <c r="H17632">
        <v>1</v>
      </c>
      <c r="I17632">
        <v>1</v>
      </c>
      <c r="J17632">
        <v>1</v>
      </c>
      <c r="K17632">
        <v>1</v>
      </c>
      <c r="M17632" t="s">
        <v>468</v>
      </c>
    </row>
    <row r="17633" spans="1:13" hidden="1">
      <c r="A17633" t="s">
        <v>307</v>
      </c>
      <c r="B17633" t="s">
        <v>172</v>
      </c>
      <c r="C17633" t="s">
        <v>288</v>
      </c>
      <c r="D17633">
        <v>1</v>
      </c>
      <c r="E17633">
        <v>1</v>
      </c>
      <c r="F17633">
        <v>1</v>
      </c>
      <c r="G17633">
        <v>1</v>
      </c>
      <c r="H17633">
        <v>1</v>
      </c>
      <c r="I17633">
        <v>1</v>
      </c>
      <c r="J17633">
        <v>1</v>
      </c>
      <c r="K17633">
        <v>1</v>
      </c>
      <c r="M17633" t="s">
        <v>468</v>
      </c>
    </row>
    <row r="17634" spans="1:13" hidden="1">
      <c r="A17634" t="s">
        <v>307</v>
      </c>
      <c r="B17634" t="s">
        <v>172</v>
      </c>
      <c r="C17634" t="s">
        <v>289</v>
      </c>
      <c r="D17634">
        <v>1</v>
      </c>
      <c r="E17634">
        <v>1</v>
      </c>
      <c r="F17634">
        <v>1</v>
      </c>
      <c r="G17634">
        <v>1</v>
      </c>
      <c r="H17634">
        <v>1</v>
      </c>
      <c r="I17634">
        <v>1</v>
      </c>
      <c r="J17634">
        <v>1</v>
      </c>
      <c r="K17634">
        <v>1</v>
      </c>
      <c r="M17634" t="s">
        <v>468</v>
      </c>
    </row>
    <row r="17635" spans="1:13" hidden="1">
      <c r="A17635" t="s">
        <v>307</v>
      </c>
      <c r="B17635" t="s">
        <v>172</v>
      </c>
      <c r="C17635" t="s">
        <v>290</v>
      </c>
      <c r="D17635">
        <v>1</v>
      </c>
      <c r="E17635">
        <v>1</v>
      </c>
      <c r="F17635">
        <v>1</v>
      </c>
      <c r="G17635">
        <v>1</v>
      </c>
      <c r="H17635">
        <v>1</v>
      </c>
      <c r="I17635">
        <v>1</v>
      </c>
      <c r="J17635">
        <v>1</v>
      </c>
      <c r="K17635">
        <v>1</v>
      </c>
      <c r="M17635" t="s">
        <v>468</v>
      </c>
    </row>
    <row r="17636" spans="1:13" hidden="1">
      <c r="A17636" t="s">
        <v>307</v>
      </c>
      <c r="B17636" t="s">
        <v>172</v>
      </c>
      <c r="C17636" t="s">
        <v>291</v>
      </c>
      <c r="D17636">
        <v>1</v>
      </c>
      <c r="E17636">
        <v>1</v>
      </c>
      <c r="F17636">
        <v>1</v>
      </c>
      <c r="G17636">
        <v>1</v>
      </c>
      <c r="H17636">
        <v>1</v>
      </c>
      <c r="I17636">
        <v>1</v>
      </c>
      <c r="J17636">
        <v>1</v>
      </c>
      <c r="K17636">
        <v>1</v>
      </c>
      <c r="M17636" t="s">
        <v>468</v>
      </c>
    </row>
    <row r="17637" spans="1:13" hidden="1">
      <c r="A17637" t="s">
        <v>307</v>
      </c>
      <c r="B17637" t="s">
        <v>172</v>
      </c>
      <c r="C17637" t="s">
        <v>292</v>
      </c>
      <c r="D17637">
        <v>1</v>
      </c>
      <c r="E17637">
        <v>1</v>
      </c>
      <c r="F17637">
        <v>1</v>
      </c>
      <c r="G17637">
        <v>1</v>
      </c>
      <c r="H17637">
        <v>1</v>
      </c>
      <c r="I17637">
        <v>1</v>
      </c>
      <c r="J17637">
        <v>1</v>
      </c>
      <c r="K17637">
        <v>1</v>
      </c>
      <c r="M17637" t="s">
        <v>468</v>
      </c>
    </row>
    <row r="17638" spans="1:13" hidden="1">
      <c r="A17638" t="s">
        <v>307</v>
      </c>
      <c r="B17638" t="s">
        <v>173</v>
      </c>
      <c r="C17638" t="s">
        <v>278</v>
      </c>
      <c r="D17638">
        <v>1</v>
      </c>
      <c r="E17638">
        <v>1</v>
      </c>
      <c r="F17638">
        <v>1</v>
      </c>
      <c r="G17638">
        <v>1</v>
      </c>
      <c r="H17638">
        <v>1</v>
      </c>
      <c r="I17638">
        <v>1</v>
      </c>
      <c r="J17638">
        <v>1</v>
      </c>
      <c r="K17638">
        <v>1</v>
      </c>
      <c r="M17638" t="s">
        <v>468</v>
      </c>
    </row>
    <row r="17639" spans="1:13" hidden="1">
      <c r="A17639" t="s">
        <v>307</v>
      </c>
      <c r="B17639" t="s">
        <v>173</v>
      </c>
      <c r="C17639" t="s">
        <v>279</v>
      </c>
      <c r="D17639">
        <v>1</v>
      </c>
      <c r="E17639">
        <v>1</v>
      </c>
      <c r="F17639">
        <v>1</v>
      </c>
      <c r="G17639">
        <v>1</v>
      </c>
      <c r="H17639">
        <v>1</v>
      </c>
      <c r="I17639">
        <v>1</v>
      </c>
      <c r="J17639">
        <v>1</v>
      </c>
      <c r="K17639">
        <v>1</v>
      </c>
      <c r="M17639" t="s">
        <v>468</v>
      </c>
    </row>
    <row r="17640" spans="1:13" hidden="1">
      <c r="A17640" t="s">
        <v>307</v>
      </c>
      <c r="B17640" t="s">
        <v>173</v>
      </c>
      <c r="C17640" t="s">
        <v>280</v>
      </c>
      <c r="D17640">
        <v>1</v>
      </c>
      <c r="E17640">
        <v>1</v>
      </c>
      <c r="F17640">
        <v>1</v>
      </c>
      <c r="G17640">
        <v>1</v>
      </c>
      <c r="H17640">
        <v>1</v>
      </c>
      <c r="I17640">
        <v>1</v>
      </c>
      <c r="J17640">
        <v>1</v>
      </c>
      <c r="K17640">
        <v>1</v>
      </c>
      <c r="M17640" t="s">
        <v>468</v>
      </c>
    </row>
    <row r="17641" spans="1:13" hidden="1">
      <c r="A17641" t="s">
        <v>307</v>
      </c>
      <c r="B17641" t="s">
        <v>173</v>
      </c>
      <c r="C17641" t="s">
        <v>277</v>
      </c>
      <c r="D17641">
        <v>1</v>
      </c>
      <c r="E17641">
        <v>1</v>
      </c>
      <c r="F17641">
        <v>1</v>
      </c>
      <c r="G17641">
        <v>1</v>
      </c>
      <c r="H17641">
        <v>1</v>
      </c>
      <c r="I17641">
        <v>1</v>
      </c>
      <c r="J17641">
        <v>1</v>
      </c>
      <c r="K17641">
        <v>1</v>
      </c>
      <c r="M17641" t="s">
        <v>468</v>
      </c>
    </row>
    <row r="17642" spans="1:13" hidden="1">
      <c r="A17642" t="s">
        <v>307</v>
      </c>
      <c r="B17642" t="s">
        <v>173</v>
      </c>
      <c r="C17642" t="s">
        <v>281</v>
      </c>
      <c r="D17642">
        <v>1</v>
      </c>
      <c r="E17642">
        <v>1</v>
      </c>
      <c r="F17642">
        <v>1</v>
      </c>
      <c r="G17642">
        <v>1</v>
      </c>
      <c r="H17642">
        <v>1</v>
      </c>
      <c r="I17642">
        <v>1</v>
      </c>
      <c r="J17642">
        <v>1</v>
      </c>
      <c r="K17642">
        <v>1</v>
      </c>
      <c r="M17642" t="s">
        <v>468</v>
      </c>
    </row>
    <row r="17643" spans="1:13" hidden="1">
      <c r="A17643" t="s">
        <v>307</v>
      </c>
      <c r="B17643" t="s">
        <v>173</v>
      </c>
      <c r="C17643" t="s">
        <v>282</v>
      </c>
      <c r="D17643">
        <v>1</v>
      </c>
      <c r="E17643">
        <v>1</v>
      </c>
      <c r="F17643">
        <v>1</v>
      </c>
      <c r="G17643">
        <v>1</v>
      </c>
      <c r="H17643">
        <v>1</v>
      </c>
      <c r="I17643">
        <v>1</v>
      </c>
      <c r="J17643">
        <v>1</v>
      </c>
      <c r="K17643">
        <v>1</v>
      </c>
      <c r="M17643" t="s">
        <v>468</v>
      </c>
    </row>
    <row r="17644" spans="1:13" hidden="1">
      <c r="A17644" t="s">
        <v>307</v>
      </c>
      <c r="B17644" t="s">
        <v>173</v>
      </c>
      <c r="C17644" t="s">
        <v>283</v>
      </c>
      <c r="D17644">
        <v>1</v>
      </c>
      <c r="E17644">
        <v>1</v>
      </c>
      <c r="F17644">
        <v>1</v>
      </c>
      <c r="G17644">
        <v>1</v>
      </c>
      <c r="H17644">
        <v>1</v>
      </c>
      <c r="I17644">
        <v>1</v>
      </c>
      <c r="J17644">
        <v>1</v>
      </c>
      <c r="K17644">
        <v>1</v>
      </c>
      <c r="M17644" t="s">
        <v>468</v>
      </c>
    </row>
    <row r="17645" spans="1:13" hidden="1">
      <c r="A17645" t="s">
        <v>307</v>
      </c>
      <c r="B17645" t="s">
        <v>173</v>
      </c>
      <c r="C17645" t="s">
        <v>284</v>
      </c>
      <c r="D17645">
        <v>1</v>
      </c>
      <c r="E17645">
        <v>1</v>
      </c>
      <c r="F17645">
        <v>1</v>
      </c>
      <c r="G17645">
        <v>1</v>
      </c>
      <c r="H17645">
        <v>1</v>
      </c>
      <c r="I17645">
        <v>1</v>
      </c>
      <c r="J17645">
        <v>1</v>
      </c>
      <c r="K17645">
        <v>1</v>
      </c>
      <c r="M17645" t="s">
        <v>468</v>
      </c>
    </row>
    <row r="17646" spans="1:13" hidden="1">
      <c r="A17646" t="s">
        <v>307</v>
      </c>
      <c r="B17646" t="s">
        <v>173</v>
      </c>
      <c r="C17646" t="s">
        <v>285</v>
      </c>
      <c r="D17646">
        <v>1</v>
      </c>
      <c r="E17646">
        <v>1</v>
      </c>
      <c r="F17646">
        <v>1</v>
      </c>
      <c r="G17646">
        <v>1</v>
      </c>
      <c r="H17646">
        <v>1</v>
      </c>
      <c r="I17646">
        <v>1</v>
      </c>
      <c r="J17646">
        <v>1</v>
      </c>
      <c r="K17646">
        <v>1</v>
      </c>
      <c r="M17646" t="s">
        <v>468</v>
      </c>
    </row>
    <row r="17647" spans="1:13" hidden="1">
      <c r="A17647" t="s">
        <v>307</v>
      </c>
      <c r="B17647" t="s">
        <v>173</v>
      </c>
      <c r="C17647" t="s">
        <v>286</v>
      </c>
      <c r="D17647">
        <v>1</v>
      </c>
      <c r="E17647">
        <v>1</v>
      </c>
      <c r="F17647">
        <v>1</v>
      </c>
      <c r="G17647">
        <v>1</v>
      </c>
      <c r="H17647">
        <v>1</v>
      </c>
      <c r="I17647">
        <v>1</v>
      </c>
      <c r="J17647">
        <v>1</v>
      </c>
      <c r="K17647">
        <v>1</v>
      </c>
      <c r="M17647" t="s">
        <v>468</v>
      </c>
    </row>
    <row r="17648" spans="1:13" hidden="1">
      <c r="A17648" t="s">
        <v>307</v>
      </c>
      <c r="B17648" t="s">
        <v>173</v>
      </c>
      <c r="C17648" t="s">
        <v>287</v>
      </c>
      <c r="D17648">
        <v>1</v>
      </c>
      <c r="E17648">
        <v>1</v>
      </c>
      <c r="F17648">
        <v>1</v>
      </c>
      <c r="G17648">
        <v>1</v>
      </c>
      <c r="H17648">
        <v>1</v>
      </c>
      <c r="I17648">
        <v>1</v>
      </c>
      <c r="J17648">
        <v>1</v>
      </c>
      <c r="K17648">
        <v>1</v>
      </c>
      <c r="M17648" t="s">
        <v>468</v>
      </c>
    </row>
    <row r="17649" spans="1:13" hidden="1">
      <c r="A17649" t="s">
        <v>307</v>
      </c>
      <c r="B17649" t="s">
        <v>173</v>
      </c>
      <c r="C17649" t="s">
        <v>288</v>
      </c>
      <c r="D17649">
        <v>1</v>
      </c>
      <c r="E17649">
        <v>1</v>
      </c>
      <c r="F17649">
        <v>1</v>
      </c>
      <c r="G17649">
        <v>1</v>
      </c>
      <c r="H17649">
        <v>1</v>
      </c>
      <c r="I17649">
        <v>1</v>
      </c>
      <c r="J17649">
        <v>1</v>
      </c>
      <c r="K17649">
        <v>1</v>
      </c>
      <c r="M17649" t="s">
        <v>468</v>
      </c>
    </row>
    <row r="17650" spans="1:13" hidden="1">
      <c r="A17650" t="s">
        <v>307</v>
      </c>
      <c r="B17650" t="s">
        <v>173</v>
      </c>
      <c r="C17650" t="s">
        <v>289</v>
      </c>
      <c r="D17650">
        <v>1</v>
      </c>
      <c r="E17650">
        <v>1</v>
      </c>
      <c r="F17650">
        <v>1</v>
      </c>
      <c r="G17650">
        <v>1</v>
      </c>
      <c r="H17650">
        <v>1</v>
      </c>
      <c r="I17650">
        <v>1</v>
      </c>
      <c r="J17650">
        <v>1</v>
      </c>
      <c r="K17650">
        <v>1</v>
      </c>
      <c r="M17650" t="s">
        <v>468</v>
      </c>
    </row>
    <row r="17651" spans="1:13" hidden="1">
      <c r="A17651" t="s">
        <v>307</v>
      </c>
      <c r="B17651" t="s">
        <v>173</v>
      </c>
      <c r="C17651" t="s">
        <v>290</v>
      </c>
      <c r="D17651">
        <v>1</v>
      </c>
      <c r="E17651">
        <v>1</v>
      </c>
      <c r="F17651">
        <v>1</v>
      </c>
      <c r="G17651">
        <v>1</v>
      </c>
      <c r="H17651">
        <v>1</v>
      </c>
      <c r="I17651">
        <v>1</v>
      </c>
      <c r="J17651">
        <v>1</v>
      </c>
      <c r="K17651">
        <v>1</v>
      </c>
      <c r="M17651" t="s">
        <v>468</v>
      </c>
    </row>
    <row r="17652" spans="1:13" hidden="1">
      <c r="A17652" t="s">
        <v>307</v>
      </c>
      <c r="B17652" t="s">
        <v>173</v>
      </c>
      <c r="C17652" t="s">
        <v>291</v>
      </c>
      <c r="D17652">
        <v>1</v>
      </c>
      <c r="E17652">
        <v>1</v>
      </c>
      <c r="F17652">
        <v>1</v>
      </c>
      <c r="G17652">
        <v>1</v>
      </c>
      <c r="H17652">
        <v>1</v>
      </c>
      <c r="I17652">
        <v>1</v>
      </c>
      <c r="J17652">
        <v>1</v>
      </c>
      <c r="K17652">
        <v>1</v>
      </c>
      <c r="M17652" t="s">
        <v>468</v>
      </c>
    </row>
    <row r="17653" spans="1:13" hidden="1">
      <c r="A17653" t="s">
        <v>307</v>
      </c>
      <c r="B17653" t="s">
        <v>173</v>
      </c>
      <c r="C17653" t="s">
        <v>292</v>
      </c>
      <c r="D17653">
        <v>1</v>
      </c>
      <c r="E17653">
        <v>1</v>
      </c>
      <c r="F17653">
        <v>1</v>
      </c>
      <c r="G17653">
        <v>1</v>
      </c>
      <c r="H17653">
        <v>1</v>
      </c>
      <c r="I17653">
        <v>1</v>
      </c>
      <c r="J17653">
        <v>1</v>
      </c>
      <c r="K17653">
        <v>1</v>
      </c>
      <c r="M17653" t="s">
        <v>468</v>
      </c>
    </row>
    <row r="17654" spans="1:13" hidden="1">
      <c r="A17654" t="s">
        <v>307</v>
      </c>
      <c r="B17654" t="s">
        <v>237</v>
      </c>
      <c r="C17654" t="s">
        <v>278</v>
      </c>
      <c r="D17654">
        <v>1</v>
      </c>
      <c r="E17654">
        <v>1</v>
      </c>
      <c r="F17654">
        <v>1</v>
      </c>
      <c r="G17654">
        <v>1</v>
      </c>
      <c r="H17654">
        <v>1</v>
      </c>
      <c r="I17654">
        <v>1</v>
      </c>
      <c r="J17654">
        <v>1</v>
      </c>
      <c r="K17654">
        <v>1</v>
      </c>
      <c r="M17654" t="s">
        <v>468</v>
      </c>
    </row>
    <row r="17655" spans="1:13" hidden="1">
      <c r="A17655" t="s">
        <v>307</v>
      </c>
      <c r="B17655" t="s">
        <v>237</v>
      </c>
      <c r="C17655" t="s">
        <v>279</v>
      </c>
      <c r="D17655">
        <v>1</v>
      </c>
      <c r="E17655">
        <v>1</v>
      </c>
      <c r="F17655">
        <v>1</v>
      </c>
      <c r="G17655">
        <v>1</v>
      </c>
      <c r="H17655">
        <v>1</v>
      </c>
      <c r="I17655">
        <v>1</v>
      </c>
      <c r="J17655">
        <v>1</v>
      </c>
      <c r="K17655">
        <v>1</v>
      </c>
      <c r="M17655" t="s">
        <v>468</v>
      </c>
    </row>
    <row r="17656" spans="1:13" hidden="1">
      <c r="A17656" t="s">
        <v>307</v>
      </c>
      <c r="B17656" t="s">
        <v>237</v>
      </c>
      <c r="C17656" t="s">
        <v>280</v>
      </c>
      <c r="D17656">
        <v>1</v>
      </c>
      <c r="E17656">
        <v>1</v>
      </c>
      <c r="F17656">
        <v>1</v>
      </c>
      <c r="G17656">
        <v>1</v>
      </c>
      <c r="H17656">
        <v>1</v>
      </c>
      <c r="I17656">
        <v>1</v>
      </c>
      <c r="J17656">
        <v>1</v>
      </c>
      <c r="K17656">
        <v>1</v>
      </c>
      <c r="M17656" t="s">
        <v>468</v>
      </c>
    </row>
    <row r="17657" spans="1:13" hidden="1">
      <c r="A17657" t="s">
        <v>307</v>
      </c>
      <c r="B17657" t="s">
        <v>237</v>
      </c>
      <c r="C17657" t="s">
        <v>277</v>
      </c>
      <c r="D17657">
        <v>1</v>
      </c>
      <c r="E17657">
        <v>1</v>
      </c>
      <c r="F17657">
        <v>1</v>
      </c>
      <c r="G17657">
        <v>1</v>
      </c>
      <c r="H17657">
        <v>1</v>
      </c>
      <c r="I17657">
        <v>1</v>
      </c>
      <c r="J17657">
        <v>1</v>
      </c>
      <c r="K17657">
        <v>1</v>
      </c>
      <c r="M17657" t="s">
        <v>468</v>
      </c>
    </row>
    <row r="17658" spans="1:13" hidden="1">
      <c r="A17658" t="s">
        <v>307</v>
      </c>
      <c r="B17658" t="s">
        <v>237</v>
      </c>
      <c r="C17658" t="s">
        <v>281</v>
      </c>
      <c r="D17658">
        <v>1</v>
      </c>
      <c r="E17658">
        <v>1</v>
      </c>
      <c r="F17658">
        <v>1</v>
      </c>
      <c r="G17658">
        <v>1</v>
      </c>
      <c r="H17658">
        <v>1</v>
      </c>
      <c r="I17658">
        <v>1</v>
      </c>
      <c r="J17658">
        <v>1</v>
      </c>
      <c r="K17658">
        <v>1</v>
      </c>
      <c r="M17658" t="s">
        <v>468</v>
      </c>
    </row>
    <row r="17659" spans="1:13" hidden="1">
      <c r="A17659" t="s">
        <v>307</v>
      </c>
      <c r="B17659" t="s">
        <v>237</v>
      </c>
      <c r="C17659" t="s">
        <v>282</v>
      </c>
      <c r="D17659">
        <v>1</v>
      </c>
      <c r="E17659">
        <v>1</v>
      </c>
      <c r="F17659">
        <v>1</v>
      </c>
      <c r="G17659">
        <v>1</v>
      </c>
      <c r="H17659">
        <v>1</v>
      </c>
      <c r="I17659">
        <v>1</v>
      </c>
      <c r="J17659">
        <v>1</v>
      </c>
      <c r="K17659">
        <v>1</v>
      </c>
      <c r="M17659" t="s">
        <v>468</v>
      </c>
    </row>
    <row r="17660" spans="1:13" hidden="1">
      <c r="A17660" t="s">
        <v>307</v>
      </c>
      <c r="B17660" t="s">
        <v>237</v>
      </c>
      <c r="C17660" t="s">
        <v>283</v>
      </c>
      <c r="D17660">
        <v>1</v>
      </c>
      <c r="E17660">
        <v>1</v>
      </c>
      <c r="F17660">
        <v>1</v>
      </c>
      <c r="G17660">
        <v>1</v>
      </c>
      <c r="H17660">
        <v>1</v>
      </c>
      <c r="I17660">
        <v>1</v>
      </c>
      <c r="J17660">
        <v>1</v>
      </c>
      <c r="K17660">
        <v>1</v>
      </c>
      <c r="M17660" t="s">
        <v>468</v>
      </c>
    </row>
    <row r="17661" spans="1:13" hidden="1">
      <c r="A17661" t="s">
        <v>307</v>
      </c>
      <c r="B17661" t="s">
        <v>237</v>
      </c>
      <c r="C17661" t="s">
        <v>284</v>
      </c>
      <c r="D17661">
        <v>1</v>
      </c>
      <c r="E17661">
        <v>1</v>
      </c>
      <c r="F17661">
        <v>1</v>
      </c>
      <c r="G17661">
        <v>1</v>
      </c>
      <c r="H17661">
        <v>1</v>
      </c>
      <c r="I17661">
        <v>1</v>
      </c>
      <c r="J17661">
        <v>1</v>
      </c>
      <c r="K17661">
        <v>1</v>
      </c>
      <c r="M17661" t="s">
        <v>468</v>
      </c>
    </row>
    <row r="17662" spans="1:13" hidden="1">
      <c r="A17662" t="s">
        <v>307</v>
      </c>
      <c r="B17662" t="s">
        <v>237</v>
      </c>
      <c r="C17662" t="s">
        <v>285</v>
      </c>
      <c r="D17662">
        <v>1</v>
      </c>
      <c r="E17662">
        <v>1</v>
      </c>
      <c r="F17662">
        <v>1</v>
      </c>
      <c r="G17662">
        <v>1</v>
      </c>
      <c r="H17662">
        <v>1</v>
      </c>
      <c r="I17662">
        <v>1</v>
      </c>
      <c r="J17662">
        <v>1</v>
      </c>
      <c r="K17662">
        <v>1</v>
      </c>
      <c r="M17662" t="s">
        <v>468</v>
      </c>
    </row>
    <row r="17663" spans="1:13" hidden="1">
      <c r="A17663" t="s">
        <v>307</v>
      </c>
      <c r="B17663" t="s">
        <v>237</v>
      </c>
      <c r="C17663" t="s">
        <v>286</v>
      </c>
      <c r="D17663">
        <v>1</v>
      </c>
      <c r="E17663">
        <v>1</v>
      </c>
      <c r="F17663">
        <v>1</v>
      </c>
      <c r="G17663">
        <v>1</v>
      </c>
      <c r="H17663">
        <v>1</v>
      </c>
      <c r="I17663">
        <v>1</v>
      </c>
      <c r="J17663">
        <v>1</v>
      </c>
      <c r="K17663">
        <v>1</v>
      </c>
      <c r="M17663" t="s">
        <v>468</v>
      </c>
    </row>
    <row r="17664" spans="1:13" hidden="1">
      <c r="A17664" t="s">
        <v>307</v>
      </c>
      <c r="B17664" t="s">
        <v>237</v>
      </c>
      <c r="C17664" t="s">
        <v>287</v>
      </c>
      <c r="D17664">
        <v>1</v>
      </c>
      <c r="E17664">
        <v>1</v>
      </c>
      <c r="F17664">
        <v>1</v>
      </c>
      <c r="G17664">
        <v>1</v>
      </c>
      <c r="H17664">
        <v>1</v>
      </c>
      <c r="I17664">
        <v>1</v>
      </c>
      <c r="J17664">
        <v>1</v>
      </c>
      <c r="K17664">
        <v>1</v>
      </c>
      <c r="M17664" t="s">
        <v>468</v>
      </c>
    </row>
    <row r="17665" spans="1:13" hidden="1">
      <c r="A17665" t="s">
        <v>307</v>
      </c>
      <c r="B17665" t="s">
        <v>237</v>
      </c>
      <c r="C17665" t="s">
        <v>288</v>
      </c>
      <c r="D17665">
        <v>1</v>
      </c>
      <c r="E17665">
        <v>1</v>
      </c>
      <c r="F17665">
        <v>1</v>
      </c>
      <c r="G17665">
        <v>1</v>
      </c>
      <c r="H17665">
        <v>1</v>
      </c>
      <c r="I17665">
        <v>1</v>
      </c>
      <c r="J17665">
        <v>1</v>
      </c>
      <c r="K17665">
        <v>1</v>
      </c>
      <c r="M17665" t="s">
        <v>468</v>
      </c>
    </row>
    <row r="17666" spans="1:13" hidden="1">
      <c r="A17666" t="s">
        <v>307</v>
      </c>
      <c r="B17666" t="s">
        <v>237</v>
      </c>
      <c r="C17666" t="s">
        <v>289</v>
      </c>
      <c r="D17666">
        <v>1</v>
      </c>
      <c r="E17666">
        <v>1</v>
      </c>
      <c r="F17666">
        <v>1</v>
      </c>
      <c r="G17666">
        <v>1</v>
      </c>
      <c r="H17666">
        <v>1</v>
      </c>
      <c r="I17666">
        <v>1</v>
      </c>
      <c r="J17666">
        <v>1</v>
      </c>
      <c r="K17666">
        <v>1</v>
      </c>
      <c r="M17666" t="s">
        <v>468</v>
      </c>
    </row>
    <row r="17667" spans="1:13" hidden="1">
      <c r="A17667" t="s">
        <v>307</v>
      </c>
      <c r="B17667" t="s">
        <v>237</v>
      </c>
      <c r="C17667" t="s">
        <v>290</v>
      </c>
      <c r="D17667">
        <v>1</v>
      </c>
      <c r="E17667">
        <v>1</v>
      </c>
      <c r="F17667">
        <v>1</v>
      </c>
      <c r="G17667">
        <v>1</v>
      </c>
      <c r="H17667">
        <v>1</v>
      </c>
      <c r="I17667">
        <v>1</v>
      </c>
      <c r="J17667">
        <v>1</v>
      </c>
      <c r="K17667">
        <v>1</v>
      </c>
      <c r="M17667" t="s">
        <v>468</v>
      </c>
    </row>
    <row r="17668" spans="1:13" hidden="1">
      <c r="A17668" t="s">
        <v>307</v>
      </c>
      <c r="B17668" t="s">
        <v>237</v>
      </c>
      <c r="C17668" t="s">
        <v>291</v>
      </c>
      <c r="D17668">
        <v>1</v>
      </c>
      <c r="E17668">
        <v>1</v>
      </c>
      <c r="F17668">
        <v>1</v>
      </c>
      <c r="G17668">
        <v>1</v>
      </c>
      <c r="H17668">
        <v>1</v>
      </c>
      <c r="I17668">
        <v>1</v>
      </c>
      <c r="J17668">
        <v>1</v>
      </c>
      <c r="K17668">
        <v>1</v>
      </c>
      <c r="M17668" t="s">
        <v>468</v>
      </c>
    </row>
    <row r="17669" spans="1:13" hidden="1">
      <c r="A17669" t="s">
        <v>307</v>
      </c>
      <c r="B17669" t="s">
        <v>237</v>
      </c>
      <c r="C17669" t="s">
        <v>292</v>
      </c>
      <c r="D17669">
        <v>1</v>
      </c>
      <c r="E17669">
        <v>1</v>
      </c>
      <c r="F17669">
        <v>1</v>
      </c>
      <c r="G17669">
        <v>1</v>
      </c>
      <c r="H17669">
        <v>1</v>
      </c>
      <c r="I17669">
        <v>1</v>
      </c>
      <c r="J17669">
        <v>1</v>
      </c>
      <c r="K17669">
        <v>1</v>
      </c>
      <c r="M17669" t="s">
        <v>468</v>
      </c>
    </row>
    <row r="17670" spans="1:13" hidden="1">
      <c r="A17670" t="s">
        <v>307</v>
      </c>
      <c r="B17670" t="s">
        <v>322</v>
      </c>
      <c r="C17670" t="s">
        <v>278</v>
      </c>
      <c r="D17670">
        <v>1</v>
      </c>
      <c r="E17670">
        <v>1</v>
      </c>
      <c r="F17670">
        <v>1</v>
      </c>
      <c r="G17670">
        <v>1</v>
      </c>
      <c r="H17670">
        <v>1</v>
      </c>
      <c r="I17670">
        <v>1</v>
      </c>
      <c r="J17670">
        <v>1</v>
      </c>
      <c r="K17670">
        <v>1</v>
      </c>
      <c r="M17670" t="s">
        <v>468</v>
      </c>
    </row>
    <row r="17671" spans="1:13" hidden="1">
      <c r="A17671" t="s">
        <v>307</v>
      </c>
      <c r="B17671" t="s">
        <v>322</v>
      </c>
      <c r="C17671" t="s">
        <v>279</v>
      </c>
      <c r="D17671">
        <v>1</v>
      </c>
      <c r="E17671">
        <v>1</v>
      </c>
      <c r="F17671">
        <v>1</v>
      </c>
      <c r="G17671">
        <v>1</v>
      </c>
      <c r="H17671">
        <v>1</v>
      </c>
      <c r="I17671">
        <v>1</v>
      </c>
      <c r="J17671">
        <v>1</v>
      </c>
      <c r="K17671">
        <v>1</v>
      </c>
      <c r="M17671" t="s">
        <v>468</v>
      </c>
    </row>
    <row r="17672" spans="1:13" hidden="1">
      <c r="A17672" t="s">
        <v>307</v>
      </c>
      <c r="B17672" t="s">
        <v>322</v>
      </c>
      <c r="C17672" t="s">
        <v>280</v>
      </c>
      <c r="D17672">
        <v>1</v>
      </c>
      <c r="E17672">
        <v>1</v>
      </c>
      <c r="F17672">
        <v>1</v>
      </c>
      <c r="G17672">
        <v>1</v>
      </c>
      <c r="H17672">
        <v>1</v>
      </c>
      <c r="I17672">
        <v>1</v>
      </c>
      <c r="J17672">
        <v>1</v>
      </c>
      <c r="K17672">
        <v>1</v>
      </c>
      <c r="M17672" t="s">
        <v>468</v>
      </c>
    </row>
    <row r="17673" spans="1:13" hidden="1">
      <c r="A17673" t="s">
        <v>307</v>
      </c>
      <c r="B17673" t="s">
        <v>322</v>
      </c>
      <c r="C17673" t="s">
        <v>277</v>
      </c>
      <c r="D17673">
        <v>1</v>
      </c>
      <c r="E17673">
        <v>1</v>
      </c>
      <c r="F17673">
        <v>1</v>
      </c>
      <c r="G17673">
        <v>1</v>
      </c>
      <c r="H17673">
        <v>1</v>
      </c>
      <c r="I17673">
        <v>1</v>
      </c>
      <c r="J17673">
        <v>1</v>
      </c>
      <c r="K17673">
        <v>1</v>
      </c>
      <c r="M17673" t="s">
        <v>468</v>
      </c>
    </row>
    <row r="17674" spans="1:13" hidden="1">
      <c r="A17674" t="s">
        <v>307</v>
      </c>
      <c r="B17674" t="s">
        <v>322</v>
      </c>
      <c r="C17674" t="s">
        <v>281</v>
      </c>
      <c r="D17674">
        <v>1</v>
      </c>
      <c r="E17674">
        <v>1</v>
      </c>
      <c r="F17674">
        <v>1</v>
      </c>
      <c r="G17674">
        <v>1</v>
      </c>
      <c r="H17674">
        <v>1</v>
      </c>
      <c r="I17674">
        <v>1</v>
      </c>
      <c r="J17674">
        <v>1</v>
      </c>
      <c r="K17674">
        <v>1</v>
      </c>
      <c r="M17674" t="s">
        <v>468</v>
      </c>
    </row>
    <row r="17675" spans="1:13" hidden="1">
      <c r="A17675" t="s">
        <v>307</v>
      </c>
      <c r="B17675" t="s">
        <v>322</v>
      </c>
      <c r="C17675" t="s">
        <v>282</v>
      </c>
      <c r="D17675">
        <v>1</v>
      </c>
      <c r="E17675">
        <v>1</v>
      </c>
      <c r="F17675">
        <v>1</v>
      </c>
      <c r="G17675">
        <v>1</v>
      </c>
      <c r="H17675">
        <v>1</v>
      </c>
      <c r="I17675">
        <v>1</v>
      </c>
      <c r="J17675">
        <v>1</v>
      </c>
      <c r="K17675">
        <v>1</v>
      </c>
      <c r="M17675" t="s">
        <v>468</v>
      </c>
    </row>
    <row r="17676" spans="1:13" hidden="1">
      <c r="A17676" t="s">
        <v>307</v>
      </c>
      <c r="B17676" t="s">
        <v>322</v>
      </c>
      <c r="C17676" t="s">
        <v>283</v>
      </c>
      <c r="D17676">
        <v>1</v>
      </c>
      <c r="E17676">
        <v>1</v>
      </c>
      <c r="F17676">
        <v>1</v>
      </c>
      <c r="G17676">
        <v>1</v>
      </c>
      <c r="H17676">
        <v>1</v>
      </c>
      <c r="I17676">
        <v>1</v>
      </c>
      <c r="J17676">
        <v>1</v>
      </c>
      <c r="K17676">
        <v>1</v>
      </c>
      <c r="M17676" t="s">
        <v>468</v>
      </c>
    </row>
    <row r="17677" spans="1:13" hidden="1">
      <c r="A17677" t="s">
        <v>307</v>
      </c>
      <c r="B17677" t="s">
        <v>322</v>
      </c>
      <c r="C17677" t="s">
        <v>284</v>
      </c>
      <c r="D17677">
        <v>1</v>
      </c>
      <c r="E17677">
        <v>1</v>
      </c>
      <c r="F17677">
        <v>1</v>
      </c>
      <c r="G17677">
        <v>1</v>
      </c>
      <c r="H17677">
        <v>1</v>
      </c>
      <c r="I17677">
        <v>1</v>
      </c>
      <c r="J17677">
        <v>1</v>
      </c>
      <c r="K17677">
        <v>1</v>
      </c>
      <c r="M17677" t="s">
        <v>468</v>
      </c>
    </row>
    <row r="17678" spans="1:13" hidden="1">
      <c r="A17678" t="s">
        <v>307</v>
      </c>
      <c r="B17678" t="s">
        <v>322</v>
      </c>
      <c r="C17678" t="s">
        <v>285</v>
      </c>
      <c r="D17678">
        <v>1</v>
      </c>
      <c r="E17678">
        <v>1</v>
      </c>
      <c r="F17678">
        <v>1</v>
      </c>
      <c r="G17678">
        <v>1</v>
      </c>
      <c r="H17678">
        <v>1</v>
      </c>
      <c r="I17678">
        <v>1</v>
      </c>
      <c r="J17678">
        <v>1</v>
      </c>
      <c r="K17678">
        <v>1</v>
      </c>
      <c r="M17678" t="s">
        <v>468</v>
      </c>
    </row>
    <row r="17679" spans="1:13" hidden="1">
      <c r="A17679" t="s">
        <v>307</v>
      </c>
      <c r="B17679" t="s">
        <v>322</v>
      </c>
      <c r="C17679" t="s">
        <v>286</v>
      </c>
      <c r="D17679">
        <v>1</v>
      </c>
      <c r="E17679">
        <v>1</v>
      </c>
      <c r="F17679">
        <v>1</v>
      </c>
      <c r="G17679">
        <v>1</v>
      </c>
      <c r="H17679">
        <v>1</v>
      </c>
      <c r="I17679">
        <v>1</v>
      </c>
      <c r="J17679">
        <v>1</v>
      </c>
      <c r="K17679">
        <v>1</v>
      </c>
      <c r="M17679" t="s">
        <v>468</v>
      </c>
    </row>
    <row r="17680" spans="1:13" hidden="1">
      <c r="A17680" t="s">
        <v>307</v>
      </c>
      <c r="B17680" t="s">
        <v>322</v>
      </c>
      <c r="C17680" t="s">
        <v>287</v>
      </c>
      <c r="D17680">
        <v>1</v>
      </c>
      <c r="E17680">
        <v>1</v>
      </c>
      <c r="F17680">
        <v>1</v>
      </c>
      <c r="G17680">
        <v>1</v>
      </c>
      <c r="H17680">
        <v>1</v>
      </c>
      <c r="I17680">
        <v>1</v>
      </c>
      <c r="J17680">
        <v>1</v>
      </c>
      <c r="K17680">
        <v>1</v>
      </c>
      <c r="M17680" t="s">
        <v>468</v>
      </c>
    </row>
    <row r="17681" spans="1:13" hidden="1">
      <c r="A17681" t="s">
        <v>307</v>
      </c>
      <c r="B17681" t="s">
        <v>322</v>
      </c>
      <c r="C17681" t="s">
        <v>288</v>
      </c>
      <c r="D17681">
        <v>1</v>
      </c>
      <c r="E17681">
        <v>1</v>
      </c>
      <c r="F17681">
        <v>1</v>
      </c>
      <c r="G17681">
        <v>1</v>
      </c>
      <c r="H17681">
        <v>1</v>
      </c>
      <c r="I17681">
        <v>1</v>
      </c>
      <c r="J17681">
        <v>1</v>
      </c>
      <c r="K17681">
        <v>1</v>
      </c>
      <c r="M17681" t="s">
        <v>468</v>
      </c>
    </row>
    <row r="17682" spans="1:13" hidden="1">
      <c r="A17682" t="s">
        <v>307</v>
      </c>
      <c r="B17682" t="s">
        <v>322</v>
      </c>
      <c r="C17682" t="s">
        <v>289</v>
      </c>
      <c r="D17682">
        <v>1</v>
      </c>
      <c r="E17682">
        <v>1</v>
      </c>
      <c r="F17682">
        <v>1</v>
      </c>
      <c r="G17682">
        <v>1</v>
      </c>
      <c r="H17682">
        <v>1</v>
      </c>
      <c r="I17682">
        <v>1</v>
      </c>
      <c r="J17682">
        <v>1</v>
      </c>
      <c r="K17682">
        <v>1</v>
      </c>
      <c r="M17682" t="s">
        <v>468</v>
      </c>
    </row>
    <row r="17683" spans="1:13" hidden="1">
      <c r="A17683" t="s">
        <v>307</v>
      </c>
      <c r="B17683" t="s">
        <v>322</v>
      </c>
      <c r="C17683" t="s">
        <v>290</v>
      </c>
      <c r="D17683">
        <v>1</v>
      </c>
      <c r="E17683">
        <v>1</v>
      </c>
      <c r="F17683">
        <v>1</v>
      </c>
      <c r="G17683">
        <v>1</v>
      </c>
      <c r="H17683">
        <v>1</v>
      </c>
      <c r="I17683">
        <v>1</v>
      </c>
      <c r="J17683">
        <v>1</v>
      </c>
      <c r="K17683">
        <v>1</v>
      </c>
      <c r="M17683" t="s">
        <v>468</v>
      </c>
    </row>
    <row r="17684" spans="1:13" hidden="1">
      <c r="A17684" t="s">
        <v>307</v>
      </c>
      <c r="B17684" t="s">
        <v>322</v>
      </c>
      <c r="C17684" t="s">
        <v>291</v>
      </c>
      <c r="D17684">
        <v>1</v>
      </c>
      <c r="E17684">
        <v>1</v>
      </c>
      <c r="F17684">
        <v>1</v>
      </c>
      <c r="G17684">
        <v>1</v>
      </c>
      <c r="H17684">
        <v>1</v>
      </c>
      <c r="I17684">
        <v>1</v>
      </c>
      <c r="J17684">
        <v>1</v>
      </c>
      <c r="K17684">
        <v>1</v>
      </c>
      <c r="M17684" t="s">
        <v>468</v>
      </c>
    </row>
    <row r="17685" spans="1:13" hidden="1">
      <c r="A17685" t="s">
        <v>307</v>
      </c>
      <c r="B17685" t="s">
        <v>322</v>
      </c>
      <c r="C17685" t="s">
        <v>292</v>
      </c>
      <c r="D17685">
        <v>1</v>
      </c>
      <c r="E17685">
        <v>1</v>
      </c>
      <c r="F17685">
        <v>1</v>
      </c>
      <c r="G17685">
        <v>1</v>
      </c>
      <c r="H17685">
        <v>1</v>
      </c>
      <c r="I17685">
        <v>1</v>
      </c>
      <c r="J17685">
        <v>1</v>
      </c>
      <c r="K17685">
        <v>1</v>
      </c>
      <c r="M17685" t="s">
        <v>468</v>
      </c>
    </row>
    <row r="17686" spans="1:13" hidden="1">
      <c r="A17686" t="s">
        <v>307</v>
      </c>
      <c r="B17686" t="s">
        <v>321</v>
      </c>
      <c r="C17686" t="s">
        <v>278</v>
      </c>
      <c r="D17686">
        <v>1</v>
      </c>
      <c r="E17686">
        <v>1</v>
      </c>
      <c r="F17686">
        <v>1</v>
      </c>
      <c r="G17686">
        <v>1</v>
      </c>
      <c r="H17686">
        <v>1</v>
      </c>
      <c r="I17686">
        <v>1</v>
      </c>
      <c r="J17686">
        <v>1</v>
      </c>
      <c r="K17686">
        <v>1</v>
      </c>
      <c r="M17686" t="s">
        <v>468</v>
      </c>
    </row>
    <row r="17687" spans="1:13" hidden="1">
      <c r="A17687" t="s">
        <v>307</v>
      </c>
      <c r="B17687" t="s">
        <v>321</v>
      </c>
      <c r="C17687" t="s">
        <v>279</v>
      </c>
      <c r="D17687">
        <v>1</v>
      </c>
      <c r="E17687">
        <v>1</v>
      </c>
      <c r="F17687">
        <v>1</v>
      </c>
      <c r="G17687">
        <v>1</v>
      </c>
      <c r="H17687">
        <v>1</v>
      </c>
      <c r="I17687">
        <v>1</v>
      </c>
      <c r="J17687">
        <v>1</v>
      </c>
      <c r="K17687">
        <v>1</v>
      </c>
      <c r="M17687" t="s">
        <v>468</v>
      </c>
    </row>
    <row r="17688" spans="1:13" hidden="1">
      <c r="A17688" t="s">
        <v>307</v>
      </c>
      <c r="B17688" t="s">
        <v>321</v>
      </c>
      <c r="C17688" t="s">
        <v>280</v>
      </c>
      <c r="D17688">
        <v>1</v>
      </c>
      <c r="E17688">
        <v>1</v>
      </c>
      <c r="F17688">
        <v>1</v>
      </c>
      <c r="G17688">
        <v>1</v>
      </c>
      <c r="H17688">
        <v>1</v>
      </c>
      <c r="I17688">
        <v>1</v>
      </c>
      <c r="J17688">
        <v>1</v>
      </c>
      <c r="K17688">
        <v>1</v>
      </c>
      <c r="M17688" t="s">
        <v>468</v>
      </c>
    </row>
    <row r="17689" spans="1:13" hidden="1">
      <c r="A17689" t="s">
        <v>307</v>
      </c>
      <c r="B17689" t="s">
        <v>321</v>
      </c>
      <c r="C17689" t="s">
        <v>277</v>
      </c>
      <c r="D17689">
        <v>1</v>
      </c>
      <c r="E17689">
        <v>1</v>
      </c>
      <c r="F17689">
        <v>1</v>
      </c>
      <c r="G17689">
        <v>1</v>
      </c>
      <c r="H17689">
        <v>1</v>
      </c>
      <c r="I17689">
        <v>1</v>
      </c>
      <c r="J17689">
        <v>1</v>
      </c>
      <c r="K17689">
        <v>1</v>
      </c>
      <c r="M17689" t="s">
        <v>468</v>
      </c>
    </row>
    <row r="17690" spans="1:13" hidden="1">
      <c r="A17690" t="s">
        <v>307</v>
      </c>
      <c r="B17690" t="s">
        <v>321</v>
      </c>
      <c r="C17690" t="s">
        <v>281</v>
      </c>
      <c r="D17690">
        <v>1</v>
      </c>
      <c r="E17690">
        <v>1</v>
      </c>
      <c r="F17690">
        <v>1</v>
      </c>
      <c r="G17690">
        <v>1</v>
      </c>
      <c r="H17690">
        <v>1</v>
      </c>
      <c r="I17690">
        <v>1</v>
      </c>
      <c r="J17690">
        <v>1</v>
      </c>
      <c r="K17690">
        <v>1</v>
      </c>
      <c r="M17690" t="s">
        <v>468</v>
      </c>
    </row>
    <row r="17691" spans="1:13" hidden="1">
      <c r="A17691" t="s">
        <v>307</v>
      </c>
      <c r="B17691" t="s">
        <v>321</v>
      </c>
      <c r="C17691" t="s">
        <v>282</v>
      </c>
      <c r="D17691">
        <v>1</v>
      </c>
      <c r="E17691">
        <v>1</v>
      </c>
      <c r="F17691">
        <v>1</v>
      </c>
      <c r="G17691">
        <v>1</v>
      </c>
      <c r="H17691">
        <v>1</v>
      </c>
      <c r="I17691">
        <v>1</v>
      </c>
      <c r="J17691">
        <v>1</v>
      </c>
      <c r="K17691">
        <v>1</v>
      </c>
      <c r="M17691" t="s">
        <v>468</v>
      </c>
    </row>
    <row r="17692" spans="1:13" hidden="1">
      <c r="A17692" t="s">
        <v>307</v>
      </c>
      <c r="B17692" t="s">
        <v>321</v>
      </c>
      <c r="C17692" t="s">
        <v>283</v>
      </c>
      <c r="D17692">
        <v>1</v>
      </c>
      <c r="E17692">
        <v>1</v>
      </c>
      <c r="F17692">
        <v>1</v>
      </c>
      <c r="G17692">
        <v>1</v>
      </c>
      <c r="H17692">
        <v>1</v>
      </c>
      <c r="I17692">
        <v>1</v>
      </c>
      <c r="J17692">
        <v>1</v>
      </c>
      <c r="K17692">
        <v>1</v>
      </c>
      <c r="M17692" t="s">
        <v>468</v>
      </c>
    </row>
    <row r="17693" spans="1:13" hidden="1">
      <c r="A17693" t="s">
        <v>307</v>
      </c>
      <c r="B17693" t="s">
        <v>321</v>
      </c>
      <c r="C17693" t="s">
        <v>284</v>
      </c>
      <c r="D17693">
        <v>1</v>
      </c>
      <c r="E17693">
        <v>1</v>
      </c>
      <c r="F17693">
        <v>1</v>
      </c>
      <c r="G17693">
        <v>1</v>
      </c>
      <c r="H17693">
        <v>1</v>
      </c>
      <c r="I17693">
        <v>1</v>
      </c>
      <c r="J17693">
        <v>1</v>
      </c>
      <c r="K17693">
        <v>1</v>
      </c>
      <c r="M17693" t="s">
        <v>468</v>
      </c>
    </row>
    <row r="17694" spans="1:13" hidden="1">
      <c r="A17694" t="s">
        <v>307</v>
      </c>
      <c r="B17694" t="s">
        <v>321</v>
      </c>
      <c r="C17694" t="s">
        <v>285</v>
      </c>
      <c r="D17694">
        <v>1</v>
      </c>
      <c r="E17694">
        <v>1</v>
      </c>
      <c r="F17694">
        <v>1</v>
      </c>
      <c r="G17694">
        <v>1</v>
      </c>
      <c r="H17694">
        <v>1</v>
      </c>
      <c r="I17694">
        <v>1</v>
      </c>
      <c r="J17694">
        <v>1</v>
      </c>
      <c r="K17694">
        <v>1</v>
      </c>
      <c r="M17694" t="s">
        <v>468</v>
      </c>
    </row>
    <row r="17695" spans="1:13" hidden="1">
      <c r="A17695" t="s">
        <v>307</v>
      </c>
      <c r="B17695" t="s">
        <v>321</v>
      </c>
      <c r="C17695" t="s">
        <v>286</v>
      </c>
      <c r="D17695">
        <v>1</v>
      </c>
      <c r="E17695">
        <v>1</v>
      </c>
      <c r="F17695">
        <v>1</v>
      </c>
      <c r="G17695">
        <v>1</v>
      </c>
      <c r="H17695">
        <v>1</v>
      </c>
      <c r="I17695">
        <v>1</v>
      </c>
      <c r="J17695">
        <v>1</v>
      </c>
      <c r="K17695">
        <v>1</v>
      </c>
      <c r="M17695" t="s">
        <v>468</v>
      </c>
    </row>
    <row r="17696" spans="1:13" hidden="1">
      <c r="A17696" t="s">
        <v>307</v>
      </c>
      <c r="B17696" t="s">
        <v>321</v>
      </c>
      <c r="C17696" t="s">
        <v>287</v>
      </c>
      <c r="D17696">
        <v>1</v>
      </c>
      <c r="E17696">
        <v>1</v>
      </c>
      <c r="F17696">
        <v>1</v>
      </c>
      <c r="G17696">
        <v>1</v>
      </c>
      <c r="H17696">
        <v>1</v>
      </c>
      <c r="I17696">
        <v>1</v>
      </c>
      <c r="J17696">
        <v>1</v>
      </c>
      <c r="K17696">
        <v>1</v>
      </c>
      <c r="M17696" t="s">
        <v>468</v>
      </c>
    </row>
    <row r="17697" spans="1:13" hidden="1">
      <c r="A17697" t="s">
        <v>307</v>
      </c>
      <c r="B17697" t="s">
        <v>321</v>
      </c>
      <c r="C17697" t="s">
        <v>288</v>
      </c>
      <c r="D17697">
        <v>1</v>
      </c>
      <c r="E17697">
        <v>1</v>
      </c>
      <c r="F17697">
        <v>1</v>
      </c>
      <c r="G17697">
        <v>1</v>
      </c>
      <c r="H17697">
        <v>1</v>
      </c>
      <c r="I17697">
        <v>1</v>
      </c>
      <c r="J17697">
        <v>1</v>
      </c>
      <c r="K17697">
        <v>1</v>
      </c>
      <c r="M17697" t="s">
        <v>468</v>
      </c>
    </row>
    <row r="17698" spans="1:13" hidden="1">
      <c r="A17698" t="s">
        <v>307</v>
      </c>
      <c r="B17698" t="s">
        <v>321</v>
      </c>
      <c r="C17698" t="s">
        <v>289</v>
      </c>
      <c r="D17698">
        <v>1</v>
      </c>
      <c r="E17698">
        <v>1</v>
      </c>
      <c r="F17698">
        <v>1</v>
      </c>
      <c r="G17698">
        <v>1</v>
      </c>
      <c r="H17698">
        <v>1</v>
      </c>
      <c r="I17698">
        <v>1</v>
      </c>
      <c r="J17698">
        <v>1</v>
      </c>
      <c r="K17698">
        <v>1</v>
      </c>
      <c r="M17698" t="s">
        <v>468</v>
      </c>
    </row>
    <row r="17699" spans="1:13" hidden="1">
      <c r="A17699" t="s">
        <v>307</v>
      </c>
      <c r="B17699" t="s">
        <v>321</v>
      </c>
      <c r="C17699" t="s">
        <v>290</v>
      </c>
      <c r="D17699">
        <v>1</v>
      </c>
      <c r="E17699">
        <v>1</v>
      </c>
      <c r="F17699">
        <v>1</v>
      </c>
      <c r="G17699">
        <v>1</v>
      </c>
      <c r="H17699">
        <v>1</v>
      </c>
      <c r="I17699">
        <v>1</v>
      </c>
      <c r="J17699">
        <v>1</v>
      </c>
      <c r="K17699">
        <v>1</v>
      </c>
      <c r="M17699" t="s">
        <v>468</v>
      </c>
    </row>
    <row r="17700" spans="1:13" hidden="1">
      <c r="A17700" t="s">
        <v>307</v>
      </c>
      <c r="B17700" t="s">
        <v>321</v>
      </c>
      <c r="C17700" t="s">
        <v>291</v>
      </c>
      <c r="D17700">
        <v>1</v>
      </c>
      <c r="E17700">
        <v>1</v>
      </c>
      <c r="F17700">
        <v>1</v>
      </c>
      <c r="G17700">
        <v>1</v>
      </c>
      <c r="H17700">
        <v>1</v>
      </c>
      <c r="I17700">
        <v>1</v>
      </c>
      <c r="J17700">
        <v>1</v>
      </c>
      <c r="K17700">
        <v>1</v>
      </c>
      <c r="M17700" t="s">
        <v>468</v>
      </c>
    </row>
    <row r="17701" spans="1:13" hidden="1">
      <c r="A17701" t="s">
        <v>307</v>
      </c>
      <c r="B17701" t="s">
        <v>321</v>
      </c>
      <c r="C17701" t="s">
        <v>292</v>
      </c>
      <c r="D17701">
        <v>1</v>
      </c>
      <c r="E17701">
        <v>1</v>
      </c>
      <c r="F17701">
        <v>1</v>
      </c>
      <c r="G17701">
        <v>1</v>
      </c>
      <c r="H17701">
        <v>1</v>
      </c>
      <c r="I17701">
        <v>1</v>
      </c>
      <c r="J17701">
        <v>1</v>
      </c>
      <c r="K17701">
        <v>1</v>
      </c>
      <c r="M17701" t="s">
        <v>468</v>
      </c>
    </row>
    <row r="17702" spans="1:13" hidden="1">
      <c r="A17702" t="s">
        <v>307</v>
      </c>
      <c r="B17702" t="s">
        <v>320</v>
      </c>
      <c r="C17702" t="s">
        <v>278</v>
      </c>
      <c r="D17702">
        <v>1</v>
      </c>
      <c r="E17702">
        <v>1</v>
      </c>
      <c r="F17702">
        <v>1</v>
      </c>
      <c r="G17702">
        <v>1</v>
      </c>
      <c r="H17702">
        <v>1</v>
      </c>
      <c r="I17702">
        <v>1</v>
      </c>
      <c r="J17702">
        <v>1</v>
      </c>
      <c r="K17702">
        <v>1</v>
      </c>
      <c r="M17702" t="s">
        <v>468</v>
      </c>
    </row>
    <row r="17703" spans="1:13" hidden="1">
      <c r="A17703" t="s">
        <v>307</v>
      </c>
      <c r="B17703" t="s">
        <v>320</v>
      </c>
      <c r="C17703" t="s">
        <v>279</v>
      </c>
      <c r="D17703">
        <v>1</v>
      </c>
      <c r="E17703">
        <v>1</v>
      </c>
      <c r="F17703">
        <v>1</v>
      </c>
      <c r="G17703">
        <v>1</v>
      </c>
      <c r="H17703">
        <v>1</v>
      </c>
      <c r="I17703">
        <v>1</v>
      </c>
      <c r="J17703">
        <v>1</v>
      </c>
      <c r="K17703">
        <v>1</v>
      </c>
      <c r="M17703" t="s">
        <v>468</v>
      </c>
    </row>
    <row r="17704" spans="1:13" hidden="1">
      <c r="A17704" t="s">
        <v>307</v>
      </c>
      <c r="B17704" t="s">
        <v>320</v>
      </c>
      <c r="C17704" t="s">
        <v>280</v>
      </c>
      <c r="D17704">
        <v>1</v>
      </c>
      <c r="E17704">
        <v>1</v>
      </c>
      <c r="F17704">
        <v>1</v>
      </c>
      <c r="G17704">
        <v>1</v>
      </c>
      <c r="H17704">
        <v>1</v>
      </c>
      <c r="I17704">
        <v>1</v>
      </c>
      <c r="J17704">
        <v>1</v>
      </c>
      <c r="K17704">
        <v>1</v>
      </c>
      <c r="M17704" t="s">
        <v>468</v>
      </c>
    </row>
    <row r="17705" spans="1:13" hidden="1">
      <c r="A17705" t="s">
        <v>307</v>
      </c>
      <c r="B17705" t="s">
        <v>320</v>
      </c>
      <c r="C17705" t="s">
        <v>277</v>
      </c>
      <c r="D17705">
        <v>1</v>
      </c>
      <c r="E17705">
        <v>1</v>
      </c>
      <c r="F17705">
        <v>1</v>
      </c>
      <c r="G17705">
        <v>1</v>
      </c>
      <c r="H17705">
        <v>1</v>
      </c>
      <c r="I17705">
        <v>1</v>
      </c>
      <c r="J17705">
        <v>1</v>
      </c>
      <c r="K17705">
        <v>1</v>
      </c>
      <c r="M17705" t="s">
        <v>468</v>
      </c>
    </row>
    <row r="17706" spans="1:13" hidden="1">
      <c r="A17706" t="s">
        <v>307</v>
      </c>
      <c r="B17706" t="s">
        <v>320</v>
      </c>
      <c r="C17706" t="s">
        <v>281</v>
      </c>
      <c r="D17706">
        <v>1</v>
      </c>
      <c r="E17706">
        <v>1</v>
      </c>
      <c r="F17706">
        <v>1</v>
      </c>
      <c r="G17706">
        <v>1</v>
      </c>
      <c r="H17706">
        <v>1</v>
      </c>
      <c r="I17706">
        <v>1</v>
      </c>
      <c r="J17706">
        <v>1</v>
      </c>
      <c r="K17706">
        <v>1</v>
      </c>
      <c r="M17706" t="s">
        <v>468</v>
      </c>
    </row>
    <row r="17707" spans="1:13" hidden="1">
      <c r="A17707" t="s">
        <v>307</v>
      </c>
      <c r="B17707" t="s">
        <v>320</v>
      </c>
      <c r="C17707" t="s">
        <v>282</v>
      </c>
      <c r="D17707">
        <v>1</v>
      </c>
      <c r="E17707">
        <v>1</v>
      </c>
      <c r="F17707">
        <v>1</v>
      </c>
      <c r="G17707">
        <v>1</v>
      </c>
      <c r="H17707">
        <v>1</v>
      </c>
      <c r="I17707">
        <v>1</v>
      </c>
      <c r="J17707">
        <v>1</v>
      </c>
      <c r="K17707">
        <v>1</v>
      </c>
      <c r="M17707" t="s">
        <v>468</v>
      </c>
    </row>
    <row r="17708" spans="1:13" hidden="1">
      <c r="A17708" t="s">
        <v>307</v>
      </c>
      <c r="B17708" t="s">
        <v>320</v>
      </c>
      <c r="C17708" t="s">
        <v>283</v>
      </c>
      <c r="D17708">
        <v>1</v>
      </c>
      <c r="E17708">
        <v>1</v>
      </c>
      <c r="F17708">
        <v>1</v>
      </c>
      <c r="G17708">
        <v>1</v>
      </c>
      <c r="H17708">
        <v>1</v>
      </c>
      <c r="I17708">
        <v>1</v>
      </c>
      <c r="J17708">
        <v>1</v>
      </c>
      <c r="K17708">
        <v>1</v>
      </c>
      <c r="M17708" t="s">
        <v>468</v>
      </c>
    </row>
    <row r="17709" spans="1:13" hidden="1">
      <c r="A17709" t="s">
        <v>307</v>
      </c>
      <c r="B17709" t="s">
        <v>320</v>
      </c>
      <c r="C17709" t="s">
        <v>284</v>
      </c>
      <c r="D17709">
        <v>1</v>
      </c>
      <c r="E17709">
        <v>1</v>
      </c>
      <c r="F17709">
        <v>1</v>
      </c>
      <c r="G17709">
        <v>1</v>
      </c>
      <c r="H17709">
        <v>1</v>
      </c>
      <c r="I17709">
        <v>1</v>
      </c>
      <c r="J17709">
        <v>1</v>
      </c>
      <c r="K17709">
        <v>1</v>
      </c>
      <c r="M17709" t="s">
        <v>468</v>
      </c>
    </row>
    <row r="17710" spans="1:13" hidden="1">
      <c r="A17710" t="s">
        <v>307</v>
      </c>
      <c r="B17710" t="s">
        <v>320</v>
      </c>
      <c r="C17710" t="s">
        <v>285</v>
      </c>
      <c r="D17710">
        <v>1</v>
      </c>
      <c r="E17710">
        <v>1</v>
      </c>
      <c r="F17710">
        <v>1</v>
      </c>
      <c r="G17710">
        <v>1</v>
      </c>
      <c r="H17710">
        <v>1</v>
      </c>
      <c r="I17710">
        <v>1</v>
      </c>
      <c r="J17710">
        <v>1</v>
      </c>
      <c r="K17710">
        <v>1</v>
      </c>
      <c r="M17710" t="s">
        <v>468</v>
      </c>
    </row>
    <row r="17711" spans="1:13" hidden="1">
      <c r="A17711" t="s">
        <v>307</v>
      </c>
      <c r="B17711" t="s">
        <v>320</v>
      </c>
      <c r="C17711" t="s">
        <v>286</v>
      </c>
      <c r="D17711">
        <v>1</v>
      </c>
      <c r="E17711">
        <v>1</v>
      </c>
      <c r="F17711">
        <v>1</v>
      </c>
      <c r="G17711">
        <v>1</v>
      </c>
      <c r="H17711">
        <v>1</v>
      </c>
      <c r="I17711">
        <v>1</v>
      </c>
      <c r="J17711">
        <v>1</v>
      </c>
      <c r="K17711">
        <v>1</v>
      </c>
      <c r="M17711" t="s">
        <v>468</v>
      </c>
    </row>
    <row r="17712" spans="1:13" hidden="1">
      <c r="A17712" t="s">
        <v>307</v>
      </c>
      <c r="B17712" t="s">
        <v>320</v>
      </c>
      <c r="C17712" t="s">
        <v>287</v>
      </c>
      <c r="D17712">
        <v>1</v>
      </c>
      <c r="E17712">
        <v>1</v>
      </c>
      <c r="F17712">
        <v>1</v>
      </c>
      <c r="G17712">
        <v>1</v>
      </c>
      <c r="H17712">
        <v>1</v>
      </c>
      <c r="I17712">
        <v>1</v>
      </c>
      <c r="J17712">
        <v>1</v>
      </c>
      <c r="K17712">
        <v>1</v>
      </c>
      <c r="M17712" t="s">
        <v>468</v>
      </c>
    </row>
    <row r="17713" spans="1:13" hidden="1">
      <c r="A17713" t="s">
        <v>307</v>
      </c>
      <c r="B17713" t="s">
        <v>320</v>
      </c>
      <c r="C17713" t="s">
        <v>288</v>
      </c>
      <c r="D17713">
        <v>1</v>
      </c>
      <c r="E17713">
        <v>1</v>
      </c>
      <c r="F17713">
        <v>1</v>
      </c>
      <c r="G17713">
        <v>1</v>
      </c>
      <c r="H17713">
        <v>1</v>
      </c>
      <c r="I17713">
        <v>1</v>
      </c>
      <c r="J17713">
        <v>1</v>
      </c>
      <c r="K17713">
        <v>1</v>
      </c>
      <c r="M17713" t="s">
        <v>468</v>
      </c>
    </row>
    <row r="17714" spans="1:13" hidden="1">
      <c r="A17714" t="s">
        <v>307</v>
      </c>
      <c r="B17714" t="s">
        <v>320</v>
      </c>
      <c r="C17714" t="s">
        <v>289</v>
      </c>
      <c r="D17714">
        <v>1</v>
      </c>
      <c r="E17714">
        <v>1</v>
      </c>
      <c r="F17714">
        <v>1</v>
      </c>
      <c r="G17714">
        <v>1</v>
      </c>
      <c r="H17714">
        <v>1</v>
      </c>
      <c r="I17714">
        <v>1</v>
      </c>
      <c r="J17714">
        <v>1</v>
      </c>
      <c r="K17714">
        <v>1</v>
      </c>
      <c r="M17714" t="s">
        <v>468</v>
      </c>
    </row>
    <row r="17715" spans="1:13" hidden="1">
      <c r="A17715" t="s">
        <v>307</v>
      </c>
      <c r="B17715" t="s">
        <v>320</v>
      </c>
      <c r="C17715" t="s">
        <v>290</v>
      </c>
      <c r="D17715">
        <v>1</v>
      </c>
      <c r="E17715">
        <v>1</v>
      </c>
      <c r="F17715">
        <v>1</v>
      </c>
      <c r="G17715">
        <v>1</v>
      </c>
      <c r="H17715">
        <v>1</v>
      </c>
      <c r="I17715">
        <v>1</v>
      </c>
      <c r="J17715">
        <v>1</v>
      </c>
      <c r="K17715">
        <v>1</v>
      </c>
      <c r="M17715" t="s">
        <v>468</v>
      </c>
    </row>
    <row r="17716" spans="1:13" hidden="1">
      <c r="A17716" t="s">
        <v>307</v>
      </c>
      <c r="B17716" t="s">
        <v>320</v>
      </c>
      <c r="C17716" t="s">
        <v>291</v>
      </c>
      <c r="D17716">
        <v>1</v>
      </c>
      <c r="E17716">
        <v>1</v>
      </c>
      <c r="F17716">
        <v>1</v>
      </c>
      <c r="G17716">
        <v>1</v>
      </c>
      <c r="H17716">
        <v>1</v>
      </c>
      <c r="I17716">
        <v>1</v>
      </c>
      <c r="J17716">
        <v>1</v>
      </c>
      <c r="K17716">
        <v>1</v>
      </c>
      <c r="M17716" t="s">
        <v>468</v>
      </c>
    </row>
    <row r="17717" spans="1:13" hidden="1">
      <c r="A17717" t="s">
        <v>307</v>
      </c>
      <c r="B17717" t="s">
        <v>320</v>
      </c>
      <c r="C17717" t="s">
        <v>292</v>
      </c>
      <c r="D17717">
        <v>1</v>
      </c>
      <c r="E17717">
        <v>1</v>
      </c>
      <c r="F17717">
        <v>1</v>
      </c>
      <c r="G17717">
        <v>1</v>
      </c>
      <c r="H17717">
        <v>1</v>
      </c>
      <c r="I17717">
        <v>1</v>
      </c>
      <c r="J17717">
        <v>1</v>
      </c>
      <c r="K17717">
        <v>1</v>
      </c>
      <c r="M17717" t="s">
        <v>468</v>
      </c>
    </row>
    <row r="17718" spans="1:13" hidden="1">
      <c r="A17718" t="s">
        <v>307</v>
      </c>
      <c r="B17718" t="s">
        <v>323</v>
      </c>
      <c r="C17718" t="s">
        <v>278</v>
      </c>
      <c r="D17718">
        <v>1</v>
      </c>
      <c r="E17718">
        <v>1</v>
      </c>
      <c r="F17718">
        <v>1</v>
      </c>
      <c r="G17718">
        <v>1</v>
      </c>
      <c r="H17718">
        <v>1</v>
      </c>
      <c r="I17718">
        <v>1</v>
      </c>
      <c r="J17718">
        <v>1</v>
      </c>
      <c r="K17718">
        <v>1</v>
      </c>
      <c r="M17718" t="s">
        <v>468</v>
      </c>
    </row>
    <row r="17719" spans="1:13" hidden="1">
      <c r="A17719" t="s">
        <v>307</v>
      </c>
      <c r="B17719" t="s">
        <v>323</v>
      </c>
      <c r="C17719" t="s">
        <v>279</v>
      </c>
      <c r="D17719">
        <v>1</v>
      </c>
      <c r="E17719">
        <v>1</v>
      </c>
      <c r="F17719">
        <v>1</v>
      </c>
      <c r="G17719">
        <v>1</v>
      </c>
      <c r="H17719">
        <v>1</v>
      </c>
      <c r="I17719">
        <v>1</v>
      </c>
      <c r="J17719">
        <v>1</v>
      </c>
      <c r="K17719">
        <v>1</v>
      </c>
      <c r="M17719" t="s">
        <v>468</v>
      </c>
    </row>
    <row r="17720" spans="1:13" hidden="1">
      <c r="A17720" t="s">
        <v>307</v>
      </c>
      <c r="B17720" t="s">
        <v>323</v>
      </c>
      <c r="C17720" t="s">
        <v>280</v>
      </c>
      <c r="D17720">
        <v>1</v>
      </c>
      <c r="E17720">
        <v>1</v>
      </c>
      <c r="F17720">
        <v>1</v>
      </c>
      <c r="G17720">
        <v>1</v>
      </c>
      <c r="H17720">
        <v>1</v>
      </c>
      <c r="I17720">
        <v>1</v>
      </c>
      <c r="J17720">
        <v>1</v>
      </c>
      <c r="K17720">
        <v>1</v>
      </c>
      <c r="M17720" t="s">
        <v>468</v>
      </c>
    </row>
    <row r="17721" spans="1:13" hidden="1">
      <c r="A17721" t="s">
        <v>307</v>
      </c>
      <c r="B17721" t="s">
        <v>323</v>
      </c>
      <c r="C17721" t="s">
        <v>277</v>
      </c>
      <c r="D17721">
        <v>1</v>
      </c>
      <c r="E17721">
        <v>1</v>
      </c>
      <c r="F17721">
        <v>1</v>
      </c>
      <c r="G17721">
        <v>1</v>
      </c>
      <c r="H17721">
        <v>1</v>
      </c>
      <c r="I17721">
        <v>1</v>
      </c>
      <c r="J17721">
        <v>1</v>
      </c>
      <c r="K17721">
        <v>1</v>
      </c>
      <c r="M17721" t="s">
        <v>468</v>
      </c>
    </row>
    <row r="17722" spans="1:13" hidden="1">
      <c r="A17722" t="s">
        <v>307</v>
      </c>
      <c r="B17722" t="s">
        <v>323</v>
      </c>
      <c r="C17722" t="s">
        <v>281</v>
      </c>
      <c r="D17722">
        <v>1</v>
      </c>
      <c r="E17722">
        <v>1</v>
      </c>
      <c r="F17722">
        <v>1</v>
      </c>
      <c r="G17722">
        <v>1</v>
      </c>
      <c r="H17722">
        <v>1</v>
      </c>
      <c r="I17722">
        <v>1</v>
      </c>
      <c r="J17722">
        <v>1</v>
      </c>
      <c r="K17722">
        <v>1</v>
      </c>
      <c r="M17722" t="s">
        <v>468</v>
      </c>
    </row>
    <row r="17723" spans="1:13" hidden="1">
      <c r="A17723" t="s">
        <v>307</v>
      </c>
      <c r="B17723" t="s">
        <v>323</v>
      </c>
      <c r="C17723" t="s">
        <v>282</v>
      </c>
      <c r="D17723">
        <v>1</v>
      </c>
      <c r="E17723">
        <v>1</v>
      </c>
      <c r="F17723">
        <v>1</v>
      </c>
      <c r="G17723">
        <v>1</v>
      </c>
      <c r="H17723">
        <v>1</v>
      </c>
      <c r="I17723">
        <v>1</v>
      </c>
      <c r="J17723">
        <v>1</v>
      </c>
      <c r="K17723">
        <v>1</v>
      </c>
      <c r="M17723" t="s">
        <v>468</v>
      </c>
    </row>
    <row r="17724" spans="1:13" hidden="1">
      <c r="A17724" t="s">
        <v>307</v>
      </c>
      <c r="B17724" t="s">
        <v>323</v>
      </c>
      <c r="C17724" t="s">
        <v>283</v>
      </c>
      <c r="D17724">
        <v>1</v>
      </c>
      <c r="E17724">
        <v>1</v>
      </c>
      <c r="F17724">
        <v>1</v>
      </c>
      <c r="G17724">
        <v>1</v>
      </c>
      <c r="H17724">
        <v>1</v>
      </c>
      <c r="I17724">
        <v>1</v>
      </c>
      <c r="J17724">
        <v>1</v>
      </c>
      <c r="K17724">
        <v>1</v>
      </c>
      <c r="M17724" t="s">
        <v>468</v>
      </c>
    </row>
    <row r="17725" spans="1:13" hidden="1">
      <c r="A17725" t="s">
        <v>307</v>
      </c>
      <c r="B17725" t="s">
        <v>323</v>
      </c>
      <c r="C17725" t="s">
        <v>284</v>
      </c>
      <c r="D17725">
        <v>1</v>
      </c>
      <c r="E17725">
        <v>1</v>
      </c>
      <c r="F17725">
        <v>1</v>
      </c>
      <c r="G17725">
        <v>1</v>
      </c>
      <c r="H17725">
        <v>1</v>
      </c>
      <c r="I17725">
        <v>1</v>
      </c>
      <c r="J17725">
        <v>1</v>
      </c>
      <c r="K17725">
        <v>1</v>
      </c>
      <c r="M17725" t="s">
        <v>468</v>
      </c>
    </row>
    <row r="17726" spans="1:13" hidden="1">
      <c r="A17726" t="s">
        <v>307</v>
      </c>
      <c r="B17726" t="s">
        <v>323</v>
      </c>
      <c r="C17726" t="s">
        <v>285</v>
      </c>
      <c r="D17726">
        <v>1</v>
      </c>
      <c r="E17726">
        <v>1</v>
      </c>
      <c r="F17726">
        <v>1</v>
      </c>
      <c r="G17726">
        <v>1</v>
      </c>
      <c r="H17726">
        <v>1</v>
      </c>
      <c r="I17726">
        <v>1</v>
      </c>
      <c r="J17726">
        <v>1</v>
      </c>
      <c r="K17726">
        <v>1</v>
      </c>
      <c r="M17726" t="s">
        <v>468</v>
      </c>
    </row>
    <row r="17727" spans="1:13" hidden="1">
      <c r="A17727" t="s">
        <v>307</v>
      </c>
      <c r="B17727" t="s">
        <v>323</v>
      </c>
      <c r="C17727" t="s">
        <v>286</v>
      </c>
      <c r="D17727">
        <v>1</v>
      </c>
      <c r="E17727">
        <v>1</v>
      </c>
      <c r="F17727">
        <v>1</v>
      </c>
      <c r="G17727">
        <v>1</v>
      </c>
      <c r="H17727">
        <v>1</v>
      </c>
      <c r="I17727">
        <v>1</v>
      </c>
      <c r="J17727">
        <v>1</v>
      </c>
      <c r="K17727">
        <v>1</v>
      </c>
      <c r="M17727" t="s">
        <v>468</v>
      </c>
    </row>
    <row r="17728" spans="1:13" hidden="1">
      <c r="A17728" t="s">
        <v>307</v>
      </c>
      <c r="B17728" t="s">
        <v>323</v>
      </c>
      <c r="C17728" t="s">
        <v>287</v>
      </c>
      <c r="D17728">
        <v>1</v>
      </c>
      <c r="E17728">
        <v>1</v>
      </c>
      <c r="F17728">
        <v>1</v>
      </c>
      <c r="G17728">
        <v>1</v>
      </c>
      <c r="H17728">
        <v>1</v>
      </c>
      <c r="I17728">
        <v>1</v>
      </c>
      <c r="J17728">
        <v>1</v>
      </c>
      <c r="K17728">
        <v>1</v>
      </c>
      <c r="M17728" t="s">
        <v>468</v>
      </c>
    </row>
    <row r="17729" spans="1:13" hidden="1">
      <c r="A17729" t="s">
        <v>307</v>
      </c>
      <c r="B17729" t="s">
        <v>323</v>
      </c>
      <c r="C17729" t="s">
        <v>288</v>
      </c>
      <c r="D17729">
        <v>1</v>
      </c>
      <c r="E17729">
        <v>1</v>
      </c>
      <c r="F17729">
        <v>1</v>
      </c>
      <c r="G17729">
        <v>1</v>
      </c>
      <c r="H17729">
        <v>1</v>
      </c>
      <c r="I17729">
        <v>1</v>
      </c>
      <c r="J17729">
        <v>1</v>
      </c>
      <c r="K17729">
        <v>1</v>
      </c>
      <c r="M17729" t="s">
        <v>468</v>
      </c>
    </row>
    <row r="17730" spans="1:13" hidden="1">
      <c r="A17730" t="s">
        <v>307</v>
      </c>
      <c r="B17730" t="s">
        <v>323</v>
      </c>
      <c r="C17730" t="s">
        <v>289</v>
      </c>
      <c r="D17730">
        <v>1</v>
      </c>
      <c r="E17730">
        <v>1</v>
      </c>
      <c r="F17730">
        <v>1</v>
      </c>
      <c r="G17730">
        <v>1</v>
      </c>
      <c r="H17730">
        <v>1</v>
      </c>
      <c r="I17730">
        <v>1</v>
      </c>
      <c r="J17730">
        <v>1</v>
      </c>
      <c r="K17730">
        <v>1</v>
      </c>
      <c r="M17730" t="s">
        <v>468</v>
      </c>
    </row>
    <row r="17731" spans="1:13" hidden="1">
      <c r="A17731" t="s">
        <v>307</v>
      </c>
      <c r="B17731" t="s">
        <v>323</v>
      </c>
      <c r="C17731" t="s">
        <v>290</v>
      </c>
      <c r="D17731">
        <v>1</v>
      </c>
      <c r="E17731">
        <v>1</v>
      </c>
      <c r="F17731">
        <v>1</v>
      </c>
      <c r="G17731">
        <v>1</v>
      </c>
      <c r="H17731">
        <v>1</v>
      </c>
      <c r="I17731">
        <v>1</v>
      </c>
      <c r="J17731">
        <v>1</v>
      </c>
      <c r="K17731">
        <v>1</v>
      </c>
      <c r="M17731" t="s">
        <v>468</v>
      </c>
    </row>
    <row r="17732" spans="1:13" hidden="1">
      <c r="A17732" t="s">
        <v>307</v>
      </c>
      <c r="B17732" t="s">
        <v>323</v>
      </c>
      <c r="C17732" t="s">
        <v>291</v>
      </c>
      <c r="D17732">
        <v>1</v>
      </c>
      <c r="E17732">
        <v>1</v>
      </c>
      <c r="F17732">
        <v>1</v>
      </c>
      <c r="G17732">
        <v>1</v>
      </c>
      <c r="H17732">
        <v>1</v>
      </c>
      <c r="I17732">
        <v>1</v>
      </c>
      <c r="J17732">
        <v>1</v>
      </c>
      <c r="K17732">
        <v>1</v>
      </c>
      <c r="M17732" t="s">
        <v>468</v>
      </c>
    </row>
    <row r="17733" spans="1:13" hidden="1">
      <c r="A17733" t="s">
        <v>307</v>
      </c>
      <c r="B17733" t="s">
        <v>323</v>
      </c>
      <c r="C17733" t="s">
        <v>292</v>
      </c>
      <c r="D17733">
        <v>1</v>
      </c>
      <c r="E17733">
        <v>1</v>
      </c>
      <c r="F17733">
        <v>1</v>
      </c>
      <c r="G17733">
        <v>1</v>
      </c>
      <c r="H17733">
        <v>1</v>
      </c>
      <c r="I17733">
        <v>1</v>
      </c>
      <c r="J17733">
        <v>1</v>
      </c>
      <c r="K17733">
        <v>1</v>
      </c>
      <c r="M17733" t="s">
        <v>468</v>
      </c>
    </row>
    <row r="17734" spans="1:13" hidden="1">
      <c r="A17734" t="s">
        <v>307</v>
      </c>
      <c r="B17734" t="s">
        <v>324</v>
      </c>
      <c r="C17734" t="s">
        <v>278</v>
      </c>
      <c r="D17734">
        <v>1</v>
      </c>
      <c r="E17734">
        <v>1</v>
      </c>
      <c r="F17734">
        <v>1</v>
      </c>
      <c r="G17734">
        <v>1</v>
      </c>
      <c r="H17734">
        <v>1</v>
      </c>
      <c r="I17734">
        <v>1</v>
      </c>
      <c r="J17734">
        <v>1</v>
      </c>
      <c r="K17734">
        <v>1</v>
      </c>
      <c r="M17734" t="s">
        <v>468</v>
      </c>
    </row>
    <row r="17735" spans="1:13" hidden="1">
      <c r="A17735" t="s">
        <v>307</v>
      </c>
      <c r="B17735" t="s">
        <v>324</v>
      </c>
      <c r="C17735" t="s">
        <v>279</v>
      </c>
      <c r="D17735">
        <v>1</v>
      </c>
      <c r="E17735">
        <v>1</v>
      </c>
      <c r="F17735">
        <v>1</v>
      </c>
      <c r="G17735">
        <v>1</v>
      </c>
      <c r="H17735">
        <v>1</v>
      </c>
      <c r="I17735">
        <v>1</v>
      </c>
      <c r="J17735">
        <v>1</v>
      </c>
      <c r="K17735">
        <v>1</v>
      </c>
      <c r="M17735" t="s">
        <v>468</v>
      </c>
    </row>
    <row r="17736" spans="1:13" hidden="1">
      <c r="A17736" t="s">
        <v>307</v>
      </c>
      <c r="B17736" t="s">
        <v>324</v>
      </c>
      <c r="C17736" t="s">
        <v>280</v>
      </c>
      <c r="D17736">
        <v>1</v>
      </c>
      <c r="E17736">
        <v>1</v>
      </c>
      <c r="F17736">
        <v>1</v>
      </c>
      <c r="G17736">
        <v>1</v>
      </c>
      <c r="H17736">
        <v>1</v>
      </c>
      <c r="I17736">
        <v>1</v>
      </c>
      <c r="J17736">
        <v>1</v>
      </c>
      <c r="K17736">
        <v>1</v>
      </c>
      <c r="M17736" t="s">
        <v>468</v>
      </c>
    </row>
    <row r="17737" spans="1:13" hidden="1">
      <c r="A17737" t="s">
        <v>307</v>
      </c>
      <c r="B17737" t="s">
        <v>324</v>
      </c>
      <c r="C17737" t="s">
        <v>277</v>
      </c>
      <c r="D17737">
        <v>1</v>
      </c>
      <c r="E17737">
        <v>1</v>
      </c>
      <c r="F17737">
        <v>1</v>
      </c>
      <c r="G17737">
        <v>1</v>
      </c>
      <c r="H17737">
        <v>1</v>
      </c>
      <c r="I17737">
        <v>1</v>
      </c>
      <c r="J17737">
        <v>1</v>
      </c>
      <c r="K17737">
        <v>1</v>
      </c>
      <c r="M17737" t="s">
        <v>468</v>
      </c>
    </row>
    <row r="17738" spans="1:13" hidden="1">
      <c r="A17738" t="s">
        <v>307</v>
      </c>
      <c r="B17738" t="s">
        <v>324</v>
      </c>
      <c r="C17738" t="s">
        <v>281</v>
      </c>
      <c r="D17738">
        <v>1</v>
      </c>
      <c r="E17738">
        <v>1</v>
      </c>
      <c r="F17738">
        <v>1</v>
      </c>
      <c r="G17738">
        <v>1</v>
      </c>
      <c r="H17738">
        <v>1</v>
      </c>
      <c r="I17738">
        <v>1</v>
      </c>
      <c r="J17738">
        <v>1</v>
      </c>
      <c r="K17738">
        <v>1</v>
      </c>
      <c r="M17738" t="s">
        <v>468</v>
      </c>
    </row>
    <row r="17739" spans="1:13" hidden="1">
      <c r="A17739" t="s">
        <v>307</v>
      </c>
      <c r="B17739" t="s">
        <v>324</v>
      </c>
      <c r="C17739" t="s">
        <v>282</v>
      </c>
      <c r="D17739">
        <v>1</v>
      </c>
      <c r="E17739">
        <v>1</v>
      </c>
      <c r="F17739">
        <v>1</v>
      </c>
      <c r="G17739">
        <v>1</v>
      </c>
      <c r="H17739">
        <v>1</v>
      </c>
      <c r="I17739">
        <v>1</v>
      </c>
      <c r="J17739">
        <v>1</v>
      </c>
      <c r="K17739">
        <v>1</v>
      </c>
      <c r="M17739" t="s">
        <v>468</v>
      </c>
    </row>
    <row r="17740" spans="1:13" hidden="1">
      <c r="A17740" t="s">
        <v>307</v>
      </c>
      <c r="B17740" t="s">
        <v>324</v>
      </c>
      <c r="C17740" t="s">
        <v>283</v>
      </c>
      <c r="D17740">
        <v>1</v>
      </c>
      <c r="E17740">
        <v>1</v>
      </c>
      <c r="F17740">
        <v>1</v>
      </c>
      <c r="G17740">
        <v>1</v>
      </c>
      <c r="H17740">
        <v>1</v>
      </c>
      <c r="I17740">
        <v>1</v>
      </c>
      <c r="J17740">
        <v>1</v>
      </c>
      <c r="K17740">
        <v>1</v>
      </c>
      <c r="M17740" t="s">
        <v>468</v>
      </c>
    </row>
    <row r="17741" spans="1:13" hidden="1">
      <c r="A17741" t="s">
        <v>307</v>
      </c>
      <c r="B17741" t="s">
        <v>324</v>
      </c>
      <c r="C17741" t="s">
        <v>284</v>
      </c>
      <c r="D17741">
        <v>1</v>
      </c>
      <c r="E17741">
        <v>1</v>
      </c>
      <c r="F17741">
        <v>1</v>
      </c>
      <c r="G17741">
        <v>1</v>
      </c>
      <c r="H17741">
        <v>1</v>
      </c>
      <c r="I17741">
        <v>1</v>
      </c>
      <c r="J17741">
        <v>1</v>
      </c>
      <c r="K17741">
        <v>1</v>
      </c>
      <c r="M17741" t="s">
        <v>468</v>
      </c>
    </row>
    <row r="17742" spans="1:13" hidden="1">
      <c r="A17742" t="s">
        <v>307</v>
      </c>
      <c r="B17742" t="s">
        <v>324</v>
      </c>
      <c r="C17742" t="s">
        <v>285</v>
      </c>
      <c r="D17742">
        <v>1</v>
      </c>
      <c r="E17742">
        <v>1</v>
      </c>
      <c r="F17742">
        <v>1</v>
      </c>
      <c r="G17742">
        <v>1</v>
      </c>
      <c r="H17742">
        <v>1</v>
      </c>
      <c r="I17742">
        <v>1</v>
      </c>
      <c r="J17742">
        <v>1</v>
      </c>
      <c r="K17742">
        <v>1</v>
      </c>
      <c r="M17742" t="s">
        <v>468</v>
      </c>
    </row>
    <row r="17743" spans="1:13" hidden="1">
      <c r="A17743" t="s">
        <v>307</v>
      </c>
      <c r="B17743" t="s">
        <v>324</v>
      </c>
      <c r="C17743" t="s">
        <v>286</v>
      </c>
      <c r="D17743">
        <v>1</v>
      </c>
      <c r="E17743">
        <v>1</v>
      </c>
      <c r="F17743">
        <v>1</v>
      </c>
      <c r="G17743">
        <v>1</v>
      </c>
      <c r="H17743">
        <v>1</v>
      </c>
      <c r="I17743">
        <v>1</v>
      </c>
      <c r="J17743">
        <v>1</v>
      </c>
      <c r="K17743">
        <v>1</v>
      </c>
      <c r="M17743" t="s">
        <v>468</v>
      </c>
    </row>
    <row r="17744" spans="1:13" hidden="1">
      <c r="A17744" t="s">
        <v>307</v>
      </c>
      <c r="B17744" t="s">
        <v>324</v>
      </c>
      <c r="C17744" t="s">
        <v>287</v>
      </c>
      <c r="D17744">
        <v>1</v>
      </c>
      <c r="E17744">
        <v>1</v>
      </c>
      <c r="F17744">
        <v>1</v>
      </c>
      <c r="G17744">
        <v>1</v>
      </c>
      <c r="H17744">
        <v>1</v>
      </c>
      <c r="I17744">
        <v>1</v>
      </c>
      <c r="J17744">
        <v>1</v>
      </c>
      <c r="K17744">
        <v>1</v>
      </c>
      <c r="M17744" t="s">
        <v>468</v>
      </c>
    </row>
    <row r="17745" spans="1:13" hidden="1">
      <c r="A17745" t="s">
        <v>307</v>
      </c>
      <c r="B17745" t="s">
        <v>324</v>
      </c>
      <c r="C17745" t="s">
        <v>288</v>
      </c>
      <c r="D17745">
        <v>1</v>
      </c>
      <c r="E17745">
        <v>1</v>
      </c>
      <c r="F17745">
        <v>1</v>
      </c>
      <c r="G17745">
        <v>1</v>
      </c>
      <c r="H17745">
        <v>1</v>
      </c>
      <c r="I17745">
        <v>1</v>
      </c>
      <c r="J17745">
        <v>1</v>
      </c>
      <c r="K17745">
        <v>1</v>
      </c>
      <c r="M17745" t="s">
        <v>468</v>
      </c>
    </row>
    <row r="17746" spans="1:13" hidden="1">
      <c r="A17746" t="s">
        <v>307</v>
      </c>
      <c r="B17746" t="s">
        <v>324</v>
      </c>
      <c r="C17746" t="s">
        <v>289</v>
      </c>
      <c r="D17746">
        <v>1</v>
      </c>
      <c r="E17746">
        <v>1</v>
      </c>
      <c r="F17746">
        <v>1</v>
      </c>
      <c r="G17746">
        <v>1</v>
      </c>
      <c r="H17746">
        <v>1</v>
      </c>
      <c r="I17746">
        <v>1</v>
      </c>
      <c r="J17746">
        <v>1</v>
      </c>
      <c r="K17746">
        <v>1</v>
      </c>
      <c r="M17746" t="s">
        <v>468</v>
      </c>
    </row>
    <row r="17747" spans="1:13" hidden="1">
      <c r="A17747" t="s">
        <v>307</v>
      </c>
      <c r="B17747" t="s">
        <v>324</v>
      </c>
      <c r="C17747" t="s">
        <v>290</v>
      </c>
      <c r="D17747">
        <v>1</v>
      </c>
      <c r="E17747">
        <v>1</v>
      </c>
      <c r="F17747">
        <v>1</v>
      </c>
      <c r="G17747">
        <v>1</v>
      </c>
      <c r="H17747">
        <v>1</v>
      </c>
      <c r="I17747">
        <v>1</v>
      </c>
      <c r="J17747">
        <v>1</v>
      </c>
      <c r="K17747">
        <v>1</v>
      </c>
      <c r="M17747" t="s">
        <v>468</v>
      </c>
    </row>
    <row r="17748" spans="1:13" hidden="1">
      <c r="A17748" t="s">
        <v>307</v>
      </c>
      <c r="B17748" t="s">
        <v>324</v>
      </c>
      <c r="C17748" t="s">
        <v>291</v>
      </c>
      <c r="D17748">
        <v>1</v>
      </c>
      <c r="E17748">
        <v>1</v>
      </c>
      <c r="F17748">
        <v>1</v>
      </c>
      <c r="G17748">
        <v>1</v>
      </c>
      <c r="H17748">
        <v>1</v>
      </c>
      <c r="I17748">
        <v>1</v>
      </c>
      <c r="J17748">
        <v>1</v>
      </c>
      <c r="K17748">
        <v>1</v>
      </c>
      <c r="M17748" t="s">
        <v>468</v>
      </c>
    </row>
    <row r="17749" spans="1:13" hidden="1">
      <c r="A17749" t="s">
        <v>307</v>
      </c>
      <c r="B17749" t="s">
        <v>324</v>
      </c>
      <c r="C17749" t="s">
        <v>292</v>
      </c>
      <c r="D17749">
        <v>1</v>
      </c>
      <c r="E17749">
        <v>1</v>
      </c>
      <c r="F17749">
        <v>1</v>
      </c>
      <c r="G17749">
        <v>1</v>
      </c>
      <c r="H17749">
        <v>1</v>
      </c>
      <c r="I17749">
        <v>1</v>
      </c>
      <c r="J17749">
        <v>1</v>
      </c>
      <c r="K17749">
        <v>1</v>
      </c>
      <c r="M17749" t="s">
        <v>468</v>
      </c>
    </row>
    <row r="17750" spans="1:13" hidden="1">
      <c r="A17750" t="s">
        <v>307</v>
      </c>
      <c r="B17750" t="s">
        <v>395</v>
      </c>
      <c r="C17750" t="s">
        <v>278</v>
      </c>
      <c r="D17750" s="2">
        <v>1</v>
      </c>
      <c r="E17750" s="2">
        <v>1</v>
      </c>
      <c r="F17750" s="2">
        <v>1</v>
      </c>
      <c r="G17750" s="2">
        <v>1</v>
      </c>
      <c r="H17750" s="2">
        <v>1</v>
      </c>
      <c r="I17750" s="2">
        <v>1</v>
      </c>
      <c r="J17750" s="2">
        <v>1</v>
      </c>
      <c r="K17750" s="2">
        <v>1</v>
      </c>
    </row>
    <row r="17751" spans="1:13" hidden="1">
      <c r="A17751" t="s">
        <v>307</v>
      </c>
      <c r="B17751" t="s">
        <v>395</v>
      </c>
      <c r="C17751" t="s">
        <v>279</v>
      </c>
      <c r="D17751" s="2">
        <v>1</v>
      </c>
      <c r="E17751" s="2">
        <v>1</v>
      </c>
      <c r="F17751" s="2">
        <v>1</v>
      </c>
      <c r="G17751" s="2">
        <v>1</v>
      </c>
      <c r="H17751" s="2">
        <v>1</v>
      </c>
      <c r="I17751" s="2">
        <v>1</v>
      </c>
      <c r="J17751" s="2">
        <v>1</v>
      </c>
      <c r="K17751" s="2">
        <v>1</v>
      </c>
    </row>
    <row r="17752" spans="1:13" hidden="1">
      <c r="A17752" t="s">
        <v>307</v>
      </c>
      <c r="B17752" t="s">
        <v>395</v>
      </c>
      <c r="C17752" t="s">
        <v>280</v>
      </c>
      <c r="D17752" s="2">
        <v>1</v>
      </c>
      <c r="E17752" s="2">
        <v>1</v>
      </c>
      <c r="F17752" s="2">
        <v>1</v>
      </c>
      <c r="G17752" s="2">
        <v>1</v>
      </c>
      <c r="H17752" s="2">
        <v>1</v>
      </c>
      <c r="I17752" s="2">
        <v>1</v>
      </c>
      <c r="J17752" s="2">
        <v>1</v>
      </c>
      <c r="K17752" s="2">
        <v>1</v>
      </c>
    </row>
    <row r="17753" spans="1:13" hidden="1">
      <c r="A17753" t="s">
        <v>307</v>
      </c>
      <c r="B17753" t="s">
        <v>395</v>
      </c>
      <c r="C17753" t="s">
        <v>277</v>
      </c>
      <c r="D17753" s="2">
        <v>1</v>
      </c>
      <c r="E17753" s="2">
        <v>1</v>
      </c>
      <c r="F17753" s="2">
        <v>1</v>
      </c>
      <c r="G17753" s="2">
        <v>1</v>
      </c>
      <c r="H17753" s="2">
        <v>1</v>
      </c>
      <c r="I17753" s="2">
        <v>1</v>
      </c>
      <c r="J17753" s="2">
        <v>1</v>
      </c>
      <c r="K17753" s="2">
        <v>1</v>
      </c>
    </row>
    <row r="17754" spans="1:13" hidden="1">
      <c r="A17754" t="s">
        <v>307</v>
      </c>
      <c r="B17754" t="s">
        <v>395</v>
      </c>
      <c r="C17754" t="s">
        <v>281</v>
      </c>
      <c r="D17754" s="2">
        <v>1</v>
      </c>
      <c r="E17754" s="2">
        <v>1</v>
      </c>
      <c r="F17754" s="2">
        <v>1</v>
      </c>
      <c r="G17754" s="2">
        <v>1</v>
      </c>
      <c r="H17754" s="2">
        <v>1</v>
      </c>
      <c r="I17754" s="2">
        <v>1</v>
      </c>
      <c r="J17754" s="2">
        <v>1</v>
      </c>
      <c r="K17754" s="2">
        <v>1</v>
      </c>
    </row>
    <row r="17755" spans="1:13" hidden="1">
      <c r="A17755" t="s">
        <v>307</v>
      </c>
      <c r="B17755" t="s">
        <v>395</v>
      </c>
      <c r="C17755" t="s">
        <v>282</v>
      </c>
      <c r="D17755" s="2">
        <v>1</v>
      </c>
      <c r="E17755" s="2">
        <v>1</v>
      </c>
      <c r="F17755" s="2">
        <v>1</v>
      </c>
      <c r="G17755" s="2">
        <v>1</v>
      </c>
      <c r="H17755" s="2">
        <v>1</v>
      </c>
      <c r="I17755" s="2">
        <v>1</v>
      </c>
      <c r="J17755" s="2">
        <v>1</v>
      </c>
      <c r="K17755" s="2">
        <v>1</v>
      </c>
    </row>
    <row r="17756" spans="1:13" hidden="1">
      <c r="A17756" t="s">
        <v>307</v>
      </c>
      <c r="B17756" t="s">
        <v>395</v>
      </c>
      <c r="C17756" t="s">
        <v>283</v>
      </c>
      <c r="D17756" s="2">
        <v>1</v>
      </c>
      <c r="E17756" s="2">
        <v>1</v>
      </c>
      <c r="F17756" s="2">
        <v>1</v>
      </c>
      <c r="G17756" s="2">
        <v>1</v>
      </c>
      <c r="H17756" s="2">
        <v>1</v>
      </c>
      <c r="I17756" s="2">
        <v>1</v>
      </c>
      <c r="J17756" s="2">
        <v>1</v>
      </c>
      <c r="K17756" s="2">
        <v>1</v>
      </c>
    </row>
    <row r="17757" spans="1:13" hidden="1">
      <c r="A17757" t="s">
        <v>307</v>
      </c>
      <c r="B17757" t="s">
        <v>395</v>
      </c>
      <c r="C17757" t="s">
        <v>284</v>
      </c>
      <c r="D17757" s="2">
        <v>1</v>
      </c>
      <c r="E17757" s="2">
        <v>1</v>
      </c>
      <c r="F17757" s="2">
        <v>1</v>
      </c>
      <c r="G17757" s="2">
        <v>1</v>
      </c>
      <c r="H17757" s="2">
        <v>1</v>
      </c>
      <c r="I17757" s="2">
        <v>1</v>
      </c>
      <c r="J17757" s="2">
        <v>1</v>
      </c>
      <c r="K17757" s="2">
        <v>1</v>
      </c>
    </row>
    <row r="17758" spans="1:13" hidden="1">
      <c r="A17758" t="s">
        <v>307</v>
      </c>
      <c r="B17758" t="s">
        <v>395</v>
      </c>
      <c r="C17758" t="s">
        <v>285</v>
      </c>
      <c r="D17758" s="2">
        <v>1</v>
      </c>
      <c r="E17758" s="2">
        <v>1</v>
      </c>
      <c r="F17758" s="2">
        <v>1</v>
      </c>
      <c r="G17758" s="2">
        <v>1</v>
      </c>
      <c r="H17758" s="2">
        <v>1</v>
      </c>
      <c r="I17758" s="2">
        <v>1</v>
      </c>
      <c r="J17758" s="2">
        <v>1</v>
      </c>
      <c r="K17758" s="2">
        <v>1</v>
      </c>
    </row>
    <row r="17759" spans="1:13" hidden="1">
      <c r="A17759" t="s">
        <v>307</v>
      </c>
      <c r="B17759" t="s">
        <v>395</v>
      </c>
      <c r="C17759" t="s">
        <v>286</v>
      </c>
      <c r="D17759" s="2">
        <v>1</v>
      </c>
      <c r="E17759" s="2">
        <v>1</v>
      </c>
      <c r="F17759" s="2">
        <v>1</v>
      </c>
      <c r="G17759" s="2">
        <v>1</v>
      </c>
      <c r="H17759" s="2">
        <v>1</v>
      </c>
      <c r="I17759" s="2">
        <v>1</v>
      </c>
      <c r="J17759" s="2">
        <v>1</v>
      </c>
      <c r="K17759" s="2">
        <v>1</v>
      </c>
    </row>
    <row r="17760" spans="1:13" hidden="1">
      <c r="A17760" t="s">
        <v>307</v>
      </c>
      <c r="B17760" t="s">
        <v>395</v>
      </c>
      <c r="C17760" t="s">
        <v>287</v>
      </c>
      <c r="D17760" s="2">
        <v>1</v>
      </c>
      <c r="E17760" s="2">
        <v>1</v>
      </c>
      <c r="F17760" s="2">
        <v>1</v>
      </c>
      <c r="G17760" s="2">
        <v>1</v>
      </c>
      <c r="H17760" s="2">
        <v>1</v>
      </c>
      <c r="I17760" s="2">
        <v>1</v>
      </c>
      <c r="J17760" s="2">
        <v>1</v>
      </c>
      <c r="K17760" s="2">
        <v>1</v>
      </c>
    </row>
    <row r="17761" spans="1:13" hidden="1">
      <c r="A17761" t="s">
        <v>307</v>
      </c>
      <c r="B17761" t="s">
        <v>395</v>
      </c>
      <c r="C17761" t="s">
        <v>288</v>
      </c>
      <c r="D17761" s="2">
        <v>1</v>
      </c>
      <c r="E17761" s="2">
        <v>1</v>
      </c>
      <c r="F17761" s="2">
        <v>1</v>
      </c>
      <c r="G17761" s="2">
        <v>1</v>
      </c>
      <c r="H17761" s="2">
        <v>1</v>
      </c>
      <c r="I17761" s="2">
        <v>1</v>
      </c>
      <c r="J17761" s="2">
        <v>1</v>
      </c>
      <c r="K17761" s="2">
        <v>1</v>
      </c>
    </row>
    <row r="17762" spans="1:13" hidden="1">
      <c r="A17762" t="s">
        <v>307</v>
      </c>
      <c r="B17762" t="s">
        <v>395</v>
      </c>
      <c r="C17762" t="s">
        <v>289</v>
      </c>
      <c r="D17762" s="2">
        <v>1</v>
      </c>
      <c r="E17762" s="2">
        <v>1</v>
      </c>
      <c r="F17762" s="2">
        <v>1</v>
      </c>
      <c r="G17762" s="2">
        <v>1</v>
      </c>
      <c r="H17762" s="2">
        <v>1</v>
      </c>
      <c r="I17762" s="2">
        <v>1</v>
      </c>
      <c r="J17762" s="2">
        <v>1</v>
      </c>
      <c r="K17762" s="2">
        <v>1</v>
      </c>
    </row>
    <row r="17763" spans="1:13" hidden="1">
      <c r="A17763" t="s">
        <v>307</v>
      </c>
      <c r="B17763" t="s">
        <v>395</v>
      </c>
      <c r="C17763" t="s">
        <v>290</v>
      </c>
      <c r="D17763" s="2">
        <v>1</v>
      </c>
      <c r="E17763" s="2">
        <v>1</v>
      </c>
      <c r="F17763" s="2">
        <v>1</v>
      </c>
      <c r="G17763" s="2">
        <v>1</v>
      </c>
      <c r="H17763" s="2">
        <v>1</v>
      </c>
      <c r="I17763" s="2">
        <v>1</v>
      </c>
      <c r="J17763" s="2">
        <v>1</v>
      </c>
      <c r="K17763" s="2">
        <v>1</v>
      </c>
    </row>
    <row r="17764" spans="1:13" hidden="1">
      <c r="A17764" t="s">
        <v>307</v>
      </c>
      <c r="B17764" t="s">
        <v>395</v>
      </c>
      <c r="C17764" t="s">
        <v>291</v>
      </c>
      <c r="D17764" s="2">
        <v>1</v>
      </c>
      <c r="E17764" s="2">
        <v>1</v>
      </c>
      <c r="F17764" s="2">
        <v>1</v>
      </c>
      <c r="G17764" s="2">
        <v>1</v>
      </c>
      <c r="H17764" s="2">
        <v>1</v>
      </c>
      <c r="I17764" s="2">
        <v>1</v>
      </c>
      <c r="J17764" s="2">
        <v>1</v>
      </c>
      <c r="K17764" s="2">
        <v>1</v>
      </c>
    </row>
    <row r="17765" spans="1:13" hidden="1">
      <c r="A17765" t="s">
        <v>307</v>
      </c>
      <c r="B17765" t="s">
        <v>395</v>
      </c>
      <c r="C17765" t="s">
        <v>292</v>
      </c>
      <c r="D17765" s="2">
        <v>1</v>
      </c>
      <c r="E17765" s="2">
        <v>1</v>
      </c>
      <c r="F17765" s="2">
        <v>1</v>
      </c>
      <c r="G17765" s="2">
        <v>1</v>
      </c>
      <c r="H17765" s="2">
        <v>1</v>
      </c>
      <c r="I17765" s="2">
        <v>1</v>
      </c>
      <c r="J17765" s="2">
        <v>1</v>
      </c>
      <c r="K17765" s="2">
        <v>1</v>
      </c>
    </row>
    <row r="17766" spans="1:13" hidden="1">
      <c r="A17766" t="s">
        <v>307</v>
      </c>
      <c r="B17766" t="s">
        <v>345</v>
      </c>
      <c r="C17766" t="s">
        <v>278</v>
      </c>
      <c r="D17766">
        <v>1</v>
      </c>
      <c r="E17766">
        <v>1</v>
      </c>
      <c r="F17766">
        <v>1</v>
      </c>
      <c r="G17766">
        <v>1</v>
      </c>
      <c r="H17766">
        <v>1</v>
      </c>
      <c r="I17766">
        <v>1</v>
      </c>
      <c r="J17766">
        <v>1</v>
      </c>
      <c r="K17766">
        <v>1</v>
      </c>
      <c r="M17766" t="s">
        <v>468</v>
      </c>
    </row>
    <row r="17767" spans="1:13" hidden="1">
      <c r="A17767" t="s">
        <v>307</v>
      </c>
      <c r="B17767" t="s">
        <v>345</v>
      </c>
      <c r="C17767" t="s">
        <v>279</v>
      </c>
      <c r="D17767">
        <v>1</v>
      </c>
      <c r="E17767">
        <v>1</v>
      </c>
      <c r="F17767">
        <v>1</v>
      </c>
      <c r="G17767">
        <v>1</v>
      </c>
      <c r="H17767">
        <v>1</v>
      </c>
      <c r="I17767">
        <v>1</v>
      </c>
      <c r="J17767">
        <v>1</v>
      </c>
      <c r="K17767">
        <v>1</v>
      </c>
      <c r="M17767" t="s">
        <v>468</v>
      </c>
    </row>
    <row r="17768" spans="1:13" hidden="1">
      <c r="A17768" t="s">
        <v>307</v>
      </c>
      <c r="B17768" t="s">
        <v>345</v>
      </c>
      <c r="C17768" t="s">
        <v>280</v>
      </c>
      <c r="D17768">
        <v>1</v>
      </c>
      <c r="E17768">
        <v>1</v>
      </c>
      <c r="F17768">
        <v>1</v>
      </c>
      <c r="G17768">
        <v>1</v>
      </c>
      <c r="H17768">
        <v>1</v>
      </c>
      <c r="I17768">
        <v>1</v>
      </c>
      <c r="J17768">
        <v>1</v>
      </c>
      <c r="K17768">
        <v>1</v>
      </c>
      <c r="M17768" t="s">
        <v>468</v>
      </c>
    </row>
    <row r="17769" spans="1:13" hidden="1">
      <c r="A17769" t="s">
        <v>307</v>
      </c>
      <c r="B17769" t="s">
        <v>345</v>
      </c>
      <c r="C17769" t="s">
        <v>277</v>
      </c>
      <c r="D17769">
        <v>1</v>
      </c>
      <c r="E17769">
        <v>1</v>
      </c>
      <c r="F17769">
        <v>1</v>
      </c>
      <c r="G17769">
        <v>1</v>
      </c>
      <c r="H17769">
        <v>1</v>
      </c>
      <c r="I17769">
        <v>1</v>
      </c>
      <c r="J17769">
        <v>1</v>
      </c>
      <c r="K17769">
        <v>1</v>
      </c>
      <c r="M17769" t="s">
        <v>468</v>
      </c>
    </row>
    <row r="17770" spans="1:13" hidden="1">
      <c r="A17770" t="s">
        <v>307</v>
      </c>
      <c r="B17770" t="s">
        <v>345</v>
      </c>
      <c r="C17770" t="s">
        <v>281</v>
      </c>
      <c r="D17770">
        <v>1</v>
      </c>
      <c r="E17770">
        <v>1</v>
      </c>
      <c r="F17770">
        <v>1</v>
      </c>
      <c r="G17770">
        <v>1</v>
      </c>
      <c r="H17770">
        <v>1</v>
      </c>
      <c r="I17770">
        <v>1</v>
      </c>
      <c r="J17770">
        <v>1</v>
      </c>
      <c r="K17770">
        <v>1</v>
      </c>
      <c r="M17770" t="s">
        <v>468</v>
      </c>
    </row>
    <row r="17771" spans="1:13" hidden="1">
      <c r="A17771" t="s">
        <v>307</v>
      </c>
      <c r="B17771" t="s">
        <v>345</v>
      </c>
      <c r="C17771" t="s">
        <v>282</v>
      </c>
      <c r="D17771">
        <v>1</v>
      </c>
      <c r="E17771">
        <v>1</v>
      </c>
      <c r="F17771">
        <v>1</v>
      </c>
      <c r="G17771">
        <v>1</v>
      </c>
      <c r="H17771">
        <v>1</v>
      </c>
      <c r="I17771">
        <v>1</v>
      </c>
      <c r="J17771">
        <v>1</v>
      </c>
      <c r="K17771">
        <v>1</v>
      </c>
      <c r="M17771" t="s">
        <v>468</v>
      </c>
    </row>
    <row r="17772" spans="1:13" hidden="1">
      <c r="A17772" t="s">
        <v>307</v>
      </c>
      <c r="B17772" t="s">
        <v>345</v>
      </c>
      <c r="C17772" t="s">
        <v>283</v>
      </c>
      <c r="D17772">
        <v>1</v>
      </c>
      <c r="E17772">
        <v>1</v>
      </c>
      <c r="F17772">
        <v>1</v>
      </c>
      <c r="G17772">
        <v>1</v>
      </c>
      <c r="H17772">
        <v>1</v>
      </c>
      <c r="I17772">
        <v>1</v>
      </c>
      <c r="J17772">
        <v>1</v>
      </c>
      <c r="K17772">
        <v>1</v>
      </c>
      <c r="M17772" t="s">
        <v>468</v>
      </c>
    </row>
    <row r="17773" spans="1:13" hidden="1">
      <c r="A17773" t="s">
        <v>307</v>
      </c>
      <c r="B17773" t="s">
        <v>345</v>
      </c>
      <c r="C17773" t="s">
        <v>284</v>
      </c>
      <c r="D17773">
        <v>1</v>
      </c>
      <c r="E17773">
        <v>1</v>
      </c>
      <c r="F17773">
        <v>1</v>
      </c>
      <c r="G17773">
        <v>1</v>
      </c>
      <c r="H17773">
        <v>1</v>
      </c>
      <c r="I17773">
        <v>1</v>
      </c>
      <c r="J17773">
        <v>1</v>
      </c>
      <c r="K17773">
        <v>1</v>
      </c>
      <c r="M17773" t="s">
        <v>468</v>
      </c>
    </row>
    <row r="17774" spans="1:13" hidden="1">
      <c r="A17774" t="s">
        <v>307</v>
      </c>
      <c r="B17774" t="s">
        <v>345</v>
      </c>
      <c r="C17774" t="s">
        <v>285</v>
      </c>
      <c r="D17774">
        <v>1</v>
      </c>
      <c r="E17774">
        <v>1</v>
      </c>
      <c r="F17774">
        <v>1</v>
      </c>
      <c r="G17774">
        <v>1</v>
      </c>
      <c r="H17774">
        <v>1</v>
      </c>
      <c r="I17774">
        <v>1</v>
      </c>
      <c r="J17774">
        <v>1</v>
      </c>
      <c r="K17774">
        <v>1</v>
      </c>
      <c r="M17774" t="s">
        <v>468</v>
      </c>
    </row>
    <row r="17775" spans="1:13" hidden="1">
      <c r="A17775" t="s">
        <v>307</v>
      </c>
      <c r="B17775" t="s">
        <v>345</v>
      </c>
      <c r="C17775" t="s">
        <v>286</v>
      </c>
      <c r="D17775">
        <v>1</v>
      </c>
      <c r="E17775">
        <v>1</v>
      </c>
      <c r="F17775">
        <v>1</v>
      </c>
      <c r="G17775">
        <v>1</v>
      </c>
      <c r="H17775">
        <v>1</v>
      </c>
      <c r="I17775">
        <v>1</v>
      </c>
      <c r="J17775">
        <v>1</v>
      </c>
      <c r="K17775">
        <v>1</v>
      </c>
      <c r="M17775" t="s">
        <v>468</v>
      </c>
    </row>
    <row r="17776" spans="1:13" hidden="1">
      <c r="A17776" t="s">
        <v>307</v>
      </c>
      <c r="B17776" t="s">
        <v>345</v>
      </c>
      <c r="C17776" t="s">
        <v>287</v>
      </c>
      <c r="D17776">
        <v>1</v>
      </c>
      <c r="E17776">
        <v>1</v>
      </c>
      <c r="F17776">
        <v>1</v>
      </c>
      <c r="G17776">
        <v>1</v>
      </c>
      <c r="H17776">
        <v>1</v>
      </c>
      <c r="I17776">
        <v>1</v>
      </c>
      <c r="J17776">
        <v>1</v>
      </c>
      <c r="K17776">
        <v>1</v>
      </c>
      <c r="M17776" t="s">
        <v>468</v>
      </c>
    </row>
    <row r="17777" spans="1:13" hidden="1">
      <c r="A17777" t="s">
        <v>307</v>
      </c>
      <c r="B17777" t="s">
        <v>345</v>
      </c>
      <c r="C17777" t="s">
        <v>288</v>
      </c>
      <c r="D17777">
        <v>1</v>
      </c>
      <c r="E17777">
        <v>1</v>
      </c>
      <c r="F17777">
        <v>1</v>
      </c>
      <c r="G17777">
        <v>1</v>
      </c>
      <c r="H17777">
        <v>1</v>
      </c>
      <c r="I17777">
        <v>1</v>
      </c>
      <c r="J17777">
        <v>1</v>
      </c>
      <c r="K17777">
        <v>1</v>
      </c>
      <c r="M17777" t="s">
        <v>468</v>
      </c>
    </row>
    <row r="17778" spans="1:13" hidden="1">
      <c r="A17778" t="s">
        <v>307</v>
      </c>
      <c r="B17778" t="s">
        <v>345</v>
      </c>
      <c r="C17778" t="s">
        <v>289</v>
      </c>
      <c r="D17778">
        <v>1</v>
      </c>
      <c r="E17778">
        <v>1</v>
      </c>
      <c r="F17778">
        <v>1</v>
      </c>
      <c r="G17778">
        <v>1</v>
      </c>
      <c r="H17778">
        <v>1</v>
      </c>
      <c r="I17778">
        <v>1</v>
      </c>
      <c r="J17778">
        <v>1</v>
      </c>
      <c r="K17778">
        <v>1</v>
      </c>
      <c r="M17778" t="s">
        <v>468</v>
      </c>
    </row>
    <row r="17779" spans="1:13" hidden="1">
      <c r="A17779" t="s">
        <v>307</v>
      </c>
      <c r="B17779" t="s">
        <v>345</v>
      </c>
      <c r="C17779" t="s">
        <v>290</v>
      </c>
      <c r="D17779">
        <v>1</v>
      </c>
      <c r="E17779">
        <v>1</v>
      </c>
      <c r="F17779">
        <v>1</v>
      </c>
      <c r="G17779">
        <v>1</v>
      </c>
      <c r="H17779">
        <v>1</v>
      </c>
      <c r="I17779">
        <v>1</v>
      </c>
      <c r="J17779">
        <v>1</v>
      </c>
      <c r="K17779">
        <v>1</v>
      </c>
      <c r="M17779" t="s">
        <v>468</v>
      </c>
    </row>
    <row r="17780" spans="1:13" hidden="1">
      <c r="A17780" t="s">
        <v>307</v>
      </c>
      <c r="B17780" t="s">
        <v>345</v>
      </c>
      <c r="C17780" t="s">
        <v>291</v>
      </c>
      <c r="D17780">
        <v>1</v>
      </c>
      <c r="E17780">
        <v>1</v>
      </c>
      <c r="F17780">
        <v>1</v>
      </c>
      <c r="G17780">
        <v>1</v>
      </c>
      <c r="H17780">
        <v>1</v>
      </c>
      <c r="I17780">
        <v>1</v>
      </c>
      <c r="J17780">
        <v>1</v>
      </c>
      <c r="K17780">
        <v>1</v>
      </c>
      <c r="M17780" t="s">
        <v>468</v>
      </c>
    </row>
    <row r="17781" spans="1:13" hidden="1">
      <c r="A17781" t="s">
        <v>307</v>
      </c>
      <c r="B17781" t="s">
        <v>345</v>
      </c>
      <c r="C17781" t="s">
        <v>292</v>
      </c>
      <c r="D17781">
        <v>1</v>
      </c>
      <c r="E17781">
        <v>1</v>
      </c>
      <c r="F17781">
        <v>1</v>
      </c>
      <c r="G17781">
        <v>1</v>
      </c>
      <c r="H17781">
        <v>1</v>
      </c>
      <c r="I17781">
        <v>1</v>
      </c>
      <c r="J17781">
        <v>1</v>
      </c>
      <c r="K17781">
        <v>1</v>
      </c>
      <c r="M17781" t="s">
        <v>468</v>
      </c>
    </row>
    <row r="17782" spans="1:13" hidden="1">
      <c r="A17782" t="s">
        <v>307</v>
      </c>
      <c r="B17782" t="s">
        <v>346</v>
      </c>
      <c r="C17782" t="s">
        <v>278</v>
      </c>
      <c r="D17782">
        <v>1</v>
      </c>
      <c r="E17782">
        <v>1</v>
      </c>
      <c r="F17782">
        <v>1</v>
      </c>
      <c r="G17782">
        <v>1</v>
      </c>
      <c r="H17782">
        <v>1</v>
      </c>
      <c r="I17782">
        <v>1</v>
      </c>
      <c r="J17782">
        <v>1</v>
      </c>
      <c r="K17782">
        <v>1</v>
      </c>
      <c r="M17782" t="s">
        <v>468</v>
      </c>
    </row>
    <row r="17783" spans="1:13" hidden="1">
      <c r="A17783" t="s">
        <v>307</v>
      </c>
      <c r="B17783" t="s">
        <v>346</v>
      </c>
      <c r="C17783" t="s">
        <v>279</v>
      </c>
      <c r="D17783">
        <v>1</v>
      </c>
      <c r="E17783">
        <v>1</v>
      </c>
      <c r="F17783">
        <v>1</v>
      </c>
      <c r="G17783">
        <v>1</v>
      </c>
      <c r="H17783">
        <v>1</v>
      </c>
      <c r="I17783">
        <v>1</v>
      </c>
      <c r="J17783">
        <v>1</v>
      </c>
      <c r="K17783">
        <v>1</v>
      </c>
      <c r="M17783" t="s">
        <v>468</v>
      </c>
    </row>
    <row r="17784" spans="1:13" hidden="1">
      <c r="A17784" t="s">
        <v>307</v>
      </c>
      <c r="B17784" t="s">
        <v>346</v>
      </c>
      <c r="C17784" t="s">
        <v>280</v>
      </c>
      <c r="D17784">
        <v>1</v>
      </c>
      <c r="E17784">
        <v>1</v>
      </c>
      <c r="F17784">
        <v>1</v>
      </c>
      <c r="G17784">
        <v>1</v>
      </c>
      <c r="H17784">
        <v>1</v>
      </c>
      <c r="I17784">
        <v>1</v>
      </c>
      <c r="J17784">
        <v>1</v>
      </c>
      <c r="K17784">
        <v>1</v>
      </c>
      <c r="M17784" t="s">
        <v>468</v>
      </c>
    </row>
    <row r="17785" spans="1:13" hidden="1">
      <c r="A17785" t="s">
        <v>307</v>
      </c>
      <c r="B17785" t="s">
        <v>346</v>
      </c>
      <c r="C17785" t="s">
        <v>277</v>
      </c>
      <c r="D17785">
        <v>1</v>
      </c>
      <c r="E17785">
        <v>1</v>
      </c>
      <c r="F17785">
        <v>1</v>
      </c>
      <c r="G17785">
        <v>1</v>
      </c>
      <c r="H17785">
        <v>1</v>
      </c>
      <c r="I17785">
        <v>1</v>
      </c>
      <c r="J17785">
        <v>1</v>
      </c>
      <c r="K17785">
        <v>1</v>
      </c>
      <c r="M17785" t="s">
        <v>468</v>
      </c>
    </row>
    <row r="17786" spans="1:13" hidden="1">
      <c r="A17786" t="s">
        <v>307</v>
      </c>
      <c r="B17786" t="s">
        <v>346</v>
      </c>
      <c r="C17786" t="s">
        <v>281</v>
      </c>
      <c r="D17786">
        <v>1</v>
      </c>
      <c r="E17786">
        <v>1</v>
      </c>
      <c r="F17786">
        <v>1</v>
      </c>
      <c r="G17786">
        <v>1</v>
      </c>
      <c r="H17786">
        <v>1</v>
      </c>
      <c r="I17786">
        <v>1</v>
      </c>
      <c r="J17786">
        <v>1</v>
      </c>
      <c r="K17786">
        <v>1</v>
      </c>
      <c r="M17786" t="s">
        <v>468</v>
      </c>
    </row>
    <row r="17787" spans="1:13" hidden="1">
      <c r="A17787" t="s">
        <v>307</v>
      </c>
      <c r="B17787" t="s">
        <v>346</v>
      </c>
      <c r="C17787" t="s">
        <v>282</v>
      </c>
      <c r="D17787">
        <v>1</v>
      </c>
      <c r="E17787">
        <v>1</v>
      </c>
      <c r="F17787">
        <v>1</v>
      </c>
      <c r="G17787">
        <v>1</v>
      </c>
      <c r="H17787">
        <v>1</v>
      </c>
      <c r="I17787">
        <v>1</v>
      </c>
      <c r="J17787">
        <v>1</v>
      </c>
      <c r="K17787">
        <v>1</v>
      </c>
      <c r="M17787" t="s">
        <v>468</v>
      </c>
    </row>
    <row r="17788" spans="1:13" hidden="1">
      <c r="A17788" t="s">
        <v>307</v>
      </c>
      <c r="B17788" t="s">
        <v>346</v>
      </c>
      <c r="C17788" t="s">
        <v>283</v>
      </c>
      <c r="D17788">
        <v>1</v>
      </c>
      <c r="E17788">
        <v>1</v>
      </c>
      <c r="F17788">
        <v>1</v>
      </c>
      <c r="G17788">
        <v>1</v>
      </c>
      <c r="H17788">
        <v>1</v>
      </c>
      <c r="I17788">
        <v>1</v>
      </c>
      <c r="J17788">
        <v>1</v>
      </c>
      <c r="K17788">
        <v>1</v>
      </c>
      <c r="M17788" t="s">
        <v>468</v>
      </c>
    </row>
    <row r="17789" spans="1:13" hidden="1">
      <c r="A17789" t="s">
        <v>307</v>
      </c>
      <c r="B17789" t="s">
        <v>346</v>
      </c>
      <c r="C17789" t="s">
        <v>284</v>
      </c>
      <c r="D17789">
        <v>1</v>
      </c>
      <c r="E17789">
        <v>1</v>
      </c>
      <c r="F17789">
        <v>1</v>
      </c>
      <c r="G17789">
        <v>1</v>
      </c>
      <c r="H17789">
        <v>1</v>
      </c>
      <c r="I17789">
        <v>1</v>
      </c>
      <c r="J17789">
        <v>1</v>
      </c>
      <c r="K17789">
        <v>1</v>
      </c>
      <c r="M17789" t="s">
        <v>468</v>
      </c>
    </row>
    <row r="17790" spans="1:13" hidden="1">
      <c r="A17790" t="s">
        <v>307</v>
      </c>
      <c r="B17790" t="s">
        <v>346</v>
      </c>
      <c r="C17790" t="s">
        <v>285</v>
      </c>
      <c r="D17790">
        <v>1</v>
      </c>
      <c r="E17790">
        <v>1</v>
      </c>
      <c r="F17790">
        <v>1</v>
      </c>
      <c r="G17790">
        <v>1</v>
      </c>
      <c r="H17790">
        <v>1</v>
      </c>
      <c r="I17790">
        <v>1</v>
      </c>
      <c r="J17790">
        <v>1</v>
      </c>
      <c r="K17790">
        <v>1</v>
      </c>
      <c r="M17790" t="s">
        <v>468</v>
      </c>
    </row>
    <row r="17791" spans="1:13" hidden="1">
      <c r="A17791" t="s">
        <v>307</v>
      </c>
      <c r="B17791" t="s">
        <v>346</v>
      </c>
      <c r="C17791" t="s">
        <v>286</v>
      </c>
      <c r="D17791">
        <v>1</v>
      </c>
      <c r="E17791">
        <v>1</v>
      </c>
      <c r="F17791">
        <v>1</v>
      </c>
      <c r="G17791">
        <v>1</v>
      </c>
      <c r="H17791">
        <v>1</v>
      </c>
      <c r="I17791">
        <v>1</v>
      </c>
      <c r="J17791">
        <v>1</v>
      </c>
      <c r="K17791">
        <v>1</v>
      </c>
      <c r="M17791" t="s">
        <v>468</v>
      </c>
    </row>
    <row r="17792" spans="1:13" hidden="1">
      <c r="A17792" t="s">
        <v>307</v>
      </c>
      <c r="B17792" t="s">
        <v>346</v>
      </c>
      <c r="C17792" t="s">
        <v>287</v>
      </c>
      <c r="D17792">
        <v>1</v>
      </c>
      <c r="E17792">
        <v>1</v>
      </c>
      <c r="F17792">
        <v>1</v>
      </c>
      <c r="G17792">
        <v>1</v>
      </c>
      <c r="H17792">
        <v>1</v>
      </c>
      <c r="I17792">
        <v>1</v>
      </c>
      <c r="J17792">
        <v>1</v>
      </c>
      <c r="K17792">
        <v>1</v>
      </c>
      <c r="M17792" t="s">
        <v>468</v>
      </c>
    </row>
    <row r="17793" spans="1:13" hidden="1">
      <c r="A17793" t="s">
        <v>307</v>
      </c>
      <c r="B17793" t="s">
        <v>346</v>
      </c>
      <c r="C17793" t="s">
        <v>288</v>
      </c>
      <c r="D17793">
        <v>1</v>
      </c>
      <c r="E17793">
        <v>1</v>
      </c>
      <c r="F17793">
        <v>1</v>
      </c>
      <c r="G17793">
        <v>1</v>
      </c>
      <c r="H17793">
        <v>1</v>
      </c>
      <c r="I17793">
        <v>1</v>
      </c>
      <c r="J17793">
        <v>1</v>
      </c>
      <c r="K17793">
        <v>1</v>
      </c>
      <c r="M17793" t="s">
        <v>468</v>
      </c>
    </row>
    <row r="17794" spans="1:13" hidden="1">
      <c r="A17794" t="s">
        <v>307</v>
      </c>
      <c r="B17794" t="s">
        <v>346</v>
      </c>
      <c r="C17794" t="s">
        <v>289</v>
      </c>
      <c r="D17794">
        <v>1</v>
      </c>
      <c r="E17794">
        <v>1</v>
      </c>
      <c r="F17794">
        <v>1</v>
      </c>
      <c r="G17794">
        <v>1</v>
      </c>
      <c r="H17794">
        <v>1</v>
      </c>
      <c r="I17794">
        <v>1</v>
      </c>
      <c r="J17794">
        <v>1</v>
      </c>
      <c r="K17794">
        <v>1</v>
      </c>
      <c r="M17794" t="s">
        <v>468</v>
      </c>
    </row>
    <row r="17795" spans="1:13" hidden="1">
      <c r="A17795" t="s">
        <v>307</v>
      </c>
      <c r="B17795" t="s">
        <v>346</v>
      </c>
      <c r="C17795" t="s">
        <v>290</v>
      </c>
      <c r="D17795">
        <v>1</v>
      </c>
      <c r="E17795">
        <v>1</v>
      </c>
      <c r="F17795">
        <v>1</v>
      </c>
      <c r="G17795">
        <v>1</v>
      </c>
      <c r="H17795">
        <v>1</v>
      </c>
      <c r="I17795">
        <v>1</v>
      </c>
      <c r="J17795">
        <v>1</v>
      </c>
      <c r="K17795">
        <v>1</v>
      </c>
      <c r="M17795" t="s">
        <v>468</v>
      </c>
    </row>
    <row r="17796" spans="1:13" hidden="1">
      <c r="A17796" t="s">
        <v>307</v>
      </c>
      <c r="B17796" t="s">
        <v>346</v>
      </c>
      <c r="C17796" t="s">
        <v>291</v>
      </c>
      <c r="D17796">
        <v>1</v>
      </c>
      <c r="E17796">
        <v>1</v>
      </c>
      <c r="F17796">
        <v>1</v>
      </c>
      <c r="G17796">
        <v>1</v>
      </c>
      <c r="H17796">
        <v>1</v>
      </c>
      <c r="I17796">
        <v>1</v>
      </c>
      <c r="J17796">
        <v>1</v>
      </c>
      <c r="K17796">
        <v>1</v>
      </c>
      <c r="M17796" t="s">
        <v>468</v>
      </c>
    </row>
    <row r="17797" spans="1:13" hidden="1">
      <c r="A17797" t="s">
        <v>307</v>
      </c>
      <c r="B17797" t="s">
        <v>346</v>
      </c>
      <c r="C17797" t="s">
        <v>292</v>
      </c>
      <c r="D17797">
        <v>1</v>
      </c>
      <c r="E17797">
        <v>1</v>
      </c>
      <c r="F17797">
        <v>1</v>
      </c>
      <c r="G17797">
        <v>1</v>
      </c>
      <c r="H17797">
        <v>1</v>
      </c>
      <c r="I17797">
        <v>1</v>
      </c>
      <c r="J17797">
        <v>1</v>
      </c>
      <c r="K17797">
        <v>1</v>
      </c>
      <c r="M17797" t="s">
        <v>468</v>
      </c>
    </row>
    <row r="17798" spans="1:13" hidden="1">
      <c r="A17798" t="s">
        <v>307</v>
      </c>
      <c r="B17798" t="s">
        <v>347</v>
      </c>
      <c r="C17798" t="s">
        <v>278</v>
      </c>
      <c r="D17798">
        <v>1</v>
      </c>
      <c r="E17798">
        <v>1</v>
      </c>
      <c r="F17798">
        <v>1</v>
      </c>
      <c r="G17798">
        <v>1</v>
      </c>
      <c r="H17798">
        <v>1</v>
      </c>
      <c r="I17798">
        <v>1</v>
      </c>
      <c r="J17798">
        <v>1</v>
      </c>
      <c r="K17798">
        <v>1</v>
      </c>
      <c r="M17798" t="s">
        <v>468</v>
      </c>
    </row>
    <row r="17799" spans="1:13" hidden="1">
      <c r="A17799" t="s">
        <v>307</v>
      </c>
      <c r="B17799" t="s">
        <v>347</v>
      </c>
      <c r="C17799" t="s">
        <v>279</v>
      </c>
      <c r="D17799">
        <v>1</v>
      </c>
      <c r="E17799">
        <v>1</v>
      </c>
      <c r="F17799">
        <v>1</v>
      </c>
      <c r="G17799">
        <v>1</v>
      </c>
      <c r="H17799">
        <v>1</v>
      </c>
      <c r="I17799">
        <v>1</v>
      </c>
      <c r="J17799">
        <v>1</v>
      </c>
      <c r="K17799">
        <v>1</v>
      </c>
      <c r="M17799" t="s">
        <v>468</v>
      </c>
    </row>
    <row r="17800" spans="1:13" hidden="1">
      <c r="A17800" t="s">
        <v>307</v>
      </c>
      <c r="B17800" t="s">
        <v>347</v>
      </c>
      <c r="C17800" t="s">
        <v>280</v>
      </c>
      <c r="D17800">
        <v>1</v>
      </c>
      <c r="E17800">
        <v>1</v>
      </c>
      <c r="F17800">
        <v>1</v>
      </c>
      <c r="G17800">
        <v>1</v>
      </c>
      <c r="H17800">
        <v>1</v>
      </c>
      <c r="I17800">
        <v>1</v>
      </c>
      <c r="J17800">
        <v>1</v>
      </c>
      <c r="K17800">
        <v>1</v>
      </c>
      <c r="M17800" t="s">
        <v>468</v>
      </c>
    </row>
    <row r="17801" spans="1:13" hidden="1">
      <c r="A17801" t="s">
        <v>307</v>
      </c>
      <c r="B17801" t="s">
        <v>347</v>
      </c>
      <c r="C17801" t="s">
        <v>277</v>
      </c>
      <c r="D17801">
        <v>1</v>
      </c>
      <c r="E17801">
        <v>1</v>
      </c>
      <c r="F17801">
        <v>1</v>
      </c>
      <c r="G17801">
        <v>1</v>
      </c>
      <c r="H17801">
        <v>1</v>
      </c>
      <c r="I17801">
        <v>1</v>
      </c>
      <c r="J17801">
        <v>1</v>
      </c>
      <c r="K17801">
        <v>1</v>
      </c>
      <c r="M17801" t="s">
        <v>468</v>
      </c>
    </row>
    <row r="17802" spans="1:13" hidden="1">
      <c r="A17802" t="s">
        <v>307</v>
      </c>
      <c r="B17802" t="s">
        <v>347</v>
      </c>
      <c r="C17802" t="s">
        <v>281</v>
      </c>
      <c r="D17802">
        <v>1</v>
      </c>
      <c r="E17802">
        <v>1</v>
      </c>
      <c r="F17802">
        <v>1</v>
      </c>
      <c r="G17802">
        <v>1</v>
      </c>
      <c r="H17802">
        <v>1</v>
      </c>
      <c r="I17802">
        <v>1</v>
      </c>
      <c r="J17802">
        <v>1</v>
      </c>
      <c r="K17802">
        <v>1</v>
      </c>
      <c r="M17802" t="s">
        <v>468</v>
      </c>
    </row>
    <row r="17803" spans="1:13" hidden="1">
      <c r="A17803" t="s">
        <v>307</v>
      </c>
      <c r="B17803" t="s">
        <v>347</v>
      </c>
      <c r="C17803" t="s">
        <v>282</v>
      </c>
      <c r="D17803">
        <v>1</v>
      </c>
      <c r="E17803">
        <v>1</v>
      </c>
      <c r="F17803">
        <v>1</v>
      </c>
      <c r="G17803">
        <v>1</v>
      </c>
      <c r="H17803">
        <v>1</v>
      </c>
      <c r="I17803">
        <v>1</v>
      </c>
      <c r="J17803">
        <v>1</v>
      </c>
      <c r="K17803">
        <v>1</v>
      </c>
      <c r="M17803" t="s">
        <v>468</v>
      </c>
    </row>
    <row r="17804" spans="1:13" hidden="1">
      <c r="A17804" t="s">
        <v>307</v>
      </c>
      <c r="B17804" t="s">
        <v>347</v>
      </c>
      <c r="C17804" t="s">
        <v>283</v>
      </c>
      <c r="D17804">
        <v>1</v>
      </c>
      <c r="E17804">
        <v>1</v>
      </c>
      <c r="F17804">
        <v>1</v>
      </c>
      <c r="G17804">
        <v>1</v>
      </c>
      <c r="H17804">
        <v>1</v>
      </c>
      <c r="I17804">
        <v>1</v>
      </c>
      <c r="J17804">
        <v>1</v>
      </c>
      <c r="K17804">
        <v>1</v>
      </c>
      <c r="M17804" t="s">
        <v>468</v>
      </c>
    </row>
    <row r="17805" spans="1:13" hidden="1">
      <c r="A17805" t="s">
        <v>307</v>
      </c>
      <c r="B17805" t="s">
        <v>347</v>
      </c>
      <c r="C17805" t="s">
        <v>284</v>
      </c>
      <c r="D17805">
        <v>1</v>
      </c>
      <c r="E17805">
        <v>1</v>
      </c>
      <c r="F17805">
        <v>1</v>
      </c>
      <c r="G17805">
        <v>1</v>
      </c>
      <c r="H17805">
        <v>1</v>
      </c>
      <c r="I17805">
        <v>1</v>
      </c>
      <c r="J17805">
        <v>1</v>
      </c>
      <c r="K17805">
        <v>1</v>
      </c>
      <c r="M17805" t="s">
        <v>468</v>
      </c>
    </row>
    <row r="17806" spans="1:13" hidden="1">
      <c r="A17806" t="s">
        <v>307</v>
      </c>
      <c r="B17806" t="s">
        <v>347</v>
      </c>
      <c r="C17806" t="s">
        <v>285</v>
      </c>
      <c r="D17806">
        <v>1</v>
      </c>
      <c r="E17806">
        <v>1</v>
      </c>
      <c r="F17806">
        <v>1</v>
      </c>
      <c r="G17806">
        <v>1</v>
      </c>
      <c r="H17806">
        <v>1</v>
      </c>
      <c r="I17806">
        <v>1</v>
      </c>
      <c r="J17806">
        <v>1</v>
      </c>
      <c r="K17806">
        <v>1</v>
      </c>
      <c r="M17806" t="s">
        <v>468</v>
      </c>
    </row>
    <row r="17807" spans="1:13" hidden="1">
      <c r="A17807" t="s">
        <v>307</v>
      </c>
      <c r="B17807" t="s">
        <v>347</v>
      </c>
      <c r="C17807" t="s">
        <v>286</v>
      </c>
      <c r="D17807">
        <v>1</v>
      </c>
      <c r="E17807">
        <v>1</v>
      </c>
      <c r="F17807">
        <v>1</v>
      </c>
      <c r="G17807">
        <v>1</v>
      </c>
      <c r="H17807">
        <v>1</v>
      </c>
      <c r="I17807">
        <v>1</v>
      </c>
      <c r="J17807">
        <v>1</v>
      </c>
      <c r="K17807">
        <v>1</v>
      </c>
      <c r="M17807" t="s">
        <v>468</v>
      </c>
    </row>
    <row r="17808" spans="1:13" hidden="1">
      <c r="A17808" t="s">
        <v>307</v>
      </c>
      <c r="B17808" t="s">
        <v>347</v>
      </c>
      <c r="C17808" t="s">
        <v>287</v>
      </c>
      <c r="D17808">
        <v>1</v>
      </c>
      <c r="E17808">
        <v>1</v>
      </c>
      <c r="F17808">
        <v>1</v>
      </c>
      <c r="G17808">
        <v>1</v>
      </c>
      <c r="H17808">
        <v>1</v>
      </c>
      <c r="I17808">
        <v>1</v>
      </c>
      <c r="J17808">
        <v>1</v>
      </c>
      <c r="K17808">
        <v>1</v>
      </c>
      <c r="M17808" t="s">
        <v>468</v>
      </c>
    </row>
    <row r="17809" spans="1:13" hidden="1">
      <c r="A17809" t="s">
        <v>307</v>
      </c>
      <c r="B17809" t="s">
        <v>347</v>
      </c>
      <c r="C17809" t="s">
        <v>288</v>
      </c>
      <c r="D17809">
        <v>1</v>
      </c>
      <c r="E17809">
        <v>1</v>
      </c>
      <c r="F17809">
        <v>1</v>
      </c>
      <c r="G17809">
        <v>1</v>
      </c>
      <c r="H17809">
        <v>1</v>
      </c>
      <c r="I17809">
        <v>1</v>
      </c>
      <c r="J17809">
        <v>1</v>
      </c>
      <c r="K17809">
        <v>1</v>
      </c>
      <c r="M17809" t="s">
        <v>468</v>
      </c>
    </row>
    <row r="17810" spans="1:13" hidden="1">
      <c r="A17810" t="s">
        <v>307</v>
      </c>
      <c r="B17810" t="s">
        <v>347</v>
      </c>
      <c r="C17810" t="s">
        <v>289</v>
      </c>
      <c r="D17810">
        <v>1</v>
      </c>
      <c r="E17810">
        <v>1</v>
      </c>
      <c r="F17810">
        <v>1</v>
      </c>
      <c r="G17810">
        <v>1</v>
      </c>
      <c r="H17810">
        <v>1</v>
      </c>
      <c r="I17810">
        <v>1</v>
      </c>
      <c r="J17810">
        <v>1</v>
      </c>
      <c r="K17810">
        <v>1</v>
      </c>
      <c r="M17810" t="s">
        <v>468</v>
      </c>
    </row>
    <row r="17811" spans="1:13" hidden="1">
      <c r="A17811" t="s">
        <v>307</v>
      </c>
      <c r="B17811" t="s">
        <v>347</v>
      </c>
      <c r="C17811" t="s">
        <v>290</v>
      </c>
      <c r="D17811">
        <v>1</v>
      </c>
      <c r="E17811">
        <v>1</v>
      </c>
      <c r="F17811">
        <v>1</v>
      </c>
      <c r="G17811">
        <v>1</v>
      </c>
      <c r="H17811">
        <v>1</v>
      </c>
      <c r="I17811">
        <v>1</v>
      </c>
      <c r="J17811">
        <v>1</v>
      </c>
      <c r="K17811">
        <v>1</v>
      </c>
      <c r="M17811" t="s">
        <v>468</v>
      </c>
    </row>
    <row r="17812" spans="1:13" hidden="1">
      <c r="A17812" t="s">
        <v>307</v>
      </c>
      <c r="B17812" t="s">
        <v>347</v>
      </c>
      <c r="C17812" t="s">
        <v>291</v>
      </c>
      <c r="D17812">
        <v>1</v>
      </c>
      <c r="E17812">
        <v>1</v>
      </c>
      <c r="F17812">
        <v>1</v>
      </c>
      <c r="G17812">
        <v>1</v>
      </c>
      <c r="H17812">
        <v>1</v>
      </c>
      <c r="I17812">
        <v>1</v>
      </c>
      <c r="J17812">
        <v>1</v>
      </c>
      <c r="K17812">
        <v>1</v>
      </c>
      <c r="M17812" t="s">
        <v>468</v>
      </c>
    </row>
    <row r="17813" spans="1:13" hidden="1">
      <c r="A17813" t="s">
        <v>307</v>
      </c>
      <c r="B17813" t="s">
        <v>347</v>
      </c>
      <c r="C17813" t="s">
        <v>292</v>
      </c>
      <c r="D17813">
        <v>1</v>
      </c>
      <c r="E17813">
        <v>1</v>
      </c>
      <c r="F17813">
        <v>1</v>
      </c>
      <c r="G17813">
        <v>1</v>
      </c>
      <c r="H17813">
        <v>1</v>
      </c>
      <c r="I17813">
        <v>1</v>
      </c>
      <c r="J17813">
        <v>1</v>
      </c>
      <c r="K17813">
        <v>1</v>
      </c>
      <c r="M17813" t="s">
        <v>468</v>
      </c>
    </row>
    <row r="17814" spans="1:13" hidden="1">
      <c r="A17814" t="s">
        <v>307</v>
      </c>
      <c r="B17814" t="s">
        <v>349</v>
      </c>
      <c r="C17814" t="s">
        <v>278</v>
      </c>
      <c r="D17814">
        <v>1</v>
      </c>
      <c r="E17814">
        <v>1</v>
      </c>
      <c r="F17814">
        <v>1</v>
      </c>
      <c r="G17814">
        <v>1</v>
      </c>
      <c r="H17814">
        <v>1</v>
      </c>
      <c r="I17814">
        <v>1</v>
      </c>
      <c r="J17814">
        <v>1</v>
      </c>
      <c r="K17814">
        <v>1</v>
      </c>
      <c r="M17814" t="s">
        <v>468</v>
      </c>
    </row>
    <row r="17815" spans="1:13" hidden="1">
      <c r="A17815" t="s">
        <v>307</v>
      </c>
      <c r="B17815" t="s">
        <v>349</v>
      </c>
      <c r="C17815" t="s">
        <v>279</v>
      </c>
      <c r="D17815">
        <v>1</v>
      </c>
      <c r="E17815">
        <v>1</v>
      </c>
      <c r="F17815">
        <v>1</v>
      </c>
      <c r="G17815">
        <v>1</v>
      </c>
      <c r="H17815">
        <v>1</v>
      </c>
      <c r="I17815">
        <v>1</v>
      </c>
      <c r="J17815">
        <v>1</v>
      </c>
      <c r="K17815">
        <v>1</v>
      </c>
      <c r="M17815" t="s">
        <v>468</v>
      </c>
    </row>
    <row r="17816" spans="1:13" hidden="1">
      <c r="A17816" t="s">
        <v>307</v>
      </c>
      <c r="B17816" t="s">
        <v>349</v>
      </c>
      <c r="C17816" t="s">
        <v>280</v>
      </c>
      <c r="D17816">
        <v>1</v>
      </c>
      <c r="E17816">
        <v>1</v>
      </c>
      <c r="F17816">
        <v>1</v>
      </c>
      <c r="G17816">
        <v>1</v>
      </c>
      <c r="H17816">
        <v>1</v>
      </c>
      <c r="I17816">
        <v>1</v>
      </c>
      <c r="J17816">
        <v>1</v>
      </c>
      <c r="K17816">
        <v>1</v>
      </c>
      <c r="M17816" t="s">
        <v>468</v>
      </c>
    </row>
    <row r="17817" spans="1:13" hidden="1">
      <c r="A17817" t="s">
        <v>307</v>
      </c>
      <c r="B17817" t="s">
        <v>349</v>
      </c>
      <c r="C17817" t="s">
        <v>277</v>
      </c>
      <c r="D17817">
        <v>1</v>
      </c>
      <c r="E17817">
        <v>1</v>
      </c>
      <c r="F17817">
        <v>1</v>
      </c>
      <c r="G17817">
        <v>1</v>
      </c>
      <c r="H17817">
        <v>1</v>
      </c>
      <c r="I17817">
        <v>1</v>
      </c>
      <c r="J17817">
        <v>1</v>
      </c>
      <c r="K17817">
        <v>1</v>
      </c>
      <c r="M17817" t="s">
        <v>468</v>
      </c>
    </row>
    <row r="17818" spans="1:13" hidden="1">
      <c r="A17818" t="s">
        <v>307</v>
      </c>
      <c r="B17818" t="s">
        <v>349</v>
      </c>
      <c r="C17818" t="s">
        <v>281</v>
      </c>
      <c r="D17818">
        <v>1</v>
      </c>
      <c r="E17818">
        <v>1</v>
      </c>
      <c r="F17818">
        <v>1</v>
      </c>
      <c r="G17818">
        <v>1</v>
      </c>
      <c r="H17818">
        <v>1</v>
      </c>
      <c r="I17818">
        <v>1</v>
      </c>
      <c r="J17818">
        <v>1</v>
      </c>
      <c r="K17818">
        <v>1</v>
      </c>
      <c r="M17818" t="s">
        <v>468</v>
      </c>
    </row>
    <row r="17819" spans="1:13" hidden="1">
      <c r="A17819" t="s">
        <v>307</v>
      </c>
      <c r="B17819" t="s">
        <v>349</v>
      </c>
      <c r="C17819" t="s">
        <v>282</v>
      </c>
      <c r="D17819">
        <v>1</v>
      </c>
      <c r="E17819">
        <v>1</v>
      </c>
      <c r="F17819">
        <v>1</v>
      </c>
      <c r="G17819">
        <v>1</v>
      </c>
      <c r="H17819">
        <v>1</v>
      </c>
      <c r="I17819">
        <v>1</v>
      </c>
      <c r="J17819">
        <v>1</v>
      </c>
      <c r="K17819">
        <v>1</v>
      </c>
      <c r="M17819" t="s">
        <v>468</v>
      </c>
    </row>
    <row r="17820" spans="1:13" hidden="1">
      <c r="A17820" t="s">
        <v>307</v>
      </c>
      <c r="B17820" t="s">
        <v>349</v>
      </c>
      <c r="C17820" t="s">
        <v>283</v>
      </c>
      <c r="D17820">
        <v>1</v>
      </c>
      <c r="E17820">
        <v>1</v>
      </c>
      <c r="F17820">
        <v>1</v>
      </c>
      <c r="G17820">
        <v>1</v>
      </c>
      <c r="H17820">
        <v>1</v>
      </c>
      <c r="I17820">
        <v>1</v>
      </c>
      <c r="J17820">
        <v>1</v>
      </c>
      <c r="K17820">
        <v>1</v>
      </c>
      <c r="M17820" t="s">
        <v>468</v>
      </c>
    </row>
    <row r="17821" spans="1:13" hidden="1">
      <c r="A17821" t="s">
        <v>307</v>
      </c>
      <c r="B17821" t="s">
        <v>349</v>
      </c>
      <c r="C17821" t="s">
        <v>284</v>
      </c>
      <c r="D17821">
        <v>1</v>
      </c>
      <c r="E17821">
        <v>1</v>
      </c>
      <c r="F17821">
        <v>1</v>
      </c>
      <c r="G17821">
        <v>1</v>
      </c>
      <c r="H17821">
        <v>1</v>
      </c>
      <c r="I17821">
        <v>1</v>
      </c>
      <c r="J17821">
        <v>1</v>
      </c>
      <c r="K17821">
        <v>1</v>
      </c>
      <c r="M17821" t="s">
        <v>468</v>
      </c>
    </row>
    <row r="17822" spans="1:13" hidden="1">
      <c r="A17822" t="s">
        <v>307</v>
      </c>
      <c r="B17822" t="s">
        <v>349</v>
      </c>
      <c r="C17822" t="s">
        <v>285</v>
      </c>
      <c r="D17822">
        <v>1</v>
      </c>
      <c r="E17822">
        <v>1</v>
      </c>
      <c r="F17822">
        <v>1</v>
      </c>
      <c r="G17822">
        <v>1</v>
      </c>
      <c r="H17822">
        <v>1</v>
      </c>
      <c r="I17822">
        <v>1</v>
      </c>
      <c r="J17822">
        <v>1</v>
      </c>
      <c r="K17822">
        <v>1</v>
      </c>
      <c r="M17822" t="s">
        <v>468</v>
      </c>
    </row>
    <row r="17823" spans="1:13" hidden="1">
      <c r="A17823" t="s">
        <v>307</v>
      </c>
      <c r="B17823" t="s">
        <v>349</v>
      </c>
      <c r="C17823" t="s">
        <v>286</v>
      </c>
      <c r="D17823">
        <v>1</v>
      </c>
      <c r="E17823">
        <v>1</v>
      </c>
      <c r="F17823">
        <v>1</v>
      </c>
      <c r="G17823">
        <v>1</v>
      </c>
      <c r="H17823">
        <v>1</v>
      </c>
      <c r="I17823">
        <v>1</v>
      </c>
      <c r="J17823">
        <v>1</v>
      </c>
      <c r="K17823">
        <v>1</v>
      </c>
      <c r="M17823" t="s">
        <v>468</v>
      </c>
    </row>
    <row r="17824" spans="1:13" hidden="1">
      <c r="A17824" t="s">
        <v>307</v>
      </c>
      <c r="B17824" t="s">
        <v>349</v>
      </c>
      <c r="C17824" t="s">
        <v>287</v>
      </c>
      <c r="D17824">
        <v>1</v>
      </c>
      <c r="E17824">
        <v>1</v>
      </c>
      <c r="F17824">
        <v>1</v>
      </c>
      <c r="G17824">
        <v>1</v>
      </c>
      <c r="H17824">
        <v>1</v>
      </c>
      <c r="I17824">
        <v>1</v>
      </c>
      <c r="J17824">
        <v>1</v>
      </c>
      <c r="K17824">
        <v>1</v>
      </c>
      <c r="M17824" t="s">
        <v>468</v>
      </c>
    </row>
    <row r="17825" spans="1:13" hidden="1">
      <c r="A17825" t="s">
        <v>307</v>
      </c>
      <c r="B17825" t="s">
        <v>349</v>
      </c>
      <c r="C17825" t="s">
        <v>288</v>
      </c>
      <c r="D17825">
        <v>1</v>
      </c>
      <c r="E17825">
        <v>1</v>
      </c>
      <c r="F17825">
        <v>1</v>
      </c>
      <c r="G17825">
        <v>1</v>
      </c>
      <c r="H17825">
        <v>1</v>
      </c>
      <c r="I17825">
        <v>1</v>
      </c>
      <c r="J17825">
        <v>1</v>
      </c>
      <c r="K17825">
        <v>1</v>
      </c>
      <c r="M17825" t="s">
        <v>468</v>
      </c>
    </row>
    <row r="17826" spans="1:13" hidden="1">
      <c r="A17826" t="s">
        <v>307</v>
      </c>
      <c r="B17826" t="s">
        <v>349</v>
      </c>
      <c r="C17826" t="s">
        <v>289</v>
      </c>
      <c r="D17826">
        <v>1</v>
      </c>
      <c r="E17826">
        <v>1</v>
      </c>
      <c r="F17826">
        <v>1</v>
      </c>
      <c r="G17826">
        <v>1</v>
      </c>
      <c r="H17826">
        <v>1</v>
      </c>
      <c r="I17826">
        <v>1</v>
      </c>
      <c r="J17826">
        <v>1</v>
      </c>
      <c r="K17826">
        <v>1</v>
      </c>
      <c r="M17826" t="s">
        <v>468</v>
      </c>
    </row>
    <row r="17827" spans="1:13" hidden="1">
      <c r="A17827" t="s">
        <v>307</v>
      </c>
      <c r="B17827" t="s">
        <v>349</v>
      </c>
      <c r="C17827" t="s">
        <v>290</v>
      </c>
      <c r="D17827">
        <v>1</v>
      </c>
      <c r="E17827">
        <v>1</v>
      </c>
      <c r="F17827">
        <v>1</v>
      </c>
      <c r="G17827">
        <v>1</v>
      </c>
      <c r="H17827">
        <v>1</v>
      </c>
      <c r="I17827">
        <v>1</v>
      </c>
      <c r="J17827">
        <v>1</v>
      </c>
      <c r="K17827">
        <v>1</v>
      </c>
      <c r="M17827" t="s">
        <v>468</v>
      </c>
    </row>
    <row r="17828" spans="1:13" hidden="1">
      <c r="A17828" t="s">
        <v>307</v>
      </c>
      <c r="B17828" t="s">
        <v>349</v>
      </c>
      <c r="C17828" t="s">
        <v>291</v>
      </c>
      <c r="D17828">
        <v>1</v>
      </c>
      <c r="E17828">
        <v>1</v>
      </c>
      <c r="F17828">
        <v>1</v>
      </c>
      <c r="G17828">
        <v>1</v>
      </c>
      <c r="H17828">
        <v>1</v>
      </c>
      <c r="I17828">
        <v>1</v>
      </c>
      <c r="J17828">
        <v>1</v>
      </c>
      <c r="K17828">
        <v>1</v>
      </c>
      <c r="M17828" t="s">
        <v>468</v>
      </c>
    </row>
    <row r="17829" spans="1:13" hidden="1">
      <c r="A17829" t="s">
        <v>307</v>
      </c>
      <c r="B17829" t="s">
        <v>349</v>
      </c>
      <c r="C17829" t="s">
        <v>292</v>
      </c>
      <c r="D17829">
        <v>1</v>
      </c>
      <c r="E17829">
        <v>1</v>
      </c>
      <c r="F17829">
        <v>1</v>
      </c>
      <c r="G17829">
        <v>1</v>
      </c>
      <c r="H17829">
        <v>1</v>
      </c>
      <c r="I17829">
        <v>1</v>
      </c>
      <c r="J17829">
        <v>1</v>
      </c>
      <c r="K17829">
        <v>1</v>
      </c>
      <c r="M17829" t="s">
        <v>468</v>
      </c>
    </row>
    <row r="17830" spans="1:13" hidden="1">
      <c r="A17830" t="s">
        <v>307</v>
      </c>
      <c r="B17830" t="s">
        <v>350</v>
      </c>
      <c r="C17830" t="s">
        <v>278</v>
      </c>
      <c r="D17830">
        <v>1</v>
      </c>
      <c r="E17830">
        <v>1</v>
      </c>
      <c r="F17830">
        <v>1</v>
      </c>
      <c r="G17830">
        <v>1</v>
      </c>
      <c r="H17830">
        <v>1</v>
      </c>
      <c r="I17830">
        <v>1</v>
      </c>
      <c r="J17830">
        <v>1</v>
      </c>
      <c r="K17830">
        <v>1</v>
      </c>
      <c r="M17830" t="s">
        <v>468</v>
      </c>
    </row>
    <row r="17831" spans="1:13" hidden="1">
      <c r="A17831" t="s">
        <v>307</v>
      </c>
      <c r="B17831" t="s">
        <v>350</v>
      </c>
      <c r="C17831" t="s">
        <v>279</v>
      </c>
      <c r="D17831">
        <v>1</v>
      </c>
      <c r="E17831">
        <v>1</v>
      </c>
      <c r="F17831">
        <v>1</v>
      </c>
      <c r="G17831">
        <v>1</v>
      </c>
      <c r="H17831">
        <v>1</v>
      </c>
      <c r="I17831">
        <v>1</v>
      </c>
      <c r="J17831">
        <v>1</v>
      </c>
      <c r="K17831">
        <v>1</v>
      </c>
      <c r="M17831" t="s">
        <v>468</v>
      </c>
    </row>
    <row r="17832" spans="1:13" hidden="1">
      <c r="A17832" t="s">
        <v>307</v>
      </c>
      <c r="B17832" t="s">
        <v>350</v>
      </c>
      <c r="C17832" t="s">
        <v>280</v>
      </c>
      <c r="D17832">
        <v>1</v>
      </c>
      <c r="E17832">
        <v>1</v>
      </c>
      <c r="F17832">
        <v>1</v>
      </c>
      <c r="G17832">
        <v>1</v>
      </c>
      <c r="H17832">
        <v>1</v>
      </c>
      <c r="I17832">
        <v>1</v>
      </c>
      <c r="J17832">
        <v>1</v>
      </c>
      <c r="K17832">
        <v>1</v>
      </c>
      <c r="M17832" t="s">
        <v>468</v>
      </c>
    </row>
    <row r="17833" spans="1:13" hidden="1">
      <c r="A17833" t="s">
        <v>307</v>
      </c>
      <c r="B17833" t="s">
        <v>350</v>
      </c>
      <c r="C17833" t="s">
        <v>277</v>
      </c>
      <c r="D17833">
        <v>1</v>
      </c>
      <c r="E17833">
        <v>1</v>
      </c>
      <c r="F17833">
        <v>1</v>
      </c>
      <c r="G17833">
        <v>1</v>
      </c>
      <c r="H17833">
        <v>1</v>
      </c>
      <c r="I17833">
        <v>1</v>
      </c>
      <c r="J17833">
        <v>1</v>
      </c>
      <c r="K17833">
        <v>1</v>
      </c>
      <c r="M17833" t="s">
        <v>468</v>
      </c>
    </row>
    <row r="17834" spans="1:13" hidden="1">
      <c r="A17834" t="s">
        <v>307</v>
      </c>
      <c r="B17834" t="s">
        <v>350</v>
      </c>
      <c r="C17834" t="s">
        <v>281</v>
      </c>
      <c r="D17834">
        <v>1</v>
      </c>
      <c r="E17834">
        <v>1</v>
      </c>
      <c r="F17834">
        <v>1</v>
      </c>
      <c r="G17834">
        <v>1</v>
      </c>
      <c r="H17834">
        <v>1</v>
      </c>
      <c r="I17834">
        <v>1</v>
      </c>
      <c r="J17834">
        <v>1</v>
      </c>
      <c r="K17834">
        <v>1</v>
      </c>
      <c r="M17834" t="s">
        <v>468</v>
      </c>
    </row>
    <row r="17835" spans="1:13" hidden="1">
      <c r="A17835" t="s">
        <v>307</v>
      </c>
      <c r="B17835" t="s">
        <v>350</v>
      </c>
      <c r="C17835" t="s">
        <v>282</v>
      </c>
      <c r="D17835">
        <v>1</v>
      </c>
      <c r="E17835">
        <v>1</v>
      </c>
      <c r="F17835">
        <v>1</v>
      </c>
      <c r="G17835">
        <v>1</v>
      </c>
      <c r="H17835">
        <v>1</v>
      </c>
      <c r="I17835">
        <v>1</v>
      </c>
      <c r="J17835">
        <v>1</v>
      </c>
      <c r="K17835">
        <v>1</v>
      </c>
      <c r="M17835" t="s">
        <v>468</v>
      </c>
    </row>
    <row r="17836" spans="1:13" hidden="1">
      <c r="A17836" t="s">
        <v>307</v>
      </c>
      <c r="B17836" t="s">
        <v>350</v>
      </c>
      <c r="C17836" t="s">
        <v>283</v>
      </c>
      <c r="D17836">
        <v>1</v>
      </c>
      <c r="E17836">
        <v>1</v>
      </c>
      <c r="F17836">
        <v>1</v>
      </c>
      <c r="G17836">
        <v>1</v>
      </c>
      <c r="H17836">
        <v>1</v>
      </c>
      <c r="I17836">
        <v>1</v>
      </c>
      <c r="J17836">
        <v>1</v>
      </c>
      <c r="K17836">
        <v>1</v>
      </c>
      <c r="M17836" t="s">
        <v>468</v>
      </c>
    </row>
    <row r="17837" spans="1:13" hidden="1">
      <c r="A17837" t="s">
        <v>307</v>
      </c>
      <c r="B17837" t="s">
        <v>350</v>
      </c>
      <c r="C17837" t="s">
        <v>284</v>
      </c>
      <c r="D17837">
        <v>1</v>
      </c>
      <c r="E17837">
        <v>1</v>
      </c>
      <c r="F17837">
        <v>1</v>
      </c>
      <c r="G17837">
        <v>1</v>
      </c>
      <c r="H17837">
        <v>1</v>
      </c>
      <c r="I17837">
        <v>1</v>
      </c>
      <c r="J17837">
        <v>1</v>
      </c>
      <c r="K17837">
        <v>1</v>
      </c>
      <c r="M17837" t="s">
        <v>468</v>
      </c>
    </row>
    <row r="17838" spans="1:13" hidden="1">
      <c r="A17838" t="s">
        <v>307</v>
      </c>
      <c r="B17838" t="s">
        <v>350</v>
      </c>
      <c r="C17838" t="s">
        <v>285</v>
      </c>
      <c r="D17838">
        <v>1</v>
      </c>
      <c r="E17838">
        <v>1</v>
      </c>
      <c r="F17838">
        <v>1</v>
      </c>
      <c r="G17838">
        <v>1</v>
      </c>
      <c r="H17838">
        <v>1</v>
      </c>
      <c r="I17838">
        <v>1</v>
      </c>
      <c r="J17838">
        <v>1</v>
      </c>
      <c r="K17838">
        <v>1</v>
      </c>
      <c r="M17838" t="s">
        <v>468</v>
      </c>
    </row>
    <row r="17839" spans="1:13" hidden="1">
      <c r="A17839" t="s">
        <v>307</v>
      </c>
      <c r="B17839" t="s">
        <v>350</v>
      </c>
      <c r="C17839" t="s">
        <v>286</v>
      </c>
      <c r="D17839">
        <v>1</v>
      </c>
      <c r="E17839">
        <v>1</v>
      </c>
      <c r="F17839">
        <v>1</v>
      </c>
      <c r="G17839">
        <v>1</v>
      </c>
      <c r="H17839">
        <v>1</v>
      </c>
      <c r="I17839">
        <v>1</v>
      </c>
      <c r="J17839">
        <v>1</v>
      </c>
      <c r="K17839">
        <v>1</v>
      </c>
      <c r="M17839" t="s">
        <v>468</v>
      </c>
    </row>
    <row r="17840" spans="1:13" hidden="1">
      <c r="A17840" t="s">
        <v>307</v>
      </c>
      <c r="B17840" t="s">
        <v>350</v>
      </c>
      <c r="C17840" t="s">
        <v>287</v>
      </c>
      <c r="D17840">
        <v>1</v>
      </c>
      <c r="E17840">
        <v>1</v>
      </c>
      <c r="F17840">
        <v>1</v>
      </c>
      <c r="G17840">
        <v>1</v>
      </c>
      <c r="H17840">
        <v>1</v>
      </c>
      <c r="I17840">
        <v>1</v>
      </c>
      <c r="J17840">
        <v>1</v>
      </c>
      <c r="K17840">
        <v>1</v>
      </c>
      <c r="M17840" t="s">
        <v>468</v>
      </c>
    </row>
    <row r="17841" spans="1:13" hidden="1">
      <c r="A17841" t="s">
        <v>307</v>
      </c>
      <c r="B17841" t="s">
        <v>350</v>
      </c>
      <c r="C17841" t="s">
        <v>288</v>
      </c>
      <c r="D17841">
        <v>1</v>
      </c>
      <c r="E17841">
        <v>1</v>
      </c>
      <c r="F17841">
        <v>1</v>
      </c>
      <c r="G17841">
        <v>1</v>
      </c>
      <c r="H17841">
        <v>1</v>
      </c>
      <c r="I17841">
        <v>1</v>
      </c>
      <c r="J17841">
        <v>1</v>
      </c>
      <c r="K17841">
        <v>1</v>
      </c>
      <c r="M17841" t="s">
        <v>468</v>
      </c>
    </row>
    <row r="17842" spans="1:13" hidden="1">
      <c r="A17842" t="s">
        <v>307</v>
      </c>
      <c r="B17842" t="s">
        <v>350</v>
      </c>
      <c r="C17842" t="s">
        <v>289</v>
      </c>
      <c r="D17842">
        <v>1</v>
      </c>
      <c r="E17842">
        <v>1</v>
      </c>
      <c r="F17842">
        <v>1</v>
      </c>
      <c r="G17842">
        <v>1</v>
      </c>
      <c r="H17842">
        <v>1</v>
      </c>
      <c r="I17842">
        <v>1</v>
      </c>
      <c r="J17842">
        <v>1</v>
      </c>
      <c r="K17842">
        <v>1</v>
      </c>
      <c r="M17842" t="s">
        <v>468</v>
      </c>
    </row>
    <row r="17843" spans="1:13" hidden="1">
      <c r="A17843" t="s">
        <v>307</v>
      </c>
      <c r="B17843" t="s">
        <v>350</v>
      </c>
      <c r="C17843" t="s">
        <v>290</v>
      </c>
      <c r="D17843">
        <v>1</v>
      </c>
      <c r="E17843">
        <v>1</v>
      </c>
      <c r="F17843">
        <v>1</v>
      </c>
      <c r="G17843">
        <v>1</v>
      </c>
      <c r="H17843">
        <v>1</v>
      </c>
      <c r="I17843">
        <v>1</v>
      </c>
      <c r="J17843">
        <v>1</v>
      </c>
      <c r="K17843">
        <v>1</v>
      </c>
      <c r="M17843" t="s">
        <v>468</v>
      </c>
    </row>
    <row r="17844" spans="1:13" hidden="1">
      <c r="A17844" t="s">
        <v>307</v>
      </c>
      <c r="B17844" t="s">
        <v>350</v>
      </c>
      <c r="C17844" t="s">
        <v>291</v>
      </c>
      <c r="D17844">
        <v>1</v>
      </c>
      <c r="E17844">
        <v>1</v>
      </c>
      <c r="F17844">
        <v>1</v>
      </c>
      <c r="G17844">
        <v>1</v>
      </c>
      <c r="H17844">
        <v>1</v>
      </c>
      <c r="I17844">
        <v>1</v>
      </c>
      <c r="J17844">
        <v>1</v>
      </c>
      <c r="K17844">
        <v>1</v>
      </c>
      <c r="M17844" t="s">
        <v>468</v>
      </c>
    </row>
    <row r="17845" spans="1:13" hidden="1">
      <c r="A17845" t="s">
        <v>307</v>
      </c>
      <c r="B17845" t="s">
        <v>350</v>
      </c>
      <c r="C17845" t="s">
        <v>292</v>
      </c>
      <c r="D17845">
        <v>1</v>
      </c>
      <c r="E17845">
        <v>1</v>
      </c>
      <c r="F17845">
        <v>1</v>
      </c>
      <c r="G17845">
        <v>1</v>
      </c>
      <c r="H17845">
        <v>1</v>
      </c>
      <c r="I17845">
        <v>1</v>
      </c>
      <c r="J17845">
        <v>1</v>
      </c>
      <c r="K17845">
        <v>1</v>
      </c>
      <c r="M17845" t="s">
        <v>468</v>
      </c>
    </row>
    <row r="17846" spans="1:13" hidden="1">
      <c r="A17846" t="s">
        <v>307</v>
      </c>
      <c r="B17846" t="s">
        <v>423</v>
      </c>
      <c r="C17846" t="s">
        <v>278</v>
      </c>
      <c r="D17846">
        <v>1</v>
      </c>
      <c r="E17846">
        <v>1</v>
      </c>
      <c r="F17846">
        <v>1</v>
      </c>
      <c r="G17846">
        <v>1</v>
      </c>
      <c r="H17846">
        <v>1</v>
      </c>
      <c r="I17846">
        <v>1</v>
      </c>
      <c r="J17846">
        <v>1</v>
      </c>
      <c r="K17846">
        <v>1</v>
      </c>
      <c r="M17846" t="s">
        <v>468</v>
      </c>
    </row>
    <row r="17847" spans="1:13" hidden="1">
      <c r="A17847" t="s">
        <v>307</v>
      </c>
      <c r="B17847" t="s">
        <v>423</v>
      </c>
      <c r="C17847" t="s">
        <v>279</v>
      </c>
      <c r="D17847">
        <v>1</v>
      </c>
      <c r="E17847">
        <v>1</v>
      </c>
      <c r="F17847">
        <v>1</v>
      </c>
      <c r="G17847">
        <v>1</v>
      </c>
      <c r="H17847">
        <v>1</v>
      </c>
      <c r="I17847">
        <v>1</v>
      </c>
      <c r="J17847">
        <v>1</v>
      </c>
      <c r="K17847">
        <v>1</v>
      </c>
      <c r="M17847" t="s">
        <v>468</v>
      </c>
    </row>
    <row r="17848" spans="1:13" hidden="1">
      <c r="A17848" t="s">
        <v>307</v>
      </c>
      <c r="B17848" t="s">
        <v>423</v>
      </c>
      <c r="C17848" t="s">
        <v>280</v>
      </c>
      <c r="D17848">
        <v>1</v>
      </c>
      <c r="E17848">
        <v>1</v>
      </c>
      <c r="F17848">
        <v>1</v>
      </c>
      <c r="G17848">
        <v>1</v>
      </c>
      <c r="H17848">
        <v>1</v>
      </c>
      <c r="I17848">
        <v>1</v>
      </c>
      <c r="J17848">
        <v>1</v>
      </c>
      <c r="K17848">
        <v>1</v>
      </c>
      <c r="M17848" t="s">
        <v>468</v>
      </c>
    </row>
    <row r="17849" spans="1:13" hidden="1">
      <c r="A17849" t="s">
        <v>307</v>
      </c>
      <c r="B17849" t="s">
        <v>423</v>
      </c>
      <c r="C17849" t="s">
        <v>277</v>
      </c>
      <c r="D17849">
        <v>1</v>
      </c>
      <c r="E17849">
        <v>1</v>
      </c>
      <c r="F17849">
        <v>1</v>
      </c>
      <c r="G17849">
        <v>1</v>
      </c>
      <c r="H17849">
        <v>1</v>
      </c>
      <c r="I17849">
        <v>1</v>
      </c>
      <c r="J17849">
        <v>1</v>
      </c>
      <c r="K17849">
        <v>1</v>
      </c>
      <c r="M17849" t="s">
        <v>468</v>
      </c>
    </row>
    <row r="17850" spans="1:13" hidden="1">
      <c r="A17850" t="s">
        <v>307</v>
      </c>
      <c r="B17850" t="s">
        <v>423</v>
      </c>
      <c r="C17850" t="s">
        <v>281</v>
      </c>
      <c r="D17850">
        <v>1</v>
      </c>
      <c r="E17850">
        <v>1</v>
      </c>
      <c r="F17850">
        <v>1</v>
      </c>
      <c r="G17850">
        <v>1</v>
      </c>
      <c r="H17850">
        <v>1</v>
      </c>
      <c r="I17850">
        <v>1</v>
      </c>
      <c r="J17850">
        <v>1</v>
      </c>
      <c r="K17850">
        <v>1</v>
      </c>
      <c r="M17850" t="s">
        <v>468</v>
      </c>
    </row>
    <row r="17851" spans="1:13" hidden="1">
      <c r="A17851" t="s">
        <v>307</v>
      </c>
      <c r="B17851" t="s">
        <v>423</v>
      </c>
      <c r="C17851" t="s">
        <v>282</v>
      </c>
      <c r="D17851">
        <v>1</v>
      </c>
      <c r="E17851">
        <v>1</v>
      </c>
      <c r="F17851">
        <v>1</v>
      </c>
      <c r="G17851">
        <v>1</v>
      </c>
      <c r="H17851">
        <v>1</v>
      </c>
      <c r="I17851">
        <v>1</v>
      </c>
      <c r="J17851">
        <v>1</v>
      </c>
      <c r="K17851">
        <v>1</v>
      </c>
      <c r="M17851" t="s">
        <v>468</v>
      </c>
    </row>
    <row r="17852" spans="1:13" hidden="1">
      <c r="A17852" t="s">
        <v>307</v>
      </c>
      <c r="B17852" t="s">
        <v>423</v>
      </c>
      <c r="C17852" t="s">
        <v>283</v>
      </c>
      <c r="D17852">
        <v>1</v>
      </c>
      <c r="E17852">
        <v>1</v>
      </c>
      <c r="F17852">
        <v>1</v>
      </c>
      <c r="G17852">
        <v>1</v>
      </c>
      <c r="H17852">
        <v>1</v>
      </c>
      <c r="I17852">
        <v>1</v>
      </c>
      <c r="J17852">
        <v>1</v>
      </c>
      <c r="K17852">
        <v>1</v>
      </c>
      <c r="M17852" t="s">
        <v>468</v>
      </c>
    </row>
    <row r="17853" spans="1:13" hidden="1">
      <c r="A17853" t="s">
        <v>307</v>
      </c>
      <c r="B17853" t="s">
        <v>423</v>
      </c>
      <c r="C17853" t="s">
        <v>284</v>
      </c>
      <c r="D17853">
        <v>1</v>
      </c>
      <c r="E17853">
        <v>1</v>
      </c>
      <c r="F17853">
        <v>1</v>
      </c>
      <c r="G17853">
        <v>1</v>
      </c>
      <c r="H17853">
        <v>1</v>
      </c>
      <c r="I17853">
        <v>1</v>
      </c>
      <c r="J17853">
        <v>1</v>
      </c>
      <c r="K17853">
        <v>1</v>
      </c>
      <c r="M17853" t="s">
        <v>468</v>
      </c>
    </row>
    <row r="17854" spans="1:13" hidden="1">
      <c r="A17854" t="s">
        <v>307</v>
      </c>
      <c r="B17854" t="s">
        <v>423</v>
      </c>
      <c r="C17854" t="s">
        <v>285</v>
      </c>
      <c r="D17854">
        <v>1</v>
      </c>
      <c r="E17854">
        <v>1</v>
      </c>
      <c r="F17854">
        <v>1</v>
      </c>
      <c r="G17854">
        <v>1</v>
      </c>
      <c r="H17854">
        <v>1</v>
      </c>
      <c r="I17854">
        <v>1</v>
      </c>
      <c r="J17854">
        <v>1</v>
      </c>
      <c r="K17854">
        <v>1</v>
      </c>
      <c r="M17854" t="s">
        <v>468</v>
      </c>
    </row>
    <row r="17855" spans="1:13" hidden="1">
      <c r="A17855" t="s">
        <v>307</v>
      </c>
      <c r="B17855" t="s">
        <v>423</v>
      </c>
      <c r="C17855" t="s">
        <v>286</v>
      </c>
      <c r="D17855">
        <v>1</v>
      </c>
      <c r="E17855">
        <v>1</v>
      </c>
      <c r="F17855">
        <v>1</v>
      </c>
      <c r="G17855">
        <v>1</v>
      </c>
      <c r="H17855">
        <v>1</v>
      </c>
      <c r="I17855">
        <v>1</v>
      </c>
      <c r="J17855">
        <v>1</v>
      </c>
      <c r="K17855">
        <v>1</v>
      </c>
      <c r="M17855" t="s">
        <v>468</v>
      </c>
    </row>
    <row r="17856" spans="1:13" hidden="1">
      <c r="A17856" t="s">
        <v>307</v>
      </c>
      <c r="B17856" t="s">
        <v>423</v>
      </c>
      <c r="C17856" t="s">
        <v>287</v>
      </c>
      <c r="D17856">
        <v>1</v>
      </c>
      <c r="E17856">
        <v>1</v>
      </c>
      <c r="F17856">
        <v>1</v>
      </c>
      <c r="G17856">
        <v>1</v>
      </c>
      <c r="H17856">
        <v>1</v>
      </c>
      <c r="I17856">
        <v>1</v>
      </c>
      <c r="J17856">
        <v>1</v>
      </c>
      <c r="K17856">
        <v>1</v>
      </c>
      <c r="M17856" t="s">
        <v>468</v>
      </c>
    </row>
    <row r="17857" spans="1:13" hidden="1">
      <c r="A17857" t="s">
        <v>307</v>
      </c>
      <c r="B17857" t="s">
        <v>423</v>
      </c>
      <c r="C17857" t="s">
        <v>288</v>
      </c>
      <c r="D17857">
        <v>1</v>
      </c>
      <c r="E17857">
        <v>1</v>
      </c>
      <c r="F17857">
        <v>1</v>
      </c>
      <c r="G17857">
        <v>1</v>
      </c>
      <c r="H17857">
        <v>1</v>
      </c>
      <c r="I17857">
        <v>1</v>
      </c>
      <c r="J17857">
        <v>1</v>
      </c>
      <c r="K17857">
        <v>1</v>
      </c>
      <c r="M17857" t="s">
        <v>468</v>
      </c>
    </row>
    <row r="17858" spans="1:13" hidden="1">
      <c r="A17858" t="s">
        <v>307</v>
      </c>
      <c r="B17858" t="s">
        <v>423</v>
      </c>
      <c r="C17858" t="s">
        <v>289</v>
      </c>
      <c r="D17858">
        <v>1</v>
      </c>
      <c r="E17858">
        <v>1</v>
      </c>
      <c r="F17858">
        <v>1</v>
      </c>
      <c r="G17858">
        <v>1</v>
      </c>
      <c r="H17858">
        <v>1</v>
      </c>
      <c r="I17858">
        <v>1</v>
      </c>
      <c r="J17858">
        <v>1</v>
      </c>
      <c r="K17858">
        <v>1</v>
      </c>
      <c r="M17858" t="s">
        <v>468</v>
      </c>
    </row>
    <row r="17859" spans="1:13" hidden="1">
      <c r="A17859" t="s">
        <v>307</v>
      </c>
      <c r="B17859" t="s">
        <v>423</v>
      </c>
      <c r="C17859" t="s">
        <v>290</v>
      </c>
      <c r="D17859">
        <v>1</v>
      </c>
      <c r="E17859">
        <v>1</v>
      </c>
      <c r="F17859">
        <v>1</v>
      </c>
      <c r="G17859">
        <v>1</v>
      </c>
      <c r="H17859">
        <v>1</v>
      </c>
      <c r="I17859">
        <v>1</v>
      </c>
      <c r="J17859">
        <v>1</v>
      </c>
      <c r="K17859">
        <v>1</v>
      </c>
      <c r="M17859" t="s">
        <v>468</v>
      </c>
    </row>
    <row r="17860" spans="1:13" hidden="1">
      <c r="A17860" t="s">
        <v>307</v>
      </c>
      <c r="B17860" t="s">
        <v>423</v>
      </c>
      <c r="C17860" t="s">
        <v>291</v>
      </c>
      <c r="D17860">
        <v>1</v>
      </c>
      <c r="E17860">
        <v>1</v>
      </c>
      <c r="F17860">
        <v>1</v>
      </c>
      <c r="G17860">
        <v>1</v>
      </c>
      <c r="H17860">
        <v>1</v>
      </c>
      <c r="I17860">
        <v>1</v>
      </c>
      <c r="J17860">
        <v>1</v>
      </c>
      <c r="K17860">
        <v>1</v>
      </c>
      <c r="M17860" t="s">
        <v>468</v>
      </c>
    </row>
    <row r="17861" spans="1:13" hidden="1">
      <c r="A17861" t="s">
        <v>307</v>
      </c>
      <c r="B17861" t="s">
        <v>423</v>
      </c>
      <c r="C17861" t="s">
        <v>292</v>
      </c>
      <c r="D17861">
        <v>1</v>
      </c>
      <c r="E17861">
        <v>1</v>
      </c>
      <c r="F17861">
        <v>1</v>
      </c>
      <c r="G17861">
        <v>1</v>
      </c>
      <c r="H17861">
        <v>1</v>
      </c>
      <c r="I17861">
        <v>1</v>
      </c>
      <c r="J17861">
        <v>1</v>
      </c>
      <c r="K17861">
        <v>1</v>
      </c>
      <c r="M17861" t="s">
        <v>468</v>
      </c>
    </row>
    <row r="17862" spans="1:13" hidden="1">
      <c r="A17862" t="s">
        <v>307</v>
      </c>
      <c r="B17862" t="s">
        <v>348</v>
      </c>
      <c r="C17862" t="s">
        <v>278</v>
      </c>
      <c r="D17862">
        <v>1</v>
      </c>
      <c r="E17862">
        <v>1</v>
      </c>
      <c r="F17862">
        <v>1</v>
      </c>
      <c r="G17862">
        <v>1</v>
      </c>
      <c r="H17862">
        <v>1</v>
      </c>
      <c r="I17862">
        <v>1</v>
      </c>
      <c r="J17862">
        <v>1</v>
      </c>
      <c r="K17862">
        <v>1</v>
      </c>
      <c r="M17862" t="s">
        <v>468</v>
      </c>
    </row>
    <row r="17863" spans="1:13" hidden="1">
      <c r="A17863" t="s">
        <v>307</v>
      </c>
      <c r="B17863" t="s">
        <v>348</v>
      </c>
      <c r="C17863" t="s">
        <v>279</v>
      </c>
      <c r="D17863">
        <v>1</v>
      </c>
      <c r="E17863">
        <v>1</v>
      </c>
      <c r="F17863">
        <v>1</v>
      </c>
      <c r="G17863">
        <v>1</v>
      </c>
      <c r="H17863">
        <v>1</v>
      </c>
      <c r="I17863">
        <v>1</v>
      </c>
      <c r="J17863">
        <v>1</v>
      </c>
      <c r="K17863">
        <v>1</v>
      </c>
      <c r="M17863" t="s">
        <v>468</v>
      </c>
    </row>
    <row r="17864" spans="1:13" hidden="1">
      <c r="A17864" t="s">
        <v>307</v>
      </c>
      <c r="B17864" t="s">
        <v>348</v>
      </c>
      <c r="C17864" t="s">
        <v>280</v>
      </c>
      <c r="D17864">
        <v>1</v>
      </c>
      <c r="E17864">
        <v>1</v>
      </c>
      <c r="F17864">
        <v>1</v>
      </c>
      <c r="G17864">
        <v>1</v>
      </c>
      <c r="H17864">
        <v>1</v>
      </c>
      <c r="I17864">
        <v>1</v>
      </c>
      <c r="J17864">
        <v>1</v>
      </c>
      <c r="K17864">
        <v>1</v>
      </c>
      <c r="M17864" t="s">
        <v>468</v>
      </c>
    </row>
    <row r="17865" spans="1:13" hidden="1">
      <c r="A17865" t="s">
        <v>307</v>
      </c>
      <c r="B17865" t="s">
        <v>348</v>
      </c>
      <c r="C17865" t="s">
        <v>277</v>
      </c>
      <c r="D17865">
        <v>1</v>
      </c>
      <c r="E17865">
        <v>1</v>
      </c>
      <c r="F17865">
        <v>1</v>
      </c>
      <c r="G17865">
        <v>1</v>
      </c>
      <c r="H17865">
        <v>1</v>
      </c>
      <c r="I17865">
        <v>1</v>
      </c>
      <c r="J17865">
        <v>1</v>
      </c>
      <c r="K17865">
        <v>1</v>
      </c>
      <c r="M17865" t="s">
        <v>468</v>
      </c>
    </row>
    <row r="17866" spans="1:13" hidden="1">
      <c r="A17866" t="s">
        <v>307</v>
      </c>
      <c r="B17866" t="s">
        <v>348</v>
      </c>
      <c r="C17866" t="s">
        <v>281</v>
      </c>
      <c r="D17866">
        <v>1</v>
      </c>
      <c r="E17866">
        <v>1</v>
      </c>
      <c r="F17866">
        <v>1</v>
      </c>
      <c r="G17866">
        <v>1</v>
      </c>
      <c r="H17866">
        <v>1</v>
      </c>
      <c r="I17866">
        <v>1</v>
      </c>
      <c r="J17866">
        <v>1</v>
      </c>
      <c r="K17866">
        <v>1</v>
      </c>
      <c r="M17866" t="s">
        <v>468</v>
      </c>
    </row>
    <row r="17867" spans="1:13" hidden="1">
      <c r="A17867" t="s">
        <v>307</v>
      </c>
      <c r="B17867" t="s">
        <v>348</v>
      </c>
      <c r="C17867" t="s">
        <v>282</v>
      </c>
      <c r="D17867">
        <v>1</v>
      </c>
      <c r="E17867">
        <v>1</v>
      </c>
      <c r="F17867">
        <v>1</v>
      </c>
      <c r="G17867">
        <v>1</v>
      </c>
      <c r="H17867">
        <v>1</v>
      </c>
      <c r="I17867">
        <v>1</v>
      </c>
      <c r="J17867">
        <v>1</v>
      </c>
      <c r="K17867">
        <v>1</v>
      </c>
      <c r="M17867" t="s">
        <v>468</v>
      </c>
    </row>
    <row r="17868" spans="1:13" hidden="1">
      <c r="A17868" t="s">
        <v>307</v>
      </c>
      <c r="B17868" t="s">
        <v>348</v>
      </c>
      <c r="C17868" t="s">
        <v>283</v>
      </c>
      <c r="D17868">
        <v>1</v>
      </c>
      <c r="E17868">
        <v>1</v>
      </c>
      <c r="F17868">
        <v>1</v>
      </c>
      <c r="G17868">
        <v>1</v>
      </c>
      <c r="H17868">
        <v>1</v>
      </c>
      <c r="I17868">
        <v>1</v>
      </c>
      <c r="J17868">
        <v>1</v>
      </c>
      <c r="K17868">
        <v>1</v>
      </c>
      <c r="M17868" t="s">
        <v>468</v>
      </c>
    </row>
    <row r="17869" spans="1:13" hidden="1">
      <c r="A17869" t="s">
        <v>307</v>
      </c>
      <c r="B17869" t="s">
        <v>348</v>
      </c>
      <c r="C17869" t="s">
        <v>284</v>
      </c>
      <c r="D17869">
        <v>1</v>
      </c>
      <c r="E17869">
        <v>1</v>
      </c>
      <c r="F17869">
        <v>1</v>
      </c>
      <c r="G17869">
        <v>1</v>
      </c>
      <c r="H17869">
        <v>1</v>
      </c>
      <c r="I17869">
        <v>1</v>
      </c>
      <c r="J17869">
        <v>1</v>
      </c>
      <c r="K17869">
        <v>1</v>
      </c>
      <c r="M17869" t="s">
        <v>468</v>
      </c>
    </row>
    <row r="17870" spans="1:13" hidden="1">
      <c r="A17870" t="s">
        <v>307</v>
      </c>
      <c r="B17870" t="s">
        <v>348</v>
      </c>
      <c r="C17870" t="s">
        <v>285</v>
      </c>
      <c r="D17870">
        <v>1</v>
      </c>
      <c r="E17870">
        <v>1</v>
      </c>
      <c r="F17870">
        <v>1</v>
      </c>
      <c r="G17870">
        <v>1</v>
      </c>
      <c r="H17870">
        <v>1</v>
      </c>
      <c r="I17870">
        <v>1</v>
      </c>
      <c r="J17870">
        <v>1</v>
      </c>
      <c r="K17870">
        <v>1</v>
      </c>
      <c r="M17870" t="s">
        <v>468</v>
      </c>
    </row>
    <row r="17871" spans="1:13" hidden="1">
      <c r="A17871" t="s">
        <v>307</v>
      </c>
      <c r="B17871" t="s">
        <v>348</v>
      </c>
      <c r="C17871" t="s">
        <v>286</v>
      </c>
      <c r="D17871">
        <v>1</v>
      </c>
      <c r="E17871">
        <v>1</v>
      </c>
      <c r="F17871">
        <v>1</v>
      </c>
      <c r="G17871">
        <v>1</v>
      </c>
      <c r="H17871">
        <v>1</v>
      </c>
      <c r="I17871">
        <v>1</v>
      </c>
      <c r="J17871">
        <v>1</v>
      </c>
      <c r="K17871">
        <v>1</v>
      </c>
      <c r="M17871" t="s">
        <v>468</v>
      </c>
    </row>
    <row r="17872" spans="1:13" hidden="1">
      <c r="A17872" t="s">
        <v>307</v>
      </c>
      <c r="B17872" t="s">
        <v>348</v>
      </c>
      <c r="C17872" t="s">
        <v>287</v>
      </c>
      <c r="D17872">
        <v>1</v>
      </c>
      <c r="E17872">
        <v>1</v>
      </c>
      <c r="F17872">
        <v>1</v>
      </c>
      <c r="G17872">
        <v>1</v>
      </c>
      <c r="H17872">
        <v>1</v>
      </c>
      <c r="I17872">
        <v>1</v>
      </c>
      <c r="J17872">
        <v>1</v>
      </c>
      <c r="K17872">
        <v>1</v>
      </c>
      <c r="M17872" t="s">
        <v>468</v>
      </c>
    </row>
    <row r="17873" spans="1:13" hidden="1">
      <c r="A17873" t="s">
        <v>307</v>
      </c>
      <c r="B17873" t="s">
        <v>348</v>
      </c>
      <c r="C17873" t="s">
        <v>288</v>
      </c>
      <c r="D17873">
        <v>1</v>
      </c>
      <c r="E17873">
        <v>1</v>
      </c>
      <c r="F17873">
        <v>1</v>
      </c>
      <c r="G17873">
        <v>1</v>
      </c>
      <c r="H17873">
        <v>1</v>
      </c>
      <c r="I17873">
        <v>1</v>
      </c>
      <c r="J17873">
        <v>1</v>
      </c>
      <c r="K17873">
        <v>1</v>
      </c>
      <c r="M17873" t="s">
        <v>468</v>
      </c>
    </row>
    <row r="17874" spans="1:13" hidden="1">
      <c r="A17874" t="s">
        <v>307</v>
      </c>
      <c r="B17874" t="s">
        <v>348</v>
      </c>
      <c r="C17874" t="s">
        <v>289</v>
      </c>
      <c r="D17874">
        <v>1</v>
      </c>
      <c r="E17874">
        <v>1</v>
      </c>
      <c r="F17874">
        <v>1</v>
      </c>
      <c r="G17874">
        <v>1</v>
      </c>
      <c r="H17874">
        <v>1</v>
      </c>
      <c r="I17874">
        <v>1</v>
      </c>
      <c r="J17874">
        <v>1</v>
      </c>
      <c r="K17874">
        <v>1</v>
      </c>
      <c r="M17874" t="s">
        <v>468</v>
      </c>
    </row>
    <row r="17875" spans="1:13" hidden="1">
      <c r="A17875" t="s">
        <v>307</v>
      </c>
      <c r="B17875" t="s">
        <v>348</v>
      </c>
      <c r="C17875" t="s">
        <v>290</v>
      </c>
      <c r="D17875">
        <v>1</v>
      </c>
      <c r="E17875">
        <v>1</v>
      </c>
      <c r="F17875">
        <v>1</v>
      </c>
      <c r="G17875">
        <v>1</v>
      </c>
      <c r="H17875">
        <v>1</v>
      </c>
      <c r="I17875">
        <v>1</v>
      </c>
      <c r="J17875">
        <v>1</v>
      </c>
      <c r="K17875">
        <v>1</v>
      </c>
      <c r="M17875" t="s">
        <v>468</v>
      </c>
    </row>
    <row r="17876" spans="1:13" hidden="1">
      <c r="A17876" t="s">
        <v>307</v>
      </c>
      <c r="B17876" t="s">
        <v>348</v>
      </c>
      <c r="C17876" t="s">
        <v>291</v>
      </c>
      <c r="D17876">
        <v>1</v>
      </c>
      <c r="E17876">
        <v>1</v>
      </c>
      <c r="F17876">
        <v>1</v>
      </c>
      <c r="G17876">
        <v>1</v>
      </c>
      <c r="H17876">
        <v>1</v>
      </c>
      <c r="I17876">
        <v>1</v>
      </c>
      <c r="J17876">
        <v>1</v>
      </c>
      <c r="K17876">
        <v>1</v>
      </c>
      <c r="M17876" t="s">
        <v>468</v>
      </c>
    </row>
    <row r="17877" spans="1:13" hidden="1">
      <c r="A17877" t="s">
        <v>307</v>
      </c>
      <c r="B17877" t="s">
        <v>348</v>
      </c>
      <c r="C17877" t="s">
        <v>292</v>
      </c>
      <c r="D17877">
        <v>1</v>
      </c>
      <c r="E17877">
        <v>1</v>
      </c>
      <c r="F17877">
        <v>1</v>
      </c>
      <c r="G17877">
        <v>1</v>
      </c>
      <c r="H17877">
        <v>1</v>
      </c>
      <c r="I17877">
        <v>1</v>
      </c>
      <c r="J17877">
        <v>1</v>
      </c>
      <c r="K17877">
        <v>1</v>
      </c>
      <c r="M17877" t="s">
        <v>468</v>
      </c>
    </row>
    <row r="17878" spans="1:13" hidden="1">
      <c r="A17878" t="s">
        <v>307</v>
      </c>
      <c r="B17878" t="s">
        <v>351</v>
      </c>
      <c r="C17878" t="s">
        <v>278</v>
      </c>
      <c r="D17878">
        <v>1</v>
      </c>
      <c r="E17878">
        <v>1</v>
      </c>
      <c r="F17878">
        <v>1</v>
      </c>
      <c r="G17878">
        <v>1</v>
      </c>
      <c r="H17878">
        <v>1</v>
      </c>
      <c r="I17878">
        <v>1</v>
      </c>
      <c r="J17878">
        <v>1</v>
      </c>
      <c r="K17878">
        <v>1</v>
      </c>
      <c r="M17878" t="s">
        <v>468</v>
      </c>
    </row>
    <row r="17879" spans="1:13" hidden="1">
      <c r="A17879" t="s">
        <v>307</v>
      </c>
      <c r="B17879" t="s">
        <v>351</v>
      </c>
      <c r="C17879" t="s">
        <v>279</v>
      </c>
      <c r="D17879">
        <v>1</v>
      </c>
      <c r="E17879">
        <v>1</v>
      </c>
      <c r="F17879">
        <v>1</v>
      </c>
      <c r="G17879">
        <v>1</v>
      </c>
      <c r="H17879">
        <v>1</v>
      </c>
      <c r="I17879">
        <v>1</v>
      </c>
      <c r="J17879">
        <v>1</v>
      </c>
      <c r="K17879">
        <v>1</v>
      </c>
      <c r="M17879" t="s">
        <v>468</v>
      </c>
    </row>
    <row r="17880" spans="1:13" hidden="1">
      <c r="A17880" t="s">
        <v>307</v>
      </c>
      <c r="B17880" t="s">
        <v>351</v>
      </c>
      <c r="C17880" t="s">
        <v>280</v>
      </c>
      <c r="D17880">
        <v>1</v>
      </c>
      <c r="E17880">
        <v>1</v>
      </c>
      <c r="F17880">
        <v>1</v>
      </c>
      <c r="G17880">
        <v>1</v>
      </c>
      <c r="H17880">
        <v>1</v>
      </c>
      <c r="I17880">
        <v>1</v>
      </c>
      <c r="J17880">
        <v>1</v>
      </c>
      <c r="K17880">
        <v>1</v>
      </c>
      <c r="M17880" t="s">
        <v>468</v>
      </c>
    </row>
    <row r="17881" spans="1:13" hidden="1">
      <c r="A17881" t="s">
        <v>307</v>
      </c>
      <c r="B17881" t="s">
        <v>351</v>
      </c>
      <c r="C17881" t="s">
        <v>277</v>
      </c>
      <c r="D17881">
        <v>1</v>
      </c>
      <c r="E17881">
        <v>1</v>
      </c>
      <c r="F17881">
        <v>1</v>
      </c>
      <c r="G17881">
        <v>1</v>
      </c>
      <c r="H17881">
        <v>1</v>
      </c>
      <c r="I17881">
        <v>1</v>
      </c>
      <c r="J17881">
        <v>1</v>
      </c>
      <c r="K17881">
        <v>1</v>
      </c>
      <c r="M17881" t="s">
        <v>468</v>
      </c>
    </row>
    <row r="17882" spans="1:13" hidden="1">
      <c r="A17882" t="s">
        <v>307</v>
      </c>
      <c r="B17882" t="s">
        <v>351</v>
      </c>
      <c r="C17882" t="s">
        <v>281</v>
      </c>
      <c r="D17882">
        <v>1</v>
      </c>
      <c r="E17882">
        <v>1</v>
      </c>
      <c r="F17882">
        <v>1</v>
      </c>
      <c r="G17882">
        <v>1</v>
      </c>
      <c r="H17882">
        <v>1</v>
      </c>
      <c r="I17882">
        <v>1</v>
      </c>
      <c r="J17882">
        <v>1</v>
      </c>
      <c r="K17882">
        <v>1</v>
      </c>
      <c r="M17882" t="s">
        <v>468</v>
      </c>
    </row>
    <row r="17883" spans="1:13" hidden="1">
      <c r="A17883" t="s">
        <v>307</v>
      </c>
      <c r="B17883" t="s">
        <v>351</v>
      </c>
      <c r="C17883" t="s">
        <v>282</v>
      </c>
      <c r="D17883">
        <v>1</v>
      </c>
      <c r="E17883">
        <v>1</v>
      </c>
      <c r="F17883">
        <v>1</v>
      </c>
      <c r="G17883">
        <v>1</v>
      </c>
      <c r="H17883">
        <v>1</v>
      </c>
      <c r="I17883">
        <v>1</v>
      </c>
      <c r="J17883">
        <v>1</v>
      </c>
      <c r="K17883">
        <v>1</v>
      </c>
      <c r="M17883" t="s">
        <v>468</v>
      </c>
    </row>
    <row r="17884" spans="1:13" hidden="1">
      <c r="A17884" t="s">
        <v>307</v>
      </c>
      <c r="B17884" t="s">
        <v>351</v>
      </c>
      <c r="C17884" t="s">
        <v>283</v>
      </c>
      <c r="D17884">
        <v>1</v>
      </c>
      <c r="E17884">
        <v>1</v>
      </c>
      <c r="F17884">
        <v>1</v>
      </c>
      <c r="G17884">
        <v>1</v>
      </c>
      <c r="H17884">
        <v>1</v>
      </c>
      <c r="I17884">
        <v>1</v>
      </c>
      <c r="J17884">
        <v>1</v>
      </c>
      <c r="K17884">
        <v>1</v>
      </c>
      <c r="M17884" t="s">
        <v>468</v>
      </c>
    </row>
    <row r="17885" spans="1:13" hidden="1">
      <c r="A17885" t="s">
        <v>307</v>
      </c>
      <c r="B17885" t="s">
        <v>351</v>
      </c>
      <c r="C17885" t="s">
        <v>284</v>
      </c>
      <c r="D17885">
        <v>1</v>
      </c>
      <c r="E17885">
        <v>1</v>
      </c>
      <c r="F17885">
        <v>1</v>
      </c>
      <c r="G17885">
        <v>1</v>
      </c>
      <c r="H17885">
        <v>1</v>
      </c>
      <c r="I17885">
        <v>1</v>
      </c>
      <c r="J17885">
        <v>1</v>
      </c>
      <c r="K17885">
        <v>1</v>
      </c>
      <c r="M17885" t="s">
        <v>468</v>
      </c>
    </row>
    <row r="17886" spans="1:13" hidden="1">
      <c r="A17886" t="s">
        <v>307</v>
      </c>
      <c r="B17886" t="s">
        <v>351</v>
      </c>
      <c r="C17886" t="s">
        <v>285</v>
      </c>
      <c r="D17886">
        <v>1</v>
      </c>
      <c r="E17886">
        <v>1</v>
      </c>
      <c r="F17886">
        <v>1</v>
      </c>
      <c r="G17886">
        <v>1</v>
      </c>
      <c r="H17886">
        <v>1</v>
      </c>
      <c r="I17886">
        <v>1</v>
      </c>
      <c r="J17886">
        <v>1</v>
      </c>
      <c r="K17886">
        <v>1</v>
      </c>
      <c r="M17886" t="s">
        <v>468</v>
      </c>
    </row>
    <row r="17887" spans="1:13" hidden="1">
      <c r="A17887" t="s">
        <v>307</v>
      </c>
      <c r="B17887" t="s">
        <v>351</v>
      </c>
      <c r="C17887" t="s">
        <v>286</v>
      </c>
      <c r="D17887">
        <v>1</v>
      </c>
      <c r="E17887">
        <v>1</v>
      </c>
      <c r="F17887">
        <v>1</v>
      </c>
      <c r="G17887">
        <v>1</v>
      </c>
      <c r="H17887">
        <v>1</v>
      </c>
      <c r="I17887">
        <v>1</v>
      </c>
      <c r="J17887">
        <v>1</v>
      </c>
      <c r="K17887">
        <v>1</v>
      </c>
      <c r="M17887" t="s">
        <v>468</v>
      </c>
    </row>
    <row r="17888" spans="1:13" hidden="1">
      <c r="A17888" t="s">
        <v>307</v>
      </c>
      <c r="B17888" t="s">
        <v>351</v>
      </c>
      <c r="C17888" t="s">
        <v>287</v>
      </c>
      <c r="D17888">
        <v>1</v>
      </c>
      <c r="E17888">
        <v>1</v>
      </c>
      <c r="F17888">
        <v>1</v>
      </c>
      <c r="G17888">
        <v>1</v>
      </c>
      <c r="H17888">
        <v>1</v>
      </c>
      <c r="I17888">
        <v>1</v>
      </c>
      <c r="J17888">
        <v>1</v>
      </c>
      <c r="K17888">
        <v>1</v>
      </c>
      <c r="M17888" t="s">
        <v>468</v>
      </c>
    </row>
    <row r="17889" spans="1:13" hidden="1">
      <c r="A17889" t="s">
        <v>307</v>
      </c>
      <c r="B17889" t="s">
        <v>351</v>
      </c>
      <c r="C17889" t="s">
        <v>288</v>
      </c>
      <c r="D17889">
        <v>1</v>
      </c>
      <c r="E17889">
        <v>1</v>
      </c>
      <c r="F17889">
        <v>1</v>
      </c>
      <c r="G17889">
        <v>1</v>
      </c>
      <c r="H17889">
        <v>1</v>
      </c>
      <c r="I17889">
        <v>1</v>
      </c>
      <c r="J17889">
        <v>1</v>
      </c>
      <c r="K17889">
        <v>1</v>
      </c>
      <c r="M17889" t="s">
        <v>468</v>
      </c>
    </row>
    <row r="17890" spans="1:13" hidden="1">
      <c r="A17890" t="s">
        <v>307</v>
      </c>
      <c r="B17890" t="s">
        <v>351</v>
      </c>
      <c r="C17890" t="s">
        <v>289</v>
      </c>
      <c r="D17890">
        <v>1</v>
      </c>
      <c r="E17890">
        <v>1</v>
      </c>
      <c r="F17890">
        <v>1</v>
      </c>
      <c r="G17890">
        <v>1</v>
      </c>
      <c r="H17890">
        <v>1</v>
      </c>
      <c r="I17890">
        <v>1</v>
      </c>
      <c r="J17890">
        <v>1</v>
      </c>
      <c r="K17890">
        <v>1</v>
      </c>
      <c r="M17890" t="s">
        <v>468</v>
      </c>
    </row>
    <row r="17891" spans="1:13" hidden="1">
      <c r="A17891" t="s">
        <v>307</v>
      </c>
      <c r="B17891" t="s">
        <v>351</v>
      </c>
      <c r="C17891" t="s">
        <v>290</v>
      </c>
      <c r="D17891">
        <v>1</v>
      </c>
      <c r="E17891">
        <v>1</v>
      </c>
      <c r="F17891">
        <v>1</v>
      </c>
      <c r="G17891">
        <v>1</v>
      </c>
      <c r="H17891">
        <v>1</v>
      </c>
      <c r="I17891">
        <v>1</v>
      </c>
      <c r="J17891">
        <v>1</v>
      </c>
      <c r="K17891">
        <v>1</v>
      </c>
      <c r="M17891" t="s">
        <v>468</v>
      </c>
    </row>
    <row r="17892" spans="1:13" hidden="1">
      <c r="A17892" t="s">
        <v>307</v>
      </c>
      <c r="B17892" t="s">
        <v>351</v>
      </c>
      <c r="C17892" t="s">
        <v>291</v>
      </c>
      <c r="D17892">
        <v>1</v>
      </c>
      <c r="E17892">
        <v>1</v>
      </c>
      <c r="F17892">
        <v>1</v>
      </c>
      <c r="G17892">
        <v>1</v>
      </c>
      <c r="H17892">
        <v>1</v>
      </c>
      <c r="I17892">
        <v>1</v>
      </c>
      <c r="J17892">
        <v>1</v>
      </c>
      <c r="K17892">
        <v>1</v>
      </c>
      <c r="M17892" t="s">
        <v>468</v>
      </c>
    </row>
    <row r="17893" spans="1:13" hidden="1">
      <c r="A17893" t="s">
        <v>307</v>
      </c>
      <c r="B17893" t="s">
        <v>351</v>
      </c>
      <c r="C17893" t="s">
        <v>292</v>
      </c>
      <c r="D17893">
        <v>1</v>
      </c>
      <c r="E17893">
        <v>1</v>
      </c>
      <c r="F17893">
        <v>1</v>
      </c>
      <c r="G17893">
        <v>1</v>
      </c>
      <c r="H17893">
        <v>1</v>
      </c>
      <c r="I17893">
        <v>1</v>
      </c>
      <c r="J17893">
        <v>1</v>
      </c>
      <c r="K17893">
        <v>1</v>
      </c>
      <c r="M17893" t="s">
        <v>468</v>
      </c>
    </row>
    <row r="17894" spans="1:13" hidden="1">
      <c r="A17894" t="s">
        <v>307</v>
      </c>
      <c r="B17894" t="s">
        <v>352</v>
      </c>
      <c r="C17894" t="s">
        <v>278</v>
      </c>
      <c r="D17894">
        <v>1</v>
      </c>
      <c r="E17894">
        <v>1</v>
      </c>
      <c r="F17894">
        <v>1</v>
      </c>
      <c r="G17894">
        <v>1</v>
      </c>
      <c r="H17894">
        <v>1</v>
      </c>
      <c r="I17894">
        <v>1</v>
      </c>
      <c r="J17894">
        <v>1</v>
      </c>
      <c r="K17894">
        <v>1</v>
      </c>
      <c r="M17894" t="s">
        <v>468</v>
      </c>
    </row>
    <row r="17895" spans="1:13" hidden="1">
      <c r="A17895" t="s">
        <v>307</v>
      </c>
      <c r="B17895" t="s">
        <v>352</v>
      </c>
      <c r="C17895" t="s">
        <v>279</v>
      </c>
      <c r="D17895">
        <v>1</v>
      </c>
      <c r="E17895">
        <v>1</v>
      </c>
      <c r="F17895">
        <v>1</v>
      </c>
      <c r="G17895">
        <v>1</v>
      </c>
      <c r="H17895">
        <v>1</v>
      </c>
      <c r="I17895">
        <v>1</v>
      </c>
      <c r="J17895">
        <v>1</v>
      </c>
      <c r="K17895">
        <v>1</v>
      </c>
      <c r="M17895" t="s">
        <v>468</v>
      </c>
    </row>
    <row r="17896" spans="1:13" hidden="1">
      <c r="A17896" t="s">
        <v>307</v>
      </c>
      <c r="B17896" t="s">
        <v>352</v>
      </c>
      <c r="C17896" t="s">
        <v>280</v>
      </c>
      <c r="D17896">
        <v>1</v>
      </c>
      <c r="E17896">
        <v>1</v>
      </c>
      <c r="F17896">
        <v>1</v>
      </c>
      <c r="G17896">
        <v>1</v>
      </c>
      <c r="H17896">
        <v>1</v>
      </c>
      <c r="I17896">
        <v>1</v>
      </c>
      <c r="J17896">
        <v>1</v>
      </c>
      <c r="K17896">
        <v>1</v>
      </c>
      <c r="M17896" t="s">
        <v>468</v>
      </c>
    </row>
    <row r="17897" spans="1:13" hidden="1">
      <c r="A17897" t="s">
        <v>307</v>
      </c>
      <c r="B17897" t="s">
        <v>352</v>
      </c>
      <c r="C17897" t="s">
        <v>277</v>
      </c>
      <c r="D17897">
        <v>1</v>
      </c>
      <c r="E17897">
        <v>1</v>
      </c>
      <c r="F17897">
        <v>1</v>
      </c>
      <c r="G17897">
        <v>1</v>
      </c>
      <c r="H17897">
        <v>1</v>
      </c>
      <c r="I17897">
        <v>1</v>
      </c>
      <c r="J17897">
        <v>1</v>
      </c>
      <c r="K17897">
        <v>1</v>
      </c>
      <c r="M17897" t="s">
        <v>468</v>
      </c>
    </row>
    <row r="17898" spans="1:13" hidden="1">
      <c r="A17898" t="s">
        <v>307</v>
      </c>
      <c r="B17898" t="s">
        <v>352</v>
      </c>
      <c r="C17898" t="s">
        <v>281</v>
      </c>
      <c r="D17898">
        <v>1</v>
      </c>
      <c r="E17898">
        <v>1</v>
      </c>
      <c r="F17898">
        <v>1</v>
      </c>
      <c r="G17898">
        <v>1</v>
      </c>
      <c r="H17898">
        <v>1</v>
      </c>
      <c r="I17898">
        <v>1</v>
      </c>
      <c r="J17898">
        <v>1</v>
      </c>
      <c r="K17898">
        <v>1</v>
      </c>
      <c r="M17898" t="s">
        <v>468</v>
      </c>
    </row>
    <row r="17899" spans="1:13" hidden="1">
      <c r="A17899" t="s">
        <v>307</v>
      </c>
      <c r="B17899" t="s">
        <v>352</v>
      </c>
      <c r="C17899" t="s">
        <v>282</v>
      </c>
      <c r="D17899">
        <v>1</v>
      </c>
      <c r="E17899">
        <v>1</v>
      </c>
      <c r="F17899">
        <v>1</v>
      </c>
      <c r="G17899">
        <v>1</v>
      </c>
      <c r="H17899">
        <v>1</v>
      </c>
      <c r="I17899">
        <v>1</v>
      </c>
      <c r="J17899">
        <v>1</v>
      </c>
      <c r="K17899">
        <v>1</v>
      </c>
      <c r="M17899" t="s">
        <v>468</v>
      </c>
    </row>
    <row r="17900" spans="1:13" hidden="1">
      <c r="A17900" t="s">
        <v>307</v>
      </c>
      <c r="B17900" t="s">
        <v>352</v>
      </c>
      <c r="C17900" t="s">
        <v>283</v>
      </c>
      <c r="D17900">
        <v>1</v>
      </c>
      <c r="E17900">
        <v>1</v>
      </c>
      <c r="F17900">
        <v>1</v>
      </c>
      <c r="G17900">
        <v>1</v>
      </c>
      <c r="H17900">
        <v>1</v>
      </c>
      <c r="I17900">
        <v>1</v>
      </c>
      <c r="J17900">
        <v>1</v>
      </c>
      <c r="K17900">
        <v>1</v>
      </c>
      <c r="M17900" t="s">
        <v>468</v>
      </c>
    </row>
    <row r="17901" spans="1:13" hidden="1">
      <c r="A17901" t="s">
        <v>307</v>
      </c>
      <c r="B17901" t="s">
        <v>352</v>
      </c>
      <c r="C17901" t="s">
        <v>284</v>
      </c>
      <c r="D17901">
        <v>1</v>
      </c>
      <c r="E17901">
        <v>1</v>
      </c>
      <c r="F17901">
        <v>1</v>
      </c>
      <c r="G17901">
        <v>1</v>
      </c>
      <c r="H17901">
        <v>1</v>
      </c>
      <c r="I17901">
        <v>1</v>
      </c>
      <c r="J17901">
        <v>1</v>
      </c>
      <c r="K17901">
        <v>1</v>
      </c>
      <c r="M17901" t="s">
        <v>468</v>
      </c>
    </row>
    <row r="17902" spans="1:13" hidden="1">
      <c r="A17902" t="s">
        <v>307</v>
      </c>
      <c r="B17902" t="s">
        <v>352</v>
      </c>
      <c r="C17902" t="s">
        <v>285</v>
      </c>
      <c r="D17902">
        <v>1</v>
      </c>
      <c r="E17902">
        <v>1</v>
      </c>
      <c r="F17902">
        <v>1</v>
      </c>
      <c r="G17902">
        <v>1</v>
      </c>
      <c r="H17902">
        <v>1</v>
      </c>
      <c r="I17902">
        <v>1</v>
      </c>
      <c r="J17902">
        <v>1</v>
      </c>
      <c r="K17902">
        <v>1</v>
      </c>
      <c r="M17902" t="s">
        <v>468</v>
      </c>
    </row>
    <row r="17903" spans="1:13" hidden="1">
      <c r="A17903" t="s">
        <v>307</v>
      </c>
      <c r="B17903" t="s">
        <v>352</v>
      </c>
      <c r="C17903" t="s">
        <v>286</v>
      </c>
      <c r="D17903">
        <v>1</v>
      </c>
      <c r="E17903">
        <v>1</v>
      </c>
      <c r="F17903">
        <v>1</v>
      </c>
      <c r="G17903">
        <v>1</v>
      </c>
      <c r="H17903">
        <v>1</v>
      </c>
      <c r="I17903">
        <v>1</v>
      </c>
      <c r="J17903">
        <v>1</v>
      </c>
      <c r="K17903">
        <v>1</v>
      </c>
      <c r="M17903" t="s">
        <v>468</v>
      </c>
    </row>
    <row r="17904" spans="1:13" hidden="1">
      <c r="A17904" t="s">
        <v>307</v>
      </c>
      <c r="B17904" t="s">
        <v>352</v>
      </c>
      <c r="C17904" t="s">
        <v>287</v>
      </c>
      <c r="D17904">
        <v>1</v>
      </c>
      <c r="E17904">
        <v>1</v>
      </c>
      <c r="F17904">
        <v>1</v>
      </c>
      <c r="G17904">
        <v>1</v>
      </c>
      <c r="H17904">
        <v>1</v>
      </c>
      <c r="I17904">
        <v>1</v>
      </c>
      <c r="J17904">
        <v>1</v>
      </c>
      <c r="K17904">
        <v>1</v>
      </c>
      <c r="M17904" t="s">
        <v>468</v>
      </c>
    </row>
    <row r="17905" spans="1:13" hidden="1">
      <c r="A17905" t="s">
        <v>307</v>
      </c>
      <c r="B17905" t="s">
        <v>352</v>
      </c>
      <c r="C17905" t="s">
        <v>288</v>
      </c>
      <c r="D17905">
        <v>1</v>
      </c>
      <c r="E17905">
        <v>1</v>
      </c>
      <c r="F17905">
        <v>1</v>
      </c>
      <c r="G17905">
        <v>1</v>
      </c>
      <c r="H17905">
        <v>1</v>
      </c>
      <c r="I17905">
        <v>1</v>
      </c>
      <c r="J17905">
        <v>1</v>
      </c>
      <c r="K17905">
        <v>1</v>
      </c>
      <c r="M17905" t="s">
        <v>468</v>
      </c>
    </row>
    <row r="17906" spans="1:13" hidden="1">
      <c r="A17906" t="s">
        <v>307</v>
      </c>
      <c r="B17906" t="s">
        <v>352</v>
      </c>
      <c r="C17906" t="s">
        <v>289</v>
      </c>
      <c r="D17906">
        <v>1</v>
      </c>
      <c r="E17906">
        <v>1</v>
      </c>
      <c r="F17906">
        <v>1</v>
      </c>
      <c r="G17906">
        <v>1</v>
      </c>
      <c r="H17906">
        <v>1</v>
      </c>
      <c r="I17906">
        <v>1</v>
      </c>
      <c r="J17906">
        <v>1</v>
      </c>
      <c r="K17906">
        <v>1</v>
      </c>
      <c r="M17906" t="s">
        <v>468</v>
      </c>
    </row>
    <row r="17907" spans="1:13" hidden="1">
      <c r="A17907" t="s">
        <v>307</v>
      </c>
      <c r="B17907" t="s">
        <v>352</v>
      </c>
      <c r="C17907" t="s">
        <v>290</v>
      </c>
      <c r="D17907">
        <v>1</v>
      </c>
      <c r="E17907">
        <v>1</v>
      </c>
      <c r="F17907">
        <v>1</v>
      </c>
      <c r="G17907">
        <v>1</v>
      </c>
      <c r="H17907">
        <v>1</v>
      </c>
      <c r="I17907">
        <v>1</v>
      </c>
      <c r="J17907">
        <v>1</v>
      </c>
      <c r="K17907">
        <v>1</v>
      </c>
      <c r="M17907" t="s">
        <v>468</v>
      </c>
    </row>
    <row r="17908" spans="1:13" hidden="1">
      <c r="A17908" t="s">
        <v>307</v>
      </c>
      <c r="B17908" t="s">
        <v>352</v>
      </c>
      <c r="C17908" t="s">
        <v>291</v>
      </c>
      <c r="D17908">
        <v>1</v>
      </c>
      <c r="E17908">
        <v>1</v>
      </c>
      <c r="F17908">
        <v>1</v>
      </c>
      <c r="G17908">
        <v>1</v>
      </c>
      <c r="H17908">
        <v>1</v>
      </c>
      <c r="I17908">
        <v>1</v>
      </c>
      <c r="J17908">
        <v>1</v>
      </c>
      <c r="K17908">
        <v>1</v>
      </c>
      <c r="M17908" t="s">
        <v>468</v>
      </c>
    </row>
    <row r="17909" spans="1:13" hidden="1">
      <c r="A17909" t="s">
        <v>307</v>
      </c>
      <c r="B17909" t="s">
        <v>352</v>
      </c>
      <c r="C17909" t="s">
        <v>292</v>
      </c>
      <c r="D17909">
        <v>1</v>
      </c>
      <c r="E17909">
        <v>1</v>
      </c>
      <c r="F17909">
        <v>1</v>
      </c>
      <c r="G17909">
        <v>1</v>
      </c>
      <c r="H17909">
        <v>1</v>
      </c>
      <c r="I17909">
        <v>1</v>
      </c>
      <c r="J17909">
        <v>1</v>
      </c>
      <c r="K17909">
        <v>1</v>
      </c>
      <c r="M17909" t="s">
        <v>468</v>
      </c>
    </row>
    <row r="17910" spans="1:13" hidden="1">
      <c r="A17910" t="s">
        <v>307</v>
      </c>
      <c r="B17910" t="s">
        <v>353</v>
      </c>
      <c r="C17910" t="s">
        <v>278</v>
      </c>
      <c r="D17910">
        <v>1</v>
      </c>
      <c r="E17910">
        <v>1</v>
      </c>
      <c r="F17910">
        <v>1</v>
      </c>
      <c r="G17910">
        <v>1</v>
      </c>
      <c r="H17910">
        <v>1</v>
      </c>
      <c r="I17910">
        <v>1</v>
      </c>
      <c r="J17910">
        <v>1</v>
      </c>
      <c r="K17910">
        <v>1</v>
      </c>
      <c r="M17910" t="s">
        <v>468</v>
      </c>
    </row>
    <row r="17911" spans="1:13" hidden="1">
      <c r="A17911" t="s">
        <v>307</v>
      </c>
      <c r="B17911" t="s">
        <v>353</v>
      </c>
      <c r="C17911" t="s">
        <v>279</v>
      </c>
      <c r="D17911">
        <v>1</v>
      </c>
      <c r="E17911">
        <v>1</v>
      </c>
      <c r="F17911">
        <v>1</v>
      </c>
      <c r="G17911">
        <v>1</v>
      </c>
      <c r="H17911">
        <v>1</v>
      </c>
      <c r="I17911">
        <v>1</v>
      </c>
      <c r="J17911">
        <v>1</v>
      </c>
      <c r="K17911">
        <v>1</v>
      </c>
      <c r="M17911" t="s">
        <v>468</v>
      </c>
    </row>
    <row r="17912" spans="1:13" hidden="1">
      <c r="A17912" t="s">
        <v>307</v>
      </c>
      <c r="B17912" t="s">
        <v>353</v>
      </c>
      <c r="C17912" t="s">
        <v>280</v>
      </c>
      <c r="D17912">
        <v>1</v>
      </c>
      <c r="E17912">
        <v>1</v>
      </c>
      <c r="F17912">
        <v>1</v>
      </c>
      <c r="G17912">
        <v>1</v>
      </c>
      <c r="H17912">
        <v>1</v>
      </c>
      <c r="I17912">
        <v>1</v>
      </c>
      <c r="J17912">
        <v>1</v>
      </c>
      <c r="K17912">
        <v>1</v>
      </c>
      <c r="M17912" t="s">
        <v>468</v>
      </c>
    </row>
    <row r="17913" spans="1:13" hidden="1">
      <c r="A17913" t="s">
        <v>307</v>
      </c>
      <c r="B17913" t="s">
        <v>353</v>
      </c>
      <c r="C17913" t="s">
        <v>277</v>
      </c>
      <c r="D17913">
        <v>1</v>
      </c>
      <c r="E17913">
        <v>1</v>
      </c>
      <c r="F17913">
        <v>1</v>
      </c>
      <c r="G17913">
        <v>1</v>
      </c>
      <c r="H17913">
        <v>1</v>
      </c>
      <c r="I17913">
        <v>1</v>
      </c>
      <c r="J17913">
        <v>1</v>
      </c>
      <c r="K17913">
        <v>1</v>
      </c>
      <c r="M17913" t="s">
        <v>468</v>
      </c>
    </row>
    <row r="17914" spans="1:13" hidden="1">
      <c r="A17914" t="s">
        <v>307</v>
      </c>
      <c r="B17914" t="s">
        <v>353</v>
      </c>
      <c r="C17914" t="s">
        <v>281</v>
      </c>
      <c r="D17914">
        <v>1</v>
      </c>
      <c r="E17914">
        <v>1</v>
      </c>
      <c r="F17914">
        <v>1</v>
      </c>
      <c r="G17914">
        <v>1</v>
      </c>
      <c r="H17914">
        <v>1</v>
      </c>
      <c r="I17914">
        <v>1</v>
      </c>
      <c r="J17914">
        <v>1</v>
      </c>
      <c r="K17914">
        <v>1</v>
      </c>
      <c r="M17914" t="s">
        <v>468</v>
      </c>
    </row>
    <row r="17915" spans="1:13" hidden="1">
      <c r="A17915" t="s">
        <v>307</v>
      </c>
      <c r="B17915" t="s">
        <v>353</v>
      </c>
      <c r="C17915" t="s">
        <v>282</v>
      </c>
      <c r="D17915">
        <v>1</v>
      </c>
      <c r="E17915">
        <v>1</v>
      </c>
      <c r="F17915">
        <v>1</v>
      </c>
      <c r="G17915">
        <v>1</v>
      </c>
      <c r="H17915">
        <v>1</v>
      </c>
      <c r="I17915">
        <v>1</v>
      </c>
      <c r="J17915">
        <v>1</v>
      </c>
      <c r="K17915">
        <v>1</v>
      </c>
      <c r="M17915" t="s">
        <v>468</v>
      </c>
    </row>
    <row r="17916" spans="1:13" hidden="1">
      <c r="A17916" t="s">
        <v>307</v>
      </c>
      <c r="B17916" t="s">
        <v>353</v>
      </c>
      <c r="C17916" t="s">
        <v>283</v>
      </c>
      <c r="D17916">
        <v>1</v>
      </c>
      <c r="E17916">
        <v>1</v>
      </c>
      <c r="F17916">
        <v>1</v>
      </c>
      <c r="G17916">
        <v>1</v>
      </c>
      <c r="H17916">
        <v>1</v>
      </c>
      <c r="I17916">
        <v>1</v>
      </c>
      <c r="J17916">
        <v>1</v>
      </c>
      <c r="K17916">
        <v>1</v>
      </c>
      <c r="M17916" t="s">
        <v>468</v>
      </c>
    </row>
    <row r="17917" spans="1:13" hidden="1">
      <c r="A17917" t="s">
        <v>307</v>
      </c>
      <c r="B17917" t="s">
        <v>353</v>
      </c>
      <c r="C17917" t="s">
        <v>284</v>
      </c>
      <c r="D17917">
        <v>1</v>
      </c>
      <c r="E17917">
        <v>1</v>
      </c>
      <c r="F17917">
        <v>1</v>
      </c>
      <c r="G17917">
        <v>1</v>
      </c>
      <c r="H17917">
        <v>1</v>
      </c>
      <c r="I17917">
        <v>1</v>
      </c>
      <c r="J17917">
        <v>1</v>
      </c>
      <c r="K17917">
        <v>1</v>
      </c>
      <c r="M17917" t="s">
        <v>468</v>
      </c>
    </row>
    <row r="17918" spans="1:13" hidden="1">
      <c r="A17918" t="s">
        <v>307</v>
      </c>
      <c r="B17918" t="s">
        <v>353</v>
      </c>
      <c r="C17918" t="s">
        <v>285</v>
      </c>
      <c r="D17918">
        <v>1</v>
      </c>
      <c r="E17918">
        <v>1</v>
      </c>
      <c r="F17918">
        <v>1</v>
      </c>
      <c r="G17918">
        <v>1</v>
      </c>
      <c r="H17918">
        <v>1</v>
      </c>
      <c r="I17918">
        <v>1</v>
      </c>
      <c r="J17918">
        <v>1</v>
      </c>
      <c r="K17918">
        <v>1</v>
      </c>
      <c r="M17918" t="s">
        <v>468</v>
      </c>
    </row>
    <row r="17919" spans="1:13" hidden="1">
      <c r="A17919" t="s">
        <v>307</v>
      </c>
      <c r="B17919" t="s">
        <v>353</v>
      </c>
      <c r="C17919" t="s">
        <v>286</v>
      </c>
      <c r="D17919">
        <v>1</v>
      </c>
      <c r="E17919">
        <v>1</v>
      </c>
      <c r="F17919">
        <v>1</v>
      </c>
      <c r="G17919">
        <v>1</v>
      </c>
      <c r="H17919">
        <v>1</v>
      </c>
      <c r="I17919">
        <v>1</v>
      </c>
      <c r="J17919">
        <v>1</v>
      </c>
      <c r="K17919">
        <v>1</v>
      </c>
      <c r="M17919" t="s">
        <v>468</v>
      </c>
    </row>
    <row r="17920" spans="1:13" hidden="1">
      <c r="A17920" t="s">
        <v>307</v>
      </c>
      <c r="B17920" t="s">
        <v>353</v>
      </c>
      <c r="C17920" t="s">
        <v>287</v>
      </c>
      <c r="D17920">
        <v>1</v>
      </c>
      <c r="E17920">
        <v>1</v>
      </c>
      <c r="F17920">
        <v>1</v>
      </c>
      <c r="G17920">
        <v>1</v>
      </c>
      <c r="H17920">
        <v>1</v>
      </c>
      <c r="I17920">
        <v>1</v>
      </c>
      <c r="J17920">
        <v>1</v>
      </c>
      <c r="K17920">
        <v>1</v>
      </c>
      <c r="M17920" t="s">
        <v>468</v>
      </c>
    </row>
    <row r="17921" spans="1:13" hidden="1">
      <c r="A17921" t="s">
        <v>307</v>
      </c>
      <c r="B17921" t="s">
        <v>353</v>
      </c>
      <c r="C17921" t="s">
        <v>288</v>
      </c>
      <c r="D17921">
        <v>1</v>
      </c>
      <c r="E17921">
        <v>1</v>
      </c>
      <c r="F17921">
        <v>1</v>
      </c>
      <c r="G17921">
        <v>1</v>
      </c>
      <c r="H17921">
        <v>1</v>
      </c>
      <c r="I17921">
        <v>1</v>
      </c>
      <c r="J17921">
        <v>1</v>
      </c>
      <c r="K17921">
        <v>1</v>
      </c>
      <c r="M17921" t="s">
        <v>468</v>
      </c>
    </row>
    <row r="17922" spans="1:13" hidden="1">
      <c r="A17922" t="s">
        <v>307</v>
      </c>
      <c r="B17922" t="s">
        <v>353</v>
      </c>
      <c r="C17922" t="s">
        <v>289</v>
      </c>
      <c r="D17922">
        <v>1</v>
      </c>
      <c r="E17922">
        <v>1</v>
      </c>
      <c r="F17922">
        <v>1</v>
      </c>
      <c r="G17922">
        <v>1</v>
      </c>
      <c r="H17922">
        <v>1</v>
      </c>
      <c r="I17922">
        <v>1</v>
      </c>
      <c r="J17922">
        <v>1</v>
      </c>
      <c r="K17922">
        <v>1</v>
      </c>
      <c r="M17922" t="s">
        <v>468</v>
      </c>
    </row>
    <row r="17923" spans="1:13" hidden="1">
      <c r="A17923" t="s">
        <v>307</v>
      </c>
      <c r="B17923" t="s">
        <v>353</v>
      </c>
      <c r="C17923" t="s">
        <v>290</v>
      </c>
      <c r="D17923">
        <v>1</v>
      </c>
      <c r="E17923">
        <v>1</v>
      </c>
      <c r="F17923">
        <v>1</v>
      </c>
      <c r="G17923">
        <v>1</v>
      </c>
      <c r="H17923">
        <v>1</v>
      </c>
      <c r="I17923">
        <v>1</v>
      </c>
      <c r="J17923">
        <v>1</v>
      </c>
      <c r="K17923">
        <v>1</v>
      </c>
      <c r="M17923" t="s">
        <v>468</v>
      </c>
    </row>
    <row r="17924" spans="1:13" hidden="1">
      <c r="A17924" t="s">
        <v>307</v>
      </c>
      <c r="B17924" t="s">
        <v>353</v>
      </c>
      <c r="C17924" t="s">
        <v>291</v>
      </c>
      <c r="D17924">
        <v>1</v>
      </c>
      <c r="E17924">
        <v>1</v>
      </c>
      <c r="F17924">
        <v>1</v>
      </c>
      <c r="G17924">
        <v>1</v>
      </c>
      <c r="H17924">
        <v>1</v>
      </c>
      <c r="I17924">
        <v>1</v>
      </c>
      <c r="J17924">
        <v>1</v>
      </c>
      <c r="K17924">
        <v>1</v>
      </c>
      <c r="M17924" t="s">
        <v>468</v>
      </c>
    </row>
    <row r="17925" spans="1:13" hidden="1">
      <c r="A17925" t="s">
        <v>307</v>
      </c>
      <c r="B17925" t="s">
        <v>353</v>
      </c>
      <c r="C17925" t="s">
        <v>292</v>
      </c>
      <c r="D17925">
        <v>1</v>
      </c>
      <c r="E17925">
        <v>1</v>
      </c>
      <c r="F17925">
        <v>1</v>
      </c>
      <c r="G17925">
        <v>1</v>
      </c>
      <c r="H17925">
        <v>1</v>
      </c>
      <c r="I17925">
        <v>1</v>
      </c>
      <c r="J17925">
        <v>1</v>
      </c>
      <c r="K17925">
        <v>1</v>
      </c>
      <c r="M17925" t="s">
        <v>468</v>
      </c>
    </row>
    <row r="17926" spans="1:13" hidden="1">
      <c r="A17926" t="s">
        <v>307</v>
      </c>
      <c r="B17926" t="s">
        <v>355</v>
      </c>
      <c r="C17926" t="s">
        <v>278</v>
      </c>
      <c r="D17926">
        <v>1</v>
      </c>
      <c r="E17926">
        <v>1</v>
      </c>
      <c r="F17926">
        <v>1</v>
      </c>
      <c r="G17926">
        <v>1</v>
      </c>
      <c r="H17926">
        <v>1</v>
      </c>
      <c r="I17926">
        <v>1</v>
      </c>
      <c r="J17926">
        <v>1</v>
      </c>
      <c r="K17926">
        <v>1</v>
      </c>
      <c r="M17926" t="s">
        <v>468</v>
      </c>
    </row>
    <row r="17927" spans="1:13" hidden="1">
      <c r="A17927" t="s">
        <v>307</v>
      </c>
      <c r="B17927" t="s">
        <v>355</v>
      </c>
      <c r="C17927" t="s">
        <v>279</v>
      </c>
      <c r="D17927">
        <v>1</v>
      </c>
      <c r="E17927">
        <v>1</v>
      </c>
      <c r="F17927">
        <v>1</v>
      </c>
      <c r="G17927">
        <v>1</v>
      </c>
      <c r="H17927">
        <v>1</v>
      </c>
      <c r="I17927">
        <v>1</v>
      </c>
      <c r="J17927">
        <v>1</v>
      </c>
      <c r="K17927">
        <v>1</v>
      </c>
      <c r="M17927" t="s">
        <v>468</v>
      </c>
    </row>
    <row r="17928" spans="1:13" hidden="1">
      <c r="A17928" t="s">
        <v>307</v>
      </c>
      <c r="B17928" t="s">
        <v>355</v>
      </c>
      <c r="C17928" t="s">
        <v>280</v>
      </c>
      <c r="D17928">
        <v>1</v>
      </c>
      <c r="E17928">
        <v>1</v>
      </c>
      <c r="F17928">
        <v>1</v>
      </c>
      <c r="G17928">
        <v>1</v>
      </c>
      <c r="H17928">
        <v>1</v>
      </c>
      <c r="I17928">
        <v>1</v>
      </c>
      <c r="J17928">
        <v>1</v>
      </c>
      <c r="K17928">
        <v>1</v>
      </c>
      <c r="M17928" t="s">
        <v>468</v>
      </c>
    </row>
    <row r="17929" spans="1:13" hidden="1">
      <c r="A17929" t="s">
        <v>307</v>
      </c>
      <c r="B17929" t="s">
        <v>355</v>
      </c>
      <c r="C17929" t="s">
        <v>277</v>
      </c>
      <c r="D17929">
        <v>1</v>
      </c>
      <c r="E17929">
        <v>1</v>
      </c>
      <c r="F17929">
        <v>1</v>
      </c>
      <c r="G17929">
        <v>1</v>
      </c>
      <c r="H17929">
        <v>1</v>
      </c>
      <c r="I17929">
        <v>1</v>
      </c>
      <c r="J17929">
        <v>1</v>
      </c>
      <c r="K17929">
        <v>1</v>
      </c>
      <c r="M17929" t="s">
        <v>468</v>
      </c>
    </row>
    <row r="17930" spans="1:13" hidden="1">
      <c r="A17930" t="s">
        <v>307</v>
      </c>
      <c r="B17930" t="s">
        <v>355</v>
      </c>
      <c r="C17930" t="s">
        <v>281</v>
      </c>
      <c r="D17930">
        <v>1</v>
      </c>
      <c r="E17930">
        <v>1</v>
      </c>
      <c r="F17930">
        <v>1</v>
      </c>
      <c r="G17930">
        <v>1</v>
      </c>
      <c r="H17930">
        <v>1</v>
      </c>
      <c r="I17930">
        <v>1</v>
      </c>
      <c r="J17930">
        <v>1</v>
      </c>
      <c r="K17930">
        <v>1</v>
      </c>
      <c r="M17930" t="s">
        <v>468</v>
      </c>
    </row>
    <row r="17931" spans="1:13" hidden="1">
      <c r="A17931" t="s">
        <v>307</v>
      </c>
      <c r="B17931" t="s">
        <v>355</v>
      </c>
      <c r="C17931" t="s">
        <v>282</v>
      </c>
      <c r="D17931">
        <v>1</v>
      </c>
      <c r="E17931">
        <v>1</v>
      </c>
      <c r="F17931">
        <v>1</v>
      </c>
      <c r="G17931">
        <v>1</v>
      </c>
      <c r="H17931">
        <v>1</v>
      </c>
      <c r="I17931">
        <v>1</v>
      </c>
      <c r="J17931">
        <v>1</v>
      </c>
      <c r="K17931">
        <v>1</v>
      </c>
      <c r="M17931" t="s">
        <v>468</v>
      </c>
    </row>
    <row r="17932" spans="1:13" hidden="1">
      <c r="A17932" t="s">
        <v>307</v>
      </c>
      <c r="B17932" t="s">
        <v>355</v>
      </c>
      <c r="C17932" t="s">
        <v>283</v>
      </c>
      <c r="D17932">
        <v>1</v>
      </c>
      <c r="E17932">
        <v>1</v>
      </c>
      <c r="F17932">
        <v>1</v>
      </c>
      <c r="G17932">
        <v>1</v>
      </c>
      <c r="H17932">
        <v>1</v>
      </c>
      <c r="I17932">
        <v>1</v>
      </c>
      <c r="J17932">
        <v>1</v>
      </c>
      <c r="K17932">
        <v>1</v>
      </c>
      <c r="M17932" t="s">
        <v>468</v>
      </c>
    </row>
    <row r="17933" spans="1:13" hidden="1">
      <c r="A17933" t="s">
        <v>307</v>
      </c>
      <c r="B17933" t="s">
        <v>355</v>
      </c>
      <c r="C17933" t="s">
        <v>284</v>
      </c>
      <c r="D17933">
        <v>1</v>
      </c>
      <c r="E17933">
        <v>1</v>
      </c>
      <c r="F17933">
        <v>1</v>
      </c>
      <c r="G17933">
        <v>1</v>
      </c>
      <c r="H17933">
        <v>1</v>
      </c>
      <c r="I17933">
        <v>1</v>
      </c>
      <c r="J17933">
        <v>1</v>
      </c>
      <c r="K17933">
        <v>1</v>
      </c>
      <c r="M17933" t="s">
        <v>468</v>
      </c>
    </row>
    <row r="17934" spans="1:13" hidden="1">
      <c r="A17934" t="s">
        <v>307</v>
      </c>
      <c r="B17934" t="s">
        <v>355</v>
      </c>
      <c r="C17934" t="s">
        <v>285</v>
      </c>
      <c r="D17934">
        <v>1</v>
      </c>
      <c r="E17934">
        <v>1</v>
      </c>
      <c r="F17934">
        <v>1</v>
      </c>
      <c r="G17934">
        <v>1</v>
      </c>
      <c r="H17934">
        <v>1</v>
      </c>
      <c r="I17934">
        <v>1</v>
      </c>
      <c r="J17934">
        <v>1</v>
      </c>
      <c r="K17934">
        <v>1</v>
      </c>
      <c r="M17934" t="s">
        <v>468</v>
      </c>
    </row>
    <row r="17935" spans="1:13" hidden="1">
      <c r="A17935" t="s">
        <v>307</v>
      </c>
      <c r="B17935" t="s">
        <v>355</v>
      </c>
      <c r="C17935" t="s">
        <v>286</v>
      </c>
      <c r="D17935">
        <v>1</v>
      </c>
      <c r="E17935">
        <v>1</v>
      </c>
      <c r="F17935">
        <v>1</v>
      </c>
      <c r="G17935">
        <v>1</v>
      </c>
      <c r="H17935">
        <v>1</v>
      </c>
      <c r="I17935">
        <v>1</v>
      </c>
      <c r="J17935">
        <v>1</v>
      </c>
      <c r="K17935">
        <v>1</v>
      </c>
      <c r="M17935" t="s">
        <v>468</v>
      </c>
    </row>
    <row r="17936" spans="1:13" hidden="1">
      <c r="A17936" t="s">
        <v>307</v>
      </c>
      <c r="B17936" t="s">
        <v>355</v>
      </c>
      <c r="C17936" t="s">
        <v>287</v>
      </c>
      <c r="D17936">
        <v>1</v>
      </c>
      <c r="E17936">
        <v>1</v>
      </c>
      <c r="F17936">
        <v>1</v>
      </c>
      <c r="G17936">
        <v>1</v>
      </c>
      <c r="H17936">
        <v>1</v>
      </c>
      <c r="I17936">
        <v>1</v>
      </c>
      <c r="J17936">
        <v>1</v>
      </c>
      <c r="K17936">
        <v>1</v>
      </c>
      <c r="M17936" t="s">
        <v>468</v>
      </c>
    </row>
    <row r="17937" spans="1:13" hidden="1">
      <c r="A17937" t="s">
        <v>307</v>
      </c>
      <c r="B17937" t="s">
        <v>355</v>
      </c>
      <c r="C17937" t="s">
        <v>288</v>
      </c>
      <c r="D17937">
        <v>1</v>
      </c>
      <c r="E17937">
        <v>1</v>
      </c>
      <c r="F17937">
        <v>1</v>
      </c>
      <c r="G17937">
        <v>1</v>
      </c>
      <c r="H17937">
        <v>1</v>
      </c>
      <c r="I17937">
        <v>1</v>
      </c>
      <c r="J17937">
        <v>1</v>
      </c>
      <c r="K17937">
        <v>1</v>
      </c>
      <c r="M17937" t="s">
        <v>468</v>
      </c>
    </row>
    <row r="17938" spans="1:13" hidden="1">
      <c r="A17938" t="s">
        <v>307</v>
      </c>
      <c r="B17938" t="s">
        <v>355</v>
      </c>
      <c r="C17938" t="s">
        <v>289</v>
      </c>
      <c r="D17938">
        <v>1</v>
      </c>
      <c r="E17938">
        <v>1</v>
      </c>
      <c r="F17938">
        <v>1</v>
      </c>
      <c r="G17938">
        <v>1</v>
      </c>
      <c r="H17938">
        <v>1</v>
      </c>
      <c r="I17938">
        <v>1</v>
      </c>
      <c r="J17938">
        <v>1</v>
      </c>
      <c r="K17938">
        <v>1</v>
      </c>
      <c r="M17938" t="s">
        <v>468</v>
      </c>
    </row>
    <row r="17939" spans="1:13" hidden="1">
      <c r="A17939" t="s">
        <v>307</v>
      </c>
      <c r="B17939" t="s">
        <v>355</v>
      </c>
      <c r="C17939" t="s">
        <v>290</v>
      </c>
      <c r="D17939">
        <v>1</v>
      </c>
      <c r="E17939">
        <v>1</v>
      </c>
      <c r="F17939">
        <v>1</v>
      </c>
      <c r="G17939">
        <v>1</v>
      </c>
      <c r="H17939">
        <v>1</v>
      </c>
      <c r="I17939">
        <v>1</v>
      </c>
      <c r="J17939">
        <v>1</v>
      </c>
      <c r="K17939">
        <v>1</v>
      </c>
      <c r="M17939" t="s">
        <v>468</v>
      </c>
    </row>
    <row r="17940" spans="1:13" hidden="1">
      <c r="A17940" t="s">
        <v>307</v>
      </c>
      <c r="B17940" t="s">
        <v>355</v>
      </c>
      <c r="C17940" t="s">
        <v>291</v>
      </c>
      <c r="D17940">
        <v>1</v>
      </c>
      <c r="E17940">
        <v>1</v>
      </c>
      <c r="F17940">
        <v>1</v>
      </c>
      <c r="G17940">
        <v>1</v>
      </c>
      <c r="H17940">
        <v>1</v>
      </c>
      <c r="I17940">
        <v>1</v>
      </c>
      <c r="J17940">
        <v>1</v>
      </c>
      <c r="K17940">
        <v>1</v>
      </c>
      <c r="M17940" t="s">
        <v>468</v>
      </c>
    </row>
    <row r="17941" spans="1:13" hidden="1">
      <c r="A17941" t="s">
        <v>307</v>
      </c>
      <c r="B17941" t="s">
        <v>355</v>
      </c>
      <c r="C17941" t="s">
        <v>292</v>
      </c>
      <c r="D17941">
        <v>1</v>
      </c>
      <c r="E17941">
        <v>1</v>
      </c>
      <c r="F17941">
        <v>1</v>
      </c>
      <c r="G17941">
        <v>1</v>
      </c>
      <c r="H17941">
        <v>1</v>
      </c>
      <c r="I17941">
        <v>1</v>
      </c>
      <c r="J17941">
        <v>1</v>
      </c>
      <c r="K17941">
        <v>1</v>
      </c>
      <c r="M17941" t="s">
        <v>468</v>
      </c>
    </row>
    <row r="17942" spans="1:13" hidden="1">
      <c r="A17942" t="s">
        <v>307</v>
      </c>
      <c r="B17942" t="s">
        <v>356</v>
      </c>
      <c r="C17942" t="s">
        <v>278</v>
      </c>
      <c r="D17942">
        <v>1</v>
      </c>
      <c r="E17942">
        <v>1</v>
      </c>
      <c r="F17942">
        <v>1</v>
      </c>
      <c r="G17942">
        <v>1</v>
      </c>
      <c r="H17942">
        <v>1</v>
      </c>
      <c r="I17942">
        <v>1</v>
      </c>
      <c r="J17942">
        <v>1</v>
      </c>
      <c r="K17942">
        <v>1</v>
      </c>
      <c r="M17942" t="s">
        <v>468</v>
      </c>
    </row>
    <row r="17943" spans="1:13" hidden="1">
      <c r="A17943" t="s">
        <v>307</v>
      </c>
      <c r="B17943" t="s">
        <v>356</v>
      </c>
      <c r="C17943" t="s">
        <v>279</v>
      </c>
      <c r="D17943">
        <v>1</v>
      </c>
      <c r="E17943">
        <v>1</v>
      </c>
      <c r="F17943">
        <v>1</v>
      </c>
      <c r="G17943">
        <v>1</v>
      </c>
      <c r="H17943">
        <v>1</v>
      </c>
      <c r="I17943">
        <v>1</v>
      </c>
      <c r="J17943">
        <v>1</v>
      </c>
      <c r="K17943">
        <v>1</v>
      </c>
      <c r="M17943" t="s">
        <v>468</v>
      </c>
    </row>
    <row r="17944" spans="1:13" hidden="1">
      <c r="A17944" t="s">
        <v>307</v>
      </c>
      <c r="B17944" t="s">
        <v>356</v>
      </c>
      <c r="C17944" t="s">
        <v>280</v>
      </c>
      <c r="D17944">
        <v>1</v>
      </c>
      <c r="E17944">
        <v>1</v>
      </c>
      <c r="F17944">
        <v>1</v>
      </c>
      <c r="G17944">
        <v>1</v>
      </c>
      <c r="H17944">
        <v>1</v>
      </c>
      <c r="I17944">
        <v>1</v>
      </c>
      <c r="J17944">
        <v>1</v>
      </c>
      <c r="K17944">
        <v>1</v>
      </c>
      <c r="M17944" t="s">
        <v>468</v>
      </c>
    </row>
    <row r="17945" spans="1:13" hidden="1">
      <c r="A17945" t="s">
        <v>307</v>
      </c>
      <c r="B17945" t="s">
        <v>356</v>
      </c>
      <c r="C17945" t="s">
        <v>277</v>
      </c>
      <c r="D17945">
        <v>1</v>
      </c>
      <c r="E17945">
        <v>1</v>
      </c>
      <c r="F17945">
        <v>1</v>
      </c>
      <c r="G17945">
        <v>1</v>
      </c>
      <c r="H17945">
        <v>1</v>
      </c>
      <c r="I17945">
        <v>1</v>
      </c>
      <c r="J17945">
        <v>1</v>
      </c>
      <c r="K17945">
        <v>1</v>
      </c>
      <c r="M17945" t="s">
        <v>468</v>
      </c>
    </row>
    <row r="17946" spans="1:13" hidden="1">
      <c r="A17946" t="s">
        <v>307</v>
      </c>
      <c r="B17946" t="s">
        <v>356</v>
      </c>
      <c r="C17946" t="s">
        <v>281</v>
      </c>
      <c r="D17946">
        <v>1</v>
      </c>
      <c r="E17946">
        <v>1</v>
      </c>
      <c r="F17946">
        <v>1</v>
      </c>
      <c r="G17946">
        <v>1</v>
      </c>
      <c r="H17946">
        <v>1</v>
      </c>
      <c r="I17946">
        <v>1</v>
      </c>
      <c r="J17946">
        <v>1</v>
      </c>
      <c r="K17946">
        <v>1</v>
      </c>
      <c r="M17946" t="s">
        <v>468</v>
      </c>
    </row>
    <row r="17947" spans="1:13" hidden="1">
      <c r="A17947" t="s">
        <v>307</v>
      </c>
      <c r="B17947" t="s">
        <v>356</v>
      </c>
      <c r="C17947" t="s">
        <v>282</v>
      </c>
      <c r="D17947">
        <v>1</v>
      </c>
      <c r="E17947">
        <v>1</v>
      </c>
      <c r="F17947">
        <v>1</v>
      </c>
      <c r="G17947">
        <v>1</v>
      </c>
      <c r="H17947">
        <v>1</v>
      </c>
      <c r="I17947">
        <v>1</v>
      </c>
      <c r="J17947">
        <v>1</v>
      </c>
      <c r="K17947">
        <v>1</v>
      </c>
      <c r="M17947" t="s">
        <v>468</v>
      </c>
    </row>
    <row r="17948" spans="1:13" hidden="1">
      <c r="A17948" t="s">
        <v>307</v>
      </c>
      <c r="B17948" t="s">
        <v>356</v>
      </c>
      <c r="C17948" t="s">
        <v>283</v>
      </c>
      <c r="D17948">
        <v>1</v>
      </c>
      <c r="E17948">
        <v>1</v>
      </c>
      <c r="F17948">
        <v>1</v>
      </c>
      <c r="G17948">
        <v>1</v>
      </c>
      <c r="H17948">
        <v>1</v>
      </c>
      <c r="I17948">
        <v>1</v>
      </c>
      <c r="J17948">
        <v>1</v>
      </c>
      <c r="K17948">
        <v>1</v>
      </c>
      <c r="M17948" t="s">
        <v>468</v>
      </c>
    </row>
    <row r="17949" spans="1:13" hidden="1">
      <c r="A17949" t="s">
        <v>307</v>
      </c>
      <c r="B17949" t="s">
        <v>356</v>
      </c>
      <c r="C17949" t="s">
        <v>284</v>
      </c>
      <c r="D17949">
        <v>1</v>
      </c>
      <c r="E17949">
        <v>1</v>
      </c>
      <c r="F17949">
        <v>1</v>
      </c>
      <c r="G17949">
        <v>1</v>
      </c>
      <c r="H17949">
        <v>1</v>
      </c>
      <c r="I17949">
        <v>1</v>
      </c>
      <c r="J17949">
        <v>1</v>
      </c>
      <c r="K17949">
        <v>1</v>
      </c>
      <c r="M17949" t="s">
        <v>468</v>
      </c>
    </row>
    <row r="17950" spans="1:13" hidden="1">
      <c r="A17950" t="s">
        <v>307</v>
      </c>
      <c r="B17950" t="s">
        <v>356</v>
      </c>
      <c r="C17950" t="s">
        <v>285</v>
      </c>
      <c r="D17950">
        <v>1</v>
      </c>
      <c r="E17950">
        <v>1</v>
      </c>
      <c r="F17950">
        <v>1</v>
      </c>
      <c r="G17950">
        <v>1</v>
      </c>
      <c r="H17950">
        <v>1</v>
      </c>
      <c r="I17950">
        <v>1</v>
      </c>
      <c r="J17950">
        <v>1</v>
      </c>
      <c r="K17950">
        <v>1</v>
      </c>
      <c r="M17950" t="s">
        <v>468</v>
      </c>
    </row>
    <row r="17951" spans="1:13" hidden="1">
      <c r="A17951" t="s">
        <v>307</v>
      </c>
      <c r="B17951" t="s">
        <v>356</v>
      </c>
      <c r="C17951" t="s">
        <v>286</v>
      </c>
      <c r="D17951">
        <v>1</v>
      </c>
      <c r="E17951">
        <v>1</v>
      </c>
      <c r="F17951">
        <v>1</v>
      </c>
      <c r="G17951">
        <v>1</v>
      </c>
      <c r="H17951">
        <v>1</v>
      </c>
      <c r="I17951">
        <v>1</v>
      </c>
      <c r="J17951">
        <v>1</v>
      </c>
      <c r="K17951">
        <v>1</v>
      </c>
      <c r="M17951" t="s">
        <v>468</v>
      </c>
    </row>
    <row r="17952" spans="1:13" hidden="1">
      <c r="A17952" t="s">
        <v>307</v>
      </c>
      <c r="B17952" t="s">
        <v>356</v>
      </c>
      <c r="C17952" t="s">
        <v>287</v>
      </c>
      <c r="D17952">
        <v>1</v>
      </c>
      <c r="E17952">
        <v>1</v>
      </c>
      <c r="F17952">
        <v>1</v>
      </c>
      <c r="G17952">
        <v>1</v>
      </c>
      <c r="H17952">
        <v>1</v>
      </c>
      <c r="I17952">
        <v>1</v>
      </c>
      <c r="J17952">
        <v>1</v>
      </c>
      <c r="K17952">
        <v>1</v>
      </c>
      <c r="M17952" t="s">
        <v>468</v>
      </c>
    </row>
    <row r="17953" spans="1:13" hidden="1">
      <c r="A17953" t="s">
        <v>307</v>
      </c>
      <c r="B17953" t="s">
        <v>356</v>
      </c>
      <c r="C17953" t="s">
        <v>288</v>
      </c>
      <c r="D17953">
        <v>1</v>
      </c>
      <c r="E17953">
        <v>1</v>
      </c>
      <c r="F17953">
        <v>1</v>
      </c>
      <c r="G17953">
        <v>1</v>
      </c>
      <c r="H17953">
        <v>1</v>
      </c>
      <c r="I17953">
        <v>1</v>
      </c>
      <c r="J17953">
        <v>1</v>
      </c>
      <c r="K17953">
        <v>1</v>
      </c>
      <c r="M17953" t="s">
        <v>468</v>
      </c>
    </row>
    <row r="17954" spans="1:13" hidden="1">
      <c r="A17954" t="s">
        <v>307</v>
      </c>
      <c r="B17954" t="s">
        <v>356</v>
      </c>
      <c r="C17954" t="s">
        <v>289</v>
      </c>
      <c r="D17954">
        <v>1</v>
      </c>
      <c r="E17954">
        <v>1</v>
      </c>
      <c r="F17954">
        <v>1</v>
      </c>
      <c r="G17954">
        <v>1</v>
      </c>
      <c r="H17954">
        <v>1</v>
      </c>
      <c r="I17954">
        <v>1</v>
      </c>
      <c r="J17954">
        <v>1</v>
      </c>
      <c r="K17954">
        <v>1</v>
      </c>
      <c r="M17954" t="s">
        <v>468</v>
      </c>
    </row>
    <row r="17955" spans="1:13" hidden="1">
      <c r="A17955" t="s">
        <v>307</v>
      </c>
      <c r="B17955" t="s">
        <v>356</v>
      </c>
      <c r="C17955" t="s">
        <v>290</v>
      </c>
      <c r="D17955">
        <v>1</v>
      </c>
      <c r="E17955">
        <v>1</v>
      </c>
      <c r="F17955">
        <v>1</v>
      </c>
      <c r="G17955">
        <v>1</v>
      </c>
      <c r="H17955">
        <v>1</v>
      </c>
      <c r="I17955">
        <v>1</v>
      </c>
      <c r="J17955">
        <v>1</v>
      </c>
      <c r="K17955">
        <v>1</v>
      </c>
      <c r="M17955" t="s">
        <v>468</v>
      </c>
    </row>
    <row r="17956" spans="1:13" hidden="1">
      <c r="A17956" t="s">
        <v>307</v>
      </c>
      <c r="B17956" t="s">
        <v>356</v>
      </c>
      <c r="C17956" t="s">
        <v>291</v>
      </c>
      <c r="D17956">
        <v>1</v>
      </c>
      <c r="E17956">
        <v>1</v>
      </c>
      <c r="F17956">
        <v>1</v>
      </c>
      <c r="G17956">
        <v>1</v>
      </c>
      <c r="H17956">
        <v>1</v>
      </c>
      <c r="I17956">
        <v>1</v>
      </c>
      <c r="J17956">
        <v>1</v>
      </c>
      <c r="K17956">
        <v>1</v>
      </c>
      <c r="M17956" t="s">
        <v>468</v>
      </c>
    </row>
    <row r="17957" spans="1:13" hidden="1">
      <c r="A17957" t="s">
        <v>307</v>
      </c>
      <c r="B17957" t="s">
        <v>356</v>
      </c>
      <c r="C17957" t="s">
        <v>292</v>
      </c>
      <c r="D17957">
        <v>1</v>
      </c>
      <c r="E17957">
        <v>1</v>
      </c>
      <c r="F17957">
        <v>1</v>
      </c>
      <c r="G17957">
        <v>1</v>
      </c>
      <c r="H17957">
        <v>1</v>
      </c>
      <c r="I17957">
        <v>1</v>
      </c>
      <c r="J17957">
        <v>1</v>
      </c>
      <c r="K17957">
        <v>1</v>
      </c>
      <c r="M17957" t="s">
        <v>468</v>
      </c>
    </row>
    <row r="17958" spans="1:13" hidden="1">
      <c r="A17958" t="s">
        <v>307</v>
      </c>
      <c r="B17958" t="s">
        <v>422</v>
      </c>
      <c r="C17958" t="s">
        <v>278</v>
      </c>
      <c r="D17958">
        <v>1</v>
      </c>
      <c r="E17958">
        <v>1</v>
      </c>
      <c r="F17958">
        <v>1</v>
      </c>
      <c r="G17958">
        <v>1</v>
      </c>
      <c r="H17958">
        <v>1</v>
      </c>
      <c r="I17958">
        <v>1</v>
      </c>
      <c r="J17958">
        <v>1</v>
      </c>
      <c r="K17958">
        <v>1</v>
      </c>
      <c r="M17958" t="s">
        <v>468</v>
      </c>
    </row>
    <row r="17959" spans="1:13" hidden="1">
      <c r="A17959" t="s">
        <v>307</v>
      </c>
      <c r="B17959" t="s">
        <v>422</v>
      </c>
      <c r="C17959" t="s">
        <v>279</v>
      </c>
      <c r="D17959">
        <v>1</v>
      </c>
      <c r="E17959">
        <v>1</v>
      </c>
      <c r="F17959">
        <v>1</v>
      </c>
      <c r="G17959">
        <v>1</v>
      </c>
      <c r="H17959">
        <v>1</v>
      </c>
      <c r="I17959">
        <v>1</v>
      </c>
      <c r="J17959">
        <v>1</v>
      </c>
      <c r="K17959">
        <v>1</v>
      </c>
      <c r="M17959" t="s">
        <v>468</v>
      </c>
    </row>
    <row r="17960" spans="1:13" hidden="1">
      <c r="A17960" t="s">
        <v>307</v>
      </c>
      <c r="B17960" t="s">
        <v>422</v>
      </c>
      <c r="C17960" t="s">
        <v>280</v>
      </c>
      <c r="D17960">
        <v>1</v>
      </c>
      <c r="E17960">
        <v>1</v>
      </c>
      <c r="F17960">
        <v>1</v>
      </c>
      <c r="G17960">
        <v>1</v>
      </c>
      <c r="H17960">
        <v>1</v>
      </c>
      <c r="I17960">
        <v>1</v>
      </c>
      <c r="J17960">
        <v>1</v>
      </c>
      <c r="K17960">
        <v>1</v>
      </c>
      <c r="M17960" t="s">
        <v>468</v>
      </c>
    </row>
    <row r="17961" spans="1:13" hidden="1">
      <c r="A17961" t="s">
        <v>307</v>
      </c>
      <c r="B17961" t="s">
        <v>422</v>
      </c>
      <c r="C17961" t="s">
        <v>277</v>
      </c>
      <c r="D17961">
        <v>1</v>
      </c>
      <c r="E17961">
        <v>1</v>
      </c>
      <c r="F17961">
        <v>1</v>
      </c>
      <c r="G17961">
        <v>1</v>
      </c>
      <c r="H17961">
        <v>1</v>
      </c>
      <c r="I17961">
        <v>1</v>
      </c>
      <c r="J17961">
        <v>1</v>
      </c>
      <c r="K17961">
        <v>1</v>
      </c>
      <c r="M17961" t="s">
        <v>468</v>
      </c>
    </row>
    <row r="17962" spans="1:13" hidden="1">
      <c r="A17962" t="s">
        <v>307</v>
      </c>
      <c r="B17962" t="s">
        <v>422</v>
      </c>
      <c r="C17962" t="s">
        <v>281</v>
      </c>
      <c r="D17962">
        <v>1</v>
      </c>
      <c r="E17962">
        <v>1</v>
      </c>
      <c r="F17962">
        <v>1</v>
      </c>
      <c r="G17962">
        <v>1</v>
      </c>
      <c r="H17962">
        <v>1</v>
      </c>
      <c r="I17962">
        <v>1</v>
      </c>
      <c r="J17962">
        <v>1</v>
      </c>
      <c r="K17962">
        <v>1</v>
      </c>
      <c r="M17962" t="s">
        <v>468</v>
      </c>
    </row>
    <row r="17963" spans="1:13" hidden="1">
      <c r="A17963" t="s">
        <v>307</v>
      </c>
      <c r="B17963" t="s">
        <v>422</v>
      </c>
      <c r="C17963" t="s">
        <v>282</v>
      </c>
      <c r="D17963">
        <v>1</v>
      </c>
      <c r="E17963">
        <v>1</v>
      </c>
      <c r="F17963">
        <v>1</v>
      </c>
      <c r="G17963">
        <v>1</v>
      </c>
      <c r="H17963">
        <v>1</v>
      </c>
      <c r="I17963">
        <v>1</v>
      </c>
      <c r="J17963">
        <v>1</v>
      </c>
      <c r="K17963">
        <v>1</v>
      </c>
      <c r="M17963" t="s">
        <v>468</v>
      </c>
    </row>
    <row r="17964" spans="1:13" hidden="1">
      <c r="A17964" t="s">
        <v>307</v>
      </c>
      <c r="B17964" t="s">
        <v>422</v>
      </c>
      <c r="C17964" t="s">
        <v>283</v>
      </c>
      <c r="D17964">
        <v>1</v>
      </c>
      <c r="E17964">
        <v>1</v>
      </c>
      <c r="F17964">
        <v>1</v>
      </c>
      <c r="G17964">
        <v>1</v>
      </c>
      <c r="H17964">
        <v>1</v>
      </c>
      <c r="I17964">
        <v>1</v>
      </c>
      <c r="J17964">
        <v>1</v>
      </c>
      <c r="K17964">
        <v>1</v>
      </c>
      <c r="M17964" t="s">
        <v>468</v>
      </c>
    </row>
    <row r="17965" spans="1:13" hidden="1">
      <c r="A17965" t="s">
        <v>307</v>
      </c>
      <c r="B17965" t="s">
        <v>422</v>
      </c>
      <c r="C17965" t="s">
        <v>284</v>
      </c>
      <c r="D17965">
        <v>1</v>
      </c>
      <c r="E17965">
        <v>1</v>
      </c>
      <c r="F17965">
        <v>1</v>
      </c>
      <c r="G17965">
        <v>1</v>
      </c>
      <c r="H17965">
        <v>1</v>
      </c>
      <c r="I17965">
        <v>1</v>
      </c>
      <c r="J17965">
        <v>1</v>
      </c>
      <c r="K17965">
        <v>1</v>
      </c>
      <c r="M17965" t="s">
        <v>468</v>
      </c>
    </row>
    <row r="17966" spans="1:13" hidden="1">
      <c r="A17966" t="s">
        <v>307</v>
      </c>
      <c r="B17966" t="s">
        <v>422</v>
      </c>
      <c r="C17966" t="s">
        <v>285</v>
      </c>
      <c r="D17966">
        <v>1</v>
      </c>
      <c r="E17966">
        <v>1</v>
      </c>
      <c r="F17966">
        <v>1</v>
      </c>
      <c r="G17966">
        <v>1</v>
      </c>
      <c r="H17966">
        <v>1</v>
      </c>
      <c r="I17966">
        <v>1</v>
      </c>
      <c r="J17966">
        <v>1</v>
      </c>
      <c r="K17966">
        <v>1</v>
      </c>
      <c r="M17966" t="s">
        <v>468</v>
      </c>
    </row>
    <row r="17967" spans="1:13" hidden="1">
      <c r="A17967" t="s">
        <v>307</v>
      </c>
      <c r="B17967" t="s">
        <v>422</v>
      </c>
      <c r="C17967" t="s">
        <v>286</v>
      </c>
      <c r="D17967">
        <v>1</v>
      </c>
      <c r="E17967">
        <v>1</v>
      </c>
      <c r="F17967">
        <v>1</v>
      </c>
      <c r="G17967">
        <v>1</v>
      </c>
      <c r="H17967">
        <v>1</v>
      </c>
      <c r="I17967">
        <v>1</v>
      </c>
      <c r="J17967">
        <v>1</v>
      </c>
      <c r="K17967">
        <v>1</v>
      </c>
      <c r="M17967" t="s">
        <v>468</v>
      </c>
    </row>
    <row r="17968" spans="1:13" hidden="1">
      <c r="A17968" t="s">
        <v>307</v>
      </c>
      <c r="B17968" t="s">
        <v>422</v>
      </c>
      <c r="C17968" t="s">
        <v>287</v>
      </c>
      <c r="D17968">
        <v>1</v>
      </c>
      <c r="E17968">
        <v>1</v>
      </c>
      <c r="F17968">
        <v>1</v>
      </c>
      <c r="G17968">
        <v>1</v>
      </c>
      <c r="H17968">
        <v>1</v>
      </c>
      <c r="I17968">
        <v>1</v>
      </c>
      <c r="J17968">
        <v>1</v>
      </c>
      <c r="K17968">
        <v>1</v>
      </c>
      <c r="M17968" t="s">
        <v>468</v>
      </c>
    </row>
    <row r="17969" spans="1:13" hidden="1">
      <c r="A17969" t="s">
        <v>307</v>
      </c>
      <c r="B17969" t="s">
        <v>422</v>
      </c>
      <c r="C17969" t="s">
        <v>288</v>
      </c>
      <c r="D17969">
        <v>1</v>
      </c>
      <c r="E17969">
        <v>1</v>
      </c>
      <c r="F17969">
        <v>1</v>
      </c>
      <c r="G17969">
        <v>1</v>
      </c>
      <c r="H17969">
        <v>1</v>
      </c>
      <c r="I17969">
        <v>1</v>
      </c>
      <c r="J17969">
        <v>1</v>
      </c>
      <c r="K17969">
        <v>1</v>
      </c>
      <c r="M17969" t="s">
        <v>468</v>
      </c>
    </row>
    <row r="17970" spans="1:13" hidden="1">
      <c r="A17970" t="s">
        <v>307</v>
      </c>
      <c r="B17970" t="s">
        <v>422</v>
      </c>
      <c r="C17970" t="s">
        <v>289</v>
      </c>
      <c r="D17970">
        <v>1</v>
      </c>
      <c r="E17970">
        <v>1</v>
      </c>
      <c r="F17970">
        <v>1</v>
      </c>
      <c r="G17970">
        <v>1</v>
      </c>
      <c r="H17970">
        <v>1</v>
      </c>
      <c r="I17970">
        <v>1</v>
      </c>
      <c r="J17970">
        <v>1</v>
      </c>
      <c r="K17970">
        <v>1</v>
      </c>
      <c r="M17970" t="s">
        <v>468</v>
      </c>
    </row>
    <row r="17971" spans="1:13" hidden="1">
      <c r="A17971" t="s">
        <v>307</v>
      </c>
      <c r="B17971" t="s">
        <v>422</v>
      </c>
      <c r="C17971" t="s">
        <v>290</v>
      </c>
      <c r="D17971">
        <v>1</v>
      </c>
      <c r="E17971">
        <v>1</v>
      </c>
      <c r="F17971">
        <v>1</v>
      </c>
      <c r="G17971">
        <v>1</v>
      </c>
      <c r="H17971">
        <v>1</v>
      </c>
      <c r="I17971">
        <v>1</v>
      </c>
      <c r="J17971">
        <v>1</v>
      </c>
      <c r="K17971">
        <v>1</v>
      </c>
      <c r="M17971" t="s">
        <v>468</v>
      </c>
    </row>
    <row r="17972" spans="1:13" hidden="1">
      <c r="A17972" t="s">
        <v>307</v>
      </c>
      <c r="B17972" t="s">
        <v>422</v>
      </c>
      <c r="C17972" t="s">
        <v>291</v>
      </c>
      <c r="D17972">
        <v>1</v>
      </c>
      <c r="E17972">
        <v>1</v>
      </c>
      <c r="F17972">
        <v>1</v>
      </c>
      <c r="G17972">
        <v>1</v>
      </c>
      <c r="H17972">
        <v>1</v>
      </c>
      <c r="I17972">
        <v>1</v>
      </c>
      <c r="J17972">
        <v>1</v>
      </c>
      <c r="K17972">
        <v>1</v>
      </c>
      <c r="M17972" t="s">
        <v>468</v>
      </c>
    </row>
    <row r="17973" spans="1:13" hidden="1">
      <c r="A17973" t="s">
        <v>307</v>
      </c>
      <c r="B17973" t="s">
        <v>422</v>
      </c>
      <c r="C17973" t="s">
        <v>292</v>
      </c>
      <c r="D17973">
        <v>1</v>
      </c>
      <c r="E17973">
        <v>1</v>
      </c>
      <c r="F17973">
        <v>1</v>
      </c>
      <c r="G17973">
        <v>1</v>
      </c>
      <c r="H17973">
        <v>1</v>
      </c>
      <c r="I17973">
        <v>1</v>
      </c>
      <c r="J17973">
        <v>1</v>
      </c>
      <c r="K17973">
        <v>1</v>
      </c>
      <c r="M17973" t="s">
        <v>468</v>
      </c>
    </row>
    <row r="17974" spans="1:13" hidden="1">
      <c r="A17974" t="s">
        <v>307</v>
      </c>
      <c r="B17974" t="s">
        <v>354</v>
      </c>
      <c r="C17974" t="s">
        <v>278</v>
      </c>
      <c r="D17974">
        <v>1</v>
      </c>
      <c r="E17974">
        <v>1</v>
      </c>
      <c r="F17974">
        <v>1</v>
      </c>
      <c r="G17974">
        <v>1</v>
      </c>
      <c r="H17974">
        <v>1</v>
      </c>
      <c r="I17974">
        <v>1</v>
      </c>
      <c r="J17974">
        <v>1</v>
      </c>
      <c r="K17974">
        <v>1</v>
      </c>
      <c r="M17974" t="s">
        <v>468</v>
      </c>
    </row>
    <row r="17975" spans="1:13" hidden="1">
      <c r="A17975" t="s">
        <v>307</v>
      </c>
      <c r="B17975" t="s">
        <v>354</v>
      </c>
      <c r="C17975" t="s">
        <v>279</v>
      </c>
      <c r="D17975">
        <v>1</v>
      </c>
      <c r="E17975">
        <v>1</v>
      </c>
      <c r="F17975">
        <v>1</v>
      </c>
      <c r="G17975">
        <v>1</v>
      </c>
      <c r="H17975">
        <v>1</v>
      </c>
      <c r="I17975">
        <v>1</v>
      </c>
      <c r="J17975">
        <v>1</v>
      </c>
      <c r="K17975">
        <v>1</v>
      </c>
      <c r="M17975" t="s">
        <v>468</v>
      </c>
    </row>
    <row r="17976" spans="1:13" hidden="1">
      <c r="A17976" t="s">
        <v>307</v>
      </c>
      <c r="B17976" t="s">
        <v>354</v>
      </c>
      <c r="C17976" t="s">
        <v>280</v>
      </c>
      <c r="D17976">
        <v>1</v>
      </c>
      <c r="E17976">
        <v>1</v>
      </c>
      <c r="F17976">
        <v>1</v>
      </c>
      <c r="G17976">
        <v>1</v>
      </c>
      <c r="H17976">
        <v>1</v>
      </c>
      <c r="I17976">
        <v>1</v>
      </c>
      <c r="J17976">
        <v>1</v>
      </c>
      <c r="K17976">
        <v>1</v>
      </c>
      <c r="M17976" t="s">
        <v>468</v>
      </c>
    </row>
    <row r="17977" spans="1:13" hidden="1">
      <c r="A17977" t="s">
        <v>307</v>
      </c>
      <c r="B17977" t="s">
        <v>354</v>
      </c>
      <c r="C17977" t="s">
        <v>277</v>
      </c>
      <c r="D17977">
        <v>1</v>
      </c>
      <c r="E17977">
        <v>1</v>
      </c>
      <c r="F17977">
        <v>1</v>
      </c>
      <c r="G17977">
        <v>1</v>
      </c>
      <c r="H17977">
        <v>1</v>
      </c>
      <c r="I17977">
        <v>1</v>
      </c>
      <c r="J17977">
        <v>1</v>
      </c>
      <c r="K17977">
        <v>1</v>
      </c>
      <c r="M17977" t="s">
        <v>468</v>
      </c>
    </row>
    <row r="17978" spans="1:13" hidden="1">
      <c r="A17978" t="s">
        <v>307</v>
      </c>
      <c r="B17978" t="s">
        <v>354</v>
      </c>
      <c r="C17978" t="s">
        <v>281</v>
      </c>
      <c r="D17978">
        <v>1</v>
      </c>
      <c r="E17978">
        <v>1</v>
      </c>
      <c r="F17978">
        <v>1</v>
      </c>
      <c r="G17978">
        <v>1</v>
      </c>
      <c r="H17978">
        <v>1</v>
      </c>
      <c r="I17978">
        <v>1</v>
      </c>
      <c r="J17978">
        <v>1</v>
      </c>
      <c r="K17978">
        <v>1</v>
      </c>
      <c r="M17978" t="s">
        <v>468</v>
      </c>
    </row>
    <row r="17979" spans="1:13" hidden="1">
      <c r="A17979" t="s">
        <v>307</v>
      </c>
      <c r="B17979" t="s">
        <v>354</v>
      </c>
      <c r="C17979" t="s">
        <v>282</v>
      </c>
      <c r="D17979">
        <v>1</v>
      </c>
      <c r="E17979">
        <v>1</v>
      </c>
      <c r="F17979">
        <v>1</v>
      </c>
      <c r="G17979">
        <v>1</v>
      </c>
      <c r="H17979">
        <v>1</v>
      </c>
      <c r="I17979">
        <v>1</v>
      </c>
      <c r="J17979">
        <v>1</v>
      </c>
      <c r="K17979">
        <v>1</v>
      </c>
      <c r="M17979" t="s">
        <v>468</v>
      </c>
    </row>
    <row r="17980" spans="1:13" hidden="1">
      <c r="A17980" t="s">
        <v>307</v>
      </c>
      <c r="B17980" t="s">
        <v>354</v>
      </c>
      <c r="C17980" t="s">
        <v>283</v>
      </c>
      <c r="D17980">
        <v>1</v>
      </c>
      <c r="E17980">
        <v>1</v>
      </c>
      <c r="F17980">
        <v>1</v>
      </c>
      <c r="G17980">
        <v>1</v>
      </c>
      <c r="H17980">
        <v>1</v>
      </c>
      <c r="I17980">
        <v>1</v>
      </c>
      <c r="J17980">
        <v>1</v>
      </c>
      <c r="K17980">
        <v>1</v>
      </c>
      <c r="M17980" t="s">
        <v>468</v>
      </c>
    </row>
    <row r="17981" spans="1:13" hidden="1">
      <c r="A17981" t="s">
        <v>307</v>
      </c>
      <c r="B17981" t="s">
        <v>354</v>
      </c>
      <c r="C17981" t="s">
        <v>284</v>
      </c>
      <c r="D17981">
        <v>1</v>
      </c>
      <c r="E17981">
        <v>1</v>
      </c>
      <c r="F17981">
        <v>1</v>
      </c>
      <c r="G17981">
        <v>1</v>
      </c>
      <c r="H17981">
        <v>1</v>
      </c>
      <c r="I17981">
        <v>1</v>
      </c>
      <c r="J17981">
        <v>1</v>
      </c>
      <c r="K17981">
        <v>1</v>
      </c>
      <c r="M17981" t="s">
        <v>468</v>
      </c>
    </row>
    <row r="17982" spans="1:13" hidden="1">
      <c r="A17982" t="s">
        <v>307</v>
      </c>
      <c r="B17982" t="s">
        <v>354</v>
      </c>
      <c r="C17982" t="s">
        <v>285</v>
      </c>
      <c r="D17982">
        <v>1</v>
      </c>
      <c r="E17982">
        <v>1</v>
      </c>
      <c r="F17982">
        <v>1</v>
      </c>
      <c r="G17982">
        <v>1</v>
      </c>
      <c r="H17982">
        <v>1</v>
      </c>
      <c r="I17982">
        <v>1</v>
      </c>
      <c r="J17982">
        <v>1</v>
      </c>
      <c r="K17982">
        <v>1</v>
      </c>
      <c r="M17982" t="s">
        <v>468</v>
      </c>
    </row>
    <row r="17983" spans="1:13" hidden="1">
      <c r="A17983" t="s">
        <v>307</v>
      </c>
      <c r="B17983" t="s">
        <v>354</v>
      </c>
      <c r="C17983" t="s">
        <v>286</v>
      </c>
      <c r="D17983">
        <v>1</v>
      </c>
      <c r="E17983">
        <v>1</v>
      </c>
      <c r="F17983">
        <v>1</v>
      </c>
      <c r="G17983">
        <v>1</v>
      </c>
      <c r="H17983">
        <v>1</v>
      </c>
      <c r="I17983">
        <v>1</v>
      </c>
      <c r="J17983">
        <v>1</v>
      </c>
      <c r="K17983">
        <v>1</v>
      </c>
      <c r="M17983" t="s">
        <v>468</v>
      </c>
    </row>
    <row r="17984" spans="1:13" hidden="1">
      <c r="A17984" t="s">
        <v>307</v>
      </c>
      <c r="B17984" t="s">
        <v>354</v>
      </c>
      <c r="C17984" t="s">
        <v>287</v>
      </c>
      <c r="D17984">
        <v>1</v>
      </c>
      <c r="E17984">
        <v>1</v>
      </c>
      <c r="F17984">
        <v>1</v>
      </c>
      <c r="G17984">
        <v>1</v>
      </c>
      <c r="H17984">
        <v>1</v>
      </c>
      <c r="I17984">
        <v>1</v>
      </c>
      <c r="J17984">
        <v>1</v>
      </c>
      <c r="K17984">
        <v>1</v>
      </c>
      <c r="M17984" t="s">
        <v>468</v>
      </c>
    </row>
    <row r="17985" spans="1:13" hidden="1">
      <c r="A17985" t="s">
        <v>307</v>
      </c>
      <c r="B17985" t="s">
        <v>354</v>
      </c>
      <c r="C17985" t="s">
        <v>288</v>
      </c>
      <c r="D17985">
        <v>1</v>
      </c>
      <c r="E17985">
        <v>1</v>
      </c>
      <c r="F17985">
        <v>1</v>
      </c>
      <c r="G17985">
        <v>1</v>
      </c>
      <c r="H17985">
        <v>1</v>
      </c>
      <c r="I17985">
        <v>1</v>
      </c>
      <c r="J17985">
        <v>1</v>
      </c>
      <c r="K17985">
        <v>1</v>
      </c>
      <c r="M17985" t="s">
        <v>468</v>
      </c>
    </row>
    <row r="17986" spans="1:13" hidden="1">
      <c r="A17986" t="s">
        <v>307</v>
      </c>
      <c r="B17986" t="s">
        <v>354</v>
      </c>
      <c r="C17986" t="s">
        <v>289</v>
      </c>
      <c r="D17986">
        <v>1</v>
      </c>
      <c r="E17986">
        <v>1</v>
      </c>
      <c r="F17986">
        <v>1</v>
      </c>
      <c r="G17986">
        <v>1</v>
      </c>
      <c r="H17986">
        <v>1</v>
      </c>
      <c r="I17986">
        <v>1</v>
      </c>
      <c r="J17986">
        <v>1</v>
      </c>
      <c r="K17986">
        <v>1</v>
      </c>
      <c r="M17986" t="s">
        <v>468</v>
      </c>
    </row>
    <row r="17987" spans="1:13" hidden="1">
      <c r="A17987" t="s">
        <v>307</v>
      </c>
      <c r="B17987" t="s">
        <v>354</v>
      </c>
      <c r="C17987" t="s">
        <v>290</v>
      </c>
      <c r="D17987">
        <v>1</v>
      </c>
      <c r="E17987">
        <v>1</v>
      </c>
      <c r="F17987">
        <v>1</v>
      </c>
      <c r="G17987">
        <v>1</v>
      </c>
      <c r="H17987">
        <v>1</v>
      </c>
      <c r="I17987">
        <v>1</v>
      </c>
      <c r="J17987">
        <v>1</v>
      </c>
      <c r="K17987">
        <v>1</v>
      </c>
      <c r="M17987" t="s">
        <v>468</v>
      </c>
    </row>
    <row r="17988" spans="1:13" hidden="1">
      <c r="A17988" t="s">
        <v>307</v>
      </c>
      <c r="B17988" t="s">
        <v>354</v>
      </c>
      <c r="C17988" t="s">
        <v>291</v>
      </c>
      <c r="D17988">
        <v>1</v>
      </c>
      <c r="E17988">
        <v>1</v>
      </c>
      <c r="F17988">
        <v>1</v>
      </c>
      <c r="G17988">
        <v>1</v>
      </c>
      <c r="H17988">
        <v>1</v>
      </c>
      <c r="I17988">
        <v>1</v>
      </c>
      <c r="J17988">
        <v>1</v>
      </c>
      <c r="K17988">
        <v>1</v>
      </c>
      <c r="M17988" t="s">
        <v>468</v>
      </c>
    </row>
    <row r="17989" spans="1:13" hidden="1">
      <c r="A17989" t="s">
        <v>307</v>
      </c>
      <c r="B17989" t="s">
        <v>354</v>
      </c>
      <c r="C17989" t="s">
        <v>292</v>
      </c>
      <c r="D17989">
        <v>1</v>
      </c>
      <c r="E17989">
        <v>1</v>
      </c>
      <c r="F17989">
        <v>1</v>
      </c>
      <c r="G17989">
        <v>1</v>
      </c>
      <c r="H17989">
        <v>1</v>
      </c>
      <c r="I17989">
        <v>1</v>
      </c>
      <c r="J17989">
        <v>1</v>
      </c>
      <c r="K17989">
        <v>1</v>
      </c>
      <c r="M17989" t="s">
        <v>468</v>
      </c>
    </row>
    <row r="17990" spans="1:13" hidden="1">
      <c r="A17990" t="s">
        <v>307</v>
      </c>
      <c r="B17990" t="s">
        <v>357</v>
      </c>
      <c r="C17990" t="s">
        <v>278</v>
      </c>
      <c r="D17990">
        <v>1</v>
      </c>
      <c r="E17990">
        <v>1</v>
      </c>
      <c r="F17990">
        <v>1</v>
      </c>
      <c r="G17990">
        <v>1</v>
      </c>
      <c r="H17990">
        <v>1</v>
      </c>
      <c r="I17990">
        <v>1</v>
      </c>
      <c r="J17990">
        <v>1</v>
      </c>
      <c r="K17990">
        <v>1</v>
      </c>
      <c r="M17990" t="s">
        <v>468</v>
      </c>
    </row>
    <row r="17991" spans="1:13" hidden="1">
      <c r="A17991" t="s">
        <v>307</v>
      </c>
      <c r="B17991" t="s">
        <v>357</v>
      </c>
      <c r="C17991" t="s">
        <v>279</v>
      </c>
      <c r="D17991">
        <v>1</v>
      </c>
      <c r="E17991">
        <v>1</v>
      </c>
      <c r="F17991">
        <v>1</v>
      </c>
      <c r="G17991">
        <v>1</v>
      </c>
      <c r="H17991">
        <v>1</v>
      </c>
      <c r="I17991">
        <v>1</v>
      </c>
      <c r="J17991">
        <v>1</v>
      </c>
      <c r="K17991">
        <v>1</v>
      </c>
      <c r="M17991" t="s">
        <v>468</v>
      </c>
    </row>
    <row r="17992" spans="1:13" hidden="1">
      <c r="A17992" t="s">
        <v>307</v>
      </c>
      <c r="B17992" t="s">
        <v>357</v>
      </c>
      <c r="C17992" t="s">
        <v>280</v>
      </c>
      <c r="D17992">
        <v>1</v>
      </c>
      <c r="E17992">
        <v>1</v>
      </c>
      <c r="F17992">
        <v>1</v>
      </c>
      <c r="G17992">
        <v>1</v>
      </c>
      <c r="H17992">
        <v>1</v>
      </c>
      <c r="I17992">
        <v>1</v>
      </c>
      <c r="J17992">
        <v>1</v>
      </c>
      <c r="K17992">
        <v>1</v>
      </c>
      <c r="M17992" t="s">
        <v>468</v>
      </c>
    </row>
    <row r="17993" spans="1:13" hidden="1">
      <c r="A17993" t="s">
        <v>307</v>
      </c>
      <c r="B17993" t="s">
        <v>357</v>
      </c>
      <c r="C17993" t="s">
        <v>277</v>
      </c>
      <c r="D17993">
        <v>1</v>
      </c>
      <c r="E17993">
        <v>1</v>
      </c>
      <c r="F17993">
        <v>1</v>
      </c>
      <c r="G17993">
        <v>1</v>
      </c>
      <c r="H17993">
        <v>1</v>
      </c>
      <c r="I17993">
        <v>1</v>
      </c>
      <c r="J17993">
        <v>1</v>
      </c>
      <c r="K17993">
        <v>1</v>
      </c>
      <c r="M17993" t="s">
        <v>468</v>
      </c>
    </row>
    <row r="17994" spans="1:13" hidden="1">
      <c r="A17994" t="s">
        <v>307</v>
      </c>
      <c r="B17994" t="s">
        <v>357</v>
      </c>
      <c r="C17994" t="s">
        <v>281</v>
      </c>
      <c r="D17994">
        <v>1</v>
      </c>
      <c r="E17994">
        <v>1</v>
      </c>
      <c r="F17994">
        <v>1</v>
      </c>
      <c r="G17994">
        <v>1</v>
      </c>
      <c r="H17994">
        <v>1</v>
      </c>
      <c r="I17994">
        <v>1</v>
      </c>
      <c r="J17994">
        <v>1</v>
      </c>
      <c r="K17994">
        <v>1</v>
      </c>
      <c r="M17994" t="s">
        <v>468</v>
      </c>
    </row>
    <row r="17995" spans="1:13" hidden="1">
      <c r="A17995" t="s">
        <v>307</v>
      </c>
      <c r="B17995" t="s">
        <v>357</v>
      </c>
      <c r="C17995" t="s">
        <v>282</v>
      </c>
      <c r="D17995">
        <v>1</v>
      </c>
      <c r="E17995">
        <v>1</v>
      </c>
      <c r="F17995">
        <v>1</v>
      </c>
      <c r="G17995">
        <v>1</v>
      </c>
      <c r="H17995">
        <v>1</v>
      </c>
      <c r="I17995">
        <v>1</v>
      </c>
      <c r="J17995">
        <v>1</v>
      </c>
      <c r="K17995">
        <v>1</v>
      </c>
      <c r="M17995" t="s">
        <v>468</v>
      </c>
    </row>
    <row r="17996" spans="1:13" hidden="1">
      <c r="A17996" t="s">
        <v>307</v>
      </c>
      <c r="B17996" t="s">
        <v>357</v>
      </c>
      <c r="C17996" t="s">
        <v>283</v>
      </c>
      <c r="D17996">
        <v>1</v>
      </c>
      <c r="E17996">
        <v>1</v>
      </c>
      <c r="F17996">
        <v>1</v>
      </c>
      <c r="G17996">
        <v>1</v>
      </c>
      <c r="H17996">
        <v>1</v>
      </c>
      <c r="I17996">
        <v>1</v>
      </c>
      <c r="J17996">
        <v>1</v>
      </c>
      <c r="K17996">
        <v>1</v>
      </c>
      <c r="M17996" t="s">
        <v>468</v>
      </c>
    </row>
    <row r="17997" spans="1:13" hidden="1">
      <c r="A17997" t="s">
        <v>307</v>
      </c>
      <c r="B17997" t="s">
        <v>357</v>
      </c>
      <c r="C17997" t="s">
        <v>284</v>
      </c>
      <c r="D17997">
        <v>1</v>
      </c>
      <c r="E17997">
        <v>1</v>
      </c>
      <c r="F17997">
        <v>1</v>
      </c>
      <c r="G17997">
        <v>1</v>
      </c>
      <c r="H17997">
        <v>1</v>
      </c>
      <c r="I17997">
        <v>1</v>
      </c>
      <c r="J17997">
        <v>1</v>
      </c>
      <c r="K17997">
        <v>1</v>
      </c>
      <c r="M17997" t="s">
        <v>468</v>
      </c>
    </row>
    <row r="17998" spans="1:13" hidden="1">
      <c r="A17998" t="s">
        <v>307</v>
      </c>
      <c r="B17998" t="s">
        <v>357</v>
      </c>
      <c r="C17998" t="s">
        <v>285</v>
      </c>
      <c r="D17998">
        <v>1</v>
      </c>
      <c r="E17998">
        <v>1</v>
      </c>
      <c r="F17998">
        <v>1</v>
      </c>
      <c r="G17998">
        <v>1</v>
      </c>
      <c r="H17998">
        <v>1</v>
      </c>
      <c r="I17998">
        <v>1</v>
      </c>
      <c r="J17998">
        <v>1</v>
      </c>
      <c r="K17998">
        <v>1</v>
      </c>
      <c r="M17998" t="s">
        <v>468</v>
      </c>
    </row>
    <row r="17999" spans="1:13" hidden="1">
      <c r="A17999" t="s">
        <v>307</v>
      </c>
      <c r="B17999" t="s">
        <v>357</v>
      </c>
      <c r="C17999" t="s">
        <v>286</v>
      </c>
      <c r="D17999">
        <v>1</v>
      </c>
      <c r="E17999">
        <v>1</v>
      </c>
      <c r="F17999">
        <v>1</v>
      </c>
      <c r="G17999">
        <v>1</v>
      </c>
      <c r="H17999">
        <v>1</v>
      </c>
      <c r="I17999">
        <v>1</v>
      </c>
      <c r="J17999">
        <v>1</v>
      </c>
      <c r="K17999">
        <v>1</v>
      </c>
      <c r="M17999" t="s">
        <v>468</v>
      </c>
    </row>
    <row r="18000" spans="1:13" hidden="1">
      <c r="A18000" t="s">
        <v>307</v>
      </c>
      <c r="B18000" t="s">
        <v>357</v>
      </c>
      <c r="C18000" t="s">
        <v>287</v>
      </c>
      <c r="D18000">
        <v>1</v>
      </c>
      <c r="E18000">
        <v>1</v>
      </c>
      <c r="F18000">
        <v>1</v>
      </c>
      <c r="G18000">
        <v>1</v>
      </c>
      <c r="H18000">
        <v>1</v>
      </c>
      <c r="I18000">
        <v>1</v>
      </c>
      <c r="J18000">
        <v>1</v>
      </c>
      <c r="K18000">
        <v>1</v>
      </c>
      <c r="M18000" t="s">
        <v>468</v>
      </c>
    </row>
    <row r="18001" spans="1:13" hidden="1">
      <c r="A18001" t="s">
        <v>307</v>
      </c>
      <c r="B18001" t="s">
        <v>357</v>
      </c>
      <c r="C18001" t="s">
        <v>288</v>
      </c>
      <c r="D18001">
        <v>1</v>
      </c>
      <c r="E18001">
        <v>1</v>
      </c>
      <c r="F18001">
        <v>1</v>
      </c>
      <c r="G18001">
        <v>1</v>
      </c>
      <c r="H18001">
        <v>1</v>
      </c>
      <c r="I18001">
        <v>1</v>
      </c>
      <c r="J18001">
        <v>1</v>
      </c>
      <c r="K18001">
        <v>1</v>
      </c>
      <c r="M18001" t="s">
        <v>468</v>
      </c>
    </row>
    <row r="18002" spans="1:13" hidden="1">
      <c r="A18002" t="s">
        <v>307</v>
      </c>
      <c r="B18002" t="s">
        <v>357</v>
      </c>
      <c r="C18002" t="s">
        <v>289</v>
      </c>
      <c r="D18002">
        <v>1</v>
      </c>
      <c r="E18002">
        <v>1</v>
      </c>
      <c r="F18002">
        <v>1</v>
      </c>
      <c r="G18002">
        <v>1</v>
      </c>
      <c r="H18002">
        <v>1</v>
      </c>
      <c r="I18002">
        <v>1</v>
      </c>
      <c r="J18002">
        <v>1</v>
      </c>
      <c r="K18002">
        <v>1</v>
      </c>
      <c r="M18002" t="s">
        <v>468</v>
      </c>
    </row>
    <row r="18003" spans="1:13" hidden="1">
      <c r="A18003" t="s">
        <v>307</v>
      </c>
      <c r="B18003" t="s">
        <v>357</v>
      </c>
      <c r="C18003" t="s">
        <v>290</v>
      </c>
      <c r="D18003">
        <v>1</v>
      </c>
      <c r="E18003">
        <v>1</v>
      </c>
      <c r="F18003">
        <v>1</v>
      </c>
      <c r="G18003">
        <v>1</v>
      </c>
      <c r="H18003">
        <v>1</v>
      </c>
      <c r="I18003">
        <v>1</v>
      </c>
      <c r="J18003">
        <v>1</v>
      </c>
      <c r="K18003">
        <v>1</v>
      </c>
      <c r="M18003" t="s">
        <v>468</v>
      </c>
    </row>
    <row r="18004" spans="1:13" hidden="1">
      <c r="A18004" t="s">
        <v>307</v>
      </c>
      <c r="B18004" t="s">
        <v>357</v>
      </c>
      <c r="C18004" t="s">
        <v>291</v>
      </c>
      <c r="D18004">
        <v>1</v>
      </c>
      <c r="E18004">
        <v>1</v>
      </c>
      <c r="F18004">
        <v>1</v>
      </c>
      <c r="G18004">
        <v>1</v>
      </c>
      <c r="H18004">
        <v>1</v>
      </c>
      <c r="I18004">
        <v>1</v>
      </c>
      <c r="J18004">
        <v>1</v>
      </c>
      <c r="K18004">
        <v>1</v>
      </c>
      <c r="M18004" t="s">
        <v>468</v>
      </c>
    </row>
    <row r="18005" spans="1:13" hidden="1">
      <c r="A18005" t="s">
        <v>307</v>
      </c>
      <c r="B18005" t="s">
        <v>357</v>
      </c>
      <c r="C18005" t="s">
        <v>292</v>
      </c>
      <c r="D18005">
        <v>1</v>
      </c>
      <c r="E18005">
        <v>1</v>
      </c>
      <c r="F18005">
        <v>1</v>
      </c>
      <c r="G18005">
        <v>1</v>
      </c>
      <c r="H18005">
        <v>1</v>
      </c>
      <c r="I18005">
        <v>1</v>
      </c>
      <c r="J18005">
        <v>1</v>
      </c>
      <c r="K18005">
        <v>1</v>
      </c>
      <c r="M18005" t="s">
        <v>468</v>
      </c>
    </row>
    <row r="18006" spans="1:13" hidden="1">
      <c r="A18006" t="s">
        <v>307</v>
      </c>
      <c r="B18006" t="s">
        <v>338</v>
      </c>
      <c r="C18006" t="s">
        <v>278</v>
      </c>
      <c r="D18006">
        <v>1</v>
      </c>
      <c r="E18006">
        <v>1</v>
      </c>
      <c r="F18006">
        <v>1</v>
      </c>
      <c r="G18006">
        <v>1</v>
      </c>
      <c r="H18006">
        <v>1</v>
      </c>
      <c r="I18006">
        <v>1</v>
      </c>
      <c r="J18006">
        <v>1</v>
      </c>
      <c r="K18006">
        <v>1</v>
      </c>
      <c r="M18006" t="s">
        <v>407</v>
      </c>
    </row>
    <row r="18007" spans="1:13" hidden="1">
      <c r="A18007" t="s">
        <v>307</v>
      </c>
      <c r="B18007" t="s">
        <v>338</v>
      </c>
      <c r="C18007" t="s">
        <v>279</v>
      </c>
      <c r="D18007">
        <v>1</v>
      </c>
      <c r="E18007">
        <v>1</v>
      </c>
      <c r="F18007">
        <v>1</v>
      </c>
      <c r="G18007">
        <v>1</v>
      </c>
      <c r="H18007">
        <v>1</v>
      </c>
      <c r="I18007">
        <v>1</v>
      </c>
      <c r="J18007">
        <v>1</v>
      </c>
      <c r="K18007">
        <v>1</v>
      </c>
      <c r="M18007" t="s">
        <v>407</v>
      </c>
    </row>
    <row r="18008" spans="1:13" hidden="1">
      <c r="A18008" t="s">
        <v>307</v>
      </c>
      <c r="B18008" t="s">
        <v>338</v>
      </c>
      <c r="C18008" t="s">
        <v>280</v>
      </c>
      <c r="D18008">
        <v>1</v>
      </c>
      <c r="E18008">
        <v>1</v>
      </c>
      <c r="F18008">
        <v>1</v>
      </c>
      <c r="G18008">
        <v>1</v>
      </c>
      <c r="H18008">
        <v>1</v>
      </c>
      <c r="I18008">
        <v>1</v>
      </c>
      <c r="J18008">
        <v>1</v>
      </c>
      <c r="K18008">
        <v>1</v>
      </c>
      <c r="M18008" t="s">
        <v>407</v>
      </c>
    </row>
    <row r="18009" spans="1:13" hidden="1">
      <c r="A18009" t="s">
        <v>307</v>
      </c>
      <c r="B18009" t="s">
        <v>338</v>
      </c>
      <c r="C18009" t="s">
        <v>277</v>
      </c>
      <c r="D18009">
        <v>1</v>
      </c>
      <c r="E18009">
        <v>1</v>
      </c>
      <c r="F18009">
        <v>1</v>
      </c>
      <c r="G18009">
        <v>1</v>
      </c>
      <c r="H18009">
        <v>1</v>
      </c>
      <c r="I18009">
        <v>1</v>
      </c>
      <c r="J18009">
        <v>1</v>
      </c>
      <c r="K18009">
        <v>1</v>
      </c>
      <c r="M18009" t="s">
        <v>407</v>
      </c>
    </row>
    <row r="18010" spans="1:13" hidden="1">
      <c r="A18010" t="s">
        <v>307</v>
      </c>
      <c r="B18010" t="s">
        <v>338</v>
      </c>
      <c r="C18010" t="s">
        <v>281</v>
      </c>
      <c r="D18010">
        <v>1</v>
      </c>
      <c r="E18010">
        <v>1</v>
      </c>
      <c r="F18010">
        <v>1</v>
      </c>
      <c r="G18010">
        <v>1</v>
      </c>
      <c r="H18010">
        <v>1</v>
      </c>
      <c r="I18010">
        <v>1</v>
      </c>
      <c r="J18010">
        <v>1</v>
      </c>
      <c r="K18010">
        <v>1</v>
      </c>
      <c r="M18010" t="s">
        <v>407</v>
      </c>
    </row>
    <row r="18011" spans="1:13" hidden="1">
      <c r="A18011" t="s">
        <v>307</v>
      </c>
      <c r="B18011" t="s">
        <v>338</v>
      </c>
      <c r="C18011" t="s">
        <v>282</v>
      </c>
      <c r="D18011">
        <v>1</v>
      </c>
      <c r="E18011">
        <v>1</v>
      </c>
      <c r="F18011">
        <v>1</v>
      </c>
      <c r="G18011">
        <v>1</v>
      </c>
      <c r="H18011">
        <v>1</v>
      </c>
      <c r="I18011">
        <v>1</v>
      </c>
      <c r="J18011">
        <v>1</v>
      </c>
      <c r="K18011">
        <v>1</v>
      </c>
      <c r="M18011" t="s">
        <v>407</v>
      </c>
    </row>
    <row r="18012" spans="1:13" hidden="1">
      <c r="A18012" t="s">
        <v>307</v>
      </c>
      <c r="B18012" t="s">
        <v>338</v>
      </c>
      <c r="C18012" t="s">
        <v>283</v>
      </c>
      <c r="D18012">
        <v>1</v>
      </c>
      <c r="E18012">
        <v>1</v>
      </c>
      <c r="F18012">
        <v>1</v>
      </c>
      <c r="G18012">
        <v>1</v>
      </c>
      <c r="H18012">
        <v>1</v>
      </c>
      <c r="I18012">
        <v>1</v>
      </c>
      <c r="J18012">
        <v>1</v>
      </c>
      <c r="K18012">
        <v>1</v>
      </c>
      <c r="M18012" t="s">
        <v>407</v>
      </c>
    </row>
    <row r="18013" spans="1:13" hidden="1">
      <c r="A18013" t="s">
        <v>307</v>
      </c>
      <c r="B18013" t="s">
        <v>338</v>
      </c>
      <c r="C18013" t="s">
        <v>284</v>
      </c>
      <c r="D18013">
        <v>1</v>
      </c>
      <c r="E18013">
        <v>1</v>
      </c>
      <c r="F18013">
        <v>1</v>
      </c>
      <c r="G18013">
        <v>1</v>
      </c>
      <c r="H18013">
        <v>1</v>
      </c>
      <c r="I18013">
        <v>1</v>
      </c>
      <c r="J18013">
        <v>1</v>
      </c>
      <c r="K18013">
        <v>1</v>
      </c>
      <c r="M18013" t="s">
        <v>407</v>
      </c>
    </row>
    <row r="18014" spans="1:13" hidden="1">
      <c r="A18014" t="s">
        <v>307</v>
      </c>
      <c r="B18014" t="s">
        <v>338</v>
      </c>
      <c r="C18014" t="s">
        <v>285</v>
      </c>
      <c r="D18014">
        <v>1</v>
      </c>
      <c r="E18014">
        <v>1</v>
      </c>
      <c r="F18014">
        <v>1</v>
      </c>
      <c r="G18014">
        <v>1</v>
      </c>
      <c r="H18014">
        <v>1</v>
      </c>
      <c r="I18014">
        <v>1</v>
      </c>
      <c r="J18014">
        <v>1</v>
      </c>
      <c r="K18014">
        <v>1</v>
      </c>
      <c r="M18014" t="s">
        <v>407</v>
      </c>
    </row>
    <row r="18015" spans="1:13" hidden="1">
      <c r="A18015" t="s">
        <v>307</v>
      </c>
      <c r="B18015" t="s">
        <v>338</v>
      </c>
      <c r="C18015" t="s">
        <v>286</v>
      </c>
      <c r="D18015">
        <v>1</v>
      </c>
      <c r="E18015">
        <v>1</v>
      </c>
      <c r="F18015">
        <v>1</v>
      </c>
      <c r="G18015">
        <v>1</v>
      </c>
      <c r="H18015">
        <v>1</v>
      </c>
      <c r="I18015">
        <v>1</v>
      </c>
      <c r="J18015">
        <v>1</v>
      </c>
      <c r="K18015">
        <v>1</v>
      </c>
      <c r="M18015" t="s">
        <v>407</v>
      </c>
    </row>
    <row r="18016" spans="1:13" hidden="1">
      <c r="A18016" t="s">
        <v>307</v>
      </c>
      <c r="B18016" t="s">
        <v>338</v>
      </c>
      <c r="C18016" t="s">
        <v>287</v>
      </c>
      <c r="D18016">
        <v>1</v>
      </c>
      <c r="E18016">
        <v>1</v>
      </c>
      <c r="F18016">
        <v>1</v>
      </c>
      <c r="G18016">
        <v>1</v>
      </c>
      <c r="H18016">
        <v>1</v>
      </c>
      <c r="I18016">
        <v>1</v>
      </c>
      <c r="J18016">
        <v>1</v>
      </c>
      <c r="K18016">
        <v>1</v>
      </c>
      <c r="M18016" t="s">
        <v>407</v>
      </c>
    </row>
    <row r="18017" spans="1:13" hidden="1">
      <c r="A18017" t="s">
        <v>307</v>
      </c>
      <c r="B18017" t="s">
        <v>338</v>
      </c>
      <c r="C18017" t="s">
        <v>288</v>
      </c>
      <c r="D18017">
        <v>1</v>
      </c>
      <c r="E18017">
        <v>1</v>
      </c>
      <c r="F18017">
        <v>1</v>
      </c>
      <c r="G18017">
        <v>1</v>
      </c>
      <c r="H18017">
        <v>1</v>
      </c>
      <c r="I18017">
        <v>1</v>
      </c>
      <c r="J18017">
        <v>1</v>
      </c>
      <c r="K18017">
        <v>1</v>
      </c>
      <c r="M18017" t="s">
        <v>407</v>
      </c>
    </row>
    <row r="18018" spans="1:13" hidden="1">
      <c r="A18018" t="s">
        <v>307</v>
      </c>
      <c r="B18018" t="s">
        <v>338</v>
      </c>
      <c r="C18018" t="s">
        <v>289</v>
      </c>
      <c r="D18018">
        <v>1</v>
      </c>
      <c r="E18018">
        <v>1</v>
      </c>
      <c r="F18018">
        <v>1</v>
      </c>
      <c r="G18018">
        <v>1</v>
      </c>
      <c r="H18018">
        <v>1</v>
      </c>
      <c r="I18018">
        <v>1</v>
      </c>
      <c r="J18018">
        <v>1</v>
      </c>
      <c r="K18018">
        <v>1</v>
      </c>
      <c r="M18018" t="s">
        <v>407</v>
      </c>
    </row>
    <row r="18019" spans="1:13" hidden="1">
      <c r="A18019" t="s">
        <v>307</v>
      </c>
      <c r="B18019" t="s">
        <v>338</v>
      </c>
      <c r="C18019" t="s">
        <v>290</v>
      </c>
      <c r="D18019">
        <v>1</v>
      </c>
      <c r="E18019">
        <v>1</v>
      </c>
      <c r="F18019">
        <v>1</v>
      </c>
      <c r="G18019">
        <v>1</v>
      </c>
      <c r="H18019">
        <v>1</v>
      </c>
      <c r="I18019">
        <v>1</v>
      </c>
      <c r="J18019">
        <v>1</v>
      </c>
      <c r="K18019">
        <v>1</v>
      </c>
      <c r="M18019" t="s">
        <v>407</v>
      </c>
    </row>
    <row r="18020" spans="1:13" hidden="1">
      <c r="A18020" t="s">
        <v>307</v>
      </c>
      <c r="B18020" t="s">
        <v>338</v>
      </c>
      <c r="C18020" t="s">
        <v>291</v>
      </c>
      <c r="D18020">
        <v>1</v>
      </c>
      <c r="E18020">
        <v>1</v>
      </c>
      <c r="F18020">
        <v>1</v>
      </c>
      <c r="G18020">
        <v>1</v>
      </c>
      <c r="H18020">
        <v>1</v>
      </c>
      <c r="I18020">
        <v>1</v>
      </c>
      <c r="J18020">
        <v>1</v>
      </c>
      <c r="K18020">
        <v>1</v>
      </c>
      <c r="M18020" t="s">
        <v>407</v>
      </c>
    </row>
    <row r="18021" spans="1:13" hidden="1">
      <c r="A18021" t="s">
        <v>307</v>
      </c>
      <c r="B18021" t="s">
        <v>338</v>
      </c>
      <c r="C18021" t="s">
        <v>292</v>
      </c>
      <c r="D18021">
        <v>1</v>
      </c>
      <c r="E18021">
        <v>1</v>
      </c>
      <c r="F18021">
        <v>1</v>
      </c>
      <c r="G18021">
        <v>1</v>
      </c>
      <c r="H18021">
        <v>1</v>
      </c>
      <c r="I18021">
        <v>1</v>
      </c>
      <c r="J18021">
        <v>1</v>
      </c>
      <c r="K18021">
        <v>1</v>
      </c>
      <c r="M18021" t="s">
        <v>407</v>
      </c>
    </row>
    <row r="18022" spans="1:13" hidden="1">
      <c r="A18022" t="s">
        <v>307</v>
      </c>
      <c r="B18022" t="s">
        <v>335</v>
      </c>
      <c r="C18022" t="s">
        <v>278</v>
      </c>
      <c r="D18022" s="114">
        <v>1</v>
      </c>
      <c r="E18022" s="114">
        <v>1</v>
      </c>
      <c r="F18022" s="114">
        <v>1</v>
      </c>
      <c r="G18022" s="114">
        <v>1</v>
      </c>
      <c r="H18022" s="114">
        <v>1</v>
      </c>
      <c r="I18022" s="114">
        <v>1</v>
      </c>
      <c r="J18022" s="114">
        <v>1</v>
      </c>
      <c r="K18022" s="114">
        <v>1</v>
      </c>
      <c r="M18022" s="114"/>
    </row>
    <row r="18023" spans="1:13" hidden="1">
      <c r="A18023" t="s">
        <v>307</v>
      </c>
      <c r="B18023" t="s">
        <v>335</v>
      </c>
      <c r="C18023" t="s">
        <v>279</v>
      </c>
      <c r="D18023" s="114">
        <v>1</v>
      </c>
      <c r="E18023" s="114">
        <v>1</v>
      </c>
      <c r="F18023" s="114">
        <v>1</v>
      </c>
      <c r="G18023" s="114">
        <v>1</v>
      </c>
      <c r="H18023" s="114">
        <v>1</v>
      </c>
      <c r="I18023" s="114">
        <v>1</v>
      </c>
      <c r="J18023" s="114">
        <v>1</v>
      </c>
      <c r="K18023" s="114">
        <v>1</v>
      </c>
      <c r="M18023" s="114"/>
    </row>
    <row r="18024" spans="1:13" hidden="1">
      <c r="A18024" t="s">
        <v>307</v>
      </c>
      <c r="B18024" t="s">
        <v>335</v>
      </c>
      <c r="C18024" t="s">
        <v>280</v>
      </c>
      <c r="D18024" s="114">
        <v>1</v>
      </c>
      <c r="E18024" s="114">
        <v>1</v>
      </c>
      <c r="F18024" s="114">
        <v>1</v>
      </c>
      <c r="G18024" s="114">
        <v>1</v>
      </c>
      <c r="H18024" s="114">
        <v>1</v>
      </c>
      <c r="I18024" s="114">
        <v>1</v>
      </c>
      <c r="J18024" s="114">
        <v>1</v>
      </c>
      <c r="K18024" s="114">
        <v>1</v>
      </c>
      <c r="M18024" s="114"/>
    </row>
    <row r="18025" spans="1:13" hidden="1">
      <c r="A18025" t="s">
        <v>307</v>
      </c>
      <c r="B18025" t="s">
        <v>335</v>
      </c>
      <c r="C18025" t="s">
        <v>277</v>
      </c>
      <c r="D18025" s="114">
        <v>1</v>
      </c>
      <c r="E18025" s="114">
        <v>1</v>
      </c>
      <c r="F18025" s="114">
        <v>1</v>
      </c>
      <c r="G18025" s="114">
        <v>1</v>
      </c>
      <c r="H18025" s="114">
        <v>1</v>
      </c>
      <c r="I18025" s="114">
        <v>1</v>
      </c>
      <c r="J18025" s="114">
        <v>1</v>
      </c>
      <c r="K18025" s="114">
        <v>1</v>
      </c>
      <c r="M18025" s="114"/>
    </row>
    <row r="18026" spans="1:13" hidden="1">
      <c r="A18026" t="s">
        <v>307</v>
      </c>
      <c r="B18026" t="s">
        <v>335</v>
      </c>
      <c r="C18026" t="s">
        <v>281</v>
      </c>
      <c r="D18026" s="114">
        <v>1</v>
      </c>
      <c r="E18026" s="114">
        <v>1</v>
      </c>
      <c r="F18026" s="114">
        <v>1</v>
      </c>
      <c r="G18026" s="114">
        <v>1</v>
      </c>
      <c r="H18026" s="114">
        <v>1</v>
      </c>
      <c r="I18026" s="114">
        <v>1</v>
      </c>
      <c r="J18026" s="114">
        <v>1</v>
      </c>
      <c r="K18026" s="114">
        <v>1</v>
      </c>
      <c r="M18026" s="114"/>
    </row>
    <row r="18027" spans="1:13" hidden="1">
      <c r="A18027" t="s">
        <v>307</v>
      </c>
      <c r="B18027" t="s">
        <v>335</v>
      </c>
      <c r="C18027" t="s">
        <v>282</v>
      </c>
      <c r="D18027" s="114">
        <v>1</v>
      </c>
      <c r="E18027" s="114">
        <v>1</v>
      </c>
      <c r="F18027" s="114">
        <v>1</v>
      </c>
      <c r="G18027" s="114">
        <v>1</v>
      </c>
      <c r="H18027" s="114">
        <v>1</v>
      </c>
      <c r="I18027" s="114">
        <v>1</v>
      </c>
      <c r="J18027" s="114">
        <v>1</v>
      </c>
      <c r="K18027" s="114">
        <v>1</v>
      </c>
      <c r="M18027" s="114"/>
    </row>
    <row r="18028" spans="1:13" hidden="1">
      <c r="A18028" t="s">
        <v>307</v>
      </c>
      <c r="B18028" t="s">
        <v>335</v>
      </c>
      <c r="C18028" t="s">
        <v>283</v>
      </c>
      <c r="D18028" s="114">
        <v>1</v>
      </c>
      <c r="E18028" s="114">
        <v>1</v>
      </c>
      <c r="F18028" s="114">
        <v>1</v>
      </c>
      <c r="G18028" s="114">
        <v>1</v>
      </c>
      <c r="H18028" s="114">
        <v>1</v>
      </c>
      <c r="I18028" s="114">
        <v>1</v>
      </c>
      <c r="J18028" s="114">
        <v>1</v>
      </c>
      <c r="K18028" s="114">
        <v>1</v>
      </c>
      <c r="M18028" s="114"/>
    </row>
    <row r="18029" spans="1:13" hidden="1">
      <c r="A18029" t="s">
        <v>307</v>
      </c>
      <c r="B18029" t="s">
        <v>335</v>
      </c>
      <c r="C18029" t="s">
        <v>284</v>
      </c>
      <c r="D18029" s="114">
        <v>1</v>
      </c>
      <c r="E18029" s="114">
        <v>1</v>
      </c>
      <c r="F18029" s="114">
        <v>1</v>
      </c>
      <c r="G18029" s="114">
        <v>1</v>
      </c>
      <c r="H18029" s="114">
        <v>1</v>
      </c>
      <c r="I18029" s="114">
        <v>1</v>
      </c>
      <c r="J18029" s="114">
        <v>1</v>
      </c>
      <c r="K18029" s="114">
        <v>1</v>
      </c>
      <c r="M18029" s="114"/>
    </row>
    <row r="18030" spans="1:13" hidden="1">
      <c r="A18030" t="s">
        <v>307</v>
      </c>
      <c r="B18030" t="s">
        <v>335</v>
      </c>
      <c r="C18030" t="s">
        <v>285</v>
      </c>
      <c r="D18030" s="114">
        <v>1</v>
      </c>
      <c r="E18030" s="114">
        <v>1</v>
      </c>
      <c r="F18030" s="114">
        <v>1</v>
      </c>
      <c r="G18030" s="114">
        <v>1</v>
      </c>
      <c r="H18030" s="114">
        <v>1</v>
      </c>
      <c r="I18030" s="114">
        <v>1</v>
      </c>
      <c r="J18030" s="114">
        <v>1</v>
      </c>
      <c r="K18030" s="114">
        <v>1</v>
      </c>
      <c r="M18030" s="114"/>
    </row>
    <row r="18031" spans="1:13" hidden="1">
      <c r="A18031" t="s">
        <v>307</v>
      </c>
      <c r="B18031" t="s">
        <v>335</v>
      </c>
      <c r="C18031" t="s">
        <v>286</v>
      </c>
      <c r="D18031" s="114">
        <v>1</v>
      </c>
      <c r="E18031" s="114">
        <v>1</v>
      </c>
      <c r="F18031" s="114">
        <v>1</v>
      </c>
      <c r="G18031" s="114">
        <v>1</v>
      </c>
      <c r="H18031" s="114">
        <v>1</v>
      </c>
      <c r="I18031" s="114">
        <v>1</v>
      </c>
      <c r="J18031" s="114">
        <v>1</v>
      </c>
      <c r="K18031" s="114">
        <v>1</v>
      </c>
      <c r="M18031" s="114"/>
    </row>
    <row r="18032" spans="1:13" hidden="1">
      <c r="A18032" t="s">
        <v>307</v>
      </c>
      <c r="B18032" t="s">
        <v>335</v>
      </c>
      <c r="C18032" t="s">
        <v>287</v>
      </c>
      <c r="D18032" s="114">
        <v>1</v>
      </c>
      <c r="E18032" s="114">
        <v>1</v>
      </c>
      <c r="F18032" s="114">
        <v>1</v>
      </c>
      <c r="G18032" s="114">
        <v>1</v>
      </c>
      <c r="H18032" s="114">
        <v>1</v>
      </c>
      <c r="I18032" s="114">
        <v>1</v>
      </c>
      <c r="J18032" s="114">
        <v>1</v>
      </c>
      <c r="K18032" s="114">
        <v>1</v>
      </c>
      <c r="M18032" s="114"/>
    </row>
    <row r="18033" spans="1:13" hidden="1">
      <c r="A18033" t="s">
        <v>307</v>
      </c>
      <c r="B18033" t="s">
        <v>335</v>
      </c>
      <c r="C18033" t="s">
        <v>288</v>
      </c>
      <c r="D18033" s="114">
        <v>1</v>
      </c>
      <c r="E18033" s="114">
        <v>1</v>
      </c>
      <c r="F18033" s="114">
        <v>1</v>
      </c>
      <c r="G18033" s="114">
        <v>1</v>
      </c>
      <c r="H18033" s="114">
        <v>1</v>
      </c>
      <c r="I18033" s="114">
        <v>1</v>
      </c>
      <c r="J18033" s="114">
        <v>1</v>
      </c>
      <c r="K18033" s="114">
        <v>1</v>
      </c>
      <c r="M18033" s="114"/>
    </row>
    <row r="18034" spans="1:13" hidden="1">
      <c r="A18034" t="s">
        <v>307</v>
      </c>
      <c r="B18034" t="s">
        <v>335</v>
      </c>
      <c r="C18034" t="s">
        <v>289</v>
      </c>
      <c r="D18034" s="114">
        <v>1</v>
      </c>
      <c r="E18034" s="114">
        <v>1</v>
      </c>
      <c r="F18034" s="114">
        <v>1</v>
      </c>
      <c r="G18034" s="114">
        <v>1</v>
      </c>
      <c r="H18034" s="114">
        <v>1</v>
      </c>
      <c r="I18034" s="114">
        <v>1</v>
      </c>
      <c r="J18034" s="114">
        <v>1</v>
      </c>
      <c r="K18034" s="114">
        <v>1</v>
      </c>
      <c r="M18034" s="114"/>
    </row>
    <row r="18035" spans="1:13" hidden="1">
      <c r="A18035" t="s">
        <v>307</v>
      </c>
      <c r="B18035" t="s">
        <v>335</v>
      </c>
      <c r="C18035" t="s">
        <v>290</v>
      </c>
      <c r="D18035" s="114">
        <v>1</v>
      </c>
      <c r="E18035" s="114">
        <v>1</v>
      </c>
      <c r="F18035" s="114">
        <v>1</v>
      </c>
      <c r="G18035" s="114">
        <v>1</v>
      </c>
      <c r="H18035" s="114">
        <v>1</v>
      </c>
      <c r="I18035" s="114">
        <v>1</v>
      </c>
      <c r="J18035" s="114">
        <v>1</v>
      </c>
      <c r="K18035" s="114">
        <v>1</v>
      </c>
      <c r="M18035" s="114"/>
    </row>
    <row r="18036" spans="1:13" hidden="1">
      <c r="A18036" t="s">
        <v>307</v>
      </c>
      <c r="B18036" t="s">
        <v>335</v>
      </c>
      <c r="C18036" t="s">
        <v>291</v>
      </c>
      <c r="D18036" s="114">
        <v>1</v>
      </c>
      <c r="E18036" s="114">
        <v>1</v>
      </c>
      <c r="F18036" s="114">
        <v>1</v>
      </c>
      <c r="G18036" s="114">
        <v>1</v>
      </c>
      <c r="H18036" s="114">
        <v>1</v>
      </c>
      <c r="I18036" s="114">
        <v>1</v>
      </c>
      <c r="J18036" s="114">
        <v>1</v>
      </c>
      <c r="K18036" s="114">
        <v>1</v>
      </c>
      <c r="M18036" s="114"/>
    </row>
    <row r="18037" spans="1:13" hidden="1">
      <c r="A18037" t="s">
        <v>307</v>
      </c>
      <c r="B18037" t="s">
        <v>335</v>
      </c>
      <c r="C18037" t="s">
        <v>292</v>
      </c>
      <c r="D18037" s="114">
        <v>1</v>
      </c>
      <c r="E18037" s="114">
        <v>1</v>
      </c>
      <c r="F18037" s="114">
        <v>1</v>
      </c>
      <c r="G18037" s="114">
        <v>1</v>
      </c>
      <c r="H18037" s="114">
        <v>1</v>
      </c>
      <c r="I18037" s="114">
        <v>1</v>
      </c>
      <c r="J18037" s="114">
        <v>1</v>
      </c>
      <c r="K18037" s="114">
        <v>1</v>
      </c>
      <c r="M18037" s="114"/>
    </row>
    <row r="18038" spans="1:13" hidden="1">
      <c r="A18038" t="s">
        <v>307</v>
      </c>
      <c r="B18038" t="s">
        <v>336</v>
      </c>
      <c r="C18038" t="s">
        <v>278</v>
      </c>
      <c r="D18038" s="114">
        <v>1</v>
      </c>
      <c r="E18038" s="114">
        <v>1</v>
      </c>
      <c r="F18038" s="114">
        <v>1</v>
      </c>
      <c r="G18038" s="114">
        <v>1</v>
      </c>
      <c r="H18038" s="114">
        <v>1</v>
      </c>
      <c r="I18038" s="114">
        <v>1</v>
      </c>
      <c r="J18038" s="114">
        <v>1</v>
      </c>
      <c r="K18038" s="114">
        <v>1</v>
      </c>
      <c r="M18038" s="114"/>
    </row>
    <row r="18039" spans="1:13" hidden="1">
      <c r="A18039" t="s">
        <v>307</v>
      </c>
      <c r="B18039" t="s">
        <v>336</v>
      </c>
      <c r="C18039" t="s">
        <v>279</v>
      </c>
      <c r="D18039" s="114">
        <v>1</v>
      </c>
      <c r="E18039" s="114">
        <v>1</v>
      </c>
      <c r="F18039" s="114">
        <v>1</v>
      </c>
      <c r="G18039" s="114">
        <v>1</v>
      </c>
      <c r="H18039" s="114">
        <v>1</v>
      </c>
      <c r="I18039" s="114">
        <v>1</v>
      </c>
      <c r="J18039" s="114">
        <v>1</v>
      </c>
      <c r="K18039" s="114">
        <v>1</v>
      </c>
      <c r="M18039" s="114"/>
    </row>
    <row r="18040" spans="1:13" hidden="1">
      <c r="A18040" t="s">
        <v>307</v>
      </c>
      <c r="B18040" t="s">
        <v>336</v>
      </c>
      <c r="C18040" t="s">
        <v>280</v>
      </c>
      <c r="D18040" s="114">
        <v>1</v>
      </c>
      <c r="E18040" s="114">
        <v>1</v>
      </c>
      <c r="F18040" s="114">
        <v>1</v>
      </c>
      <c r="G18040" s="114">
        <v>1</v>
      </c>
      <c r="H18040" s="114">
        <v>1</v>
      </c>
      <c r="I18040" s="114">
        <v>1</v>
      </c>
      <c r="J18040" s="114">
        <v>1</v>
      </c>
      <c r="K18040" s="114">
        <v>1</v>
      </c>
      <c r="M18040" s="114"/>
    </row>
    <row r="18041" spans="1:13" hidden="1">
      <c r="A18041" t="s">
        <v>307</v>
      </c>
      <c r="B18041" t="s">
        <v>336</v>
      </c>
      <c r="C18041" t="s">
        <v>277</v>
      </c>
      <c r="D18041" s="114">
        <v>1</v>
      </c>
      <c r="E18041" s="114">
        <v>1</v>
      </c>
      <c r="F18041" s="114">
        <v>1</v>
      </c>
      <c r="G18041" s="114">
        <v>1</v>
      </c>
      <c r="H18041" s="114">
        <v>1</v>
      </c>
      <c r="I18041" s="114">
        <v>1</v>
      </c>
      <c r="J18041" s="114">
        <v>1</v>
      </c>
      <c r="K18041" s="114">
        <v>1</v>
      </c>
      <c r="M18041" s="114"/>
    </row>
    <row r="18042" spans="1:13" hidden="1">
      <c r="A18042" t="s">
        <v>307</v>
      </c>
      <c r="B18042" t="s">
        <v>336</v>
      </c>
      <c r="C18042" t="s">
        <v>281</v>
      </c>
      <c r="D18042" s="114">
        <v>1</v>
      </c>
      <c r="E18042" s="114">
        <v>1</v>
      </c>
      <c r="F18042" s="114">
        <v>1</v>
      </c>
      <c r="G18042" s="114">
        <v>1</v>
      </c>
      <c r="H18042" s="114">
        <v>1</v>
      </c>
      <c r="I18042" s="114">
        <v>1</v>
      </c>
      <c r="J18042" s="114">
        <v>1</v>
      </c>
      <c r="K18042" s="114">
        <v>1</v>
      </c>
      <c r="M18042" s="114"/>
    </row>
    <row r="18043" spans="1:13" hidden="1">
      <c r="A18043" t="s">
        <v>307</v>
      </c>
      <c r="B18043" t="s">
        <v>336</v>
      </c>
      <c r="C18043" t="s">
        <v>282</v>
      </c>
      <c r="D18043" s="114">
        <v>1</v>
      </c>
      <c r="E18043" s="114">
        <v>1</v>
      </c>
      <c r="F18043" s="114">
        <v>1</v>
      </c>
      <c r="G18043" s="114">
        <v>1</v>
      </c>
      <c r="H18043" s="114">
        <v>1</v>
      </c>
      <c r="I18043" s="114">
        <v>1</v>
      </c>
      <c r="J18043" s="114">
        <v>1</v>
      </c>
      <c r="K18043" s="114">
        <v>1</v>
      </c>
      <c r="M18043" s="114"/>
    </row>
    <row r="18044" spans="1:13" hidden="1">
      <c r="A18044" t="s">
        <v>307</v>
      </c>
      <c r="B18044" t="s">
        <v>336</v>
      </c>
      <c r="C18044" t="s">
        <v>283</v>
      </c>
      <c r="D18044" s="114">
        <v>1</v>
      </c>
      <c r="E18044" s="114">
        <v>1</v>
      </c>
      <c r="F18044" s="114">
        <v>1</v>
      </c>
      <c r="G18044" s="114">
        <v>1</v>
      </c>
      <c r="H18044" s="114">
        <v>1</v>
      </c>
      <c r="I18044" s="114">
        <v>1</v>
      </c>
      <c r="J18044" s="114">
        <v>1</v>
      </c>
      <c r="K18044" s="114">
        <v>1</v>
      </c>
      <c r="M18044" s="114"/>
    </row>
    <row r="18045" spans="1:13" hidden="1">
      <c r="A18045" t="s">
        <v>307</v>
      </c>
      <c r="B18045" t="s">
        <v>336</v>
      </c>
      <c r="C18045" t="s">
        <v>284</v>
      </c>
      <c r="D18045" s="114">
        <v>1</v>
      </c>
      <c r="E18045" s="114">
        <v>1</v>
      </c>
      <c r="F18045" s="114">
        <v>1</v>
      </c>
      <c r="G18045" s="114">
        <v>1</v>
      </c>
      <c r="H18045" s="114">
        <v>1</v>
      </c>
      <c r="I18045" s="114">
        <v>1</v>
      </c>
      <c r="J18045" s="114">
        <v>1</v>
      </c>
      <c r="K18045" s="114">
        <v>1</v>
      </c>
      <c r="M18045" s="114"/>
    </row>
    <row r="18046" spans="1:13" hidden="1">
      <c r="A18046" t="s">
        <v>307</v>
      </c>
      <c r="B18046" t="s">
        <v>336</v>
      </c>
      <c r="C18046" t="s">
        <v>285</v>
      </c>
      <c r="D18046" s="114">
        <v>1</v>
      </c>
      <c r="E18046" s="114">
        <v>1</v>
      </c>
      <c r="F18046" s="114">
        <v>1</v>
      </c>
      <c r="G18046" s="114">
        <v>1</v>
      </c>
      <c r="H18046" s="114">
        <v>1</v>
      </c>
      <c r="I18046" s="114">
        <v>1</v>
      </c>
      <c r="J18046" s="114">
        <v>1</v>
      </c>
      <c r="K18046" s="114">
        <v>1</v>
      </c>
      <c r="M18046" s="114"/>
    </row>
    <row r="18047" spans="1:13" hidden="1">
      <c r="A18047" t="s">
        <v>307</v>
      </c>
      <c r="B18047" t="s">
        <v>336</v>
      </c>
      <c r="C18047" t="s">
        <v>286</v>
      </c>
      <c r="D18047" s="114">
        <v>1</v>
      </c>
      <c r="E18047" s="114">
        <v>1</v>
      </c>
      <c r="F18047" s="114">
        <v>1</v>
      </c>
      <c r="G18047" s="114">
        <v>1</v>
      </c>
      <c r="H18047" s="114">
        <v>1</v>
      </c>
      <c r="I18047" s="114">
        <v>1</v>
      </c>
      <c r="J18047" s="114">
        <v>1</v>
      </c>
      <c r="K18047" s="114">
        <v>1</v>
      </c>
      <c r="M18047" s="114"/>
    </row>
    <row r="18048" spans="1:13" hidden="1">
      <c r="A18048" t="s">
        <v>307</v>
      </c>
      <c r="B18048" t="s">
        <v>336</v>
      </c>
      <c r="C18048" t="s">
        <v>287</v>
      </c>
      <c r="D18048" s="114">
        <v>1</v>
      </c>
      <c r="E18048" s="114">
        <v>1</v>
      </c>
      <c r="F18048" s="114">
        <v>1</v>
      </c>
      <c r="G18048" s="114">
        <v>1</v>
      </c>
      <c r="H18048" s="114">
        <v>1</v>
      </c>
      <c r="I18048" s="114">
        <v>1</v>
      </c>
      <c r="J18048" s="114">
        <v>1</v>
      </c>
      <c r="K18048" s="114">
        <v>1</v>
      </c>
      <c r="M18048" s="114"/>
    </row>
    <row r="18049" spans="1:13" hidden="1">
      <c r="A18049" t="s">
        <v>307</v>
      </c>
      <c r="B18049" t="s">
        <v>336</v>
      </c>
      <c r="C18049" t="s">
        <v>288</v>
      </c>
      <c r="D18049" s="114">
        <v>1</v>
      </c>
      <c r="E18049" s="114">
        <v>1</v>
      </c>
      <c r="F18049" s="114">
        <v>1</v>
      </c>
      <c r="G18049" s="114">
        <v>1</v>
      </c>
      <c r="H18049" s="114">
        <v>1</v>
      </c>
      <c r="I18049" s="114">
        <v>1</v>
      </c>
      <c r="J18049" s="114">
        <v>1</v>
      </c>
      <c r="K18049" s="114">
        <v>1</v>
      </c>
      <c r="M18049" s="114"/>
    </row>
    <row r="18050" spans="1:13" hidden="1">
      <c r="A18050" t="s">
        <v>307</v>
      </c>
      <c r="B18050" t="s">
        <v>336</v>
      </c>
      <c r="C18050" t="s">
        <v>289</v>
      </c>
      <c r="D18050" s="114">
        <v>1</v>
      </c>
      <c r="E18050" s="114">
        <v>1</v>
      </c>
      <c r="F18050" s="114">
        <v>1</v>
      </c>
      <c r="G18050" s="114">
        <v>1</v>
      </c>
      <c r="H18050" s="114">
        <v>1</v>
      </c>
      <c r="I18050" s="114">
        <v>1</v>
      </c>
      <c r="J18050" s="114">
        <v>1</v>
      </c>
      <c r="K18050" s="114">
        <v>1</v>
      </c>
      <c r="M18050" s="114"/>
    </row>
    <row r="18051" spans="1:13" hidden="1">
      <c r="A18051" t="s">
        <v>307</v>
      </c>
      <c r="B18051" t="s">
        <v>336</v>
      </c>
      <c r="C18051" t="s">
        <v>290</v>
      </c>
      <c r="D18051" s="114">
        <v>1</v>
      </c>
      <c r="E18051" s="114">
        <v>1</v>
      </c>
      <c r="F18051" s="114">
        <v>1</v>
      </c>
      <c r="G18051" s="114">
        <v>1</v>
      </c>
      <c r="H18051" s="114">
        <v>1</v>
      </c>
      <c r="I18051" s="114">
        <v>1</v>
      </c>
      <c r="J18051" s="114">
        <v>1</v>
      </c>
      <c r="K18051" s="114">
        <v>1</v>
      </c>
      <c r="M18051" s="114"/>
    </row>
    <row r="18052" spans="1:13" hidden="1">
      <c r="A18052" t="s">
        <v>307</v>
      </c>
      <c r="B18052" t="s">
        <v>336</v>
      </c>
      <c r="C18052" t="s">
        <v>291</v>
      </c>
      <c r="D18052" s="114">
        <v>1</v>
      </c>
      <c r="E18052" s="114">
        <v>1</v>
      </c>
      <c r="F18052" s="114">
        <v>1</v>
      </c>
      <c r="G18052" s="114">
        <v>1</v>
      </c>
      <c r="H18052" s="114">
        <v>1</v>
      </c>
      <c r="I18052" s="114">
        <v>1</v>
      </c>
      <c r="J18052" s="114">
        <v>1</v>
      </c>
      <c r="K18052" s="114">
        <v>1</v>
      </c>
      <c r="M18052" s="114"/>
    </row>
    <row r="18053" spans="1:13" hidden="1">
      <c r="A18053" t="s">
        <v>307</v>
      </c>
      <c r="B18053" t="s">
        <v>336</v>
      </c>
      <c r="C18053" t="s">
        <v>292</v>
      </c>
      <c r="D18053" s="114">
        <v>1</v>
      </c>
      <c r="E18053" s="114">
        <v>1</v>
      </c>
      <c r="F18053" s="114">
        <v>1</v>
      </c>
      <c r="G18053" s="114">
        <v>1</v>
      </c>
      <c r="H18053" s="114">
        <v>1</v>
      </c>
      <c r="I18053" s="114">
        <v>1</v>
      </c>
      <c r="J18053" s="114">
        <v>1</v>
      </c>
      <c r="K18053" s="114">
        <v>1</v>
      </c>
      <c r="M18053" s="114"/>
    </row>
    <row r="18054" spans="1:13" hidden="1">
      <c r="A18054" t="s">
        <v>307</v>
      </c>
      <c r="B18054" t="s">
        <v>337</v>
      </c>
      <c r="C18054" t="s">
        <v>278</v>
      </c>
      <c r="D18054">
        <v>1</v>
      </c>
      <c r="E18054">
        <v>1</v>
      </c>
      <c r="F18054">
        <v>1</v>
      </c>
      <c r="G18054">
        <v>1</v>
      </c>
      <c r="H18054">
        <v>1</v>
      </c>
      <c r="I18054">
        <v>1</v>
      </c>
      <c r="J18054">
        <v>1</v>
      </c>
      <c r="K18054">
        <v>1</v>
      </c>
      <c r="M18054" t="s">
        <v>407</v>
      </c>
    </row>
    <row r="18055" spans="1:13" hidden="1">
      <c r="A18055" t="s">
        <v>307</v>
      </c>
      <c r="B18055" t="s">
        <v>337</v>
      </c>
      <c r="C18055" t="s">
        <v>279</v>
      </c>
      <c r="D18055">
        <v>1</v>
      </c>
      <c r="E18055">
        <v>1</v>
      </c>
      <c r="F18055">
        <v>1</v>
      </c>
      <c r="G18055">
        <v>1</v>
      </c>
      <c r="H18055">
        <v>1</v>
      </c>
      <c r="I18055">
        <v>1</v>
      </c>
      <c r="J18055">
        <v>1</v>
      </c>
      <c r="K18055">
        <v>1</v>
      </c>
      <c r="M18055" t="s">
        <v>407</v>
      </c>
    </row>
    <row r="18056" spans="1:13" hidden="1">
      <c r="A18056" t="s">
        <v>307</v>
      </c>
      <c r="B18056" t="s">
        <v>337</v>
      </c>
      <c r="C18056" t="s">
        <v>280</v>
      </c>
      <c r="D18056">
        <v>1</v>
      </c>
      <c r="E18056">
        <v>1</v>
      </c>
      <c r="F18056">
        <v>1</v>
      </c>
      <c r="G18056">
        <v>1</v>
      </c>
      <c r="H18056">
        <v>1</v>
      </c>
      <c r="I18056">
        <v>1</v>
      </c>
      <c r="J18056">
        <v>1</v>
      </c>
      <c r="K18056">
        <v>1</v>
      </c>
      <c r="M18056" t="s">
        <v>407</v>
      </c>
    </row>
    <row r="18057" spans="1:13" hidden="1">
      <c r="A18057" t="s">
        <v>307</v>
      </c>
      <c r="B18057" t="s">
        <v>337</v>
      </c>
      <c r="C18057" t="s">
        <v>277</v>
      </c>
      <c r="D18057">
        <v>1</v>
      </c>
      <c r="E18057">
        <v>1</v>
      </c>
      <c r="F18057">
        <v>1</v>
      </c>
      <c r="G18057">
        <v>1</v>
      </c>
      <c r="H18057">
        <v>1</v>
      </c>
      <c r="I18057">
        <v>1</v>
      </c>
      <c r="J18057">
        <v>1</v>
      </c>
      <c r="K18057">
        <v>1</v>
      </c>
      <c r="M18057" t="s">
        <v>407</v>
      </c>
    </row>
    <row r="18058" spans="1:13" hidden="1">
      <c r="A18058" t="s">
        <v>307</v>
      </c>
      <c r="B18058" t="s">
        <v>337</v>
      </c>
      <c r="C18058" t="s">
        <v>281</v>
      </c>
      <c r="D18058">
        <v>1</v>
      </c>
      <c r="E18058">
        <v>1</v>
      </c>
      <c r="F18058">
        <v>1</v>
      </c>
      <c r="G18058">
        <v>1</v>
      </c>
      <c r="H18058">
        <v>1</v>
      </c>
      <c r="I18058">
        <v>1</v>
      </c>
      <c r="J18058">
        <v>1</v>
      </c>
      <c r="K18058">
        <v>1</v>
      </c>
      <c r="M18058" t="s">
        <v>407</v>
      </c>
    </row>
    <row r="18059" spans="1:13" hidden="1">
      <c r="A18059" t="s">
        <v>307</v>
      </c>
      <c r="B18059" t="s">
        <v>337</v>
      </c>
      <c r="C18059" t="s">
        <v>282</v>
      </c>
      <c r="D18059">
        <v>1</v>
      </c>
      <c r="E18059">
        <v>1</v>
      </c>
      <c r="F18059">
        <v>1</v>
      </c>
      <c r="G18059">
        <v>1</v>
      </c>
      <c r="H18059">
        <v>1</v>
      </c>
      <c r="I18059">
        <v>1</v>
      </c>
      <c r="J18059">
        <v>1</v>
      </c>
      <c r="K18059">
        <v>1</v>
      </c>
      <c r="M18059" t="s">
        <v>407</v>
      </c>
    </row>
    <row r="18060" spans="1:13" hidden="1">
      <c r="A18060" t="s">
        <v>307</v>
      </c>
      <c r="B18060" t="s">
        <v>337</v>
      </c>
      <c r="C18060" t="s">
        <v>283</v>
      </c>
      <c r="D18060">
        <v>1</v>
      </c>
      <c r="E18060">
        <v>1</v>
      </c>
      <c r="F18060">
        <v>1</v>
      </c>
      <c r="G18060">
        <v>1</v>
      </c>
      <c r="H18060">
        <v>1</v>
      </c>
      <c r="I18060">
        <v>1</v>
      </c>
      <c r="J18060">
        <v>1</v>
      </c>
      <c r="K18060">
        <v>1</v>
      </c>
      <c r="M18060" t="s">
        <v>407</v>
      </c>
    </row>
    <row r="18061" spans="1:13" hidden="1">
      <c r="A18061" t="s">
        <v>307</v>
      </c>
      <c r="B18061" t="s">
        <v>337</v>
      </c>
      <c r="C18061" t="s">
        <v>284</v>
      </c>
      <c r="D18061">
        <v>1</v>
      </c>
      <c r="E18061">
        <v>1</v>
      </c>
      <c r="F18061">
        <v>1</v>
      </c>
      <c r="G18061">
        <v>1</v>
      </c>
      <c r="H18061">
        <v>1</v>
      </c>
      <c r="I18061">
        <v>1</v>
      </c>
      <c r="J18061">
        <v>1</v>
      </c>
      <c r="K18061">
        <v>1</v>
      </c>
      <c r="M18061" t="s">
        <v>407</v>
      </c>
    </row>
    <row r="18062" spans="1:13" hidden="1">
      <c r="A18062" t="s">
        <v>307</v>
      </c>
      <c r="B18062" t="s">
        <v>337</v>
      </c>
      <c r="C18062" t="s">
        <v>285</v>
      </c>
      <c r="D18062">
        <v>1</v>
      </c>
      <c r="E18062">
        <v>1</v>
      </c>
      <c r="F18062">
        <v>1</v>
      </c>
      <c r="G18062">
        <v>1</v>
      </c>
      <c r="H18062">
        <v>1</v>
      </c>
      <c r="I18062">
        <v>1</v>
      </c>
      <c r="J18062">
        <v>1</v>
      </c>
      <c r="K18062">
        <v>1</v>
      </c>
      <c r="M18062" t="s">
        <v>407</v>
      </c>
    </row>
    <row r="18063" spans="1:13" hidden="1">
      <c r="A18063" t="s">
        <v>307</v>
      </c>
      <c r="B18063" t="s">
        <v>337</v>
      </c>
      <c r="C18063" t="s">
        <v>286</v>
      </c>
      <c r="D18063">
        <v>1</v>
      </c>
      <c r="E18063">
        <v>1</v>
      </c>
      <c r="F18063">
        <v>1</v>
      </c>
      <c r="G18063">
        <v>1</v>
      </c>
      <c r="H18063">
        <v>1</v>
      </c>
      <c r="I18063">
        <v>1</v>
      </c>
      <c r="J18063">
        <v>1</v>
      </c>
      <c r="K18063">
        <v>1</v>
      </c>
      <c r="M18063" t="s">
        <v>407</v>
      </c>
    </row>
    <row r="18064" spans="1:13" hidden="1">
      <c r="A18064" t="s">
        <v>307</v>
      </c>
      <c r="B18064" t="s">
        <v>337</v>
      </c>
      <c r="C18064" t="s">
        <v>287</v>
      </c>
      <c r="D18064">
        <v>1</v>
      </c>
      <c r="E18064">
        <v>1</v>
      </c>
      <c r="F18064">
        <v>1</v>
      </c>
      <c r="G18064">
        <v>1</v>
      </c>
      <c r="H18064">
        <v>1</v>
      </c>
      <c r="I18064">
        <v>1</v>
      </c>
      <c r="J18064">
        <v>1</v>
      </c>
      <c r="K18064">
        <v>1</v>
      </c>
      <c r="M18064" t="s">
        <v>407</v>
      </c>
    </row>
    <row r="18065" spans="1:13" hidden="1">
      <c r="A18065" t="s">
        <v>307</v>
      </c>
      <c r="B18065" t="s">
        <v>337</v>
      </c>
      <c r="C18065" t="s">
        <v>288</v>
      </c>
      <c r="D18065">
        <v>1</v>
      </c>
      <c r="E18065">
        <v>1</v>
      </c>
      <c r="F18065">
        <v>1</v>
      </c>
      <c r="G18065">
        <v>1</v>
      </c>
      <c r="H18065">
        <v>1</v>
      </c>
      <c r="I18065">
        <v>1</v>
      </c>
      <c r="J18065">
        <v>1</v>
      </c>
      <c r="K18065">
        <v>1</v>
      </c>
      <c r="M18065" t="s">
        <v>407</v>
      </c>
    </row>
    <row r="18066" spans="1:13" hidden="1">
      <c r="A18066" t="s">
        <v>307</v>
      </c>
      <c r="B18066" t="s">
        <v>337</v>
      </c>
      <c r="C18066" t="s">
        <v>289</v>
      </c>
      <c r="D18066">
        <v>1</v>
      </c>
      <c r="E18066">
        <v>1</v>
      </c>
      <c r="F18066">
        <v>1</v>
      </c>
      <c r="G18066">
        <v>1</v>
      </c>
      <c r="H18066">
        <v>1</v>
      </c>
      <c r="I18066">
        <v>1</v>
      </c>
      <c r="J18066">
        <v>1</v>
      </c>
      <c r="K18066">
        <v>1</v>
      </c>
      <c r="M18066" t="s">
        <v>407</v>
      </c>
    </row>
    <row r="18067" spans="1:13" hidden="1">
      <c r="A18067" t="s">
        <v>307</v>
      </c>
      <c r="B18067" t="s">
        <v>337</v>
      </c>
      <c r="C18067" t="s">
        <v>290</v>
      </c>
      <c r="D18067">
        <v>1</v>
      </c>
      <c r="E18067">
        <v>1</v>
      </c>
      <c r="F18067">
        <v>1</v>
      </c>
      <c r="G18067">
        <v>1</v>
      </c>
      <c r="H18067">
        <v>1</v>
      </c>
      <c r="I18067">
        <v>1</v>
      </c>
      <c r="J18067">
        <v>1</v>
      </c>
      <c r="K18067">
        <v>1</v>
      </c>
      <c r="M18067" t="s">
        <v>407</v>
      </c>
    </row>
    <row r="18068" spans="1:13" hidden="1">
      <c r="A18068" t="s">
        <v>307</v>
      </c>
      <c r="B18068" t="s">
        <v>337</v>
      </c>
      <c r="C18068" t="s">
        <v>291</v>
      </c>
      <c r="D18068">
        <v>1</v>
      </c>
      <c r="E18068">
        <v>1</v>
      </c>
      <c r="F18068">
        <v>1</v>
      </c>
      <c r="G18068">
        <v>1</v>
      </c>
      <c r="H18068">
        <v>1</v>
      </c>
      <c r="I18068">
        <v>1</v>
      </c>
      <c r="J18068">
        <v>1</v>
      </c>
      <c r="K18068">
        <v>1</v>
      </c>
      <c r="M18068" t="s">
        <v>407</v>
      </c>
    </row>
    <row r="18069" spans="1:13" hidden="1">
      <c r="A18069" t="s">
        <v>307</v>
      </c>
      <c r="B18069" t="s">
        <v>337</v>
      </c>
      <c r="C18069" t="s">
        <v>292</v>
      </c>
      <c r="D18069">
        <v>1</v>
      </c>
      <c r="E18069">
        <v>1</v>
      </c>
      <c r="F18069">
        <v>1</v>
      </c>
      <c r="G18069">
        <v>1</v>
      </c>
      <c r="H18069">
        <v>1</v>
      </c>
      <c r="I18069">
        <v>1</v>
      </c>
      <c r="J18069">
        <v>1</v>
      </c>
      <c r="K18069">
        <v>1</v>
      </c>
      <c r="M18069" t="s">
        <v>407</v>
      </c>
    </row>
    <row r="18070" spans="1:13" hidden="1">
      <c r="A18070" t="s">
        <v>307</v>
      </c>
      <c r="B18070" t="s">
        <v>374</v>
      </c>
      <c r="C18070" t="s">
        <v>278</v>
      </c>
      <c r="D18070" s="2">
        <v>1</v>
      </c>
      <c r="E18070" s="2">
        <v>1</v>
      </c>
      <c r="F18070" s="2">
        <v>1</v>
      </c>
      <c r="G18070" s="2">
        <v>1</v>
      </c>
      <c r="H18070" s="2">
        <v>1</v>
      </c>
      <c r="I18070" s="2">
        <v>1</v>
      </c>
      <c r="J18070" s="2">
        <v>1</v>
      </c>
      <c r="K18070" s="2">
        <v>1</v>
      </c>
    </row>
    <row r="18071" spans="1:13" hidden="1">
      <c r="A18071" t="s">
        <v>307</v>
      </c>
      <c r="B18071" t="s">
        <v>374</v>
      </c>
      <c r="C18071" t="s">
        <v>279</v>
      </c>
      <c r="D18071" s="2">
        <v>1</v>
      </c>
      <c r="E18071" s="2">
        <v>1</v>
      </c>
      <c r="F18071" s="2">
        <v>1</v>
      </c>
      <c r="G18071" s="2">
        <v>1</v>
      </c>
      <c r="H18071" s="2">
        <v>1</v>
      </c>
      <c r="I18071" s="2">
        <v>1</v>
      </c>
      <c r="J18071" s="2">
        <v>1</v>
      </c>
      <c r="K18071" s="2">
        <v>1</v>
      </c>
    </row>
    <row r="18072" spans="1:13" hidden="1">
      <c r="A18072" t="s">
        <v>307</v>
      </c>
      <c r="B18072" t="s">
        <v>374</v>
      </c>
      <c r="C18072" t="s">
        <v>280</v>
      </c>
      <c r="D18072" s="2">
        <v>1</v>
      </c>
      <c r="E18072" s="2">
        <v>1</v>
      </c>
      <c r="F18072" s="2">
        <v>1</v>
      </c>
      <c r="G18072" s="2">
        <v>1</v>
      </c>
      <c r="H18072" s="2">
        <v>1</v>
      </c>
      <c r="I18072" s="2">
        <v>1</v>
      </c>
      <c r="J18072" s="2">
        <v>1</v>
      </c>
      <c r="K18072" s="2">
        <v>1</v>
      </c>
    </row>
    <row r="18073" spans="1:13" hidden="1">
      <c r="A18073" t="s">
        <v>307</v>
      </c>
      <c r="B18073" t="s">
        <v>374</v>
      </c>
      <c r="C18073" t="s">
        <v>277</v>
      </c>
      <c r="D18073" s="2">
        <v>1</v>
      </c>
      <c r="E18073" s="2">
        <v>1</v>
      </c>
      <c r="F18073" s="2">
        <v>1</v>
      </c>
      <c r="G18073" s="2">
        <v>1</v>
      </c>
      <c r="H18073" s="2">
        <v>1</v>
      </c>
      <c r="I18073" s="2">
        <v>1</v>
      </c>
      <c r="J18073" s="2">
        <v>1</v>
      </c>
      <c r="K18073" s="2">
        <v>1</v>
      </c>
    </row>
    <row r="18074" spans="1:13" hidden="1">
      <c r="A18074" t="s">
        <v>307</v>
      </c>
      <c r="B18074" t="s">
        <v>374</v>
      </c>
      <c r="C18074" t="s">
        <v>281</v>
      </c>
      <c r="D18074" s="2">
        <v>1</v>
      </c>
      <c r="E18074" s="2">
        <v>1</v>
      </c>
      <c r="F18074" s="2">
        <v>1</v>
      </c>
      <c r="G18074" s="2">
        <v>1</v>
      </c>
      <c r="H18074" s="2">
        <v>1</v>
      </c>
      <c r="I18074" s="2">
        <v>1</v>
      </c>
      <c r="J18074" s="2">
        <v>1</v>
      </c>
      <c r="K18074" s="2">
        <v>1</v>
      </c>
    </row>
    <row r="18075" spans="1:13" hidden="1">
      <c r="A18075" t="s">
        <v>307</v>
      </c>
      <c r="B18075" t="s">
        <v>374</v>
      </c>
      <c r="C18075" t="s">
        <v>282</v>
      </c>
      <c r="D18075" s="2">
        <v>1</v>
      </c>
      <c r="E18075" s="2">
        <v>1</v>
      </c>
      <c r="F18075" s="2">
        <v>1</v>
      </c>
      <c r="G18075" s="2">
        <v>1</v>
      </c>
      <c r="H18075" s="2">
        <v>1</v>
      </c>
      <c r="I18075" s="2">
        <v>1</v>
      </c>
      <c r="J18075" s="2">
        <v>1</v>
      </c>
      <c r="K18075" s="2">
        <v>1</v>
      </c>
    </row>
    <row r="18076" spans="1:13" hidden="1">
      <c r="A18076" t="s">
        <v>307</v>
      </c>
      <c r="B18076" t="s">
        <v>374</v>
      </c>
      <c r="C18076" t="s">
        <v>283</v>
      </c>
      <c r="D18076" s="2">
        <v>1</v>
      </c>
      <c r="E18076" s="2">
        <v>1</v>
      </c>
      <c r="F18076" s="2">
        <v>1</v>
      </c>
      <c r="G18076" s="2">
        <v>1</v>
      </c>
      <c r="H18076" s="2">
        <v>1</v>
      </c>
      <c r="I18076" s="2">
        <v>1</v>
      </c>
      <c r="J18076" s="2">
        <v>1</v>
      </c>
      <c r="K18076" s="2">
        <v>1</v>
      </c>
    </row>
    <row r="18077" spans="1:13" hidden="1">
      <c r="A18077" t="s">
        <v>307</v>
      </c>
      <c r="B18077" t="s">
        <v>374</v>
      </c>
      <c r="C18077" t="s">
        <v>284</v>
      </c>
      <c r="D18077" s="2">
        <v>1</v>
      </c>
      <c r="E18077" s="2">
        <v>1</v>
      </c>
      <c r="F18077" s="2">
        <v>1</v>
      </c>
      <c r="G18077" s="2">
        <v>1</v>
      </c>
      <c r="H18077" s="2">
        <v>1</v>
      </c>
      <c r="I18077" s="2">
        <v>1</v>
      </c>
      <c r="J18077" s="2">
        <v>1</v>
      </c>
      <c r="K18077" s="2">
        <v>1</v>
      </c>
    </row>
    <row r="18078" spans="1:13" hidden="1">
      <c r="A18078" t="s">
        <v>307</v>
      </c>
      <c r="B18078" t="s">
        <v>374</v>
      </c>
      <c r="C18078" t="s">
        <v>285</v>
      </c>
      <c r="D18078" s="2">
        <v>1</v>
      </c>
      <c r="E18078" s="2">
        <v>1</v>
      </c>
      <c r="F18078" s="2">
        <v>1</v>
      </c>
      <c r="G18078" s="2">
        <v>1</v>
      </c>
      <c r="H18078" s="2">
        <v>1</v>
      </c>
      <c r="I18078" s="2">
        <v>1</v>
      </c>
      <c r="J18078" s="2">
        <v>1</v>
      </c>
      <c r="K18078" s="2">
        <v>1</v>
      </c>
    </row>
    <row r="18079" spans="1:13" hidden="1">
      <c r="A18079" t="s">
        <v>307</v>
      </c>
      <c r="B18079" t="s">
        <v>374</v>
      </c>
      <c r="C18079" t="s">
        <v>286</v>
      </c>
      <c r="D18079" s="2">
        <v>1</v>
      </c>
      <c r="E18079" s="2">
        <v>1</v>
      </c>
      <c r="F18079" s="2">
        <v>1</v>
      </c>
      <c r="G18079" s="2">
        <v>1</v>
      </c>
      <c r="H18079" s="2">
        <v>1</v>
      </c>
      <c r="I18079" s="2">
        <v>1</v>
      </c>
      <c r="J18079" s="2">
        <v>1</v>
      </c>
      <c r="K18079" s="2">
        <v>1</v>
      </c>
    </row>
    <row r="18080" spans="1:13" hidden="1">
      <c r="A18080" t="s">
        <v>307</v>
      </c>
      <c r="B18080" t="s">
        <v>374</v>
      </c>
      <c r="C18080" t="s">
        <v>287</v>
      </c>
      <c r="D18080" s="2">
        <v>1</v>
      </c>
      <c r="E18080" s="2">
        <v>1</v>
      </c>
      <c r="F18080" s="2">
        <v>1</v>
      </c>
      <c r="G18080" s="2">
        <v>1</v>
      </c>
      <c r="H18080" s="2">
        <v>1</v>
      </c>
      <c r="I18080" s="2">
        <v>1</v>
      </c>
      <c r="J18080" s="2">
        <v>1</v>
      </c>
      <c r="K18080" s="2">
        <v>1</v>
      </c>
    </row>
    <row r="18081" spans="1:11" hidden="1">
      <c r="A18081" t="s">
        <v>307</v>
      </c>
      <c r="B18081" t="s">
        <v>374</v>
      </c>
      <c r="C18081" t="s">
        <v>288</v>
      </c>
      <c r="D18081" s="2">
        <v>1</v>
      </c>
      <c r="E18081" s="2">
        <v>1</v>
      </c>
      <c r="F18081" s="2">
        <v>1</v>
      </c>
      <c r="G18081" s="2">
        <v>1</v>
      </c>
      <c r="H18081" s="2">
        <v>1</v>
      </c>
      <c r="I18081" s="2">
        <v>1</v>
      </c>
      <c r="J18081" s="2">
        <v>1</v>
      </c>
      <c r="K18081" s="2">
        <v>1</v>
      </c>
    </row>
    <row r="18082" spans="1:11" hidden="1">
      <c r="A18082" t="s">
        <v>307</v>
      </c>
      <c r="B18082" t="s">
        <v>374</v>
      </c>
      <c r="C18082" t="s">
        <v>289</v>
      </c>
      <c r="D18082" s="2">
        <v>1</v>
      </c>
      <c r="E18082" s="2">
        <v>1</v>
      </c>
      <c r="F18082" s="2">
        <v>1</v>
      </c>
      <c r="G18082" s="2">
        <v>1</v>
      </c>
      <c r="H18082" s="2">
        <v>1</v>
      </c>
      <c r="I18082" s="2">
        <v>1</v>
      </c>
      <c r="J18082" s="2">
        <v>1</v>
      </c>
      <c r="K18082" s="2">
        <v>1</v>
      </c>
    </row>
    <row r="18083" spans="1:11" hidden="1">
      <c r="A18083" t="s">
        <v>307</v>
      </c>
      <c r="B18083" t="s">
        <v>374</v>
      </c>
      <c r="C18083" t="s">
        <v>290</v>
      </c>
      <c r="D18083" s="2">
        <v>1</v>
      </c>
      <c r="E18083" s="2">
        <v>1</v>
      </c>
      <c r="F18083" s="2">
        <v>1</v>
      </c>
      <c r="G18083" s="2">
        <v>1</v>
      </c>
      <c r="H18083" s="2">
        <v>1</v>
      </c>
      <c r="I18083" s="2">
        <v>1</v>
      </c>
      <c r="J18083" s="2">
        <v>1</v>
      </c>
      <c r="K18083" s="2">
        <v>1</v>
      </c>
    </row>
    <row r="18084" spans="1:11" hidden="1">
      <c r="A18084" t="s">
        <v>307</v>
      </c>
      <c r="B18084" t="s">
        <v>374</v>
      </c>
      <c r="C18084" t="s">
        <v>291</v>
      </c>
      <c r="D18084" s="2">
        <v>1</v>
      </c>
      <c r="E18084" s="2">
        <v>1</v>
      </c>
      <c r="F18084" s="2">
        <v>1</v>
      </c>
      <c r="G18084" s="2">
        <v>1</v>
      </c>
      <c r="H18084" s="2">
        <v>1</v>
      </c>
      <c r="I18084" s="2">
        <v>1</v>
      </c>
      <c r="J18084" s="2">
        <v>1</v>
      </c>
      <c r="K18084" s="2">
        <v>1</v>
      </c>
    </row>
    <row r="18085" spans="1:11" hidden="1">
      <c r="A18085" t="s">
        <v>307</v>
      </c>
      <c r="B18085" t="s">
        <v>374</v>
      </c>
      <c r="C18085" t="s">
        <v>292</v>
      </c>
      <c r="D18085" s="2">
        <v>1</v>
      </c>
      <c r="E18085" s="2">
        <v>1</v>
      </c>
      <c r="F18085" s="2">
        <v>1</v>
      </c>
      <c r="G18085" s="2">
        <v>1</v>
      </c>
      <c r="H18085" s="2">
        <v>1</v>
      </c>
      <c r="I18085" s="2">
        <v>1</v>
      </c>
      <c r="J18085" s="2">
        <v>1</v>
      </c>
      <c r="K18085" s="2">
        <v>1</v>
      </c>
    </row>
    <row r="18086" spans="1:11" hidden="1">
      <c r="A18086" t="s">
        <v>307</v>
      </c>
      <c r="B18086" t="s">
        <v>375</v>
      </c>
      <c r="C18086" t="s">
        <v>278</v>
      </c>
      <c r="D18086" s="2">
        <v>1</v>
      </c>
      <c r="E18086" s="2">
        <v>1</v>
      </c>
      <c r="F18086" s="2">
        <v>1</v>
      </c>
      <c r="G18086" s="2">
        <v>1</v>
      </c>
      <c r="H18086" s="2">
        <v>1</v>
      </c>
      <c r="I18086" s="2">
        <v>1</v>
      </c>
      <c r="J18086" s="2">
        <v>1</v>
      </c>
      <c r="K18086" s="2">
        <v>1</v>
      </c>
    </row>
    <row r="18087" spans="1:11" hidden="1">
      <c r="A18087" t="s">
        <v>307</v>
      </c>
      <c r="B18087" t="s">
        <v>375</v>
      </c>
      <c r="C18087" t="s">
        <v>279</v>
      </c>
      <c r="D18087" s="2">
        <v>1</v>
      </c>
      <c r="E18087" s="2">
        <v>1</v>
      </c>
      <c r="F18087" s="2">
        <v>1</v>
      </c>
      <c r="G18087" s="2">
        <v>1</v>
      </c>
      <c r="H18087" s="2">
        <v>1</v>
      </c>
      <c r="I18087" s="2">
        <v>1</v>
      </c>
      <c r="J18087" s="2">
        <v>1</v>
      </c>
      <c r="K18087" s="2">
        <v>1</v>
      </c>
    </row>
    <row r="18088" spans="1:11" hidden="1">
      <c r="A18088" t="s">
        <v>307</v>
      </c>
      <c r="B18088" t="s">
        <v>375</v>
      </c>
      <c r="C18088" t="s">
        <v>280</v>
      </c>
      <c r="D18088" s="2">
        <v>1</v>
      </c>
      <c r="E18088" s="2">
        <v>1</v>
      </c>
      <c r="F18088" s="2">
        <v>1</v>
      </c>
      <c r="G18088" s="2">
        <v>1</v>
      </c>
      <c r="H18088" s="2">
        <v>1</v>
      </c>
      <c r="I18088" s="2">
        <v>1</v>
      </c>
      <c r="J18088" s="2">
        <v>1</v>
      </c>
      <c r="K18088" s="2">
        <v>1</v>
      </c>
    </row>
    <row r="18089" spans="1:11" hidden="1">
      <c r="A18089" t="s">
        <v>307</v>
      </c>
      <c r="B18089" t="s">
        <v>375</v>
      </c>
      <c r="C18089" t="s">
        <v>277</v>
      </c>
      <c r="D18089" s="2">
        <v>1</v>
      </c>
      <c r="E18089" s="2">
        <v>1</v>
      </c>
      <c r="F18089" s="2">
        <v>1</v>
      </c>
      <c r="G18089" s="2">
        <v>1</v>
      </c>
      <c r="H18089" s="2">
        <v>1</v>
      </c>
      <c r="I18089" s="2">
        <v>1</v>
      </c>
      <c r="J18089" s="2">
        <v>1</v>
      </c>
      <c r="K18089" s="2">
        <v>1</v>
      </c>
    </row>
    <row r="18090" spans="1:11" hidden="1">
      <c r="A18090" t="s">
        <v>307</v>
      </c>
      <c r="B18090" t="s">
        <v>375</v>
      </c>
      <c r="C18090" t="s">
        <v>281</v>
      </c>
      <c r="D18090" s="2">
        <v>1</v>
      </c>
      <c r="E18090" s="2">
        <v>1</v>
      </c>
      <c r="F18090" s="2">
        <v>1</v>
      </c>
      <c r="G18090" s="2">
        <v>1</v>
      </c>
      <c r="H18090" s="2">
        <v>1</v>
      </c>
      <c r="I18090" s="2">
        <v>1</v>
      </c>
      <c r="J18090" s="2">
        <v>1</v>
      </c>
      <c r="K18090" s="2">
        <v>1</v>
      </c>
    </row>
    <row r="18091" spans="1:11" hidden="1">
      <c r="A18091" t="s">
        <v>307</v>
      </c>
      <c r="B18091" t="s">
        <v>375</v>
      </c>
      <c r="C18091" t="s">
        <v>282</v>
      </c>
      <c r="D18091" s="2">
        <v>1</v>
      </c>
      <c r="E18091" s="2">
        <v>1</v>
      </c>
      <c r="F18091" s="2">
        <v>1</v>
      </c>
      <c r="G18091" s="2">
        <v>1</v>
      </c>
      <c r="H18091" s="2">
        <v>1</v>
      </c>
      <c r="I18091" s="2">
        <v>1</v>
      </c>
      <c r="J18091" s="2">
        <v>1</v>
      </c>
      <c r="K18091" s="2">
        <v>1</v>
      </c>
    </row>
    <row r="18092" spans="1:11" hidden="1">
      <c r="A18092" t="s">
        <v>307</v>
      </c>
      <c r="B18092" t="s">
        <v>375</v>
      </c>
      <c r="C18092" t="s">
        <v>283</v>
      </c>
      <c r="D18092" s="2">
        <v>1</v>
      </c>
      <c r="E18092" s="2">
        <v>1</v>
      </c>
      <c r="F18092" s="2">
        <v>1</v>
      </c>
      <c r="G18092" s="2">
        <v>1</v>
      </c>
      <c r="H18092" s="2">
        <v>1</v>
      </c>
      <c r="I18092" s="2">
        <v>1</v>
      </c>
      <c r="J18092" s="2">
        <v>1</v>
      </c>
      <c r="K18092" s="2">
        <v>1</v>
      </c>
    </row>
    <row r="18093" spans="1:11" hidden="1">
      <c r="A18093" t="s">
        <v>307</v>
      </c>
      <c r="B18093" t="s">
        <v>375</v>
      </c>
      <c r="C18093" t="s">
        <v>284</v>
      </c>
      <c r="D18093" s="2">
        <v>1</v>
      </c>
      <c r="E18093" s="2">
        <v>1</v>
      </c>
      <c r="F18093" s="2">
        <v>1</v>
      </c>
      <c r="G18093" s="2">
        <v>1</v>
      </c>
      <c r="H18093" s="2">
        <v>1</v>
      </c>
      <c r="I18093" s="2">
        <v>1</v>
      </c>
      <c r="J18093" s="2">
        <v>1</v>
      </c>
      <c r="K18093" s="2">
        <v>1</v>
      </c>
    </row>
    <row r="18094" spans="1:11" hidden="1">
      <c r="A18094" t="s">
        <v>307</v>
      </c>
      <c r="B18094" t="s">
        <v>375</v>
      </c>
      <c r="C18094" t="s">
        <v>285</v>
      </c>
      <c r="D18094" s="2">
        <v>1</v>
      </c>
      <c r="E18094" s="2">
        <v>1</v>
      </c>
      <c r="F18094" s="2">
        <v>1</v>
      </c>
      <c r="G18094" s="2">
        <v>1</v>
      </c>
      <c r="H18094" s="2">
        <v>1</v>
      </c>
      <c r="I18094" s="2">
        <v>1</v>
      </c>
      <c r="J18094" s="2">
        <v>1</v>
      </c>
      <c r="K18094" s="2">
        <v>1</v>
      </c>
    </row>
    <row r="18095" spans="1:11" hidden="1">
      <c r="A18095" t="s">
        <v>307</v>
      </c>
      <c r="B18095" t="s">
        <v>375</v>
      </c>
      <c r="C18095" t="s">
        <v>286</v>
      </c>
      <c r="D18095" s="2">
        <v>1</v>
      </c>
      <c r="E18095" s="2">
        <v>1</v>
      </c>
      <c r="F18095" s="2">
        <v>1</v>
      </c>
      <c r="G18095" s="2">
        <v>1</v>
      </c>
      <c r="H18095" s="2">
        <v>1</v>
      </c>
      <c r="I18095" s="2">
        <v>1</v>
      </c>
      <c r="J18095" s="2">
        <v>1</v>
      </c>
      <c r="K18095" s="2">
        <v>1</v>
      </c>
    </row>
    <row r="18096" spans="1:11" hidden="1">
      <c r="A18096" t="s">
        <v>307</v>
      </c>
      <c r="B18096" t="s">
        <v>375</v>
      </c>
      <c r="C18096" t="s">
        <v>287</v>
      </c>
      <c r="D18096" s="2">
        <v>1</v>
      </c>
      <c r="E18096" s="2">
        <v>1</v>
      </c>
      <c r="F18096" s="2">
        <v>1</v>
      </c>
      <c r="G18096" s="2">
        <v>1</v>
      </c>
      <c r="H18096" s="2">
        <v>1</v>
      </c>
      <c r="I18096" s="2">
        <v>1</v>
      </c>
      <c r="J18096" s="2">
        <v>1</v>
      </c>
      <c r="K18096" s="2">
        <v>1</v>
      </c>
    </row>
    <row r="18097" spans="1:11" hidden="1">
      <c r="A18097" t="s">
        <v>307</v>
      </c>
      <c r="B18097" t="s">
        <v>375</v>
      </c>
      <c r="C18097" t="s">
        <v>288</v>
      </c>
      <c r="D18097" s="2">
        <v>1</v>
      </c>
      <c r="E18097" s="2">
        <v>1</v>
      </c>
      <c r="F18097" s="2">
        <v>1</v>
      </c>
      <c r="G18097" s="2">
        <v>1</v>
      </c>
      <c r="H18097" s="2">
        <v>1</v>
      </c>
      <c r="I18097" s="2">
        <v>1</v>
      </c>
      <c r="J18097" s="2">
        <v>1</v>
      </c>
      <c r="K18097" s="2">
        <v>1</v>
      </c>
    </row>
    <row r="18098" spans="1:11" hidden="1">
      <c r="A18098" t="s">
        <v>307</v>
      </c>
      <c r="B18098" t="s">
        <v>375</v>
      </c>
      <c r="C18098" t="s">
        <v>289</v>
      </c>
      <c r="D18098" s="2">
        <v>1</v>
      </c>
      <c r="E18098" s="2">
        <v>1</v>
      </c>
      <c r="F18098" s="2">
        <v>1</v>
      </c>
      <c r="G18098" s="2">
        <v>1</v>
      </c>
      <c r="H18098" s="2">
        <v>1</v>
      </c>
      <c r="I18098" s="2">
        <v>1</v>
      </c>
      <c r="J18098" s="2">
        <v>1</v>
      </c>
      <c r="K18098" s="2">
        <v>1</v>
      </c>
    </row>
    <row r="18099" spans="1:11" hidden="1">
      <c r="A18099" t="s">
        <v>307</v>
      </c>
      <c r="B18099" t="s">
        <v>375</v>
      </c>
      <c r="C18099" t="s">
        <v>290</v>
      </c>
      <c r="D18099" s="2">
        <v>1</v>
      </c>
      <c r="E18099" s="2">
        <v>1</v>
      </c>
      <c r="F18099" s="2">
        <v>1</v>
      </c>
      <c r="G18099" s="2">
        <v>1</v>
      </c>
      <c r="H18099" s="2">
        <v>1</v>
      </c>
      <c r="I18099" s="2">
        <v>1</v>
      </c>
      <c r="J18099" s="2">
        <v>1</v>
      </c>
      <c r="K18099" s="2">
        <v>1</v>
      </c>
    </row>
    <row r="18100" spans="1:11" hidden="1">
      <c r="A18100" t="s">
        <v>307</v>
      </c>
      <c r="B18100" t="s">
        <v>375</v>
      </c>
      <c r="C18100" t="s">
        <v>291</v>
      </c>
      <c r="D18100" s="2">
        <v>1</v>
      </c>
      <c r="E18100" s="2">
        <v>1</v>
      </c>
      <c r="F18100" s="2">
        <v>1</v>
      </c>
      <c r="G18100" s="2">
        <v>1</v>
      </c>
      <c r="H18100" s="2">
        <v>1</v>
      </c>
      <c r="I18100" s="2">
        <v>1</v>
      </c>
      <c r="J18100" s="2">
        <v>1</v>
      </c>
      <c r="K18100" s="2">
        <v>1</v>
      </c>
    </row>
    <row r="18101" spans="1:11" hidden="1">
      <c r="A18101" t="s">
        <v>307</v>
      </c>
      <c r="B18101" t="s">
        <v>375</v>
      </c>
      <c r="C18101" t="s">
        <v>292</v>
      </c>
      <c r="D18101" s="2">
        <v>1</v>
      </c>
      <c r="E18101" s="2">
        <v>1</v>
      </c>
      <c r="F18101" s="2">
        <v>1</v>
      </c>
      <c r="G18101" s="2">
        <v>1</v>
      </c>
      <c r="H18101" s="2">
        <v>1</v>
      </c>
      <c r="I18101" s="2">
        <v>1</v>
      </c>
      <c r="J18101" s="2">
        <v>1</v>
      </c>
      <c r="K18101" s="2">
        <v>1</v>
      </c>
    </row>
    <row r="18102" spans="1:11" hidden="1">
      <c r="A18102" t="s">
        <v>307</v>
      </c>
      <c r="B18102" t="s">
        <v>389</v>
      </c>
      <c r="C18102" t="s">
        <v>278</v>
      </c>
      <c r="D18102" s="2">
        <v>1</v>
      </c>
      <c r="E18102" s="2">
        <v>1</v>
      </c>
      <c r="F18102" s="2">
        <v>1</v>
      </c>
      <c r="G18102" s="2">
        <v>1</v>
      </c>
      <c r="H18102" s="2">
        <v>1</v>
      </c>
      <c r="I18102" s="2">
        <v>1</v>
      </c>
      <c r="J18102" s="2">
        <v>1</v>
      </c>
      <c r="K18102" s="2">
        <v>1</v>
      </c>
    </row>
    <row r="18103" spans="1:11" hidden="1">
      <c r="A18103" t="s">
        <v>307</v>
      </c>
      <c r="B18103" t="s">
        <v>389</v>
      </c>
      <c r="C18103" t="s">
        <v>279</v>
      </c>
      <c r="D18103" s="2">
        <v>1</v>
      </c>
      <c r="E18103" s="2">
        <v>1</v>
      </c>
      <c r="F18103" s="2">
        <v>1</v>
      </c>
      <c r="G18103" s="2">
        <v>1</v>
      </c>
      <c r="H18103" s="2">
        <v>1</v>
      </c>
      <c r="I18103" s="2">
        <v>1</v>
      </c>
      <c r="J18103" s="2">
        <v>1</v>
      </c>
      <c r="K18103" s="2">
        <v>1</v>
      </c>
    </row>
    <row r="18104" spans="1:11" hidden="1">
      <c r="A18104" t="s">
        <v>307</v>
      </c>
      <c r="B18104" t="s">
        <v>389</v>
      </c>
      <c r="C18104" t="s">
        <v>280</v>
      </c>
      <c r="D18104" s="2">
        <v>1</v>
      </c>
      <c r="E18104" s="2">
        <v>1</v>
      </c>
      <c r="F18104" s="2">
        <v>1</v>
      </c>
      <c r="G18104" s="2">
        <v>1</v>
      </c>
      <c r="H18104" s="2">
        <v>1</v>
      </c>
      <c r="I18104" s="2">
        <v>1</v>
      </c>
      <c r="J18104" s="2">
        <v>1</v>
      </c>
      <c r="K18104" s="2">
        <v>1</v>
      </c>
    </row>
    <row r="18105" spans="1:11" hidden="1">
      <c r="A18105" t="s">
        <v>307</v>
      </c>
      <c r="B18105" t="s">
        <v>389</v>
      </c>
      <c r="C18105" t="s">
        <v>277</v>
      </c>
      <c r="D18105" s="2">
        <v>1</v>
      </c>
      <c r="E18105" s="2">
        <v>1</v>
      </c>
      <c r="F18105" s="2">
        <v>1</v>
      </c>
      <c r="G18105" s="2">
        <v>1</v>
      </c>
      <c r="H18105" s="2">
        <v>1</v>
      </c>
      <c r="I18105" s="2">
        <v>1</v>
      </c>
      <c r="J18105" s="2">
        <v>1</v>
      </c>
      <c r="K18105" s="2">
        <v>1</v>
      </c>
    </row>
    <row r="18106" spans="1:11" hidden="1">
      <c r="A18106" t="s">
        <v>307</v>
      </c>
      <c r="B18106" t="s">
        <v>389</v>
      </c>
      <c r="C18106" t="s">
        <v>281</v>
      </c>
      <c r="D18106" s="2">
        <v>1</v>
      </c>
      <c r="E18106" s="2">
        <v>1</v>
      </c>
      <c r="F18106" s="2">
        <v>1</v>
      </c>
      <c r="G18106" s="2">
        <v>1</v>
      </c>
      <c r="H18106" s="2">
        <v>1</v>
      </c>
      <c r="I18106" s="2">
        <v>1</v>
      </c>
      <c r="J18106" s="2">
        <v>1</v>
      </c>
      <c r="K18106" s="2">
        <v>1</v>
      </c>
    </row>
    <row r="18107" spans="1:11" hidden="1">
      <c r="A18107" t="s">
        <v>307</v>
      </c>
      <c r="B18107" t="s">
        <v>389</v>
      </c>
      <c r="C18107" t="s">
        <v>282</v>
      </c>
      <c r="D18107" s="2">
        <v>1</v>
      </c>
      <c r="E18107" s="2">
        <v>1</v>
      </c>
      <c r="F18107" s="2">
        <v>1</v>
      </c>
      <c r="G18107" s="2">
        <v>1</v>
      </c>
      <c r="H18107" s="2">
        <v>1</v>
      </c>
      <c r="I18107" s="2">
        <v>1</v>
      </c>
      <c r="J18107" s="2">
        <v>1</v>
      </c>
      <c r="K18107" s="2">
        <v>1</v>
      </c>
    </row>
    <row r="18108" spans="1:11" hidden="1">
      <c r="A18108" t="s">
        <v>307</v>
      </c>
      <c r="B18108" t="s">
        <v>389</v>
      </c>
      <c r="C18108" t="s">
        <v>283</v>
      </c>
      <c r="D18108" s="2">
        <v>1</v>
      </c>
      <c r="E18108" s="2">
        <v>1</v>
      </c>
      <c r="F18108" s="2">
        <v>1</v>
      </c>
      <c r="G18108" s="2">
        <v>1</v>
      </c>
      <c r="H18108" s="2">
        <v>1</v>
      </c>
      <c r="I18108" s="2">
        <v>1</v>
      </c>
      <c r="J18108" s="2">
        <v>1</v>
      </c>
      <c r="K18108" s="2">
        <v>1</v>
      </c>
    </row>
    <row r="18109" spans="1:11" hidden="1">
      <c r="A18109" t="s">
        <v>307</v>
      </c>
      <c r="B18109" t="s">
        <v>389</v>
      </c>
      <c r="C18109" t="s">
        <v>284</v>
      </c>
      <c r="D18109" s="2">
        <v>1</v>
      </c>
      <c r="E18109" s="2">
        <v>1</v>
      </c>
      <c r="F18109" s="2">
        <v>1</v>
      </c>
      <c r="G18109" s="2">
        <v>1</v>
      </c>
      <c r="H18109" s="2">
        <v>1</v>
      </c>
      <c r="I18109" s="2">
        <v>1</v>
      </c>
      <c r="J18109" s="2">
        <v>1</v>
      </c>
      <c r="K18109" s="2">
        <v>1</v>
      </c>
    </row>
    <row r="18110" spans="1:11" hidden="1">
      <c r="A18110" t="s">
        <v>307</v>
      </c>
      <c r="B18110" t="s">
        <v>389</v>
      </c>
      <c r="C18110" t="s">
        <v>285</v>
      </c>
      <c r="D18110" s="2">
        <v>1</v>
      </c>
      <c r="E18110" s="2">
        <v>1</v>
      </c>
      <c r="F18110" s="2">
        <v>1</v>
      </c>
      <c r="G18110" s="2">
        <v>1</v>
      </c>
      <c r="H18110" s="2">
        <v>1</v>
      </c>
      <c r="I18110" s="2">
        <v>1</v>
      </c>
      <c r="J18110" s="2">
        <v>1</v>
      </c>
      <c r="K18110" s="2">
        <v>1</v>
      </c>
    </row>
    <row r="18111" spans="1:11" hidden="1">
      <c r="A18111" t="s">
        <v>307</v>
      </c>
      <c r="B18111" t="s">
        <v>389</v>
      </c>
      <c r="C18111" t="s">
        <v>286</v>
      </c>
      <c r="D18111" s="2">
        <v>1</v>
      </c>
      <c r="E18111" s="2">
        <v>1</v>
      </c>
      <c r="F18111" s="2">
        <v>1</v>
      </c>
      <c r="G18111" s="2">
        <v>1</v>
      </c>
      <c r="H18111" s="2">
        <v>1</v>
      </c>
      <c r="I18111" s="2">
        <v>1</v>
      </c>
      <c r="J18111" s="2">
        <v>1</v>
      </c>
      <c r="K18111" s="2">
        <v>1</v>
      </c>
    </row>
    <row r="18112" spans="1:11" hidden="1">
      <c r="A18112" t="s">
        <v>307</v>
      </c>
      <c r="B18112" t="s">
        <v>389</v>
      </c>
      <c r="C18112" t="s">
        <v>287</v>
      </c>
      <c r="D18112" s="2">
        <v>1</v>
      </c>
      <c r="E18112" s="2">
        <v>1</v>
      </c>
      <c r="F18112" s="2">
        <v>1</v>
      </c>
      <c r="G18112" s="2">
        <v>1</v>
      </c>
      <c r="H18112" s="2">
        <v>1</v>
      </c>
      <c r="I18112" s="2">
        <v>1</v>
      </c>
      <c r="J18112" s="2">
        <v>1</v>
      </c>
      <c r="K18112" s="2">
        <v>1</v>
      </c>
    </row>
    <row r="18113" spans="1:11" hidden="1">
      <c r="A18113" t="s">
        <v>307</v>
      </c>
      <c r="B18113" t="s">
        <v>389</v>
      </c>
      <c r="C18113" t="s">
        <v>288</v>
      </c>
      <c r="D18113" s="2">
        <v>1</v>
      </c>
      <c r="E18113" s="2">
        <v>1</v>
      </c>
      <c r="F18113" s="2">
        <v>1</v>
      </c>
      <c r="G18113" s="2">
        <v>1</v>
      </c>
      <c r="H18113" s="2">
        <v>1</v>
      </c>
      <c r="I18113" s="2">
        <v>1</v>
      </c>
      <c r="J18113" s="2">
        <v>1</v>
      </c>
      <c r="K18113" s="2">
        <v>1</v>
      </c>
    </row>
    <row r="18114" spans="1:11" hidden="1">
      <c r="A18114" t="s">
        <v>307</v>
      </c>
      <c r="B18114" t="s">
        <v>389</v>
      </c>
      <c r="C18114" t="s">
        <v>289</v>
      </c>
      <c r="D18114" s="2">
        <v>1</v>
      </c>
      <c r="E18114" s="2">
        <v>1</v>
      </c>
      <c r="F18114" s="2">
        <v>1</v>
      </c>
      <c r="G18114" s="2">
        <v>1</v>
      </c>
      <c r="H18114" s="2">
        <v>1</v>
      </c>
      <c r="I18114" s="2">
        <v>1</v>
      </c>
      <c r="J18114" s="2">
        <v>1</v>
      </c>
      <c r="K18114" s="2">
        <v>1</v>
      </c>
    </row>
    <row r="18115" spans="1:11" hidden="1">
      <c r="A18115" t="s">
        <v>307</v>
      </c>
      <c r="B18115" t="s">
        <v>389</v>
      </c>
      <c r="C18115" t="s">
        <v>290</v>
      </c>
      <c r="D18115" s="2">
        <v>1</v>
      </c>
      <c r="E18115" s="2">
        <v>1</v>
      </c>
      <c r="F18115" s="2">
        <v>1</v>
      </c>
      <c r="G18115" s="2">
        <v>1</v>
      </c>
      <c r="H18115" s="2">
        <v>1</v>
      </c>
      <c r="I18115" s="2">
        <v>1</v>
      </c>
      <c r="J18115" s="2">
        <v>1</v>
      </c>
      <c r="K18115" s="2">
        <v>1</v>
      </c>
    </row>
    <row r="18116" spans="1:11" hidden="1">
      <c r="A18116" t="s">
        <v>307</v>
      </c>
      <c r="B18116" t="s">
        <v>389</v>
      </c>
      <c r="C18116" t="s">
        <v>291</v>
      </c>
      <c r="D18116" s="2">
        <v>1</v>
      </c>
      <c r="E18116" s="2">
        <v>1</v>
      </c>
      <c r="F18116" s="2">
        <v>1</v>
      </c>
      <c r="G18116" s="2">
        <v>1</v>
      </c>
      <c r="H18116" s="2">
        <v>1</v>
      </c>
      <c r="I18116" s="2">
        <v>1</v>
      </c>
      <c r="J18116" s="2">
        <v>1</v>
      </c>
      <c r="K18116" s="2">
        <v>1</v>
      </c>
    </row>
    <row r="18117" spans="1:11" hidden="1">
      <c r="A18117" t="s">
        <v>307</v>
      </c>
      <c r="B18117" t="s">
        <v>389</v>
      </c>
      <c r="C18117" t="s">
        <v>292</v>
      </c>
      <c r="D18117" s="2">
        <v>1</v>
      </c>
      <c r="E18117" s="2">
        <v>1</v>
      </c>
      <c r="F18117" s="2">
        <v>1</v>
      </c>
      <c r="G18117" s="2">
        <v>1</v>
      </c>
      <c r="H18117" s="2">
        <v>1</v>
      </c>
      <c r="I18117" s="2">
        <v>1</v>
      </c>
      <c r="J18117" s="2">
        <v>1</v>
      </c>
      <c r="K18117" s="2">
        <v>1</v>
      </c>
    </row>
    <row r="18118" spans="1:11" hidden="1">
      <c r="A18118" t="s">
        <v>307</v>
      </c>
      <c r="B18118" t="s">
        <v>390</v>
      </c>
      <c r="C18118" t="s">
        <v>278</v>
      </c>
      <c r="D18118" s="2">
        <v>1</v>
      </c>
      <c r="E18118" s="2">
        <v>1</v>
      </c>
      <c r="F18118" s="2">
        <v>1</v>
      </c>
      <c r="G18118" s="2">
        <v>1</v>
      </c>
      <c r="H18118" s="2">
        <v>1</v>
      </c>
      <c r="I18118" s="2">
        <v>1</v>
      </c>
      <c r="J18118" s="2">
        <v>1</v>
      </c>
      <c r="K18118" s="2">
        <v>1</v>
      </c>
    </row>
    <row r="18119" spans="1:11" hidden="1">
      <c r="A18119" t="s">
        <v>307</v>
      </c>
      <c r="B18119" t="s">
        <v>390</v>
      </c>
      <c r="C18119" t="s">
        <v>279</v>
      </c>
      <c r="D18119" s="2">
        <v>1</v>
      </c>
      <c r="E18119" s="2">
        <v>1</v>
      </c>
      <c r="F18119" s="2">
        <v>1</v>
      </c>
      <c r="G18119" s="2">
        <v>1</v>
      </c>
      <c r="H18119" s="2">
        <v>1</v>
      </c>
      <c r="I18119" s="2">
        <v>1</v>
      </c>
      <c r="J18119" s="2">
        <v>1</v>
      </c>
      <c r="K18119" s="2">
        <v>1</v>
      </c>
    </row>
    <row r="18120" spans="1:11" hidden="1">
      <c r="A18120" t="s">
        <v>307</v>
      </c>
      <c r="B18120" t="s">
        <v>390</v>
      </c>
      <c r="C18120" t="s">
        <v>280</v>
      </c>
      <c r="D18120" s="2">
        <v>1</v>
      </c>
      <c r="E18120" s="2">
        <v>1</v>
      </c>
      <c r="F18120" s="2">
        <v>1</v>
      </c>
      <c r="G18120" s="2">
        <v>1</v>
      </c>
      <c r="H18120" s="2">
        <v>1</v>
      </c>
      <c r="I18120" s="2">
        <v>1</v>
      </c>
      <c r="J18120" s="2">
        <v>1</v>
      </c>
      <c r="K18120" s="2">
        <v>1</v>
      </c>
    </row>
    <row r="18121" spans="1:11" hidden="1">
      <c r="A18121" t="s">
        <v>307</v>
      </c>
      <c r="B18121" t="s">
        <v>390</v>
      </c>
      <c r="C18121" t="s">
        <v>277</v>
      </c>
      <c r="D18121" s="2">
        <v>1</v>
      </c>
      <c r="E18121" s="2">
        <v>1</v>
      </c>
      <c r="F18121" s="2">
        <v>1</v>
      </c>
      <c r="G18121" s="2">
        <v>1</v>
      </c>
      <c r="H18121" s="2">
        <v>1</v>
      </c>
      <c r="I18121" s="2">
        <v>1</v>
      </c>
      <c r="J18121" s="2">
        <v>1</v>
      </c>
      <c r="K18121" s="2">
        <v>1</v>
      </c>
    </row>
    <row r="18122" spans="1:11" hidden="1">
      <c r="A18122" t="s">
        <v>307</v>
      </c>
      <c r="B18122" t="s">
        <v>390</v>
      </c>
      <c r="C18122" t="s">
        <v>281</v>
      </c>
      <c r="D18122" s="2">
        <v>1</v>
      </c>
      <c r="E18122" s="2">
        <v>1</v>
      </c>
      <c r="F18122" s="2">
        <v>1</v>
      </c>
      <c r="G18122" s="2">
        <v>1</v>
      </c>
      <c r="H18122" s="2">
        <v>1</v>
      </c>
      <c r="I18122" s="2">
        <v>1</v>
      </c>
      <c r="J18122" s="2">
        <v>1</v>
      </c>
      <c r="K18122" s="2">
        <v>1</v>
      </c>
    </row>
    <row r="18123" spans="1:11" hidden="1">
      <c r="A18123" t="s">
        <v>307</v>
      </c>
      <c r="B18123" t="s">
        <v>390</v>
      </c>
      <c r="C18123" t="s">
        <v>282</v>
      </c>
      <c r="D18123" s="2">
        <v>1</v>
      </c>
      <c r="E18123" s="2">
        <v>1</v>
      </c>
      <c r="F18123" s="2">
        <v>1</v>
      </c>
      <c r="G18123" s="2">
        <v>1</v>
      </c>
      <c r="H18123" s="2">
        <v>1</v>
      </c>
      <c r="I18123" s="2">
        <v>1</v>
      </c>
      <c r="J18123" s="2">
        <v>1</v>
      </c>
      <c r="K18123" s="2">
        <v>1</v>
      </c>
    </row>
    <row r="18124" spans="1:11" hidden="1">
      <c r="A18124" t="s">
        <v>307</v>
      </c>
      <c r="B18124" t="s">
        <v>390</v>
      </c>
      <c r="C18124" t="s">
        <v>283</v>
      </c>
      <c r="D18124" s="2">
        <v>1</v>
      </c>
      <c r="E18124" s="2">
        <v>1</v>
      </c>
      <c r="F18124" s="2">
        <v>1</v>
      </c>
      <c r="G18124" s="2">
        <v>1</v>
      </c>
      <c r="H18124" s="2">
        <v>1</v>
      </c>
      <c r="I18124" s="2">
        <v>1</v>
      </c>
      <c r="J18124" s="2">
        <v>1</v>
      </c>
      <c r="K18124" s="2">
        <v>1</v>
      </c>
    </row>
    <row r="18125" spans="1:11" hidden="1">
      <c r="A18125" t="s">
        <v>307</v>
      </c>
      <c r="B18125" t="s">
        <v>390</v>
      </c>
      <c r="C18125" t="s">
        <v>284</v>
      </c>
      <c r="D18125" s="2">
        <v>1</v>
      </c>
      <c r="E18125" s="2">
        <v>1</v>
      </c>
      <c r="F18125" s="2">
        <v>1</v>
      </c>
      <c r="G18125" s="2">
        <v>1</v>
      </c>
      <c r="H18125" s="2">
        <v>1</v>
      </c>
      <c r="I18125" s="2">
        <v>1</v>
      </c>
      <c r="J18125" s="2">
        <v>1</v>
      </c>
      <c r="K18125" s="2">
        <v>1</v>
      </c>
    </row>
    <row r="18126" spans="1:11" hidden="1">
      <c r="A18126" t="s">
        <v>307</v>
      </c>
      <c r="B18126" t="s">
        <v>390</v>
      </c>
      <c r="C18126" t="s">
        <v>285</v>
      </c>
      <c r="D18126" s="2">
        <v>1</v>
      </c>
      <c r="E18126" s="2">
        <v>1</v>
      </c>
      <c r="F18126" s="2">
        <v>1</v>
      </c>
      <c r="G18126" s="2">
        <v>1</v>
      </c>
      <c r="H18126" s="2">
        <v>1</v>
      </c>
      <c r="I18126" s="2">
        <v>1</v>
      </c>
      <c r="J18126" s="2">
        <v>1</v>
      </c>
      <c r="K18126" s="2">
        <v>1</v>
      </c>
    </row>
    <row r="18127" spans="1:11" hidden="1">
      <c r="A18127" t="s">
        <v>307</v>
      </c>
      <c r="B18127" t="s">
        <v>390</v>
      </c>
      <c r="C18127" t="s">
        <v>286</v>
      </c>
      <c r="D18127" s="2">
        <v>1</v>
      </c>
      <c r="E18127" s="2">
        <v>1</v>
      </c>
      <c r="F18127" s="2">
        <v>1</v>
      </c>
      <c r="G18127" s="2">
        <v>1</v>
      </c>
      <c r="H18127" s="2">
        <v>1</v>
      </c>
      <c r="I18127" s="2">
        <v>1</v>
      </c>
      <c r="J18127" s="2">
        <v>1</v>
      </c>
      <c r="K18127" s="2">
        <v>1</v>
      </c>
    </row>
    <row r="18128" spans="1:11" hidden="1">
      <c r="A18128" t="s">
        <v>307</v>
      </c>
      <c r="B18128" t="s">
        <v>390</v>
      </c>
      <c r="C18128" t="s">
        <v>287</v>
      </c>
      <c r="D18128" s="2">
        <v>1</v>
      </c>
      <c r="E18128" s="2">
        <v>1</v>
      </c>
      <c r="F18128" s="2">
        <v>1</v>
      </c>
      <c r="G18128" s="2">
        <v>1</v>
      </c>
      <c r="H18128" s="2">
        <v>1</v>
      </c>
      <c r="I18128" s="2">
        <v>1</v>
      </c>
      <c r="J18128" s="2">
        <v>1</v>
      </c>
      <c r="K18128" s="2">
        <v>1</v>
      </c>
    </row>
    <row r="18129" spans="1:11" hidden="1">
      <c r="A18129" t="s">
        <v>307</v>
      </c>
      <c r="B18129" t="s">
        <v>390</v>
      </c>
      <c r="C18129" t="s">
        <v>288</v>
      </c>
      <c r="D18129" s="2">
        <v>1</v>
      </c>
      <c r="E18129" s="2">
        <v>1</v>
      </c>
      <c r="F18129" s="2">
        <v>1</v>
      </c>
      <c r="G18129" s="2">
        <v>1</v>
      </c>
      <c r="H18129" s="2">
        <v>1</v>
      </c>
      <c r="I18129" s="2">
        <v>1</v>
      </c>
      <c r="J18129" s="2">
        <v>1</v>
      </c>
      <c r="K18129" s="2">
        <v>1</v>
      </c>
    </row>
    <row r="18130" spans="1:11" hidden="1">
      <c r="A18130" t="s">
        <v>307</v>
      </c>
      <c r="B18130" t="s">
        <v>390</v>
      </c>
      <c r="C18130" t="s">
        <v>289</v>
      </c>
      <c r="D18130" s="2">
        <v>1</v>
      </c>
      <c r="E18130" s="2">
        <v>1</v>
      </c>
      <c r="F18130" s="2">
        <v>1</v>
      </c>
      <c r="G18130" s="2">
        <v>1</v>
      </c>
      <c r="H18130" s="2">
        <v>1</v>
      </c>
      <c r="I18130" s="2">
        <v>1</v>
      </c>
      <c r="J18130" s="2">
        <v>1</v>
      </c>
      <c r="K18130" s="2">
        <v>1</v>
      </c>
    </row>
    <row r="18131" spans="1:11" hidden="1">
      <c r="A18131" t="s">
        <v>307</v>
      </c>
      <c r="B18131" t="s">
        <v>390</v>
      </c>
      <c r="C18131" t="s">
        <v>290</v>
      </c>
      <c r="D18131" s="2">
        <v>1</v>
      </c>
      <c r="E18131" s="2">
        <v>1</v>
      </c>
      <c r="F18131" s="2">
        <v>1</v>
      </c>
      <c r="G18131" s="2">
        <v>1</v>
      </c>
      <c r="H18131" s="2">
        <v>1</v>
      </c>
      <c r="I18131" s="2">
        <v>1</v>
      </c>
      <c r="J18131" s="2">
        <v>1</v>
      </c>
      <c r="K18131" s="2">
        <v>1</v>
      </c>
    </row>
    <row r="18132" spans="1:11" hidden="1">
      <c r="A18132" t="s">
        <v>307</v>
      </c>
      <c r="B18132" t="s">
        <v>390</v>
      </c>
      <c r="C18132" t="s">
        <v>291</v>
      </c>
      <c r="D18132" s="2">
        <v>1</v>
      </c>
      <c r="E18132" s="2">
        <v>1</v>
      </c>
      <c r="F18132" s="2">
        <v>1</v>
      </c>
      <c r="G18132" s="2">
        <v>1</v>
      </c>
      <c r="H18132" s="2">
        <v>1</v>
      </c>
      <c r="I18132" s="2">
        <v>1</v>
      </c>
      <c r="J18132" s="2">
        <v>1</v>
      </c>
      <c r="K18132" s="2">
        <v>1</v>
      </c>
    </row>
    <row r="18133" spans="1:11" hidden="1">
      <c r="A18133" t="s">
        <v>307</v>
      </c>
      <c r="B18133" t="s">
        <v>390</v>
      </c>
      <c r="C18133" t="s">
        <v>292</v>
      </c>
      <c r="D18133" s="2">
        <v>1</v>
      </c>
      <c r="E18133" s="2">
        <v>1</v>
      </c>
      <c r="F18133" s="2">
        <v>1</v>
      </c>
      <c r="G18133" s="2">
        <v>1</v>
      </c>
      <c r="H18133" s="2">
        <v>1</v>
      </c>
      <c r="I18133" s="2">
        <v>1</v>
      </c>
      <c r="J18133" s="2">
        <v>1</v>
      </c>
      <c r="K18133" s="2">
        <v>1</v>
      </c>
    </row>
    <row r="18134" spans="1:11" hidden="1">
      <c r="A18134" t="s">
        <v>307</v>
      </c>
      <c r="B18134" t="s">
        <v>376</v>
      </c>
      <c r="C18134" t="s">
        <v>278</v>
      </c>
      <c r="D18134" s="2">
        <v>1</v>
      </c>
      <c r="E18134" s="2">
        <v>1</v>
      </c>
      <c r="F18134" s="2">
        <v>1</v>
      </c>
      <c r="G18134" s="2">
        <v>1</v>
      </c>
      <c r="H18134" s="2">
        <v>1</v>
      </c>
      <c r="I18134" s="2">
        <v>1</v>
      </c>
      <c r="J18134" s="2">
        <v>1</v>
      </c>
      <c r="K18134" s="2">
        <v>1</v>
      </c>
    </row>
    <row r="18135" spans="1:11" hidden="1">
      <c r="A18135" t="s">
        <v>307</v>
      </c>
      <c r="B18135" t="s">
        <v>376</v>
      </c>
      <c r="C18135" t="s">
        <v>279</v>
      </c>
      <c r="D18135" s="2">
        <v>1</v>
      </c>
      <c r="E18135" s="2">
        <v>1</v>
      </c>
      <c r="F18135" s="2">
        <v>1</v>
      </c>
      <c r="G18135" s="2">
        <v>1</v>
      </c>
      <c r="H18135" s="2">
        <v>1</v>
      </c>
      <c r="I18135" s="2">
        <v>1</v>
      </c>
      <c r="J18135" s="2">
        <v>1</v>
      </c>
      <c r="K18135" s="2">
        <v>1</v>
      </c>
    </row>
    <row r="18136" spans="1:11" hidden="1">
      <c r="A18136" t="s">
        <v>307</v>
      </c>
      <c r="B18136" t="s">
        <v>376</v>
      </c>
      <c r="C18136" t="s">
        <v>280</v>
      </c>
      <c r="D18136" s="2">
        <v>1</v>
      </c>
      <c r="E18136" s="2">
        <v>1</v>
      </c>
      <c r="F18136" s="2">
        <v>1</v>
      </c>
      <c r="G18136" s="2">
        <v>1</v>
      </c>
      <c r="H18136" s="2">
        <v>1</v>
      </c>
      <c r="I18136" s="2">
        <v>1</v>
      </c>
      <c r="J18136" s="2">
        <v>1</v>
      </c>
      <c r="K18136" s="2">
        <v>1</v>
      </c>
    </row>
    <row r="18137" spans="1:11" hidden="1">
      <c r="A18137" t="s">
        <v>307</v>
      </c>
      <c r="B18137" t="s">
        <v>376</v>
      </c>
      <c r="C18137" t="s">
        <v>277</v>
      </c>
      <c r="D18137" s="2">
        <v>1</v>
      </c>
      <c r="E18137" s="2">
        <v>1</v>
      </c>
      <c r="F18137" s="2">
        <v>1</v>
      </c>
      <c r="G18137" s="2">
        <v>1</v>
      </c>
      <c r="H18137" s="2">
        <v>1</v>
      </c>
      <c r="I18137" s="2">
        <v>1</v>
      </c>
      <c r="J18137" s="2">
        <v>1</v>
      </c>
      <c r="K18137" s="2">
        <v>1</v>
      </c>
    </row>
    <row r="18138" spans="1:11" hidden="1">
      <c r="A18138" t="s">
        <v>307</v>
      </c>
      <c r="B18138" t="s">
        <v>376</v>
      </c>
      <c r="C18138" t="s">
        <v>281</v>
      </c>
      <c r="D18138" s="2">
        <v>1</v>
      </c>
      <c r="E18138" s="2">
        <v>1</v>
      </c>
      <c r="F18138" s="2">
        <v>1</v>
      </c>
      <c r="G18138" s="2">
        <v>1</v>
      </c>
      <c r="H18138" s="2">
        <v>1</v>
      </c>
      <c r="I18138" s="2">
        <v>1</v>
      </c>
      <c r="J18138" s="2">
        <v>1</v>
      </c>
      <c r="K18138" s="2">
        <v>1</v>
      </c>
    </row>
    <row r="18139" spans="1:11" hidden="1">
      <c r="A18139" t="s">
        <v>307</v>
      </c>
      <c r="B18139" t="s">
        <v>376</v>
      </c>
      <c r="C18139" t="s">
        <v>282</v>
      </c>
      <c r="D18139" s="2">
        <v>1</v>
      </c>
      <c r="E18139" s="2">
        <v>1</v>
      </c>
      <c r="F18139" s="2">
        <v>1</v>
      </c>
      <c r="G18139" s="2">
        <v>1</v>
      </c>
      <c r="H18139" s="2">
        <v>1</v>
      </c>
      <c r="I18139" s="2">
        <v>1</v>
      </c>
      <c r="J18139" s="2">
        <v>1</v>
      </c>
      <c r="K18139" s="2">
        <v>1</v>
      </c>
    </row>
    <row r="18140" spans="1:11" hidden="1">
      <c r="A18140" t="s">
        <v>307</v>
      </c>
      <c r="B18140" t="s">
        <v>376</v>
      </c>
      <c r="C18140" t="s">
        <v>283</v>
      </c>
      <c r="D18140" s="2">
        <v>1</v>
      </c>
      <c r="E18140" s="2">
        <v>1</v>
      </c>
      <c r="F18140" s="2">
        <v>1</v>
      </c>
      <c r="G18140" s="2">
        <v>1</v>
      </c>
      <c r="H18140" s="2">
        <v>1</v>
      </c>
      <c r="I18140" s="2">
        <v>1</v>
      </c>
      <c r="J18140" s="2">
        <v>1</v>
      </c>
      <c r="K18140" s="2">
        <v>1</v>
      </c>
    </row>
    <row r="18141" spans="1:11" hidden="1">
      <c r="A18141" t="s">
        <v>307</v>
      </c>
      <c r="B18141" t="s">
        <v>376</v>
      </c>
      <c r="C18141" t="s">
        <v>284</v>
      </c>
      <c r="D18141" s="2">
        <v>1</v>
      </c>
      <c r="E18141" s="2">
        <v>1</v>
      </c>
      <c r="F18141" s="2">
        <v>1</v>
      </c>
      <c r="G18141" s="2">
        <v>1</v>
      </c>
      <c r="H18141" s="2">
        <v>1</v>
      </c>
      <c r="I18141" s="2">
        <v>1</v>
      </c>
      <c r="J18141" s="2">
        <v>1</v>
      </c>
      <c r="K18141" s="2">
        <v>1</v>
      </c>
    </row>
    <row r="18142" spans="1:11" hidden="1">
      <c r="A18142" t="s">
        <v>307</v>
      </c>
      <c r="B18142" t="s">
        <v>376</v>
      </c>
      <c r="C18142" t="s">
        <v>285</v>
      </c>
      <c r="D18142" s="2">
        <v>1</v>
      </c>
      <c r="E18142" s="2">
        <v>1</v>
      </c>
      <c r="F18142" s="2">
        <v>1</v>
      </c>
      <c r="G18142" s="2">
        <v>1</v>
      </c>
      <c r="H18142" s="2">
        <v>1</v>
      </c>
      <c r="I18142" s="2">
        <v>1</v>
      </c>
      <c r="J18142" s="2">
        <v>1</v>
      </c>
      <c r="K18142" s="2">
        <v>1</v>
      </c>
    </row>
    <row r="18143" spans="1:11" hidden="1">
      <c r="A18143" t="s">
        <v>307</v>
      </c>
      <c r="B18143" t="s">
        <v>376</v>
      </c>
      <c r="C18143" t="s">
        <v>286</v>
      </c>
      <c r="D18143" s="2">
        <v>1</v>
      </c>
      <c r="E18143" s="2">
        <v>1</v>
      </c>
      <c r="F18143" s="2">
        <v>1</v>
      </c>
      <c r="G18143" s="2">
        <v>1</v>
      </c>
      <c r="H18143" s="2">
        <v>1</v>
      </c>
      <c r="I18143" s="2">
        <v>1</v>
      </c>
      <c r="J18143" s="2">
        <v>1</v>
      </c>
      <c r="K18143" s="2">
        <v>1</v>
      </c>
    </row>
    <row r="18144" spans="1:11" hidden="1">
      <c r="A18144" t="s">
        <v>307</v>
      </c>
      <c r="B18144" t="s">
        <v>376</v>
      </c>
      <c r="C18144" t="s">
        <v>287</v>
      </c>
      <c r="D18144" s="2">
        <v>1</v>
      </c>
      <c r="E18144" s="2">
        <v>1</v>
      </c>
      <c r="F18144" s="2">
        <v>1</v>
      </c>
      <c r="G18144" s="2">
        <v>1</v>
      </c>
      <c r="H18144" s="2">
        <v>1</v>
      </c>
      <c r="I18144" s="2">
        <v>1</v>
      </c>
      <c r="J18144" s="2">
        <v>1</v>
      </c>
      <c r="K18144" s="2">
        <v>1</v>
      </c>
    </row>
    <row r="18145" spans="1:11" hidden="1">
      <c r="A18145" t="s">
        <v>307</v>
      </c>
      <c r="B18145" t="s">
        <v>376</v>
      </c>
      <c r="C18145" t="s">
        <v>288</v>
      </c>
      <c r="D18145" s="2">
        <v>1</v>
      </c>
      <c r="E18145" s="2">
        <v>1</v>
      </c>
      <c r="F18145" s="2">
        <v>1</v>
      </c>
      <c r="G18145" s="2">
        <v>1</v>
      </c>
      <c r="H18145" s="2">
        <v>1</v>
      </c>
      <c r="I18145" s="2">
        <v>1</v>
      </c>
      <c r="J18145" s="2">
        <v>1</v>
      </c>
      <c r="K18145" s="2">
        <v>1</v>
      </c>
    </row>
    <row r="18146" spans="1:11" hidden="1">
      <c r="A18146" t="s">
        <v>307</v>
      </c>
      <c r="B18146" t="s">
        <v>376</v>
      </c>
      <c r="C18146" t="s">
        <v>289</v>
      </c>
      <c r="D18146" s="2">
        <v>1</v>
      </c>
      <c r="E18146" s="2">
        <v>1</v>
      </c>
      <c r="F18146" s="2">
        <v>1</v>
      </c>
      <c r="G18146" s="2">
        <v>1</v>
      </c>
      <c r="H18146" s="2">
        <v>1</v>
      </c>
      <c r="I18146" s="2">
        <v>1</v>
      </c>
      <c r="J18146" s="2">
        <v>1</v>
      </c>
      <c r="K18146" s="2">
        <v>1</v>
      </c>
    </row>
    <row r="18147" spans="1:11" hidden="1">
      <c r="A18147" t="s">
        <v>307</v>
      </c>
      <c r="B18147" t="s">
        <v>376</v>
      </c>
      <c r="C18147" t="s">
        <v>290</v>
      </c>
      <c r="D18147" s="2">
        <v>1</v>
      </c>
      <c r="E18147" s="2">
        <v>1</v>
      </c>
      <c r="F18147" s="2">
        <v>1</v>
      </c>
      <c r="G18147" s="2">
        <v>1</v>
      </c>
      <c r="H18147" s="2">
        <v>1</v>
      </c>
      <c r="I18147" s="2">
        <v>1</v>
      </c>
      <c r="J18147" s="2">
        <v>1</v>
      </c>
      <c r="K18147" s="2">
        <v>1</v>
      </c>
    </row>
    <row r="18148" spans="1:11" hidden="1">
      <c r="A18148" t="s">
        <v>307</v>
      </c>
      <c r="B18148" t="s">
        <v>376</v>
      </c>
      <c r="C18148" t="s">
        <v>291</v>
      </c>
      <c r="D18148" s="2">
        <v>1</v>
      </c>
      <c r="E18148" s="2">
        <v>1</v>
      </c>
      <c r="F18148" s="2">
        <v>1</v>
      </c>
      <c r="G18148" s="2">
        <v>1</v>
      </c>
      <c r="H18148" s="2">
        <v>1</v>
      </c>
      <c r="I18148" s="2">
        <v>1</v>
      </c>
      <c r="J18148" s="2">
        <v>1</v>
      </c>
      <c r="K18148" s="2">
        <v>1</v>
      </c>
    </row>
    <row r="18149" spans="1:11" hidden="1">
      <c r="A18149" t="s">
        <v>307</v>
      </c>
      <c r="B18149" t="s">
        <v>376</v>
      </c>
      <c r="C18149" t="s">
        <v>292</v>
      </c>
      <c r="D18149" s="2">
        <v>1</v>
      </c>
      <c r="E18149" s="2">
        <v>1</v>
      </c>
      <c r="F18149" s="2">
        <v>1</v>
      </c>
      <c r="G18149" s="2">
        <v>1</v>
      </c>
      <c r="H18149" s="2">
        <v>1</v>
      </c>
      <c r="I18149" s="2">
        <v>1</v>
      </c>
      <c r="J18149" s="2">
        <v>1</v>
      </c>
      <c r="K18149" s="2">
        <v>1</v>
      </c>
    </row>
    <row r="18150" spans="1:11" hidden="1">
      <c r="A18150" t="s">
        <v>307</v>
      </c>
      <c r="B18150" t="s">
        <v>373</v>
      </c>
      <c r="C18150" t="s">
        <v>278</v>
      </c>
      <c r="D18150" s="2">
        <v>1</v>
      </c>
      <c r="E18150" s="2">
        <v>1</v>
      </c>
      <c r="F18150" s="2">
        <v>1</v>
      </c>
      <c r="G18150" s="2">
        <v>1</v>
      </c>
      <c r="H18150" s="2">
        <v>1</v>
      </c>
      <c r="I18150" s="2">
        <v>1</v>
      </c>
      <c r="J18150" s="2">
        <v>1</v>
      </c>
      <c r="K18150" s="2">
        <v>1</v>
      </c>
    </row>
    <row r="18151" spans="1:11" hidden="1">
      <c r="A18151" t="s">
        <v>307</v>
      </c>
      <c r="B18151" t="s">
        <v>373</v>
      </c>
      <c r="C18151" t="s">
        <v>279</v>
      </c>
      <c r="D18151" s="2">
        <v>1</v>
      </c>
      <c r="E18151" s="2">
        <v>1</v>
      </c>
      <c r="F18151" s="2">
        <v>1</v>
      </c>
      <c r="G18151" s="2">
        <v>1</v>
      </c>
      <c r="H18151" s="2">
        <v>1</v>
      </c>
      <c r="I18151" s="2">
        <v>1</v>
      </c>
      <c r="J18151" s="2">
        <v>1</v>
      </c>
      <c r="K18151" s="2">
        <v>1</v>
      </c>
    </row>
    <row r="18152" spans="1:11" hidden="1">
      <c r="A18152" t="s">
        <v>307</v>
      </c>
      <c r="B18152" t="s">
        <v>373</v>
      </c>
      <c r="C18152" t="s">
        <v>280</v>
      </c>
      <c r="D18152" s="2">
        <v>1</v>
      </c>
      <c r="E18152" s="2">
        <v>1</v>
      </c>
      <c r="F18152" s="2">
        <v>1</v>
      </c>
      <c r="G18152" s="2">
        <v>1</v>
      </c>
      <c r="H18152" s="2">
        <v>1</v>
      </c>
      <c r="I18152" s="2">
        <v>1</v>
      </c>
      <c r="J18152" s="2">
        <v>1</v>
      </c>
      <c r="K18152" s="2">
        <v>1</v>
      </c>
    </row>
    <row r="18153" spans="1:11" hidden="1">
      <c r="A18153" t="s">
        <v>307</v>
      </c>
      <c r="B18153" t="s">
        <v>373</v>
      </c>
      <c r="C18153" t="s">
        <v>277</v>
      </c>
      <c r="D18153" s="2">
        <v>1</v>
      </c>
      <c r="E18153" s="2">
        <v>1</v>
      </c>
      <c r="F18153" s="2">
        <v>1</v>
      </c>
      <c r="G18153" s="2">
        <v>1</v>
      </c>
      <c r="H18153" s="2">
        <v>1</v>
      </c>
      <c r="I18153" s="2">
        <v>1</v>
      </c>
      <c r="J18153" s="2">
        <v>1</v>
      </c>
      <c r="K18153" s="2">
        <v>1</v>
      </c>
    </row>
    <row r="18154" spans="1:11" hidden="1">
      <c r="A18154" t="s">
        <v>307</v>
      </c>
      <c r="B18154" t="s">
        <v>373</v>
      </c>
      <c r="C18154" t="s">
        <v>281</v>
      </c>
      <c r="D18154" s="2">
        <v>1</v>
      </c>
      <c r="E18154" s="2">
        <v>1</v>
      </c>
      <c r="F18154" s="2">
        <v>1</v>
      </c>
      <c r="G18154" s="2">
        <v>1</v>
      </c>
      <c r="H18154" s="2">
        <v>1</v>
      </c>
      <c r="I18154" s="2">
        <v>1</v>
      </c>
      <c r="J18154" s="2">
        <v>1</v>
      </c>
      <c r="K18154" s="2">
        <v>1</v>
      </c>
    </row>
    <row r="18155" spans="1:11" hidden="1">
      <c r="A18155" t="s">
        <v>307</v>
      </c>
      <c r="B18155" t="s">
        <v>373</v>
      </c>
      <c r="C18155" t="s">
        <v>282</v>
      </c>
      <c r="D18155" s="2">
        <v>1</v>
      </c>
      <c r="E18155" s="2">
        <v>1</v>
      </c>
      <c r="F18155" s="2">
        <v>1</v>
      </c>
      <c r="G18155" s="2">
        <v>1</v>
      </c>
      <c r="H18155" s="2">
        <v>1</v>
      </c>
      <c r="I18155" s="2">
        <v>1</v>
      </c>
      <c r="J18155" s="2">
        <v>1</v>
      </c>
      <c r="K18155" s="2">
        <v>1</v>
      </c>
    </row>
    <row r="18156" spans="1:11" hidden="1">
      <c r="A18156" t="s">
        <v>307</v>
      </c>
      <c r="B18156" t="s">
        <v>373</v>
      </c>
      <c r="C18156" t="s">
        <v>283</v>
      </c>
      <c r="D18156" s="2">
        <v>1</v>
      </c>
      <c r="E18156" s="2">
        <v>1</v>
      </c>
      <c r="F18156" s="2">
        <v>1</v>
      </c>
      <c r="G18156" s="2">
        <v>1</v>
      </c>
      <c r="H18156" s="2">
        <v>1</v>
      </c>
      <c r="I18156" s="2">
        <v>1</v>
      </c>
      <c r="J18156" s="2">
        <v>1</v>
      </c>
      <c r="K18156" s="2">
        <v>1</v>
      </c>
    </row>
    <row r="18157" spans="1:11" hidden="1">
      <c r="A18157" t="s">
        <v>307</v>
      </c>
      <c r="B18157" t="s">
        <v>373</v>
      </c>
      <c r="C18157" t="s">
        <v>284</v>
      </c>
      <c r="D18157" s="2">
        <v>1</v>
      </c>
      <c r="E18157" s="2">
        <v>1</v>
      </c>
      <c r="F18157" s="2">
        <v>1</v>
      </c>
      <c r="G18157" s="2">
        <v>1</v>
      </c>
      <c r="H18157" s="2">
        <v>1</v>
      </c>
      <c r="I18157" s="2">
        <v>1</v>
      </c>
      <c r="J18157" s="2">
        <v>1</v>
      </c>
      <c r="K18157" s="2">
        <v>1</v>
      </c>
    </row>
    <row r="18158" spans="1:11" hidden="1">
      <c r="A18158" t="s">
        <v>307</v>
      </c>
      <c r="B18158" t="s">
        <v>373</v>
      </c>
      <c r="C18158" t="s">
        <v>285</v>
      </c>
      <c r="D18158" s="2">
        <v>1</v>
      </c>
      <c r="E18158" s="2">
        <v>1</v>
      </c>
      <c r="F18158" s="2">
        <v>1</v>
      </c>
      <c r="G18158" s="2">
        <v>1</v>
      </c>
      <c r="H18158" s="2">
        <v>1</v>
      </c>
      <c r="I18158" s="2">
        <v>1</v>
      </c>
      <c r="J18158" s="2">
        <v>1</v>
      </c>
      <c r="K18158" s="2">
        <v>1</v>
      </c>
    </row>
    <row r="18159" spans="1:11" hidden="1">
      <c r="A18159" t="s">
        <v>307</v>
      </c>
      <c r="B18159" t="s">
        <v>373</v>
      </c>
      <c r="C18159" t="s">
        <v>286</v>
      </c>
      <c r="D18159" s="2">
        <v>1</v>
      </c>
      <c r="E18159" s="2">
        <v>1</v>
      </c>
      <c r="F18159" s="2">
        <v>1</v>
      </c>
      <c r="G18159" s="2">
        <v>1</v>
      </c>
      <c r="H18159" s="2">
        <v>1</v>
      </c>
      <c r="I18159" s="2">
        <v>1</v>
      </c>
      <c r="J18159" s="2">
        <v>1</v>
      </c>
      <c r="K18159" s="2">
        <v>1</v>
      </c>
    </row>
    <row r="18160" spans="1:11" hidden="1">
      <c r="A18160" t="s">
        <v>307</v>
      </c>
      <c r="B18160" t="s">
        <v>373</v>
      </c>
      <c r="C18160" t="s">
        <v>287</v>
      </c>
      <c r="D18160" s="2">
        <v>1</v>
      </c>
      <c r="E18160" s="2">
        <v>1</v>
      </c>
      <c r="F18160" s="2">
        <v>1</v>
      </c>
      <c r="G18160" s="2">
        <v>1</v>
      </c>
      <c r="H18160" s="2">
        <v>1</v>
      </c>
      <c r="I18160" s="2">
        <v>1</v>
      </c>
      <c r="J18160" s="2">
        <v>1</v>
      </c>
      <c r="K18160" s="2">
        <v>1</v>
      </c>
    </row>
    <row r="18161" spans="1:11" hidden="1">
      <c r="A18161" t="s">
        <v>307</v>
      </c>
      <c r="B18161" t="s">
        <v>373</v>
      </c>
      <c r="C18161" t="s">
        <v>288</v>
      </c>
      <c r="D18161" s="2">
        <v>1</v>
      </c>
      <c r="E18161" s="2">
        <v>1</v>
      </c>
      <c r="F18161" s="2">
        <v>1</v>
      </c>
      <c r="G18161" s="2">
        <v>1</v>
      </c>
      <c r="H18161" s="2">
        <v>1</v>
      </c>
      <c r="I18161" s="2">
        <v>1</v>
      </c>
      <c r="J18161" s="2">
        <v>1</v>
      </c>
      <c r="K18161" s="2">
        <v>1</v>
      </c>
    </row>
    <row r="18162" spans="1:11" hidden="1">
      <c r="A18162" t="s">
        <v>307</v>
      </c>
      <c r="B18162" t="s">
        <v>373</v>
      </c>
      <c r="C18162" t="s">
        <v>289</v>
      </c>
      <c r="D18162" s="2">
        <v>1</v>
      </c>
      <c r="E18162" s="2">
        <v>1</v>
      </c>
      <c r="F18162" s="2">
        <v>1</v>
      </c>
      <c r="G18162" s="2">
        <v>1</v>
      </c>
      <c r="H18162" s="2">
        <v>1</v>
      </c>
      <c r="I18162" s="2">
        <v>1</v>
      </c>
      <c r="J18162" s="2">
        <v>1</v>
      </c>
      <c r="K18162" s="2">
        <v>1</v>
      </c>
    </row>
    <row r="18163" spans="1:11" hidden="1">
      <c r="A18163" t="s">
        <v>307</v>
      </c>
      <c r="B18163" t="s">
        <v>373</v>
      </c>
      <c r="C18163" t="s">
        <v>290</v>
      </c>
      <c r="D18163" s="2">
        <v>1</v>
      </c>
      <c r="E18163" s="2">
        <v>1</v>
      </c>
      <c r="F18163" s="2">
        <v>1</v>
      </c>
      <c r="G18163" s="2">
        <v>1</v>
      </c>
      <c r="H18163" s="2">
        <v>1</v>
      </c>
      <c r="I18163" s="2">
        <v>1</v>
      </c>
      <c r="J18163" s="2">
        <v>1</v>
      </c>
      <c r="K18163" s="2">
        <v>1</v>
      </c>
    </row>
    <row r="18164" spans="1:11" hidden="1">
      <c r="A18164" t="s">
        <v>307</v>
      </c>
      <c r="B18164" t="s">
        <v>373</v>
      </c>
      <c r="C18164" t="s">
        <v>291</v>
      </c>
      <c r="D18164" s="2">
        <v>1</v>
      </c>
      <c r="E18164" s="2">
        <v>1</v>
      </c>
      <c r="F18164" s="2">
        <v>1</v>
      </c>
      <c r="G18164" s="2">
        <v>1</v>
      </c>
      <c r="H18164" s="2">
        <v>1</v>
      </c>
      <c r="I18164" s="2">
        <v>1</v>
      </c>
      <c r="J18164" s="2">
        <v>1</v>
      </c>
      <c r="K18164" s="2">
        <v>1</v>
      </c>
    </row>
    <row r="18165" spans="1:11" hidden="1">
      <c r="A18165" t="s">
        <v>307</v>
      </c>
      <c r="B18165" t="s">
        <v>373</v>
      </c>
      <c r="C18165" t="s">
        <v>292</v>
      </c>
      <c r="D18165" s="2">
        <v>1</v>
      </c>
      <c r="E18165" s="2">
        <v>1</v>
      </c>
      <c r="F18165" s="2">
        <v>1</v>
      </c>
      <c r="G18165" s="2">
        <v>1</v>
      </c>
      <c r="H18165" s="2">
        <v>1</v>
      </c>
      <c r="I18165" s="2">
        <v>1</v>
      </c>
      <c r="J18165" s="2">
        <v>1</v>
      </c>
      <c r="K18165" s="2">
        <v>1</v>
      </c>
    </row>
    <row r="18166" spans="1:11" hidden="1">
      <c r="A18166" t="s">
        <v>307</v>
      </c>
      <c r="B18166" t="s">
        <v>377</v>
      </c>
      <c r="C18166" t="s">
        <v>278</v>
      </c>
      <c r="D18166" s="2">
        <v>1</v>
      </c>
      <c r="E18166" s="2">
        <v>1</v>
      </c>
      <c r="F18166" s="2">
        <v>1</v>
      </c>
      <c r="G18166" s="2">
        <v>1</v>
      </c>
      <c r="H18166" s="2">
        <v>1</v>
      </c>
      <c r="I18166" s="2">
        <v>1</v>
      </c>
      <c r="J18166" s="2">
        <v>1</v>
      </c>
      <c r="K18166" s="2">
        <v>1</v>
      </c>
    </row>
    <row r="18167" spans="1:11" hidden="1">
      <c r="A18167" t="s">
        <v>307</v>
      </c>
      <c r="B18167" t="s">
        <v>377</v>
      </c>
      <c r="C18167" t="s">
        <v>279</v>
      </c>
      <c r="D18167" s="2">
        <v>1</v>
      </c>
      <c r="E18167" s="2">
        <v>1</v>
      </c>
      <c r="F18167" s="2">
        <v>1</v>
      </c>
      <c r="G18167" s="2">
        <v>1</v>
      </c>
      <c r="H18167" s="2">
        <v>1</v>
      </c>
      <c r="I18167" s="2">
        <v>1</v>
      </c>
      <c r="J18167" s="2">
        <v>1</v>
      </c>
      <c r="K18167" s="2">
        <v>1</v>
      </c>
    </row>
    <row r="18168" spans="1:11" hidden="1">
      <c r="A18168" t="s">
        <v>307</v>
      </c>
      <c r="B18168" t="s">
        <v>377</v>
      </c>
      <c r="C18168" t="s">
        <v>280</v>
      </c>
      <c r="D18168" s="2">
        <v>1</v>
      </c>
      <c r="E18168" s="2">
        <v>1</v>
      </c>
      <c r="F18168" s="2">
        <v>1</v>
      </c>
      <c r="G18168" s="2">
        <v>1</v>
      </c>
      <c r="H18168" s="2">
        <v>1</v>
      </c>
      <c r="I18168" s="2">
        <v>1</v>
      </c>
      <c r="J18168" s="2">
        <v>1</v>
      </c>
      <c r="K18168" s="2">
        <v>1</v>
      </c>
    </row>
    <row r="18169" spans="1:11" hidden="1">
      <c r="A18169" t="s">
        <v>307</v>
      </c>
      <c r="B18169" t="s">
        <v>377</v>
      </c>
      <c r="C18169" t="s">
        <v>277</v>
      </c>
      <c r="D18169" s="2">
        <v>1</v>
      </c>
      <c r="E18169" s="2">
        <v>1</v>
      </c>
      <c r="F18169" s="2">
        <v>1</v>
      </c>
      <c r="G18169" s="2">
        <v>1</v>
      </c>
      <c r="H18169" s="2">
        <v>1</v>
      </c>
      <c r="I18169" s="2">
        <v>1</v>
      </c>
      <c r="J18169" s="2">
        <v>1</v>
      </c>
      <c r="K18169" s="2">
        <v>1</v>
      </c>
    </row>
    <row r="18170" spans="1:11" hidden="1">
      <c r="A18170" t="s">
        <v>307</v>
      </c>
      <c r="B18170" t="s">
        <v>377</v>
      </c>
      <c r="C18170" t="s">
        <v>281</v>
      </c>
      <c r="D18170" s="2">
        <v>1</v>
      </c>
      <c r="E18170" s="2">
        <v>1</v>
      </c>
      <c r="F18170" s="2">
        <v>1</v>
      </c>
      <c r="G18170" s="2">
        <v>1</v>
      </c>
      <c r="H18170" s="2">
        <v>1</v>
      </c>
      <c r="I18170" s="2">
        <v>1</v>
      </c>
      <c r="J18170" s="2">
        <v>1</v>
      </c>
      <c r="K18170" s="2">
        <v>1</v>
      </c>
    </row>
    <row r="18171" spans="1:11" hidden="1">
      <c r="A18171" t="s">
        <v>307</v>
      </c>
      <c r="B18171" t="s">
        <v>377</v>
      </c>
      <c r="C18171" t="s">
        <v>282</v>
      </c>
      <c r="D18171" s="2">
        <v>1</v>
      </c>
      <c r="E18171" s="2">
        <v>1</v>
      </c>
      <c r="F18171" s="2">
        <v>1</v>
      </c>
      <c r="G18171" s="2">
        <v>1</v>
      </c>
      <c r="H18171" s="2">
        <v>1</v>
      </c>
      <c r="I18171" s="2">
        <v>1</v>
      </c>
      <c r="J18171" s="2">
        <v>1</v>
      </c>
      <c r="K18171" s="2">
        <v>1</v>
      </c>
    </row>
    <row r="18172" spans="1:11" hidden="1">
      <c r="A18172" t="s">
        <v>307</v>
      </c>
      <c r="B18172" t="s">
        <v>377</v>
      </c>
      <c r="C18172" t="s">
        <v>283</v>
      </c>
      <c r="D18172" s="2">
        <v>1</v>
      </c>
      <c r="E18172" s="2">
        <v>1</v>
      </c>
      <c r="F18172" s="2">
        <v>1</v>
      </c>
      <c r="G18172" s="2">
        <v>1</v>
      </c>
      <c r="H18172" s="2">
        <v>1</v>
      </c>
      <c r="I18172" s="2">
        <v>1</v>
      </c>
      <c r="J18172" s="2">
        <v>1</v>
      </c>
      <c r="K18172" s="2">
        <v>1</v>
      </c>
    </row>
    <row r="18173" spans="1:11" hidden="1">
      <c r="A18173" t="s">
        <v>307</v>
      </c>
      <c r="B18173" t="s">
        <v>377</v>
      </c>
      <c r="C18173" t="s">
        <v>284</v>
      </c>
      <c r="D18173" s="2">
        <v>1</v>
      </c>
      <c r="E18173" s="2">
        <v>1</v>
      </c>
      <c r="F18173" s="2">
        <v>1</v>
      </c>
      <c r="G18173" s="2">
        <v>1</v>
      </c>
      <c r="H18173" s="2">
        <v>1</v>
      </c>
      <c r="I18173" s="2">
        <v>1</v>
      </c>
      <c r="J18173" s="2">
        <v>1</v>
      </c>
      <c r="K18173" s="2">
        <v>1</v>
      </c>
    </row>
    <row r="18174" spans="1:11" hidden="1">
      <c r="A18174" t="s">
        <v>307</v>
      </c>
      <c r="B18174" t="s">
        <v>377</v>
      </c>
      <c r="C18174" t="s">
        <v>285</v>
      </c>
      <c r="D18174" s="2">
        <v>1</v>
      </c>
      <c r="E18174" s="2">
        <v>1</v>
      </c>
      <c r="F18174" s="2">
        <v>1</v>
      </c>
      <c r="G18174" s="2">
        <v>1</v>
      </c>
      <c r="H18174" s="2">
        <v>1</v>
      </c>
      <c r="I18174" s="2">
        <v>1</v>
      </c>
      <c r="J18174" s="2">
        <v>1</v>
      </c>
      <c r="K18174" s="2">
        <v>1</v>
      </c>
    </row>
    <row r="18175" spans="1:11" hidden="1">
      <c r="A18175" t="s">
        <v>307</v>
      </c>
      <c r="B18175" t="s">
        <v>377</v>
      </c>
      <c r="C18175" t="s">
        <v>286</v>
      </c>
      <c r="D18175" s="2">
        <v>1</v>
      </c>
      <c r="E18175" s="2">
        <v>1</v>
      </c>
      <c r="F18175" s="2">
        <v>1</v>
      </c>
      <c r="G18175" s="2">
        <v>1</v>
      </c>
      <c r="H18175" s="2">
        <v>1</v>
      </c>
      <c r="I18175" s="2">
        <v>1</v>
      </c>
      <c r="J18175" s="2">
        <v>1</v>
      </c>
      <c r="K18175" s="2">
        <v>1</v>
      </c>
    </row>
    <row r="18176" spans="1:11" hidden="1">
      <c r="A18176" t="s">
        <v>307</v>
      </c>
      <c r="B18176" t="s">
        <v>377</v>
      </c>
      <c r="C18176" t="s">
        <v>287</v>
      </c>
      <c r="D18176" s="2">
        <v>1</v>
      </c>
      <c r="E18176" s="2">
        <v>1</v>
      </c>
      <c r="F18176" s="2">
        <v>1</v>
      </c>
      <c r="G18176" s="2">
        <v>1</v>
      </c>
      <c r="H18176" s="2">
        <v>1</v>
      </c>
      <c r="I18176" s="2">
        <v>1</v>
      </c>
      <c r="J18176" s="2">
        <v>1</v>
      </c>
      <c r="K18176" s="2">
        <v>1</v>
      </c>
    </row>
    <row r="18177" spans="1:11" hidden="1">
      <c r="A18177" t="s">
        <v>307</v>
      </c>
      <c r="B18177" t="s">
        <v>377</v>
      </c>
      <c r="C18177" t="s">
        <v>288</v>
      </c>
      <c r="D18177" s="2">
        <v>1</v>
      </c>
      <c r="E18177" s="2">
        <v>1</v>
      </c>
      <c r="F18177" s="2">
        <v>1</v>
      </c>
      <c r="G18177" s="2">
        <v>1</v>
      </c>
      <c r="H18177" s="2">
        <v>1</v>
      </c>
      <c r="I18177" s="2">
        <v>1</v>
      </c>
      <c r="J18177" s="2">
        <v>1</v>
      </c>
      <c r="K18177" s="2">
        <v>1</v>
      </c>
    </row>
    <row r="18178" spans="1:11" hidden="1">
      <c r="A18178" t="s">
        <v>307</v>
      </c>
      <c r="B18178" t="s">
        <v>377</v>
      </c>
      <c r="C18178" t="s">
        <v>289</v>
      </c>
      <c r="D18178" s="2">
        <v>1</v>
      </c>
      <c r="E18178" s="2">
        <v>1</v>
      </c>
      <c r="F18178" s="2">
        <v>1</v>
      </c>
      <c r="G18178" s="2">
        <v>1</v>
      </c>
      <c r="H18178" s="2">
        <v>1</v>
      </c>
      <c r="I18178" s="2">
        <v>1</v>
      </c>
      <c r="J18178" s="2">
        <v>1</v>
      </c>
      <c r="K18178" s="2">
        <v>1</v>
      </c>
    </row>
    <row r="18179" spans="1:11" hidden="1">
      <c r="A18179" t="s">
        <v>307</v>
      </c>
      <c r="B18179" t="s">
        <v>377</v>
      </c>
      <c r="C18179" t="s">
        <v>290</v>
      </c>
      <c r="D18179" s="2">
        <v>1</v>
      </c>
      <c r="E18179" s="2">
        <v>1</v>
      </c>
      <c r="F18179" s="2">
        <v>1</v>
      </c>
      <c r="G18179" s="2">
        <v>1</v>
      </c>
      <c r="H18179" s="2">
        <v>1</v>
      </c>
      <c r="I18179" s="2">
        <v>1</v>
      </c>
      <c r="J18179" s="2">
        <v>1</v>
      </c>
      <c r="K18179" s="2">
        <v>1</v>
      </c>
    </row>
    <row r="18180" spans="1:11" hidden="1">
      <c r="A18180" t="s">
        <v>307</v>
      </c>
      <c r="B18180" t="s">
        <v>377</v>
      </c>
      <c r="C18180" t="s">
        <v>291</v>
      </c>
      <c r="D18180" s="2">
        <v>1</v>
      </c>
      <c r="E18180" s="2">
        <v>1</v>
      </c>
      <c r="F18180" s="2">
        <v>1</v>
      </c>
      <c r="G18180" s="2">
        <v>1</v>
      </c>
      <c r="H18180" s="2">
        <v>1</v>
      </c>
      <c r="I18180" s="2">
        <v>1</v>
      </c>
      <c r="J18180" s="2">
        <v>1</v>
      </c>
      <c r="K18180" s="2">
        <v>1</v>
      </c>
    </row>
    <row r="18181" spans="1:11" hidden="1">
      <c r="A18181" t="s">
        <v>307</v>
      </c>
      <c r="B18181" t="s">
        <v>377</v>
      </c>
      <c r="C18181" t="s">
        <v>292</v>
      </c>
      <c r="D18181" s="2">
        <v>1</v>
      </c>
      <c r="E18181" s="2">
        <v>1</v>
      </c>
      <c r="F18181" s="2">
        <v>1</v>
      </c>
      <c r="G18181" s="2">
        <v>1</v>
      </c>
      <c r="H18181" s="2">
        <v>1</v>
      </c>
      <c r="I18181" s="2">
        <v>1</v>
      </c>
      <c r="J18181" s="2">
        <v>1</v>
      </c>
      <c r="K18181" s="2">
        <v>1</v>
      </c>
    </row>
    <row r="18182" spans="1:11" hidden="1">
      <c r="A18182" t="s">
        <v>307</v>
      </c>
      <c r="B18182" t="s">
        <v>368</v>
      </c>
      <c r="C18182" t="s">
        <v>278</v>
      </c>
      <c r="D18182">
        <v>1</v>
      </c>
      <c r="E18182">
        <v>1</v>
      </c>
      <c r="F18182">
        <v>1</v>
      </c>
      <c r="G18182">
        <v>1</v>
      </c>
      <c r="H18182">
        <v>1</v>
      </c>
      <c r="I18182">
        <v>1</v>
      </c>
      <c r="J18182">
        <v>1</v>
      </c>
      <c r="K18182">
        <v>1</v>
      </c>
    </row>
    <row r="18183" spans="1:11" hidden="1">
      <c r="A18183" t="s">
        <v>307</v>
      </c>
      <c r="B18183" t="s">
        <v>368</v>
      </c>
      <c r="C18183" t="s">
        <v>279</v>
      </c>
      <c r="D18183">
        <v>1</v>
      </c>
      <c r="E18183">
        <v>1</v>
      </c>
      <c r="F18183">
        <v>1</v>
      </c>
      <c r="G18183">
        <v>1</v>
      </c>
      <c r="H18183">
        <v>1</v>
      </c>
      <c r="I18183">
        <v>1</v>
      </c>
      <c r="J18183">
        <v>1</v>
      </c>
      <c r="K18183">
        <v>1</v>
      </c>
    </row>
    <row r="18184" spans="1:11" hidden="1">
      <c r="A18184" t="s">
        <v>307</v>
      </c>
      <c r="B18184" t="s">
        <v>368</v>
      </c>
      <c r="C18184" t="s">
        <v>280</v>
      </c>
      <c r="D18184">
        <v>1</v>
      </c>
      <c r="E18184">
        <v>1</v>
      </c>
      <c r="F18184">
        <v>1</v>
      </c>
      <c r="G18184">
        <v>1</v>
      </c>
      <c r="H18184">
        <v>1</v>
      </c>
      <c r="I18184">
        <v>1</v>
      </c>
      <c r="J18184">
        <v>1</v>
      </c>
      <c r="K18184">
        <v>1</v>
      </c>
    </row>
    <row r="18185" spans="1:11" hidden="1">
      <c r="A18185" t="s">
        <v>307</v>
      </c>
      <c r="B18185" t="s">
        <v>368</v>
      </c>
      <c r="C18185" t="s">
        <v>277</v>
      </c>
      <c r="D18185">
        <v>1</v>
      </c>
      <c r="E18185">
        <v>1</v>
      </c>
      <c r="F18185">
        <v>1</v>
      </c>
      <c r="G18185">
        <v>1</v>
      </c>
      <c r="H18185">
        <v>1</v>
      </c>
      <c r="I18185">
        <v>1</v>
      </c>
      <c r="J18185">
        <v>1</v>
      </c>
      <c r="K18185">
        <v>1</v>
      </c>
    </row>
    <row r="18186" spans="1:11" hidden="1">
      <c r="A18186" t="s">
        <v>307</v>
      </c>
      <c r="B18186" t="s">
        <v>368</v>
      </c>
      <c r="C18186" t="s">
        <v>281</v>
      </c>
      <c r="D18186">
        <v>1</v>
      </c>
      <c r="E18186">
        <v>1</v>
      </c>
      <c r="F18186">
        <v>1</v>
      </c>
      <c r="G18186">
        <v>1</v>
      </c>
      <c r="H18186">
        <v>1</v>
      </c>
      <c r="I18186">
        <v>1</v>
      </c>
      <c r="J18186">
        <v>1</v>
      </c>
      <c r="K18186">
        <v>1</v>
      </c>
    </row>
    <row r="18187" spans="1:11" hidden="1">
      <c r="A18187" t="s">
        <v>307</v>
      </c>
      <c r="B18187" t="s">
        <v>368</v>
      </c>
      <c r="C18187" t="s">
        <v>282</v>
      </c>
      <c r="D18187">
        <v>1</v>
      </c>
      <c r="E18187">
        <v>1</v>
      </c>
      <c r="F18187">
        <v>1</v>
      </c>
      <c r="G18187">
        <v>1</v>
      </c>
      <c r="H18187">
        <v>1</v>
      </c>
      <c r="I18187">
        <v>1</v>
      </c>
      <c r="J18187">
        <v>1</v>
      </c>
      <c r="K18187">
        <v>1</v>
      </c>
    </row>
    <row r="18188" spans="1:11" hidden="1">
      <c r="A18188" t="s">
        <v>307</v>
      </c>
      <c r="B18188" t="s">
        <v>368</v>
      </c>
      <c r="C18188" t="s">
        <v>283</v>
      </c>
      <c r="D18188">
        <v>1</v>
      </c>
      <c r="E18188">
        <v>1</v>
      </c>
      <c r="F18188">
        <v>1</v>
      </c>
      <c r="G18188">
        <v>1</v>
      </c>
      <c r="H18188">
        <v>1</v>
      </c>
      <c r="I18188">
        <v>1</v>
      </c>
      <c r="J18188">
        <v>1</v>
      </c>
      <c r="K18188">
        <v>1</v>
      </c>
    </row>
    <row r="18189" spans="1:11" hidden="1">
      <c r="A18189" t="s">
        <v>307</v>
      </c>
      <c r="B18189" t="s">
        <v>368</v>
      </c>
      <c r="C18189" t="s">
        <v>284</v>
      </c>
      <c r="D18189">
        <v>1</v>
      </c>
      <c r="E18189">
        <v>1</v>
      </c>
      <c r="F18189">
        <v>1</v>
      </c>
      <c r="G18189">
        <v>1</v>
      </c>
      <c r="H18189">
        <v>1</v>
      </c>
      <c r="I18189">
        <v>1</v>
      </c>
      <c r="J18189">
        <v>1</v>
      </c>
      <c r="K18189">
        <v>1</v>
      </c>
    </row>
    <row r="18190" spans="1:11" hidden="1">
      <c r="A18190" t="s">
        <v>307</v>
      </c>
      <c r="B18190" t="s">
        <v>368</v>
      </c>
      <c r="C18190" t="s">
        <v>285</v>
      </c>
      <c r="D18190">
        <v>1</v>
      </c>
      <c r="E18190">
        <v>1</v>
      </c>
      <c r="F18190">
        <v>1</v>
      </c>
      <c r="G18190">
        <v>1</v>
      </c>
      <c r="H18190">
        <v>1</v>
      </c>
      <c r="I18190">
        <v>1</v>
      </c>
      <c r="J18190">
        <v>1</v>
      </c>
      <c r="K18190">
        <v>1</v>
      </c>
    </row>
    <row r="18191" spans="1:11" hidden="1">
      <c r="A18191" t="s">
        <v>307</v>
      </c>
      <c r="B18191" t="s">
        <v>368</v>
      </c>
      <c r="C18191" t="s">
        <v>286</v>
      </c>
      <c r="D18191">
        <v>1</v>
      </c>
      <c r="E18191">
        <v>1</v>
      </c>
      <c r="F18191">
        <v>1</v>
      </c>
      <c r="G18191">
        <v>1</v>
      </c>
      <c r="H18191">
        <v>1</v>
      </c>
      <c r="I18191">
        <v>1</v>
      </c>
      <c r="J18191">
        <v>1</v>
      </c>
      <c r="K18191">
        <v>1</v>
      </c>
    </row>
    <row r="18192" spans="1:11" hidden="1">
      <c r="A18192" t="s">
        <v>307</v>
      </c>
      <c r="B18192" t="s">
        <v>368</v>
      </c>
      <c r="C18192" t="s">
        <v>287</v>
      </c>
      <c r="D18192">
        <v>1</v>
      </c>
      <c r="E18192">
        <v>1</v>
      </c>
      <c r="F18192">
        <v>1</v>
      </c>
      <c r="G18192">
        <v>1</v>
      </c>
      <c r="H18192">
        <v>1</v>
      </c>
      <c r="I18192">
        <v>1</v>
      </c>
      <c r="J18192">
        <v>1</v>
      </c>
      <c r="K18192">
        <v>1</v>
      </c>
    </row>
    <row r="18193" spans="1:11" hidden="1">
      <c r="A18193" t="s">
        <v>307</v>
      </c>
      <c r="B18193" t="s">
        <v>368</v>
      </c>
      <c r="C18193" t="s">
        <v>288</v>
      </c>
      <c r="D18193">
        <v>1</v>
      </c>
      <c r="E18193">
        <v>1</v>
      </c>
      <c r="F18193">
        <v>1</v>
      </c>
      <c r="G18193">
        <v>1</v>
      </c>
      <c r="H18193">
        <v>1</v>
      </c>
      <c r="I18193">
        <v>1</v>
      </c>
      <c r="J18193">
        <v>1</v>
      </c>
      <c r="K18193">
        <v>1</v>
      </c>
    </row>
    <row r="18194" spans="1:11" hidden="1">
      <c r="A18194" t="s">
        <v>307</v>
      </c>
      <c r="B18194" t="s">
        <v>368</v>
      </c>
      <c r="C18194" t="s">
        <v>289</v>
      </c>
      <c r="D18194">
        <v>1</v>
      </c>
      <c r="E18194">
        <v>1</v>
      </c>
      <c r="F18194">
        <v>1</v>
      </c>
      <c r="G18194">
        <v>1</v>
      </c>
      <c r="H18194">
        <v>1</v>
      </c>
      <c r="I18194">
        <v>1</v>
      </c>
      <c r="J18194">
        <v>1</v>
      </c>
      <c r="K18194">
        <v>1</v>
      </c>
    </row>
    <row r="18195" spans="1:11" hidden="1">
      <c r="A18195" t="s">
        <v>307</v>
      </c>
      <c r="B18195" t="s">
        <v>368</v>
      </c>
      <c r="C18195" t="s">
        <v>290</v>
      </c>
      <c r="D18195">
        <v>1</v>
      </c>
      <c r="E18195">
        <v>1</v>
      </c>
      <c r="F18195">
        <v>1</v>
      </c>
      <c r="G18195">
        <v>1</v>
      </c>
      <c r="H18195">
        <v>1</v>
      </c>
      <c r="I18195">
        <v>1</v>
      </c>
      <c r="J18195">
        <v>1</v>
      </c>
      <c r="K18195">
        <v>1</v>
      </c>
    </row>
    <row r="18196" spans="1:11" hidden="1">
      <c r="A18196" t="s">
        <v>307</v>
      </c>
      <c r="B18196" t="s">
        <v>368</v>
      </c>
      <c r="C18196" t="s">
        <v>291</v>
      </c>
      <c r="D18196">
        <v>1</v>
      </c>
      <c r="E18196">
        <v>1</v>
      </c>
      <c r="F18196">
        <v>1</v>
      </c>
      <c r="G18196">
        <v>1</v>
      </c>
      <c r="H18196">
        <v>1</v>
      </c>
      <c r="I18196">
        <v>1</v>
      </c>
      <c r="J18196">
        <v>1</v>
      </c>
      <c r="K18196">
        <v>1</v>
      </c>
    </row>
    <row r="18197" spans="1:11" hidden="1">
      <c r="A18197" t="s">
        <v>307</v>
      </c>
      <c r="B18197" t="s">
        <v>368</v>
      </c>
      <c r="C18197" t="s">
        <v>292</v>
      </c>
      <c r="D18197">
        <v>1</v>
      </c>
      <c r="E18197">
        <v>1</v>
      </c>
      <c r="F18197">
        <v>1</v>
      </c>
      <c r="G18197">
        <v>1</v>
      </c>
      <c r="H18197">
        <v>1</v>
      </c>
      <c r="I18197">
        <v>1</v>
      </c>
      <c r="J18197">
        <v>1</v>
      </c>
      <c r="K18197">
        <v>1</v>
      </c>
    </row>
    <row r="18198" spans="1:11" hidden="1">
      <c r="A18198" t="s">
        <v>307</v>
      </c>
      <c r="B18198" t="s">
        <v>369</v>
      </c>
      <c r="C18198" t="s">
        <v>278</v>
      </c>
      <c r="D18198">
        <v>1</v>
      </c>
      <c r="E18198">
        <v>1</v>
      </c>
      <c r="F18198">
        <v>1</v>
      </c>
      <c r="G18198">
        <v>1</v>
      </c>
      <c r="H18198">
        <v>1</v>
      </c>
      <c r="I18198">
        <v>1</v>
      </c>
      <c r="J18198">
        <v>1</v>
      </c>
      <c r="K18198">
        <v>1</v>
      </c>
    </row>
    <row r="18199" spans="1:11" hidden="1">
      <c r="A18199" t="s">
        <v>307</v>
      </c>
      <c r="B18199" t="s">
        <v>369</v>
      </c>
      <c r="C18199" t="s">
        <v>279</v>
      </c>
      <c r="D18199">
        <v>1</v>
      </c>
      <c r="E18199">
        <v>1</v>
      </c>
      <c r="F18199">
        <v>1</v>
      </c>
      <c r="G18199">
        <v>1</v>
      </c>
      <c r="H18199">
        <v>1</v>
      </c>
      <c r="I18199">
        <v>1</v>
      </c>
      <c r="J18199">
        <v>1</v>
      </c>
      <c r="K18199">
        <v>1</v>
      </c>
    </row>
    <row r="18200" spans="1:11" hidden="1">
      <c r="A18200" t="s">
        <v>307</v>
      </c>
      <c r="B18200" t="s">
        <v>369</v>
      </c>
      <c r="C18200" t="s">
        <v>280</v>
      </c>
      <c r="D18200">
        <v>1</v>
      </c>
      <c r="E18200">
        <v>1</v>
      </c>
      <c r="F18200">
        <v>1</v>
      </c>
      <c r="G18200">
        <v>1</v>
      </c>
      <c r="H18200">
        <v>1</v>
      </c>
      <c r="I18200">
        <v>1</v>
      </c>
      <c r="J18200">
        <v>1</v>
      </c>
      <c r="K18200">
        <v>1</v>
      </c>
    </row>
    <row r="18201" spans="1:11" hidden="1">
      <c r="A18201" t="s">
        <v>307</v>
      </c>
      <c r="B18201" t="s">
        <v>369</v>
      </c>
      <c r="C18201" t="s">
        <v>277</v>
      </c>
      <c r="D18201">
        <v>1</v>
      </c>
      <c r="E18201">
        <v>1</v>
      </c>
      <c r="F18201">
        <v>1</v>
      </c>
      <c r="G18201">
        <v>1</v>
      </c>
      <c r="H18201">
        <v>1</v>
      </c>
      <c r="I18201">
        <v>1</v>
      </c>
      <c r="J18201">
        <v>1</v>
      </c>
      <c r="K18201">
        <v>1</v>
      </c>
    </row>
    <row r="18202" spans="1:11" hidden="1">
      <c r="A18202" t="s">
        <v>307</v>
      </c>
      <c r="B18202" t="s">
        <v>369</v>
      </c>
      <c r="C18202" t="s">
        <v>281</v>
      </c>
      <c r="D18202">
        <v>1</v>
      </c>
      <c r="E18202">
        <v>1</v>
      </c>
      <c r="F18202">
        <v>1</v>
      </c>
      <c r="G18202">
        <v>1</v>
      </c>
      <c r="H18202">
        <v>1</v>
      </c>
      <c r="I18202">
        <v>1</v>
      </c>
      <c r="J18202">
        <v>1</v>
      </c>
      <c r="K18202">
        <v>1</v>
      </c>
    </row>
    <row r="18203" spans="1:11" hidden="1">
      <c r="A18203" t="s">
        <v>307</v>
      </c>
      <c r="B18203" t="s">
        <v>369</v>
      </c>
      <c r="C18203" t="s">
        <v>282</v>
      </c>
      <c r="D18203">
        <v>1</v>
      </c>
      <c r="E18203">
        <v>1</v>
      </c>
      <c r="F18203">
        <v>1</v>
      </c>
      <c r="G18203">
        <v>1</v>
      </c>
      <c r="H18203">
        <v>1</v>
      </c>
      <c r="I18203">
        <v>1</v>
      </c>
      <c r="J18203">
        <v>1</v>
      </c>
      <c r="K18203">
        <v>1</v>
      </c>
    </row>
    <row r="18204" spans="1:11" hidden="1">
      <c r="A18204" t="s">
        <v>307</v>
      </c>
      <c r="B18204" t="s">
        <v>369</v>
      </c>
      <c r="C18204" t="s">
        <v>283</v>
      </c>
      <c r="D18204">
        <v>1</v>
      </c>
      <c r="E18204">
        <v>1</v>
      </c>
      <c r="F18204">
        <v>1</v>
      </c>
      <c r="G18204">
        <v>1</v>
      </c>
      <c r="H18204">
        <v>1</v>
      </c>
      <c r="I18204">
        <v>1</v>
      </c>
      <c r="J18204">
        <v>1</v>
      </c>
      <c r="K18204">
        <v>1</v>
      </c>
    </row>
    <row r="18205" spans="1:11" hidden="1">
      <c r="A18205" t="s">
        <v>307</v>
      </c>
      <c r="B18205" t="s">
        <v>369</v>
      </c>
      <c r="C18205" t="s">
        <v>284</v>
      </c>
      <c r="D18205">
        <v>1</v>
      </c>
      <c r="E18205">
        <v>1</v>
      </c>
      <c r="F18205">
        <v>1</v>
      </c>
      <c r="G18205">
        <v>1</v>
      </c>
      <c r="H18205">
        <v>1</v>
      </c>
      <c r="I18205">
        <v>1</v>
      </c>
      <c r="J18205">
        <v>1</v>
      </c>
      <c r="K18205">
        <v>1</v>
      </c>
    </row>
    <row r="18206" spans="1:11" hidden="1">
      <c r="A18206" t="s">
        <v>307</v>
      </c>
      <c r="B18206" t="s">
        <v>369</v>
      </c>
      <c r="C18206" t="s">
        <v>285</v>
      </c>
      <c r="D18206">
        <v>1</v>
      </c>
      <c r="E18206">
        <v>1</v>
      </c>
      <c r="F18206">
        <v>1</v>
      </c>
      <c r="G18206">
        <v>1</v>
      </c>
      <c r="H18206">
        <v>1</v>
      </c>
      <c r="I18206">
        <v>1</v>
      </c>
      <c r="J18206">
        <v>1</v>
      </c>
      <c r="K18206">
        <v>1</v>
      </c>
    </row>
    <row r="18207" spans="1:11" hidden="1">
      <c r="A18207" t="s">
        <v>307</v>
      </c>
      <c r="B18207" t="s">
        <v>369</v>
      </c>
      <c r="C18207" t="s">
        <v>286</v>
      </c>
      <c r="D18207">
        <v>1</v>
      </c>
      <c r="E18207">
        <v>1</v>
      </c>
      <c r="F18207">
        <v>1</v>
      </c>
      <c r="G18207">
        <v>1</v>
      </c>
      <c r="H18207">
        <v>1</v>
      </c>
      <c r="I18207">
        <v>1</v>
      </c>
      <c r="J18207">
        <v>1</v>
      </c>
      <c r="K18207">
        <v>1</v>
      </c>
    </row>
    <row r="18208" spans="1:11" hidden="1">
      <c r="A18208" t="s">
        <v>307</v>
      </c>
      <c r="B18208" t="s">
        <v>369</v>
      </c>
      <c r="C18208" t="s">
        <v>287</v>
      </c>
      <c r="D18208">
        <v>1</v>
      </c>
      <c r="E18208">
        <v>1</v>
      </c>
      <c r="F18208">
        <v>1</v>
      </c>
      <c r="G18208">
        <v>1</v>
      </c>
      <c r="H18208">
        <v>1</v>
      </c>
      <c r="I18208">
        <v>1</v>
      </c>
      <c r="J18208">
        <v>1</v>
      </c>
      <c r="K18208">
        <v>1</v>
      </c>
    </row>
    <row r="18209" spans="1:11" hidden="1">
      <c r="A18209" t="s">
        <v>307</v>
      </c>
      <c r="B18209" t="s">
        <v>369</v>
      </c>
      <c r="C18209" t="s">
        <v>288</v>
      </c>
      <c r="D18209">
        <v>1</v>
      </c>
      <c r="E18209">
        <v>1</v>
      </c>
      <c r="F18209">
        <v>1</v>
      </c>
      <c r="G18209">
        <v>1</v>
      </c>
      <c r="H18209">
        <v>1</v>
      </c>
      <c r="I18209">
        <v>1</v>
      </c>
      <c r="J18209">
        <v>1</v>
      </c>
      <c r="K18209">
        <v>1</v>
      </c>
    </row>
    <row r="18210" spans="1:11" hidden="1">
      <c r="A18210" t="s">
        <v>307</v>
      </c>
      <c r="B18210" t="s">
        <v>369</v>
      </c>
      <c r="C18210" t="s">
        <v>289</v>
      </c>
      <c r="D18210">
        <v>1</v>
      </c>
      <c r="E18210">
        <v>1</v>
      </c>
      <c r="F18210">
        <v>1</v>
      </c>
      <c r="G18210">
        <v>1</v>
      </c>
      <c r="H18210">
        <v>1</v>
      </c>
      <c r="I18210">
        <v>1</v>
      </c>
      <c r="J18210">
        <v>1</v>
      </c>
      <c r="K18210">
        <v>1</v>
      </c>
    </row>
    <row r="18211" spans="1:11" hidden="1">
      <c r="A18211" t="s">
        <v>307</v>
      </c>
      <c r="B18211" t="s">
        <v>369</v>
      </c>
      <c r="C18211" t="s">
        <v>290</v>
      </c>
      <c r="D18211">
        <v>1</v>
      </c>
      <c r="E18211">
        <v>1</v>
      </c>
      <c r="F18211">
        <v>1</v>
      </c>
      <c r="G18211">
        <v>1</v>
      </c>
      <c r="H18211">
        <v>1</v>
      </c>
      <c r="I18211">
        <v>1</v>
      </c>
      <c r="J18211">
        <v>1</v>
      </c>
      <c r="K18211">
        <v>1</v>
      </c>
    </row>
    <row r="18212" spans="1:11" hidden="1">
      <c r="A18212" t="s">
        <v>307</v>
      </c>
      <c r="B18212" t="s">
        <v>369</v>
      </c>
      <c r="C18212" t="s">
        <v>291</v>
      </c>
      <c r="D18212">
        <v>1</v>
      </c>
      <c r="E18212">
        <v>1</v>
      </c>
      <c r="F18212">
        <v>1</v>
      </c>
      <c r="G18212">
        <v>1</v>
      </c>
      <c r="H18212">
        <v>1</v>
      </c>
      <c r="I18212">
        <v>1</v>
      </c>
      <c r="J18212">
        <v>1</v>
      </c>
      <c r="K18212">
        <v>1</v>
      </c>
    </row>
    <row r="18213" spans="1:11" hidden="1">
      <c r="A18213" t="s">
        <v>307</v>
      </c>
      <c r="B18213" t="s">
        <v>369</v>
      </c>
      <c r="C18213" t="s">
        <v>292</v>
      </c>
      <c r="D18213">
        <v>1</v>
      </c>
      <c r="E18213">
        <v>1</v>
      </c>
      <c r="F18213">
        <v>1</v>
      </c>
      <c r="G18213">
        <v>1</v>
      </c>
      <c r="H18213">
        <v>1</v>
      </c>
      <c r="I18213">
        <v>1</v>
      </c>
      <c r="J18213">
        <v>1</v>
      </c>
      <c r="K18213">
        <v>1</v>
      </c>
    </row>
    <row r="18214" spans="1:11" hidden="1">
      <c r="A18214" t="s">
        <v>307</v>
      </c>
      <c r="B18214" t="s">
        <v>363</v>
      </c>
      <c r="C18214" t="s">
        <v>278</v>
      </c>
      <c r="D18214">
        <v>1</v>
      </c>
      <c r="E18214">
        <v>1</v>
      </c>
      <c r="F18214">
        <v>1</v>
      </c>
      <c r="G18214">
        <v>1</v>
      </c>
      <c r="H18214">
        <v>1</v>
      </c>
      <c r="I18214">
        <v>1</v>
      </c>
      <c r="J18214">
        <v>1</v>
      </c>
      <c r="K18214">
        <v>1</v>
      </c>
    </row>
    <row r="18215" spans="1:11" hidden="1">
      <c r="A18215" t="s">
        <v>307</v>
      </c>
      <c r="B18215" t="s">
        <v>363</v>
      </c>
      <c r="C18215" t="s">
        <v>279</v>
      </c>
      <c r="D18215">
        <v>1</v>
      </c>
      <c r="E18215">
        <v>1</v>
      </c>
      <c r="F18215">
        <v>1</v>
      </c>
      <c r="G18215">
        <v>1</v>
      </c>
      <c r="H18215">
        <v>1</v>
      </c>
      <c r="I18215">
        <v>1</v>
      </c>
      <c r="J18215">
        <v>1</v>
      </c>
      <c r="K18215">
        <v>1</v>
      </c>
    </row>
    <row r="18216" spans="1:11" hidden="1">
      <c r="A18216" t="s">
        <v>307</v>
      </c>
      <c r="B18216" t="s">
        <v>363</v>
      </c>
      <c r="C18216" t="s">
        <v>280</v>
      </c>
      <c r="D18216">
        <v>1</v>
      </c>
      <c r="E18216">
        <v>1</v>
      </c>
      <c r="F18216">
        <v>1</v>
      </c>
      <c r="G18216">
        <v>1</v>
      </c>
      <c r="H18216">
        <v>1</v>
      </c>
      <c r="I18216">
        <v>1</v>
      </c>
      <c r="J18216">
        <v>1</v>
      </c>
      <c r="K18216">
        <v>1</v>
      </c>
    </row>
    <row r="18217" spans="1:11" hidden="1">
      <c r="A18217" t="s">
        <v>307</v>
      </c>
      <c r="B18217" t="s">
        <v>363</v>
      </c>
      <c r="C18217" t="s">
        <v>277</v>
      </c>
      <c r="D18217">
        <v>1</v>
      </c>
      <c r="E18217">
        <v>1</v>
      </c>
      <c r="F18217">
        <v>1</v>
      </c>
      <c r="G18217">
        <v>1</v>
      </c>
      <c r="H18217">
        <v>1</v>
      </c>
      <c r="I18217">
        <v>1</v>
      </c>
      <c r="J18217">
        <v>1</v>
      </c>
      <c r="K18217">
        <v>1</v>
      </c>
    </row>
    <row r="18218" spans="1:11" hidden="1">
      <c r="A18218" t="s">
        <v>307</v>
      </c>
      <c r="B18218" t="s">
        <v>363</v>
      </c>
      <c r="C18218" t="s">
        <v>281</v>
      </c>
      <c r="D18218">
        <v>1</v>
      </c>
      <c r="E18218">
        <v>1</v>
      </c>
      <c r="F18218">
        <v>1</v>
      </c>
      <c r="G18218">
        <v>1</v>
      </c>
      <c r="H18218">
        <v>1</v>
      </c>
      <c r="I18218">
        <v>1</v>
      </c>
      <c r="J18218">
        <v>1</v>
      </c>
      <c r="K18218">
        <v>1</v>
      </c>
    </row>
    <row r="18219" spans="1:11" hidden="1">
      <c r="A18219" t="s">
        <v>307</v>
      </c>
      <c r="B18219" t="s">
        <v>363</v>
      </c>
      <c r="C18219" t="s">
        <v>282</v>
      </c>
      <c r="D18219">
        <v>1</v>
      </c>
      <c r="E18219">
        <v>1</v>
      </c>
      <c r="F18219">
        <v>1</v>
      </c>
      <c r="G18219">
        <v>1</v>
      </c>
      <c r="H18219">
        <v>1</v>
      </c>
      <c r="I18219">
        <v>1</v>
      </c>
      <c r="J18219">
        <v>1</v>
      </c>
      <c r="K18219">
        <v>1</v>
      </c>
    </row>
    <row r="18220" spans="1:11" hidden="1">
      <c r="A18220" t="s">
        <v>307</v>
      </c>
      <c r="B18220" t="s">
        <v>363</v>
      </c>
      <c r="C18220" t="s">
        <v>283</v>
      </c>
      <c r="D18220">
        <v>1</v>
      </c>
      <c r="E18220">
        <v>1</v>
      </c>
      <c r="F18220">
        <v>1</v>
      </c>
      <c r="G18220">
        <v>1</v>
      </c>
      <c r="H18220">
        <v>1</v>
      </c>
      <c r="I18220">
        <v>1</v>
      </c>
      <c r="J18220">
        <v>1</v>
      </c>
      <c r="K18220">
        <v>1</v>
      </c>
    </row>
    <row r="18221" spans="1:11" hidden="1">
      <c r="A18221" t="s">
        <v>307</v>
      </c>
      <c r="B18221" t="s">
        <v>363</v>
      </c>
      <c r="C18221" t="s">
        <v>284</v>
      </c>
      <c r="D18221">
        <v>1</v>
      </c>
      <c r="E18221">
        <v>1</v>
      </c>
      <c r="F18221">
        <v>1</v>
      </c>
      <c r="G18221">
        <v>1</v>
      </c>
      <c r="H18221">
        <v>1</v>
      </c>
      <c r="I18221">
        <v>1</v>
      </c>
      <c r="J18221">
        <v>1</v>
      </c>
      <c r="K18221">
        <v>1</v>
      </c>
    </row>
    <row r="18222" spans="1:11" hidden="1">
      <c r="A18222" t="s">
        <v>307</v>
      </c>
      <c r="B18222" t="s">
        <v>363</v>
      </c>
      <c r="C18222" t="s">
        <v>285</v>
      </c>
      <c r="D18222">
        <v>1</v>
      </c>
      <c r="E18222">
        <v>1</v>
      </c>
      <c r="F18222">
        <v>1</v>
      </c>
      <c r="G18222">
        <v>1</v>
      </c>
      <c r="H18222">
        <v>1</v>
      </c>
      <c r="I18222">
        <v>1</v>
      </c>
      <c r="J18222">
        <v>1</v>
      </c>
      <c r="K18222">
        <v>1</v>
      </c>
    </row>
    <row r="18223" spans="1:11" hidden="1">
      <c r="A18223" t="s">
        <v>307</v>
      </c>
      <c r="B18223" t="s">
        <v>363</v>
      </c>
      <c r="C18223" t="s">
        <v>286</v>
      </c>
      <c r="D18223">
        <v>1</v>
      </c>
      <c r="E18223">
        <v>1</v>
      </c>
      <c r="F18223">
        <v>1</v>
      </c>
      <c r="G18223">
        <v>1</v>
      </c>
      <c r="H18223">
        <v>1</v>
      </c>
      <c r="I18223">
        <v>1</v>
      </c>
      <c r="J18223">
        <v>1</v>
      </c>
      <c r="K18223">
        <v>1</v>
      </c>
    </row>
    <row r="18224" spans="1:11" hidden="1">
      <c r="A18224" t="s">
        <v>307</v>
      </c>
      <c r="B18224" t="s">
        <v>363</v>
      </c>
      <c r="C18224" t="s">
        <v>287</v>
      </c>
      <c r="D18224">
        <v>1</v>
      </c>
      <c r="E18224">
        <v>1</v>
      </c>
      <c r="F18224">
        <v>1</v>
      </c>
      <c r="G18224">
        <v>1</v>
      </c>
      <c r="H18224">
        <v>1</v>
      </c>
      <c r="I18224">
        <v>1</v>
      </c>
      <c r="J18224">
        <v>1</v>
      </c>
      <c r="K18224">
        <v>1</v>
      </c>
    </row>
    <row r="18225" spans="1:11" hidden="1">
      <c r="A18225" t="s">
        <v>307</v>
      </c>
      <c r="B18225" t="s">
        <v>363</v>
      </c>
      <c r="C18225" t="s">
        <v>288</v>
      </c>
      <c r="D18225">
        <v>1</v>
      </c>
      <c r="E18225">
        <v>1</v>
      </c>
      <c r="F18225">
        <v>1</v>
      </c>
      <c r="G18225">
        <v>1</v>
      </c>
      <c r="H18225">
        <v>1</v>
      </c>
      <c r="I18225">
        <v>1</v>
      </c>
      <c r="J18225">
        <v>1</v>
      </c>
      <c r="K18225">
        <v>1</v>
      </c>
    </row>
    <row r="18226" spans="1:11" hidden="1">
      <c r="A18226" t="s">
        <v>307</v>
      </c>
      <c r="B18226" t="s">
        <v>363</v>
      </c>
      <c r="C18226" t="s">
        <v>289</v>
      </c>
      <c r="D18226">
        <v>1</v>
      </c>
      <c r="E18226">
        <v>1</v>
      </c>
      <c r="F18226">
        <v>1</v>
      </c>
      <c r="G18226">
        <v>1</v>
      </c>
      <c r="H18226">
        <v>1</v>
      </c>
      <c r="I18226">
        <v>1</v>
      </c>
      <c r="J18226">
        <v>1</v>
      </c>
      <c r="K18226">
        <v>1</v>
      </c>
    </row>
    <row r="18227" spans="1:11" hidden="1">
      <c r="A18227" t="s">
        <v>307</v>
      </c>
      <c r="B18227" t="s">
        <v>363</v>
      </c>
      <c r="C18227" t="s">
        <v>290</v>
      </c>
      <c r="D18227">
        <v>1</v>
      </c>
      <c r="E18227">
        <v>1</v>
      </c>
      <c r="F18227">
        <v>1</v>
      </c>
      <c r="G18227">
        <v>1</v>
      </c>
      <c r="H18227">
        <v>1</v>
      </c>
      <c r="I18227">
        <v>1</v>
      </c>
      <c r="J18227">
        <v>1</v>
      </c>
      <c r="K18227">
        <v>1</v>
      </c>
    </row>
    <row r="18228" spans="1:11" hidden="1">
      <c r="A18228" t="s">
        <v>307</v>
      </c>
      <c r="B18228" t="s">
        <v>363</v>
      </c>
      <c r="C18228" t="s">
        <v>291</v>
      </c>
      <c r="D18228">
        <v>1</v>
      </c>
      <c r="E18228">
        <v>1</v>
      </c>
      <c r="F18228">
        <v>1</v>
      </c>
      <c r="G18228">
        <v>1</v>
      </c>
      <c r="H18228">
        <v>1</v>
      </c>
      <c r="I18228">
        <v>1</v>
      </c>
      <c r="J18228">
        <v>1</v>
      </c>
      <c r="K18228">
        <v>1</v>
      </c>
    </row>
    <row r="18229" spans="1:11" hidden="1">
      <c r="A18229" t="s">
        <v>307</v>
      </c>
      <c r="B18229" t="s">
        <v>363</v>
      </c>
      <c r="C18229" t="s">
        <v>292</v>
      </c>
      <c r="D18229">
        <v>1</v>
      </c>
      <c r="E18229">
        <v>1</v>
      </c>
      <c r="F18229">
        <v>1</v>
      </c>
      <c r="G18229">
        <v>1</v>
      </c>
      <c r="H18229">
        <v>1</v>
      </c>
      <c r="I18229">
        <v>1</v>
      </c>
      <c r="J18229">
        <v>1</v>
      </c>
      <c r="K18229">
        <v>1</v>
      </c>
    </row>
    <row r="18230" spans="1:11" hidden="1">
      <c r="A18230" t="s">
        <v>307</v>
      </c>
      <c r="B18230" t="s">
        <v>240</v>
      </c>
      <c r="C18230" t="s">
        <v>278</v>
      </c>
      <c r="D18230">
        <v>1</v>
      </c>
      <c r="E18230">
        <v>1</v>
      </c>
      <c r="F18230">
        <v>1</v>
      </c>
      <c r="G18230">
        <v>1</v>
      </c>
      <c r="H18230">
        <v>1</v>
      </c>
      <c r="I18230">
        <v>1</v>
      </c>
      <c r="J18230">
        <v>1</v>
      </c>
      <c r="K18230">
        <v>1</v>
      </c>
    </row>
    <row r="18231" spans="1:11" hidden="1">
      <c r="A18231" t="s">
        <v>307</v>
      </c>
      <c r="B18231" t="s">
        <v>240</v>
      </c>
      <c r="C18231" t="s">
        <v>279</v>
      </c>
      <c r="D18231">
        <v>1</v>
      </c>
      <c r="E18231">
        <v>1</v>
      </c>
      <c r="F18231">
        <v>1</v>
      </c>
      <c r="G18231">
        <v>1</v>
      </c>
      <c r="H18231">
        <v>1</v>
      </c>
      <c r="I18231">
        <v>1</v>
      </c>
      <c r="J18231">
        <v>1</v>
      </c>
      <c r="K18231">
        <v>1</v>
      </c>
    </row>
    <row r="18232" spans="1:11" hidden="1">
      <c r="A18232" t="s">
        <v>307</v>
      </c>
      <c r="B18232" t="s">
        <v>240</v>
      </c>
      <c r="C18232" t="s">
        <v>280</v>
      </c>
      <c r="D18232">
        <v>1</v>
      </c>
      <c r="E18232">
        <v>1</v>
      </c>
      <c r="F18232">
        <v>1</v>
      </c>
      <c r="G18232">
        <v>1</v>
      </c>
      <c r="H18232">
        <v>1</v>
      </c>
      <c r="I18232">
        <v>1</v>
      </c>
      <c r="J18232">
        <v>1</v>
      </c>
      <c r="K18232">
        <v>1</v>
      </c>
    </row>
    <row r="18233" spans="1:11" hidden="1">
      <c r="A18233" t="s">
        <v>307</v>
      </c>
      <c r="B18233" t="s">
        <v>240</v>
      </c>
      <c r="C18233" t="s">
        <v>277</v>
      </c>
      <c r="D18233">
        <v>1</v>
      </c>
      <c r="E18233">
        <v>1</v>
      </c>
      <c r="F18233">
        <v>1</v>
      </c>
      <c r="G18233">
        <v>1</v>
      </c>
      <c r="H18233">
        <v>1</v>
      </c>
      <c r="I18233">
        <v>1</v>
      </c>
      <c r="J18233">
        <v>1</v>
      </c>
      <c r="K18233">
        <v>1</v>
      </c>
    </row>
    <row r="18234" spans="1:11" hidden="1">
      <c r="A18234" t="s">
        <v>307</v>
      </c>
      <c r="B18234" t="s">
        <v>240</v>
      </c>
      <c r="C18234" t="s">
        <v>281</v>
      </c>
      <c r="D18234">
        <v>1</v>
      </c>
      <c r="E18234">
        <v>1</v>
      </c>
      <c r="F18234">
        <v>1</v>
      </c>
      <c r="G18234">
        <v>1</v>
      </c>
      <c r="H18234">
        <v>1</v>
      </c>
      <c r="I18234">
        <v>1</v>
      </c>
      <c r="J18234">
        <v>1</v>
      </c>
      <c r="K18234">
        <v>1</v>
      </c>
    </row>
    <row r="18235" spans="1:11" hidden="1">
      <c r="A18235" t="s">
        <v>307</v>
      </c>
      <c r="B18235" t="s">
        <v>240</v>
      </c>
      <c r="C18235" t="s">
        <v>282</v>
      </c>
      <c r="D18235">
        <v>1</v>
      </c>
      <c r="E18235">
        <v>1</v>
      </c>
      <c r="F18235">
        <v>1</v>
      </c>
      <c r="G18235">
        <v>1</v>
      </c>
      <c r="H18235">
        <v>1</v>
      </c>
      <c r="I18235">
        <v>1</v>
      </c>
      <c r="J18235">
        <v>1</v>
      </c>
      <c r="K18235">
        <v>1</v>
      </c>
    </row>
    <row r="18236" spans="1:11" hidden="1">
      <c r="A18236" t="s">
        <v>307</v>
      </c>
      <c r="B18236" t="s">
        <v>240</v>
      </c>
      <c r="C18236" t="s">
        <v>283</v>
      </c>
      <c r="D18236">
        <v>1</v>
      </c>
      <c r="E18236">
        <v>1</v>
      </c>
      <c r="F18236">
        <v>1</v>
      </c>
      <c r="G18236">
        <v>1</v>
      </c>
      <c r="H18236">
        <v>1</v>
      </c>
      <c r="I18236">
        <v>1</v>
      </c>
      <c r="J18236">
        <v>1</v>
      </c>
      <c r="K18236">
        <v>1</v>
      </c>
    </row>
    <row r="18237" spans="1:11" hidden="1">
      <c r="A18237" t="s">
        <v>307</v>
      </c>
      <c r="B18237" t="s">
        <v>240</v>
      </c>
      <c r="C18237" t="s">
        <v>284</v>
      </c>
      <c r="D18237">
        <v>1</v>
      </c>
      <c r="E18237">
        <v>1</v>
      </c>
      <c r="F18237">
        <v>1</v>
      </c>
      <c r="G18237">
        <v>1</v>
      </c>
      <c r="H18237">
        <v>1</v>
      </c>
      <c r="I18237">
        <v>1</v>
      </c>
      <c r="J18237">
        <v>1</v>
      </c>
      <c r="K18237">
        <v>1</v>
      </c>
    </row>
    <row r="18238" spans="1:11" hidden="1">
      <c r="A18238" t="s">
        <v>307</v>
      </c>
      <c r="B18238" t="s">
        <v>240</v>
      </c>
      <c r="C18238" t="s">
        <v>285</v>
      </c>
      <c r="D18238">
        <v>1</v>
      </c>
      <c r="E18238">
        <v>1</v>
      </c>
      <c r="F18238">
        <v>1</v>
      </c>
      <c r="G18238">
        <v>1</v>
      </c>
      <c r="H18238">
        <v>1</v>
      </c>
      <c r="I18238">
        <v>1</v>
      </c>
      <c r="J18238">
        <v>1</v>
      </c>
      <c r="K18238">
        <v>1</v>
      </c>
    </row>
    <row r="18239" spans="1:11" hidden="1">
      <c r="A18239" t="s">
        <v>307</v>
      </c>
      <c r="B18239" t="s">
        <v>240</v>
      </c>
      <c r="C18239" t="s">
        <v>286</v>
      </c>
      <c r="D18239">
        <v>1</v>
      </c>
      <c r="E18239">
        <v>1</v>
      </c>
      <c r="F18239">
        <v>1</v>
      </c>
      <c r="G18239">
        <v>1</v>
      </c>
      <c r="H18239">
        <v>1</v>
      </c>
      <c r="I18239">
        <v>1</v>
      </c>
      <c r="J18239">
        <v>1</v>
      </c>
      <c r="K18239">
        <v>1</v>
      </c>
    </row>
    <row r="18240" spans="1:11" hidden="1">
      <c r="A18240" t="s">
        <v>307</v>
      </c>
      <c r="B18240" t="s">
        <v>240</v>
      </c>
      <c r="C18240" t="s">
        <v>287</v>
      </c>
      <c r="D18240">
        <v>1</v>
      </c>
      <c r="E18240">
        <v>1</v>
      </c>
      <c r="F18240">
        <v>1</v>
      </c>
      <c r="G18240">
        <v>1</v>
      </c>
      <c r="H18240">
        <v>1</v>
      </c>
      <c r="I18240">
        <v>1</v>
      </c>
      <c r="J18240">
        <v>1</v>
      </c>
      <c r="K18240">
        <v>1</v>
      </c>
    </row>
    <row r="18241" spans="1:11" hidden="1">
      <c r="A18241" t="s">
        <v>307</v>
      </c>
      <c r="B18241" t="s">
        <v>240</v>
      </c>
      <c r="C18241" t="s">
        <v>288</v>
      </c>
      <c r="D18241">
        <v>1</v>
      </c>
      <c r="E18241">
        <v>1</v>
      </c>
      <c r="F18241">
        <v>1</v>
      </c>
      <c r="G18241">
        <v>1</v>
      </c>
      <c r="H18241">
        <v>1</v>
      </c>
      <c r="I18241">
        <v>1</v>
      </c>
      <c r="J18241">
        <v>1</v>
      </c>
      <c r="K18241">
        <v>1</v>
      </c>
    </row>
    <row r="18242" spans="1:11" hidden="1">
      <c r="A18242" t="s">
        <v>307</v>
      </c>
      <c r="B18242" t="s">
        <v>240</v>
      </c>
      <c r="C18242" t="s">
        <v>289</v>
      </c>
      <c r="D18242">
        <v>1</v>
      </c>
      <c r="E18242">
        <v>1</v>
      </c>
      <c r="F18242">
        <v>1</v>
      </c>
      <c r="G18242">
        <v>1</v>
      </c>
      <c r="H18242">
        <v>1</v>
      </c>
      <c r="I18242">
        <v>1</v>
      </c>
      <c r="J18242">
        <v>1</v>
      </c>
      <c r="K18242">
        <v>1</v>
      </c>
    </row>
    <row r="18243" spans="1:11" hidden="1">
      <c r="A18243" t="s">
        <v>307</v>
      </c>
      <c r="B18243" t="s">
        <v>240</v>
      </c>
      <c r="C18243" t="s">
        <v>290</v>
      </c>
      <c r="D18243">
        <v>1</v>
      </c>
      <c r="E18243">
        <v>1</v>
      </c>
      <c r="F18243">
        <v>1</v>
      </c>
      <c r="G18243">
        <v>1</v>
      </c>
      <c r="H18243">
        <v>1</v>
      </c>
      <c r="I18243">
        <v>1</v>
      </c>
      <c r="J18243">
        <v>1</v>
      </c>
      <c r="K18243">
        <v>1</v>
      </c>
    </row>
    <row r="18244" spans="1:11" hidden="1">
      <c r="A18244" t="s">
        <v>307</v>
      </c>
      <c r="B18244" t="s">
        <v>240</v>
      </c>
      <c r="C18244" t="s">
        <v>291</v>
      </c>
      <c r="D18244">
        <v>1</v>
      </c>
      <c r="E18244">
        <v>1</v>
      </c>
      <c r="F18244">
        <v>1</v>
      </c>
      <c r="G18244">
        <v>1</v>
      </c>
      <c r="H18244">
        <v>1</v>
      </c>
      <c r="I18244">
        <v>1</v>
      </c>
      <c r="J18244">
        <v>1</v>
      </c>
      <c r="K18244">
        <v>1</v>
      </c>
    </row>
    <row r="18245" spans="1:11" hidden="1">
      <c r="A18245" t="s">
        <v>307</v>
      </c>
      <c r="B18245" t="s">
        <v>240</v>
      </c>
      <c r="C18245" t="s">
        <v>292</v>
      </c>
      <c r="D18245">
        <v>1</v>
      </c>
      <c r="E18245">
        <v>1</v>
      </c>
      <c r="F18245">
        <v>1</v>
      </c>
      <c r="G18245">
        <v>1</v>
      </c>
      <c r="H18245">
        <v>1</v>
      </c>
      <c r="I18245">
        <v>1</v>
      </c>
      <c r="J18245">
        <v>1</v>
      </c>
      <c r="K18245">
        <v>1</v>
      </c>
    </row>
    <row r="18246" spans="1:11" hidden="1">
      <c r="A18246" t="s">
        <v>307</v>
      </c>
      <c r="B18246" t="s">
        <v>364</v>
      </c>
      <c r="C18246" t="s">
        <v>278</v>
      </c>
      <c r="D18246">
        <v>1</v>
      </c>
      <c r="E18246">
        <v>1</v>
      </c>
      <c r="F18246">
        <v>1</v>
      </c>
      <c r="G18246">
        <v>1</v>
      </c>
      <c r="H18246">
        <v>1</v>
      </c>
      <c r="I18246">
        <v>1</v>
      </c>
      <c r="J18246">
        <v>1</v>
      </c>
      <c r="K18246">
        <v>1</v>
      </c>
    </row>
    <row r="18247" spans="1:11" hidden="1">
      <c r="A18247" t="s">
        <v>307</v>
      </c>
      <c r="B18247" t="s">
        <v>364</v>
      </c>
      <c r="C18247" t="s">
        <v>279</v>
      </c>
      <c r="D18247">
        <v>1</v>
      </c>
      <c r="E18247">
        <v>1</v>
      </c>
      <c r="F18247">
        <v>1</v>
      </c>
      <c r="G18247">
        <v>1</v>
      </c>
      <c r="H18247">
        <v>1</v>
      </c>
      <c r="I18247">
        <v>1</v>
      </c>
      <c r="J18247">
        <v>1</v>
      </c>
      <c r="K18247">
        <v>1</v>
      </c>
    </row>
    <row r="18248" spans="1:11" hidden="1">
      <c r="A18248" t="s">
        <v>307</v>
      </c>
      <c r="B18248" t="s">
        <v>364</v>
      </c>
      <c r="C18248" t="s">
        <v>280</v>
      </c>
      <c r="D18248">
        <v>1</v>
      </c>
      <c r="E18248">
        <v>1</v>
      </c>
      <c r="F18248">
        <v>1</v>
      </c>
      <c r="G18248">
        <v>1</v>
      </c>
      <c r="H18248">
        <v>1</v>
      </c>
      <c r="I18248">
        <v>1</v>
      </c>
      <c r="J18248">
        <v>1</v>
      </c>
      <c r="K18248">
        <v>1</v>
      </c>
    </row>
    <row r="18249" spans="1:11" hidden="1">
      <c r="A18249" t="s">
        <v>307</v>
      </c>
      <c r="B18249" t="s">
        <v>364</v>
      </c>
      <c r="C18249" t="s">
        <v>277</v>
      </c>
      <c r="D18249">
        <v>1</v>
      </c>
      <c r="E18249">
        <v>1</v>
      </c>
      <c r="F18249">
        <v>1</v>
      </c>
      <c r="G18249">
        <v>1</v>
      </c>
      <c r="H18249">
        <v>1</v>
      </c>
      <c r="I18249">
        <v>1</v>
      </c>
      <c r="J18249">
        <v>1</v>
      </c>
      <c r="K18249">
        <v>1</v>
      </c>
    </row>
    <row r="18250" spans="1:11" hidden="1">
      <c r="A18250" t="s">
        <v>307</v>
      </c>
      <c r="B18250" t="s">
        <v>364</v>
      </c>
      <c r="C18250" t="s">
        <v>281</v>
      </c>
      <c r="D18250">
        <v>1</v>
      </c>
      <c r="E18250">
        <v>1</v>
      </c>
      <c r="F18250">
        <v>1</v>
      </c>
      <c r="G18250">
        <v>1</v>
      </c>
      <c r="H18250">
        <v>1</v>
      </c>
      <c r="I18250">
        <v>1</v>
      </c>
      <c r="J18250">
        <v>1</v>
      </c>
      <c r="K18250">
        <v>1</v>
      </c>
    </row>
    <row r="18251" spans="1:11" hidden="1">
      <c r="A18251" t="s">
        <v>307</v>
      </c>
      <c r="B18251" t="s">
        <v>364</v>
      </c>
      <c r="C18251" t="s">
        <v>282</v>
      </c>
      <c r="D18251">
        <v>1</v>
      </c>
      <c r="E18251">
        <v>1</v>
      </c>
      <c r="F18251">
        <v>1</v>
      </c>
      <c r="G18251">
        <v>1</v>
      </c>
      <c r="H18251">
        <v>1</v>
      </c>
      <c r="I18251">
        <v>1</v>
      </c>
      <c r="J18251">
        <v>1</v>
      </c>
      <c r="K18251">
        <v>1</v>
      </c>
    </row>
    <row r="18252" spans="1:11" hidden="1">
      <c r="A18252" t="s">
        <v>307</v>
      </c>
      <c r="B18252" t="s">
        <v>364</v>
      </c>
      <c r="C18252" t="s">
        <v>283</v>
      </c>
      <c r="D18252">
        <v>1</v>
      </c>
      <c r="E18252">
        <v>1</v>
      </c>
      <c r="F18252">
        <v>1</v>
      </c>
      <c r="G18252">
        <v>1</v>
      </c>
      <c r="H18252">
        <v>1</v>
      </c>
      <c r="I18252">
        <v>1</v>
      </c>
      <c r="J18252">
        <v>1</v>
      </c>
      <c r="K18252">
        <v>1</v>
      </c>
    </row>
    <row r="18253" spans="1:11" hidden="1">
      <c r="A18253" t="s">
        <v>307</v>
      </c>
      <c r="B18253" t="s">
        <v>364</v>
      </c>
      <c r="C18253" t="s">
        <v>284</v>
      </c>
      <c r="D18253">
        <v>1</v>
      </c>
      <c r="E18253">
        <v>1</v>
      </c>
      <c r="F18253">
        <v>1</v>
      </c>
      <c r="G18253">
        <v>1</v>
      </c>
      <c r="H18253">
        <v>1</v>
      </c>
      <c r="I18253">
        <v>1</v>
      </c>
      <c r="J18253">
        <v>1</v>
      </c>
      <c r="K18253">
        <v>1</v>
      </c>
    </row>
    <row r="18254" spans="1:11" hidden="1">
      <c r="A18254" t="s">
        <v>307</v>
      </c>
      <c r="B18254" t="s">
        <v>364</v>
      </c>
      <c r="C18254" t="s">
        <v>285</v>
      </c>
      <c r="D18254">
        <v>1</v>
      </c>
      <c r="E18254">
        <v>1</v>
      </c>
      <c r="F18254">
        <v>1</v>
      </c>
      <c r="G18254">
        <v>1</v>
      </c>
      <c r="H18254">
        <v>1</v>
      </c>
      <c r="I18254">
        <v>1</v>
      </c>
      <c r="J18254">
        <v>1</v>
      </c>
      <c r="K18254">
        <v>1</v>
      </c>
    </row>
    <row r="18255" spans="1:11" hidden="1">
      <c r="A18255" t="s">
        <v>307</v>
      </c>
      <c r="B18255" t="s">
        <v>364</v>
      </c>
      <c r="C18255" t="s">
        <v>286</v>
      </c>
      <c r="D18255">
        <v>1</v>
      </c>
      <c r="E18255">
        <v>1</v>
      </c>
      <c r="F18255">
        <v>1</v>
      </c>
      <c r="G18255">
        <v>1</v>
      </c>
      <c r="H18255">
        <v>1</v>
      </c>
      <c r="I18255">
        <v>1</v>
      </c>
      <c r="J18255">
        <v>1</v>
      </c>
      <c r="K18255">
        <v>1</v>
      </c>
    </row>
    <row r="18256" spans="1:11" hidden="1">
      <c r="A18256" t="s">
        <v>307</v>
      </c>
      <c r="B18256" t="s">
        <v>364</v>
      </c>
      <c r="C18256" t="s">
        <v>287</v>
      </c>
      <c r="D18256">
        <v>1</v>
      </c>
      <c r="E18256">
        <v>1</v>
      </c>
      <c r="F18256">
        <v>1</v>
      </c>
      <c r="G18256">
        <v>1</v>
      </c>
      <c r="H18256">
        <v>1</v>
      </c>
      <c r="I18256">
        <v>1</v>
      </c>
      <c r="J18256">
        <v>1</v>
      </c>
      <c r="K18256">
        <v>1</v>
      </c>
    </row>
    <row r="18257" spans="1:11" hidden="1">
      <c r="A18257" t="s">
        <v>307</v>
      </c>
      <c r="B18257" t="s">
        <v>364</v>
      </c>
      <c r="C18257" t="s">
        <v>288</v>
      </c>
      <c r="D18257">
        <v>1</v>
      </c>
      <c r="E18257">
        <v>1</v>
      </c>
      <c r="F18257">
        <v>1</v>
      </c>
      <c r="G18257">
        <v>1</v>
      </c>
      <c r="H18257">
        <v>1</v>
      </c>
      <c r="I18257">
        <v>1</v>
      </c>
      <c r="J18257">
        <v>1</v>
      </c>
      <c r="K18257">
        <v>1</v>
      </c>
    </row>
    <row r="18258" spans="1:11" hidden="1">
      <c r="A18258" t="s">
        <v>307</v>
      </c>
      <c r="B18258" t="s">
        <v>364</v>
      </c>
      <c r="C18258" t="s">
        <v>289</v>
      </c>
      <c r="D18258">
        <v>1</v>
      </c>
      <c r="E18258">
        <v>1</v>
      </c>
      <c r="F18258">
        <v>1</v>
      </c>
      <c r="G18258">
        <v>1</v>
      </c>
      <c r="H18258">
        <v>1</v>
      </c>
      <c r="I18258">
        <v>1</v>
      </c>
      <c r="J18258">
        <v>1</v>
      </c>
      <c r="K18258">
        <v>1</v>
      </c>
    </row>
    <row r="18259" spans="1:11" hidden="1">
      <c r="A18259" t="s">
        <v>307</v>
      </c>
      <c r="B18259" t="s">
        <v>364</v>
      </c>
      <c r="C18259" t="s">
        <v>290</v>
      </c>
      <c r="D18259">
        <v>1</v>
      </c>
      <c r="E18259">
        <v>1</v>
      </c>
      <c r="F18259">
        <v>1</v>
      </c>
      <c r="G18259">
        <v>1</v>
      </c>
      <c r="H18259">
        <v>1</v>
      </c>
      <c r="I18259">
        <v>1</v>
      </c>
      <c r="J18259">
        <v>1</v>
      </c>
      <c r="K18259">
        <v>1</v>
      </c>
    </row>
    <row r="18260" spans="1:11" hidden="1">
      <c r="A18260" t="s">
        <v>307</v>
      </c>
      <c r="B18260" t="s">
        <v>364</v>
      </c>
      <c r="C18260" t="s">
        <v>291</v>
      </c>
      <c r="D18260">
        <v>1</v>
      </c>
      <c r="E18260">
        <v>1</v>
      </c>
      <c r="F18260">
        <v>1</v>
      </c>
      <c r="G18260">
        <v>1</v>
      </c>
      <c r="H18260">
        <v>1</v>
      </c>
      <c r="I18260">
        <v>1</v>
      </c>
      <c r="J18260">
        <v>1</v>
      </c>
      <c r="K18260">
        <v>1</v>
      </c>
    </row>
    <row r="18261" spans="1:11" hidden="1">
      <c r="A18261" t="s">
        <v>307</v>
      </c>
      <c r="B18261" t="s">
        <v>364</v>
      </c>
      <c r="C18261" t="s">
        <v>292</v>
      </c>
      <c r="D18261">
        <v>1</v>
      </c>
      <c r="E18261">
        <v>1</v>
      </c>
      <c r="F18261">
        <v>1</v>
      </c>
      <c r="G18261">
        <v>1</v>
      </c>
      <c r="H18261">
        <v>1</v>
      </c>
      <c r="I18261">
        <v>1</v>
      </c>
      <c r="J18261">
        <v>1</v>
      </c>
      <c r="K18261">
        <v>1</v>
      </c>
    </row>
    <row r="18262" spans="1:11" hidden="1">
      <c r="A18262" t="s">
        <v>307</v>
      </c>
      <c r="B18262" t="s">
        <v>365</v>
      </c>
      <c r="C18262" t="s">
        <v>278</v>
      </c>
      <c r="D18262">
        <v>1</v>
      </c>
      <c r="E18262">
        <v>1</v>
      </c>
      <c r="F18262">
        <v>1</v>
      </c>
      <c r="G18262">
        <v>1</v>
      </c>
      <c r="H18262">
        <v>1</v>
      </c>
      <c r="I18262">
        <v>1</v>
      </c>
      <c r="J18262">
        <v>1</v>
      </c>
      <c r="K18262">
        <v>1</v>
      </c>
    </row>
    <row r="18263" spans="1:11" hidden="1">
      <c r="A18263" t="s">
        <v>307</v>
      </c>
      <c r="B18263" t="s">
        <v>365</v>
      </c>
      <c r="C18263" t="s">
        <v>279</v>
      </c>
      <c r="D18263">
        <v>1</v>
      </c>
      <c r="E18263">
        <v>1</v>
      </c>
      <c r="F18263">
        <v>1</v>
      </c>
      <c r="G18263">
        <v>1</v>
      </c>
      <c r="H18263">
        <v>1</v>
      </c>
      <c r="I18263">
        <v>1</v>
      </c>
      <c r="J18263">
        <v>1</v>
      </c>
      <c r="K18263">
        <v>1</v>
      </c>
    </row>
    <row r="18264" spans="1:11" hidden="1">
      <c r="A18264" t="s">
        <v>307</v>
      </c>
      <c r="B18264" t="s">
        <v>365</v>
      </c>
      <c r="C18264" t="s">
        <v>280</v>
      </c>
      <c r="D18264">
        <v>1</v>
      </c>
      <c r="E18264">
        <v>1</v>
      </c>
      <c r="F18264">
        <v>1</v>
      </c>
      <c r="G18264">
        <v>1</v>
      </c>
      <c r="H18264">
        <v>1</v>
      </c>
      <c r="I18264">
        <v>1</v>
      </c>
      <c r="J18264">
        <v>1</v>
      </c>
      <c r="K18264">
        <v>1</v>
      </c>
    </row>
    <row r="18265" spans="1:11" hidden="1">
      <c r="A18265" t="s">
        <v>307</v>
      </c>
      <c r="B18265" t="s">
        <v>365</v>
      </c>
      <c r="C18265" t="s">
        <v>277</v>
      </c>
      <c r="D18265">
        <v>1</v>
      </c>
      <c r="E18265">
        <v>1</v>
      </c>
      <c r="F18265">
        <v>1</v>
      </c>
      <c r="G18265">
        <v>1</v>
      </c>
      <c r="H18265">
        <v>1</v>
      </c>
      <c r="I18265">
        <v>1</v>
      </c>
      <c r="J18265">
        <v>1</v>
      </c>
      <c r="K18265">
        <v>1</v>
      </c>
    </row>
    <row r="18266" spans="1:11" hidden="1">
      <c r="A18266" t="s">
        <v>307</v>
      </c>
      <c r="B18266" t="s">
        <v>365</v>
      </c>
      <c r="C18266" t="s">
        <v>281</v>
      </c>
      <c r="D18266">
        <v>1</v>
      </c>
      <c r="E18266">
        <v>1</v>
      </c>
      <c r="F18266">
        <v>1</v>
      </c>
      <c r="G18266">
        <v>1</v>
      </c>
      <c r="H18266">
        <v>1</v>
      </c>
      <c r="I18266">
        <v>1</v>
      </c>
      <c r="J18266">
        <v>1</v>
      </c>
      <c r="K18266">
        <v>1</v>
      </c>
    </row>
    <row r="18267" spans="1:11" hidden="1">
      <c r="A18267" t="s">
        <v>307</v>
      </c>
      <c r="B18267" t="s">
        <v>365</v>
      </c>
      <c r="C18267" t="s">
        <v>282</v>
      </c>
      <c r="D18267">
        <v>1</v>
      </c>
      <c r="E18267">
        <v>1</v>
      </c>
      <c r="F18267">
        <v>1</v>
      </c>
      <c r="G18267">
        <v>1</v>
      </c>
      <c r="H18267">
        <v>1</v>
      </c>
      <c r="I18267">
        <v>1</v>
      </c>
      <c r="J18267">
        <v>1</v>
      </c>
      <c r="K18267">
        <v>1</v>
      </c>
    </row>
    <row r="18268" spans="1:11" hidden="1">
      <c r="A18268" t="s">
        <v>307</v>
      </c>
      <c r="B18268" t="s">
        <v>365</v>
      </c>
      <c r="C18268" t="s">
        <v>283</v>
      </c>
      <c r="D18268">
        <v>1</v>
      </c>
      <c r="E18268">
        <v>1</v>
      </c>
      <c r="F18268">
        <v>1</v>
      </c>
      <c r="G18268">
        <v>1</v>
      </c>
      <c r="H18268">
        <v>1</v>
      </c>
      <c r="I18268">
        <v>1</v>
      </c>
      <c r="J18268">
        <v>1</v>
      </c>
      <c r="K18268">
        <v>1</v>
      </c>
    </row>
    <row r="18269" spans="1:11" hidden="1">
      <c r="A18269" t="s">
        <v>307</v>
      </c>
      <c r="B18269" t="s">
        <v>365</v>
      </c>
      <c r="C18269" t="s">
        <v>284</v>
      </c>
      <c r="D18269">
        <v>1</v>
      </c>
      <c r="E18269">
        <v>1</v>
      </c>
      <c r="F18269">
        <v>1</v>
      </c>
      <c r="G18269">
        <v>1</v>
      </c>
      <c r="H18269">
        <v>1</v>
      </c>
      <c r="I18269">
        <v>1</v>
      </c>
      <c r="J18269">
        <v>1</v>
      </c>
      <c r="K18269">
        <v>1</v>
      </c>
    </row>
    <row r="18270" spans="1:11" hidden="1">
      <c r="A18270" t="s">
        <v>307</v>
      </c>
      <c r="B18270" t="s">
        <v>365</v>
      </c>
      <c r="C18270" t="s">
        <v>285</v>
      </c>
      <c r="D18270">
        <v>1</v>
      </c>
      <c r="E18270">
        <v>1</v>
      </c>
      <c r="F18270">
        <v>1</v>
      </c>
      <c r="G18270">
        <v>1</v>
      </c>
      <c r="H18270">
        <v>1</v>
      </c>
      <c r="I18270">
        <v>1</v>
      </c>
      <c r="J18270">
        <v>1</v>
      </c>
      <c r="K18270">
        <v>1</v>
      </c>
    </row>
    <row r="18271" spans="1:11" hidden="1">
      <c r="A18271" t="s">
        <v>307</v>
      </c>
      <c r="B18271" t="s">
        <v>365</v>
      </c>
      <c r="C18271" t="s">
        <v>286</v>
      </c>
      <c r="D18271">
        <v>1</v>
      </c>
      <c r="E18271">
        <v>1</v>
      </c>
      <c r="F18271">
        <v>1</v>
      </c>
      <c r="G18271">
        <v>1</v>
      </c>
      <c r="H18271">
        <v>1</v>
      </c>
      <c r="I18271">
        <v>1</v>
      </c>
      <c r="J18271">
        <v>1</v>
      </c>
      <c r="K18271">
        <v>1</v>
      </c>
    </row>
    <row r="18272" spans="1:11" hidden="1">
      <c r="A18272" t="s">
        <v>307</v>
      </c>
      <c r="B18272" t="s">
        <v>365</v>
      </c>
      <c r="C18272" t="s">
        <v>287</v>
      </c>
      <c r="D18272">
        <v>1</v>
      </c>
      <c r="E18272">
        <v>1</v>
      </c>
      <c r="F18272">
        <v>1</v>
      </c>
      <c r="G18272">
        <v>1</v>
      </c>
      <c r="H18272">
        <v>1</v>
      </c>
      <c r="I18272">
        <v>1</v>
      </c>
      <c r="J18272">
        <v>1</v>
      </c>
      <c r="K18272">
        <v>1</v>
      </c>
    </row>
    <row r="18273" spans="1:11" hidden="1">
      <c r="A18273" t="s">
        <v>307</v>
      </c>
      <c r="B18273" t="s">
        <v>365</v>
      </c>
      <c r="C18273" t="s">
        <v>288</v>
      </c>
      <c r="D18273">
        <v>1</v>
      </c>
      <c r="E18273">
        <v>1</v>
      </c>
      <c r="F18273">
        <v>1</v>
      </c>
      <c r="G18273">
        <v>1</v>
      </c>
      <c r="H18273">
        <v>1</v>
      </c>
      <c r="I18273">
        <v>1</v>
      </c>
      <c r="J18273">
        <v>1</v>
      </c>
      <c r="K18273">
        <v>1</v>
      </c>
    </row>
    <row r="18274" spans="1:11" hidden="1">
      <c r="A18274" t="s">
        <v>307</v>
      </c>
      <c r="B18274" t="s">
        <v>365</v>
      </c>
      <c r="C18274" t="s">
        <v>289</v>
      </c>
      <c r="D18274">
        <v>1</v>
      </c>
      <c r="E18274">
        <v>1</v>
      </c>
      <c r="F18274">
        <v>1</v>
      </c>
      <c r="G18274">
        <v>1</v>
      </c>
      <c r="H18274">
        <v>1</v>
      </c>
      <c r="I18274">
        <v>1</v>
      </c>
      <c r="J18274">
        <v>1</v>
      </c>
      <c r="K18274">
        <v>1</v>
      </c>
    </row>
    <row r="18275" spans="1:11" hidden="1">
      <c r="A18275" t="s">
        <v>307</v>
      </c>
      <c r="B18275" t="s">
        <v>365</v>
      </c>
      <c r="C18275" t="s">
        <v>290</v>
      </c>
      <c r="D18275">
        <v>1</v>
      </c>
      <c r="E18275">
        <v>1</v>
      </c>
      <c r="F18275">
        <v>1</v>
      </c>
      <c r="G18275">
        <v>1</v>
      </c>
      <c r="H18275">
        <v>1</v>
      </c>
      <c r="I18275">
        <v>1</v>
      </c>
      <c r="J18275">
        <v>1</v>
      </c>
      <c r="K18275">
        <v>1</v>
      </c>
    </row>
    <row r="18276" spans="1:11" hidden="1">
      <c r="A18276" t="s">
        <v>307</v>
      </c>
      <c r="B18276" t="s">
        <v>365</v>
      </c>
      <c r="C18276" t="s">
        <v>291</v>
      </c>
      <c r="D18276">
        <v>1</v>
      </c>
      <c r="E18276">
        <v>1</v>
      </c>
      <c r="F18276">
        <v>1</v>
      </c>
      <c r="G18276">
        <v>1</v>
      </c>
      <c r="H18276">
        <v>1</v>
      </c>
      <c r="I18276">
        <v>1</v>
      </c>
      <c r="J18276">
        <v>1</v>
      </c>
      <c r="K18276">
        <v>1</v>
      </c>
    </row>
    <row r="18277" spans="1:11" hidden="1">
      <c r="A18277" t="s">
        <v>307</v>
      </c>
      <c r="B18277" t="s">
        <v>365</v>
      </c>
      <c r="C18277" t="s">
        <v>292</v>
      </c>
      <c r="D18277">
        <v>1</v>
      </c>
      <c r="E18277">
        <v>1</v>
      </c>
      <c r="F18277">
        <v>1</v>
      </c>
      <c r="G18277">
        <v>1</v>
      </c>
      <c r="H18277">
        <v>1</v>
      </c>
      <c r="I18277">
        <v>1</v>
      </c>
      <c r="J18277">
        <v>1</v>
      </c>
      <c r="K18277">
        <v>1</v>
      </c>
    </row>
    <row r="18278" spans="1:11" hidden="1">
      <c r="A18278" t="s">
        <v>307</v>
      </c>
      <c r="B18278" t="s">
        <v>239</v>
      </c>
      <c r="C18278" t="s">
        <v>278</v>
      </c>
      <c r="D18278">
        <v>1</v>
      </c>
      <c r="E18278">
        <v>1</v>
      </c>
      <c r="F18278">
        <v>1</v>
      </c>
      <c r="G18278">
        <v>1</v>
      </c>
      <c r="H18278">
        <v>1</v>
      </c>
      <c r="I18278">
        <v>1</v>
      </c>
      <c r="J18278">
        <v>1</v>
      </c>
      <c r="K18278">
        <v>1</v>
      </c>
    </row>
    <row r="18279" spans="1:11" hidden="1">
      <c r="A18279" t="s">
        <v>307</v>
      </c>
      <c r="B18279" t="s">
        <v>239</v>
      </c>
      <c r="C18279" t="s">
        <v>279</v>
      </c>
      <c r="D18279">
        <v>1</v>
      </c>
      <c r="E18279">
        <v>1</v>
      </c>
      <c r="F18279">
        <v>1</v>
      </c>
      <c r="G18279">
        <v>1</v>
      </c>
      <c r="H18279">
        <v>1</v>
      </c>
      <c r="I18279">
        <v>1</v>
      </c>
      <c r="J18279">
        <v>1</v>
      </c>
      <c r="K18279">
        <v>1</v>
      </c>
    </row>
    <row r="18280" spans="1:11" hidden="1">
      <c r="A18280" t="s">
        <v>307</v>
      </c>
      <c r="B18280" t="s">
        <v>239</v>
      </c>
      <c r="C18280" t="s">
        <v>280</v>
      </c>
      <c r="D18280">
        <v>1</v>
      </c>
      <c r="E18280">
        <v>1</v>
      </c>
      <c r="F18280">
        <v>1</v>
      </c>
      <c r="G18280">
        <v>1</v>
      </c>
      <c r="H18280">
        <v>1</v>
      </c>
      <c r="I18280">
        <v>1</v>
      </c>
      <c r="J18280">
        <v>1</v>
      </c>
      <c r="K18280">
        <v>1</v>
      </c>
    </row>
    <row r="18281" spans="1:11" hidden="1">
      <c r="A18281" t="s">
        <v>307</v>
      </c>
      <c r="B18281" t="s">
        <v>239</v>
      </c>
      <c r="C18281" t="s">
        <v>277</v>
      </c>
      <c r="D18281">
        <v>1</v>
      </c>
      <c r="E18281">
        <v>1</v>
      </c>
      <c r="F18281">
        <v>1</v>
      </c>
      <c r="G18281">
        <v>1</v>
      </c>
      <c r="H18281">
        <v>1</v>
      </c>
      <c r="I18281">
        <v>1</v>
      </c>
      <c r="J18281">
        <v>1</v>
      </c>
      <c r="K18281">
        <v>1</v>
      </c>
    </row>
    <row r="18282" spans="1:11" hidden="1">
      <c r="A18282" t="s">
        <v>307</v>
      </c>
      <c r="B18282" t="s">
        <v>239</v>
      </c>
      <c r="C18282" t="s">
        <v>281</v>
      </c>
      <c r="D18282">
        <v>1</v>
      </c>
      <c r="E18282">
        <v>1</v>
      </c>
      <c r="F18282">
        <v>1</v>
      </c>
      <c r="G18282">
        <v>1</v>
      </c>
      <c r="H18282">
        <v>1</v>
      </c>
      <c r="I18282">
        <v>1</v>
      </c>
      <c r="J18282">
        <v>1</v>
      </c>
      <c r="K18282">
        <v>1</v>
      </c>
    </row>
    <row r="18283" spans="1:11" hidden="1">
      <c r="A18283" t="s">
        <v>307</v>
      </c>
      <c r="B18283" t="s">
        <v>239</v>
      </c>
      <c r="C18283" t="s">
        <v>282</v>
      </c>
      <c r="D18283">
        <v>1</v>
      </c>
      <c r="E18283">
        <v>1</v>
      </c>
      <c r="F18283">
        <v>1</v>
      </c>
      <c r="G18283">
        <v>1</v>
      </c>
      <c r="H18283">
        <v>1</v>
      </c>
      <c r="I18283">
        <v>1</v>
      </c>
      <c r="J18283">
        <v>1</v>
      </c>
      <c r="K18283">
        <v>1</v>
      </c>
    </row>
    <row r="18284" spans="1:11" hidden="1">
      <c r="A18284" t="s">
        <v>307</v>
      </c>
      <c r="B18284" t="s">
        <v>239</v>
      </c>
      <c r="C18284" t="s">
        <v>283</v>
      </c>
      <c r="D18284">
        <v>1</v>
      </c>
      <c r="E18284">
        <v>1</v>
      </c>
      <c r="F18284">
        <v>1</v>
      </c>
      <c r="G18284">
        <v>1</v>
      </c>
      <c r="H18284">
        <v>1</v>
      </c>
      <c r="I18284">
        <v>1</v>
      </c>
      <c r="J18284">
        <v>1</v>
      </c>
      <c r="K18284">
        <v>1</v>
      </c>
    </row>
    <row r="18285" spans="1:11" hidden="1">
      <c r="A18285" t="s">
        <v>307</v>
      </c>
      <c r="B18285" t="s">
        <v>239</v>
      </c>
      <c r="C18285" t="s">
        <v>284</v>
      </c>
      <c r="D18285">
        <v>1</v>
      </c>
      <c r="E18285">
        <v>1</v>
      </c>
      <c r="F18285">
        <v>1</v>
      </c>
      <c r="G18285">
        <v>1</v>
      </c>
      <c r="H18285">
        <v>1</v>
      </c>
      <c r="I18285">
        <v>1</v>
      </c>
      <c r="J18285">
        <v>1</v>
      </c>
      <c r="K18285">
        <v>1</v>
      </c>
    </row>
    <row r="18286" spans="1:11" hidden="1">
      <c r="A18286" t="s">
        <v>307</v>
      </c>
      <c r="B18286" t="s">
        <v>239</v>
      </c>
      <c r="C18286" t="s">
        <v>285</v>
      </c>
      <c r="D18286">
        <v>1</v>
      </c>
      <c r="E18286">
        <v>1</v>
      </c>
      <c r="F18286">
        <v>1</v>
      </c>
      <c r="G18286">
        <v>1</v>
      </c>
      <c r="H18286">
        <v>1</v>
      </c>
      <c r="I18286">
        <v>1</v>
      </c>
      <c r="J18286">
        <v>1</v>
      </c>
      <c r="K18286">
        <v>1</v>
      </c>
    </row>
    <row r="18287" spans="1:11" hidden="1">
      <c r="A18287" t="s">
        <v>307</v>
      </c>
      <c r="B18287" t="s">
        <v>239</v>
      </c>
      <c r="C18287" t="s">
        <v>286</v>
      </c>
      <c r="D18287">
        <v>1</v>
      </c>
      <c r="E18287">
        <v>1</v>
      </c>
      <c r="F18287">
        <v>1</v>
      </c>
      <c r="G18287">
        <v>1</v>
      </c>
      <c r="H18287">
        <v>1</v>
      </c>
      <c r="I18287">
        <v>1</v>
      </c>
      <c r="J18287">
        <v>1</v>
      </c>
      <c r="K18287">
        <v>1</v>
      </c>
    </row>
    <row r="18288" spans="1:11" hidden="1">
      <c r="A18288" t="s">
        <v>307</v>
      </c>
      <c r="B18288" t="s">
        <v>239</v>
      </c>
      <c r="C18288" t="s">
        <v>287</v>
      </c>
      <c r="D18288">
        <v>1</v>
      </c>
      <c r="E18288">
        <v>1</v>
      </c>
      <c r="F18288">
        <v>1</v>
      </c>
      <c r="G18288">
        <v>1</v>
      </c>
      <c r="H18288">
        <v>1</v>
      </c>
      <c r="I18288">
        <v>1</v>
      </c>
      <c r="J18288">
        <v>1</v>
      </c>
      <c r="K18288">
        <v>1</v>
      </c>
    </row>
    <row r="18289" spans="1:11" hidden="1">
      <c r="A18289" t="s">
        <v>307</v>
      </c>
      <c r="B18289" t="s">
        <v>239</v>
      </c>
      <c r="C18289" t="s">
        <v>288</v>
      </c>
      <c r="D18289">
        <v>1</v>
      </c>
      <c r="E18289">
        <v>1</v>
      </c>
      <c r="F18289">
        <v>1</v>
      </c>
      <c r="G18289">
        <v>1</v>
      </c>
      <c r="H18289">
        <v>1</v>
      </c>
      <c r="I18289">
        <v>1</v>
      </c>
      <c r="J18289">
        <v>1</v>
      </c>
      <c r="K18289">
        <v>1</v>
      </c>
    </row>
    <row r="18290" spans="1:11" hidden="1">
      <c r="A18290" t="s">
        <v>307</v>
      </c>
      <c r="B18290" t="s">
        <v>239</v>
      </c>
      <c r="C18290" t="s">
        <v>289</v>
      </c>
      <c r="D18290">
        <v>1</v>
      </c>
      <c r="E18290">
        <v>1</v>
      </c>
      <c r="F18290">
        <v>1</v>
      </c>
      <c r="G18290">
        <v>1</v>
      </c>
      <c r="H18290">
        <v>1</v>
      </c>
      <c r="I18290">
        <v>1</v>
      </c>
      <c r="J18290">
        <v>1</v>
      </c>
      <c r="K18290">
        <v>1</v>
      </c>
    </row>
    <row r="18291" spans="1:11" hidden="1">
      <c r="A18291" t="s">
        <v>307</v>
      </c>
      <c r="B18291" t="s">
        <v>239</v>
      </c>
      <c r="C18291" t="s">
        <v>290</v>
      </c>
      <c r="D18291">
        <v>1</v>
      </c>
      <c r="E18291">
        <v>1</v>
      </c>
      <c r="F18291">
        <v>1</v>
      </c>
      <c r="G18291">
        <v>1</v>
      </c>
      <c r="H18291">
        <v>1</v>
      </c>
      <c r="I18291">
        <v>1</v>
      </c>
      <c r="J18291">
        <v>1</v>
      </c>
      <c r="K18291">
        <v>1</v>
      </c>
    </row>
    <row r="18292" spans="1:11" hidden="1">
      <c r="A18292" t="s">
        <v>307</v>
      </c>
      <c r="B18292" t="s">
        <v>239</v>
      </c>
      <c r="C18292" t="s">
        <v>291</v>
      </c>
      <c r="D18292">
        <v>1</v>
      </c>
      <c r="E18292">
        <v>1</v>
      </c>
      <c r="F18292">
        <v>1</v>
      </c>
      <c r="G18292">
        <v>1</v>
      </c>
      <c r="H18292">
        <v>1</v>
      </c>
      <c r="I18292">
        <v>1</v>
      </c>
      <c r="J18292">
        <v>1</v>
      </c>
      <c r="K18292">
        <v>1</v>
      </c>
    </row>
    <row r="18293" spans="1:11" hidden="1">
      <c r="A18293" t="s">
        <v>307</v>
      </c>
      <c r="B18293" t="s">
        <v>239</v>
      </c>
      <c r="C18293" t="s">
        <v>292</v>
      </c>
      <c r="D18293">
        <v>1</v>
      </c>
      <c r="E18293">
        <v>1</v>
      </c>
      <c r="F18293">
        <v>1</v>
      </c>
      <c r="G18293">
        <v>1</v>
      </c>
      <c r="H18293">
        <v>1</v>
      </c>
      <c r="I18293">
        <v>1</v>
      </c>
      <c r="J18293">
        <v>1</v>
      </c>
      <c r="K18293">
        <v>1</v>
      </c>
    </row>
    <row r="18294" spans="1:11" hidden="1">
      <c r="A18294" t="s">
        <v>307</v>
      </c>
      <c r="B18294" t="s">
        <v>238</v>
      </c>
      <c r="C18294" t="s">
        <v>278</v>
      </c>
      <c r="D18294">
        <v>1</v>
      </c>
      <c r="E18294">
        <v>1</v>
      </c>
      <c r="F18294">
        <v>1</v>
      </c>
      <c r="G18294">
        <v>1</v>
      </c>
      <c r="H18294">
        <v>1</v>
      </c>
      <c r="I18294">
        <v>1</v>
      </c>
      <c r="J18294">
        <v>1</v>
      </c>
      <c r="K18294">
        <v>1</v>
      </c>
    </row>
    <row r="18295" spans="1:11" hidden="1">
      <c r="A18295" t="s">
        <v>307</v>
      </c>
      <c r="B18295" t="s">
        <v>238</v>
      </c>
      <c r="C18295" t="s">
        <v>279</v>
      </c>
      <c r="D18295">
        <v>1</v>
      </c>
      <c r="E18295">
        <v>1</v>
      </c>
      <c r="F18295">
        <v>1</v>
      </c>
      <c r="G18295">
        <v>1</v>
      </c>
      <c r="H18295">
        <v>1</v>
      </c>
      <c r="I18295">
        <v>1</v>
      </c>
      <c r="J18295">
        <v>1</v>
      </c>
      <c r="K18295">
        <v>1</v>
      </c>
    </row>
    <row r="18296" spans="1:11" hidden="1">
      <c r="A18296" t="s">
        <v>307</v>
      </c>
      <c r="B18296" t="s">
        <v>238</v>
      </c>
      <c r="C18296" t="s">
        <v>280</v>
      </c>
      <c r="D18296">
        <v>1</v>
      </c>
      <c r="E18296">
        <v>1</v>
      </c>
      <c r="F18296">
        <v>1</v>
      </c>
      <c r="G18296">
        <v>1</v>
      </c>
      <c r="H18296">
        <v>1</v>
      </c>
      <c r="I18296">
        <v>1</v>
      </c>
      <c r="J18296">
        <v>1</v>
      </c>
      <c r="K18296">
        <v>1</v>
      </c>
    </row>
    <row r="18297" spans="1:11" hidden="1">
      <c r="A18297" t="s">
        <v>307</v>
      </c>
      <c r="B18297" t="s">
        <v>238</v>
      </c>
      <c r="C18297" t="s">
        <v>277</v>
      </c>
      <c r="D18297">
        <v>1</v>
      </c>
      <c r="E18297">
        <v>1</v>
      </c>
      <c r="F18297">
        <v>1</v>
      </c>
      <c r="G18297">
        <v>1</v>
      </c>
      <c r="H18297">
        <v>1</v>
      </c>
      <c r="I18297">
        <v>1</v>
      </c>
      <c r="J18297">
        <v>1</v>
      </c>
      <c r="K18297">
        <v>1</v>
      </c>
    </row>
    <row r="18298" spans="1:11" hidden="1">
      <c r="A18298" t="s">
        <v>307</v>
      </c>
      <c r="B18298" t="s">
        <v>238</v>
      </c>
      <c r="C18298" t="s">
        <v>281</v>
      </c>
      <c r="D18298">
        <v>1</v>
      </c>
      <c r="E18298">
        <v>1</v>
      </c>
      <c r="F18298">
        <v>1</v>
      </c>
      <c r="G18298">
        <v>1</v>
      </c>
      <c r="H18298">
        <v>1</v>
      </c>
      <c r="I18298">
        <v>1</v>
      </c>
      <c r="J18298">
        <v>1</v>
      </c>
      <c r="K18298">
        <v>1</v>
      </c>
    </row>
    <row r="18299" spans="1:11" hidden="1">
      <c r="A18299" t="s">
        <v>307</v>
      </c>
      <c r="B18299" t="s">
        <v>238</v>
      </c>
      <c r="C18299" t="s">
        <v>282</v>
      </c>
      <c r="D18299">
        <v>1</v>
      </c>
      <c r="E18299">
        <v>1</v>
      </c>
      <c r="F18299">
        <v>1</v>
      </c>
      <c r="G18299">
        <v>1</v>
      </c>
      <c r="H18299">
        <v>1</v>
      </c>
      <c r="I18299">
        <v>1</v>
      </c>
      <c r="J18299">
        <v>1</v>
      </c>
      <c r="K18299">
        <v>1</v>
      </c>
    </row>
    <row r="18300" spans="1:11" hidden="1">
      <c r="A18300" t="s">
        <v>307</v>
      </c>
      <c r="B18300" t="s">
        <v>238</v>
      </c>
      <c r="C18300" t="s">
        <v>283</v>
      </c>
      <c r="D18300">
        <v>1</v>
      </c>
      <c r="E18300">
        <v>1</v>
      </c>
      <c r="F18300">
        <v>1</v>
      </c>
      <c r="G18300">
        <v>1</v>
      </c>
      <c r="H18300">
        <v>1</v>
      </c>
      <c r="I18300">
        <v>1</v>
      </c>
      <c r="J18300">
        <v>1</v>
      </c>
      <c r="K18300">
        <v>1</v>
      </c>
    </row>
    <row r="18301" spans="1:11" hidden="1">
      <c r="A18301" t="s">
        <v>307</v>
      </c>
      <c r="B18301" t="s">
        <v>238</v>
      </c>
      <c r="C18301" t="s">
        <v>284</v>
      </c>
      <c r="D18301">
        <v>1</v>
      </c>
      <c r="E18301">
        <v>1</v>
      </c>
      <c r="F18301">
        <v>1</v>
      </c>
      <c r="G18301">
        <v>1</v>
      </c>
      <c r="H18301">
        <v>1</v>
      </c>
      <c r="I18301">
        <v>1</v>
      </c>
      <c r="J18301">
        <v>1</v>
      </c>
      <c r="K18301">
        <v>1</v>
      </c>
    </row>
    <row r="18302" spans="1:11" hidden="1">
      <c r="A18302" t="s">
        <v>307</v>
      </c>
      <c r="B18302" t="s">
        <v>238</v>
      </c>
      <c r="C18302" t="s">
        <v>285</v>
      </c>
      <c r="D18302">
        <v>1</v>
      </c>
      <c r="E18302">
        <v>1</v>
      </c>
      <c r="F18302">
        <v>1</v>
      </c>
      <c r="G18302">
        <v>1</v>
      </c>
      <c r="H18302">
        <v>1</v>
      </c>
      <c r="I18302">
        <v>1</v>
      </c>
      <c r="J18302">
        <v>1</v>
      </c>
      <c r="K18302">
        <v>1</v>
      </c>
    </row>
    <row r="18303" spans="1:11" hidden="1">
      <c r="A18303" t="s">
        <v>307</v>
      </c>
      <c r="B18303" t="s">
        <v>238</v>
      </c>
      <c r="C18303" t="s">
        <v>286</v>
      </c>
      <c r="D18303">
        <v>1</v>
      </c>
      <c r="E18303">
        <v>1</v>
      </c>
      <c r="F18303">
        <v>1</v>
      </c>
      <c r="G18303">
        <v>1</v>
      </c>
      <c r="H18303">
        <v>1</v>
      </c>
      <c r="I18303">
        <v>1</v>
      </c>
      <c r="J18303">
        <v>1</v>
      </c>
      <c r="K18303">
        <v>1</v>
      </c>
    </row>
    <row r="18304" spans="1:11" hidden="1">
      <c r="A18304" t="s">
        <v>307</v>
      </c>
      <c r="B18304" t="s">
        <v>238</v>
      </c>
      <c r="C18304" t="s">
        <v>287</v>
      </c>
      <c r="D18304">
        <v>1</v>
      </c>
      <c r="E18304">
        <v>1</v>
      </c>
      <c r="F18304">
        <v>1</v>
      </c>
      <c r="G18304">
        <v>1</v>
      </c>
      <c r="H18304">
        <v>1</v>
      </c>
      <c r="I18304">
        <v>1</v>
      </c>
      <c r="J18304">
        <v>1</v>
      </c>
      <c r="K18304">
        <v>1</v>
      </c>
    </row>
    <row r="18305" spans="1:11" hidden="1">
      <c r="A18305" t="s">
        <v>307</v>
      </c>
      <c r="B18305" t="s">
        <v>238</v>
      </c>
      <c r="C18305" t="s">
        <v>288</v>
      </c>
      <c r="D18305">
        <v>1</v>
      </c>
      <c r="E18305">
        <v>1</v>
      </c>
      <c r="F18305">
        <v>1</v>
      </c>
      <c r="G18305">
        <v>1</v>
      </c>
      <c r="H18305">
        <v>1</v>
      </c>
      <c r="I18305">
        <v>1</v>
      </c>
      <c r="J18305">
        <v>1</v>
      </c>
      <c r="K18305">
        <v>1</v>
      </c>
    </row>
    <row r="18306" spans="1:11" hidden="1">
      <c r="A18306" t="s">
        <v>307</v>
      </c>
      <c r="B18306" t="s">
        <v>238</v>
      </c>
      <c r="C18306" t="s">
        <v>289</v>
      </c>
      <c r="D18306">
        <v>1</v>
      </c>
      <c r="E18306">
        <v>1</v>
      </c>
      <c r="F18306">
        <v>1</v>
      </c>
      <c r="G18306">
        <v>1</v>
      </c>
      <c r="H18306">
        <v>1</v>
      </c>
      <c r="I18306">
        <v>1</v>
      </c>
      <c r="J18306">
        <v>1</v>
      </c>
      <c r="K18306">
        <v>1</v>
      </c>
    </row>
    <row r="18307" spans="1:11" hidden="1">
      <c r="A18307" t="s">
        <v>307</v>
      </c>
      <c r="B18307" t="s">
        <v>238</v>
      </c>
      <c r="C18307" t="s">
        <v>290</v>
      </c>
      <c r="D18307">
        <v>1</v>
      </c>
      <c r="E18307">
        <v>1</v>
      </c>
      <c r="F18307">
        <v>1</v>
      </c>
      <c r="G18307">
        <v>1</v>
      </c>
      <c r="H18307">
        <v>1</v>
      </c>
      <c r="I18307">
        <v>1</v>
      </c>
      <c r="J18307">
        <v>1</v>
      </c>
      <c r="K18307">
        <v>1</v>
      </c>
    </row>
    <row r="18308" spans="1:11" hidden="1">
      <c r="A18308" t="s">
        <v>307</v>
      </c>
      <c r="B18308" t="s">
        <v>238</v>
      </c>
      <c r="C18308" t="s">
        <v>291</v>
      </c>
      <c r="D18308">
        <v>1</v>
      </c>
      <c r="E18308">
        <v>1</v>
      </c>
      <c r="F18308">
        <v>1</v>
      </c>
      <c r="G18308">
        <v>1</v>
      </c>
      <c r="H18308">
        <v>1</v>
      </c>
      <c r="I18308">
        <v>1</v>
      </c>
      <c r="J18308">
        <v>1</v>
      </c>
      <c r="K18308">
        <v>1</v>
      </c>
    </row>
    <row r="18309" spans="1:11" hidden="1">
      <c r="A18309" t="s">
        <v>307</v>
      </c>
      <c r="B18309" t="s">
        <v>238</v>
      </c>
      <c r="C18309" t="s">
        <v>292</v>
      </c>
      <c r="D18309">
        <v>1</v>
      </c>
      <c r="E18309">
        <v>1</v>
      </c>
      <c r="F18309">
        <v>1</v>
      </c>
      <c r="G18309">
        <v>1</v>
      </c>
      <c r="H18309">
        <v>1</v>
      </c>
      <c r="I18309">
        <v>1</v>
      </c>
      <c r="J18309">
        <v>1</v>
      </c>
      <c r="K18309">
        <v>1</v>
      </c>
    </row>
    <row r="18310" spans="1:11" hidden="1">
      <c r="A18310" t="s">
        <v>307</v>
      </c>
      <c r="B18310" t="s">
        <v>516</v>
      </c>
      <c r="C18310" t="s">
        <v>278</v>
      </c>
      <c r="D18310">
        <v>1</v>
      </c>
      <c r="E18310">
        <v>1</v>
      </c>
      <c r="F18310">
        <v>1</v>
      </c>
      <c r="G18310">
        <v>1</v>
      </c>
      <c r="H18310">
        <v>1</v>
      </c>
      <c r="I18310">
        <v>1</v>
      </c>
      <c r="J18310">
        <v>1</v>
      </c>
      <c r="K18310">
        <v>1</v>
      </c>
    </row>
    <row r="18311" spans="1:11" hidden="1">
      <c r="A18311" t="s">
        <v>307</v>
      </c>
      <c r="B18311" t="s">
        <v>516</v>
      </c>
      <c r="C18311" t="s">
        <v>279</v>
      </c>
      <c r="D18311">
        <v>1</v>
      </c>
      <c r="E18311">
        <v>1</v>
      </c>
      <c r="F18311">
        <v>1</v>
      </c>
      <c r="G18311">
        <v>1</v>
      </c>
      <c r="H18311">
        <v>1</v>
      </c>
      <c r="I18311">
        <v>1</v>
      </c>
      <c r="J18311">
        <v>1</v>
      </c>
      <c r="K18311">
        <v>1</v>
      </c>
    </row>
    <row r="18312" spans="1:11" hidden="1">
      <c r="A18312" t="s">
        <v>307</v>
      </c>
      <c r="B18312" t="s">
        <v>516</v>
      </c>
      <c r="C18312" t="s">
        <v>280</v>
      </c>
      <c r="D18312">
        <v>1</v>
      </c>
      <c r="E18312">
        <v>1</v>
      </c>
      <c r="F18312">
        <v>1</v>
      </c>
      <c r="G18312">
        <v>1</v>
      </c>
      <c r="H18312">
        <v>1</v>
      </c>
      <c r="I18312">
        <v>1</v>
      </c>
      <c r="J18312">
        <v>1</v>
      </c>
      <c r="K18312">
        <v>1</v>
      </c>
    </row>
    <row r="18313" spans="1:11" hidden="1">
      <c r="A18313" t="s">
        <v>307</v>
      </c>
      <c r="B18313" t="s">
        <v>516</v>
      </c>
      <c r="C18313" t="s">
        <v>277</v>
      </c>
      <c r="D18313">
        <v>1</v>
      </c>
      <c r="E18313">
        <v>1</v>
      </c>
      <c r="F18313">
        <v>1</v>
      </c>
      <c r="G18313">
        <v>1</v>
      </c>
      <c r="H18313">
        <v>1</v>
      </c>
      <c r="I18313">
        <v>1</v>
      </c>
      <c r="J18313">
        <v>1</v>
      </c>
      <c r="K18313">
        <v>1</v>
      </c>
    </row>
    <row r="18314" spans="1:11" hidden="1">
      <c r="A18314" t="s">
        <v>307</v>
      </c>
      <c r="B18314" t="s">
        <v>516</v>
      </c>
      <c r="C18314" t="s">
        <v>281</v>
      </c>
      <c r="D18314">
        <v>1</v>
      </c>
      <c r="E18314">
        <v>1</v>
      </c>
      <c r="F18314">
        <v>1</v>
      </c>
      <c r="G18314">
        <v>1</v>
      </c>
      <c r="H18314">
        <v>1</v>
      </c>
      <c r="I18314">
        <v>1</v>
      </c>
      <c r="J18314">
        <v>1</v>
      </c>
      <c r="K18314">
        <v>1</v>
      </c>
    </row>
    <row r="18315" spans="1:11" hidden="1">
      <c r="A18315" t="s">
        <v>307</v>
      </c>
      <c r="B18315" t="s">
        <v>516</v>
      </c>
      <c r="C18315" t="s">
        <v>282</v>
      </c>
      <c r="D18315">
        <v>1</v>
      </c>
      <c r="E18315">
        <v>1</v>
      </c>
      <c r="F18315">
        <v>1</v>
      </c>
      <c r="G18315">
        <v>1</v>
      </c>
      <c r="H18315">
        <v>1</v>
      </c>
      <c r="I18315">
        <v>1</v>
      </c>
      <c r="J18315">
        <v>1</v>
      </c>
      <c r="K18315">
        <v>1</v>
      </c>
    </row>
    <row r="18316" spans="1:11" hidden="1">
      <c r="A18316" t="s">
        <v>307</v>
      </c>
      <c r="B18316" t="s">
        <v>516</v>
      </c>
      <c r="C18316" t="s">
        <v>283</v>
      </c>
      <c r="D18316">
        <v>1</v>
      </c>
      <c r="E18316">
        <v>1</v>
      </c>
      <c r="F18316">
        <v>1</v>
      </c>
      <c r="G18316">
        <v>1</v>
      </c>
      <c r="H18316">
        <v>1</v>
      </c>
      <c r="I18316">
        <v>1</v>
      </c>
      <c r="J18316">
        <v>1</v>
      </c>
      <c r="K18316">
        <v>1</v>
      </c>
    </row>
    <row r="18317" spans="1:11" hidden="1">
      <c r="A18317" t="s">
        <v>307</v>
      </c>
      <c r="B18317" t="s">
        <v>516</v>
      </c>
      <c r="C18317" t="s">
        <v>284</v>
      </c>
      <c r="D18317">
        <v>1</v>
      </c>
      <c r="E18317">
        <v>1</v>
      </c>
      <c r="F18317">
        <v>1</v>
      </c>
      <c r="G18317">
        <v>1</v>
      </c>
      <c r="H18317">
        <v>1</v>
      </c>
      <c r="I18317">
        <v>1</v>
      </c>
      <c r="J18317">
        <v>1</v>
      </c>
      <c r="K18317">
        <v>1</v>
      </c>
    </row>
    <row r="18318" spans="1:11" hidden="1">
      <c r="A18318" t="s">
        <v>307</v>
      </c>
      <c r="B18318" t="s">
        <v>516</v>
      </c>
      <c r="C18318" t="s">
        <v>285</v>
      </c>
      <c r="D18318">
        <v>1</v>
      </c>
      <c r="E18318">
        <v>1</v>
      </c>
      <c r="F18318">
        <v>1</v>
      </c>
      <c r="G18318">
        <v>1</v>
      </c>
      <c r="H18318">
        <v>1</v>
      </c>
      <c r="I18318">
        <v>1</v>
      </c>
      <c r="J18318">
        <v>1</v>
      </c>
      <c r="K18318">
        <v>1</v>
      </c>
    </row>
    <row r="18319" spans="1:11" hidden="1">
      <c r="A18319" t="s">
        <v>307</v>
      </c>
      <c r="B18319" t="s">
        <v>516</v>
      </c>
      <c r="C18319" t="s">
        <v>286</v>
      </c>
      <c r="D18319">
        <v>1</v>
      </c>
      <c r="E18319">
        <v>1</v>
      </c>
      <c r="F18319">
        <v>1</v>
      </c>
      <c r="G18319">
        <v>1</v>
      </c>
      <c r="H18319">
        <v>1</v>
      </c>
      <c r="I18319">
        <v>1</v>
      </c>
      <c r="J18319">
        <v>1</v>
      </c>
      <c r="K18319">
        <v>1</v>
      </c>
    </row>
    <row r="18320" spans="1:11" hidden="1">
      <c r="A18320" t="s">
        <v>307</v>
      </c>
      <c r="B18320" t="s">
        <v>516</v>
      </c>
      <c r="C18320" t="s">
        <v>287</v>
      </c>
      <c r="D18320">
        <v>1</v>
      </c>
      <c r="E18320">
        <v>1</v>
      </c>
      <c r="F18320">
        <v>1</v>
      </c>
      <c r="G18320">
        <v>1</v>
      </c>
      <c r="H18320">
        <v>1</v>
      </c>
      <c r="I18320">
        <v>1</v>
      </c>
      <c r="J18320">
        <v>1</v>
      </c>
      <c r="K18320">
        <v>1</v>
      </c>
    </row>
    <row r="18321" spans="1:11" hidden="1">
      <c r="A18321" t="s">
        <v>307</v>
      </c>
      <c r="B18321" t="s">
        <v>516</v>
      </c>
      <c r="C18321" t="s">
        <v>288</v>
      </c>
      <c r="D18321">
        <v>1</v>
      </c>
      <c r="E18321">
        <v>1</v>
      </c>
      <c r="F18321">
        <v>1</v>
      </c>
      <c r="G18321">
        <v>1</v>
      </c>
      <c r="H18321">
        <v>1</v>
      </c>
      <c r="I18321">
        <v>1</v>
      </c>
      <c r="J18321">
        <v>1</v>
      </c>
      <c r="K18321">
        <v>1</v>
      </c>
    </row>
    <row r="18322" spans="1:11" hidden="1">
      <c r="A18322" t="s">
        <v>307</v>
      </c>
      <c r="B18322" t="s">
        <v>516</v>
      </c>
      <c r="C18322" t="s">
        <v>289</v>
      </c>
      <c r="D18322">
        <v>1</v>
      </c>
      <c r="E18322">
        <v>1</v>
      </c>
      <c r="F18322">
        <v>1</v>
      </c>
      <c r="G18322">
        <v>1</v>
      </c>
      <c r="H18322">
        <v>1</v>
      </c>
      <c r="I18322">
        <v>1</v>
      </c>
      <c r="J18322">
        <v>1</v>
      </c>
      <c r="K18322">
        <v>1</v>
      </c>
    </row>
    <row r="18323" spans="1:11" hidden="1">
      <c r="A18323" t="s">
        <v>307</v>
      </c>
      <c r="B18323" t="s">
        <v>516</v>
      </c>
      <c r="C18323" t="s">
        <v>290</v>
      </c>
      <c r="D18323">
        <v>1</v>
      </c>
      <c r="E18323">
        <v>1</v>
      </c>
      <c r="F18323">
        <v>1</v>
      </c>
      <c r="G18323">
        <v>1</v>
      </c>
      <c r="H18323">
        <v>1</v>
      </c>
      <c r="I18323">
        <v>1</v>
      </c>
      <c r="J18323">
        <v>1</v>
      </c>
      <c r="K18323">
        <v>1</v>
      </c>
    </row>
    <row r="18324" spans="1:11" hidden="1">
      <c r="A18324" t="s">
        <v>307</v>
      </c>
      <c r="B18324" t="s">
        <v>516</v>
      </c>
      <c r="C18324" t="s">
        <v>291</v>
      </c>
      <c r="D18324">
        <v>1</v>
      </c>
      <c r="E18324">
        <v>1</v>
      </c>
      <c r="F18324">
        <v>1</v>
      </c>
      <c r="G18324">
        <v>1</v>
      </c>
      <c r="H18324">
        <v>1</v>
      </c>
      <c r="I18324">
        <v>1</v>
      </c>
      <c r="J18324">
        <v>1</v>
      </c>
      <c r="K18324">
        <v>1</v>
      </c>
    </row>
    <row r="18325" spans="1:11" hidden="1">
      <c r="A18325" t="s">
        <v>307</v>
      </c>
      <c r="B18325" t="s">
        <v>516</v>
      </c>
      <c r="C18325" t="s">
        <v>292</v>
      </c>
      <c r="D18325">
        <v>1</v>
      </c>
      <c r="E18325">
        <v>1</v>
      </c>
      <c r="F18325">
        <v>1</v>
      </c>
      <c r="G18325">
        <v>1</v>
      </c>
      <c r="H18325">
        <v>1</v>
      </c>
      <c r="I18325">
        <v>1</v>
      </c>
      <c r="J18325">
        <v>1</v>
      </c>
      <c r="K18325">
        <v>1</v>
      </c>
    </row>
    <row r="18326" spans="1:11" hidden="1">
      <c r="A18326" t="s">
        <v>307</v>
      </c>
      <c r="B18326" t="s">
        <v>371</v>
      </c>
      <c r="C18326" t="s">
        <v>278</v>
      </c>
      <c r="D18326">
        <v>1</v>
      </c>
      <c r="E18326">
        <v>1</v>
      </c>
      <c r="F18326">
        <v>1</v>
      </c>
      <c r="G18326">
        <v>1</v>
      </c>
      <c r="H18326">
        <v>1</v>
      </c>
      <c r="I18326">
        <v>1</v>
      </c>
      <c r="J18326">
        <v>1</v>
      </c>
      <c r="K18326">
        <v>1</v>
      </c>
    </row>
    <row r="18327" spans="1:11" hidden="1">
      <c r="A18327" t="s">
        <v>307</v>
      </c>
      <c r="B18327" t="s">
        <v>371</v>
      </c>
      <c r="C18327" t="s">
        <v>279</v>
      </c>
      <c r="D18327">
        <v>1</v>
      </c>
      <c r="E18327">
        <v>1</v>
      </c>
      <c r="F18327">
        <v>1</v>
      </c>
      <c r="G18327">
        <v>1</v>
      </c>
      <c r="H18327">
        <v>1</v>
      </c>
      <c r="I18327">
        <v>1</v>
      </c>
      <c r="J18327">
        <v>1</v>
      </c>
      <c r="K18327">
        <v>1</v>
      </c>
    </row>
    <row r="18328" spans="1:11" hidden="1">
      <c r="A18328" t="s">
        <v>307</v>
      </c>
      <c r="B18328" t="s">
        <v>371</v>
      </c>
      <c r="C18328" t="s">
        <v>280</v>
      </c>
      <c r="D18328">
        <v>1</v>
      </c>
      <c r="E18328">
        <v>1</v>
      </c>
      <c r="F18328">
        <v>1</v>
      </c>
      <c r="G18328">
        <v>1</v>
      </c>
      <c r="H18328">
        <v>1</v>
      </c>
      <c r="I18328">
        <v>1</v>
      </c>
      <c r="J18328">
        <v>1</v>
      </c>
      <c r="K18328">
        <v>1</v>
      </c>
    </row>
    <row r="18329" spans="1:11" hidden="1">
      <c r="A18329" t="s">
        <v>307</v>
      </c>
      <c r="B18329" t="s">
        <v>371</v>
      </c>
      <c r="C18329" t="s">
        <v>277</v>
      </c>
      <c r="D18329">
        <v>1</v>
      </c>
      <c r="E18329">
        <v>1</v>
      </c>
      <c r="F18329">
        <v>1</v>
      </c>
      <c r="G18329">
        <v>1</v>
      </c>
      <c r="H18329">
        <v>1</v>
      </c>
      <c r="I18329">
        <v>1</v>
      </c>
      <c r="J18329">
        <v>1</v>
      </c>
      <c r="K18329">
        <v>1</v>
      </c>
    </row>
    <row r="18330" spans="1:11" hidden="1">
      <c r="A18330" t="s">
        <v>307</v>
      </c>
      <c r="B18330" t="s">
        <v>371</v>
      </c>
      <c r="C18330" t="s">
        <v>281</v>
      </c>
      <c r="D18330">
        <v>1</v>
      </c>
      <c r="E18330">
        <v>1</v>
      </c>
      <c r="F18330">
        <v>1</v>
      </c>
      <c r="G18330">
        <v>1</v>
      </c>
      <c r="H18330">
        <v>1</v>
      </c>
      <c r="I18330">
        <v>1</v>
      </c>
      <c r="J18330">
        <v>1</v>
      </c>
      <c r="K18330">
        <v>1</v>
      </c>
    </row>
    <row r="18331" spans="1:11" hidden="1">
      <c r="A18331" t="s">
        <v>307</v>
      </c>
      <c r="B18331" t="s">
        <v>371</v>
      </c>
      <c r="C18331" t="s">
        <v>282</v>
      </c>
      <c r="D18331">
        <v>1</v>
      </c>
      <c r="E18331">
        <v>1</v>
      </c>
      <c r="F18331">
        <v>1</v>
      </c>
      <c r="G18331">
        <v>1</v>
      </c>
      <c r="H18331">
        <v>1</v>
      </c>
      <c r="I18331">
        <v>1</v>
      </c>
      <c r="J18331">
        <v>1</v>
      </c>
      <c r="K18331">
        <v>1</v>
      </c>
    </row>
    <row r="18332" spans="1:11" hidden="1">
      <c r="A18332" t="s">
        <v>307</v>
      </c>
      <c r="B18332" t="s">
        <v>371</v>
      </c>
      <c r="C18332" t="s">
        <v>283</v>
      </c>
      <c r="D18332">
        <v>1</v>
      </c>
      <c r="E18332">
        <v>1</v>
      </c>
      <c r="F18332">
        <v>1</v>
      </c>
      <c r="G18332">
        <v>1</v>
      </c>
      <c r="H18332">
        <v>1</v>
      </c>
      <c r="I18332">
        <v>1</v>
      </c>
      <c r="J18332">
        <v>1</v>
      </c>
      <c r="K18332">
        <v>1</v>
      </c>
    </row>
    <row r="18333" spans="1:11" hidden="1">
      <c r="A18333" t="s">
        <v>307</v>
      </c>
      <c r="B18333" t="s">
        <v>371</v>
      </c>
      <c r="C18333" t="s">
        <v>284</v>
      </c>
      <c r="D18333">
        <v>1</v>
      </c>
      <c r="E18333">
        <v>1</v>
      </c>
      <c r="F18333">
        <v>1</v>
      </c>
      <c r="G18333">
        <v>1</v>
      </c>
      <c r="H18333">
        <v>1</v>
      </c>
      <c r="I18333">
        <v>1</v>
      </c>
      <c r="J18333">
        <v>1</v>
      </c>
      <c r="K18333">
        <v>1</v>
      </c>
    </row>
    <row r="18334" spans="1:11" hidden="1">
      <c r="A18334" t="s">
        <v>307</v>
      </c>
      <c r="B18334" t="s">
        <v>371</v>
      </c>
      <c r="C18334" t="s">
        <v>285</v>
      </c>
      <c r="D18334">
        <v>1</v>
      </c>
      <c r="E18334">
        <v>1</v>
      </c>
      <c r="F18334">
        <v>1</v>
      </c>
      <c r="G18334">
        <v>1</v>
      </c>
      <c r="H18334">
        <v>1</v>
      </c>
      <c r="I18334">
        <v>1</v>
      </c>
      <c r="J18334">
        <v>1</v>
      </c>
      <c r="K18334">
        <v>1</v>
      </c>
    </row>
    <row r="18335" spans="1:11" hidden="1">
      <c r="A18335" t="s">
        <v>307</v>
      </c>
      <c r="B18335" t="s">
        <v>371</v>
      </c>
      <c r="C18335" t="s">
        <v>286</v>
      </c>
      <c r="D18335">
        <v>1</v>
      </c>
      <c r="E18335">
        <v>1</v>
      </c>
      <c r="F18335">
        <v>1</v>
      </c>
      <c r="G18335">
        <v>1</v>
      </c>
      <c r="H18335">
        <v>1</v>
      </c>
      <c r="I18335">
        <v>1</v>
      </c>
      <c r="J18335">
        <v>1</v>
      </c>
      <c r="K18335">
        <v>1</v>
      </c>
    </row>
    <row r="18336" spans="1:11" hidden="1">
      <c r="A18336" t="s">
        <v>307</v>
      </c>
      <c r="B18336" t="s">
        <v>371</v>
      </c>
      <c r="C18336" t="s">
        <v>287</v>
      </c>
      <c r="D18336">
        <v>1</v>
      </c>
      <c r="E18336">
        <v>1</v>
      </c>
      <c r="F18336">
        <v>1</v>
      </c>
      <c r="G18336">
        <v>1</v>
      </c>
      <c r="H18336">
        <v>1</v>
      </c>
      <c r="I18336">
        <v>1</v>
      </c>
      <c r="J18336">
        <v>1</v>
      </c>
      <c r="K18336">
        <v>1</v>
      </c>
    </row>
    <row r="18337" spans="1:11" hidden="1">
      <c r="A18337" t="s">
        <v>307</v>
      </c>
      <c r="B18337" t="s">
        <v>371</v>
      </c>
      <c r="C18337" t="s">
        <v>288</v>
      </c>
      <c r="D18337">
        <v>1</v>
      </c>
      <c r="E18337">
        <v>1</v>
      </c>
      <c r="F18337">
        <v>1</v>
      </c>
      <c r="G18337">
        <v>1</v>
      </c>
      <c r="H18337">
        <v>1</v>
      </c>
      <c r="I18337">
        <v>1</v>
      </c>
      <c r="J18337">
        <v>1</v>
      </c>
      <c r="K18337">
        <v>1</v>
      </c>
    </row>
    <row r="18338" spans="1:11" hidden="1">
      <c r="A18338" t="s">
        <v>307</v>
      </c>
      <c r="B18338" t="s">
        <v>371</v>
      </c>
      <c r="C18338" t="s">
        <v>289</v>
      </c>
      <c r="D18338">
        <v>1</v>
      </c>
      <c r="E18338">
        <v>1</v>
      </c>
      <c r="F18338">
        <v>1</v>
      </c>
      <c r="G18338">
        <v>1</v>
      </c>
      <c r="H18338">
        <v>1</v>
      </c>
      <c r="I18338">
        <v>1</v>
      </c>
      <c r="J18338">
        <v>1</v>
      </c>
      <c r="K18338">
        <v>1</v>
      </c>
    </row>
    <row r="18339" spans="1:11" hidden="1">
      <c r="A18339" t="s">
        <v>307</v>
      </c>
      <c r="B18339" t="s">
        <v>371</v>
      </c>
      <c r="C18339" t="s">
        <v>290</v>
      </c>
      <c r="D18339">
        <v>1</v>
      </c>
      <c r="E18339">
        <v>1</v>
      </c>
      <c r="F18339">
        <v>1</v>
      </c>
      <c r="G18339">
        <v>1</v>
      </c>
      <c r="H18339">
        <v>1</v>
      </c>
      <c r="I18339">
        <v>1</v>
      </c>
      <c r="J18339">
        <v>1</v>
      </c>
      <c r="K18339">
        <v>1</v>
      </c>
    </row>
    <row r="18340" spans="1:11" hidden="1">
      <c r="A18340" t="s">
        <v>307</v>
      </c>
      <c r="B18340" t="s">
        <v>371</v>
      </c>
      <c r="C18340" t="s">
        <v>291</v>
      </c>
      <c r="D18340">
        <v>1</v>
      </c>
      <c r="E18340">
        <v>1</v>
      </c>
      <c r="F18340">
        <v>1</v>
      </c>
      <c r="G18340">
        <v>1</v>
      </c>
      <c r="H18340">
        <v>1</v>
      </c>
      <c r="I18340">
        <v>1</v>
      </c>
      <c r="J18340">
        <v>1</v>
      </c>
      <c r="K18340">
        <v>1</v>
      </c>
    </row>
    <row r="18341" spans="1:11" hidden="1">
      <c r="A18341" t="s">
        <v>307</v>
      </c>
      <c r="B18341" t="s">
        <v>371</v>
      </c>
      <c r="C18341" t="s">
        <v>292</v>
      </c>
      <c r="D18341">
        <v>1</v>
      </c>
      <c r="E18341">
        <v>1</v>
      </c>
      <c r="F18341">
        <v>1</v>
      </c>
      <c r="G18341">
        <v>1</v>
      </c>
      <c r="H18341">
        <v>1</v>
      </c>
      <c r="I18341">
        <v>1</v>
      </c>
      <c r="J18341">
        <v>1</v>
      </c>
      <c r="K18341">
        <v>1</v>
      </c>
    </row>
    <row r="18342" spans="1:11" hidden="1">
      <c r="A18342" t="s">
        <v>307</v>
      </c>
      <c r="B18342" t="s">
        <v>241</v>
      </c>
      <c r="C18342" t="s">
        <v>278</v>
      </c>
      <c r="D18342">
        <v>1</v>
      </c>
      <c r="E18342">
        <v>1</v>
      </c>
      <c r="F18342">
        <v>1</v>
      </c>
      <c r="G18342">
        <v>1</v>
      </c>
      <c r="H18342">
        <v>1</v>
      </c>
      <c r="I18342">
        <v>1</v>
      </c>
      <c r="J18342">
        <v>1</v>
      </c>
      <c r="K18342">
        <v>1</v>
      </c>
    </row>
    <row r="18343" spans="1:11" hidden="1">
      <c r="A18343" t="s">
        <v>307</v>
      </c>
      <c r="B18343" t="s">
        <v>241</v>
      </c>
      <c r="C18343" t="s">
        <v>279</v>
      </c>
      <c r="D18343">
        <v>1</v>
      </c>
      <c r="E18343">
        <v>1</v>
      </c>
      <c r="F18343">
        <v>1</v>
      </c>
      <c r="G18343">
        <v>1</v>
      </c>
      <c r="H18343">
        <v>1</v>
      </c>
      <c r="I18343">
        <v>1</v>
      </c>
      <c r="J18343">
        <v>1</v>
      </c>
      <c r="K18343">
        <v>1</v>
      </c>
    </row>
    <row r="18344" spans="1:11" hidden="1">
      <c r="A18344" t="s">
        <v>307</v>
      </c>
      <c r="B18344" t="s">
        <v>241</v>
      </c>
      <c r="C18344" t="s">
        <v>280</v>
      </c>
      <c r="D18344">
        <v>1</v>
      </c>
      <c r="E18344">
        <v>1</v>
      </c>
      <c r="F18344">
        <v>1</v>
      </c>
      <c r="G18344">
        <v>1</v>
      </c>
      <c r="H18344">
        <v>1</v>
      </c>
      <c r="I18344">
        <v>1</v>
      </c>
      <c r="J18344">
        <v>1</v>
      </c>
      <c r="K18344">
        <v>1</v>
      </c>
    </row>
    <row r="18345" spans="1:11" hidden="1">
      <c r="A18345" t="s">
        <v>307</v>
      </c>
      <c r="B18345" t="s">
        <v>241</v>
      </c>
      <c r="C18345" t="s">
        <v>277</v>
      </c>
      <c r="D18345">
        <v>1</v>
      </c>
      <c r="E18345">
        <v>1</v>
      </c>
      <c r="F18345">
        <v>1</v>
      </c>
      <c r="G18345">
        <v>1</v>
      </c>
      <c r="H18345">
        <v>1</v>
      </c>
      <c r="I18345">
        <v>1</v>
      </c>
      <c r="J18345">
        <v>1</v>
      </c>
      <c r="K18345">
        <v>1</v>
      </c>
    </row>
    <row r="18346" spans="1:11" hidden="1">
      <c r="A18346" t="s">
        <v>307</v>
      </c>
      <c r="B18346" t="s">
        <v>241</v>
      </c>
      <c r="C18346" t="s">
        <v>281</v>
      </c>
      <c r="D18346">
        <v>1</v>
      </c>
      <c r="E18346">
        <v>1</v>
      </c>
      <c r="F18346">
        <v>1</v>
      </c>
      <c r="G18346">
        <v>1</v>
      </c>
      <c r="H18346">
        <v>1</v>
      </c>
      <c r="I18346">
        <v>1</v>
      </c>
      <c r="J18346">
        <v>1</v>
      </c>
      <c r="K18346">
        <v>1</v>
      </c>
    </row>
    <row r="18347" spans="1:11" hidden="1">
      <c r="A18347" t="s">
        <v>307</v>
      </c>
      <c r="B18347" t="s">
        <v>241</v>
      </c>
      <c r="C18347" t="s">
        <v>282</v>
      </c>
      <c r="D18347">
        <v>1</v>
      </c>
      <c r="E18347">
        <v>1</v>
      </c>
      <c r="F18347">
        <v>1</v>
      </c>
      <c r="G18347">
        <v>1</v>
      </c>
      <c r="H18347">
        <v>1</v>
      </c>
      <c r="I18347">
        <v>1</v>
      </c>
      <c r="J18347">
        <v>1</v>
      </c>
      <c r="K18347">
        <v>1</v>
      </c>
    </row>
    <row r="18348" spans="1:11" hidden="1">
      <c r="A18348" t="s">
        <v>307</v>
      </c>
      <c r="B18348" t="s">
        <v>241</v>
      </c>
      <c r="C18348" t="s">
        <v>283</v>
      </c>
      <c r="D18348">
        <v>1</v>
      </c>
      <c r="E18348">
        <v>1</v>
      </c>
      <c r="F18348">
        <v>1</v>
      </c>
      <c r="G18348">
        <v>1</v>
      </c>
      <c r="H18348">
        <v>1</v>
      </c>
      <c r="I18348">
        <v>1</v>
      </c>
      <c r="J18348">
        <v>1</v>
      </c>
      <c r="K18348">
        <v>1</v>
      </c>
    </row>
    <row r="18349" spans="1:11" hidden="1">
      <c r="A18349" t="s">
        <v>307</v>
      </c>
      <c r="B18349" t="s">
        <v>241</v>
      </c>
      <c r="C18349" t="s">
        <v>284</v>
      </c>
      <c r="D18349">
        <v>1</v>
      </c>
      <c r="E18349">
        <v>1</v>
      </c>
      <c r="F18349">
        <v>1</v>
      </c>
      <c r="G18349">
        <v>1</v>
      </c>
      <c r="H18349">
        <v>1</v>
      </c>
      <c r="I18349">
        <v>1</v>
      </c>
      <c r="J18349">
        <v>1</v>
      </c>
      <c r="K18349">
        <v>1</v>
      </c>
    </row>
    <row r="18350" spans="1:11" hidden="1">
      <c r="A18350" t="s">
        <v>307</v>
      </c>
      <c r="B18350" t="s">
        <v>241</v>
      </c>
      <c r="C18350" t="s">
        <v>285</v>
      </c>
      <c r="D18350">
        <v>1</v>
      </c>
      <c r="E18350">
        <v>1</v>
      </c>
      <c r="F18350">
        <v>1</v>
      </c>
      <c r="G18350">
        <v>1</v>
      </c>
      <c r="H18350">
        <v>1</v>
      </c>
      <c r="I18350">
        <v>1</v>
      </c>
      <c r="J18350">
        <v>1</v>
      </c>
      <c r="K18350">
        <v>1</v>
      </c>
    </row>
    <row r="18351" spans="1:11" hidden="1">
      <c r="A18351" t="s">
        <v>307</v>
      </c>
      <c r="B18351" t="s">
        <v>241</v>
      </c>
      <c r="C18351" t="s">
        <v>286</v>
      </c>
      <c r="D18351">
        <v>1</v>
      </c>
      <c r="E18351">
        <v>1</v>
      </c>
      <c r="F18351">
        <v>1</v>
      </c>
      <c r="G18351">
        <v>1</v>
      </c>
      <c r="H18351">
        <v>1</v>
      </c>
      <c r="I18351">
        <v>1</v>
      </c>
      <c r="J18351">
        <v>1</v>
      </c>
      <c r="K18351">
        <v>1</v>
      </c>
    </row>
    <row r="18352" spans="1:11" hidden="1">
      <c r="A18352" t="s">
        <v>307</v>
      </c>
      <c r="B18352" t="s">
        <v>241</v>
      </c>
      <c r="C18352" t="s">
        <v>287</v>
      </c>
      <c r="D18352">
        <v>1</v>
      </c>
      <c r="E18352">
        <v>1</v>
      </c>
      <c r="F18352">
        <v>1</v>
      </c>
      <c r="G18352">
        <v>1</v>
      </c>
      <c r="H18352">
        <v>1</v>
      </c>
      <c r="I18352">
        <v>1</v>
      </c>
      <c r="J18352">
        <v>1</v>
      </c>
      <c r="K18352">
        <v>1</v>
      </c>
    </row>
    <row r="18353" spans="1:11" hidden="1">
      <c r="A18353" t="s">
        <v>307</v>
      </c>
      <c r="B18353" t="s">
        <v>241</v>
      </c>
      <c r="C18353" t="s">
        <v>288</v>
      </c>
      <c r="D18353">
        <v>1</v>
      </c>
      <c r="E18353">
        <v>1</v>
      </c>
      <c r="F18353">
        <v>1</v>
      </c>
      <c r="G18353">
        <v>1</v>
      </c>
      <c r="H18353">
        <v>1</v>
      </c>
      <c r="I18353">
        <v>1</v>
      </c>
      <c r="J18353">
        <v>1</v>
      </c>
      <c r="K18353">
        <v>1</v>
      </c>
    </row>
    <row r="18354" spans="1:11" hidden="1">
      <c r="A18354" t="s">
        <v>307</v>
      </c>
      <c r="B18354" t="s">
        <v>241</v>
      </c>
      <c r="C18354" t="s">
        <v>289</v>
      </c>
      <c r="D18354">
        <v>1</v>
      </c>
      <c r="E18354">
        <v>1</v>
      </c>
      <c r="F18354">
        <v>1</v>
      </c>
      <c r="G18354">
        <v>1</v>
      </c>
      <c r="H18354">
        <v>1</v>
      </c>
      <c r="I18354">
        <v>1</v>
      </c>
      <c r="J18354">
        <v>1</v>
      </c>
      <c r="K18354">
        <v>1</v>
      </c>
    </row>
    <row r="18355" spans="1:11" hidden="1">
      <c r="A18355" t="s">
        <v>307</v>
      </c>
      <c r="B18355" t="s">
        <v>241</v>
      </c>
      <c r="C18355" t="s">
        <v>290</v>
      </c>
      <c r="D18355">
        <v>1</v>
      </c>
      <c r="E18355">
        <v>1</v>
      </c>
      <c r="F18355">
        <v>1</v>
      </c>
      <c r="G18355">
        <v>1</v>
      </c>
      <c r="H18355">
        <v>1</v>
      </c>
      <c r="I18355">
        <v>1</v>
      </c>
      <c r="J18355">
        <v>1</v>
      </c>
      <c r="K18355">
        <v>1</v>
      </c>
    </row>
    <row r="18356" spans="1:11" hidden="1">
      <c r="A18356" t="s">
        <v>307</v>
      </c>
      <c r="B18356" t="s">
        <v>241</v>
      </c>
      <c r="C18356" t="s">
        <v>291</v>
      </c>
      <c r="D18356">
        <v>1</v>
      </c>
      <c r="E18356">
        <v>1</v>
      </c>
      <c r="F18356">
        <v>1</v>
      </c>
      <c r="G18356">
        <v>1</v>
      </c>
      <c r="H18356">
        <v>1</v>
      </c>
      <c r="I18356">
        <v>1</v>
      </c>
      <c r="J18356">
        <v>1</v>
      </c>
      <c r="K18356">
        <v>1</v>
      </c>
    </row>
    <row r="18357" spans="1:11" hidden="1">
      <c r="A18357" t="s">
        <v>307</v>
      </c>
      <c r="B18357" t="s">
        <v>241</v>
      </c>
      <c r="C18357" t="s">
        <v>292</v>
      </c>
      <c r="D18357">
        <v>1</v>
      </c>
      <c r="E18357">
        <v>1</v>
      </c>
      <c r="F18357">
        <v>1</v>
      </c>
      <c r="G18357">
        <v>1</v>
      </c>
      <c r="H18357">
        <v>1</v>
      </c>
      <c r="I18357">
        <v>1</v>
      </c>
      <c r="J18357">
        <v>1</v>
      </c>
      <c r="K18357">
        <v>1</v>
      </c>
    </row>
    <row r="18358" spans="1:11" hidden="1">
      <c r="A18358" t="s">
        <v>307</v>
      </c>
      <c r="B18358" t="s">
        <v>372</v>
      </c>
      <c r="C18358" t="s">
        <v>278</v>
      </c>
      <c r="D18358">
        <v>1</v>
      </c>
      <c r="E18358">
        <v>1</v>
      </c>
      <c r="F18358">
        <v>1</v>
      </c>
      <c r="G18358">
        <v>1</v>
      </c>
      <c r="H18358">
        <v>1</v>
      </c>
      <c r="I18358">
        <v>1</v>
      </c>
      <c r="J18358">
        <v>1</v>
      </c>
      <c r="K18358">
        <v>1</v>
      </c>
    </row>
    <row r="18359" spans="1:11" hidden="1">
      <c r="A18359" t="s">
        <v>307</v>
      </c>
      <c r="B18359" t="s">
        <v>372</v>
      </c>
      <c r="C18359" t="s">
        <v>279</v>
      </c>
      <c r="D18359">
        <v>1</v>
      </c>
      <c r="E18359">
        <v>1</v>
      </c>
      <c r="F18359">
        <v>1</v>
      </c>
      <c r="G18359">
        <v>1</v>
      </c>
      <c r="H18359">
        <v>1</v>
      </c>
      <c r="I18359">
        <v>1</v>
      </c>
      <c r="J18359">
        <v>1</v>
      </c>
      <c r="K18359">
        <v>1</v>
      </c>
    </row>
    <row r="18360" spans="1:11" hidden="1">
      <c r="A18360" t="s">
        <v>307</v>
      </c>
      <c r="B18360" t="s">
        <v>372</v>
      </c>
      <c r="C18360" t="s">
        <v>280</v>
      </c>
      <c r="D18360">
        <v>1</v>
      </c>
      <c r="E18360">
        <v>1</v>
      </c>
      <c r="F18360">
        <v>1</v>
      </c>
      <c r="G18360">
        <v>1</v>
      </c>
      <c r="H18360">
        <v>1</v>
      </c>
      <c r="I18360">
        <v>1</v>
      </c>
      <c r="J18360">
        <v>1</v>
      </c>
      <c r="K18360">
        <v>1</v>
      </c>
    </row>
    <row r="18361" spans="1:11" hidden="1">
      <c r="A18361" t="s">
        <v>307</v>
      </c>
      <c r="B18361" t="s">
        <v>372</v>
      </c>
      <c r="C18361" t="s">
        <v>277</v>
      </c>
      <c r="D18361">
        <v>1</v>
      </c>
      <c r="E18361">
        <v>1</v>
      </c>
      <c r="F18361">
        <v>1</v>
      </c>
      <c r="G18361">
        <v>1</v>
      </c>
      <c r="H18361">
        <v>1</v>
      </c>
      <c r="I18361">
        <v>1</v>
      </c>
      <c r="J18361">
        <v>1</v>
      </c>
      <c r="K18361">
        <v>1</v>
      </c>
    </row>
    <row r="18362" spans="1:11" hidden="1">
      <c r="A18362" t="s">
        <v>307</v>
      </c>
      <c r="B18362" t="s">
        <v>372</v>
      </c>
      <c r="C18362" t="s">
        <v>281</v>
      </c>
      <c r="D18362">
        <v>1</v>
      </c>
      <c r="E18362">
        <v>1</v>
      </c>
      <c r="F18362">
        <v>1</v>
      </c>
      <c r="G18362">
        <v>1</v>
      </c>
      <c r="H18362">
        <v>1</v>
      </c>
      <c r="I18362">
        <v>1</v>
      </c>
      <c r="J18362">
        <v>1</v>
      </c>
      <c r="K18362">
        <v>1</v>
      </c>
    </row>
    <row r="18363" spans="1:11" hidden="1">
      <c r="A18363" t="s">
        <v>307</v>
      </c>
      <c r="B18363" t="s">
        <v>372</v>
      </c>
      <c r="C18363" t="s">
        <v>282</v>
      </c>
      <c r="D18363">
        <v>1</v>
      </c>
      <c r="E18363">
        <v>1</v>
      </c>
      <c r="F18363">
        <v>1</v>
      </c>
      <c r="G18363">
        <v>1</v>
      </c>
      <c r="H18363">
        <v>1</v>
      </c>
      <c r="I18363">
        <v>1</v>
      </c>
      <c r="J18363">
        <v>1</v>
      </c>
      <c r="K18363">
        <v>1</v>
      </c>
    </row>
    <row r="18364" spans="1:11" hidden="1">
      <c r="A18364" t="s">
        <v>307</v>
      </c>
      <c r="B18364" t="s">
        <v>372</v>
      </c>
      <c r="C18364" t="s">
        <v>283</v>
      </c>
      <c r="D18364">
        <v>1</v>
      </c>
      <c r="E18364">
        <v>1</v>
      </c>
      <c r="F18364">
        <v>1</v>
      </c>
      <c r="G18364">
        <v>1</v>
      </c>
      <c r="H18364">
        <v>1</v>
      </c>
      <c r="I18364">
        <v>1</v>
      </c>
      <c r="J18364">
        <v>1</v>
      </c>
      <c r="K18364">
        <v>1</v>
      </c>
    </row>
    <row r="18365" spans="1:11" hidden="1">
      <c r="A18365" t="s">
        <v>307</v>
      </c>
      <c r="B18365" t="s">
        <v>372</v>
      </c>
      <c r="C18365" t="s">
        <v>284</v>
      </c>
      <c r="D18365">
        <v>1</v>
      </c>
      <c r="E18365">
        <v>1</v>
      </c>
      <c r="F18365">
        <v>1</v>
      </c>
      <c r="G18365">
        <v>1</v>
      </c>
      <c r="H18365">
        <v>1</v>
      </c>
      <c r="I18365">
        <v>1</v>
      </c>
      <c r="J18365">
        <v>1</v>
      </c>
      <c r="K18365">
        <v>1</v>
      </c>
    </row>
    <row r="18366" spans="1:11" hidden="1">
      <c r="A18366" t="s">
        <v>307</v>
      </c>
      <c r="B18366" t="s">
        <v>372</v>
      </c>
      <c r="C18366" t="s">
        <v>285</v>
      </c>
      <c r="D18366">
        <v>1</v>
      </c>
      <c r="E18366">
        <v>1</v>
      </c>
      <c r="F18366">
        <v>1</v>
      </c>
      <c r="G18366">
        <v>1</v>
      </c>
      <c r="H18366">
        <v>1</v>
      </c>
      <c r="I18366">
        <v>1</v>
      </c>
      <c r="J18366">
        <v>1</v>
      </c>
      <c r="K18366">
        <v>1</v>
      </c>
    </row>
    <row r="18367" spans="1:11" hidden="1">
      <c r="A18367" t="s">
        <v>307</v>
      </c>
      <c r="B18367" t="s">
        <v>372</v>
      </c>
      <c r="C18367" t="s">
        <v>286</v>
      </c>
      <c r="D18367">
        <v>1</v>
      </c>
      <c r="E18367">
        <v>1</v>
      </c>
      <c r="F18367">
        <v>1</v>
      </c>
      <c r="G18367">
        <v>1</v>
      </c>
      <c r="H18367">
        <v>1</v>
      </c>
      <c r="I18367">
        <v>1</v>
      </c>
      <c r="J18367">
        <v>1</v>
      </c>
      <c r="K18367">
        <v>1</v>
      </c>
    </row>
    <row r="18368" spans="1:11" hidden="1">
      <c r="A18368" t="s">
        <v>307</v>
      </c>
      <c r="B18368" t="s">
        <v>372</v>
      </c>
      <c r="C18368" t="s">
        <v>287</v>
      </c>
      <c r="D18368">
        <v>1</v>
      </c>
      <c r="E18368">
        <v>1</v>
      </c>
      <c r="F18368">
        <v>1</v>
      </c>
      <c r="G18368">
        <v>1</v>
      </c>
      <c r="H18368">
        <v>1</v>
      </c>
      <c r="I18368">
        <v>1</v>
      </c>
      <c r="J18368">
        <v>1</v>
      </c>
      <c r="K18368">
        <v>1</v>
      </c>
    </row>
    <row r="18369" spans="1:11" hidden="1">
      <c r="A18369" t="s">
        <v>307</v>
      </c>
      <c r="B18369" t="s">
        <v>372</v>
      </c>
      <c r="C18369" t="s">
        <v>288</v>
      </c>
      <c r="D18369">
        <v>1</v>
      </c>
      <c r="E18369">
        <v>1</v>
      </c>
      <c r="F18369">
        <v>1</v>
      </c>
      <c r="G18369">
        <v>1</v>
      </c>
      <c r="H18369">
        <v>1</v>
      </c>
      <c r="I18369">
        <v>1</v>
      </c>
      <c r="J18369">
        <v>1</v>
      </c>
      <c r="K18369">
        <v>1</v>
      </c>
    </row>
    <row r="18370" spans="1:11" hidden="1">
      <c r="A18370" t="s">
        <v>307</v>
      </c>
      <c r="B18370" t="s">
        <v>372</v>
      </c>
      <c r="C18370" t="s">
        <v>289</v>
      </c>
      <c r="D18370">
        <v>1</v>
      </c>
      <c r="E18370">
        <v>1</v>
      </c>
      <c r="F18370">
        <v>1</v>
      </c>
      <c r="G18370">
        <v>1</v>
      </c>
      <c r="H18370">
        <v>1</v>
      </c>
      <c r="I18370">
        <v>1</v>
      </c>
      <c r="J18370">
        <v>1</v>
      </c>
      <c r="K18370">
        <v>1</v>
      </c>
    </row>
    <row r="18371" spans="1:11" hidden="1">
      <c r="A18371" t="s">
        <v>307</v>
      </c>
      <c r="B18371" t="s">
        <v>372</v>
      </c>
      <c r="C18371" t="s">
        <v>290</v>
      </c>
      <c r="D18371">
        <v>1</v>
      </c>
      <c r="E18371">
        <v>1</v>
      </c>
      <c r="F18371">
        <v>1</v>
      </c>
      <c r="G18371">
        <v>1</v>
      </c>
      <c r="H18371">
        <v>1</v>
      </c>
      <c r="I18371">
        <v>1</v>
      </c>
      <c r="J18371">
        <v>1</v>
      </c>
      <c r="K18371">
        <v>1</v>
      </c>
    </row>
    <row r="18372" spans="1:11" hidden="1">
      <c r="A18372" t="s">
        <v>307</v>
      </c>
      <c r="B18372" t="s">
        <v>372</v>
      </c>
      <c r="C18372" t="s">
        <v>291</v>
      </c>
      <c r="D18372">
        <v>1</v>
      </c>
      <c r="E18372">
        <v>1</v>
      </c>
      <c r="F18372">
        <v>1</v>
      </c>
      <c r="G18372">
        <v>1</v>
      </c>
      <c r="H18372">
        <v>1</v>
      </c>
      <c r="I18372">
        <v>1</v>
      </c>
      <c r="J18372">
        <v>1</v>
      </c>
      <c r="K18372">
        <v>1</v>
      </c>
    </row>
    <row r="18373" spans="1:11" hidden="1">
      <c r="A18373" t="s">
        <v>307</v>
      </c>
      <c r="B18373" t="s">
        <v>372</v>
      </c>
      <c r="C18373" t="s">
        <v>292</v>
      </c>
      <c r="D18373">
        <v>1</v>
      </c>
      <c r="E18373">
        <v>1</v>
      </c>
      <c r="F18373">
        <v>1</v>
      </c>
      <c r="G18373">
        <v>1</v>
      </c>
      <c r="H18373">
        <v>1</v>
      </c>
      <c r="I18373">
        <v>1</v>
      </c>
      <c r="J18373">
        <v>1</v>
      </c>
      <c r="K18373">
        <v>1</v>
      </c>
    </row>
    <row r="18374" spans="1:11" hidden="1">
      <c r="A18374" t="s">
        <v>307</v>
      </c>
      <c r="B18374" t="s">
        <v>366</v>
      </c>
      <c r="C18374" t="s">
        <v>278</v>
      </c>
      <c r="D18374">
        <v>1</v>
      </c>
      <c r="E18374">
        <v>1</v>
      </c>
      <c r="F18374">
        <v>1</v>
      </c>
      <c r="G18374">
        <v>1</v>
      </c>
      <c r="H18374">
        <v>1</v>
      </c>
      <c r="I18374">
        <v>1</v>
      </c>
      <c r="J18374">
        <v>1</v>
      </c>
      <c r="K18374">
        <v>1</v>
      </c>
    </row>
    <row r="18375" spans="1:11" hidden="1">
      <c r="A18375" t="s">
        <v>307</v>
      </c>
      <c r="B18375" t="s">
        <v>366</v>
      </c>
      <c r="C18375" t="s">
        <v>279</v>
      </c>
      <c r="D18375">
        <v>1</v>
      </c>
      <c r="E18375">
        <v>1</v>
      </c>
      <c r="F18375">
        <v>1</v>
      </c>
      <c r="G18375">
        <v>1</v>
      </c>
      <c r="H18375">
        <v>1</v>
      </c>
      <c r="I18375">
        <v>1</v>
      </c>
      <c r="J18375">
        <v>1</v>
      </c>
      <c r="K18375">
        <v>1</v>
      </c>
    </row>
    <row r="18376" spans="1:11" hidden="1">
      <c r="A18376" t="s">
        <v>307</v>
      </c>
      <c r="B18376" t="s">
        <v>366</v>
      </c>
      <c r="C18376" t="s">
        <v>280</v>
      </c>
      <c r="D18376">
        <v>1</v>
      </c>
      <c r="E18376">
        <v>1</v>
      </c>
      <c r="F18376">
        <v>1</v>
      </c>
      <c r="G18376">
        <v>1</v>
      </c>
      <c r="H18376">
        <v>1</v>
      </c>
      <c r="I18376">
        <v>1</v>
      </c>
      <c r="J18376">
        <v>1</v>
      </c>
      <c r="K18376">
        <v>1</v>
      </c>
    </row>
    <row r="18377" spans="1:11" hidden="1">
      <c r="A18377" t="s">
        <v>307</v>
      </c>
      <c r="B18377" t="s">
        <v>366</v>
      </c>
      <c r="C18377" t="s">
        <v>277</v>
      </c>
      <c r="D18377">
        <v>1</v>
      </c>
      <c r="E18377">
        <v>1</v>
      </c>
      <c r="F18377">
        <v>1</v>
      </c>
      <c r="G18377">
        <v>1</v>
      </c>
      <c r="H18377">
        <v>1</v>
      </c>
      <c r="I18377">
        <v>1</v>
      </c>
      <c r="J18377">
        <v>1</v>
      </c>
      <c r="K18377">
        <v>1</v>
      </c>
    </row>
    <row r="18378" spans="1:11" hidden="1">
      <c r="A18378" t="s">
        <v>307</v>
      </c>
      <c r="B18378" t="s">
        <v>366</v>
      </c>
      <c r="C18378" t="s">
        <v>281</v>
      </c>
      <c r="D18378">
        <v>1</v>
      </c>
      <c r="E18378">
        <v>1</v>
      </c>
      <c r="F18378">
        <v>1</v>
      </c>
      <c r="G18378">
        <v>1</v>
      </c>
      <c r="H18378">
        <v>1</v>
      </c>
      <c r="I18378">
        <v>1</v>
      </c>
      <c r="J18378">
        <v>1</v>
      </c>
      <c r="K18378">
        <v>1</v>
      </c>
    </row>
    <row r="18379" spans="1:11" hidden="1">
      <c r="A18379" t="s">
        <v>307</v>
      </c>
      <c r="B18379" t="s">
        <v>366</v>
      </c>
      <c r="C18379" t="s">
        <v>282</v>
      </c>
      <c r="D18379">
        <v>1</v>
      </c>
      <c r="E18379">
        <v>1</v>
      </c>
      <c r="F18379">
        <v>1</v>
      </c>
      <c r="G18379">
        <v>1</v>
      </c>
      <c r="H18379">
        <v>1</v>
      </c>
      <c r="I18379">
        <v>1</v>
      </c>
      <c r="J18379">
        <v>1</v>
      </c>
      <c r="K18379">
        <v>1</v>
      </c>
    </row>
    <row r="18380" spans="1:11" hidden="1">
      <c r="A18380" t="s">
        <v>307</v>
      </c>
      <c r="B18380" t="s">
        <v>366</v>
      </c>
      <c r="C18380" t="s">
        <v>283</v>
      </c>
      <c r="D18380">
        <v>1</v>
      </c>
      <c r="E18380">
        <v>1</v>
      </c>
      <c r="F18380">
        <v>1</v>
      </c>
      <c r="G18380">
        <v>1</v>
      </c>
      <c r="H18380">
        <v>1</v>
      </c>
      <c r="I18380">
        <v>1</v>
      </c>
      <c r="J18380">
        <v>1</v>
      </c>
      <c r="K18380">
        <v>1</v>
      </c>
    </row>
    <row r="18381" spans="1:11" hidden="1">
      <c r="A18381" t="s">
        <v>307</v>
      </c>
      <c r="B18381" t="s">
        <v>366</v>
      </c>
      <c r="C18381" t="s">
        <v>284</v>
      </c>
      <c r="D18381">
        <v>1</v>
      </c>
      <c r="E18381">
        <v>1</v>
      </c>
      <c r="F18381">
        <v>1</v>
      </c>
      <c r="G18381">
        <v>1</v>
      </c>
      <c r="H18381">
        <v>1</v>
      </c>
      <c r="I18381">
        <v>1</v>
      </c>
      <c r="J18381">
        <v>1</v>
      </c>
      <c r="K18381">
        <v>1</v>
      </c>
    </row>
    <row r="18382" spans="1:11" hidden="1">
      <c r="A18382" t="s">
        <v>307</v>
      </c>
      <c r="B18382" t="s">
        <v>366</v>
      </c>
      <c r="C18382" t="s">
        <v>285</v>
      </c>
      <c r="D18382">
        <v>1</v>
      </c>
      <c r="E18382">
        <v>1</v>
      </c>
      <c r="F18382">
        <v>1</v>
      </c>
      <c r="G18382">
        <v>1</v>
      </c>
      <c r="H18382">
        <v>1</v>
      </c>
      <c r="I18382">
        <v>1</v>
      </c>
      <c r="J18382">
        <v>1</v>
      </c>
      <c r="K18382">
        <v>1</v>
      </c>
    </row>
    <row r="18383" spans="1:11" hidden="1">
      <c r="A18383" t="s">
        <v>307</v>
      </c>
      <c r="B18383" t="s">
        <v>366</v>
      </c>
      <c r="C18383" t="s">
        <v>286</v>
      </c>
      <c r="D18383">
        <v>1</v>
      </c>
      <c r="E18383">
        <v>1</v>
      </c>
      <c r="F18383">
        <v>1</v>
      </c>
      <c r="G18383">
        <v>1</v>
      </c>
      <c r="H18383">
        <v>1</v>
      </c>
      <c r="I18383">
        <v>1</v>
      </c>
      <c r="J18383">
        <v>1</v>
      </c>
      <c r="K18383">
        <v>1</v>
      </c>
    </row>
    <row r="18384" spans="1:11" hidden="1">
      <c r="A18384" t="s">
        <v>307</v>
      </c>
      <c r="B18384" t="s">
        <v>366</v>
      </c>
      <c r="C18384" t="s">
        <v>287</v>
      </c>
      <c r="D18384">
        <v>1</v>
      </c>
      <c r="E18384">
        <v>1</v>
      </c>
      <c r="F18384">
        <v>1</v>
      </c>
      <c r="G18384">
        <v>1</v>
      </c>
      <c r="H18384">
        <v>1</v>
      </c>
      <c r="I18384">
        <v>1</v>
      </c>
      <c r="J18384">
        <v>1</v>
      </c>
      <c r="K18384">
        <v>1</v>
      </c>
    </row>
    <row r="18385" spans="1:11" hidden="1">
      <c r="A18385" t="s">
        <v>307</v>
      </c>
      <c r="B18385" t="s">
        <v>366</v>
      </c>
      <c r="C18385" t="s">
        <v>288</v>
      </c>
      <c r="D18385">
        <v>1</v>
      </c>
      <c r="E18385">
        <v>1</v>
      </c>
      <c r="F18385">
        <v>1</v>
      </c>
      <c r="G18385">
        <v>1</v>
      </c>
      <c r="H18385">
        <v>1</v>
      </c>
      <c r="I18385">
        <v>1</v>
      </c>
      <c r="J18385">
        <v>1</v>
      </c>
      <c r="K18385">
        <v>1</v>
      </c>
    </row>
    <row r="18386" spans="1:11" hidden="1">
      <c r="A18386" t="s">
        <v>307</v>
      </c>
      <c r="B18386" t="s">
        <v>366</v>
      </c>
      <c r="C18386" t="s">
        <v>289</v>
      </c>
      <c r="D18386">
        <v>1</v>
      </c>
      <c r="E18386">
        <v>1</v>
      </c>
      <c r="F18386">
        <v>1</v>
      </c>
      <c r="G18386">
        <v>1</v>
      </c>
      <c r="H18386">
        <v>1</v>
      </c>
      <c r="I18386">
        <v>1</v>
      </c>
      <c r="J18386">
        <v>1</v>
      </c>
      <c r="K18386">
        <v>1</v>
      </c>
    </row>
    <row r="18387" spans="1:11" hidden="1">
      <c r="A18387" t="s">
        <v>307</v>
      </c>
      <c r="B18387" t="s">
        <v>366</v>
      </c>
      <c r="C18387" t="s">
        <v>290</v>
      </c>
      <c r="D18387">
        <v>1</v>
      </c>
      <c r="E18387">
        <v>1</v>
      </c>
      <c r="F18387">
        <v>1</v>
      </c>
      <c r="G18387">
        <v>1</v>
      </c>
      <c r="H18387">
        <v>1</v>
      </c>
      <c r="I18387">
        <v>1</v>
      </c>
      <c r="J18387">
        <v>1</v>
      </c>
      <c r="K18387">
        <v>1</v>
      </c>
    </row>
    <row r="18388" spans="1:11" hidden="1">
      <c r="A18388" t="s">
        <v>307</v>
      </c>
      <c r="B18388" t="s">
        <v>366</v>
      </c>
      <c r="C18388" t="s">
        <v>291</v>
      </c>
      <c r="D18388">
        <v>1</v>
      </c>
      <c r="E18388">
        <v>1</v>
      </c>
      <c r="F18388">
        <v>1</v>
      </c>
      <c r="G18388">
        <v>1</v>
      </c>
      <c r="H18388">
        <v>1</v>
      </c>
      <c r="I18388">
        <v>1</v>
      </c>
      <c r="J18388">
        <v>1</v>
      </c>
      <c r="K18388">
        <v>1</v>
      </c>
    </row>
    <row r="18389" spans="1:11" hidden="1">
      <c r="A18389" t="s">
        <v>307</v>
      </c>
      <c r="B18389" t="s">
        <v>366</v>
      </c>
      <c r="C18389" t="s">
        <v>292</v>
      </c>
      <c r="D18389">
        <v>1</v>
      </c>
      <c r="E18389">
        <v>1</v>
      </c>
      <c r="F18389">
        <v>1</v>
      </c>
      <c r="G18389">
        <v>1</v>
      </c>
      <c r="H18389">
        <v>1</v>
      </c>
      <c r="I18389">
        <v>1</v>
      </c>
      <c r="J18389">
        <v>1</v>
      </c>
      <c r="K18389">
        <v>1</v>
      </c>
    </row>
    <row r="18390" spans="1:11" hidden="1">
      <c r="A18390" t="s">
        <v>307</v>
      </c>
      <c r="B18390" t="s">
        <v>367</v>
      </c>
      <c r="C18390" t="s">
        <v>278</v>
      </c>
      <c r="D18390">
        <v>1</v>
      </c>
      <c r="E18390">
        <v>1</v>
      </c>
      <c r="F18390">
        <v>1</v>
      </c>
      <c r="G18390">
        <v>1</v>
      </c>
      <c r="H18390">
        <v>1</v>
      </c>
      <c r="I18390">
        <v>1</v>
      </c>
      <c r="J18390">
        <v>1</v>
      </c>
      <c r="K18390">
        <v>1</v>
      </c>
    </row>
    <row r="18391" spans="1:11" hidden="1">
      <c r="A18391" t="s">
        <v>307</v>
      </c>
      <c r="B18391" t="s">
        <v>367</v>
      </c>
      <c r="C18391" t="s">
        <v>279</v>
      </c>
      <c r="D18391">
        <v>1</v>
      </c>
      <c r="E18391">
        <v>1</v>
      </c>
      <c r="F18391">
        <v>1</v>
      </c>
      <c r="G18391">
        <v>1</v>
      </c>
      <c r="H18391">
        <v>1</v>
      </c>
      <c r="I18391">
        <v>1</v>
      </c>
      <c r="J18391">
        <v>1</v>
      </c>
      <c r="K18391">
        <v>1</v>
      </c>
    </row>
    <row r="18392" spans="1:11" hidden="1">
      <c r="A18392" t="s">
        <v>307</v>
      </c>
      <c r="B18392" t="s">
        <v>367</v>
      </c>
      <c r="C18392" t="s">
        <v>280</v>
      </c>
      <c r="D18392">
        <v>1</v>
      </c>
      <c r="E18392">
        <v>1</v>
      </c>
      <c r="F18392">
        <v>1</v>
      </c>
      <c r="G18392">
        <v>1</v>
      </c>
      <c r="H18392">
        <v>1</v>
      </c>
      <c r="I18392">
        <v>1</v>
      </c>
      <c r="J18392">
        <v>1</v>
      </c>
      <c r="K18392">
        <v>1</v>
      </c>
    </row>
    <row r="18393" spans="1:11" hidden="1">
      <c r="A18393" t="s">
        <v>307</v>
      </c>
      <c r="B18393" t="s">
        <v>367</v>
      </c>
      <c r="C18393" t="s">
        <v>277</v>
      </c>
      <c r="D18393">
        <v>1</v>
      </c>
      <c r="E18393">
        <v>1</v>
      </c>
      <c r="F18393">
        <v>1</v>
      </c>
      <c r="G18393">
        <v>1</v>
      </c>
      <c r="H18393">
        <v>1</v>
      </c>
      <c r="I18393">
        <v>1</v>
      </c>
      <c r="J18393">
        <v>1</v>
      </c>
      <c r="K18393">
        <v>1</v>
      </c>
    </row>
    <row r="18394" spans="1:11" hidden="1">
      <c r="A18394" t="s">
        <v>307</v>
      </c>
      <c r="B18394" t="s">
        <v>367</v>
      </c>
      <c r="C18394" t="s">
        <v>281</v>
      </c>
      <c r="D18394">
        <v>1</v>
      </c>
      <c r="E18394">
        <v>1</v>
      </c>
      <c r="F18394">
        <v>1</v>
      </c>
      <c r="G18394">
        <v>1</v>
      </c>
      <c r="H18394">
        <v>1</v>
      </c>
      <c r="I18394">
        <v>1</v>
      </c>
      <c r="J18394">
        <v>1</v>
      </c>
      <c r="K18394">
        <v>1</v>
      </c>
    </row>
    <row r="18395" spans="1:11" hidden="1">
      <c r="A18395" t="s">
        <v>307</v>
      </c>
      <c r="B18395" t="s">
        <v>367</v>
      </c>
      <c r="C18395" t="s">
        <v>282</v>
      </c>
      <c r="D18395">
        <v>1</v>
      </c>
      <c r="E18395">
        <v>1</v>
      </c>
      <c r="F18395">
        <v>1</v>
      </c>
      <c r="G18395">
        <v>1</v>
      </c>
      <c r="H18395">
        <v>1</v>
      </c>
      <c r="I18395">
        <v>1</v>
      </c>
      <c r="J18395">
        <v>1</v>
      </c>
      <c r="K18395">
        <v>1</v>
      </c>
    </row>
    <row r="18396" spans="1:11" hidden="1">
      <c r="A18396" t="s">
        <v>307</v>
      </c>
      <c r="B18396" t="s">
        <v>367</v>
      </c>
      <c r="C18396" t="s">
        <v>283</v>
      </c>
      <c r="D18396">
        <v>1</v>
      </c>
      <c r="E18396">
        <v>1</v>
      </c>
      <c r="F18396">
        <v>1</v>
      </c>
      <c r="G18396">
        <v>1</v>
      </c>
      <c r="H18396">
        <v>1</v>
      </c>
      <c r="I18396">
        <v>1</v>
      </c>
      <c r="J18396">
        <v>1</v>
      </c>
      <c r="K18396">
        <v>1</v>
      </c>
    </row>
    <row r="18397" spans="1:11" hidden="1">
      <c r="A18397" t="s">
        <v>307</v>
      </c>
      <c r="B18397" t="s">
        <v>367</v>
      </c>
      <c r="C18397" t="s">
        <v>284</v>
      </c>
      <c r="D18397">
        <v>1</v>
      </c>
      <c r="E18397">
        <v>1</v>
      </c>
      <c r="F18397">
        <v>1</v>
      </c>
      <c r="G18397">
        <v>1</v>
      </c>
      <c r="H18397">
        <v>1</v>
      </c>
      <c r="I18397">
        <v>1</v>
      </c>
      <c r="J18397">
        <v>1</v>
      </c>
      <c r="K18397">
        <v>1</v>
      </c>
    </row>
    <row r="18398" spans="1:11" hidden="1">
      <c r="A18398" t="s">
        <v>307</v>
      </c>
      <c r="B18398" t="s">
        <v>367</v>
      </c>
      <c r="C18398" t="s">
        <v>285</v>
      </c>
      <c r="D18398">
        <v>1</v>
      </c>
      <c r="E18398">
        <v>1</v>
      </c>
      <c r="F18398">
        <v>1</v>
      </c>
      <c r="G18398">
        <v>1</v>
      </c>
      <c r="H18398">
        <v>1</v>
      </c>
      <c r="I18398">
        <v>1</v>
      </c>
      <c r="J18398">
        <v>1</v>
      </c>
      <c r="K18398">
        <v>1</v>
      </c>
    </row>
    <row r="18399" spans="1:11" hidden="1">
      <c r="A18399" t="s">
        <v>307</v>
      </c>
      <c r="B18399" t="s">
        <v>367</v>
      </c>
      <c r="C18399" t="s">
        <v>286</v>
      </c>
      <c r="D18399">
        <v>1</v>
      </c>
      <c r="E18399">
        <v>1</v>
      </c>
      <c r="F18399">
        <v>1</v>
      </c>
      <c r="G18399">
        <v>1</v>
      </c>
      <c r="H18399">
        <v>1</v>
      </c>
      <c r="I18399">
        <v>1</v>
      </c>
      <c r="J18399">
        <v>1</v>
      </c>
      <c r="K18399">
        <v>1</v>
      </c>
    </row>
    <row r="18400" spans="1:11" hidden="1">
      <c r="A18400" t="s">
        <v>307</v>
      </c>
      <c r="B18400" t="s">
        <v>367</v>
      </c>
      <c r="C18400" t="s">
        <v>287</v>
      </c>
      <c r="D18400">
        <v>1</v>
      </c>
      <c r="E18400">
        <v>1</v>
      </c>
      <c r="F18400">
        <v>1</v>
      </c>
      <c r="G18400">
        <v>1</v>
      </c>
      <c r="H18400">
        <v>1</v>
      </c>
      <c r="I18400">
        <v>1</v>
      </c>
      <c r="J18400">
        <v>1</v>
      </c>
      <c r="K18400">
        <v>1</v>
      </c>
    </row>
    <row r="18401" spans="1:11" hidden="1">
      <c r="A18401" t="s">
        <v>307</v>
      </c>
      <c r="B18401" t="s">
        <v>367</v>
      </c>
      <c r="C18401" t="s">
        <v>288</v>
      </c>
      <c r="D18401">
        <v>1</v>
      </c>
      <c r="E18401">
        <v>1</v>
      </c>
      <c r="F18401">
        <v>1</v>
      </c>
      <c r="G18401">
        <v>1</v>
      </c>
      <c r="H18401">
        <v>1</v>
      </c>
      <c r="I18401">
        <v>1</v>
      </c>
      <c r="J18401">
        <v>1</v>
      </c>
      <c r="K18401">
        <v>1</v>
      </c>
    </row>
    <row r="18402" spans="1:11" hidden="1">
      <c r="A18402" t="s">
        <v>307</v>
      </c>
      <c r="B18402" t="s">
        <v>367</v>
      </c>
      <c r="C18402" t="s">
        <v>289</v>
      </c>
      <c r="D18402">
        <v>1</v>
      </c>
      <c r="E18402">
        <v>1</v>
      </c>
      <c r="F18402">
        <v>1</v>
      </c>
      <c r="G18402">
        <v>1</v>
      </c>
      <c r="H18402">
        <v>1</v>
      </c>
      <c r="I18402">
        <v>1</v>
      </c>
      <c r="J18402">
        <v>1</v>
      </c>
      <c r="K18402">
        <v>1</v>
      </c>
    </row>
    <row r="18403" spans="1:11" hidden="1">
      <c r="A18403" t="s">
        <v>307</v>
      </c>
      <c r="B18403" t="s">
        <v>367</v>
      </c>
      <c r="C18403" t="s">
        <v>290</v>
      </c>
      <c r="D18403">
        <v>1</v>
      </c>
      <c r="E18403">
        <v>1</v>
      </c>
      <c r="F18403">
        <v>1</v>
      </c>
      <c r="G18403">
        <v>1</v>
      </c>
      <c r="H18403">
        <v>1</v>
      </c>
      <c r="I18403">
        <v>1</v>
      </c>
      <c r="J18403">
        <v>1</v>
      </c>
      <c r="K18403">
        <v>1</v>
      </c>
    </row>
    <row r="18404" spans="1:11" hidden="1">
      <c r="A18404" t="s">
        <v>307</v>
      </c>
      <c r="B18404" t="s">
        <v>367</v>
      </c>
      <c r="C18404" t="s">
        <v>291</v>
      </c>
      <c r="D18404">
        <v>1</v>
      </c>
      <c r="E18404">
        <v>1</v>
      </c>
      <c r="F18404">
        <v>1</v>
      </c>
      <c r="G18404">
        <v>1</v>
      </c>
      <c r="H18404">
        <v>1</v>
      </c>
      <c r="I18404">
        <v>1</v>
      </c>
      <c r="J18404">
        <v>1</v>
      </c>
      <c r="K18404">
        <v>1</v>
      </c>
    </row>
    <row r="18405" spans="1:11" hidden="1">
      <c r="A18405" t="s">
        <v>307</v>
      </c>
      <c r="B18405" t="s">
        <v>367</v>
      </c>
      <c r="C18405" t="s">
        <v>292</v>
      </c>
      <c r="D18405">
        <v>1</v>
      </c>
      <c r="E18405">
        <v>1</v>
      </c>
      <c r="F18405">
        <v>1</v>
      </c>
      <c r="G18405">
        <v>1</v>
      </c>
      <c r="H18405">
        <v>1</v>
      </c>
      <c r="I18405">
        <v>1</v>
      </c>
      <c r="J18405">
        <v>1</v>
      </c>
      <c r="K18405">
        <v>1</v>
      </c>
    </row>
    <row r="18406" spans="1:11" hidden="1">
      <c r="A18406" t="s">
        <v>307</v>
      </c>
      <c r="B18406" t="s">
        <v>243</v>
      </c>
      <c r="C18406" t="s">
        <v>278</v>
      </c>
      <c r="D18406">
        <v>1</v>
      </c>
      <c r="E18406">
        <v>1</v>
      </c>
      <c r="F18406">
        <v>1</v>
      </c>
      <c r="G18406">
        <v>1</v>
      </c>
      <c r="H18406">
        <v>1</v>
      </c>
      <c r="I18406">
        <v>1</v>
      </c>
      <c r="J18406">
        <v>1</v>
      </c>
      <c r="K18406">
        <v>1</v>
      </c>
    </row>
    <row r="18407" spans="1:11" hidden="1">
      <c r="A18407" t="s">
        <v>307</v>
      </c>
      <c r="B18407" t="s">
        <v>243</v>
      </c>
      <c r="C18407" t="s">
        <v>279</v>
      </c>
      <c r="D18407">
        <v>1</v>
      </c>
      <c r="E18407">
        <v>1</v>
      </c>
      <c r="F18407">
        <v>1</v>
      </c>
      <c r="G18407">
        <v>1</v>
      </c>
      <c r="H18407">
        <v>1</v>
      </c>
      <c r="I18407">
        <v>1</v>
      </c>
      <c r="J18407">
        <v>1</v>
      </c>
      <c r="K18407">
        <v>1</v>
      </c>
    </row>
    <row r="18408" spans="1:11" hidden="1">
      <c r="A18408" t="s">
        <v>307</v>
      </c>
      <c r="B18408" t="s">
        <v>243</v>
      </c>
      <c r="C18408" t="s">
        <v>280</v>
      </c>
      <c r="D18408">
        <v>1</v>
      </c>
      <c r="E18408">
        <v>1</v>
      </c>
      <c r="F18408">
        <v>1</v>
      </c>
      <c r="G18408">
        <v>1</v>
      </c>
      <c r="H18408">
        <v>1</v>
      </c>
      <c r="I18408">
        <v>1</v>
      </c>
      <c r="J18408">
        <v>1</v>
      </c>
      <c r="K18408">
        <v>1</v>
      </c>
    </row>
    <row r="18409" spans="1:11" hidden="1">
      <c r="A18409" t="s">
        <v>307</v>
      </c>
      <c r="B18409" t="s">
        <v>243</v>
      </c>
      <c r="C18409" t="s">
        <v>277</v>
      </c>
      <c r="D18409">
        <v>1</v>
      </c>
      <c r="E18409">
        <v>1</v>
      </c>
      <c r="F18409">
        <v>1</v>
      </c>
      <c r="G18409">
        <v>1</v>
      </c>
      <c r="H18409">
        <v>1</v>
      </c>
      <c r="I18409">
        <v>1</v>
      </c>
      <c r="J18409">
        <v>1</v>
      </c>
      <c r="K18409">
        <v>1</v>
      </c>
    </row>
    <row r="18410" spans="1:11" hidden="1">
      <c r="A18410" t="s">
        <v>307</v>
      </c>
      <c r="B18410" t="s">
        <v>243</v>
      </c>
      <c r="C18410" t="s">
        <v>281</v>
      </c>
      <c r="D18410">
        <v>1</v>
      </c>
      <c r="E18410">
        <v>1</v>
      </c>
      <c r="F18410">
        <v>1</v>
      </c>
      <c r="G18410">
        <v>1</v>
      </c>
      <c r="H18410">
        <v>1</v>
      </c>
      <c r="I18410">
        <v>1</v>
      </c>
      <c r="J18410">
        <v>1</v>
      </c>
      <c r="K18410">
        <v>1</v>
      </c>
    </row>
    <row r="18411" spans="1:11" hidden="1">
      <c r="A18411" t="s">
        <v>307</v>
      </c>
      <c r="B18411" t="s">
        <v>243</v>
      </c>
      <c r="C18411" t="s">
        <v>282</v>
      </c>
      <c r="D18411">
        <v>1</v>
      </c>
      <c r="E18411">
        <v>1</v>
      </c>
      <c r="F18411">
        <v>1</v>
      </c>
      <c r="G18411">
        <v>1</v>
      </c>
      <c r="H18411">
        <v>1</v>
      </c>
      <c r="I18411">
        <v>1</v>
      </c>
      <c r="J18411">
        <v>1</v>
      </c>
      <c r="K18411">
        <v>1</v>
      </c>
    </row>
    <row r="18412" spans="1:11" hidden="1">
      <c r="A18412" t="s">
        <v>307</v>
      </c>
      <c r="B18412" t="s">
        <v>243</v>
      </c>
      <c r="C18412" t="s">
        <v>283</v>
      </c>
      <c r="D18412">
        <v>1</v>
      </c>
      <c r="E18412">
        <v>1</v>
      </c>
      <c r="F18412">
        <v>1</v>
      </c>
      <c r="G18412">
        <v>1</v>
      </c>
      <c r="H18412">
        <v>1</v>
      </c>
      <c r="I18412">
        <v>1</v>
      </c>
      <c r="J18412">
        <v>1</v>
      </c>
      <c r="K18412">
        <v>1</v>
      </c>
    </row>
    <row r="18413" spans="1:11" hidden="1">
      <c r="A18413" t="s">
        <v>307</v>
      </c>
      <c r="B18413" t="s">
        <v>243</v>
      </c>
      <c r="C18413" t="s">
        <v>284</v>
      </c>
      <c r="D18413">
        <v>1</v>
      </c>
      <c r="E18413">
        <v>1</v>
      </c>
      <c r="F18413">
        <v>1</v>
      </c>
      <c r="G18413">
        <v>1</v>
      </c>
      <c r="H18413">
        <v>1</v>
      </c>
      <c r="I18413">
        <v>1</v>
      </c>
      <c r="J18413">
        <v>1</v>
      </c>
      <c r="K18413">
        <v>1</v>
      </c>
    </row>
    <row r="18414" spans="1:11" hidden="1">
      <c r="A18414" t="s">
        <v>307</v>
      </c>
      <c r="B18414" t="s">
        <v>243</v>
      </c>
      <c r="C18414" t="s">
        <v>285</v>
      </c>
      <c r="D18414">
        <v>1</v>
      </c>
      <c r="E18414">
        <v>1</v>
      </c>
      <c r="F18414">
        <v>1</v>
      </c>
      <c r="G18414">
        <v>1</v>
      </c>
      <c r="H18414">
        <v>1</v>
      </c>
      <c r="I18414">
        <v>1</v>
      </c>
      <c r="J18414">
        <v>1</v>
      </c>
      <c r="K18414">
        <v>1</v>
      </c>
    </row>
    <row r="18415" spans="1:11" hidden="1">
      <c r="A18415" t="s">
        <v>307</v>
      </c>
      <c r="B18415" t="s">
        <v>243</v>
      </c>
      <c r="C18415" t="s">
        <v>286</v>
      </c>
      <c r="D18415">
        <v>1</v>
      </c>
      <c r="E18415">
        <v>1</v>
      </c>
      <c r="F18415">
        <v>1</v>
      </c>
      <c r="G18415">
        <v>1</v>
      </c>
      <c r="H18415">
        <v>1</v>
      </c>
      <c r="I18415">
        <v>1</v>
      </c>
      <c r="J18415">
        <v>1</v>
      </c>
      <c r="K18415">
        <v>1</v>
      </c>
    </row>
    <row r="18416" spans="1:11" hidden="1">
      <c r="A18416" t="s">
        <v>307</v>
      </c>
      <c r="B18416" t="s">
        <v>243</v>
      </c>
      <c r="C18416" t="s">
        <v>287</v>
      </c>
      <c r="D18416">
        <v>1</v>
      </c>
      <c r="E18416">
        <v>1</v>
      </c>
      <c r="F18416">
        <v>1</v>
      </c>
      <c r="G18416">
        <v>1</v>
      </c>
      <c r="H18416">
        <v>1</v>
      </c>
      <c r="I18416">
        <v>1</v>
      </c>
      <c r="J18416">
        <v>1</v>
      </c>
      <c r="K18416">
        <v>1</v>
      </c>
    </row>
    <row r="18417" spans="1:11" hidden="1">
      <c r="A18417" t="s">
        <v>307</v>
      </c>
      <c r="B18417" t="s">
        <v>243</v>
      </c>
      <c r="C18417" t="s">
        <v>288</v>
      </c>
      <c r="D18417">
        <v>1</v>
      </c>
      <c r="E18417">
        <v>1</v>
      </c>
      <c r="F18417">
        <v>1</v>
      </c>
      <c r="G18417">
        <v>1</v>
      </c>
      <c r="H18417">
        <v>1</v>
      </c>
      <c r="I18417">
        <v>1</v>
      </c>
      <c r="J18417">
        <v>1</v>
      </c>
      <c r="K18417">
        <v>1</v>
      </c>
    </row>
    <row r="18418" spans="1:11" hidden="1">
      <c r="A18418" t="s">
        <v>307</v>
      </c>
      <c r="B18418" t="s">
        <v>243</v>
      </c>
      <c r="C18418" t="s">
        <v>289</v>
      </c>
      <c r="D18418">
        <v>1</v>
      </c>
      <c r="E18418">
        <v>1</v>
      </c>
      <c r="F18418">
        <v>1</v>
      </c>
      <c r="G18418">
        <v>1</v>
      </c>
      <c r="H18418">
        <v>1</v>
      </c>
      <c r="I18418">
        <v>1</v>
      </c>
      <c r="J18418">
        <v>1</v>
      </c>
      <c r="K18418">
        <v>1</v>
      </c>
    </row>
    <row r="18419" spans="1:11" hidden="1">
      <c r="A18419" t="s">
        <v>307</v>
      </c>
      <c r="B18419" t="s">
        <v>243</v>
      </c>
      <c r="C18419" t="s">
        <v>290</v>
      </c>
      <c r="D18419">
        <v>1</v>
      </c>
      <c r="E18419">
        <v>1</v>
      </c>
      <c r="F18419">
        <v>1</v>
      </c>
      <c r="G18419">
        <v>1</v>
      </c>
      <c r="H18419">
        <v>1</v>
      </c>
      <c r="I18419">
        <v>1</v>
      </c>
      <c r="J18419">
        <v>1</v>
      </c>
      <c r="K18419">
        <v>1</v>
      </c>
    </row>
    <row r="18420" spans="1:11" hidden="1">
      <c r="A18420" t="s">
        <v>307</v>
      </c>
      <c r="B18420" t="s">
        <v>243</v>
      </c>
      <c r="C18420" t="s">
        <v>291</v>
      </c>
      <c r="D18420">
        <v>1</v>
      </c>
      <c r="E18420">
        <v>1</v>
      </c>
      <c r="F18420">
        <v>1</v>
      </c>
      <c r="G18420">
        <v>1</v>
      </c>
      <c r="H18420">
        <v>1</v>
      </c>
      <c r="I18420">
        <v>1</v>
      </c>
      <c r="J18420">
        <v>1</v>
      </c>
      <c r="K18420">
        <v>1</v>
      </c>
    </row>
    <row r="18421" spans="1:11" hidden="1">
      <c r="A18421" t="s">
        <v>307</v>
      </c>
      <c r="B18421" t="s">
        <v>243</v>
      </c>
      <c r="C18421" t="s">
        <v>292</v>
      </c>
      <c r="D18421">
        <v>1</v>
      </c>
      <c r="E18421">
        <v>1</v>
      </c>
      <c r="F18421">
        <v>1</v>
      </c>
      <c r="G18421">
        <v>1</v>
      </c>
      <c r="H18421">
        <v>1</v>
      </c>
      <c r="I18421">
        <v>1</v>
      </c>
      <c r="J18421">
        <v>1</v>
      </c>
      <c r="K18421">
        <v>1</v>
      </c>
    </row>
    <row r="18422" spans="1:11" hidden="1">
      <c r="A18422" t="s">
        <v>307</v>
      </c>
      <c r="B18422" t="s">
        <v>361</v>
      </c>
      <c r="C18422" t="s">
        <v>278</v>
      </c>
      <c r="D18422">
        <v>1</v>
      </c>
      <c r="E18422">
        <v>1</v>
      </c>
      <c r="F18422">
        <v>1</v>
      </c>
      <c r="G18422">
        <v>1</v>
      </c>
      <c r="H18422">
        <v>1</v>
      </c>
      <c r="I18422">
        <v>1</v>
      </c>
      <c r="J18422">
        <v>1</v>
      </c>
      <c r="K18422">
        <v>1</v>
      </c>
    </row>
    <row r="18423" spans="1:11" hidden="1">
      <c r="A18423" t="s">
        <v>307</v>
      </c>
      <c r="B18423" t="s">
        <v>361</v>
      </c>
      <c r="C18423" t="s">
        <v>279</v>
      </c>
      <c r="D18423">
        <v>1</v>
      </c>
      <c r="E18423">
        <v>1</v>
      </c>
      <c r="F18423">
        <v>1</v>
      </c>
      <c r="G18423">
        <v>1</v>
      </c>
      <c r="H18423">
        <v>1</v>
      </c>
      <c r="I18423">
        <v>1</v>
      </c>
      <c r="J18423">
        <v>1</v>
      </c>
      <c r="K18423">
        <v>1</v>
      </c>
    </row>
    <row r="18424" spans="1:11" hidden="1">
      <c r="A18424" t="s">
        <v>307</v>
      </c>
      <c r="B18424" t="s">
        <v>361</v>
      </c>
      <c r="C18424" t="s">
        <v>280</v>
      </c>
      <c r="D18424">
        <v>1</v>
      </c>
      <c r="E18424">
        <v>1</v>
      </c>
      <c r="F18424">
        <v>1</v>
      </c>
      <c r="G18424">
        <v>1</v>
      </c>
      <c r="H18424">
        <v>1</v>
      </c>
      <c r="I18424">
        <v>1</v>
      </c>
      <c r="J18424">
        <v>1</v>
      </c>
      <c r="K18424">
        <v>1</v>
      </c>
    </row>
    <row r="18425" spans="1:11" hidden="1">
      <c r="A18425" t="s">
        <v>307</v>
      </c>
      <c r="B18425" t="s">
        <v>361</v>
      </c>
      <c r="C18425" t="s">
        <v>277</v>
      </c>
      <c r="D18425">
        <v>1</v>
      </c>
      <c r="E18425">
        <v>1</v>
      </c>
      <c r="F18425">
        <v>1</v>
      </c>
      <c r="G18425">
        <v>1</v>
      </c>
      <c r="H18425">
        <v>1</v>
      </c>
      <c r="I18425">
        <v>1</v>
      </c>
      <c r="J18425">
        <v>1</v>
      </c>
      <c r="K18425">
        <v>1</v>
      </c>
    </row>
    <row r="18426" spans="1:11" hidden="1">
      <c r="A18426" t="s">
        <v>307</v>
      </c>
      <c r="B18426" t="s">
        <v>361</v>
      </c>
      <c r="C18426" t="s">
        <v>281</v>
      </c>
      <c r="D18426">
        <v>1</v>
      </c>
      <c r="E18426">
        <v>1</v>
      </c>
      <c r="F18426">
        <v>1</v>
      </c>
      <c r="G18426">
        <v>1</v>
      </c>
      <c r="H18426">
        <v>1</v>
      </c>
      <c r="I18426">
        <v>1</v>
      </c>
      <c r="J18426">
        <v>1</v>
      </c>
      <c r="K18426">
        <v>1</v>
      </c>
    </row>
    <row r="18427" spans="1:11" hidden="1">
      <c r="A18427" t="s">
        <v>307</v>
      </c>
      <c r="B18427" t="s">
        <v>361</v>
      </c>
      <c r="C18427" t="s">
        <v>282</v>
      </c>
      <c r="D18427">
        <v>1</v>
      </c>
      <c r="E18427">
        <v>1</v>
      </c>
      <c r="F18427">
        <v>1</v>
      </c>
      <c r="G18427">
        <v>1</v>
      </c>
      <c r="H18427">
        <v>1</v>
      </c>
      <c r="I18427">
        <v>1</v>
      </c>
      <c r="J18427">
        <v>1</v>
      </c>
      <c r="K18427">
        <v>1</v>
      </c>
    </row>
    <row r="18428" spans="1:11" hidden="1">
      <c r="A18428" t="s">
        <v>307</v>
      </c>
      <c r="B18428" t="s">
        <v>361</v>
      </c>
      <c r="C18428" t="s">
        <v>283</v>
      </c>
      <c r="D18428">
        <v>1</v>
      </c>
      <c r="E18428">
        <v>1</v>
      </c>
      <c r="F18428">
        <v>1</v>
      </c>
      <c r="G18428">
        <v>1</v>
      </c>
      <c r="H18428">
        <v>1</v>
      </c>
      <c r="I18428">
        <v>1</v>
      </c>
      <c r="J18428">
        <v>1</v>
      </c>
      <c r="K18428">
        <v>1</v>
      </c>
    </row>
    <row r="18429" spans="1:11" hidden="1">
      <c r="A18429" t="s">
        <v>307</v>
      </c>
      <c r="B18429" t="s">
        <v>361</v>
      </c>
      <c r="C18429" t="s">
        <v>284</v>
      </c>
      <c r="D18429">
        <v>1</v>
      </c>
      <c r="E18429">
        <v>1</v>
      </c>
      <c r="F18429">
        <v>1</v>
      </c>
      <c r="G18429">
        <v>1</v>
      </c>
      <c r="H18429">
        <v>1</v>
      </c>
      <c r="I18429">
        <v>1</v>
      </c>
      <c r="J18429">
        <v>1</v>
      </c>
      <c r="K18429">
        <v>1</v>
      </c>
    </row>
    <row r="18430" spans="1:11" hidden="1">
      <c r="A18430" t="s">
        <v>307</v>
      </c>
      <c r="B18430" t="s">
        <v>361</v>
      </c>
      <c r="C18430" t="s">
        <v>285</v>
      </c>
      <c r="D18430">
        <v>1</v>
      </c>
      <c r="E18430">
        <v>1</v>
      </c>
      <c r="F18430">
        <v>1</v>
      </c>
      <c r="G18430">
        <v>1</v>
      </c>
      <c r="H18430">
        <v>1</v>
      </c>
      <c r="I18430">
        <v>1</v>
      </c>
      <c r="J18430">
        <v>1</v>
      </c>
      <c r="K18430">
        <v>1</v>
      </c>
    </row>
    <row r="18431" spans="1:11" hidden="1">
      <c r="A18431" t="s">
        <v>307</v>
      </c>
      <c r="B18431" t="s">
        <v>361</v>
      </c>
      <c r="C18431" t="s">
        <v>286</v>
      </c>
      <c r="D18431">
        <v>1</v>
      </c>
      <c r="E18431">
        <v>1</v>
      </c>
      <c r="F18431">
        <v>1</v>
      </c>
      <c r="G18431">
        <v>1</v>
      </c>
      <c r="H18431">
        <v>1</v>
      </c>
      <c r="I18431">
        <v>1</v>
      </c>
      <c r="J18431">
        <v>1</v>
      </c>
      <c r="K18431">
        <v>1</v>
      </c>
    </row>
    <row r="18432" spans="1:11" hidden="1">
      <c r="A18432" t="s">
        <v>307</v>
      </c>
      <c r="B18432" t="s">
        <v>361</v>
      </c>
      <c r="C18432" t="s">
        <v>287</v>
      </c>
      <c r="D18432">
        <v>1</v>
      </c>
      <c r="E18432">
        <v>1</v>
      </c>
      <c r="F18432">
        <v>1</v>
      </c>
      <c r="G18432">
        <v>1</v>
      </c>
      <c r="H18432">
        <v>1</v>
      </c>
      <c r="I18432">
        <v>1</v>
      </c>
      <c r="J18432">
        <v>1</v>
      </c>
      <c r="K18432">
        <v>1</v>
      </c>
    </row>
    <row r="18433" spans="1:11" hidden="1">
      <c r="A18433" t="s">
        <v>307</v>
      </c>
      <c r="B18433" t="s">
        <v>361</v>
      </c>
      <c r="C18433" t="s">
        <v>288</v>
      </c>
      <c r="D18433">
        <v>1</v>
      </c>
      <c r="E18433">
        <v>1</v>
      </c>
      <c r="F18433">
        <v>1</v>
      </c>
      <c r="G18433">
        <v>1</v>
      </c>
      <c r="H18433">
        <v>1</v>
      </c>
      <c r="I18433">
        <v>1</v>
      </c>
      <c r="J18433">
        <v>1</v>
      </c>
      <c r="K18433">
        <v>1</v>
      </c>
    </row>
    <row r="18434" spans="1:11" hidden="1">
      <c r="A18434" t="s">
        <v>307</v>
      </c>
      <c r="B18434" t="s">
        <v>361</v>
      </c>
      <c r="C18434" t="s">
        <v>289</v>
      </c>
      <c r="D18434">
        <v>1</v>
      </c>
      <c r="E18434">
        <v>1</v>
      </c>
      <c r="F18434">
        <v>1</v>
      </c>
      <c r="G18434">
        <v>1</v>
      </c>
      <c r="H18434">
        <v>1</v>
      </c>
      <c r="I18434">
        <v>1</v>
      </c>
      <c r="J18434">
        <v>1</v>
      </c>
      <c r="K18434">
        <v>1</v>
      </c>
    </row>
    <row r="18435" spans="1:11" hidden="1">
      <c r="A18435" t="s">
        <v>307</v>
      </c>
      <c r="B18435" t="s">
        <v>361</v>
      </c>
      <c r="C18435" t="s">
        <v>290</v>
      </c>
      <c r="D18435">
        <v>1</v>
      </c>
      <c r="E18435">
        <v>1</v>
      </c>
      <c r="F18435">
        <v>1</v>
      </c>
      <c r="G18435">
        <v>1</v>
      </c>
      <c r="H18435">
        <v>1</v>
      </c>
      <c r="I18435">
        <v>1</v>
      </c>
      <c r="J18435">
        <v>1</v>
      </c>
      <c r="K18435">
        <v>1</v>
      </c>
    </row>
    <row r="18436" spans="1:11" hidden="1">
      <c r="A18436" t="s">
        <v>307</v>
      </c>
      <c r="B18436" t="s">
        <v>361</v>
      </c>
      <c r="C18436" t="s">
        <v>291</v>
      </c>
      <c r="D18436">
        <v>1</v>
      </c>
      <c r="E18436">
        <v>1</v>
      </c>
      <c r="F18436">
        <v>1</v>
      </c>
      <c r="G18436">
        <v>1</v>
      </c>
      <c r="H18436">
        <v>1</v>
      </c>
      <c r="I18436">
        <v>1</v>
      </c>
      <c r="J18436">
        <v>1</v>
      </c>
      <c r="K18436">
        <v>1</v>
      </c>
    </row>
    <row r="18437" spans="1:11" hidden="1">
      <c r="A18437" t="s">
        <v>307</v>
      </c>
      <c r="B18437" t="s">
        <v>361</v>
      </c>
      <c r="C18437" t="s">
        <v>292</v>
      </c>
      <c r="D18437">
        <v>1</v>
      </c>
      <c r="E18437">
        <v>1</v>
      </c>
      <c r="F18437">
        <v>1</v>
      </c>
      <c r="G18437">
        <v>1</v>
      </c>
      <c r="H18437">
        <v>1</v>
      </c>
      <c r="I18437">
        <v>1</v>
      </c>
      <c r="J18437">
        <v>1</v>
      </c>
      <c r="K18437">
        <v>1</v>
      </c>
    </row>
    <row r="18438" spans="1:11" hidden="1">
      <c r="A18438" t="s">
        <v>307</v>
      </c>
      <c r="B18438" t="s">
        <v>242</v>
      </c>
      <c r="C18438" t="s">
        <v>278</v>
      </c>
      <c r="D18438">
        <v>1</v>
      </c>
      <c r="E18438">
        <v>1</v>
      </c>
      <c r="F18438">
        <v>1</v>
      </c>
      <c r="G18438">
        <v>1</v>
      </c>
      <c r="H18438">
        <v>1</v>
      </c>
      <c r="I18438">
        <v>1</v>
      </c>
      <c r="J18438">
        <v>1</v>
      </c>
      <c r="K18438">
        <v>1</v>
      </c>
    </row>
    <row r="18439" spans="1:11" hidden="1">
      <c r="A18439" t="s">
        <v>307</v>
      </c>
      <c r="B18439" t="s">
        <v>242</v>
      </c>
      <c r="C18439" t="s">
        <v>279</v>
      </c>
      <c r="D18439">
        <v>1</v>
      </c>
      <c r="E18439">
        <v>1</v>
      </c>
      <c r="F18439">
        <v>1</v>
      </c>
      <c r="G18439">
        <v>1</v>
      </c>
      <c r="H18439">
        <v>1</v>
      </c>
      <c r="I18439">
        <v>1</v>
      </c>
      <c r="J18439">
        <v>1</v>
      </c>
      <c r="K18439">
        <v>1</v>
      </c>
    </row>
    <row r="18440" spans="1:11" hidden="1">
      <c r="A18440" t="s">
        <v>307</v>
      </c>
      <c r="B18440" t="s">
        <v>242</v>
      </c>
      <c r="C18440" t="s">
        <v>280</v>
      </c>
      <c r="D18440">
        <v>1</v>
      </c>
      <c r="E18440">
        <v>1</v>
      </c>
      <c r="F18440">
        <v>1</v>
      </c>
      <c r="G18440">
        <v>1</v>
      </c>
      <c r="H18440">
        <v>1</v>
      </c>
      <c r="I18440">
        <v>1</v>
      </c>
      <c r="J18440">
        <v>1</v>
      </c>
      <c r="K18440">
        <v>1</v>
      </c>
    </row>
    <row r="18441" spans="1:11" hidden="1">
      <c r="A18441" t="s">
        <v>307</v>
      </c>
      <c r="B18441" t="s">
        <v>242</v>
      </c>
      <c r="C18441" t="s">
        <v>277</v>
      </c>
      <c r="D18441">
        <v>1</v>
      </c>
      <c r="E18441">
        <v>1</v>
      </c>
      <c r="F18441">
        <v>1</v>
      </c>
      <c r="G18441">
        <v>1</v>
      </c>
      <c r="H18441">
        <v>1</v>
      </c>
      <c r="I18441">
        <v>1</v>
      </c>
      <c r="J18441">
        <v>1</v>
      </c>
      <c r="K18441">
        <v>1</v>
      </c>
    </row>
    <row r="18442" spans="1:11" hidden="1">
      <c r="A18442" t="s">
        <v>307</v>
      </c>
      <c r="B18442" t="s">
        <v>242</v>
      </c>
      <c r="C18442" t="s">
        <v>281</v>
      </c>
      <c r="D18442">
        <v>1</v>
      </c>
      <c r="E18442">
        <v>1</v>
      </c>
      <c r="F18442">
        <v>1</v>
      </c>
      <c r="G18442">
        <v>1</v>
      </c>
      <c r="H18442">
        <v>1</v>
      </c>
      <c r="I18442">
        <v>1</v>
      </c>
      <c r="J18442">
        <v>1</v>
      </c>
      <c r="K18442">
        <v>1</v>
      </c>
    </row>
    <row r="18443" spans="1:11" hidden="1">
      <c r="A18443" t="s">
        <v>307</v>
      </c>
      <c r="B18443" t="s">
        <v>242</v>
      </c>
      <c r="C18443" t="s">
        <v>282</v>
      </c>
      <c r="D18443">
        <v>1</v>
      </c>
      <c r="E18443">
        <v>1</v>
      </c>
      <c r="F18443">
        <v>1</v>
      </c>
      <c r="G18443">
        <v>1</v>
      </c>
      <c r="H18443">
        <v>1</v>
      </c>
      <c r="I18443">
        <v>1</v>
      </c>
      <c r="J18443">
        <v>1</v>
      </c>
      <c r="K18443">
        <v>1</v>
      </c>
    </row>
    <row r="18444" spans="1:11" hidden="1">
      <c r="A18444" t="s">
        <v>307</v>
      </c>
      <c r="B18444" t="s">
        <v>242</v>
      </c>
      <c r="C18444" t="s">
        <v>283</v>
      </c>
      <c r="D18444">
        <v>1</v>
      </c>
      <c r="E18444">
        <v>1</v>
      </c>
      <c r="F18444">
        <v>1</v>
      </c>
      <c r="G18444">
        <v>1</v>
      </c>
      <c r="H18444">
        <v>1</v>
      </c>
      <c r="I18444">
        <v>1</v>
      </c>
      <c r="J18444">
        <v>1</v>
      </c>
      <c r="K18444">
        <v>1</v>
      </c>
    </row>
    <row r="18445" spans="1:11" hidden="1">
      <c r="A18445" t="s">
        <v>307</v>
      </c>
      <c r="B18445" t="s">
        <v>242</v>
      </c>
      <c r="C18445" t="s">
        <v>284</v>
      </c>
      <c r="D18445">
        <v>1</v>
      </c>
      <c r="E18445">
        <v>1</v>
      </c>
      <c r="F18445">
        <v>1</v>
      </c>
      <c r="G18445">
        <v>1</v>
      </c>
      <c r="H18445">
        <v>1</v>
      </c>
      <c r="I18445">
        <v>1</v>
      </c>
      <c r="J18445">
        <v>1</v>
      </c>
      <c r="K18445">
        <v>1</v>
      </c>
    </row>
    <row r="18446" spans="1:11" hidden="1">
      <c r="A18446" t="s">
        <v>307</v>
      </c>
      <c r="B18446" t="s">
        <v>242</v>
      </c>
      <c r="C18446" t="s">
        <v>285</v>
      </c>
      <c r="D18446">
        <v>1</v>
      </c>
      <c r="E18446">
        <v>1</v>
      </c>
      <c r="F18446">
        <v>1</v>
      </c>
      <c r="G18446">
        <v>1</v>
      </c>
      <c r="H18446">
        <v>1</v>
      </c>
      <c r="I18446">
        <v>1</v>
      </c>
      <c r="J18446">
        <v>1</v>
      </c>
      <c r="K18446">
        <v>1</v>
      </c>
    </row>
    <row r="18447" spans="1:11" hidden="1">
      <c r="A18447" t="s">
        <v>307</v>
      </c>
      <c r="B18447" t="s">
        <v>242</v>
      </c>
      <c r="C18447" t="s">
        <v>286</v>
      </c>
      <c r="D18447">
        <v>1</v>
      </c>
      <c r="E18447">
        <v>1</v>
      </c>
      <c r="F18447">
        <v>1</v>
      </c>
      <c r="G18447">
        <v>1</v>
      </c>
      <c r="H18447">
        <v>1</v>
      </c>
      <c r="I18447">
        <v>1</v>
      </c>
      <c r="J18447">
        <v>1</v>
      </c>
      <c r="K18447">
        <v>1</v>
      </c>
    </row>
    <row r="18448" spans="1:11" hidden="1">
      <c r="A18448" t="s">
        <v>307</v>
      </c>
      <c r="B18448" t="s">
        <v>242</v>
      </c>
      <c r="C18448" t="s">
        <v>287</v>
      </c>
      <c r="D18448">
        <v>1</v>
      </c>
      <c r="E18448">
        <v>1</v>
      </c>
      <c r="F18448">
        <v>1</v>
      </c>
      <c r="G18448">
        <v>1</v>
      </c>
      <c r="H18448">
        <v>1</v>
      </c>
      <c r="I18448">
        <v>1</v>
      </c>
      <c r="J18448">
        <v>1</v>
      </c>
      <c r="K18448">
        <v>1</v>
      </c>
    </row>
    <row r="18449" spans="1:11" hidden="1">
      <c r="A18449" t="s">
        <v>307</v>
      </c>
      <c r="B18449" t="s">
        <v>242</v>
      </c>
      <c r="C18449" t="s">
        <v>288</v>
      </c>
      <c r="D18449">
        <v>1</v>
      </c>
      <c r="E18449">
        <v>1</v>
      </c>
      <c r="F18449">
        <v>1</v>
      </c>
      <c r="G18449">
        <v>1</v>
      </c>
      <c r="H18449">
        <v>1</v>
      </c>
      <c r="I18449">
        <v>1</v>
      </c>
      <c r="J18449">
        <v>1</v>
      </c>
      <c r="K18449">
        <v>1</v>
      </c>
    </row>
    <row r="18450" spans="1:11" hidden="1">
      <c r="A18450" t="s">
        <v>307</v>
      </c>
      <c r="B18450" t="s">
        <v>242</v>
      </c>
      <c r="C18450" t="s">
        <v>289</v>
      </c>
      <c r="D18450">
        <v>1</v>
      </c>
      <c r="E18450">
        <v>1</v>
      </c>
      <c r="F18450">
        <v>1</v>
      </c>
      <c r="G18450">
        <v>1</v>
      </c>
      <c r="H18450">
        <v>1</v>
      </c>
      <c r="I18450">
        <v>1</v>
      </c>
      <c r="J18450">
        <v>1</v>
      </c>
      <c r="K18450">
        <v>1</v>
      </c>
    </row>
    <row r="18451" spans="1:11" hidden="1">
      <c r="A18451" t="s">
        <v>307</v>
      </c>
      <c r="B18451" t="s">
        <v>242</v>
      </c>
      <c r="C18451" t="s">
        <v>290</v>
      </c>
      <c r="D18451">
        <v>1</v>
      </c>
      <c r="E18451">
        <v>1</v>
      </c>
      <c r="F18451">
        <v>1</v>
      </c>
      <c r="G18451">
        <v>1</v>
      </c>
      <c r="H18451">
        <v>1</v>
      </c>
      <c r="I18451">
        <v>1</v>
      </c>
      <c r="J18451">
        <v>1</v>
      </c>
      <c r="K18451">
        <v>1</v>
      </c>
    </row>
    <row r="18452" spans="1:11" hidden="1">
      <c r="A18452" t="s">
        <v>307</v>
      </c>
      <c r="B18452" t="s">
        <v>242</v>
      </c>
      <c r="C18452" t="s">
        <v>291</v>
      </c>
      <c r="D18452">
        <v>1</v>
      </c>
      <c r="E18452">
        <v>1</v>
      </c>
      <c r="F18452">
        <v>1</v>
      </c>
      <c r="G18452">
        <v>1</v>
      </c>
      <c r="H18452">
        <v>1</v>
      </c>
      <c r="I18452">
        <v>1</v>
      </c>
      <c r="J18452">
        <v>1</v>
      </c>
      <c r="K18452">
        <v>1</v>
      </c>
    </row>
    <row r="18453" spans="1:11" hidden="1">
      <c r="A18453" t="s">
        <v>307</v>
      </c>
      <c r="B18453" t="s">
        <v>242</v>
      </c>
      <c r="C18453" t="s">
        <v>292</v>
      </c>
      <c r="D18453">
        <v>1</v>
      </c>
      <c r="E18453">
        <v>1</v>
      </c>
      <c r="F18453">
        <v>1</v>
      </c>
      <c r="G18453">
        <v>1</v>
      </c>
      <c r="H18453">
        <v>1</v>
      </c>
      <c r="I18453">
        <v>1</v>
      </c>
      <c r="J18453">
        <v>1</v>
      </c>
      <c r="K18453">
        <v>1</v>
      </c>
    </row>
    <row r="18454" spans="1:11" hidden="1">
      <c r="A18454" t="s">
        <v>307</v>
      </c>
      <c r="B18454" t="s">
        <v>362</v>
      </c>
      <c r="C18454" t="s">
        <v>278</v>
      </c>
      <c r="D18454">
        <v>1</v>
      </c>
      <c r="E18454">
        <v>1</v>
      </c>
      <c r="F18454">
        <v>1</v>
      </c>
      <c r="G18454">
        <v>1</v>
      </c>
      <c r="H18454">
        <v>1</v>
      </c>
      <c r="I18454">
        <v>1</v>
      </c>
      <c r="J18454">
        <v>1</v>
      </c>
      <c r="K18454">
        <v>1</v>
      </c>
    </row>
    <row r="18455" spans="1:11" hidden="1">
      <c r="A18455" t="s">
        <v>307</v>
      </c>
      <c r="B18455" t="s">
        <v>362</v>
      </c>
      <c r="C18455" t="s">
        <v>279</v>
      </c>
      <c r="D18455">
        <v>1</v>
      </c>
      <c r="E18455">
        <v>1</v>
      </c>
      <c r="F18455">
        <v>1</v>
      </c>
      <c r="G18455">
        <v>1</v>
      </c>
      <c r="H18455">
        <v>1</v>
      </c>
      <c r="I18455">
        <v>1</v>
      </c>
      <c r="J18455">
        <v>1</v>
      </c>
      <c r="K18455">
        <v>1</v>
      </c>
    </row>
    <row r="18456" spans="1:11" hidden="1">
      <c r="A18456" t="s">
        <v>307</v>
      </c>
      <c r="B18456" t="s">
        <v>362</v>
      </c>
      <c r="C18456" t="s">
        <v>280</v>
      </c>
      <c r="D18456">
        <v>1</v>
      </c>
      <c r="E18456">
        <v>1</v>
      </c>
      <c r="F18456">
        <v>1</v>
      </c>
      <c r="G18456">
        <v>1</v>
      </c>
      <c r="H18456">
        <v>1</v>
      </c>
      <c r="I18456">
        <v>1</v>
      </c>
      <c r="J18456">
        <v>1</v>
      </c>
      <c r="K18456">
        <v>1</v>
      </c>
    </row>
    <row r="18457" spans="1:11" hidden="1">
      <c r="A18457" t="s">
        <v>307</v>
      </c>
      <c r="B18457" t="s">
        <v>362</v>
      </c>
      <c r="C18457" t="s">
        <v>277</v>
      </c>
      <c r="D18457">
        <v>1</v>
      </c>
      <c r="E18457">
        <v>1</v>
      </c>
      <c r="F18457">
        <v>1</v>
      </c>
      <c r="G18457">
        <v>1</v>
      </c>
      <c r="H18457">
        <v>1</v>
      </c>
      <c r="I18457">
        <v>1</v>
      </c>
      <c r="J18457">
        <v>1</v>
      </c>
      <c r="K18457">
        <v>1</v>
      </c>
    </row>
    <row r="18458" spans="1:11" hidden="1">
      <c r="A18458" t="s">
        <v>307</v>
      </c>
      <c r="B18458" t="s">
        <v>362</v>
      </c>
      <c r="C18458" t="s">
        <v>281</v>
      </c>
      <c r="D18458">
        <v>1</v>
      </c>
      <c r="E18458">
        <v>1</v>
      </c>
      <c r="F18458">
        <v>1</v>
      </c>
      <c r="G18458">
        <v>1</v>
      </c>
      <c r="H18458">
        <v>1</v>
      </c>
      <c r="I18458">
        <v>1</v>
      </c>
      <c r="J18458">
        <v>1</v>
      </c>
      <c r="K18458">
        <v>1</v>
      </c>
    </row>
    <row r="18459" spans="1:11" hidden="1">
      <c r="A18459" t="s">
        <v>307</v>
      </c>
      <c r="B18459" t="s">
        <v>362</v>
      </c>
      <c r="C18459" t="s">
        <v>282</v>
      </c>
      <c r="D18459">
        <v>1</v>
      </c>
      <c r="E18459">
        <v>1</v>
      </c>
      <c r="F18459">
        <v>1</v>
      </c>
      <c r="G18459">
        <v>1</v>
      </c>
      <c r="H18459">
        <v>1</v>
      </c>
      <c r="I18459">
        <v>1</v>
      </c>
      <c r="J18459">
        <v>1</v>
      </c>
      <c r="K18459">
        <v>1</v>
      </c>
    </row>
    <row r="18460" spans="1:11" hidden="1">
      <c r="A18460" t="s">
        <v>307</v>
      </c>
      <c r="B18460" t="s">
        <v>362</v>
      </c>
      <c r="C18460" t="s">
        <v>283</v>
      </c>
      <c r="D18460">
        <v>1</v>
      </c>
      <c r="E18460">
        <v>1</v>
      </c>
      <c r="F18460">
        <v>1</v>
      </c>
      <c r="G18460">
        <v>1</v>
      </c>
      <c r="H18460">
        <v>1</v>
      </c>
      <c r="I18460">
        <v>1</v>
      </c>
      <c r="J18460">
        <v>1</v>
      </c>
      <c r="K18460">
        <v>1</v>
      </c>
    </row>
    <row r="18461" spans="1:11" hidden="1">
      <c r="A18461" t="s">
        <v>307</v>
      </c>
      <c r="B18461" t="s">
        <v>362</v>
      </c>
      <c r="C18461" t="s">
        <v>284</v>
      </c>
      <c r="D18461">
        <v>1</v>
      </c>
      <c r="E18461">
        <v>1</v>
      </c>
      <c r="F18461">
        <v>1</v>
      </c>
      <c r="G18461">
        <v>1</v>
      </c>
      <c r="H18461">
        <v>1</v>
      </c>
      <c r="I18461">
        <v>1</v>
      </c>
      <c r="J18461">
        <v>1</v>
      </c>
      <c r="K18461">
        <v>1</v>
      </c>
    </row>
    <row r="18462" spans="1:11" hidden="1">
      <c r="A18462" t="s">
        <v>307</v>
      </c>
      <c r="B18462" t="s">
        <v>362</v>
      </c>
      <c r="C18462" t="s">
        <v>285</v>
      </c>
      <c r="D18462">
        <v>1</v>
      </c>
      <c r="E18462">
        <v>1</v>
      </c>
      <c r="F18462">
        <v>1</v>
      </c>
      <c r="G18462">
        <v>1</v>
      </c>
      <c r="H18462">
        <v>1</v>
      </c>
      <c r="I18462">
        <v>1</v>
      </c>
      <c r="J18462">
        <v>1</v>
      </c>
      <c r="K18462">
        <v>1</v>
      </c>
    </row>
    <row r="18463" spans="1:11" hidden="1">
      <c r="A18463" t="s">
        <v>307</v>
      </c>
      <c r="B18463" t="s">
        <v>362</v>
      </c>
      <c r="C18463" t="s">
        <v>286</v>
      </c>
      <c r="D18463">
        <v>1</v>
      </c>
      <c r="E18463">
        <v>1</v>
      </c>
      <c r="F18463">
        <v>1</v>
      </c>
      <c r="G18463">
        <v>1</v>
      </c>
      <c r="H18463">
        <v>1</v>
      </c>
      <c r="I18463">
        <v>1</v>
      </c>
      <c r="J18463">
        <v>1</v>
      </c>
      <c r="K18463">
        <v>1</v>
      </c>
    </row>
    <row r="18464" spans="1:11" hidden="1">
      <c r="A18464" t="s">
        <v>307</v>
      </c>
      <c r="B18464" t="s">
        <v>362</v>
      </c>
      <c r="C18464" t="s">
        <v>287</v>
      </c>
      <c r="D18464">
        <v>1</v>
      </c>
      <c r="E18464">
        <v>1</v>
      </c>
      <c r="F18464">
        <v>1</v>
      </c>
      <c r="G18464">
        <v>1</v>
      </c>
      <c r="H18464">
        <v>1</v>
      </c>
      <c r="I18464">
        <v>1</v>
      </c>
      <c r="J18464">
        <v>1</v>
      </c>
      <c r="K18464">
        <v>1</v>
      </c>
    </row>
    <row r="18465" spans="1:13" hidden="1">
      <c r="A18465" t="s">
        <v>307</v>
      </c>
      <c r="B18465" t="s">
        <v>362</v>
      </c>
      <c r="C18465" t="s">
        <v>288</v>
      </c>
      <c r="D18465">
        <v>1</v>
      </c>
      <c r="E18465">
        <v>1</v>
      </c>
      <c r="F18465">
        <v>1</v>
      </c>
      <c r="G18465">
        <v>1</v>
      </c>
      <c r="H18465">
        <v>1</v>
      </c>
      <c r="I18465">
        <v>1</v>
      </c>
      <c r="J18465">
        <v>1</v>
      </c>
      <c r="K18465">
        <v>1</v>
      </c>
    </row>
    <row r="18466" spans="1:13" hidden="1">
      <c r="A18466" t="s">
        <v>307</v>
      </c>
      <c r="B18466" t="s">
        <v>362</v>
      </c>
      <c r="C18466" t="s">
        <v>289</v>
      </c>
      <c r="D18466">
        <v>1</v>
      </c>
      <c r="E18466">
        <v>1</v>
      </c>
      <c r="F18466">
        <v>1</v>
      </c>
      <c r="G18466">
        <v>1</v>
      </c>
      <c r="H18466">
        <v>1</v>
      </c>
      <c r="I18466">
        <v>1</v>
      </c>
      <c r="J18466">
        <v>1</v>
      </c>
      <c r="K18466">
        <v>1</v>
      </c>
    </row>
    <row r="18467" spans="1:13" hidden="1">
      <c r="A18467" t="s">
        <v>307</v>
      </c>
      <c r="B18467" t="s">
        <v>362</v>
      </c>
      <c r="C18467" t="s">
        <v>290</v>
      </c>
      <c r="D18467">
        <v>1</v>
      </c>
      <c r="E18467">
        <v>1</v>
      </c>
      <c r="F18467">
        <v>1</v>
      </c>
      <c r="G18467">
        <v>1</v>
      </c>
      <c r="H18467">
        <v>1</v>
      </c>
      <c r="I18467">
        <v>1</v>
      </c>
      <c r="J18467">
        <v>1</v>
      </c>
      <c r="K18467">
        <v>1</v>
      </c>
    </row>
    <row r="18468" spans="1:13" hidden="1">
      <c r="A18468" t="s">
        <v>307</v>
      </c>
      <c r="B18468" t="s">
        <v>362</v>
      </c>
      <c r="C18468" t="s">
        <v>291</v>
      </c>
      <c r="D18468">
        <v>1</v>
      </c>
      <c r="E18468">
        <v>1</v>
      </c>
      <c r="F18468">
        <v>1</v>
      </c>
      <c r="G18468">
        <v>1</v>
      </c>
      <c r="H18468">
        <v>1</v>
      </c>
      <c r="I18468">
        <v>1</v>
      </c>
      <c r="J18468">
        <v>1</v>
      </c>
      <c r="K18468">
        <v>1</v>
      </c>
    </row>
    <row r="18469" spans="1:13" hidden="1">
      <c r="A18469" t="s">
        <v>307</v>
      </c>
      <c r="B18469" t="s">
        <v>362</v>
      </c>
      <c r="C18469" t="s">
        <v>292</v>
      </c>
      <c r="D18469">
        <v>1</v>
      </c>
      <c r="E18469">
        <v>1</v>
      </c>
      <c r="F18469">
        <v>1</v>
      </c>
      <c r="G18469">
        <v>1</v>
      </c>
      <c r="H18469">
        <v>1</v>
      </c>
      <c r="I18469">
        <v>1</v>
      </c>
      <c r="J18469">
        <v>1</v>
      </c>
      <c r="K18469">
        <v>1</v>
      </c>
    </row>
    <row r="18470" spans="1:13" hidden="1">
      <c r="A18470" t="s">
        <v>307</v>
      </c>
      <c r="B18470" t="s">
        <v>359</v>
      </c>
      <c r="C18470" t="s">
        <v>278</v>
      </c>
      <c r="D18470">
        <v>1</v>
      </c>
      <c r="E18470">
        <v>1</v>
      </c>
      <c r="F18470">
        <v>1</v>
      </c>
      <c r="G18470">
        <v>1</v>
      </c>
      <c r="H18470">
        <v>1</v>
      </c>
      <c r="I18470">
        <v>1</v>
      </c>
      <c r="J18470">
        <v>1</v>
      </c>
      <c r="K18470">
        <v>1</v>
      </c>
      <c r="M18470" t="s">
        <v>468</v>
      </c>
    </row>
    <row r="18471" spans="1:13" hidden="1">
      <c r="A18471" t="s">
        <v>307</v>
      </c>
      <c r="B18471" t="s">
        <v>359</v>
      </c>
      <c r="C18471" t="s">
        <v>279</v>
      </c>
      <c r="D18471">
        <v>1</v>
      </c>
      <c r="E18471">
        <v>1</v>
      </c>
      <c r="F18471">
        <v>1</v>
      </c>
      <c r="G18471">
        <v>1</v>
      </c>
      <c r="H18471">
        <v>1</v>
      </c>
      <c r="I18471">
        <v>1</v>
      </c>
      <c r="J18471">
        <v>1</v>
      </c>
      <c r="K18471">
        <v>1</v>
      </c>
      <c r="M18471" t="s">
        <v>468</v>
      </c>
    </row>
    <row r="18472" spans="1:13" hidden="1">
      <c r="A18472" t="s">
        <v>307</v>
      </c>
      <c r="B18472" t="s">
        <v>359</v>
      </c>
      <c r="C18472" t="s">
        <v>280</v>
      </c>
      <c r="D18472">
        <v>1</v>
      </c>
      <c r="E18472">
        <v>1</v>
      </c>
      <c r="F18472">
        <v>1</v>
      </c>
      <c r="G18472">
        <v>1</v>
      </c>
      <c r="H18472">
        <v>1</v>
      </c>
      <c r="I18472">
        <v>1</v>
      </c>
      <c r="J18472">
        <v>1</v>
      </c>
      <c r="K18472">
        <v>1</v>
      </c>
      <c r="M18472" t="s">
        <v>468</v>
      </c>
    </row>
    <row r="18473" spans="1:13" hidden="1">
      <c r="A18473" t="s">
        <v>307</v>
      </c>
      <c r="B18473" t="s">
        <v>359</v>
      </c>
      <c r="C18473" t="s">
        <v>277</v>
      </c>
      <c r="D18473">
        <v>1</v>
      </c>
      <c r="E18473">
        <v>1</v>
      </c>
      <c r="F18473">
        <v>1</v>
      </c>
      <c r="G18473">
        <v>1</v>
      </c>
      <c r="H18473">
        <v>1</v>
      </c>
      <c r="I18473">
        <v>1</v>
      </c>
      <c r="J18473">
        <v>1</v>
      </c>
      <c r="K18473">
        <v>1</v>
      </c>
      <c r="M18473" t="s">
        <v>468</v>
      </c>
    </row>
    <row r="18474" spans="1:13" hidden="1">
      <c r="A18474" t="s">
        <v>307</v>
      </c>
      <c r="B18474" t="s">
        <v>359</v>
      </c>
      <c r="C18474" t="s">
        <v>281</v>
      </c>
      <c r="D18474">
        <v>1</v>
      </c>
      <c r="E18474">
        <v>1</v>
      </c>
      <c r="F18474">
        <v>1</v>
      </c>
      <c r="G18474">
        <v>1</v>
      </c>
      <c r="H18474">
        <v>1</v>
      </c>
      <c r="I18474">
        <v>1</v>
      </c>
      <c r="J18474">
        <v>1</v>
      </c>
      <c r="K18474">
        <v>1</v>
      </c>
      <c r="M18474" t="s">
        <v>468</v>
      </c>
    </row>
    <row r="18475" spans="1:13" hidden="1">
      <c r="A18475" t="s">
        <v>307</v>
      </c>
      <c r="B18475" t="s">
        <v>359</v>
      </c>
      <c r="C18475" t="s">
        <v>282</v>
      </c>
      <c r="D18475">
        <v>1</v>
      </c>
      <c r="E18475">
        <v>1</v>
      </c>
      <c r="F18475">
        <v>1</v>
      </c>
      <c r="G18475">
        <v>1</v>
      </c>
      <c r="H18475">
        <v>1</v>
      </c>
      <c r="I18475">
        <v>1</v>
      </c>
      <c r="J18475">
        <v>1</v>
      </c>
      <c r="K18475">
        <v>1</v>
      </c>
      <c r="M18475" t="s">
        <v>468</v>
      </c>
    </row>
    <row r="18476" spans="1:13" hidden="1">
      <c r="A18476" t="s">
        <v>307</v>
      </c>
      <c r="B18476" t="s">
        <v>359</v>
      </c>
      <c r="C18476" t="s">
        <v>283</v>
      </c>
      <c r="D18476">
        <v>1</v>
      </c>
      <c r="E18476">
        <v>1</v>
      </c>
      <c r="F18476">
        <v>1</v>
      </c>
      <c r="G18476">
        <v>1</v>
      </c>
      <c r="H18476">
        <v>1</v>
      </c>
      <c r="I18476">
        <v>1</v>
      </c>
      <c r="J18476">
        <v>1</v>
      </c>
      <c r="K18476">
        <v>1</v>
      </c>
      <c r="M18476" t="s">
        <v>468</v>
      </c>
    </row>
    <row r="18477" spans="1:13" hidden="1">
      <c r="A18477" t="s">
        <v>307</v>
      </c>
      <c r="B18477" t="s">
        <v>359</v>
      </c>
      <c r="C18477" t="s">
        <v>284</v>
      </c>
      <c r="D18477">
        <v>1</v>
      </c>
      <c r="E18477">
        <v>1</v>
      </c>
      <c r="F18477">
        <v>1</v>
      </c>
      <c r="G18477">
        <v>1</v>
      </c>
      <c r="H18477">
        <v>1</v>
      </c>
      <c r="I18477">
        <v>1</v>
      </c>
      <c r="J18477">
        <v>1</v>
      </c>
      <c r="K18477">
        <v>1</v>
      </c>
      <c r="M18477" t="s">
        <v>468</v>
      </c>
    </row>
    <row r="18478" spans="1:13" hidden="1">
      <c r="A18478" t="s">
        <v>307</v>
      </c>
      <c r="B18478" t="s">
        <v>359</v>
      </c>
      <c r="C18478" t="s">
        <v>285</v>
      </c>
      <c r="D18478">
        <v>1</v>
      </c>
      <c r="E18478">
        <v>1</v>
      </c>
      <c r="F18478">
        <v>1</v>
      </c>
      <c r="G18478">
        <v>1</v>
      </c>
      <c r="H18478">
        <v>1</v>
      </c>
      <c r="I18478">
        <v>1</v>
      </c>
      <c r="J18478">
        <v>1</v>
      </c>
      <c r="K18478">
        <v>1</v>
      </c>
      <c r="M18478" t="s">
        <v>468</v>
      </c>
    </row>
    <row r="18479" spans="1:13" hidden="1">
      <c r="A18479" t="s">
        <v>307</v>
      </c>
      <c r="B18479" t="s">
        <v>359</v>
      </c>
      <c r="C18479" t="s">
        <v>286</v>
      </c>
      <c r="D18479">
        <v>1</v>
      </c>
      <c r="E18479">
        <v>1</v>
      </c>
      <c r="F18479">
        <v>1</v>
      </c>
      <c r="G18479">
        <v>1</v>
      </c>
      <c r="H18479">
        <v>1</v>
      </c>
      <c r="I18479">
        <v>1</v>
      </c>
      <c r="J18479">
        <v>1</v>
      </c>
      <c r="K18479">
        <v>1</v>
      </c>
      <c r="M18479" t="s">
        <v>468</v>
      </c>
    </row>
    <row r="18480" spans="1:13" hidden="1">
      <c r="A18480" t="s">
        <v>307</v>
      </c>
      <c r="B18480" t="s">
        <v>359</v>
      </c>
      <c r="C18480" t="s">
        <v>287</v>
      </c>
      <c r="D18480">
        <v>1</v>
      </c>
      <c r="E18480">
        <v>1</v>
      </c>
      <c r="F18480">
        <v>1</v>
      </c>
      <c r="G18480">
        <v>1</v>
      </c>
      <c r="H18480">
        <v>1</v>
      </c>
      <c r="I18480">
        <v>1</v>
      </c>
      <c r="J18480">
        <v>1</v>
      </c>
      <c r="K18480">
        <v>1</v>
      </c>
      <c r="M18480" t="s">
        <v>468</v>
      </c>
    </row>
    <row r="18481" spans="1:13" hidden="1">
      <c r="A18481" t="s">
        <v>307</v>
      </c>
      <c r="B18481" t="s">
        <v>359</v>
      </c>
      <c r="C18481" t="s">
        <v>288</v>
      </c>
      <c r="D18481">
        <v>1</v>
      </c>
      <c r="E18481">
        <v>1</v>
      </c>
      <c r="F18481">
        <v>1</v>
      </c>
      <c r="G18481">
        <v>1</v>
      </c>
      <c r="H18481">
        <v>1</v>
      </c>
      <c r="I18481">
        <v>1</v>
      </c>
      <c r="J18481">
        <v>1</v>
      </c>
      <c r="K18481">
        <v>1</v>
      </c>
      <c r="M18481" t="s">
        <v>468</v>
      </c>
    </row>
    <row r="18482" spans="1:13" hidden="1">
      <c r="A18482" t="s">
        <v>307</v>
      </c>
      <c r="B18482" t="s">
        <v>359</v>
      </c>
      <c r="C18482" t="s">
        <v>289</v>
      </c>
      <c r="D18482">
        <v>1</v>
      </c>
      <c r="E18482">
        <v>1</v>
      </c>
      <c r="F18482">
        <v>1</v>
      </c>
      <c r="G18482">
        <v>1</v>
      </c>
      <c r="H18482">
        <v>1</v>
      </c>
      <c r="I18482">
        <v>1</v>
      </c>
      <c r="J18482">
        <v>1</v>
      </c>
      <c r="K18482">
        <v>1</v>
      </c>
      <c r="M18482" t="s">
        <v>468</v>
      </c>
    </row>
    <row r="18483" spans="1:13" hidden="1">
      <c r="A18483" t="s">
        <v>307</v>
      </c>
      <c r="B18483" t="s">
        <v>359</v>
      </c>
      <c r="C18483" t="s">
        <v>290</v>
      </c>
      <c r="D18483">
        <v>1</v>
      </c>
      <c r="E18483">
        <v>1</v>
      </c>
      <c r="F18483">
        <v>1</v>
      </c>
      <c r="G18483">
        <v>1</v>
      </c>
      <c r="H18483">
        <v>1</v>
      </c>
      <c r="I18483">
        <v>1</v>
      </c>
      <c r="J18483">
        <v>1</v>
      </c>
      <c r="K18483">
        <v>1</v>
      </c>
      <c r="M18483" t="s">
        <v>468</v>
      </c>
    </row>
    <row r="18484" spans="1:13" hidden="1">
      <c r="A18484" t="s">
        <v>307</v>
      </c>
      <c r="B18484" t="s">
        <v>359</v>
      </c>
      <c r="C18484" t="s">
        <v>291</v>
      </c>
      <c r="D18484">
        <v>1</v>
      </c>
      <c r="E18484">
        <v>1</v>
      </c>
      <c r="F18484">
        <v>1</v>
      </c>
      <c r="G18484">
        <v>1</v>
      </c>
      <c r="H18484">
        <v>1</v>
      </c>
      <c r="I18484">
        <v>1</v>
      </c>
      <c r="J18484">
        <v>1</v>
      </c>
      <c r="K18484">
        <v>1</v>
      </c>
      <c r="M18484" t="s">
        <v>468</v>
      </c>
    </row>
    <row r="18485" spans="1:13" hidden="1">
      <c r="A18485" t="s">
        <v>307</v>
      </c>
      <c r="B18485" t="s">
        <v>359</v>
      </c>
      <c r="C18485" t="s">
        <v>292</v>
      </c>
      <c r="D18485">
        <v>1</v>
      </c>
      <c r="E18485">
        <v>1</v>
      </c>
      <c r="F18485">
        <v>1</v>
      </c>
      <c r="G18485">
        <v>1</v>
      </c>
      <c r="H18485">
        <v>1</v>
      </c>
      <c r="I18485">
        <v>1</v>
      </c>
      <c r="J18485">
        <v>1</v>
      </c>
      <c r="K18485">
        <v>1</v>
      </c>
      <c r="M18485" t="s">
        <v>468</v>
      </c>
    </row>
    <row r="18486" spans="1:13" hidden="1">
      <c r="A18486" t="s">
        <v>307</v>
      </c>
      <c r="B18486" t="s">
        <v>360</v>
      </c>
      <c r="C18486" t="s">
        <v>278</v>
      </c>
      <c r="D18486">
        <v>1</v>
      </c>
      <c r="E18486">
        <v>1</v>
      </c>
      <c r="F18486">
        <v>1</v>
      </c>
      <c r="G18486">
        <v>1</v>
      </c>
      <c r="H18486">
        <v>1</v>
      </c>
      <c r="I18486">
        <v>1</v>
      </c>
      <c r="J18486">
        <v>1</v>
      </c>
      <c r="K18486">
        <v>1</v>
      </c>
      <c r="M18486" t="s">
        <v>468</v>
      </c>
    </row>
    <row r="18487" spans="1:13" hidden="1">
      <c r="A18487" t="s">
        <v>307</v>
      </c>
      <c r="B18487" t="s">
        <v>360</v>
      </c>
      <c r="C18487" t="s">
        <v>279</v>
      </c>
      <c r="D18487">
        <v>1</v>
      </c>
      <c r="E18487">
        <v>1</v>
      </c>
      <c r="F18487">
        <v>1</v>
      </c>
      <c r="G18487">
        <v>1</v>
      </c>
      <c r="H18487">
        <v>1</v>
      </c>
      <c r="I18487">
        <v>1</v>
      </c>
      <c r="J18487">
        <v>1</v>
      </c>
      <c r="K18487">
        <v>1</v>
      </c>
      <c r="M18487" t="s">
        <v>468</v>
      </c>
    </row>
    <row r="18488" spans="1:13" hidden="1">
      <c r="A18488" t="s">
        <v>307</v>
      </c>
      <c r="B18488" t="s">
        <v>360</v>
      </c>
      <c r="C18488" t="s">
        <v>280</v>
      </c>
      <c r="D18488">
        <v>1</v>
      </c>
      <c r="E18488">
        <v>1</v>
      </c>
      <c r="F18488">
        <v>1</v>
      </c>
      <c r="G18488">
        <v>1</v>
      </c>
      <c r="H18488">
        <v>1</v>
      </c>
      <c r="I18488">
        <v>1</v>
      </c>
      <c r="J18488">
        <v>1</v>
      </c>
      <c r="K18488">
        <v>1</v>
      </c>
      <c r="M18488" t="s">
        <v>468</v>
      </c>
    </row>
    <row r="18489" spans="1:13" hidden="1">
      <c r="A18489" t="s">
        <v>307</v>
      </c>
      <c r="B18489" t="s">
        <v>360</v>
      </c>
      <c r="C18489" t="s">
        <v>277</v>
      </c>
      <c r="D18489">
        <v>1</v>
      </c>
      <c r="E18489">
        <v>1</v>
      </c>
      <c r="F18489">
        <v>1</v>
      </c>
      <c r="G18489">
        <v>1</v>
      </c>
      <c r="H18489">
        <v>1</v>
      </c>
      <c r="I18489">
        <v>1</v>
      </c>
      <c r="J18489">
        <v>1</v>
      </c>
      <c r="K18489">
        <v>1</v>
      </c>
      <c r="M18489" t="s">
        <v>468</v>
      </c>
    </row>
    <row r="18490" spans="1:13" hidden="1">
      <c r="A18490" t="s">
        <v>307</v>
      </c>
      <c r="B18490" t="s">
        <v>360</v>
      </c>
      <c r="C18490" t="s">
        <v>281</v>
      </c>
      <c r="D18490">
        <v>1</v>
      </c>
      <c r="E18490">
        <v>1</v>
      </c>
      <c r="F18490">
        <v>1</v>
      </c>
      <c r="G18490">
        <v>1</v>
      </c>
      <c r="H18490">
        <v>1</v>
      </c>
      <c r="I18490">
        <v>1</v>
      </c>
      <c r="J18490">
        <v>1</v>
      </c>
      <c r="K18490">
        <v>1</v>
      </c>
      <c r="M18490" t="s">
        <v>468</v>
      </c>
    </row>
    <row r="18491" spans="1:13" hidden="1">
      <c r="A18491" t="s">
        <v>307</v>
      </c>
      <c r="B18491" t="s">
        <v>360</v>
      </c>
      <c r="C18491" t="s">
        <v>282</v>
      </c>
      <c r="D18491">
        <v>1</v>
      </c>
      <c r="E18491">
        <v>1</v>
      </c>
      <c r="F18491">
        <v>1</v>
      </c>
      <c r="G18491">
        <v>1</v>
      </c>
      <c r="H18491">
        <v>1</v>
      </c>
      <c r="I18491">
        <v>1</v>
      </c>
      <c r="J18491">
        <v>1</v>
      </c>
      <c r="K18491">
        <v>1</v>
      </c>
      <c r="M18491" t="s">
        <v>468</v>
      </c>
    </row>
    <row r="18492" spans="1:13" hidden="1">
      <c r="A18492" t="s">
        <v>307</v>
      </c>
      <c r="B18492" t="s">
        <v>360</v>
      </c>
      <c r="C18492" t="s">
        <v>283</v>
      </c>
      <c r="D18492">
        <v>1</v>
      </c>
      <c r="E18492">
        <v>1</v>
      </c>
      <c r="F18492">
        <v>1</v>
      </c>
      <c r="G18492">
        <v>1</v>
      </c>
      <c r="H18492">
        <v>1</v>
      </c>
      <c r="I18492">
        <v>1</v>
      </c>
      <c r="J18492">
        <v>1</v>
      </c>
      <c r="K18492">
        <v>1</v>
      </c>
      <c r="M18492" t="s">
        <v>468</v>
      </c>
    </row>
    <row r="18493" spans="1:13" hidden="1">
      <c r="A18493" t="s">
        <v>307</v>
      </c>
      <c r="B18493" t="s">
        <v>360</v>
      </c>
      <c r="C18493" t="s">
        <v>284</v>
      </c>
      <c r="D18493">
        <v>1</v>
      </c>
      <c r="E18493">
        <v>1</v>
      </c>
      <c r="F18493">
        <v>1</v>
      </c>
      <c r="G18493">
        <v>1</v>
      </c>
      <c r="H18493">
        <v>1</v>
      </c>
      <c r="I18493">
        <v>1</v>
      </c>
      <c r="J18493">
        <v>1</v>
      </c>
      <c r="K18493">
        <v>1</v>
      </c>
      <c r="M18493" t="s">
        <v>468</v>
      </c>
    </row>
    <row r="18494" spans="1:13" hidden="1">
      <c r="A18494" t="s">
        <v>307</v>
      </c>
      <c r="B18494" t="s">
        <v>360</v>
      </c>
      <c r="C18494" t="s">
        <v>285</v>
      </c>
      <c r="D18494">
        <v>1</v>
      </c>
      <c r="E18494">
        <v>1</v>
      </c>
      <c r="F18494">
        <v>1</v>
      </c>
      <c r="G18494">
        <v>1</v>
      </c>
      <c r="H18494">
        <v>1</v>
      </c>
      <c r="I18494">
        <v>1</v>
      </c>
      <c r="J18494">
        <v>1</v>
      </c>
      <c r="K18494">
        <v>1</v>
      </c>
      <c r="M18494" t="s">
        <v>468</v>
      </c>
    </row>
    <row r="18495" spans="1:13" hidden="1">
      <c r="A18495" t="s">
        <v>307</v>
      </c>
      <c r="B18495" t="s">
        <v>360</v>
      </c>
      <c r="C18495" t="s">
        <v>286</v>
      </c>
      <c r="D18495">
        <v>1</v>
      </c>
      <c r="E18495">
        <v>1</v>
      </c>
      <c r="F18495">
        <v>1</v>
      </c>
      <c r="G18495">
        <v>1</v>
      </c>
      <c r="H18495">
        <v>1</v>
      </c>
      <c r="I18495">
        <v>1</v>
      </c>
      <c r="J18495">
        <v>1</v>
      </c>
      <c r="K18495">
        <v>1</v>
      </c>
      <c r="M18495" t="s">
        <v>468</v>
      </c>
    </row>
    <row r="18496" spans="1:13" hidden="1">
      <c r="A18496" t="s">
        <v>307</v>
      </c>
      <c r="B18496" t="s">
        <v>360</v>
      </c>
      <c r="C18496" t="s">
        <v>287</v>
      </c>
      <c r="D18496">
        <v>1</v>
      </c>
      <c r="E18496">
        <v>1</v>
      </c>
      <c r="F18496">
        <v>1</v>
      </c>
      <c r="G18496">
        <v>1</v>
      </c>
      <c r="H18496">
        <v>1</v>
      </c>
      <c r="I18496">
        <v>1</v>
      </c>
      <c r="J18496">
        <v>1</v>
      </c>
      <c r="K18496">
        <v>1</v>
      </c>
      <c r="M18496" t="s">
        <v>468</v>
      </c>
    </row>
    <row r="18497" spans="1:13" hidden="1">
      <c r="A18497" t="s">
        <v>307</v>
      </c>
      <c r="B18497" t="s">
        <v>360</v>
      </c>
      <c r="C18497" t="s">
        <v>288</v>
      </c>
      <c r="D18497">
        <v>1</v>
      </c>
      <c r="E18497">
        <v>1</v>
      </c>
      <c r="F18497">
        <v>1</v>
      </c>
      <c r="G18497">
        <v>1</v>
      </c>
      <c r="H18497">
        <v>1</v>
      </c>
      <c r="I18497">
        <v>1</v>
      </c>
      <c r="J18497">
        <v>1</v>
      </c>
      <c r="K18497">
        <v>1</v>
      </c>
      <c r="M18497" t="s">
        <v>468</v>
      </c>
    </row>
    <row r="18498" spans="1:13" hidden="1">
      <c r="A18498" t="s">
        <v>307</v>
      </c>
      <c r="B18498" t="s">
        <v>360</v>
      </c>
      <c r="C18498" t="s">
        <v>289</v>
      </c>
      <c r="D18498">
        <v>1</v>
      </c>
      <c r="E18498">
        <v>1</v>
      </c>
      <c r="F18498">
        <v>1</v>
      </c>
      <c r="G18498">
        <v>1</v>
      </c>
      <c r="H18498">
        <v>1</v>
      </c>
      <c r="I18498">
        <v>1</v>
      </c>
      <c r="J18498">
        <v>1</v>
      </c>
      <c r="K18498">
        <v>1</v>
      </c>
      <c r="M18498" t="s">
        <v>468</v>
      </c>
    </row>
    <row r="18499" spans="1:13" hidden="1">
      <c r="A18499" t="s">
        <v>307</v>
      </c>
      <c r="B18499" t="s">
        <v>360</v>
      </c>
      <c r="C18499" t="s">
        <v>290</v>
      </c>
      <c r="D18499">
        <v>1</v>
      </c>
      <c r="E18499">
        <v>1</v>
      </c>
      <c r="F18499">
        <v>1</v>
      </c>
      <c r="G18499">
        <v>1</v>
      </c>
      <c r="H18499">
        <v>1</v>
      </c>
      <c r="I18499">
        <v>1</v>
      </c>
      <c r="J18499">
        <v>1</v>
      </c>
      <c r="K18499">
        <v>1</v>
      </c>
      <c r="M18499" t="s">
        <v>468</v>
      </c>
    </row>
    <row r="18500" spans="1:13" hidden="1">
      <c r="A18500" t="s">
        <v>307</v>
      </c>
      <c r="B18500" t="s">
        <v>360</v>
      </c>
      <c r="C18500" t="s">
        <v>291</v>
      </c>
      <c r="D18500">
        <v>1</v>
      </c>
      <c r="E18500">
        <v>1</v>
      </c>
      <c r="F18500">
        <v>1</v>
      </c>
      <c r="G18500">
        <v>1</v>
      </c>
      <c r="H18500">
        <v>1</v>
      </c>
      <c r="I18500">
        <v>1</v>
      </c>
      <c r="J18500">
        <v>1</v>
      </c>
      <c r="K18500">
        <v>1</v>
      </c>
      <c r="M18500" t="s">
        <v>468</v>
      </c>
    </row>
    <row r="18501" spans="1:13" hidden="1">
      <c r="A18501" t="s">
        <v>307</v>
      </c>
      <c r="B18501" t="s">
        <v>360</v>
      </c>
      <c r="C18501" t="s">
        <v>292</v>
      </c>
      <c r="D18501">
        <v>1</v>
      </c>
      <c r="E18501">
        <v>1</v>
      </c>
      <c r="F18501">
        <v>1</v>
      </c>
      <c r="G18501">
        <v>1</v>
      </c>
      <c r="H18501">
        <v>1</v>
      </c>
      <c r="I18501">
        <v>1</v>
      </c>
      <c r="J18501">
        <v>1</v>
      </c>
      <c r="K18501">
        <v>1</v>
      </c>
      <c r="M18501" t="s">
        <v>468</v>
      </c>
    </row>
    <row r="18502" spans="1:13" hidden="1">
      <c r="A18502" t="s">
        <v>307</v>
      </c>
      <c r="B18502" t="s">
        <v>435</v>
      </c>
      <c r="C18502" t="s">
        <v>278</v>
      </c>
      <c r="D18502">
        <v>1</v>
      </c>
      <c r="E18502">
        <v>1</v>
      </c>
      <c r="F18502">
        <v>1</v>
      </c>
      <c r="G18502">
        <v>1</v>
      </c>
      <c r="H18502">
        <v>1</v>
      </c>
      <c r="I18502">
        <v>1</v>
      </c>
      <c r="J18502">
        <v>1</v>
      </c>
      <c r="K18502">
        <v>1</v>
      </c>
      <c r="M18502" t="s">
        <v>468</v>
      </c>
    </row>
    <row r="18503" spans="1:13" hidden="1">
      <c r="A18503" t="s">
        <v>307</v>
      </c>
      <c r="B18503" t="s">
        <v>435</v>
      </c>
      <c r="C18503" t="s">
        <v>279</v>
      </c>
      <c r="D18503">
        <v>1</v>
      </c>
      <c r="E18503">
        <v>1</v>
      </c>
      <c r="F18503">
        <v>1</v>
      </c>
      <c r="G18503">
        <v>1</v>
      </c>
      <c r="H18503">
        <v>1</v>
      </c>
      <c r="I18503">
        <v>1</v>
      </c>
      <c r="J18503">
        <v>1</v>
      </c>
      <c r="K18503">
        <v>1</v>
      </c>
      <c r="M18503" t="s">
        <v>468</v>
      </c>
    </row>
    <row r="18504" spans="1:13" hidden="1">
      <c r="A18504" t="s">
        <v>307</v>
      </c>
      <c r="B18504" t="s">
        <v>435</v>
      </c>
      <c r="C18504" t="s">
        <v>280</v>
      </c>
      <c r="D18504">
        <v>1</v>
      </c>
      <c r="E18504">
        <v>1</v>
      </c>
      <c r="F18504">
        <v>1</v>
      </c>
      <c r="G18504">
        <v>1</v>
      </c>
      <c r="H18504">
        <v>1</v>
      </c>
      <c r="I18504">
        <v>1</v>
      </c>
      <c r="J18504">
        <v>1</v>
      </c>
      <c r="K18504">
        <v>1</v>
      </c>
      <c r="M18504" t="s">
        <v>468</v>
      </c>
    </row>
    <row r="18505" spans="1:13" hidden="1">
      <c r="A18505" t="s">
        <v>307</v>
      </c>
      <c r="B18505" t="s">
        <v>435</v>
      </c>
      <c r="C18505" t="s">
        <v>277</v>
      </c>
      <c r="D18505">
        <v>1</v>
      </c>
      <c r="E18505">
        <v>1</v>
      </c>
      <c r="F18505">
        <v>1</v>
      </c>
      <c r="G18505">
        <v>1</v>
      </c>
      <c r="H18505">
        <v>1</v>
      </c>
      <c r="I18505">
        <v>1</v>
      </c>
      <c r="J18505">
        <v>1</v>
      </c>
      <c r="K18505">
        <v>1</v>
      </c>
      <c r="M18505" t="s">
        <v>468</v>
      </c>
    </row>
    <row r="18506" spans="1:13" hidden="1">
      <c r="A18506" t="s">
        <v>307</v>
      </c>
      <c r="B18506" t="s">
        <v>435</v>
      </c>
      <c r="C18506" t="s">
        <v>281</v>
      </c>
      <c r="D18506">
        <v>1</v>
      </c>
      <c r="E18506">
        <v>1</v>
      </c>
      <c r="F18506">
        <v>1</v>
      </c>
      <c r="G18506">
        <v>1</v>
      </c>
      <c r="H18506">
        <v>1</v>
      </c>
      <c r="I18506">
        <v>1</v>
      </c>
      <c r="J18506">
        <v>1</v>
      </c>
      <c r="K18506">
        <v>1</v>
      </c>
      <c r="M18506" t="s">
        <v>468</v>
      </c>
    </row>
    <row r="18507" spans="1:13" hidden="1">
      <c r="A18507" t="s">
        <v>307</v>
      </c>
      <c r="B18507" t="s">
        <v>435</v>
      </c>
      <c r="C18507" t="s">
        <v>282</v>
      </c>
      <c r="D18507">
        <v>1</v>
      </c>
      <c r="E18507">
        <v>1</v>
      </c>
      <c r="F18507">
        <v>1</v>
      </c>
      <c r="G18507">
        <v>1</v>
      </c>
      <c r="H18507">
        <v>1</v>
      </c>
      <c r="I18507">
        <v>1</v>
      </c>
      <c r="J18507">
        <v>1</v>
      </c>
      <c r="K18507">
        <v>1</v>
      </c>
      <c r="M18507" t="s">
        <v>468</v>
      </c>
    </row>
    <row r="18508" spans="1:13" hidden="1">
      <c r="A18508" t="s">
        <v>307</v>
      </c>
      <c r="B18508" t="s">
        <v>435</v>
      </c>
      <c r="C18508" t="s">
        <v>283</v>
      </c>
      <c r="D18508">
        <v>1</v>
      </c>
      <c r="E18508">
        <v>1</v>
      </c>
      <c r="F18508">
        <v>1</v>
      </c>
      <c r="G18508">
        <v>1</v>
      </c>
      <c r="H18508">
        <v>1</v>
      </c>
      <c r="I18508">
        <v>1</v>
      </c>
      <c r="J18508">
        <v>1</v>
      </c>
      <c r="K18508">
        <v>1</v>
      </c>
      <c r="M18508" t="s">
        <v>468</v>
      </c>
    </row>
    <row r="18509" spans="1:13" hidden="1">
      <c r="A18509" t="s">
        <v>307</v>
      </c>
      <c r="B18509" t="s">
        <v>435</v>
      </c>
      <c r="C18509" t="s">
        <v>284</v>
      </c>
      <c r="D18509">
        <v>1</v>
      </c>
      <c r="E18509">
        <v>1</v>
      </c>
      <c r="F18509">
        <v>1</v>
      </c>
      <c r="G18509">
        <v>1</v>
      </c>
      <c r="H18509">
        <v>1</v>
      </c>
      <c r="I18509">
        <v>1</v>
      </c>
      <c r="J18509">
        <v>1</v>
      </c>
      <c r="K18509">
        <v>1</v>
      </c>
      <c r="M18509" t="s">
        <v>468</v>
      </c>
    </row>
    <row r="18510" spans="1:13" hidden="1">
      <c r="A18510" t="s">
        <v>307</v>
      </c>
      <c r="B18510" t="s">
        <v>435</v>
      </c>
      <c r="C18510" t="s">
        <v>285</v>
      </c>
      <c r="D18510">
        <v>1</v>
      </c>
      <c r="E18510">
        <v>1</v>
      </c>
      <c r="F18510">
        <v>1</v>
      </c>
      <c r="G18510">
        <v>1</v>
      </c>
      <c r="H18510">
        <v>1</v>
      </c>
      <c r="I18510">
        <v>1</v>
      </c>
      <c r="J18510">
        <v>1</v>
      </c>
      <c r="K18510">
        <v>1</v>
      </c>
      <c r="M18510" t="s">
        <v>468</v>
      </c>
    </row>
    <row r="18511" spans="1:13" hidden="1">
      <c r="A18511" t="s">
        <v>307</v>
      </c>
      <c r="B18511" t="s">
        <v>435</v>
      </c>
      <c r="C18511" t="s">
        <v>286</v>
      </c>
      <c r="D18511">
        <v>1</v>
      </c>
      <c r="E18511">
        <v>1</v>
      </c>
      <c r="F18511">
        <v>1</v>
      </c>
      <c r="G18511">
        <v>1</v>
      </c>
      <c r="H18511">
        <v>1</v>
      </c>
      <c r="I18511">
        <v>1</v>
      </c>
      <c r="J18511">
        <v>1</v>
      </c>
      <c r="K18511">
        <v>1</v>
      </c>
      <c r="M18511" t="s">
        <v>468</v>
      </c>
    </row>
    <row r="18512" spans="1:13" hidden="1">
      <c r="A18512" t="s">
        <v>307</v>
      </c>
      <c r="B18512" t="s">
        <v>435</v>
      </c>
      <c r="C18512" t="s">
        <v>287</v>
      </c>
      <c r="D18512">
        <v>1</v>
      </c>
      <c r="E18512">
        <v>1</v>
      </c>
      <c r="F18512">
        <v>1</v>
      </c>
      <c r="G18512">
        <v>1</v>
      </c>
      <c r="H18512">
        <v>1</v>
      </c>
      <c r="I18512">
        <v>1</v>
      </c>
      <c r="J18512">
        <v>1</v>
      </c>
      <c r="K18512">
        <v>1</v>
      </c>
      <c r="M18512" t="s">
        <v>468</v>
      </c>
    </row>
    <row r="18513" spans="1:13" hidden="1">
      <c r="A18513" t="s">
        <v>307</v>
      </c>
      <c r="B18513" t="s">
        <v>435</v>
      </c>
      <c r="C18513" t="s">
        <v>288</v>
      </c>
      <c r="D18513">
        <v>1</v>
      </c>
      <c r="E18513">
        <v>1</v>
      </c>
      <c r="F18513">
        <v>1</v>
      </c>
      <c r="G18513">
        <v>1</v>
      </c>
      <c r="H18513">
        <v>1</v>
      </c>
      <c r="I18513">
        <v>1</v>
      </c>
      <c r="J18513">
        <v>1</v>
      </c>
      <c r="K18513">
        <v>1</v>
      </c>
      <c r="M18513" t="s">
        <v>468</v>
      </c>
    </row>
    <row r="18514" spans="1:13" hidden="1">
      <c r="A18514" t="s">
        <v>307</v>
      </c>
      <c r="B18514" t="s">
        <v>435</v>
      </c>
      <c r="C18514" t="s">
        <v>289</v>
      </c>
      <c r="D18514">
        <v>1</v>
      </c>
      <c r="E18514">
        <v>1</v>
      </c>
      <c r="F18514">
        <v>1</v>
      </c>
      <c r="G18514">
        <v>1</v>
      </c>
      <c r="H18514">
        <v>1</v>
      </c>
      <c r="I18514">
        <v>1</v>
      </c>
      <c r="J18514">
        <v>1</v>
      </c>
      <c r="K18514">
        <v>1</v>
      </c>
      <c r="M18514" t="s">
        <v>468</v>
      </c>
    </row>
    <row r="18515" spans="1:13" hidden="1">
      <c r="A18515" t="s">
        <v>307</v>
      </c>
      <c r="B18515" t="s">
        <v>435</v>
      </c>
      <c r="C18515" t="s">
        <v>290</v>
      </c>
      <c r="D18515">
        <v>1</v>
      </c>
      <c r="E18515">
        <v>1</v>
      </c>
      <c r="F18515">
        <v>1</v>
      </c>
      <c r="G18515">
        <v>1</v>
      </c>
      <c r="H18515">
        <v>1</v>
      </c>
      <c r="I18515">
        <v>1</v>
      </c>
      <c r="J18515">
        <v>1</v>
      </c>
      <c r="K18515">
        <v>1</v>
      </c>
      <c r="M18515" t="s">
        <v>468</v>
      </c>
    </row>
    <row r="18516" spans="1:13" hidden="1">
      <c r="A18516" t="s">
        <v>307</v>
      </c>
      <c r="B18516" t="s">
        <v>435</v>
      </c>
      <c r="C18516" t="s">
        <v>291</v>
      </c>
      <c r="D18516">
        <v>1</v>
      </c>
      <c r="E18516">
        <v>1</v>
      </c>
      <c r="F18516">
        <v>1</v>
      </c>
      <c r="G18516">
        <v>1</v>
      </c>
      <c r="H18516">
        <v>1</v>
      </c>
      <c r="I18516">
        <v>1</v>
      </c>
      <c r="J18516">
        <v>1</v>
      </c>
      <c r="K18516">
        <v>1</v>
      </c>
      <c r="M18516" t="s">
        <v>468</v>
      </c>
    </row>
    <row r="18517" spans="1:13" hidden="1">
      <c r="A18517" t="s">
        <v>307</v>
      </c>
      <c r="B18517" t="s">
        <v>435</v>
      </c>
      <c r="C18517" t="s">
        <v>292</v>
      </c>
      <c r="D18517">
        <v>1</v>
      </c>
      <c r="E18517">
        <v>1</v>
      </c>
      <c r="F18517">
        <v>1</v>
      </c>
      <c r="G18517">
        <v>1</v>
      </c>
      <c r="H18517">
        <v>1</v>
      </c>
      <c r="I18517">
        <v>1</v>
      </c>
      <c r="J18517">
        <v>1</v>
      </c>
      <c r="K18517">
        <v>1</v>
      </c>
      <c r="M18517" t="s">
        <v>468</v>
      </c>
    </row>
    <row r="18518" spans="1:13" hidden="1">
      <c r="A18518" t="s">
        <v>307</v>
      </c>
      <c r="B18518" t="s">
        <v>507</v>
      </c>
      <c r="C18518" t="s">
        <v>278</v>
      </c>
      <c r="D18518" s="4">
        <v>2.378157303370786E-2</v>
      </c>
      <c r="E18518">
        <f t="shared" ref="E18518:K18533" si="167">$D18518</f>
        <v>2.378157303370786E-2</v>
      </c>
      <c r="F18518">
        <f t="shared" si="167"/>
        <v>2.378157303370786E-2</v>
      </c>
      <c r="G18518">
        <f t="shared" si="167"/>
        <v>2.378157303370786E-2</v>
      </c>
      <c r="H18518">
        <f t="shared" si="167"/>
        <v>2.378157303370786E-2</v>
      </c>
      <c r="I18518">
        <f t="shared" si="167"/>
        <v>2.378157303370786E-2</v>
      </c>
      <c r="J18518">
        <f t="shared" si="167"/>
        <v>2.378157303370786E-2</v>
      </c>
      <c r="K18518">
        <f>$D18518</f>
        <v>2.378157303370786E-2</v>
      </c>
    </row>
    <row r="18519" spans="1:13" hidden="1">
      <c r="A18519" t="s">
        <v>307</v>
      </c>
      <c r="B18519" t="s">
        <v>507</v>
      </c>
      <c r="C18519" t="s">
        <v>279</v>
      </c>
      <c r="D18519" s="4">
        <v>0.32228314606741559</v>
      </c>
      <c r="E18519">
        <f t="shared" si="167"/>
        <v>0.32228314606741559</v>
      </c>
      <c r="F18519">
        <f t="shared" si="167"/>
        <v>0.32228314606741559</v>
      </c>
      <c r="G18519">
        <f t="shared" si="167"/>
        <v>0.32228314606741559</v>
      </c>
      <c r="H18519">
        <f t="shared" si="167"/>
        <v>0.32228314606741559</v>
      </c>
      <c r="I18519">
        <f t="shared" si="167"/>
        <v>0.32228314606741559</v>
      </c>
      <c r="J18519">
        <f t="shared" si="167"/>
        <v>0.32228314606741559</v>
      </c>
      <c r="K18519">
        <f t="shared" si="167"/>
        <v>0.32228314606741559</v>
      </c>
      <c r="M18519" t="s">
        <v>470</v>
      </c>
    </row>
    <row r="18520" spans="1:13" hidden="1">
      <c r="A18520" t="s">
        <v>307</v>
      </c>
      <c r="B18520" t="s">
        <v>507</v>
      </c>
      <c r="C18520" t="s">
        <v>280</v>
      </c>
      <c r="D18520" s="4">
        <v>0.39771910112359649</v>
      </c>
      <c r="E18520">
        <f t="shared" si="167"/>
        <v>0.39771910112359649</v>
      </c>
      <c r="F18520">
        <f t="shared" si="167"/>
        <v>0.39771910112359649</v>
      </c>
      <c r="G18520">
        <f t="shared" si="167"/>
        <v>0.39771910112359649</v>
      </c>
      <c r="H18520">
        <f t="shared" si="167"/>
        <v>0.39771910112359649</v>
      </c>
      <c r="I18520">
        <f t="shared" si="167"/>
        <v>0.39771910112359649</v>
      </c>
      <c r="J18520">
        <f t="shared" si="167"/>
        <v>0.39771910112359649</v>
      </c>
      <c r="K18520">
        <f t="shared" si="167"/>
        <v>0.39771910112359649</v>
      </c>
      <c r="M18520" t="s">
        <v>470</v>
      </c>
    </row>
    <row r="18521" spans="1:13" hidden="1">
      <c r="A18521" t="s">
        <v>307</v>
      </c>
      <c r="B18521" t="s">
        <v>507</v>
      </c>
      <c r="C18521" t="s">
        <v>277</v>
      </c>
      <c r="D18521" s="4">
        <v>0.11020617977528095</v>
      </c>
      <c r="E18521">
        <f t="shared" si="167"/>
        <v>0.11020617977528095</v>
      </c>
      <c r="F18521">
        <f t="shared" si="167"/>
        <v>0.11020617977528095</v>
      </c>
      <c r="G18521">
        <f t="shared" si="167"/>
        <v>0.11020617977528095</v>
      </c>
      <c r="H18521">
        <f t="shared" si="167"/>
        <v>0.11020617977528095</v>
      </c>
      <c r="I18521">
        <f t="shared" si="167"/>
        <v>0.11020617977528095</v>
      </c>
      <c r="J18521">
        <f t="shared" si="167"/>
        <v>0.11020617977528095</v>
      </c>
      <c r="K18521">
        <f t="shared" si="167"/>
        <v>0.11020617977528095</v>
      </c>
      <c r="M18521" t="s">
        <v>470</v>
      </c>
    </row>
    <row r="18522" spans="1:13" hidden="1">
      <c r="A18522" t="s">
        <v>307</v>
      </c>
      <c r="B18522" t="s">
        <v>507</v>
      </c>
      <c r="C18522" t="s">
        <v>281</v>
      </c>
      <c r="D18522" s="4">
        <v>6.4172222222222252E-3</v>
      </c>
      <c r="E18522">
        <f t="shared" si="167"/>
        <v>6.4172222222222252E-3</v>
      </c>
      <c r="F18522">
        <f t="shared" si="167"/>
        <v>6.4172222222222252E-3</v>
      </c>
      <c r="G18522">
        <f t="shared" si="167"/>
        <v>6.4172222222222252E-3</v>
      </c>
      <c r="H18522">
        <f t="shared" si="167"/>
        <v>6.4172222222222252E-3</v>
      </c>
      <c r="I18522">
        <f t="shared" si="167"/>
        <v>6.4172222222222252E-3</v>
      </c>
      <c r="J18522">
        <f t="shared" si="167"/>
        <v>6.4172222222222252E-3</v>
      </c>
      <c r="K18522">
        <f t="shared" si="167"/>
        <v>6.4172222222222252E-3</v>
      </c>
      <c r="M18522" t="s">
        <v>470</v>
      </c>
    </row>
    <row r="18523" spans="1:13" hidden="1">
      <c r="A18523" t="s">
        <v>307</v>
      </c>
      <c r="B18523" t="s">
        <v>507</v>
      </c>
      <c r="C18523" t="s">
        <v>282</v>
      </c>
      <c r="D18523" s="4">
        <v>0.29247925925925883</v>
      </c>
      <c r="E18523">
        <f t="shared" si="167"/>
        <v>0.29247925925925883</v>
      </c>
      <c r="F18523">
        <f t="shared" si="167"/>
        <v>0.29247925925925883</v>
      </c>
      <c r="G18523">
        <f t="shared" si="167"/>
        <v>0.29247925925925883</v>
      </c>
      <c r="H18523">
        <f t="shared" si="167"/>
        <v>0.29247925925925883</v>
      </c>
      <c r="I18523">
        <f t="shared" si="167"/>
        <v>0.29247925925925883</v>
      </c>
      <c r="J18523">
        <f t="shared" si="167"/>
        <v>0.29247925925925883</v>
      </c>
      <c r="K18523">
        <f t="shared" si="167"/>
        <v>0.29247925925925883</v>
      </c>
      <c r="M18523" t="s">
        <v>470</v>
      </c>
    </row>
    <row r="18524" spans="1:13" hidden="1">
      <c r="A18524" t="s">
        <v>307</v>
      </c>
      <c r="B18524" t="s">
        <v>507</v>
      </c>
      <c r="C18524" t="s">
        <v>283</v>
      </c>
      <c r="D18524" s="4">
        <v>0.44718833333333313</v>
      </c>
      <c r="E18524">
        <f t="shared" si="167"/>
        <v>0.44718833333333313</v>
      </c>
      <c r="F18524">
        <f t="shared" si="167"/>
        <v>0.44718833333333313</v>
      </c>
      <c r="G18524">
        <f t="shared" si="167"/>
        <v>0.44718833333333313</v>
      </c>
      <c r="H18524">
        <f t="shared" si="167"/>
        <v>0.44718833333333313</v>
      </c>
      <c r="I18524">
        <f t="shared" si="167"/>
        <v>0.44718833333333313</v>
      </c>
      <c r="J18524">
        <f t="shared" si="167"/>
        <v>0.44718833333333313</v>
      </c>
      <c r="K18524">
        <f t="shared" si="167"/>
        <v>0.44718833333333313</v>
      </c>
      <c r="M18524" t="s">
        <v>470</v>
      </c>
    </row>
    <row r="18525" spans="1:13" hidden="1">
      <c r="A18525" t="s">
        <v>307</v>
      </c>
      <c r="B18525" t="s">
        <v>507</v>
      </c>
      <c r="C18525" t="s">
        <v>284</v>
      </c>
      <c r="D18525" s="4">
        <v>1.5389333333333323E-2</v>
      </c>
      <c r="E18525">
        <f t="shared" si="167"/>
        <v>1.5389333333333323E-2</v>
      </c>
      <c r="F18525">
        <f t="shared" si="167"/>
        <v>1.5389333333333323E-2</v>
      </c>
      <c r="G18525">
        <f t="shared" si="167"/>
        <v>1.5389333333333323E-2</v>
      </c>
      <c r="H18525">
        <f t="shared" si="167"/>
        <v>1.5389333333333323E-2</v>
      </c>
      <c r="I18525">
        <f t="shared" si="167"/>
        <v>1.5389333333333323E-2</v>
      </c>
      <c r="J18525">
        <f t="shared" si="167"/>
        <v>1.5389333333333323E-2</v>
      </c>
      <c r="K18525">
        <f t="shared" si="167"/>
        <v>1.5389333333333323E-2</v>
      </c>
      <c r="M18525" t="s">
        <v>470</v>
      </c>
    </row>
    <row r="18526" spans="1:13" hidden="1">
      <c r="A18526" t="s">
        <v>307</v>
      </c>
      <c r="B18526" t="s">
        <v>507</v>
      </c>
      <c r="C18526" t="s">
        <v>285</v>
      </c>
      <c r="D18526" s="4">
        <v>2.0030036630036663E-2</v>
      </c>
      <c r="E18526">
        <f t="shared" si="167"/>
        <v>2.0030036630036663E-2</v>
      </c>
      <c r="F18526">
        <f t="shared" si="167"/>
        <v>2.0030036630036663E-2</v>
      </c>
      <c r="G18526">
        <f t="shared" si="167"/>
        <v>2.0030036630036663E-2</v>
      </c>
      <c r="H18526">
        <f t="shared" si="167"/>
        <v>2.0030036630036663E-2</v>
      </c>
      <c r="I18526">
        <f t="shared" si="167"/>
        <v>2.0030036630036663E-2</v>
      </c>
      <c r="J18526">
        <f t="shared" si="167"/>
        <v>2.0030036630036663E-2</v>
      </c>
      <c r="K18526">
        <f t="shared" si="167"/>
        <v>2.0030036630036663E-2</v>
      </c>
      <c r="M18526" t="s">
        <v>470</v>
      </c>
    </row>
    <row r="18527" spans="1:13" hidden="1">
      <c r="A18527" t="s">
        <v>307</v>
      </c>
      <c r="B18527" t="s">
        <v>507</v>
      </c>
      <c r="C18527" t="s">
        <v>286</v>
      </c>
      <c r="D18527" s="4">
        <v>0.34622967032967028</v>
      </c>
      <c r="E18527">
        <f t="shared" si="167"/>
        <v>0.34622967032967028</v>
      </c>
      <c r="F18527">
        <f t="shared" si="167"/>
        <v>0.34622967032967028</v>
      </c>
      <c r="G18527">
        <f t="shared" si="167"/>
        <v>0.34622967032967028</v>
      </c>
      <c r="H18527">
        <f t="shared" si="167"/>
        <v>0.34622967032967028</v>
      </c>
      <c r="I18527">
        <f t="shared" si="167"/>
        <v>0.34622967032967028</v>
      </c>
      <c r="J18527">
        <f t="shared" si="167"/>
        <v>0.34622967032967028</v>
      </c>
      <c r="K18527">
        <f t="shared" si="167"/>
        <v>0.34622967032967028</v>
      </c>
      <c r="M18527" t="s">
        <v>470</v>
      </c>
    </row>
    <row r="18528" spans="1:13" hidden="1">
      <c r="A18528" t="s">
        <v>307</v>
      </c>
      <c r="B18528" t="s">
        <v>507</v>
      </c>
      <c r="C18528" t="s">
        <v>287</v>
      </c>
      <c r="D18528" s="4">
        <v>0.48480408163265176</v>
      </c>
      <c r="E18528">
        <f t="shared" si="167"/>
        <v>0.48480408163265176</v>
      </c>
      <c r="F18528">
        <f t="shared" si="167"/>
        <v>0.48480408163265176</v>
      </c>
      <c r="G18528">
        <f t="shared" si="167"/>
        <v>0.48480408163265176</v>
      </c>
      <c r="H18528">
        <f t="shared" si="167"/>
        <v>0.48480408163265176</v>
      </c>
      <c r="I18528">
        <f t="shared" si="167"/>
        <v>0.48480408163265176</v>
      </c>
      <c r="J18528">
        <f t="shared" si="167"/>
        <v>0.48480408163265176</v>
      </c>
      <c r="K18528">
        <f t="shared" si="167"/>
        <v>0.48480408163265176</v>
      </c>
      <c r="M18528" t="s">
        <v>470</v>
      </c>
    </row>
    <row r="18529" spans="1:13" hidden="1">
      <c r="A18529" t="s">
        <v>307</v>
      </c>
      <c r="B18529" t="s">
        <v>507</v>
      </c>
      <c r="C18529" t="s">
        <v>288</v>
      </c>
      <c r="D18529" s="4">
        <v>3.744065934065937E-2</v>
      </c>
      <c r="E18529">
        <f t="shared" si="167"/>
        <v>3.744065934065937E-2</v>
      </c>
      <c r="F18529">
        <f t="shared" si="167"/>
        <v>3.744065934065937E-2</v>
      </c>
      <c r="G18529">
        <f t="shared" si="167"/>
        <v>3.744065934065937E-2</v>
      </c>
      <c r="H18529">
        <f t="shared" si="167"/>
        <v>3.744065934065937E-2</v>
      </c>
      <c r="I18529">
        <f t="shared" si="167"/>
        <v>3.744065934065937E-2</v>
      </c>
      <c r="J18529">
        <f t="shared" si="167"/>
        <v>3.744065934065937E-2</v>
      </c>
      <c r="K18529">
        <f t="shared" si="167"/>
        <v>3.744065934065937E-2</v>
      </c>
      <c r="M18529" t="s">
        <v>470</v>
      </c>
    </row>
    <row r="18530" spans="1:13" hidden="1">
      <c r="A18530" t="s">
        <v>307</v>
      </c>
      <c r="B18530" t="s">
        <v>507</v>
      </c>
      <c r="C18530" t="s">
        <v>289</v>
      </c>
      <c r="D18530" s="4">
        <v>1.5775961538461562E-2</v>
      </c>
      <c r="E18530">
        <f t="shared" si="167"/>
        <v>1.5775961538461562E-2</v>
      </c>
      <c r="F18530">
        <f t="shared" si="167"/>
        <v>1.5775961538461562E-2</v>
      </c>
      <c r="G18530">
        <f t="shared" si="167"/>
        <v>1.5775961538461562E-2</v>
      </c>
      <c r="H18530">
        <f t="shared" si="167"/>
        <v>1.5775961538461562E-2</v>
      </c>
      <c r="I18530">
        <f t="shared" si="167"/>
        <v>1.5775961538461562E-2</v>
      </c>
      <c r="J18530">
        <f t="shared" si="167"/>
        <v>1.5775961538461562E-2</v>
      </c>
      <c r="K18530">
        <f t="shared" si="167"/>
        <v>1.5775961538461562E-2</v>
      </c>
      <c r="M18530" t="s">
        <v>470</v>
      </c>
    </row>
    <row r="18531" spans="1:13" hidden="1">
      <c r="A18531" t="s">
        <v>307</v>
      </c>
      <c r="B18531" t="s">
        <v>507</v>
      </c>
      <c r="C18531" t="s">
        <v>290</v>
      </c>
      <c r="D18531" s="4">
        <v>0.35279267399267417</v>
      </c>
      <c r="E18531">
        <f t="shared" si="167"/>
        <v>0.35279267399267417</v>
      </c>
      <c r="F18531">
        <f t="shared" si="167"/>
        <v>0.35279267399267417</v>
      </c>
      <c r="G18531">
        <f t="shared" si="167"/>
        <v>0.35279267399267417</v>
      </c>
      <c r="H18531">
        <f t="shared" si="167"/>
        <v>0.35279267399267417</v>
      </c>
      <c r="I18531">
        <f t="shared" si="167"/>
        <v>0.35279267399267417</v>
      </c>
      <c r="J18531">
        <f t="shared" si="167"/>
        <v>0.35279267399267417</v>
      </c>
      <c r="K18531">
        <f t="shared" si="167"/>
        <v>0.35279267399267417</v>
      </c>
      <c r="M18531" t="s">
        <v>470</v>
      </c>
    </row>
    <row r="18532" spans="1:13" hidden="1">
      <c r="A18532" t="s">
        <v>307</v>
      </c>
      <c r="B18532" t="s">
        <v>507</v>
      </c>
      <c r="C18532" t="s">
        <v>291</v>
      </c>
      <c r="D18532" s="4">
        <v>0.32087472527472527</v>
      </c>
      <c r="E18532">
        <f t="shared" si="167"/>
        <v>0.32087472527472527</v>
      </c>
      <c r="F18532">
        <f t="shared" si="167"/>
        <v>0.32087472527472527</v>
      </c>
      <c r="G18532">
        <f t="shared" si="167"/>
        <v>0.32087472527472527</v>
      </c>
      <c r="H18532">
        <f t="shared" si="167"/>
        <v>0.32087472527472527</v>
      </c>
      <c r="I18532">
        <f t="shared" si="167"/>
        <v>0.32087472527472527</v>
      </c>
      <c r="J18532">
        <f t="shared" si="167"/>
        <v>0.32087472527472527</v>
      </c>
      <c r="K18532">
        <f t="shared" si="167"/>
        <v>0.32087472527472527</v>
      </c>
      <c r="M18532" t="s">
        <v>470</v>
      </c>
    </row>
    <row r="18533" spans="1:13" hidden="1">
      <c r="A18533" t="s">
        <v>307</v>
      </c>
      <c r="B18533" t="s">
        <v>507</v>
      </c>
      <c r="C18533" t="s">
        <v>292</v>
      </c>
      <c r="D18533" s="4">
        <v>6.6486813186813279E-2</v>
      </c>
      <c r="E18533">
        <f t="shared" si="167"/>
        <v>6.6486813186813279E-2</v>
      </c>
      <c r="F18533">
        <f t="shared" si="167"/>
        <v>6.6486813186813279E-2</v>
      </c>
      <c r="G18533">
        <f t="shared" si="167"/>
        <v>6.6486813186813279E-2</v>
      </c>
      <c r="H18533">
        <f t="shared" si="167"/>
        <v>6.6486813186813279E-2</v>
      </c>
      <c r="I18533">
        <f t="shared" si="167"/>
        <v>6.6486813186813279E-2</v>
      </c>
      <c r="J18533">
        <f t="shared" si="167"/>
        <v>6.6486813186813279E-2</v>
      </c>
      <c r="K18533">
        <f t="shared" si="167"/>
        <v>6.6486813186813279E-2</v>
      </c>
      <c r="M18533" t="s">
        <v>470</v>
      </c>
    </row>
    <row r="18534" spans="1:13" hidden="1">
      <c r="A18534" t="s">
        <v>307</v>
      </c>
      <c r="B18534" t="s">
        <v>333</v>
      </c>
      <c r="C18534" t="s">
        <v>278</v>
      </c>
      <c r="D18534">
        <f>D18518</f>
        <v>2.378157303370786E-2</v>
      </c>
      <c r="E18534">
        <f t="shared" ref="E18534:K18570" si="168">$D18534</f>
        <v>2.378157303370786E-2</v>
      </c>
      <c r="F18534">
        <f t="shared" si="168"/>
        <v>2.378157303370786E-2</v>
      </c>
      <c r="G18534">
        <f t="shared" si="168"/>
        <v>2.378157303370786E-2</v>
      </c>
      <c r="H18534">
        <f t="shared" si="168"/>
        <v>2.378157303370786E-2</v>
      </c>
      <c r="I18534">
        <f t="shared" si="168"/>
        <v>2.378157303370786E-2</v>
      </c>
      <c r="J18534">
        <f t="shared" si="168"/>
        <v>2.378157303370786E-2</v>
      </c>
      <c r="K18534">
        <f t="shared" si="168"/>
        <v>2.378157303370786E-2</v>
      </c>
    </row>
    <row r="18535" spans="1:13" hidden="1">
      <c r="A18535" t="s">
        <v>307</v>
      </c>
      <c r="B18535" t="s">
        <v>333</v>
      </c>
      <c r="C18535" t="s">
        <v>279</v>
      </c>
      <c r="D18535">
        <f t="shared" ref="D18535:D18598" si="169">D18519</f>
        <v>0.32228314606741559</v>
      </c>
      <c r="E18535">
        <f t="shared" si="168"/>
        <v>0.32228314606741559</v>
      </c>
      <c r="F18535">
        <f t="shared" si="168"/>
        <v>0.32228314606741559</v>
      </c>
      <c r="G18535">
        <f t="shared" si="168"/>
        <v>0.32228314606741559</v>
      </c>
      <c r="H18535">
        <f t="shared" si="168"/>
        <v>0.32228314606741559</v>
      </c>
      <c r="I18535">
        <f t="shared" si="168"/>
        <v>0.32228314606741559</v>
      </c>
      <c r="J18535">
        <f t="shared" si="168"/>
        <v>0.32228314606741559</v>
      </c>
      <c r="K18535">
        <f t="shared" si="168"/>
        <v>0.32228314606741559</v>
      </c>
      <c r="M18535" t="s">
        <v>470</v>
      </c>
    </row>
    <row r="18536" spans="1:13" hidden="1">
      <c r="A18536" t="s">
        <v>307</v>
      </c>
      <c r="B18536" t="s">
        <v>333</v>
      </c>
      <c r="C18536" t="s">
        <v>280</v>
      </c>
      <c r="D18536">
        <f t="shared" si="169"/>
        <v>0.39771910112359649</v>
      </c>
      <c r="E18536">
        <f t="shared" si="168"/>
        <v>0.39771910112359649</v>
      </c>
      <c r="F18536">
        <f t="shared" si="168"/>
        <v>0.39771910112359649</v>
      </c>
      <c r="G18536">
        <f t="shared" si="168"/>
        <v>0.39771910112359649</v>
      </c>
      <c r="H18536">
        <f t="shared" si="168"/>
        <v>0.39771910112359649</v>
      </c>
      <c r="I18536">
        <f t="shared" si="168"/>
        <v>0.39771910112359649</v>
      </c>
      <c r="J18536">
        <f t="shared" si="168"/>
        <v>0.39771910112359649</v>
      </c>
      <c r="K18536">
        <f t="shared" si="168"/>
        <v>0.39771910112359649</v>
      </c>
      <c r="M18536" t="s">
        <v>470</v>
      </c>
    </row>
    <row r="18537" spans="1:13" hidden="1">
      <c r="A18537" t="s">
        <v>307</v>
      </c>
      <c r="B18537" t="s">
        <v>333</v>
      </c>
      <c r="C18537" t="s">
        <v>277</v>
      </c>
      <c r="D18537">
        <f t="shared" si="169"/>
        <v>0.11020617977528095</v>
      </c>
      <c r="E18537">
        <f t="shared" si="168"/>
        <v>0.11020617977528095</v>
      </c>
      <c r="F18537">
        <f t="shared" si="168"/>
        <v>0.11020617977528095</v>
      </c>
      <c r="G18537">
        <f t="shared" si="168"/>
        <v>0.11020617977528095</v>
      </c>
      <c r="H18537">
        <f t="shared" si="168"/>
        <v>0.11020617977528095</v>
      </c>
      <c r="I18537">
        <f t="shared" si="168"/>
        <v>0.11020617977528095</v>
      </c>
      <c r="J18537">
        <f t="shared" si="168"/>
        <v>0.11020617977528095</v>
      </c>
      <c r="K18537">
        <f t="shared" si="168"/>
        <v>0.11020617977528095</v>
      </c>
      <c r="M18537" t="s">
        <v>470</v>
      </c>
    </row>
    <row r="18538" spans="1:13" hidden="1">
      <c r="A18538" t="s">
        <v>307</v>
      </c>
      <c r="B18538" t="s">
        <v>333</v>
      </c>
      <c r="C18538" t="s">
        <v>281</v>
      </c>
      <c r="D18538">
        <f t="shared" si="169"/>
        <v>6.4172222222222252E-3</v>
      </c>
      <c r="E18538">
        <f t="shared" si="168"/>
        <v>6.4172222222222252E-3</v>
      </c>
      <c r="F18538">
        <f t="shared" si="168"/>
        <v>6.4172222222222252E-3</v>
      </c>
      <c r="G18538">
        <f t="shared" si="168"/>
        <v>6.4172222222222252E-3</v>
      </c>
      <c r="H18538">
        <f t="shared" si="168"/>
        <v>6.4172222222222252E-3</v>
      </c>
      <c r="I18538">
        <f t="shared" si="168"/>
        <v>6.4172222222222252E-3</v>
      </c>
      <c r="J18538">
        <f t="shared" si="168"/>
        <v>6.4172222222222252E-3</v>
      </c>
      <c r="K18538">
        <f t="shared" si="168"/>
        <v>6.4172222222222252E-3</v>
      </c>
      <c r="M18538" t="s">
        <v>470</v>
      </c>
    </row>
    <row r="18539" spans="1:13" hidden="1">
      <c r="A18539" t="s">
        <v>307</v>
      </c>
      <c r="B18539" t="s">
        <v>333</v>
      </c>
      <c r="C18539" t="s">
        <v>282</v>
      </c>
      <c r="D18539">
        <f t="shared" si="169"/>
        <v>0.29247925925925883</v>
      </c>
      <c r="E18539">
        <f t="shared" si="168"/>
        <v>0.29247925925925883</v>
      </c>
      <c r="F18539">
        <f t="shared" si="168"/>
        <v>0.29247925925925883</v>
      </c>
      <c r="G18539">
        <f t="shared" si="168"/>
        <v>0.29247925925925883</v>
      </c>
      <c r="H18539">
        <f t="shared" si="168"/>
        <v>0.29247925925925883</v>
      </c>
      <c r="I18539">
        <f t="shared" si="168"/>
        <v>0.29247925925925883</v>
      </c>
      <c r="J18539">
        <f t="shared" si="168"/>
        <v>0.29247925925925883</v>
      </c>
      <c r="K18539">
        <f t="shared" si="168"/>
        <v>0.29247925925925883</v>
      </c>
      <c r="M18539" t="s">
        <v>470</v>
      </c>
    </row>
    <row r="18540" spans="1:13" hidden="1">
      <c r="A18540" t="s">
        <v>307</v>
      </c>
      <c r="B18540" t="s">
        <v>333</v>
      </c>
      <c r="C18540" t="s">
        <v>283</v>
      </c>
      <c r="D18540">
        <f t="shared" si="169"/>
        <v>0.44718833333333313</v>
      </c>
      <c r="E18540">
        <f t="shared" si="168"/>
        <v>0.44718833333333313</v>
      </c>
      <c r="F18540">
        <f t="shared" si="168"/>
        <v>0.44718833333333313</v>
      </c>
      <c r="G18540">
        <f t="shared" si="168"/>
        <v>0.44718833333333313</v>
      </c>
      <c r="H18540">
        <f t="shared" si="168"/>
        <v>0.44718833333333313</v>
      </c>
      <c r="I18540">
        <f t="shared" si="168"/>
        <v>0.44718833333333313</v>
      </c>
      <c r="J18540">
        <f t="shared" si="168"/>
        <v>0.44718833333333313</v>
      </c>
      <c r="K18540">
        <f t="shared" si="168"/>
        <v>0.44718833333333313</v>
      </c>
      <c r="M18540" t="s">
        <v>470</v>
      </c>
    </row>
    <row r="18541" spans="1:13" hidden="1">
      <c r="A18541" t="s">
        <v>307</v>
      </c>
      <c r="B18541" t="s">
        <v>333</v>
      </c>
      <c r="C18541" t="s">
        <v>284</v>
      </c>
      <c r="D18541">
        <f t="shared" si="169"/>
        <v>1.5389333333333323E-2</v>
      </c>
      <c r="E18541">
        <f t="shared" si="168"/>
        <v>1.5389333333333323E-2</v>
      </c>
      <c r="F18541">
        <f t="shared" si="168"/>
        <v>1.5389333333333323E-2</v>
      </c>
      <c r="G18541">
        <f t="shared" si="168"/>
        <v>1.5389333333333323E-2</v>
      </c>
      <c r="H18541">
        <f t="shared" si="168"/>
        <v>1.5389333333333323E-2</v>
      </c>
      <c r="I18541">
        <f t="shared" si="168"/>
        <v>1.5389333333333323E-2</v>
      </c>
      <c r="J18541">
        <f t="shared" si="168"/>
        <v>1.5389333333333323E-2</v>
      </c>
      <c r="K18541">
        <f t="shared" si="168"/>
        <v>1.5389333333333323E-2</v>
      </c>
      <c r="M18541" t="s">
        <v>470</v>
      </c>
    </row>
    <row r="18542" spans="1:13" hidden="1">
      <c r="A18542" t="s">
        <v>307</v>
      </c>
      <c r="B18542" t="s">
        <v>333</v>
      </c>
      <c r="C18542" t="s">
        <v>285</v>
      </c>
      <c r="D18542">
        <f t="shared" si="169"/>
        <v>2.0030036630036663E-2</v>
      </c>
      <c r="E18542">
        <f t="shared" si="168"/>
        <v>2.0030036630036663E-2</v>
      </c>
      <c r="F18542">
        <f t="shared" si="168"/>
        <v>2.0030036630036663E-2</v>
      </c>
      <c r="G18542">
        <f t="shared" si="168"/>
        <v>2.0030036630036663E-2</v>
      </c>
      <c r="H18542">
        <f t="shared" si="168"/>
        <v>2.0030036630036663E-2</v>
      </c>
      <c r="I18542">
        <f t="shared" si="168"/>
        <v>2.0030036630036663E-2</v>
      </c>
      <c r="J18542">
        <f t="shared" si="168"/>
        <v>2.0030036630036663E-2</v>
      </c>
      <c r="K18542">
        <f t="shared" si="168"/>
        <v>2.0030036630036663E-2</v>
      </c>
      <c r="M18542" t="s">
        <v>470</v>
      </c>
    </row>
    <row r="18543" spans="1:13" hidden="1">
      <c r="A18543" t="s">
        <v>307</v>
      </c>
      <c r="B18543" t="s">
        <v>333</v>
      </c>
      <c r="C18543" t="s">
        <v>286</v>
      </c>
      <c r="D18543">
        <f t="shared" si="169"/>
        <v>0.34622967032967028</v>
      </c>
      <c r="E18543">
        <f t="shared" si="168"/>
        <v>0.34622967032967028</v>
      </c>
      <c r="F18543">
        <f t="shared" si="168"/>
        <v>0.34622967032967028</v>
      </c>
      <c r="G18543">
        <f t="shared" si="168"/>
        <v>0.34622967032967028</v>
      </c>
      <c r="H18543">
        <f t="shared" si="168"/>
        <v>0.34622967032967028</v>
      </c>
      <c r="I18543">
        <f t="shared" si="168"/>
        <v>0.34622967032967028</v>
      </c>
      <c r="J18543">
        <f t="shared" si="168"/>
        <v>0.34622967032967028</v>
      </c>
      <c r="K18543">
        <f t="shared" si="168"/>
        <v>0.34622967032967028</v>
      </c>
      <c r="M18543" t="s">
        <v>470</v>
      </c>
    </row>
    <row r="18544" spans="1:13" hidden="1">
      <c r="A18544" t="s">
        <v>307</v>
      </c>
      <c r="B18544" t="s">
        <v>333</v>
      </c>
      <c r="C18544" t="s">
        <v>287</v>
      </c>
      <c r="D18544">
        <f t="shared" si="169"/>
        <v>0.48480408163265176</v>
      </c>
      <c r="E18544">
        <f t="shared" si="168"/>
        <v>0.48480408163265176</v>
      </c>
      <c r="F18544">
        <f t="shared" si="168"/>
        <v>0.48480408163265176</v>
      </c>
      <c r="G18544">
        <f t="shared" si="168"/>
        <v>0.48480408163265176</v>
      </c>
      <c r="H18544">
        <f t="shared" si="168"/>
        <v>0.48480408163265176</v>
      </c>
      <c r="I18544">
        <f t="shared" si="168"/>
        <v>0.48480408163265176</v>
      </c>
      <c r="J18544">
        <f t="shared" si="168"/>
        <v>0.48480408163265176</v>
      </c>
      <c r="K18544">
        <f t="shared" si="168"/>
        <v>0.48480408163265176</v>
      </c>
      <c r="M18544" t="s">
        <v>470</v>
      </c>
    </row>
    <row r="18545" spans="1:13" hidden="1">
      <c r="A18545" t="s">
        <v>307</v>
      </c>
      <c r="B18545" t="s">
        <v>333</v>
      </c>
      <c r="C18545" t="s">
        <v>288</v>
      </c>
      <c r="D18545">
        <f t="shared" si="169"/>
        <v>3.744065934065937E-2</v>
      </c>
      <c r="E18545">
        <f t="shared" si="168"/>
        <v>3.744065934065937E-2</v>
      </c>
      <c r="F18545">
        <f t="shared" si="168"/>
        <v>3.744065934065937E-2</v>
      </c>
      <c r="G18545">
        <f t="shared" si="168"/>
        <v>3.744065934065937E-2</v>
      </c>
      <c r="H18545">
        <f t="shared" si="168"/>
        <v>3.744065934065937E-2</v>
      </c>
      <c r="I18545">
        <f t="shared" si="168"/>
        <v>3.744065934065937E-2</v>
      </c>
      <c r="J18545">
        <f t="shared" si="168"/>
        <v>3.744065934065937E-2</v>
      </c>
      <c r="K18545">
        <f t="shared" si="168"/>
        <v>3.744065934065937E-2</v>
      </c>
      <c r="M18545" t="s">
        <v>470</v>
      </c>
    </row>
    <row r="18546" spans="1:13" hidden="1">
      <c r="A18546" t="s">
        <v>307</v>
      </c>
      <c r="B18546" t="s">
        <v>333</v>
      </c>
      <c r="C18546" t="s">
        <v>289</v>
      </c>
      <c r="D18546">
        <f t="shared" si="169"/>
        <v>1.5775961538461562E-2</v>
      </c>
      <c r="E18546">
        <f t="shared" si="168"/>
        <v>1.5775961538461562E-2</v>
      </c>
      <c r="F18546">
        <f t="shared" si="168"/>
        <v>1.5775961538461562E-2</v>
      </c>
      <c r="G18546">
        <f t="shared" si="168"/>
        <v>1.5775961538461562E-2</v>
      </c>
      <c r="H18546">
        <f t="shared" si="168"/>
        <v>1.5775961538461562E-2</v>
      </c>
      <c r="I18546">
        <f t="shared" si="168"/>
        <v>1.5775961538461562E-2</v>
      </c>
      <c r="J18546">
        <f t="shared" si="168"/>
        <v>1.5775961538461562E-2</v>
      </c>
      <c r="K18546">
        <f t="shared" si="168"/>
        <v>1.5775961538461562E-2</v>
      </c>
      <c r="M18546" t="s">
        <v>470</v>
      </c>
    </row>
    <row r="18547" spans="1:13" hidden="1">
      <c r="A18547" t="s">
        <v>307</v>
      </c>
      <c r="B18547" t="s">
        <v>333</v>
      </c>
      <c r="C18547" t="s">
        <v>290</v>
      </c>
      <c r="D18547">
        <f t="shared" si="169"/>
        <v>0.35279267399267417</v>
      </c>
      <c r="E18547">
        <f t="shared" si="168"/>
        <v>0.35279267399267417</v>
      </c>
      <c r="F18547">
        <f t="shared" si="168"/>
        <v>0.35279267399267417</v>
      </c>
      <c r="G18547">
        <f t="shared" si="168"/>
        <v>0.35279267399267417</v>
      </c>
      <c r="H18547">
        <f t="shared" si="168"/>
        <v>0.35279267399267417</v>
      </c>
      <c r="I18547">
        <f t="shared" si="168"/>
        <v>0.35279267399267417</v>
      </c>
      <c r="J18547">
        <f t="shared" si="168"/>
        <v>0.35279267399267417</v>
      </c>
      <c r="K18547">
        <f t="shared" si="168"/>
        <v>0.35279267399267417</v>
      </c>
      <c r="M18547" t="s">
        <v>470</v>
      </c>
    </row>
    <row r="18548" spans="1:13" hidden="1">
      <c r="A18548" t="s">
        <v>307</v>
      </c>
      <c r="B18548" t="s">
        <v>333</v>
      </c>
      <c r="C18548" t="s">
        <v>291</v>
      </c>
      <c r="D18548">
        <f t="shared" si="169"/>
        <v>0.32087472527472527</v>
      </c>
      <c r="E18548">
        <f t="shared" si="168"/>
        <v>0.32087472527472527</v>
      </c>
      <c r="F18548">
        <f t="shared" si="168"/>
        <v>0.32087472527472527</v>
      </c>
      <c r="G18548">
        <f t="shared" si="168"/>
        <v>0.32087472527472527</v>
      </c>
      <c r="H18548">
        <f t="shared" si="168"/>
        <v>0.32087472527472527</v>
      </c>
      <c r="I18548">
        <f t="shared" si="168"/>
        <v>0.32087472527472527</v>
      </c>
      <c r="J18548">
        <f t="shared" si="168"/>
        <v>0.32087472527472527</v>
      </c>
      <c r="K18548">
        <f t="shared" si="168"/>
        <v>0.32087472527472527</v>
      </c>
      <c r="M18548" t="s">
        <v>470</v>
      </c>
    </row>
    <row r="18549" spans="1:13" hidden="1">
      <c r="A18549" t="s">
        <v>307</v>
      </c>
      <c r="B18549" t="s">
        <v>333</v>
      </c>
      <c r="C18549" t="s">
        <v>292</v>
      </c>
      <c r="D18549">
        <f t="shared" si="169"/>
        <v>6.6486813186813279E-2</v>
      </c>
      <c r="E18549">
        <f t="shared" si="168"/>
        <v>6.6486813186813279E-2</v>
      </c>
      <c r="F18549">
        <f t="shared" si="168"/>
        <v>6.6486813186813279E-2</v>
      </c>
      <c r="G18549">
        <f t="shared" si="168"/>
        <v>6.6486813186813279E-2</v>
      </c>
      <c r="H18549">
        <f t="shared" si="168"/>
        <v>6.6486813186813279E-2</v>
      </c>
      <c r="I18549">
        <f t="shared" si="168"/>
        <v>6.6486813186813279E-2</v>
      </c>
      <c r="J18549">
        <f t="shared" si="168"/>
        <v>6.6486813186813279E-2</v>
      </c>
      <c r="K18549">
        <f t="shared" si="168"/>
        <v>6.6486813186813279E-2</v>
      </c>
      <c r="M18549" t="s">
        <v>470</v>
      </c>
    </row>
    <row r="18550" spans="1:13" hidden="1">
      <c r="A18550" t="s">
        <v>307</v>
      </c>
      <c r="B18550" t="s">
        <v>334</v>
      </c>
      <c r="C18550" t="s">
        <v>278</v>
      </c>
      <c r="D18550">
        <f t="shared" si="169"/>
        <v>2.378157303370786E-2</v>
      </c>
      <c r="E18550">
        <f t="shared" si="168"/>
        <v>2.378157303370786E-2</v>
      </c>
      <c r="F18550">
        <f t="shared" si="168"/>
        <v>2.378157303370786E-2</v>
      </c>
      <c r="G18550">
        <f t="shared" si="168"/>
        <v>2.378157303370786E-2</v>
      </c>
      <c r="H18550">
        <f t="shared" si="168"/>
        <v>2.378157303370786E-2</v>
      </c>
      <c r="I18550">
        <f t="shared" si="168"/>
        <v>2.378157303370786E-2</v>
      </c>
      <c r="J18550">
        <f t="shared" si="168"/>
        <v>2.378157303370786E-2</v>
      </c>
      <c r="K18550">
        <f t="shared" si="168"/>
        <v>2.378157303370786E-2</v>
      </c>
    </row>
    <row r="18551" spans="1:13" hidden="1">
      <c r="A18551" t="s">
        <v>307</v>
      </c>
      <c r="B18551" t="s">
        <v>334</v>
      </c>
      <c r="C18551" t="s">
        <v>279</v>
      </c>
      <c r="D18551">
        <f t="shared" si="169"/>
        <v>0.32228314606741559</v>
      </c>
      <c r="E18551">
        <f t="shared" si="168"/>
        <v>0.32228314606741559</v>
      </c>
      <c r="F18551">
        <f t="shared" si="168"/>
        <v>0.32228314606741559</v>
      </c>
      <c r="G18551">
        <f t="shared" si="168"/>
        <v>0.32228314606741559</v>
      </c>
      <c r="H18551">
        <f t="shared" si="168"/>
        <v>0.32228314606741559</v>
      </c>
      <c r="I18551">
        <f t="shared" si="168"/>
        <v>0.32228314606741559</v>
      </c>
      <c r="J18551">
        <f t="shared" si="168"/>
        <v>0.32228314606741559</v>
      </c>
      <c r="K18551">
        <f t="shared" si="168"/>
        <v>0.32228314606741559</v>
      </c>
      <c r="M18551" t="s">
        <v>470</v>
      </c>
    </row>
    <row r="18552" spans="1:13" hidden="1">
      <c r="A18552" t="s">
        <v>307</v>
      </c>
      <c r="B18552" t="s">
        <v>334</v>
      </c>
      <c r="C18552" t="s">
        <v>280</v>
      </c>
      <c r="D18552">
        <f t="shared" si="169"/>
        <v>0.39771910112359649</v>
      </c>
      <c r="E18552">
        <f t="shared" si="168"/>
        <v>0.39771910112359649</v>
      </c>
      <c r="F18552">
        <f t="shared" si="168"/>
        <v>0.39771910112359649</v>
      </c>
      <c r="G18552">
        <f t="shared" si="168"/>
        <v>0.39771910112359649</v>
      </c>
      <c r="H18552">
        <f t="shared" si="168"/>
        <v>0.39771910112359649</v>
      </c>
      <c r="I18552">
        <f t="shared" si="168"/>
        <v>0.39771910112359649</v>
      </c>
      <c r="J18552">
        <f t="shared" si="168"/>
        <v>0.39771910112359649</v>
      </c>
      <c r="K18552">
        <f t="shared" si="168"/>
        <v>0.39771910112359649</v>
      </c>
      <c r="M18552" t="s">
        <v>470</v>
      </c>
    </row>
    <row r="18553" spans="1:13" hidden="1">
      <c r="A18553" t="s">
        <v>307</v>
      </c>
      <c r="B18553" t="s">
        <v>334</v>
      </c>
      <c r="C18553" t="s">
        <v>277</v>
      </c>
      <c r="D18553">
        <f t="shared" si="169"/>
        <v>0.11020617977528095</v>
      </c>
      <c r="E18553">
        <f t="shared" si="168"/>
        <v>0.11020617977528095</v>
      </c>
      <c r="F18553">
        <f t="shared" si="168"/>
        <v>0.11020617977528095</v>
      </c>
      <c r="G18553">
        <f t="shared" si="168"/>
        <v>0.11020617977528095</v>
      </c>
      <c r="H18553">
        <f t="shared" si="168"/>
        <v>0.11020617977528095</v>
      </c>
      <c r="I18553">
        <f t="shared" si="168"/>
        <v>0.11020617977528095</v>
      </c>
      <c r="J18553">
        <f t="shared" si="168"/>
        <v>0.11020617977528095</v>
      </c>
      <c r="K18553">
        <f t="shared" si="168"/>
        <v>0.11020617977528095</v>
      </c>
      <c r="M18553" t="s">
        <v>470</v>
      </c>
    </row>
    <row r="18554" spans="1:13" hidden="1">
      <c r="A18554" t="s">
        <v>307</v>
      </c>
      <c r="B18554" t="s">
        <v>334</v>
      </c>
      <c r="C18554" t="s">
        <v>281</v>
      </c>
      <c r="D18554">
        <f t="shared" si="169"/>
        <v>6.4172222222222252E-3</v>
      </c>
      <c r="E18554">
        <f t="shared" si="168"/>
        <v>6.4172222222222252E-3</v>
      </c>
      <c r="F18554">
        <f t="shared" si="168"/>
        <v>6.4172222222222252E-3</v>
      </c>
      <c r="G18554">
        <f t="shared" si="168"/>
        <v>6.4172222222222252E-3</v>
      </c>
      <c r="H18554">
        <f t="shared" si="168"/>
        <v>6.4172222222222252E-3</v>
      </c>
      <c r="I18554">
        <f t="shared" si="168"/>
        <v>6.4172222222222252E-3</v>
      </c>
      <c r="J18554">
        <f t="shared" si="168"/>
        <v>6.4172222222222252E-3</v>
      </c>
      <c r="K18554">
        <f t="shared" si="168"/>
        <v>6.4172222222222252E-3</v>
      </c>
      <c r="M18554" t="s">
        <v>470</v>
      </c>
    </row>
    <row r="18555" spans="1:13" hidden="1">
      <c r="A18555" t="s">
        <v>307</v>
      </c>
      <c r="B18555" t="s">
        <v>334</v>
      </c>
      <c r="C18555" t="s">
        <v>282</v>
      </c>
      <c r="D18555">
        <f t="shared" si="169"/>
        <v>0.29247925925925883</v>
      </c>
      <c r="E18555">
        <f t="shared" si="168"/>
        <v>0.29247925925925883</v>
      </c>
      <c r="F18555">
        <f t="shared" si="168"/>
        <v>0.29247925925925883</v>
      </c>
      <c r="G18555">
        <f t="shared" si="168"/>
        <v>0.29247925925925883</v>
      </c>
      <c r="H18555">
        <f t="shared" si="168"/>
        <v>0.29247925925925883</v>
      </c>
      <c r="I18555">
        <f t="shared" si="168"/>
        <v>0.29247925925925883</v>
      </c>
      <c r="J18555">
        <f t="shared" si="168"/>
        <v>0.29247925925925883</v>
      </c>
      <c r="K18555">
        <f t="shared" si="168"/>
        <v>0.29247925925925883</v>
      </c>
      <c r="M18555" t="s">
        <v>470</v>
      </c>
    </row>
    <row r="18556" spans="1:13" hidden="1">
      <c r="A18556" t="s">
        <v>307</v>
      </c>
      <c r="B18556" t="s">
        <v>334</v>
      </c>
      <c r="C18556" t="s">
        <v>283</v>
      </c>
      <c r="D18556">
        <f t="shared" si="169"/>
        <v>0.44718833333333313</v>
      </c>
      <c r="E18556">
        <f t="shared" si="168"/>
        <v>0.44718833333333313</v>
      </c>
      <c r="F18556">
        <f t="shared" si="168"/>
        <v>0.44718833333333313</v>
      </c>
      <c r="G18556">
        <f t="shared" si="168"/>
        <v>0.44718833333333313</v>
      </c>
      <c r="H18556">
        <f t="shared" si="168"/>
        <v>0.44718833333333313</v>
      </c>
      <c r="I18556">
        <f t="shared" si="168"/>
        <v>0.44718833333333313</v>
      </c>
      <c r="J18556">
        <f t="shared" si="168"/>
        <v>0.44718833333333313</v>
      </c>
      <c r="K18556">
        <f t="shared" si="168"/>
        <v>0.44718833333333313</v>
      </c>
      <c r="M18556" t="s">
        <v>470</v>
      </c>
    </row>
    <row r="18557" spans="1:13" hidden="1">
      <c r="A18557" t="s">
        <v>307</v>
      </c>
      <c r="B18557" t="s">
        <v>334</v>
      </c>
      <c r="C18557" t="s">
        <v>284</v>
      </c>
      <c r="D18557">
        <f t="shared" si="169"/>
        <v>1.5389333333333323E-2</v>
      </c>
      <c r="E18557">
        <f t="shared" si="168"/>
        <v>1.5389333333333323E-2</v>
      </c>
      <c r="F18557">
        <f t="shared" si="168"/>
        <v>1.5389333333333323E-2</v>
      </c>
      <c r="G18557">
        <f t="shared" si="168"/>
        <v>1.5389333333333323E-2</v>
      </c>
      <c r="H18557">
        <f t="shared" si="168"/>
        <v>1.5389333333333323E-2</v>
      </c>
      <c r="I18557">
        <f t="shared" si="168"/>
        <v>1.5389333333333323E-2</v>
      </c>
      <c r="J18557">
        <f t="shared" si="168"/>
        <v>1.5389333333333323E-2</v>
      </c>
      <c r="K18557">
        <f t="shared" si="168"/>
        <v>1.5389333333333323E-2</v>
      </c>
      <c r="M18557" t="s">
        <v>470</v>
      </c>
    </row>
    <row r="18558" spans="1:13" hidden="1">
      <c r="A18558" t="s">
        <v>307</v>
      </c>
      <c r="B18558" t="s">
        <v>334</v>
      </c>
      <c r="C18558" t="s">
        <v>285</v>
      </c>
      <c r="D18558">
        <f t="shared" si="169"/>
        <v>2.0030036630036663E-2</v>
      </c>
      <c r="E18558">
        <f t="shared" si="168"/>
        <v>2.0030036630036663E-2</v>
      </c>
      <c r="F18558">
        <f t="shared" si="168"/>
        <v>2.0030036630036663E-2</v>
      </c>
      <c r="G18558">
        <f t="shared" si="168"/>
        <v>2.0030036630036663E-2</v>
      </c>
      <c r="H18558">
        <f t="shared" si="168"/>
        <v>2.0030036630036663E-2</v>
      </c>
      <c r="I18558">
        <f t="shared" si="168"/>
        <v>2.0030036630036663E-2</v>
      </c>
      <c r="J18558">
        <f t="shared" si="168"/>
        <v>2.0030036630036663E-2</v>
      </c>
      <c r="K18558">
        <f t="shared" si="168"/>
        <v>2.0030036630036663E-2</v>
      </c>
      <c r="M18558" t="s">
        <v>470</v>
      </c>
    </row>
    <row r="18559" spans="1:13" hidden="1">
      <c r="A18559" t="s">
        <v>307</v>
      </c>
      <c r="B18559" t="s">
        <v>334</v>
      </c>
      <c r="C18559" t="s">
        <v>286</v>
      </c>
      <c r="D18559">
        <f t="shared" si="169"/>
        <v>0.34622967032967028</v>
      </c>
      <c r="E18559">
        <f t="shared" si="168"/>
        <v>0.34622967032967028</v>
      </c>
      <c r="F18559">
        <f t="shared" si="168"/>
        <v>0.34622967032967028</v>
      </c>
      <c r="G18559">
        <f t="shared" si="168"/>
        <v>0.34622967032967028</v>
      </c>
      <c r="H18559">
        <f t="shared" si="168"/>
        <v>0.34622967032967028</v>
      </c>
      <c r="I18559">
        <f t="shared" si="168"/>
        <v>0.34622967032967028</v>
      </c>
      <c r="J18559">
        <f t="shared" si="168"/>
        <v>0.34622967032967028</v>
      </c>
      <c r="K18559">
        <f t="shared" si="168"/>
        <v>0.34622967032967028</v>
      </c>
      <c r="M18559" t="s">
        <v>470</v>
      </c>
    </row>
    <row r="18560" spans="1:13" hidden="1">
      <c r="A18560" t="s">
        <v>307</v>
      </c>
      <c r="B18560" t="s">
        <v>334</v>
      </c>
      <c r="C18560" t="s">
        <v>287</v>
      </c>
      <c r="D18560">
        <f t="shared" si="169"/>
        <v>0.48480408163265176</v>
      </c>
      <c r="E18560">
        <f t="shared" si="168"/>
        <v>0.48480408163265176</v>
      </c>
      <c r="F18560">
        <f t="shared" si="168"/>
        <v>0.48480408163265176</v>
      </c>
      <c r="G18560">
        <f t="shared" si="168"/>
        <v>0.48480408163265176</v>
      </c>
      <c r="H18560">
        <f t="shared" si="168"/>
        <v>0.48480408163265176</v>
      </c>
      <c r="I18560">
        <f t="shared" si="168"/>
        <v>0.48480408163265176</v>
      </c>
      <c r="J18560">
        <f t="shared" si="168"/>
        <v>0.48480408163265176</v>
      </c>
      <c r="K18560">
        <f t="shared" si="168"/>
        <v>0.48480408163265176</v>
      </c>
      <c r="M18560" t="s">
        <v>470</v>
      </c>
    </row>
    <row r="18561" spans="1:13" hidden="1">
      <c r="A18561" t="s">
        <v>307</v>
      </c>
      <c r="B18561" t="s">
        <v>334</v>
      </c>
      <c r="C18561" t="s">
        <v>288</v>
      </c>
      <c r="D18561">
        <f t="shared" si="169"/>
        <v>3.744065934065937E-2</v>
      </c>
      <c r="E18561">
        <f t="shared" si="168"/>
        <v>3.744065934065937E-2</v>
      </c>
      <c r="F18561">
        <f t="shared" si="168"/>
        <v>3.744065934065937E-2</v>
      </c>
      <c r="G18561">
        <f t="shared" si="168"/>
        <v>3.744065934065937E-2</v>
      </c>
      <c r="H18561">
        <f t="shared" si="168"/>
        <v>3.744065934065937E-2</v>
      </c>
      <c r="I18561">
        <f t="shared" si="168"/>
        <v>3.744065934065937E-2</v>
      </c>
      <c r="J18561">
        <f t="shared" si="168"/>
        <v>3.744065934065937E-2</v>
      </c>
      <c r="K18561">
        <f t="shared" si="168"/>
        <v>3.744065934065937E-2</v>
      </c>
      <c r="M18561" t="s">
        <v>470</v>
      </c>
    </row>
    <row r="18562" spans="1:13" hidden="1">
      <c r="A18562" t="s">
        <v>307</v>
      </c>
      <c r="B18562" t="s">
        <v>334</v>
      </c>
      <c r="C18562" t="s">
        <v>289</v>
      </c>
      <c r="D18562">
        <f t="shared" si="169"/>
        <v>1.5775961538461562E-2</v>
      </c>
      <c r="E18562">
        <f t="shared" si="168"/>
        <v>1.5775961538461562E-2</v>
      </c>
      <c r="F18562">
        <f t="shared" si="168"/>
        <v>1.5775961538461562E-2</v>
      </c>
      <c r="G18562">
        <f t="shared" si="168"/>
        <v>1.5775961538461562E-2</v>
      </c>
      <c r="H18562">
        <f t="shared" si="168"/>
        <v>1.5775961538461562E-2</v>
      </c>
      <c r="I18562">
        <f t="shared" si="168"/>
        <v>1.5775961538461562E-2</v>
      </c>
      <c r="J18562">
        <f t="shared" si="168"/>
        <v>1.5775961538461562E-2</v>
      </c>
      <c r="K18562">
        <f t="shared" si="168"/>
        <v>1.5775961538461562E-2</v>
      </c>
      <c r="M18562" t="s">
        <v>470</v>
      </c>
    </row>
    <row r="18563" spans="1:13" hidden="1">
      <c r="A18563" t="s">
        <v>307</v>
      </c>
      <c r="B18563" t="s">
        <v>334</v>
      </c>
      <c r="C18563" t="s">
        <v>290</v>
      </c>
      <c r="D18563">
        <f t="shared" si="169"/>
        <v>0.35279267399267417</v>
      </c>
      <c r="E18563">
        <f t="shared" si="168"/>
        <v>0.35279267399267417</v>
      </c>
      <c r="F18563">
        <f t="shared" si="168"/>
        <v>0.35279267399267417</v>
      </c>
      <c r="G18563">
        <f t="shared" si="168"/>
        <v>0.35279267399267417</v>
      </c>
      <c r="H18563">
        <f t="shared" si="168"/>
        <v>0.35279267399267417</v>
      </c>
      <c r="I18563">
        <f t="shared" si="168"/>
        <v>0.35279267399267417</v>
      </c>
      <c r="J18563">
        <f t="shared" si="168"/>
        <v>0.35279267399267417</v>
      </c>
      <c r="K18563">
        <f t="shared" si="168"/>
        <v>0.35279267399267417</v>
      </c>
      <c r="M18563" t="s">
        <v>470</v>
      </c>
    </row>
    <row r="18564" spans="1:13" hidden="1">
      <c r="A18564" t="s">
        <v>307</v>
      </c>
      <c r="B18564" t="s">
        <v>334</v>
      </c>
      <c r="C18564" t="s">
        <v>291</v>
      </c>
      <c r="D18564">
        <f t="shared" si="169"/>
        <v>0.32087472527472527</v>
      </c>
      <c r="E18564">
        <f t="shared" si="168"/>
        <v>0.32087472527472527</v>
      </c>
      <c r="F18564">
        <f t="shared" si="168"/>
        <v>0.32087472527472527</v>
      </c>
      <c r="G18564">
        <f t="shared" si="168"/>
        <v>0.32087472527472527</v>
      </c>
      <c r="H18564">
        <f t="shared" si="168"/>
        <v>0.32087472527472527</v>
      </c>
      <c r="I18564">
        <f t="shared" si="168"/>
        <v>0.32087472527472527</v>
      </c>
      <c r="J18564">
        <f t="shared" si="168"/>
        <v>0.32087472527472527</v>
      </c>
      <c r="K18564">
        <f t="shared" si="168"/>
        <v>0.32087472527472527</v>
      </c>
      <c r="M18564" t="s">
        <v>470</v>
      </c>
    </row>
    <row r="18565" spans="1:13" hidden="1">
      <c r="A18565" t="s">
        <v>307</v>
      </c>
      <c r="B18565" t="s">
        <v>334</v>
      </c>
      <c r="C18565" t="s">
        <v>292</v>
      </c>
      <c r="D18565">
        <f t="shared" si="169"/>
        <v>6.6486813186813279E-2</v>
      </c>
      <c r="E18565">
        <f t="shared" si="168"/>
        <v>6.6486813186813279E-2</v>
      </c>
      <c r="F18565">
        <f t="shared" si="168"/>
        <v>6.6486813186813279E-2</v>
      </c>
      <c r="G18565">
        <f t="shared" si="168"/>
        <v>6.6486813186813279E-2</v>
      </c>
      <c r="H18565">
        <f t="shared" si="168"/>
        <v>6.6486813186813279E-2</v>
      </c>
      <c r="I18565">
        <f t="shared" si="168"/>
        <v>6.6486813186813279E-2</v>
      </c>
      <c r="J18565">
        <f t="shared" si="168"/>
        <v>6.6486813186813279E-2</v>
      </c>
      <c r="K18565">
        <f t="shared" si="168"/>
        <v>6.6486813186813279E-2</v>
      </c>
      <c r="M18565" t="s">
        <v>470</v>
      </c>
    </row>
    <row r="18566" spans="1:13" hidden="1">
      <c r="A18566" t="s">
        <v>307</v>
      </c>
      <c r="B18566" t="s">
        <v>505</v>
      </c>
      <c r="C18566" t="s">
        <v>278</v>
      </c>
      <c r="D18566">
        <f t="shared" si="169"/>
        <v>2.378157303370786E-2</v>
      </c>
      <c r="E18566">
        <f t="shared" si="168"/>
        <v>2.378157303370786E-2</v>
      </c>
      <c r="F18566">
        <f t="shared" si="168"/>
        <v>2.378157303370786E-2</v>
      </c>
      <c r="G18566">
        <f t="shared" si="168"/>
        <v>2.378157303370786E-2</v>
      </c>
      <c r="H18566">
        <f t="shared" si="168"/>
        <v>2.378157303370786E-2</v>
      </c>
      <c r="I18566">
        <f t="shared" si="168"/>
        <v>2.378157303370786E-2</v>
      </c>
      <c r="J18566">
        <f t="shared" si="168"/>
        <v>2.378157303370786E-2</v>
      </c>
      <c r="K18566">
        <f t="shared" si="168"/>
        <v>2.378157303370786E-2</v>
      </c>
    </row>
    <row r="18567" spans="1:13" hidden="1">
      <c r="A18567" t="s">
        <v>307</v>
      </c>
      <c r="B18567" t="s">
        <v>505</v>
      </c>
      <c r="C18567" t="s">
        <v>279</v>
      </c>
      <c r="D18567">
        <f t="shared" si="169"/>
        <v>0.32228314606741559</v>
      </c>
      <c r="E18567">
        <f t="shared" si="168"/>
        <v>0.32228314606741559</v>
      </c>
      <c r="F18567">
        <f t="shared" si="168"/>
        <v>0.32228314606741559</v>
      </c>
      <c r="G18567">
        <f t="shared" si="168"/>
        <v>0.32228314606741559</v>
      </c>
      <c r="H18567">
        <f t="shared" si="168"/>
        <v>0.32228314606741559</v>
      </c>
      <c r="I18567">
        <f t="shared" si="168"/>
        <v>0.32228314606741559</v>
      </c>
      <c r="J18567">
        <f t="shared" si="168"/>
        <v>0.32228314606741559</v>
      </c>
      <c r="K18567">
        <f t="shared" si="168"/>
        <v>0.32228314606741559</v>
      </c>
      <c r="M18567" t="s">
        <v>470</v>
      </c>
    </row>
    <row r="18568" spans="1:13" hidden="1">
      <c r="A18568" t="s">
        <v>307</v>
      </c>
      <c r="B18568" t="s">
        <v>505</v>
      </c>
      <c r="C18568" t="s">
        <v>280</v>
      </c>
      <c r="D18568">
        <f t="shared" si="169"/>
        <v>0.39771910112359649</v>
      </c>
      <c r="E18568">
        <f t="shared" si="168"/>
        <v>0.39771910112359649</v>
      </c>
      <c r="F18568">
        <f t="shared" si="168"/>
        <v>0.39771910112359649</v>
      </c>
      <c r="G18568">
        <f t="shared" si="168"/>
        <v>0.39771910112359649</v>
      </c>
      <c r="H18568">
        <f t="shared" si="168"/>
        <v>0.39771910112359649</v>
      </c>
      <c r="I18568">
        <f t="shared" si="168"/>
        <v>0.39771910112359649</v>
      </c>
      <c r="J18568">
        <f t="shared" si="168"/>
        <v>0.39771910112359649</v>
      </c>
      <c r="K18568">
        <f t="shared" si="168"/>
        <v>0.39771910112359649</v>
      </c>
      <c r="M18568" t="s">
        <v>470</v>
      </c>
    </row>
    <row r="18569" spans="1:13" hidden="1">
      <c r="A18569" t="s">
        <v>307</v>
      </c>
      <c r="B18569" t="s">
        <v>505</v>
      </c>
      <c r="C18569" t="s">
        <v>277</v>
      </c>
      <c r="D18569">
        <f t="shared" si="169"/>
        <v>0.11020617977528095</v>
      </c>
      <c r="E18569">
        <f t="shared" si="168"/>
        <v>0.11020617977528095</v>
      </c>
      <c r="F18569">
        <f t="shared" si="168"/>
        <v>0.11020617977528095</v>
      </c>
      <c r="G18569">
        <f t="shared" si="168"/>
        <v>0.11020617977528095</v>
      </c>
      <c r="H18569">
        <f t="shared" si="168"/>
        <v>0.11020617977528095</v>
      </c>
      <c r="I18569">
        <f t="shared" si="168"/>
        <v>0.11020617977528095</v>
      </c>
      <c r="J18569">
        <f t="shared" si="168"/>
        <v>0.11020617977528095</v>
      </c>
      <c r="K18569">
        <f t="shared" si="168"/>
        <v>0.11020617977528095</v>
      </c>
      <c r="M18569" t="s">
        <v>470</v>
      </c>
    </row>
    <row r="18570" spans="1:13" hidden="1">
      <c r="A18570" t="s">
        <v>307</v>
      </c>
      <c r="B18570" t="s">
        <v>505</v>
      </c>
      <c r="C18570" t="s">
        <v>281</v>
      </c>
      <c r="D18570">
        <f t="shared" si="169"/>
        <v>6.4172222222222252E-3</v>
      </c>
      <c r="E18570">
        <f t="shared" si="168"/>
        <v>6.4172222222222252E-3</v>
      </c>
      <c r="F18570">
        <f t="shared" si="168"/>
        <v>6.4172222222222252E-3</v>
      </c>
      <c r="G18570">
        <f t="shared" si="168"/>
        <v>6.4172222222222252E-3</v>
      </c>
      <c r="H18570">
        <f t="shared" ref="E18570:K18606" si="170">$D18570</f>
        <v>6.4172222222222252E-3</v>
      </c>
      <c r="I18570">
        <f t="shared" si="170"/>
        <v>6.4172222222222252E-3</v>
      </c>
      <c r="J18570">
        <f t="shared" si="170"/>
        <v>6.4172222222222252E-3</v>
      </c>
      <c r="K18570">
        <f t="shared" si="170"/>
        <v>6.4172222222222252E-3</v>
      </c>
      <c r="M18570" t="s">
        <v>470</v>
      </c>
    </row>
    <row r="18571" spans="1:13" hidden="1">
      <c r="A18571" t="s">
        <v>307</v>
      </c>
      <c r="B18571" t="s">
        <v>505</v>
      </c>
      <c r="C18571" t="s">
        <v>282</v>
      </c>
      <c r="D18571">
        <f t="shared" si="169"/>
        <v>0.29247925925925883</v>
      </c>
      <c r="E18571">
        <f t="shared" si="170"/>
        <v>0.29247925925925883</v>
      </c>
      <c r="F18571">
        <f t="shared" si="170"/>
        <v>0.29247925925925883</v>
      </c>
      <c r="G18571">
        <f t="shared" si="170"/>
        <v>0.29247925925925883</v>
      </c>
      <c r="H18571">
        <f t="shared" si="170"/>
        <v>0.29247925925925883</v>
      </c>
      <c r="I18571">
        <f t="shared" si="170"/>
        <v>0.29247925925925883</v>
      </c>
      <c r="J18571">
        <f t="shared" si="170"/>
        <v>0.29247925925925883</v>
      </c>
      <c r="K18571">
        <f t="shared" si="170"/>
        <v>0.29247925925925883</v>
      </c>
      <c r="M18571" t="s">
        <v>470</v>
      </c>
    </row>
    <row r="18572" spans="1:13" hidden="1">
      <c r="A18572" t="s">
        <v>307</v>
      </c>
      <c r="B18572" t="s">
        <v>505</v>
      </c>
      <c r="C18572" t="s">
        <v>283</v>
      </c>
      <c r="D18572">
        <f t="shared" si="169"/>
        <v>0.44718833333333313</v>
      </c>
      <c r="E18572">
        <f t="shared" si="170"/>
        <v>0.44718833333333313</v>
      </c>
      <c r="F18572">
        <f t="shared" si="170"/>
        <v>0.44718833333333313</v>
      </c>
      <c r="G18572">
        <f t="shared" si="170"/>
        <v>0.44718833333333313</v>
      </c>
      <c r="H18572">
        <f t="shared" si="170"/>
        <v>0.44718833333333313</v>
      </c>
      <c r="I18572">
        <f t="shared" si="170"/>
        <v>0.44718833333333313</v>
      </c>
      <c r="J18572">
        <f t="shared" si="170"/>
        <v>0.44718833333333313</v>
      </c>
      <c r="K18572">
        <f t="shared" si="170"/>
        <v>0.44718833333333313</v>
      </c>
      <c r="M18572" t="s">
        <v>470</v>
      </c>
    </row>
    <row r="18573" spans="1:13" hidden="1">
      <c r="A18573" t="s">
        <v>307</v>
      </c>
      <c r="B18573" t="s">
        <v>505</v>
      </c>
      <c r="C18573" t="s">
        <v>284</v>
      </c>
      <c r="D18573">
        <f t="shared" si="169"/>
        <v>1.5389333333333323E-2</v>
      </c>
      <c r="E18573">
        <f t="shared" si="170"/>
        <v>1.5389333333333323E-2</v>
      </c>
      <c r="F18573">
        <f t="shared" si="170"/>
        <v>1.5389333333333323E-2</v>
      </c>
      <c r="G18573">
        <f t="shared" si="170"/>
        <v>1.5389333333333323E-2</v>
      </c>
      <c r="H18573">
        <f t="shared" si="170"/>
        <v>1.5389333333333323E-2</v>
      </c>
      <c r="I18573">
        <f t="shared" si="170"/>
        <v>1.5389333333333323E-2</v>
      </c>
      <c r="J18573">
        <f t="shared" si="170"/>
        <v>1.5389333333333323E-2</v>
      </c>
      <c r="K18573">
        <f t="shared" si="170"/>
        <v>1.5389333333333323E-2</v>
      </c>
      <c r="M18573" t="s">
        <v>470</v>
      </c>
    </row>
    <row r="18574" spans="1:13" hidden="1">
      <c r="A18574" t="s">
        <v>307</v>
      </c>
      <c r="B18574" t="s">
        <v>505</v>
      </c>
      <c r="C18574" t="s">
        <v>285</v>
      </c>
      <c r="D18574">
        <f t="shared" si="169"/>
        <v>2.0030036630036663E-2</v>
      </c>
      <c r="E18574">
        <f t="shared" si="170"/>
        <v>2.0030036630036663E-2</v>
      </c>
      <c r="F18574">
        <f t="shared" si="170"/>
        <v>2.0030036630036663E-2</v>
      </c>
      <c r="G18574">
        <f t="shared" si="170"/>
        <v>2.0030036630036663E-2</v>
      </c>
      <c r="H18574">
        <f t="shared" si="170"/>
        <v>2.0030036630036663E-2</v>
      </c>
      <c r="I18574">
        <f t="shared" si="170"/>
        <v>2.0030036630036663E-2</v>
      </c>
      <c r="J18574">
        <f t="shared" si="170"/>
        <v>2.0030036630036663E-2</v>
      </c>
      <c r="K18574">
        <f t="shared" si="170"/>
        <v>2.0030036630036663E-2</v>
      </c>
      <c r="M18574" t="s">
        <v>470</v>
      </c>
    </row>
    <row r="18575" spans="1:13" hidden="1">
      <c r="A18575" t="s">
        <v>307</v>
      </c>
      <c r="B18575" t="s">
        <v>505</v>
      </c>
      <c r="C18575" t="s">
        <v>286</v>
      </c>
      <c r="D18575">
        <f t="shared" si="169"/>
        <v>0.34622967032967028</v>
      </c>
      <c r="E18575">
        <f t="shared" si="170"/>
        <v>0.34622967032967028</v>
      </c>
      <c r="F18575">
        <f t="shared" si="170"/>
        <v>0.34622967032967028</v>
      </c>
      <c r="G18575">
        <f t="shared" si="170"/>
        <v>0.34622967032967028</v>
      </c>
      <c r="H18575">
        <f t="shared" si="170"/>
        <v>0.34622967032967028</v>
      </c>
      <c r="I18575">
        <f t="shared" si="170"/>
        <v>0.34622967032967028</v>
      </c>
      <c r="J18575">
        <f t="shared" si="170"/>
        <v>0.34622967032967028</v>
      </c>
      <c r="K18575">
        <f t="shared" si="170"/>
        <v>0.34622967032967028</v>
      </c>
      <c r="M18575" t="s">
        <v>470</v>
      </c>
    </row>
    <row r="18576" spans="1:13" hidden="1">
      <c r="A18576" t="s">
        <v>307</v>
      </c>
      <c r="B18576" t="s">
        <v>505</v>
      </c>
      <c r="C18576" t="s">
        <v>287</v>
      </c>
      <c r="D18576">
        <f t="shared" si="169"/>
        <v>0.48480408163265176</v>
      </c>
      <c r="E18576">
        <f t="shared" si="170"/>
        <v>0.48480408163265176</v>
      </c>
      <c r="F18576">
        <f t="shared" si="170"/>
        <v>0.48480408163265176</v>
      </c>
      <c r="G18576">
        <f t="shared" si="170"/>
        <v>0.48480408163265176</v>
      </c>
      <c r="H18576">
        <f t="shared" si="170"/>
        <v>0.48480408163265176</v>
      </c>
      <c r="I18576">
        <f t="shared" si="170"/>
        <v>0.48480408163265176</v>
      </c>
      <c r="J18576">
        <f t="shared" si="170"/>
        <v>0.48480408163265176</v>
      </c>
      <c r="K18576">
        <f t="shared" si="170"/>
        <v>0.48480408163265176</v>
      </c>
      <c r="M18576" t="s">
        <v>470</v>
      </c>
    </row>
    <row r="18577" spans="1:13" hidden="1">
      <c r="A18577" t="s">
        <v>307</v>
      </c>
      <c r="B18577" t="s">
        <v>505</v>
      </c>
      <c r="C18577" t="s">
        <v>288</v>
      </c>
      <c r="D18577">
        <f t="shared" si="169"/>
        <v>3.744065934065937E-2</v>
      </c>
      <c r="E18577">
        <f t="shared" si="170"/>
        <v>3.744065934065937E-2</v>
      </c>
      <c r="F18577">
        <f t="shared" si="170"/>
        <v>3.744065934065937E-2</v>
      </c>
      <c r="G18577">
        <f t="shared" si="170"/>
        <v>3.744065934065937E-2</v>
      </c>
      <c r="H18577">
        <f t="shared" si="170"/>
        <v>3.744065934065937E-2</v>
      </c>
      <c r="I18577">
        <f t="shared" si="170"/>
        <v>3.744065934065937E-2</v>
      </c>
      <c r="J18577">
        <f t="shared" si="170"/>
        <v>3.744065934065937E-2</v>
      </c>
      <c r="K18577">
        <f t="shared" si="170"/>
        <v>3.744065934065937E-2</v>
      </c>
      <c r="M18577" t="s">
        <v>470</v>
      </c>
    </row>
    <row r="18578" spans="1:13" hidden="1">
      <c r="A18578" t="s">
        <v>307</v>
      </c>
      <c r="B18578" t="s">
        <v>505</v>
      </c>
      <c r="C18578" t="s">
        <v>289</v>
      </c>
      <c r="D18578">
        <f t="shared" si="169"/>
        <v>1.5775961538461562E-2</v>
      </c>
      <c r="E18578">
        <f t="shared" si="170"/>
        <v>1.5775961538461562E-2</v>
      </c>
      <c r="F18578">
        <f t="shared" si="170"/>
        <v>1.5775961538461562E-2</v>
      </c>
      <c r="G18578">
        <f t="shared" si="170"/>
        <v>1.5775961538461562E-2</v>
      </c>
      <c r="H18578">
        <f t="shared" si="170"/>
        <v>1.5775961538461562E-2</v>
      </c>
      <c r="I18578">
        <f t="shared" si="170"/>
        <v>1.5775961538461562E-2</v>
      </c>
      <c r="J18578">
        <f t="shared" si="170"/>
        <v>1.5775961538461562E-2</v>
      </c>
      <c r="K18578">
        <f t="shared" si="170"/>
        <v>1.5775961538461562E-2</v>
      </c>
      <c r="M18578" t="s">
        <v>470</v>
      </c>
    </row>
    <row r="18579" spans="1:13" hidden="1">
      <c r="A18579" t="s">
        <v>307</v>
      </c>
      <c r="B18579" t="s">
        <v>505</v>
      </c>
      <c r="C18579" t="s">
        <v>290</v>
      </c>
      <c r="D18579">
        <f t="shared" si="169"/>
        <v>0.35279267399267417</v>
      </c>
      <c r="E18579">
        <f t="shared" si="170"/>
        <v>0.35279267399267417</v>
      </c>
      <c r="F18579">
        <f t="shared" si="170"/>
        <v>0.35279267399267417</v>
      </c>
      <c r="G18579">
        <f t="shared" si="170"/>
        <v>0.35279267399267417</v>
      </c>
      <c r="H18579">
        <f t="shared" si="170"/>
        <v>0.35279267399267417</v>
      </c>
      <c r="I18579">
        <f t="shared" si="170"/>
        <v>0.35279267399267417</v>
      </c>
      <c r="J18579">
        <f t="shared" si="170"/>
        <v>0.35279267399267417</v>
      </c>
      <c r="K18579">
        <f t="shared" si="170"/>
        <v>0.35279267399267417</v>
      </c>
      <c r="M18579" t="s">
        <v>470</v>
      </c>
    </row>
    <row r="18580" spans="1:13" hidden="1">
      <c r="A18580" t="s">
        <v>307</v>
      </c>
      <c r="B18580" t="s">
        <v>505</v>
      </c>
      <c r="C18580" t="s">
        <v>291</v>
      </c>
      <c r="D18580">
        <f t="shared" si="169"/>
        <v>0.32087472527472527</v>
      </c>
      <c r="E18580">
        <f t="shared" si="170"/>
        <v>0.32087472527472527</v>
      </c>
      <c r="F18580">
        <f t="shared" si="170"/>
        <v>0.32087472527472527</v>
      </c>
      <c r="G18580">
        <f t="shared" si="170"/>
        <v>0.32087472527472527</v>
      </c>
      <c r="H18580">
        <f t="shared" si="170"/>
        <v>0.32087472527472527</v>
      </c>
      <c r="I18580">
        <f t="shared" si="170"/>
        <v>0.32087472527472527</v>
      </c>
      <c r="J18580">
        <f t="shared" si="170"/>
        <v>0.32087472527472527</v>
      </c>
      <c r="K18580">
        <f t="shared" si="170"/>
        <v>0.32087472527472527</v>
      </c>
      <c r="M18580" t="s">
        <v>470</v>
      </c>
    </row>
    <row r="18581" spans="1:13" hidden="1">
      <c r="A18581" t="s">
        <v>307</v>
      </c>
      <c r="B18581" t="s">
        <v>505</v>
      </c>
      <c r="C18581" t="s">
        <v>292</v>
      </c>
      <c r="D18581">
        <f t="shared" si="169"/>
        <v>6.6486813186813279E-2</v>
      </c>
      <c r="E18581">
        <f t="shared" si="170"/>
        <v>6.6486813186813279E-2</v>
      </c>
      <c r="F18581">
        <f t="shared" si="170"/>
        <v>6.6486813186813279E-2</v>
      </c>
      <c r="G18581">
        <f t="shared" si="170"/>
        <v>6.6486813186813279E-2</v>
      </c>
      <c r="H18581">
        <f t="shared" si="170"/>
        <v>6.6486813186813279E-2</v>
      </c>
      <c r="I18581">
        <f t="shared" si="170"/>
        <v>6.6486813186813279E-2</v>
      </c>
      <c r="J18581">
        <f t="shared" si="170"/>
        <v>6.6486813186813279E-2</v>
      </c>
      <c r="K18581">
        <f t="shared" si="170"/>
        <v>6.6486813186813279E-2</v>
      </c>
      <c r="M18581" t="s">
        <v>470</v>
      </c>
    </row>
    <row r="18582" spans="1:13" hidden="1">
      <c r="A18582" t="s">
        <v>307</v>
      </c>
      <c r="B18582" t="s">
        <v>327</v>
      </c>
      <c r="C18582" t="s">
        <v>278</v>
      </c>
      <c r="D18582">
        <v>1.8659658356417398E-2</v>
      </c>
      <c r="E18582">
        <f t="shared" si="170"/>
        <v>1.8659658356417398E-2</v>
      </c>
      <c r="F18582">
        <f t="shared" si="170"/>
        <v>1.8659658356417398E-2</v>
      </c>
      <c r="G18582">
        <f t="shared" si="170"/>
        <v>1.8659658356417398E-2</v>
      </c>
      <c r="H18582">
        <f t="shared" si="170"/>
        <v>1.8659658356417398E-2</v>
      </c>
      <c r="I18582">
        <f t="shared" si="170"/>
        <v>1.8659658356417398E-2</v>
      </c>
      <c r="J18582">
        <f t="shared" si="170"/>
        <v>1.8659658356417398E-2</v>
      </c>
      <c r="K18582">
        <f t="shared" si="170"/>
        <v>1.8659658356417398E-2</v>
      </c>
    </row>
    <row r="18583" spans="1:13" hidden="1">
      <c r="A18583" t="s">
        <v>307</v>
      </c>
      <c r="B18583" t="s">
        <v>327</v>
      </c>
      <c r="C18583" t="s">
        <v>279</v>
      </c>
      <c r="D18583">
        <v>0.28909078947368427</v>
      </c>
      <c r="E18583">
        <f t="shared" si="170"/>
        <v>0.28909078947368427</v>
      </c>
      <c r="F18583">
        <f t="shared" si="170"/>
        <v>0.28909078947368427</v>
      </c>
      <c r="G18583">
        <f t="shared" si="170"/>
        <v>0.28909078947368427</v>
      </c>
      <c r="H18583">
        <f t="shared" si="170"/>
        <v>0.28909078947368427</v>
      </c>
      <c r="I18583">
        <f t="shared" si="170"/>
        <v>0.28909078947368427</v>
      </c>
      <c r="J18583">
        <f t="shared" si="170"/>
        <v>0.28909078947368427</v>
      </c>
      <c r="K18583">
        <f t="shared" si="170"/>
        <v>0.28909078947368427</v>
      </c>
      <c r="M18583" t="s">
        <v>470</v>
      </c>
    </row>
    <row r="18584" spans="1:13" hidden="1">
      <c r="A18584" t="s">
        <v>307</v>
      </c>
      <c r="B18584" t="s">
        <v>327</v>
      </c>
      <c r="C18584" t="s">
        <v>280</v>
      </c>
      <c r="D18584">
        <v>0.37066582409972165</v>
      </c>
      <c r="E18584">
        <f t="shared" si="170"/>
        <v>0.37066582409972165</v>
      </c>
      <c r="F18584">
        <f t="shared" si="170"/>
        <v>0.37066582409972165</v>
      </c>
      <c r="G18584">
        <f t="shared" si="170"/>
        <v>0.37066582409972165</v>
      </c>
      <c r="H18584">
        <f t="shared" si="170"/>
        <v>0.37066582409972165</v>
      </c>
      <c r="I18584">
        <f t="shared" si="170"/>
        <v>0.37066582409972165</v>
      </c>
      <c r="J18584">
        <f t="shared" si="170"/>
        <v>0.37066582409972165</v>
      </c>
      <c r="K18584">
        <f t="shared" si="170"/>
        <v>0.37066582409972165</v>
      </c>
      <c r="M18584" t="s">
        <v>470</v>
      </c>
    </row>
    <row r="18585" spans="1:13" hidden="1">
      <c r="A18585" t="s">
        <v>307</v>
      </c>
      <c r="B18585" t="s">
        <v>327</v>
      </c>
      <c r="C18585" t="s">
        <v>277</v>
      </c>
      <c r="D18585">
        <v>0.10679432132963951</v>
      </c>
      <c r="E18585">
        <f t="shared" si="170"/>
        <v>0.10679432132963951</v>
      </c>
      <c r="F18585">
        <f t="shared" si="170"/>
        <v>0.10679432132963951</v>
      </c>
      <c r="G18585">
        <f t="shared" si="170"/>
        <v>0.10679432132963951</v>
      </c>
      <c r="H18585">
        <f t="shared" si="170"/>
        <v>0.10679432132963951</v>
      </c>
      <c r="I18585">
        <f t="shared" si="170"/>
        <v>0.10679432132963951</v>
      </c>
      <c r="J18585">
        <f t="shared" si="170"/>
        <v>0.10679432132963951</v>
      </c>
      <c r="K18585">
        <f t="shared" si="170"/>
        <v>0.10679432132963951</v>
      </c>
      <c r="M18585" t="s">
        <v>470</v>
      </c>
    </row>
    <row r="18586" spans="1:13" hidden="1">
      <c r="A18586" t="s">
        <v>307</v>
      </c>
      <c r="B18586" t="s">
        <v>327</v>
      </c>
      <c r="C18586" t="s">
        <v>281</v>
      </c>
      <c r="D18586">
        <v>7.3083447802198744E-3</v>
      </c>
      <c r="E18586">
        <f t="shared" si="170"/>
        <v>7.3083447802198744E-3</v>
      </c>
      <c r="F18586">
        <f t="shared" si="170"/>
        <v>7.3083447802198744E-3</v>
      </c>
      <c r="G18586">
        <f t="shared" si="170"/>
        <v>7.3083447802198744E-3</v>
      </c>
      <c r="H18586">
        <f t="shared" si="170"/>
        <v>7.3083447802198744E-3</v>
      </c>
      <c r="I18586">
        <f t="shared" si="170"/>
        <v>7.3083447802198744E-3</v>
      </c>
      <c r="J18586">
        <f t="shared" si="170"/>
        <v>7.3083447802198744E-3</v>
      </c>
      <c r="K18586">
        <f t="shared" si="170"/>
        <v>7.3083447802198744E-3</v>
      </c>
      <c r="M18586" t="s">
        <v>470</v>
      </c>
    </row>
    <row r="18587" spans="1:13" hidden="1">
      <c r="A18587" t="s">
        <v>307</v>
      </c>
      <c r="B18587" t="s">
        <v>327</v>
      </c>
      <c r="C18587" t="s">
        <v>282</v>
      </c>
      <c r="D18587">
        <v>0.27124379578754548</v>
      </c>
      <c r="E18587">
        <f t="shared" si="170"/>
        <v>0.27124379578754548</v>
      </c>
      <c r="F18587">
        <f t="shared" si="170"/>
        <v>0.27124379578754548</v>
      </c>
      <c r="G18587">
        <f t="shared" si="170"/>
        <v>0.27124379578754548</v>
      </c>
      <c r="H18587">
        <f t="shared" si="170"/>
        <v>0.27124379578754548</v>
      </c>
      <c r="I18587">
        <f t="shared" si="170"/>
        <v>0.27124379578754548</v>
      </c>
      <c r="J18587">
        <f t="shared" si="170"/>
        <v>0.27124379578754548</v>
      </c>
      <c r="K18587">
        <f t="shared" si="170"/>
        <v>0.27124379578754548</v>
      </c>
      <c r="M18587" t="s">
        <v>470</v>
      </c>
    </row>
    <row r="18588" spans="1:13" hidden="1">
      <c r="A18588" t="s">
        <v>307</v>
      </c>
      <c r="B18588" t="s">
        <v>327</v>
      </c>
      <c r="C18588" t="s">
        <v>283</v>
      </c>
      <c r="D18588">
        <v>0.44078406593406699</v>
      </c>
      <c r="E18588">
        <f t="shared" si="170"/>
        <v>0.44078406593406699</v>
      </c>
      <c r="F18588">
        <f t="shared" si="170"/>
        <v>0.44078406593406699</v>
      </c>
      <c r="G18588">
        <f t="shared" si="170"/>
        <v>0.44078406593406699</v>
      </c>
      <c r="H18588">
        <f t="shared" si="170"/>
        <v>0.44078406593406699</v>
      </c>
      <c r="I18588">
        <f t="shared" si="170"/>
        <v>0.44078406593406699</v>
      </c>
      <c r="J18588">
        <f t="shared" si="170"/>
        <v>0.44078406593406699</v>
      </c>
      <c r="K18588">
        <f t="shared" si="170"/>
        <v>0.44078406593406699</v>
      </c>
      <c r="M18588" t="s">
        <v>470</v>
      </c>
    </row>
    <row r="18589" spans="1:13" hidden="1">
      <c r="A18589" t="s">
        <v>307</v>
      </c>
      <c r="B18589" t="s">
        <v>327</v>
      </c>
      <c r="C18589" t="s">
        <v>284</v>
      </c>
      <c r="D18589">
        <v>2.4201277472527642E-2</v>
      </c>
      <c r="E18589">
        <f t="shared" si="170"/>
        <v>2.4201277472527642E-2</v>
      </c>
      <c r="F18589">
        <f t="shared" si="170"/>
        <v>2.4201277472527642E-2</v>
      </c>
      <c r="G18589">
        <f t="shared" si="170"/>
        <v>2.4201277472527642E-2</v>
      </c>
      <c r="H18589">
        <f t="shared" si="170"/>
        <v>2.4201277472527642E-2</v>
      </c>
      <c r="I18589">
        <f t="shared" si="170"/>
        <v>2.4201277472527642E-2</v>
      </c>
      <c r="J18589">
        <f t="shared" si="170"/>
        <v>2.4201277472527642E-2</v>
      </c>
      <c r="K18589">
        <f t="shared" si="170"/>
        <v>2.4201277472527642E-2</v>
      </c>
      <c r="M18589" t="s">
        <v>470</v>
      </c>
    </row>
    <row r="18590" spans="1:13" hidden="1">
      <c r="A18590" t="s">
        <v>307</v>
      </c>
      <c r="B18590" t="s">
        <v>327</v>
      </c>
      <c r="C18590" t="s">
        <v>285</v>
      </c>
      <c r="D18590">
        <v>1.9069852053140143E-2</v>
      </c>
      <c r="E18590">
        <f t="shared" si="170"/>
        <v>1.9069852053140143E-2</v>
      </c>
      <c r="F18590">
        <f t="shared" si="170"/>
        <v>1.9069852053140143E-2</v>
      </c>
      <c r="G18590">
        <f t="shared" si="170"/>
        <v>1.9069852053140143E-2</v>
      </c>
      <c r="H18590">
        <f t="shared" si="170"/>
        <v>1.9069852053140143E-2</v>
      </c>
      <c r="I18590">
        <f t="shared" si="170"/>
        <v>1.9069852053140143E-2</v>
      </c>
      <c r="J18590">
        <f t="shared" si="170"/>
        <v>1.9069852053140143E-2</v>
      </c>
      <c r="K18590">
        <f t="shared" si="170"/>
        <v>1.9069852053140143E-2</v>
      </c>
      <c r="M18590" t="s">
        <v>470</v>
      </c>
    </row>
    <row r="18591" spans="1:13" hidden="1">
      <c r="A18591" t="s">
        <v>307</v>
      </c>
      <c r="B18591" t="s">
        <v>327</v>
      </c>
      <c r="C18591" t="s">
        <v>286</v>
      </c>
      <c r="D18591">
        <v>0.31503413722826101</v>
      </c>
      <c r="E18591">
        <f t="shared" si="170"/>
        <v>0.31503413722826101</v>
      </c>
      <c r="F18591">
        <f t="shared" si="170"/>
        <v>0.31503413722826101</v>
      </c>
      <c r="G18591">
        <f t="shared" si="170"/>
        <v>0.31503413722826101</v>
      </c>
      <c r="H18591">
        <f t="shared" si="170"/>
        <v>0.31503413722826101</v>
      </c>
      <c r="I18591">
        <f t="shared" si="170"/>
        <v>0.31503413722826101</v>
      </c>
      <c r="J18591">
        <f t="shared" si="170"/>
        <v>0.31503413722826101</v>
      </c>
      <c r="K18591">
        <f t="shared" si="170"/>
        <v>0.31503413722826101</v>
      </c>
      <c r="M18591" t="s">
        <v>470</v>
      </c>
    </row>
    <row r="18592" spans="1:13" hidden="1">
      <c r="A18592" t="s">
        <v>307</v>
      </c>
      <c r="B18592" t="s">
        <v>327</v>
      </c>
      <c r="C18592" t="s">
        <v>287</v>
      </c>
      <c r="D18592">
        <v>0.47389972826086918</v>
      </c>
      <c r="E18592">
        <f t="shared" si="170"/>
        <v>0.47389972826086918</v>
      </c>
      <c r="F18592">
        <f t="shared" si="170"/>
        <v>0.47389972826086918</v>
      </c>
      <c r="G18592">
        <f t="shared" si="170"/>
        <v>0.47389972826086918</v>
      </c>
      <c r="H18592">
        <f t="shared" si="170"/>
        <v>0.47389972826086918</v>
      </c>
      <c r="I18592">
        <f t="shared" si="170"/>
        <v>0.47389972826086918</v>
      </c>
      <c r="J18592">
        <f t="shared" si="170"/>
        <v>0.47389972826086918</v>
      </c>
      <c r="K18592">
        <f t="shared" si="170"/>
        <v>0.47389972826086918</v>
      </c>
      <c r="M18592" t="s">
        <v>470</v>
      </c>
    </row>
    <row r="18593" spans="1:13" hidden="1">
      <c r="A18593" t="s">
        <v>307</v>
      </c>
      <c r="B18593" t="s">
        <v>327</v>
      </c>
      <c r="C18593" t="s">
        <v>288</v>
      </c>
      <c r="D18593">
        <v>4.8078702445651975E-2</v>
      </c>
      <c r="E18593">
        <f t="shared" si="170"/>
        <v>4.8078702445651975E-2</v>
      </c>
      <c r="F18593">
        <f t="shared" si="170"/>
        <v>4.8078702445651975E-2</v>
      </c>
      <c r="G18593">
        <f t="shared" si="170"/>
        <v>4.8078702445651975E-2</v>
      </c>
      <c r="H18593">
        <f t="shared" si="170"/>
        <v>4.8078702445651975E-2</v>
      </c>
      <c r="I18593">
        <f t="shared" si="170"/>
        <v>4.8078702445651975E-2</v>
      </c>
      <c r="J18593">
        <f t="shared" si="170"/>
        <v>4.8078702445651975E-2</v>
      </c>
      <c r="K18593">
        <f t="shared" si="170"/>
        <v>4.8078702445651975E-2</v>
      </c>
      <c r="M18593" t="s">
        <v>470</v>
      </c>
    </row>
    <row r="18594" spans="1:13" hidden="1">
      <c r="A18594" t="s">
        <v>307</v>
      </c>
      <c r="B18594" t="s">
        <v>327</v>
      </c>
      <c r="C18594" t="s">
        <v>289</v>
      </c>
      <c r="D18594">
        <v>1.1237903362771801E-2</v>
      </c>
      <c r="E18594">
        <f t="shared" si="170"/>
        <v>1.1237903362771801E-2</v>
      </c>
      <c r="F18594">
        <f t="shared" si="170"/>
        <v>1.1237903362771801E-2</v>
      </c>
      <c r="G18594">
        <f t="shared" si="170"/>
        <v>1.1237903362771801E-2</v>
      </c>
      <c r="H18594">
        <f t="shared" si="170"/>
        <v>1.1237903362771801E-2</v>
      </c>
      <c r="I18594">
        <f t="shared" si="170"/>
        <v>1.1237903362771801E-2</v>
      </c>
      <c r="J18594">
        <f t="shared" si="170"/>
        <v>1.1237903362771801E-2</v>
      </c>
      <c r="K18594">
        <f t="shared" si="170"/>
        <v>1.1237903362771801E-2</v>
      </c>
      <c r="M18594" t="s">
        <v>470</v>
      </c>
    </row>
    <row r="18595" spans="1:13" hidden="1">
      <c r="A18595" t="s">
        <v>307</v>
      </c>
      <c r="B18595" t="s">
        <v>327</v>
      </c>
      <c r="C18595" t="s">
        <v>290</v>
      </c>
      <c r="D18595">
        <v>0.29124547101449322</v>
      </c>
      <c r="E18595">
        <f t="shared" si="170"/>
        <v>0.29124547101449322</v>
      </c>
      <c r="F18595">
        <f t="shared" si="170"/>
        <v>0.29124547101449322</v>
      </c>
      <c r="G18595">
        <f t="shared" si="170"/>
        <v>0.29124547101449322</v>
      </c>
      <c r="H18595">
        <f t="shared" si="170"/>
        <v>0.29124547101449322</v>
      </c>
      <c r="I18595">
        <f t="shared" si="170"/>
        <v>0.29124547101449322</v>
      </c>
      <c r="J18595">
        <f t="shared" si="170"/>
        <v>0.29124547101449322</v>
      </c>
      <c r="K18595">
        <f t="shared" si="170"/>
        <v>0.29124547101449322</v>
      </c>
      <c r="M18595" t="s">
        <v>470</v>
      </c>
    </row>
    <row r="18596" spans="1:13" hidden="1">
      <c r="A18596" t="s">
        <v>307</v>
      </c>
      <c r="B18596" t="s">
        <v>327</v>
      </c>
      <c r="C18596" t="s">
        <v>291</v>
      </c>
      <c r="D18596">
        <v>0.27654363677536264</v>
      </c>
      <c r="E18596">
        <f t="shared" si="170"/>
        <v>0.27654363677536264</v>
      </c>
      <c r="F18596">
        <f t="shared" si="170"/>
        <v>0.27654363677536264</v>
      </c>
      <c r="G18596">
        <f t="shared" si="170"/>
        <v>0.27654363677536264</v>
      </c>
      <c r="H18596">
        <f t="shared" si="170"/>
        <v>0.27654363677536264</v>
      </c>
      <c r="I18596">
        <f t="shared" si="170"/>
        <v>0.27654363677536264</v>
      </c>
      <c r="J18596">
        <f t="shared" si="170"/>
        <v>0.27654363677536264</v>
      </c>
      <c r="K18596">
        <f t="shared" si="170"/>
        <v>0.27654363677536264</v>
      </c>
      <c r="M18596" t="s">
        <v>470</v>
      </c>
    </row>
    <row r="18597" spans="1:13" hidden="1">
      <c r="A18597" t="s">
        <v>307</v>
      </c>
      <c r="B18597" t="s">
        <v>327</v>
      </c>
      <c r="C18597" t="s">
        <v>292</v>
      </c>
      <c r="D18597">
        <v>6.09658627717393E-2</v>
      </c>
      <c r="E18597">
        <f t="shared" si="170"/>
        <v>6.09658627717393E-2</v>
      </c>
      <c r="F18597">
        <f t="shared" si="170"/>
        <v>6.09658627717393E-2</v>
      </c>
      <c r="G18597">
        <f t="shared" si="170"/>
        <v>6.09658627717393E-2</v>
      </c>
      <c r="H18597">
        <f t="shared" si="170"/>
        <v>6.09658627717393E-2</v>
      </c>
      <c r="I18597">
        <f t="shared" si="170"/>
        <v>6.09658627717393E-2</v>
      </c>
      <c r="J18597">
        <f t="shared" si="170"/>
        <v>6.09658627717393E-2</v>
      </c>
      <c r="K18597">
        <f t="shared" si="170"/>
        <v>6.09658627717393E-2</v>
      </c>
      <c r="M18597" t="s">
        <v>470</v>
      </c>
    </row>
    <row r="18598" spans="1:13" hidden="1">
      <c r="A18598" t="s">
        <v>307</v>
      </c>
      <c r="B18598" t="s">
        <v>326</v>
      </c>
      <c r="C18598" t="s">
        <v>278</v>
      </c>
      <c r="D18598">
        <f t="shared" si="169"/>
        <v>1.8659658356417398E-2</v>
      </c>
      <c r="E18598">
        <f t="shared" si="170"/>
        <v>1.8659658356417398E-2</v>
      </c>
      <c r="F18598">
        <f t="shared" si="170"/>
        <v>1.8659658356417398E-2</v>
      </c>
      <c r="G18598">
        <f t="shared" si="170"/>
        <v>1.8659658356417398E-2</v>
      </c>
      <c r="H18598">
        <f t="shared" si="170"/>
        <v>1.8659658356417398E-2</v>
      </c>
      <c r="I18598">
        <f t="shared" si="170"/>
        <v>1.8659658356417398E-2</v>
      </c>
      <c r="J18598">
        <f t="shared" si="170"/>
        <v>1.8659658356417398E-2</v>
      </c>
      <c r="K18598">
        <f t="shared" si="170"/>
        <v>1.8659658356417398E-2</v>
      </c>
    </row>
    <row r="18599" spans="1:13" hidden="1">
      <c r="A18599" t="s">
        <v>307</v>
      </c>
      <c r="B18599" t="s">
        <v>326</v>
      </c>
      <c r="C18599" t="s">
        <v>279</v>
      </c>
      <c r="D18599">
        <f t="shared" ref="D18599:D18629" si="171">D18583</f>
        <v>0.28909078947368427</v>
      </c>
      <c r="E18599">
        <f t="shared" si="170"/>
        <v>0.28909078947368427</v>
      </c>
      <c r="F18599">
        <f t="shared" si="170"/>
        <v>0.28909078947368427</v>
      </c>
      <c r="G18599">
        <f t="shared" si="170"/>
        <v>0.28909078947368427</v>
      </c>
      <c r="H18599">
        <f t="shared" si="170"/>
        <v>0.28909078947368427</v>
      </c>
      <c r="I18599">
        <f t="shared" si="170"/>
        <v>0.28909078947368427</v>
      </c>
      <c r="J18599">
        <f t="shared" si="170"/>
        <v>0.28909078947368427</v>
      </c>
      <c r="K18599">
        <f t="shared" si="170"/>
        <v>0.28909078947368427</v>
      </c>
      <c r="M18599" t="s">
        <v>470</v>
      </c>
    </row>
    <row r="18600" spans="1:13" hidden="1">
      <c r="A18600" t="s">
        <v>307</v>
      </c>
      <c r="B18600" t="s">
        <v>326</v>
      </c>
      <c r="C18600" t="s">
        <v>280</v>
      </c>
      <c r="D18600">
        <f t="shared" si="171"/>
        <v>0.37066582409972165</v>
      </c>
      <c r="E18600">
        <f t="shared" si="170"/>
        <v>0.37066582409972165</v>
      </c>
      <c r="F18600">
        <f t="shared" si="170"/>
        <v>0.37066582409972165</v>
      </c>
      <c r="G18600">
        <f t="shared" si="170"/>
        <v>0.37066582409972165</v>
      </c>
      <c r="H18600">
        <f t="shared" si="170"/>
        <v>0.37066582409972165</v>
      </c>
      <c r="I18600">
        <f t="shared" si="170"/>
        <v>0.37066582409972165</v>
      </c>
      <c r="J18600">
        <f t="shared" si="170"/>
        <v>0.37066582409972165</v>
      </c>
      <c r="K18600">
        <f t="shared" si="170"/>
        <v>0.37066582409972165</v>
      </c>
      <c r="M18600" t="s">
        <v>470</v>
      </c>
    </row>
    <row r="18601" spans="1:13" hidden="1">
      <c r="A18601" t="s">
        <v>307</v>
      </c>
      <c r="B18601" t="s">
        <v>326</v>
      </c>
      <c r="C18601" t="s">
        <v>277</v>
      </c>
      <c r="D18601">
        <f t="shared" si="171"/>
        <v>0.10679432132963951</v>
      </c>
      <c r="E18601">
        <f t="shared" si="170"/>
        <v>0.10679432132963951</v>
      </c>
      <c r="F18601">
        <f t="shared" si="170"/>
        <v>0.10679432132963951</v>
      </c>
      <c r="G18601">
        <f t="shared" si="170"/>
        <v>0.10679432132963951</v>
      </c>
      <c r="H18601">
        <f t="shared" si="170"/>
        <v>0.10679432132963951</v>
      </c>
      <c r="I18601">
        <f t="shared" si="170"/>
        <v>0.10679432132963951</v>
      </c>
      <c r="J18601">
        <f t="shared" si="170"/>
        <v>0.10679432132963951</v>
      </c>
      <c r="K18601">
        <f t="shared" si="170"/>
        <v>0.10679432132963951</v>
      </c>
      <c r="M18601" t="s">
        <v>470</v>
      </c>
    </row>
    <row r="18602" spans="1:13" hidden="1">
      <c r="A18602" t="s">
        <v>307</v>
      </c>
      <c r="B18602" t="s">
        <v>326</v>
      </c>
      <c r="C18602" t="s">
        <v>281</v>
      </c>
      <c r="D18602">
        <f t="shared" si="171"/>
        <v>7.3083447802198744E-3</v>
      </c>
      <c r="E18602">
        <f t="shared" si="170"/>
        <v>7.3083447802198744E-3</v>
      </c>
      <c r="F18602">
        <f t="shared" si="170"/>
        <v>7.3083447802198744E-3</v>
      </c>
      <c r="G18602">
        <f t="shared" si="170"/>
        <v>7.3083447802198744E-3</v>
      </c>
      <c r="H18602">
        <f t="shared" si="170"/>
        <v>7.3083447802198744E-3</v>
      </c>
      <c r="I18602">
        <f t="shared" si="170"/>
        <v>7.3083447802198744E-3</v>
      </c>
      <c r="J18602">
        <f t="shared" si="170"/>
        <v>7.3083447802198744E-3</v>
      </c>
      <c r="K18602">
        <f t="shared" si="170"/>
        <v>7.3083447802198744E-3</v>
      </c>
      <c r="M18602" t="s">
        <v>470</v>
      </c>
    </row>
    <row r="18603" spans="1:13" hidden="1">
      <c r="A18603" t="s">
        <v>307</v>
      </c>
      <c r="B18603" t="s">
        <v>326</v>
      </c>
      <c r="C18603" t="s">
        <v>282</v>
      </c>
      <c r="D18603">
        <f t="shared" si="171"/>
        <v>0.27124379578754548</v>
      </c>
      <c r="E18603">
        <f t="shared" si="170"/>
        <v>0.27124379578754548</v>
      </c>
      <c r="F18603">
        <f t="shared" si="170"/>
        <v>0.27124379578754548</v>
      </c>
      <c r="G18603">
        <f t="shared" si="170"/>
        <v>0.27124379578754548</v>
      </c>
      <c r="H18603">
        <f t="shared" si="170"/>
        <v>0.27124379578754548</v>
      </c>
      <c r="I18603">
        <f t="shared" si="170"/>
        <v>0.27124379578754548</v>
      </c>
      <c r="J18603">
        <f t="shared" si="170"/>
        <v>0.27124379578754548</v>
      </c>
      <c r="K18603">
        <f t="shared" si="170"/>
        <v>0.27124379578754548</v>
      </c>
      <c r="M18603" t="s">
        <v>470</v>
      </c>
    </row>
    <row r="18604" spans="1:13" hidden="1">
      <c r="A18604" t="s">
        <v>307</v>
      </c>
      <c r="B18604" t="s">
        <v>326</v>
      </c>
      <c r="C18604" t="s">
        <v>283</v>
      </c>
      <c r="D18604">
        <f t="shared" si="171"/>
        <v>0.44078406593406699</v>
      </c>
      <c r="E18604">
        <f t="shared" si="170"/>
        <v>0.44078406593406699</v>
      </c>
      <c r="F18604">
        <f t="shared" si="170"/>
        <v>0.44078406593406699</v>
      </c>
      <c r="G18604">
        <f t="shared" si="170"/>
        <v>0.44078406593406699</v>
      </c>
      <c r="H18604">
        <f t="shared" si="170"/>
        <v>0.44078406593406699</v>
      </c>
      <c r="I18604">
        <f t="shared" si="170"/>
        <v>0.44078406593406699</v>
      </c>
      <c r="J18604">
        <f t="shared" si="170"/>
        <v>0.44078406593406699</v>
      </c>
      <c r="K18604">
        <f t="shared" si="170"/>
        <v>0.44078406593406699</v>
      </c>
      <c r="M18604" t="s">
        <v>470</v>
      </c>
    </row>
    <row r="18605" spans="1:13" hidden="1">
      <c r="A18605" t="s">
        <v>307</v>
      </c>
      <c r="B18605" t="s">
        <v>326</v>
      </c>
      <c r="C18605" t="s">
        <v>284</v>
      </c>
      <c r="D18605">
        <f t="shared" si="171"/>
        <v>2.4201277472527642E-2</v>
      </c>
      <c r="E18605">
        <f t="shared" si="170"/>
        <v>2.4201277472527642E-2</v>
      </c>
      <c r="F18605">
        <f t="shared" si="170"/>
        <v>2.4201277472527642E-2</v>
      </c>
      <c r="G18605">
        <f t="shared" si="170"/>
        <v>2.4201277472527642E-2</v>
      </c>
      <c r="H18605">
        <f t="shared" si="170"/>
        <v>2.4201277472527642E-2</v>
      </c>
      <c r="I18605">
        <f t="shared" si="170"/>
        <v>2.4201277472527642E-2</v>
      </c>
      <c r="J18605">
        <f t="shared" si="170"/>
        <v>2.4201277472527642E-2</v>
      </c>
      <c r="K18605">
        <f t="shared" si="170"/>
        <v>2.4201277472527642E-2</v>
      </c>
      <c r="M18605" t="s">
        <v>470</v>
      </c>
    </row>
    <row r="18606" spans="1:13" hidden="1">
      <c r="A18606" t="s">
        <v>307</v>
      </c>
      <c r="B18606" t="s">
        <v>326</v>
      </c>
      <c r="C18606" t="s">
        <v>285</v>
      </c>
      <c r="D18606">
        <f t="shared" si="171"/>
        <v>1.9069852053140143E-2</v>
      </c>
      <c r="E18606">
        <f t="shared" si="170"/>
        <v>1.9069852053140143E-2</v>
      </c>
      <c r="F18606">
        <f t="shared" si="170"/>
        <v>1.9069852053140143E-2</v>
      </c>
      <c r="G18606">
        <f t="shared" si="170"/>
        <v>1.9069852053140143E-2</v>
      </c>
      <c r="H18606">
        <f t="shared" si="170"/>
        <v>1.9069852053140143E-2</v>
      </c>
      <c r="I18606">
        <f t="shared" si="170"/>
        <v>1.9069852053140143E-2</v>
      </c>
      <c r="J18606">
        <f t="shared" si="170"/>
        <v>1.9069852053140143E-2</v>
      </c>
      <c r="K18606">
        <f t="shared" ref="K18606:K18669" si="172">$D18606</f>
        <v>1.9069852053140143E-2</v>
      </c>
      <c r="M18606" t="s">
        <v>470</v>
      </c>
    </row>
    <row r="18607" spans="1:13" hidden="1">
      <c r="A18607" t="s">
        <v>307</v>
      </c>
      <c r="B18607" t="s">
        <v>326</v>
      </c>
      <c r="C18607" t="s">
        <v>286</v>
      </c>
      <c r="D18607">
        <f t="shared" si="171"/>
        <v>0.31503413722826101</v>
      </c>
      <c r="E18607">
        <f t="shared" ref="E18607:J18649" si="173">$D18607</f>
        <v>0.31503413722826101</v>
      </c>
      <c r="F18607">
        <f t="shared" si="173"/>
        <v>0.31503413722826101</v>
      </c>
      <c r="G18607">
        <f t="shared" si="173"/>
        <v>0.31503413722826101</v>
      </c>
      <c r="H18607">
        <f t="shared" si="173"/>
        <v>0.31503413722826101</v>
      </c>
      <c r="I18607">
        <f t="shared" si="173"/>
        <v>0.31503413722826101</v>
      </c>
      <c r="J18607">
        <f t="shared" si="173"/>
        <v>0.31503413722826101</v>
      </c>
      <c r="K18607">
        <f t="shared" si="172"/>
        <v>0.31503413722826101</v>
      </c>
      <c r="M18607" t="s">
        <v>470</v>
      </c>
    </row>
    <row r="18608" spans="1:13" hidden="1">
      <c r="A18608" t="s">
        <v>307</v>
      </c>
      <c r="B18608" t="s">
        <v>326</v>
      </c>
      <c r="C18608" t="s">
        <v>287</v>
      </c>
      <c r="D18608">
        <f t="shared" si="171"/>
        <v>0.47389972826086918</v>
      </c>
      <c r="E18608">
        <f t="shared" si="173"/>
        <v>0.47389972826086918</v>
      </c>
      <c r="F18608">
        <f t="shared" si="173"/>
        <v>0.47389972826086918</v>
      </c>
      <c r="G18608">
        <f t="shared" si="173"/>
        <v>0.47389972826086918</v>
      </c>
      <c r="H18608">
        <f t="shared" si="173"/>
        <v>0.47389972826086918</v>
      </c>
      <c r="I18608">
        <f t="shared" si="173"/>
        <v>0.47389972826086918</v>
      </c>
      <c r="J18608">
        <f t="shared" si="173"/>
        <v>0.47389972826086918</v>
      </c>
      <c r="K18608">
        <f t="shared" si="172"/>
        <v>0.47389972826086918</v>
      </c>
      <c r="M18608" t="s">
        <v>470</v>
      </c>
    </row>
    <row r="18609" spans="1:13" hidden="1">
      <c r="A18609" t="s">
        <v>307</v>
      </c>
      <c r="B18609" t="s">
        <v>326</v>
      </c>
      <c r="C18609" t="s">
        <v>288</v>
      </c>
      <c r="D18609">
        <f t="shared" si="171"/>
        <v>4.8078702445651975E-2</v>
      </c>
      <c r="E18609">
        <f t="shared" si="173"/>
        <v>4.8078702445651975E-2</v>
      </c>
      <c r="F18609">
        <f t="shared" si="173"/>
        <v>4.8078702445651975E-2</v>
      </c>
      <c r="G18609">
        <f t="shared" si="173"/>
        <v>4.8078702445651975E-2</v>
      </c>
      <c r="H18609">
        <f t="shared" si="173"/>
        <v>4.8078702445651975E-2</v>
      </c>
      <c r="I18609">
        <f t="shared" si="173"/>
        <v>4.8078702445651975E-2</v>
      </c>
      <c r="J18609">
        <f t="shared" si="173"/>
        <v>4.8078702445651975E-2</v>
      </c>
      <c r="K18609">
        <f t="shared" si="172"/>
        <v>4.8078702445651975E-2</v>
      </c>
      <c r="M18609" t="s">
        <v>470</v>
      </c>
    </row>
    <row r="18610" spans="1:13" hidden="1">
      <c r="A18610" t="s">
        <v>307</v>
      </c>
      <c r="B18610" t="s">
        <v>326</v>
      </c>
      <c r="C18610" t="s">
        <v>289</v>
      </c>
      <c r="D18610">
        <f t="shared" si="171"/>
        <v>1.1237903362771801E-2</v>
      </c>
      <c r="E18610">
        <f t="shared" si="173"/>
        <v>1.1237903362771801E-2</v>
      </c>
      <c r="F18610">
        <f t="shared" si="173"/>
        <v>1.1237903362771801E-2</v>
      </c>
      <c r="G18610">
        <f t="shared" si="173"/>
        <v>1.1237903362771801E-2</v>
      </c>
      <c r="H18610">
        <f t="shared" si="173"/>
        <v>1.1237903362771801E-2</v>
      </c>
      <c r="I18610">
        <f t="shared" si="173"/>
        <v>1.1237903362771801E-2</v>
      </c>
      <c r="J18610">
        <f t="shared" si="173"/>
        <v>1.1237903362771801E-2</v>
      </c>
      <c r="K18610">
        <f t="shared" si="172"/>
        <v>1.1237903362771801E-2</v>
      </c>
      <c r="M18610" t="s">
        <v>470</v>
      </c>
    </row>
    <row r="18611" spans="1:13" hidden="1">
      <c r="A18611" t="s">
        <v>307</v>
      </c>
      <c r="B18611" t="s">
        <v>326</v>
      </c>
      <c r="C18611" t="s">
        <v>290</v>
      </c>
      <c r="D18611">
        <f t="shared" si="171"/>
        <v>0.29124547101449322</v>
      </c>
      <c r="E18611">
        <f t="shared" si="173"/>
        <v>0.29124547101449322</v>
      </c>
      <c r="F18611">
        <f t="shared" si="173"/>
        <v>0.29124547101449322</v>
      </c>
      <c r="G18611">
        <f t="shared" si="173"/>
        <v>0.29124547101449322</v>
      </c>
      <c r="H18611">
        <f t="shared" si="173"/>
        <v>0.29124547101449322</v>
      </c>
      <c r="I18611">
        <f t="shared" si="173"/>
        <v>0.29124547101449322</v>
      </c>
      <c r="J18611">
        <f t="shared" si="173"/>
        <v>0.29124547101449322</v>
      </c>
      <c r="K18611">
        <f t="shared" si="172"/>
        <v>0.29124547101449322</v>
      </c>
      <c r="M18611" t="s">
        <v>470</v>
      </c>
    </row>
    <row r="18612" spans="1:13" hidden="1">
      <c r="A18612" t="s">
        <v>307</v>
      </c>
      <c r="B18612" t="s">
        <v>326</v>
      </c>
      <c r="C18612" t="s">
        <v>291</v>
      </c>
      <c r="D18612">
        <f t="shared" si="171"/>
        <v>0.27654363677536264</v>
      </c>
      <c r="E18612">
        <f t="shared" si="173"/>
        <v>0.27654363677536264</v>
      </c>
      <c r="F18612">
        <f t="shared" si="173"/>
        <v>0.27654363677536264</v>
      </c>
      <c r="G18612">
        <f t="shared" si="173"/>
        <v>0.27654363677536264</v>
      </c>
      <c r="H18612">
        <f t="shared" si="173"/>
        <v>0.27654363677536264</v>
      </c>
      <c r="I18612">
        <f t="shared" si="173"/>
        <v>0.27654363677536264</v>
      </c>
      <c r="J18612">
        <f t="shared" si="173"/>
        <v>0.27654363677536264</v>
      </c>
      <c r="K18612">
        <f t="shared" si="172"/>
        <v>0.27654363677536264</v>
      </c>
      <c r="M18612" t="s">
        <v>470</v>
      </c>
    </row>
    <row r="18613" spans="1:13" hidden="1">
      <c r="A18613" t="s">
        <v>307</v>
      </c>
      <c r="B18613" t="s">
        <v>326</v>
      </c>
      <c r="C18613" t="s">
        <v>292</v>
      </c>
      <c r="D18613">
        <f t="shared" si="171"/>
        <v>6.09658627717393E-2</v>
      </c>
      <c r="E18613">
        <f t="shared" si="173"/>
        <v>6.09658627717393E-2</v>
      </c>
      <c r="F18613">
        <f t="shared" si="173"/>
        <v>6.09658627717393E-2</v>
      </c>
      <c r="G18613">
        <f t="shared" si="173"/>
        <v>6.09658627717393E-2</v>
      </c>
      <c r="H18613">
        <f t="shared" si="173"/>
        <v>6.09658627717393E-2</v>
      </c>
      <c r="I18613">
        <f t="shared" si="173"/>
        <v>6.09658627717393E-2</v>
      </c>
      <c r="J18613">
        <f t="shared" si="173"/>
        <v>6.09658627717393E-2</v>
      </c>
      <c r="K18613">
        <f t="shared" si="172"/>
        <v>6.09658627717393E-2</v>
      </c>
      <c r="M18613" t="s">
        <v>470</v>
      </c>
    </row>
    <row r="18614" spans="1:13" hidden="1">
      <c r="A18614" t="s">
        <v>307</v>
      </c>
      <c r="B18614" t="s">
        <v>328</v>
      </c>
      <c r="C18614" t="s">
        <v>278</v>
      </c>
      <c r="D18614">
        <f t="shared" si="171"/>
        <v>1.8659658356417398E-2</v>
      </c>
      <c r="E18614">
        <f t="shared" si="173"/>
        <v>1.8659658356417398E-2</v>
      </c>
      <c r="F18614">
        <f t="shared" si="173"/>
        <v>1.8659658356417398E-2</v>
      </c>
      <c r="G18614">
        <f t="shared" si="173"/>
        <v>1.8659658356417398E-2</v>
      </c>
      <c r="H18614">
        <f t="shared" si="173"/>
        <v>1.8659658356417398E-2</v>
      </c>
      <c r="I18614">
        <f t="shared" si="173"/>
        <v>1.8659658356417398E-2</v>
      </c>
      <c r="J18614">
        <f t="shared" si="173"/>
        <v>1.8659658356417398E-2</v>
      </c>
      <c r="K18614">
        <f t="shared" si="172"/>
        <v>1.8659658356417398E-2</v>
      </c>
    </row>
    <row r="18615" spans="1:13" hidden="1">
      <c r="A18615" t="s">
        <v>307</v>
      </c>
      <c r="B18615" t="s">
        <v>328</v>
      </c>
      <c r="C18615" t="s">
        <v>279</v>
      </c>
      <c r="D18615">
        <f t="shared" si="171"/>
        <v>0.28909078947368427</v>
      </c>
      <c r="E18615">
        <f t="shared" si="173"/>
        <v>0.28909078947368427</v>
      </c>
      <c r="F18615">
        <f t="shared" si="173"/>
        <v>0.28909078947368427</v>
      </c>
      <c r="G18615">
        <f t="shared" si="173"/>
        <v>0.28909078947368427</v>
      </c>
      <c r="H18615">
        <f t="shared" si="173"/>
        <v>0.28909078947368427</v>
      </c>
      <c r="I18615">
        <f t="shared" si="173"/>
        <v>0.28909078947368427</v>
      </c>
      <c r="J18615">
        <f t="shared" si="173"/>
        <v>0.28909078947368427</v>
      </c>
      <c r="K18615">
        <f t="shared" si="172"/>
        <v>0.28909078947368427</v>
      </c>
      <c r="M18615" t="s">
        <v>470</v>
      </c>
    </row>
    <row r="18616" spans="1:13" hidden="1">
      <c r="A18616" t="s">
        <v>307</v>
      </c>
      <c r="B18616" t="s">
        <v>328</v>
      </c>
      <c r="C18616" t="s">
        <v>280</v>
      </c>
      <c r="D18616">
        <f t="shared" si="171"/>
        <v>0.37066582409972165</v>
      </c>
      <c r="E18616">
        <f t="shared" si="173"/>
        <v>0.37066582409972165</v>
      </c>
      <c r="F18616">
        <f t="shared" si="173"/>
        <v>0.37066582409972165</v>
      </c>
      <c r="G18616">
        <f t="shared" si="173"/>
        <v>0.37066582409972165</v>
      </c>
      <c r="H18616">
        <f t="shared" si="173"/>
        <v>0.37066582409972165</v>
      </c>
      <c r="I18616">
        <f t="shared" si="173"/>
        <v>0.37066582409972165</v>
      </c>
      <c r="J18616">
        <f t="shared" si="173"/>
        <v>0.37066582409972165</v>
      </c>
      <c r="K18616">
        <f t="shared" si="172"/>
        <v>0.37066582409972165</v>
      </c>
      <c r="M18616" t="s">
        <v>470</v>
      </c>
    </row>
    <row r="18617" spans="1:13" hidden="1">
      <c r="A18617" t="s">
        <v>307</v>
      </c>
      <c r="B18617" t="s">
        <v>328</v>
      </c>
      <c r="C18617" t="s">
        <v>277</v>
      </c>
      <c r="D18617">
        <f t="shared" si="171"/>
        <v>0.10679432132963951</v>
      </c>
      <c r="E18617">
        <f t="shared" si="173"/>
        <v>0.10679432132963951</v>
      </c>
      <c r="F18617">
        <f t="shared" si="173"/>
        <v>0.10679432132963951</v>
      </c>
      <c r="G18617">
        <f t="shared" si="173"/>
        <v>0.10679432132963951</v>
      </c>
      <c r="H18617">
        <f t="shared" si="173"/>
        <v>0.10679432132963951</v>
      </c>
      <c r="I18617">
        <f t="shared" si="173"/>
        <v>0.10679432132963951</v>
      </c>
      <c r="J18617">
        <f t="shared" si="173"/>
        <v>0.10679432132963951</v>
      </c>
      <c r="K18617">
        <f t="shared" si="172"/>
        <v>0.10679432132963951</v>
      </c>
      <c r="M18617" t="s">
        <v>470</v>
      </c>
    </row>
    <row r="18618" spans="1:13" hidden="1">
      <c r="A18618" t="s">
        <v>307</v>
      </c>
      <c r="B18618" t="s">
        <v>328</v>
      </c>
      <c r="C18618" t="s">
        <v>281</v>
      </c>
      <c r="D18618">
        <f t="shared" si="171"/>
        <v>7.3083447802198744E-3</v>
      </c>
      <c r="E18618">
        <f t="shared" si="173"/>
        <v>7.3083447802198744E-3</v>
      </c>
      <c r="F18618">
        <f t="shared" si="173"/>
        <v>7.3083447802198744E-3</v>
      </c>
      <c r="G18618">
        <f t="shared" si="173"/>
        <v>7.3083447802198744E-3</v>
      </c>
      <c r="H18618">
        <f t="shared" si="173"/>
        <v>7.3083447802198744E-3</v>
      </c>
      <c r="I18618">
        <f t="shared" si="173"/>
        <v>7.3083447802198744E-3</v>
      </c>
      <c r="J18618">
        <f t="shared" si="173"/>
        <v>7.3083447802198744E-3</v>
      </c>
      <c r="K18618">
        <f t="shared" si="172"/>
        <v>7.3083447802198744E-3</v>
      </c>
      <c r="M18618" t="s">
        <v>470</v>
      </c>
    </row>
    <row r="18619" spans="1:13" hidden="1">
      <c r="A18619" t="s">
        <v>307</v>
      </c>
      <c r="B18619" t="s">
        <v>328</v>
      </c>
      <c r="C18619" t="s">
        <v>282</v>
      </c>
      <c r="D18619">
        <f t="shared" si="171"/>
        <v>0.27124379578754548</v>
      </c>
      <c r="E18619">
        <f t="shared" si="173"/>
        <v>0.27124379578754548</v>
      </c>
      <c r="F18619">
        <f t="shared" si="173"/>
        <v>0.27124379578754548</v>
      </c>
      <c r="G18619">
        <f t="shared" si="173"/>
        <v>0.27124379578754548</v>
      </c>
      <c r="H18619">
        <f t="shared" si="173"/>
        <v>0.27124379578754548</v>
      </c>
      <c r="I18619">
        <f t="shared" si="173"/>
        <v>0.27124379578754548</v>
      </c>
      <c r="J18619">
        <f t="shared" si="173"/>
        <v>0.27124379578754548</v>
      </c>
      <c r="K18619">
        <f t="shared" si="172"/>
        <v>0.27124379578754548</v>
      </c>
      <c r="M18619" t="s">
        <v>470</v>
      </c>
    </row>
    <row r="18620" spans="1:13" hidden="1">
      <c r="A18620" t="s">
        <v>307</v>
      </c>
      <c r="B18620" t="s">
        <v>328</v>
      </c>
      <c r="C18620" t="s">
        <v>283</v>
      </c>
      <c r="D18620">
        <f t="shared" si="171"/>
        <v>0.44078406593406699</v>
      </c>
      <c r="E18620">
        <f t="shared" si="173"/>
        <v>0.44078406593406699</v>
      </c>
      <c r="F18620">
        <f t="shared" si="173"/>
        <v>0.44078406593406699</v>
      </c>
      <c r="G18620">
        <f t="shared" si="173"/>
        <v>0.44078406593406699</v>
      </c>
      <c r="H18620">
        <f t="shared" si="173"/>
        <v>0.44078406593406699</v>
      </c>
      <c r="I18620">
        <f t="shared" si="173"/>
        <v>0.44078406593406699</v>
      </c>
      <c r="J18620">
        <f t="shared" si="173"/>
        <v>0.44078406593406699</v>
      </c>
      <c r="K18620">
        <f t="shared" si="172"/>
        <v>0.44078406593406699</v>
      </c>
      <c r="M18620" t="s">
        <v>470</v>
      </c>
    </row>
    <row r="18621" spans="1:13" hidden="1">
      <c r="A18621" t="s">
        <v>307</v>
      </c>
      <c r="B18621" t="s">
        <v>328</v>
      </c>
      <c r="C18621" t="s">
        <v>284</v>
      </c>
      <c r="D18621">
        <f t="shared" si="171"/>
        <v>2.4201277472527642E-2</v>
      </c>
      <c r="E18621">
        <f t="shared" si="173"/>
        <v>2.4201277472527642E-2</v>
      </c>
      <c r="F18621">
        <f t="shared" si="173"/>
        <v>2.4201277472527642E-2</v>
      </c>
      <c r="G18621">
        <f t="shared" si="173"/>
        <v>2.4201277472527642E-2</v>
      </c>
      <c r="H18621">
        <f t="shared" si="173"/>
        <v>2.4201277472527642E-2</v>
      </c>
      <c r="I18621">
        <f t="shared" si="173"/>
        <v>2.4201277472527642E-2</v>
      </c>
      <c r="J18621">
        <f t="shared" si="173"/>
        <v>2.4201277472527642E-2</v>
      </c>
      <c r="K18621">
        <f t="shared" si="172"/>
        <v>2.4201277472527642E-2</v>
      </c>
      <c r="M18621" t="s">
        <v>470</v>
      </c>
    </row>
    <row r="18622" spans="1:13" hidden="1">
      <c r="A18622" t="s">
        <v>307</v>
      </c>
      <c r="B18622" t="s">
        <v>328</v>
      </c>
      <c r="C18622" t="s">
        <v>285</v>
      </c>
      <c r="D18622">
        <f t="shared" si="171"/>
        <v>1.9069852053140143E-2</v>
      </c>
      <c r="E18622">
        <f t="shared" si="173"/>
        <v>1.9069852053140143E-2</v>
      </c>
      <c r="F18622">
        <f t="shared" si="173"/>
        <v>1.9069852053140143E-2</v>
      </c>
      <c r="G18622">
        <f t="shared" si="173"/>
        <v>1.9069852053140143E-2</v>
      </c>
      <c r="H18622">
        <f t="shared" si="173"/>
        <v>1.9069852053140143E-2</v>
      </c>
      <c r="I18622">
        <f t="shared" si="173"/>
        <v>1.9069852053140143E-2</v>
      </c>
      <c r="J18622">
        <f t="shared" si="173"/>
        <v>1.9069852053140143E-2</v>
      </c>
      <c r="K18622">
        <f t="shared" si="172"/>
        <v>1.9069852053140143E-2</v>
      </c>
      <c r="M18622" t="s">
        <v>470</v>
      </c>
    </row>
    <row r="18623" spans="1:13" hidden="1">
      <c r="A18623" t="s">
        <v>307</v>
      </c>
      <c r="B18623" t="s">
        <v>328</v>
      </c>
      <c r="C18623" t="s">
        <v>286</v>
      </c>
      <c r="D18623">
        <f t="shared" si="171"/>
        <v>0.31503413722826101</v>
      </c>
      <c r="E18623">
        <f t="shared" si="173"/>
        <v>0.31503413722826101</v>
      </c>
      <c r="F18623">
        <f t="shared" si="173"/>
        <v>0.31503413722826101</v>
      </c>
      <c r="G18623">
        <f t="shared" si="173"/>
        <v>0.31503413722826101</v>
      </c>
      <c r="H18623">
        <f t="shared" si="173"/>
        <v>0.31503413722826101</v>
      </c>
      <c r="I18623">
        <f t="shared" si="173"/>
        <v>0.31503413722826101</v>
      </c>
      <c r="J18623">
        <f t="shared" si="173"/>
        <v>0.31503413722826101</v>
      </c>
      <c r="K18623">
        <f t="shared" si="172"/>
        <v>0.31503413722826101</v>
      </c>
      <c r="M18623" t="s">
        <v>470</v>
      </c>
    </row>
    <row r="18624" spans="1:13" hidden="1">
      <c r="A18624" t="s">
        <v>307</v>
      </c>
      <c r="B18624" t="s">
        <v>328</v>
      </c>
      <c r="C18624" t="s">
        <v>287</v>
      </c>
      <c r="D18624">
        <f t="shared" si="171"/>
        <v>0.47389972826086918</v>
      </c>
      <c r="E18624">
        <f t="shared" si="173"/>
        <v>0.47389972826086918</v>
      </c>
      <c r="F18624">
        <f t="shared" si="173"/>
        <v>0.47389972826086918</v>
      </c>
      <c r="G18624">
        <f t="shared" si="173"/>
        <v>0.47389972826086918</v>
      </c>
      <c r="H18624">
        <f t="shared" si="173"/>
        <v>0.47389972826086918</v>
      </c>
      <c r="I18624">
        <f t="shared" si="173"/>
        <v>0.47389972826086918</v>
      </c>
      <c r="J18624">
        <f t="shared" si="173"/>
        <v>0.47389972826086918</v>
      </c>
      <c r="K18624">
        <f t="shared" si="172"/>
        <v>0.47389972826086918</v>
      </c>
      <c r="M18624" t="s">
        <v>470</v>
      </c>
    </row>
    <row r="18625" spans="1:13" hidden="1">
      <c r="A18625" t="s">
        <v>307</v>
      </c>
      <c r="B18625" t="s">
        <v>328</v>
      </c>
      <c r="C18625" t="s">
        <v>288</v>
      </c>
      <c r="D18625">
        <f t="shared" si="171"/>
        <v>4.8078702445651975E-2</v>
      </c>
      <c r="E18625">
        <f t="shared" si="173"/>
        <v>4.8078702445651975E-2</v>
      </c>
      <c r="F18625">
        <f t="shared" si="173"/>
        <v>4.8078702445651975E-2</v>
      </c>
      <c r="G18625">
        <f t="shared" si="173"/>
        <v>4.8078702445651975E-2</v>
      </c>
      <c r="H18625">
        <f t="shared" si="173"/>
        <v>4.8078702445651975E-2</v>
      </c>
      <c r="I18625">
        <f t="shared" si="173"/>
        <v>4.8078702445651975E-2</v>
      </c>
      <c r="J18625">
        <f t="shared" si="173"/>
        <v>4.8078702445651975E-2</v>
      </c>
      <c r="K18625">
        <f t="shared" si="172"/>
        <v>4.8078702445651975E-2</v>
      </c>
      <c r="M18625" t="s">
        <v>470</v>
      </c>
    </row>
    <row r="18626" spans="1:13" hidden="1">
      <c r="A18626" t="s">
        <v>307</v>
      </c>
      <c r="B18626" t="s">
        <v>328</v>
      </c>
      <c r="C18626" t="s">
        <v>289</v>
      </c>
      <c r="D18626">
        <f t="shared" si="171"/>
        <v>1.1237903362771801E-2</v>
      </c>
      <c r="E18626">
        <f t="shared" si="173"/>
        <v>1.1237903362771801E-2</v>
      </c>
      <c r="F18626">
        <f t="shared" si="173"/>
        <v>1.1237903362771801E-2</v>
      </c>
      <c r="G18626">
        <f t="shared" si="173"/>
        <v>1.1237903362771801E-2</v>
      </c>
      <c r="H18626">
        <f t="shared" si="173"/>
        <v>1.1237903362771801E-2</v>
      </c>
      <c r="I18626">
        <f t="shared" si="173"/>
        <v>1.1237903362771801E-2</v>
      </c>
      <c r="J18626">
        <f t="shared" si="173"/>
        <v>1.1237903362771801E-2</v>
      </c>
      <c r="K18626">
        <f t="shared" si="172"/>
        <v>1.1237903362771801E-2</v>
      </c>
      <c r="M18626" t="s">
        <v>470</v>
      </c>
    </row>
    <row r="18627" spans="1:13" hidden="1">
      <c r="A18627" t="s">
        <v>307</v>
      </c>
      <c r="B18627" t="s">
        <v>328</v>
      </c>
      <c r="C18627" t="s">
        <v>290</v>
      </c>
      <c r="D18627">
        <f t="shared" si="171"/>
        <v>0.29124547101449322</v>
      </c>
      <c r="E18627">
        <f t="shared" si="173"/>
        <v>0.29124547101449322</v>
      </c>
      <c r="F18627">
        <f t="shared" si="173"/>
        <v>0.29124547101449322</v>
      </c>
      <c r="G18627">
        <f t="shared" si="173"/>
        <v>0.29124547101449322</v>
      </c>
      <c r="H18627">
        <f t="shared" si="173"/>
        <v>0.29124547101449322</v>
      </c>
      <c r="I18627">
        <f t="shared" si="173"/>
        <v>0.29124547101449322</v>
      </c>
      <c r="J18627">
        <f t="shared" si="173"/>
        <v>0.29124547101449322</v>
      </c>
      <c r="K18627">
        <f t="shared" si="172"/>
        <v>0.29124547101449322</v>
      </c>
      <c r="M18627" t="s">
        <v>470</v>
      </c>
    </row>
    <row r="18628" spans="1:13" hidden="1">
      <c r="A18628" t="s">
        <v>307</v>
      </c>
      <c r="B18628" t="s">
        <v>328</v>
      </c>
      <c r="C18628" t="s">
        <v>291</v>
      </c>
      <c r="D18628">
        <f t="shared" si="171"/>
        <v>0.27654363677536264</v>
      </c>
      <c r="E18628">
        <f t="shared" si="173"/>
        <v>0.27654363677536264</v>
      </c>
      <c r="F18628">
        <f t="shared" si="173"/>
        <v>0.27654363677536264</v>
      </c>
      <c r="G18628">
        <f t="shared" si="173"/>
        <v>0.27654363677536264</v>
      </c>
      <c r="H18628">
        <f t="shared" si="173"/>
        <v>0.27654363677536264</v>
      </c>
      <c r="I18628">
        <f t="shared" si="173"/>
        <v>0.27654363677536264</v>
      </c>
      <c r="J18628">
        <f t="shared" si="173"/>
        <v>0.27654363677536264</v>
      </c>
      <c r="K18628">
        <f t="shared" si="172"/>
        <v>0.27654363677536264</v>
      </c>
      <c r="M18628" t="s">
        <v>470</v>
      </c>
    </row>
    <row r="18629" spans="1:13" hidden="1">
      <c r="A18629" t="s">
        <v>307</v>
      </c>
      <c r="B18629" t="s">
        <v>328</v>
      </c>
      <c r="C18629" t="s">
        <v>292</v>
      </c>
      <c r="D18629">
        <f t="shared" si="171"/>
        <v>6.09658627717393E-2</v>
      </c>
      <c r="E18629">
        <f t="shared" si="173"/>
        <v>6.09658627717393E-2</v>
      </c>
      <c r="F18629">
        <f t="shared" si="173"/>
        <v>6.09658627717393E-2</v>
      </c>
      <c r="G18629">
        <f t="shared" si="173"/>
        <v>6.09658627717393E-2</v>
      </c>
      <c r="H18629">
        <f t="shared" si="173"/>
        <v>6.09658627717393E-2</v>
      </c>
      <c r="I18629">
        <f t="shared" si="173"/>
        <v>6.09658627717393E-2</v>
      </c>
      <c r="J18629">
        <f t="shared" si="173"/>
        <v>6.09658627717393E-2</v>
      </c>
      <c r="K18629">
        <f t="shared" si="172"/>
        <v>6.09658627717393E-2</v>
      </c>
      <c r="M18629" t="s">
        <v>470</v>
      </c>
    </row>
    <row r="18630" spans="1:13" hidden="1">
      <c r="A18630" t="s">
        <v>307</v>
      </c>
      <c r="B18630" t="s">
        <v>330</v>
      </c>
      <c r="C18630" t="s">
        <v>278</v>
      </c>
      <c r="D18630" s="3">
        <v>0.20911343585410952</v>
      </c>
      <c r="E18630">
        <f t="shared" si="173"/>
        <v>0.20911343585410952</v>
      </c>
      <c r="F18630">
        <f t="shared" si="173"/>
        <v>0.20911343585410952</v>
      </c>
      <c r="G18630">
        <f t="shared" si="173"/>
        <v>0.20911343585410952</v>
      </c>
      <c r="H18630">
        <f t="shared" si="173"/>
        <v>0.20911343585410952</v>
      </c>
      <c r="I18630">
        <f t="shared" si="173"/>
        <v>0.20911343585410952</v>
      </c>
      <c r="J18630">
        <f t="shared" si="173"/>
        <v>0.20911343585410952</v>
      </c>
      <c r="K18630">
        <f t="shared" si="172"/>
        <v>0.20911343585410952</v>
      </c>
    </row>
    <row r="18631" spans="1:13" hidden="1">
      <c r="A18631" t="s">
        <v>307</v>
      </c>
      <c r="B18631" t="s">
        <v>330</v>
      </c>
      <c r="C18631" t="s">
        <v>279</v>
      </c>
      <c r="D18631" s="3">
        <v>0.19729724570637081</v>
      </c>
      <c r="E18631">
        <f t="shared" si="173"/>
        <v>0.19729724570637081</v>
      </c>
      <c r="F18631">
        <f t="shared" si="173"/>
        <v>0.19729724570637081</v>
      </c>
      <c r="G18631">
        <f t="shared" si="173"/>
        <v>0.19729724570637081</v>
      </c>
      <c r="H18631">
        <f t="shared" si="173"/>
        <v>0.19729724570637081</v>
      </c>
      <c r="I18631">
        <f t="shared" si="173"/>
        <v>0.19729724570637081</v>
      </c>
      <c r="J18631">
        <f t="shared" si="173"/>
        <v>0.19729724570637081</v>
      </c>
      <c r="K18631">
        <f t="shared" si="172"/>
        <v>0.19729724570637081</v>
      </c>
      <c r="M18631" t="s">
        <v>470</v>
      </c>
    </row>
    <row r="18632" spans="1:13" hidden="1">
      <c r="A18632" t="s">
        <v>307</v>
      </c>
      <c r="B18632" t="s">
        <v>330</v>
      </c>
      <c r="C18632" t="s">
        <v>280</v>
      </c>
      <c r="D18632" s="3">
        <v>0.20645592399584561</v>
      </c>
      <c r="E18632">
        <f t="shared" si="173"/>
        <v>0.20645592399584561</v>
      </c>
      <c r="F18632">
        <f t="shared" si="173"/>
        <v>0.20645592399584561</v>
      </c>
      <c r="G18632">
        <f t="shared" si="173"/>
        <v>0.20645592399584561</v>
      </c>
      <c r="H18632">
        <f t="shared" si="173"/>
        <v>0.20645592399584561</v>
      </c>
      <c r="I18632">
        <f t="shared" si="173"/>
        <v>0.20645592399584561</v>
      </c>
      <c r="J18632">
        <f t="shared" si="173"/>
        <v>0.20645592399584561</v>
      </c>
      <c r="K18632">
        <f t="shared" si="172"/>
        <v>0.20645592399584561</v>
      </c>
      <c r="M18632" t="s">
        <v>470</v>
      </c>
    </row>
    <row r="18633" spans="1:13" hidden="1">
      <c r="A18633" t="s">
        <v>307</v>
      </c>
      <c r="B18633" t="s">
        <v>330</v>
      </c>
      <c r="C18633" t="s">
        <v>277</v>
      </c>
      <c r="D18633" s="3">
        <v>0.20302071270775562</v>
      </c>
      <c r="E18633">
        <f t="shared" si="173"/>
        <v>0.20302071270775562</v>
      </c>
      <c r="F18633">
        <f t="shared" si="173"/>
        <v>0.20302071270775562</v>
      </c>
      <c r="G18633">
        <f t="shared" si="173"/>
        <v>0.20302071270775562</v>
      </c>
      <c r="H18633">
        <f t="shared" si="173"/>
        <v>0.20302071270775562</v>
      </c>
      <c r="I18633">
        <f t="shared" si="173"/>
        <v>0.20302071270775562</v>
      </c>
      <c r="J18633">
        <f t="shared" si="173"/>
        <v>0.20302071270775562</v>
      </c>
      <c r="K18633">
        <f t="shared" si="172"/>
        <v>0.20302071270775562</v>
      </c>
      <c r="M18633" t="s">
        <v>470</v>
      </c>
    </row>
    <row r="18634" spans="1:13" hidden="1">
      <c r="A18634" t="s">
        <v>307</v>
      </c>
      <c r="B18634" t="s">
        <v>330</v>
      </c>
      <c r="C18634" t="s">
        <v>281</v>
      </c>
      <c r="D18634" s="3">
        <v>0.15671786725618156</v>
      </c>
      <c r="E18634">
        <f t="shared" si="173"/>
        <v>0.15671786725618156</v>
      </c>
      <c r="F18634">
        <f t="shared" si="173"/>
        <v>0.15671786725618156</v>
      </c>
      <c r="G18634">
        <f t="shared" si="173"/>
        <v>0.15671786725618156</v>
      </c>
      <c r="H18634">
        <f t="shared" si="173"/>
        <v>0.15671786725618156</v>
      </c>
      <c r="I18634">
        <f t="shared" si="173"/>
        <v>0.15671786725618156</v>
      </c>
      <c r="J18634">
        <f t="shared" si="173"/>
        <v>0.15671786725618156</v>
      </c>
      <c r="K18634">
        <f t="shared" si="172"/>
        <v>0.15671786725618156</v>
      </c>
      <c r="M18634" t="s">
        <v>470</v>
      </c>
    </row>
    <row r="18635" spans="1:13" hidden="1">
      <c r="A18635" t="s">
        <v>307</v>
      </c>
      <c r="B18635" t="s">
        <v>330</v>
      </c>
      <c r="C18635" t="s">
        <v>282</v>
      </c>
      <c r="D18635" s="3">
        <v>0.13498836220238125</v>
      </c>
      <c r="E18635">
        <f t="shared" si="173"/>
        <v>0.13498836220238125</v>
      </c>
      <c r="F18635">
        <f t="shared" si="173"/>
        <v>0.13498836220238125</v>
      </c>
      <c r="G18635">
        <f t="shared" si="173"/>
        <v>0.13498836220238125</v>
      </c>
      <c r="H18635">
        <f t="shared" si="173"/>
        <v>0.13498836220238125</v>
      </c>
      <c r="I18635">
        <f t="shared" si="173"/>
        <v>0.13498836220238125</v>
      </c>
      <c r="J18635">
        <f t="shared" si="173"/>
        <v>0.13498836220238125</v>
      </c>
      <c r="K18635">
        <f t="shared" si="172"/>
        <v>0.13498836220238125</v>
      </c>
      <c r="M18635" t="s">
        <v>470</v>
      </c>
    </row>
    <row r="18636" spans="1:13" hidden="1">
      <c r="A18636" t="s">
        <v>307</v>
      </c>
      <c r="B18636" t="s">
        <v>330</v>
      </c>
      <c r="C18636" t="s">
        <v>283</v>
      </c>
      <c r="D18636" s="3">
        <v>0.16076206627747264</v>
      </c>
      <c r="E18636">
        <f t="shared" si="173"/>
        <v>0.16076206627747264</v>
      </c>
      <c r="F18636">
        <f t="shared" si="173"/>
        <v>0.16076206627747264</v>
      </c>
      <c r="G18636">
        <f t="shared" si="173"/>
        <v>0.16076206627747264</v>
      </c>
      <c r="H18636">
        <f t="shared" si="173"/>
        <v>0.16076206627747264</v>
      </c>
      <c r="I18636">
        <f t="shared" si="173"/>
        <v>0.16076206627747264</v>
      </c>
      <c r="J18636">
        <f t="shared" si="173"/>
        <v>0.16076206627747264</v>
      </c>
      <c r="K18636">
        <f t="shared" si="172"/>
        <v>0.16076206627747264</v>
      </c>
      <c r="M18636" t="s">
        <v>470</v>
      </c>
    </row>
    <row r="18637" spans="1:13" hidden="1">
      <c r="A18637" t="s">
        <v>307</v>
      </c>
      <c r="B18637" t="s">
        <v>330</v>
      </c>
      <c r="C18637" t="s">
        <v>284</v>
      </c>
      <c r="D18637" s="3">
        <v>0.15849302445054997</v>
      </c>
      <c r="E18637">
        <f t="shared" si="173"/>
        <v>0.15849302445054997</v>
      </c>
      <c r="F18637">
        <f t="shared" si="173"/>
        <v>0.15849302445054997</v>
      </c>
      <c r="G18637">
        <f t="shared" si="173"/>
        <v>0.15849302445054997</v>
      </c>
      <c r="H18637">
        <f t="shared" si="173"/>
        <v>0.15849302445054997</v>
      </c>
      <c r="I18637">
        <f t="shared" si="173"/>
        <v>0.15849302445054997</v>
      </c>
      <c r="J18637">
        <f t="shared" si="173"/>
        <v>0.15849302445054997</v>
      </c>
      <c r="K18637">
        <f t="shared" si="172"/>
        <v>0.15849302445054997</v>
      </c>
      <c r="M18637" t="s">
        <v>470</v>
      </c>
    </row>
    <row r="18638" spans="1:13" hidden="1">
      <c r="A18638" t="s">
        <v>307</v>
      </c>
      <c r="B18638" t="s">
        <v>330</v>
      </c>
      <c r="C18638" t="s">
        <v>285</v>
      </c>
      <c r="D18638" s="3">
        <v>0.13523165646890054</v>
      </c>
      <c r="E18638">
        <f t="shared" si="173"/>
        <v>0.13523165646890054</v>
      </c>
      <c r="F18638">
        <f t="shared" si="173"/>
        <v>0.13523165646890054</v>
      </c>
      <c r="G18638">
        <f t="shared" si="173"/>
        <v>0.13523165646890054</v>
      </c>
      <c r="H18638">
        <f t="shared" si="173"/>
        <v>0.13523165646890054</v>
      </c>
      <c r="I18638">
        <f t="shared" si="173"/>
        <v>0.13523165646890054</v>
      </c>
      <c r="J18638">
        <f t="shared" si="173"/>
        <v>0.13523165646890054</v>
      </c>
      <c r="K18638">
        <f t="shared" si="172"/>
        <v>0.13523165646890054</v>
      </c>
      <c r="M18638" t="s">
        <v>470</v>
      </c>
    </row>
    <row r="18639" spans="1:13" hidden="1">
      <c r="A18639" t="s">
        <v>307</v>
      </c>
      <c r="B18639" t="s">
        <v>330</v>
      </c>
      <c r="C18639" t="s">
        <v>286</v>
      </c>
      <c r="D18639" s="3">
        <v>0.11782513766983733</v>
      </c>
      <c r="E18639">
        <f t="shared" si="173"/>
        <v>0.11782513766983733</v>
      </c>
      <c r="F18639">
        <f t="shared" si="173"/>
        <v>0.11782513766983733</v>
      </c>
      <c r="G18639">
        <f t="shared" si="173"/>
        <v>0.11782513766983733</v>
      </c>
      <c r="H18639">
        <f t="shared" si="173"/>
        <v>0.11782513766983733</v>
      </c>
      <c r="I18639">
        <f t="shared" si="173"/>
        <v>0.11782513766983733</v>
      </c>
      <c r="J18639">
        <f t="shared" si="173"/>
        <v>0.11782513766983733</v>
      </c>
      <c r="K18639">
        <f t="shared" si="172"/>
        <v>0.11782513766983733</v>
      </c>
      <c r="M18639" t="s">
        <v>470</v>
      </c>
    </row>
    <row r="18640" spans="1:13" hidden="1">
      <c r="A18640" t="s">
        <v>307</v>
      </c>
      <c r="B18640" t="s">
        <v>330</v>
      </c>
      <c r="C18640" t="s">
        <v>287</v>
      </c>
      <c r="D18640" s="3">
        <v>0.13033319319681658</v>
      </c>
      <c r="E18640">
        <f t="shared" si="173"/>
        <v>0.13033319319681658</v>
      </c>
      <c r="F18640">
        <f t="shared" si="173"/>
        <v>0.13033319319681658</v>
      </c>
      <c r="G18640">
        <f t="shared" si="173"/>
        <v>0.13033319319681658</v>
      </c>
      <c r="H18640">
        <f t="shared" si="173"/>
        <v>0.13033319319681658</v>
      </c>
      <c r="I18640">
        <f t="shared" si="173"/>
        <v>0.13033319319681658</v>
      </c>
      <c r="J18640">
        <f t="shared" si="173"/>
        <v>0.13033319319681658</v>
      </c>
      <c r="K18640">
        <f t="shared" si="172"/>
        <v>0.13033319319681658</v>
      </c>
      <c r="M18640" t="s">
        <v>470</v>
      </c>
    </row>
    <row r="18641" spans="1:13" hidden="1">
      <c r="A18641" t="s">
        <v>307</v>
      </c>
      <c r="B18641" t="s">
        <v>330</v>
      </c>
      <c r="C18641" t="s">
        <v>288</v>
      </c>
      <c r="D18641" s="3">
        <v>0.13751163637907615</v>
      </c>
      <c r="E18641">
        <f t="shared" si="173"/>
        <v>0.13751163637907615</v>
      </c>
      <c r="F18641">
        <f t="shared" si="173"/>
        <v>0.13751163637907615</v>
      </c>
      <c r="G18641">
        <f t="shared" si="173"/>
        <v>0.13751163637907615</v>
      </c>
      <c r="H18641">
        <f t="shared" si="173"/>
        <v>0.13751163637907615</v>
      </c>
      <c r="I18641">
        <f t="shared" si="173"/>
        <v>0.13751163637907615</v>
      </c>
      <c r="J18641">
        <f t="shared" si="173"/>
        <v>0.13751163637907615</v>
      </c>
      <c r="K18641">
        <f t="shared" si="172"/>
        <v>0.13751163637907615</v>
      </c>
      <c r="M18641" t="s">
        <v>470</v>
      </c>
    </row>
    <row r="18642" spans="1:13" hidden="1">
      <c r="A18642" t="s">
        <v>307</v>
      </c>
      <c r="B18642" t="s">
        <v>330</v>
      </c>
      <c r="C18642" t="s">
        <v>289</v>
      </c>
      <c r="D18642" s="3">
        <v>0.19910957320397416</v>
      </c>
      <c r="E18642">
        <f t="shared" si="173"/>
        <v>0.19910957320397416</v>
      </c>
      <c r="F18642">
        <f t="shared" si="173"/>
        <v>0.19910957320397416</v>
      </c>
      <c r="G18642">
        <f t="shared" si="173"/>
        <v>0.19910957320397416</v>
      </c>
      <c r="H18642">
        <f t="shared" si="173"/>
        <v>0.19910957320397416</v>
      </c>
      <c r="I18642">
        <f t="shared" si="173"/>
        <v>0.19910957320397416</v>
      </c>
      <c r="J18642">
        <f t="shared" si="173"/>
        <v>0.19910957320397416</v>
      </c>
      <c r="K18642">
        <f t="shared" si="172"/>
        <v>0.19910957320397416</v>
      </c>
      <c r="M18642" t="s">
        <v>470</v>
      </c>
    </row>
    <row r="18643" spans="1:13" hidden="1">
      <c r="A18643" t="s">
        <v>307</v>
      </c>
      <c r="B18643" t="s">
        <v>330</v>
      </c>
      <c r="C18643" t="s">
        <v>290</v>
      </c>
      <c r="D18643" s="3">
        <v>0.18715805948822511</v>
      </c>
      <c r="E18643">
        <f t="shared" si="173"/>
        <v>0.18715805948822511</v>
      </c>
      <c r="F18643">
        <f t="shared" si="173"/>
        <v>0.18715805948822511</v>
      </c>
      <c r="G18643">
        <f t="shared" si="173"/>
        <v>0.18715805948822511</v>
      </c>
      <c r="H18643">
        <f t="shared" si="173"/>
        <v>0.18715805948822511</v>
      </c>
      <c r="I18643">
        <f t="shared" si="173"/>
        <v>0.18715805948822511</v>
      </c>
      <c r="J18643">
        <f t="shared" si="173"/>
        <v>0.18715805948822511</v>
      </c>
      <c r="K18643">
        <f t="shared" si="172"/>
        <v>0.18715805948822511</v>
      </c>
      <c r="M18643" t="s">
        <v>470</v>
      </c>
    </row>
    <row r="18644" spans="1:13" hidden="1">
      <c r="A18644" t="s">
        <v>307</v>
      </c>
      <c r="B18644" t="s">
        <v>330</v>
      </c>
      <c r="C18644" t="s">
        <v>291</v>
      </c>
      <c r="D18644" s="3">
        <v>0.18971656440217383</v>
      </c>
      <c r="E18644">
        <f t="shared" si="173"/>
        <v>0.18971656440217383</v>
      </c>
      <c r="F18644">
        <f t="shared" si="173"/>
        <v>0.18971656440217383</v>
      </c>
      <c r="G18644">
        <f t="shared" si="173"/>
        <v>0.18971656440217383</v>
      </c>
      <c r="H18644">
        <f t="shared" si="173"/>
        <v>0.18971656440217383</v>
      </c>
      <c r="I18644">
        <f t="shared" si="173"/>
        <v>0.18971656440217383</v>
      </c>
      <c r="J18644">
        <f t="shared" si="173"/>
        <v>0.18971656440217383</v>
      </c>
      <c r="K18644">
        <f t="shared" si="172"/>
        <v>0.18971656440217383</v>
      </c>
      <c r="M18644" t="s">
        <v>470</v>
      </c>
    </row>
    <row r="18645" spans="1:13" hidden="1">
      <c r="A18645" t="s">
        <v>307</v>
      </c>
      <c r="B18645" t="s">
        <v>330</v>
      </c>
      <c r="C18645" t="s">
        <v>292</v>
      </c>
      <c r="D18645" s="3">
        <v>0.18768322401494547</v>
      </c>
      <c r="E18645">
        <f t="shared" si="173"/>
        <v>0.18768322401494547</v>
      </c>
      <c r="F18645">
        <f t="shared" si="173"/>
        <v>0.18768322401494547</v>
      </c>
      <c r="G18645">
        <f t="shared" si="173"/>
        <v>0.18768322401494547</v>
      </c>
      <c r="H18645">
        <f t="shared" si="173"/>
        <v>0.18768322401494547</v>
      </c>
      <c r="I18645">
        <f t="shared" si="173"/>
        <v>0.18768322401494547</v>
      </c>
      <c r="J18645">
        <f t="shared" si="173"/>
        <v>0.18768322401494547</v>
      </c>
      <c r="K18645">
        <f t="shared" si="172"/>
        <v>0.18768322401494547</v>
      </c>
      <c r="M18645" t="s">
        <v>470</v>
      </c>
    </row>
    <row r="18646" spans="1:13" hidden="1">
      <c r="A18646" t="s">
        <v>307</v>
      </c>
      <c r="B18646" t="s">
        <v>329</v>
      </c>
      <c r="C18646" t="s">
        <v>278</v>
      </c>
      <c r="D18646">
        <f>D18630</f>
        <v>0.20911343585410952</v>
      </c>
      <c r="E18646">
        <f t="shared" si="173"/>
        <v>0.20911343585410952</v>
      </c>
      <c r="F18646">
        <f t="shared" si="173"/>
        <v>0.20911343585410952</v>
      </c>
      <c r="G18646">
        <f t="shared" si="173"/>
        <v>0.20911343585410952</v>
      </c>
      <c r="H18646">
        <f t="shared" si="173"/>
        <v>0.20911343585410952</v>
      </c>
      <c r="I18646">
        <f t="shared" si="173"/>
        <v>0.20911343585410952</v>
      </c>
      <c r="J18646">
        <f t="shared" si="173"/>
        <v>0.20911343585410952</v>
      </c>
      <c r="K18646">
        <f t="shared" si="172"/>
        <v>0.20911343585410952</v>
      </c>
    </row>
    <row r="18647" spans="1:13" hidden="1">
      <c r="A18647" t="s">
        <v>307</v>
      </c>
      <c r="B18647" t="s">
        <v>329</v>
      </c>
      <c r="C18647" t="s">
        <v>279</v>
      </c>
      <c r="D18647">
        <f t="shared" ref="D18647:D18677" si="174">D18631</f>
        <v>0.19729724570637081</v>
      </c>
      <c r="E18647">
        <f t="shared" si="173"/>
        <v>0.19729724570637081</v>
      </c>
      <c r="F18647">
        <f t="shared" si="173"/>
        <v>0.19729724570637081</v>
      </c>
      <c r="G18647">
        <f t="shared" si="173"/>
        <v>0.19729724570637081</v>
      </c>
      <c r="H18647">
        <f t="shared" si="173"/>
        <v>0.19729724570637081</v>
      </c>
      <c r="I18647">
        <f t="shared" si="173"/>
        <v>0.19729724570637081</v>
      </c>
      <c r="J18647">
        <f t="shared" si="173"/>
        <v>0.19729724570637081</v>
      </c>
      <c r="K18647">
        <f t="shared" si="172"/>
        <v>0.19729724570637081</v>
      </c>
      <c r="M18647" t="s">
        <v>470</v>
      </c>
    </row>
    <row r="18648" spans="1:13" hidden="1">
      <c r="A18648" t="s">
        <v>307</v>
      </c>
      <c r="B18648" t="s">
        <v>329</v>
      </c>
      <c r="C18648" t="s">
        <v>280</v>
      </c>
      <c r="D18648">
        <f t="shared" si="174"/>
        <v>0.20645592399584561</v>
      </c>
      <c r="E18648">
        <f t="shared" si="173"/>
        <v>0.20645592399584561</v>
      </c>
      <c r="F18648">
        <f t="shared" si="173"/>
        <v>0.20645592399584561</v>
      </c>
      <c r="G18648">
        <f t="shared" si="173"/>
        <v>0.20645592399584561</v>
      </c>
      <c r="H18648">
        <f t="shared" si="173"/>
        <v>0.20645592399584561</v>
      </c>
      <c r="I18648">
        <f t="shared" si="173"/>
        <v>0.20645592399584561</v>
      </c>
      <c r="J18648">
        <f t="shared" si="173"/>
        <v>0.20645592399584561</v>
      </c>
      <c r="K18648">
        <f t="shared" si="172"/>
        <v>0.20645592399584561</v>
      </c>
      <c r="M18648" t="s">
        <v>470</v>
      </c>
    </row>
    <row r="18649" spans="1:13" hidden="1">
      <c r="A18649" t="s">
        <v>307</v>
      </c>
      <c r="B18649" t="s">
        <v>329</v>
      </c>
      <c r="C18649" t="s">
        <v>277</v>
      </c>
      <c r="D18649">
        <f t="shared" si="174"/>
        <v>0.20302071270775562</v>
      </c>
      <c r="E18649">
        <f t="shared" si="173"/>
        <v>0.20302071270775562</v>
      </c>
      <c r="F18649">
        <f t="shared" si="173"/>
        <v>0.20302071270775562</v>
      </c>
      <c r="G18649">
        <f t="shared" si="173"/>
        <v>0.20302071270775562</v>
      </c>
      <c r="H18649">
        <f t="shared" ref="E18649:K18688" si="175">$D18649</f>
        <v>0.20302071270775562</v>
      </c>
      <c r="I18649">
        <f t="shared" si="175"/>
        <v>0.20302071270775562</v>
      </c>
      <c r="J18649">
        <f t="shared" si="175"/>
        <v>0.20302071270775562</v>
      </c>
      <c r="K18649">
        <f t="shared" si="172"/>
        <v>0.20302071270775562</v>
      </c>
      <c r="M18649" t="s">
        <v>470</v>
      </c>
    </row>
    <row r="18650" spans="1:13" hidden="1">
      <c r="A18650" t="s">
        <v>307</v>
      </c>
      <c r="B18650" t="s">
        <v>329</v>
      </c>
      <c r="C18650" t="s">
        <v>281</v>
      </c>
      <c r="D18650">
        <f t="shared" si="174"/>
        <v>0.15671786725618156</v>
      </c>
      <c r="E18650">
        <f t="shared" si="175"/>
        <v>0.15671786725618156</v>
      </c>
      <c r="F18650">
        <f t="shared" si="175"/>
        <v>0.15671786725618156</v>
      </c>
      <c r="G18650">
        <f t="shared" si="175"/>
        <v>0.15671786725618156</v>
      </c>
      <c r="H18650">
        <f t="shared" si="175"/>
        <v>0.15671786725618156</v>
      </c>
      <c r="I18650">
        <f t="shared" si="175"/>
        <v>0.15671786725618156</v>
      </c>
      <c r="J18650">
        <f t="shared" si="175"/>
        <v>0.15671786725618156</v>
      </c>
      <c r="K18650">
        <f t="shared" si="172"/>
        <v>0.15671786725618156</v>
      </c>
      <c r="M18650" t="s">
        <v>470</v>
      </c>
    </row>
    <row r="18651" spans="1:13" hidden="1">
      <c r="A18651" t="s">
        <v>307</v>
      </c>
      <c r="B18651" t="s">
        <v>329</v>
      </c>
      <c r="C18651" t="s">
        <v>282</v>
      </c>
      <c r="D18651">
        <f t="shared" si="174"/>
        <v>0.13498836220238125</v>
      </c>
      <c r="E18651">
        <f t="shared" si="175"/>
        <v>0.13498836220238125</v>
      </c>
      <c r="F18651">
        <f t="shared" si="175"/>
        <v>0.13498836220238125</v>
      </c>
      <c r="G18651">
        <f t="shared" si="175"/>
        <v>0.13498836220238125</v>
      </c>
      <c r="H18651">
        <f t="shared" si="175"/>
        <v>0.13498836220238125</v>
      </c>
      <c r="I18651">
        <f t="shared" si="175"/>
        <v>0.13498836220238125</v>
      </c>
      <c r="J18651">
        <f t="shared" si="175"/>
        <v>0.13498836220238125</v>
      </c>
      <c r="K18651">
        <f t="shared" si="172"/>
        <v>0.13498836220238125</v>
      </c>
      <c r="M18651" t="s">
        <v>470</v>
      </c>
    </row>
    <row r="18652" spans="1:13" hidden="1">
      <c r="A18652" t="s">
        <v>307</v>
      </c>
      <c r="B18652" t="s">
        <v>329</v>
      </c>
      <c r="C18652" t="s">
        <v>283</v>
      </c>
      <c r="D18652">
        <f t="shared" si="174"/>
        <v>0.16076206627747264</v>
      </c>
      <c r="E18652">
        <f t="shared" si="175"/>
        <v>0.16076206627747264</v>
      </c>
      <c r="F18652">
        <f t="shared" si="175"/>
        <v>0.16076206627747264</v>
      </c>
      <c r="G18652">
        <f t="shared" si="175"/>
        <v>0.16076206627747264</v>
      </c>
      <c r="H18652">
        <f t="shared" si="175"/>
        <v>0.16076206627747264</v>
      </c>
      <c r="I18652">
        <f t="shared" si="175"/>
        <v>0.16076206627747264</v>
      </c>
      <c r="J18652">
        <f t="shared" si="175"/>
        <v>0.16076206627747264</v>
      </c>
      <c r="K18652">
        <f t="shared" si="172"/>
        <v>0.16076206627747264</v>
      </c>
      <c r="M18652" t="s">
        <v>470</v>
      </c>
    </row>
    <row r="18653" spans="1:13" hidden="1">
      <c r="A18653" t="s">
        <v>307</v>
      </c>
      <c r="B18653" t="s">
        <v>329</v>
      </c>
      <c r="C18653" t="s">
        <v>284</v>
      </c>
      <c r="D18653">
        <f t="shared" si="174"/>
        <v>0.15849302445054997</v>
      </c>
      <c r="E18653">
        <f t="shared" si="175"/>
        <v>0.15849302445054997</v>
      </c>
      <c r="F18653">
        <f t="shared" si="175"/>
        <v>0.15849302445054997</v>
      </c>
      <c r="G18653">
        <f t="shared" si="175"/>
        <v>0.15849302445054997</v>
      </c>
      <c r="H18653">
        <f t="shared" si="175"/>
        <v>0.15849302445054997</v>
      </c>
      <c r="I18653">
        <f t="shared" si="175"/>
        <v>0.15849302445054997</v>
      </c>
      <c r="J18653">
        <f t="shared" si="175"/>
        <v>0.15849302445054997</v>
      </c>
      <c r="K18653">
        <f t="shared" si="172"/>
        <v>0.15849302445054997</v>
      </c>
      <c r="M18653" t="s">
        <v>470</v>
      </c>
    </row>
    <row r="18654" spans="1:13" hidden="1">
      <c r="A18654" t="s">
        <v>307</v>
      </c>
      <c r="B18654" t="s">
        <v>329</v>
      </c>
      <c r="C18654" t="s">
        <v>285</v>
      </c>
      <c r="D18654">
        <f t="shared" si="174"/>
        <v>0.13523165646890054</v>
      </c>
      <c r="E18654">
        <f t="shared" si="175"/>
        <v>0.13523165646890054</v>
      </c>
      <c r="F18654">
        <f t="shared" si="175"/>
        <v>0.13523165646890054</v>
      </c>
      <c r="G18654">
        <f t="shared" si="175"/>
        <v>0.13523165646890054</v>
      </c>
      <c r="H18654">
        <f t="shared" si="175"/>
        <v>0.13523165646890054</v>
      </c>
      <c r="I18654">
        <f t="shared" si="175"/>
        <v>0.13523165646890054</v>
      </c>
      <c r="J18654">
        <f t="shared" si="175"/>
        <v>0.13523165646890054</v>
      </c>
      <c r="K18654">
        <f t="shared" si="172"/>
        <v>0.13523165646890054</v>
      </c>
      <c r="M18654" t="s">
        <v>470</v>
      </c>
    </row>
    <row r="18655" spans="1:13" hidden="1">
      <c r="A18655" t="s">
        <v>307</v>
      </c>
      <c r="B18655" t="s">
        <v>329</v>
      </c>
      <c r="C18655" t="s">
        <v>286</v>
      </c>
      <c r="D18655">
        <f t="shared" si="174"/>
        <v>0.11782513766983733</v>
      </c>
      <c r="E18655">
        <f t="shared" si="175"/>
        <v>0.11782513766983733</v>
      </c>
      <c r="F18655">
        <f t="shared" si="175"/>
        <v>0.11782513766983733</v>
      </c>
      <c r="G18655">
        <f t="shared" si="175"/>
        <v>0.11782513766983733</v>
      </c>
      <c r="H18655">
        <f t="shared" si="175"/>
        <v>0.11782513766983733</v>
      </c>
      <c r="I18655">
        <f t="shared" si="175"/>
        <v>0.11782513766983733</v>
      </c>
      <c r="J18655">
        <f t="shared" si="175"/>
        <v>0.11782513766983733</v>
      </c>
      <c r="K18655">
        <f t="shared" si="172"/>
        <v>0.11782513766983733</v>
      </c>
      <c r="M18655" t="s">
        <v>470</v>
      </c>
    </row>
    <row r="18656" spans="1:13" hidden="1">
      <c r="A18656" t="s">
        <v>307</v>
      </c>
      <c r="B18656" t="s">
        <v>329</v>
      </c>
      <c r="C18656" t="s">
        <v>287</v>
      </c>
      <c r="D18656">
        <f t="shared" si="174"/>
        <v>0.13033319319681658</v>
      </c>
      <c r="E18656">
        <f t="shared" si="175"/>
        <v>0.13033319319681658</v>
      </c>
      <c r="F18656">
        <f t="shared" si="175"/>
        <v>0.13033319319681658</v>
      </c>
      <c r="G18656">
        <f t="shared" si="175"/>
        <v>0.13033319319681658</v>
      </c>
      <c r="H18656">
        <f t="shared" si="175"/>
        <v>0.13033319319681658</v>
      </c>
      <c r="I18656">
        <f t="shared" si="175"/>
        <v>0.13033319319681658</v>
      </c>
      <c r="J18656">
        <f t="shared" si="175"/>
        <v>0.13033319319681658</v>
      </c>
      <c r="K18656">
        <f t="shared" si="172"/>
        <v>0.13033319319681658</v>
      </c>
      <c r="M18656" t="s">
        <v>470</v>
      </c>
    </row>
    <row r="18657" spans="1:13" hidden="1">
      <c r="A18657" t="s">
        <v>307</v>
      </c>
      <c r="B18657" t="s">
        <v>329</v>
      </c>
      <c r="C18657" t="s">
        <v>288</v>
      </c>
      <c r="D18657">
        <f t="shared" si="174"/>
        <v>0.13751163637907615</v>
      </c>
      <c r="E18657">
        <f t="shared" si="175"/>
        <v>0.13751163637907615</v>
      </c>
      <c r="F18657">
        <f t="shared" si="175"/>
        <v>0.13751163637907615</v>
      </c>
      <c r="G18657">
        <f t="shared" si="175"/>
        <v>0.13751163637907615</v>
      </c>
      <c r="H18657">
        <f t="shared" si="175"/>
        <v>0.13751163637907615</v>
      </c>
      <c r="I18657">
        <f t="shared" si="175"/>
        <v>0.13751163637907615</v>
      </c>
      <c r="J18657">
        <f t="shared" si="175"/>
        <v>0.13751163637907615</v>
      </c>
      <c r="K18657">
        <f t="shared" si="172"/>
        <v>0.13751163637907615</v>
      </c>
      <c r="M18657" t="s">
        <v>470</v>
      </c>
    </row>
    <row r="18658" spans="1:13" hidden="1">
      <c r="A18658" t="s">
        <v>307</v>
      </c>
      <c r="B18658" t="s">
        <v>329</v>
      </c>
      <c r="C18658" t="s">
        <v>289</v>
      </c>
      <c r="D18658">
        <f t="shared" si="174"/>
        <v>0.19910957320397416</v>
      </c>
      <c r="E18658">
        <f t="shared" si="175"/>
        <v>0.19910957320397416</v>
      </c>
      <c r="F18658">
        <f t="shared" si="175"/>
        <v>0.19910957320397416</v>
      </c>
      <c r="G18658">
        <f t="shared" si="175"/>
        <v>0.19910957320397416</v>
      </c>
      <c r="H18658">
        <f t="shared" si="175"/>
        <v>0.19910957320397416</v>
      </c>
      <c r="I18658">
        <f t="shared" si="175"/>
        <v>0.19910957320397416</v>
      </c>
      <c r="J18658">
        <f t="shared" si="175"/>
        <v>0.19910957320397416</v>
      </c>
      <c r="K18658">
        <f t="shared" si="172"/>
        <v>0.19910957320397416</v>
      </c>
      <c r="M18658" t="s">
        <v>470</v>
      </c>
    </row>
    <row r="18659" spans="1:13" hidden="1">
      <c r="A18659" t="s">
        <v>307</v>
      </c>
      <c r="B18659" t="s">
        <v>329</v>
      </c>
      <c r="C18659" t="s">
        <v>290</v>
      </c>
      <c r="D18659">
        <f t="shared" si="174"/>
        <v>0.18715805948822511</v>
      </c>
      <c r="E18659">
        <f t="shared" si="175"/>
        <v>0.18715805948822511</v>
      </c>
      <c r="F18659">
        <f t="shared" si="175"/>
        <v>0.18715805948822511</v>
      </c>
      <c r="G18659">
        <f t="shared" si="175"/>
        <v>0.18715805948822511</v>
      </c>
      <c r="H18659">
        <f t="shared" si="175"/>
        <v>0.18715805948822511</v>
      </c>
      <c r="I18659">
        <f t="shared" si="175"/>
        <v>0.18715805948822511</v>
      </c>
      <c r="J18659">
        <f t="shared" si="175"/>
        <v>0.18715805948822511</v>
      </c>
      <c r="K18659">
        <f t="shared" si="172"/>
        <v>0.18715805948822511</v>
      </c>
      <c r="M18659" t="s">
        <v>470</v>
      </c>
    </row>
    <row r="18660" spans="1:13" hidden="1">
      <c r="A18660" t="s">
        <v>307</v>
      </c>
      <c r="B18660" t="s">
        <v>329</v>
      </c>
      <c r="C18660" t="s">
        <v>291</v>
      </c>
      <c r="D18660">
        <f t="shared" si="174"/>
        <v>0.18971656440217383</v>
      </c>
      <c r="E18660">
        <f t="shared" si="175"/>
        <v>0.18971656440217383</v>
      </c>
      <c r="F18660">
        <f t="shared" si="175"/>
        <v>0.18971656440217383</v>
      </c>
      <c r="G18660">
        <f t="shared" si="175"/>
        <v>0.18971656440217383</v>
      </c>
      <c r="H18660">
        <f t="shared" si="175"/>
        <v>0.18971656440217383</v>
      </c>
      <c r="I18660">
        <f t="shared" si="175"/>
        <v>0.18971656440217383</v>
      </c>
      <c r="J18660">
        <f t="shared" si="175"/>
        <v>0.18971656440217383</v>
      </c>
      <c r="K18660">
        <f t="shared" si="172"/>
        <v>0.18971656440217383</v>
      </c>
      <c r="M18660" t="s">
        <v>470</v>
      </c>
    </row>
    <row r="18661" spans="1:13" hidden="1">
      <c r="A18661" t="s">
        <v>307</v>
      </c>
      <c r="B18661" t="s">
        <v>329</v>
      </c>
      <c r="C18661" t="s">
        <v>292</v>
      </c>
      <c r="D18661">
        <f t="shared" si="174"/>
        <v>0.18768322401494547</v>
      </c>
      <c r="E18661">
        <f t="shared" si="175"/>
        <v>0.18768322401494547</v>
      </c>
      <c r="F18661">
        <f t="shared" si="175"/>
        <v>0.18768322401494547</v>
      </c>
      <c r="G18661">
        <f t="shared" si="175"/>
        <v>0.18768322401494547</v>
      </c>
      <c r="H18661">
        <f t="shared" si="175"/>
        <v>0.18768322401494547</v>
      </c>
      <c r="I18661">
        <f t="shared" si="175"/>
        <v>0.18768322401494547</v>
      </c>
      <c r="J18661">
        <f t="shared" si="175"/>
        <v>0.18768322401494547</v>
      </c>
      <c r="K18661">
        <f t="shared" si="172"/>
        <v>0.18768322401494547</v>
      </c>
      <c r="M18661" t="s">
        <v>470</v>
      </c>
    </row>
    <row r="18662" spans="1:13" hidden="1">
      <c r="A18662" t="s">
        <v>307</v>
      </c>
      <c r="B18662" t="s">
        <v>331</v>
      </c>
      <c r="C18662" t="s">
        <v>278</v>
      </c>
      <c r="D18662">
        <f t="shared" si="174"/>
        <v>0.20911343585410952</v>
      </c>
      <c r="E18662">
        <f t="shared" si="175"/>
        <v>0.20911343585410952</v>
      </c>
      <c r="F18662">
        <f t="shared" si="175"/>
        <v>0.20911343585410952</v>
      </c>
      <c r="G18662">
        <f t="shared" si="175"/>
        <v>0.20911343585410952</v>
      </c>
      <c r="H18662">
        <f t="shared" si="175"/>
        <v>0.20911343585410952</v>
      </c>
      <c r="I18662">
        <f t="shared" si="175"/>
        <v>0.20911343585410952</v>
      </c>
      <c r="J18662">
        <f t="shared" si="175"/>
        <v>0.20911343585410952</v>
      </c>
      <c r="K18662">
        <f t="shared" si="172"/>
        <v>0.20911343585410952</v>
      </c>
    </row>
    <row r="18663" spans="1:13" hidden="1">
      <c r="A18663" t="s">
        <v>307</v>
      </c>
      <c r="B18663" t="s">
        <v>331</v>
      </c>
      <c r="C18663" t="s">
        <v>279</v>
      </c>
      <c r="D18663">
        <f t="shared" si="174"/>
        <v>0.19729724570637081</v>
      </c>
      <c r="E18663">
        <f t="shared" si="175"/>
        <v>0.19729724570637081</v>
      </c>
      <c r="F18663">
        <f t="shared" si="175"/>
        <v>0.19729724570637081</v>
      </c>
      <c r="G18663">
        <f t="shared" si="175"/>
        <v>0.19729724570637081</v>
      </c>
      <c r="H18663">
        <f t="shared" si="175"/>
        <v>0.19729724570637081</v>
      </c>
      <c r="I18663">
        <f t="shared" si="175"/>
        <v>0.19729724570637081</v>
      </c>
      <c r="J18663">
        <f t="shared" si="175"/>
        <v>0.19729724570637081</v>
      </c>
      <c r="K18663">
        <f t="shared" si="172"/>
        <v>0.19729724570637081</v>
      </c>
      <c r="M18663" t="s">
        <v>470</v>
      </c>
    </row>
    <row r="18664" spans="1:13" hidden="1">
      <c r="A18664" t="s">
        <v>307</v>
      </c>
      <c r="B18664" t="s">
        <v>331</v>
      </c>
      <c r="C18664" t="s">
        <v>280</v>
      </c>
      <c r="D18664">
        <f t="shared" si="174"/>
        <v>0.20645592399584561</v>
      </c>
      <c r="E18664">
        <f t="shared" si="175"/>
        <v>0.20645592399584561</v>
      </c>
      <c r="F18664">
        <f t="shared" si="175"/>
        <v>0.20645592399584561</v>
      </c>
      <c r="G18664">
        <f t="shared" si="175"/>
        <v>0.20645592399584561</v>
      </c>
      <c r="H18664">
        <f t="shared" si="175"/>
        <v>0.20645592399584561</v>
      </c>
      <c r="I18664">
        <f t="shared" si="175"/>
        <v>0.20645592399584561</v>
      </c>
      <c r="J18664">
        <f t="shared" si="175"/>
        <v>0.20645592399584561</v>
      </c>
      <c r="K18664">
        <f t="shared" si="172"/>
        <v>0.20645592399584561</v>
      </c>
      <c r="M18664" t="s">
        <v>470</v>
      </c>
    </row>
    <row r="18665" spans="1:13" hidden="1">
      <c r="A18665" t="s">
        <v>307</v>
      </c>
      <c r="B18665" t="s">
        <v>331</v>
      </c>
      <c r="C18665" t="s">
        <v>277</v>
      </c>
      <c r="D18665">
        <f t="shared" si="174"/>
        <v>0.20302071270775562</v>
      </c>
      <c r="E18665">
        <f t="shared" si="175"/>
        <v>0.20302071270775562</v>
      </c>
      <c r="F18665">
        <f t="shared" si="175"/>
        <v>0.20302071270775562</v>
      </c>
      <c r="G18665">
        <f t="shared" si="175"/>
        <v>0.20302071270775562</v>
      </c>
      <c r="H18665">
        <f t="shared" si="175"/>
        <v>0.20302071270775562</v>
      </c>
      <c r="I18665">
        <f t="shared" si="175"/>
        <v>0.20302071270775562</v>
      </c>
      <c r="J18665">
        <f t="shared" si="175"/>
        <v>0.20302071270775562</v>
      </c>
      <c r="K18665">
        <f t="shared" si="172"/>
        <v>0.20302071270775562</v>
      </c>
      <c r="M18665" t="s">
        <v>470</v>
      </c>
    </row>
    <row r="18666" spans="1:13" hidden="1">
      <c r="A18666" t="s">
        <v>307</v>
      </c>
      <c r="B18666" t="s">
        <v>331</v>
      </c>
      <c r="C18666" t="s">
        <v>281</v>
      </c>
      <c r="D18666">
        <f t="shared" si="174"/>
        <v>0.15671786725618156</v>
      </c>
      <c r="E18666">
        <f t="shared" si="175"/>
        <v>0.15671786725618156</v>
      </c>
      <c r="F18666">
        <f t="shared" si="175"/>
        <v>0.15671786725618156</v>
      </c>
      <c r="G18666">
        <f t="shared" si="175"/>
        <v>0.15671786725618156</v>
      </c>
      <c r="H18666">
        <f t="shared" si="175"/>
        <v>0.15671786725618156</v>
      </c>
      <c r="I18666">
        <f t="shared" si="175"/>
        <v>0.15671786725618156</v>
      </c>
      <c r="J18666">
        <f t="shared" si="175"/>
        <v>0.15671786725618156</v>
      </c>
      <c r="K18666">
        <f t="shared" si="172"/>
        <v>0.15671786725618156</v>
      </c>
      <c r="M18666" t="s">
        <v>470</v>
      </c>
    </row>
    <row r="18667" spans="1:13" hidden="1">
      <c r="A18667" t="s">
        <v>307</v>
      </c>
      <c r="B18667" t="s">
        <v>331</v>
      </c>
      <c r="C18667" t="s">
        <v>282</v>
      </c>
      <c r="D18667">
        <f t="shared" si="174"/>
        <v>0.13498836220238125</v>
      </c>
      <c r="E18667">
        <f t="shared" si="175"/>
        <v>0.13498836220238125</v>
      </c>
      <c r="F18667">
        <f t="shared" si="175"/>
        <v>0.13498836220238125</v>
      </c>
      <c r="G18667">
        <f t="shared" si="175"/>
        <v>0.13498836220238125</v>
      </c>
      <c r="H18667">
        <f t="shared" si="175"/>
        <v>0.13498836220238125</v>
      </c>
      <c r="I18667">
        <f t="shared" si="175"/>
        <v>0.13498836220238125</v>
      </c>
      <c r="J18667">
        <f t="shared" si="175"/>
        <v>0.13498836220238125</v>
      </c>
      <c r="K18667">
        <f t="shared" si="172"/>
        <v>0.13498836220238125</v>
      </c>
      <c r="M18667" t="s">
        <v>470</v>
      </c>
    </row>
    <row r="18668" spans="1:13" hidden="1">
      <c r="A18668" t="s">
        <v>307</v>
      </c>
      <c r="B18668" t="s">
        <v>331</v>
      </c>
      <c r="C18668" t="s">
        <v>283</v>
      </c>
      <c r="D18668">
        <f t="shared" si="174"/>
        <v>0.16076206627747264</v>
      </c>
      <c r="E18668">
        <f t="shared" si="175"/>
        <v>0.16076206627747264</v>
      </c>
      <c r="F18668">
        <f t="shared" si="175"/>
        <v>0.16076206627747264</v>
      </c>
      <c r="G18668">
        <f t="shared" si="175"/>
        <v>0.16076206627747264</v>
      </c>
      <c r="H18668">
        <f t="shared" si="175"/>
        <v>0.16076206627747264</v>
      </c>
      <c r="I18668">
        <f t="shared" si="175"/>
        <v>0.16076206627747264</v>
      </c>
      <c r="J18668">
        <f t="shared" si="175"/>
        <v>0.16076206627747264</v>
      </c>
      <c r="K18668">
        <f t="shared" si="172"/>
        <v>0.16076206627747264</v>
      </c>
      <c r="M18668" t="s">
        <v>470</v>
      </c>
    </row>
    <row r="18669" spans="1:13" hidden="1">
      <c r="A18669" t="s">
        <v>307</v>
      </c>
      <c r="B18669" t="s">
        <v>331</v>
      </c>
      <c r="C18669" t="s">
        <v>284</v>
      </c>
      <c r="D18669">
        <f t="shared" si="174"/>
        <v>0.15849302445054997</v>
      </c>
      <c r="E18669">
        <f t="shared" si="175"/>
        <v>0.15849302445054997</v>
      </c>
      <c r="F18669">
        <f t="shared" si="175"/>
        <v>0.15849302445054997</v>
      </c>
      <c r="G18669">
        <f t="shared" si="175"/>
        <v>0.15849302445054997</v>
      </c>
      <c r="H18669">
        <f t="shared" si="175"/>
        <v>0.15849302445054997</v>
      </c>
      <c r="I18669">
        <f t="shared" si="175"/>
        <v>0.15849302445054997</v>
      </c>
      <c r="J18669">
        <f t="shared" si="175"/>
        <v>0.15849302445054997</v>
      </c>
      <c r="K18669">
        <f t="shared" si="172"/>
        <v>0.15849302445054997</v>
      </c>
      <c r="M18669" t="s">
        <v>470</v>
      </c>
    </row>
    <row r="18670" spans="1:13" hidden="1">
      <c r="A18670" t="s">
        <v>307</v>
      </c>
      <c r="B18670" t="s">
        <v>331</v>
      </c>
      <c r="C18670" t="s">
        <v>285</v>
      </c>
      <c r="D18670">
        <f t="shared" si="174"/>
        <v>0.13523165646890054</v>
      </c>
      <c r="E18670">
        <f t="shared" si="175"/>
        <v>0.13523165646890054</v>
      </c>
      <c r="F18670">
        <f t="shared" si="175"/>
        <v>0.13523165646890054</v>
      </c>
      <c r="G18670">
        <f t="shared" si="175"/>
        <v>0.13523165646890054</v>
      </c>
      <c r="H18670">
        <f t="shared" si="175"/>
        <v>0.13523165646890054</v>
      </c>
      <c r="I18670">
        <f t="shared" si="175"/>
        <v>0.13523165646890054</v>
      </c>
      <c r="J18670">
        <f t="shared" si="175"/>
        <v>0.13523165646890054</v>
      </c>
      <c r="K18670">
        <f t="shared" si="175"/>
        <v>0.13523165646890054</v>
      </c>
      <c r="M18670" t="s">
        <v>470</v>
      </c>
    </row>
    <row r="18671" spans="1:13" hidden="1">
      <c r="A18671" t="s">
        <v>307</v>
      </c>
      <c r="B18671" t="s">
        <v>331</v>
      </c>
      <c r="C18671" t="s">
        <v>286</v>
      </c>
      <c r="D18671">
        <f t="shared" si="174"/>
        <v>0.11782513766983733</v>
      </c>
      <c r="E18671">
        <f t="shared" si="175"/>
        <v>0.11782513766983733</v>
      </c>
      <c r="F18671">
        <f t="shared" si="175"/>
        <v>0.11782513766983733</v>
      </c>
      <c r="G18671">
        <f t="shared" si="175"/>
        <v>0.11782513766983733</v>
      </c>
      <c r="H18671">
        <f t="shared" si="175"/>
        <v>0.11782513766983733</v>
      </c>
      <c r="I18671">
        <f t="shared" si="175"/>
        <v>0.11782513766983733</v>
      </c>
      <c r="J18671">
        <f t="shared" si="175"/>
        <v>0.11782513766983733</v>
      </c>
      <c r="K18671">
        <f t="shared" si="175"/>
        <v>0.11782513766983733</v>
      </c>
      <c r="M18671" t="s">
        <v>470</v>
      </c>
    </row>
    <row r="18672" spans="1:13" hidden="1">
      <c r="A18672" t="s">
        <v>307</v>
      </c>
      <c r="B18672" t="s">
        <v>331</v>
      </c>
      <c r="C18672" t="s">
        <v>287</v>
      </c>
      <c r="D18672">
        <f t="shared" si="174"/>
        <v>0.13033319319681658</v>
      </c>
      <c r="E18672">
        <f t="shared" si="175"/>
        <v>0.13033319319681658</v>
      </c>
      <c r="F18672">
        <f t="shared" si="175"/>
        <v>0.13033319319681658</v>
      </c>
      <c r="G18672">
        <f t="shared" si="175"/>
        <v>0.13033319319681658</v>
      </c>
      <c r="H18672">
        <f t="shared" si="175"/>
        <v>0.13033319319681658</v>
      </c>
      <c r="I18672">
        <f t="shared" si="175"/>
        <v>0.13033319319681658</v>
      </c>
      <c r="J18672">
        <f t="shared" si="175"/>
        <v>0.13033319319681658</v>
      </c>
      <c r="K18672">
        <f t="shared" si="175"/>
        <v>0.13033319319681658</v>
      </c>
      <c r="M18672" t="s">
        <v>470</v>
      </c>
    </row>
    <row r="18673" spans="1:13" hidden="1">
      <c r="A18673" t="s">
        <v>307</v>
      </c>
      <c r="B18673" t="s">
        <v>331</v>
      </c>
      <c r="C18673" t="s">
        <v>288</v>
      </c>
      <c r="D18673">
        <f t="shared" si="174"/>
        <v>0.13751163637907615</v>
      </c>
      <c r="E18673">
        <f t="shared" si="175"/>
        <v>0.13751163637907615</v>
      </c>
      <c r="F18673">
        <f t="shared" si="175"/>
        <v>0.13751163637907615</v>
      </c>
      <c r="G18673">
        <f t="shared" si="175"/>
        <v>0.13751163637907615</v>
      </c>
      <c r="H18673">
        <f t="shared" si="175"/>
        <v>0.13751163637907615</v>
      </c>
      <c r="I18673">
        <f t="shared" si="175"/>
        <v>0.13751163637907615</v>
      </c>
      <c r="J18673">
        <f t="shared" si="175"/>
        <v>0.13751163637907615</v>
      </c>
      <c r="K18673">
        <f t="shared" si="175"/>
        <v>0.13751163637907615</v>
      </c>
      <c r="M18673" t="s">
        <v>470</v>
      </c>
    </row>
    <row r="18674" spans="1:13" hidden="1">
      <c r="A18674" t="s">
        <v>307</v>
      </c>
      <c r="B18674" t="s">
        <v>331</v>
      </c>
      <c r="C18674" t="s">
        <v>289</v>
      </c>
      <c r="D18674">
        <f t="shared" si="174"/>
        <v>0.19910957320397416</v>
      </c>
      <c r="E18674">
        <f t="shared" si="175"/>
        <v>0.19910957320397416</v>
      </c>
      <c r="F18674">
        <f t="shared" si="175"/>
        <v>0.19910957320397416</v>
      </c>
      <c r="G18674">
        <f t="shared" si="175"/>
        <v>0.19910957320397416</v>
      </c>
      <c r="H18674">
        <f t="shared" si="175"/>
        <v>0.19910957320397416</v>
      </c>
      <c r="I18674">
        <f t="shared" si="175"/>
        <v>0.19910957320397416</v>
      </c>
      <c r="J18674">
        <f t="shared" si="175"/>
        <v>0.19910957320397416</v>
      </c>
      <c r="K18674">
        <f t="shared" si="175"/>
        <v>0.19910957320397416</v>
      </c>
      <c r="M18674" t="s">
        <v>470</v>
      </c>
    </row>
    <row r="18675" spans="1:13" hidden="1">
      <c r="A18675" t="s">
        <v>307</v>
      </c>
      <c r="B18675" t="s">
        <v>331</v>
      </c>
      <c r="C18675" t="s">
        <v>290</v>
      </c>
      <c r="D18675">
        <f t="shared" si="174"/>
        <v>0.18715805948822511</v>
      </c>
      <c r="E18675">
        <f t="shared" si="175"/>
        <v>0.18715805948822511</v>
      </c>
      <c r="F18675">
        <f t="shared" si="175"/>
        <v>0.18715805948822511</v>
      </c>
      <c r="G18675">
        <f t="shared" si="175"/>
        <v>0.18715805948822511</v>
      </c>
      <c r="H18675">
        <f t="shared" si="175"/>
        <v>0.18715805948822511</v>
      </c>
      <c r="I18675">
        <f t="shared" si="175"/>
        <v>0.18715805948822511</v>
      </c>
      <c r="J18675">
        <f t="shared" si="175"/>
        <v>0.18715805948822511</v>
      </c>
      <c r="K18675">
        <f t="shared" si="175"/>
        <v>0.18715805948822511</v>
      </c>
      <c r="M18675" t="s">
        <v>470</v>
      </c>
    </row>
    <row r="18676" spans="1:13" hidden="1">
      <c r="A18676" t="s">
        <v>307</v>
      </c>
      <c r="B18676" t="s">
        <v>331</v>
      </c>
      <c r="C18676" t="s">
        <v>291</v>
      </c>
      <c r="D18676">
        <f t="shared" si="174"/>
        <v>0.18971656440217383</v>
      </c>
      <c r="E18676">
        <f t="shared" si="175"/>
        <v>0.18971656440217383</v>
      </c>
      <c r="F18676">
        <f t="shared" si="175"/>
        <v>0.18971656440217383</v>
      </c>
      <c r="G18676">
        <f t="shared" si="175"/>
        <v>0.18971656440217383</v>
      </c>
      <c r="H18676">
        <f t="shared" si="175"/>
        <v>0.18971656440217383</v>
      </c>
      <c r="I18676">
        <f t="shared" si="175"/>
        <v>0.18971656440217383</v>
      </c>
      <c r="J18676">
        <f t="shared" si="175"/>
        <v>0.18971656440217383</v>
      </c>
      <c r="K18676">
        <f t="shared" si="175"/>
        <v>0.18971656440217383</v>
      </c>
      <c r="M18676" t="s">
        <v>470</v>
      </c>
    </row>
    <row r="18677" spans="1:13" hidden="1">
      <c r="A18677" t="s">
        <v>307</v>
      </c>
      <c r="B18677" t="s">
        <v>331</v>
      </c>
      <c r="C18677" t="s">
        <v>292</v>
      </c>
      <c r="D18677">
        <f t="shared" si="174"/>
        <v>0.18768322401494547</v>
      </c>
      <c r="E18677">
        <f t="shared" si="175"/>
        <v>0.18768322401494547</v>
      </c>
      <c r="F18677">
        <f t="shared" si="175"/>
        <v>0.18768322401494547</v>
      </c>
      <c r="G18677">
        <f t="shared" si="175"/>
        <v>0.18768322401494547</v>
      </c>
      <c r="H18677">
        <f t="shared" si="175"/>
        <v>0.18768322401494547</v>
      </c>
      <c r="I18677">
        <f t="shared" si="175"/>
        <v>0.18768322401494547</v>
      </c>
      <c r="J18677">
        <f t="shared" si="175"/>
        <v>0.18768322401494547</v>
      </c>
      <c r="K18677">
        <f t="shared" si="175"/>
        <v>0.18768322401494547</v>
      </c>
      <c r="M18677" t="s">
        <v>470</v>
      </c>
    </row>
    <row r="18678" spans="1:13" hidden="1">
      <c r="A18678" t="s">
        <v>307</v>
      </c>
      <c r="B18678" t="s">
        <v>498</v>
      </c>
      <c r="C18678" t="s">
        <v>278</v>
      </c>
      <c r="D18678">
        <v>0.37420973782771516</v>
      </c>
      <c r="E18678">
        <f t="shared" si="175"/>
        <v>0.37420973782771516</v>
      </c>
      <c r="F18678">
        <f t="shared" si="175"/>
        <v>0.37420973782771516</v>
      </c>
      <c r="G18678">
        <f t="shared" si="175"/>
        <v>0.37420973782771516</v>
      </c>
      <c r="H18678">
        <f t="shared" si="175"/>
        <v>0.37420973782771516</v>
      </c>
      <c r="I18678">
        <f t="shared" si="175"/>
        <v>0.37420973782771516</v>
      </c>
      <c r="J18678">
        <f t="shared" si="175"/>
        <v>0.37420973782771516</v>
      </c>
      <c r="K18678">
        <f t="shared" si="175"/>
        <v>0.37420973782771516</v>
      </c>
    </row>
    <row r="18679" spans="1:13" hidden="1">
      <c r="A18679" t="s">
        <v>307</v>
      </c>
      <c r="B18679" t="s">
        <v>498</v>
      </c>
      <c r="C18679" t="s">
        <v>279</v>
      </c>
      <c r="D18679">
        <v>0.34902247191011221</v>
      </c>
      <c r="E18679">
        <f t="shared" si="175"/>
        <v>0.34902247191011221</v>
      </c>
      <c r="F18679">
        <f t="shared" si="175"/>
        <v>0.34902247191011221</v>
      </c>
      <c r="G18679">
        <f t="shared" si="175"/>
        <v>0.34902247191011221</v>
      </c>
      <c r="H18679">
        <f t="shared" si="175"/>
        <v>0.34902247191011221</v>
      </c>
      <c r="I18679">
        <f t="shared" si="175"/>
        <v>0.34902247191011221</v>
      </c>
      <c r="J18679">
        <f t="shared" si="175"/>
        <v>0.34902247191011221</v>
      </c>
      <c r="K18679">
        <f t="shared" si="175"/>
        <v>0.34902247191011221</v>
      </c>
      <c r="M18679" t="s">
        <v>470</v>
      </c>
    </row>
    <row r="18680" spans="1:13" hidden="1">
      <c r="A18680" t="s">
        <v>307</v>
      </c>
      <c r="B18680" t="s">
        <v>498</v>
      </c>
      <c r="C18680" t="s">
        <v>280</v>
      </c>
      <c r="D18680">
        <v>0.35222752808988778</v>
      </c>
      <c r="E18680">
        <f t="shared" si="175"/>
        <v>0.35222752808988778</v>
      </c>
      <c r="F18680">
        <f t="shared" si="175"/>
        <v>0.35222752808988778</v>
      </c>
      <c r="G18680">
        <f t="shared" si="175"/>
        <v>0.35222752808988778</v>
      </c>
      <c r="H18680">
        <f t="shared" si="175"/>
        <v>0.35222752808988778</v>
      </c>
      <c r="I18680">
        <f t="shared" si="175"/>
        <v>0.35222752808988778</v>
      </c>
      <c r="J18680">
        <f t="shared" si="175"/>
        <v>0.35222752808988778</v>
      </c>
      <c r="K18680">
        <f t="shared" si="175"/>
        <v>0.35222752808988778</v>
      </c>
      <c r="M18680" t="s">
        <v>470</v>
      </c>
    </row>
    <row r="18681" spans="1:13" hidden="1">
      <c r="A18681" t="s">
        <v>307</v>
      </c>
      <c r="B18681" t="s">
        <v>498</v>
      </c>
      <c r="C18681" t="s">
        <v>277</v>
      </c>
      <c r="D18681">
        <v>0.35272471910112363</v>
      </c>
      <c r="E18681">
        <f t="shared" si="175"/>
        <v>0.35272471910112363</v>
      </c>
      <c r="F18681">
        <f t="shared" si="175"/>
        <v>0.35272471910112363</v>
      </c>
      <c r="G18681">
        <f t="shared" si="175"/>
        <v>0.35272471910112363</v>
      </c>
      <c r="H18681">
        <f t="shared" si="175"/>
        <v>0.35272471910112363</v>
      </c>
      <c r="I18681">
        <f t="shared" si="175"/>
        <v>0.35272471910112363</v>
      </c>
      <c r="J18681">
        <f t="shared" si="175"/>
        <v>0.35272471910112363</v>
      </c>
      <c r="K18681">
        <f t="shared" si="175"/>
        <v>0.35272471910112363</v>
      </c>
      <c r="M18681" t="s">
        <v>470</v>
      </c>
    </row>
    <row r="18682" spans="1:13" hidden="1">
      <c r="A18682" t="s">
        <v>307</v>
      </c>
      <c r="B18682" t="s">
        <v>498</v>
      </c>
      <c r="C18682" t="s">
        <v>281</v>
      </c>
      <c r="D18682">
        <v>0.27598194444444468</v>
      </c>
      <c r="E18682">
        <f t="shared" si="175"/>
        <v>0.27598194444444468</v>
      </c>
      <c r="F18682">
        <f t="shared" si="175"/>
        <v>0.27598194444444468</v>
      </c>
      <c r="G18682">
        <f t="shared" si="175"/>
        <v>0.27598194444444468</v>
      </c>
      <c r="H18682">
        <f t="shared" si="175"/>
        <v>0.27598194444444468</v>
      </c>
      <c r="I18682">
        <f t="shared" si="175"/>
        <v>0.27598194444444468</v>
      </c>
      <c r="J18682">
        <f t="shared" si="175"/>
        <v>0.27598194444444468</v>
      </c>
      <c r="K18682">
        <f t="shared" si="175"/>
        <v>0.27598194444444468</v>
      </c>
      <c r="M18682" t="s">
        <v>470</v>
      </c>
    </row>
    <row r="18683" spans="1:13" hidden="1">
      <c r="A18683" t="s">
        <v>307</v>
      </c>
      <c r="B18683" t="s">
        <v>498</v>
      </c>
      <c r="C18683" t="s">
        <v>282</v>
      </c>
      <c r="D18683">
        <v>0.27368148148148158</v>
      </c>
      <c r="E18683">
        <f t="shared" si="175"/>
        <v>0.27368148148148158</v>
      </c>
      <c r="F18683">
        <f t="shared" si="175"/>
        <v>0.27368148148148158</v>
      </c>
      <c r="G18683">
        <f t="shared" si="175"/>
        <v>0.27368148148148158</v>
      </c>
      <c r="H18683">
        <f t="shared" si="175"/>
        <v>0.27368148148148158</v>
      </c>
      <c r="I18683">
        <f t="shared" si="175"/>
        <v>0.27368148148148158</v>
      </c>
      <c r="J18683">
        <f t="shared" si="175"/>
        <v>0.27368148148148158</v>
      </c>
      <c r="K18683">
        <f t="shared" si="175"/>
        <v>0.27368148148148158</v>
      </c>
      <c r="M18683" t="s">
        <v>470</v>
      </c>
    </row>
    <row r="18684" spans="1:13" hidden="1">
      <c r="A18684" t="s">
        <v>307</v>
      </c>
      <c r="B18684" t="s">
        <v>498</v>
      </c>
      <c r="C18684" t="s">
        <v>283</v>
      </c>
      <c r="D18684">
        <v>0.26017222222222219</v>
      </c>
      <c r="E18684">
        <f t="shared" si="175"/>
        <v>0.26017222222222219</v>
      </c>
      <c r="F18684">
        <f t="shared" si="175"/>
        <v>0.26017222222222219</v>
      </c>
      <c r="G18684">
        <f t="shared" si="175"/>
        <v>0.26017222222222219</v>
      </c>
      <c r="H18684">
        <f t="shared" si="175"/>
        <v>0.26017222222222219</v>
      </c>
      <c r="I18684">
        <f t="shared" si="175"/>
        <v>0.26017222222222219</v>
      </c>
      <c r="J18684">
        <f t="shared" si="175"/>
        <v>0.26017222222222219</v>
      </c>
      <c r="K18684">
        <f t="shared" si="175"/>
        <v>0.26017222222222219</v>
      </c>
      <c r="M18684" t="s">
        <v>470</v>
      </c>
    </row>
    <row r="18685" spans="1:13" hidden="1">
      <c r="A18685" t="s">
        <v>307</v>
      </c>
      <c r="B18685" t="s">
        <v>498</v>
      </c>
      <c r="C18685" t="s">
        <v>284</v>
      </c>
      <c r="D18685">
        <v>0.25826666666666692</v>
      </c>
      <c r="E18685">
        <f t="shared" si="175"/>
        <v>0.25826666666666692</v>
      </c>
      <c r="F18685">
        <f t="shared" si="175"/>
        <v>0.25826666666666692</v>
      </c>
      <c r="G18685">
        <f t="shared" si="175"/>
        <v>0.25826666666666692</v>
      </c>
      <c r="H18685">
        <f t="shared" si="175"/>
        <v>0.25826666666666692</v>
      </c>
      <c r="I18685">
        <f t="shared" si="175"/>
        <v>0.25826666666666692</v>
      </c>
      <c r="J18685">
        <f t="shared" si="175"/>
        <v>0.25826666666666692</v>
      </c>
      <c r="K18685">
        <f t="shared" si="175"/>
        <v>0.25826666666666692</v>
      </c>
      <c r="M18685" t="s">
        <v>470</v>
      </c>
    </row>
    <row r="18686" spans="1:13" hidden="1">
      <c r="A18686" t="s">
        <v>307</v>
      </c>
      <c r="B18686" t="s">
        <v>498</v>
      </c>
      <c r="C18686" t="s">
        <v>285</v>
      </c>
      <c r="D18686">
        <v>0.2626691086691087</v>
      </c>
      <c r="E18686">
        <f t="shared" si="175"/>
        <v>0.2626691086691087</v>
      </c>
      <c r="F18686">
        <f t="shared" si="175"/>
        <v>0.2626691086691087</v>
      </c>
      <c r="G18686">
        <f t="shared" si="175"/>
        <v>0.2626691086691087</v>
      </c>
      <c r="H18686">
        <f t="shared" si="175"/>
        <v>0.2626691086691087</v>
      </c>
      <c r="I18686">
        <f t="shared" si="175"/>
        <v>0.2626691086691087</v>
      </c>
      <c r="J18686">
        <f t="shared" si="175"/>
        <v>0.2626691086691087</v>
      </c>
      <c r="K18686">
        <f t="shared" si="175"/>
        <v>0.2626691086691087</v>
      </c>
      <c r="M18686" t="s">
        <v>470</v>
      </c>
    </row>
    <row r="18687" spans="1:13" hidden="1">
      <c r="A18687" t="s">
        <v>307</v>
      </c>
      <c r="B18687" t="s">
        <v>498</v>
      </c>
      <c r="C18687" t="s">
        <v>286</v>
      </c>
      <c r="D18687">
        <v>0.24089560439560442</v>
      </c>
      <c r="E18687">
        <f t="shared" si="175"/>
        <v>0.24089560439560442</v>
      </c>
      <c r="F18687">
        <f t="shared" si="175"/>
        <v>0.24089560439560442</v>
      </c>
      <c r="G18687">
        <f t="shared" si="175"/>
        <v>0.24089560439560442</v>
      </c>
      <c r="H18687">
        <f t="shared" si="175"/>
        <v>0.24089560439560442</v>
      </c>
      <c r="I18687">
        <f t="shared" si="175"/>
        <v>0.24089560439560442</v>
      </c>
      <c r="J18687">
        <f t="shared" si="175"/>
        <v>0.24089560439560442</v>
      </c>
      <c r="K18687">
        <f t="shared" si="175"/>
        <v>0.24089560439560442</v>
      </c>
      <c r="M18687" t="s">
        <v>470</v>
      </c>
    </row>
    <row r="18688" spans="1:13" hidden="1">
      <c r="A18688" t="s">
        <v>307</v>
      </c>
      <c r="B18688" t="s">
        <v>498</v>
      </c>
      <c r="C18688" t="s">
        <v>287</v>
      </c>
      <c r="D18688">
        <v>0.22835164835164817</v>
      </c>
      <c r="E18688">
        <f t="shared" si="175"/>
        <v>0.22835164835164817</v>
      </c>
      <c r="F18688">
        <f t="shared" si="175"/>
        <v>0.22835164835164817</v>
      </c>
      <c r="G18688">
        <f t="shared" si="175"/>
        <v>0.22835164835164817</v>
      </c>
      <c r="H18688">
        <f t="shared" si="175"/>
        <v>0.22835164835164817</v>
      </c>
      <c r="I18688">
        <f t="shared" si="175"/>
        <v>0.22835164835164817</v>
      </c>
      <c r="J18688">
        <f t="shared" si="175"/>
        <v>0.22835164835164817</v>
      </c>
      <c r="K18688">
        <f t="shared" ref="K18688:K18724" si="176">$D18688</f>
        <v>0.22835164835164817</v>
      </c>
      <c r="M18688" t="s">
        <v>470</v>
      </c>
    </row>
    <row r="18689" spans="1:13" hidden="1">
      <c r="A18689" t="s">
        <v>307</v>
      </c>
      <c r="B18689" t="s">
        <v>498</v>
      </c>
      <c r="C18689" t="s">
        <v>288</v>
      </c>
      <c r="D18689">
        <v>0.24414468864468852</v>
      </c>
      <c r="E18689">
        <f t="shared" ref="E18689:J18724" si="177">$D18689</f>
        <v>0.24414468864468852</v>
      </c>
      <c r="F18689">
        <f t="shared" si="177"/>
        <v>0.24414468864468852</v>
      </c>
      <c r="G18689">
        <f t="shared" si="177"/>
        <v>0.24414468864468852</v>
      </c>
      <c r="H18689">
        <f t="shared" si="177"/>
        <v>0.24414468864468852</v>
      </c>
      <c r="I18689">
        <f t="shared" si="177"/>
        <v>0.24414468864468852</v>
      </c>
      <c r="J18689">
        <f t="shared" si="177"/>
        <v>0.24414468864468852</v>
      </c>
      <c r="K18689">
        <f t="shared" si="176"/>
        <v>0.24414468864468852</v>
      </c>
      <c r="M18689" t="s">
        <v>470</v>
      </c>
    </row>
    <row r="18690" spans="1:13" hidden="1">
      <c r="A18690" t="s">
        <v>307</v>
      </c>
      <c r="B18690" t="s">
        <v>498</v>
      </c>
      <c r="C18690" t="s">
        <v>289</v>
      </c>
      <c r="D18690">
        <v>0.36608104395604357</v>
      </c>
      <c r="E18690">
        <f t="shared" si="177"/>
        <v>0.36608104395604357</v>
      </c>
      <c r="F18690">
        <f t="shared" si="177"/>
        <v>0.36608104395604357</v>
      </c>
      <c r="G18690">
        <f t="shared" si="177"/>
        <v>0.36608104395604357</v>
      </c>
      <c r="H18690">
        <f t="shared" si="177"/>
        <v>0.36608104395604357</v>
      </c>
      <c r="I18690">
        <f t="shared" si="177"/>
        <v>0.36608104395604357</v>
      </c>
      <c r="J18690">
        <f t="shared" si="177"/>
        <v>0.36608104395604357</v>
      </c>
      <c r="K18690">
        <f t="shared" si="176"/>
        <v>0.36608104395604357</v>
      </c>
      <c r="M18690" t="s">
        <v>470</v>
      </c>
    </row>
    <row r="18691" spans="1:13" hidden="1">
      <c r="A18691" t="s">
        <v>307</v>
      </c>
      <c r="B18691" t="s">
        <v>498</v>
      </c>
      <c r="C18691" t="s">
        <v>290</v>
      </c>
      <c r="D18691">
        <v>0.3482051282051285</v>
      </c>
      <c r="E18691">
        <f t="shared" si="177"/>
        <v>0.3482051282051285</v>
      </c>
      <c r="F18691">
        <f t="shared" si="177"/>
        <v>0.3482051282051285</v>
      </c>
      <c r="G18691">
        <f t="shared" si="177"/>
        <v>0.3482051282051285</v>
      </c>
      <c r="H18691">
        <f t="shared" si="177"/>
        <v>0.3482051282051285</v>
      </c>
      <c r="I18691">
        <f t="shared" si="177"/>
        <v>0.3482051282051285</v>
      </c>
      <c r="J18691">
        <f t="shared" si="177"/>
        <v>0.3482051282051285</v>
      </c>
      <c r="K18691">
        <f t="shared" si="176"/>
        <v>0.3482051282051285</v>
      </c>
      <c r="M18691" t="s">
        <v>470</v>
      </c>
    </row>
    <row r="18692" spans="1:13" hidden="1">
      <c r="A18692" t="s">
        <v>307</v>
      </c>
      <c r="B18692" t="s">
        <v>498</v>
      </c>
      <c r="C18692" t="s">
        <v>291</v>
      </c>
      <c r="D18692">
        <v>0.35417948717948711</v>
      </c>
      <c r="E18692">
        <f t="shared" si="177"/>
        <v>0.35417948717948711</v>
      </c>
      <c r="F18692">
        <f t="shared" si="177"/>
        <v>0.35417948717948711</v>
      </c>
      <c r="G18692">
        <f t="shared" si="177"/>
        <v>0.35417948717948711</v>
      </c>
      <c r="H18692">
        <f t="shared" si="177"/>
        <v>0.35417948717948711</v>
      </c>
      <c r="I18692">
        <f t="shared" si="177"/>
        <v>0.35417948717948711</v>
      </c>
      <c r="J18692">
        <f t="shared" si="177"/>
        <v>0.35417948717948711</v>
      </c>
      <c r="K18692">
        <f t="shared" si="176"/>
        <v>0.35417948717948711</v>
      </c>
      <c r="M18692" t="s">
        <v>470</v>
      </c>
    </row>
    <row r="18693" spans="1:13" hidden="1">
      <c r="A18693" t="s">
        <v>307</v>
      </c>
      <c r="B18693" t="s">
        <v>498</v>
      </c>
      <c r="C18693" t="s">
        <v>292</v>
      </c>
      <c r="D18693">
        <v>0.37797252747252735</v>
      </c>
      <c r="E18693">
        <f t="shared" si="177"/>
        <v>0.37797252747252735</v>
      </c>
      <c r="F18693">
        <f t="shared" si="177"/>
        <v>0.37797252747252735</v>
      </c>
      <c r="G18693">
        <f t="shared" si="177"/>
        <v>0.37797252747252735</v>
      </c>
      <c r="H18693">
        <f t="shared" si="177"/>
        <v>0.37797252747252735</v>
      </c>
      <c r="I18693">
        <f t="shared" si="177"/>
        <v>0.37797252747252735</v>
      </c>
      <c r="J18693">
        <f t="shared" si="177"/>
        <v>0.37797252747252735</v>
      </c>
      <c r="K18693">
        <f t="shared" si="176"/>
        <v>0.37797252747252735</v>
      </c>
      <c r="M18693" t="s">
        <v>470</v>
      </c>
    </row>
    <row r="18694" spans="1:13" hidden="1">
      <c r="A18694" t="s">
        <v>307</v>
      </c>
      <c r="B18694" t="s">
        <v>499</v>
      </c>
      <c r="C18694" t="s">
        <v>278</v>
      </c>
      <c r="D18694">
        <v>0.3546344569288386</v>
      </c>
      <c r="E18694">
        <f t="shared" si="177"/>
        <v>0.3546344569288386</v>
      </c>
      <c r="F18694">
        <f t="shared" si="177"/>
        <v>0.3546344569288386</v>
      </c>
      <c r="G18694">
        <f t="shared" si="177"/>
        <v>0.3546344569288386</v>
      </c>
      <c r="H18694">
        <f t="shared" si="177"/>
        <v>0.3546344569288386</v>
      </c>
      <c r="I18694">
        <f t="shared" si="177"/>
        <v>0.3546344569288386</v>
      </c>
      <c r="J18694">
        <f t="shared" si="177"/>
        <v>0.3546344569288386</v>
      </c>
      <c r="K18694">
        <f t="shared" si="176"/>
        <v>0.3546344569288386</v>
      </c>
      <c r="M18694" t="s">
        <v>470</v>
      </c>
    </row>
    <row r="18695" spans="1:13" hidden="1">
      <c r="A18695" t="s">
        <v>307</v>
      </c>
      <c r="B18695" t="s">
        <v>499</v>
      </c>
      <c r="C18695" t="s">
        <v>279</v>
      </c>
      <c r="D18695">
        <v>0.32556179775280902</v>
      </c>
      <c r="E18695">
        <f t="shared" si="177"/>
        <v>0.32556179775280902</v>
      </c>
      <c r="F18695">
        <f t="shared" si="177"/>
        <v>0.32556179775280902</v>
      </c>
      <c r="G18695">
        <f t="shared" si="177"/>
        <v>0.32556179775280902</v>
      </c>
      <c r="H18695">
        <f t="shared" si="177"/>
        <v>0.32556179775280902</v>
      </c>
      <c r="I18695">
        <f t="shared" si="177"/>
        <v>0.32556179775280902</v>
      </c>
      <c r="J18695">
        <f t="shared" si="177"/>
        <v>0.32556179775280902</v>
      </c>
      <c r="K18695">
        <f t="shared" si="176"/>
        <v>0.32556179775280902</v>
      </c>
      <c r="M18695" t="s">
        <v>470</v>
      </c>
    </row>
    <row r="18696" spans="1:13" hidden="1">
      <c r="A18696" t="s">
        <v>307</v>
      </c>
      <c r="B18696" t="s">
        <v>499</v>
      </c>
      <c r="C18696" t="s">
        <v>280</v>
      </c>
      <c r="D18696">
        <v>0.33254213483146078</v>
      </c>
      <c r="E18696">
        <f t="shared" si="177"/>
        <v>0.33254213483146078</v>
      </c>
      <c r="F18696">
        <f t="shared" si="177"/>
        <v>0.33254213483146078</v>
      </c>
      <c r="G18696">
        <f t="shared" si="177"/>
        <v>0.33254213483146078</v>
      </c>
      <c r="H18696">
        <f t="shared" si="177"/>
        <v>0.33254213483146078</v>
      </c>
      <c r="I18696">
        <f t="shared" si="177"/>
        <v>0.33254213483146078</v>
      </c>
      <c r="J18696">
        <f t="shared" si="177"/>
        <v>0.33254213483146078</v>
      </c>
      <c r="K18696">
        <f t="shared" si="176"/>
        <v>0.33254213483146078</v>
      </c>
      <c r="M18696" t="s">
        <v>470</v>
      </c>
    </row>
    <row r="18697" spans="1:13" hidden="1">
      <c r="A18697" t="s">
        <v>307</v>
      </c>
      <c r="B18697" t="s">
        <v>499</v>
      </c>
      <c r="C18697" t="s">
        <v>277</v>
      </c>
      <c r="D18697">
        <v>0.33245505617977505</v>
      </c>
      <c r="E18697">
        <f t="shared" si="177"/>
        <v>0.33245505617977505</v>
      </c>
      <c r="F18697">
        <f t="shared" si="177"/>
        <v>0.33245505617977505</v>
      </c>
      <c r="G18697">
        <f t="shared" si="177"/>
        <v>0.33245505617977505</v>
      </c>
      <c r="H18697">
        <f t="shared" si="177"/>
        <v>0.33245505617977505</v>
      </c>
      <c r="I18697">
        <f t="shared" si="177"/>
        <v>0.33245505617977505</v>
      </c>
      <c r="J18697">
        <f t="shared" si="177"/>
        <v>0.33245505617977505</v>
      </c>
      <c r="K18697">
        <f t="shared" si="176"/>
        <v>0.33245505617977505</v>
      </c>
      <c r="M18697" t="s">
        <v>470</v>
      </c>
    </row>
    <row r="18698" spans="1:13" hidden="1">
      <c r="A18698" t="s">
        <v>307</v>
      </c>
      <c r="B18698" t="s">
        <v>499</v>
      </c>
      <c r="C18698" t="s">
        <v>281</v>
      </c>
      <c r="D18698">
        <v>0.26004583333333348</v>
      </c>
      <c r="E18698">
        <f t="shared" si="177"/>
        <v>0.26004583333333348</v>
      </c>
      <c r="F18698">
        <f t="shared" si="177"/>
        <v>0.26004583333333348</v>
      </c>
      <c r="G18698">
        <f t="shared" si="177"/>
        <v>0.26004583333333348</v>
      </c>
      <c r="H18698">
        <f t="shared" si="177"/>
        <v>0.26004583333333348</v>
      </c>
      <c r="I18698">
        <f t="shared" si="177"/>
        <v>0.26004583333333348</v>
      </c>
      <c r="J18698">
        <f t="shared" si="177"/>
        <v>0.26004583333333348</v>
      </c>
      <c r="K18698">
        <f t="shared" si="176"/>
        <v>0.26004583333333348</v>
      </c>
      <c r="M18698" t="s">
        <v>470</v>
      </c>
    </row>
    <row r="18699" spans="1:13" hidden="1">
      <c r="A18699" t="s">
        <v>307</v>
      </c>
      <c r="B18699" t="s">
        <v>499</v>
      </c>
      <c r="C18699" t="s">
        <v>282</v>
      </c>
      <c r="D18699">
        <v>0.25516296296296298</v>
      </c>
      <c r="E18699">
        <f t="shared" si="177"/>
        <v>0.25516296296296298</v>
      </c>
      <c r="F18699">
        <f t="shared" si="177"/>
        <v>0.25516296296296298</v>
      </c>
      <c r="G18699">
        <f t="shared" si="177"/>
        <v>0.25516296296296298</v>
      </c>
      <c r="H18699">
        <f t="shared" si="177"/>
        <v>0.25516296296296298</v>
      </c>
      <c r="I18699">
        <f t="shared" si="177"/>
        <v>0.25516296296296298</v>
      </c>
      <c r="J18699">
        <f t="shared" si="177"/>
        <v>0.25516296296296298</v>
      </c>
      <c r="K18699">
        <f t="shared" si="176"/>
        <v>0.25516296296296298</v>
      </c>
      <c r="M18699" t="s">
        <v>470</v>
      </c>
    </row>
    <row r="18700" spans="1:13" hidden="1">
      <c r="A18700" t="s">
        <v>307</v>
      </c>
      <c r="B18700" t="s">
        <v>499</v>
      </c>
      <c r="C18700" t="s">
        <v>283</v>
      </c>
      <c r="D18700">
        <v>0.25052361111111127</v>
      </c>
      <c r="E18700">
        <f t="shared" si="177"/>
        <v>0.25052361111111127</v>
      </c>
      <c r="F18700">
        <f t="shared" si="177"/>
        <v>0.25052361111111127</v>
      </c>
      <c r="G18700">
        <f t="shared" si="177"/>
        <v>0.25052361111111127</v>
      </c>
      <c r="H18700">
        <f t="shared" si="177"/>
        <v>0.25052361111111127</v>
      </c>
      <c r="I18700">
        <f t="shared" si="177"/>
        <v>0.25052361111111127</v>
      </c>
      <c r="J18700">
        <f t="shared" si="177"/>
        <v>0.25052361111111127</v>
      </c>
      <c r="K18700">
        <f t="shared" si="176"/>
        <v>0.25052361111111127</v>
      </c>
      <c r="M18700" t="s">
        <v>470</v>
      </c>
    </row>
    <row r="18701" spans="1:13" hidden="1">
      <c r="A18701" t="s">
        <v>307</v>
      </c>
      <c r="B18701" t="s">
        <v>499</v>
      </c>
      <c r="C18701" t="s">
        <v>284</v>
      </c>
      <c r="D18701">
        <v>0.24756888888888867</v>
      </c>
      <c r="E18701">
        <f t="shared" si="177"/>
        <v>0.24756888888888867</v>
      </c>
      <c r="F18701">
        <f t="shared" si="177"/>
        <v>0.24756888888888867</v>
      </c>
      <c r="G18701">
        <f t="shared" si="177"/>
        <v>0.24756888888888867</v>
      </c>
      <c r="H18701">
        <f t="shared" si="177"/>
        <v>0.24756888888888867</v>
      </c>
      <c r="I18701">
        <f t="shared" si="177"/>
        <v>0.24756888888888867</v>
      </c>
      <c r="J18701">
        <f t="shared" si="177"/>
        <v>0.24756888888888867</v>
      </c>
      <c r="K18701">
        <f t="shared" si="176"/>
        <v>0.24756888888888867</v>
      </c>
      <c r="M18701" t="s">
        <v>470</v>
      </c>
    </row>
    <row r="18702" spans="1:13" hidden="1">
      <c r="A18702" t="s">
        <v>307</v>
      </c>
      <c r="B18702" t="s">
        <v>499</v>
      </c>
      <c r="C18702" t="s">
        <v>285</v>
      </c>
      <c r="D18702">
        <v>0.24803663003662996</v>
      </c>
      <c r="E18702">
        <f t="shared" si="177"/>
        <v>0.24803663003662996</v>
      </c>
      <c r="F18702">
        <f t="shared" si="177"/>
        <v>0.24803663003662996</v>
      </c>
      <c r="G18702">
        <f t="shared" si="177"/>
        <v>0.24803663003662996</v>
      </c>
      <c r="H18702">
        <f t="shared" si="177"/>
        <v>0.24803663003662996</v>
      </c>
      <c r="I18702">
        <f t="shared" si="177"/>
        <v>0.24803663003662996</v>
      </c>
      <c r="J18702">
        <f t="shared" si="177"/>
        <v>0.24803663003662996</v>
      </c>
      <c r="K18702">
        <f t="shared" si="176"/>
        <v>0.24803663003662996</v>
      </c>
      <c r="M18702" t="s">
        <v>470</v>
      </c>
    </row>
    <row r="18703" spans="1:13" hidden="1">
      <c r="A18703" t="s">
        <v>307</v>
      </c>
      <c r="B18703" t="s">
        <v>499</v>
      </c>
      <c r="C18703" t="s">
        <v>286</v>
      </c>
      <c r="D18703">
        <v>0.22321978021978026</v>
      </c>
      <c r="E18703">
        <f t="shared" si="177"/>
        <v>0.22321978021978026</v>
      </c>
      <c r="F18703">
        <f t="shared" si="177"/>
        <v>0.22321978021978026</v>
      </c>
      <c r="G18703">
        <f t="shared" si="177"/>
        <v>0.22321978021978026</v>
      </c>
      <c r="H18703">
        <f t="shared" si="177"/>
        <v>0.22321978021978026</v>
      </c>
      <c r="I18703">
        <f t="shared" si="177"/>
        <v>0.22321978021978026</v>
      </c>
      <c r="J18703">
        <f t="shared" si="177"/>
        <v>0.22321978021978026</v>
      </c>
      <c r="K18703">
        <f t="shared" si="176"/>
        <v>0.22321978021978026</v>
      </c>
      <c r="M18703" t="s">
        <v>470</v>
      </c>
    </row>
    <row r="18704" spans="1:13" hidden="1">
      <c r="A18704" t="s">
        <v>307</v>
      </c>
      <c r="B18704" t="s">
        <v>499</v>
      </c>
      <c r="C18704" t="s">
        <v>287</v>
      </c>
      <c r="D18704">
        <v>0.21552590266875962</v>
      </c>
      <c r="E18704">
        <f t="shared" si="177"/>
        <v>0.21552590266875962</v>
      </c>
      <c r="F18704">
        <f t="shared" si="177"/>
        <v>0.21552590266875962</v>
      </c>
      <c r="G18704">
        <f t="shared" si="177"/>
        <v>0.21552590266875962</v>
      </c>
      <c r="H18704">
        <f t="shared" si="177"/>
        <v>0.21552590266875962</v>
      </c>
      <c r="I18704">
        <f t="shared" si="177"/>
        <v>0.21552590266875962</v>
      </c>
      <c r="J18704">
        <f t="shared" si="177"/>
        <v>0.21552590266875962</v>
      </c>
      <c r="K18704">
        <f t="shared" si="176"/>
        <v>0.21552590266875962</v>
      </c>
      <c r="M18704" t="s">
        <v>470</v>
      </c>
    </row>
    <row r="18705" spans="1:13" hidden="1">
      <c r="A18705" t="s">
        <v>307</v>
      </c>
      <c r="B18705" t="s">
        <v>499</v>
      </c>
      <c r="C18705" t="s">
        <v>288</v>
      </c>
      <c r="D18705">
        <v>0.23564835164835163</v>
      </c>
      <c r="E18705">
        <f t="shared" si="177"/>
        <v>0.23564835164835163</v>
      </c>
      <c r="F18705">
        <f t="shared" si="177"/>
        <v>0.23564835164835163</v>
      </c>
      <c r="G18705">
        <f t="shared" si="177"/>
        <v>0.23564835164835163</v>
      </c>
      <c r="H18705">
        <f t="shared" si="177"/>
        <v>0.23564835164835163</v>
      </c>
      <c r="I18705">
        <f t="shared" si="177"/>
        <v>0.23564835164835163</v>
      </c>
      <c r="J18705">
        <f t="shared" si="177"/>
        <v>0.23564835164835163</v>
      </c>
      <c r="K18705">
        <f t="shared" si="176"/>
        <v>0.23564835164835163</v>
      </c>
      <c r="M18705" t="s">
        <v>470</v>
      </c>
    </row>
    <row r="18706" spans="1:13" hidden="1">
      <c r="A18706" t="s">
        <v>307</v>
      </c>
      <c r="B18706" t="s">
        <v>499</v>
      </c>
      <c r="C18706" t="s">
        <v>289</v>
      </c>
      <c r="D18706">
        <v>0.34220604395604409</v>
      </c>
      <c r="E18706">
        <f t="shared" si="177"/>
        <v>0.34220604395604409</v>
      </c>
      <c r="F18706">
        <f t="shared" si="177"/>
        <v>0.34220604395604409</v>
      </c>
      <c r="G18706">
        <f t="shared" si="177"/>
        <v>0.34220604395604409</v>
      </c>
      <c r="H18706">
        <f t="shared" si="177"/>
        <v>0.34220604395604409</v>
      </c>
      <c r="I18706">
        <f t="shared" si="177"/>
        <v>0.34220604395604409</v>
      </c>
      <c r="J18706">
        <f t="shared" si="177"/>
        <v>0.34220604395604409</v>
      </c>
      <c r="K18706">
        <f t="shared" si="176"/>
        <v>0.34220604395604409</v>
      </c>
      <c r="M18706" t="s">
        <v>470</v>
      </c>
    </row>
    <row r="18707" spans="1:13" hidden="1">
      <c r="A18707" t="s">
        <v>307</v>
      </c>
      <c r="B18707" t="s">
        <v>499</v>
      </c>
      <c r="C18707" t="s">
        <v>290</v>
      </c>
      <c r="D18707">
        <v>0.32398901098901089</v>
      </c>
      <c r="E18707">
        <f t="shared" si="177"/>
        <v>0.32398901098901089</v>
      </c>
      <c r="F18707">
        <f t="shared" si="177"/>
        <v>0.32398901098901089</v>
      </c>
      <c r="G18707">
        <f t="shared" si="177"/>
        <v>0.32398901098901089</v>
      </c>
      <c r="H18707">
        <f t="shared" si="177"/>
        <v>0.32398901098901089</v>
      </c>
      <c r="I18707">
        <f t="shared" si="177"/>
        <v>0.32398901098901089</v>
      </c>
      <c r="J18707">
        <f t="shared" si="177"/>
        <v>0.32398901098901089</v>
      </c>
      <c r="K18707">
        <f t="shared" si="176"/>
        <v>0.32398901098901089</v>
      </c>
      <c r="M18707" t="s">
        <v>470</v>
      </c>
    </row>
    <row r="18708" spans="1:13" hidden="1">
      <c r="A18708" t="s">
        <v>307</v>
      </c>
      <c r="B18708" t="s">
        <v>499</v>
      </c>
      <c r="C18708" t="s">
        <v>291</v>
      </c>
      <c r="D18708">
        <v>0.32935531135531138</v>
      </c>
      <c r="E18708">
        <f t="shared" si="177"/>
        <v>0.32935531135531138</v>
      </c>
      <c r="F18708">
        <f t="shared" si="177"/>
        <v>0.32935531135531138</v>
      </c>
      <c r="G18708">
        <f t="shared" si="177"/>
        <v>0.32935531135531138</v>
      </c>
      <c r="H18708">
        <f t="shared" si="177"/>
        <v>0.32935531135531138</v>
      </c>
      <c r="I18708">
        <f t="shared" si="177"/>
        <v>0.32935531135531138</v>
      </c>
      <c r="J18708">
        <f t="shared" si="177"/>
        <v>0.32935531135531138</v>
      </c>
      <c r="K18708">
        <f t="shared" si="176"/>
        <v>0.32935531135531138</v>
      </c>
      <c r="M18708" t="s">
        <v>470</v>
      </c>
    </row>
    <row r="18709" spans="1:13" hidden="1">
      <c r="A18709" t="s">
        <v>307</v>
      </c>
      <c r="B18709" t="s">
        <v>499</v>
      </c>
      <c r="C18709" t="s">
        <v>292</v>
      </c>
      <c r="D18709">
        <v>0.35376373626373636</v>
      </c>
      <c r="E18709">
        <f t="shared" si="177"/>
        <v>0.35376373626373636</v>
      </c>
      <c r="F18709">
        <f t="shared" si="177"/>
        <v>0.35376373626373636</v>
      </c>
      <c r="G18709">
        <f t="shared" si="177"/>
        <v>0.35376373626373636</v>
      </c>
      <c r="H18709">
        <f t="shared" si="177"/>
        <v>0.35376373626373636</v>
      </c>
      <c r="I18709">
        <f t="shared" si="177"/>
        <v>0.35376373626373636</v>
      </c>
      <c r="J18709">
        <f t="shared" si="177"/>
        <v>0.35376373626373636</v>
      </c>
      <c r="K18709">
        <f t="shared" si="176"/>
        <v>0.35376373626373636</v>
      </c>
      <c r="M18709" t="s">
        <v>470</v>
      </c>
    </row>
    <row r="18710" spans="1:13" hidden="1">
      <c r="A18710" t="s">
        <v>307</v>
      </c>
      <c r="B18710" t="s">
        <v>500</v>
      </c>
      <c r="C18710" t="s">
        <v>278</v>
      </c>
      <c r="D18710">
        <v>0.39140674157303379</v>
      </c>
      <c r="E18710">
        <f t="shared" si="177"/>
        <v>0.39140674157303379</v>
      </c>
      <c r="F18710">
        <f t="shared" si="177"/>
        <v>0.39140674157303379</v>
      </c>
      <c r="G18710">
        <f t="shared" si="177"/>
        <v>0.39140674157303379</v>
      </c>
      <c r="H18710">
        <f t="shared" si="177"/>
        <v>0.39140674157303379</v>
      </c>
      <c r="I18710">
        <f t="shared" si="177"/>
        <v>0.39140674157303379</v>
      </c>
      <c r="J18710">
        <f t="shared" si="177"/>
        <v>0.39140674157303379</v>
      </c>
      <c r="K18710">
        <f t="shared" si="176"/>
        <v>0.39140674157303379</v>
      </c>
      <c r="M18710" t="s">
        <v>470</v>
      </c>
    </row>
    <row r="18711" spans="1:13" hidden="1">
      <c r="A18711" t="s">
        <v>307</v>
      </c>
      <c r="B18711" t="s">
        <v>500</v>
      </c>
      <c r="C18711" t="s">
        <v>279</v>
      </c>
      <c r="D18711">
        <v>0.37540449438202222</v>
      </c>
      <c r="E18711">
        <f t="shared" si="177"/>
        <v>0.37540449438202222</v>
      </c>
      <c r="F18711">
        <f t="shared" si="177"/>
        <v>0.37540449438202222</v>
      </c>
      <c r="G18711">
        <f t="shared" si="177"/>
        <v>0.37540449438202222</v>
      </c>
      <c r="H18711">
        <f t="shared" si="177"/>
        <v>0.37540449438202222</v>
      </c>
      <c r="I18711">
        <f t="shared" si="177"/>
        <v>0.37540449438202222</v>
      </c>
      <c r="J18711">
        <f t="shared" si="177"/>
        <v>0.37540449438202222</v>
      </c>
      <c r="K18711">
        <f t="shared" si="176"/>
        <v>0.37540449438202222</v>
      </c>
      <c r="M18711" t="s">
        <v>470</v>
      </c>
    </row>
    <row r="18712" spans="1:13" hidden="1">
      <c r="A18712" t="s">
        <v>307</v>
      </c>
      <c r="B18712" t="s">
        <v>500</v>
      </c>
      <c r="C18712" t="s">
        <v>280</v>
      </c>
      <c r="D18712">
        <v>0.37292134831460688</v>
      </c>
      <c r="E18712">
        <f t="shared" si="177"/>
        <v>0.37292134831460688</v>
      </c>
      <c r="F18712">
        <f t="shared" si="177"/>
        <v>0.37292134831460688</v>
      </c>
      <c r="G18712">
        <f t="shared" si="177"/>
        <v>0.37292134831460688</v>
      </c>
      <c r="H18712">
        <f t="shared" si="177"/>
        <v>0.37292134831460688</v>
      </c>
      <c r="I18712">
        <f t="shared" si="177"/>
        <v>0.37292134831460688</v>
      </c>
      <c r="J18712">
        <f t="shared" si="177"/>
        <v>0.37292134831460688</v>
      </c>
      <c r="K18712">
        <f t="shared" si="176"/>
        <v>0.37292134831460688</v>
      </c>
      <c r="M18712" t="s">
        <v>470</v>
      </c>
    </row>
    <row r="18713" spans="1:13" hidden="1">
      <c r="A18713" t="s">
        <v>307</v>
      </c>
      <c r="B18713" t="s">
        <v>500</v>
      </c>
      <c r="C18713" t="s">
        <v>277</v>
      </c>
      <c r="D18713">
        <v>0.37279775280898853</v>
      </c>
      <c r="E18713">
        <f t="shared" si="177"/>
        <v>0.37279775280898853</v>
      </c>
      <c r="F18713">
        <f t="shared" si="177"/>
        <v>0.37279775280898853</v>
      </c>
      <c r="G18713">
        <f t="shared" si="177"/>
        <v>0.37279775280898853</v>
      </c>
      <c r="H18713">
        <f t="shared" si="177"/>
        <v>0.37279775280898853</v>
      </c>
      <c r="I18713">
        <f t="shared" si="177"/>
        <v>0.37279775280898853</v>
      </c>
      <c r="J18713">
        <f t="shared" si="177"/>
        <v>0.37279775280898853</v>
      </c>
      <c r="K18713">
        <f t="shared" si="176"/>
        <v>0.37279775280898853</v>
      </c>
      <c r="M18713" t="s">
        <v>470</v>
      </c>
    </row>
    <row r="18714" spans="1:13" hidden="1">
      <c r="A18714" t="s">
        <v>307</v>
      </c>
      <c r="B18714" t="s">
        <v>500</v>
      </c>
      <c r="C18714" t="s">
        <v>281</v>
      </c>
      <c r="D18714">
        <v>0.28561805555555558</v>
      </c>
      <c r="E18714">
        <f t="shared" si="177"/>
        <v>0.28561805555555558</v>
      </c>
      <c r="F18714">
        <f t="shared" si="177"/>
        <v>0.28561805555555558</v>
      </c>
      <c r="G18714">
        <f t="shared" si="177"/>
        <v>0.28561805555555558</v>
      </c>
      <c r="H18714">
        <f t="shared" si="177"/>
        <v>0.28561805555555558</v>
      </c>
      <c r="I18714">
        <f t="shared" si="177"/>
        <v>0.28561805555555558</v>
      </c>
      <c r="J18714">
        <f t="shared" si="177"/>
        <v>0.28561805555555558</v>
      </c>
      <c r="K18714">
        <f t="shared" si="176"/>
        <v>0.28561805555555558</v>
      </c>
      <c r="M18714" t="s">
        <v>470</v>
      </c>
    </row>
    <row r="18715" spans="1:13" hidden="1">
      <c r="A18715" t="s">
        <v>307</v>
      </c>
      <c r="B18715" t="s">
        <v>500</v>
      </c>
      <c r="C18715" t="s">
        <v>282</v>
      </c>
      <c r="D18715">
        <v>0.28810370370370364</v>
      </c>
      <c r="E18715">
        <f t="shared" si="177"/>
        <v>0.28810370370370364</v>
      </c>
      <c r="F18715">
        <f t="shared" si="177"/>
        <v>0.28810370370370364</v>
      </c>
      <c r="G18715">
        <f t="shared" si="177"/>
        <v>0.28810370370370364</v>
      </c>
      <c r="H18715">
        <f t="shared" si="177"/>
        <v>0.28810370370370364</v>
      </c>
      <c r="I18715">
        <f t="shared" si="177"/>
        <v>0.28810370370370364</v>
      </c>
      <c r="J18715">
        <f t="shared" si="177"/>
        <v>0.28810370370370364</v>
      </c>
      <c r="K18715">
        <f t="shared" si="176"/>
        <v>0.28810370370370364</v>
      </c>
      <c r="M18715" t="s">
        <v>470</v>
      </c>
    </row>
    <row r="18716" spans="1:13" hidden="1">
      <c r="A18716" t="s">
        <v>307</v>
      </c>
      <c r="B18716" t="s">
        <v>500</v>
      </c>
      <c r="C18716" t="s">
        <v>283</v>
      </c>
      <c r="D18716">
        <v>0.26163888888888853</v>
      </c>
      <c r="E18716">
        <f t="shared" si="177"/>
        <v>0.26163888888888853</v>
      </c>
      <c r="F18716">
        <f t="shared" si="177"/>
        <v>0.26163888888888853</v>
      </c>
      <c r="G18716">
        <f t="shared" si="177"/>
        <v>0.26163888888888853</v>
      </c>
      <c r="H18716">
        <f t="shared" si="177"/>
        <v>0.26163888888888853</v>
      </c>
      <c r="I18716">
        <f t="shared" si="177"/>
        <v>0.26163888888888853</v>
      </c>
      <c r="J18716">
        <f t="shared" si="177"/>
        <v>0.26163888888888853</v>
      </c>
      <c r="K18716">
        <f t="shared" si="176"/>
        <v>0.26163888888888853</v>
      </c>
      <c r="M18716" t="s">
        <v>470</v>
      </c>
    </row>
    <row r="18717" spans="1:13" hidden="1">
      <c r="A18717" t="s">
        <v>307</v>
      </c>
      <c r="B18717" t="s">
        <v>500</v>
      </c>
      <c r="C18717" t="s">
        <v>284</v>
      </c>
      <c r="D18717">
        <v>0.26028000000000012</v>
      </c>
      <c r="E18717">
        <f t="shared" si="177"/>
        <v>0.26028000000000012</v>
      </c>
      <c r="F18717">
        <f t="shared" si="177"/>
        <v>0.26028000000000012</v>
      </c>
      <c r="G18717">
        <f t="shared" si="177"/>
        <v>0.26028000000000012</v>
      </c>
      <c r="H18717">
        <f t="shared" si="177"/>
        <v>0.26028000000000012</v>
      </c>
      <c r="I18717">
        <f t="shared" si="177"/>
        <v>0.26028000000000012</v>
      </c>
      <c r="J18717">
        <f t="shared" si="177"/>
        <v>0.26028000000000012</v>
      </c>
      <c r="K18717">
        <f t="shared" si="176"/>
        <v>0.26028000000000012</v>
      </c>
      <c r="M18717" t="s">
        <v>470</v>
      </c>
    </row>
    <row r="18718" spans="1:13" hidden="1">
      <c r="A18718" t="s">
        <v>307</v>
      </c>
      <c r="B18718" t="s">
        <v>500</v>
      </c>
      <c r="C18718" t="s">
        <v>285</v>
      </c>
      <c r="D18718">
        <v>0.26827838827838818</v>
      </c>
      <c r="E18718">
        <f t="shared" si="177"/>
        <v>0.26827838827838818</v>
      </c>
      <c r="F18718">
        <f t="shared" si="177"/>
        <v>0.26827838827838818</v>
      </c>
      <c r="G18718">
        <f t="shared" si="177"/>
        <v>0.26827838827838818</v>
      </c>
      <c r="H18718">
        <f t="shared" si="177"/>
        <v>0.26827838827838818</v>
      </c>
      <c r="I18718">
        <f t="shared" si="177"/>
        <v>0.26827838827838818</v>
      </c>
      <c r="J18718">
        <f t="shared" si="177"/>
        <v>0.26827838827838818</v>
      </c>
      <c r="K18718">
        <f t="shared" si="176"/>
        <v>0.26827838827838818</v>
      </c>
      <c r="M18718" t="s">
        <v>470</v>
      </c>
    </row>
    <row r="18719" spans="1:13" hidden="1">
      <c r="A18719" t="s">
        <v>307</v>
      </c>
      <c r="B18719" t="s">
        <v>500</v>
      </c>
      <c r="C18719" t="s">
        <v>286</v>
      </c>
      <c r="D18719">
        <v>0.25640659340659361</v>
      </c>
      <c r="E18719">
        <f t="shared" si="177"/>
        <v>0.25640659340659361</v>
      </c>
      <c r="F18719">
        <f t="shared" si="177"/>
        <v>0.25640659340659361</v>
      </c>
      <c r="G18719">
        <f t="shared" si="177"/>
        <v>0.25640659340659361</v>
      </c>
      <c r="H18719">
        <f t="shared" si="177"/>
        <v>0.25640659340659361</v>
      </c>
      <c r="I18719">
        <f t="shared" si="177"/>
        <v>0.25640659340659361</v>
      </c>
      <c r="J18719">
        <f t="shared" si="177"/>
        <v>0.25640659340659361</v>
      </c>
      <c r="K18719">
        <f t="shared" si="176"/>
        <v>0.25640659340659361</v>
      </c>
      <c r="M18719" t="s">
        <v>470</v>
      </c>
    </row>
    <row r="18720" spans="1:13" hidden="1">
      <c r="A18720" t="s">
        <v>307</v>
      </c>
      <c r="B18720" t="s">
        <v>500</v>
      </c>
      <c r="C18720" t="s">
        <v>287</v>
      </c>
      <c r="D18720">
        <v>0.23545839874411326</v>
      </c>
      <c r="E18720">
        <f t="shared" si="177"/>
        <v>0.23545839874411326</v>
      </c>
      <c r="F18720">
        <f t="shared" si="177"/>
        <v>0.23545839874411326</v>
      </c>
      <c r="G18720">
        <f t="shared" si="177"/>
        <v>0.23545839874411326</v>
      </c>
      <c r="H18720">
        <f t="shared" si="177"/>
        <v>0.23545839874411326</v>
      </c>
      <c r="I18720">
        <f t="shared" si="177"/>
        <v>0.23545839874411326</v>
      </c>
      <c r="J18720">
        <f t="shared" si="177"/>
        <v>0.23545839874411326</v>
      </c>
      <c r="K18720">
        <f t="shared" si="176"/>
        <v>0.23545839874411326</v>
      </c>
      <c r="M18720" t="s">
        <v>470</v>
      </c>
    </row>
    <row r="18721" spans="1:13" hidden="1">
      <c r="A18721" t="s">
        <v>307</v>
      </c>
      <c r="B18721" t="s">
        <v>500</v>
      </c>
      <c r="C18721" t="s">
        <v>288</v>
      </c>
      <c r="D18721">
        <v>0.23931501831501847</v>
      </c>
      <c r="E18721">
        <f t="shared" si="177"/>
        <v>0.23931501831501847</v>
      </c>
      <c r="F18721">
        <f t="shared" si="177"/>
        <v>0.23931501831501847</v>
      </c>
      <c r="G18721">
        <f t="shared" si="177"/>
        <v>0.23931501831501847</v>
      </c>
      <c r="H18721">
        <f t="shared" si="177"/>
        <v>0.23931501831501847</v>
      </c>
      <c r="I18721">
        <f t="shared" si="177"/>
        <v>0.23931501831501847</v>
      </c>
      <c r="J18721">
        <f t="shared" si="177"/>
        <v>0.23931501831501847</v>
      </c>
      <c r="K18721">
        <f t="shared" si="176"/>
        <v>0.23931501831501847</v>
      </c>
      <c r="M18721" t="s">
        <v>470</v>
      </c>
    </row>
    <row r="18722" spans="1:13" hidden="1">
      <c r="A18722" t="s">
        <v>307</v>
      </c>
      <c r="B18722" t="s">
        <v>500</v>
      </c>
      <c r="C18722" t="s">
        <v>289</v>
      </c>
      <c r="D18722">
        <v>0.38726304945054962</v>
      </c>
      <c r="E18722">
        <f t="shared" si="177"/>
        <v>0.38726304945054962</v>
      </c>
      <c r="F18722">
        <f t="shared" si="177"/>
        <v>0.38726304945054962</v>
      </c>
      <c r="G18722">
        <f t="shared" si="177"/>
        <v>0.38726304945054962</v>
      </c>
      <c r="H18722">
        <f t="shared" si="177"/>
        <v>0.38726304945054962</v>
      </c>
      <c r="I18722">
        <f t="shared" si="177"/>
        <v>0.38726304945054962</v>
      </c>
      <c r="J18722">
        <f t="shared" si="177"/>
        <v>0.38726304945054962</v>
      </c>
      <c r="K18722">
        <f t="shared" si="176"/>
        <v>0.38726304945054962</v>
      </c>
      <c r="M18722" t="s">
        <v>470</v>
      </c>
    </row>
    <row r="18723" spans="1:13" hidden="1">
      <c r="A18723" t="s">
        <v>307</v>
      </c>
      <c r="B18723" t="s">
        <v>500</v>
      </c>
      <c r="C18723" t="s">
        <v>290</v>
      </c>
      <c r="D18723">
        <v>0.37334065934065946</v>
      </c>
      <c r="E18723">
        <f t="shared" si="177"/>
        <v>0.37334065934065946</v>
      </c>
      <c r="F18723">
        <f t="shared" si="177"/>
        <v>0.37334065934065946</v>
      </c>
      <c r="G18723">
        <f t="shared" si="177"/>
        <v>0.37334065934065946</v>
      </c>
      <c r="H18723">
        <f t="shared" si="177"/>
        <v>0.37334065934065946</v>
      </c>
      <c r="I18723">
        <f t="shared" si="177"/>
        <v>0.37334065934065946</v>
      </c>
      <c r="J18723">
        <f t="shared" si="177"/>
        <v>0.37334065934065946</v>
      </c>
      <c r="K18723">
        <f t="shared" si="176"/>
        <v>0.37334065934065946</v>
      </c>
      <c r="M18723" t="s">
        <v>470</v>
      </c>
    </row>
    <row r="18724" spans="1:13" hidden="1">
      <c r="A18724" t="s">
        <v>307</v>
      </c>
      <c r="B18724" t="s">
        <v>500</v>
      </c>
      <c r="C18724" t="s">
        <v>291</v>
      </c>
      <c r="D18724">
        <v>0.37850183150183164</v>
      </c>
      <c r="E18724">
        <f t="shared" si="177"/>
        <v>0.37850183150183164</v>
      </c>
      <c r="F18724">
        <f t="shared" si="177"/>
        <v>0.37850183150183164</v>
      </c>
      <c r="G18724">
        <f t="shared" si="177"/>
        <v>0.37850183150183164</v>
      </c>
      <c r="H18724">
        <f t="shared" si="177"/>
        <v>0.37850183150183164</v>
      </c>
      <c r="I18724">
        <f t="shared" si="177"/>
        <v>0.37850183150183164</v>
      </c>
      <c r="J18724">
        <f t="shared" si="177"/>
        <v>0.37850183150183164</v>
      </c>
      <c r="K18724">
        <f t="shared" si="176"/>
        <v>0.37850183150183164</v>
      </c>
      <c r="M18724" t="s">
        <v>470</v>
      </c>
    </row>
    <row r="18725" spans="1:13" hidden="1">
      <c r="A18725" t="s">
        <v>307</v>
      </c>
      <c r="B18725" t="s">
        <v>500</v>
      </c>
      <c r="C18725" t="s">
        <v>292</v>
      </c>
      <c r="D18725">
        <v>0.39954945054945057</v>
      </c>
      <c r="E18725">
        <f t="shared" ref="E18725:J18725" si="178">$D18725</f>
        <v>0.39954945054945057</v>
      </c>
      <c r="F18725">
        <f t="shared" si="178"/>
        <v>0.39954945054945057</v>
      </c>
      <c r="G18725">
        <f t="shared" si="178"/>
        <v>0.39954945054945057</v>
      </c>
      <c r="H18725">
        <f t="shared" si="178"/>
        <v>0.39954945054945057</v>
      </c>
      <c r="I18725">
        <f t="shared" si="178"/>
        <v>0.39954945054945057</v>
      </c>
      <c r="J18725">
        <f t="shared" si="178"/>
        <v>0.39954945054945057</v>
      </c>
      <c r="K18725">
        <f>$D18725</f>
        <v>0.39954945054945057</v>
      </c>
      <c r="M18725" t="s">
        <v>470</v>
      </c>
    </row>
    <row r="18726" spans="1:13" hidden="1">
      <c r="A18726" t="s">
        <v>293</v>
      </c>
      <c r="B18726" t="s">
        <v>504</v>
      </c>
      <c r="C18726" t="s">
        <v>278</v>
      </c>
      <c r="D18726">
        <v>1</v>
      </c>
      <c r="E18726">
        <v>1</v>
      </c>
      <c r="F18726">
        <v>1</v>
      </c>
      <c r="G18726">
        <v>1</v>
      </c>
      <c r="H18726">
        <v>1</v>
      </c>
      <c r="I18726">
        <v>1</v>
      </c>
      <c r="J18726">
        <v>1</v>
      </c>
      <c r="K18726">
        <v>1</v>
      </c>
      <c r="M18726" t="s">
        <v>468</v>
      </c>
    </row>
    <row r="18727" spans="1:13" hidden="1">
      <c r="A18727" t="s">
        <v>293</v>
      </c>
      <c r="B18727" t="s">
        <v>504</v>
      </c>
      <c r="C18727" t="s">
        <v>279</v>
      </c>
      <c r="D18727">
        <v>1</v>
      </c>
      <c r="E18727">
        <v>1</v>
      </c>
      <c r="F18727">
        <v>1</v>
      </c>
      <c r="G18727">
        <v>1</v>
      </c>
      <c r="H18727">
        <v>1</v>
      </c>
      <c r="I18727">
        <v>1</v>
      </c>
      <c r="J18727">
        <v>1</v>
      </c>
      <c r="K18727">
        <v>1</v>
      </c>
      <c r="M18727" t="s">
        <v>468</v>
      </c>
    </row>
    <row r="18728" spans="1:13" hidden="1">
      <c r="A18728" t="s">
        <v>293</v>
      </c>
      <c r="B18728" t="s">
        <v>504</v>
      </c>
      <c r="C18728" t="s">
        <v>280</v>
      </c>
      <c r="D18728">
        <v>1</v>
      </c>
      <c r="E18728">
        <v>1</v>
      </c>
      <c r="F18728">
        <v>1</v>
      </c>
      <c r="G18728">
        <v>1</v>
      </c>
      <c r="H18728">
        <v>1</v>
      </c>
      <c r="I18728">
        <v>1</v>
      </c>
      <c r="J18728">
        <v>1</v>
      </c>
      <c r="K18728">
        <v>1</v>
      </c>
      <c r="M18728" t="s">
        <v>468</v>
      </c>
    </row>
    <row r="18729" spans="1:13" hidden="1">
      <c r="A18729" t="s">
        <v>293</v>
      </c>
      <c r="B18729" t="s">
        <v>504</v>
      </c>
      <c r="C18729" t="s">
        <v>277</v>
      </c>
      <c r="D18729">
        <v>1</v>
      </c>
      <c r="E18729">
        <v>1</v>
      </c>
      <c r="F18729">
        <v>1</v>
      </c>
      <c r="G18729">
        <v>1</v>
      </c>
      <c r="H18729">
        <v>1</v>
      </c>
      <c r="I18729">
        <v>1</v>
      </c>
      <c r="J18729">
        <v>1</v>
      </c>
      <c r="K18729">
        <v>1</v>
      </c>
      <c r="M18729" t="s">
        <v>468</v>
      </c>
    </row>
    <row r="18730" spans="1:13" hidden="1">
      <c r="A18730" t="s">
        <v>293</v>
      </c>
      <c r="B18730" t="s">
        <v>504</v>
      </c>
      <c r="C18730" t="s">
        <v>281</v>
      </c>
      <c r="D18730">
        <v>1</v>
      </c>
      <c r="E18730">
        <v>1</v>
      </c>
      <c r="F18730">
        <v>1</v>
      </c>
      <c r="G18730">
        <v>1</v>
      </c>
      <c r="H18730">
        <v>1</v>
      </c>
      <c r="I18730">
        <v>1</v>
      </c>
      <c r="J18730">
        <v>1</v>
      </c>
      <c r="K18730">
        <v>1</v>
      </c>
      <c r="M18730" t="s">
        <v>468</v>
      </c>
    </row>
    <row r="18731" spans="1:13" hidden="1">
      <c r="A18731" t="s">
        <v>293</v>
      </c>
      <c r="B18731" t="s">
        <v>504</v>
      </c>
      <c r="C18731" t="s">
        <v>282</v>
      </c>
      <c r="D18731">
        <v>1</v>
      </c>
      <c r="E18731">
        <v>1</v>
      </c>
      <c r="F18731">
        <v>1</v>
      </c>
      <c r="G18731">
        <v>1</v>
      </c>
      <c r="H18731">
        <v>1</v>
      </c>
      <c r="I18731">
        <v>1</v>
      </c>
      <c r="J18731">
        <v>1</v>
      </c>
      <c r="K18731">
        <v>1</v>
      </c>
      <c r="M18731" t="s">
        <v>468</v>
      </c>
    </row>
    <row r="18732" spans="1:13" hidden="1">
      <c r="A18732" t="s">
        <v>293</v>
      </c>
      <c r="B18732" t="s">
        <v>504</v>
      </c>
      <c r="C18732" t="s">
        <v>283</v>
      </c>
      <c r="D18732">
        <v>1</v>
      </c>
      <c r="E18732">
        <v>1</v>
      </c>
      <c r="F18732">
        <v>1</v>
      </c>
      <c r="G18732">
        <v>1</v>
      </c>
      <c r="H18732">
        <v>1</v>
      </c>
      <c r="I18732">
        <v>1</v>
      </c>
      <c r="J18732">
        <v>1</v>
      </c>
      <c r="K18732">
        <v>1</v>
      </c>
      <c r="M18732" t="s">
        <v>468</v>
      </c>
    </row>
    <row r="18733" spans="1:13" hidden="1">
      <c r="A18733" t="s">
        <v>293</v>
      </c>
      <c r="B18733" t="s">
        <v>504</v>
      </c>
      <c r="C18733" t="s">
        <v>284</v>
      </c>
      <c r="D18733">
        <v>1</v>
      </c>
      <c r="E18733">
        <v>1</v>
      </c>
      <c r="F18733">
        <v>1</v>
      </c>
      <c r="G18733">
        <v>1</v>
      </c>
      <c r="H18733">
        <v>1</v>
      </c>
      <c r="I18733">
        <v>1</v>
      </c>
      <c r="J18733">
        <v>1</v>
      </c>
      <c r="K18733">
        <v>1</v>
      </c>
      <c r="M18733" t="s">
        <v>468</v>
      </c>
    </row>
    <row r="18734" spans="1:13" hidden="1">
      <c r="A18734" t="s">
        <v>293</v>
      </c>
      <c r="B18734" t="s">
        <v>504</v>
      </c>
      <c r="C18734" t="s">
        <v>285</v>
      </c>
      <c r="D18734">
        <v>1</v>
      </c>
      <c r="E18734">
        <v>1</v>
      </c>
      <c r="F18734">
        <v>1</v>
      </c>
      <c r="G18734">
        <v>1</v>
      </c>
      <c r="H18734">
        <v>1</v>
      </c>
      <c r="I18734">
        <v>1</v>
      </c>
      <c r="J18734">
        <v>1</v>
      </c>
      <c r="K18734">
        <v>1</v>
      </c>
      <c r="M18734" t="s">
        <v>468</v>
      </c>
    </row>
    <row r="18735" spans="1:13" hidden="1">
      <c r="A18735" t="s">
        <v>293</v>
      </c>
      <c r="B18735" t="s">
        <v>504</v>
      </c>
      <c r="C18735" t="s">
        <v>286</v>
      </c>
      <c r="D18735">
        <v>1</v>
      </c>
      <c r="E18735">
        <v>1</v>
      </c>
      <c r="F18735">
        <v>1</v>
      </c>
      <c r="G18735">
        <v>1</v>
      </c>
      <c r="H18735">
        <v>1</v>
      </c>
      <c r="I18735">
        <v>1</v>
      </c>
      <c r="J18735">
        <v>1</v>
      </c>
      <c r="K18735">
        <v>1</v>
      </c>
      <c r="M18735" t="s">
        <v>468</v>
      </c>
    </row>
    <row r="18736" spans="1:13" hidden="1">
      <c r="A18736" t="s">
        <v>293</v>
      </c>
      <c r="B18736" t="s">
        <v>504</v>
      </c>
      <c r="C18736" t="s">
        <v>287</v>
      </c>
      <c r="D18736">
        <v>1</v>
      </c>
      <c r="E18736">
        <v>1</v>
      </c>
      <c r="F18736">
        <v>1</v>
      </c>
      <c r="G18736">
        <v>1</v>
      </c>
      <c r="H18736">
        <v>1</v>
      </c>
      <c r="I18736">
        <v>1</v>
      </c>
      <c r="J18736">
        <v>1</v>
      </c>
      <c r="K18736">
        <v>1</v>
      </c>
      <c r="M18736" t="s">
        <v>468</v>
      </c>
    </row>
    <row r="18737" spans="1:13" hidden="1">
      <c r="A18737" t="s">
        <v>293</v>
      </c>
      <c r="B18737" t="s">
        <v>504</v>
      </c>
      <c r="C18737" t="s">
        <v>288</v>
      </c>
      <c r="D18737">
        <v>1</v>
      </c>
      <c r="E18737">
        <v>1</v>
      </c>
      <c r="F18737">
        <v>1</v>
      </c>
      <c r="G18737">
        <v>1</v>
      </c>
      <c r="H18737">
        <v>1</v>
      </c>
      <c r="I18737">
        <v>1</v>
      </c>
      <c r="J18737">
        <v>1</v>
      </c>
      <c r="K18737">
        <v>1</v>
      </c>
      <c r="M18737" t="s">
        <v>468</v>
      </c>
    </row>
    <row r="18738" spans="1:13" hidden="1">
      <c r="A18738" t="s">
        <v>293</v>
      </c>
      <c r="B18738" t="s">
        <v>504</v>
      </c>
      <c r="C18738" t="s">
        <v>289</v>
      </c>
      <c r="D18738">
        <v>1</v>
      </c>
      <c r="E18738">
        <v>1</v>
      </c>
      <c r="F18738">
        <v>1</v>
      </c>
      <c r="G18738">
        <v>1</v>
      </c>
      <c r="H18738">
        <v>1</v>
      </c>
      <c r="I18738">
        <v>1</v>
      </c>
      <c r="J18738">
        <v>1</v>
      </c>
      <c r="K18738">
        <v>1</v>
      </c>
      <c r="M18738" t="s">
        <v>468</v>
      </c>
    </row>
    <row r="18739" spans="1:13" hidden="1">
      <c r="A18739" t="s">
        <v>293</v>
      </c>
      <c r="B18739" t="s">
        <v>504</v>
      </c>
      <c r="C18739" t="s">
        <v>290</v>
      </c>
      <c r="D18739">
        <v>1</v>
      </c>
      <c r="E18739">
        <v>1</v>
      </c>
      <c r="F18739">
        <v>1</v>
      </c>
      <c r="G18739">
        <v>1</v>
      </c>
      <c r="H18739">
        <v>1</v>
      </c>
      <c r="I18739">
        <v>1</v>
      </c>
      <c r="J18739">
        <v>1</v>
      </c>
      <c r="K18739">
        <v>1</v>
      </c>
      <c r="M18739" t="s">
        <v>468</v>
      </c>
    </row>
    <row r="18740" spans="1:13" hidden="1">
      <c r="A18740" t="s">
        <v>293</v>
      </c>
      <c r="B18740" t="s">
        <v>504</v>
      </c>
      <c r="C18740" t="s">
        <v>291</v>
      </c>
      <c r="D18740">
        <v>1</v>
      </c>
      <c r="E18740">
        <v>1</v>
      </c>
      <c r="F18740">
        <v>1</v>
      </c>
      <c r="G18740">
        <v>1</v>
      </c>
      <c r="H18740">
        <v>1</v>
      </c>
      <c r="I18740">
        <v>1</v>
      </c>
      <c r="J18740">
        <v>1</v>
      </c>
      <c r="K18740">
        <v>1</v>
      </c>
      <c r="M18740" t="s">
        <v>468</v>
      </c>
    </row>
    <row r="18741" spans="1:13" hidden="1">
      <c r="A18741" t="s">
        <v>293</v>
      </c>
      <c r="B18741" t="s">
        <v>504</v>
      </c>
      <c r="C18741" t="s">
        <v>292</v>
      </c>
      <c r="D18741">
        <v>1</v>
      </c>
      <c r="E18741">
        <v>1</v>
      </c>
      <c r="F18741">
        <v>1</v>
      </c>
      <c r="G18741">
        <v>1</v>
      </c>
      <c r="H18741">
        <v>1</v>
      </c>
      <c r="I18741">
        <v>1</v>
      </c>
      <c r="J18741">
        <v>1</v>
      </c>
      <c r="K18741">
        <v>1</v>
      </c>
      <c r="M18741" t="s">
        <v>468</v>
      </c>
    </row>
    <row r="18742" spans="1:13" hidden="1">
      <c r="A18742" t="s">
        <v>294</v>
      </c>
      <c r="B18742" t="s">
        <v>504</v>
      </c>
      <c r="C18742" t="s">
        <v>278</v>
      </c>
      <c r="D18742">
        <v>1</v>
      </c>
      <c r="E18742">
        <v>1</v>
      </c>
      <c r="F18742">
        <v>1</v>
      </c>
      <c r="G18742">
        <v>1</v>
      </c>
      <c r="H18742">
        <v>1</v>
      </c>
      <c r="I18742">
        <v>1</v>
      </c>
      <c r="J18742">
        <v>1</v>
      </c>
      <c r="K18742">
        <v>1</v>
      </c>
      <c r="M18742" t="s">
        <v>468</v>
      </c>
    </row>
    <row r="18743" spans="1:13" hidden="1">
      <c r="A18743" t="s">
        <v>294</v>
      </c>
      <c r="B18743" t="s">
        <v>504</v>
      </c>
      <c r="C18743" t="s">
        <v>279</v>
      </c>
      <c r="D18743">
        <v>1</v>
      </c>
      <c r="E18743">
        <v>1</v>
      </c>
      <c r="F18743">
        <v>1</v>
      </c>
      <c r="G18743">
        <v>1</v>
      </c>
      <c r="H18743">
        <v>1</v>
      </c>
      <c r="I18743">
        <v>1</v>
      </c>
      <c r="J18743">
        <v>1</v>
      </c>
      <c r="K18743">
        <v>1</v>
      </c>
      <c r="M18743" t="s">
        <v>468</v>
      </c>
    </row>
    <row r="18744" spans="1:13" hidden="1">
      <c r="A18744" t="s">
        <v>294</v>
      </c>
      <c r="B18744" t="s">
        <v>504</v>
      </c>
      <c r="C18744" t="s">
        <v>280</v>
      </c>
      <c r="D18744">
        <v>1</v>
      </c>
      <c r="E18744">
        <v>1</v>
      </c>
      <c r="F18744">
        <v>1</v>
      </c>
      <c r="G18744">
        <v>1</v>
      </c>
      <c r="H18744">
        <v>1</v>
      </c>
      <c r="I18744">
        <v>1</v>
      </c>
      <c r="J18744">
        <v>1</v>
      </c>
      <c r="K18744">
        <v>1</v>
      </c>
      <c r="M18744" t="s">
        <v>468</v>
      </c>
    </row>
    <row r="18745" spans="1:13" hidden="1">
      <c r="A18745" t="s">
        <v>294</v>
      </c>
      <c r="B18745" t="s">
        <v>504</v>
      </c>
      <c r="C18745" t="s">
        <v>277</v>
      </c>
      <c r="D18745">
        <v>1</v>
      </c>
      <c r="E18745">
        <v>1</v>
      </c>
      <c r="F18745">
        <v>1</v>
      </c>
      <c r="G18745">
        <v>1</v>
      </c>
      <c r="H18745">
        <v>1</v>
      </c>
      <c r="I18745">
        <v>1</v>
      </c>
      <c r="J18745">
        <v>1</v>
      </c>
      <c r="K18745">
        <v>1</v>
      </c>
      <c r="M18745" t="s">
        <v>468</v>
      </c>
    </row>
    <row r="18746" spans="1:13" hidden="1">
      <c r="A18746" t="s">
        <v>294</v>
      </c>
      <c r="B18746" t="s">
        <v>504</v>
      </c>
      <c r="C18746" t="s">
        <v>281</v>
      </c>
      <c r="D18746">
        <v>1</v>
      </c>
      <c r="E18746">
        <v>1</v>
      </c>
      <c r="F18746">
        <v>1</v>
      </c>
      <c r="G18746">
        <v>1</v>
      </c>
      <c r="H18746">
        <v>1</v>
      </c>
      <c r="I18746">
        <v>1</v>
      </c>
      <c r="J18746">
        <v>1</v>
      </c>
      <c r="K18746">
        <v>1</v>
      </c>
      <c r="M18746" t="s">
        <v>468</v>
      </c>
    </row>
    <row r="18747" spans="1:13" hidden="1">
      <c r="A18747" t="s">
        <v>294</v>
      </c>
      <c r="B18747" t="s">
        <v>504</v>
      </c>
      <c r="C18747" t="s">
        <v>282</v>
      </c>
      <c r="D18747">
        <v>1</v>
      </c>
      <c r="E18747">
        <v>1</v>
      </c>
      <c r="F18747">
        <v>1</v>
      </c>
      <c r="G18747">
        <v>1</v>
      </c>
      <c r="H18747">
        <v>1</v>
      </c>
      <c r="I18747">
        <v>1</v>
      </c>
      <c r="J18747">
        <v>1</v>
      </c>
      <c r="K18747">
        <v>1</v>
      </c>
      <c r="M18747" t="s">
        <v>468</v>
      </c>
    </row>
    <row r="18748" spans="1:13" hidden="1">
      <c r="A18748" t="s">
        <v>294</v>
      </c>
      <c r="B18748" t="s">
        <v>504</v>
      </c>
      <c r="C18748" t="s">
        <v>283</v>
      </c>
      <c r="D18748">
        <v>1</v>
      </c>
      <c r="E18748">
        <v>1</v>
      </c>
      <c r="F18748">
        <v>1</v>
      </c>
      <c r="G18748">
        <v>1</v>
      </c>
      <c r="H18748">
        <v>1</v>
      </c>
      <c r="I18748">
        <v>1</v>
      </c>
      <c r="J18748">
        <v>1</v>
      </c>
      <c r="K18748">
        <v>1</v>
      </c>
      <c r="M18748" t="s">
        <v>468</v>
      </c>
    </row>
    <row r="18749" spans="1:13" hidden="1">
      <c r="A18749" t="s">
        <v>294</v>
      </c>
      <c r="B18749" t="s">
        <v>504</v>
      </c>
      <c r="C18749" t="s">
        <v>284</v>
      </c>
      <c r="D18749">
        <v>1</v>
      </c>
      <c r="E18749">
        <v>1</v>
      </c>
      <c r="F18749">
        <v>1</v>
      </c>
      <c r="G18749">
        <v>1</v>
      </c>
      <c r="H18749">
        <v>1</v>
      </c>
      <c r="I18749">
        <v>1</v>
      </c>
      <c r="J18749">
        <v>1</v>
      </c>
      <c r="K18749">
        <v>1</v>
      </c>
      <c r="M18749" t="s">
        <v>468</v>
      </c>
    </row>
    <row r="18750" spans="1:13" hidden="1">
      <c r="A18750" t="s">
        <v>294</v>
      </c>
      <c r="B18750" t="s">
        <v>504</v>
      </c>
      <c r="C18750" t="s">
        <v>285</v>
      </c>
      <c r="D18750">
        <v>1</v>
      </c>
      <c r="E18750">
        <v>1</v>
      </c>
      <c r="F18750">
        <v>1</v>
      </c>
      <c r="G18750">
        <v>1</v>
      </c>
      <c r="H18750">
        <v>1</v>
      </c>
      <c r="I18750">
        <v>1</v>
      </c>
      <c r="J18750">
        <v>1</v>
      </c>
      <c r="K18750">
        <v>1</v>
      </c>
      <c r="M18750" t="s">
        <v>468</v>
      </c>
    </row>
    <row r="18751" spans="1:13" hidden="1">
      <c r="A18751" t="s">
        <v>294</v>
      </c>
      <c r="B18751" t="s">
        <v>504</v>
      </c>
      <c r="C18751" t="s">
        <v>286</v>
      </c>
      <c r="D18751">
        <v>1</v>
      </c>
      <c r="E18751">
        <v>1</v>
      </c>
      <c r="F18751">
        <v>1</v>
      </c>
      <c r="G18751">
        <v>1</v>
      </c>
      <c r="H18751">
        <v>1</v>
      </c>
      <c r="I18751">
        <v>1</v>
      </c>
      <c r="J18751">
        <v>1</v>
      </c>
      <c r="K18751">
        <v>1</v>
      </c>
      <c r="M18751" t="s">
        <v>468</v>
      </c>
    </row>
    <row r="18752" spans="1:13" hidden="1">
      <c r="A18752" t="s">
        <v>294</v>
      </c>
      <c r="B18752" t="s">
        <v>504</v>
      </c>
      <c r="C18752" t="s">
        <v>287</v>
      </c>
      <c r="D18752">
        <v>1</v>
      </c>
      <c r="E18752">
        <v>1</v>
      </c>
      <c r="F18752">
        <v>1</v>
      </c>
      <c r="G18752">
        <v>1</v>
      </c>
      <c r="H18752">
        <v>1</v>
      </c>
      <c r="I18752">
        <v>1</v>
      </c>
      <c r="J18752">
        <v>1</v>
      </c>
      <c r="K18752">
        <v>1</v>
      </c>
      <c r="M18752" t="s">
        <v>468</v>
      </c>
    </row>
    <row r="18753" spans="1:13" hidden="1">
      <c r="A18753" t="s">
        <v>294</v>
      </c>
      <c r="B18753" t="s">
        <v>504</v>
      </c>
      <c r="C18753" t="s">
        <v>288</v>
      </c>
      <c r="D18753">
        <v>1</v>
      </c>
      <c r="E18753">
        <v>1</v>
      </c>
      <c r="F18753">
        <v>1</v>
      </c>
      <c r="G18753">
        <v>1</v>
      </c>
      <c r="H18753">
        <v>1</v>
      </c>
      <c r="I18753">
        <v>1</v>
      </c>
      <c r="J18753">
        <v>1</v>
      </c>
      <c r="K18753">
        <v>1</v>
      </c>
      <c r="M18753" t="s">
        <v>468</v>
      </c>
    </row>
    <row r="18754" spans="1:13" hidden="1">
      <c r="A18754" t="s">
        <v>294</v>
      </c>
      <c r="B18754" t="s">
        <v>504</v>
      </c>
      <c r="C18754" t="s">
        <v>289</v>
      </c>
      <c r="D18754">
        <v>1</v>
      </c>
      <c r="E18754">
        <v>1</v>
      </c>
      <c r="F18754">
        <v>1</v>
      </c>
      <c r="G18754">
        <v>1</v>
      </c>
      <c r="H18754">
        <v>1</v>
      </c>
      <c r="I18754">
        <v>1</v>
      </c>
      <c r="J18754">
        <v>1</v>
      </c>
      <c r="K18754">
        <v>1</v>
      </c>
      <c r="M18754" t="s">
        <v>468</v>
      </c>
    </row>
    <row r="18755" spans="1:13" hidden="1">
      <c r="A18755" t="s">
        <v>294</v>
      </c>
      <c r="B18755" t="s">
        <v>504</v>
      </c>
      <c r="C18755" t="s">
        <v>290</v>
      </c>
      <c r="D18755">
        <v>1</v>
      </c>
      <c r="E18755">
        <v>1</v>
      </c>
      <c r="F18755">
        <v>1</v>
      </c>
      <c r="G18755">
        <v>1</v>
      </c>
      <c r="H18755">
        <v>1</v>
      </c>
      <c r="I18755">
        <v>1</v>
      </c>
      <c r="J18755">
        <v>1</v>
      </c>
      <c r="K18755">
        <v>1</v>
      </c>
      <c r="M18755" t="s">
        <v>468</v>
      </c>
    </row>
    <row r="18756" spans="1:13" hidden="1">
      <c r="A18756" t="s">
        <v>294</v>
      </c>
      <c r="B18756" t="s">
        <v>504</v>
      </c>
      <c r="C18756" t="s">
        <v>291</v>
      </c>
      <c r="D18756">
        <v>1</v>
      </c>
      <c r="E18756">
        <v>1</v>
      </c>
      <c r="F18756">
        <v>1</v>
      </c>
      <c r="G18756">
        <v>1</v>
      </c>
      <c r="H18756">
        <v>1</v>
      </c>
      <c r="I18756">
        <v>1</v>
      </c>
      <c r="J18756">
        <v>1</v>
      </c>
      <c r="K18756">
        <v>1</v>
      </c>
      <c r="M18756" t="s">
        <v>468</v>
      </c>
    </row>
    <row r="18757" spans="1:13" hidden="1">
      <c r="A18757" t="s">
        <v>294</v>
      </c>
      <c r="B18757" t="s">
        <v>504</v>
      </c>
      <c r="C18757" t="s">
        <v>292</v>
      </c>
      <c r="D18757">
        <v>1</v>
      </c>
      <c r="E18757">
        <v>1</v>
      </c>
      <c r="F18757">
        <v>1</v>
      </c>
      <c r="G18757">
        <v>1</v>
      </c>
      <c r="H18757">
        <v>1</v>
      </c>
      <c r="I18757">
        <v>1</v>
      </c>
      <c r="J18757">
        <v>1</v>
      </c>
      <c r="K18757">
        <v>1</v>
      </c>
      <c r="M18757" t="s">
        <v>468</v>
      </c>
    </row>
    <row r="18758" spans="1:13" hidden="1">
      <c r="A18758" t="s">
        <v>295</v>
      </c>
      <c r="B18758" t="s">
        <v>504</v>
      </c>
      <c r="C18758" t="s">
        <v>278</v>
      </c>
      <c r="D18758">
        <v>1</v>
      </c>
      <c r="E18758">
        <v>1</v>
      </c>
      <c r="F18758">
        <v>1</v>
      </c>
      <c r="G18758">
        <v>1</v>
      </c>
      <c r="H18758">
        <v>1</v>
      </c>
      <c r="I18758">
        <v>1</v>
      </c>
      <c r="J18758">
        <v>1</v>
      </c>
      <c r="K18758">
        <v>1</v>
      </c>
      <c r="M18758" t="s">
        <v>468</v>
      </c>
    </row>
    <row r="18759" spans="1:13" hidden="1">
      <c r="A18759" t="s">
        <v>295</v>
      </c>
      <c r="B18759" t="s">
        <v>504</v>
      </c>
      <c r="C18759" t="s">
        <v>279</v>
      </c>
      <c r="D18759">
        <v>1</v>
      </c>
      <c r="E18759">
        <v>1</v>
      </c>
      <c r="F18759">
        <v>1</v>
      </c>
      <c r="G18759">
        <v>1</v>
      </c>
      <c r="H18759">
        <v>1</v>
      </c>
      <c r="I18759">
        <v>1</v>
      </c>
      <c r="J18759">
        <v>1</v>
      </c>
      <c r="K18759">
        <v>1</v>
      </c>
      <c r="M18759" t="s">
        <v>468</v>
      </c>
    </row>
    <row r="18760" spans="1:13" hidden="1">
      <c r="A18760" t="s">
        <v>295</v>
      </c>
      <c r="B18760" t="s">
        <v>504</v>
      </c>
      <c r="C18760" t="s">
        <v>280</v>
      </c>
      <c r="D18760">
        <v>1</v>
      </c>
      <c r="E18760">
        <v>1</v>
      </c>
      <c r="F18760">
        <v>1</v>
      </c>
      <c r="G18760">
        <v>1</v>
      </c>
      <c r="H18760">
        <v>1</v>
      </c>
      <c r="I18760">
        <v>1</v>
      </c>
      <c r="J18760">
        <v>1</v>
      </c>
      <c r="K18760">
        <v>1</v>
      </c>
      <c r="M18760" t="s">
        <v>468</v>
      </c>
    </row>
    <row r="18761" spans="1:13" hidden="1">
      <c r="A18761" t="s">
        <v>295</v>
      </c>
      <c r="B18761" t="s">
        <v>504</v>
      </c>
      <c r="C18761" t="s">
        <v>277</v>
      </c>
      <c r="D18761">
        <v>1</v>
      </c>
      <c r="E18761">
        <v>1</v>
      </c>
      <c r="F18761">
        <v>1</v>
      </c>
      <c r="G18761">
        <v>1</v>
      </c>
      <c r="H18761">
        <v>1</v>
      </c>
      <c r="I18761">
        <v>1</v>
      </c>
      <c r="J18761">
        <v>1</v>
      </c>
      <c r="K18761">
        <v>1</v>
      </c>
      <c r="M18761" t="s">
        <v>468</v>
      </c>
    </row>
    <row r="18762" spans="1:13" hidden="1">
      <c r="A18762" t="s">
        <v>295</v>
      </c>
      <c r="B18762" t="s">
        <v>504</v>
      </c>
      <c r="C18762" t="s">
        <v>281</v>
      </c>
      <c r="D18762">
        <v>1</v>
      </c>
      <c r="E18762">
        <v>1</v>
      </c>
      <c r="F18762">
        <v>1</v>
      </c>
      <c r="G18762">
        <v>1</v>
      </c>
      <c r="H18762">
        <v>1</v>
      </c>
      <c r="I18762">
        <v>1</v>
      </c>
      <c r="J18762">
        <v>1</v>
      </c>
      <c r="K18762">
        <v>1</v>
      </c>
      <c r="M18762" t="s">
        <v>468</v>
      </c>
    </row>
    <row r="18763" spans="1:13" hidden="1">
      <c r="A18763" t="s">
        <v>295</v>
      </c>
      <c r="B18763" t="s">
        <v>504</v>
      </c>
      <c r="C18763" t="s">
        <v>282</v>
      </c>
      <c r="D18763">
        <v>1</v>
      </c>
      <c r="E18763">
        <v>1</v>
      </c>
      <c r="F18763">
        <v>1</v>
      </c>
      <c r="G18763">
        <v>1</v>
      </c>
      <c r="H18763">
        <v>1</v>
      </c>
      <c r="I18763">
        <v>1</v>
      </c>
      <c r="J18763">
        <v>1</v>
      </c>
      <c r="K18763">
        <v>1</v>
      </c>
      <c r="M18763" t="s">
        <v>468</v>
      </c>
    </row>
    <row r="18764" spans="1:13" hidden="1">
      <c r="A18764" t="s">
        <v>295</v>
      </c>
      <c r="B18764" t="s">
        <v>504</v>
      </c>
      <c r="C18764" t="s">
        <v>283</v>
      </c>
      <c r="D18764">
        <v>1</v>
      </c>
      <c r="E18764">
        <v>1</v>
      </c>
      <c r="F18764">
        <v>1</v>
      </c>
      <c r="G18764">
        <v>1</v>
      </c>
      <c r="H18764">
        <v>1</v>
      </c>
      <c r="I18764">
        <v>1</v>
      </c>
      <c r="J18764">
        <v>1</v>
      </c>
      <c r="K18764">
        <v>1</v>
      </c>
      <c r="M18764" t="s">
        <v>468</v>
      </c>
    </row>
    <row r="18765" spans="1:13" hidden="1">
      <c r="A18765" t="s">
        <v>295</v>
      </c>
      <c r="B18765" t="s">
        <v>504</v>
      </c>
      <c r="C18765" t="s">
        <v>284</v>
      </c>
      <c r="D18765">
        <v>1</v>
      </c>
      <c r="E18765">
        <v>1</v>
      </c>
      <c r="F18765">
        <v>1</v>
      </c>
      <c r="G18765">
        <v>1</v>
      </c>
      <c r="H18765">
        <v>1</v>
      </c>
      <c r="I18765">
        <v>1</v>
      </c>
      <c r="J18765">
        <v>1</v>
      </c>
      <c r="K18765">
        <v>1</v>
      </c>
      <c r="M18765" t="s">
        <v>468</v>
      </c>
    </row>
    <row r="18766" spans="1:13" hidden="1">
      <c r="A18766" t="s">
        <v>295</v>
      </c>
      <c r="B18766" t="s">
        <v>504</v>
      </c>
      <c r="C18766" t="s">
        <v>285</v>
      </c>
      <c r="D18766">
        <v>1</v>
      </c>
      <c r="E18766">
        <v>1</v>
      </c>
      <c r="F18766">
        <v>1</v>
      </c>
      <c r="G18766">
        <v>1</v>
      </c>
      <c r="H18766">
        <v>1</v>
      </c>
      <c r="I18766">
        <v>1</v>
      </c>
      <c r="J18766">
        <v>1</v>
      </c>
      <c r="K18766">
        <v>1</v>
      </c>
      <c r="M18766" t="s">
        <v>468</v>
      </c>
    </row>
    <row r="18767" spans="1:13" hidden="1">
      <c r="A18767" t="s">
        <v>295</v>
      </c>
      <c r="B18767" t="s">
        <v>504</v>
      </c>
      <c r="C18767" t="s">
        <v>286</v>
      </c>
      <c r="D18767">
        <v>1</v>
      </c>
      <c r="E18767">
        <v>1</v>
      </c>
      <c r="F18767">
        <v>1</v>
      </c>
      <c r="G18767">
        <v>1</v>
      </c>
      <c r="H18767">
        <v>1</v>
      </c>
      <c r="I18767">
        <v>1</v>
      </c>
      <c r="J18767">
        <v>1</v>
      </c>
      <c r="K18767">
        <v>1</v>
      </c>
      <c r="M18767" t="s">
        <v>468</v>
      </c>
    </row>
    <row r="18768" spans="1:13" hidden="1">
      <c r="A18768" t="s">
        <v>295</v>
      </c>
      <c r="B18768" t="s">
        <v>504</v>
      </c>
      <c r="C18768" t="s">
        <v>287</v>
      </c>
      <c r="D18768">
        <v>1</v>
      </c>
      <c r="E18768">
        <v>1</v>
      </c>
      <c r="F18768">
        <v>1</v>
      </c>
      <c r="G18768">
        <v>1</v>
      </c>
      <c r="H18768">
        <v>1</v>
      </c>
      <c r="I18768">
        <v>1</v>
      </c>
      <c r="J18768">
        <v>1</v>
      </c>
      <c r="K18768">
        <v>1</v>
      </c>
      <c r="M18768" t="s">
        <v>468</v>
      </c>
    </row>
    <row r="18769" spans="1:13" hidden="1">
      <c r="A18769" t="s">
        <v>295</v>
      </c>
      <c r="B18769" t="s">
        <v>504</v>
      </c>
      <c r="C18769" t="s">
        <v>288</v>
      </c>
      <c r="D18769">
        <v>1</v>
      </c>
      <c r="E18769">
        <v>1</v>
      </c>
      <c r="F18769">
        <v>1</v>
      </c>
      <c r="G18769">
        <v>1</v>
      </c>
      <c r="H18769">
        <v>1</v>
      </c>
      <c r="I18769">
        <v>1</v>
      </c>
      <c r="J18769">
        <v>1</v>
      </c>
      <c r="K18769">
        <v>1</v>
      </c>
      <c r="M18769" t="s">
        <v>468</v>
      </c>
    </row>
    <row r="18770" spans="1:13" hidden="1">
      <c r="A18770" t="s">
        <v>295</v>
      </c>
      <c r="B18770" t="s">
        <v>504</v>
      </c>
      <c r="C18770" t="s">
        <v>289</v>
      </c>
      <c r="D18770">
        <v>1</v>
      </c>
      <c r="E18770">
        <v>1</v>
      </c>
      <c r="F18770">
        <v>1</v>
      </c>
      <c r="G18770">
        <v>1</v>
      </c>
      <c r="H18770">
        <v>1</v>
      </c>
      <c r="I18770">
        <v>1</v>
      </c>
      <c r="J18770">
        <v>1</v>
      </c>
      <c r="K18770">
        <v>1</v>
      </c>
      <c r="M18770" t="s">
        <v>468</v>
      </c>
    </row>
    <row r="18771" spans="1:13" hidden="1">
      <c r="A18771" t="s">
        <v>295</v>
      </c>
      <c r="B18771" t="s">
        <v>504</v>
      </c>
      <c r="C18771" t="s">
        <v>290</v>
      </c>
      <c r="D18771">
        <v>1</v>
      </c>
      <c r="E18771">
        <v>1</v>
      </c>
      <c r="F18771">
        <v>1</v>
      </c>
      <c r="G18771">
        <v>1</v>
      </c>
      <c r="H18771">
        <v>1</v>
      </c>
      <c r="I18771">
        <v>1</v>
      </c>
      <c r="J18771">
        <v>1</v>
      </c>
      <c r="K18771">
        <v>1</v>
      </c>
      <c r="M18771" t="s">
        <v>468</v>
      </c>
    </row>
    <row r="18772" spans="1:13" hidden="1">
      <c r="A18772" t="s">
        <v>295</v>
      </c>
      <c r="B18772" t="s">
        <v>504</v>
      </c>
      <c r="C18772" t="s">
        <v>291</v>
      </c>
      <c r="D18772">
        <v>1</v>
      </c>
      <c r="E18772">
        <v>1</v>
      </c>
      <c r="F18772">
        <v>1</v>
      </c>
      <c r="G18772">
        <v>1</v>
      </c>
      <c r="H18772">
        <v>1</v>
      </c>
      <c r="I18772">
        <v>1</v>
      </c>
      <c r="J18772">
        <v>1</v>
      </c>
      <c r="K18772">
        <v>1</v>
      </c>
      <c r="M18772" t="s">
        <v>468</v>
      </c>
    </row>
    <row r="18773" spans="1:13" hidden="1">
      <c r="A18773" t="s">
        <v>295</v>
      </c>
      <c r="B18773" t="s">
        <v>504</v>
      </c>
      <c r="C18773" t="s">
        <v>292</v>
      </c>
      <c r="D18773">
        <v>1</v>
      </c>
      <c r="E18773">
        <v>1</v>
      </c>
      <c r="F18773">
        <v>1</v>
      </c>
      <c r="G18773">
        <v>1</v>
      </c>
      <c r="H18773">
        <v>1</v>
      </c>
      <c r="I18773">
        <v>1</v>
      </c>
      <c r="J18773">
        <v>1</v>
      </c>
      <c r="K18773">
        <v>1</v>
      </c>
      <c r="M18773" t="s">
        <v>468</v>
      </c>
    </row>
    <row r="18774" spans="1:13" hidden="1">
      <c r="A18774" t="s">
        <v>296</v>
      </c>
      <c r="B18774" t="s">
        <v>504</v>
      </c>
      <c r="C18774" t="s">
        <v>278</v>
      </c>
      <c r="D18774">
        <v>1</v>
      </c>
      <c r="E18774">
        <v>1</v>
      </c>
      <c r="F18774">
        <v>1</v>
      </c>
      <c r="G18774">
        <v>1</v>
      </c>
      <c r="H18774">
        <v>1</v>
      </c>
      <c r="I18774">
        <v>1</v>
      </c>
      <c r="J18774">
        <v>1</v>
      </c>
      <c r="K18774">
        <v>1</v>
      </c>
      <c r="M18774" t="s">
        <v>468</v>
      </c>
    </row>
    <row r="18775" spans="1:13" hidden="1">
      <c r="A18775" t="s">
        <v>296</v>
      </c>
      <c r="B18775" t="s">
        <v>504</v>
      </c>
      <c r="C18775" t="s">
        <v>279</v>
      </c>
      <c r="D18775">
        <v>1</v>
      </c>
      <c r="E18775">
        <v>1</v>
      </c>
      <c r="F18775">
        <v>1</v>
      </c>
      <c r="G18775">
        <v>1</v>
      </c>
      <c r="H18775">
        <v>1</v>
      </c>
      <c r="I18775">
        <v>1</v>
      </c>
      <c r="J18775">
        <v>1</v>
      </c>
      <c r="K18775">
        <v>1</v>
      </c>
      <c r="M18775" t="s">
        <v>468</v>
      </c>
    </row>
    <row r="18776" spans="1:13" hidden="1">
      <c r="A18776" t="s">
        <v>296</v>
      </c>
      <c r="B18776" t="s">
        <v>504</v>
      </c>
      <c r="C18776" t="s">
        <v>280</v>
      </c>
      <c r="D18776">
        <v>1</v>
      </c>
      <c r="E18776">
        <v>1</v>
      </c>
      <c r="F18776">
        <v>1</v>
      </c>
      <c r="G18776">
        <v>1</v>
      </c>
      <c r="H18776">
        <v>1</v>
      </c>
      <c r="I18776">
        <v>1</v>
      </c>
      <c r="J18776">
        <v>1</v>
      </c>
      <c r="K18776">
        <v>1</v>
      </c>
      <c r="M18776" t="s">
        <v>468</v>
      </c>
    </row>
    <row r="18777" spans="1:13" hidden="1">
      <c r="A18777" t="s">
        <v>296</v>
      </c>
      <c r="B18777" t="s">
        <v>504</v>
      </c>
      <c r="C18777" t="s">
        <v>277</v>
      </c>
      <c r="D18777">
        <v>1</v>
      </c>
      <c r="E18777">
        <v>1</v>
      </c>
      <c r="F18777">
        <v>1</v>
      </c>
      <c r="G18777">
        <v>1</v>
      </c>
      <c r="H18777">
        <v>1</v>
      </c>
      <c r="I18777">
        <v>1</v>
      </c>
      <c r="J18777">
        <v>1</v>
      </c>
      <c r="K18777">
        <v>1</v>
      </c>
      <c r="M18777" t="s">
        <v>468</v>
      </c>
    </row>
    <row r="18778" spans="1:13" hidden="1">
      <c r="A18778" t="s">
        <v>296</v>
      </c>
      <c r="B18778" t="s">
        <v>504</v>
      </c>
      <c r="C18778" t="s">
        <v>281</v>
      </c>
      <c r="D18778">
        <v>1</v>
      </c>
      <c r="E18778">
        <v>1</v>
      </c>
      <c r="F18778">
        <v>1</v>
      </c>
      <c r="G18778">
        <v>1</v>
      </c>
      <c r="H18778">
        <v>1</v>
      </c>
      <c r="I18778">
        <v>1</v>
      </c>
      <c r="J18778">
        <v>1</v>
      </c>
      <c r="K18778">
        <v>1</v>
      </c>
      <c r="M18778" t="s">
        <v>468</v>
      </c>
    </row>
    <row r="18779" spans="1:13" hidden="1">
      <c r="A18779" t="s">
        <v>296</v>
      </c>
      <c r="B18779" t="s">
        <v>504</v>
      </c>
      <c r="C18779" t="s">
        <v>282</v>
      </c>
      <c r="D18779">
        <v>1</v>
      </c>
      <c r="E18779">
        <v>1</v>
      </c>
      <c r="F18779">
        <v>1</v>
      </c>
      <c r="G18779">
        <v>1</v>
      </c>
      <c r="H18779">
        <v>1</v>
      </c>
      <c r="I18779">
        <v>1</v>
      </c>
      <c r="J18779">
        <v>1</v>
      </c>
      <c r="K18779">
        <v>1</v>
      </c>
      <c r="M18779" t="s">
        <v>468</v>
      </c>
    </row>
    <row r="18780" spans="1:13" hidden="1">
      <c r="A18780" t="s">
        <v>296</v>
      </c>
      <c r="B18780" t="s">
        <v>504</v>
      </c>
      <c r="C18780" t="s">
        <v>283</v>
      </c>
      <c r="D18780">
        <v>1</v>
      </c>
      <c r="E18780">
        <v>1</v>
      </c>
      <c r="F18780">
        <v>1</v>
      </c>
      <c r="G18780">
        <v>1</v>
      </c>
      <c r="H18780">
        <v>1</v>
      </c>
      <c r="I18780">
        <v>1</v>
      </c>
      <c r="J18780">
        <v>1</v>
      </c>
      <c r="K18780">
        <v>1</v>
      </c>
      <c r="M18780" t="s">
        <v>468</v>
      </c>
    </row>
    <row r="18781" spans="1:13" hidden="1">
      <c r="A18781" t="s">
        <v>296</v>
      </c>
      <c r="B18781" t="s">
        <v>504</v>
      </c>
      <c r="C18781" t="s">
        <v>284</v>
      </c>
      <c r="D18781">
        <v>1</v>
      </c>
      <c r="E18781">
        <v>1</v>
      </c>
      <c r="F18781">
        <v>1</v>
      </c>
      <c r="G18781">
        <v>1</v>
      </c>
      <c r="H18781">
        <v>1</v>
      </c>
      <c r="I18781">
        <v>1</v>
      </c>
      <c r="J18781">
        <v>1</v>
      </c>
      <c r="K18781">
        <v>1</v>
      </c>
      <c r="M18781" t="s">
        <v>468</v>
      </c>
    </row>
    <row r="18782" spans="1:13" hidden="1">
      <c r="A18782" t="s">
        <v>296</v>
      </c>
      <c r="B18782" t="s">
        <v>504</v>
      </c>
      <c r="C18782" t="s">
        <v>285</v>
      </c>
      <c r="D18782">
        <v>1</v>
      </c>
      <c r="E18782">
        <v>1</v>
      </c>
      <c r="F18782">
        <v>1</v>
      </c>
      <c r="G18782">
        <v>1</v>
      </c>
      <c r="H18782">
        <v>1</v>
      </c>
      <c r="I18782">
        <v>1</v>
      </c>
      <c r="J18782">
        <v>1</v>
      </c>
      <c r="K18782">
        <v>1</v>
      </c>
      <c r="M18782" t="s">
        <v>468</v>
      </c>
    </row>
    <row r="18783" spans="1:13" hidden="1">
      <c r="A18783" t="s">
        <v>296</v>
      </c>
      <c r="B18783" t="s">
        <v>504</v>
      </c>
      <c r="C18783" t="s">
        <v>286</v>
      </c>
      <c r="D18783">
        <v>1</v>
      </c>
      <c r="E18783">
        <v>1</v>
      </c>
      <c r="F18783">
        <v>1</v>
      </c>
      <c r="G18783">
        <v>1</v>
      </c>
      <c r="H18783">
        <v>1</v>
      </c>
      <c r="I18783">
        <v>1</v>
      </c>
      <c r="J18783">
        <v>1</v>
      </c>
      <c r="K18783">
        <v>1</v>
      </c>
      <c r="M18783" t="s">
        <v>468</v>
      </c>
    </row>
    <row r="18784" spans="1:13" hidden="1">
      <c r="A18784" t="s">
        <v>296</v>
      </c>
      <c r="B18784" t="s">
        <v>504</v>
      </c>
      <c r="C18784" t="s">
        <v>287</v>
      </c>
      <c r="D18784">
        <v>1</v>
      </c>
      <c r="E18784">
        <v>1</v>
      </c>
      <c r="F18784">
        <v>1</v>
      </c>
      <c r="G18784">
        <v>1</v>
      </c>
      <c r="H18784">
        <v>1</v>
      </c>
      <c r="I18784">
        <v>1</v>
      </c>
      <c r="J18784">
        <v>1</v>
      </c>
      <c r="K18784">
        <v>1</v>
      </c>
      <c r="M18784" t="s">
        <v>468</v>
      </c>
    </row>
    <row r="18785" spans="1:13" hidden="1">
      <c r="A18785" t="s">
        <v>296</v>
      </c>
      <c r="B18785" t="s">
        <v>504</v>
      </c>
      <c r="C18785" t="s">
        <v>288</v>
      </c>
      <c r="D18785">
        <v>1</v>
      </c>
      <c r="E18785">
        <v>1</v>
      </c>
      <c r="F18785">
        <v>1</v>
      </c>
      <c r="G18785">
        <v>1</v>
      </c>
      <c r="H18785">
        <v>1</v>
      </c>
      <c r="I18785">
        <v>1</v>
      </c>
      <c r="J18785">
        <v>1</v>
      </c>
      <c r="K18785">
        <v>1</v>
      </c>
      <c r="M18785" t="s">
        <v>468</v>
      </c>
    </row>
    <row r="18786" spans="1:13" hidden="1">
      <c r="A18786" t="s">
        <v>296</v>
      </c>
      <c r="B18786" t="s">
        <v>504</v>
      </c>
      <c r="C18786" t="s">
        <v>289</v>
      </c>
      <c r="D18786">
        <v>1</v>
      </c>
      <c r="E18786">
        <v>1</v>
      </c>
      <c r="F18786">
        <v>1</v>
      </c>
      <c r="G18786">
        <v>1</v>
      </c>
      <c r="H18786">
        <v>1</v>
      </c>
      <c r="I18786">
        <v>1</v>
      </c>
      <c r="J18786">
        <v>1</v>
      </c>
      <c r="K18786">
        <v>1</v>
      </c>
      <c r="M18786" t="s">
        <v>468</v>
      </c>
    </row>
    <row r="18787" spans="1:13" hidden="1">
      <c r="A18787" t="s">
        <v>296</v>
      </c>
      <c r="B18787" t="s">
        <v>504</v>
      </c>
      <c r="C18787" t="s">
        <v>290</v>
      </c>
      <c r="D18787">
        <v>1</v>
      </c>
      <c r="E18787">
        <v>1</v>
      </c>
      <c r="F18787">
        <v>1</v>
      </c>
      <c r="G18787">
        <v>1</v>
      </c>
      <c r="H18787">
        <v>1</v>
      </c>
      <c r="I18787">
        <v>1</v>
      </c>
      <c r="J18787">
        <v>1</v>
      </c>
      <c r="K18787">
        <v>1</v>
      </c>
      <c r="M18787" t="s">
        <v>468</v>
      </c>
    </row>
    <row r="18788" spans="1:13" hidden="1">
      <c r="A18788" t="s">
        <v>296</v>
      </c>
      <c r="B18788" t="s">
        <v>504</v>
      </c>
      <c r="C18788" t="s">
        <v>291</v>
      </c>
      <c r="D18788">
        <v>1</v>
      </c>
      <c r="E18788">
        <v>1</v>
      </c>
      <c r="F18788">
        <v>1</v>
      </c>
      <c r="G18788">
        <v>1</v>
      </c>
      <c r="H18788">
        <v>1</v>
      </c>
      <c r="I18788">
        <v>1</v>
      </c>
      <c r="J18788">
        <v>1</v>
      </c>
      <c r="K18788">
        <v>1</v>
      </c>
      <c r="M18788" t="s">
        <v>468</v>
      </c>
    </row>
    <row r="18789" spans="1:13" hidden="1">
      <c r="A18789" t="s">
        <v>296</v>
      </c>
      <c r="B18789" t="s">
        <v>504</v>
      </c>
      <c r="C18789" t="s">
        <v>292</v>
      </c>
      <c r="D18789">
        <v>1</v>
      </c>
      <c r="E18789">
        <v>1</v>
      </c>
      <c r="F18789">
        <v>1</v>
      </c>
      <c r="G18789">
        <v>1</v>
      </c>
      <c r="H18789">
        <v>1</v>
      </c>
      <c r="I18789">
        <v>1</v>
      </c>
      <c r="J18789">
        <v>1</v>
      </c>
      <c r="K18789">
        <v>1</v>
      </c>
      <c r="M18789" t="s">
        <v>468</v>
      </c>
    </row>
    <row r="18790" spans="1:13" hidden="1">
      <c r="A18790" t="s">
        <v>297</v>
      </c>
      <c r="B18790" t="s">
        <v>504</v>
      </c>
      <c r="C18790" t="s">
        <v>278</v>
      </c>
      <c r="D18790">
        <v>1</v>
      </c>
      <c r="E18790">
        <v>1</v>
      </c>
      <c r="F18790">
        <v>1</v>
      </c>
      <c r="G18790">
        <v>1</v>
      </c>
      <c r="H18790">
        <v>1</v>
      </c>
      <c r="I18790">
        <v>1</v>
      </c>
      <c r="J18790">
        <v>1</v>
      </c>
      <c r="K18790">
        <v>1</v>
      </c>
      <c r="M18790" t="s">
        <v>468</v>
      </c>
    </row>
    <row r="18791" spans="1:13" hidden="1">
      <c r="A18791" t="s">
        <v>297</v>
      </c>
      <c r="B18791" t="s">
        <v>504</v>
      </c>
      <c r="C18791" t="s">
        <v>279</v>
      </c>
      <c r="D18791">
        <v>1</v>
      </c>
      <c r="E18791">
        <v>1</v>
      </c>
      <c r="F18791">
        <v>1</v>
      </c>
      <c r="G18791">
        <v>1</v>
      </c>
      <c r="H18791">
        <v>1</v>
      </c>
      <c r="I18791">
        <v>1</v>
      </c>
      <c r="J18791">
        <v>1</v>
      </c>
      <c r="K18791">
        <v>1</v>
      </c>
      <c r="M18791" t="s">
        <v>468</v>
      </c>
    </row>
    <row r="18792" spans="1:13" hidden="1">
      <c r="A18792" t="s">
        <v>297</v>
      </c>
      <c r="B18792" t="s">
        <v>504</v>
      </c>
      <c r="C18792" t="s">
        <v>280</v>
      </c>
      <c r="D18792">
        <v>1</v>
      </c>
      <c r="E18792">
        <v>1</v>
      </c>
      <c r="F18792">
        <v>1</v>
      </c>
      <c r="G18792">
        <v>1</v>
      </c>
      <c r="H18792">
        <v>1</v>
      </c>
      <c r="I18792">
        <v>1</v>
      </c>
      <c r="J18792">
        <v>1</v>
      </c>
      <c r="K18792">
        <v>1</v>
      </c>
      <c r="M18792" t="s">
        <v>468</v>
      </c>
    </row>
    <row r="18793" spans="1:13" hidden="1">
      <c r="A18793" t="s">
        <v>297</v>
      </c>
      <c r="B18793" t="s">
        <v>504</v>
      </c>
      <c r="C18793" t="s">
        <v>277</v>
      </c>
      <c r="D18793">
        <v>1</v>
      </c>
      <c r="E18793">
        <v>1</v>
      </c>
      <c r="F18793">
        <v>1</v>
      </c>
      <c r="G18793">
        <v>1</v>
      </c>
      <c r="H18793">
        <v>1</v>
      </c>
      <c r="I18793">
        <v>1</v>
      </c>
      <c r="J18793">
        <v>1</v>
      </c>
      <c r="K18793">
        <v>1</v>
      </c>
      <c r="M18793" t="s">
        <v>468</v>
      </c>
    </row>
    <row r="18794" spans="1:13" hidden="1">
      <c r="A18794" t="s">
        <v>297</v>
      </c>
      <c r="B18794" t="s">
        <v>504</v>
      </c>
      <c r="C18794" t="s">
        <v>281</v>
      </c>
      <c r="D18794">
        <v>1</v>
      </c>
      <c r="E18794">
        <v>1</v>
      </c>
      <c r="F18794">
        <v>1</v>
      </c>
      <c r="G18794">
        <v>1</v>
      </c>
      <c r="H18794">
        <v>1</v>
      </c>
      <c r="I18794">
        <v>1</v>
      </c>
      <c r="J18794">
        <v>1</v>
      </c>
      <c r="K18794">
        <v>1</v>
      </c>
      <c r="M18794" t="s">
        <v>468</v>
      </c>
    </row>
    <row r="18795" spans="1:13" hidden="1">
      <c r="A18795" t="s">
        <v>297</v>
      </c>
      <c r="B18795" t="s">
        <v>504</v>
      </c>
      <c r="C18795" t="s">
        <v>282</v>
      </c>
      <c r="D18795">
        <v>1</v>
      </c>
      <c r="E18795">
        <v>1</v>
      </c>
      <c r="F18795">
        <v>1</v>
      </c>
      <c r="G18795">
        <v>1</v>
      </c>
      <c r="H18795">
        <v>1</v>
      </c>
      <c r="I18795">
        <v>1</v>
      </c>
      <c r="J18795">
        <v>1</v>
      </c>
      <c r="K18795">
        <v>1</v>
      </c>
      <c r="M18795" t="s">
        <v>468</v>
      </c>
    </row>
    <row r="18796" spans="1:13" hidden="1">
      <c r="A18796" t="s">
        <v>297</v>
      </c>
      <c r="B18796" t="s">
        <v>504</v>
      </c>
      <c r="C18796" t="s">
        <v>283</v>
      </c>
      <c r="D18796">
        <v>1</v>
      </c>
      <c r="E18796">
        <v>1</v>
      </c>
      <c r="F18796">
        <v>1</v>
      </c>
      <c r="G18796">
        <v>1</v>
      </c>
      <c r="H18796">
        <v>1</v>
      </c>
      <c r="I18796">
        <v>1</v>
      </c>
      <c r="J18796">
        <v>1</v>
      </c>
      <c r="K18796">
        <v>1</v>
      </c>
      <c r="M18796" t="s">
        <v>468</v>
      </c>
    </row>
    <row r="18797" spans="1:13" hidden="1">
      <c r="A18797" t="s">
        <v>297</v>
      </c>
      <c r="B18797" t="s">
        <v>504</v>
      </c>
      <c r="C18797" t="s">
        <v>284</v>
      </c>
      <c r="D18797">
        <v>1</v>
      </c>
      <c r="E18797">
        <v>1</v>
      </c>
      <c r="F18797">
        <v>1</v>
      </c>
      <c r="G18797">
        <v>1</v>
      </c>
      <c r="H18797">
        <v>1</v>
      </c>
      <c r="I18797">
        <v>1</v>
      </c>
      <c r="J18797">
        <v>1</v>
      </c>
      <c r="K18797">
        <v>1</v>
      </c>
      <c r="M18797" t="s">
        <v>468</v>
      </c>
    </row>
    <row r="18798" spans="1:13" hidden="1">
      <c r="A18798" t="s">
        <v>297</v>
      </c>
      <c r="B18798" t="s">
        <v>504</v>
      </c>
      <c r="C18798" t="s">
        <v>285</v>
      </c>
      <c r="D18798">
        <v>1</v>
      </c>
      <c r="E18798">
        <v>1</v>
      </c>
      <c r="F18798">
        <v>1</v>
      </c>
      <c r="G18798">
        <v>1</v>
      </c>
      <c r="H18798">
        <v>1</v>
      </c>
      <c r="I18798">
        <v>1</v>
      </c>
      <c r="J18798">
        <v>1</v>
      </c>
      <c r="K18798">
        <v>1</v>
      </c>
      <c r="M18798" t="s">
        <v>468</v>
      </c>
    </row>
    <row r="18799" spans="1:13" hidden="1">
      <c r="A18799" t="s">
        <v>297</v>
      </c>
      <c r="B18799" t="s">
        <v>504</v>
      </c>
      <c r="C18799" t="s">
        <v>286</v>
      </c>
      <c r="D18799">
        <v>1</v>
      </c>
      <c r="E18799">
        <v>1</v>
      </c>
      <c r="F18799">
        <v>1</v>
      </c>
      <c r="G18799">
        <v>1</v>
      </c>
      <c r="H18799">
        <v>1</v>
      </c>
      <c r="I18799">
        <v>1</v>
      </c>
      <c r="J18799">
        <v>1</v>
      </c>
      <c r="K18799">
        <v>1</v>
      </c>
      <c r="M18799" t="s">
        <v>468</v>
      </c>
    </row>
    <row r="18800" spans="1:13" hidden="1">
      <c r="A18800" t="s">
        <v>297</v>
      </c>
      <c r="B18800" t="s">
        <v>504</v>
      </c>
      <c r="C18800" t="s">
        <v>287</v>
      </c>
      <c r="D18800">
        <v>1</v>
      </c>
      <c r="E18800">
        <v>1</v>
      </c>
      <c r="F18800">
        <v>1</v>
      </c>
      <c r="G18800">
        <v>1</v>
      </c>
      <c r="H18800">
        <v>1</v>
      </c>
      <c r="I18800">
        <v>1</v>
      </c>
      <c r="J18800">
        <v>1</v>
      </c>
      <c r="K18800">
        <v>1</v>
      </c>
      <c r="M18800" t="s">
        <v>468</v>
      </c>
    </row>
    <row r="18801" spans="1:13" hidden="1">
      <c r="A18801" t="s">
        <v>297</v>
      </c>
      <c r="B18801" t="s">
        <v>504</v>
      </c>
      <c r="C18801" t="s">
        <v>288</v>
      </c>
      <c r="D18801">
        <v>1</v>
      </c>
      <c r="E18801">
        <v>1</v>
      </c>
      <c r="F18801">
        <v>1</v>
      </c>
      <c r="G18801">
        <v>1</v>
      </c>
      <c r="H18801">
        <v>1</v>
      </c>
      <c r="I18801">
        <v>1</v>
      </c>
      <c r="J18801">
        <v>1</v>
      </c>
      <c r="K18801">
        <v>1</v>
      </c>
      <c r="M18801" t="s">
        <v>468</v>
      </c>
    </row>
    <row r="18802" spans="1:13" hidden="1">
      <c r="A18802" t="s">
        <v>297</v>
      </c>
      <c r="B18802" t="s">
        <v>504</v>
      </c>
      <c r="C18802" t="s">
        <v>289</v>
      </c>
      <c r="D18802">
        <v>1</v>
      </c>
      <c r="E18802">
        <v>1</v>
      </c>
      <c r="F18802">
        <v>1</v>
      </c>
      <c r="G18802">
        <v>1</v>
      </c>
      <c r="H18802">
        <v>1</v>
      </c>
      <c r="I18802">
        <v>1</v>
      </c>
      <c r="J18802">
        <v>1</v>
      </c>
      <c r="K18802">
        <v>1</v>
      </c>
      <c r="M18802" t="s">
        <v>468</v>
      </c>
    </row>
    <row r="18803" spans="1:13" hidden="1">
      <c r="A18803" t="s">
        <v>297</v>
      </c>
      <c r="B18803" t="s">
        <v>504</v>
      </c>
      <c r="C18803" t="s">
        <v>290</v>
      </c>
      <c r="D18803">
        <v>1</v>
      </c>
      <c r="E18803">
        <v>1</v>
      </c>
      <c r="F18803">
        <v>1</v>
      </c>
      <c r="G18803">
        <v>1</v>
      </c>
      <c r="H18803">
        <v>1</v>
      </c>
      <c r="I18803">
        <v>1</v>
      </c>
      <c r="J18803">
        <v>1</v>
      </c>
      <c r="K18803">
        <v>1</v>
      </c>
      <c r="M18803" t="s">
        <v>468</v>
      </c>
    </row>
    <row r="18804" spans="1:13" hidden="1">
      <c r="A18804" t="s">
        <v>297</v>
      </c>
      <c r="B18804" t="s">
        <v>504</v>
      </c>
      <c r="C18804" t="s">
        <v>291</v>
      </c>
      <c r="D18804">
        <v>1</v>
      </c>
      <c r="E18804">
        <v>1</v>
      </c>
      <c r="F18804">
        <v>1</v>
      </c>
      <c r="G18804">
        <v>1</v>
      </c>
      <c r="H18804">
        <v>1</v>
      </c>
      <c r="I18804">
        <v>1</v>
      </c>
      <c r="J18804">
        <v>1</v>
      </c>
      <c r="K18804">
        <v>1</v>
      </c>
      <c r="M18804" t="s">
        <v>468</v>
      </c>
    </row>
    <row r="18805" spans="1:13" hidden="1">
      <c r="A18805" t="s">
        <v>297</v>
      </c>
      <c r="B18805" t="s">
        <v>504</v>
      </c>
      <c r="C18805" t="s">
        <v>292</v>
      </c>
      <c r="D18805">
        <v>1</v>
      </c>
      <c r="E18805">
        <v>1</v>
      </c>
      <c r="F18805">
        <v>1</v>
      </c>
      <c r="G18805">
        <v>1</v>
      </c>
      <c r="H18805">
        <v>1</v>
      </c>
      <c r="I18805">
        <v>1</v>
      </c>
      <c r="J18805">
        <v>1</v>
      </c>
      <c r="K18805">
        <v>1</v>
      </c>
      <c r="M18805" t="s">
        <v>468</v>
      </c>
    </row>
    <row r="18806" spans="1:13" hidden="1">
      <c r="A18806" t="s">
        <v>298</v>
      </c>
      <c r="B18806" t="s">
        <v>504</v>
      </c>
      <c r="C18806" t="s">
        <v>278</v>
      </c>
      <c r="D18806">
        <v>1</v>
      </c>
      <c r="E18806">
        <v>1</v>
      </c>
      <c r="F18806">
        <v>1</v>
      </c>
      <c r="G18806">
        <v>1</v>
      </c>
      <c r="H18806">
        <v>1</v>
      </c>
      <c r="I18806">
        <v>1</v>
      </c>
      <c r="J18806">
        <v>1</v>
      </c>
      <c r="K18806">
        <v>1</v>
      </c>
      <c r="M18806" t="s">
        <v>468</v>
      </c>
    </row>
    <row r="18807" spans="1:13" hidden="1">
      <c r="A18807" t="s">
        <v>298</v>
      </c>
      <c r="B18807" t="s">
        <v>504</v>
      </c>
      <c r="C18807" t="s">
        <v>279</v>
      </c>
      <c r="D18807">
        <v>1</v>
      </c>
      <c r="E18807">
        <v>1</v>
      </c>
      <c r="F18807">
        <v>1</v>
      </c>
      <c r="G18807">
        <v>1</v>
      </c>
      <c r="H18807">
        <v>1</v>
      </c>
      <c r="I18807">
        <v>1</v>
      </c>
      <c r="J18807">
        <v>1</v>
      </c>
      <c r="K18807">
        <v>1</v>
      </c>
      <c r="M18807" t="s">
        <v>468</v>
      </c>
    </row>
    <row r="18808" spans="1:13" hidden="1">
      <c r="A18808" t="s">
        <v>298</v>
      </c>
      <c r="B18808" t="s">
        <v>504</v>
      </c>
      <c r="C18808" t="s">
        <v>280</v>
      </c>
      <c r="D18808">
        <v>1</v>
      </c>
      <c r="E18808">
        <v>1</v>
      </c>
      <c r="F18808">
        <v>1</v>
      </c>
      <c r="G18808">
        <v>1</v>
      </c>
      <c r="H18808">
        <v>1</v>
      </c>
      <c r="I18808">
        <v>1</v>
      </c>
      <c r="J18808">
        <v>1</v>
      </c>
      <c r="K18808">
        <v>1</v>
      </c>
      <c r="M18808" t="s">
        <v>468</v>
      </c>
    </row>
    <row r="18809" spans="1:13" hidden="1">
      <c r="A18809" t="s">
        <v>298</v>
      </c>
      <c r="B18809" t="s">
        <v>504</v>
      </c>
      <c r="C18809" t="s">
        <v>277</v>
      </c>
      <c r="D18809">
        <v>1</v>
      </c>
      <c r="E18809">
        <v>1</v>
      </c>
      <c r="F18809">
        <v>1</v>
      </c>
      <c r="G18809">
        <v>1</v>
      </c>
      <c r="H18809">
        <v>1</v>
      </c>
      <c r="I18809">
        <v>1</v>
      </c>
      <c r="J18809">
        <v>1</v>
      </c>
      <c r="K18809">
        <v>1</v>
      </c>
      <c r="M18809" t="s">
        <v>468</v>
      </c>
    </row>
    <row r="18810" spans="1:13" hidden="1">
      <c r="A18810" t="s">
        <v>298</v>
      </c>
      <c r="B18810" t="s">
        <v>504</v>
      </c>
      <c r="C18810" t="s">
        <v>281</v>
      </c>
      <c r="D18810">
        <v>1</v>
      </c>
      <c r="E18810">
        <v>1</v>
      </c>
      <c r="F18810">
        <v>1</v>
      </c>
      <c r="G18810">
        <v>1</v>
      </c>
      <c r="H18810">
        <v>1</v>
      </c>
      <c r="I18810">
        <v>1</v>
      </c>
      <c r="J18810">
        <v>1</v>
      </c>
      <c r="K18810">
        <v>1</v>
      </c>
      <c r="M18810" t="s">
        <v>468</v>
      </c>
    </row>
    <row r="18811" spans="1:13" hidden="1">
      <c r="A18811" t="s">
        <v>298</v>
      </c>
      <c r="B18811" t="s">
        <v>504</v>
      </c>
      <c r="C18811" t="s">
        <v>282</v>
      </c>
      <c r="D18811">
        <v>1</v>
      </c>
      <c r="E18811">
        <v>1</v>
      </c>
      <c r="F18811">
        <v>1</v>
      </c>
      <c r="G18811">
        <v>1</v>
      </c>
      <c r="H18811">
        <v>1</v>
      </c>
      <c r="I18811">
        <v>1</v>
      </c>
      <c r="J18811">
        <v>1</v>
      </c>
      <c r="K18811">
        <v>1</v>
      </c>
      <c r="M18811" t="s">
        <v>468</v>
      </c>
    </row>
    <row r="18812" spans="1:13" hidden="1">
      <c r="A18812" t="s">
        <v>298</v>
      </c>
      <c r="B18812" t="s">
        <v>504</v>
      </c>
      <c r="C18812" t="s">
        <v>283</v>
      </c>
      <c r="D18812">
        <v>1</v>
      </c>
      <c r="E18812">
        <v>1</v>
      </c>
      <c r="F18812">
        <v>1</v>
      </c>
      <c r="G18812">
        <v>1</v>
      </c>
      <c r="H18812">
        <v>1</v>
      </c>
      <c r="I18812">
        <v>1</v>
      </c>
      <c r="J18812">
        <v>1</v>
      </c>
      <c r="K18812">
        <v>1</v>
      </c>
      <c r="M18812" t="s">
        <v>468</v>
      </c>
    </row>
    <row r="18813" spans="1:13" hidden="1">
      <c r="A18813" t="s">
        <v>298</v>
      </c>
      <c r="B18813" t="s">
        <v>504</v>
      </c>
      <c r="C18813" t="s">
        <v>284</v>
      </c>
      <c r="D18813">
        <v>1</v>
      </c>
      <c r="E18813">
        <v>1</v>
      </c>
      <c r="F18813">
        <v>1</v>
      </c>
      <c r="G18813">
        <v>1</v>
      </c>
      <c r="H18813">
        <v>1</v>
      </c>
      <c r="I18813">
        <v>1</v>
      </c>
      <c r="J18813">
        <v>1</v>
      </c>
      <c r="K18813">
        <v>1</v>
      </c>
      <c r="M18813" t="s">
        <v>468</v>
      </c>
    </row>
    <row r="18814" spans="1:13" hidden="1">
      <c r="A18814" t="s">
        <v>298</v>
      </c>
      <c r="B18814" t="s">
        <v>504</v>
      </c>
      <c r="C18814" t="s">
        <v>285</v>
      </c>
      <c r="D18814">
        <v>1</v>
      </c>
      <c r="E18814">
        <v>1</v>
      </c>
      <c r="F18814">
        <v>1</v>
      </c>
      <c r="G18814">
        <v>1</v>
      </c>
      <c r="H18814">
        <v>1</v>
      </c>
      <c r="I18814">
        <v>1</v>
      </c>
      <c r="J18814">
        <v>1</v>
      </c>
      <c r="K18814">
        <v>1</v>
      </c>
      <c r="M18814" t="s">
        <v>468</v>
      </c>
    </row>
    <row r="18815" spans="1:13" hidden="1">
      <c r="A18815" t="s">
        <v>298</v>
      </c>
      <c r="B18815" t="s">
        <v>504</v>
      </c>
      <c r="C18815" t="s">
        <v>286</v>
      </c>
      <c r="D18815">
        <v>1</v>
      </c>
      <c r="E18815">
        <v>1</v>
      </c>
      <c r="F18815">
        <v>1</v>
      </c>
      <c r="G18815">
        <v>1</v>
      </c>
      <c r="H18815">
        <v>1</v>
      </c>
      <c r="I18815">
        <v>1</v>
      </c>
      <c r="J18815">
        <v>1</v>
      </c>
      <c r="K18815">
        <v>1</v>
      </c>
      <c r="M18815" t="s">
        <v>468</v>
      </c>
    </row>
    <row r="18816" spans="1:13" hidden="1">
      <c r="A18816" t="s">
        <v>298</v>
      </c>
      <c r="B18816" t="s">
        <v>504</v>
      </c>
      <c r="C18816" t="s">
        <v>287</v>
      </c>
      <c r="D18816">
        <v>1</v>
      </c>
      <c r="E18816">
        <v>1</v>
      </c>
      <c r="F18816">
        <v>1</v>
      </c>
      <c r="G18816">
        <v>1</v>
      </c>
      <c r="H18816">
        <v>1</v>
      </c>
      <c r="I18816">
        <v>1</v>
      </c>
      <c r="J18816">
        <v>1</v>
      </c>
      <c r="K18816">
        <v>1</v>
      </c>
      <c r="M18816" t="s">
        <v>468</v>
      </c>
    </row>
    <row r="18817" spans="1:13" hidden="1">
      <c r="A18817" t="s">
        <v>298</v>
      </c>
      <c r="B18817" t="s">
        <v>504</v>
      </c>
      <c r="C18817" t="s">
        <v>288</v>
      </c>
      <c r="D18817">
        <v>1</v>
      </c>
      <c r="E18817">
        <v>1</v>
      </c>
      <c r="F18817">
        <v>1</v>
      </c>
      <c r="G18817">
        <v>1</v>
      </c>
      <c r="H18817">
        <v>1</v>
      </c>
      <c r="I18817">
        <v>1</v>
      </c>
      <c r="J18817">
        <v>1</v>
      </c>
      <c r="K18817">
        <v>1</v>
      </c>
      <c r="M18817" t="s">
        <v>468</v>
      </c>
    </row>
    <row r="18818" spans="1:13" hidden="1">
      <c r="A18818" t="s">
        <v>298</v>
      </c>
      <c r="B18818" t="s">
        <v>504</v>
      </c>
      <c r="C18818" t="s">
        <v>289</v>
      </c>
      <c r="D18818">
        <v>1</v>
      </c>
      <c r="E18818">
        <v>1</v>
      </c>
      <c r="F18818">
        <v>1</v>
      </c>
      <c r="G18818">
        <v>1</v>
      </c>
      <c r="H18818">
        <v>1</v>
      </c>
      <c r="I18818">
        <v>1</v>
      </c>
      <c r="J18818">
        <v>1</v>
      </c>
      <c r="K18818">
        <v>1</v>
      </c>
      <c r="M18818" t="s">
        <v>468</v>
      </c>
    </row>
    <row r="18819" spans="1:13" hidden="1">
      <c r="A18819" t="s">
        <v>298</v>
      </c>
      <c r="B18819" t="s">
        <v>504</v>
      </c>
      <c r="C18819" t="s">
        <v>290</v>
      </c>
      <c r="D18819">
        <v>1</v>
      </c>
      <c r="E18819">
        <v>1</v>
      </c>
      <c r="F18819">
        <v>1</v>
      </c>
      <c r="G18819">
        <v>1</v>
      </c>
      <c r="H18819">
        <v>1</v>
      </c>
      <c r="I18819">
        <v>1</v>
      </c>
      <c r="J18819">
        <v>1</v>
      </c>
      <c r="K18819">
        <v>1</v>
      </c>
      <c r="M18819" t="s">
        <v>468</v>
      </c>
    </row>
    <row r="18820" spans="1:13" hidden="1">
      <c r="A18820" t="s">
        <v>298</v>
      </c>
      <c r="B18820" t="s">
        <v>504</v>
      </c>
      <c r="C18820" t="s">
        <v>291</v>
      </c>
      <c r="D18820">
        <v>1</v>
      </c>
      <c r="E18820">
        <v>1</v>
      </c>
      <c r="F18820">
        <v>1</v>
      </c>
      <c r="G18820">
        <v>1</v>
      </c>
      <c r="H18820">
        <v>1</v>
      </c>
      <c r="I18820">
        <v>1</v>
      </c>
      <c r="J18820">
        <v>1</v>
      </c>
      <c r="K18820">
        <v>1</v>
      </c>
      <c r="M18820" t="s">
        <v>468</v>
      </c>
    </row>
    <row r="18821" spans="1:13" hidden="1">
      <c r="A18821" t="s">
        <v>298</v>
      </c>
      <c r="B18821" t="s">
        <v>504</v>
      </c>
      <c r="C18821" t="s">
        <v>292</v>
      </c>
      <c r="D18821">
        <v>1</v>
      </c>
      <c r="E18821">
        <v>1</v>
      </c>
      <c r="F18821">
        <v>1</v>
      </c>
      <c r="G18821">
        <v>1</v>
      </c>
      <c r="H18821">
        <v>1</v>
      </c>
      <c r="I18821">
        <v>1</v>
      </c>
      <c r="J18821">
        <v>1</v>
      </c>
      <c r="K18821">
        <v>1</v>
      </c>
      <c r="M18821" t="s">
        <v>468</v>
      </c>
    </row>
    <row r="18822" spans="1:13" hidden="1">
      <c r="A18822" t="s">
        <v>299</v>
      </c>
      <c r="B18822" t="s">
        <v>504</v>
      </c>
      <c r="C18822" t="s">
        <v>278</v>
      </c>
      <c r="D18822">
        <v>1</v>
      </c>
      <c r="E18822">
        <v>1</v>
      </c>
      <c r="F18822">
        <v>1</v>
      </c>
      <c r="G18822">
        <v>1</v>
      </c>
      <c r="H18822">
        <v>1</v>
      </c>
      <c r="I18822">
        <v>1</v>
      </c>
      <c r="J18822">
        <v>1</v>
      </c>
      <c r="K18822">
        <v>1</v>
      </c>
      <c r="M18822" t="s">
        <v>468</v>
      </c>
    </row>
    <row r="18823" spans="1:13" hidden="1">
      <c r="A18823" t="s">
        <v>299</v>
      </c>
      <c r="B18823" t="s">
        <v>504</v>
      </c>
      <c r="C18823" t="s">
        <v>279</v>
      </c>
      <c r="D18823">
        <v>1</v>
      </c>
      <c r="E18823">
        <v>1</v>
      </c>
      <c r="F18823">
        <v>1</v>
      </c>
      <c r="G18823">
        <v>1</v>
      </c>
      <c r="H18823">
        <v>1</v>
      </c>
      <c r="I18823">
        <v>1</v>
      </c>
      <c r="J18823">
        <v>1</v>
      </c>
      <c r="K18823">
        <v>1</v>
      </c>
      <c r="M18823" t="s">
        <v>468</v>
      </c>
    </row>
    <row r="18824" spans="1:13" hidden="1">
      <c r="A18824" t="s">
        <v>299</v>
      </c>
      <c r="B18824" t="s">
        <v>504</v>
      </c>
      <c r="C18824" t="s">
        <v>280</v>
      </c>
      <c r="D18824">
        <v>1</v>
      </c>
      <c r="E18824">
        <v>1</v>
      </c>
      <c r="F18824">
        <v>1</v>
      </c>
      <c r="G18824">
        <v>1</v>
      </c>
      <c r="H18824">
        <v>1</v>
      </c>
      <c r="I18824">
        <v>1</v>
      </c>
      <c r="J18824">
        <v>1</v>
      </c>
      <c r="K18824">
        <v>1</v>
      </c>
      <c r="M18824" t="s">
        <v>468</v>
      </c>
    </row>
    <row r="18825" spans="1:13" hidden="1">
      <c r="A18825" t="s">
        <v>299</v>
      </c>
      <c r="B18825" t="s">
        <v>504</v>
      </c>
      <c r="C18825" t="s">
        <v>277</v>
      </c>
      <c r="D18825">
        <v>1</v>
      </c>
      <c r="E18825">
        <v>1</v>
      </c>
      <c r="F18825">
        <v>1</v>
      </c>
      <c r="G18825">
        <v>1</v>
      </c>
      <c r="H18825">
        <v>1</v>
      </c>
      <c r="I18825">
        <v>1</v>
      </c>
      <c r="J18825">
        <v>1</v>
      </c>
      <c r="K18825">
        <v>1</v>
      </c>
      <c r="M18825" t="s">
        <v>468</v>
      </c>
    </row>
    <row r="18826" spans="1:13" hidden="1">
      <c r="A18826" t="s">
        <v>299</v>
      </c>
      <c r="B18826" t="s">
        <v>504</v>
      </c>
      <c r="C18826" t="s">
        <v>281</v>
      </c>
      <c r="D18826">
        <v>1</v>
      </c>
      <c r="E18826">
        <v>1</v>
      </c>
      <c r="F18826">
        <v>1</v>
      </c>
      <c r="G18826">
        <v>1</v>
      </c>
      <c r="H18826">
        <v>1</v>
      </c>
      <c r="I18826">
        <v>1</v>
      </c>
      <c r="J18826">
        <v>1</v>
      </c>
      <c r="K18826">
        <v>1</v>
      </c>
      <c r="M18826" t="s">
        <v>468</v>
      </c>
    </row>
    <row r="18827" spans="1:13" hidden="1">
      <c r="A18827" t="s">
        <v>299</v>
      </c>
      <c r="B18827" t="s">
        <v>504</v>
      </c>
      <c r="C18827" t="s">
        <v>282</v>
      </c>
      <c r="D18827">
        <v>1</v>
      </c>
      <c r="E18827">
        <v>1</v>
      </c>
      <c r="F18827">
        <v>1</v>
      </c>
      <c r="G18827">
        <v>1</v>
      </c>
      <c r="H18827">
        <v>1</v>
      </c>
      <c r="I18827">
        <v>1</v>
      </c>
      <c r="J18827">
        <v>1</v>
      </c>
      <c r="K18827">
        <v>1</v>
      </c>
      <c r="M18827" t="s">
        <v>468</v>
      </c>
    </row>
    <row r="18828" spans="1:13" hidden="1">
      <c r="A18828" t="s">
        <v>299</v>
      </c>
      <c r="B18828" t="s">
        <v>504</v>
      </c>
      <c r="C18828" t="s">
        <v>283</v>
      </c>
      <c r="D18828">
        <v>1</v>
      </c>
      <c r="E18828">
        <v>1</v>
      </c>
      <c r="F18828">
        <v>1</v>
      </c>
      <c r="G18828">
        <v>1</v>
      </c>
      <c r="H18828">
        <v>1</v>
      </c>
      <c r="I18828">
        <v>1</v>
      </c>
      <c r="J18828">
        <v>1</v>
      </c>
      <c r="K18828">
        <v>1</v>
      </c>
      <c r="M18828" t="s">
        <v>468</v>
      </c>
    </row>
    <row r="18829" spans="1:13" hidden="1">
      <c r="A18829" t="s">
        <v>299</v>
      </c>
      <c r="B18829" t="s">
        <v>504</v>
      </c>
      <c r="C18829" t="s">
        <v>284</v>
      </c>
      <c r="D18829">
        <v>1</v>
      </c>
      <c r="E18829">
        <v>1</v>
      </c>
      <c r="F18829">
        <v>1</v>
      </c>
      <c r="G18829">
        <v>1</v>
      </c>
      <c r="H18829">
        <v>1</v>
      </c>
      <c r="I18829">
        <v>1</v>
      </c>
      <c r="J18829">
        <v>1</v>
      </c>
      <c r="K18829">
        <v>1</v>
      </c>
      <c r="M18829" t="s">
        <v>468</v>
      </c>
    </row>
    <row r="18830" spans="1:13" hidden="1">
      <c r="A18830" t="s">
        <v>299</v>
      </c>
      <c r="B18830" t="s">
        <v>504</v>
      </c>
      <c r="C18830" t="s">
        <v>285</v>
      </c>
      <c r="D18830">
        <v>1</v>
      </c>
      <c r="E18830">
        <v>1</v>
      </c>
      <c r="F18830">
        <v>1</v>
      </c>
      <c r="G18830">
        <v>1</v>
      </c>
      <c r="H18830">
        <v>1</v>
      </c>
      <c r="I18830">
        <v>1</v>
      </c>
      <c r="J18830">
        <v>1</v>
      </c>
      <c r="K18830">
        <v>1</v>
      </c>
      <c r="M18830" t="s">
        <v>468</v>
      </c>
    </row>
    <row r="18831" spans="1:13" hidden="1">
      <c r="A18831" t="s">
        <v>299</v>
      </c>
      <c r="B18831" t="s">
        <v>504</v>
      </c>
      <c r="C18831" t="s">
        <v>286</v>
      </c>
      <c r="D18831">
        <v>1</v>
      </c>
      <c r="E18831">
        <v>1</v>
      </c>
      <c r="F18831">
        <v>1</v>
      </c>
      <c r="G18831">
        <v>1</v>
      </c>
      <c r="H18831">
        <v>1</v>
      </c>
      <c r="I18831">
        <v>1</v>
      </c>
      <c r="J18831">
        <v>1</v>
      </c>
      <c r="K18831">
        <v>1</v>
      </c>
      <c r="M18831" t="s">
        <v>468</v>
      </c>
    </row>
    <row r="18832" spans="1:13" hidden="1">
      <c r="A18832" t="s">
        <v>299</v>
      </c>
      <c r="B18832" t="s">
        <v>504</v>
      </c>
      <c r="C18832" t="s">
        <v>287</v>
      </c>
      <c r="D18832">
        <v>1</v>
      </c>
      <c r="E18832">
        <v>1</v>
      </c>
      <c r="F18832">
        <v>1</v>
      </c>
      <c r="G18832">
        <v>1</v>
      </c>
      <c r="H18832">
        <v>1</v>
      </c>
      <c r="I18832">
        <v>1</v>
      </c>
      <c r="J18832">
        <v>1</v>
      </c>
      <c r="K18832">
        <v>1</v>
      </c>
      <c r="M18832" t="s">
        <v>468</v>
      </c>
    </row>
    <row r="18833" spans="1:13" hidden="1">
      <c r="A18833" t="s">
        <v>299</v>
      </c>
      <c r="B18833" t="s">
        <v>504</v>
      </c>
      <c r="C18833" t="s">
        <v>288</v>
      </c>
      <c r="D18833">
        <v>1</v>
      </c>
      <c r="E18833">
        <v>1</v>
      </c>
      <c r="F18833">
        <v>1</v>
      </c>
      <c r="G18833">
        <v>1</v>
      </c>
      <c r="H18833">
        <v>1</v>
      </c>
      <c r="I18833">
        <v>1</v>
      </c>
      <c r="J18833">
        <v>1</v>
      </c>
      <c r="K18833">
        <v>1</v>
      </c>
      <c r="M18833" t="s">
        <v>468</v>
      </c>
    </row>
    <row r="18834" spans="1:13" hidden="1">
      <c r="A18834" t="s">
        <v>299</v>
      </c>
      <c r="B18834" t="s">
        <v>504</v>
      </c>
      <c r="C18834" t="s">
        <v>289</v>
      </c>
      <c r="D18834">
        <v>1</v>
      </c>
      <c r="E18834">
        <v>1</v>
      </c>
      <c r="F18834">
        <v>1</v>
      </c>
      <c r="G18834">
        <v>1</v>
      </c>
      <c r="H18834">
        <v>1</v>
      </c>
      <c r="I18834">
        <v>1</v>
      </c>
      <c r="J18834">
        <v>1</v>
      </c>
      <c r="K18834">
        <v>1</v>
      </c>
      <c r="M18834" t="s">
        <v>468</v>
      </c>
    </row>
    <row r="18835" spans="1:13" hidden="1">
      <c r="A18835" t="s">
        <v>299</v>
      </c>
      <c r="B18835" t="s">
        <v>504</v>
      </c>
      <c r="C18835" t="s">
        <v>290</v>
      </c>
      <c r="D18835">
        <v>1</v>
      </c>
      <c r="E18835">
        <v>1</v>
      </c>
      <c r="F18835">
        <v>1</v>
      </c>
      <c r="G18835">
        <v>1</v>
      </c>
      <c r="H18835">
        <v>1</v>
      </c>
      <c r="I18835">
        <v>1</v>
      </c>
      <c r="J18835">
        <v>1</v>
      </c>
      <c r="K18835">
        <v>1</v>
      </c>
      <c r="M18835" t="s">
        <v>468</v>
      </c>
    </row>
    <row r="18836" spans="1:13" hidden="1">
      <c r="A18836" t="s">
        <v>299</v>
      </c>
      <c r="B18836" t="s">
        <v>504</v>
      </c>
      <c r="C18836" t="s">
        <v>291</v>
      </c>
      <c r="D18836">
        <v>1</v>
      </c>
      <c r="E18836">
        <v>1</v>
      </c>
      <c r="F18836">
        <v>1</v>
      </c>
      <c r="G18836">
        <v>1</v>
      </c>
      <c r="H18836">
        <v>1</v>
      </c>
      <c r="I18836">
        <v>1</v>
      </c>
      <c r="J18836">
        <v>1</v>
      </c>
      <c r="K18836">
        <v>1</v>
      </c>
      <c r="M18836" t="s">
        <v>468</v>
      </c>
    </row>
    <row r="18837" spans="1:13" hidden="1">
      <c r="A18837" t="s">
        <v>299</v>
      </c>
      <c r="B18837" t="s">
        <v>504</v>
      </c>
      <c r="C18837" t="s">
        <v>292</v>
      </c>
      <c r="D18837">
        <v>1</v>
      </c>
      <c r="E18837">
        <v>1</v>
      </c>
      <c r="F18837">
        <v>1</v>
      </c>
      <c r="G18837">
        <v>1</v>
      </c>
      <c r="H18837">
        <v>1</v>
      </c>
      <c r="I18837">
        <v>1</v>
      </c>
      <c r="J18837">
        <v>1</v>
      </c>
      <c r="K18837">
        <v>1</v>
      </c>
      <c r="M18837" t="s">
        <v>468</v>
      </c>
    </row>
    <row r="18838" spans="1:13" hidden="1">
      <c r="A18838" t="s">
        <v>300</v>
      </c>
      <c r="B18838" t="s">
        <v>504</v>
      </c>
      <c r="C18838" t="s">
        <v>278</v>
      </c>
      <c r="D18838">
        <v>1</v>
      </c>
      <c r="E18838">
        <v>1</v>
      </c>
      <c r="F18838">
        <v>1</v>
      </c>
      <c r="G18838">
        <v>1</v>
      </c>
      <c r="H18838">
        <v>1</v>
      </c>
      <c r="I18838">
        <v>1</v>
      </c>
      <c r="J18838">
        <v>1</v>
      </c>
      <c r="K18838">
        <v>1</v>
      </c>
      <c r="M18838" t="s">
        <v>468</v>
      </c>
    </row>
    <row r="18839" spans="1:13" hidden="1">
      <c r="A18839" t="s">
        <v>300</v>
      </c>
      <c r="B18839" t="s">
        <v>504</v>
      </c>
      <c r="C18839" t="s">
        <v>279</v>
      </c>
      <c r="D18839">
        <v>1</v>
      </c>
      <c r="E18839">
        <v>1</v>
      </c>
      <c r="F18839">
        <v>1</v>
      </c>
      <c r="G18839">
        <v>1</v>
      </c>
      <c r="H18839">
        <v>1</v>
      </c>
      <c r="I18839">
        <v>1</v>
      </c>
      <c r="J18839">
        <v>1</v>
      </c>
      <c r="K18839">
        <v>1</v>
      </c>
      <c r="M18839" t="s">
        <v>468</v>
      </c>
    </row>
    <row r="18840" spans="1:13" hidden="1">
      <c r="A18840" t="s">
        <v>300</v>
      </c>
      <c r="B18840" t="s">
        <v>504</v>
      </c>
      <c r="C18840" t="s">
        <v>280</v>
      </c>
      <c r="D18840">
        <v>1</v>
      </c>
      <c r="E18840">
        <v>1</v>
      </c>
      <c r="F18840">
        <v>1</v>
      </c>
      <c r="G18840">
        <v>1</v>
      </c>
      <c r="H18840">
        <v>1</v>
      </c>
      <c r="I18840">
        <v>1</v>
      </c>
      <c r="J18840">
        <v>1</v>
      </c>
      <c r="K18840">
        <v>1</v>
      </c>
      <c r="M18840" t="s">
        <v>468</v>
      </c>
    </row>
    <row r="18841" spans="1:13" hidden="1">
      <c r="A18841" t="s">
        <v>300</v>
      </c>
      <c r="B18841" t="s">
        <v>504</v>
      </c>
      <c r="C18841" t="s">
        <v>277</v>
      </c>
      <c r="D18841">
        <v>1</v>
      </c>
      <c r="E18841">
        <v>1</v>
      </c>
      <c r="F18841">
        <v>1</v>
      </c>
      <c r="G18841">
        <v>1</v>
      </c>
      <c r="H18841">
        <v>1</v>
      </c>
      <c r="I18841">
        <v>1</v>
      </c>
      <c r="J18841">
        <v>1</v>
      </c>
      <c r="K18841">
        <v>1</v>
      </c>
      <c r="M18841" t="s">
        <v>468</v>
      </c>
    </row>
    <row r="18842" spans="1:13" hidden="1">
      <c r="A18842" t="s">
        <v>300</v>
      </c>
      <c r="B18842" t="s">
        <v>504</v>
      </c>
      <c r="C18842" t="s">
        <v>281</v>
      </c>
      <c r="D18842">
        <v>1</v>
      </c>
      <c r="E18842">
        <v>1</v>
      </c>
      <c r="F18842">
        <v>1</v>
      </c>
      <c r="G18842">
        <v>1</v>
      </c>
      <c r="H18842">
        <v>1</v>
      </c>
      <c r="I18842">
        <v>1</v>
      </c>
      <c r="J18842">
        <v>1</v>
      </c>
      <c r="K18842">
        <v>1</v>
      </c>
      <c r="M18842" t="s">
        <v>468</v>
      </c>
    </row>
    <row r="18843" spans="1:13" hidden="1">
      <c r="A18843" t="s">
        <v>300</v>
      </c>
      <c r="B18843" t="s">
        <v>504</v>
      </c>
      <c r="C18843" t="s">
        <v>282</v>
      </c>
      <c r="D18843">
        <v>1</v>
      </c>
      <c r="E18843">
        <v>1</v>
      </c>
      <c r="F18843">
        <v>1</v>
      </c>
      <c r="G18843">
        <v>1</v>
      </c>
      <c r="H18843">
        <v>1</v>
      </c>
      <c r="I18843">
        <v>1</v>
      </c>
      <c r="J18843">
        <v>1</v>
      </c>
      <c r="K18843">
        <v>1</v>
      </c>
      <c r="M18843" t="s">
        <v>468</v>
      </c>
    </row>
    <row r="18844" spans="1:13" hidden="1">
      <c r="A18844" t="s">
        <v>300</v>
      </c>
      <c r="B18844" t="s">
        <v>504</v>
      </c>
      <c r="C18844" t="s">
        <v>283</v>
      </c>
      <c r="D18844">
        <v>1</v>
      </c>
      <c r="E18844">
        <v>1</v>
      </c>
      <c r="F18844">
        <v>1</v>
      </c>
      <c r="G18844">
        <v>1</v>
      </c>
      <c r="H18844">
        <v>1</v>
      </c>
      <c r="I18844">
        <v>1</v>
      </c>
      <c r="J18844">
        <v>1</v>
      </c>
      <c r="K18844">
        <v>1</v>
      </c>
      <c r="M18844" t="s">
        <v>468</v>
      </c>
    </row>
    <row r="18845" spans="1:13" hidden="1">
      <c r="A18845" t="s">
        <v>300</v>
      </c>
      <c r="B18845" t="s">
        <v>504</v>
      </c>
      <c r="C18845" t="s">
        <v>284</v>
      </c>
      <c r="D18845">
        <v>1</v>
      </c>
      <c r="E18845">
        <v>1</v>
      </c>
      <c r="F18845">
        <v>1</v>
      </c>
      <c r="G18845">
        <v>1</v>
      </c>
      <c r="H18845">
        <v>1</v>
      </c>
      <c r="I18845">
        <v>1</v>
      </c>
      <c r="J18845">
        <v>1</v>
      </c>
      <c r="K18845">
        <v>1</v>
      </c>
      <c r="M18845" t="s">
        <v>468</v>
      </c>
    </row>
    <row r="18846" spans="1:13" hidden="1">
      <c r="A18846" t="s">
        <v>300</v>
      </c>
      <c r="B18846" t="s">
        <v>504</v>
      </c>
      <c r="C18846" t="s">
        <v>285</v>
      </c>
      <c r="D18846">
        <v>1</v>
      </c>
      <c r="E18846">
        <v>1</v>
      </c>
      <c r="F18846">
        <v>1</v>
      </c>
      <c r="G18846">
        <v>1</v>
      </c>
      <c r="H18846">
        <v>1</v>
      </c>
      <c r="I18846">
        <v>1</v>
      </c>
      <c r="J18846">
        <v>1</v>
      </c>
      <c r="K18846">
        <v>1</v>
      </c>
      <c r="M18846" t="s">
        <v>468</v>
      </c>
    </row>
    <row r="18847" spans="1:13" hidden="1">
      <c r="A18847" t="s">
        <v>300</v>
      </c>
      <c r="B18847" t="s">
        <v>504</v>
      </c>
      <c r="C18847" t="s">
        <v>286</v>
      </c>
      <c r="D18847">
        <v>1</v>
      </c>
      <c r="E18847">
        <v>1</v>
      </c>
      <c r="F18847">
        <v>1</v>
      </c>
      <c r="G18847">
        <v>1</v>
      </c>
      <c r="H18847">
        <v>1</v>
      </c>
      <c r="I18847">
        <v>1</v>
      </c>
      <c r="J18847">
        <v>1</v>
      </c>
      <c r="K18847">
        <v>1</v>
      </c>
      <c r="M18847" t="s">
        <v>468</v>
      </c>
    </row>
    <row r="18848" spans="1:13" hidden="1">
      <c r="A18848" t="s">
        <v>300</v>
      </c>
      <c r="B18848" t="s">
        <v>504</v>
      </c>
      <c r="C18848" t="s">
        <v>287</v>
      </c>
      <c r="D18848">
        <v>1</v>
      </c>
      <c r="E18848">
        <v>1</v>
      </c>
      <c r="F18848">
        <v>1</v>
      </c>
      <c r="G18848">
        <v>1</v>
      </c>
      <c r="H18848">
        <v>1</v>
      </c>
      <c r="I18848">
        <v>1</v>
      </c>
      <c r="J18848">
        <v>1</v>
      </c>
      <c r="K18848">
        <v>1</v>
      </c>
      <c r="M18848" t="s">
        <v>468</v>
      </c>
    </row>
    <row r="18849" spans="1:13" hidden="1">
      <c r="A18849" t="s">
        <v>300</v>
      </c>
      <c r="B18849" t="s">
        <v>504</v>
      </c>
      <c r="C18849" t="s">
        <v>288</v>
      </c>
      <c r="D18849">
        <v>1</v>
      </c>
      <c r="E18849">
        <v>1</v>
      </c>
      <c r="F18849">
        <v>1</v>
      </c>
      <c r="G18849">
        <v>1</v>
      </c>
      <c r="H18849">
        <v>1</v>
      </c>
      <c r="I18849">
        <v>1</v>
      </c>
      <c r="J18849">
        <v>1</v>
      </c>
      <c r="K18849">
        <v>1</v>
      </c>
      <c r="M18849" t="s">
        <v>468</v>
      </c>
    </row>
    <row r="18850" spans="1:13" hidden="1">
      <c r="A18850" t="s">
        <v>300</v>
      </c>
      <c r="B18850" t="s">
        <v>504</v>
      </c>
      <c r="C18850" t="s">
        <v>289</v>
      </c>
      <c r="D18850">
        <v>1</v>
      </c>
      <c r="E18850">
        <v>1</v>
      </c>
      <c r="F18850">
        <v>1</v>
      </c>
      <c r="G18850">
        <v>1</v>
      </c>
      <c r="H18850">
        <v>1</v>
      </c>
      <c r="I18850">
        <v>1</v>
      </c>
      <c r="J18850">
        <v>1</v>
      </c>
      <c r="K18850">
        <v>1</v>
      </c>
      <c r="M18850" t="s">
        <v>468</v>
      </c>
    </row>
    <row r="18851" spans="1:13" hidden="1">
      <c r="A18851" t="s">
        <v>300</v>
      </c>
      <c r="B18851" t="s">
        <v>504</v>
      </c>
      <c r="C18851" t="s">
        <v>290</v>
      </c>
      <c r="D18851">
        <v>1</v>
      </c>
      <c r="E18851">
        <v>1</v>
      </c>
      <c r="F18851">
        <v>1</v>
      </c>
      <c r="G18851">
        <v>1</v>
      </c>
      <c r="H18851">
        <v>1</v>
      </c>
      <c r="I18851">
        <v>1</v>
      </c>
      <c r="J18851">
        <v>1</v>
      </c>
      <c r="K18851">
        <v>1</v>
      </c>
      <c r="M18851" t="s">
        <v>468</v>
      </c>
    </row>
    <row r="18852" spans="1:13" hidden="1">
      <c r="A18852" t="s">
        <v>300</v>
      </c>
      <c r="B18852" t="s">
        <v>504</v>
      </c>
      <c r="C18852" t="s">
        <v>291</v>
      </c>
      <c r="D18852">
        <v>1</v>
      </c>
      <c r="E18852">
        <v>1</v>
      </c>
      <c r="F18852">
        <v>1</v>
      </c>
      <c r="G18852">
        <v>1</v>
      </c>
      <c r="H18852">
        <v>1</v>
      </c>
      <c r="I18852">
        <v>1</v>
      </c>
      <c r="J18852">
        <v>1</v>
      </c>
      <c r="K18852">
        <v>1</v>
      </c>
      <c r="M18852" t="s">
        <v>468</v>
      </c>
    </row>
    <row r="18853" spans="1:13" hidden="1">
      <c r="A18853" t="s">
        <v>300</v>
      </c>
      <c r="B18853" t="s">
        <v>504</v>
      </c>
      <c r="C18853" t="s">
        <v>292</v>
      </c>
      <c r="D18853">
        <v>1</v>
      </c>
      <c r="E18853">
        <v>1</v>
      </c>
      <c r="F18853">
        <v>1</v>
      </c>
      <c r="G18853">
        <v>1</v>
      </c>
      <c r="H18853">
        <v>1</v>
      </c>
      <c r="I18853">
        <v>1</v>
      </c>
      <c r="J18853">
        <v>1</v>
      </c>
      <c r="K18853">
        <v>1</v>
      </c>
      <c r="M18853" t="s">
        <v>468</v>
      </c>
    </row>
    <row r="18854" spans="1:13" hidden="1">
      <c r="A18854" t="s">
        <v>301</v>
      </c>
      <c r="B18854" t="s">
        <v>504</v>
      </c>
      <c r="C18854" t="s">
        <v>278</v>
      </c>
      <c r="D18854">
        <v>1</v>
      </c>
      <c r="E18854">
        <v>1</v>
      </c>
      <c r="F18854">
        <v>1</v>
      </c>
      <c r="G18854">
        <v>1</v>
      </c>
      <c r="H18854">
        <v>1</v>
      </c>
      <c r="I18854">
        <v>1</v>
      </c>
      <c r="J18854">
        <v>1</v>
      </c>
      <c r="K18854">
        <v>1</v>
      </c>
      <c r="M18854" t="s">
        <v>468</v>
      </c>
    </row>
    <row r="18855" spans="1:13" hidden="1">
      <c r="A18855" t="s">
        <v>301</v>
      </c>
      <c r="B18855" t="s">
        <v>504</v>
      </c>
      <c r="C18855" t="s">
        <v>279</v>
      </c>
      <c r="D18855">
        <v>1</v>
      </c>
      <c r="E18855">
        <v>1</v>
      </c>
      <c r="F18855">
        <v>1</v>
      </c>
      <c r="G18855">
        <v>1</v>
      </c>
      <c r="H18855">
        <v>1</v>
      </c>
      <c r="I18855">
        <v>1</v>
      </c>
      <c r="J18855">
        <v>1</v>
      </c>
      <c r="K18855">
        <v>1</v>
      </c>
      <c r="M18855" t="s">
        <v>468</v>
      </c>
    </row>
    <row r="18856" spans="1:13" hidden="1">
      <c r="A18856" t="s">
        <v>301</v>
      </c>
      <c r="B18856" t="s">
        <v>504</v>
      </c>
      <c r="C18856" t="s">
        <v>280</v>
      </c>
      <c r="D18856">
        <v>1</v>
      </c>
      <c r="E18856">
        <v>1</v>
      </c>
      <c r="F18856">
        <v>1</v>
      </c>
      <c r="G18856">
        <v>1</v>
      </c>
      <c r="H18856">
        <v>1</v>
      </c>
      <c r="I18856">
        <v>1</v>
      </c>
      <c r="J18856">
        <v>1</v>
      </c>
      <c r="K18856">
        <v>1</v>
      </c>
      <c r="M18856" t="s">
        <v>468</v>
      </c>
    </row>
    <row r="18857" spans="1:13" hidden="1">
      <c r="A18857" t="s">
        <v>301</v>
      </c>
      <c r="B18857" t="s">
        <v>504</v>
      </c>
      <c r="C18857" t="s">
        <v>277</v>
      </c>
      <c r="D18857">
        <v>1</v>
      </c>
      <c r="E18857">
        <v>1</v>
      </c>
      <c r="F18857">
        <v>1</v>
      </c>
      <c r="G18857">
        <v>1</v>
      </c>
      <c r="H18857">
        <v>1</v>
      </c>
      <c r="I18857">
        <v>1</v>
      </c>
      <c r="J18857">
        <v>1</v>
      </c>
      <c r="K18857">
        <v>1</v>
      </c>
      <c r="M18857" t="s">
        <v>468</v>
      </c>
    </row>
    <row r="18858" spans="1:13" hidden="1">
      <c r="A18858" t="s">
        <v>301</v>
      </c>
      <c r="B18858" t="s">
        <v>504</v>
      </c>
      <c r="C18858" t="s">
        <v>281</v>
      </c>
      <c r="D18858">
        <v>1</v>
      </c>
      <c r="E18858">
        <v>1</v>
      </c>
      <c r="F18858">
        <v>1</v>
      </c>
      <c r="G18858">
        <v>1</v>
      </c>
      <c r="H18858">
        <v>1</v>
      </c>
      <c r="I18858">
        <v>1</v>
      </c>
      <c r="J18858">
        <v>1</v>
      </c>
      <c r="K18858">
        <v>1</v>
      </c>
      <c r="M18858" t="s">
        <v>468</v>
      </c>
    </row>
    <row r="18859" spans="1:13" hidden="1">
      <c r="A18859" t="s">
        <v>301</v>
      </c>
      <c r="B18859" t="s">
        <v>504</v>
      </c>
      <c r="C18859" t="s">
        <v>282</v>
      </c>
      <c r="D18859">
        <v>1</v>
      </c>
      <c r="E18859">
        <v>1</v>
      </c>
      <c r="F18859">
        <v>1</v>
      </c>
      <c r="G18859">
        <v>1</v>
      </c>
      <c r="H18859">
        <v>1</v>
      </c>
      <c r="I18859">
        <v>1</v>
      </c>
      <c r="J18859">
        <v>1</v>
      </c>
      <c r="K18859">
        <v>1</v>
      </c>
      <c r="M18859" t="s">
        <v>468</v>
      </c>
    </row>
    <row r="18860" spans="1:13" hidden="1">
      <c r="A18860" t="s">
        <v>301</v>
      </c>
      <c r="B18860" t="s">
        <v>504</v>
      </c>
      <c r="C18860" t="s">
        <v>283</v>
      </c>
      <c r="D18860">
        <v>1</v>
      </c>
      <c r="E18860">
        <v>1</v>
      </c>
      <c r="F18860">
        <v>1</v>
      </c>
      <c r="G18860">
        <v>1</v>
      </c>
      <c r="H18860">
        <v>1</v>
      </c>
      <c r="I18860">
        <v>1</v>
      </c>
      <c r="J18860">
        <v>1</v>
      </c>
      <c r="K18860">
        <v>1</v>
      </c>
      <c r="M18860" t="s">
        <v>468</v>
      </c>
    </row>
    <row r="18861" spans="1:13" hidden="1">
      <c r="A18861" t="s">
        <v>301</v>
      </c>
      <c r="B18861" t="s">
        <v>504</v>
      </c>
      <c r="C18861" t="s">
        <v>284</v>
      </c>
      <c r="D18861">
        <v>1</v>
      </c>
      <c r="E18861">
        <v>1</v>
      </c>
      <c r="F18861">
        <v>1</v>
      </c>
      <c r="G18861">
        <v>1</v>
      </c>
      <c r="H18861">
        <v>1</v>
      </c>
      <c r="I18861">
        <v>1</v>
      </c>
      <c r="J18861">
        <v>1</v>
      </c>
      <c r="K18861">
        <v>1</v>
      </c>
      <c r="M18861" t="s">
        <v>468</v>
      </c>
    </row>
    <row r="18862" spans="1:13" hidden="1">
      <c r="A18862" t="s">
        <v>301</v>
      </c>
      <c r="B18862" t="s">
        <v>504</v>
      </c>
      <c r="C18862" t="s">
        <v>285</v>
      </c>
      <c r="D18862">
        <v>1</v>
      </c>
      <c r="E18862">
        <v>1</v>
      </c>
      <c r="F18862">
        <v>1</v>
      </c>
      <c r="G18862">
        <v>1</v>
      </c>
      <c r="H18862">
        <v>1</v>
      </c>
      <c r="I18862">
        <v>1</v>
      </c>
      <c r="J18862">
        <v>1</v>
      </c>
      <c r="K18862">
        <v>1</v>
      </c>
      <c r="M18862" t="s">
        <v>468</v>
      </c>
    </row>
    <row r="18863" spans="1:13" hidden="1">
      <c r="A18863" t="s">
        <v>301</v>
      </c>
      <c r="B18863" t="s">
        <v>504</v>
      </c>
      <c r="C18863" t="s">
        <v>286</v>
      </c>
      <c r="D18863">
        <v>1</v>
      </c>
      <c r="E18863">
        <v>1</v>
      </c>
      <c r="F18863">
        <v>1</v>
      </c>
      <c r="G18863">
        <v>1</v>
      </c>
      <c r="H18863">
        <v>1</v>
      </c>
      <c r="I18863">
        <v>1</v>
      </c>
      <c r="J18863">
        <v>1</v>
      </c>
      <c r="K18863">
        <v>1</v>
      </c>
      <c r="M18863" t="s">
        <v>468</v>
      </c>
    </row>
    <row r="18864" spans="1:13" hidden="1">
      <c r="A18864" t="s">
        <v>301</v>
      </c>
      <c r="B18864" t="s">
        <v>504</v>
      </c>
      <c r="C18864" t="s">
        <v>287</v>
      </c>
      <c r="D18864">
        <v>1</v>
      </c>
      <c r="E18864">
        <v>1</v>
      </c>
      <c r="F18864">
        <v>1</v>
      </c>
      <c r="G18864">
        <v>1</v>
      </c>
      <c r="H18864">
        <v>1</v>
      </c>
      <c r="I18864">
        <v>1</v>
      </c>
      <c r="J18864">
        <v>1</v>
      </c>
      <c r="K18864">
        <v>1</v>
      </c>
      <c r="M18864" t="s">
        <v>468</v>
      </c>
    </row>
    <row r="18865" spans="1:13" hidden="1">
      <c r="A18865" t="s">
        <v>301</v>
      </c>
      <c r="B18865" t="s">
        <v>504</v>
      </c>
      <c r="C18865" t="s">
        <v>288</v>
      </c>
      <c r="D18865">
        <v>1</v>
      </c>
      <c r="E18865">
        <v>1</v>
      </c>
      <c r="F18865">
        <v>1</v>
      </c>
      <c r="G18865">
        <v>1</v>
      </c>
      <c r="H18865">
        <v>1</v>
      </c>
      <c r="I18865">
        <v>1</v>
      </c>
      <c r="J18865">
        <v>1</v>
      </c>
      <c r="K18865">
        <v>1</v>
      </c>
      <c r="M18865" t="s">
        <v>468</v>
      </c>
    </row>
    <row r="18866" spans="1:13" hidden="1">
      <c r="A18866" t="s">
        <v>301</v>
      </c>
      <c r="B18866" t="s">
        <v>504</v>
      </c>
      <c r="C18866" t="s">
        <v>289</v>
      </c>
      <c r="D18866">
        <v>1</v>
      </c>
      <c r="E18866">
        <v>1</v>
      </c>
      <c r="F18866">
        <v>1</v>
      </c>
      <c r="G18866">
        <v>1</v>
      </c>
      <c r="H18866">
        <v>1</v>
      </c>
      <c r="I18866">
        <v>1</v>
      </c>
      <c r="J18866">
        <v>1</v>
      </c>
      <c r="K18866">
        <v>1</v>
      </c>
      <c r="M18866" t="s">
        <v>468</v>
      </c>
    </row>
    <row r="18867" spans="1:13" hidden="1">
      <c r="A18867" t="s">
        <v>301</v>
      </c>
      <c r="B18867" t="s">
        <v>504</v>
      </c>
      <c r="C18867" t="s">
        <v>290</v>
      </c>
      <c r="D18867">
        <v>1</v>
      </c>
      <c r="E18867">
        <v>1</v>
      </c>
      <c r="F18867">
        <v>1</v>
      </c>
      <c r="G18867">
        <v>1</v>
      </c>
      <c r="H18867">
        <v>1</v>
      </c>
      <c r="I18867">
        <v>1</v>
      </c>
      <c r="J18867">
        <v>1</v>
      </c>
      <c r="K18867">
        <v>1</v>
      </c>
      <c r="M18867" t="s">
        <v>468</v>
      </c>
    </row>
    <row r="18868" spans="1:13" hidden="1">
      <c r="A18868" t="s">
        <v>301</v>
      </c>
      <c r="B18868" t="s">
        <v>504</v>
      </c>
      <c r="C18868" t="s">
        <v>291</v>
      </c>
      <c r="D18868">
        <v>1</v>
      </c>
      <c r="E18868">
        <v>1</v>
      </c>
      <c r="F18868">
        <v>1</v>
      </c>
      <c r="G18868">
        <v>1</v>
      </c>
      <c r="H18868">
        <v>1</v>
      </c>
      <c r="I18868">
        <v>1</v>
      </c>
      <c r="J18868">
        <v>1</v>
      </c>
      <c r="K18868">
        <v>1</v>
      </c>
      <c r="M18868" t="s">
        <v>468</v>
      </c>
    </row>
    <row r="18869" spans="1:13" hidden="1">
      <c r="A18869" t="s">
        <v>301</v>
      </c>
      <c r="B18869" t="s">
        <v>504</v>
      </c>
      <c r="C18869" t="s">
        <v>292</v>
      </c>
      <c r="D18869">
        <v>1</v>
      </c>
      <c r="E18869">
        <v>1</v>
      </c>
      <c r="F18869">
        <v>1</v>
      </c>
      <c r="G18869">
        <v>1</v>
      </c>
      <c r="H18869">
        <v>1</v>
      </c>
      <c r="I18869">
        <v>1</v>
      </c>
      <c r="J18869">
        <v>1</v>
      </c>
      <c r="K18869">
        <v>1</v>
      </c>
      <c r="M18869" t="s">
        <v>468</v>
      </c>
    </row>
    <row r="18870" spans="1:13" hidden="1">
      <c r="A18870" t="s">
        <v>302</v>
      </c>
      <c r="B18870" t="s">
        <v>504</v>
      </c>
      <c r="C18870" t="s">
        <v>278</v>
      </c>
      <c r="D18870">
        <v>1</v>
      </c>
      <c r="E18870">
        <v>1</v>
      </c>
      <c r="F18870">
        <v>1</v>
      </c>
      <c r="G18870">
        <v>1</v>
      </c>
      <c r="H18870">
        <v>1</v>
      </c>
      <c r="I18870">
        <v>1</v>
      </c>
      <c r="J18870">
        <v>1</v>
      </c>
      <c r="K18870">
        <v>1</v>
      </c>
      <c r="M18870" t="s">
        <v>468</v>
      </c>
    </row>
    <row r="18871" spans="1:13" hidden="1">
      <c r="A18871" t="s">
        <v>302</v>
      </c>
      <c r="B18871" t="s">
        <v>504</v>
      </c>
      <c r="C18871" t="s">
        <v>279</v>
      </c>
      <c r="D18871">
        <v>1</v>
      </c>
      <c r="E18871">
        <v>1</v>
      </c>
      <c r="F18871">
        <v>1</v>
      </c>
      <c r="G18871">
        <v>1</v>
      </c>
      <c r="H18871">
        <v>1</v>
      </c>
      <c r="I18871">
        <v>1</v>
      </c>
      <c r="J18871">
        <v>1</v>
      </c>
      <c r="K18871">
        <v>1</v>
      </c>
      <c r="M18871" t="s">
        <v>468</v>
      </c>
    </row>
    <row r="18872" spans="1:13" hidden="1">
      <c r="A18872" t="s">
        <v>302</v>
      </c>
      <c r="B18872" t="s">
        <v>504</v>
      </c>
      <c r="C18872" t="s">
        <v>280</v>
      </c>
      <c r="D18872">
        <v>1</v>
      </c>
      <c r="E18872">
        <v>1</v>
      </c>
      <c r="F18872">
        <v>1</v>
      </c>
      <c r="G18872">
        <v>1</v>
      </c>
      <c r="H18872">
        <v>1</v>
      </c>
      <c r="I18872">
        <v>1</v>
      </c>
      <c r="J18872">
        <v>1</v>
      </c>
      <c r="K18872">
        <v>1</v>
      </c>
      <c r="M18872" t="s">
        <v>468</v>
      </c>
    </row>
    <row r="18873" spans="1:13" hidden="1">
      <c r="A18873" t="s">
        <v>302</v>
      </c>
      <c r="B18873" t="s">
        <v>504</v>
      </c>
      <c r="C18873" t="s">
        <v>277</v>
      </c>
      <c r="D18873">
        <v>1</v>
      </c>
      <c r="E18873">
        <v>1</v>
      </c>
      <c r="F18873">
        <v>1</v>
      </c>
      <c r="G18873">
        <v>1</v>
      </c>
      <c r="H18873">
        <v>1</v>
      </c>
      <c r="I18873">
        <v>1</v>
      </c>
      <c r="J18873">
        <v>1</v>
      </c>
      <c r="K18873">
        <v>1</v>
      </c>
      <c r="M18873" t="s">
        <v>468</v>
      </c>
    </row>
    <row r="18874" spans="1:13" hidden="1">
      <c r="A18874" t="s">
        <v>302</v>
      </c>
      <c r="B18874" t="s">
        <v>504</v>
      </c>
      <c r="C18874" t="s">
        <v>281</v>
      </c>
      <c r="D18874">
        <v>1</v>
      </c>
      <c r="E18874">
        <v>1</v>
      </c>
      <c r="F18874">
        <v>1</v>
      </c>
      <c r="G18874">
        <v>1</v>
      </c>
      <c r="H18874">
        <v>1</v>
      </c>
      <c r="I18874">
        <v>1</v>
      </c>
      <c r="J18874">
        <v>1</v>
      </c>
      <c r="K18874">
        <v>1</v>
      </c>
      <c r="M18874" t="s">
        <v>468</v>
      </c>
    </row>
    <row r="18875" spans="1:13" hidden="1">
      <c r="A18875" t="s">
        <v>302</v>
      </c>
      <c r="B18875" t="s">
        <v>504</v>
      </c>
      <c r="C18875" t="s">
        <v>282</v>
      </c>
      <c r="D18875">
        <v>1</v>
      </c>
      <c r="E18875">
        <v>1</v>
      </c>
      <c r="F18875">
        <v>1</v>
      </c>
      <c r="G18875">
        <v>1</v>
      </c>
      <c r="H18875">
        <v>1</v>
      </c>
      <c r="I18875">
        <v>1</v>
      </c>
      <c r="J18875">
        <v>1</v>
      </c>
      <c r="K18875">
        <v>1</v>
      </c>
      <c r="M18875" t="s">
        <v>468</v>
      </c>
    </row>
    <row r="18876" spans="1:13" hidden="1">
      <c r="A18876" t="s">
        <v>302</v>
      </c>
      <c r="B18876" t="s">
        <v>504</v>
      </c>
      <c r="C18876" t="s">
        <v>283</v>
      </c>
      <c r="D18876">
        <v>1</v>
      </c>
      <c r="E18876">
        <v>1</v>
      </c>
      <c r="F18876">
        <v>1</v>
      </c>
      <c r="G18876">
        <v>1</v>
      </c>
      <c r="H18876">
        <v>1</v>
      </c>
      <c r="I18876">
        <v>1</v>
      </c>
      <c r="J18876">
        <v>1</v>
      </c>
      <c r="K18876">
        <v>1</v>
      </c>
      <c r="M18876" t="s">
        <v>468</v>
      </c>
    </row>
    <row r="18877" spans="1:13" hidden="1">
      <c r="A18877" t="s">
        <v>302</v>
      </c>
      <c r="B18877" t="s">
        <v>504</v>
      </c>
      <c r="C18877" t="s">
        <v>284</v>
      </c>
      <c r="D18877">
        <v>1</v>
      </c>
      <c r="E18877">
        <v>1</v>
      </c>
      <c r="F18877">
        <v>1</v>
      </c>
      <c r="G18877">
        <v>1</v>
      </c>
      <c r="H18877">
        <v>1</v>
      </c>
      <c r="I18877">
        <v>1</v>
      </c>
      <c r="J18877">
        <v>1</v>
      </c>
      <c r="K18877">
        <v>1</v>
      </c>
      <c r="M18877" t="s">
        <v>468</v>
      </c>
    </row>
    <row r="18878" spans="1:13" hidden="1">
      <c r="A18878" t="s">
        <v>302</v>
      </c>
      <c r="B18878" t="s">
        <v>504</v>
      </c>
      <c r="C18878" t="s">
        <v>285</v>
      </c>
      <c r="D18878">
        <v>1</v>
      </c>
      <c r="E18878">
        <v>1</v>
      </c>
      <c r="F18878">
        <v>1</v>
      </c>
      <c r="G18878">
        <v>1</v>
      </c>
      <c r="H18878">
        <v>1</v>
      </c>
      <c r="I18878">
        <v>1</v>
      </c>
      <c r="J18878">
        <v>1</v>
      </c>
      <c r="K18878">
        <v>1</v>
      </c>
      <c r="M18878" t="s">
        <v>468</v>
      </c>
    </row>
    <row r="18879" spans="1:13" hidden="1">
      <c r="A18879" t="s">
        <v>302</v>
      </c>
      <c r="B18879" t="s">
        <v>504</v>
      </c>
      <c r="C18879" t="s">
        <v>286</v>
      </c>
      <c r="D18879">
        <v>1</v>
      </c>
      <c r="E18879">
        <v>1</v>
      </c>
      <c r="F18879">
        <v>1</v>
      </c>
      <c r="G18879">
        <v>1</v>
      </c>
      <c r="H18879">
        <v>1</v>
      </c>
      <c r="I18879">
        <v>1</v>
      </c>
      <c r="J18879">
        <v>1</v>
      </c>
      <c r="K18879">
        <v>1</v>
      </c>
      <c r="M18879" t="s">
        <v>468</v>
      </c>
    </row>
    <row r="18880" spans="1:13" hidden="1">
      <c r="A18880" t="s">
        <v>302</v>
      </c>
      <c r="B18880" t="s">
        <v>504</v>
      </c>
      <c r="C18880" t="s">
        <v>287</v>
      </c>
      <c r="D18880">
        <v>1</v>
      </c>
      <c r="E18880">
        <v>1</v>
      </c>
      <c r="F18880">
        <v>1</v>
      </c>
      <c r="G18880">
        <v>1</v>
      </c>
      <c r="H18880">
        <v>1</v>
      </c>
      <c r="I18880">
        <v>1</v>
      </c>
      <c r="J18880">
        <v>1</v>
      </c>
      <c r="K18880">
        <v>1</v>
      </c>
      <c r="M18880" t="s">
        <v>468</v>
      </c>
    </row>
    <row r="18881" spans="1:13" hidden="1">
      <c r="A18881" t="s">
        <v>302</v>
      </c>
      <c r="B18881" t="s">
        <v>504</v>
      </c>
      <c r="C18881" t="s">
        <v>288</v>
      </c>
      <c r="D18881">
        <v>1</v>
      </c>
      <c r="E18881">
        <v>1</v>
      </c>
      <c r="F18881">
        <v>1</v>
      </c>
      <c r="G18881">
        <v>1</v>
      </c>
      <c r="H18881">
        <v>1</v>
      </c>
      <c r="I18881">
        <v>1</v>
      </c>
      <c r="J18881">
        <v>1</v>
      </c>
      <c r="K18881">
        <v>1</v>
      </c>
      <c r="M18881" t="s">
        <v>468</v>
      </c>
    </row>
    <row r="18882" spans="1:13" hidden="1">
      <c r="A18882" t="s">
        <v>302</v>
      </c>
      <c r="B18882" t="s">
        <v>504</v>
      </c>
      <c r="C18882" t="s">
        <v>289</v>
      </c>
      <c r="D18882">
        <v>1</v>
      </c>
      <c r="E18882">
        <v>1</v>
      </c>
      <c r="F18882">
        <v>1</v>
      </c>
      <c r="G18882">
        <v>1</v>
      </c>
      <c r="H18882">
        <v>1</v>
      </c>
      <c r="I18882">
        <v>1</v>
      </c>
      <c r="J18882">
        <v>1</v>
      </c>
      <c r="K18882">
        <v>1</v>
      </c>
      <c r="M18882" t="s">
        <v>468</v>
      </c>
    </row>
    <row r="18883" spans="1:13" hidden="1">
      <c r="A18883" t="s">
        <v>302</v>
      </c>
      <c r="B18883" t="s">
        <v>504</v>
      </c>
      <c r="C18883" t="s">
        <v>290</v>
      </c>
      <c r="D18883">
        <v>1</v>
      </c>
      <c r="E18883">
        <v>1</v>
      </c>
      <c r="F18883">
        <v>1</v>
      </c>
      <c r="G18883">
        <v>1</v>
      </c>
      <c r="H18883">
        <v>1</v>
      </c>
      <c r="I18883">
        <v>1</v>
      </c>
      <c r="J18883">
        <v>1</v>
      </c>
      <c r="K18883">
        <v>1</v>
      </c>
      <c r="M18883" t="s">
        <v>468</v>
      </c>
    </row>
    <row r="18884" spans="1:13" hidden="1">
      <c r="A18884" t="s">
        <v>302</v>
      </c>
      <c r="B18884" t="s">
        <v>504</v>
      </c>
      <c r="C18884" t="s">
        <v>291</v>
      </c>
      <c r="D18884">
        <v>1</v>
      </c>
      <c r="E18884">
        <v>1</v>
      </c>
      <c r="F18884">
        <v>1</v>
      </c>
      <c r="G18884">
        <v>1</v>
      </c>
      <c r="H18884">
        <v>1</v>
      </c>
      <c r="I18884">
        <v>1</v>
      </c>
      <c r="J18884">
        <v>1</v>
      </c>
      <c r="K18884">
        <v>1</v>
      </c>
      <c r="M18884" t="s">
        <v>468</v>
      </c>
    </row>
    <row r="18885" spans="1:13" hidden="1">
      <c r="A18885" t="s">
        <v>302</v>
      </c>
      <c r="B18885" t="s">
        <v>504</v>
      </c>
      <c r="C18885" t="s">
        <v>292</v>
      </c>
      <c r="D18885">
        <v>1</v>
      </c>
      <c r="E18885">
        <v>1</v>
      </c>
      <c r="F18885">
        <v>1</v>
      </c>
      <c r="G18885">
        <v>1</v>
      </c>
      <c r="H18885">
        <v>1</v>
      </c>
      <c r="I18885">
        <v>1</v>
      </c>
      <c r="J18885">
        <v>1</v>
      </c>
      <c r="K18885">
        <v>1</v>
      </c>
      <c r="M18885" t="s">
        <v>468</v>
      </c>
    </row>
    <row r="18886" spans="1:13" hidden="1">
      <c r="A18886" t="s">
        <v>303</v>
      </c>
      <c r="B18886" t="s">
        <v>504</v>
      </c>
      <c r="C18886" t="s">
        <v>278</v>
      </c>
      <c r="D18886">
        <v>1</v>
      </c>
      <c r="E18886">
        <v>1</v>
      </c>
      <c r="F18886">
        <v>1</v>
      </c>
      <c r="G18886">
        <v>1</v>
      </c>
      <c r="H18886">
        <v>1</v>
      </c>
      <c r="I18886">
        <v>1</v>
      </c>
      <c r="J18886">
        <v>1</v>
      </c>
      <c r="K18886">
        <v>1</v>
      </c>
      <c r="M18886" t="s">
        <v>468</v>
      </c>
    </row>
    <row r="18887" spans="1:13" hidden="1">
      <c r="A18887" t="s">
        <v>303</v>
      </c>
      <c r="B18887" t="s">
        <v>504</v>
      </c>
      <c r="C18887" t="s">
        <v>279</v>
      </c>
      <c r="D18887">
        <v>1</v>
      </c>
      <c r="E18887">
        <v>1</v>
      </c>
      <c r="F18887">
        <v>1</v>
      </c>
      <c r="G18887">
        <v>1</v>
      </c>
      <c r="H18887">
        <v>1</v>
      </c>
      <c r="I18887">
        <v>1</v>
      </c>
      <c r="J18887">
        <v>1</v>
      </c>
      <c r="K18887">
        <v>1</v>
      </c>
      <c r="M18887" t="s">
        <v>468</v>
      </c>
    </row>
    <row r="18888" spans="1:13" hidden="1">
      <c r="A18888" t="s">
        <v>303</v>
      </c>
      <c r="B18888" t="s">
        <v>504</v>
      </c>
      <c r="C18888" t="s">
        <v>280</v>
      </c>
      <c r="D18888">
        <v>1</v>
      </c>
      <c r="E18888">
        <v>1</v>
      </c>
      <c r="F18888">
        <v>1</v>
      </c>
      <c r="G18888">
        <v>1</v>
      </c>
      <c r="H18888">
        <v>1</v>
      </c>
      <c r="I18888">
        <v>1</v>
      </c>
      <c r="J18888">
        <v>1</v>
      </c>
      <c r="K18888">
        <v>1</v>
      </c>
      <c r="M18888" t="s">
        <v>468</v>
      </c>
    </row>
    <row r="18889" spans="1:13" hidden="1">
      <c r="A18889" t="s">
        <v>303</v>
      </c>
      <c r="B18889" t="s">
        <v>504</v>
      </c>
      <c r="C18889" t="s">
        <v>277</v>
      </c>
      <c r="D18889">
        <v>1</v>
      </c>
      <c r="E18889">
        <v>1</v>
      </c>
      <c r="F18889">
        <v>1</v>
      </c>
      <c r="G18889">
        <v>1</v>
      </c>
      <c r="H18889">
        <v>1</v>
      </c>
      <c r="I18889">
        <v>1</v>
      </c>
      <c r="J18889">
        <v>1</v>
      </c>
      <c r="K18889">
        <v>1</v>
      </c>
      <c r="M18889" t="s">
        <v>468</v>
      </c>
    </row>
    <row r="18890" spans="1:13" hidden="1">
      <c r="A18890" t="s">
        <v>303</v>
      </c>
      <c r="B18890" t="s">
        <v>504</v>
      </c>
      <c r="C18890" t="s">
        <v>281</v>
      </c>
      <c r="D18890">
        <v>1</v>
      </c>
      <c r="E18890">
        <v>1</v>
      </c>
      <c r="F18890">
        <v>1</v>
      </c>
      <c r="G18890">
        <v>1</v>
      </c>
      <c r="H18890">
        <v>1</v>
      </c>
      <c r="I18890">
        <v>1</v>
      </c>
      <c r="J18890">
        <v>1</v>
      </c>
      <c r="K18890">
        <v>1</v>
      </c>
      <c r="M18890" t="s">
        <v>468</v>
      </c>
    </row>
    <row r="18891" spans="1:13" hidden="1">
      <c r="A18891" t="s">
        <v>303</v>
      </c>
      <c r="B18891" t="s">
        <v>504</v>
      </c>
      <c r="C18891" t="s">
        <v>282</v>
      </c>
      <c r="D18891">
        <v>1</v>
      </c>
      <c r="E18891">
        <v>1</v>
      </c>
      <c r="F18891">
        <v>1</v>
      </c>
      <c r="G18891">
        <v>1</v>
      </c>
      <c r="H18891">
        <v>1</v>
      </c>
      <c r="I18891">
        <v>1</v>
      </c>
      <c r="J18891">
        <v>1</v>
      </c>
      <c r="K18891">
        <v>1</v>
      </c>
      <c r="M18891" t="s">
        <v>468</v>
      </c>
    </row>
    <row r="18892" spans="1:13" hidden="1">
      <c r="A18892" t="s">
        <v>303</v>
      </c>
      <c r="B18892" t="s">
        <v>504</v>
      </c>
      <c r="C18892" t="s">
        <v>283</v>
      </c>
      <c r="D18892">
        <v>1</v>
      </c>
      <c r="E18892">
        <v>1</v>
      </c>
      <c r="F18892">
        <v>1</v>
      </c>
      <c r="G18892">
        <v>1</v>
      </c>
      <c r="H18892">
        <v>1</v>
      </c>
      <c r="I18892">
        <v>1</v>
      </c>
      <c r="J18892">
        <v>1</v>
      </c>
      <c r="K18892">
        <v>1</v>
      </c>
      <c r="M18892" t="s">
        <v>468</v>
      </c>
    </row>
    <row r="18893" spans="1:13" hidden="1">
      <c r="A18893" t="s">
        <v>303</v>
      </c>
      <c r="B18893" t="s">
        <v>504</v>
      </c>
      <c r="C18893" t="s">
        <v>284</v>
      </c>
      <c r="D18893">
        <v>1</v>
      </c>
      <c r="E18893">
        <v>1</v>
      </c>
      <c r="F18893">
        <v>1</v>
      </c>
      <c r="G18893">
        <v>1</v>
      </c>
      <c r="H18893">
        <v>1</v>
      </c>
      <c r="I18893">
        <v>1</v>
      </c>
      <c r="J18893">
        <v>1</v>
      </c>
      <c r="K18893">
        <v>1</v>
      </c>
      <c r="M18893" t="s">
        <v>468</v>
      </c>
    </row>
    <row r="18894" spans="1:13" hidden="1">
      <c r="A18894" t="s">
        <v>303</v>
      </c>
      <c r="B18894" t="s">
        <v>504</v>
      </c>
      <c r="C18894" t="s">
        <v>285</v>
      </c>
      <c r="D18894">
        <v>1</v>
      </c>
      <c r="E18894">
        <v>1</v>
      </c>
      <c r="F18894">
        <v>1</v>
      </c>
      <c r="G18894">
        <v>1</v>
      </c>
      <c r="H18894">
        <v>1</v>
      </c>
      <c r="I18894">
        <v>1</v>
      </c>
      <c r="J18894">
        <v>1</v>
      </c>
      <c r="K18894">
        <v>1</v>
      </c>
      <c r="M18894" t="s">
        <v>468</v>
      </c>
    </row>
    <row r="18895" spans="1:13" hidden="1">
      <c r="A18895" t="s">
        <v>303</v>
      </c>
      <c r="B18895" t="s">
        <v>504</v>
      </c>
      <c r="C18895" t="s">
        <v>286</v>
      </c>
      <c r="D18895">
        <v>1</v>
      </c>
      <c r="E18895">
        <v>1</v>
      </c>
      <c r="F18895">
        <v>1</v>
      </c>
      <c r="G18895">
        <v>1</v>
      </c>
      <c r="H18895">
        <v>1</v>
      </c>
      <c r="I18895">
        <v>1</v>
      </c>
      <c r="J18895">
        <v>1</v>
      </c>
      <c r="K18895">
        <v>1</v>
      </c>
      <c r="M18895" t="s">
        <v>468</v>
      </c>
    </row>
    <row r="18896" spans="1:13" hidden="1">
      <c r="A18896" t="s">
        <v>303</v>
      </c>
      <c r="B18896" t="s">
        <v>504</v>
      </c>
      <c r="C18896" t="s">
        <v>287</v>
      </c>
      <c r="D18896">
        <v>1</v>
      </c>
      <c r="E18896">
        <v>1</v>
      </c>
      <c r="F18896">
        <v>1</v>
      </c>
      <c r="G18896">
        <v>1</v>
      </c>
      <c r="H18896">
        <v>1</v>
      </c>
      <c r="I18896">
        <v>1</v>
      </c>
      <c r="J18896">
        <v>1</v>
      </c>
      <c r="K18896">
        <v>1</v>
      </c>
      <c r="M18896" t="s">
        <v>468</v>
      </c>
    </row>
    <row r="18897" spans="1:13" hidden="1">
      <c r="A18897" t="s">
        <v>303</v>
      </c>
      <c r="B18897" t="s">
        <v>504</v>
      </c>
      <c r="C18897" t="s">
        <v>288</v>
      </c>
      <c r="D18897">
        <v>1</v>
      </c>
      <c r="E18897">
        <v>1</v>
      </c>
      <c r="F18897">
        <v>1</v>
      </c>
      <c r="G18897">
        <v>1</v>
      </c>
      <c r="H18897">
        <v>1</v>
      </c>
      <c r="I18897">
        <v>1</v>
      </c>
      <c r="J18897">
        <v>1</v>
      </c>
      <c r="K18897">
        <v>1</v>
      </c>
      <c r="M18897" t="s">
        <v>468</v>
      </c>
    </row>
    <row r="18898" spans="1:13" hidden="1">
      <c r="A18898" t="s">
        <v>303</v>
      </c>
      <c r="B18898" t="s">
        <v>504</v>
      </c>
      <c r="C18898" t="s">
        <v>289</v>
      </c>
      <c r="D18898">
        <v>1</v>
      </c>
      <c r="E18898">
        <v>1</v>
      </c>
      <c r="F18898">
        <v>1</v>
      </c>
      <c r="G18898">
        <v>1</v>
      </c>
      <c r="H18898">
        <v>1</v>
      </c>
      <c r="I18898">
        <v>1</v>
      </c>
      <c r="J18898">
        <v>1</v>
      </c>
      <c r="K18898">
        <v>1</v>
      </c>
      <c r="M18898" t="s">
        <v>468</v>
      </c>
    </row>
    <row r="18899" spans="1:13" hidden="1">
      <c r="A18899" t="s">
        <v>303</v>
      </c>
      <c r="B18899" t="s">
        <v>504</v>
      </c>
      <c r="C18899" t="s">
        <v>290</v>
      </c>
      <c r="D18899">
        <v>1</v>
      </c>
      <c r="E18899">
        <v>1</v>
      </c>
      <c r="F18899">
        <v>1</v>
      </c>
      <c r="G18899">
        <v>1</v>
      </c>
      <c r="H18899">
        <v>1</v>
      </c>
      <c r="I18899">
        <v>1</v>
      </c>
      <c r="J18899">
        <v>1</v>
      </c>
      <c r="K18899">
        <v>1</v>
      </c>
      <c r="M18899" t="s">
        <v>468</v>
      </c>
    </row>
    <row r="18900" spans="1:13" hidden="1">
      <c r="A18900" t="s">
        <v>303</v>
      </c>
      <c r="B18900" t="s">
        <v>504</v>
      </c>
      <c r="C18900" t="s">
        <v>291</v>
      </c>
      <c r="D18900">
        <v>1</v>
      </c>
      <c r="E18900">
        <v>1</v>
      </c>
      <c r="F18900">
        <v>1</v>
      </c>
      <c r="G18900">
        <v>1</v>
      </c>
      <c r="H18900">
        <v>1</v>
      </c>
      <c r="I18900">
        <v>1</v>
      </c>
      <c r="J18900">
        <v>1</v>
      </c>
      <c r="K18900">
        <v>1</v>
      </c>
      <c r="M18900" t="s">
        <v>468</v>
      </c>
    </row>
    <row r="18901" spans="1:13" hidden="1">
      <c r="A18901" t="s">
        <v>303</v>
      </c>
      <c r="B18901" t="s">
        <v>504</v>
      </c>
      <c r="C18901" t="s">
        <v>292</v>
      </c>
      <c r="D18901">
        <v>1</v>
      </c>
      <c r="E18901">
        <v>1</v>
      </c>
      <c r="F18901">
        <v>1</v>
      </c>
      <c r="G18901">
        <v>1</v>
      </c>
      <c r="H18901">
        <v>1</v>
      </c>
      <c r="I18901">
        <v>1</v>
      </c>
      <c r="J18901">
        <v>1</v>
      </c>
      <c r="K18901">
        <v>1</v>
      </c>
      <c r="M18901" t="s">
        <v>468</v>
      </c>
    </row>
    <row r="18902" spans="1:13" hidden="1">
      <c r="A18902" t="s">
        <v>304</v>
      </c>
      <c r="B18902" t="s">
        <v>504</v>
      </c>
      <c r="C18902" t="s">
        <v>278</v>
      </c>
      <c r="D18902">
        <v>1</v>
      </c>
      <c r="E18902">
        <v>1</v>
      </c>
      <c r="F18902">
        <v>1</v>
      </c>
      <c r="G18902">
        <v>1</v>
      </c>
      <c r="H18902">
        <v>1</v>
      </c>
      <c r="I18902">
        <v>1</v>
      </c>
      <c r="J18902">
        <v>1</v>
      </c>
      <c r="K18902">
        <v>1</v>
      </c>
      <c r="M18902" t="s">
        <v>468</v>
      </c>
    </row>
    <row r="18903" spans="1:13" hidden="1">
      <c r="A18903" t="s">
        <v>304</v>
      </c>
      <c r="B18903" t="s">
        <v>504</v>
      </c>
      <c r="C18903" t="s">
        <v>279</v>
      </c>
      <c r="D18903">
        <v>1</v>
      </c>
      <c r="E18903">
        <v>1</v>
      </c>
      <c r="F18903">
        <v>1</v>
      </c>
      <c r="G18903">
        <v>1</v>
      </c>
      <c r="H18903">
        <v>1</v>
      </c>
      <c r="I18903">
        <v>1</v>
      </c>
      <c r="J18903">
        <v>1</v>
      </c>
      <c r="K18903">
        <v>1</v>
      </c>
      <c r="M18903" t="s">
        <v>468</v>
      </c>
    </row>
    <row r="18904" spans="1:13" hidden="1">
      <c r="A18904" t="s">
        <v>304</v>
      </c>
      <c r="B18904" t="s">
        <v>504</v>
      </c>
      <c r="C18904" t="s">
        <v>280</v>
      </c>
      <c r="D18904">
        <v>1</v>
      </c>
      <c r="E18904">
        <v>1</v>
      </c>
      <c r="F18904">
        <v>1</v>
      </c>
      <c r="G18904">
        <v>1</v>
      </c>
      <c r="H18904">
        <v>1</v>
      </c>
      <c r="I18904">
        <v>1</v>
      </c>
      <c r="J18904">
        <v>1</v>
      </c>
      <c r="K18904">
        <v>1</v>
      </c>
      <c r="M18904" t="s">
        <v>468</v>
      </c>
    </row>
    <row r="18905" spans="1:13" hidden="1">
      <c r="A18905" t="s">
        <v>304</v>
      </c>
      <c r="B18905" t="s">
        <v>504</v>
      </c>
      <c r="C18905" t="s">
        <v>277</v>
      </c>
      <c r="D18905">
        <v>1</v>
      </c>
      <c r="E18905">
        <v>1</v>
      </c>
      <c r="F18905">
        <v>1</v>
      </c>
      <c r="G18905">
        <v>1</v>
      </c>
      <c r="H18905">
        <v>1</v>
      </c>
      <c r="I18905">
        <v>1</v>
      </c>
      <c r="J18905">
        <v>1</v>
      </c>
      <c r="K18905">
        <v>1</v>
      </c>
      <c r="M18905" t="s">
        <v>468</v>
      </c>
    </row>
    <row r="18906" spans="1:13" hidden="1">
      <c r="A18906" t="s">
        <v>304</v>
      </c>
      <c r="B18906" t="s">
        <v>504</v>
      </c>
      <c r="C18906" t="s">
        <v>281</v>
      </c>
      <c r="D18906">
        <v>1</v>
      </c>
      <c r="E18906">
        <v>1</v>
      </c>
      <c r="F18906">
        <v>1</v>
      </c>
      <c r="G18906">
        <v>1</v>
      </c>
      <c r="H18906">
        <v>1</v>
      </c>
      <c r="I18906">
        <v>1</v>
      </c>
      <c r="J18906">
        <v>1</v>
      </c>
      <c r="K18906">
        <v>1</v>
      </c>
      <c r="M18906" t="s">
        <v>468</v>
      </c>
    </row>
    <row r="18907" spans="1:13" hidden="1">
      <c r="A18907" t="s">
        <v>304</v>
      </c>
      <c r="B18907" t="s">
        <v>504</v>
      </c>
      <c r="C18907" t="s">
        <v>282</v>
      </c>
      <c r="D18907">
        <v>1</v>
      </c>
      <c r="E18907">
        <v>1</v>
      </c>
      <c r="F18907">
        <v>1</v>
      </c>
      <c r="G18907">
        <v>1</v>
      </c>
      <c r="H18907">
        <v>1</v>
      </c>
      <c r="I18907">
        <v>1</v>
      </c>
      <c r="J18907">
        <v>1</v>
      </c>
      <c r="K18907">
        <v>1</v>
      </c>
      <c r="M18907" t="s">
        <v>468</v>
      </c>
    </row>
    <row r="18908" spans="1:13" hidden="1">
      <c r="A18908" t="s">
        <v>304</v>
      </c>
      <c r="B18908" t="s">
        <v>504</v>
      </c>
      <c r="C18908" t="s">
        <v>283</v>
      </c>
      <c r="D18908">
        <v>1</v>
      </c>
      <c r="E18908">
        <v>1</v>
      </c>
      <c r="F18908">
        <v>1</v>
      </c>
      <c r="G18908">
        <v>1</v>
      </c>
      <c r="H18908">
        <v>1</v>
      </c>
      <c r="I18908">
        <v>1</v>
      </c>
      <c r="J18908">
        <v>1</v>
      </c>
      <c r="K18908">
        <v>1</v>
      </c>
      <c r="M18908" t="s">
        <v>468</v>
      </c>
    </row>
    <row r="18909" spans="1:13" hidden="1">
      <c r="A18909" t="s">
        <v>304</v>
      </c>
      <c r="B18909" t="s">
        <v>504</v>
      </c>
      <c r="C18909" t="s">
        <v>284</v>
      </c>
      <c r="D18909">
        <v>1</v>
      </c>
      <c r="E18909">
        <v>1</v>
      </c>
      <c r="F18909">
        <v>1</v>
      </c>
      <c r="G18909">
        <v>1</v>
      </c>
      <c r="H18909">
        <v>1</v>
      </c>
      <c r="I18909">
        <v>1</v>
      </c>
      <c r="J18909">
        <v>1</v>
      </c>
      <c r="K18909">
        <v>1</v>
      </c>
      <c r="M18909" t="s">
        <v>468</v>
      </c>
    </row>
    <row r="18910" spans="1:13" hidden="1">
      <c r="A18910" t="s">
        <v>304</v>
      </c>
      <c r="B18910" t="s">
        <v>504</v>
      </c>
      <c r="C18910" t="s">
        <v>285</v>
      </c>
      <c r="D18910">
        <v>1</v>
      </c>
      <c r="E18910">
        <v>1</v>
      </c>
      <c r="F18910">
        <v>1</v>
      </c>
      <c r="G18910">
        <v>1</v>
      </c>
      <c r="H18910">
        <v>1</v>
      </c>
      <c r="I18910">
        <v>1</v>
      </c>
      <c r="J18910">
        <v>1</v>
      </c>
      <c r="K18910">
        <v>1</v>
      </c>
      <c r="M18910" t="s">
        <v>468</v>
      </c>
    </row>
    <row r="18911" spans="1:13" hidden="1">
      <c r="A18911" t="s">
        <v>304</v>
      </c>
      <c r="B18911" t="s">
        <v>504</v>
      </c>
      <c r="C18911" t="s">
        <v>286</v>
      </c>
      <c r="D18911">
        <v>1</v>
      </c>
      <c r="E18911">
        <v>1</v>
      </c>
      <c r="F18911">
        <v>1</v>
      </c>
      <c r="G18911">
        <v>1</v>
      </c>
      <c r="H18911">
        <v>1</v>
      </c>
      <c r="I18911">
        <v>1</v>
      </c>
      <c r="J18911">
        <v>1</v>
      </c>
      <c r="K18911">
        <v>1</v>
      </c>
      <c r="M18911" t="s">
        <v>468</v>
      </c>
    </row>
    <row r="18912" spans="1:13" hidden="1">
      <c r="A18912" t="s">
        <v>304</v>
      </c>
      <c r="B18912" t="s">
        <v>504</v>
      </c>
      <c r="C18912" t="s">
        <v>287</v>
      </c>
      <c r="D18912">
        <v>1</v>
      </c>
      <c r="E18912">
        <v>1</v>
      </c>
      <c r="F18912">
        <v>1</v>
      </c>
      <c r="G18912">
        <v>1</v>
      </c>
      <c r="H18912">
        <v>1</v>
      </c>
      <c r="I18912">
        <v>1</v>
      </c>
      <c r="J18912">
        <v>1</v>
      </c>
      <c r="K18912">
        <v>1</v>
      </c>
      <c r="M18912" t="s">
        <v>468</v>
      </c>
    </row>
    <row r="18913" spans="1:13" hidden="1">
      <c r="A18913" t="s">
        <v>304</v>
      </c>
      <c r="B18913" t="s">
        <v>504</v>
      </c>
      <c r="C18913" t="s">
        <v>288</v>
      </c>
      <c r="D18913">
        <v>1</v>
      </c>
      <c r="E18913">
        <v>1</v>
      </c>
      <c r="F18913">
        <v>1</v>
      </c>
      <c r="G18913">
        <v>1</v>
      </c>
      <c r="H18913">
        <v>1</v>
      </c>
      <c r="I18913">
        <v>1</v>
      </c>
      <c r="J18913">
        <v>1</v>
      </c>
      <c r="K18913">
        <v>1</v>
      </c>
      <c r="M18913" t="s">
        <v>468</v>
      </c>
    </row>
    <row r="18914" spans="1:13" hidden="1">
      <c r="A18914" t="s">
        <v>304</v>
      </c>
      <c r="B18914" t="s">
        <v>504</v>
      </c>
      <c r="C18914" t="s">
        <v>289</v>
      </c>
      <c r="D18914">
        <v>1</v>
      </c>
      <c r="E18914">
        <v>1</v>
      </c>
      <c r="F18914">
        <v>1</v>
      </c>
      <c r="G18914">
        <v>1</v>
      </c>
      <c r="H18914">
        <v>1</v>
      </c>
      <c r="I18914">
        <v>1</v>
      </c>
      <c r="J18914">
        <v>1</v>
      </c>
      <c r="K18914">
        <v>1</v>
      </c>
      <c r="M18914" t="s">
        <v>468</v>
      </c>
    </row>
    <row r="18915" spans="1:13" hidden="1">
      <c r="A18915" t="s">
        <v>304</v>
      </c>
      <c r="B18915" t="s">
        <v>504</v>
      </c>
      <c r="C18915" t="s">
        <v>290</v>
      </c>
      <c r="D18915">
        <v>1</v>
      </c>
      <c r="E18915">
        <v>1</v>
      </c>
      <c r="F18915">
        <v>1</v>
      </c>
      <c r="G18915">
        <v>1</v>
      </c>
      <c r="H18915">
        <v>1</v>
      </c>
      <c r="I18915">
        <v>1</v>
      </c>
      <c r="J18915">
        <v>1</v>
      </c>
      <c r="K18915">
        <v>1</v>
      </c>
      <c r="M18915" t="s">
        <v>468</v>
      </c>
    </row>
    <row r="18916" spans="1:13" hidden="1">
      <c r="A18916" t="s">
        <v>304</v>
      </c>
      <c r="B18916" t="s">
        <v>504</v>
      </c>
      <c r="C18916" t="s">
        <v>291</v>
      </c>
      <c r="D18916">
        <v>1</v>
      </c>
      <c r="E18916">
        <v>1</v>
      </c>
      <c r="F18916">
        <v>1</v>
      </c>
      <c r="G18916">
        <v>1</v>
      </c>
      <c r="H18916">
        <v>1</v>
      </c>
      <c r="I18916">
        <v>1</v>
      </c>
      <c r="J18916">
        <v>1</v>
      </c>
      <c r="K18916">
        <v>1</v>
      </c>
      <c r="M18916" t="s">
        <v>468</v>
      </c>
    </row>
    <row r="18917" spans="1:13" hidden="1">
      <c r="A18917" t="s">
        <v>304</v>
      </c>
      <c r="B18917" t="s">
        <v>504</v>
      </c>
      <c r="C18917" t="s">
        <v>292</v>
      </c>
      <c r="D18917">
        <v>1</v>
      </c>
      <c r="E18917">
        <v>1</v>
      </c>
      <c r="F18917">
        <v>1</v>
      </c>
      <c r="G18917">
        <v>1</v>
      </c>
      <c r="H18917">
        <v>1</v>
      </c>
      <c r="I18917">
        <v>1</v>
      </c>
      <c r="J18917">
        <v>1</v>
      </c>
      <c r="K18917">
        <v>1</v>
      </c>
      <c r="M18917" t="s">
        <v>468</v>
      </c>
    </row>
    <row r="18918" spans="1:13" hidden="1">
      <c r="A18918" t="s">
        <v>305</v>
      </c>
      <c r="B18918" t="s">
        <v>504</v>
      </c>
      <c r="C18918" t="s">
        <v>278</v>
      </c>
      <c r="D18918">
        <v>1</v>
      </c>
      <c r="E18918">
        <v>1</v>
      </c>
      <c r="F18918">
        <v>1</v>
      </c>
      <c r="G18918">
        <v>1</v>
      </c>
      <c r="H18918">
        <v>1</v>
      </c>
      <c r="I18918">
        <v>1</v>
      </c>
      <c r="J18918">
        <v>1</v>
      </c>
      <c r="K18918">
        <v>1</v>
      </c>
      <c r="M18918" t="s">
        <v>468</v>
      </c>
    </row>
    <row r="18919" spans="1:13" hidden="1">
      <c r="A18919" t="s">
        <v>305</v>
      </c>
      <c r="B18919" t="s">
        <v>504</v>
      </c>
      <c r="C18919" t="s">
        <v>279</v>
      </c>
      <c r="D18919">
        <v>1</v>
      </c>
      <c r="E18919">
        <v>1</v>
      </c>
      <c r="F18919">
        <v>1</v>
      </c>
      <c r="G18919">
        <v>1</v>
      </c>
      <c r="H18919">
        <v>1</v>
      </c>
      <c r="I18919">
        <v>1</v>
      </c>
      <c r="J18919">
        <v>1</v>
      </c>
      <c r="K18919">
        <v>1</v>
      </c>
      <c r="M18919" t="s">
        <v>468</v>
      </c>
    </row>
    <row r="18920" spans="1:13" hidden="1">
      <c r="A18920" t="s">
        <v>305</v>
      </c>
      <c r="B18920" t="s">
        <v>504</v>
      </c>
      <c r="C18920" t="s">
        <v>280</v>
      </c>
      <c r="D18920">
        <v>1</v>
      </c>
      <c r="E18920">
        <v>1</v>
      </c>
      <c r="F18920">
        <v>1</v>
      </c>
      <c r="G18920">
        <v>1</v>
      </c>
      <c r="H18920">
        <v>1</v>
      </c>
      <c r="I18920">
        <v>1</v>
      </c>
      <c r="J18920">
        <v>1</v>
      </c>
      <c r="K18920">
        <v>1</v>
      </c>
      <c r="M18920" t="s">
        <v>468</v>
      </c>
    </row>
    <row r="18921" spans="1:13" hidden="1">
      <c r="A18921" t="s">
        <v>305</v>
      </c>
      <c r="B18921" t="s">
        <v>504</v>
      </c>
      <c r="C18921" t="s">
        <v>277</v>
      </c>
      <c r="D18921">
        <v>1</v>
      </c>
      <c r="E18921">
        <v>1</v>
      </c>
      <c r="F18921">
        <v>1</v>
      </c>
      <c r="G18921">
        <v>1</v>
      </c>
      <c r="H18921">
        <v>1</v>
      </c>
      <c r="I18921">
        <v>1</v>
      </c>
      <c r="J18921">
        <v>1</v>
      </c>
      <c r="K18921">
        <v>1</v>
      </c>
      <c r="M18921" t="s">
        <v>468</v>
      </c>
    </row>
    <row r="18922" spans="1:13" hidden="1">
      <c r="A18922" t="s">
        <v>305</v>
      </c>
      <c r="B18922" t="s">
        <v>504</v>
      </c>
      <c r="C18922" t="s">
        <v>281</v>
      </c>
      <c r="D18922">
        <v>1</v>
      </c>
      <c r="E18922">
        <v>1</v>
      </c>
      <c r="F18922">
        <v>1</v>
      </c>
      <c r="G18922">
        <v>1</v>
      </c>
      <c r="H18922">
        <v>1</v>
      </c>
      <c r="I18922">
        <v>1</v>
      </c>
      <c r="J18922">
        <v>1</v>
      </c>
      <c r="K18922">
        <v>1</v>
      </c>
      <c r="M18922" t="s">
        <v>468</v>
      </c>
    </row>
    <row r="18923" spans="1:13" hidden="1">
      <c r="A18923" t="s">
        <v>305</v>
      </c>
      <c r="B18923" t="s">
        <v>504</v>
      </c>
      <c r="C18923" t="s">
        <v>282</v>
      </c>
      <c r="D18923">
        <v>1</v>
      </c>
      <c r="E18923">
        <v>1</v>
      </c>
      <c r="F18923">
        <v>1</v>
      </c>
      <c r="G18923">
        <v>1</v>
      </c>
      <c r="H18923">
        <v>1</v>
      </c>
      <c r="I18923">
        <v>1</v>
      </c>
      <c r="J18923">
        <v>1</v>
      </c>
      <c r="K18923">
        <v>1</v>
      </c>
      <c r="M18923" t="s">
        <v>468</v>
      </c>
    </row>
    <row r="18924" spans="1:13" hidden="1">
      <c r="A18924" t="s">
        <v>305</v>
      </c>
      <c r="B18924" t="s">
        <v>504</v>
      </c>
      <c r="C18924" t="s">
        <v>283</v>
      </c>
      <c r="D18924">
        <v>1</v>
      </c>
      <c r="E18924">
        <v>1</v>
      </c>
      <c r="F18924">
        <v>1</v>
      </c>
      <c r="G18924">
        <v>1</v>
      </c>
      <c r="H18924">
        <v>1</v>
      </c>
      <c r="I18924">
        <v>1</v>
      </c>
      <c r="J18924">
        <v>1</v>
      </c>
      <c r="K18924">
        <v>1</v>
      </c>
      <c r="M18924" t="s">
        <v>468</v>
      </c>
    </row>
    <row r="18925" spans="1:13" hidden="1">
      <c r="A18925" t="s">
        <v>305</v>
      </c>
      <c r="B18925" t="s">
        <v>504</v>
      </c>
      <c r="C18925" t="s">
        <v>284</v>
      </c>
      <c r="D18925">
        <v>1</v>
      </c>
      <c r="E18925">
        <v>1</v>
      </c>
      <c r="F18925">
        <v>1</v>
      </c>
      <c r="G18925">
        <v>1</v>
      </c>
      <c r="H18925">
        <v>1</v>
      </c>
      <c r="I18925">
        <v>1</v>
      </c>
      <c r="J18925">
        <v>1</v>
      </c>
      <c r="K18925">
        <v>1</v>
      </c>
      <c r="M18925" t="s">
        <v>468</v>
      </c>
    </row>
    <row r="18926" spans="1:13" hidden="1">
      <c r="A18926" t="s">
        <v>305</v>
      </c>
      <c r="B18926" t="s">
        <v>504</v>
      </c>
      <c r="C18926" t="s">
        <v>285</v>
      </c>
      <c r="D18926">
        <v>1</v>
      </c>
      <c r="E18926">
        <v>1</v>
      </c>
      <c r="F18926">
        <v>1</v>
      </c>
      <c r="G18926">
        <v>1</v>
      </c>
      <c r="H18926">
        <v>1</v>
      </c>
      <c r="I18926">
        <v>1</v>
      </c>
      <c r="J18926">
        <v>1</v>
      </c>
      <c r="K18926">
        <v>1</v>
      </c>
      <c r="M18926" t="s">
        <v>468</v>
      </c>
    </row>
    <row r="18927" spans="1:13" hidden="1">
      <c r="A18927" t="s">
        <v>305</v>
      </c>
      <c r="B18927" t="s">
        <v>504</v>
      </c>
      <c r="C18927" t="s">
        <v>286</v>
      </c>
      <c r="D18927">
        <v>1</v>
      </c>
      <c r="E18927">
        <v>1</v>
      </c>
      <c r="F18927">
        <v>1</v>
      </c>
      <c r="G18927">
        <v>1</v>
      </c>
      <c r="H18927">
        <v>1</v>
      </c>
      <c r="I18927">
        <v>1</v>
      </c>
      <c r="J18927">
        <v>1</v>
      </c>
      <c r="K18927">
        <v>1</v>
      </c>
      <c r="M18927" t="s">
        <v>468</v>
      </c>
    </row>
    <row r="18928" spans="1:13" hidden="1">
      <c r="A18928" t="s">
        <v>305</v>
      </c>
      <c r="B18928" t="s">
        <v>504</v>
      </c>
      <c r="C18928" t="s">
        <v>287</v>
      </c>
      <c r="D18928">
        <v>1</v>
      </c>
      <c r="E18928">
        <v>1</v>
      </c>
      <c r="F18928">
        <v>1</v>
      </c>
      <c r="G18928">
        <v>1</v>
      </c>
      <c r="H18928">
        <v>1</v>
      </c>
      <c r="I18928">
        <v>1</v>
      </c>
      <c r="J18928">
        <v>1</v>
      </c>
      <c r="K18928">
        <v>1</v>
      </c>
      <c r="M18928" t="s">
        <v>468</v>
      </c>
    </row>
    <row r="18929" spans="1:13" hidden="1">
      <c r="A18929" t="s">
        <v>305</v>
      </c>
      <c r="B18929" t="s">
        <v>504</v>
      </c>
      <c r="C18929" t="s">
        <v>288</v>
      </c>
      <c r="D18929">
        <v>1</v>
      </c>
      <c r="E18929">
        <v>1</v>
      </c>
      <c r="F18929">
        <v>1</v>
      </c>
      <c r="G18929">
        <v>1</v>
      </c>
      <c r="H18929">
        <v>1</v>
      </c>
      <c r="I18929">
        <v>1</v>
      </c>
      <c r="J18929">
        <v>1</v>
      </c>
      <c r="K18929">
        <v>1</v>
      </c>
      <c r="M18929" t="s">
        <v>468</v>
      </c>
    </row>
    <row r="18930" spans="1:13" hidden="1">
      <c r="A18930" t="s">
        <v>305</v>
      </c>
      <c r="B18930" t="s">
        <v>504</v>
      </c>
      <c r="C18930" t="s">
        <v>289</v>
      </c>
      <c r="D18930">
        <v>1</v>
      </c>
      <c r="E18930">
        <v>1</v>
      </c>
      <c r="F18930">
        <v>1</v>
      </c>
      <c r="G18930">
        <v>1</v>
      </c>
      <c r="H18930">
        <v>1</v>
      </c>
      <c r="I18930">
        <v>1</v>
      </c>
      <c r="J18930">
        <v>1</v>
      </c>
      <c r="K18930">
        <v>1</v>
      </c>
      <c r="M18930" t="s">
        <v>468</v>
      </c>
    </row>
    <row r="18931" spans="1:13" hidden="1">
      <c r="A18931" t="s">
        <v>305</v>
      </c>
      <c r="B18931" t="s">
        <v>504</v>
      </c>
      <c r="C18931" t="s">
        <v>290</v>
      </c>
      <c r="D18931">
        <v>1</v>
      </c>
      <c r="E18931">
        <v>1</v>
      </c>
      <c r="F18931">
        <v>1</v>
      </c>
      <c r="G18931">
        <v>1</v>
      </c>
      <c r="H18931">
        <v>1</v>
      </c>
      <c r="I18931">
        <v>1</v>
      </c>
      <c r="J18931">
        <v>1</v>
      </c>
      <c r="K18931">
        <v>1</v>
      </c>
      <c r="M18931" t="s">
        <v>468</v>
      </c>
    </row>
    <row r="18932" spans="1:13" hidden="1">
      <c r="A18932" t="s">
        <v>305</v>
      </c>
      <c r="B18932" t="s">
        <v>504</v>
      </c>
      <c r="C18932" t="s">
        <v>291</v>
      </c>
      <c r="D18932">
        <v>1</v>
      </c>
      <c r="E18932">
        <v>1</v>
      </c>
      <c r="F18932">
        <v>1</v>
      </c>
      <c r="G18932">
        <v>1</v>
      </c>
      <c r="H18932">
        <v>1</v>
      </c>
      <c r="I18932">
        <v>1</v>
      </c>
      <c r="J18932">
        <v>1</v>
      </c>
      <c r="K18932">
        <v>1</v>
      </c>
      <c r="M18932" t="s">
        <v>468</v>
      </c>
    </row>
    <row r="18933" spans="1:13" hidden="1">
      <c r="A18933" t="s">
        <v>305</v>
      </c>
      <c r="B18933" t="s">
        <v>504</v>
      </c>
      <c r="C18933" t="s">
        <v>292</v>
      </c>
      <c r="D18933">
        <v>1</v>
      </c>
      <c r="E18933">
        <v>1</v>
      </c>
      <c r="F18933">
        <v>1</v>
      </c>
      <c r="G18933">
        <v>1</v>
      </c>
      <c r="H18933">
        <v>1</v>
      </c>
      <c r="I18933">
        <v>1</v>
      </c>
      <c r="J18933">
        <v>1</v>
      </c>
      <c r="K18933">
        <v>1</v>
      </c>
      <c r="M18933" t="s">
        <v>468</v>
      </c>
    </row>
    <row r="18934" spans="1:13" hidden="1">
      <c r="A18934" t="s">
        <v>306</v>
      </c>
      <c r="B18934" t="s">
        <v>504</v>
      </c>
      <c r="C18934" t="s">
        <v>278</v>
      </c>
      <c r="D18934">
        <v>1</v>
      </c>
      <c r="E18934">
        <v>1</v>
      </c>
      <c r="F18934">
        <v>1</v>
      </c>
      <c r="G18934">
        <v>1</v>
      </c>
      <c r="H18934">
        <v>1</v>
      </c>
      <c r="I18934">
        <v>1</v>
      </c>
      <c r="J18934">
        <v>1</v>
      </c>
      <c r="K18934">
        <v>1</v>
      </c>
      <c r="M18934" t="s">
        <v>468</v>
      </c>
    </row>
    <row r="18935" spans="1:13" hidden="1">
      <c r="A18935" t="s">
        <v>306</v>
      </c>
      <c r="B18935" t="s">
        <v>504</v>
      </c>
      <c r="C18935" t="s">
        <v>279</v>
      </c>
      <c r="D18935">
        <v>1</v>
      </c>
      <c r="E18935">
        <v>1</v>
      </c>
      <c r="F18935">
        <v>1</v>
      </c>
      <c r="G18935">
        <v>1</v>
      </c>
      <c r="H18935">
        <v>1</v>
      </c>
      <c r="I18935">
        <v>1</v>
      </c>
      <c r="J18935">
        <v>1</v>
      </c>
      <c r="K18935">
        <v>1</v>
      </c>
      <c r="M18935" t="s">
        <v>468</v>
      </c>
    </row>
    <row r="18936" spans="1:13" hidden="1">
      <c r="A18936" t="s">
        <v>306</v>
      </c>
      <c r="B18936" t="s">
        <v>504</v>
      </c>
      <c r="C18936" t="s">
        <v>280</v>
      </c>
      <c r="D18936">
        <v>1</v>
      </c>
      <c r="E18936">
        <v>1</v>
      </c>
      <c r="F18936">
        <v>1</v>
      </c>
      <c r="G18936">
        <v>1</v>
      </c>
      <c r="H18936">
        <v>1</v>
      </c>
      <c r="I18936">
        <v>1</v>
      </c>
      <c r="J18936">
        <v>1</v>
      </c>
      <c r="K18936">
        <v>1</v>
      </c>
      <c r="M18936" t="s">
        <v>468</v>
      </c>
    </row>
    <row r="18937" spans="1:13" hidden="1">
      <c r="A18937" t="s">
        <v>306</v>
      </c>
      <c r="B18937" t="s">
        <v>504</v>
      </c>
      <c r="C18937" t="s">
        <v>277</v>
      </c>
      <c r="D18937">
        <v>1</v>
      </c>
      <c r="E18937">
        <v>1</v>
      </c>
      <c r="F18937">
        <v>1</v>
      </c>
      <c r="G18937">
        <v>1</v>
      </c>
      <c r="H18937">
        <v>1</v>
      </c>
      <c r="I18937">
        <v>1</v>
      </c>
      <c r="J18937">
        <v>1</v>
      </c>
      <c r="K18937">
        <v>1</v>
      </c>
      <c r="M18937" t="s">
        <v>468</v>
      </c>
    </row>
    <row r="18938" spans="1:13" hidden="1">
      <c r="A18938" t="s">
        <v>306</v>
      </c>
      <c r="B18938" t="s">
        <v>504</v>
      </c>
      <c r="C18938" t="s">
        <v>281</v>
      </c>
      <c r="D18938">
        <v>1</v>
      </c>
      <c r="E18938">
        <v>1</v>
      </c>
      <c r="F18938">
        <v>1</v>
      </c>
      <c r="G18938">
        <v>1</v>
      </c>
      <c r="H18938">
        <v>1</v>
      </c>
      <c r="I18938">
        <v>1</v>
      </c>
      <c r="J18938">
        <v>1</v>
      </c>
      <c r="K18938">
        <v>1</v>
      </c>
      <c r="M18938" t="s">
        <v>468</v>
      </c>
    </row>
    <row r="18939" spans="1:13" hidden="1">
      <c r="A18939" t="s">
        <v>306</v>
      </c>
      <c r="B18939" t="s">
        <v>504</v>
      </c>
      <c r="C18939" t="s">
        <v>282</v>
      </c>
      <c r="D18939">
        <v>1</v>
      </c>
      <c r="E18939">
        <v>1</v>
      </c>
      <c r="F18939">
        <v>1</v>
      </c>
      <c r="G18939">
        <v>1</v>
      </c>
      <c r="H18939">
        <v>1</v>
      </c>
      <c r="I18939">
        <v>1</v>
      </c>
      <c r="J18939">
        <v>1</v>
      </c>
      <c r="K18939">
        <v>1</v>
      </c>
      <c r="M18939" t="s">
        <v>468</v>
      </c>
    </row>
    <row r="18940" spans="1:13" hidden="1">
      <c r="A18940" t="s">
        <v>306</v>
      </c>
      <c r="B18940" t="s">
        <v>504</v>
      </c>
      <c r="C18940" t="s">
        <v>283</v>
      </c>
      <c r="D18940">
        <v>1</v>
      </c>
      <c r="E18940">
        <v>1</v>
      </c>
      <c r="F18940">
        <v>1</v>
      </c>
      <c r="G18940">
        <v>1</v>
      </c>
      <c r="H18940">
        <v>1</v>
      </c>
      <c r="I18940">
        <v>1</v>
      </c>
      <c r="J18940">
        <v>1</v>
      </c>
      <c r="K18940">
        <v>1</v>
      </c>
      <c r="M18940" t="s">
        <v>468</v>
      </c>
    </row>
    <row r="18941" spans="1:13" hidden="1">
      <c r="A18941" t="s">
        <v>306</v>
      </c>
      <c r="B18941" t="s">
        <v>504</v>
      </c>
      <c r="C18941" t="s">
        <v>284</v>
      </c>
      <c r="D18941">
        <v>1</v>
      </c>
      <c r="E18941">
        <v>1</v>
      </c>
      <c r="F18941">
        <v>1</v>
      </c>
      <c r="G18941">
        <v>1</v>
      </c>
      <c r="H18941">
        <v>1</v>
      </c>
      <c r="I18941">
        <v>1</v>
      </c>
      <c r="J18941">
        <v>1</v>
      </c>
      <c r="K18941">
        <v>1</v>
      </c>
      <c r="M18941" t="s">
        <v>468</v>
      </c>
    </row>
    <row r="18942" spans="1:13" hidden="1">
      <c r="A18942" t="s">
        <v>306</v>
      </c>
      <c r="B18942" t="s">
        <v>504</v>
      </c>
      <c r="C18942" t="s">
        <v>285</v>
      </c>
      <c r="D18942">
        <v>1</v>
      </c>
      <c r="E18942">
        <v>1</v>
      </c>
      <c r="F18942">
        <v>1</v>
      </c>
      <c r="G18942">
        <v>1</v>
      </c>
      <c r="H18942">
        <v>1</v>
      </c>
      <c r="I18942">
        <v>1</v>
      </c>
      <c r="J18942">
        <v>1</v>
      </c>
      <c r="K18942">
        <v>1</v>
      </c>
      <c r="M18942" t="s">
        <v>468</v>
      </c>
    </row>
    <row r="18943" spans="1:13" hidden="1">
      <c r="A18943" t="s">
        <v>306</v>
      </c>
      <c r="B18943" t="s">
        <v>504</v>
      </c>
      <c r="C18943" t="s">
        <v>286</v>
      </c>
      <c r="D18943">
        <v>1</v>
      </c>
      <c r="E18943">
        <v>1</v>
      </c>
      <c r="F18943">
        <v>1</v>
      </c>
      <c r="G18943">
        <v>1</v>
      </c>
      <c r="H18943">
        <v>1</v>
      </c>
      <c r="I18943">
        <v>1</v>
      </c>
      <c r="J18943">
        <v>1</v>
      </c>
      <c r="K18943">
        <v>1</v>
      </c>
      <c r="M18943" t="s">
        <v>468</v>
      </c>
    </row>
    <row r="18944" spans="1:13" hidden="1">
      <c r="A18944" t="s">
        <v>306</v>
      </c>
      <c r="B18944" t="s">
        <v>504</v>
      </c>
      <c r="C18944" t="s">
        <v>287</v>
      </c>
      <c r="D18944">
        <v>1</v>
      </c>
      <c r="E18944">
        <v>1</v>
      </c>
      <c r="F18944">
        <v>1</v>
      </c>
      <c r="G18944">
        <v>1</v>
      </c>
      <c r="H18944">
        <v>1</v>
      </c>
      <c r="I18944">
        <v>1</v>
      </c>
      <c r="J18944">
        <v>1</v>
      </c>
      <c r="K18944">
        <v>1</v>
      </c>
      <c r="M18944" t="s">
        <v>468</v>
      </c>
    </row>
    <row r="18945" spans="1:13" hidden="1">
      <c r="A18945" t="s">
        <v>306</v>
      </c>
      <c r="B18945" t="s">
        <v>504</v>
      </c>
      <c r="C18945" t="s">
        <v>288</v>
      </c>
      <c r="D18945">
        <v>1</v>
      </c>
      <c r="E18945">
        <v>1</v>
      </c>
      <c r="F18945">
        <v>1</v>
      </c>
      <c r="G18945">
        <v>1</v>
      </c>
      <c r="H18945">
        <v>1</v>
      </c>
      <c r="I18945">
        <v>1</v>
      </c>
      <c r="J18945">
        <v>1</v>
      </c>
      <c r="K18945">
        <v>1</v>
      </c>
      <c r="M18945" t="s">
        <v>468</v>
      </c>
    </row>
    <row r="18946" spans="1:13" hidden="1">
      <c r="A18946" t="s">
        <v>306</v>
      </c>
      <c r="B18946" t="s">
        <v>504</v>
      </c>
      <c r="C18946" t="s">
        <v>289</v>
      </c>
      <c r="D18946">
        <v>1</v>
      </c>
      <c r="E18946">
        <v>1</v>
      </c>
      <c r="F18946">
        <v>1</v>
      </c>
      <c r="G18946">
        <v>1</v>
      </c>
      <c r="H18946">
        <v>1</v>
      </c>
      <c r="I18946">
        <v>1</v>
      </c>
      <c r="J18946">
        <v>1</v>
      </c>
      <c r="K18946">
        <v>1</v>
      </c>
      <c r="M18946" t="s">
        <v>468</v>
      </c>
    </row>
    <row r="18947" spans="1:13" hidden="1">
      <c r="A18947" t="s">
        <v>306</v>
      </c>
      <c r="B18947" t="s">
        <v>504</v>
      </c>
      <c r="C18947" t="s">
        <v>290</v>
      </c>
      <c r="D18947">
        <v>1</v>
      </c>
      <c r="E18947">
        <v>1</v>
      </c>
      <c r="F18947">
        <v>1</v>
      </c>
      <c r="G18947">
        <v>1</v>
      </c>
      <c r="H18947">
        <v>1</v>
      </c>
      <c r="I18947">
        <v>1</v>
      </c>
      <c r="J18947">
        <v>1</v>
      </c>
      <c r="K18947">
        <v>1</v>
      </c>
      <c r="M18947" t="s">
        <v>468</v>
      </c>
    </row>
    <row r="18948" spans="1:13" hidden="1">
      <c r="A18948" t="s">
        <v>306</v>
      </c>
      <c r="B18948" t="s">
        <v>504</v>
      </c>
      <c r="C18948" t="s">
        <v>291</v>
      </c>
      <c r="D18948">
        <v>1</v>
      </c>
      <c r="E18948">
        <v>1</v>
      </c>
      <c r="F18948">
        <v>1</v>
      </c>
      <c r="G18948">
        <v>1</v>
      </c>
      <c r="H18948">
        <v>1</v>
      </c>
      <c r="I18948">
        <v>1</v>
      </c>
      <c r="J18948">
        <v>1</v>
      </c>
      <c r="K18948">
        <v>1</v>
      </c>
      <c r="M18948" t="s">
        <v>468</v>
      </c>
    </row>
    <row r="18949" spans="1:13" hidden="1">
      <c r="A18949" t="s">
        <v>306</v>
      </c>
      <c r="B18949" t="s">
        <v>504</v>
      </c>
      <c r="C18949" t="s">
        <v>292</v>
      </c>
      <c r="D18949">
        <v>1</v>
      </c>
      <c r="E18949">
        <v>1</v>
      </c>
      <c r="F18949">
        <v>1</v>
      </c>
      <c r="G18949">
        <v>1</v>
      </c>
      <c r="H18949">
        <v>1</v>
      </c>
      <c r="I18949">
        <v>1</v>
      </c>
      <c r="J18949">
        <v>1</v>
      </c>
      <c r="K18949">
        <v>1</v>
      </c>
      <c r="M18949" t="s">
        <v>468</v>
      </c>
    </row>
    <row r="18950" spans="1:13" hidden="1">
      <c r="A18950" t="s">
        <v>307</v>
      </c>
      <c r="B18950" t="s">
        <v>504</v>
      </c>
      <c r="C18950" t="s">
        <v>278</v>
      </c>
      <c r="D18950">
        <v>1</v>
      </c>
      <c r="E18950">
        <v>1</v>
      </c>
      <c r="F18950">
        <v>1</v>
      </c>
      <c r="G18950">
        <v>1</v>
      </c>
      <c r="H18950">
        <v>1</v>
      </c>
      <c r="I18950">
        <v>1</v>
      </c>
      <c r="J18950">
        <v>1</v>
      </c>
      <c r="K18950">
        <v>1</v>
      </c>
      <c r="M18950" t="s">
        <v>468</v>
      </c>
    </row>
    <row r="18951" spans="1:13" hidden="1">
      <c r="A18951" t="s">
        <v>307</v>
      </c>
      <c r="B18951" t="s">
        <v>504</v>
      </c>
      <c r="C18951" t="s">
        <v>279</v>
      </c>
      <c r="D18951">
        <v>1</v>
      </c>
      <c r="E18951">
        <v>1</v>
      </c>
      <c r="F18951">
        <v>1</v>
      </c>
      <c r="G18951">
        <v>1</v>
      </c>
      <c r="H18951">
        <v>1</v>
      </c>
      <c r="I18951">
        <v>1</v>
      </c>
      <c r="J18951">
        <v>1</v>
      </c>
      <c r="K18951">
        <v>1</v>
      </c>
      <c r="M18951" t="s">
        <v>468</v>
      </c>
    </row>
    <row r="18952" spans="1:13" hidden="1">
      <c r="A18952" t="s">
        <v>307</v>
      </c>
      <c r="B18952" t="s">
        <v>504</v>
      </c>
      <c r="C18952" t="s">
        <v>280</v>
      </c>
      <c r="D18952">
        <v>1</v>
      </c>
      <c r="E18952">
        <v>1</v>
      </c>
      <c r="F18952">
        <v>1</v>
      </c>
      <c r="G18952">
        <v>1</v>
      </c>
      <c r="H18952">
        <v>1</v>
      </c>
      <c r="I18952">
        <v>1</v>
      </c>
      <c r="J18952">
        <v>1</v>
      </c>
      <c r="K18952">
        <v>1</v>
      </c>
      <c r="M18952" t="s">
        <v>468</v>
      </c>
    </row>
    <row r="18953" spans="1:13" hidden="1">
      <c r="A18953" t="s">
        <v>307</v>
      </c>
      <c r="B18953" t="s">
        <v>504</v>
      </c>
      <c r="C18953" t="s">
        <v>277</v>
      </c>
      <c r="D18953">
        <v>1</v>
      </c>
      <c r="E18953">
        <v>1</v>
      </c>
      <c r="F18953">
        <v>1</v>
      </c>
      <c r="G18953">
        <v>1</v>
      </c>
      <c r="H18953">
        <v>1</v>
      </c>
      <c r="I18953">
        <v>1</v>
      </c>
      <c r="J18953">
        <v>1</v>
      </c>
      <c r="K18953">
        <v>1</v>
      </c>
      <c r="M18953" t="s">
        <v>468</v>
      </c>
    </row>
    <row r="18954" spans="1:13" hidden="1">
      <c r="A18954" t="s">
        <v>307</v>
      </c>
      <c r="B18954" t="s">
        <v>504</v>
      </c>
      <c r="C18954" t="s">
        <v>281</v>
      </c>
      <c r="D18954">
        <v>1</v>
      </c>
      <c r="E18954">
        <v>1</v>
      </c>
      <c r="F18954">
        <v>1</v>
      </c>
      <c r="G18954">
        <v>1</v>
      </c>
      <c r="H18954">
        <v>1</v>
      </c>
      <c r="I18954">
        <v>1</v>
      </c>
      <c r="J18954">
        <v>1</v>
      </c>
      <c r="K18954">
        <v>1</v>
      </c>
      <c r="M18954" t="s">
        <v>468</v>
      </c>
    </row>
    <row r="18955" spans="1:13" hidden="1">
      <c r="A18955" t="s">
        <v>307</v>
      </c>
      <c r="B18955" t="s">
        <v>504</v>
      </c>
      <c r="C18955" t="s">
        <v>282</v>
      </c>
      <c r="D18955">
        <v>1</v>
      </c>
      <c r="E18955">
        <v>1</v>
      </c>
      <c r="F18955">
        <v>1</v>
      </c>
      <c r="G18955">
        <v>1</v>
      </c>
      <c r="H18955">
        <v>1</v>
      </c>
      <c r="I18955">
        <v>1</v>
      </c>
      <c r="J18955">
        <v>1</v>
      </c>
      <c r="K18955">
        <v>1</v>
      </c>
      <c r="M18955" t="s">
        <v>468</v>
      </c>
    </row>
    <row r="18956" spans="1:13" hidden="1">
      <c r="A18956" t="s">
        <v>307</v>
      </c>
      <c r="B18956" t="s">
        <v>504</v>
      </c>
      <c r="C18956" t="s">
        <v>283</v>
      </c>
      <c r="D18956">
        <v>1</v>
      </c>
      <c r="E18956">
        <v>1</v>
      </c>
      <c r="F18956">
        <v>1</v>
      </c>
      <c r="G18956">
        <v>1</v>
      </c>
      <c r="H18956">
        <v>1</v>
      </c>
      <c r="I18956">
        <v>1</v>
      </c>
      <c r="J18956">
        <v>1</v>
      </c>
      <c r="K18956">
        <v>1</v>
      </c>
      <c r="M18956" t="s">
        <v>468</v>
      </c>
    </row>
    <row r="18957" spans="1:13" hidden="1">
      <c r="A18957" t="s">
        <v>307</v>
      </c>
      <c r="B18957" t="s">
        <v>504</v>
      </c>
      <c r="C18957" t="s">
        <v>284</v>
      </c>
      <c r="D18957">
        <v>1</v>
      </c>
      <c r="E18957">
        <v>1</v>
      </c>
      <c r="F18957">
        <v>1</v>
      </c>
      <c r="G18957">
        <v>1</v>
      </c>
      <c r="H18957">
        <v>1</v>
      </c>
      <c r="I18957">
        <v>1</v>
      </c>
      <c r="J18957">
        <v>1</v>
      </c>
      <c r="K18957">
        <v>1</v>
      </c>
      <c r="M18957" t="s">
        <v>468</v>
      </c>
    </row>
    <row r="18958" spans="1:13" hidden="1">
      <c r="A18958" t="s">
        <v>307</v>
      </c>
      <c r="B18958" t="s">
        <v>504</v>
      </c>
      <c r="C18958" t="s">
        <v>285</v>
      </c>
      <c r="D18958">
        <v>1</v>
      </c>
      <c r="E18958">
        <v>1</v>
      </c>
      <c r="F18958">
        <v>1</v>
      </c>
      <c r="G18958">
        <v>1</v>
      </c>
      <c r="H18958">
        <v>1</v>
      </c>
      <c r="I18958">
        <v>1</v>
      </c>
      <c r="J18958">
        <v>1</v>
      </c>
      <c r="K18958">
        <v>1</v>
      </c>
      <c r="M18958" t="s">
        <v>468</v>
      </c>
    </row>
    <row r="18959" spans="1:13" hidden="1">
      <c r="A18959" t="s">
        <v>307</v>
      </c>
      <c r="B18959" t="s">
        <v>504</v>
      </c>
      <c r="C18959" t="s">
        <v>286</v>
      </c>
      <c r="D18959">
        <v>1</v>
      </c>
      <c r="E18959">
        <v>1</v>
      </c>
      <c r="F18959">
        <v>1</v>
      </c>
      <c r="G18959">
        <v>1</v>
      </c>
      <c r="H18959">
        <v>1</v>
      </c>
      <c r="I18959">
        <v>1</v>
      </c>
      <c r="J18959">
        <v>1</v>
      </c>
      <c r="K18959">
        <v>1</v>
      </c>
      <c r="M18959" t="s">
        <v>468</v>
      </c>
    </row>
    <row r="18960" spans="1:13" hidden="1">
      <c r="A18960" t="s">
        <v>307</v>
      </c>
      <c r="B18960" t="s">
        <v>504</v>
      </c>
      <c r="C18960" t="s">
        <v>287</v>
      </c>
      <c r="D18960">
        <v>1</v>
      </c>
      <c r="E18960">
        <v>1</v>
      </c>
      <c r="F18960">
        <v>1</v>
      </c>
      <c r="G18960">
        <v>1</v>
      </c>
      <c r="H18960">
        <v>1</v>
      </c>
      <c r="I18960">
        <v>1</v>
      </c>
      <c r="J18960">
        <v>1</v>
      </c>
      <c r="K18960">
        <v>1</v>
      </c>
      <c r="M18960" t="s">
        <v>468</v>
      </c>
    </row>
    <row r="18961" spans="1:13" hidden="1">
      <c r="A18961" t="s">
        <v>307</v>
      </c>
      <c r="B18961" t="s">
        <v>504</v>
      </c>
      <c r="C18961" t="s">
        <v>288</v>
      </c>
      <c r="D18961">
        <v>1</v>
      </c>
      <c r="E18961">
        <v>1</v>
      </c>
      <c r="F18961">
        <v>1</v>
      </c>
      <c r="G18961">
        <v>1</v>
      </c>
      <c r="H18961">
        <v>1</v>
      </c>
      <c r="I18961">
        <v>1</v>
      </c>
      <c r="J18961">
        <v>1</v>
      </c>
      <c r="K18961">
        <v>1</v>
      </c>
      <c r="M18961" t="s">
        <v>468</v>
      </c>
    </row>
    <row r="18962" spans="1:13" hidden="1">
      <c r="A18962" t="s">
        <v>307</v>
      </c>
      <c r="B18962" t="s">
        <v>504</v>
      </c>
      <c r="C18962" t="s">
        <v>289</v>
      </c>
      <c r="D18962">
        <v>1</v>
      </c>
      <c r="E18962">
        <v>1</v>
      </c>
      <c r="F18962">
        <v>1</v>
      </c>
      <c r="G18962">
        <v>1</v>
      </c>
      <c r="H18962">
        <v>1</v>
      </c>
      <c r="I18962">
        <v>1</v>
      </c>
      <c r="J18962">
        <v>1</v>
      </c>
      <c r="K18962">
        <v>1</v>
      </c>
      <c r="M18962" t="s">
        <v>468</v>
      </c>
    </row>
    <row r="18963" spans="1:13" hidden="1">
      <c r="A18963" t="s">
        <v>307</v>
      </c>
      <c r="B18963" t="s">
        <v>504</v>
      </c>
      <c r="C18963" t="s">
        <v>290</v>
      </c>
      <c r="D18963">
        <v>1</v>
      </c>
      <c r="E18963">
        <v>1</v>
      </c>
      <c r="F18963">
        <v>1</v>
      </c>
      <c r="G18963">
        <v>1</v>
      </c>
      <c r="H18963">
        <v>1</v>
      </c>
      <c r="I18963">
        <v>1</v>
      </c>
      <c r="J18963">
        <v>1</v>
      </c>
      <c r="K18963">
        <v>1</v>
      </c>
      <c r="M18963" t="s">
        <v>468</v>
      </c>
    </row>
    <row r="18964" spans="1:13" hidden="1">
      <c r="A18964" t="s">
        <v>307</v>
      </c>
      <c r="B18964" t="s">
        <v>504</v>
      </c>
      <c r="C18964" t="s">
        <v>291</v>
      </c>
      <c r="D18964">
        <v>1</v>
      </c>
      <c r="E18964">
        <v>1</v>
      </c>
      <c r="F18964">
        <v>1</v>
      </c>
      <c r="G18964">
        <v>1</v>
      </c>
      <c r="H18964">
        <v>1</v>
      </c>
      <c r="I18964">
        <v>1</v>
      </c>
      <c r="J18964">
        <v>1</v>
      </c>
      <c r="K18964">
        <v>1</v>
      </c>
      <c r="M18964" t="s">
        <v>468</v>
      </c>
    </row>
    <row r="18965" spans="1:13" hidden="1">
      <c r="A18965" t="s">
        <v>307</v>
      </c>
      <c r="B18965" t="s">
        <v>504</v>
      </c>
      <c r="C18965" t="s">
        <v>292</v>
      </c>
      <c r="D18965">
        <v>1</v>
      </c>
      <c r="E18965">
        <v>1</v>
      </c>
      <c r="F18965">
        <v>1</v>
      </c>
      <c r="G18965">
        <v>1</v>
      </c>
      <c r="H18965">
        <v>1</v>
      </c>
      <c r="I18965">
        <v>1</v>
      </c>
      <c r="J18965">
        <v>1</v>
      </c>
      <c r="K18965">
        <v>1</v>
      </c>
      <c r="M18965" t="s">
        <v>468</v>
      </c>
    </row>
    <row r="18966" spans="1:13" hidden="1">
      <c r="A18966" t="s">
        <v>293</v>
      </c>
      <c r="B18966" t="s">
        <v>508</v>
      </c>
      <c r="C18966" t="s">
        <v>278</v>
      </c>
      <c r="D18966">
        <v>1.749013732833957E-2</v>
      </c>
      <c r="E18966">
        <v>1.749013732833957E-2</v>
      </c>
      <c r="F18966">
        <v>1.749013732833957E-2</v>
      </c>
      <c r="G18966">
        <v>1.749013732833957E-2</v>
      </c>
      <c r="H18966">
        <v>1.749013732833957E-2</v>
      </c>
      <c r="I18966">
        <v>1.749013732833957E-2</v>
      </c>
      <c r="J18966">
        <v>1.749013732833957E-2</v>
      </c>
      <c r="K18966">
        <v>1.749013732833957E-2</v>
      </c>
    </row>
    <row r="18967" spans="1:13" hidden="1">
      <c r="A18967" t="s">
        <v>293</v>
      </c>
      <c r="B18967" t="s">
        <v>508</v>
      </c>
      <c r="C18967" t="s">
        <v>279</v>
      </c>
      <c r="D18967">
        <v>0.3236029962546812</v>
      </c>
      <c r="E18967">
        <v>0.3236029962546812</v>
      </c>
      <c r="F18967">
        <v>0.3236029962546812</v>
      </c>
      <c r="G18967">
        <v>0.3236029962546812</v>
      </c>
      <c r="H18967">
        <v>0.3236029962546812</v>
      </c>
      <c r="I18967">
        <v>0.3236029962546812</v>
      </c>
      <c r="J18967">
        <v>0.3236029962546812</v>
      </c>
      <c r="K18967">
        <v>0.3236029962546812</v>
      </c>
      <c r="M18967" t="s">
        <v>470</v>
      </c>
    </row>
    <row r="18968" spans="1:13" hidden="1">
      <c r="A18968" t="s">
        <v>293</v>
      </c>
      <c r="B18968" t="s">
        <v>508</v>
      </c>
      <c r="C18968" t="s">
        <v>280</v>
      </c>
      <c r="D18968">
        <v>0.45541947565543101</v>
      </c>
      <c r="E18968">
        <v>0.45541947565543101</v>
      </c>
      <c r="F18968">
        <v>0.45541947565543101</v>
      </c>
      <c r="G18968">
        <v>0.45541947565543101</v>
      </c>
      <c r="H18968">
        <v>0.45541947565543101</v>
      </c>
      <c r="I18968">
        <v>0.45541947565543101</v>
      </c>
      <c r="J18968">
        <v>0.45541947565543101</v>
      </c>
      <c r="K18968">
        <v>0.45541947565543101</v>
      </c>
      <c r="M18968" t="s">
        <v>470</v>
      </c>
    </row>
    <row r="18969" spans="1:13" hidden="1">
      <c r="A18969" t="s">
        <v>293</v>
      </c>
      <c r="B18969" t="s">
        <v>508</v>
      </c>
      <c r="C18969" t="s">
        <v>277</v>
      </c>
      <c r="D18969">
        <v>0.1631685393258426</v>
      </c>
      <c r="E18969">
        <v>0.1631685393258426</v>
      </c>
      <c r="F18969">
        <v>0.1631685393258426</v>
      </c>
      <c r="G18969">
        <v>0.1631685393258426</v>
      </c>
      <c r="H18969">
        <v>0.1631685393258426</v>
      </c>
      <c r="I18969">
        <v>0.1631685393258426</v>
      </c>
      <c r="J18969">
        <v>0.1631685393258426</v>
      </c>
      <c r="K18969">
        <v>0.1631685393258426</v>
      </c>
      <c r="M18969" t="s">
        <v>470</v>
      </c>
    </row>
    <row r="18970" spans="1:13" hidden="1">
      <c r="A18970" t="s">
        <v>293</v>
      </c>
      <c r="B18970" t="s">
        <v>508</v>
      </c>
      <c r="C18970" t="s">
        <v>281</v>
      </c>
      <c r="D18970">
        <v>2.215740740740739E-3</v>
      </c>
      <c r="E18970">
        <v>2.215740740740739E-3</v>
      </c>
      <c r="F18970">
        <v>2.215740740740739E-3</v>
      </c>
      <c r="G18970">
        <v>2.215740740740739E-3</v>
      </c>
      <c r="H18970">
        <v>2.215740740740739E-3</v>
      </c>
      <c r="I18970">
        <v>2.215740740740739E-3</v>
      </c>
      <c r="J18970">
        <v>2.215740740740739E-3</v>
      </c>
      <c r="K18970">
        <v>2.215740740740739E-3</v>
      </c>
      <c r="M18970" t="s">
        <v>470</v>
      </c>
    </row>
    <row r="18971" spans="1:13" hidden="1">
      <c r="A18971" t="s">
        <v>293</v>
      </c>
      <c r="B18971" t="s">
        <v>508</v>
      </c>
      <c r="C18971" t="s">
        <v>282</v>
      </c>
      <c r="D18971">
        <v>0.23520987654321007</v>
      </c>
      <c r="E18971">
        <v>0.23520987654321007</v>
      </c>
      <c r="F18971">
        <v>0.23520987654321007</v>
      </c>
      <c r="G18971">
        <v>0.23520987654321007</v>
      </c>
      <c r="H18971">
        <v>0.23520987654321007</v>
      </c>
      <c r="I18971">
        <v>0.23520987654321007</v>
      </c>
      <c r="J18971">
        <v>0.23520987654321007</v>
      </c>
      <c r="K18971">
        <v>0.23520987654321007</v>
      </c>
      <c r="M18971" t="s">
        <v>470</v>
      </c>
    </row>
    <row r="18972" spans="1:13" hidden="1">
      <c r="A18972" t="s">
        <v>293</v>
      </c>
      <c r="B18972" t="s">
        <v>508</v>
      </c>
      <c r="C18972" t="s">
        <v>283</v>
      </c>
      <c r="D18972">
        <v>0.48335185185185225</v>
      </c>
      <c r="E18972">
        <v>0.48335185185185225</v>
      </c>
      <c r="F18972">
        <v>0.48335185185185225</v>
      </c>
      <c r="G18972">
        <v>0.48335185185185225</v>
      </c>
      <c r="H18972">
        <v>0.48335185185185225</v>
      </c>
      <c r="I18972">
        <v>0.48335185185185225</v>
      </c>
      <c r="J18972">
        <v>0.48335185185185225</v>
      </c>
      <c r="K18972">
        <v>0.48335185185185225</v>
      </c>
      <c r="M18972" t="s">
        <v>470</v>
      </c>
    </row>
    <row r="18973" spans="1:13" hidden="1">
      <c r="A18973" t="s">
        <v>293</v>
      </c>
      <c r="B18973" t="s">
        <v>508</v>
      </c>
      <c r="C18973" t="s">
        <v>284</v>
      </c>
      <c r="D18973">
        <v>2.8715555555555543E-2</v>
      </c>
      <c r="E18973">
        <v>2.8715555555555543E-2</v>
      </c>
      <c r="F18973">
        <v>2.8715555555555543E-2</v>
      </c>
      <c r="G18973">
        <v>2.8715555555555543E-2</v>
      </c>
      <c r="H18973">
        <v>2.8715555555555543E-2</v>
      </c>
      <c r="I18973">
        <v>2.8715555555555543E-2</v>
      </c>
      <c r="J18973">
        <v>2.8715555555555543E-2</v>
      </c>
      <c r="K18973">
        <v>2.8715555555555543E-2</v>
      </c>
      <c r="M18973" t="s">
        <v>470</v>
      </c>
    </row>
    <row r="18974" spans="1:13" hidden="1">
      <c r="A18974" t="s">
        <v>293</v>
      </c>
      <c r="B18974" t="s">
        <v>508</v>
      </c>
      <c r="C18974" t="s">
        <v>285</v>
      </c>
      <c r="D18974">
        <v>9.3019943019943072E-3</v>
      </c>
      <c r="E18974">
        <v>9.3019943019943072E-3</v>
      </c>
      <c r="F18974">
        <v>9.3019943019943072E-3</v>
      </c>
      <c r="G18974">
        <v>9.3019943019943072E-3</v>
      </c>
      <c r="H18974">
        <v>9.3019943019943072E-3</v>
      </c>
      <c r="I18974">
        <v>9.3019943019943072E-3</v>
      </c>
      <c r="J18974">
        <v>9.3019943019943072E-3</v>
      </c>
      <c r="K18974">
        <v>9.3019943019943072E-3</v>
      </c>
      <c r="M18974" t="s">
        <v>470</v>
      </c>
    </row>
    <row r="18975" spans="1:13" hidden="1">
      <c r="A18975" t="s">
        <v>293</v>
      </c>
      <c r="B18975" t="s">
        <v>508</v>
      </c>
      <c r="C18975" t="s">
        <v>286</v>
      </c>
      <c r="D18975">
        <v>0.24379120879120883</v>
      </c>
      <c r="E18975">
        <v>0.24379120879120883</v>
      </c>
      <c r="F18975">
        <v>0.24379120879120883</v>
      </c>
      <c r="G18975">
        <v>0.24379120879120883</v>
      </c>
      <c r="H18975">
        <v>0.24379120879120883</v>
      </c>
      <c r="I18975">
        <v>0.24379120879120883</v>
      </c>
      <c r="J18975">
        <v>0.24379120879120883</v>
      </c>
      <c r="K18975">
        <v>0.24379120879120883</v>
      </c>
      <c r="M18975" t="s">
        <v>470</v>
      </c>
    </row>
    <row r="18976" spans="1:13" hidden="1">
      <c r="A18976" t="s">
        <v>293</v>
      </c>
      <c r="B18976" t="s">
        <v>508</v>
      </c>
      <c r="C18976" t="s">
        <v>287</v>
      </c>
      <c r="D18976">
        <v>0.44569492412349521</v>
      </c>
      <c r="E18976">
        <v>0.44569492412349521</v>
      </c>
      <c r="F18976">
        <v>0.44569492412349521</v>
      </c>
      <c r="G18976">
        <v>0.44569492412349521</v>
      </c>
      <c r="H18976">
        <v>0.44569492412349521</v>
      </c>
      <c r="I18976">
        <v>0.44569492412349521</v>
      </c>
      <c r="J18976">
        <v>0.44569492412349521</v>
      </c>
      <c r="K18976">
        <v>0.44569492412349521</v>
      </c>
      <c r="M18976" t="s">
        <v>470</v>
      </c>
    </row>
    <row r="18977" spans="1:13" hidden="1">
      <c r="A18977" t="s">
        <v>293</v>
      </c>
      <c r="B18977" t="s">
        <v>508</v>
      </c>
      <c r="C18977" t="s">
        <v>288</v>
      </c>
      <c r="D18977">
        <v>4.7299755799755767E-2</v>
      </c>
      <c r="E18977">
        <v>4.7299755799755767E-2</v>
      </c>
      <c r="F18977">
        <v>4.7299755799755767E-2</v>
      </c>
      <c r="G18977">
        <v>4.7299755799755767E-2</v>
      </c>
      <c r="H18977">
        <v>4.7299755799755767E-2</v>
      </c>
      <c r="I18977">
        <v>4.7299755799755767E-2</v>
      </c>
      <c r="J18977">
        <v>4.7299755799755767E-2</v>
      </c>
      <c r="K18977">
        <v>4.7299755799755767E-2</v>
      </c>
      <c r="M18977" t="s">
        <v>470</v>
      </c>
    </row>
    <row r="18978" spans="1:13" hidden="1">
      <c r="A18978" t="s">
        <v>293</v>
      </c>
      <c r="B18978" t="s">
        <v>508</v>
      </c>
      <c r="C18978" t="s">
        <v>289</v>
      </c>
      <c r="D18978">
        <v>7.530906593406589E-3</v>
      </c>
      <c r="E18978">
        <v>7.530906593406589E-3</v>
      </c>
      <c r="F18978">
        <v>7.530906593406589E-3</v>
      </c>
      <c r="G18978">
        <v>7.530906593406589E-3</v>
      </c>
      <c r="H18978">
        <v>7.530906593406589E-3</v>
      </c>
      <c r="I18978">
        <v>7.530906593406589E-3</v>
      </c>
      <c r="J18978">
        <v>7.530906593406589E-3</v>
      </c>
      <c r="K18978">
        <v>7.530906593406589E-3</v>
      </c>
      <c r="M18978" t="s">
        <v>470</v>
      </c>
    </row>
    <row r="18979" spans="1:13" hidden="1">
      <c r="A18979" t="s">
        <v>293</v>
      </c>
      <c r="B18979" t="s">
        <v>508</v>
      </c>
      <c r="C18979" t="s">
        <v>290</v>
      </c>
      <c r="D18979">
        <v>0.30526129426129422</v>
      </c>
      <c r="E18979">
        <v>0.30526129426129422</v>
      </c>
      <c r="F18979">
        <v>0.30526129426129422</v>
      </c>
      <c r="G18979">
        <v>0.30526129426129422</v>
      </c>
      <c r="H18979">
        <v>0.30526129426129422</v>
      </c>
      <c r="I18979">
        <v>0.30526129426129422</v>
      </c>
      <c r="J18979">
        <v>0.30526129426129422</v>
      </c>
      <c r="K18979">
        <v>0.30526129426129422</v>
      </c>
      <c r="M18979" t="s">
        <v>470</v>
      </c>
    </row>
    <row r="18980" spans="1:13" hidden="1">
      <c r="A18980" t="s">
        <v>293</v>
      </c>
      <c r="B18980" t="s">
        <v>508</v>
      </c>
      <c r="C18980" t="s">
        <v>291</v>
      </c>
      <c r="D18980">
        <v>0.33409157509157528</v>
      </c>
      <c r="E18980">
        <v>0.33409157509157528</v>
      </c>
      <c r="F18980">
        <v>0.33409157509157528</v>
      </c>
      <c r="G18980">
        <v>0.33409157509157528</v>
      </c>
      <c r="H18980">
        <v>0.33409157509157528</v>
      </c>
      <c r="I18980">
        <v>0.33409157509157528</v>
      </c>
      <c r="J18980">
        <v>0.33409157509157528</v>
      </c>
      <c r="K18980">
        <v>0.33409157509157528</v>
      </c>
      <c r="M18980" t="s">
        <v>470</v>
      </c>
    </row>
    <row r="18981" spans="1:13" hidden="1">
      <c r="A18981" t="s">
        <v>293</v>
      </c>
      <c r="B18981" t="s">
        <v>508</v>
      </c>
      <c r="C18981" t="s">
        <v>292</v>
      </c>
      <c r="D18981">
        <v>9.7496336996337141E-2</v>
      </c>
      <c r="E18981">
        <v>9.7496336996337141E-2</v>
      </c>
      <c r="F18981">
        <v>9.7496336996337141E-2</v>
      </c>
      <c r="G18981">
        <v>9.7496336996337141E-2</v>
      </c>
      <c r="H18981">
        <v>9.7496336996337141E-2</v>
      </c>
      <c r="I18981">
        <v>9.7496336996337141E-2</v>
      </c>
      <c r="J18981">
        <v>9.7496336996337141E-2</v>
      </c>
      <c r="K18981">
        <v>9.7496336996337141E-2</v>
      </c>
      <c r="M18981" t="s">
        <v>470</v>
      </c>
    </row>
    <row r="18982" spans="1:13" hidden="1">
      <c r="A18982" t="s">
        <v>293</v>
      </c>
      <c r="B18982" t="s">
        <v>506</v>
      </c>
      <c r="C18982" t="s">
        <v>278</v>
      </c>
      <c r="D18982">
        <v>1.749013732833957E-2</v>
      </c>
      <c r="E18982">
        <v>1.749013732833957E-2</v>
      </c>
      <c r="F18982">
        <v>1.749013732833957E-2</v>
      </c>
      <c r="G18982">
        <v>1.749013732833957E-2</v>
      </c>
      <c r="H18982">
        <v>1.749013732833957E-2</v>
      </c>
      <c r="I18982">
        <v>1.749013732833957E-2</v>
      </c>
      <c r="J18982">
        <v>1.749013732833957E-2</v>
      </c>
      <c r="K18982">
        <v>1.749013732833957E-2</v>
      </c>
    </row>
    <row r="18983" spans="1:13" hidden="1">
      <c r="A18983" t="s">
        <v>293</v>
      </c>
      <c r="B18983" t="s">
        <v>506</v>
      </c>
      <c r="C18983" t="s">
        <v>279</v>
      </c>
      <c r="D18983">
        <v>0.3236029962546812</v>
      </c>
      <c r="E18983">
        <v>0.3236029962546812</v>
      </c>
      <c r="F18983">
        <v>0.3236029962546812</v>
      </c>
      <c r="G18983">
        <v>0.3236029962546812</v>
      </c>
      <c r="H18983">
        <v>0.3236029962546812</v>
      </c>
      <c r="I18983">
        <v>0.3236029962546812</v>
      </c>
      <c r="J18983">
        <v>0.3236029962546812</v>
      </c>
      <c r="K18983">
        <v>0.3236029962546812</v>
      </c>
      <c r="M18983" t="s">
        <v>470</v>
      </c>
    </row>
    <row r="18984" spans="1:13" hidden="1">
      <c r="A18984" t="s">
        <v>293</v>
      </c>
      <c r="B18984" t="s">
        <v>506</v>
      </c>
      <c r="C18984" t="s">
        <v>280</v>
      </c>
      <c r="D18984">
        <v>0.45541947565543101</v>
      </c>
      <c r="E18984">
        <v>0.45541947565543101</v>
      </c>
      <c r="F18984">
        <v>0.45541947565543101</v>
      </c>
      <c r="G18984">
        <v>0.45541947565543101</v>
      </c>
      <c r="H18984">
        <v>0.45541947565543101</v>
      </c>
      <c r="I18984">
        <v>0.45541947565543101</v>
      </c>
      <c r="J18984">
        <v>0.45541947565543101</v>
      </c>
      <c r="K18984">
        <v>0.45541947565543101</v>
      </c>
      <c r="M18984" t="s">
        <v>470</v>
      </c>
    </row>
    <row r="18985" spans="1:13" hidden="1">
      <c r="A18985" t="s">
        <v>293</v>
      </c>
      <c r="B18985" t="s">
        <v>506</v>
      </c>
      <c r="C18985" t="s">
        <v>277</v>
      </c>
      <c r="D18985">
        <v>0.1631685393258426</v>
      </c>
      <c r="E18985">
        <v>0.1631685393258426</v>
      </c>
      <c r="F18985">
        <v>0.1631685393258426</v>
      </c>
      <c r="G18985">
        <v>0.1631685393258426</v>
      </c>
      <c r="H18985">
        <v>0.1631685393258426</v>
      </c>
      <c r="I18985">
        <v>0.1631685393258426</v>
      </c>
      <c r="J18985">
        <v>0.1631685393258426</v>
      </c>
      <c r="K18985">
        <v>0.1631685393258426</v>
      </c>
      <c r="M18985" t="s">
        <v>470</v>
      </c>
    </row>
    <row r="18986" spans="1:13" hidden="1">
      <c r="A18986" t="s">
        <v>293</v>
      </c>
      <c r="B18986" t="s">
        <v>506</v>
      </c>
      <c r="C18986" t="s">
        <v>281</v>
      </c>
      <c r="D18986">
        <v>2.215740740740739E-3</v>
      </c>
      <c r="E18986">
        <v>2.215740740740739E-3</v>
      </c>
      <c r="F18986">
        <v>2.215740740740739E-3</v>
      </c>
      <c r="G18986">
        <v>2.215740740740739E-3</v>
      </c>
      <c r="H18986">
        <v>2.215740740740739E-3</v>
      </c>
      <c r="I18986">
        <v>2.215740740740739E-3</v>
      </c>
      <c r="J18986">
        <v>2.215740740740739E-3</v>
      </c>
      <c r="K18986">
        <v>2.215740740740739E-3</v>
      </c>
      <c r="M18986" t="s">
        <v>470</v>
      </c>
    </row>
    <row r="18987" spans="1:13" hidden="1">
      <c r="A18987" t="s">
        <v>293</v>
      </c>
      <c r="B18987" t="s">
        <v>506</v>
      </c>
      <c r="C18987" t="s">
        <v>282</v>
      </c>
      <c r="D18987">
        <v>0.23520987654321007</v>
      </c>
      <c r="E18987">
        <v>0.23520987654321007</v>
      </c>
      <c r="F18987">
        <v>0.23520987654321007</v>
      </c>
      <c r="G18987">
        <v>0.23520987654321007</v>
      </c>
      <c r="H18987">
        <v>0.23520987654321007</v>
      </c>
      <c r="I18987">
        <v>0.23520987654321007</v>
      </c>
      <c r="J18987">
        <v>0.23520987654321007</v>
      </c>
      <c r="K18987">
        <v>0.23520987654321007</v>
      </c>
      <c r="M18987" t="s">
        <v>470</v>
      </c>
    </row>
    <row r="18988" spans="1:13" hidden="1">
      <c r="A18988" t="s">
        <v>293</v>
      </c>
      <c r="B18988" t="s">
        <v>506</v>
      </c>
      <c r="C18988" t="s">
        <v>283</v>
      </c>
      <c r="D18988">
        <v>0.48335185185185225</v>
      </c>
      <c r="E18988">
        <v>0.48335185185185225</v>
      </c>
      <c r="F18988">
        <v>0.48335185185185225</v>
      </c>
      <c r="G18988">
        <v>0.48335185185185225</v>
      </c>
      <c r="H18988">
        <v>0.48335185185185225</v>
      </c>
      <c r="I18988">
        <v>0.48335185185185225</v>
      </c>
      <c r="J18988">
        <v>0.48335185185185225</v>
      </c>
      <c r="K18988">
        <v>0.48335185185185225</v>
      </c>
      <c r="M18988" t="s">
        <v>470</v>
      </c>
    </row>
    <row r="18989" spans="1:13" hidden="1">
      <c r="A18989" t="s">
        <v>293</v>
      </c>
      <c r="B18989" t="s">
        <v>506</v>
      </c>
      <c r="C18989" t="s">
        <v>284</v>
      </c>
      <c r="D18989">
        <v>2.8715555555555543E-2</v>
      </c>
      <c r="E18989">
        <v>2.8715555555555543E-2</v>
      </c>
      <c r="F18989">
        <v>2.8715555555555543E-2</v>
      </c>
      <c r="G18989">
        <v>2.8715555555555543E-2</v>
      </c>
      <c r="H18989">
        <v>2.8715555555555543E-2</v>
      </c>
      <c r="I18989">
        <v>2.8715555555555543E-2</v>
      </c>
      <c r="J18989">
        <v>2.8715555555555543E-2</v>
      </c>
      <c r="K18989">
        <v>2.8715555555555543E-2</v>
      </c>
      <c r="M18989" t="s">
        <v>470</v>
      </c>
    </row>
    <row r="18990" spans="1:13" hidden="1">
      <c r="A18990" t="s">
        <v>293</v>
      </c>
      <c r="B18990" t="s">
        <v>506</v>
      </c>
      <c r="C18990" t="s">
        <v>285</v>
      </c>
      <c r="D18990">
        <v>9.3019943019943072E-3</v>
      </c>
      <c r="E18990">
        <v>9.3019943019943072E-3</v>
      </c>
      <c r="F18990">
        <v>9.3019943019943072E-3</v>
      </c>
      <c r="G18990">
        <v>9.3019943019943072E-3</v>
      </c>
      <c r="H18990">
        <v>9.3019943019943072E-3</v>
      </c>
      <c r="I18990">
        <v>9.3019943019943072E-3</v>
      </c>
      <c r="J18990">
        <v>9.3019943019943072E-3</v>
      </c>
      <c r="K18990">
        <v>9.3019943019943072E-3</v>
      </c>
      <c r="M18990" t="s">
        <v>470</v>
      </c>
    </row>
    <row r="18991" spans="1:13" hidden="1">
      <c r="A18991" t="s">
        <v>293</v>
      </c>
      <c r="B18991" t="s">
        <v>506</v>
      </c>
      <c r="C18991" t="s">
        <v>286</v>
      </c>
      <c r="D18991">
        <v>0.24379120879120883</v>
      </c>
      <c r="E18991">
        <v>0.24379120879120883</v>
      </c>
      <c r="F18991">
        <v>0.24379120879120883</v>
      </c>
      <c r="G18991">
        <v>0.24379120879120883</v>
      </c>
      <c r="H18991">
        <v>0.24379120879120883</v>
      </c>
      <c r="I18991">
        <v>0.24379120879120883</v>
      </c>
      <c r="J18991">
        <v>0.24379120879120883</v>
      </c>
      <c r="K18991">
        <v>0.24379120879120883</v>
      </c>
      <c r="M18991" t="s">
        <v>470</v>
      </c>
    </row>
    <row r="18992" spans="1:13" hidden="1">
      <c r="A18992" t="s">
        <v>293</v>
      </c>
      <c r="B18992" t="s">
        <v>506</v>
      </c>
      <c r="C18992" t="s">
        <v>287</v>
      </c>
      <c r="D18992">
        <v>0.44569492412349521</v>
      </c>
      <c r="E18992">
        <v>0.44569492412349521</v>
      </c>
      <c r="F18992">
        <v>0.44569492412349521</v>
      </c>
      <c r="G18992">
        <v>0.44569492412349521</v>
      </c>
      <c r="H18992">
        <v>0.44569492412349521</v>
      </c>
      <c r="I18992">
        <v>0.44569492412349521</v>
      </c>
      <c r="J18992">
        <v>0.44569492412349521</v>
      </c>
      <c r="K18992">
        <v>0.44569492412349521</v>
      </c>
      <c r="M18992" t="s">
        <v>470</v>
      </c>
    </row>
    <row r="18993" spans="1:13" hidden="1">
      <c r="A18993" t="s">
        <v>293</v>
      </c>
      <c r="B18993" t="s">
        <v>506</v>
      </c>
      <c r="C18993" t="s">
        <v>288</v>
      </c>
      <c r="D18993">
        <v>4.7299755799755767E-2</v>
      </c>
      <c r="E18993">
        <v>4.7299755799755767E-2</v>
      </c>
      <c r="F18993">
        <v>4.7299755799755767E-2</v>
      </c>
      <c r="G18993">
        <v>4.7299755799755767E-2</v>
      </c>
      <c r="H18993">
        <v>4.7299755799755767E-2</v>
      </c>
      <c r="I18993">
        <v>4.7299755799755767E-2</v>
      </c>
      <c r="J18993">
        <v>4.7299755799755767E-2</v>
      </c>
      <c r="K18993">
        <v>4.7299755799755767E-2</v>
      </c>
      <c r="M18993" t="s">
        <v>470</v>
      </c>
    </row>
    <row r="18994" spans="1:13" hidden="1">
      <c r="A18994" t="s">
        <v>293</v>
      </c>
      <c r="B18994" t="s">
        <v>506</v>
      </c>
      <c r="C18994" t="s">
        <v>289</v>
      </c>
      <c r="D18994">
        <v>7.530906593406589E-3</v>
      </c>
      <c r="E18994">
        <v>7.530906593406589E-3</v>
      </c>
      <c r="F18994">
        <v>7.530906593406589E-3</v>
      </c>
      <c r="G18994">
        <v>7.530906593406589E-3</v>
      </c>
      <c r="H18994">
        <v>7.530906593406589E-3</v>
      </c>
      <c r="I18994">
        <v>7.530906593406589E-3</v>
      </c>
      <c r="J18994">
        <v>7.530906593406589E-3</v>
      </c>
      <c r="K18994">
        <v>7.530906593406589E-3</v>
      </c>
      <c r="M18994" t="s">
        <v>470</v>
      </c>
    </row>
    <row r="18995" spans="1:13" hidden="1">
      <c r="A18995" t="s">
        <v>293</v>
      </c>
      <c r="B18995" t="s">
        <v>506</v>
      </c>
      <c r="C18995" t="s">
        <v>290</v>
      </c>
      <c r="D18995">
        <v>0.30526129426129422</v>
      </c>
      <c r="E18995">
        <v>0.30526129426129422</v>
      </c>
      <c r="F18995">
        <v>0.30526129426129422</v>
      </c>
      <c r="G18995">
        <v>0.30526129426129422</v>
      </c>
      <c r="H18995">
        <v>0.30526129426129422</v>
      </c>
      <c r="I18995">
        <v>0.30526129426129422</v>
      </c>
      <c r="J18995">
        <v>0.30526129426129422</v>
      </c>
      <c r="K18995">
        <v>0.30526129426129422</v>
      </c>
      <c r="M18995" t="s">
        <v>470</v>
      </c>
    </row>
    <row r="18996" spans="1:13" hidden="1">
      <c r="A18996" t="s">
        <v>293</v>
      </c>
      <c r="B18996" t="s">
        <v>506</v>
      </c>
      <c r="C18996" t="s">
        <v>291</v>
      </c>
      <c r="D18996">
        <v>0.33409157509157528</v>
      </c>
      <c r="E18996">
        <v>0.33409157509157528</v>
      </c>
      <c r="F18996">
        <v>0.33409157509157528</v>
      </c>
      <c r="G18996">
        <v>0.33409157509157528</v>
      </c>
      <c r="H18996">
        <v>0.33409157509157528</v>
      </c>
      <c r="I18996">
        <v>0.33409157509157528</v>
      </c>
      <c r="J18996">
        <v>0.33409157509157528</v>
      </c>
      <c r="K18996">
        <v>0.33409157509157528</v>
      </c>
      <c r="M18996" t="s">
        <v>470</v>
      </c>
    </row>
    <row r="18997" spans="1:13" hidden="1">
      <c r="A18997" t="s">
        <v>293</v>
      </c>
      <c r="B18997" t="s">
        <v>506</v>
      </c>
      <c r="C18997" t="s">
        <v>292</v>
      </c>
      <c r="D18997">
        <v>9.7496336996337141E-2</v>
      </c>
      <c r="E18997">
        <v>9.7496336996337141E-2</v>
      </c>
      <c r="F18997">
        <v>9.7496336996337141E-2</v>
      </c>
      <c r="G18997">
        <v>9.7496336996337141E-2</v>
      </c>
      <c r="H18997">
        <v>9.7496336996337141E-2</v>
      </c>
      <c r="I18997">
        <v>9.7496336996337141E-2</v>
      </c>
      <c r="J18997">
        <v>9.7496336996337141E-2</v>
      </c>
      <c r="K18997">
        <v>9.7496336996337141E-2</v>
      </c>
      <c r="M18997" t="s">
        <v>470</v>
      </c>
    </row>
    <row r="18998" spans="1:13" hidden="1">
      <c r="A18998" t="s">
        <v>294</v>
      </c>
      <c r="B18998" t="s">
        <v>508</v>
      </c>
      <c r="C18998" t="s">
        <v>278</v>
      </c>
      <c r="D18998">
        <v>1.4683645443195998E-2</v>
      </c>
      <c r="E18998">
        <v>1.4683645443195998E-2</v>
      </c>
      <c r="F18998">
        <v>1.4683645443195998E-2</v>
      </c>
      <c r="G18998">
        <v>1.4683645443195998E-2</v>
      </c>
      <c r="H18998">
        <v>1.4683645443195998E-2</v>
      </c>
      <c r="I18998">
        <v>1.4683645443195998E-2</v>
      </c>
      <c r="J18998">
        <v>1.4683645443195998E-2</v>
      </c>
      <c r="K18998">
        <v>1.4683645443195998E-2</v>
      </c>
    </row>
    <row r="18999" spans="1:13" hidden="1">
      <c r="A18999" t="s">
        <v>294</v>
      </c>
      <c r="B18999" t="s">
        <v>508</v>
      </c>
      <c r="C18999" t="s">
        <v>279</v>
      </c>
      <c r="D18999">
        <v>0.22611610486891381</v>
      </c>
      <c r="E18999">
        <v>0.22611610486891381</v>
      </c>
      <c r="F18999">
        <v>0.22611610486891381</v>
      </c>
      <c r="G18999">
        <v>0.22611610486891381</v>
      </c>
      <c r="H18999">
        <v>0.22611610486891381</v>
      </c>
      <c r="I18999">
        <v>0.22611610486891381</v>
      </c>
      <c r="J18999">
        <v>0.22611610486891381</v>
      </c>
      <c r="K18999">
        <v>0.22611610486891381</v>
      </c>
      <c r="M18999" t="s">
        <v>470</v>
      </c>
    </row>
    <row r="19000" spans="1:13" hidden="1">
      <c r="A19000" t="s">
        <v>294</v>
      </c>
      <c r="B19000" t="s">
        <v>508</v>
      </c>
      <c r="C19000" t="s">
        <v>280</v>
      </c>
      <c r="D19000">
        <v>0.27862265917602957</v>
      </c>
      <c r="E19000">
        <v>0.27862265917602957</v>
      </c>
      <c r="F19000">
        <v>0.27862265917602957</v>
      </c>
      <c r="G19000">
        <v>0.27862265917602957</v>
      </c>
      <c r="H19000">
        <v>0.27862265917602957</v>
      </c>
      <c r="I19000">
        <v>0.27862265917602957</v>
      </c>
      <c r="J19000">
        <v>0.27862265917602957</v>
      </c>
      <c r="K19000">
        <v>0.27862265917602957</v>
      </c>
      <c r="M19000" t="s">
        <v>470</v>
      </c>
    </row>
    <row r="19001" spans="1:13" hidden="1">
      <c r="A19001" t="s">
        <v>294</v>
      </c>
      <c r="B19001" t="s">
        <v>508</v>
      </c>
      <c r="C19001" t="s">
        <v>277</v>
      </c>
      <c r="D19001">
        <v>5.0362359550561772E-2</v>
      </c>
      <c r="E19001">
        <v>5.0362359550561772E-2</v>
      </c>
      <c r="F19001">
        <v>5.0362359550561772E-2</v>
      </c>
      <c r="G19001">
        <v>5.0362359550561772E-2</v>
      </c>
      <c r="H19001">
        <v>5.0362359550561772E-2</v>
      </c>
      <c r="I19001">
        <v>5.0362359550561772E-2</v>
      </c>
      <c r="J19001">
        <v>5.0362359550561772E-2</v>
      </c>
      <c r="K19001">
        <v>5.0362359550561772E-2</v>
      </c>
      <c r="M19001" t="s">
        <v>470</v>
      </c>
    </row>
    <row r="19002" spans="1:13" hidden="1">
      <c r="A19002" t="s">
        <v>294</v>
      </c>
      <c r="B19002" t="s">
        <v>508</v>
      </c>
      <c r="C19002" t="s">
        <v>281</v>
      </c>
      <c r="D19002">
        <v>1.4698611111111115E-2</v>
      </c>
      <c r="E19002">
        <v>1.4698611111111115E-2</v>
      </c>
      <c r="F19002">
        <v>1.4698611111111115E-2</v>
      </c>
      <c r="G19002">
        <v>1.4698611111111115E-2</v>
      </c>
      <c r="H19002">
        <v>1.4698611111111115E-2</v>
      </c>
      <c r="I19002">
        <v>1.4698611111111115E-2</v>
      </c>
      <c r="J19002">
        <v>1.4698611111111115E-2</v>
      </c>
      <c r="K19002">
        <v>1.4698611111111115E-2</v>
      </c>
      <c r="M19002" t="s">
        <v>470</v>
      </c>
    </row>
    <row r="19003" spans="1:13" hidden="1">
      <c r="A19003" t="s">
        <v>294</v>
      </c>
      <c r="B19003" t="s">
        <v>508</v>
      </c>
      <c r="C19003" t="s">
        <v>282</v>
      </c>
      <c r="D19003">
        <v>0.32445432098765425</v>
      </c>
      <c r="E19003">
        <v>0.32445432098765425</v>
      </c>
      <c r="F19003">
        <v>0.32445432098765425</v>
      </c>
      <c r="G19003">
        <v>0.32445432098765425</v>
      </c>
      <c r="H19003">
        <v>0.32445432098765425</v>
      </c>
      <c r="I19003">
        <v>0.32445432098765425</v>
      </c>
      <c r="J19003">
        <v>0.32445432098765425</v>
      </c>
      <c r="K19003">
        <v>0.32445432098765425</v>
      </c>
      <c r="M19003" t="s">
        <v>470</v>
      </c>
    </row>
    <row r="19004" spans="1:13" hidden="1">
      <c r="A19004" t="s">
        <v>294</v>
      </c>
      <c r="B19004" t="s">
        <v>508</v>
      </c>
      <c r="C19004" t="s">
        <v>283</v>
      </c>
      <c r="D19004">
        <v>0.40489861111111047</v>
      </c>
      <c r="E19004">
        <v>0.40489861111111047</v>
      </c>
      <c r="F19004">
        <v>0.40489861111111047</v>
      </c>
      <c r="G19004">
        <v>0.40489861111111047</v>
      </c>
      <c r="H19004">
        <v>0.40489861111111047</v>
      </c>
      <c r="I19004">
        <v>0.40489861111111047</v>
      </c>
      <c r="J19004">
        <v>0.40489861111111047</v>
      </c>
      <c r="K19004">
        <v>0.40489861111111047</v>
      </c>
      <c r="M19004" t="s">
        <v>470</v>
      </c>
    </row>
    <row r="19005" spans="1:13" hidden="1">
      <c r="A19005" t="s">
        <v>294</v>
      </c>
      <c r="B19005" t="s">
        <v>508</v>
      </c>
      <c r="C19005" t="s">
        <v>284</v>
      </c>
      <c r="D19005">
        <v>1.4571111111111127E-2</v>
      </c>
      <c r="E19005">
        <v>1.4571111111111127E-2</v>
      </c>
      <c r="F19005">
        <v>1.4571111111111127E-2</v>
      </c>
      <c r="G19005">
        <v>1.4571111111111127E-2</v>
      </c>
      <c r="H19005">
        <v>1.4571111111111127E-2</v>
      </c>
      <c r="I19005">
        <v>1.4571111111111127E-2</v>
      </c>
      <c r="J19005">
        <v>1.4571111111111127E-2</v>
      </c>
      <c r="K19005">
        <v>1.4571111111111127E-2</v>
      </c>
      <c r="M19005" t="s">
        <v>470</v>
      </c>
    </row>
    <row r="19006" spans="1:13" hidden="1">
      <c r="A19006" t="s">
        <v>294</v>
      </c>
      <c r="B19006" t="s">
        <v>508</v>
      </c>
      <c r="C19006" t="s">
        <v>285</v>
      </c>
      <c r="D19006">
        <v>2.9586487586487652E-2</v>
      </c>
      <c r="E19006">
        <v>2.9586487586487652E-2</v>
      </c>
      <c r="F19006">
        <v>2.9586487586487652E-2</v>
      </c>
      <c r="G19006">
        <v>2.9586487586487652E-2</v>
      </c>
      <c r="H19006">
        <v>2.9586487586487652E-2</v>
      </c>
      <c r="I19006">
        <v>2.9586487586487652E-2</v>
      </c>
      <c r="J19006">
        <v>2.9586487586487652E-2</v>
      </c>
      <c r="K19006">
        <v>2.9586487586487652E-2</v>
      </c>
      <c r="M19006" t="s">
        <v>470</v>
      </c>
    </row>
    <row r="19007" spans="1:13" hidden="1">
      <c r="A19007" t="s">
        <v>294</v>
      </c>
      <c r="B19007" t="s">
        <v>508</v>
      </c>
      <c r="C19007" t="s">
        <v>286</v>
      </c>
      <c r="D19007">
        <v>0.3635091575091573</v>
      </c>
      <c r="E19007">
        <v>0.3635091575091573</v>
      </c>
      <c r="F19007">
        <v>0.3635091575091573</v>
      </c>
      <c r="G19007">
        <v>0.3635091575091573</v>
      </c>
      <c r="H19007">
        <v>0.3635091575091573</v>
      </c>
      <c r="I19007">
        <v>0.3635091575091573</v>
      </c>
      <c r="J19007">
        <v>0.3635091575091573</v>
      </c>
      <c r="K19007">
        <v>0.3635091575091573</v>
      </c>
      <c r="M19007" t="s">
        <v>470</v>
      </c>
    </row>
    <row r="19008" spans="1:13" hidden="1">
      <c r="A19008" t="s">
        <v>294</v>
      </c>
      <c r="B19008" t="s">
        <v>508</v>
      </c>
      <c r="C19008" t="s">
        <v>287</v>
      </c>
      <c r="D19008">
        <v>0.43667294610151736</v>
      </c>
      <c r="E19008">
        <v>0.43667294610151736</v>
      </c>
      <c r="F19008">
        <v>0.43667294610151736</v>
      </c>
      <c r="G19008">
        <v>0.43667294610151736</v>
      </c>
      <c r="H19008">
        <v>0.43667294610151736</v>
      </c>
      <c r="I19008">
        <v>0.43667294610151736</v>
      </c>
      <c r="J19008">
        <v>0.43667294610151736</v>
      </c>
      <c r="K19008">
        <v>0.43667294610151736</v>
      </c>
      <c r="M19008" t="s">
        <v>470</v>
      </c>
    </row>
    <row r="19009" spans="1:13" hidden="1">
      <c r="A19009" t="s">
        <v>294</v>
      </c>
      <c r="B19009" t="s">
        <v>508</v>
      </c>
      <c r="C19009" t="s">
        <v>288</v>
      </c>
      <c r="D19009">
        <v>2.9294261294261277E-2</v>
      </c>
      <c r="E19009">
        <v>2.9294261294261277E-2</v>
      </c>
      <c r="F19009">
        <v>2.9294261294261277E-2</v>
      </c>
      <c r="G19009">
        <v>2.9294261294261277E-2</v>
      </c>
      <c r="H19009">
        <v>2.9294261294261277E-2</v>
      </c>
      <c r="I19009">
        <v>2.9294261294261277E-2</v>
      </c>
      <c r="J19009">
        <v>2.9294261294261277E-2</v>
      </c>
      <c r="K19009">
        <v>2.9294261294261277E-2</v>
      </c>
      <c r="M19009" t="s">
        <v>470</v>
      </c>
    </row>
    <row r="19010" spans="1:13" hidden="1">
      <c r="A19010" t="s">
        <v>294</v>
      </c>
      <c r="B19010" t="s">
        <v>508</v>
      </c>
      <c r="C19010" t="s">
        <v>289</v>
      </c>
      <c r="D19010">
        <v>6.8225732600732617E-3</v>
      </c>
      <c r="E19010">
        <v>6.8225732600732617E-3</v>
      </c>
      <c r="F19010">
        <v>6.8225732600732617E-3</v>
      </c>
      <c r="G19010">
        <v>6.8225732600732617E-3</v>
      </c>
      <c r="H19010">
        <v>6.8225732600732617E-3</v>
      </c>
      <c r="I19010">
        <v>6.8225732600732617E-3</v>
      </c>
      <c r="J19010">
        <v>6.8225732600732617E-3</v>
      </c>
      <c r="K19010">
        <v>6.8225732600732617E-3</v>
      </c>
      <c r="M19010" t="s">
        <v>470</v>
      </c>
    </row>
    <row r="19011" spans="1:13" hidden="1">
      <c r="A19011" t="s">
        <v>294</v>
      </c>
      <c r="B19011" t="s">
        <v>508</v>
      </c>
      <c r="C19011" t="s">
        <v>290</v>
      </c>
      <c r="D19011">
        <v>0.17873382173382177</v>
      </c>
      <c r="E19011">
        <v>0.17873382173382177</v>
      </c>
      <c r="F19011">
        <v>0.17873382173382177</v>
      </c>
      <c r="G19011">
        <v>0.17873382173382177</v>
      </c>
      <c r="H19011">
        <v>0.17873382173382177</v>
      </c>
      <c r="I19011">
        <v>0.17873382173382177</v>
      </c>
      <c r="J19011">
        <v>0.17873382173382177</v>
      </c>
      <c r="K19011">
        <v>0.17873382173382177</v>
      </c>
      <c r="M19011" t="s">
        <v>470</v>
      </c>
    </row>
    <row r="19012" spans="1:13" hidden="1">
      <c r="A19012" t="s">
        <v>294</v>
      </c>
      <c r="B19012" t="s">
        <v>508</v>
      </c>
      <c r="C19012" t="s">
        <v>291</v>
      </c>
      <c r="D19012">
        <v>0.13333699633699639</v>
      </c>
      <c r="E19012">
        <v>0.13333699633699639</v>
      </c>
      <c r="F19012">
        <v>0.13333699633699639</v>
      </c>
      <c r="G19012">
        <v>0.13333699633699639</v>
      </c>
      <c r="H19012">
        <v>0.13333699633699639</v>
      </c>
      <c r="I19012">
        <v>0.13333699633699639</v>
      </c>
      <c r="J19012">
        <v>0.13333699633699639</v>
      </c>
      <c r="K19012">
        <v>0.13333699633699639</v>
      </c>
      <c r="M19012" t="s">
        <v>470</v>
      </c>
    </row>
    <row r="19013" spans="1:13" hidden="1">
      <c r="A19013" t="s">
        <v>294</v>
      </c>
      <c r="B19013" t="s">
        <v>508</v>
      </c>
      <c r="C19013" t="s">
        <v>292</v>
      </c>
      <c r="D19013">
        <v>1.3212454212454207E-2</v>
      </c>
      <c r="E19013">
        <v>1.3212454212454207E-2</v>
      </c>
      <c r="F19013">
        <v>1.3212454212454207E-2</v>
      </c>
      <c r="G19013">
        <v>1.3212454212454207E-2</v>
      </c>
      <c r="H19013">
        <v>1.3212454212454207E-2</v>
      </c>
      <c r="I19013">
        <v>1.3212454212454207E-2</v>
      </c>
      <c r="J19013">
        <v>1.3212454212454207E-2</v>
      </c>
      <c r="K19013">
        <v>1.3212454212454207E-2</v>
      </c>
      <c r="M19013" t="s">
        <v>470</v>
      </c>
    </row>
    <row r="19014" spans="1:13" hidden="1">
      <c r="A19014" t="s">
        <v>294</v>
      </c>
      <c r="B19014" t="s">
        <v>506</v>
      </c>
      <c r="C19014" t="s">
        <v>278</v>
      </c>
      <c r="D19014">
        <v>1.4683645443195998E-2</v>
      </c>
      <c r="E19014">
        <v>1.4683645443195998E-2</v>
      </c>
      <c r="F19014">
        <v>1.4683645443195998E-2</v>
      </c>
      <c r="G19014">
        <v>1.4683645443195998E-2</v>
      </c>
      <c r="H19014">
        <v>1.4683645443195998E-2</v>
      </c>
      <c r="I19014">
        <v>1.4683645443195998E-2</v>
      </c>
      <c r="J19014">
        <v>1.4683645443195998E-2</v>
      </c>
      <c r="K19014">
        <v>1.4683645443195998E-2</v>
      </c>
    </row>
    <row r="19015" spans="1:13" hidden="1">
      <c r="A19015" t="s">
        <v>294</v>
      </c>
      <c r="B19015" t="s">
        <v>506</v>
      </c>
      <c r="C19015" t="s">
        <v>279</v>
      </c>
      <c r="D19015">
        <v>0.22611610486891381</v>
      </c>
      <c r="E19015">
        <v>0.22611610486891381</v>
      </c>
      <c r="F19015">
        <v>0.22611610486891381</v>
      </c>
      <c r="G19015">
        <v>0.22611610486891381</v>
      </c>
      <c r="H19015">
        <v>0.22611610486891381</v>
      </c>
      <c r="I19015">
        <v>0.22611610486891381</v>
      </c>
      <c r="J19015">
        <v>0.22611610486891381</v>
      </c>
      <c r="K19015">
        <v>0.22611610486891381</v>
      </c>
      <c r="M19015" t="s">
        <v>470</v>
      </c>
    </row>
    <row r="19016" spans="1:13" hidden="1">
      <c r="A19016" t="s">
        <v>294</v>
      </c>
      <c r="B19016" t="s">
        <v>506</v>
      </c>
      <c r="C19016" t="s">
        <v>280</v>
      </c>
      <c r="D19016">
        <v>0.27862265917602957</v>
      </c>
      <c r="E19016">
        <v>0.27862265917602957</v>
      </c>
      <c r="F19016">
        <v>0.27862265917602957</v>
      </c>
      <c r="G19016">
        <v>0.27862265917602957</v>
      </c>
      <c r="H19016">
        <v>0.27862265917602957</v>
      </c>
      <c r="I19016">
        <v>0.27862265917602957</v>
      </c>
      <c r="J19016">
        <v>0.27862265917602957</v>
      </c>
      <c r="K19016">
        <v>0.27862265917602957</v>
      </c>
      <c r="M19016" t="s">
        <v>470</v>
      </c>
    </row>
    <row r="19017" spans="1:13" hidden="1">
      <c r="A19017" t="s">
        <v>294</v>
      </c>
      <c r="B19017" t="s">
        <v>506</v>
      </c>
      <c r="C19017" t="s">
        <v>277</v>
      </c>
      <c r="D19017">
        <v>5.0362359550561772E-2</v>
      </c>
      <c r="E19017">
        <v>5.0362359550561772E-2</v>
      </c>
      <c r="F19017">
        <v>5.0362359550561772E-2</v>
      </c>
      <c r="G19017">
        <v>5.0362359550561772E-2</v>
      </c>
      <c r="H19017">
        <v>5.0362359550561772E-2</v>
      </c>
      <c r="I19017">
        <v>5.0362359550561772E-2</v>
      </c>
      <c r="J19017">
        <v>5.0362359550561772E-2</v>
      </c>
      <c r="K19017">
        <v>5.0362359550561772E-2</v>
      </c>
      <c r="M19017" t="s">
        <v>470</v>
      </c>
    </row>
    <row r="19018" spans="1:13" hidden="1">
      <c r="A19018" t="s">
        <v>294</v>
      </c>
      <c r="B19018" t="s">
        <v>506</v>
      </c>
      <c r="C19018" t="s">
        <v>281</v>
      </c>
      <c r="D19018">
        <v>1.4698611111111115E-2</v>
      </c>
      <c r="E19018">
        <v>1.4698611111111115E-2</v>
      </c>
      <c r="F19018">
        <v>1.4698611111111115E-2</v>
      </c>
      <c r="G19018">
        <v>1.4698611111111115E-2</v>
      </c>
      <c r="H19018">
        <v>1.4698611111111115E-2</v>
      </c>
      <c r="I19018">
        <v>1.4698611111111115E-2</v>
      </c>
      <c r="J19018">
        <v>1.4698611111111115E-2</v>
      </c>
      <c r="K19018">
        <v>1.4698611111111115E-2</v>
      </c>
      <c r="M19018" t="s">
        <v>470</v>
      </c>
    </row>
    <row r="19019" spans="1:13" hidden="1">
      <c r="A19019" t="s">
        <v>294</v>
      </c>
      <c r="B19019" t="s">
        <v>506</v>
      </c>
      <c r="C19019" t="s">
        <v>282</v>
      </c>
      <c r="D19019">
        <v>0.32445432098765425</v>
      </c>
      <c r="E19019">
        <v>0.32445432098765425</v>
      </c>
      <c r="F19019">
        <v>0.32445432098765425</v>
      </c>
      <c r="G19019">
        <v>0.32445432098765425</v>
      </c>
      <c r="H19019">
        <v>0.32445432098765425</v>
      </c>
      <c r="I19019">
        <v>0.32445432098765425</v>
      </c>
      <c r="J19019">
        <v>0.32445432098765425</v>
      </c>
      <c r="K19019">
        <v>0.32445432098765425</v>
      </c>
      <c r="M19019" t="s">
        <v>470</v>
      </c>
    </row>
    <row r="19020" spans="1:13" hidden="1">
      <c r="A19020" t="s">
        <v>294</v>
      </c>
      <c r="B19020" t="s">
        <v>506</v>
      </c>
      <c r="C19020" t="s">
        <v>283</v>
      </c>
      <c r="D19020">
        <v>0.40489861111111047</v>
      </c>
      <c r="E19020">
        <v>0.40489861111111047</v>
      </c>
      <c r="F19020">
        <v>0.40489861111111047</v>
      </c>
      <c r="G19020">
        <v>0.40489861111111047</v>
      </c>
      <c r="H19020">
        <v>0.40489861111111047</v>
      </c>
      <c r="I19020">
        <v>0.40489861111111047</v>
      </c>
      <c r="J19020">
        <v>0.40489861111111047</v>
      </c>
      <c r="K19020">
        <v>0.40489861111111047</v>
      </c>
      <c r="M19020" t="s">
        <v>470</v>
      </c>
    </row>
    <row r="19021" spans="1:13" hidden="1">
      <c r="A19021" t="s">
        <v>294</v>
      </c>
      <c r="B19021" t="s">
        <v>506</v>
      </c>
      <c r="C19021" t="s">
        <v>284</v>
      </c>
      <c r="D19021">
        <v>1.4571111111111127E-2</v>
      </c>
      <c r="E19021">
        <v>1.4571111111111127E-2</v>
      </c>
      <c r="F19021">
        <v>1.4571111111111127E-2</v>
      </c>
      <c r="G19021">
        <v>1.4571111111111127E-2</v>
      </c>
      <c r="H19021">
        <v>1.4571111111111127E-2</v>
      </c>
      <c r="I19021">
        <v>1.4571111111111127E-2</v>
      </c>
      <c r="J19021">
        <v>1.4571111111111127E-2</v>
      </c>
      <c r="K19021">
        <v>1.4571111111111127E-2</v>
      </c>
      <c r="M19021" t="s">
        <v>470</v>
      </c>
    </row>
    <row r="19022" spans="1:13" hidden="1">
      <c r="A19022" t="s">
        <v>294</v>
      </c>
      <c r="B19022" t="s">
        <v>506</v>
      </c>
      <c r="C19022" t="s">
        <v>285</v>
      </c>
      <c r="D19022">
        <v>2.9586487586487652E-2</v>
      </c>
      <c r="E19022">
        <v>2.9586487586487652E-2</v>
      </c>
      <c r="F19022">
        <v>2.9586487586487652E-2</v>
      </c>
      <c r="G19022">
        <v>2.9586487586487652E-2</v>
      </c>
      <c r="H19022">
        <v>2.9586487586487652E-2</v>
      </c>
      <c r="I19022">
        <v>2.9586487586487652E-2</v>
      </c>
      <c r="J19022">
        <v>2.9586487586487652E-2</v>
      </c>
      <c r="K19022">
        <v>2.9586487586487652E-2</v>
      </c>
      <c r="M19022" t="s">
        <v>470</v>
      </c>
    </row>
    <row r="19023" spans="1:13" hidden="1">
      <c r="A19023" t="s">
        <v>294</v>
      </c>
      <c r="B19023" t="s">
        <v>506</v>
      </c>
      <c r="C19023" t="s">
        <v>286</v>
      </c>
      <c r="D19023">
        <v>0.3635091575091573</v>
      </c>
      <c r="E19023">
        <v>0.3635091575091573</v>
      </c>
      <c r="F19023">
        <v>0.3635091575091573</v>
      </c>
      <c r="G19023">
        <v>0.3635091575091573</v>
      </c>
      <c r="H19023">
        <v>0.3635091575091573</v>
      </c>
      <c r="I19023">
        <v>0.3635091575091573</v>
      </c>
      <c r="J19023">
        <v>0.3635091575091573</v>
      </c>
      <c r="K19023">
        <v>0.3635091575091573</v>
      </c>
      <c r="M19023" t="s">
        <v>470</v>
      </c>
    </row>
    <row r="19024" spans="1:13" hidden="1">
      <c r="A19024" t="s">
        <v>294</v>
      </c>
      <c r="B19024" t="s">
        <v>506</v>
      </c>
      <c r="C19024" t="s">
        <v>287</v>
      </c>
      <c r="D19024">
        <v>0.43667294610151736</v>
      </c>
      <c r="E19024">
        <v>0.43667294610151736</v>
      </c>
      <c r="F19024">
        <v>0.43667294610151736</v>
      </c>
      <c r="G19024">
        <v>0.43667294610151736</v>
      </c>
      <c r="H19024">
        <v>0.43667294610151736</v>
      </c>
      <c r="I19024">
        <v>0.43667294610151736</v>
      </c>
      <c r="J19024">
        <v>0.43667294610151736</v>
      </c>
      <c r="K19024">
        <v>0.43667294610151736</v>
      </c>
      <c r="M19024" t="s">
        <v>470</v>
      </c>
    </row>
    <row r="19025" spans="1:13" hidden="1">
      <c r="A19025" t="s">
        <v>294</v>
      </c>
      <c r="B19025" t="s">
        <v>506</v>
      </c>
      <c r="C19025" t="s">
        <v>288</v>
      </c>
      <c r="D19025">
        <v>2.9294261294261277E-2</v>
      </c>
      <c r="E19025">
        <v>2.9294261294261277E-2</v>
      </c>
      <c r="F19025">
        <v>2.9294261294261277E-2</v>
      </c>
      <c r="G19025">
        <v>2.9294261294261277E-2</v>
      </c>
      <c r="H19025">
        <v>2.9294261294261277E-2</v>
      </c>
      <c r="I19025">
        <v>2.9294261294261277E-2</v>
      </c>
      <c r="J19025">
        <v>2.9294261294261277E-2</v>
      </c>
      <c r="K19025">
        <v>2.9294261294261277E-2</v>
      </c>
      <c r="M19025" t="s">
        <v>470</v>
      </c>
    </row>
    <row r="19026" spans="1:13" hidden="1">
      <c r="A19026" t="s">
        <v>294</v>
      </c>
      <c r="B19026" t="s">
        <v>506</v>
      </c>
      <c r="C19026" t="s">
        <v>289</v>
      </c>
      <c r="D19026">
        <v>6.8225732600732617E-3</v>
      </c>
      <c r="E19026">
        <v>6.8225732600732617E-3</v>
      </c>
      <c r="F19026">
        <v>6.8225732600732617E-3</v>
      </c>
      <c r="G19026">
        <v>6.8225732600732617E-3</v>
      </c>
      <c r="H19026">
        <v>6.8225732600732617E-3</v>
      </c>
      <c r="I19026">
        <v>6.8225732600732617E-3</v>
      </c>
      <c r="J19026">
        <v>6.8225732600732617E-3</v>
      </c>
      <c r="K19026">
        <v>6.8225732600732617E-3</v>
      </c>
      <c r="M19026" t="s">
        <v>470</v>
      </c>
    </row>
    <row r="19027" spans="1:13" hidden="1">
      <c r="A19027" t="s">
        <v>294</v>
      </c>
      <c r="B19027" t="s">
        <v>506</v>
      </c>
      <c r="C19027" t="s">
        <v>290</v>
      </c>
      <c r="D19027">
        <v>0.17873382173382177</v>
      </c>
      <c r="E19027">
        <v>0.17873382173382177</v>
      </c>
      <c r="F19027">
        <v>0.17873382173382177</v>
      </c>
      <c r="G19027">
        <v>0.17873382173382177</v>
      </c>
      <c r="H19027">
        <v>0.17873382173382177</v>
      </c>
      <c r="I19027">
        <v>0.17873382173382177</v>
      </c>
      <c r="J19027">
        <v>0.17873382173382177</v>
      </c>
      <c r="K19027">
        <v>0.17873382173382177</v>
      </c>
      <c r="M19027" t="s">
        <v>470</v>
      </c>
    </row>
    <row r="19028" spans="1:13" hidden="1">
      <c r="A19028" t="s">
        <v>294</v>
      </c>
      <c r="B19028" t="s">
        <v>506</v>
      </c>
      <c r="C19028" t="s">
        <v>291</v>
      </c>
      <c r="D19028">
        <v>0.13333699633699639</v>
      </c>
      <c r="E19028">
        <v>0.13333699633699639</v>
      </c>
      <c r="F19028">
        <v>0.13333699633699639</v>
      </c>
      <c r="G19028">
        <v>0.13333699633699639</v>
      </c>
      <c r="H19028">
        <v>0.13333699633699639</v>
      </c>
      <c r="I19028">
        <v>0.13333699633699639</v>
      </c>
      <c r="J19028">
        <v>0.13333699633699639</v>
      </c>
      <c r="K19028">
        <v>0.13333699633699639</v>
      </c>
      <c r="M19028" t="s">
        <v>470</v>
      </c>
    </row>
    <row r="19029" spans="1:13" hidden="1">
      <c r="A19029" t="s">
        <v>294</v>
      </c>
      <c r="B19029" t="s">
        <v>506</v>
      </c>
      <c r="C19029" t="s">
        <v>292</v>
      </c>
      <c r="D19029">
        <v>1.3212454212454207E-2</v>
      </c>
      <c r="E19029">
        <v>1.3212454212454207E-2</v>
      </c>
      <c r="F19029">
        <v>1.3212454212454207E-2</v>
      </c>
      <c r="G19029">
        <v>1.3212454212454207E-2</v>
      </c>
      <c r="H19029">
        <v>1.3212454212454207E-2</v>
      </c>
      <c r="I19029">
        <v>1.3212454212454207E-2</v>
      </c>
      <c r="J19029">
        <v>1.3212454212454207E-2</v>
      </c>
      <c r="K19029">
        <v>1.3212454212454207E-2</v>
      </c>
      <c r="M19029" t="s">
        <v>470</v>
      </c>
    </row>
    <row r="19030" spans="1:13" hidden="1">
      <c r="A19030" t="s">
        <v>295</v>
      </c>
      <c r="B19030" t="s">
        <v>508</v>
      </c>
      <c r="C19030" t="s">
        <v>278</v>
      </c>
      <c r="D19030">
        <v>5.0017478152309548E-3</v>
      </c>
      <c r="E19030">
        <v>5.0017478152309548E-3</v>
      </c>
      <c r="F19030">
        <v>5.0017478152309548E-3</v>
      </c>
      <c r="G19030">
        <v>5.0017478152309548E-3</v>
      </c>
      <c r="H19030">
        <v>5.0017478152309548E-3</v>
      </c>
      <c r="I19030">
        <v>5.0017478152309548E-3</v>
      </c>
      <c r="J19030">
        <v>5.0017478152309548E-3</v>
      </c>
      <c r="K19030">
        <v>5.0017478152309548E-3</v>
      </c>
    </row>
    <row r="19031" spans="1:13" hidden="1">
      <c r="A19031" t="s">
        <v>295</v>
      </c>
      <c r="B19031" t="s">
        <v>508</v>
      </c>
      <c r="C19031" t="s">
        <v>279</v>
      </c>
      <c r="D19031">
        <v>0.14106367041198503</v>
      </c>
      <c r="E19031">
        <v>0.14106367041198503</v>
      </c>
      <c r="F19031">
        <v>0.14106367041198503</v>
      </c>
      <c r="G19031">
        <v>0.14106367041198503</v>
      </c>
      <c r="H19031">
        <v>0.14106367041198503</v>
      </c>
      <c r="I19031">
        <v>0.14106367041198503</v>
      </c>
      <c r="J19031">
        <v>0.14106367041198503</v>
      </c>
      <c r="K19031">
        <v>0.14106367041198503</v>
      </c>
      <c r="M19031" t="s">
        <v>470</v>
      </c>
    </row>
    <row r="19032" spans="1:13" hidden="1">
      <c r="A19032" t="s">
        <v>295</v>
      </c>
      <c r="B19032" t="s">
        <v>508</v>
      </c>
      <c r="C19032" t="s">
        <v>280</v>
      </c>
      <c r="D19032">
        <v>0.30738295880149791</v>
      </c>
      <c r="E19032">
        <v>0.30738295880149791</v>
      </c>
      <c r="F19032">
        <v>0.30738295880149791</v>
      </c>
      <c r="G19032">
        <v>0.30738295880149791</v>
      </c>
      <c r="H19032">
        <v>0.30738295880149791</v>
      </c>
      <c r="I19032">
        <v>0.30738295880149791</v>
      </c>
      <c r="J19032">
        <v>0.30738295880149791</v>
      </c>
      <c r="K19032">
        <v>0.30738295880149791</v>
      </c>
      <c r="M19032" t="s">
        <v>470</v>
      </c>
    </row>
    <row r="19033" spans="1:13" hidden="1">
      <c r="A19033" t="s">
        <v>295</v>
      </c>
      <c r="B19033" t="s">
        <v>508</v>
      </c>
      <c r="C19033" t="s">
        <v>277</v>
      </c>
      <c r="D19033">
        <v>0.15364513108614253</v>
      </c>
      <c r="E19033">
        <v>0.15364513108614253</v>
      </c>
      <c r="F19033">
        <v>0.15364513108614253</v>
      </c>
      <c r="G19033">
        <v>0.15364513108614253</v>
      </c>
      <c r="H19033">
        <v>0.15364513108614253</v>
      </c>
      <c r="I19033">
        <v>0.15364513108614253</v>
      </c>
      <c r="J19033">
        <v>0.15364513108614253</v>
      </c>
      <c r="K19033">
        <v>0.15364513108614253</v>
      </c>
      <c r="M19033" t="s">
        <v>470</v>
      </c>
    </row>
    <row r="19034" spans="1:13" hidden="1">
      <c r="A19034" t="s">
        <v>295</v>
      </c>
      <c r="B19034" t="s">
        <v>508</v>
      </c>
      <c r="C19034" t="s">
        <v>281</v>
      </c>
      <c r="D19034">
        <v>5.0694444444444452E-4</v>
      </c>
      <c r="E19034">
        <v>5.0694444444444452E-4</v>
      </c>
      <c r="F19034">
        <v>5.0694444444444452E-4</v>
      </c>
      <c r="G19034">
        <v>5.0694444444444452E-4</v>
      </c>
      <c r="H19034">
        <v>5.0694444444444452E-4</v>
      </c>
      <c r="I19034">
        <v>5.0694444444444452E-4</v>
      </c>
      <c r="J19034">
        <v>5.0694444444444452E-4</v>
      </c>
      <c r="K19034">
        <v>5.0694444444444452E-4</v>
      </c>
      <c r="M19034" t="s">
        <v>470</v>
      </c>
    </row>
    <row r="19035" spans="1:13" hidden="1">
      <c r="A19035" t="s">
        <v>295</v>
      </c>
      <c r="B19035" t="s">
        <v>508</v>
      </c>
      <c r="C19035" t="s">
        <v>282</v>
      </c>
      <c r="D19035">
        <v>0.17292098765432082</v>
      </c>
      <c r="E19035">
        <v>0.17292098765432082</v>
      </c>
      <c r="F19035">
        <v>0.17292098765432082</v>
      </c>
      <c r="G19035">
        <v>0.17292098765432082</v>
      </c>
      <c r="H19035">
        <v>0.17292098765432082</v>
      </c>
      <c r="I19035">
        <v>0.17292098765432082</v>
      </c>
      <c r="J19035">
        <v>0.17292098765432082</v>
      </c>
      <c r="K19035">
        <v>0.17292098765432082</v>
      </c>
      <c r="M19035" t="s">
        <v>470</v>
      </c>
    </row>
    <row r="19036" spans="1:13" hidden="1">
      <c r="A19036" t="s">
        <v>295</v>
      </c>
      <c r="B19036" t="s">
        <v>508</v>
      </c>
      <c r="C19036" t="s">
        <v>283</v>
      </c>
      <c r="D19036">
        <v>0.50036620370370422</v>
      </c>
      <c r="E19036">
        <v>0.50036620370370422</v>
      </c>
      <c r="F19036">
        <v>0.50036620370370422</v>
      </c>
      <c r="G19036">
        <v>0.50036620370370422</v>
      </c>
      <c r="H19036">
        <v>0.50036620370370422</v>
      </c>
      <c r="I19036">
        <v>0.50036620370370422</v>
      </c>
      <c r="J19036">
        <v>0.50036620370370422</v>
      </c>
      <c r="K19036">
        <v>0.50036620370370422</v>
      </c>
      <c r="M19036" t="s">
        <v>470</v>
      </c>
    </row>
    <row r="19037" spans="1:13" hidden="1">
      <c r="A19037" t="s">
        <v>295</v>
      </c>
      <c r="B19037" t="s">
        <v>508</v>
      </c>
      <c r="C19037" t="s">
        <v>284</v>
      </c>
      <c r="D19037">
        <v>5.4390370370370478E-2</v>
      </c>
      <c r="E19037">
        <v>5.4390370370370478E-2</v>
      </c>
      <c r="F19037">
        <v>5.4390370370370478E-2</v>
      </c>
      <c r="G19037">
        <v>5.4390370370370478E-2</v>
      </c>
      <c r="H19037">
        <v>5.4390370370370478E-2</v>
      </c>
      <c r="I19037">
        <v>5.4390370370370478E-2</v>
      </c>
      <c r="J19037">
        <v>5.4390370370370478E-2</v>
      </c>
      <c r="K19037">
        <v>5.4390370370370478E-2</v>
      </c>
      <c r="M19037" t="s">
        <v>470</v>
      </c>
    </row>
    <row r="19038" spans="1:13" hidden="1">
      <c r="A19038" t="s">
        <v>295</v>
      </c>
      <c r="B19038" t="s">
        <v>508</v>
      </c>
      <c r="C19038" t="s">
        <v>285</v>
      </c>
      <c r="D19038">
        <v>4.0268620268620239E-3</v>
      </c>
      <c r="E19038">
        <v>4.0268620268620239E-3</v>
      </c>
      <c r="F19038">
        <v>4.0268620268620239E-3</v>
      </c>
      <c r="G19038">
        <v>4.0268620268620239E-3</v>
      </c>
      <c r="H19038">
        <v>4.0268620268620239E-3</v>
      </c>
      <c r="I19038">
        <v>4.0268620268620239E-3</v>
      </c>
      <c r="J19038">
        <v>4.0268620268620239E-3</v>
      </c>
      <c r="K19038">
        <v>4.0268620268620239E-3</v>
      </c>
      <c r="M19038" t="s">
        <v>470</v>
      </c>
    </row>
    <row r="19039" spans="1:13" hidden="1">
      <c r="A19039" t="s">
        <v>295</v>
      </c>
      <c r="B19039" t="s">
        <v>508</v>
      </c>
      <c r="C19039" t="s">
        <v>286</v>
      </c>
      <c r="D19039">
        <v>0.19951282051282054</v>
      </c>
      <c r="E19039">
        <v>0.19951282051282054</v>
      </c>
      <c r="F19039">
        <v>0.19951282051282054</v>
      </c>
      <c r="G19039">
        <v>0.19951282051282054</v>
      </c>
      <c r="H19039">
        <v>0.19951282051282054</v>
      </c>
      <c r="I19039">
        <v>0.19951282051282054</v>
      </c>
      <c r="J19039">
        <v>0.19951282051282054</v>
      </c>
      <c r="K19039">
        <v>0.19951282051282054</v>
      </c>
      <c r="M19039" t="s">
        <v>470</v>
      </c>
    </row>
    <row r="19040" spans="1:13" hidden="1">
      <c r="A19040" t="s">
        <v>295</v>
      </c>
      <c r="B19040" t="s">
        <v>508</v>
      </c>
      <c r="C19040" t="s">
        <v>287</v>
      </c>
      <c r="D19040">
        <v>0.46729408686551582</v>
      </c>
      <c r="E19040">
        <v>0.46729408686551582</v>
      </c>
      <c r="F19040">
        <v>0.46729408686551582</v>
      </c>
      <c r="G19040">
        <v>0.46729408686551582</v>
      </c>
      <c r="H19040">
        <v>0.46729408686551582</v>
      </c>
      <c r="I19040">
        <v>0.46729408686551582</v>
      </c>
      <c r="J19040">
        <v>0.46729408686551582</v>
      </c>
      <c r="K19040">
        <v>0.46729408686551582</v>
      </c>
      <c r="M19040" t="s">
        <v>470</v>
      </c>
    </row>
    <row r="19041" spans="1:13" hidden="1">
      <c r="A19041" t="s">
        <v>295</v>
      </c>
      <c r="B19041" t="s">
        <v>508</v>
      </c>
      <c r="C19041" t="s">
        <v>288</v>
      </c>
      <c r="D19041">
        <v>8.0490231990231989E-2</v>
      </c>
      <c r="E19041">
        <v>8.0490231990231989E-2</v>
      </c>
      <c r="F19041">
        <v>8.0490231990231989E-2</v>
      </c>
      <c r="G19041">
        <v>8.0490231990231989E-2</v>
      </c>
      <c r="H19041">
        <v>8.0490231990231989E-2</v>
      </c>
      <c r="I19041">
        <v>8.0490231990231989E-2</v>
      </c>
      <c r="J19041">
        <v>8.0490231990231989E-2</v>
      </c>
      <c r="K19041">
        <v>8.0490231990231989E-2</v>
      </c>
      <c r="M19041" t="s">
        <v>470</v>
      </c>
    </row>
    <row r="19042" spans="1:13" hidden="1">
      <c r="A19042" t="s">
        <v>295</v>
      </c>
      <c r="B19042" t="s">
        <v>508</v>
      </c>
      <c r="C19042" t="s">
        <v>289</v>
      </c>
      <c r="D19042">
        <v>2.6591117216117218E-3</v>
      </c>
      <c r="E19042">
        <v>2.6591117216117218E-3</v>
      </c>
      <c r="F19042">
        <v>2.6591117216117218E-3</v>
      </c>
      <c r="G19042">
        <v>2.6591117216117218E-3</v>
      </c>
      <c r="H19042">
        <v>2.6591117216117218E-3</v>
      </c>
      <c r="I19042">
        <v>2.6591117216117218E-3</v>
      </c>
      <c r="J19042">
        <v>2.6591117216117218E-3</v>
      </c>
      <c r="K19042">
        <v>2.6591117216117218E-3</v>
      </c>
      <c r="M19042" t="s">
        <v>470</v>
      </c>
    </row>
    <row r="19043" spans="1:13" hidden="1">
      <c r="A19043" t="s">
        <v>295</v>
      </c>
      <c r="B19043" t="s">
        <v>508</v>
      </c>
      <c r="C19043" t="s">
        <v>290</v>
      </c>
      <c r="D19043">
        <v>0.16652869352869359</v>
      </c>
      <c r="E19043">
        <v>0.16652869352869359</v>
      </c>
      <c r="F19043">
        <v>0.16652869352869359</v>
      </c>
      <c r="G19043">
        <v>0.16652869352869359</v>
      </c>
      <c r="H19043">
        <v>0.16652869352869359</v>
      </c>
      <c r="I19043">
        <v>0.16652869352869359</v>
      </c>
      <c r="J19043">
        <v>0.16652869352869359</v>
      </c>
      <c r="K19043">
        <v>0.16652869352869359</v>
      </c>
      <c r="M19043" t="s">
        <v>470</v>
      </c>
    </row>
    <row r="19044" spans="1:13" hidden="1">
      <c r="A19044" t="s">
        <v>295</v>
      </c>
      <c r="B19044" t="s">
        <v>508</v>
      </c>
      <c r="C19044" t="s">
        <v>291</v>
      </c>
      <c r="D19044">
        <v>0.24837240537240554</v>
      </c>
      <c r="E19044">
        <v>0.24837240537240554</v>
      </c>
      <c r="F19044">
        <v>0.24837240537240554</v>
      </c>
      <c r="G19044">
        <v>0.24837240537240554</v>
      </c>
      <c r="H19044">
        <v>0.24837240537240554</v>
      </c>
      <c r="I19044">
        <v>0.24837240537240554</v>
      </c>
      <c r="J19044">
        <v>0.24837240537240554</v>
      </c>
      <c r="K19044">
        <v>0.24837240537240554</v>
      </c>
      <c r="M19044" t="s">
        <v>470</v>
      </c>
    </row>
    <row r="19045" spans="1:13" hidden="1">
      <c r="A19045" t="s">
        <v>295</v>
      </c>
      <c r="B19045" t="s">
        <v>508</v>
      </c>
      <c r="C19045" t="s">
        <v>292</v>
      </c>
      <c r="D19045">
        <v>9.5824175824175781E-2</v>
      </c>
      <c r="E19045">
        <v>9.5824175824175781E-2</v>
      </c>
      <c r="F19045">
        <v>9.5824175824175781E-2</v>
      </c>
      <c r="G19045">
        <v>9.5824175824175781E-2</v>
      </c>
      <c r="H19045">
        <v>9.5824175824175781E-2</v>
      </c>
      <c r="I19045">
        <v>9.5824175824175781E-2</v>
      </c>
      <c r="J19045">
        <v>9.5824175824175781E-2</v>
      </c>
      <c r="K19045">
        <v>9.5824175824175781E-2</v>
      </c>
      <c r="M19045" t="s">
        <v>470</v>
      </c>
    </row>
    <row r="19046" spans="1:13" hidden="1">
      <c r="A19046" t="s">
        <v>295</v>
      </c>
      <c r="B19046" t="s">
        <v>506</v>
      </c>
      <c r="C19046" t="s">
        <v>278</v>
      </c>
      <c r="D19046">
        <v>5.0017478152309548E-3</v>
      </c>
      <c r="E19046">
        <v>5.0017478152309548E-3</v>
      </c>
      <c r="F19046">
        <v>5.0017478152309548E-3</v>
      </c>
      <c r="G19046">
        <v>5.0017478152309548E-3</v>
      </c>
      <c r="H19046">
        <v>5.0017478152309548E-3</v>
      </c>
      <c r="I19046">
        <v>5.0017478152309548E-3</v>
      </c>
      <c r="J19046">
        <v>5.0017478152309548E-3</v>
      </c>
      <c r="K19046">
        <v>5.0017478152309548E-3</v>
      </c>
    </row>
    <row r="19047" spans="1:13" hidden="1">
      <c r="A19047" t="s">
        <v>295</v>
      </c>
      <c r="B19047" t="s">
        <v>506</v>
      </c>
      <c r="C19047" t="s">
        <v>279</v>
      </c>
      <c r="D19047">
        <v>0.14106367041198503</v>
      </c>
      <c r="E19047">
        <v>0.14106367041198503</v>
      </c>
      <c r="F19047">
        <v>0.14106367041198503</v>
      </c>
      <c r="G19047">
        <v>0.14106367041198503</v>
      </c>
      <c r="H19047">
        <v>0.14106367041198503</v>
      </c>
      <c r="I19047">
        <v>0.14106367041198503</v>
      </c>
      <c r="J19047">
        <v>0.14106367041198503</v>
      </c>
      <c r="K19047">
        <v>0.14106367041198503</v>
      </c>
      <c r="M19047" t="s">
        <v>470</v>
      </c>
    </row>
    <row r="19048" spans="1:13" hidden="1">
      <c r="A19048" t="s">
        <v>295</v>
      </c>
      <c r="B19048" t="s">
        <v>506</v>
      </c>
      <c r="C19048" t="s">
        <v>280</v>
      </c>
      <c r="D19048">
        <v>0.30738295880149791</v>
      </c>
      <c r="E19048">
        <v>0.30738295880149791</v>
      </c>
      <c r="F19048">
        <v>0.30738295880149791</v>
      </c>
      <c r="G19048">
        <v>0.30738295880149791</v>
      </c>
      <c r="H19048">
        <v>0.30738295880149791</v>
      </c>
      <c r="I19048">
        <v>0.30738295880149791</v>
      </c>
      <c r="J19048">
        <v>0.30738295880149791</v>
      </c>
      <c r="K19048">
        <v>0.30738295880149791</v>
      </c>
      <c r="M19048" t="s">
        <v>470</v>
      </c>
    </row>
    <row r="19049" spans="1:13" hidden="1">
      <c r="A19049" t="s">
        <v>295</v>
      </c>
      <c r="B19049" t="s">
        <v>506</v>
      </c>
      <c r="C19049" t="s">
        <v>277</v>
      </c>
      <c r="D19049">
        <v>0.15364513108614253</v>
      </c>
      <c r="E19049">
        <v>0.15364513108614253</v>
      </c>
      <c r="F19049">
        <v>0.15364513108614253</v>
      </c>
      <c r="G19049">
        <v>0.15364513108614253</v>
      </c>
      <c r="H19049">
        <v>0.15364513108614253</v>
      </c>
      <c r="I19049">
        <v>0.15364513108614253</v>
      </c>
      <c r="J19049">
        <v>0.15364513108614253</v>
      </c>
      <c r="K19049">
        <v>0.15364513108614253</v>
      </c>
      <c r="M19049" t="s">
        <v>470</v>
      </c>
    </row>
    <row r="19050" spans="1:13" hidden="1">
      <c r="A19050" t="s">
        <v>295</v>
      </c>
      <c r="B19050" t="s">
        <v>506</v>
      </c>
      <c r="C19050" t="s">
        <v>281</v>
      </c>
      <c r="D19050">
        <v>5.0694444444444452E-4</v>
      </c>
      <c r="E19050">
        <v>5.0694444444444452E-4</v>
      </c>
      <c r="F19050">
        <v>5.0694444444444452E-4</v>
      </c>
      <c r="G19050">
        <v>5.0694444444444452E-4</v>
      </c>
      <c r="H19050">
        <v>5.0694444444444452E-4</v>
      </c>
      <c r="I19050">
        <v>5.0694444444444452E-4</v>
      </c>
      <c r="J19050">
        <v>5.0694444444444452E-4</v>
      </c>
      <c r="K19050">
        <v>5.0694444444444452E-4</v>
      </c>
      <c r="M19050" t="s">
        <v>470</v>
      </c>
    </row>
    <row r="19051" spans="1:13" hidden="1">
      <c r="A19051" t="s">
        <v>295</v>
      </c>
      <c r="B19051" t="s">
        <v>506</v>
      </c>
      <c r="C19051" t="s">
        <v>282</v>
      </c>
      <c r="D19051">
        <v>0.17292098765432082</v>
      </c>
      <c r="E19051">
        <v>0.17292098765432082</v>
      </c>
      <c r="F19051">
        <v>0.17292098765432082</v>
      </c>
      <c r="G19051">
        <v>0.17292098765432082</v>
      </c>
      <c r="H19051">
        <v>0.17292098765432082</v>
      </c>
      <c r="I19051">
        <v>0.17292098765432082</v>
      </c>
      <c r="J19051">
        <v>0.17292098765432082</v>
      </c>
      <c r="K19051">
        <v>0.17292098765432082</v>
      </c>
      <c r="M19051" t="s">
        <v>470</v>
      </c>
    </row>
    <row r="19052" spans="1:13" hidden="1">
      <c r="A19052" t="s">
        <v>295</v>
      </c>
      <c r="B19052" t="s">
        <v>506</v>
      </c>
      <c r="C19052" t="s">
        <v>283</v>
      </c>
      <c r="D19052">
        <v>0.50036620370370422</v>
      </c>
      <c r="E19052">
        <v>0.50036620370370422</v>
      </c>
      <c r="F19052">
        <v>0.50036620370370422</v>
      </c>
      <c r="G19052">
        <v>0.50036620370370422</v>
      </c>
      <c r="H19052">
        <v>0.50036620370370422</v>
      </c>
      <c r="I19052">
        <v>0.50036620370370422</v>
      </c>
      <c r="J19052">
        <v>0.50036620370370422</v>
      </c>
      <c r="K19052">
        <v>0.50036620370370422</v>
      </c>
      <c r="M19052" t="s">
        <v>470</v>
      </c>
    </row>
    <row r="19053" spans="1:13" hidden="1">
      <c r="A19053" t="s">
        <v>295</v>
      </c>
      <c r="B19053" t="s">
        <v>506</v>
      </c>
      <c r="C19053" t="s">
        <v>284</v>
      </c>
      <c r="D19053">
        <v>5.4390370370370478E-2</v>
      </c>
      <c r="E19053">
        <v>5.4390370370370478E-2</v>
      </c>
      <c r="F19053">
        <v>5.4390370370370478E-2</v>
      </c>
      <c r="G19053">
        <v>5.4390370370370478E-2</v>
      </c>
      <c r="H19053">
        <v>5.4390370370370478E-2</v>
      </c>
      <c r="I19053">
        <v>5.4390370370370478E-2</v>
      </c>
      <c r="J19053">
        <v>5.4390370370370478E-2</v>
      </c>
      <c r="K19053">
        <v>5.4390370370370478E-2</v>
      </c>
      <c r="M19053" t="s">
        <v>470</v>
      </c>
    </row>
    <row r="19054" spans="1:13" hidden="1">
      <c r="A19054" t="s">
        <v>295</v>
      </c>
      <c r="B19054" t="s">
        <v>506</v>
      </c>
      <c r="C19054" t="s">
        <v>285</v>
      </c>
      <c r="D19054">
        <v>4.0268620268620239E-3</v>
      </c>
      <c r="E19054">
        <v>4.0268620268620239E-3</v>
      </c>
      <c r="F19054">
        <v>4.0268620268620239E-3</v>
      </c>
      <c r="G19054">
        <v>4.0268620268620239E-3</v>
      </c>
      <c r="H19054">
        <v>4.0268620268620239E-3</v>
      </c>
      <c r="I19054">
        <v>4.0268620268620239E-3</v>
      </c>
      <c r="J19054">
        <v>4.0268620268620239E-3</v>
      </c>
      <c r="K19054">
        <v>4.0268620268620239E-3</v>
      </c>
      <c r="M19054" t="s">
        <v>470</v>
      </c>
    </row>
    <row r="19055" spans="1:13" hidden="1">
      <c r="A19055" t="s">
        <v>295</v>
      </c>
      <c r="B19055" t="s">
        <v>506</v>
      </c>
      <c r="C19055" t="s">
        <v>286</v>
      </c>
      <c r="D19055">
        <v>0.19951282051282054</v>
      </c>
      <c r="E19055">
        <v>0.19951282051282054</v>
      </c>
      <c r="F19055">
        <v>0.19951282051282054</v>
      </c>
      <c r="G19055">
        <v>0.19951282051282054</v>
      </c>
      <c r="H19055">
        <v>0.19951282051282054</v>
      </c>
      <c r="I19055">
        <v>0.19951282051282054</v>
      </c>
      <c r="J19055">
        <v>0.19951282051282054</v>
      </c>
      <c r="K19055">
        <v>0.19951282051282054</v>
      </c>
      <c r="M19055" t="s">
        <v>470</v>
      </c>
    </row>
    <row r="19056" spans="1:13" hidden="1">
      <c r="A19056" t="s">
        <v>295</v>
      </c>
      <c r="B19056" t="s">
        <v>506</v>
      </c>
      <c r="C19056" t="s">
        <v>287</v>
      </c>
      <c r="D19056">
        <v>0.46729408686551582</v>
      </c>
      <c r="E19056">
        <v>0.46729408686551582</v>
      </c>
      <c r="F19056">
        <v>0.46729408686551582</v>
      </c>
      <c r="G19056">
        <v>0.46729408686551582</v>
      </c>
      <c r="H19056">
        <v>0.46729408686551582</v>
      </c>
      <c r="I19056">
        <v>0.46729408686551582</v>
      </c>
      <c r="J19056">
        <v>0.46729408686551582</v>
      </c>
      <c r="K19056">
        <v>0.46729408686551582</v>
      </c>
      <c r="M19056" t="s">
        <v>470</v>
      </c>
    </row>
    <row r="19057" spans="1:13" hidden="1">
      <c r="A19057" t="s">
        <v>295</v>
      </c>
      <c r="B19057" t="s">
        <v>506</v>
      </c>
      <c r="C19057" t="s">
        <v>288</v>
      </c>
      <c r="D19057">
        <v>8.0490231990231989E-2</v>
      </c>
      <c r="E19057">
        <v>8.0490231990231989E-2</v>
      </c>
      <c r="F19057">
        <v>8.0490231990231989E-2</v>
      </c>
      <c r="G19057">
        <v>8.0490231990231989E-2</v>
      </c>
      <c r="H19057">
        <v>8.0490231990231989E-2</v>
      </c>
      <c r="I19057">
        <v>8.0490231990231989E-2</v>
      </c>
      <c r="J19057">
        <v>8.0490231990231989E-2</v>
      </c>
      <c r="K19057">
        <v>8.0490231990231989E-2</v>
      </c>
      <c r="M19057" t="s">
        <v>470</v>
      </c>
    </row>
    <row r="19058" spans="1:13" hidden="1">
      <c r="A19058" t="s">
        <v>295</v>
      </c>
      <c r="B19058" t="s">
        <v>506</v>
      </c>
      <c r="C19058" t="s">
        <v>289</v>
      </c>
      <c r="D19058">
        <v>2.6591117216117218E-3</v>
      </c>
      <c r="E19058">
        <v>2.6591117216117218E-3</v>
      </c>
      <c r="F19058">
        <v>2.6591117216117218E-3</v>
      </c>
      <c r="G19058">
        <v>2.6591117216117218E-3</v>
      </c>
      <c r="H19058">
        <v>2.6591117216117218E-3</v>
      </c>
      <c r="I19058">
        <v>2.6591117216117218E-3</v>
      </c>
      <c r="J19058">
        <v>2.6591117216117218E-3</v>
      </c>
      <c r="K19058">
        <v>2.6591117216117218E-3</v>
      </c>
      <c r="M19058" t="s">
        <v>470</v>
      </c>
    </row>
    <row r="19059" spans="1:13" hidden="1">
      <c r="A19059" t="s">
        <v>295</v>
      </c>
      <c r="B19059" t="s">
        <v>506</v>
      </c>
      <c r="C19059" t="s">
        <v>290</v>
      </c>
      <c r="D19059">
        <v>0.16652869352869359</v>
      </c>
      <c r="E19059">
        <v>0.16652869352869359</v>
      </c>
      <c r="F19059">
        <v>0.16652869352869359</v>
      </c>
      <c r="G19059">
        <v>0.16652869352869359</v>
      </c>
      <c r="H19059">
        <v>0.16652869352869359</v>
      </c>
      <c r="I19059">
        <v>0.16652869352869359</v>
      </c>
      <c r="J19059">
        <v>0.16652869352869359</v>
      </c>
      <c r="K19059">
        <v>0.16652869352869359</v>
      </c>
      <c r="M19059" t="s">
        <v>470</v>
      </c>
    </row>
    <row r="19060" spans="1:13" hidden="1">
      <c r="A19060" t="s">
        <v>295</v>
      </c>
      <c r="B19060" t="s">
        <v>506</v>
      </c>
      <c r="C19060" t="s">
        <v>291</v>
      </c>
      <c r="D19060">
        <v>0.24837240537240554</v>
      </c>
      <c r="E19060">
        <v>0.24837240537240554</v>
      </c>
      <c r="F19060">
        <v>0.24837240537240554</v>
      </c>
      <c r="G19060">
        <v>0.24837240537240554</v>
      </c>
      <c r="H19060">
        <v>0.24837240537240554</v>
      </c>
      <c r="I19060">
        <v>0.24837240537240554</v>
      </c>
      <c r="J19060">
        <v>0.24837240537240554</v>
      </c>
      <c r="K19060">
        <v>0.24837240537240554</v>
      </c>
      <c r="M19060" t="s">
        <v>470</v>
      </c>
    </row>
    <row r="19061" spans="1:13" hidden="1">
      <c r="A19061" t="s">
        <v>295</v>
      </c>
      <c r="B19061" t="s">
        <v>506</v>
      </c>
      <c r="C19061" t="s">
        <v>292</v>
      </c>
      <c r="D19061">
        <v>9.5824175824175781E-2</v>
      </c>
      <c r="E19061">
        <v>9.5824175824175781E-2</v>
      </c>
      <c r="F19061">
        <v>9.5824175824175781E-2</v>
      </c>
      <c r="G19061">
        <v>9.5824175824175781E-2</v>
      </c>
      <c r="H19061">
        <v>9.5824175824175781E-2</v>
      </c>
      <c r="I19061">
        <v>9.5824175824175781E-2</v>
      </c>
      <c r="J19061">
        <v>9.5824175824175781E-2</v>
      </c>
      <c r="K19061">
        <v>9.5824175824175781E-2</v>
      </c>
      <c r="M19061" t="s">
        <v>470</v>
      </c>
    </row>
    <row r="19062" spans="1:13" hidden="1">
      <c r="A19062" t="s">
        <v>296</v>
      </c>
      <c r="B19062" t="s">
        <v>508</v>
      </c>
      <c r="C19062" t="s">
        <v>278</v>
      </c>
      <c r="D19062">
        <v>1.2923220973782771E-2</v>
      </c>
      <c r="E19062">
        <v>1.2923220973782771E-2</v>
      </c>
      <c r="F19062">
        <v>1.2923220973782771E-2</v>
      </c>
      <c r="G19062">
        <v>1.2923220973782771E-2</v>
      </c>
      <c r="H19062">
        <v>1.2923220973782771E-2</v>
      </c>
      <c r="I19062">
        <v>1.2923220973782771E-2</v>
      </c>
      <c r="J19062">
        <v>1.2923220973782771E-2</v>
      </c>
      <c r="K19062">
        <v>1.2923220973782771E-2</v>
      </c>
    </row>
    <row r="19063" spans="1:13" hidden="1">
      <c r="A19063" t="s">
        <v>296</v>
      </c>
      <c r="B19063" t="s">
        <v>508</v>
      </c>
      <c r="C19063" t="s">
        <v>279</v>
      </c>
      <c r="D19063">
        <v>0.30526966292134811</v>
      </c>
      <c r="E19063">
        <v>0.30526966292134811</v>
      </c>
      <c r="F19063">
        <v>0.30526966292134811</v>
      </c>
      <c r="G19063">
        <v>0.30526966292134811</v>
      </c>
      <c r="H19063">
        <v>0.30526966292134811</v>
      </c>
      <c r="I19063">
        <v>0.30526966292134811</v>
      </c>
      <c r="J19063">
        <v>0.30526966292134811</v>
      </c>
      <c r="K19063">
        <v>0.30526966292134811</v>
      </c>
      <c r="M19063" t="s">
        <v>470</v>
      </c>
    </row>
    <row r="19064" spans="1:13" hidden="1">
      <c r="A19064" t="s">
        <v>296</v>
      </c>
      <c r="B19064" t="s">
        <v>508</v>
      </c>
      <c r="C19064" t="s">
        <v>280</v>
      </c>
      <c r="D19064">
        <v>0.49478230337078677</v>
      </c>
      <c r="E19064">
        <v>0.49478230337078677</v>
      </c>
      <c r="F19064">
        <v>0.49478230337078677</v>
      </c>
      <c r="G19064">
        <v>0.49478230337078677</v>
      </c>
      <c r="H19064">
        <v>0.49478230337078677</v>
      </c>
      <c r="I19064">
        <v>0.49478230337078677</v>
      </c>
      <c r="J19064">
        <v>0.49478230337078677</v>
      </c>
      <c r="K19064">
        <v>0.49478230337078677</v>
      </c>
      <c r="M19064" t="s">
        <v>470</v>
      </c>
    </row>
    <row r="19065" spans="1:13" hidden="1">
      <c r="A19065" t="s">
        <v>296</v>
      </c>
      <c r="B19065" t="s">
        <v>508</v>
      </c>
      <c r="C19065" t="s">
        <v>277</v>
      </c>
      <c r="D19065">
        <v>0.21308005617977532</v>
      </c>
      <c r="E19065">
        <v>0.21308005617977532</v>
      </c>
      <c r="F19065">
        <v>0.21308005617977532</v>
      </c>
      <c r="G19065">
        <v>0.21308005617977532</v>
      </c>
      <c r="H19065">
        <v>0.21308005617977532</v>
      </c>
      <c r="I19065">
        <v>0.21308005617977532</v>
      </c>
      <c r="J19065">
        <v>0.21308005617977532</v>
      </c>
      <c r="K19065">
        <v>0.21308005617977532</v>
      </c>
      <c r="M19065" t="s">
        <v>470</v>
      </c>
    </row>
    <row r="19066" spans="1:13" hidden="1">
      <c r="A19066" t="s">
        <v>296</v>
      </c>
      <c r="B19066" t="s">
        <v>508</v>
      </c>
      <c r="C19066" t="s">
        <v>281</v>
      </c>
      <c r="D19066">
        <v>7.2083333333333363E-4</v>
      </c>
      <c r="E19066">
        <v>7.2083333333333363E-4</v>
      </c>
      <c r="F19066">
        <v>7.2083333333333363E-4</v>
      </c>
      <c r="G19066">
        <v>7.2083333333333363E-4</v>
      </c>
      <c r="H19066">
        <v>7.2083333333333363E-4</v>
      </c>
      <c r="I19066">
        <v>7.2083333333333363E-4</v>
      </c>
      <c r="J19066">
        <v>7.2083333333333363E-4</v>
      </c>
      <c r="K19066">
        <v>7.2083333333333363E-4</v>
      </c>
      <c r="M19066" t="s">
        <v>470</v>
      </c>
    </row>
    <row r="19067" spans="1:13" hidden="1">
      <c r="A19067" t="s">
        <v>296</v>
      </c>
      <c r="B19067" t="s">
        <v>508</v>
      </c>
      <c r="C19067" t="s">
        <v>282</v>
      </c>
      <c r="D19067">
        <v>0.19319074074074075</v>
      </c>
      <c r="E19067">
        <v>0.19319074074074075</v>
      </c>
      <c r="F19067">
        <v>0.19319074074074075</v>
      </c>
      <c r="G19067">
        <v>0.19319074074074075</v>
      </c>
      <c r="H19067">
        <v>0.19319074074074075</v>
      </c>
      <c r="I19067">
        <v>0.19319074074074075</v>
      </c>
      <c r="J19067">
        <v>0.19319074074074075</v>
      </c>
      <c r="K19067">
        <v>0.19319074074074075</v>
      </c>
      <c r="M19067" t="s">
        <v>470</v>
      </c>
    </row>
    <row r="19068" spans="1:13" hidden="1">
      <c r="A19068" t="s">
        <v>296</v>
      </c>
      <c r="B19068" t="s">
        <v>508</v>
      </c>
      <c r="C19068" t="s">
        <v>283</v>
      </c>
      <c r="D19068">
        <v>0.50526249999999984</v>
      </c>
      <c r="E19068">
        <v>0.50526249999999984</v>
      </c>
      <c r="F19068">
        <v>0.50526249999999984</v>
      </c>
      <c r="G19068">
        <v>0.50526249999999984</v>
      </c>
      <c r="H19068">
        <v>0.50526249999999984</v>
      </c>
      <c r="I19068">
        <v>0.50526249999999984</v>
      </c>
      <c r="J19068">
        <v>0.50526249999999984</v>
      </c>
      <c r="K19068">
        <v>0.50526249999999984</v>
      </c>
      <c r="M19068" t="s">
        <v>470</v>
      </c>
    </row>
    <row r="19069" spans="1:13" hidden="1">
      <c r="A19069" t="s">
        <v>296</v>
      </c>
      <c r="B19069" t="s">
        <v>508</v>
      </c>
      <c r="C19069" t="s">
        <v>284</v>
      </c>
      <c r="D19069">
        <v>4.2455555555555552E-2</v>
      </c>
      <c r="E19069">
        <v>4.2455555555555552E-2</v>
      </c>
      <c r="F19069">
        <v>4.2455555555555552E-2</v>
      </c>
      <c r="G19069">
        <v>4.2455555555555552E-2</v>
      </c>
      <c r="H19069">
        <v>4.2455555555555552E-2</v>
      </c>
      <c r="I19069">
        <v>4.2455555555555552E-2</v>
      </c>
      <c r="J19069">
        <v>4.2455555555555552E-2</v>
      </c>
      <c r="K19069">
        <v>4.2455555555555552E-2</v>
      </c>
      <c r="M19069" t="s">
        <v>470</v>
      </c>
    </row>
    <row r="19070" spans="1:13" hidden="1">
      <c r="A19070" t="s">
        <v>296</v>
      </c>
      <c r="B19070" t="s">
        <v>508</v>
      </c>
      <c r="C19070" t="s">
        <v>285</v>
      </c>
      <c r="D19070">
        <v>4.6648351648351629E-3</v>
      </c>
      <c r="E19070">
        <v>4.6648351648351629E-3</v>
      </c>
      <c r="F19070">
        <v>4.6648351648351629E-3</v>
      </c>
      <c r="G19070">
        <v>4.6648351648351629E-3</v>
      </c>
      <c r="H19070">
        <v>4.6648351648351629E-3</v>
      </c>
      <c r="I19070">
        <v>4.6648351648351629E-3</v>
      </c>
      <c r="J19070">
        <v>4.6648351648351629E-3</v>
      </c>
      <c r="K19070">
        <v>4.6648351648351629E-3</v>
      </c>
      <c r="M19070" t="s">
        <v>470</v>
      </c>
    </row>
    <row r="19071" spans="1:13" hidden="1">
      <c r="A19071" t="s">
        <v>296</v>
      </c>
      <c r="B19071" t="s">
        <v>508</v>
      </c>
      <c r="C19071" t="s">
        <v>286</v>
      </c>
      <c r="D19071">
        <v>0.20767032967032967</v>
      </c>
      <c r="E19071">
        <v>0.20767032967032967</v>
      </c>
      <c r="F19071">
        <v>0.20767032967032967</v>
      </c>
      <c r="G19071">
        <v>0.20767032967032967</v>
      </c>
      <c r="H19071">
        <v>0.20767032967032967</v>
      </c>
      <c r="I19071">
        <v>0.20767032967032967</v>
      </c>
      <c r="J19071">
        <v>0.20767032967032967</v>
      </c>
      <c r="K19071">
        <v>0.20767032967032967</v>
      </c>
      <c r="M19071" t="s">
        <v>470</v>
      </c>
    </row>
    <row r="19072" spans="1:13" hidden="1">
      <c r="A19072" t="s">
        <v>296</v>
      </c>
      <c r="B19072" t="s">
        <v>508</v>
      </c>
      <c r="C19072" t="s">
        <v>287</v>
      </c>
      <c r="D19072">
        <v>0.47156593406593494</v>
      </c>
      <c r="E19072">
        <v>0.47156593406593494</v>
      </c>
      <c r="F19072">
        <v>0.47156593406593494</v>
      </c>
      <c r="G19072">
        <v>0.47156593406593494</v>
      </c>
      <c r="H19072">
        <v>0.47156593406593494</v>
      </c>
      <c r="I19072">
        <v>0.47156593406593494</v>
      </c>
      <c r="J19072">
        <v>0.47156593406593494</v>
      </c>
      <c r="K19072">
        <v>0.47156593406593494</v>
      </c>
      <c r="M19072" t="s">
        <v>470</v>
      </c>
    </row>
    <row r="19073" spans="1:13" hidden="1">
      <c r="A19073" t="s">
        <v>296</v>
      </c>
      <c r="B19073" t="s">
        <v>508</v>
      </c>
      <c r="C19073" t="s">
        <v>288</v>
      </c>
      <c r="D19073">
        <v>6.6495421245421307E-2</v>
      </c>
      <c r="E19073">
        <v>6.6495421245421307E-2</v>
      </c>
      <c r="F19073">
        <v>6.6495421245421307E-2</v>
      </c>
      <c r="G19073">
        <v>6.6495421245421307E-2</v>
      </c>
      <c r="H19073">
        <v>6.6495421245421307E-2</v>
      </c>
      <c r="I19073">
        <v>6.6495421245421307E-2</v>
      </c>
      <c r="J19073">
        <v>6.6495421245421307E-2</v>
      </c>
      <c r="K19073">
        <v>6.6495421245421307E-2</v>
      </c>
      <c r="M19073" t="s">
        <v>470</v>
      </c>
    </row>
    <row r="19074" spans="1:13" hidden="1">
      <c r="A19074" t="s">
        <v>296</v>
      </c>
      <c r="B19074" t="s">
        <v>508</v>
      </c>
      <c r="C19074" t="s">
        <v>289</v>
      </c>
      <c r="D19074">
        <v>6.2311126373626362E-3</v>
      </c>
      <c r="E19074">
        <v>6.2311126373626362E-3</v>
      </c>
      <c r="F19074">
        <v>6.2311126373626362E-3</v>
      </c>
      <c r="G19074">
        <v>6.2311126373626362E-3</v>
      </c>
      <c r="H19074">
        <v>6.2311126373626362E-3</v>
      </c>
      <c r="I19074">
        <v>6.2311126373626362E-3</v>
      </c>
      <c r="J19074">
        <v>6.2311126373626362E-3</v>
      </c>
      <c r="K19074">
        <v>6.2311126373626362E-3</v>
      </c>
      <c r="M19074" t="s">
        <v>470</v>
      </c>
    </row>
    <row r="19075" spans="1:13" hidden="1">
      <c r="A19075" t="s">
        <v>296</v>
      </c>
      <c r="B19075" t="s">
        <v>508</v>
      </c>
      <c r="C19075" t="s">
        <v>290</v>
      </c>
      <c r="D19075">
        <v>0.32360256410256427</v>
      </c>
      <c r="E19075">
        <v>0.32360256410256427</v>
      </c>
      <c r="F19075">
        <v>0.32360256410256427</v>
      </c>
      <c r="G19075">
        <v>0.32360256410256427</v>
      </c>
      <c r="H19075">
        <v>0.32360256410256427</v>
      </c>
      <c r="I19075">
        <v>0.32360256410256427</v>
      </c>
      <c r="J19075">
        <v>0.32360256410256427</v>
      </c>
      <c r="K19075">
        <v>0.32360256410256427</v>
      </c>
      <c r="M19075" t="s">
        <v>470</v>
      </c>
    </row>
    <row r="19076" spans="1:13" hidden="1">
      <c r="A19076" t="s">
        <v>296</v>
      </c>
      <c r="B19076" t="s">
        <v>508</v>
      </c>
      <c r="C19076" t="s">
        <v>291</v>
      </c>
      <c r="D19076">
        <v>0.40044505494505467</v>
      </c>
      <c r="E19076">
        <v>0.40044505494505467</v>
      </c>
      <c r="F19076">
        <v>0.40044505494505467</v>
      </c>
      <c r="G19076">
        <v>0.40044505494505467</v>
      </c>
      <c r="H19076">
        <v>0.40044505494505467</v>
      </c>
      <c r="I19076">
        <v>0.40044505494505467</v>
      </c>
      <c r="J19076">
        <v>0.40044505494505467</v>
      </c>
      <c r="K19076">
        <v>0.40044505494505467</v>
      </c>
      <c r="M19076" t="s">
        <v>470</v>
      </c>
    </row>
    <row r="19077" spans="1:13" hidden="1">
      <c r="A19077" t="s">
        <v>296</v>
      </c>
      <c r="B19077" t="s">
        <v>508</v>
      </c>
      <c r="C19077" t="s">
        <v>292</v>
      </c>
      <c r="D19077">
        <v>0.15704120879120881</v>
      </c>
      <c r="E19077">
        <v>0.15704120879120881</v>
      </c>
      <c r="F19077">
        <v>0.15704120879120881</v>
      </c>
      <c r="G19077">
        <v>0.15704120879120881</v>
      </c>
      <c r="H19077">
        <v>0.15704120879120881</v>
      </c>
      <c r="I19077">
        <v>0.15704120879120881</v>
      </c>
      <c r="J19077">
        <v>0.15704120879120881</v>
      </c>
      <c r="K19077">
        <v>0.15704120879120881</v>
      </c>
      <c r="M19077" t="s">
        <v>470</v>
      </c>
    </row>
    <row r="19078" spans="1:13" hidden="1">
      <c r="A19078" t="s">
        <v>296</v>
      </c>
      <c r="B19078" t="s">
        <v>506</v>
      </c>
      <c r="C19078" t="s">
        <v>278</v>
      </c>
      <c r="D19078">
        <v>1.2923220973782771E-2</v>
      </c>
      <c r="E19078">
        <v>1.2923220973782771E-2</v>
      </c>
      <c r="F19078">
        <v>1.2923220973782771E-2</v>
      </c>
      <c r="G19078">
        <v>1.2923220973782771E-2</v>
      </c>
      <c r="H19078">
        <v>1.2923220973782771E-2</v>
      </c>
      <c r="I19078">
        <v>1.2923220973782771E-2</v>
      </c>
      <c r="J19078">
        <v>1.2923220973782771E-2</v>
      </c>
      <c r="K19078">
        <v>1.2923220973782771E-2</v>
      </c>
    </row>
    <row r="19079" spans="1:13" hidden="1">
      <c r="A19079" t="s">
        <v>296</v>
      </c>
      <c r="B19079" t="s">
        <v>506</v>
      </c>
      <c r="C19079" t="s">
        <v>279</v>
      </c>
      <c r="D19079">
        <v>0.30526966292134811</v>
      </c>
      <c r="E19079">
        <v>0.30526966292134811</v>
      </c>
      <c r="F19079">
        <v>0.30526966292134811</v>
      </c>
      <c r="G19079">
        <v>0.30526966292134811</v>
      </c>
      <c r="H19079">
        <v>0.30526966292134811</v>
      </c>
      <c r="I19079">
        <v>0.30526966292134811</v>
      </c>
      <c r="J19079">
        <v>0.30526966292134811</v>
      </c>
      <c r="K19079">
        <v>0.30526966292134811</v>
      </c>
      <c r="M19079" t="s">
        <v>470</v>
      </c>
    </row>
    <row r="19080" spans="1:13" hidden="1">
      <c r="A19080" t="s">
        <v>296</v>
      </c>
      <c r="B19080" t="s">
        <v>506</v>
      </c>
      <c r="C19080" t="s">
        <v>280</v>
      </c>
      <c r="D19080">
        <v>0.49478230337078677</v>
      </c>
      <c r="E19080">
        <v>0.49478230337078677</v>
      </c>
      <c r="F19080">
        <v>0.49478230337078677</v>
      </c>
      <c r="G19080">
        <v>0.49478230337078677</v>
      </c>
      <c r="H19080">
        <v>0.49478230337078677</v>
      </c>
      <c r="I19080">
        <v>0.49478230337078677</v>
      </c>
      <c r="J19080">
        <v>0.49478230337078677</v>
      </c>
      <c r="K19080">
        <v>0.49478230337078677</v>
      </c>
      <c r="M19080" t="s">
        <v>470</v>
      </c>
    </row>
    <row r="19081" spans="1:13" hidden="1">
      <c r="A19081" t="s">
        <v>296</v>
      </c>
      <c r="B19081" t="s">
        <v>506</v>
      </c>
      <c r="C19081" t="s">
        <v>277</v>
      </c>
      <c r="D19081">
        <v>0.21308005617977532</v>
      </c>
      <c r="E19081">
        <v>0.21308005617977532</v>
      </c>
      <c r="F19081">
        <v>0.21308005617977532</v>
      </c>
      <c r="G19081">
        <v>0.21308005617977532</v>
      </c>
      <c r="H19081">
        <v>0.21308005617977532</v>
      </c>
      <c r="I19081">
        <v>0.21308005617977532</v>
      </c>
      <c r="J19081">
        <v>0.21308005617977532</v>
      </c>
      <c r="K19081">
        <v>0.21308005617977532</v>
      </c>
      <c r="M19081" t="s">
        <v>470</v>
      </c>
    </row>
    <row r="19082" spans="1:13" hidden="1">
      <c r="A19082" t="s">
        <v>296</v>
      </c>
      <c r="B19082" t="s">
        <v>506</v>
      </c>
      <c r="C19082" t="s">
        <v>281</v>
      </c>
      <c r="D19082">
        <v>7.2083333333333363E-4</v>
      </c>
      <c r="E19082">
        <v>7.2083333333333363E-4</v>
      </c>
      <c r="F19082">
        <v>7.2083333333333363E-4</v>
      </c>
      <c r="G19082">
        <v>7.2083333333333363E-4</v>
      </c>
      <c r="H19082">
        <v>7.2083333333333363E-4</v>
      </c>
      <c r="I19082">
        <v>7.2083333333333363E-4</v>
      </c>
      <c r="J19082">
        <v>7.2083333333333363E-4</v>
      </c>
      <c r="K19082">
        <v>7.2083333333333363E-4</v>
      </c>
      <c r="M19082" t="s">
        <v>470</v>
      </c>
    </row>
    <row r="19083" spans="1:13" hidden="1">
      <c r="A19083" t="s">
        <v>296</v>
      </c>
      <c r="B19083" t="s">
        <v>506</v>
      </c>
      <c r="C19083" t="s">
        <v>282</v>
      </c>
      <c r="D19083">
        <v>0.19319074074074075</v>
      </c>
      <c r="E19083">
        <v>0.19319074074074075</v>
      </c>
      <c r="F19083">
        <v>0.19319074074074075</v>
      </c>
      <c r="G19083">
        <v>0.19319074074074075</v>
      </c>
      <c r="H19083">
        <v>0.19319074074074075</v>
      </c>
      <c r="I19083">
        <v>0.19319074074074075</v>
      </c>
      <c r="J19083">
        <v>0.19319074074074075</v>
      </c>
      <c r="K19083">
        <v>0.19319074074074075</v>
      </c>
      <c r="M19083" t="s">
        <v>470</v>
      </c>
    </row>
    <row r="19084" spans="1:13" hidden="1">
      <c r="A19084" t="s">
        <v>296</v>
      </c>
      <c r="B19084" t="s">
        <v>506</v>
      </c>
      <c r="C19084" t="s">
        <v>283</v>
      </c>
      <c r="D19084">
        <v>0.50526249999999984</v>
      </c>
      <c r="E19084">
        <v>0.50526249999999984</v>
      </c>
      <c r="F19084">
        <v>0.50526249999999984</v>
      </c>
      <c r="G19084">
        <v>0.50526249999999984</v>
      </c>
      <c r="H19084">
        <v>0.50526249999999984</v>
      </c>
      <c r="I19084">
        <v>0.50526249999999984</v>
      </c>
      <c r="J19084">
        <v>0.50526249999999984</v>
      </c>
      <c r="K19084">
        <v>0.50526249999999984</v>
      </c>
      <c r="M19084" t="s">
        <v>470</v>
      </c>
    </row>
    <row r="19085" spans="1:13" hidden="1">
      <c r="A19085" t="s">
        <v>296</v>
      </c>
      <c r="B19085" t="s">
        <v>506</v>
      </c>
      <c r="C19085" t="s">
        <v>284</v>
      </c>
      <c r="D19085">
        <v>4.2455555555555552E-2</v>
      </c>
      <c r="E19085">
        <v>4.2455555555555552E-2</v>
      </c>
      <c r="F19085">
        <v>4.2455555555555552E-2</v>
      </c>
      <c r="G19085">
        <v>4.2455555555555552E-2</v>
      </c>
      <c r="H19085">
        <v>4.2455555555555552E-2</v>
      </c>
      <c r="I19085">
        <v>4.2455555555555552E-2</v>
      </c>
      <c r="J19085">
        <v>4.2455555555555552E-2</v>
      </c>
      <c r="K19085">
        <v>4.2455555555555552E-2</v>
      </c>
      <c r="M19085" t="s">
        <v>470</v>
      </c>
    </row>
    <row r="19086" spans="1:13" hidden="1">
      <c r="A19086" t="s">
        <v>296</v>
      </c>
      <c r="B19086" t="s">
        <v>506</v>
      </c>
      <c r="C19086" t="s">
        <v>285</v>
      </c>
      <c r="D19086">
        <v>4.6648351648351629E-3</v>
      </c>
      <c r="E19086">
        <v>4.6648351648351629E-3</v>
      </c>
      <c r="F19086">
        <v>4.6648351648351629E-3</v>
      </c>
      <c r="G19086">
        <v>4.6648351648351629E-3</v>
      </c>
      <c r="H19086">
        <v>4.6648351648351629E-3</v>
      </c>
      <c r="I19086">
        <v>4.6648351648351629E-3</v>
      </c>
      <c r="J19086">
        <v>4.6648351648351629E-3</v>
      </c>
      <c r="K19086">
        <v>4.6648351648351629E-3</v>
      </c>
      <c r="M19086" t="s">
        <v>470</v>
      </c>
    </row>
    <row r="19087" spans="1:13" hidden="1">
      <c r="A19087" t="s">
        <v>296</v>
      </c>
      <c r="B19087" t="s">
        <v>506</v>
      </c>
      <c r="C19087" t="s">
        <v>286</v>
      </c>
      <c r="D19087">
        <v>0.20767032967032967</v>
      </c>
      <c r="E19087">
        <v>0.20767032967032967</v>
      </c>
      <c r="F19087">
        <v>0.20767032967032967</v>
      </c>
      <c r="G19087">
        <v>0.20767032967032967</v>
      </c>
      <c r="H19087">
        <v>0.20767032967032967</v>
      </c>
      <c r="I19087">
        <v>0.20767032967032967</v>
      </c>
      <c r="J19087">
        <v>0.20767032967032967</v>
      </c>
      <c r="K19087">
        <v>0.20767032967032967</v>
      </c>
      <c r="M19087" t="s">
        <v>470</v>
      </c>
    </row>
    <row r="19088" spans="1:13" hidden="1">
      <c r="A19088" t="s">
        <v>296</v>
      </c>
      <c r="B19088" t="s">
        <v>506</v>
      </c>
      <c r="C19088" t="s">
        <v>287</v>
      </c>
      <c r="D19088">
        <v>0.47156593406593494</v>
      </c>
      <c r="E19088">
        <v>0.47156593406593494</v>
      </c>
      <c r="F19088">
        <v>0.47156593406593494</v>
      </c>
      <c r="G19088">
        <v>0.47156593406593494</v>
      </c>
      <c r="H19088">
        <v>0.47156593406593494</v>
      </c>
      <c r="I19088">
        <v>0.47156593406593494</v>
      </c>
      <c r="J19088">
        <v>0.47156593406593494</v>
      </c>
      <c r="K19088">
        <v>0.47156593406593494</v>
      </c>
      <c r="M19088" t="s">
        <v>470</v>
      </c>
    </row>
    <row r="19089" spans="1:13" hidden="1">
      <c r="A19089" t="s">
        <v>296</v>
      </c>
      <c r="B19089" t="s">
        <v>506</v>
      </c>
      <c r="C19089" t="s">
        <v>288</v>
      </c>
      <c r="D19089">
        <v>6.6495421245421307E-2</v>
      </c>
      <c r="E19089">
        <v>6.6495421245421307E-2</v>
      </c>
      <c r="F19089">
        <v>6.6495421245421307E-2</v>
      </c>
      <c r="G19089">
        <v>6.6495421245421307E-2</v>
      </c>
      <c r="H19089">
        <v>6.6495421245421307E-2</v>
      </c>
      <c r="I19089">
        <v>6.6495421245421307E-2</v>
      </c>
      <c r="J19089">
        <v>6.6495421245421307E-2</v>
      </c>
      <c r="K19089">
        <v>6.6495421245421307E-2</v>
      </c>
      <c r="M19089" t="s">
        <v>470</v>
      </c>
    </row>
    <row r="19090" spans="1:13" hidden="1">
      <c r="A19090" t="s">
        <v>296</v>
      </c>
      <c r="B19090" t="s">
        <v>506</v>
      </c>
      <c r="C19090" t="s">
        <v>289</v>
      </c>
      <c r="D19090">
        <v>6.2311126373626362E-3</v>
      </c>
      <c r="E19090">
        <v>6.2311126373626362E-3</v>
      </c>
      <c r="F19090">
        <v>6.2311126373626362E-3</v>
      </c>
      <c r="G19090">
        <v>6.2311126373626362E-3</v>
      </c>
      <c r="H19090">
        <v>6.2311126373626362E-3</v>
      </c>
      <c r="I19090">
        <v>6.2311126373626362E-3</v>
      </c>
      <c r="J19090">
        <v>6.2311126373626362E-3</v>
      </c>
      <c r="K19090">
        <v>6.2311126373626362E-3</v>
      </c>
      <c r="M19090" t="s">
        <v>470</v>
      </c>
    </row>
    <row r="19091" spans="1:13" hidden="1">
      <c r="A19091" t="s">
        <v>296</v>
      </c>
      <c r="B19091" t="s">
        <v>506</v>
      </c>
      <c r="C19091" t="s">
        <v>290</v>
      </c>
      <c r="D19091">
        <v>0.32360256410256427</v>
      </c>
      <c r="E19091">
        <v>0.32360256410256427</v>
      </c>
      <c r="F19091">
        <v>0.32360256410256427</v>
      </c>
      <c r="G19091">
        <v>0.32360256410256427</v>
      </c>
      <c r="H19091">
        <v>0.32360256410256427</v>
      </c>
      <c r="I19091">
        <v>0.32360256410256427</v>
      </c>
      <c r="J19091">
        <v>0.32360256410256427</v>
      </c>
      <c r="K19091">
        <v>0.32360256410256427</v>
      </c>
      <c r="M19091" t="s">
        <v>470</v>
      </c>
    </row>
    <row r="19092" spans="1:13" hidden="1">
      <c r="A19092" t="s">
        <v>296</v>
      </c>
      <c r="B19092" t="s">
        <v>506</v>
      </c>
      <c r="C19092" t="s">
        <v>291</v>
      </c>
      <c r="D19092">
        <v>0.40044505494505467</v>
      </c>
      <c r="E19092">
        <v>0.40044505494505467</v>
      </c>
      <c r="F19092">
        <v>0.40044505494505467</v>
      </c>
      <c r="G19092">
        <v>0.40044505494505467</v>
      </c>
      <c r="H19092">
        <v>0.40044505494505467</v>
      </c>
      <c r="I19092">
        <v>0.40044505494505467</v>
      </c>
      <c r="J19092">
        <v>0.40044505494505467</v>
      </c>
      <c r="K19092">
        <v>0.40044505494505467</v>
      </c>
      <c r="M19092" t="s">
        <v>470</v>
      </c>
    </row>
    <row r="19093" spans="1:13" hidden="1">
      <c r="A19093" t="s">
        <v>296</v>
      </c>
      <c r="B19093" t="s">
        <v>506</v>
      </c>
      <c r="C19093" t="s">
        <v>292</v>
      </c>
      <c r="D19093">
        <v>0.15704120879120881</v>
      </c>
      <c r="E19093">
        <v>0.15704120879120881</v>
      </c>
      <c r="F19093">
        <v>0.15704120879120881</v>
      </c>
      <c r="G19093">
        <v>0.15704120879120881</v>
      </c>
      <c r="H19093">
        <v>0.15704120879120881</v>
      </c>
      <c r="I19093">
        <v>0.15704120879120881</v>
      </c>
      <c r="J19093">
        <v>0.15704120879120881</v>
      </c>
      <c r="K19093">
        <v>0.15704120879120881</v>
      </c>
      <c r="M19093" t="s">
        <v>470</v>
      </c>
    </row>
    <row r="19094" spans="1:13" hidden="1">
      <c r="A19094" t="s">
        <v>297</v>
      </c>
      <c r="B19094" t="s">
        <v>508</v>
      </c>
      <c r="C19094" t="s">
        <v>278</v>
      </c>
      <c r="D19094">
        <v>1.4993508114856438E-2</v>
      </c>
      <c r="E19094">
        <v>1.4993508114856438E-2</v>
      </c>
      <c r="F19094">
        <v>1.4993508114856438E-2</v>
      </c>
      <c r="G19094">
        <v>1.4993508114856438E-2</v>
      </c>
      <c r="H19094">
        <v>1.4993508114856438E-2</v>
      </c>
      <c r="I19094">
        <v>1.4993508114856438E-2</v>
      </c>
      <c r="J19094">
        <v>1.4993508114856438E-2</v>
      </c>
      <c r="K19094">
        <v>1.4993508114856438E-2</v>
      </c>
    </row>
    <row r="19095" spans="1:13" hidden="1">
      <c r="A19095" t="s">
        <v>297</v>
      </c>
      <c r="B19095" t="s">
        <v>508</v>
      </c>
      <c r="C19095" t="s">
        <v>279</v>
      </c>
      <c r="D19095">
        <v>0.28901123595505612</v>
      </c>
      <c r="E19095">
        <v>0.28901123595505612</v>
      </c>
      <c r="F19095">
        <v>0.28901123595505612</v>
      </c>
      <c r="G19095">
        <v>0.28901123595505612</v>
      </c>
      <c r="H19095">
        <v>0.28901123595505612</v>
      </c>
      <c r="I19095">
        <v>0.28901123595505612</v>
      </c>
      <c r="J19095">
        <v>0.28901123595505612</v>
      </c>
      <c r="K19095">
        <v>0.28901123595505612</v>
      </c>
      <c r="M19095" t="s">
        <v>470</v>
      </c>
    </row>
    <row r="19096" spans="1:13" hidden="1">
      <c r="A19096" t="s">
        <v>297</v>
      </c>
      <c r="B19096" t="s">
        <v>508</v>
      </c>
      <c r="C19096" t="s">
        <v>280</v>
      </c>
      <c r="D19096">
        <v>0.41836891385767788</v>
      </c>
      <c r="E19096">
        <v>0.41836891385767788</v>
      </c>
      <c r="F19096">
        <v>0.41836891385767788</v>
      </c>
      <c r="G19096">
        <v>0.41836891385767788</v>
      </c>
      <c r="H19096">
        <v>0.41836891385767788</v>
      </c>
      <c r="I19096">
        <v>0.41836891385767788</v>
      </c>
      <c r="J19096">
        <v>0.41836891385767788</v>
      </c>
      <c r="K19096">
        <v>0.41836891385767788</v>
      </c>
      <c r="M19096" t="s">
        <v>470</v>
      </c>
    </row>
    <row r="19097" spans="1:13" hidden="1">
      <c r="A19097" t="s">
        <v>297</v>
      </c>
      <c r="B19097" t="s">
        <v>508</v>
      </c>
      <c r="C19097" t="s">
        <v>277</v>
      </c>
      <c r="D19097">
        <v>0.13415074906367042</v>
      </c>
      <c r="E19097">
        <v>0.13415074906367042</v>
      </c>
      <c r="F19097">
        <v>0.13415074906367042</v>
      </c>
      <c r="G19097">
        <v>0.13415074906367042</v>
      </c>
      <c r="H19097">
        <v>0.13415074906367042</v>
      </c>
      <c r="I19097">
        <v>0.13415074906367042</v>
      </c>
      <c r="J19097">
        <v>0.13415074906367042</v>
      </c>
      <c r="K19097">
        <v>0.13415074906367042</v>
      </c>
      <c r="M19097" t="s">
        <v>470</v>
      </c>
    </row>
    <row r="19098" spans="1:13" hidden="1">
      <c r="A19098" t="s">
        <v>297</v>
      </c>
      <c r="B19098" t="s">
        <v>508</v>
      </c>
      <c r="C19098" t="s">
        <v>281</v>
      </c>
      <c r="D19098">
        <v>3.4310185185185164E-3</v>
      </c>
      <c r="E19098">
        <v>3.4310185185185164E-3</v>
      </c>
      <c r="F19098">
        <v>3.4310185185185164E-3</v>
      </c>
      <c r="G19098">
        <v>3.4310185185185164E-3</v>
      </c>
      <c r="H19098">
        <v>3.4310185185185164E-3</v>
      </c>
      <c r="I19098">
        <v>3.4310185185185164E-3</v>
      </c>
      <c r="J19098">
        <v>3.4310185185185164E-3</v>
      </c>
      <c r="K19098">
        <v>3.4310185185185164E-3</v>
      </c>
      <c r="M19098" t="s">
        <v>470</v>
      </c>
    </row>
    <row r="19099" spans="1:13" hidden="1">
      <c r="A19099" t="s">
        <v>297</v>
      </c>
      <c r="B19099" t="s">
        <v>508</v>
      </c>
      <c r="C19099" t="s">
        <v>282</v>
      </c>
      <c r="D19099">
        <v>0.2646691358024692</v>
      </c>
      <c r="E19099">
        <v>0.2646691358024692</v>
      </c>
      <c r="F19099">
        <v>0.2646691358024692</v>
      </c>
      <c r="G19099">
        <v>0.2646691358024692</v>
      </c>
      <c r="H19099">
        <v>0.2646691358024692</v>
      </c>
      <c r="I19099">
        <v>0.2646691358024692</v>
      </c>
      <c r="J19099">
        <v>0.2646691358024692</v>
      </c>
      <c r="K19099">
        <v>0.2646691358024692</v>
      </c>
      <c r="M19099" t="s">
        <v>470</v>
      </c>
    </row>
    <row r="19100" spans="1:13" hidden="1">
      <c r="A19100" t="s">
        <v>297</v>
      </c>
      <c r="B19100" t="s">
        <v>508</v>
      </c>
      <c r="C19100" t="s">
        <v>283</v>
      </c>
      <c r="D19100">
        <v>0.47937129629629632</v>
      </c>
      <c r="E19100">
        <v>0.47937129629629632</v>
      </c>
      <c r="F19100">
        <v>0.47937129629629632</v>
      </c>
      <c r="G19100">
        <v>0.47937129629629632</v>
      </c>
      <c r="H19100">
        <v>0.47937129629629632</v>
      </c>
      <c r="I19100">
        <v>0.47937129629629632</v>
      </c>
      <c r="J19100">
        <v>0.47937129629629632</v>
      </c>
      <c r="K19100">
        <v>0.47937129629629632</v>
      </c>
      <c r="M19100" t="s">
        <v>470</v>
      </c>
    </row>
    <row r="19101" spans="1:13" hidden="1">
      <c r="A19101" t="s">
        <v>297</v>
      </c>
      <c r="B19101" t="s">
        <v>508</v>
      </c>
      <c r="C19101" t="s">
        <v>284</v>
      </c>
      <c r="D19101">
        <v>2.6873333333333364E-2</v>
      </c>
      <c r="E19101">
        <v>2.6873333333333364E-2</v>
      </c>
      <c r="F19101">
        <v>2.6873333333333364E-2</v>
      </c>
      <c r="G19101">
        <v>2.6873333333333364E-2</v>
      </c>
      <c r="H19101">
        <v>2.6873333333333364E-2</v>
      </c>
      <c r="I19101">
        <v>2.6873333333333364E-2</v>
      </c>
      <c r="J19101">
        <v>2.6873333333333364E-2</v>
      </c>
      <c r="K19101">
        <v>2.6873333333333364E-2</v>
      </c>
      <c r="M19101" t="s">
        <v>470</v>
      </c>
    </row>
    <row r="19102" spans="1:13" hidden="1">
      <c r="A19102" t="s">
        <v>297</v>
      </c>
      <c r="B19102" t="s">
        <v>508</v>
      </c>
      <c r="C19102" t="s">
        <v>285</v>
      </c>
      <c r="D19102">
        <v>1.2643467643467651E-2</v>
      </c>
      <c r="E19102">
        <v>1.2643467643467651E-2</v>
      </c>
      <c r="F19102">
        <v>1.2643467643467651E-2</v>
      </c>
      <c r="G19102">
        <v>1.2643467643467651E-2</v>
      </c>
      <c r="H19102">
        <v>1.2643467643467651E-2</v>
      </c>
      <c r="I19102">
        <v>1.2643467643467651E-2</v>
      </c>
      <c r="J19102">
        <v>1.2643467643467651E-2</v>
      </c>
      <c r="K19102">
        <v>1.2643467643467651E-2</v>
      </c>
      <c r="M19102" t="s">
        <v>470</v>
      </c>
    </row>
    <row r="19103" spans="1:13" hidden="1">
      <c r="A19103" t="s">
        <v>297</v>
      </c>
      <c r="B19103" t="s">
        <v>508</v>
      </c>
      <c r="C19103" t="s">
        <v>286</v>
      </c>
      <c r="D19103">
        <v>0.28810439560439544</v>
      </c>
      <c r="E19103">
        <v>0.28810439560439544</v>
      </c>
      <c r="F19103">
        <v>0.28810439560439544</v>
      </c>
      <c r="G19103">
        <v>0.28810439560439544</v>
      </c>
      <c r="H19103">
        <v>0.28810439560439544</v>
      </c>
      <c r="I19103">
        <v>0.28810439560439544</v>
      </c>
      <c r="J19103">
        <v>0.28810439560439544</v>
      </c>
      <c r="K19103">
        <v>0.28810439560439544</v>
      </c>
      <c r="M19103" t="s">
        <v>470</v>
      </c>
    </row>
    <row r="19104" spans="1:13" hidden="1">
      <c r="A19104" t="s">
        <v>297</v>
      </c>
      <c r="B19104" t="s">
        <v>508</v>
      </c>
      <c r="C19104" t="s">
        <v>287</v>
      </c>
      <c r="D19104">
        <v>0.46270800627943509</v>
      </c>
      <c r="E19104">
        <v>0.46270800627943509</v>
      </c>
      <c r="F19104">
        <v>0.46270800627943509</v>
      </c>
      <c r="G19104">
        <v>0.46270800627943509</v>
      </c>
      <c r="H19104">
        <v>0.46270800627943509</v>
      </c>
      <c r="I19104">
        <v>0.46270800627943509</v>
      </c>
      <c r="J19104">
        <v>0.46270800627943509</v>
      </c>
      <c r="K19104">
        <v>0.46270800627943509</v>
      </c>
      <c r="M19104" t="s">
        <v>470</v>
      </c>
    </row>
    <row r="19105" spans="1:13" hidden="1">
      <c r="A19105" t="s">
        <v>297</v>
      </c>
      <c r="B19105" t="s">
        <v>508</v>
      </c>
      <c r="C19105" t="s">
        <v>288</v>
      </c>
      <c r="D19105">
        <v>4.8228937728937771E-2</v>
      </c>
      <c r="E19105">
        <v>4.8228937728937771E-2</v>
      </c>
      <c r="F19105">
        <v>4.8228937728937771E-2</v>
      </c>
      <c r="G19105">
        <v>4.8228937728937771E-2</v>
      </c>
      <c r="H19105">
        <v>4.8228937728937771E-2</v>
      </c>
      <c r="I19105">
        <v>4.8228937728937771E-2</v>
      </c>
      <c r="J19105">
        <v>4.8228937728937771E-2</v>
      </c>
      <c r="K19105">
        <v>4.8228937728937771E-2</v>
      </c>
      <c r="M19105" t="s">
        <v>470</v>
      </c>
    </row>
    <row r="19106" spans="1:13" hidden="1">
      <c r="A19106" t="s">
        <v>297</v>
      </c>
      <c r="B19106" t="s">
        <v>508</v>
      </c>
      <c r="C19106" t="s">
        <v>289</v>
      </c>
      <c r="D19106">
        <v>5.7559523809523798E-3</v>
      </c>
      <c r="E19106">
        <v>5.7559523809523798E-3</v>
      </c>
      <c r="F19106">
        <v>5.7559523809523798E-3</v>
      </c>
      <c r="G19106">
        <v>5.7559523809523798E-3</v>
      </c>
      <c r="H19106">
        <v>5.7559523809523798E-3</v>
      </c>
      <c r="I19106">
        <v>5.7559523809523798E-3</v>
      </c>
      <c r="J19106">
        <v>5.7559523809523798E-3</v>
      </c>
      <c r="K19106">
        <v>5.7559523809523798E-3</v>
      </c>
      <c r="M19106" t="s">
        <v>470</v>
      </c>
    </row>
    <row r="19107" spans="1:13" hidden="1">
      <c r="A19107" t="s">
        <v>297</v>
      </c>
      <c r="B19107" t="s">
        <v>508</v>
      </c>
      <c r="C19107" t="s">
        <v>290</v>
      </c>
      <c r="D19107">
        <v>0.26084737484737464</v>
      </c>
      <c r="E19107">
        <v>0.26084737484737464</v>
      </c>
      <c r="F19107">
        <v>0.26084737484737464</v>
      </c>
      <c r="G19107">
        <v>0.26084737484737464</v>
      </c>
      <c r="H19107">
        <v>0.26084737484737464</v>
      </c>
      <c r="I19107">
        <v>0.26084737484737464</v>
      </c>
      <c r="J19107">
        <v>0.26084737484737464</v>
      </c>
      <c r="K19107">
        <v>0.26084737484737464</v>
      </c>
      <c r="M19107" t="s">
        <v>470</v>
      </c>
    </row>
    <row r="19108" spans="1:13" hidden="1">
      <c r="A19108" t="s">
        <v>297</v>
      </c>
      <c r="B19108" t="s">
        <v>508</v>
      </c>
      <c r="C19108" t="s">
        <v>291</v>
      </c>
      <c r="D19108">
        <v>0.29386935286935273</v>
      </c>
      <c r="E19108">
        <v>0.29386935286935273</v>
      </c>
      <c r="F19108">
        <v>0.29386935286935273</v>
      </c>
      <c r="G19108">
        <v>0.29386935286935273</v>
      </c>
      <c r="H19108">
        <v>0.29386935286935273</v>
      </c>
      <c r="I19108">
        <v>0.29386935286935273</v>
      </c>
      <c r="J19108">
        <v>0.29386935286935273</v>
      </c>
      <c r="K19108">
        <v>0.29386935286935273</v>
      </c>
      <c r="M19108" t="s">
        <v>470</v>
      </c>
    </row>
    <row r="19109" spans="1:13" hidden="1">
      <c r="A19109" t="s">
        <v>297</v>
      </c>
      <c r="B19109" t="s">
        <v>508</v>
      </c>
      <c r="C19109" t="s">
        <v>292</v>
      </c>
      <c r="D19109">
        <v>7.2177655677655675E-2</v>
      </c>
      <c r="E19109">
        <v>7.2177655677655675E-2</v>
      </c>
      <c r="F19109">
        <v>7.2177655677655675E-2</v>
      </c>
      <c r="G19109">
        <v>7.2177655677655675E-2</v>
      </c>
      <c r="H19109">
        <v>7.2177655677655675E-2</v>
      </c>
      <c r="I19109">
        <v>7.2177655677655675E-2</v>
      </c>
      <c r="J19109">
        <v>7.2177655677655675E-2</v>
      </c>
      <c r="K19109">
        <v>7.2177655677655675E-2</v>
      </c>
      <c r="M19109" t="s">
        <v>470</v>
      </c>
    </row>
    <row r="19110" spans="1:13" hidden="1">
      <c r="A19110" t="s">
        <v>297</v>
      </c>
      <c r="B19110" t="s">
        <v>506</v>
      </c>
      <c r="C19110" t="s">
        <v>278</v>
      </c>
      <c r="D19110">
        <v>1.4993508114856438E-2</v>
      </c>
      <c r="E19110">
        <v>1.4993508114856438E-2</v>
      </c>
      <c r="F19110">
        <v>1.4993508114856438E-2</v>
      </c>
      <c r="G19110">
        <v>1.4993508114856438E-2</v>
      </c>
      <c r="H19110">
        <v>1.4993508114856438E-2</v>
      </c>
      <c r="I19110">
        <v>1.4993508114856438E-2</v>
      </c>
      <c r="J19110">
        <v>1.4993508114856438E-2</v>
      </c>
      <c r="K19110">
        <v>1.4993508114856438E-2</v>
      </c>
    </row>
    <row r="19111" spans="1:13" hidden="1">
      <c r="A19111" t="s">
        <v>297</v>
      </c>
      <c r="B19111" t="s">
        <v>506</v>
      </c>
      <c r="C19111" t="s">
        <v>279</v>
      </c>
      <c r="D19111">
        <v>0.28901123595505612</v>
      </c>
      <c r="E19111">
        <v>0.28901123595505612</v>
      </c>
      <c r="F19111">
        <v>0.28901123595505612</v>
      </c>
      <c r="G19111">
        <v>0.28901123595505612</v>
      </c>
      <c r="H19111">
        <v>0.28901123595505612</v>
      </c>
      <c r="I19111">
        <v>0.28901123595505612</v>
      </c>
      <c r="J19111">
        <v>0.28901123595505612</v>
      </c>
      <c r="K19111">
        <v>0.28901123595505612</v>
      </c>
      <c r="M19111" t="s">
        <v>470</v>
      </c>
    </row>
    <row r="19112" spans="1:13" hidden="1">
      <c r="A19112" t="s">
        <v>297</v>
      </c>
      <c r="B19112" t="s">
        <v>506</v>
      </c>
      <c r="C19112" t="s">
        <v>280</v>
      </c>
      <c r="D19112">
        <v>0.41836891385767788</v>
      </c>
      <c r="E19112">
        <v>0.41836891385767788</v>
      </c>
      <c r="F19112">
        <v>0.41836891385767788</v>
      </c>
      <c r="G19112">
        <v>0.41836891385767788</v>
      </c>
      <c r="H19112">
        <v>0.41836891385767788</v>
      </c>
      <c r="I19112">
        <v>0.41836891385767788</v>
      </c>
      <c r="J19112">
        <v>0.41836891385767788</v>
      </c>
      <c r="K19112">
        <v>0.41836891385767788</v>
      </c>
      <c r="M19112" t="s">
        <v>470</v>
      </c>
    </row>
    <row r="19113" spans="1:13" hidden="1">
      <c r="A19113" t="s">
        <v>297</v>
      </c>
      <c r="B19113" t="s">
        <v>506</v>
      </c>
      <c r="C19113" t="s">
        <v>277</v>
      </c>
      <c r="D19113">
        <v>0.13415074906367042</v>
      </c>
      <c r="E19113">
        <v>0.13415074906367042</v>
      </c>
      <c r="F19113">
        <v>0.13415074906367042</v>
      </c>
      <c r="G19113">
        <v>0.13415074906367042</v>
      </c>
      <c r="H19113">
        <v>0.13415074906367042</v>
      </c>
      <c r="I19113">
        <v>0.13415074906367042</v>
      </c>
      <c r="J19113">
        <v>0.13415074906367042</v>
      </c>
      <c r="K19113">
        <v>0.13415074906367042</v>
      </c>
      <c r="M19113" t="s">
        <v>470</v>
      </c>
    </row>
    <row r="19114" spans="1:13" hidden="1">
      <c r="A19114" t="s">
        <v>297</v>
      </c>
      <c r="B19114" t="s">
        <v>506</v>
      </c>
      <c r="C19114" t="s">
        <v>281</v>
      </c>
      <c r="D19114">
        <v>3.4310185185185164E-3</v>
      </c>
      <c r="E19114">
        <v>3.4310185185185164E-3</v>
      </c>
      <c r="F19114">
        <v>3.4310185185185164E-3</v>
      </c>
      <c r="G19114">
        <v>3.4310185185185164E-3</v>
      </c>
      <c r="H19114">
        <v>3.4310185185185164E-3</v>
      </c>
      <c r="I19114">
        <v>3.4310185185185164E-3</v>
      </c>
      <c r="J19114">
        <v>3.4310185185185164E-3</v>
      </c>
      <c r="K19114">
        <v>3.4310185185185164E-3</v>
      </c>
      <c r="M19114" t="s">
        <v>470</v>
      </c>
    </row>
    <row r="19115" spans="1:13" hidden="1">
      <c r="A19115" t="s">
        <v>297</v>
      </c>
      <c r="B19115" t="s">
        <v>506</v>
      </c>
      <c r="C19115" t="s">
        <v>282</v>
      </c>
      <c r="D19115">
        <v>0.2646691358024692</v>
      </c>
      <c r="E19115">
        <v>0.2646691358024692</v>
      </c>
      <c r="F19115">
        <v>0.2646691358024692</v>
      </c>
      <c r="G19115">
        <v>0.2646691358024692</v>
      </c>
      <c r="H19115">
        <v>0.2646691358024692</v>
      </c>
      <c r="I19115">
        <v>0.2646691358024692</v>
      </c>
      <c r="J19115">
        <v>0.2646691358024692</v>
      </c>
      <c r="K19115">
        <v>0.2646691358024692</v>
      </c>
      <c r="M19115" t="s">
        <v>470</v>
      </c>
    </row>
    <row r="19116" spans="1:13" hidden="1">
      <c r="A19116" t="s">
        <v>297</v>
      </c>
      <c r="B19116" t="s">
        <v>506</v>
      </c>
      <c r="C19116" t="s">
        <v>283</v>
      </c>
      <c r="D19116">
        <v>0.47937129629629632</v>
      </c>
      <c r="E19116">
        <v>0.47937129629629632</v>
      </c>
      <c r="F19116">
        <v>0.47937129629629632</v>
      </c>
      <c r="G19116">
        <v>0.47937129629629632</v>
      </c>
      <c r="H19116">
        <v>0.47937129629629632</v>
      </c>
      <c r="I19116">
        <v>0.47937129629629632</v>
      </c>
      <c r="J19116">
        <v>0.47937129629629632</v>
      </c>
      <c r="K19116">
        <v>0.47937129629629632</v>
      </c>
      <c r="M19116" t="s">
        <v>470</v>
      </c>
    </row>
    <row r="19117" spans="1:13" hidden="1">
      <c r="A19117" t="s">
        <v>297</v>
      </c>
      <c r="B19117" t="s">
        <v>506</v>
      </c>
      <c r="C19117" t="s">
        <v>284</v>
      </c>
      <c r="D19117">
        <v>2.6873333333333364E-2</v>
      </c>
      <c r="E19117">
        <v>2.6873333333333364E-2</v>
      </c>
      <c r="F19117">
        <v>2.6873333333333364E-2</v>
      </c>
      <c r="G19117">
        <v>2.6873333333333364E-2</v>
      </c>
      <c r="H19117">
        <v>2.6873333333333364E-2</v>
      </c>
      <c r="I19117">
        <v>2.6873333333333364E-2</v>
      </c>
      <c r="J19117">
        <v>2.6873333333333364E-2</v>
      </c>
      <c r="K19117">
        <v>2.6873333333333364E-2</v>
      </c>
      <c r="M19117" t="s">
        <v>470</v>
      </c>
    </row>
    <row r="19118" spans="1:13" hidden="1">
      <c r="A19118" t="s">
        <v>297</v>
      </c>
      <c r="B19118" t="s">
        <v>506</v>
      </c>
      <c r="C19118" t="s">
        <v>285</v>
      </c>
      <c r="D19118">
        <v>1.2643467643467651E-2</v>
      </c>
      <c r="E19118">
        <v>1.2643467643467651E-2</v>
      </c>
      <c r="F19118">
        <v>1.2643467643467651E-2</v>
      </c>
      <c r="G19118">
        <v>1.2643467643467651E-2</v>
      </c>
      <c r="H19118">
        <v>1.2643467643467651E-2</v>
      </c>
      <c r="I19118">
        <v>1.2643467643467651E-2</v>
      </c>
      <c r="J19118">
        <v>1.2643467643467651E-2</v>
      </c>
      <c r="K19118">
        <v>1.2643467643467651E-2</v>
      </c>
      <c r="M19118" t="s">
        <v>470</v>
      </c>
    </row>
    <row r="19119" spans="1:13" hidden="1">
      <c r="A19119" t="s">
        <v>297</v>
      </c>
      <c r="B19119" t="s">
        <v>506</v>
      </c>
      <c r="C19119" t="s">
        <v>286</v>
      </c>
      <c r="D19119">
        <v>0.28810439560439544</v>
      </c>
      <c r="E19119">
        <v>0.28810439560439544</v>
      </c>
      <c r="F19119">
        <v>0.28810439560439544</v>
      </c>
      <c r="G19119">
        <v>0.28810439560439544</v>
      </c>
      <c r="H19119">
        <v>0.28810439560439544</v>
      </c>
      <c r="I19119">
        <v>0.28810439560439544</v>
      </c>
      <c r="J19119">
        <v>0.28810439560439544</v>
      </c>
      <c r="K19119">
        <v>0.28810439560439544</v>
      </c>
      <c r="M19119" t="s">
        <v>470</v>
      </c>
    </row>
    <row r="19120" spans="1:13" hidden="1">
      <c r="A19120" t="s">
        <v>297</v>
      </c>
      <c r="B19120" t="s">
        <v>506</v>
      </c>
      <c r="C19120" t="s">
        <v>287</v>
      </c>
      <c r="D19120">
        <v>0.46270800627943509</v>
      </c>
      <c r="E19120">
        <v>0.46270800627943509</v>
      </c>
      <c r="F19120">
        <v>0.46270800627943509</v>
      </c>
      <c r="G19120">
        <v>0.46270800627943509</v>
      </c>
      <c r="H19120">
        <v>0.46270800627943509</v>
      </c>
      <c r="I19120">
        <v>0.46270800627943509</v>
      </c>
      <c r="J19120">
        <v>0.46270800627943509</v>
      </c>
      <c r="K19120">
        <v>0.46270800627943509</v>
      </c>
      <c r="M19120" t="s">
        <v>470</v>
      </c>
    </row>
    <row r="19121" spans="1:15" hidden="1">
      <c r="A19121" t="s">
        <v>297</v>
      </c>
      <c r="B19121" t="s">
        <v>506</v>
      </c>
      <c r="C19121" t="s">
        <v>288</v>
      </c>
      <c r="D19121">
        <v>4.8228937728937771E-2</v>
      </c>
      <c r="E19121">
        <v>4.8228937728937771E-2</v>
      </c>
      <c r="F19121">
        <v>4.8228937728937771E-2</v>
      </c>
      <c r="G19121">
        <v>4.8228937728937771E-2</v>
      </c>
      <c r="H19121">
        <v>4.8228937728937771E-2</v>
      </c>
      <c r="I19121">
        <v>4.8228937728937771E-2</v>
      </c>
      <c r="J19121">
        <v>4.8228937728937771E-2</v>
      </c>
      <c r="K19121">
        <v>4.8228937728937771E-2</v>
      </c>
      <c r="M19121" t="s">
        <v>470</v>
      </c>
    </row>
    <row r="19122" spans="1:15" hidden="1">
      <c r="A19122" t="s">
        <v>297</v>
      </c>
      <c r="B19122" t="s">
        <v>506</v>
      </c>
      <c r="C19122" t="s">
        <v>289</v>
      </c>
      <c r="D19122">
        <v>5.7559523809523798E-3</v>
      </c>
      <c r="E19122">
        <v>5.7559523809523798E-3</v>
      </c>
      <c r="F19122">
        <v>5.7559523809523798E-3</v>
      </c>
      <c r="G19122">
        <v>5.7559523809523798E-3</v>
      </c>
      <c r="H19122">
        <v>5.7559523809523798E-3</v>
      </c>
      <c r="I19122">
        <v>5.7559523809523798E-3</v>
      </c>
      <c r="J19122">
        <v>5.7559523809523798E-3</v>
      </c>
      <c r="K19122">
        <v>5.7559523809523798E-3</v>
      </c>
      <c r="M19122" t="s">
        <v>470</v>
      </c>
    </row>
    <row r="19123" spans="1:15" hidden="1">
      <c r="A19123" t="s">
        <v>297</v>
      </c>
      <c r="B19123" t="s">
        <v>506</v>
      </c>
      <c r="C19123" t="s">
        <v>290</v>
      </c>
      <c r="D19123">
        <v>0.26084737484737464</v>
      </c>
      <c r="E19123">
        <v>0.26084737484737464</v>
      </c>
      <c r="F19123">
        <v>0.26084737484737464</v>
      </c>
      <c r="G19123">
        <v>0.26084737484737464</v>
      </c>
      <c r="H19123">
        <v>0.26084737484737464</v>
      </c>
      <c r="I19123">
        <v>0.26084737484737464</v>
      </c>
      <c r="J19123">
        <v>0.26084737484737464</v>
      </c>
      <c r="K19123">
        <v>0.26084737484737464</v>
      </c>
      <c r="M19123" t="s">
        <v>470</v>
      </c>
    </row>
    <row r="19124" spans="1:15" hidden="1">
      <c r="A19124" t="s">
        <v>297</v>
      </c>
      <c r="B19124" t="s">
        <v>506</v>
      </c>
      <c r="C19124" t="s">
        <v>291</v>
      </c>
      <c r="D19124">
        <v>0.29386935286935273</v>
      </c>
      <c r="E19124">
        <v>0.29386935286935273</v>
      </c>
      <c r="F19124">
        <v>0.29386935286935273</v>
      </c>
      <c r="G19124">
        <v>0.29386935286935273</v>
      </c>
      <c r="H19124">
        <v>0.29386935286935273</v>
      </c>
      <c r="I19124">
        <v>0.29386935286935273</v>
      </c>
      <c r="J19124">
        <v>0.29386935286935273</v>
      </c>
      <c r="K19124">
        <v>0.29386935286935273</v>
      </c>
      <c r="M19124" t="s">
        <v>470</v>
      </c>
    </row>
    <row r="19125" spans="1:15" hidden="1">
      <c r="A19125" t="s">
        <v>297</v>
      </c>
      <c r="B19125" t="s">
        <v>506</v>
      </c>
      <c r="C19125" t="s">
        <v>292</v>
      </c>
      <c r="D19125">
        <v>7.2177655677655675E-2</v>
      </c>
      <c r="E19125">
        <v>7.2177655677655675E-2</v>
      </c>
      <c r="F19125">
        <v>7.2177655677655675E-2</v>
      </c>
      <c r="G19125">
        <v>7.2177655677655675E-2</v>
      </c>
      <c r="H19125">
        <v>7.2177655677655675E-2</v>
      </c>
      <c r="I19125">
        <v>7.2177655677655675E-2</v>
      </c>
      <c r="J19125">
        <v>7.2177655677655675E-2</v>
      </c>
      <c r="K19125">
        <v>7.2177655677655675E-2</v>
      </c>
      <c r="M19125" t="s">
        <v>470</v>
      </c>
    </row>
    <row r="19126" spans="1:15" hidden="1">
      <c r="A19126" t="s">
        <v>298</v>
      </c>
      <c r="B19126" t="s">
        <v>508</v>
      </c>
      <c r="C19126" t="s">
        <v>278</v>
      </c>
      <c r="D19126">
        <v>9.0021223470661705E-3</v>
      </c>
      <c r="E19126">
        <v>9.0021223470661705E-3</v>
      </c>
      <c r="F19126">
        <v>9.0021223470661705E-3</v>
      </c>
      <c r="G19126">
        <v>9.0021223470661705E-3</v>
      </c>
      <c r="H19126">
        <v>9.0021223470661705E-3</v>
      </c>
      <c r="I19126">
        <v>9.0021223470661705E-3</v>
      </c>
      <c r="J19126">
        <v>9.0021223470661705E-3</v>
      </c>
      <c r="K19126">
        <v>9.0021223470661705E-3</v>
      </c>
      <c r="O19126" t="s">
        <v>473</v>
      </c>
    </row>
    <row r="19127" spans="1:15" hidden="1">
      <c r="A19127" t="s">
        <v>298</v>
      </c>
      <c r="B19127" t="s">
        <v>508</v>
      </c>
      <c r="C19127" t="s">
        <v>279</v>
      </c>
      <c r="D19127">
        <v>0.21606367041198499</v>
      </c>
      <c r="E19127">
        <v>0.21606367041198499</v>
      </c>
      <c r="F19127">
        <v>0.21606367041198499</v>
      </c>
      <c r="G19127">
        <v>0.21606367041198499</v>
      </c>
      <c r="H19127">
        <v>0.21606367041198499</v>
      </c>
      <c r="I19127">
        <v>0.21606367041198499</v>
      </c>
      <c r="J19127">
        <v>0.21606367041198499</v>
      </c>
      <c r="K19127">
        <v>0.21606367041198499</v>
      </c>
      <c r="M19127" t="s">
        <v>470</v>
      </c>
    </row>
    <row r="19128" spans="1:15" hidden="1">
      <c r="A19128" t="s">
        <v>298</v>
      </c>
      <c r="B19128" t="s">
        <v>508</v>
      </c>
      <c r="C19128" t="s">
        <v>280</v>
      </c>
      <c r="D19128">
        <v>0.36499063670411958</v>
      </c>
      <c r="E19128">
        <v>0.36499063670411958</v>
      </c>
      <c r="F19128">
        <v>0.36499063670411958</v>
      </c>
      <c r="G19128">
        <v>0.36499063670411958</v>
      </c>
      <c r="H19128">
        <v>0.36499063670411958</v>
      </c>
      <c r="I19128">
        <v>0.36499063670411958</v>
      </c>
      <c r="J19128">
        <v>0.36499063670411958</v>
      </c>
      <c r="K19128">
        <v>0.36499063670411958</v>
      </c>
      <c r="M19128" t="s">
        <v>470</v>
      </c>
    </row>
    <row r="19129" spans="1:15" hidden="1">
      <c r="A19129" t="s">
        <v>298</v>
      </c>
      <c r="B19129" t="s">
        <v>508</v>
      </c>
      <c r="C19129" t="s">
        <v>277</v>
      </c>
      <c r="D19129">
        <v>0.14491619850187271</v>
      </c>
      <c r="E19129">
        <v>0.14491619850187271</v>
      </c>
      <c r="F19129">
        <v>0.14491619850187271</v>
      </c>
      <c r="G19129">
        <v>0.14491619850187271</v>
      </c>
      <c r="H19129">
        <v>0.14491619850187271</v>
      </c>
      <c r="I19129">
        <v>0.14491619850187271</v>
      </c>
      <c r="J19129">
        <v>0.14491619850187271</v>
      </c>
      <c r="K19129">
        <v>0.14491619850187271</v>
      </c>
      <c r="M19129" t="s">
        <v>470</v>
      </c>
    </row>
    <row r="19130" spans="1:15" hidden="1">
      <c r="A19130" t="s">
        <v>298</v>
      </c>
      <c r="B19130" t="s">
        <v>508</v>
      </c>
      <c r="C19130" t="s">
        <v>281</v>
      </c>
      <c r="D19130">
        <v>1.8159722222222195E-3</v>
      </c>
      <c r="E19130">
        <v>1.8159722222222195E-3</v>
      </c>
      <c r="F19130">
        <v>1.8159722222222195E-3</v>
      </c>
      <c r="G19130">
        <v>1.8159722222222195E-3</v>
      </c>
      <c r="H19130">
        <v>1.8159722222222195E-3</v>
      </c>
      <c r="I19130">
        <v>1.8159722222222195E-3</v>
      </c>
      <c r="J19130">
        <v>1.8159722222222195E-3</v>
      </c>
      <c r="K19130">
        <v>1.8159722222222195E-3</v>
      </c>
      <c r="M19130" t="s">
        <v>470</v>
      </c>
    </row>
    <row r="19131" spans="1:15" hidden="1">
      <c r="A19131" t="s">
        <v>298</v>
      </c>
      <c r="B19131" t="s">
        <v>508</v>
      </c>
      <c r="C19131" t="s">
        <v>282</v>
      </c>
      <c r="D19131">
        <v>0.21243765432098763</v>
      </c>
      <c r="E19131">
        <v>0.21243765432098763</v>
      </c>
      <c r="F19131">
        <v>0.21243765432098763</v>
      </c>
      <c r="G19131">
        <v>0.21243765432098763</v>
      </c>
      <c r="H19131">
        <v>0.21243765432098763</v>
      </c>
      <c r="I19131">
        <v>0.21243765432098763</v>
      </c>
      <c r="J19131">
        <v>0.21243765432098763</v>
      </c>
      <c r="K19131">
        <v>0.21243765432098763</v>
      </c>
      <c r="M19131" t="s">
        <v>470</v>
      </c>
    </row>
    <row r="19132" spans="1:15" hidden="1">
      <c r="A19132" t="s">
        <v>298</v>
      </c>
      <c r="B19132" t="s">
        <v>508</v>
      </c>
      <c r="C19132" t="s">
        <v>283</v>
      </c>
      <c r="D19132">
        <v>0.47700763888888864</v>
      </c>
      <c r="E19132">
        <v>0.47700763888888864</v>
      </c>
      <c r="F19132">
        <v>0.47700763888888864</v>
      </c>
      <c r="G19132">
        <v>0.47700763888888864</v>
      </c>
      <c r="H19132">
        <v>0.47700763888888864</v>
      </c>
      <c r="I19132">
        <v>0.47700763888888864</v>
      </c>
      <c r="J19132">
        <v>0.47700763888888864</v>
      </c>
      <c r="K19132">
        <v>0.47700763888888864</v>
      </c>
      <c r="M19132" t="s">
        <v>470</v>
      </c>
    </row>
    <row r="19133" spans="1:15" hidden="1">
      <c r="A19133" t="s">
        <v>298</v>
      </c>
      <c r="B19133" t="s">
        <v>508</v>
      </c>
      <c r="C19133" t="s">
        <v>284</v>
      </c>
      <c r="D19133">
        <v>3.9422222222222247E-2</v>
      </c>
      <c r="E19133">
        <v>3.9422222222222247E-2</v>
      </c>
      <c r="F19133">
        <v>3.9422222222222247E-2</v>
      </c>
      <c r="G19133">
        <v>3.9422222222222247E-2</v>
      </c>
      <c r="H19133">
        <v>3.9422222222222247E-2</v>
      </c>
      <c r="I19133">
        <v>3.9422222222222247E-2</v>
      </c>
      <c r="J19133">
        <v>3.9422222222222247E-2</v>
      </c>
      <c r="K19133">
        <v>3.9422222222222247E-2</v>
      </c>
      <c r="M19133" t="s">
        <v>470</v>
      </c>
    </row>
    <row r="19134" spans="1:15" hidden="1">
      <c r="A19134" t="s">
        <v>298</v>
      </c>
      <c r="B19134" t="s">
        <v>508</v>
      </c>
      <c r="C19134" t="s">
        <v>285</v>
      </c>
      <c r="D19134">
        <v>7.6998371998371982E-3</v>
      </c>
      <c r="E19134">
        <v>7.6998371998371982E-3</v>
      </c>
      <c r="F19134">
        <v>7.6998371998371982E-3</v>
      </c>
      <c r="G19134">
        <v>7.6998371998371982E-3</v>
      </c>
      <c r="H19134">
        <v>7.6998371998371982E-3</v>
      </c>
      <c r="I19134">
        <v>7.6998371998371982E-3</v>
      </c>
      <c r="J19134">
        <v>7.6998371998371982E-3</v>
      </c>
      <c r="K19134">
        <v>7.6998371998371982E-3</v>
      </c>
      <c r="M19134" t="s">
        <v>470</v>
      </c>
    </row>
    <row r="19135" spans="1:15" hidden="1">
      <c r="A19135" t="s">
        <v>298</v>
      </c>
      <c r="B19135" t="s">
        <v>508</v>
      </c>
      <c r="C19135" t="s">
        <v>286</v>
      </c>
      <c r="D19135">
        <v>0.24031593406593416</v>
      </c>
      <c r="E19135">
        <v>0.24031593406593416</v>
      </c>
      <c r="F19135">
        <v>0.24031593406593416</v>
      </c>
      <c r="G19135">
        <v>0.24031593406593416</v>
      </c>
      <c r="H19135">
        <v>0.24031593406593416</v>
      </c>
      <c r="I19135">
        <v>0.24031593406593416</v>
      </c>
      <c r="J19135">
        <v>0.24031593406593416</v>
      </c>
      <c r="K19135">
        <v>0.24031593406593416</v>
      </c>
      <c r="M19135" t="s">
        <v>470</v>
      </c>
    </row>
    <row r="19136" spans="1:15" hidden="1">
      <c r="A19136" t="s">
        <v>298</v>
      </c>
      <c r="B19136" t="s">
        <v>508</v>
      </c>
      <c r="C19136" t="s">
        <v>287</v>
      </c>
      <c r="D19136">
        <v>0.46752328623757083</v>
      </c>
      <c r="E19136">
        <v>0.46752328623757083</v>
      </c>
      <c r="F19136">
        <v>0.46752328623757083</v>
      </c>
      <c r="G19136">
        <v>0.46752328623757083</v>
      </c>
      <c r="H19136">
        <v>0.46752328623757083</v>
      </c>
      <c r="I19136">
        <v>0.46752328623757083</v>
      </c>
      <c r="J19136">
        <v>0.46752328623757083</v>
      </c>
      <c r="K19136">
        <v>0.46752328623757083</v>
      </c>
      <c r="M19136" t="s">
        <v>470</v>
      </c>
    </row>
    <row r="19137" spans="1:15" hidden="1">
      <c r="A19137" t="s">
        <v>298</v>
      </c>
      <c r="B19137" t="s">
        <v>508</v>
      </c>
      <c r="C19137" t="s">
        <v>288</v>
      </c>
      <c r="D19137">
        <v>6.3683150183150211E-2</v>
      </c>
      <c r="E19137">
        <v>6.3683150183150211E-2</v>
      </c>
      <c r="F19137">
        <v>6.3683150183150211E-2</v>
      </c>
      <c r="G19137">
        <v>6.3683150183150211E-2</v>
      </c>
      <c r="H19137">
        <v>6.3683150183150211E-2</v>
      </c>
      <c r="I19137">
        <v>6.3683150183150211E-2</v>
      </c>
      <c r="J19137">
        <v>6.3683150183150211E-2</v>
      </c>
      <c r="K19137">
        <v>6.3683150183150211E-2</v>
      </c>
      <c r="M19137" t="s">
        <v>470</v>
      </c>
    </row>
    <row r="19138" spans="1:15" hidden="1">
      <c r="A19138" t="s">
        <v>298</v>
      </c>
      <c r="B19138" t="s">
        <v>508</v>
      </c>
      <c r="C19138" t="s">
        <v>289</v>
      </c>
      <c r="D19138">
        <v>3.6375915750915758E-3</v>
      </c>
      <c r="E19138">
        <v>3.6375915750915758E-3</v>
      </c>
      <c r="F19138">
        <v>3.6375915750915758E-3</v>
      </c>
      <c r="G19138">
        <v>3.6375915750915758E-3</v>
      </c>
      <c r="H19138">
        <v>3.6375915750915758E-3</v>
      </c>
      <c r="I19138">
        <v>3.6375915750915758E-3</v>
      </c>
      <c r="J19138">
        <v>3.6375915750915758E-3</v>
      </c>
      <c r="K19138">
        <v>3.6375915750915758E-3</v>
      </c>
      <c r="M19138" t="s">
        <v>470</v>
      </c>
    </row>
    <row r="19139" spans="1:15" hidden="1">
      <c r="A19139" t="s">
        <v>298</v>
      </c>
      <c r="B19139" t="s">
        <v>508</v>
      </c>
      <c r="C19139" t="s">
        <v>290</v>
      </c>
      <c r="D19139">
        <v>0.20112332112332099</v>
      </c>
      <c r="E19139">
        <v>0.20112332112332099</v>
      </c>
      <c r="F19139">
        <v>0.20112332112332099</v>
      </c>
      <c r="G19139">
        <v>0.20112332112332099</v>
      </c>
      <c r="H19139">
        <v>0.20112332112332099</v>
      </c>
      <c r="I19139">
        <v>0.20112332112332099</v>
      </c>
      <c r="J19139">
        <v>0.20112332112332099</v>
      </c>
      <c r="K19139">
        <v>0.20112332112332099</v>
      </c>
      <c r="M19139" t="s">
        <v>470</v>
      </c>
    </row>
    <row r="19140" spans="1:15" hidden="1">
      <c r="A19140" t="s">
        <v>298</v>
      </c>
      <c r="B19140" t="s">
        <v>508</v>
      </c>
      <c r="C19140" t="s">
        <v>291</v>
      </c>
      <c r="D19140">
        <v>0.26154517704517705</v>
      </c>
      <c r="E19140">
        <v>0.26154517704517705</v>
      </c>
      <c r="F19140">
        <v>0.26154517704517705</v>
      </c>
      <c r="G19140">
        <v>0.26154517704517705</v>
      </c>
      <c r="H19140">
        <v>0.26154517704517705</v>
      </c>
      <c r="I19140">
        <v>0.26154517704517705</v>
      </c>
      <c r="J19140">
        <v>0.26154517704517705</v>
      </c>
      <c r="K19140">
        <v>0.26154517704517705</v>
      </c>
      <c r="M19140" t="s">
        <v>470</v>
      </c>
    </row>
    <row r="19141" spans="1:15" hidden="1">
      <c r="A19141" t="s">
        <v>298</v>
      </c>
      <c r="B19141" t="s">
        <v>508</v>
      </c>
      <c r="C19141" t="s">
        <v>292</v>
      </c>
      <c r="D19141">
        <v>8.1126373626373649E-2</v>
      </c>
      <c r="E19141">
        <v>8.1126373626373649E-2</v>
      </c>
      <c r="F19141">
        <v>8.1126373626373649E-2</v>
      </c>
      <c r="G19141">
        <v>8.1126373626373649E-2</v>
      </c>
      <c r="H19141">
        <v>8.1126373626373649E-2</v>
      </c>
      <c r="I19141">
        <v>8.1126373626373649E-2</v>
      </c>
      <c r="J19141">
        <v>8.1126373626373649E-2</v>
      </c>
      <c r="K19141">
        <v>8.1126373626373649E-2</v>
      </c>
      <c r="M19141" t="s">
        <v>470</v>
      </c>
    </row>
    <row r="19142" spans="1:15" hidden="1">
      <c r="A19142" t="s">
        <v>298</v>
      </c>
      <c r="B19142" t="s">
        <v>506</v>
      </c>
      <c r="C19142" t="s">
        <v>278</v>
      </c>
      <c r="D19142">
        <v>9.0021223470661705E-3</v>
      </c>
      <c r="E19142">
        <v>9.0021223470661705E-3</v>
      </c>
      <c r="F19142">
        <v>9.0021223470661705E-3</v>
      </c>
      <c r="G19142">
        <v>9.0021223470661705E-3</v>
      </c>
      <c r="H19142">
        <v>9.0021223470661705E-3</v>
      </c>
      <c r="I19142">
        <v>9.0021223470661705E-3</v>
      </c>
      <c r="J19142">
        <v>9.0021223470661705E-3</v>
      </c>
      <c r="K19142">
        <v>9.0021223470661705E-3</v>
      </c>
    </row>
    <row r="19143" spans="1:15" hidden="1">
      <c r="A19143" t="s">
        <v>298</v>
      </c>
      <c r="B19143" t="s">
        <v>506</v>
      </c>
      <c r="C19143" t="s">
        <v>279</v>
      </c>
      <c r="D19143">
        <v>0.21606367041198499</v>
      </c>
      <c r="E19143">
        <v>0.21606367041198499</v>
      </c>
      <c r="F19143">
        <v>0.21606367041198499</v>
      </c>
      <c r="G19143">
        <v>0.21606367041198499</v>
      </c>
      <c r="H19143">
        <v>0.21606367041198499</v>
      </c>
      <c r="I19143">
        <v>0.21606367041198499</v>
      </c>
      <c r="J19143">
        <v>0.21606367041198499</v>
      </c>
      <c r="K19143">
        <v>0.21606367041198499</v>
      </c>
      <c r="M19143" t="s">
        <v>470</v>
      </c>
    </row>
    <row r="19144" spans="1:15" hidden="1">
      <c r="A19144" t="s">
        <v>298</v>
      </c>
      <c r="B19144" t="s">
        <v>506</v>
      </c>
      <c r="C19144" t="s">
        <v>280</v>
      </c>
      <c r="D19144">
        <v>0.36499063670411958</v>
      </c>
      <c r="E19144">
        <v>0.36499063670411958</v>
      </c>
      <c r="F19144">
        <v>0.36499063670411958</v>
      </c>
      <c r="G19144">
        <v>0.36499063670411958</v>
      </c>
      <c r="H19144">
        <v>0.36499063670411958</v>
      </c>
      <c r="I19144">
        <v>0.36499063670411958</v>
      </c>
      <c r="J19144">
        <v>0.36499063670411958</v>
      </c>
      <c r="K19144">
        <v>0.36499063670411958</v>
      </c>
      <c r="M19144" t="s">
        <v>470</v>
      </c>
    </row>
    <row r="19145" spans="1:15" hidden="1">
      <c r="A19145" t="s">
        <v>298</v>
      </c>
      <c r="B19145" t="s">
        <v>506</v>
      </c>
      <c r="C19145" t="s">
        <v>277</v>
      </c>
      <c r="D19145">
        <v>0.14491619850187271</v>
      </c>
      <c r="E19145">
        <v>0.14491619850187271</v>
      </c>
      <c r="F19145">
        <v>0.14491619850187271</v>
      </c>
      <c r="G19145">
        <v>0.14491619850187271</v>
      </c>
      <c r="H19145">
        <v>0.14491619850187271</v>
      </c>
      <c r="I19145">
        <v>0.14491619850187271</v>
      </c>
      <c r="J19145">
        <v>0.14491619850187271</v>
      </c>
      <c r="K19145">
        <v>0.14491619850187271</v>
      </c>
      <c r="M19145" t="s">
        <v>470</v>
      </c>
      <c r="O19145" t="s">
        <v>473</v>
      </c>
    </row>
    <row r="19146" spans="1:15" hidden="1">
      <c r="A19146" t="s">
        <v>298</v>
      </c>
      <c r="B19146" t="s">
        <v>506</v>
      </c>
      <c r="C19146" t="s">
        <v>281</v>
      </c>
      <c r="D19146">
        <v>1.8159722222222195E-3</v>
      </c>
      <c r="E19146">
        <v>1.8159722222222195E-3</v>
      </c>
      <c r="F19146">
        <v>1.8159722222222195E-3</v>
      </c>
      <c r="G19146">
        <v>1.8159722222222195E-3</v>
      </c>
      <c r="H19146">
        <v>1.8159722222222195E-3</v>
      </c>
      <c r="I19146">
        <v>1.8159722222222195E-3</v>
      </c>
      <c r="J19146">
        <v>1.8159722222222195E-3</v>
      </c>
      <c r="K19146">
        <v>1.8159722222222195E-3</v>
      </c>
      <c r="M19146" t="s">
        <v>470</v>
      </c>
    </row>
    <row r="19147" spans="1:15" hidden="1">
      <c r="A19147" t="s">
        <v>298</v>
      </c>
      <c r="B19147" t="s">
        <v>506</v>
      </c>
      <c r="C19147" t="s">
        <v>282</v>
      </c>
      <c r="D19147">
        <v>0.21243765432098763</v>
      </c>
      <c r="E19147">
        <v>0.21243765432098763</v>
      </c>
      <c r="F19147">
        <v>0.21243765432098763</v>
      </c>
      <c r="G19147">
        <v>0.21243765432098763</v>
      </c>
      <c r="H19147">
        <v>0.21243765432098763</v>
      </c>
      <c r="I19147">
        <v>0.21243765432098763</v>
      </c>
      <c r="J19147">
        <v>0.21243765432098763</v>
      </c>
      <c r="K19147">
        <v>0.21243765432098763</v>
      </c>
      <c r="M19147" t="s">
        <v>470</v>
      </c>
    </row>
    <row r="19148" spans="1:15" hidden="1">
      <c r="A19148" t="s">
        <v>298</v>
      </c>
      <c r="B19148" t="s">
        <v>506</v>
      </c>
      <c r="C19148" t="s">
        <v>283</v>
      </c>
      <c r="D19148">
        <v>0.47700763888888864</v>
      </c>
      <c r="E19148">
        <v>0.47700763888888864</v>
      </c>
      <c r="F19148">
        <v>0.47700763888888864</v>
      </c>
      <c r="G19148">
        <v>0.47700763888888864</v>
      </c>
      <c r="H19148">
        <v>0.47700763888888864</v>
      </c>
      <c r="I19148">
        <v>0.47700763888888864</v>
      </c>
      <c r="J19148">
        <v>0.47700763888888864</v>
      </c>
      <c r="K19148">
        <v>0.47700763888888864</v>
      </c>
      <c r="M19148" t="s">
        <v>470</v>
      </c>
    </row>
    <row r="19149" spans="1:15" hidden="1">
      <c r="A19149" t="s">
        <v>298</v>
      </c>
      <c r="B19149" t="s">
        <v>506</v>
      </c>
      <c r="C19149" t="s">
        <v>284</v>
      </c>
      <c r="D19149">
        <v>3.9422222222222247E-2</v>
      </c>
      <c r="E19149">
        <v>3.9422222222222247E-2</v>
      </c>
      <c r="F19149">
        <v>3.9422222222222247E-2</v>
      </c>
      <c r="G19149">
        <v>3.9422222222222247E-2</v>
      </c>
      <c r="H19149">
        <v>3.9422222222222247E-2</v>
      </c>
      <c r="I19149">
        <v>3.9422222222222247E-2</v>
      </c>
      <c r="J19149">
        <v>3.9422222222222247E-2</v>
      </c>
      <c r="K19149">
        <v>3.9422222222222247E-2</v>
      </c>
      <c r="M19149" t="s">
        <v>470</v>
      </c>
    </row>
    <row r="19150" spans="1:15" hidden="1">
      <c r="A19150" t="s">
        <v>298</v>
      </c>
      <c r="B19150" t="s">
        <v>506</v>
      </c>
      <c r="C19150" t="s">
        <v>285</v>
      </c>
      <c r="D19150">
        <v>7.6998371998371982E-3</v>
      </c>
      <c r="E19150">
        <v>7.6998371998371982E-3</v>
      </c>
      <c r="F19150">
        <v>7.6998371998371982E-3</v>
      </c>
      <c r="G19150">
        <v>7.6998371998371982E-3</v>
      </c>
      <c r="H19150">
        <v>7.6998371998371982E-3</v>
      </c>
      <c r="I19150">
        <v>7.6998371998371982E-3</v>
      </c>
      <c r="J19150">
        <v>7.6998371998371982E-3</v>
      </c>
      <c r="K19150">
        <v>7.6998371998371982E-3</v>
      </c>
      <c r="M19150" t="s">
        <v>470</v>
      </c>
    </row>
    <row r="19151" spans="1:15" hidden="1">
      <c r="A19151" t="s">
        <v>298</v>
      </c>
      <c r="B19151" t="s">
        <v>506</v>
      </c>
      <c r="C19151" t="s">
        <v>286</v>
      </c>
      <c r="D19151">
        <v>0.24031593406593416</v>
      </c>
      <c r="E19151">
        <v>0.24031593406593416</v>
      </c>
      <c r="F19151">
        <v>0.24031593406593416</v>
      </c>
      <c r="G19151">
        <v>0.24031593406593416</v>
      </c>
      <c r="H19151">
        <v>0.24031593406593416</v>
      </c>
      <c r="I19151">
        <v>0.24031593406593416</v>
      </c>
      <c r="J19151">
        <v>0.24031593406593416</v>
      </c>
      <c r="K19151">
        <v>0.24031593406593416</v>
      </c>
      <c r="M19151" t="s">
        <v>470</v>
      </c>
    </row>
    <row r="19152" spans="1:15" hidden="1">
      <c r="A19152" t="s">
        <v>298</v>
      </c>
      <c r="B19152" t="s">
        <v>506</v>
      </c>
      <c r="C19152" t="s">
        <v>287</v>
      </c>
      <c r="D19152">
        <v>0.46752328623757083</v>
      </c>
      <c r="E19152">
        <v>0.46752328623757083</v>
      </c>
      <c r="F19152">
        <v>0.46752328623757083</v>
      </c>
      <c r="G19152">
        <v>0.46752328623757083</v>
      </c>
      <c r="H19152">
        <v>0.46752328623757083</v>
      </c>
      <c r="I19152">
        <v>0.46752328623757083</v>
      </c>
      <c r="J19152">
        <v>0.46752328623757083</v>
      </c>
      <c r="K19152">
        <v>0.46752328623757083</v>
      </c>
      <c r="M19152" t="s">
        <v>470</v>
      </c>
    </row>
    <row r="19153" spans="1:13" hidden="1">
      <c r="A19153" t="s">
        <v>298</v>
      </c>
      <c r="B19153" t="s">
        <v>506</v>
      </c>
      <c r="C19153" t="s">
        <v>288</v>
      </c>
      <c r="D19153">
        <v>6.3683150183150211E-2</v>
      </c>
      <c r="E19153">
        <v>6.3683150183150211E-2</v>
      </c>
      <c r="F19153">
        <v>6.3683150183150211E-2</v>
      </c>
      <c r="G19153">
        <v>6.3683150183150211E-2</v>
      </c>
      <c r="H19153">
        <v>6.3683150183150211E-2</v>
      </c>
      <c r="I19153">
        <v>6.3683150183150211E-2</v>
      </c>
      <c r="J19153">
        <v>6.3683150183150211E-2</v>
      </c>
      <c r="K19153">
        <v>6.3683150183150211E-2</v>
      </c>
      <c r="M19153" t="s">
        <v>470</v>
      </c>
    </row>
    <row r="19154" spans="1:13" hidden="1">
      <c r="A19154" t="s">
        <v>298</v>
      </c>
      <c r="B19154" t="s">
        <v>506</v>
      </c>
      <c r="C19154" t="s">
        <v>289</v>
      </c>
      <c r="D19154">
        <v>3.6375915750915758E-3</v>
      </c>
      <c r="E19154">
        <v>3.6375915750915758E-3</v>
      </c>
      <c r="F19154">
        <v>3.6375915750915758E-3</v>
      </c>
      <c r="G19154">
        <v>3.6375915750915758E-3</v>
      </c>
      <c r="H19154">
        <v>3.6375915750915758E-3</v>
      </c>
      <c r="I19154">
        <v>3.6375915750915758E-3</v>
      </c>
      <c r="J19154">
        <v>3.6375915750915758E-3</v>
      </c>
      <c r="K19154">
        <v>3.6375915750915758E-3</v>
      </c>
      <c r="M19154" t="s">
        <v>470</v>
      </c>
    </row>
    <row r="19155" spans="1:13" hidden="1">
      <c r="A19155" t="s">
        <v>298</v>
      </c>
      <c r="B19155" t="s">
        <v>506</v>
      </c>
      <c r="C19155" t="s">
        <v>290</v>
      </c>
      <c r="D19155">
        <v>0.20112332112332099</v>
      </c>
      <c r="E19155">
        <v>0.20112332112332099</v>
      </c>
      <c r="F19155">
        <v>0.20112332112332099</v>
      </c>
      <c r="G19155">
        <v>0.20112332112332099</v>
      </c>
      <c r="H19155">
        <v>0.20112332112332099</v>
      </c>
      <c r="I19155">
        <v>0.20112332112332099</v>
      </c>
      <c r="J19155">
        <v>0.20112332112332099</v>
      </c>
      <c r="K19155">
        <v>0.20112332112332099</v>
      </c>
      <c r="M19155" t="s">
        <v>470</v>
      </c>
    </row>
    <row r="19156" spans="1:13" hidden="1">
      <c r="A19156" t="s">
        <v>298</v>
      </c>
      <c r="B19156" t="s">
        <v>506</v>
      </c>
      <c r="C19156" t="s">
        <v>291</v>
      </c>
      <c r="D19156">
        <v>0.26154517704517705</v>
      </c>
      <c r="E19156">
        <v>0.26154517704517705</v>
      </c>
      <c r="F19156">
        <v>0.26154517704517705</v>
      </c>
      <c r="G19156">
        <v>0.26154517704517705</v>
      </c>
      <c r="H19156">
        <v>0.26154517704517705</v>
      </c>
      <c r="I19156">
        <v>0.26154517704517705</v>
      </c>
      <c r="J19156">
        <v>0.26154517704517705</v>
      </c>
      <c r="K19156">
        <v>0.26154517704517705</v>
      </c>
      <c r="M19156" t="s">
        <v>470</v>
      </c>
    </row>
    <row r="19157" spans="1:13" hidden="1">
      <c r="A19157" t="s">
        <v>298</v>
      </c>
      <c r="B19157" t="s">
        <v>506</v>
      </c>
      <c r="C19157" t="s">
        <v>292</v>
      </c>
      <c r="D19157">
        <v>8.1126373626373649E-2</v>
      </c>
      <c r="E19157">
        <v>8.1126373626373649E-2</v>
      </c>
      <c r="F19157">
        <v>8.1126373626373649E-2</v>
      </c>
      <c r="G19157">
        <v>8.1126373626373649E-2</v>
      </c>
      <c r="H19157">
        <v>8.1126373626373649E-2</v>
      </c>
      <c r="I19157">
        <v>8.1126373626373649E-2</v>
      </c>
      <c r="J19157">
        <v>8.1126373626373649E-2</v>
      </c>
      <c r="K19157">
        <v>8.1126373626373649E-2</v>
      </c>
      <c r="M19157" t="s">
        <v>470</v>
      </c>
    </row>
    <row r="19158" spans="1:13" hidden="1">
      <c r="A19158" t="s">
        <v>299</v>
      </c>
      <c r="B19158" t="s">
        <v>508</v>
      </c>
      <c r="C19158" t="s">
        <v>278</v>
      </c>
      <c r="D19158">
        <v>4.5622971285892624E-3</v>
      </c>
      <c r="E19158">
        <v>4.5622971285892624E-3</v>
      </c>
      <c r="F19158">
        <v>4.5622971285892624E-3</v>
      </c>
      <c r="G19158">
        <v>4.5622971285892624E-3</v>
      </c>
      <c r="H19158">
        <v>4.5622971285892624E-3</v>
      </c>
      <c r="I19158">
        <v>4.5622971285892624E-3</v>
      </c>
      <c r="J19158">
        <v>4.5622971285892624E-3</v>
      </c>
      <c r="K19158">
        <v>4.5622971285892624E-3</v>
      </c>
    </row>
    <row r="19159" spans="1:13" hidden="1">
      <c r="A19159" t="s">
        <v>299</v>
      </c>
      <c r="B19159" t="s">
        <v>508</v>
      </c>
      <c r="C19159" t="s">
        <v>279</v>
      </c>
      <c r="D19159">
        <v>0.12043071161048689</v>
      </c>
      <c r="E19159">
        <v>0.12043071161048689</v>
      </c>
      <c r="F19159">
        <v>0.12043071161048689</v>
      </c>
      <c r="G19159">
        <v>0.12043071161048689</v>
      </c>
      <c r="H19159">
        <v>0.12043071161048689</v>
      </c>
      <c r="I19159">
        <v>0.12043071161048689</v>
      </c>
      <c r="J19159">
        <v>0.12043071161048689</v>
      </c>
      <c r="K19159">
        <v>0.12043071161048689</v>
      </c>
      <c r="M19159" t="s">
        <v>470</v>
      </c>
    </row>
    <row r="19160" spans="1:13" hidden="1">
      <c r="A19160" t="s">
        <v>299</v>
      </c>
      <c r="B19160" t="s">
        <v>508</v>
      </c>
      <c r="C19160" t="s">
        <v>280</v>
      </c>
      <c r="D19160">
        <v>0.23004119850187277</v>
      </c>
      <c r="E19160">
        <v>0.23004119850187277</v>
      </c>
      <c r="F19160">
        <v>0.23004119850187277</v>
      </c>
      <c r="G19160">
        <v>0.23004119850187277</v>
      </c>
      <c r="H19160">
        <v>0.23004119850187277</v>
      </c>
      <c r="I19160">
        <v>0.23004119850187277</v>
      </c>
      <c r="J19160">
        <v>0.23004119850187277</v>
      </c>
      <c r="K19160">
        <v>0.23004119850187277</v>
      </c>
      <c r="M19160" t="s">
        <v>470</v>
      </c>
    </row>
    <row r="19161" spans="1:13" hidden="1">
      <c r="A19161" t="s">
        <v>299</v>
      </c>
      <c r="B19161" t="s">
        <v>508</v>
      </c>
      <c r="C19161" t="s">
        <v>277</v>
      </c>
      <c r="D19161">
        <v>9.0218164794007558E-2</v>
      </c>
      <c r="E19161">
        <v>9.0218164794007558E-2</v>
      </c>
      <c r="F19161">
        <v>9.0218164794007558E-2</v>
      </c>
      <c r="G19161">
        <v>9.0218164794007558E-2</v>
      </c>
      <c r="H19161">
        <v>9.0218164794007558E-2</v>
      </c>
      <c r="I19161">
        <v>9.0218164794007558E-2</v>
      </c>
      <c r="J19161">
        <v>9.0218164794007558E-2</v>
      </c>
      <c r="K19161">
        <v>9.0218164794007558E-2</v>
      </c>
      <c r="M19161" t="s">
        <v>470</v>
      </c>
    </row>
    <row r="19162" spans="1:13" hidden="1">
      <c r="A19162" t="s">
        <v>299</v>
      </c>
      <c r="B19162" t="s">
        <v>508</v>
      </c>
      <c r="C19162" t="s">
        <v>281</v>
      </c>
      <c r="D19162">
        <v>2.7231481481481434E-3</v>
      </c>
      <c r="E19162">
        <v>2.7231481481481434E-3</v>
      </c>
      <c r="F19162">
        <v>2.7231481481481434E-3</v>
      </c>
      <c r="G19162">
        <v>2.7231481481481434E-3</v>
      </c>
      <c r="H19162">
        <v>2.7231481481481434E-3</v>
      </c>
      <c r="I19162">
        <v>2.7231481481481434E-3</v>
      </c>
      <c r="J19162">
        <v>2.7231481481481434E-3</v>
      </c>
      <c r="K19162">
        <v>2.7231481481481434E-3</v>
      </c>
      <c r="M19162" t="s">
        <v>470</v>
      </c>
    </row>
    <row r="19163" spans="1:13" hidden="1">
      <c r="A19163" t="s">
        <v>299</v>
      </c>
      <c r="B19163" t="s">
        <v>508</v>
      </c>
      <c r="C19163" t="s">
        <v>282</v>
      </c>
      <c r="D19163">
        <v>0.21509259259259259</v>
      </c>
      <c r="E19163">
        <v>0.21509259259259259</v>
      </c>
      <c r="F19163">
        <v>0.21509259259259259</v>
      </c>
      <c r="G19163">
        <v>0.21509259259259259</v>
      </c>
      <c r="H19163">
        <v>0.21509259259259259</v>
      </c>
      <c r="I19163">
        <v>0.21509259259259259</v>
      </c>
      <c r="J19163">
        <v>0.21509259259259259</v>
      </c>
      <c r="K19163">
        <v>0.21509259259259259</v>
      </c>
      <c r="M19163" t="s">
        <v>470</v>
      </c>
    </row>
    <row r="19164" spans="1:13" hidden="1">
      <c r="A19164" t="s">
        <v>299</v>
      </c>
      <c r="B19164" t="s">
        <v>508</v>
      </c>
      <c r="C19164" t="s">
        <v>283</v>
      </c>
      <c r="D19164">
        <v>0.47505787037037056</v>
      </c>
      <c r="E19164">
        <v>0.47505787037037056</v>
      </c>
      <c r="F19164">
        <v>0.47505787037037056</v>
      </c>
      <c r="G19164">
        <v>0.47505787037037056</v>
      </c>
      <c r="H19164">
        <v>0.47505787037037056</v>
      </c>
      <c r="I19164">
        <v>0.47505787037037056</v>
      </c>
      <c r="J19164">
        <v>0.47505787037037056</v>
      </c>
      <c r="K19164">
        <v>0.47505787037037056</v>
      </c>
      <c r="M19164" t="s">
        <v>470</v>
      </c>
    </row>
    <row r="19165" spans="1:13" hidden="1">
      <c r="A19165" t="s">
        <v>299</v>
      </c>
      <c r="B19165" t="s">
        <v>508</v>
      </c>
      <c r="C19165" t="s">
        <v>284</v>
      </c>
      <c r="D19165">
        <v>4.7634074074074106E-2</v>
      </c>
      <c r="E19165">
        <v>4.7634074074074106E-2</v>
      </c>
      <c r="F19165">
        <v>4.7634074074074106E-2</v>
      </c>
      <c r="G19165">
        <v>4.7634074074074106E-2</v>
      </c>
      <c r="H19165">
        <v>4.7634074074074106E-2</v>
      </c>
      <c r="I19165">
        <v>4.7634074074074106E-2</v>
      </c>
      <c r="J19165">
        <v>4.7634074074074106E-2</v>
      </c>
      <c r="K19165">
        <v>4.7634074074074106E-2</v>
      </c>
      <c r="M19165" t="s">
        <v>470</v>
      </c>
    </row>
    <row r="19166" spans="1:13" hidden="1">
      <c r="A19166" t="s">
        <v>299</v>
      </c>
      <c r="B19166" t="s">
        <v>508</v>
      </c>
      <c r="C19166" t="s">
        <v>285</v>
      </c>
      <c r="D19166">
        <v>8.8473748473748646E-3</v>
      </c>
      <c r="E19166">
        <v>8.8473748473748646E-3</v>
      </c>
      <c r="F19166">
        <v>8.8473748473748646E-3</v>
      </c>
      <c r="G19166">
        <v>8.8473748473748646E-3</v>
      </c>
      <c r="H19166">
        <v>8.8473748473748646E-3</v>
      </c>
      <c r="I19166">
        <v>8.8473748473748646E-3</v>
      </c>
      <c r="J19166">
        <v>8.8473748473748646E-3</v>
      </c>
      <c r="K19166">
        <v>8.8473748473748646E-3</v>
      </c>
      <c r="M19166" t="s">
        <v>470</v>
      </c>
    </row>
    <row r="19167" spans="1:13" hidden="1">
      <c r="A19167" t="s">
        <v>299</v>
      </c>
      <c r="B19167" t="s">
        <v>508</v>
      </c>
      <c r="C19167" t="s">
        <v>286</v>
      </c>
      <c r="D19167">
        <v>0.23972710622710616</v>
      </c>
      <c r="E19167">
        <v>0.23972710622710616</v>
      </c>
      <c r="F19167">
        <v>0.23972710622710616</v>
      </c>
      <c r="G19167">
        <v>0.23972710622710616</v>
      </c>
      <c r="H19167">
        <v>0.23972710622710616</v>
      </c>
      <c r="I19167">
        <v>0.23972710622710616</v>
      </c>
      <c r="J19167">
        <v>0.23972710622710616</v>
      </c>
      <c r="K19167">
        <v>0.23972710622710616</v>
      </c>
      <c r="M19167" t="s">
        <v>470</v>
      </c>
    </row>
    <row r="19168" spans="1:13" hidden="1">
      <c r="A19168" t="s">
        <v>299</v>
      </c>
      <c r="B19168" t="s">
        <v>508</v>
      </c>
      <c r="C19168" t="s">
        <v>287</v>
      </c>
      <c r="D19168">
        <v>0.46774149659863917</v>
      </c>
      <c r="E19168">
        <v>0.46774149659863917</v>
      </c>
      <c r="F19168">
        <v>0.46774149659863917</v>
      </c>
      <c r="G19168">
        <v>0.46774149659863917</v>
      </c>
      <c r="H19168">
        <v>0.46774149659863917</v>
      </c>
      <c r="I19168">
        <v>0.46774149659863917</v>
      </c>
      <c r="J19168">
        <v>0.46774149659863917</v>
      </c>
      <c r="K19168">
        <v>0.46774149659863917</v>
      </c>
      <c r="M19168" t="s">
        <v>470</v>
      </c>
    </row>
    <row r="19169" spans="1:13" hidden="1">
      <c r="A19169" t="s">
        <v>299</v>
      </c>
      <c r="B19169" t="s">
        <v>508</v>
      </c>
      <c r="C19169" t="s">
        <v>288</v>
      </c>
      <c r="D19169">
        <v>7.2661782661782637E-2</v>
      </c>
      <c r="E19169">
        <v>7.2661782661782637E-2</v>
      </c>
      <c r="F19169">
        <v>7.2661782661782637E-2</v>
      </c>
      <c r="G19169">
        <v>7.2661782661782637E-2</v>
      </c>
      <c r="H19169">
        <v>7.2661782661782637E-2</v>
      </c>
      <c r="I19169">
        <v>7.2661782661782637E-2</v>
      </c>
      <c r="J19169">
        <v>7.2661782661782637E-2</v>
      </c>
      <c r="K19169">
        <v>7.2661782661782637E-2</v>
      </c>
      <c r="M19169" t="s">
        <v>470</v>
      </c>
    </row>
    <row r="19170" spans="1:13" hidden="1">
      <c r="A19170" t="s">
        <v>299</v>
      </c>
      <c r="B19170" t="s">
        <v>508</v>
      </c>
      <c r="C19170" t="s">
        <v>289</v>
      </c>
      <c r="D19170">
        <v>2.2573260073260066E-3</v>
      </c>
      <c r="E19170">
        <v>2.2573260073260066E-3</v>
      </c>
      <c r="F19170">
        <v>2.2573260073260066E-3</v>
      </c>
      <c r="G19170">
        <v>2.2573260073260066E-3</v>
      </c>
      <c r="H19170">
        <v>2.2573260073260066E-3</v>
      </c>
      <c r="I19170">
        <v>2.2573260073260066E-3</v>
      </c>
      <c r="J19170">
        <v>2.2573260073260066E-3</v>
      </c>
      <c r="K19170">
        <v>2.2573260073260066E-3</v>
      </c>
      <c r="M19170" t="s">
        <v>470</v>
      </c>
    </row>
    <row r="19171" spans="1:13" hidden="1">
      <c r="A19171" t="s">
        <v>299</v>
      </c>
      <c r="B19171" t="s">
        <v>508</v>
      </c>
      <c r="C19171" t="s">
        <v>290</v>
      </c>
      <c r="D19171">
        <v>0.13258241758241762</v>
      </c>
      <c r="E19171">
        <v>0.13258241758241762</v>
      </c>
      <c r="F19171">
        <v>0.13258241758241762</v>
      </c>
      <c r="G19171">
        <v>0.13258241758241762</v>
      </c>
      <c r="H19171">
        <v>0.13258241758241762</v>
      </c>
      <c r="I19171">
        <v>0.13258241758241762</v>
      </c>
      <c r="J19171">
        <v>0.13258241758241762</v>
      </c>
      <c r="K19171">
        <v>0.13258241758241762</v>
      </c>
      <c r="M19171" t="s">
        <v>470</v>
      </c>
    </row>
    <row r="19172" spans="1:13" hidden="1">
      <c r="A19172" t="s">
        <v>299</v>
      </c>
      <c r="B19172" t="s">
        <v>508</v>
      </c>
      <c r="C19172" t="s">
        <v>291</v>
      </c>
      <c r="D19172">
        <v>0.17165811965811936</v>
      </c>
      <c r="E19172">
        <v>0.17165811965811936</v>
      </c>
      <c r="F19172">
        <v>0.17165811965811936</v>
      </c>
      <c r="G19172">
        <v>0.17165811965811936</v>
      </c>
      <c r="H19172">
        <v>0.17165811965811936</v>
      </c>
      <c r="I19172">
        <v>0.17165811965811936</v>
      </c>
      <c r="J19172">
        <v>0.17165811965811936</v>
      </c>
      <c r="K19172">
        <v>0.17165811965811936</v>
      </c>
      <c r="M19172" t="s">
        <v>470</v>
      </c>
    </row>
    <row r="19173" spans="1:13" hidden="1">
      <c r="A19173" t="s">
        <v>299</v>
      </c>
      <c r="B19173" t="s">
        <v>508</v>
      </c>
      <c r="C19173" t="s">
        <v>292</v>
      </c>
      <c r="D19173">
        <v>4.1809523809523824E-2</v>
      </c>
      <c r="E19173">
        <v>4.1809523809523824E-2</v>
      </c>
      <c r="F19173">
        <v>4.1809523809523824E-2</v>
      </c>
      <c r="G19173">
        <v>4.1809523809523824E-2</v>
      </c>
      <c r="H19173">
        <v>4.1809523809523824E-2</v>
      </c>
      <c r="I19173">
        <v>4.1809523809523824E-2</v>
      </c>
      <c r="J19173">
        <v>4.1809523809523824E-2</v>
      </c>
      <c r="K19173">
        <v>4.1809523809523824E-2</v>
      </c>
      <c r="M19173" t="s">
        <v>470</v>
      </c>
    </row>
    <row r="19174" spans="1:13" hidden="1">
      <c r="A19174" t="s">
        <v>299</v>
      </c>
      <c r="B19174" t="s">
        <v>506</v>
      </c>
      <c r="C19174" t="s">
        <v>278</v>
      </c>
      <c r="D19174">
        <v>4.5622971285892624E-3</v>
      </c>
      <c r="E19174">
        <v>4.5622971285892624E-3</v>
      </c>
      <c r="F19174">
        <v>4.5622971285892624E-3</v>
      </c>
      <c r="G19174">
        <v>4.5622971285892624E-3</v>
      </c>
      <c r="H19174">
        <v>4.5622971285892624E-3</v>
      </c>
      <c r="I19174">
        <v>4.5622971285892624E-3</v>
      </c>
      <c r="J19174">
        <v>4.5622971285892624E-3</v>
      </c>
      <c r="K19174">
        <v>4.5622971285892624E-3</v>
      </c>
    </row>
    <row r="19175" spans="1:13" hidden="1">
      <c r="A19175" t="s">
        <v>299</v>
      </c>
      <c r="B19175" t="s">
        <v>506</v>
      </c>
      <c r="C19175" t="s">
        <v>279</v>
      </c>
      <c r="D19175">
        <v>0.12043071161048689</v>
      </c>
      <c r="E19175">
        <v>0.12043071161048689</v>
      </c>
      <c r="F19175">
        <v>0.12043071161048689</v>
      </c>
      <c r="G19175">
        <v>0.12043071161048689</v>
      </c>
      <c r="H19175">
        <v>0.12043071161048689</v>
      </c>
      <c r="I19175">
        <v>0.12043071161048689</v>
      </c>
      <c r="J19175">
        <v>0.12043071161048689</v>
      </c>
      <c r="K19175">
        <v>0.12043071161048689</v>
      </c>
      <c r="M19175" t="s">
        <v>470</v>
      </c>
    </row>
    <row r="19176" spans="1:13" hidden="1">
      <c r="A19176" t="s">
        <v>299</v>
      </c>
      <c r="B19176" t="s">
        <v>506</v>
      </c>
      <c r="C19176" t="s">
        <v>280</v>
      </c>
      <c r="D19176">
        <v>0.23004119850187277</v>
      </c>
      <c r="E19176">
        <v>0.23004119850187277</v>
      </c>
      <c r="F19176">
        <v>0.23004119850187277</v>
      </c>
      <c r="G19176">
        <v>0.23004119850187277</v>
      </c>
      <c r="H19176">
        <v>0.23004119850187277</v>
      </c>
      <c r="I19176">
        <v>0.23004119850187277</v>
      </c>
      <c r="J19176">
        <v>0.23004119850187277</v>
      </c>
      <c r="K19176">
        <v>0.23004119850187277</v>
      </c>
      <c r="M19176" t="s">
        <v>470</v>
      </c>
    </row>
    <row r="19177" spans="1:13" hidden="1">
      <c r="A19177" t="s">
        <v>299</v>
      </c>
      <c r="B19177" t="s">
        <v>506</v>
      </c>
      <c r="C19177" t="s">
        <v>277</v>
      </c>
      <c r="D19177">
        <v>9.0218164794007558E-2</v>
      </c>
      <c r="E19177">
        <v>9.0218164794007558E-2</v>
      </c>
      <c r="F19177">
        <v>9.0218164794007558E-2</v>
      </c>
      <c r="G19177">
        <v>9.0218164794007558E-2</v>
      </c>
      <c r="H19177">
        <v>9.0218164794007558E-2</v>
      </c>
      <c r="I19177">
        <v>9.0218164794007558E-2</v>
      </c>
      <c r="J19177">
        <v>9.0218164794007558E-2</v>
      </c>
      <c r="K19177">
        <v>9.0218164794007558E-2</v>
      </c>
      <c r="M19177" t="s">
        <v>470</v>
      </c>
    </row>
    <row r="19178" spans="1:13" hidden="1">
      <c r="A19178" t="s">
        <v>299</v>
      </c>
      <c r="B19178" t="s">
        <v>506</v>
      </c>
      <c r="C19178" t="s">
        <v>281</v>
      </c>
      <c r="D19178">
        <v>2.7231481481481434E-3</v>
      </c>
      <c r="E19178">
        <v>2.7231481481481434E-3</v>
      </c>
      <c r="F19178">
        <v>2.7231481481481434E-3</v>
      </c>
      <c r="G19178">
        <v>2.7231481481481434E-3</v>
      </c>
      <c r="H19178">
        <v>2.7231481481481434E-3</v>
      </c>
      <c r="I19178">
        <v>2.7231481481481434E-3</v>
      </c>
      <c r="J19178">
        <v>2.7231481481481434E-3</v>
      </c>
      <c r="K19178">
        <v>2.7231481481481434E-3</v>
      </c>
      <c r="M19178" t="s">
        <v>470</v>
      </c>
    </row>
    <row r="19179" spans="1:13" hidden="1">
      <c r="A19179" t="s">
        <v>299</v>
      </c>
      <c r="B19179" t="s">
        <v>506</v>
      </c>
      <c r="C19179" t="s">
        <v>282</v>
      </c>
      <c r="D19179">
        <v>0.21509259259259259</v>
      </c>
      <c r="E19179">
        <v>0.21509259259259259</v>
      </c>
      <c r="F19179">
        <v>0.21509259259259259</v>
      </c>
      <c r="G19179">
        <v>0.21509259259259259</v>
      </c>
      <c r="H19179">
        <v>0.21509259259259259</v>
      </c>
      <c r="I19179">
        <v>0.21509259259259259</v>
      </c>
      <c r="J19179">
        <v>0.21509259259259259</v>
      </c>
      <c r="K19179">
        <v>0.21509259259259259</v>
      </c>
      <c r="M19179" t="s">
        <v>470</v>
      </c>
    </row>
    <row r="19180" spans="1:13" hidden="1">
      <c r="A19180" t="s">
        <v>299</v>
      </c>
      <c r="B19180" t="s">
        <v>506</v>
      </c>
      <c r="C19180" t="s">
        <v>283</v>
      </c>
      <c r="D19180">
        <v>0.47505787037037056</v>
      </c>
      <c r="E19180">
        <v>0.47505787037037056</v>
      </c>
      <c r="F19180">
        <v>0.47505787037037056</v>
      </c>
      <c r="G19180">
        <v>0.47505787037037056</v>
      </c>
      <c r="H19180">
        <v>0.47505787037037056</v>
      </c>
      <c r="I19180">
        <v>0.47505787037037056</v>
      </c>
      <c r="J19180">
        <v>0.47505787037037056</v>
      </c>
      <c r="K19180">
        <v>0.47505787037037056</v>
      </c>
      <c r="M19180" t="s">
        <v>470</v>
      </c>
    </row>
    <row r="19181" spans="1:13" hidden="1">
      <c r="A19181" t="s">
        <v>299</v>
      </c>
      <c r="B19181" t="s">
        <v>506</v>
      </c>
      <c r="C19181" t="s">
        <v>284</v>
      </c>
      <c r="D19181">
        <v>4.7634074074074106E-2</v>
      </c>
      <c r="E19181">
        <v>4.7634074074074106E-2</v>
      </c>
      <c r="F19181">
        <v>4.7634074074074106E-2</v>
      </c>
      <c r="G19181">
        <v>4.7634074074074106E-2</v>
      </c>
      <c r="H19181">
        <v>4.7634074074074106E-2</v>
      </c>
      <c r="I19181">
        <v>4.7634074074074106E-2</v>
      </c>
      <c r="J19181">
        <v>4.7634074074074106E-2</v>
      </c>
      <c r="K19181">
        <v>4.7634074074074106E-2</v>
      </c>
      <c r="M19181" t="s">
        <v>470</v>
      </c>
    </row>
    <row r="19182" spans="1:13" hidden="1">
      <c r="A19182" t="s">
        <v>299</v>
      </c>
      <c r="B19182" t="s">
        <v>506</v>
      </c>
      <c r="C19182" t="s">
        <v>285</v>
      </c>
      <c r="D19182">
        <v>8.8473748473748646E-3</v>
      </c>
      <c r="E19182">
        <v>8.8473748473748646E-3</v>
      </c>
      <c r="F19182">
        <v>8.8473748473748646E-3</v>
      </c>
      <c r="G19182">
        <v>8.8473748473748646E-3</v>
      </c>
      <c r="H19182">
        <v>8.8473748473748646E-3</v>
      </c>
      <c r="I19182">
        <v>8.8473748473748646E-3</v>
      </c>
      <c r="J19182">
        <v>8.8473748473748646E-3</v>
      </c>
      <c r="K19182">
        <v>8.8473748473748646E-3</v>
      </c>
      <c r="M19182" t="s">
        <v>470</v>
      </c>
    </row>
    <row r="19183" spans="1:13" hidden="1">
      <c r="A19183" t="s">
        <v>299</v>
      </c>
      <c r="B19183" t="s">
        <v>506</v>
      </c>
      <c r="C19183" t="s">
        <v>286</v>
      </c>
      <c r="D19183">
        <v>0.23972710622710616</v>
      </c>
      <c r="E19183">
        <v>0.23972710622710616</v>
      </c>
      <c r="F19183">
        <v>0.23972710622710616</v>
      </c>
      <c r="G19183">
        <v>0.23972710622710616</v>
      </c>
      <c r="H19183">
        <v>0.23972710622710616</v>
      </c>
      <c r="I19183">
        <v>0.23972710622710616</v>
      </c>
      <c r="J19183">
        <v>0.23972710622710616</v>
      </c>
      <c r="K19183">
        <v>0.23972710622710616</v>
      </c>
      <c r="M19183" t="s">
        <v>470</v>
      </c>
    </row>
    <row r="19184" spans="1:13" hidden="1">
      <c r="A19184" t="s">
        <v>299</v>
      </c>
      <c r="B19184" t="s">
        <v>506</v>
      </c>
      <c r="C19184" t="s">
        <v>287</v>
      </c>
      <c r="D19184">
        <v>0.46774149659863917</v>
      </c>
      <c r="E19184">
        <v>0.46774149659863917</v>
      </c>
      <c r="F19184">
        <v>0.46774149659863917</v>
      </c>
      <c r="G19184">
        <v>0.46774149659863917</v>
      </c>
      <c r="H19184">
        <v>0.46774149659863917</v>
      </c>
      <c r="I19184">
        <v>0.46774149659863917</v>
      </c>
      <c r="J19184">
        <v>0.46774149659863917</v>
      </c>
      <c r="K19184">
        <v>0.46774149659863917</v>
      </c>
      <c r="M19184" t="s">
        <v>470</v>
      </c>
    </row>
    <row r="19185" spans="1:13" hidden="1">
      <c r="A19185" t="s">
        <v>299</v>
      </c>
      <c r="B19185" t="s">
        <v>506</v>
      </c>
      <c r="C19185" t="s">
        <v>288</v>
      </c>
      <c r="D19185">
        <v>7.2661782661782637E-2</v>
      </c>
      <c r="E19185">
        <v>7.2661782661782637E-2</v>
      </c>
      <c r="F19185">
        <v>7.2661782661782637E-2</v>
      </c>
      <c r="G19185">
        <v>7.2661782661782637E-2</v>
      </c>
      <c r="H19185">
        <v>7.2661782661782637E-2</v>
      </c>
      <c r="I19185">
        <v>7.2661782661782637E-2</v>
      </c>
      <c r="J19185">
        <v>7.2661782661782637E-2</v>
      </c>
      <c r="K19185">
        <v>7.2661782661782637E-2</v>
      </c>
      <c r="M19185" t="s">
        <v>470</v>
      </c>
    </row>
    <row r="19186" spans="1:13" hidden="1">
      <c r="A19186" t="s">
        <v>299</v>
      </c>
      <c r="B19186" t="s">
        <v>506</v>
      </c>
      <c r="C19186" t="s">
        <v>289</v>
      </c>
      <c r="D19186">
        <v>2.2573260073260066E-3</v>
      </c>
      <c r="E19186">
        <v>2.2573260073260066E-3</v>
      </c>
      <c r="F19186">
        <v>2.2573260073260066E-3</v>
      </c>
      <c r="G19186">
        <v>2.2573260073260066E-3</v>
      </c>
      <c r="H19186">
        <v>2.2573260073260066E-3</v>
      </c>
      <c r="I19186">
        <v>2.2573260073260066E-3</v>
      </c>
      <c r="J19186">
        <v>2.2573260073260066E-3</v>
      </c>
      <c r="K19186">
        <v>2.2573260073260066E-3</v>
      </c>
      <c r="M19186" t="s">
        <v>470</v>
      </c>
    </row>
    <row r="19187" spans="1:13" hidden="1">
      <c r="A19187" t="s">
        <v>299</v>
      </c>
      <c r="B19187" t="s">
        <v>506</v>
      </c>
      <c r="C19187" t="s">
        <v>290</v>
      </c>
      <c r="D19187">
        <v>0.13258241758241762</v>
      </c>
      <c r="E19187">
        <v>0.13258241758241762</v>
      </c>
      <c r="F19187">
        <v>0.13258241758241762</v>
      </c>
      <c r="G19187">
        <v>0.13258241758241762</v>
      </c>
      <c r="H19187">
        <v>0.13258241758241762</v>
      </c>
      <c r="I19187">
        <v>0.13258241758241762</v>
      </c>
      <c r="J19187">
        <v>0.13258241758241762</v>
      </c>
      <c r="K19187">
        <v>0.13258241758241762</v>
      </c>
      <c r="M19187" t="s">
        <v>470</v>
      </c>
    </row>
    <row r="19188" spans="1:13" hidden="1">
      <c r="A19188" t="s">
        <v>299</v>
      </c>
      <c r="B19188" t="s">
        <v>506</v>
      </c>
      <c r="C19188" t="s">
        <v>291</v>
      </c>
      <c r="D19188">
        <v>0.17165811965811936</v>
      </c>
      <c r="E19188">
        <v>0.17165811965811936</v>
      </c>
      <c r="F19188">
        <v>0.17165811965811936</v>
      </c>
      <c r="G19188">
        <v>0.17165811965811936</v>
      </c>
      <c r="H19188">
        <v>0.17165811965811936</v>
      </c>
      <c r="I19188">
        <v>0.17165811965811936</v>
      </c>
      <c r="J19188">
        <v>0.17165811965811936</v>
      </c>
      <c r="K19188">
        <v>0.17165811965811936</v>
      </c>
      <c r="M19188" t="s">
        <v>470</v>
      </c>
    </row>
    <row r="19189" spans="1:13" hidden="1">
      <c r="A19189" t="s">
        <v>299</v>
      </c>
      <c r="B19189" t="s">
        <v>506</v>
      </c>
      <c r="C19189" t="s">
        <v>292</v>
      </c>
      <c r="D19189">
        <v>4.1809523809523824E-2</v>
      </c>
      <c r="E19189">
        <v>4.1809523809523824E-2</v>
      </c>
      <c r="F19189">
        <v>4.1809523809523824E-2</v>
      </c>
      <c r="G19189">
        <v>4.1809523809523824E-2</v>
      </c>
      <c r="H19189">
        <v>4.1809523809523824E-2</v>
      </c>
      <c r="I19189">
        <v>4.1809523809523824E-2</v>
      </c>
      <c r="J19189">
        <v>4.1809523809523824E-2</v>
      </c>
      <c r="K19189">
        <v>4.1809523809523824E-2</v>
      </c>
      <c r="M19189" t="s">
        <v>470</v>
      </c>
    </row>
    <row r="19190" spans="1:13" hidden="1">
      <c r="A19190" t="s">
        <v>300</v>
      </c>
      <c r="B19190" t="s">
        <v>508</v>
      </c>
      <c r="C19190" t="s">
        <v>278</v>
      </c>
      <c r="D19190">
        <v>4.6390761548064947E-3</v>
      </c>
      <c r="E19190">
        <v>4.6390761548064947E-3</v>
      </c>
      <c r="F19190">
        <v>4.6390761548064947E-3</v>
      </c>
      <c r="G19190">
        <v>4.6390761548064947E-3</v>
      </c>
      <c r="H19190">
        <v>4.6390761548064947E-3</v>
      </c>
      <c r="I19190">
        <v>4.6390761548064947E-3</v>
      </c>
      <c r="J19190">
        <v>4.6390761548064947E-3</v>
      </c>
      <c r="K19190">
        <v>4.6390761548064947E-3</v>
      </c>
    </row>
    <row r="19191" spans="1:13" hidden="1">
      <c r="A19191" t="s">
        <v>300</v>
      </c>
      <c r="B19191" t="s">
        <v>508</v>
      </c>
      <c r="C19191" t="s">
        <v>279</v>
      </c>
      <c r="D19191">
        <v>0.14584644194756569</v>
      </c>
      <c r="E19191">
        <v>0.14584644194756569</v>
      </c>
      <c r="F19191">
        <v>0.14584644194756569</v>
      </c>
      <c r="G19191">
        <v>0.14584644194756569</v>
      </c>
      <c r="H19191">
        <v>0.14584644194756569</v>
      </c>
      <c r="I19191">
        <v>0.14584644194756569</v>
      </c>
      <c r="J19191">
        <v>0.14584644194756569</v>
      </c>
      <c r="K19191">
        <v>0.14584644194756569</v>
      </c>
      <c r="M19191" t="s">
        <v>470</v>
      </c>
    </row>
    <row r="19192" spans="1:13" hidden="1">
      <c r="A19192" t="s">
        <v>300</v>
      </c>
      <c r="B19192" t="s">
        <v>508</v>
      </c>
      <c r="C19192" t="s">
        <v>280</v>
      </c>
      <c r="D19192">
        <v>0.33383426966292207</v>
      </c>
      <c r="E19192">
        <v>0.33383426966292207</v>
      </c>
      <c r="F19192">
        <v>0.33383426966292207</v>
      </c>
      <c r="G19192">
        <v>0.33383426966292207</v>
      </c>
      <c r="H19192">
        <v>0.33383426966292207</v>
      </c>
      <c r="I19192">
        <v>0.33383426966292207</v>
      </c>
      <c r="J19192">
        <v>0.33383426966292207</v>
      </c>
      <c r="K19192">
        <v>0.33383426966292207</v>
      </c>
      <c r="M19192" t="s">
        <v>470</v>
      </c>
    </row>
    <row r="19193" spans="1:13" hidden="1">
      <c r="A19193" t="s">
        <v>300</v>
      </c>
      <c r="B19193" t="s">
        <v>508</v>
      </c>
      <c r="C19193" t="s">
        <v>277</v>
      </c>
      <c r="D19193">
        <v>0.19663810861423206</v>
      </c>
      <c r="E19193">
        <v>0.19663810861423206</v>
      </c>
      <c r="F19193">
        <v>0.19663810861423206</v>
      </c>
      <c r="G19193">
        <v>0.19663810861423206</v>
      </c>
      <c r="H19193">
        <v>0.19663810861423206</v>
      </c>
      <c r="I19193">
        <v>0.19663810861423206</v>
      </c>
      <c r="J19193">
        <v>0.19663810861423206</v>
      </c>
      <c r="K19193">
        <v>0.19663810861423206</v>
      </c>
      <c r="M19193" t="s">
        <v>470</v>
      </c>
    </row>
    <row r="19194" spans="1:13" hidden="1">
      <c r="A19194" t="s">
        <v>300</v>
      </c>
      <c r="B19194" t="s">
        <v>508</v>
      </c>
      <c r="C19194" t="s">
        <v>281</v>
      </c>
      <c r="D19194">
        <v>1.2430555555555564E-4</v>
      </c>
      <c r="E19194">
        <v>1.2430555555555564E-4</v>
      </c>
      <c r="F19194">
        <v>1.2430555555555564E-4</v>
      </c>
      <c r="G19194">
        <v>1.2430555555555564E-4</v>
      </c>
      <c r="H19194">
        <v>1.2430555555555564E-4</v>
      </c>
      <c r="I19194">
        <v>1.2430555555555564E-4</v>
      </c>
      <c r="J19194">
        <v>1.2430555555555564E-4</v>
      </c>
      <c r="K19194">
        <v>1.2430555555555564E-4</v>
      </c>
      <c r="M19194" t="s">
        <v>470</v>
      </c>
    </row>
    <row r="19195" spans="1:13" hidden="1">
      <c r="A19195" t="s">
        <v>300</v>
      </c>
      <c r="B19195" t="s">
        <v>508</v>
      </c>
      <c r="C19195" t="s">
        <v>282</v>
      </c>
      <c r="D19195">
        <v>0.14005185185185187</v>
      </c>
      <c r="E19195">
        <v>0.14005185185185187</v>
      </c>
      <c r="F19195">
        <v>0.14005185185185187</v>
      </c>
      <c r="G19195">
        <v>0.14005185185185187</v>
      </c>
      <c r="H19195">
        <v>0.14005185185185187</v>
      </c>
      <c r="I19195">
        <v>0.14005185185185187</v>
      </c>
      <c r="J19195">
        <v>0.14005185185185187</v>
      </c>
      <c r="K19195">
        <v>0.14005185185185187</v>
      </c>
      <c r="M19195" t="s">
        <v>470</v>
      </c>
    </row>
    <row r="19196" spans="1:13" hidden="1">
      <c r="A19196" t="s">
        <v>300</v>
      </c>
      <c r="B19196" t="s">
        <v>508</v>
      </c>
      <c r="C19196" t="s">
        <v>283</v>
      </c>
      <c r="D19196">
        <v>0.49770046296296283</v>
      </c>
      <c r="E19196">
        <v>0.49770046296296283</v>
      </c>
      <c r="F19196">
        <v>0.49770046296296283</v>
      </c>
      <c r="G19196">
        <v>0.49770046296296283</v>
      </c>
      <c r="H19196">
        <v>0.49770046296296283</v>
      </c>
      <c r="I19196">
        <v>0.49770046296296283</v>
      </c>
      <c r="J19196">
        <v>0.49770046296296283</v>
      </c>
      <c r="K19196">
        <v>0.49770046296296283</v>
      </c>
      <c r="M19196" t="s">
        <v>470</v>
      </c>
    </row>
    <row r="19197" spans="1:13" hidden="1">
      <c r="A19197" t="s">
        <v>300</v>
      </c>
      <c r="B19197" t="s">
        <v>508</v>
      </c>
      <c r="C19197" t="s">
        <v>284</v>
      </c>
      <c r="D19197">
        <v>6.6479259259259127E-2</v>
      </c>
      <c r="E19197">
        <v>6.6479259259259127E-2</v>
      </c>
      <c r="F19197">
        <v>6.6479259259259127E-2</v>
      </c>
      <c r="G19197">
        <v>6.6479259259259127E-2</v>
      </c>
      <c r="H19197">
        <v>6.6479259259259127E-2</v>
      </c>
      <c r="I19197">
        <v>6.6479259259259127E-2</v>
      </c>
      <c r="J19197">
        <v>6.6479259259259127E-2</v>
      </c>
      <c r="K19197">
        <v>6.6479259259259127E-2</v>
      </c>
      <c r="M19197" t="s">
        <v>470</v>
      </c>
    </row>
    <row r="19198" spans="1:13" hidden="1">
      <c r="A19198" t="s">
        <v>300</v>
      </c>
      <c r="B19198" t="s">
        <v>508</v>
      </c>
      <c r="C19198" t="s">
        <v>285</v>
      </c>
      <c r="D19198">
        <v>2.0657305657305644E-3</v>
      </c>
      <c r="E19198">
        <v>2.0657305657305644E-3</v>
      </c>
      <c r="F19198">
        <v>2.0657305657305644E-3</v>
      </c>
      <c r="G19198">
        <v>2.0657305657305644E-3</v>
      </c>
      <c r="H19198">
        <v>2.0657305657305644E-3</v>
      </c>
      <c r="I19198">
        <v>2.0657305657305644E-3</v>
      </c>
      <c r="J19198">
        <v>2.0657305657305644E-3</v>
      </c>
      <c r="K19198">
        <v>2.0657305657305644E-3</v>
      </c>
      <c r="M19198" t="s">
        <v>470</v>
      </c>
    </row>
    <row r="19199" spans="1:13" hidden="1">
      <c r="A19199" t="s">
        <v>300</v>
      </c>
      <c r="B19199" t="s">
        <v>508</v>
      </c>
      <c r="C19199" t="s">
        <v>286</v>
      </c>
      <c r="D19199">
        <v>0.1719221611721613</v>
      </c>
      <c r="E19199">
        <v>0.1719221611721613</v>
      </c>
      <c r="F19199">
        <v>0.1719221611721613</v>
      </c>
      <c r="G19199">
        <v>0.1719221611721613</v>
      </c>
      <c r="H19199">
        <v>0.1719221611721613</v>
      </c>
      <c r="I19199">
        <v>0.1719221611721613</v>
      </c>
      <c r="J19199">
        <v>0.1719221611721613</v>
      </c>
      <c r="K19199">
        <v>0.1719221611721613</v>
      </c>
      <c r="M19199" t="s">
        <v>470</v>
      </c>
    </row>
    <row r="19200" spans="1:13" hidden="1">
      <c r="A19200" t="s">
        <v>300</v>
      </c>
      <c r="B19200" t="s">
        <v>508</v>
      </c>
      <c r="C19200" t="s">
        <v>287</v>
      </c>
      <c r="D19200">
        <v>0.49580402930402778</v>
      </c>
      <c r="E19200">
        <v>0.49580402930402778</v>
      </c>
      <c r="F19200">
        <v>0.49580402930402778</v>
      </c>
      <c r="G19200">
        <v>0.49580402930402778</v>
      </c>
      <c r="H19200">
        <v>0.49580402930402778</v>
      </c>
      <c r="I19200">
        <v>0.49580402930402778</v>
      </c>
      <c r="J19200">
        <v>0.49580402930402778</v>
      </c>
      <c r="K19200">
        <v>0.49580402930402778</v>
      </c>
      <c r="M19200" t="s">
        <v>470</v>
      </c>
    </row>
    <row r="19201" spans="1:13" hidden="1">
      <c r="A19201" t="s">
        <v>300</v>
      </c>
      <c r="B19201" t="s">
        <v>508</v>
      </c>
      <c r="C19201" t="s">
        <v>288</v>
      </c>
      <c r="D19201">
        <v>9.8894078144078107E-2</v>
      </c>
      <c r="E19201">
        <v>9.8894078144078107E-2</v>
      </c>
      <c r="F19201">
        <v>9.8894078144078107E-2</v>
      </c>
      <c r="G19201">
        <v>9.8894078144078107E-2</v>
      </c>
      <c r="H19201">
        <v>9.8894078144078107E-2</v>
      </c>
      <c r="I19201">
        <v>9.8894078144078107E-2</v>
      </c>
      <c r="J19201">
        <v>9.8894078144078107E-2</v>
      </c>
      <c r="K19201">
        <v>9.8894078144078107E-2</v>
      </c>
      <c r="M19201" t="s">
        <v>470</v>
      </c>
    </row>
    <row r="19202" spans="1:13" hidden="1">
      <c r="A19202" t="s">
        <v>300</v>
      </c>
      <c r="B19202" t="s">
        <v>508</v>
      </c>
      <c r="C19202" t="s">
        <v>289</v>
      </c>
      <c r="D19202">
        <v>3.9355540293040279E-3</v>
      </c>
      <c r="E19202">
        <v>3.9355540293040279E-3</v>
      </c>
      <c r="F19202">
        <v>3.9355540293040279E-3</v>
      </c>
      <c r="G19202">
        <v>3.9355540293040279E-3</v>
      </c>
      <c r="H19202">
        <v>3.9355540293040279E-3</v>
      </c>
      <c r="I19202">
        <v>3.9355540293040279E-3</v>
      </c>
      <c r="J19202">
        <v>3.9355540293040279E-3</v>
      </c>
      <c r="K19202">
        <v>3.9355540293040279E-3</v>
      </c>
      <c r="M19202" t="s">
        <v>470</v>
      </c>
    </row>
    <row r="19203" spans="1:13" hidden="1">
      <c r="A19203" t="s">
        <v>300</v>
      </c>
      <c r="B19203" t="s">
        <v>508</v>
      </c>
      <c r="C19203" t="s">
        <v>290</v>
      </c>
      <c r="D19203">
        <v>0.20599511599511569</v>
      </c>
      <c r="E19203">
        <v>0.20599511599511569</v>
      </c>
      <c r="F19203">
        <v>0.20599511599511569</v>
      </c>
      <c r="G19203">
        <v>0.20599511599511569</v>
      </c>
      <c r="H19203">
        <v>0.20599511599511569</v>
      </c>
      <c r="I19203">
        <v>0.20599511599511569</v>
      </c>
      <c r="J19203">
        <v>0.20599511599511569</v>
      </c>
      <c r="K19203">
        <v>0.20599511599511569</v>
      </c>
      <c r="M19203" t="s">
        <v>470</v>
      </c>
    </row>
    <row r="19204" spans="1:13" hidden="1">
      <c r="A19204" t="s">
        <v>300</v>
      </c>
      <c r="B19204" t="s">
        <v>508</v>
      </c>
      <c r="C19204" t="s">
        <v>291</v>
      </c>
      <c r="D19204">
        <v>0.32751221001221037</v>
      </c>
      <c r="E19204">
        <v>0.32751221001221037</v>
      </c>
      <c r="F19204">
        <v>0.32751221001221037</v>
      </c>
      <c r="G19204">
        <v>0.32751221001221037</v>
      </c>
      <c r="H19204">
        <v>0.32751221001221037</v>
      </c>
      <c r="I19204">
        <v>0.32751221001221037</v>
      </c>
      <c r="J19204">
        <v>0.32751221001221037</v>
      </c>
      <c r="K19204">
        <v>0.32751221001221037</v>
      </c>
      <c r="M19204" t="s">
        <v>470</v>
      </c>
    </row>
    <row r="19205" spans="1:13" hidden="1">
      <c r="A19205" t="s">
        <v>300</v>
      </c>
      <c r="B19205" t="s">
        <v>508</v>
      </c>
      <c r="C19205" t="s">
        <v>292</v>
      </c>
      <c r="D19205">
        <v>0.16078479853479838</v>
      </c>
      <c r="E19205">
        <v>0.16078479853479838</v>
      </c>
      <c r="F19205">
        <v>0.16078479853479838</v>
      </c>
      <c r="G19205">
        <v>0.16078479853479838</v>
      </c>
      <c r="H19205">
        <v>0.16078479853479838</v>
      </c>
      <c r="I19205">
        <v>0.16078479853479838</v>
      </c>
      <c r="J19205">
        <v>0.16078479853479838</v>
      </c>
      <c r="K19205">
        <v>0.16078479853479838</v>
      </c>
      <c r="M19205" t="s">
        <v>470</v>
      </c>
    </row>
    <row r="19206" spans="1:13" hidden="1">
      <c r="A19206" t="s">
        <v>300</v>
      </c>
      <c r="B19206" t="s">
        <v>506</v>
      </c>
      <c r="C19206" t="s">
        <v>278</v>
      </c>
      <c r="D19206" s="119">
        <v>5.0838951310861425E-3</v>
      </c>
      <c r="E19206">
        <v>4.6390761548064947E-3</v>
      </c>
      <c r="F19206">
        <v>4.6390761548064947E-3</v>
      </c>
      <c r="G19206">
        <v>4.6390761548064947E-3</v>
      </c>
      <c r="H19206">
        <v>4.6390761548064947E-3</v>
      </c>
      <c r="I19206">
        <v>4.6390761548064947E-3</v>
      </c>
      <c r="J19206">
        <v>4.6390761548064947E-3</v>
      </c>
      <c r="K19206">
        <v>4.6390761548064947E-3</v>
      </c>
    </row>
    <row r="19207" spans="1:13" hidden="1">
      <c r="A19207" t="s">
        <v>300</v>
      </c>
      <c r="B19207" t="s">
        <v>506</v>
      </c>
      <c r="C19207" t="s">
        <v>279</v>
      </c>
      <c r="D19207" s="119">
        <v>0.16486516853932581</v>
      </c>
      <c r="E19207">
        <v>0.14584644194756569</v>
      </c>
      <c r="F19207">
        <v>0.14584644194756569</v>
      </c>
      <c r="G19207">
        <v>0.14584644194756569</v>
      </c>
      <c r="H19207">
        <v>0.14584644194756569</v>
      </c>
      <c r="I19207">
        <v>0.14584644194756569</v>
      </c>
      <c r="J19207">
        <v>0.14584644194756569</v>
      </c>
      <c r="K19207">
        <v>0.14584644194756569</v>
      </c>
      <c r="M19207" t="s">
        <v>470</v>
      </c>
    </row>
    <row r="19208" spans="1:13" hidden="1">
      <c r="A19208" t="s">
        <v>300</v>
      </c>
      <c r="B19208" t="s">
        <v>506</v>
      </c>
      <c r="C19208" t="s">
        <v>280</v>
      </c>
      <c r="D19208" s="119">
        <v>0.35943398876404509</v>
      </c>
      <c r="E19208">
        <v>0.33383426966292207</v>
      </c>
      <c r="F19208">
        <v>0.33383426966292207</v>
      </c>
      <c r="G19208">
        <v>0.33383426966292207</v>
      </c>
      <c r="H19208">
        <v>0.33383426966292207</v>
      </c>
      <c r="I19208">
        <v>0.33383426966292207</v>
      </c>
      <c r="J19208">
        <v>0.33383426966292207</v>
      </c>
      <c r="K19208">
        <v>0.33383426966292207</v>
      </c>
      <c r="M19208" t="s">
        <v>470</v>
      </c>
    </row>
    <row r="19209" spans="1:13" hidden="1">
      <c r="A19209" t="s">
        <v>300</v>
      </c>
      <c r="B19209" t="s">
        <v>506</v>
      </c>
      <c r="C19209" t="s">
        <v>277</v>
      </c>
      <c r="D19209" s="119">
        <v>0.20197331460674159</v>
      </c>
      <c r="E19209">
        <v>0.19663810861423206</v>
      </c>
      <c r="F19209">
        <v>0.19663810861423206</v>
      </c>
      <c r="G19209">
        <v>0.19663810861423206</v>
      </c>
      <c r="H19209">
        <v>0.19663810861423206</v>
      </c>
      <c r="I19209">
        <v>0.19663810861423206</v>
      </c>
      <c r="J19209">
        <v>0.19663810861423206</v>
      </c>
      <c r="K19209">
        <v>0.19663810861423206</v>
      </c>
      <c r="M19209" t="s">
        <v>470</v>
      </c>
    </row>
    <row r="19210" spans="1:13" hidden="1">
      <c r="A19210" t="s">
        <v>300</v>
      </c>
      <c r="B19210" t="s">
        <v>506</v>
      </c>
      <c r="C19210" t="s">
        <v>281</v>
      </c>
      <c r="D19210" s="119">
        <v>4.0277777777777792E-5</v>
      </c>
      <c r="E19210">
        <v>1.2430555555555564E-4</v>
      </c>
      <c r="F19210">
        <v>1.2430555555555564E-4</v>
      </c>
      <c r="G19210">
        <v>1.2430555555555564E-4</v>
      </c>
      <c r="H19210">
        <v>1.2430555555555564E-4</v>
      </c>
      <c r="I19210">
        <v>1.2430555555555564E-4</v>
      </c>
      <c r="J19210">
        <v>1.2430555555555564E-4</v>
      </c>
      <c r="K19210">
        <v>1.2430555555555564E-4</v>
      </c>
      <c r="M19210" t="s">
        <v>470</v>
      </c>
    </row>
    <row r="19211" spans="1:13" hidden="1">
      <c r="A19211" t="s">
        <v>300</v>
      </c>
      <c r="B19211" t="s">
        <v>506</v>
      </c>
      <c r="C19211" t="s">
        <v>282</v>
      </c>
      <c r="D19211" s="119">
        <v>0.13137592592592587</v>
      </c>
      <c r="E19211">
        <v>0.14005185185185187</v>
      </c>
      <c r="F19211">
        <v>0.14005185185185187</v>
      </c>
      <c r="G19211">
        <v>0.14005185185185187</v>
      </c>
      <c r="H19211">
        <v>0.14005185185185187</v>
      </c>
      <c r="I19211">
        <v>0.14005185185185187</v>
      </c>
      <c r="J19211">
        <v>0.14005185185185187</v>
      </c>
      <c r="K19211">
        <v>0.14005185185185187</v>
      </c>
      <c r="M19211" t="s">
        <v>470</v>
      </c>
    </row>
    <row r="19212" spans="1:13" hidden="1">
      <c r="A19212" t="s">
        <v>300</v>
      </c>
      <c r="B19212" t="s">
        <v>506</v>
      </c>
      <c r="C19212" t="s">
        <v>283</v>
      </c>
      <c r="D19212" s="119">
        <v>0.49446041666666624</v>
      </c>
      <c r="E19212">
        <v>0.49770046296296283</v>
      </c>
      <c r="F19212">
        <v>0.49770046296296283</v>
      </c>
      <c r="G19212">
        <v>0.49770046296296283</v>
      </c>
      <c r="H19212">
        <v>0.49770046296296283</v>
      </c>
      <c r="I19212">
        <v>0.49770046296296283</v>
      </c>
      <c r="J19212">
        <v>0.49770046296296283</v>
      </c>
      <c r="K19212">
        <v>0.49770046296296283</v>
      </c>
      <c r="M19212" t="s">
        <v>470</v>
      </c>
    </row>
    <row r="19213" spans="1:13" hidden="1">
      <c r="A19213" t="s">
        <v>300</v>
      </c>
      <c r="B19213" t="s">
        <v>506</v>
      </c>
      <c r="C19213" t="s">
        <v>284</v>
      </c>
      <c r="D19213" s="119">
        <v>5.9130000000000064E-2</v>
      </c>
      <c r="E19213">
        <v>6.6479259259259127E-2</v>
      </c>
      <c r="F19213">
        <v>6.6479259259259127E-2</v>
      </c>
      <c r="G19213">
        <v>6.6479259259259127E-2</v>
      </c>
      <c r="H19213">
        <v>6.6479259259259127E-2</v>
      </c>
      <c r="I19213">
        <v>6.6479259259259127E-2</v>
      </c>
      <c r="J19213">
        <v>6.6479259259259127E-2</v>
      </c>
      <c r="K19213">
        <v>6.6479259259259127E-2</v>
      </c>
      <c r="M19213" t="s">
        <v>470</v>
      </c>
    </row>
    <row r="19214" spans="1:13" hidden="1">
      <c r="A19214" t="s">
        <v>300</v>
      </c>
      <c r="B19214" t="s">
        <v>506</v>
      </c>
      <c r="C19214" t="s">
        <v>285</v>
      </c>
      <c r="D19214" s="119">
        <v>1.3791208791208759E-3</v>
      </c>
      <c r="E19214">
        <v>2.0657305657305644E-3</v>
      </c>
      <c r="F19214">
        <v>2.0657305657305644E-3</v>
      </c>
      <c r="G19214">
        <v>2.0657305657305644E-3</v>
      </c>
      <c r="H19214">
        <v>2.0657305657305644E-3</v>
      </c>
      <c r="I19214">
        <v>2.0657305657305644E-3</v>
      </c>
      <c r="J19214">
        <v>2.0657305657305644E-3</v>
      </c>
      <c r="K19214">
        <v>2.0657305657305644E-3</v>
      </c>
      <c r="M19214" t="s">
        <v>470</v>
      </c>
    </row>
    <row r="19215" spans="1:13" hidden="1">
      <c r="A19215" t="s">
        <v>300</v>
      </c>
      <c r="B19215" t="s">
        <v>506</v>
      </c>
      <c r="C19215" t="s">
        <v>286</v>
      </c>
      <c r="D19215" s="119">
        <v>0.19403571428571451</v>
      </c>
      <c r="E19215">
        <v>0.1719221611721613</v>
      </c>
      <c r="F19215">
        <v>0.1719221611721613</v>
      </c>
      <c r="G19215">
        <v>0.1719221611721613</v>
      </c>
      <c r="H19215">
        <v>0.1719221611721613</v>
      </c>
      <c r="I19215">
        <v>0.1719221611721613</v>
      </c>
      <c r="J19215">
        <v>0.1719221611721613</v>
      </c>
      <c r="K19215">
        <v>0.1719221611721613</v>
      </c>
      <c r="M19215" t="s">
        <v>470</v>
      </c>
    </row>
    <row r="19216" spans="1:13" hidden="1">
      <c r="A19216" t="s">
        <v>300</v>
      </c>
      <c r="B19216" t="s">
        <v>506</v>
      </c>
      <c r="C19216" t="s">
        <v>287</v>
      </c>
      <c r="D19216" s="119">
        <v>0.55377237048665728</v>
      </c>
      <c r="E19216">
        <v>0.49580402930402778</v>
      </c>
      <c r="F19216">
        <v>0.49580402930402778</v>
      </c>
      <c r="G19216">
        <v>0.49580402930402778</v>
      </c>
      <c r="H19216">
        <v>0.49580402930402778</v>
      </c>
      <c r="I19216">
        <v>0.49580402930402778</v>
      </c>
      <c r="J19216">
        <v>0.49580402930402778</v>
      </c>
      <c r="K19216">
        <v>0.49580402930402778</v>
      </c>
      <c r="M19216" t="s">
        <v>470</v>
      </c>
    </row>
    <row r="19217" spans="1:13" hidden="1">
      <c r="A19217" t="s">
        <v>300</v>
      </c>
      <c r="B19217" t="s">
        <v>506</v>
      </c>
      <c r="C19217" t="s">
        <v>288</v>
      </c>
      <c r="D19217" s="119">
        <v>0.11155494505494516</v>
      </c>
      <c r="E19217">
        <v>9.8894078144078107E-2</v>
      </c>
      <c r="F19217">
        <v>9.8894078144078107E-2</v>
      </c>
      <c r="G19217">
        <v>9.8894078144078107E-2</v>
      </c>
      <c r="H19217">
        <v>9.8894078144078107E-2</v>
      </c>
      <c r="I19217">
        <v>9.8894078144078107E-2</v>
      </c>
      <c r="J19217">
        <v>9.8894078144078107E-2</v>
      </c>
      <c r="K19217">
        <v>9.8894078144078107E-2</v>
      </c>
      <c r="M19217" t="s">
        <v>470</v>
      </c>
    </row>
    <row r="19218" spans="1:13" hidden="1">
      <c r="A19218" t="s">
        <v>300</v>
      </c>
      <c r="B19218" t="s">
        <v>506</v>
      </c>
      <c r="C19218" t="s">
        <v>289</v>
      </c>
      <c r="D19218" s="119">
        <v>5.4186126373626346E-3</v>
      </c>
      <c r="E19218">
        <v>3.9355540293040279E-3</v>
      </c>
      <c r="F19218">
        <v>3.9355540293040279E-3</v>
      </c>
      <c r="G19218">
        <v>3.9355540293040279E-3</v>
      </c>
      <c r="H19218">
        <v>3.9355540293040279E-3</v>
      </c>
      <c r="I19218">
        <v>3.9355540293040279E-3</v>
      </c>
      <c r="J19218">
        <v>3.9355540293040279E-3</v>
      </c>
      <c r="K19218">
        <v>3.9355540293040279E-3</v>
      </c>
      <c r="M19218" t="s">
        <v>470</v>
      </c>
    </row>
    <row r="19219" spans="1:13" hidden="1">
      <c r="A19219" t="s">
        <v>300</v>
      </c>
      <c r="B19219" t="s">
        <v>506</v>
      </c>
      <c r="C19219" t="s">
        <v>290</v>
      </c>
      <c r="D19219" s="119">
        <v>0.2981446886446884</v>
      </c>
      <c r="E19219">
        <v>0.20599511599511569</v>
      </c>
      <c r="F19219">
        <v>0.20599511599511569</v>
      </c>
      <c r="G19219">
        <v>0.20599511599511569</v>
      </c>
      <c r="H19219">
        <v>0.20599511599511569</v>
      </c>
      <c r="I19219">
        <v>0.20599511599511569</v>
      </c>
      <c r="J19219">
        <v>0.20599511599511569</v>
      </c>
      <c r="K19219">
        <v>0.20599511599511569</v>
      </c>
      <c r="M19219" t="s">
        <v>470</v>
      </c>
    </row>
    <row r="19220" spans="1:13" hidden="1">
      <c r="A19220" t="s">
        <v>300</v>
      </c>
      <c r="B19220" t="s">
        <v>506</v>
      </c>
      <c r="C19220" t="s">
        <v>291</v>
      </c>
      <c r="D19220" s="119">
        <v>0.43843589743589739</v>
      </c>
      <c r="E19220">
        <v>0.32751221001221037</v>
      </c>
      <c r="F19220">
        <v>0.32751221001221037</v>
      </c>
      <c r="G19220">
        <v>0.32751221001221037</v>
      </c>
      <c r="H19220">
        <v>0.32751221001221037</v>
      </c>
      <c r="I19220">
        <v>0.32751221001221037</v>
      </c>
      <c r="J19220">
        <v>0.32751221001221037</v>
      </c>
      <c r="K19220">
        <v>0.32751221001221037</v>
      </c>
      <c r="M19220" t="s">
        <v>470</v>
      </c>
    </row>
    <row r="19221" spans="1:13" hidden="1">
      <c r="A19221" t="s">
        <v>300</v>
      </c>
      <c r="B19221" t="s">
        <v>506</v>
      </c>
      <c r="C19221" t="s">
        <v>292</v>
      </c>
      <c r="D19221" s="119">
        <v>0.23401648351648335</v>
      </c>
      <c r="E19221">
        <v>0.16078479853479838</v>
      </c>
      <c r="F19221">
        <v>0.16078479853479838</v>
      </c>
      <c r="G19221">
        <v>0.16078479853479838</v>
      </c>
      <c r="H19221">
        <v>0.16078479853479838</v>
      </c>
      <c r="I19221">
        <v>0.16078479853479838</v>
      </c>
      <c r="J19221">
        <v>0.16078479853479838</v>
      </c>
      <c r="K19221">
        <v>0.16078479853479838</v>
      </c>
      <c r="M19221" t="s">
        <v>470</v>
      </c>
    </row>
    <row r="19222" spans="1:13" hidden="1">
      <c r="A19222" t="s">
        <v>301</v>
      </c>
      <c r="B19222" t="s">
        <v>508</v>
      </c>
      <c r="C19222" t="s">
        <v>278</v>
      </c>
      <c r="D19222">
        <v>1.7683895131086137E-3</v>
      </c>
      <c r="E19222">
        <v>1.7683895131086137E-3</v>
      </c>
      <c r="F19222">
        <v>1.7683895131086137E-3</v>
      </c>
      <c r="G19222">
        <v>1.7683895131086137E-3</v>
      </c>
      <c r="H19222">
        <v>1.7683895131086137E-3</v>
      </c>
      <c r="I19222">
        <v>1.7683895131086137E-3</v>
      </c>
      <c r="J19222">
        <v>1.7683895131086137E-3</v>
      </c>
      <c r="K19222">
        <v>1.7683895131086137E-3</v>
      </c>
    </row>
    <row r="19223" spans="1:13" hidden="1">
      <c r="A19223" t="s">
        <v>301</v>
      </c>
      <c r="B19223" t="s">
        <v>508</v>
      </c>
      <c r="C19223" t="s">
        <v>279</v>
      </c>
      <c r="D19223">
        <v>5.7943820224719063E-2</v>
      </c>
      <c r="E19223">
        <v>5.7943820224719063E-2</v>
      </c>
      <c r="F19223">
        <v>5.7943820224719063E-2</v>
      </c>
      <c r="G19223">
        <v>5.7943820224719063E-2</v>
      </c>
      <c r="H19223">
        <v>5.7943820224719063E-2</v>
      </c>
      <c r="I19223">
        <v>5.7943820224719063E-2</v>
      </c>
      <c r="J19223">
        <v>5.7943820224719063E-2</v>
      </c>
      <c r="K19223">
        <v>5.7943820224719063E-2</v>
      </c>
      <c r="M19223" t="s">
        <v>470</v>
      </c>
    </row>
    <row r="19224" spans="1:13" hidden="1">
      <c r="A19224" t="s">
        <v>301</v>
      </c>
      <c r="B19224" t="s">
        <v>508</v>
      </c>
      <c r="C19224" t="s">
        <v>280</v>
      </c>
      <c r="D19224">
        <v>0.20296067415730296</v>
      </c>
      <c r="E19224">
        <v>0.20296067415730296</v>
      </c>
      <c r="F19224">
        <v>0.20296067415730296</v>
      </c>
      <c r="G19224">
        <v>0.20296067415730296</v>
      </c>
      <c r="H19224">
        <v>0.20296067415730296</v>
      </c>
      <c r="I19224">
        <v>0.20296067415730296</v>
      </c>
      <c r="J19224">
        <v>0.20296067415730296</v>
      </c>
      <c r="K19224">
        <v>0.20296067415730296</v>
      </c>
      <c r="M19224" t="s">
        <v>470</v>
      </c>
    </row>
    <row r="19225" spans="1:13" hidden="1">
      <c r="A19225" t="s">
        <v>301</v>
      </c>
      <c r="B19225" t="s">
        <v>508</v>
      </c>
      <c r="C19225" t="s">
        <v>277</v>
      </c>
      <c r="D19225">
        <v>0.14048146067415729</v>
      </c>
      <c r="E19225">
        <v>0.14048146067415729</v>
      </c>
      <c r="F19225">
        <v>0.14048146067415729</v>
      </c>
      <c r="G19225">
        <v>0.14048146067415729</v>
      </c>
      <c r="H19225">
        <v>0.14048146067415729</v>
      </c>
      <c r="I19225">
        <v>0.14048146067415729</v>
      </c>
      <c r="J19225">
        <v>0.14048146067415729</v>
      </c>
      <c r="K19225">
        <v>0.14048146067415729</v>
      </c>
      <c r="M19225" t="s">
        <v>470</v>
      </c>
    </row>
    <row r="19226" spans="1:13" hidden="1">
      <c r="A19226" t="s">
        <v>301</v>
      </c>
      <c r="B19226" t="s">
        <v>508</v>
      </c>
      <c r="C19226" t="s">
        <v>281</v>
      </c>
      <c r="D19226">
        <v>1.7694444444444458E-4</v>
      </c>
      <c r="E19226">
        <v>1.7694444444444458E-4</v>
      </c>
      <c r="F19226">
        <v>1.7694444444444458E-4</v>
      </c>
      <c r="G19226">
        <v>1.7694444444444458E-4</v>
      </c>
      <c r="H19226">
        <v>1.7694444444444458E-4</v>
      </c>
      <c r="I19226">
        <v>1.7694444444444458E-4</v>
      </c>
      <c r="J19226">
        <v>1.7694444444444458E-4</v>
      </c>
      <c r="K19226">
        <v>1.7694444444444458E-4</v>
      </c>
      <c r="M19226" t="s">
        <v>470</v>
      </c>
    </row>
    <row r="19227" spans="1:13" hidden="1">
      <c r="A19227" t="s">
        <v>301</v>
      </c>
      <c r="B19227" t="s">
        <v>508</v>
      </c>
      <c r="C19227" t="s">
        <v>282</v>
      </c>
      <c r="D19227">
        <v>9.6637037037037229E-2</v>
      </c>
      <c r="E19227">
        <v>9.6637037037037229E-2</v>
      </c>
      <c r="F19227">
        <v>9.6637037037037229E-2</v>
      </c>
      <c r="G19227">
        <v>9.6637037037037229E-2</v>
      </c>
      <c r="H19227">
        <v>9.6637037037037229E-2</v>
      </c>
      <c r="I19227">
        <v>9.6637037037037229E-2</v>
      </c>
      <c r="J19227">
        <v>9.6637037037037229E-2</v>
      </c>
      <c r="K19227">
        <v>9.6637037037037229E-2</v>
      </c>
      <c r="M19227" t="s">
        <v>470</v>
      </c>
    </row>
    <row r="19228" spans="1:13" hidden="1">
      <c r="A19228" t="s">
        <v>301</v>
      </c>
      <c r="B19228" t="s">
        <v>508</v>
      </c>
      <c r="C19228" t="s">
        <v>283</v>
      </c>
      <c r="D19228">
        <v>0.42317222222222178</v>
      </c>
      <c r="E19228">
        <v>0.42317222222222178</v>
      </c>
      <c r="F19228">
        <v>0.42317222222222178</v>
      </c>
      <c r="G19228">
        <v>0.42317222222222178</v>
      </c>
      <c r="H19228">
        <v>0.42317222222222178</v>
      </c>
      <c r="I19228">
        <v>0.42317222222222178</v>
      </c>
      <c r="J19228">
        <v>0.42317222222222178</v>
      </c>
      <c r="K19228">
        <v>0.42317222222222178</v>
      </c>
      <c r="M19228" t="s">
        <v>470</v>
      </c>
    </row>
    <row r="19229" spans="1:13" hidden="1">
      <c r="A19229" t="s">
        <v>301</v>
      </c>
      <c r="B19229" t="s">
        <v>508</v>
      </c>
      <c r="C19229" t="s">
        <v>284</v>
      </c>
      <c r="D19229">
        <v>8.1136444444444566E-2</v>
      </c>
      <c r="E19229">
        <v>8.1136444444444566E-2</v>
      </c>
      <c r="F19229">
        <v>8.1136444444444566E-2</v>
      </c>
      <c r="G19229">
        <v>8.1136444444444566E-2</v>
      </c>
      <c r="H19229">
        <v>8.1136444444444566E-2</v>
      </c>
      <c r="I19229">
        <v>8.1136444444444566E-2</v>
      </c>
      <c r="J19229">
        <v>8.1136444444444566E-2</v>
      </c>
      <c r="K19229">
        <v>8.1136444444444566E-2</v>
      </c>
      <c r="M19229" t="s">
        <v>470</v>
      </c>
    </row>
    <row r="19230" spans="1:13" hidden="1">
      <c r="A19230" t="s">
        <v>301</v>
      </c>
      <c r="B19230" t="s">
        <v>508</v>
      </c>
      <c r="C19230" t="s">
        <v>285</v>
      </c>
      <c r="D19230">
        <v>1.3807081807081791E-3</v>
      </c>
      <c r="E19230">
        <v>1.3807081807081791E-3</v>
      </c>
      <c r="F19230">
        <v>1.3807081807081791E-3</v>
      </c>
      <c r="G19230">
        <v>1.3807081807081791E-3</v>
      </c>
      <c r="H19230">
        <v>1.3807081807081791E-3</v>
      </c>
      <c r="I19230">
        <v>1.3807081807081791E-3</v>
      </c>
      <c r="J19230">
        <v>1.3807081807081791E-3</v>
      </c>
      <c r="K19230">
        <v>1.3807081807081791E-3</v>
      </c>
      <c r="M19230" t="s">
        <v>470</v>
      </c>
    </row>
    <row r="19231" spans="1:13" hidden="1">
      <c r="A19231" t="s">
        <v>301</v>
      </c>
      <c r="B19231" t="s">
        <v>508</v>
      </c>
      <c r="C19231" t="s">
        <v>286</v>
      </c>
      <c r="D19231">
        <v>0.12201318681318687</v>
      </c>
      <c r="E19231">
        <v>0.12201318681318687</v>
      </c>
      <c r="F19231">
        <v>0.12201318681318687</v>
      </c>
      <c r="G19231">
        <v>0.12201318681318687</v>
      </c>
      <c r="H19231">
        <v>0.12201318681318687</v>
      </c>
      <c r="I19231">
        <v>0.12201318681318687</v>
      </c>
      <c r="J19231">
        <v>0.12201318681318687</v>
      </c>
      <c r="K19231">
        <v>0.12201318681318687</v>
      </c>
      <c r="M19231" t="s">
        <v>470</v>
      </c>
    </row>
    <row r="19232" spans="1:13" hidden="1">
      <c r="A19232" t="s">
        <v>301</v>
      </c>
      <c r="B19232" t="s">
        <v>508</v>
      </c>
      <c r="C19232" t="s">
        <v>287</v>
      </c>
      <c r="D19232">
        <v>0.45612747252747121</v>
      </c>
      <c r="E19232">
        <v>0.45612747252747121</v>
      </c>
      <c r="F19232">
        <v>0.45612747252747121</v>
      </c>
      <c r="G19232">
        <v>0.45612747252747121</v>
      </c>
      <c r="H19232">
        <v>0.45612747252747121</v>
      </c>
      <c r="I19232">
        <v>0.45612747252747121</v>
      </c>
      <c r="J19232">
        <v>0.45612747252747121</v>
      </c>
      <c r="K19232">
        <v>0.45612747252747121</v>
      </c>
      <c r="M19232" t="s">
        <v>470</v>
      </c>
    </row>
    <row r="19233" spans="1:13" hidden="1">
      <c r="A19233" t="s">
        <v>301</v>
      </c>
      <c r="B19233" t="s">
        <v>508</v>
      </c>
      <c r="C19233" t="s">
        <v>288</v>
      </c>
      <c r="D19233">
        <v>0.11876153846153827</v>
      </c>
      <c r="E19233">
        <v>0.11876153846153827</v>
      </c>
      <c r="F19233">
        <v>0.11876153846153827</v>
      </c>
      <c r="G19233">
        <v>0.11876153846153827</v>
      </c>
      <c r="H19233">
        <v>0.11876153846153827</v>
      </c>
      <c r="I19233">
        <v>0.11876153846153827</v>
      </c>
      <c r="J19233">
        <v>0.11876153846153827</v>
      </c>
      <c r="K19233">
        <v>0.11876153846153827</v>
      </c>
      <c r="M19233" t="s">
        <v>470</v>
      </c>
    </row>
    <row r="19234" spans="1:13" hidden="1">
      <c r="A19234" t="s">
        <v>301</v>
      </c>
      <c r="B19234" t="s">
        <v>508</v>
      </c>
      <c r="C19234" t="s">
        <v>289</v>
      </c>
      <c r="D19234">
        <v>1.8662087912087887E-3</v>
      </c>
      <c r="E19234">
        <v>1.8662087912087887E-3</v>
      </c>
      <c r="F19234">
        <v>1.8662087912087887E-3</v>
      </c>
      <c r="G19234">
        <v>1.8662087912087887E-3</v>
      </c>
      <c r="H19234">
        <v>1.8662087912087887E-3</v>
      </c>
      <c r="I19234">
        <v>1.8662087912087887E-3</v>
      </c>
      <c r="J19234">
        <v>1.8662087912087887E-3</v>
      </c>
      <c r="K19234">
        <v>1.8662087912087887E-3</v>
      </c>
      <c r="M19234" t="s">
        <v>470</v>
      </c>
    </row>
    <row r="19235" spans="1:13" hidden="1">
      <c r="A19235" t="s">
        <v>301</v>
      </c>
      <c r="B19235" t="s">
        <v>508</v>
      </c>
      <c r="C19235" t="s">
        <v>290</v>
      </c>
      <c r="D19235">
        <v>8.925128205128223E-2</v>
      </c>
      <c r="E19235">
        <v>8.925128205128223E-2</v>
      </c>
      <c r="F19235">
        <v>8.925128205128223E-2</v>
      </c>
      <c r="G19235">
        <v>8.925128205128223E-2</v>
      </c>
      <c r="H19235">
        <v>8.925128205128223E-2</v>
      </c>
      <c r="I19235">
        <v>8.925128205128223E-2</v>
      </c>
      <c r="J19235">
        <v>8.925128205128223E-2</v>
      </c>
      <c r="K19235">
        <v>8.925128205128223E-2</v>
      </c>
      <c r="M19235" t="s">
        <v>470</v>
      </c>
    </row>
    <row r="19236" spans="1:13" hidden="1">
      <c r="A19236" t="s">
        <v>301</v>
      </c>
      <c r="B19236" t="s">
        <v>508</v>
      </c>
      <c r="C19236" t="s">
        <v>291</v>
      </c>
      <c r="D19236">
        <v>0.20612014652014651</v>
      </c>
      <c r="E19236">
        <v>0.20612014652014651</v>
      </c>
      <c r="F19236">
        <v>0.20612014652014651</v>
      </c>
      <c r="G19236">
        <v>0.20612014652014651</v>
      </c>
      <c r="H19236">
        <v>0.20612014652014651</v>
      </c>
      <c r="I19236">
        <v>0.20612014652014651</v>
      </c>
      <c r="J19236">
        <v>0.20612014652014651</v>
      </c>
      <c r="K19236">
        <v>0.20612014652014651</v>
      </c>
      <c r="M19236" t="s">
        <v>470</v>
      </c>
    </row>
    <row r="19237" spans="1:13" hidden="1">
      <c r="A19237" t="s">
        <v>301</v>
      </c>
      <c r="B19237" t="s">
        <v>508</v>
      </c>
      <c r="C19237" t="s">
        <v>292</v>
      </c>
      <c r="D19237">
        <v>0.1111560439560443</v>
      </c>
      <c r="E19237">
        <v>0.1111560439560443</v>
      </c>
      <c r="F19237">
        <v>0.1111560439560443</v>
      </c>
      <c r="G19237">
        <v>0.1111560439560443</v>
      </c>
      <c r="H19237">
        <v>0.1111560439560443</v>
      </c>
      <c r="I19237">
        <v>0.1111560439560443</v>
      </c>
      <c r="J19237">
        <v>0.1111560439560443</v>
      </c>
      <c r="K19237">
        <v>0.1111560439560443</v>
      </c>
      <c r="M19237" t="s">
        <v>470</v>
      </c>
    </row>
    <row r="19238" spans="1:13" hidden="1">
      <c r="A19238" t="s">
        <v>301</v>
      </c>
      <c r="B19238" t="s">
        <v>506</v>
      </c>
      <c r="C19238" t="s">
        <v>278</v>
      </c>
      <c r="D19238">
        <v>1.7683895131086137E-3</v>
      </c>
      <c r="E19238">
        <v>1.7683895131086137E-3</v>
      </c>
      <c r="F19238">
        <v>1.7683895131086137E-3</v>
      </c>
      <c r="G19238">
        <v>1.7683895131086137E-3</v>
      </c>
      <c r="H19238">
        <v>1.7683895131086137E-3</v>
      </c>
      <c r="I19238">
        <v>1.7683895131086137E-3</v>
      </c>
      <c r="J19238">
        <v>1.7683895131086137E-3</v>
      </c>
      <c r="K19238">
        <v>1.7683895131086137E-3</v>
      </c>
    </row>
    <row r="19239" spans="1:13" hidden="1">
      <c r="A19239" t="s">
        <v>301</v>
      </c>
      <c r="B19239" t="s">
        <v>506</v>
      </c>
      <c r="C19239" t="s">
        <v>279</v>
      </c>
      <c r="D19239">
        <v>5.7943820224719063E-2</v>
      </c>
      <c r="E19239">
        <v>5.7943820224719063E-2</v>
      </c>
      <c r="F19239">
        <v>5.7943820224719063E-2</v>
      </c>
      <c r="G19239">
        <v>5.7943820224719063E-2</v>
      </c>
      <c r="H19239">
        <v>5.7943820224719063E-2</v>
      </c>
      <c r="I19239">
        <v>5.7943820224719063E-2</v>
      </c>
      <c r="J19239">
        <v>5.7943820224719063E-2</v>
      </c>
      <c r="K19239">
        <v>5.7943820224719063E-2</v>
      </c>
      <c r="M19239" t="s">
        <v>470</v>
      </c>
    </row>
    <row r="19240" spans="1:13" hidden="1">
      <c r="A19240" t="s">
        <v>301</v>
      </c>
      <c r="B19240" t="s">
        <v>506</v>
      </c>
      <c r="C19240" t="s">
        <v>280</v>
      </c>
      <c r="D19240">
        <v>0.20296067415730296</v>
      </c>
      <c r="E19240">
        <v>0.20296067415730296</v>
      </c>
      <c r="F19240">
        <v>0.20296067415730296</v>
      </c>
      <c r="G19240">
        <v>0.20296067415730296</v>
      </c>
      <c r="H19240">
        <v>0.20296067415730296</v>
      </c>
      <c r="I19240">
        <v>0.20296067415730296</v>
      </c>
      <c r="J19240">
        <v>0.20296067415730296</v>
      </c>
      <c r="K19240">
        <v>0.20296067415730296</v>
      </c>
      <c r="M19240" t="s">
        <v>470</v>
      </c>
    </row>
    <row r="19241" spans="1:13" hidden="1">
      <c r="A19241" t="s">
        <v>301</v>
      </c>
      <c r="B19241" t="s">
        <v>506</v>
      </c>
      <c r="C19241" t="s">
        <v>277</v>
      </c>
      <c r="D19241">
        <v>0.14048146067415729</v>
      </c>
      <c r="E19241">
        <v>0.14048146067415729</v>
      </c>
      <c r="F19241">
        <v>0.14048146067415729</v>
      </c>
      <c r="G19241">
        <v>0.14048146067415729</v>
      </c>
      <c r="H19241">
        <v>0.14048146067415729</v>
      </c>
      <c r="I19241">
        <v>0.14048146067415729</v>
      </c>
      <c r="J19241">
        <v>0.14048146067415729</v>
      </c>
      <c r="K19241">
        <v>0.14048146067415729</v>
      </c>
      <c r="M19241" t="s">
        <v>470</v>
      </c>
    </row>
    <row r="19242" spans="1:13" hidden="1">
      <c r="A19242" t="s">
        <v>301</v>
      </c>
      <c r="B19242" t="s">
        <v>506</v>
      </c>
      <c r="C19242" t="s">
        <v>281</v>
      </c>
      <c r="D19242">
        <v>1.7694444444444458E-4</v>
      </c>
      <c r="E19242">
        <v>1.7694444444444458E-4</v>
      </c>
      <c r="F19242">
        <v>1.7694444444444458E-4</v>
      </c>
      <c r="G19242">
        <v>1.7694444444444458E-4</v>
      </c>
      <c r="H19242">
        <v>1.7694444444444458E-4</v>
      </c>
      <c r="I19242">
        <v>1.7694444444444458E-4</v>
      </c>
      <c r="J19242">
        <v>1.7694444444444458E-4</v>
      </c>
      <c r="K19242">
        <v>1.7694444444444458E-4</v>
      </c>
      <c r="M19242" t="s">
        <v>470</v>
      </c>
    </row>
    <row r="19243" spans="1:13" hidden="1">
      <c r="A19243" t="s">
        <v>301</v>
      </c>
      <c r="B19243" t="s">
        <v>506</v>
      </c>
      <c r="C19243" t="s">
        <v>282</v>
      </c>
      <c r="D19243">
        <v>9.6637037037037229E-2</v>
      </c>
      <c r="E19243">
        <v>9.6637037037037229E-2</v>
      </c>
      <c r="F19243">
        <v>9.6637037037037229E-2</v>
      </c>
      <c r="G19243">
        <v>9.6637037037037229E-2</v>
      </c>
      <c r="H19243">
        <v>9.6637037037037229E-2</v>
      </c>
      <c r="I19243">
        <v>9.6637037037037229E-2</v>
      </c>
      <c r="J19243">
        <v>9.6637037037037229E-2</v>
      </c>
      <c r="K19243">
        <v>9.6637037037037229E-2</v>
      </c>
      <c r="M19243" t="s">
        <v>470</v>
      </c>
    </row>
    <row r="19244" spans="1:13" hidden="1">
      <c r="A19244" t="s">
        <v>301</v>
      </c>
      <c r="B19244" t="s">
        <v>506</v>
      </c>
      <c r="C19244" t="s">
        <v>283</v>
      </c>
      <c r="D19244">
        <v>0.42317222222222178</v>
      </c>
      <c r="E19244">
        <v>0.42317222222222178</v>
      </c>
      <c r="F19244">
        <v>0.42317222222222178</v>
      </c>
      <c r="G19244">
        <v>0.42317222222222178</v>
      </c>
      <c r="H19244">
        <v>0.42317222222222178</v>
      </c>
      <c r="I19244">
        <v>0.42317222222222178</v>
      </c>
      <c r="J19244">
        <v>0.42317222222222178</v>
      </c>
      <c r="K19244">
        <v>0.42317222222222178</v>
      </c>
      <c r="M19244" t="s">
        <v>470</v>
      </c>
    </row>
    <row r="19245" spans="1:13" hidden="1">
      <c r="A19245" t="s">
        <v>301</v>
      </c>
      <c r="B19245" t="s">
        <v>506</v>
      </c>
      <c r="C19245" t="s">
        <v>284</v>
      </c>
      <c r="D19245">
        <v>8.1136444444444566E-2</v>
      </c>
      <c r="E19245">
        <v>8.1136444444444566E-2</v>
      </c>
      <c r="F19245">
        <v>8.1136444444444566E-2</v>
      </c>
      <c r="G19245">
        <v>8.1136444444444566E-2</v>
      </c>
      <c r="H19245">
        <v>8.1136444444444566E-2</v>
      </c>
      <c r="I19245">
        <v>8.1136444444444566E-2</v>
      </c>
      <c r="J19245">
        <v>8.1136444444444566E-2</v>
      </c>
      <c r="K19245">
        <v>8.1136444444444566E-2</v>
      </c>
      <c r="M19245" t="s">
        <v>470</v>
      </c>
    </row>
    <row r="19246" spans="1:13" hidden="1">
      <c r="A19246" t="s">
        <v>301</v>
      </c>
      <c r="B19246" t="s">
        <v>506</v>
      </c>
      <c r="C19246" t="s">
        <v>285</v>
      </c>
      <c r="D19246">
        <v>1.3807081807081791E-3</v>
      </c>
      <c r="E19246">
        <v>1.3807081807081791E-3</v>
      </c>
      <c r="F19246">
        <v>1.3807081807081791E-3</v>
      </c>
      <c r="G19246">
        <v>1.3807081807081791E-3</v>
      </c>
      <c r="H19246">
        <v>1.3807081807081791E-3</v>
      </c>
      <c r="I19246">
        <v>1.3807081807081791E-3</v>
      </c>
      <c r="J19246">
        <v>1.3807081807081791E-3</v>
      </c>
      <c r="K19246">
        <v>1.3807081807081791E-3</v>
      </c>
      <c r="M19246" t="s">
        <v>470</v>
      </c>
    </row>
    <row r="19247" spans="1:13" hidden="1">
      <c r="A19247" t="s">
        <v>301</v>
      </c>
      <c r="B19247" t="s">
        <v>506</v>
      </c>
      <c r="C19247" t="s">
        <v>286</v>
      </c>
      <c r="D19247">
        <v>0.12201318681318687</v>
      </c>
      <c r="E19247">
        <v>0.12201318681318687</v>
      </c>
      <c r="F19247">
        <v>0.12201318681318687</v>
      </c>
      <c r="G19247">
        <v>0.12201318681318687</v>
      </c>
      <c r="H19247">
        <v>0.12201318681318687</v>
      </c>
      <c r="I19247">
        <v>0.12201318681318687</v>
      </c>
      <c r="J19247">
        <v>0.12201318681318687</v>
      </c>
      <c r="K19247">
        <v>0.12201318681318687</v>
      </c>
      <c r="M19247" t="s">
        <v>470</v>
      </c>
    </row>
    <row r="19248" spans="1:13" hidden="1">
      <c r="A19248" t="s">
        <v>301</v>
      </c>
      <c r="B19248" t="s">
        <v>506</v>
      </c>
      <c r="C19248" t="s">
        <v>287</v>
      </c>
      <c r="D19248">
        <v>0.45612747252747121</v>
      </c>
      <c r="E19248">
        <v>0.45612747252747121</v>
      </c>
      <c r="F19248">
        <v>0.45612747252747121</v>
      </c>
      <c r="G19248">
        <v>0.45612747252747121</v>
      </c>
      <c r="H19248">
        <v>0.45612747252747121</v>
      </c>
      <c r="I19248">
        <v>0.45612747252747121</v>
      </c>
      <c r="J19248">
        <v>0.45612747252747121</v>
      </c>
      <c r="K19248">
        <v>0.45612747252747121</v>
      </c>
      <c r="M19248" t="s">
        <v>470</v>
      </c>
    </row>
    <row r="19249" spans="1:13" hidden="1">
      <c r="A19249" t="s">
        <v>301</v>
      </c>
      <c r="B19249" t="s">
        <v>506</v>
      </c>
      <c r="C19249" t="s">
        <v>288</v>
      </c>
      <c r="D19249">
        <v>0.11876153846153827</v>
      </c>
      <c r="E19249">
        <v>0.11876153846153827</v>
      </c>
      <c r="F19249">
        <v>0.11876153846153827</v>
      </c>
      <c r="G19249">
        <v>0.11876153846153827</v>
      </c>
      <c r="H19249">
        <v>0.11876153846153827</v>
      </c>
      <c r="I19249">
        <v>0.11876153846153827</v>
      </c>
      <c r="J19249">
        <v>0.11876153846153827</v>
      </c>
      <c r="K19249">
        <v>0.11876153846153827</v>
      </c>
      <c r="M19249" t="s">
        <v>470</v>
      </c>
    </row>
    <row r="19250" spans="1:13" hidden="1">
      <c r="A19250" t="s">
        <v>301</v>
      </c>
      <c r="B19250" t="s">
        <v>506</v>
      </c>
      <c r="C19250" t="s">
        <v>289</v>
      </c>
      <c r="D19250">
        <v>1.8662087912087887E-3</v>
      </c>
      <c r="E19250">
        <v>1.8662087912087887E-3</v>
      </c>
      <c r="F19250">
        <v>1.8662087912087887E-3</v>
      </c>
      <c r="G19250">
        <v>1.8662087912087887E-3</v>
      </c>
      <c r="H19250">
        <v>1.8662087912087887E-3</v>
      </c>
      <c r="I19250">
        <v>1.8662087912087887E-3</v>
      </c>
      <c r="J19250">
        <v>1.8662087912087887E-3</v>
      </c>
      <c r="K19250">
        <v>1.8662087912087887E-3</v>
      </c>
      <c r="M19250" t="s">
        <v>470</v>
      </c>
    </row>
    <row r="19251" spans="1:13" hidden="1">
      <c r="A19251" t="s">
        <v>301</v>
      </c>
      <c r="B19251" t="s">
        <v>506</v>
      </c>
      <c r="C19251" t="s">
        <v>290</v>
      </c>
      <c r="D19251">
        <v>8.925128205128223E-2</v>
      </c>
      <c r="E19251">
        <v>8.925128205128223E-2</v>
      </c>
      <c r="F19251">
        <v>8.925128205128223E-2</v>
      </c>
      <c r="G19251">
        <v>8.925128205128223E-2</v>
      </c>
      <c r="H19251">
        <v>8.925128205128223E-2</v>
      </c>
      <c r="I19251">
        <v>8.925128205128223E-2</v>
      </c>
      <c r="J19251">
        <v>8.925128205128223E-2</v>
      </c>
      <c r="K19251">
        <v>8.925128205128223E-2</v>
      </c>
      <c r="M19251" t="s">
        <v>470</v>
      </c>
    </row>
    <row r="19252" spans="1:13" hidden="1">
      <c r="A19252" t="s">
        <v>301</v>
      </c>
      <c r="B19252" t="s">
        <v>506</v>
      </c>
      <c r="C19252" t="s">
        <v>291</v>
      </c>
      <c r="D19252">
        <v>0.20612014652014651</v>
      </c>
      <c r="E19252">
        <v>0.20612014652014651</v>
      </c>
      <c r="F19252">
        <v>0.20612014652014651</v>
      </c>
      <c r="G19252">
        <v>0.20612014652014651</v>
      </c>
      <c r="H19252">
        <v>0.20612014652014651</v>
      </c>
      <c r="I19252">
        <v>0.20612014652014651</v>
      </c>
      <c r="J19252">
        <v>0.20612014652014651</v>
      </c>
      <c r="K19252">
        <v>0.20612014652014651</v>
      </c>
      <c r="M19252" t="s">
        <v>470</v>
      </c>
    </row>
    <row r="19253" spans="1:13" hidden="1">
      <c r="A19253" t="s">
        <v>301</v>
      </c>
      <c r="B19253" t="s">
        <v>506</v>
      </c>
      <c r="C19253" t="s">
        <v>292</v>
      </c>
      <c r="D19253">
        <v>0.1111560439560443</v>
      </c>
      <c r="E19253">
        <v>0.1111560439560443</v>
      </c>
      <c r="F19253">
        <v>0.1111560439560443</v>
      </c>
      <c r="G19253">
        <v>0.1111560439560443</v>
      </c>
      <c r="H19253">
        <v>0.1111560439560443</v>
      </c>
      <c r="I19253">
        <v>0.1111560439560443</v>
      </c>
      <c r="J19253">
        <v>0.1111560439560443</v>
      </c>
      <c r="K19253">
        <v>0.1111560439560443</v>
      </c>
      <c r="M19253" t="s">
        <v>470</v>
      </c>
    </row>
    <row r="19254" spans="1:13" hidden="1">
      <c r="A19254" t="s">
        <v>302</v>
      </c>
      <c r="B19254" t="s">
        <v>508</v>
      </c>
      <c r="C19254" t="s">
        <v>278</v>
      </c>
      <c r="D19254">
        <v>5.9229962546816436E-3</v>
      </c>
      <c r="E19254">
        <v>5.9229962546816436E-3</v>
      </c>
      <c r="F19254">
        <v>5.9229962546816436E-3</v>
      </c>
      <c r="G19254">
        <v>5.9229962546816436E-3</v>
      </c>
      <c r="H19254">
        <v>5.9229962546816436E-3</v>
      </c>
      <c r="I19254">
        <v>5.9229962546816436E-3</v>
      </c>
      <c r="J19254">
        <v>5.9229962546816436E-3</v>
      </c>
      <c r="K19254">
        <v>5.9229962546816436E-3</v>
      </c>
    </row>
    <row r="19255" spans="1:13" hidden="1">
      <c r="A19255" t="s">
        <v>302</v>
      </c>
      <c r="B19255" t="s">
        <v>508</v>
      </c>
      <c r="C19255" t="s">
        <v>279</v>
      </c>
      <c r="D19255">
        <v>0.17819550561797759</v>
      </c>
      <c r="E19255">
        <v>0.17819550561797759</v>
      </c>
      <c r="F19255">
        <v>0.17819550561797759</v>
      </c>
      <c r="G19255">
        <v>0.17819550561797759</v>
      </c>
      <c r="H19255">
        <v>0.17819550561797759</v>
      </c>
      <c r="I19255">
        <v>0.17819550561797759</v>
      </c>
      <c r="J19255">
        <v>0.17819550561797759</v>
      </c>
      <c r="K19255">
        <v>0.17819550561797759</v>
      </c>
      <c r="M19255" t="s">
        <v>470</v>
      </c>
    </row>
    <row r="19256" spans="1:13" hidden="1">
      <c r="A19256" t="s">
        <v>302</v>
      </c>
      <c r="B19256" t="s">
        <v>508</v>
      </c>
      <c r="C19256" t="s">
        <v>280</v>
      </c>
      <c r="D19256">
        <v>0.41730730337078742</v>
      </c>
      <c r="E19256">
        <v>0.41730730337078742</v>
      </c>
      <c r="F19256">
        <v>0.41730730337078742</v>
      </c>
      <c r="G19256">
        <v>0.41730730337078742</v>
      </c>
      <c r="H19256">
        <v>0.41730730337078742</v>
      </c>
      <c r="I19256">
        <v>0.41730730337078742</v>
      </c>
      <c r="J19256">
        <v>0.41730730337078742</v>
      </c>
      <c r="K19256">
        <v>0.41730730337078742</v>
      </c>
      <c r="M19256" t="s">
        <v>470</v>
      </c>
    </row>
    <row r="19257" spans="1:13" hidden="1">
      <c r="A19257" t="s">
        <v>302</v>
      </c>
      <c r="B19257" t="s">
        <v>508</v>
      </c>
      <c r="C19257" t="s">
        <v>277</v>
      </c>
      <c r="D19257">
        <v>0.30593314606741584</v>
      </c>
      <c r="E19257">
        <v>0.30593314606741584</v>
      </c>
      <c r="F19257">
        <v>0.30593314606741584</v>
      </c>
      <c r="G19257">
        <v>0.30593314606741584</v>
      </c>
      <c r="H19257">
        <v>0.30593314606741584</v>
      </c>
      <c r="I19257">
        <v>0.30593314606741584</v>
      </c>
      <c r="J19257">
        <v>0.30593314606741584</v>
      </c>
      <c r="K19257">
        <v>0.30593314606741584</v>
      </c>
      <c r="M19257" t="s">
        <v>470</v>
      </c>
    </row>
    <row r="19258" spans="1:13" hidden="1">
      <c r="A19258" t="s">
        <v>302</v>
      </c>
      <c r="B19258" t="s">
        <v>508</v>
      </c>
      <c r="C19258" t="s">
        <v>281</v>
      </c>
      <c r="D19258">
        <v>0</v>
      </c>
      <c r="E19258">
        <v>0</v>
      </c>
      <c r="F19258">
        <v>0</v>
      </c>
      <c r="G19258">
        <v>0</v>
      </c>
      <c r="H19258">
        <v>0</v>
      </c>
      <c r="I19258">
        <v>0</v>
      </c>
      <c r="J19258">
        <v>0</v>
      </c>
      <c r="K19258">
        <v>0</v>
      </c>
      <c r="M19258" t="s">
        <v>470</v>
      </c>
    </row>
    <row r="19259" spans="1:13" hidden="1">
      <c r="A19259" t="s">
        <v>302</v>
      </c>
      <c r="B19259" t="s">
        <v>508</v>
      </c>
      <c r="C19259" t="s">
        <v>282</v>
      </c>
      <c r="D19259">
        <v>9.1382962962963138E-2</v>
      </c>
      <c r="E19259">
        <v>9.1382962962963138E-2</v>
      </c>
      <c r="F19259">
        <v>9.1382962962963138E-2</v>
      </c>
      <c r="G19259">
        <v>9.1382962962963138E-2</v>
      </c>
      <c r="H19259">
        <v>9.1382962962963138E-2</v>
      </c>
      <c r="I19259">
        <v>9.1382962962963138E-2</v>
      </c>
      <c r="J19259">
        <v>9.1382962962963138E-2</v>
      </c>
      <c r="K19259">
        <v>9.1382962962963138E-2</v>
      </c>
      <c r="M19259" t="s">
        <v>470</v>
      </c>
    </row>
    <row r="19260" spans="1:13" hidden="1">
      <c r="A19260" t="s">
        <v>302</v>
      </c>
      <c r="B19260" t="s">
        <v>508</v>
      </c>
      <c r="C19260" t="s">
        <v>283</v>
      </c>
      <c r="D19260">
        <v>0.53457555555555614</v>
      </c>
      <c r="E19260">
        <v>0.53457555555555614</v>
      </c>
      <c r="F19260">
        <v>0.53457555555555614</v>
      </c>
      <c r="G19260">
        <v>0.53457555555555614</v>
      </c>
      <c r="H19260">
        <v>0.53457555555555614</v>
      </c>
      <c r="I19260">
        <v>0.53457555555555614</v>
      </c>
      <c r="J19260">
        <v>0.53457555555555614</v>
      </c>
      <c r="K19260">
        <v>0.53457555555555614</v>
      </c>
      <c r="M19260" t="s">
        <v>470</v>
      </c>
    </row>
    <row r="19261" spans="1:13" hidden="1">
      <c r="A19261" t="s">
        <v>302</v>
      </c>
      <c r="B19261" t="s">
        <v>508</v>
      </c>
      <c r="C19261" t="s">
        <v>284</v>
      </c>
      <c r="D19261">
        <v>9.4886666666666508E-2</v>
      </c>
      <c r="E19261">
        <v>9.4886666666666508E-2</v>
      </c>
      <c r="F19261">
        <v>9.4886666666666508E-2</v>
      </c>
      <c r="G19261">
        <v>9.4886666666666508E-2</v>
      </c>
      <c r="H19261">
        <v>9.4886666666666508E-2</v>
      </c>
      <c r="I19261">
        <v>9.4886666666666508E-2</v>
      </c>
      <c r="J19261">
        <v>9.4886666666666508E-2</v>
      </c>
      <c r="K19261">
        <v>9.4886666666666508E-2</v>
      </c>
      <c r="M19261" t="s">
        <v>470</v>
      </c>
    </row>
    <row r="19262" spans="1:13" hidden="1">
      <c r="A19262" t="s">
        <v>302</v>
      </c>
      <c r="B19262" t="s">
        <v>508</v>
      </c>
      <c r="C19262" t="s">
        <v>285</v>
      </c>
      <c r="D19262">
        <v>1.5164835164835174E-4</v>
      </c>
      <c r="E19262">
        <v>1.5164835164835174E-4</v>
      </c>
      <c r="F19262">
        <v>1.5164835164835174E-4</v>
      </c>
      <c r="G19262">
        <v>1.5164835164835174E-4</v>
      </c>
      <c r="H19262">
        <v>1.5164835164835174E-4</v>
      </c>
      <c r="I19262">
        <v>1.5164835164835174E-4</v>
      </c>
      <c r="J19262">
        <v>1.5164835164835174E-4</v>
      </c>
      <c r="K19262">
        <v>1.5164835164835174E-4</v>
      </c>
      <c r="M19262" t="s">
        <v>470</v>
      </c>
    </row>
    <row r="19263" spans="1:13" hidden="1">
      <c r="A19263" t="s">
        <v>302</v>
      </c>
      <c r="B19263" t="s">
        <v>508</v>
      </c>
      <c r="C19263" t="s">
        <v>286</v>
      </c>
      <c r="D19263">
        <v>0.11914725274725264</v>
      </c>
      <c r="E19263">
        <v>0.11914725274725264</v>
      </c>
      <c r="F19263">
        <v>0.11914725274725264</v>
      </c>
      <c r="G19263">
        <v>0.11914725274725264</v>
      </c>
      <c r="H19263">
        <v>0.11914725274725264</v>
      </c>
      <c r="I19263">
        <v>0.11914725274725264</v>
      </c>
      <c r="J19263">
        <v>0.11914725274725264</v>
      </c>
      <c r="K19263">
        <v>0.11914725274725264</v>
      </c>
      <c r="M19263" t="s">
        <v>470</v>
      </c>
    </row>
    <row r="19264" spans="1:13" hidden="1">
      <c r="A19264" t="s">
        <v>302</v>
      </c>
      <c r="B19264" t="s">
        <v>508</v>
      </c>
      <c r="C19264" t="s">
        <v>287</v>
      </c>
      <c r="D19264">
        <v>0.55296766091051708</v>
      </c>
      <c r="E19264">
        <v>0.55296766091051708</v>
      </c>
      <c r="F19264">
        <v>0.55296766091051708</v>
      </c>
      <c r="G19264">
        <v>0.55296766091051708</v>
      </c>
      <c r="H19264">
        <v>0.55296766091051708</v>
      </c>
      <c r="I19264">
        <v>0.55296766091051708</v>
      </c>
      <c r="J19264">
        <v>0.55296766091051708</v>
      </c>
      <c r="K19264">
        <v>0.55296766091051708</v>
      </c>
      <c r="M19264" t="s">
        <v>470</v>
      </c>
    </row>
    <row r="19265" spans="1:13" hidden="1">
      <c r="A19265" t="s">
        <v>302</v>
      </c>
      <c r="B19265" t="s">
        <v>508</v>
      </c>
      <c r="C19265" t="s">
        <v>288</v>
      </c>
      <c r="D19265">
        <v>0.14854029304029281</v>
      </c>
      <c r="E19265">
        <v>0.14854029304029281</v>
      </c>
      <c r="F19265">
        <v>0.14854029304029281</v>
      </c>
      <c r="G19265">
        <v>0.14854029304029281</v>
      </c>
      <c r="H19265">
        <v>0.14854029304029281</v>
      </c>
      <c r="I19265">
        <v>0.14854029304029281</v>
      </c>
      <c r="J19265">
        <v>0.14854029304029281</v>
      </c>
      <c r="K19265">
        <v>0.14854029304029281</v>
      </c>
      <c r="M19265" t="s">
        <v>470</v>
      </c>
    </row>
    <row r="19266" spans="1:13" hidden="1">
      <c r="A19266" t="s">
        <v>302</v>
      </c>
      <c r="B19266" t="s">
        <v>508</v>
      </c>
      <c r="C19266" t="s">
        <v>289</v>
      </c>
      <c r="D19266">
        <v>9.1557692307692382E-3</v>
      </c>
      <c r="E19266">
        <v>9.1557692307692382E-3</v>
      </c>
      <c r="F19266">
        <v>9.1557692307692382E-3</v>
      </c>
      <c r="G19266">
        <v>9.1557692307692382E-3</v>
      </c>
      <c r="H19266">
        <v>9.1557692307692382E-3</v>
      </c>
      <c r="I19266">
        <v>9.1557692307692382E-3</v>
      </c>
      <c r="J19266">
        <v>9.1557692307692382E-3</v>
      </c>
      <c r="K19266">
        <v>9.1557692307692382E-3</v>
      </c>
      <c r="M19266" t="s">
        <v>470</v>
      </c>
    </row>
    <row r="19267" spans="1:13" hidden="1">
      <c r="A19267" t="s">
        <v>302</v>
      </c>
      <c r="B19267" t="s">
        <v>508</v>
      </c>
      <c r="C19267" t="s">
        <v>290</v>
      </c>
      <c r="D19267">
        <v>0.27877802197802215</v>
      </c>
      <c r="E19267">
        <v>0.27877802197802215</v>
      </c>
      <c r="F19267">
        <v>0.27877802197802215</v>
      </c>
      <c r="G19267">
        <v>0.27877802197802215</v>
      </c>
      <c r="H19267">
        <v>0.27877802197802215</v>
      </c>
      <c r="I19267">
        <v>0.27877802197802215</v>
      </c>
      <c r="J19267">
        <v>0.27877802197802215</v>
      </c>
      <c r="K19267">
        <v>0.27877802197802215</v>
      </c>
      <c r="M19267" t="s">
        <v>470</v>
      </c>
    </row>
    <row r="19268" spans="1:13" hidden="1">
      <c r="A19268" t="s">
        <v>302</v>
      </c>
      <c r="B19268" t="s">
        <v>508</v>
      </c>
      <c r="C19268" t="s">
        <v>291</v>
      </c>
      <c r="D19268">
        <v>0.47388131868131855</v>
      </c>
      <c r="E19268">
        <v>0.47388131868131855</v>
      </c>
      <c r="F19268">
        <v>0.47388131868131855</v>
      </c>
      <c r="G19268">
        <v>0.47388131868131855</v>
      </c>
      <c r="H19268">
        <v>0.47388131868131855</v>
      </c>
      <c r="I19268">
        <v>0.47388131868131855</v>
      </c>
      <c r="J19268">
        <v>0.47388131868131855</v>
      </c>
      <c r="K19268">
        <v>0.47388131868131855</v>
      </c>
      <c r="M19268" t="s">
        <v>470</v>
      </c>
    </row>
    <row r="19269" spans="1:13" hidden="1">
      <c r="A19269" t="s">
        <v>302</v>
      </c>
      <c r="B19269" t="s">
        <v>508</v>
      </c>
      <c r="C19269" t="s">
        <v>292</v>
      </c>
      <c r="D19269">
        <v>0.31561648351648297</v>
      </c>
      <c r="E19269">
        <v>0.31561648351648297</v>
      </c>
      <c r="F19269">
        <v>0.31561648351648297</v>
      </c>
      <c r="G19269">
        <v>0.31561648351648297</v>
      </c>
      <c r="H19269">
        <v>0.31561648351648297</v>
      </c>
      <c r="I19269">
        <v>0.31561648351648297</v>
      </c>
      <c r="J19269">
        <v>0.31561648351648297</v>
      </c>
      <c r="K19269">
        <v>0.31561648351648297</v>
      </c>
      <c r="M19269" t="s">
        <v>470</v>
      </c>
    </row>
    <row r="19270" spans="1:13" hidden="1">
      <c r="A19270" t="s">
        <v>302</v>
      </c>
      <c r="B19270" t="s">
        <v>506</v>
      </c>
      <c r="C19270" t="s">
        <v>278</v>
      </c>
      <c r="D19270" s="114">
        <v>6.096129837702872E-3</v>
      </c>
      <c r="E19270">
        <v>5.9229962546816436E-3</v>
      </c>
      <c r="F19270">
        <v>5.9229962546816436E-3</v>
      </c>
      <c r="G19270">
        <v>5.9229962546816436E-3</v>
      </c>
      <c r="H19270">
        <v>5.9229962546816436E-3</v>
      </c>
      <c r="I19270">
        <v>5.9229962546816436E-3</v>
      </c>
      <c r="J19270">
        <v>5.9229962546816436E-3</v>
      </c>
      <c r="K19270">
        <v>5.9229962546816436E-3</v>
      </c>
    </row>
    <row r="19271" spans="1:13" hidden="1">
      <c r="A19271" t="s">
        <v>302</v>
      </c>
      <c r="B19271" t="s">
        <v>506</v>
      </c>
      <c r="C19271" t="s">
        <v>279</v>
      </c>
      <c r="D19271" s="114">
        <v>0.19316853932584263</v>
      </c>
      <c r="E19271">
        <v>0.17819550561797759</v>
      </c>
      <c r="F19271">
        <v>0.17819550561797759</v>
      </c>
      <c r="G19271">
        <v>0.17819550561797759</v>
      </c>
      <c r="H19271">
        <v>0.17819550561797759</v>
      </c>
      <c r="I19271">
        <v>0.17819550561797759</v>
      </c>
      <c r="J19271">
        <v>0.17819550561797759</v>
      </c>
      <c r="K19271">
        <v>0.17819550561797759</v>
      </c>
      <c r="M19271" t="s">
        <v>470</v>
      </c>
    </row>
    <row r="19272" spans="1:13" hidden="1">
      <c r="A19272" t="s">
        <v>302</v>
      </c>
      <c r="B19272" t="s">
        <v>506</v>
      </c>
      <c r="C19272" t="s">
        <v>280</v>
      </c>
      <c r="D19272" s="114">
        <v>0.49335486891385738</v>
      </c>
      <c r="E19272">
        <v>0.41730730337078742</v>
      </c>
      <c r="F19272">
        <v>0.41730730337078742</v>
      </c>
      <c r="G19272">
        <v>0.41730730337078742</v>
      </c>
      <c r="H19272">
        <v>0.41730730337078742</v>
      </c>
      <c r="I19272">
        <v>0.41730730337078742</v>
      </c>
      <c r="J19272">
        <v>0.41730730337078742</v>
      </c>
      <c r="K19272">
        <v>0.41730730337078742</v>
      </c>
      <c r="M19272" t="s">
        <v>470</v>
      </c>
    </row>
    <row r="19273" spans="1:13" hidden="1">
      <c r="A19273" t="s">
        <v>302</v>
      </c>
      <c r="B19273" t="s">
        <v>506</v>
      </c>
      <c r="C19273" t="s">
        <v>277</v>
      </c>
      <c r="D19273" s="114">
        <v>0.37062453183520683</v>
      </c>
      <c r="E19273">
        <v>0.30593314606741584</v>
      </c>
      <c r="F19273">
        <v>0.30593314606741584</v>
      </c>
      <c r="G19273">
        <v>0.30593314606741584</v>
      </c>
      <c r="H19273">
        <v>0.30593314606741584</v>
      </c>
      <c r="I19273">
        <v>0.30593314606741584</v>
      </c>
      <c r="J19273">
        <v>0.30593314606741584</v>
      </c>
      <c r="K19273">
        <v>0.30593314606741584</v>
      </c>
      <c r="M19273" t="s">
        <v>470</v>
      </c>
    </row>
    <row r="19274" spans="1:13" hidden="1">
      <c r="A19274" t="s">
        <v>302</v>
      </c>
      <c r="B19274" t="s">
        <v>506</v>
      </c>
      <c r="C19274" t="s">
        <v>281</v>
      </c>
      <c r="D19274" s="114">
        <v>0</v>
      </c>
      <c r="E19274">
        <v>0</v>
      </c>
      <c r="F19274">
        <v>0</v>
      </c>
      <c r="G19274">
        <v>0</v>
      </c>
      <c r="H19274">
        <v>0</v>
      </c>
      <c r="I19274">
        <v>0</v>
      </c>
      <c r="J19274">
        <v>0</v>
      </c>
      <c r="K19274">
        <v>0</v>
      </c>
      <c r="M19274" t="s">
        <v>470</v>
      </c>
    </row>
    <row r="19275" spans="1:13" hidden="1">
      <c r="A19275" t="s">
        <v>302</v>
      </c>
      <c r="B19275" t="s">
        <v>506</v>
      </c>
      <c r="C19275" t="s">
        <v>282</v>
      </c>
      <c r="D19275" s="114">
        <v>8.7958024691358092E-2</v>
      </c>
      <c r="E19275">
        <v>9.1382962962963138E-2</v>
      </c>
      <c r="F19275">
        <v>9.1382962962963138E-2</v>
      </c>
      <c r="G19275">
        <v>9.1382962962963138E-2</v>
      </c>
      <c r="H19275">
        <v>9.1382962962963138E-2</v>
      </c>
      <c r="I19275">
        <v>9.1382962962963138E-2</v>
      </c>
      <c r="J19275">
        <v>9.1382962962963138E-2</v>
      </c>
      <c r="K19275">
        <v>9.1382962962963138E-2</v>
      </c>
      <c r="M19275" t="s">
        <v>470</v>
      </c>
    </row>
    <row r="19276" spans="1:13" hidden="1">
      <c r="A19276" t="s">
        <v>302</v>
      </c>
      <c r="B19276" t="s">
        <v>506</v>
      </c>
      <c r="C19276" t="s">
        <v>283</v>
      </c>
      <c r="D19276" s="114">
        <v>0.5694513888888898</v>
      </c>
      <c r="E19276">
        <v>0.53457555555555614</v>
      </c>
      <c r="F19276">
        <v>0.53457555555555614</v>
      </c>
      <c r="G19276">
        <v>0.53457555555555614</v>
      </c>
      <c r="H19276">
        <v>0.53457555555555614</v>
      </c>
      <c r="I19276">
        <v>0.53457555555555614</v>
      </c>
      <c r="J19276">
        <v>0.53457555555555614</v>
      </c>
      <c r="K19276">
        <v>0.53457555555555614</v>
      </c>
      <c r="M19276" t="s">
        <v>470</v>
      </c>
    </row>
    <row r="19277" spans="1:13" hidden="1">
      <c r="A19277" t="s">
        <v>302</v>
      </c>
      <c r="B19277" t="s">
        <v>506</v>
      </c>
      <c r="C19277" t="s">
        <v>284</v>
      </c>
      <c r="D19277" s="114">
        <v>0.10036296296296307</v>
      </c>
      <c r="E19277">
        <v>9.4886666666666508E-2</v>
      </c>
      <c r="F19277">
        <v>9.4886666666666508E-2</v>
      </c>
      <c r="G19277">
        <v>9.4886666666666508E-2</v>
      </c>
      <c r="H19277">
        <v>9.4886666666666508E-2</v>
      </c>
      <c r="I19277">
        <v>9.4886666666666508E-2</v>
      </c>
      <c r="J19277">
        <v>9.4886666666666508E-2</v>
      </c>
      <c r="K19277">
        <v>9.4886666666666508E-2</v>
      </c>
      <c r="M19277" t="s">
        <v>470</v>
      </c>
    </row>
    <row r="19278" spans="1:13" hidden="1">
      <c r="A19278" t="s">
        <v>302</v>
      </c>
      <c r="B19278" t="s">
        <v>506</v>
      </c>
      <c r="C19278" t="s">
        <v>285</v>
      </c>
      <c r="D19278" s="114">
        <v>2.8490028490028492E-5</v>
      </c>
      <c r="E19278">
        <v>1.5164835164835174E-4</v>
      </c>
      <c r="F19278">
        <v>1.5164835164835174E-4</v>
      </c>
      <c r="G19278">
        <v>1.5164835164835174E-4</v>
      </c>
      <c r="H19278">
        <v>1.5164835164835174E-4</v>
      </c>
      <c r="I19278">
        <v>1.5164835164835174E-4</v>
      </c>
      <c r="J19278">
        <v>1.5164835164835174E-4</v>
      </c>
      <c r="K19278">
        <v>1.5164835164835174E-4</v>
      </c>
      <c r="M19278" t="s">
        <v>470</v>
      </c>
    </row>
    <row r="19279" spans="1:13" hidden="1">
      <c r="A19279" t="s">
        <v>302</v>
      </c>
      <c r="B19279" t="s">
        <v>506</v>
      </c>
      <c r="C19279" t="s">
        <v>286</v>
      </c>
      <c r="D19279" s="114">
        <v>0.12568864468864469</v>
      </c>
      <c r="E19279">
        <v>0.11914725274725264</v>
      </c>
      <c r="F19279">
        <v>0.11914725274725264</v>
      </c>
      <c r="G19279">
        <v>0.11914725274725264</v>
      </c>
      <c r="H19279">
        <v>0.11914725274725264</v>
      </c>
      <c r="I19279">
        <v>0.11914725274725264</v>
      </c>
      <c r="J19279">
        <v>0.11914725274725264</v>
      </c>
      <c r="K19279">
        <v>0.11914725274725264</v>
      </c>
      <c r="M19279" t="s">
        <v>470</v>
      </c>
    </row>
    <row r="19280" spans="1:13" hidden="1">
      <c r="A19280" t="s">
        <v>302</v>
      </c>
      <c r="B19280" t="s">
        <v>506</v>
      </c>
      <c r="C19280" t="s">
        <v>287</v>
      </c>
      <c r="D19280" s="114">
        <v>0.60373521716378864</v>
      </c>
      <c r="E19280">
        <v>0.55296766091051708</v>
      </c>
      <c r="F19280">
        <v>0.55296766091051708</v>
      </c>
      <c r="G19280">
        <v>0.55296766091051708</v>
      </c>
      <c r="H19280">
        <v>0.55296766091051708</v>
      </c>
      <c r="I19280">
        <v>0.55296766091051708</v>
      </c>
      <c r="J19280">
        <v>0.55296766091051708</v>
      </c>
      <c r="K19280">
        <v>0.55296766091051708</v>
      </c>
      <c r="M19280" t="s">
        <v>470</v>
      </c>
    </row>
    <row r="19281" spans="1:13" hidden="1">
      <c r="A19281" t="s">
        <v>302</v>
      </c>
      <c r="B19281" t="s">
        <v>506</v>
      </c>
      <c r="C19281" t="s">
        <v>288</v>
      </c>
      <c r="D19281" s="114">
        <v>0.16473870573870539</v>
      </c>
      <c r="E19281">
        <v>0.14854029304029281</v>
      </c>
      <c r="F19281">
        <v>0.14854029304029281</v>
      </c>
      <c r="G19281">
        <v>0.14854029304029281</v>
      </c>
      <c r="H19281">
        <v>0.14854029304029281</v>
      </c>
      <c r="I19281">
        <v>0.14854029304029281</v>
      </c>
      <c r="J19281">
        <v>0.14854029304029281</v>
      </c>
      <c r="K19281">
        <v>0.14854029304029281</v>
      </c>
      <c r="M19281" t="s">
        <v>470</v>
      </c>
    </row>
    <row r="19282" spans="1:13" hidden="1">
      <c r="A19282" t="s">
        <v>302</v>
      </c>
      <c r="B19282" t="s">
        <v>506</v>
      </c>
      <c r="C19282" t="s">
        <v>289</v>
      </c>
      <c r="D19282" s="114">
        <v>1.2384386446886454E-2</v>
      </c>
      <c r="E19282">
        <v>9.1557692307692382E-3</v>
      </c>
      <c r="F19282">
        <v>9.1557692307692382E-3</v>
      </c>
      <c r="G19282">
        <v>9.1557692307692382E-3</v>
      </c>
      <c r="H19282">
        <v>9.1557692307692382E-3</v>
      </c>
      <c r="I19282">
        <v>9.1557692307692382E-3</v>
      </c>
      <c r="J19282">
        <v>9.1557692307692382E-3</v>
      </c>
      <c r="K19282">
        <v>9.1557692307692382E-3</v>
      </c>
      <c r="M19282" t="s">
        <v>470</v>
      </c>
    </row>
    <row r="19283" spans="1:13" hidden="1">
      <c r="A19283" t="s">
        <v>302</v>
      </c>
      <c r="B19283" t="s">
        <v>506</v>
      </c>
      <c r="C19283" t="s">
        <v>290</v>
      </c>
      <c r="D19283" s="114">
        <v>0.32711477411477391</v>
      </c>
      <c r="E19283">
        <v>0.27877802197802215</v>
      </c>
      <c r="F19283">
        <v>0.27877802197802215</v>
      </c>
      <c r="G19283">
        <v>0.27877802197802215</v>
      </c>
      <c r="H19283">
        <v>0.27877802197802215</v>
      </c>
      <c r="I19283">
        <v>0.27877802197802215</v>
      </c>
      <c r="J19283">
        <v>0.27877802197802215</v>
      </c>
      <c r="K19283">
        <v>0.27877802197802215</v>
      </c>
      <c r="M19283" t="s">
        <v>470</v>
      </c>
    </row>
    <row r="19284" spans="1:13" hidden="1">
      <c r="A19284" t="s">
        <v>302</v>
      </c>
      <c r="B19284" t="s">
        <v>506</v>
      </c>
      <c r="C19284" t="s">
        <v>291</v>
      </c>
      <c r="D19284" s="114">
        <v>0.55190354090354143</v>
      </c>
      <c r="E19284">
        <v>0.47388131868131855</v>
      </c>
      <c r="F19284">
        <v>0.47388131868131855</v>
      </c>
      <c r="G19284">
        <v>0.47388131868131855</v>
      </c>
      <c r="H19284">
        <v>0.47388131868131855</v>
      </c>
      <c r="I19284">
        <v>0.47388131868131855</v>
      </c>
      <c r="J19284">
        <v>0.47388131868131855</v>
      </c>
      <c r="K19284">
        <v>0.47388131868131855</v>
      </c>
      <c r="M19284" t="s">
        <v>470</v>
      </c>
    </row>
    <row r="19285" spans="1:13" hidden="1">
      <c r="A19285" t="s">
        <v>302</v>
      </c>
      <c r="B19285" t="s">
        <v>506</v>
      </c>
      <c r="C19285" t="s">
        <v>292</v>
      </c>
      <c r="D19285" s="114">
        <v>0.38077655677655625</v>
      </c>
      <c r="E19285">
        <v>0.31561648351648297</v>
      </c>
      <c r="F19285">
        <v>0.31561648351648297</v>
      </c>
      <c r="G19285">
        <v>0.31561648351648297</v>
      </c>
      <c r="H19285">
        <v>0.31561648351648297</v>
      </c>
      <c r="I19285">
        <v>0.31561648351648297</v>
      </c>
      <c r="J19285">
        <v>0.31561648351648297</v>
      </c>
      <c r="K19285">
        <v>0.31561648351648297</v>
      </c>
      <c r="M19285" t="s">
        <v>470</v>
      </c>
    </row>
    <row r="19286" spans="1:13" hidden="1">
      <c r="A19286" t="s">
        <v>303</v>
      </c>
      <c r="B19286" t="s">
        <v>508</v>
      </c>
      <c r="C19286" t="s">
        <v>278</v>
      </c>
      <c r="D19286">
        <v>1.6845992509363313E-2</v>
      </c>
      <c r="E19286">
        <v>1.6845992509363313E-2</v>
      </c>
      <c r="F19286">
        <v>1.6845992509363313E-2</v>
      </c>
      <c r="G19286">
        <v>1.6845992509363313E-2</v>
      </c>
      <c r="H19286">
        <v>1.6845992509363313E-2</v>
      </c>
      <c r="I19286">
        <v>1.6845992509363313E-2</v>
      </c>
      <c r="J19286">
        <v>1.6845992509363313E-2</v>
      </c>
      <c r="K19286">
        <v>1.6845992509363313E-2</v>
      </c>
    </row>
    <row r="19287" spans="1:13" hidden="1">
      <c r="A19287" t="s">
        <v>303</v>
      </c>
      <c r="B19287" t="s">
        <v>508</v>
      </c>
      <c r="C19287" t="s">
        <v>279</v>
      </c>
      <c r="D19287">
        <v>0.31916853932584294</v>
      </c>
      <c r="E19287">
        <v>0.31916853932584294</v>
      </c>
      <c r="F19287">
        <v>0.31916853932584294</v>
      </c>
      <c r="G19287">
        <v>0.31916853932584294</v>
      </c>
      <c r="H19287">
        <v>0.31916853932584294</v>
      </c>
      <c r="I19287">
        <v>0.31916853932584294</v>
      </c>
      <c r="J19287">
        <v>0.31916853932584294</v>
      </c>
      <c r="K19287">
        <v>0.31916853932584294</v>
      </c>
      <c r="M19287" t="s">
        <v>470</v>
      </c>
    </row>
    <row r="19288" spans="1:13" hidden="1">
      <c r="A19288" t="s">
        <v>303</v>
      </c>
      <c r="B19288" t="s">
        <v>508</v>
      </c>
      <c r="C19288" t="s">
        <v>280</v>
      </c>
      <c r="D19288">
        <v>0.44681966292134817</v>
      </c>
      <c r="E19288">
        <v>0.44681966292134817</v>
      </c>
      <c r="F19288">
        <v>0.44681966292134817</v>
      </c>
      <c r="G19288">
        <v>0.44681966292134817</v>
      </c>
      <c r="H19288">
        <v>0.44681966292134817</v>
      </c>
      <c r="I19288">
        <v>0.44681966292134817</v>
      </c>
      <c r="J19288">
        <v>0.44681966292134817</v>
      </c>
      <c r="K19288">
        <v>0.44681966292134817</v>
      </c>
      <c r="M19288" t="s">
        <v>470</v>
      </c>
    </row>
    <row r="19289" spans="1:13" hidden="1">
      <c r="A19289" t="s">
        <v>303</v>
      </c>
      <c r="B19289" t="s">
        <v>508</v>
      </c>
      <c r="C19289" t="s">
        <v>277</v>
      </c>
      <c r="D19289">
        <v>0.17639325842696607</v>
      </c>
      <c r="E19289">
        <v>0.17639325842696607</v>
      </c>
      <c r="F19289">
        <v>0.17639325842696607</v>
      </c>
      <c r="G19289">
        <v>0.17639325842696607</v>
      </c>
      <c r="H19289">
        <v>0.17639325842696607</v>
      </c>
      <c r="I19289">
        <v>0.17639325842696607</v>
      </c>
      <c r="J19289">
        <v>0.17639325842696607</v>
      </c>
      <c r="K19289">
        <v>0.17639325842696607</v>
      </c>
      <c r="M19289" t="s">
        <v>470</v>
      </c>
    </row>
    <row r="19290" spans="1:13" hidden="1">
      <c r="A19290" t="s">
        <v>303</v>
      </c>
      <c r="B19290" t="s">
        <v>508</v>
      </c>
      <c r="C19290" t="s">
        <v>281</v>
      </c>
      <c r="D19290">
        <v>9.5499999999999708E-4</v>
      </c>
      <c r="E19290">
        <v>9.5499999999999708E-4</v>
      </c>
      <c r="F19290">
        <v>9.5499999999999708E-4</v>
      </c>
      <c r="G19290">
        <v>9.5499999999999708E-4</v>
      </c>
      <c r="H19290">
        <v>9.5499999999999708E-4</v>
      </c>
      <c r="I19290">
        <v>9.5499999999999708E-4</v>
      </c>
      <c r="J19290">
        <v>9.5499999999999708E-4</v>
      </c>
      <c r="K19290">
        <v>9.5499999999999708E-4</v>
      </c>
      <c r="M19290" t="s">
        <v>470</v>
      </c>
    </row>
    <row r="19291" spans="1:13" hidden="1">
      <c r="A19291" t="s">
        <v>303</v>
      </c>
      <c r="B19291" t="s">
        <v>508</v>
      </c>
      <c r="C19291" t="s">
        <v>282</v>
      </c>
      <c r="D19291">
        <v>0.22711925925925905</v>
      </c>
      <c r="E19291">
        <v>0.22711925925925905</v>
      </c>
      <c r="F19291">
        <v>0.22711925925925905</v>
      </c>
      <c r="G19291">
        <v>0.22711925925925905</v>
      </c>
      <c r="H19291">
        <v>0.22711925925925905</v>
      </c>
      <c r="I19291">
        <v>0.22711925925925905</v>
      </c>
      <c r="J19291">
        <v>0.22711925925925905</v>
      </c>
      <c r="K19291">
        <v>0.22711925925925905</v>
      </c>
      <c r="M19291" t="s">
        <v>470</v>
      </c>
    </row>
    <row r="19292" spans="1:13" hidden="1">
      <c r="A19292" t="s">
        <v>303</v>
      </c>
      <c r="B19292" t="s">
        <v>508</v>
      </c>
      <c r="C19292" t="s">
        <v>283</v>
      </c>
      <c r="D19292">
        <v>0.49181888888888853</v>
      </c>
      <c r="E19292">
        <v>0.49181888888888853</v>
      </c>
      <c r="F19292">
        <v>0.49181888888888853</v>
      </c>
      <c r="G19292">
        <v>0.49181888888888853</v>
      </c>
      <c r="H19292">
        <v>0.49181888888888853</v>
      </c>
      <c r="I19292">
        <v>0.49181888888888853</v>
      </c>
      <c r="J19292">
        <v>0.49181888888888853</v>
      </c>
      <c r="K19292">
        <v>0.49181888888888853</v>
      </c>
      <c r="M19292" t="s">
        <v>470</v>
      </c>
    </row>
    <row r="19293" spans="1:13" hidden="1">
      <c r="A19293" t="s">
        <v>303</v>
      </c>
      <c r="B19293" t="s">
        <v>508</v>
      </c>
      <c r="C19293" t="s">
        <v>284</v>
      </c>
      <c r="D19293">
        <v>3.0492888888888924E-2</v>
      </c>
      <c r="E19293">
        <v>3.0492888888888924E-2</v>
      </c>
      <c r="F19293">
        <v>3.0492888888888924E-2</v>
      </c>
      <c r="G19293">
        <v>3.0492888888888924E-2</v>
      </c>
      <c r="H19293">
        <v>3.0492888888888924E-2</v>
      </c>
      <c r="I19293">
        <v>3.0492888888888924E-2</v>
      </c>
      <c r="J19293">
        <v>3.0492888888888924E-2</v>
      </c>
      <c r="K19293">
        <v>3.0492888888888924E-2</v>
      </c>
      <c r="M19293" t="s">
        <v>470</v>
      </c>
    </row>
    <row r="19294" spans="1:13" hidden="1">
      <c r="A19294" t="s">
        <v>303</v>
      </c>
      <c r="B19294" t="s">
        <v>508</v>
      </c>
      <c r="C19294" t="s">
        <v>285</v>
      </c>
      <c r="D19294">
        <v>7.6371184371184413E-3</v>
      </c>
      <c r="E19294">
        <v>7.6371184371184413E-3</v>
      </c>
      <c r="F19294">
        <v>7.6371184371184413E-3</v>
      </c>
      <c r="G19294">
        <v>7.6371184371184413E-3</v>
      </c>
      <c r="H19294">
        <v>7.6371184371184413E-3</v>
      </c>
      <c r="I19294">
        <v>7.6371184371184413E-3</v>
      </c>
      <c r="J19294">
        <v>7.6371184371184413E-3</v>
      </c>
      <c r="K19294">
        <v>7.6371184371184413E-3</v>
      </c>
      <c r="M19294" t="s">
        <v>470</v>
      </c>
    </row>
    <row r="19295" spans="1:13" hidden="1">
      <c r="A19295" t="s">
        <v>303</v>
      </c>
      <c r="B19295" t="s">
        <v>508</v>
      </c>
      <c r="C19295" t="s">
        <v>286</v>
      </c>
      <c r="D19295">
        <v>0.28027142857142845</v>
      </c>
      <c r="E19295">
        <v>0.28027142857142845</v>
      </c>
      <c r="F19295">
        <v>0.28027142857142845</v>
      </c>
      <c r="G19295">
        <v>0.28027142857142845</v>
      </c>
      <c r="H19295">
        <v>0.28027142857142845</v>
      </c>
      <c r="I19295">
        <v>0.28027142857142845</v>
      </c>
      <c r="J19295">
        <v>0.28027142857142845</v>
      </c>
      <c r="K19295">
        <v>0.28027142857142845</v>
      </c>
      <c r="M19295" t="s">
        <v>470</v>
      </c>
    </row>
    <row r="19296" spans="1:13" hidden="1">
      <c r="A19296" t="s">
        <v>303</v>
      </c>
      <c r="B19296" t="s">
        <v>508</v>
      </c>
      <c r="C19296" t="s">
        <v>287</v>
      </c>
      <c r="D19296">
        <v>0.52475761381475627</v>
      </c>
      <c r="E19296">
        <v>0.52475761381475627</v>
      </c>
      <c r="F19296">
        <v>0.52475761381475627</v>
      </c>
      <c r="G19296">
        <v>0.52475761381475627</v>
      </c>
      <c r="H19296">
        <v>0.52475761381475627</v>
      </c>
      <c r="I19296">
        <v>0.52475761381475627</v>
      </c>
      <c r="J19296">
        <v>0.52475761381475627</v>
      </c>
      <c r="K19296">
        <v>0.52475761381475627</v>
      </c>
      <c r="M19296" t="s">
        <v>470</v>
      </c>
    </row>
    <row r="19297" spans="1:13" hidden="1">
      <c r="A19297" t="s">
        <v>303</v>
      </c>
      <c r="B19297" t="s">
        <v>508</v>
      </c>
      <c r="C19297" t="s">
        <v>288</v>
      </c>
      <c r="D19297">
        <v>6.400805860805861E-2</v>
      </c>
      <c r="E19297">
        <v>6.400805860805861E-2</v>
      </c>
      <c r="F19297">
        <v>6.400805860805861E-2</v>
      </c>
      <c r="G19297">
        <v>6.400805860805861E-2</v>
      </c>
      <c r="H19297">
        <v>6.400805860805861E-2</v>
      </c>
      <c r="I19297">
        <v>6.400805860805861E-2</v>
      </c>
      <c r="J19297">
        <v>6.400805860805861E-2</v>
      </c>
      <c r="K19297">
        <v>6.400805860805861E-2</v>
      </c>
      <c r="M19297" t="s">
        <v>470</v>
      </c>
    </row>
    <row r="19298" spans="1:13" hidden="1">
      <c r="A19298" t="s">
        <v>303</v>
      </c>
      <c r="B19298" t="s">
        <v>508</v>
      </c>
      <c r="C19298" t="s">
        <v>289</v>
      </c>
      <c r="D19298">
        <v>1.1416346153846176E-2</v>
      </c>
      <c r="E19298">
        <v>1.1416346153846176E-2</v>
      </c>
      <c r="F19298">
        <v>1.1416346153846176E-2</v>
      </c>
      <c r="G19298">
        <v>1.1416346153846176E-2</v>
      </c>
      <c r="H19298">
        <v>1.1416346153846176E-2</v>
      </c>
      <c r="I19298">
        <v>1.1416346153846176E-2</v>
      </c>
      <c r="J19298">
        <v>1.1416346153846176E-2</v>
      </c>
      <c r="K19298">
        <v>1.1416346153846176E-2</v>
      </c>
      <c r="M19298" t="s">
        <v>470</v>
      </c>
    </row>
    <row r="19299" spans="1:13" hidden="1">
      <c r="A19299" t="s">
        <v>303</v>
      </c>
      <c r="B19299" t="s">
        <v>508</v>
      </c>
      <c r="C19299" t="s">
        <v>290</v>
      </c>
      <c r="D19299">
        <v>0.37026007326007365</v>
      </c>
      <c r="E19299">
        <v>0.37026007326007365</v>
      </c>
      <c r="F19299">
        <v>0.37026007326007365</v>
      </c>
      <c r="G19299">
        <v>0.37026007326007365</v>
      </c>
      <c r="H19299">
        <v>0.37026007326007365</v>
      </c>
      <c r="I19299">
        <v>0.37026007326007365</v>
      </c>
      <c r="J19299">
        <v>0.37026007326007365</v>
      </c>
      <c r="K19299">
        <v>0.37026007326007365</v>
      </c>
      <c r="M19299" t="s">
        <v>470</v>
      </c>
    </row>
    <row r="19300" spans="1:13" hidden="1">
      <c r="A19300" t="s">
        <v>303</v>
      </c>
      <c r="B19300" t="s">
        <v>508</v>
      </c>
      <c r="C19300" t="s">
        <v>291</v>
      </c>
      <c r="D19300">
        <v>0.39390769230769296</v>
      </c>
      <c r="E19300">
        <v>0.39390769230769296</v>
      </c>
      <c r="F19300">
        <v>0.39390769230769296</v>
      </c>
      <c r="G19300">
        <v>0.39390769230769296</v>
      </c>
      <c r="H19300">
        <v>0.39390769230769296</v>
      </c>
      <c r="I19300">
        <v>0.39390769230769296</v>
      </c>
      <c r="J19300">
        <v>0.39390769230769296</v>
      </c>
      <c r="K19300">
        <v>0.39390769230769296</v>
      </c>
      <c r="M19300" t="s">
        <v>470</v>
      </c>
    </row>
    <row r="19301" spans="1:13" hidden="1">
      <c r="A19301" t="s">
        <v>303</v>
      </c>
      <c r="B19301" t="s">
        <v>508</v>
      </c>
      <c r="C19301" t="s">
        <v>292</v>
      </c>
      <c r="D19301">
        <v>0.14006263736263735</v>
      </c>
      <c r="E19301">
        <v>0.14006263736263735</v>
      </c>
      <c r="F19301">
        <v>0.14006263736263735</v>
      </c>
      <c r="G19301">
        <v>0.14006263736263735</v>
      </c>
      <c r="H19301">
        <v>0.14006263736263735</v>
      </c>
      <c r="I19301">
        <v>0.14006263736263735</v>
      </c>
      <c r="J19301">
        <v>0.14006263736263735</v>
      </c>
      <c r="K19301">
        <v>0.14006263736263735</v>
      </c>
      <c r="M19301" t="s">
        <v>470</v>
      </c>
    </row>
    <row r="19302" spans="1:13" hidden="1">
      <c r="A19302" t="s">
        <v>303</v>
      </c>
      <c r="B19302" t="s">
        <v>506</v>
      </c>
      <c r="C19302" t="s">
        <v>278</v>
      </c>
      <c r="D19302">
        <v>1.6845992509363313E-2</v>
      </c>
      <c r="E19302">
        <v>1.6845992509363313E-2</v>
      </c>
      <c r="F19302">
        <v>1.6845992509363313E-2</v>
      </c>
      <c r="G19302">
        <v>1.6845992509363313E-2</v>
      </c>
      <c r="H19302">
        <v>1.6845992509363313E-2</v>
      </c>
      <c r="I19302">
        <v>1.6845992509363313E-2</v>
      </c>
      <c r="J19302">
        <v>1.6845992509363313E-2</v>
      </c>
      <c r="K19302">
        <v>1.6845992509363313E-2</v>
      </c>
    </row>
    <row r="19303" spans="1:13" hidden="1">
      <c r="A19303" t="s">
        <v>303</v>
      </c>
      <c r="B19303" t="s">
        <v>506</v>
      </c>
      <c r="C19303" t="s">
        <v>279</v>
      </c>
      <c r="D19303">
        <v>0.31916853932584294</v>
      </c>
      <c r="E19303">
        <v>0.31916853932584294</v>
      </c>
      <c r="F19303">
        <v>0.31916853932584294</v>
      </c>
      <c r="G19303">
        <v>0.31916853932584294</v>
      </c>
      <c r="H19303">
        <v>0.31916853932584294</v>
      </c>
      <c r="I19303">
        <v>0.31916853932584294</v>
      </c>
      <c r="J19303">
        <v>0.31916853932584294</v>
      </c>
      <c r="K19303">
        <v>0.31916853932584294</v>
      </c>
      <c r="M19303" t="s">
        <v>470</v>
      </c>
    </row>
    <row r="19304" spans="1:13" hidden="1">
      <c r="A19304" t="s">
        <v>303</v>
      </c>
      <c r="B19304" t="s">
        <v>506</v>
      </c>
      <c r="C19304" t="s">
        <v>280</v>
      </c>
      <c r="D19304">
        <v>0.44681966292134817</v>
      </c>
      <c r="E19304">
        <v>0.44681966292134817</v>
      </c>
      <c r="F19304">
        <v>0.44681966292134817</v>
      </c>
      <c r="G19304">
        <v>0.44681966292134817</v>
      </c>
      <c r="H19304">
        <v>0.44681966292134817</v>
      </c>
      <c r="I19304">
        <v>0.44681966292134817</v>
      </c>
      <c r="J19304">
        <v>0.44681966292134817</v>
      </c>
      <c r="K19304">
        <v>0.44681966292134817</v>
      </c>
      <c r="M19304" t="s">
        <v>470</v>
      </c>
    </row>
    <row r="19305" spans="1:13" hidden="1">
      <c r="A19305" t="s">
        <v>303</v>
      </c>
      <c r="B19305" t="s">
        <v>506</v>
      </c>
      <c r="C19305" t="s">
        <v>277</v>
      </c>
      <c r="D19305">
        <v>0.17639325842696607</v>
      </c>
      <c r="E19305">
        <v>0.17639325842696607</v>
      </c>
      <c r="F19305">
        <v>0.17639325842696607</v>
      </c>
      <c r="G19305">
        <v>0.17639325842696607</v>
      </c>
      <c r="H19305">
        <v>0.17639325842696607</v>
      </c>
      <c r="I19305">
        <v>0.17639325842696607</v>
      </c>
      <c r="J19305">
        <v>0.17639325842696607</v>
      </c>
      <c r="K19305">
        <v>0.17639325842696607</v>
      </c>
      <c r="M19305" t="s">
        <v>470</v>
      </c>
    </row>
    <row r="19306" spans="1:13" hidden="1">
      <c r="A19306" t="s">
        <v>303</v>
      </c>
      <c r="B19306" t="s">
        <v>506</v>
      </c>
      <c r="C19306" t="s">
        <v>281</v>
      </c>
      <c r="D19306">
        <v>9.5499999999999708E-4</v>
      </c>
      <c r="E19306">
        <v>9.5499999999999708E-4</v>
      </c>
      <c r="F19306">
        <v>9.5499999999999708E-4</v>
      </c>
      <c r="G19306">
        <v>9.5499999999999708E-4</v>
      </c>
      <c r="H19306">
        <v>9.5499999999999708E-4</v>
      </c>
      <c r="I19306">
        <v>9.5499999999999708E-4</v>
      </c>
      <c r="J19306">
        <v>9.5499999999999708E-4</v>
      </c>
      <c r="K19306">
        <v>9.5499999999999708E-4</v>
      </c>
      <c r="M19306" t="s">
        <v>470</v>
      </c>
    </row>
    <row r="19307" spans="1:13" hidden="1">
      <c r="A19307" t="s">
        <v>303</v>
      </c>
      <c r="B19307" t="s">
        <v>506</v>
      </c>
      <c r="C19307" t="s">
        <v>282</v>
      </c>
      <c r="D19307">
        <v>0.22711925925925905</v>
      </c>
      <c r="E19307">
        <v>0.22711925925925905</v>
      </c>
      <c r="F19307">
        <v>0.22711925925925905</v>
      </c>
      <c r="G19307">
        <v>0.22711925925925905</v>
      </c>
      <c r="H19307">
        <v>0.22711925925925905</v>
      </c>
      <c r="I19307">
        <v>0.22711925925925905</v>
      </c>
      <c r="J19307">
        <v>0.22711925925925905</v>
      </c>
      <c r="K19307">
        <v>0.22711925925925905</v>
      </c>
      <c r="M19307" t="s">
        <v>470</v>
      </c>
    </row>
    <row r="19308" spans="1:13" hidden="1">
      <c r="A19308" t="s">
        <v>303</v>
      </c>
      <c r="B19308" t="s">
        <v>506</v>
      </c>
      <c r="C19308" t="s">
        <v>283</v>
      </c>
      <c r="D19308">
        <v>0.49181888888888853</v>
      </c>
      <c r="E19308">
        <v>0.49181888888888853</v>
      </c>
      <c r="F19308">
        <v>0.49181888888888853</v>
      </c>
      <c r="G19308">
        <v>0.49181888888888853</v>
      </c>
      <c r="H19308">
        <v>0.49181888888888853</v>
      </c>
      <c r="I19308">
        <v>0.49181888888888853</v>
      </c>
      <c r="J19308">
        <v>0.49181888888888853</v>
      </c>
      <c r="K19308">
        <v>0.49181888888888853</v>
      </c>
      <c r="M19308" t="s">
        <v>470</v>
      </c>
    </row>
    <row r="19309" spans="1:13" hidden="1">
      <c r="A19309" t="s">
        <v>303</v>
      </c>
      <c r="B19309" t="s">
        <v>506</v>
      </c>
      <c r="C19309" t="s">
        <v>284</v>
      </c>
      <c r="D19309">
        <v>3.0492888888888924E-2</v>
      </c>
      <c r="E19309">
        <v>3.0492888888888924E-2</v>
      </c>
      <c r="F19309">
        <v>3.0492888888888924E-2</v>
      </c>
      <c r="G19309">
        <v>3.0492888888888924E-2</v>
      </c>
      <c r="H19309">
        <v>3.0492888888888924E-2</v>
      </c>
      <c r="I19309">
        <v>3.0492888888888924E-2</v>
      </c>
      <c r="J19309">
        <v>3.0492888888888924E-2</v>
      </c>
      <c r="K19309">
        <v>3.0492888888888924E-2</v>
      </c>
      <c r="M19309" t="s">
        <v>470</v>
      </c>
    </row>
    <row r="19310" spans="1:13" hidden="1">
      <c r="A19310" t="s">
        <v>303</v>
      </c>
      <c r="B19310" t="s">
        <v>506</v>
      </c>
      <c r="C19310" t="s">
        <v>285</v>
      </c>
      <c r="D19310">
        <v>7.6371184371184413E-3</v>
      </c>
      <c r="E19310">
        <v>7.6371184371184413E-3</v>
      </c>
      <c r="F19310">
        <v>7.6371184371184413E-3</v>
      </c>
      <c r="G19310">
        <v>7.6371184371184413E-3</v>
      </c>
      <c r="H19310">
        <v>7.6371184371184413E-3</v>
      </c>
      <c r="I19310">
        <v>7.6371184371184413E-3</v>
      </c>
      <c r="J19310">
        <v>7.6371184371184413E-3</v>
      </c>
      <c r="K19310">
        <v>7.6371184371184413E-3</v>
      </c>
      <c r="M19310" t="s">
        <v>470</v>
      </c>
    </row>
    <row r="19311" spans="1:13" hidden="1">
      <c r="A19311" t="s">
        <v>303</v>
      </c>
      <c r="B19311" t="s">
        <v>506</v>
      </c>
      <c r="C19311" t="s">
        <v>286</v>
      </c>
      <c r="D19311">
        <v>0.28027142857142845</v>
      </c>
      <c r="E19311">
        <v>0.28027142857142845</v>
      </c>
      <c r="F19311">
        <v>0.28027142857142845</v>
      </c>
      <c r="G19311">
        <v>0.28027142857142845</v>
      </c>
      <c r="H19311">
        <v>0.28027142857142845</v>
      </c>
      <c r="I19311">
        <v>0.28027142857142845</v>
      </c>
      <c r="J19311">
        <v>0.28027142857142845</v>
      </c>
      <c r="K19311">
        <v>0.28027142857142845</v>
      </c>
      <c r="M19311" t="s">
        <v>470</v>
      </c>
    </row>
    <row r="19312" spans="1:13" hidden="1">
      <c r="A19312" t="s">
        <v>303</v>
      </c>
      <c r="B19312" t="s">
        <v>506</v>
      </c>
      <c r="C19312" t="s">
        <v>287</v>
      </c>
      <c r="D19312">
        <v>0.52475761381475627</v>
      </c>
      <c r="E19312">
        <v>0.52475761381475627</v>
      </c>
      <c r="F19312">
        <v>0.52475761381475627</v>
      </c>
      <c r="G19312">
        <v>0.52475761381475627</v>
      </c>
      <c r="H19312">
        <v>0.52475761381475627</v>
      </c>
      <c r="I19312">
        <v>0.52475761381475627</v>
      </c>
      <c r="J19312">
        <v>0.52475761381475627</v>
      </c>
      <c r="K19312">
        <v>0.52475761381475627</v>
      </c>
      <c r="M19312" t="s">
        <v>470</v>
      </c>
    </row>
    <row r="19313" spans="1:13" hidden="1">
      <c r="A19313" t="s">
        <v>303</v>
      </c>
      <c r="B19313" t="s">
        <v>506</v>
      </c>
      <c r="C19313" t="s">
        <v>288</v>
      </c>
      <c r="D19313">
        <v>6.400805860805861E-2</v>
      </c>
      <c r="E19313">
        <v>6.400805860805861E-2</v>
      </c>
      <c r="F19313">
        <v>6.400805860805861E-2</v>
      </c>
      <c r="G19313">
        <v>6.400805860805861E-2</v>
      </c>
      <c r="H19313">
        <v>6.400805860805861E-2</v>
      </c>
      <c r="I19313">
        <v>6.400805860805861E-2</v>
      </c>
      <c r="J19313">
        <v>6.400805860805861E-2</v>
      </c>
      <c r="K19313">
        <v>6.400805860805861E-2</v>
      </c>
      <c r="M19313" t="s">
        <v>470</v>
      </c>
    </row>
    <row r="19314" spans="1:13" hidden="1">
      <c r="A19314" t="s">
        <v>303</v>
      </c>
      <c r="B19314" t="s">
        <v>506</v>
      </c>
      <c r="C19314" t="s">
        <v>289</v>
      </c>
      <c r="D19314">
        <v>1.1416346153846176E-2</v>
      </c>
      <c r="E19314">
        <v>1.1416346153846176E-2</v>
      </c>
      <c r="F19314">
        <v>1.1416346153846176E-2</v>
      </c>
      <c r="G19314">
        <v>1.1416346153846176E-2</v>
      </c>
      <c r="H19314">
        <v>1.1416346153846176E-2</v>
      </c>
      <c r="I19314">
        <v>1.1416346153846176E-2</v>
      </c>
      <c r="J19314">
        <v>1.1416346153846176E-2</v>
      </c>
      <c r="K19314">
        <v>1.1416346153846176E-2</v>
      </c>
      <c r="M19314" t="s">
        <v>470</v>
      </c>
    </row>
    <row r="19315" spans="1:13" hidden="1">
      <c r="A19315" t="s">
        <v>303</v>
      </c>
      <c r="B19315" t="s">
        <v>506</v>
      </c>
      <c r="C19315" t="s">
        <v>290</v>
      </c>
      <c r="D19315">
        <v>0.37026007326007365</v>
      </c>
      <c r="E19315">
        <v>0.37026007326007365</v>
      </c>
      <c r="F19315">
        <v>0.37026007326007365</v>
      </c>
      <c r="G19315">
        <v>0.37026007326007365</v>
      </c>
      <c r="H19315">
        <v>0.37026007326007365</v>
      </c>
      <c r="I19315">
        <v>0.37026007326007365</v>
      </c>
      <c r="J19315">
        <v>0.37026007326007365</v>
      </c>
      <c r="K19315">
        <v>0.37026007326007365</v>
      </c>
      <c r="M19315" t="s">
        <v>470</v>
      </c>
    </row>
    <row r="19316" spans="1:13" hidden="1">
      <c r="A19316" t="s">
        <v>303</v>
      </c>
      <c r="B19316" t="s">
        <v>506</v>
      </c>
      <c r="C19316" t="s">
        <v>291</v>
      </c>
      <c r="D19316">
        <v>0.39390769230769296</v>
      </c>
      <c r="E19316">
        <v>0.39390769230769296</v>
      </c>
      <c r="F19316">
        <v>0.39390769230769296</v>
      </c>
      <c r="G19316">
        <v>0.39390769230769296</v>
      </c>
      <c r="H19316">
        <v>0.39390769230769296</v>
      </c>
      <c r="I19316">
        <v>0.39390769230769296</v>
      </c>
      <c r="J19316">
        <v>0.39390769230769296</v>
      </c>
      <c r="K19316">
        <v>0.39390769230769296</v>
      </c>
      <c r="M19316" t="s">
        <v>470</v>
      </c>
    </row>
    <row r="19317" spans="1:13" hidden="1">
      <c r="A19317" t="s">
        <v>303</v>
      </c>
      <c r="B19317" t="s">
        <v>506</v>
      </c>
      <c r="C19317" t="s">
        <v>292</v>
      </c>
      <c r="D19317">
        <v>0.14006263736263735</v>
      </c>
      <c r="E19317">
        <v>0.14006263736263735</v>
      </c>
      <c r="F19317">
        <v>0.14006263736263735</v>
      </c>
      <c r="G19317">
        <v>0.14006263736263735</v>
      </c>
      <c r="H19317">
        <v>0.14006263736263735</v>
      </c>
      <c r="I19317">
        <v>0.14006263736263735</v>
      </c>
      <c r="J19317">
        <v>0.14006263736263735</v>
      </c>
      <c r="K19317">
        <v>0.14006263736263735</v>
      </c>
      <c r="M19317" t="s">
        <v>470</v>
      </c>
    </row>
    <row r="19318" spans="1:13" hidden="1">
      <c r="A19318" t="s">
        <v>304</v>
      </c>
      <c r="B19318" t="s">
        <v>508</v>
      </c>
      <c r="C19318" t="s">
        <v>278</v>
      </c>
      <c r="D19318">
        <v>5.2744069912609246E-3</v>
      </c>
      <c r="E19318">
        <v>5.2744069912609246E-3</v>
      </c>
      <c r="F19318">
        <v>5.2744069912609246E-3</v>
      </c>
      <c r="G19318">
        <v>5.2744069912609246E-3</v>
      </c>
      <c r="H19318">
        <v>5.2744069912609246E-3</v>
      </c>
      <c r="I19318">
        <v>5.2744069912609246E-3</v>
      </c>
      <c r="J19318">
        <v>5.2744069912609246E-3</v>
      </c>
      <c r="K19318">
        <v>5.2744069912609246E-3</v>
      </c>
    </row>
    <row r="19319" spans="1:13" hidden="1">
      <c r="A19319" t="s">
        <v>304</v>
      </c>
      <c r="B19319" t="s">
        <v>508</v>
      </c>
      <c r="C19319" t="s">
        <v>279</v>
      </c>
      <c r="D19319">
        <v>0.1518576779026217</v>
      </c>
      <c r="E19319">
        <v>0.1518576779026217</v>
      </c>
      <c r="F19319">
        <v>0.1518576779026217</v>
      </c>
      <c r="G19319">
        <v>0.1518576779026217</v>
      </c>
      <c r="H19319">
        <v>0.1518576779026217</v>
      </c>
      <c r="I19319">
        <v>0.1518576779026217</v>
      </c>
      <c r="J19319">
        <v>0.1518576779026217</v>
      </c>
      <c r="K19319">
        <v>0.1518576779026217</v>
      </c>
      <c r="M19319" t="s">
        <v>470</v>
      </c>
    </row>
    <row r="19320" spans="1:13" hidden="1">
      <c r="A19320" t="s">
        <v>304</v>
      </c>
      <c r="B19320" t="s">
        <v>508</v>
      </c>
      <c r="C19320" t="s">
        <v>280</v>
      </c>
      <c r="D19320">
        <v>0.31216853932584321</v>
      </c>
      <c r="E19320">
        <v>0.31216853932584321</v>
      </c>
      <c r="F19320">
        <v>0.31216853932584321</v>
      </c>
      <c r="G19320">
        <v>0.31216853932584321</v>
      </c>
      <c r="H19320">
        <v>0.31216853932584321</v>
      </c>
      <c r="I19320">
        <v>0.31216853932584321</v>
      </c>
      <c r="J19320">
        <v>0.31216853932584321</v>
      </c>
      <c r="K19320">
        <v>0.31216853932584321</v>
      </c>
      <c r="M19320" t="s">
        <v>470</v>
      </c>
    </row>
    <row r="19321" spans="1:13" hidden="1">
      <c r="A19321" t="s">
        <v>304</v>
      </c>
      <c r="B19321" t="s">
        <v>508</v>
      </c>
      <c r="C19321" t="s">
        <v>277</v>
      </c>
      <c r="D19321">
        <v>0.1542855805243446</v>
      </c>
      <c r="E19321">
        <v>0.1542855805243446</v>
      </c>
      <c r="F19321">
        <v>0.1542855805243446</v>
      </c>
      <c r="G19321">
        <v>0.1542855805243446</v>
      </c>
      <c r="H19321">
        <v>0.1542855805243446</v>
      </c>
      <c r="I19321">
        <v>0.1542855805243446</v>
      </c>
      <c r="J19321">
        <v>0.1542855805243446</v>
      </c>
      <c r="K19321">
        <v>0.1542855805243446</v>
      </c>
      <c r="M19321" t="s">
        <v>470</v>
      </c>
    </row>
    <row r="19322" spans="1:13" hidden="1">
      <c r="A19322" t="s">
        <v>304</v>
      </c>
      <c r="B19322" t="s">
        <v>508</v>
      </c>
      <c r="C19322" t="s">
        <v>281</v>
      </c>
      <c r="D19322">
        <v>8.7916666666666579E-4</v>
      </c>
      <c r="E19322">
        <v>8.7916666666666579E-4</v>
      </c>
      <c r="F19322">
        <v>8.7916666666666579E-4</v>
      </c>
      <c r="G19322">
        <v>8.7916666666666579E-4</v>
      </c>
      <c r="H19322">
        <v>8.7916666666666579E-4</v>
      </c>
      <c r="I19322">
        <v>8.7916666666666579E-4</v>
      </c>
      <c r="J19322">
        <v>8.7916666666666579E-4</v>
      </c>
      <c r="K19322">
        <v>8.7916666666666579E-4</v>
      </c>
      <c r="M19322" t="s">
        <v>470</v>
      </c>
    </row>
    <row r="19323" spans="1:13" hidden="1">
      <c r="A19323" t="s">
        <v>304</v>
      </c>
      <c r="B19323" t="s">
        <v>508</v>
      </c>
      <c r="C19323" t="s">
        <v>282</v>
      </c>
      <c r="D19323">
        <v>0.17122716049382714</v>
      </c>
      <c r="E19323">
        <v>0.17122716049382714</v>
      </c>
      <c r="F19323">
        <v>0.17122716049382714</v>
      </c>
      <c r="G19323">
        <v>0.17122716049382714</v>
      </c>
      <c r="H19323">
        <v>0.17122716049382714</v>
      </c>
      <c r="I19323">
        <v>0.17122716049382714</v>
      </c>
      <c r="J19323">
        <v>0.17122716049382714</v>
      </c>
      <c r="K19323">
        <v>0.17122716049382714</v>
      </c>
      <c r="M19323" t="s">
        <v>470</v>
      </c>
    </row>
    <row r="19324" spans="1:13" hidden="1">
      <c r="A19324" t="s">
        <v>304</v>
      </c>
      <c r="B19324" t="s">
        <v>508</v>
      </c>
      <c r="C19324" t="s">
        <v>283</v>
      </c>
      <c r="D19324">
        <v>0.46077083333333307</v>
      </c>
      <c r="E19324">
        <v>0.46077083333333307</v>
      </c>
      <c r="F19324">
        <v>0.46077083333333307</v>
      </c>
      <c r="G19324">
        <v>0.46077083333333307</v>
      </c>
      <c r="H19324">
        <v>0.46077083333333307</v>
      </c>
      <c r="I19324">
        <v>0.46077083333333307</v>
      </c>
      <c r="J19324">
        <v>0.46077083333333307</v>
      </c>
      <c r="K19324">
        <v>0.46077083333333307</v>
      </c>
      <c r="M19324" t="s">
        <v>470</v>
      </c>
    </row>
    <row r="19325" spans="1:13" hidden="1">
      <c r="A19325" t="s">
        <v>304</v>
      </c>
      <c r="B19325" t="s">
        <v>508</v>
      </c>
      <c r="C19325" t="s">
        <v>284</v>
      </c>
      <c r="D19325">
        <v>5.4339259259259316E-2</v>
      </c>
      <c r="E19325">
        <v>5.4339259259259316E-2</v>
      </c>
      <c r="F19325">
        <v>5.4339259259259316E-2</v>
      </c>
      <c r="G19325">
        <v>5.4339259259259316E-2</v>
      </c>
      <c r="H19325">
        <v>5.4339259259259316E-2</v>
      </c>
      <c r="I19325">
        <v>5.4339259259259316E-2</v>
      </c>
      <c r="J19325">
        <v>5.4339259259259316E-2</v>
      </c>
      <c r="K19325">
        <v>5.4339259259259316E-2</v>
      </c>
      <c r="M19325" t="s">
        <v>470</v>
      </c>
    </row>
    <row r="19326" spans="1:13" hidden="1">
      <c r="A19326" t="s">
        <v>304</v>
      </c>
      <c r="B19326" t="s">
        <v>508</v>
      </c>
      <c r="C19326" t="s">
        <v>285</v>
      </c>
      <c r="D19326">
        <v>4.7179487179487157E-3</v>
      </c>
      <c r="E19326">
        <v>4.7179487179487157E-3</v>
      </c>
      <c r="F19326">
        <v>4.7179487179487157E-3</v>
      </c>
      <c r="G19326">
        <v>4.7179487179487157E-3</v>
      </c>
      <c r="H19326">
        <v>4.7179487179487157E-3</v>
      </c>
      <c r="I19326">
        <v>4.7179487179487157E-3</v>
      </c>
      <c r="J19326">
        <v>4.7179487179487157E-3</v>
      </c>
      <c r="K19326">
        <v>4.7179487179487157E-3</v>
      </c>
      <c r="M19326" t="s">
        <v>470</v>
      </c>
    </row>
    <row r="19327" spans="1:13" hidden="1">
      <c r="A19327" t="s">
        <v>304</v>
      </c>
      <c r="B19327" t="s">
        <v>508</v>
      </c>
      <c r="C19327" t="s">
        <v>286</v>
      </c>
      <c r="D19327">
        <v>0.20437545787545794</v>
      </c>
      <c r="E19327">
        <v>0.20437545787545794</v>
      </c>
      <c r="F19327">
        <v>0.20437545787545794</v>
      </c>
      <c r="G19327">
        <v>0.20437545787545794</v>
      </c>
      <c r="H19327">
        <v>0.20437545787545794</v>
      </c>
      <c r="I19327">
        <v>0.20437545787545794</v>
      </c>
      <c r="J19327">
        <v>0.20437545787545794</v>
      </c>
      <c r="K19327">
        <v>0.20437545787545794</v>
      </c>
      <c r="M19327" t="s">
        <v>470</v>
      </c>
    </row>
    <row r="19328" spans="1:13" hidden="1">
      <c r="A19328" t="s">
        <v>304</v>
      </c>
      <c r="B19328" t="s">
        <v>508</v>
      </c>
      <c r="C19328" t="s">
        <v>287</v>
      </c>
      <c r="D19328">
        <v>0.47697802197802269</v>
      </c>
      <c r="E19328">
        <v>0.47697802197802269</v>
      </c>
      <c r="F19328">
        <v>0.47697802197802269</v>
      </c>
      <c r="G19328">
        <v>0.47697802197802269</v>
      </c>
      <c r="H19328">
        <v>0.47697802197802269</v>
      </c>
      <c r="I19328">
        <v>0.47697802197802269</v>
      </c>
      <c r="J19328">
        <v>0.47697802197802269</v>
      </c>
      <c r="K19328">
        <v>0.47697802197802269</v>
      </c>
      <c r="M19328" t="s">
        <v>470</v>
      </c>
    </row>
    <row r="19329" spans="1:13" hidden="1">
      <c r="A19329" t="s">
        <v>304</v>
      </c>
      <c r="B19329" t="s">
        <v>508</v>
      </c>
      <c r="C19329" t="s">
        <v>288</v>
      </c>
      <c r="D19329">
        <v>8.307631257631258E-2</v>
      </c>
      <c r="E19329">
        <v>8.307631257631258E-2</v>
      </c>
      <c r="F19329">
        <v>8.307631257631258E-2</v>
      </c>
      <c r="G19329">
        <v>8.307631257631258E-2</v>
      </c>
      <c r="H19329">
        <v>8.307631257631258E-2</v>
      </c>
      <c r="I19329">
        <v>8.307631257631258E-2</v>
      </c>
      <c r="J19329">
        <v>8.307631257631258E-2</v>
      </c>
      <c r="K19329">
        <v>8.307631257631258E-2</v>
      </c>
      <c r="M19329" t="s">
        <v>470</v>
      </c>
    </row>
    <row r="19330" spans="1:13" hidden="1">
      <c r="A19330" t="s">
        <v>304</v>
      </c>
      <c r="B19330" t="s">
        <v>508</v>
      </c>
      <c r="C19330" t="s">
        <v>289</v>
      </c>
      <c r="D19330">
        <v>2.4864926739926732E-3</v>
      </c>
      <c r="E19330">
        <v>2.4864926739926732E-3</v>
      </c>
      <c r="F19330">
        <v>2.4864926739926732E-3</v>
      </c>
      <c r="G19330">
        <v>2.4864926739926732E-3</v>
      </c>
      <c r="H19330">
        <v>2.4864926739926732E-3</v>
      </c>
      <c r="I19330">
        <v>2.4864926739926732E-3</v>
      </c>
      <c r="J19330">
        <v>2.4864926739926732E-3</v>
      </c>
      <c r="K19330">
        <v>2.4864926739926732E-3</v>
      </c>
      <c r="M19330" t="s">
        <v>470</v>
      </c>
    </row>
    <row r="19331" spans="1:13" hidden="1">
      <c r="A19331" t="s">
        <v>304</v>
      </c>
      <c r="B19331" t="s">
        <v>508</v>
      </c>
      <c r="C19331" t="s">
        <v>290</v>
      </c>
      <c r="D19331">
        <v>0.16449328449328443</v>
      </c>
      <c r="E19331">
        <v>0.16449328449328443</v>
      </c>
      <c r="F19331">
        <v>0.16449328449328443</v>
      </c>
      <c r="G19331">
        <v>0.16449328449328443</v>
      </c>
      <c r="H19331">
        <v>0.16449328449328443</v>
      </c>
      <c r="I19331">
        <v>0.16449328449328443</v>
      </c>
      <c r="J19331">
        <v>0.16449328449328443</v>
      </c>
      <c r="K19331">
        <v>0.16449328449328443</v>
      </c>
      <c r="M19331" t="s">
        <v>470</v>
      </c>
    </row>
    <row r="19332" spans="1:13" hidden="1">
      <c r="A19332" t="s">
        <v>304</v>
      </c>
      <c r="B19332" t="s">
        <v>508</v>
      </c>
      <c r="C19332" t="s">
        <v>291</v>
      </c>
      <c r="D19332">
        <v>0.24441758241758221</v>
      </c>
      <c r="E19332">
        <v>0.24441758241758221</v>
      </c>
      <c r="F19332">
        <v>0.24441758241758221</v>
      </c>
      <c r="G19332">
        <v>0.24441758241758221</v>
      </c>
      <c r="H19332">
        <v>0.24441758241758221</v>
      </c>
      <c r="I19332">
        <v>0.24441758241758221</v>
      </c>
      <c r="J19332">
        <v>0.24441758241758221</v>
      </c>
      <c r="K19332">
        <v>0.24441758241758221</v>
      </c>
      <c r="M19332" t="s">
        <v>470</v>
      </c>
    </row>
    <row r="19333" spans="1:13" hidden="1">
      <c r="A19333" t="s">
        <v>304</v>
      </c>
      <c r="B19333" t="s">
        <v>508</v>
      </c>
      <c r="C19333" t="s">
        <v>292</v>
      </c>
      <c r="D19333">
        <v>8.5692307692307693E-2</v>
      </c>
      <c r="E19333">
        <v>8.5692307692307693E-2</v>
      </c>
      <c r="F19333">
        <v>8.5692307692307693E-2</v>
      </c>
      <c r="G19333">
        <v>8.5692307692307693E-2</v>
      </c>
      <c r="H19333">
        <v>8.5692307692307693E-2</v>
      </c>
      <c r="I19333">
        <v>8.5692307692307693E-2</v>
      </c>
      <c r="J19333">
        <v>8.5692307692307693E-2</v>
      </c>
      <c r="K19333">
        <v>8.5692307692307693E-2</v>
      </c>
      <c r="M19333" t="s">
        <v>470</v>
      </c>
    </row>
    <row r="19334" spans="1:13" hidden="1">
      <c r="A19334" t="s">
        <v>304</v>
      </c>
      <c r="B19334" t="s">
        <v>506</v>
      </c>
      <c r="C19334" t="s">
        <v>278</v>
      </c>
      <c r="D19334">
        <v>5.2744069912609246E-3</v>
      </c>
      <c r="E19334">
        <v>5.2744069912609246E-3</v>
      </c>
      <c r="F19334">
        <v>5.2744069912609246E-3</v>
      </c>
      <c r="G19334">
        <v>5.2744069912609246E-3</v>
      </c>
      <c r="H19334">
        <v>5.2744069912609246E-3</v>
      </c>
      <c r="I19334">
        <v>5.2744069912609246E-3</v>
      </c>
      <c r="J19334">
        <v>5.2744069912609246E-3</v>
      </c>
      <c r="K19334">
        <v>5.2744069912609246E-3</v>
      </c>
    </row>
    <row r="19335" spans="1:13" hidden="1">
      <c r="A19335" t="s">
        <v>304</v>
      </c>
      <c r="B19335" t="s">
        <v>506</v>
      </c>
      <c r="C19335" t="s">
        <v>279</v>
      </c>
      <c r="D19335">
        <v>0.1518576779026217</v>
      </c>
      <c r="E19335">
        <v>0.1518576779026217</v>
      </c>
      <c r="F19335">
        <v>0.1518576779026217</v>
      </c>
      <c r="G19335">
        <v>0.1518576779026217</v>
      </c>
      <c r="H19335">
        <v>0.1518576779026217</v>
      </c>
      <c r="I19335">
        <v>0.1518576779026217</v>
      </c>
      <c r="J19335">
        <v>0.1518576779026217</v>
      </c>
      <c r="K19335">
        <v>0.1518576779026217</v>
      </c>
      <c r="M19335" t="s">
        <v>470</v>
      </c>
    </row>
    <row r="19336" spans="1:13" hidden="1">
      <c r="A19336" t="s">
        <v>304</v>
      </c>
      <c r="B19336" t="s">
        <v>506</v>
      </c>
      <c r="C19336" t="s">
        <v>280</v>
      </c>
      <c r="D19336">
        <v>0.31216853932584321</v>
      </c>
      <c r="E19336">
        <v>0.31216853932584321</v>
      </c>
      <c r="F19336">
        <v>0.31216853932584321</v>
      </c>
      <c r="G19336">
        <v>0.31216853932584321</v>
      </c>
      <c r="H19336">
        <v>0.31216853932584321</v>
      </c>
      <c r="I19336">
        <v>0.31216853932584321</v>
      </c>
      <c r="J19336">
        <v>0.31216853932584321</v>
      </c>
      <c r="K19336">
        <v>0.31216853932584321</v>
      </c>
      <c r="M19336" t="s">
        <v>470</v>
      </c>
    </row>
    <row r="19337" spans="1:13" hidden="1">
      <c r="A19337" t="s">
        <v>304</v>
      </c>
      <c r="B19337" t="s">
        <v>506</v>
      </c>
      <c r="C19337" t="s">
        <v>277</v>
      </c>
      <c r="D19337">
        <v>0.1542855805243446</v>
      </c>
      <c r="E19337">
        <v>0.1542855805243446</v>
      </c>
      <c r="F19337">
        <v>0.1542855805243446</v>
      </c>
      <c r="G19337">
        <v>0.1542855805243446</v>
      </c>
      <c r="H19337">
        <v>0.1542855805243446</v>
      </c>
      <c r="I19337">
        <v>0.1542855805243446</v>
      </c>
      <c r="J19337">
        <v>0.1542855805243446</v>
      </c>
      <c r="K19337">
        <v>0.1542855805243446</v>
      </c>
      <c r="M19337" t="s">
        <v>470</v>
      </c>
    </row>
    <row r="19338" spans="1:13" hidden="1">
      <c r="A19338" t="s">
        <v>304</v>
      </c>
      <c r="B19338" t="s">
        <v>506</v>
      </c>
      <c r="C19338" t="s">
        <v>281</v>
      </c>
      <c r="D19338">
        <v>8.7916666666666579E-4</v>
      </c>
      <c r="E19338">
        <v>8.7916666666666579E-4</v>
      </c>
      <c r="F19338">
        <v>8.7916666666666579E-4</v>
      </c>
      <c r="G19338">
        <v>8.7916666666666579E-4</v>
      </c>
      <c r="H19338">
        <v>8.7916666666666579E-4</v>
      </c>
      <c r="I19338">
        <v>8.7916666666666579E-4</v>
      </c>
      <c r="J19338">
        <v>8.7916666666666579E-4</v>
      </c>
      <c r="K19338">
        <v>8.7916666666666579E-4</v>
      </c>
      <c r="M19338" t="s">
        <v>470</v>
      </c>
    </row>
    <row r="19339" spans="1:13" hidden="1">
      <c r="A19339" t="s">
        <v>304</v>
      </c>
      <c r="B19339" t="s">
        <v>506</v>
      </c>
      <c r="C19339" t="s">
        <v>282</v>
      </c>
      <c r="D19339">
        <v>0.17122716049382714</v>
      </c>
      <c r="E19339">
        <v>0.17122716049382714</v>
      </c>
      <c r="F19339">
        <v>0.17122716049382714</v>
      </c>
      <c r="G19339">
        <v>0.17122716049382714</v>
      </c>
      <c r="H19339">
        <v>0.17122716049382714</v>
      </c>
      <c r="I19339">
        <v>0.17122716049382714</v>
      </c>
      <c r="J19339">
        <v>0.17122716049382714</v>
      </c>
      <c r="K19339">
        <v>0.17122716049382714</v>
      </c>
      <c r="M19339" t="s">
        <v>470</v>
      </c>
    </row>
    <row r="19340" spans="1:13" hidden="1">
      <c r="A19340" t="s">
        <v>304</v>
      </c>
      <c r="B19340" t="s">
        <v>506</v>
      </c>
      <c r="C19340" t="s">
        <v>283</v>
      </c>
      <c r="D19340">
        <v>0.46077083333333307</v>
      </c>
      <c r="E19340">
        <v>0.46077083333333307</v>
      </c>
      <c r="F19340">
        <v>0.46077083333333307</v>
      </c>
      <c r="G19340">
        <v>0.46077083333333307</v>
      </c>
      <c r="H19340">
        <v>0.46077083333333307</v>
      </c>
      <c r="I19340">
        <v>0.46077083333333307</v>
      </c>
      <c r="J19340">
        <v>0.46077083333333307</v>
      </c>
      <c r="K19340">
        <v>0.46077083333333307</v>
      </c>
      <c r="M19340" t="s">
        <v>470</v>
      </c>
    </row>
    <row r="19341" spans="1:13" hidden="1">
      <c r="A19341" t="s">
        <v>304</v>
      </c>
      <c r="B19341" t="s">
        <v>506</v>
      </c>
      <c r="C19341" t="s">
        <v>284</v>
      </c>
      <c r="D19341">
        <v>5.4339259259259316E-2</v>
      </c>
      <c r="E19341">
        <v>5.4339259259259316E-2</v>
      </c>
      <c r="F19341">
        <v>5.4339259259259316E-2</v>
      </c>
      <c r="G19341">
        <v>5.4339259259259316E-2</v>
      </c>
      <c r="H19341">
        <v>5.4339259259259316E-2</v>
      </c>
      <c r="I19341">
        <v>5.4339259259259316E-2</v>
      </c>
      <c r="J19341">
        <v>5.4339259259259316E-2</v>
      </c>
      <c r="K19341">
        <v>5.4339259259259316E-2</v>
      </c>
      <c r="M19341" t="s">
        <v>470</v>
      </c>
    </row>
    <row r="19342" spans="1:13" hidden="1">
      <c r="A19342" t="s">
        <v>304</v>
      </c>
      <c r="B19342" t="s">
        <v>506</v>
      </c>
      <c r="C19342" t="s">
        <v>285</v>
      </c>
      <c r="D19342">
        <v>4.7179487179487157E-3</v>
      </c>
      <c r="E19342">
        <v>4.7179487179487157E-3</v>
      </c>
      <c r="F19342">
        <v>4.7179487179487157E-3</v>
      </c>
      <c r="G19342">
        <v>4.7179487179487157E-3</v>
      </c>
      <c r="H19342">
        <v>4.7179487179487157E-3</v>
      </c>
      <c r="I19342">
        <v>4.7179487179487157E-3</v>
      </c>
      <c r="J19342">
        <v>4.7179487179487157E-3</v>
      </c>
      <c r="K19342">
        <v>4.7179487179487157E-3</v>
      </c>
      <c r="M19342" t="s">
        <v>470</v>
      </c>
    </row>
    <row r="19343" spans="1:13" hidden="1">
      <c r="A19343" t="s">
        <v>304</v>
      </c>
      <c r="B19343" t="s">
        <v>506</v>
      </c>
      <c r="C19343" t="s">
        <v>286</v>
      </c>
      <c r="D19343">
        <v>0.20437545787545794</v>
      </c>
      <c r="E19343">
        <v>0.20437545787545794</v>
      </c>
      <c r="F19343">
        <v>0.20437545787545794</v>
      </c>
      <c r="G19343">
        <v>0.20437545787545794</v>
      </c>
      <c r="H19343">
        <v>0.20437545787545794</v>
      </c>
      <c r="I19343">
        <v>0.20437545787545794</v>
      </c>
      <c r="J19343">
        <v>0.20437545787545794</v>
      </c>
      <c r="K19343">
        <v>0.20437545787545794</v>
      </c>
      <c r="M19343" t="s">
        <v>470</v>
      </c>
    </row>
    <row r="19344" spans="1:13" hidden="1">
      <c r="A19344" t="s">
        <v>304</v>
      </c>
      <c r="B19344" t="s">
        <v>506</v>
      </c>
      <c r="C19344" t="s">
        <v>287</v>
      </c>
      <c r="D19344">
        <v>0.47697802197802269</v>
      </c>
      <c r="E19344">
        <v>0.47697802197802269</v>
      </c>
      <c r="F19344">
        <v>0.47697802197802269</v>
      </c>
      <c r="G19344">
        <v>0.47697802197802269</v>
      </c>
      <c r="H19344">
        <v>0.47697802197802269</v>
      </c>
      <c r="I19344">
        <v>0.47697802197802269</v>
      </c>
      <c r="J19344">
        <v>0.47697802197802269</v>
      </c>
      <c r="K19344">
        <v>0.47697802197802269</v>
      </c>
      <c r="M19344" t="s">
        <v>470</v>
      </c>
    </row>
    <row r="19345" spans="1:13" hidden="1">
      <c r="A19345" t="s">
        <v>304</v>
      </c>
      <c r="B19345" t="s">
        <v>506</v>
      </c>
      <c r="C19345" t="s">
        <v>288</v>
      </c>
      <c r="D19345">
        <v>8.307631257631258E-2</v>
      </c>
      <c r="E19345">
        <v>8.307631257631258E-2</v>
      </c>
      <c r="F19345">
        <v>8.307631257631258E-2</v>
      </c>
      <c r="G19345">
        <v>8.307631257631258E-2</v>
      </c>
      <c r="H19345">
        <v>8.307631257631258E-2</v>
      </c>
      <c r="I19345">
        <v>8.307631257631258E-2</v>
      </c>
      <c r="J19345">
        <v>8.307631257631258E-2</v>
      </c>
      <c r="K19345">
        <v>8.307631257631258E-2</v>
      </c>
      <c r="M19345" t="s">
        <v>470</v>
      </c>
    </row>
    <row r="19346" spans="1:13" hidden="1">
      <c r="A19346" t="s">
        <v>304</v>
      </c>
      <c r="B19346" t="s">
        <v>506</v>
      </c>
      <c r="C19346" t="s">
        <v>289</v>
      </c>
      <c r="D19346">
        <v>2.4864926739926732E-3</v>
      </c>
      <c r="E19346">
        <v>2.4864926739926732E-3</v>
      </c>
      <c r="F19346">
        <v>2.4864926739926732E-3</v>
      </c>
      <c r="G19346">
        <v>2.4864926739926732E-3</v>
      </c>
      <c r="H19346">
        <v>2.4864926739926732E-3</v>
      </c>
      <c r="I19346">
        <v>2.4864926739926732E-3</v>
      </c>
      <c r="J19346">
        <v>2.4864926739926732E-3</v>
      </c>
      <c r="K19346">
        <v>2.4864926739926732E-3</v>
      </c>
      <c r="M19346" t="s">
        <v>470</v>
      </c>
    </row>
    <row r="19347" spans="1:13" hidden="1">
      <c r="A19347" t="s">
        <v>304</v>
      </c>
      <c r="B19347" t="s">
        <v>506</v>
      </c>
      <c r="C19347" t="s">
        <v>290</v>
      </c>
      <c r="D19347">
        <v>0.16449328449328443</v>
      </c>
      <c r="E19347">
        <v>0.16449328449328443</v>
      </c>
      <c r="F19347">
        <v>0.16449328449328443</v>
      </c>
      <c r="G19347">
        <v>0.16449328449328443</v>
      </c>
      <c r="H19347">
        <v>0.16449328449328443</v>
      </c>
      <c r="I19347">
        <v>0.16449328449328443</v>
      </c>
      <c r="J19347">
        <v>0.16449328449328443</v>
      </c>
      <c r="K19347">
        <v>0.16449328449328443</v>
      </c>
      <c r="M19347" t="s">
        <v>470</v>
      </c>
    </row>
    <row r="19348" spans="1:13" hidden="1">
      <c r="A19348" t="s">
        <v>304</v>
      </c>
      <c r="B19348" t="s">
        <v>506</v>
      </c>
      <c r="C19348" t="s">
        <v>291</v>
      </c>
      <c r="D19348">
        <v>0.24441758241758221</v>
      </c>
      <c r="E19348">
        <v>0.24441758241758221</v>
      </c>
      <c r="F19348">
        <v>0.24441758241758221</v>
      </c>
      <c r="G19348">
        <v>0.24441758241758221</v>
      </c>
      <c r="H19348">
        <v>0.24441758241758221</v>
      </c>
      <c r="I19348">
        <v>0.24441758241758221</v>
      </c>
      <c r="J19348">
        <v>0.24441758241758221</v>
      </c>
      <c r="K19348">
        <v>0.24441758241758221</v>
      </c>
      <c r="M19348" t="s">
        <v>470</v>
      </c>
    </row>
    <row r="19349" spans="1:13" hidden="1">
      <c r="A19349" t="s">
        <v>304</v>
      </c>
      <c r="B19349" t="s">
        <v>506</v>
      </c>
      <c r="C19349" t="s">
        <v>292</v>
      </c>
      <c r="D19349">
        <v>8.5692307692307693E-2</v>
      </c>
      <c r="E19349">
        <v>8.5692307692307693E-2</v>
      </c>
      <c r="F19349">
        <v>8.5692307692307693E-2</v>
      </c>
      <c r="G19349">
        <v>8.5692307692307693E-2</v>
      </c>
      <c r="H19349">
        <v>8.5692307692307693E-2</v>
      </c>
      <c r="I19349">
        <v>8.5692307692307693E-2</v>
      </c>
      <c r="J19349">
        <v>8.5692307692307693E-2</v>
      </c>
      <c r="K19349">
        <v>8.5692307692307693E-2</v>
      </c>
      <c r="M19349" t="s">
        <v>470</v>
      </c>
    </row>
    <row r="19350" spans="1:13" hidden="1">
      <c r="A19350" t="s">
        <v>305</v>
      </c>
      <c r="B19350" t="s">
        <v>508</v>
      </c>
      <c r="C19350" t="s">
        <v>278</v>
      </c>
      <c r="D19350">
        <v>1.3596254681647945E-2</v>
      </c>
      <c r="E19350">
        <v>1.3596254681647945E-2</v>
      </c>
      <c r="F19350">
        <v>1.3596254681647945E-2</v>
      </c>
      <c r="G19350">
        <v>1.3596254681647945E-2</v>
      </c>
      <c r="H19350">
        <v>1.3596254681647945E-2</v>
      </c>
      <c r="I19350">
        <v>1.3596254681647945E-2</v>
      </c>
      <c r="J19350">
        <v>1.3596254681647945E-2</v>
      </c>
      <c r="K19350">
        <v>1.3596254681647945E-2</v>
      </c>
    </row>
    <row r="19351" spans="1:13" hidden="1">
      <c r="A19351" t="s">
        <v>305</v>
      </c>
      <c r="B19351" t="s">
        <v>508</v>
      </c>
      <c r="C19351" t="s">
        <v>279</v>
      </c>
      <c r="D19351">
        <v>0.24681273408239712</v>
      </c>
      <c r="E19351">
        <v>0.24681273408239712</v>
      </c>
      <c r="F19351">
        <v>0.24681273408239712</v>
      </c>
      <c r="G19351">
        <v>0.24681273408239712</v>
      </c>
      <c r="H19351">
        <v>0.24681273408239712</v>
      </c>
      <c r="I19351">
        <v>0.24681273408239712</v>
      </c>
      <c r="J19351">
        <v>0.24681273408239712</v>
      </c>
      <c r="K19351">
        <v>0.24681273408239712</v>
      </c>
      <c r="M19351" t="s">
        <v>470</v>
      </c>
    </row>
    <row r="19352" spans="1:13" hidden="1">
      <c r="A19352" t="s">
        <v>305</v>
      </c>
      <c r="B19352" t="s">
        <v>508</v>
      </c>
      <c r="C19352" t="s">
        <v>280</v>
      </c>
      <c r="D19352">
        <v>0.35180430711610489</v>
      </c>
      <c r="E19352">
        <v>0.35180430711610489</v>
      </c>
      <c r="F19352">
        <v>0.35180430711610489</v>
      </c>
      <c r="G19352">
        <v>0.35180430711610489</v>
      </c>
      <c r="H19352">
        <v>0.35180430711610489</v>
      </c>
      <c r="I19352">
        <v>0.35180430711610489</v>
      </c>
      <c r="J19352">
        <v>0.35180430711610489</v>
      </c>
      <c r="K19352">
        <v>0.35180430711610489</v>
      </c>
      <c r="M19352" t="s">
        <v>470</v>
      </c>
    </row>
    <row r="19353" spans="1:13" hidden="1">
      <c r="A19353" t="s">
        <v>305</v>
      </c>
      <c r="B19353" t="s">
        <v>508</v>
      </c>
      <c r="C19353" t="s">
        <v>277</v>
      </c>
      <c r="D19353">
        <v>9.638295880149822E-2</v>
      </c>
      <c r="E19353">
        <v>9.638295880149822E-2</v>
      </c>
      <c r="F19353">
        <v>9.638295880149822E-2</v>
      </c>
      <c r="G19353">
        <v>9.638295880149822E-2</v>
      </c>
      <c r="H19353">
        <v>9.638295880149822E-2</v>
      </c>
      <c r="I19353">
        <v>9.638295880149822E-2</v>
      </c>
      <c r="J19353">
        <v>9.638295880149822E-2</v>
      </c>
      <c r="K19353">
        <v>9.638295880149822E-2</v>
      </c>
      <c r="M19353" t="s">
        <v>470</v>
      </c>
    </row>
    <row r="19354" spans="1:13" hidden="1">
      <c r="A19354" t="s">
        <v>305</v>
      </c>
      <c r="B19354" t="s">
        <v>508</v>
      </c>
      <c r="C19354" t="s">
        <v>281</v>
      </c>
      <c r="D19354">
        <v>6.3370370370370273E-3</v>
      </c>
      <c r="E19354">
        <v>6.3370370370370273E-3</v>
      </c>
      <c r="F19354">
        <v>6.3370370370370273E-3</v>
      </c>
      <c r="G19354">
        <v>6.3370370370370273E-3</v>
      </c>
      <c r="H19354">
        <v>6.3370370370370273E-3</v>
      </c>
      <c r="I19354">
        <v>6.3370370370370273E-3</v>
      </c>
      <c r="J19354">
        <v>6.3370370370370273E-3</v>
      </c>
      <c r="K19354">
        <v>6.3370370370370273E-3</v>
      </c>
      <c r="M19354" t="s">
        <v>470</v>
      </c>
    </row>
    <row r="19355" spans="1:13" hidden="1">
      <c r="A19355" t="s">
        <v>305</v>
      </c>
      <c r="B19355" t="s">
        <v>508</v>
      </c>
      <c r="C19355" t="s">
        <v>282</v>
      </c>
      <c r="D19355">
        <v>0.27936172839506174</v>
      </c>
      <c r="E19355">
        <v>0.27936172839506174</v>
      </c>
      <c r="F19355">
        <v>0.27936172839506174</v>
      </c>
      <c r="G19355">
        <v>0.27936172839506174</v>
      </c>
      <c r="H19355">
        <v>0.27936172839506174</v>
      </c>
      <c r="I19355">
        <v>0.27936172839506174</v>
      </c>
      <c r="J19355">
        <v>0.27936172839506174</v>
      </c>
      <c r="K19355">
        <v>0.27936172839506174</v>
      </c>
      <c r="M19355" t="s">
        <v>470</v>
      </c>
    </row>
    <row r="19356" spans="1:13" hidden="1">
      <c r="A19356" t="s">
        <v>305</v>
      </c>
      <c r="B19356" t="s">
        <v>508</v>
      </c>
      <c r="C19356" t="s">
        <v>283</v>
      </c>
      <c r="D19356">
        <v>0.44145833333333467</v>
      </c>
      <c r="E19356">
        <v>0.44145833333333467</v>
      </c>
      <c r="F19356">
        <v>0.44145833333333467</v>
      </c>
      <c r="G19356">
        <v>0.44145833333333467</v>
      </c>
      <c r="H19356">
        <v>0.44145833333333467</v>
      </c>
      <c r="I19356">
        <v>0.44145833333333467</v>
      </c>
      <c r="J19356">
        <v>0.44145833333333467</v>
      </c>
      <c r="K19356">
        <v>0.44145833333333467</v>
      </c>
      <c r="M19356" t="s">
        <v>470</v>
      </c>
    </row>
    <row r="19357" spans="1:13" hidden="1">
      <c r="A19357" t="s">
        <v>305</v>
      </c>
      <c r="B19357" t="s">
        <v>508</v>
      </c>
      <c r="C19357" t="s">
        <v>284</v>
      </c>
      <c r="D19357">
        <v>2.190148148148147E-2</v>
      </c>
      <c r="E19357">
        <v>2.190148148148147E-2</v>
      </c>
      <c r="F19357">
        <v>2.190148148148147E-2</v>
      </c>
      <c r="G19357">
        <v>2.190148148148147E-2</v>
      </c>
      <c r="H19357">
        <v>2.190148148148147E-2</v>
      </c>
      <c r="I19357">
        <v>2.190148148148147E-2</v>
      </c>
      <c r="J19357">
        <v>2.190148148148147E-2</v>
      </c>
      <c r="K19357">
        <v>2.190148148148147E-2</v>
      </c>
      <c r="M19357" t="s">
        <v>470</v>
      </c>
    </row>
    <row r="19358" spans="1:13" hidden="1">
      <c r="A19358" t="s">
        <v>305</v>
      </c>
      <c r="B19358" t="s">
        <v>508</v>
      </c>
      <c r="C19358" t="s">
        <v>285</v>
      </c>
      <c r="D19358">
        <v>1.7382987382987401E-2</v>
      </c>
      <c r="E19358">
        <v>1.7382987382987401E-2</v>
      </c>
      <c r="F19358">
        <v>1.7382987382987401E-2</v>
      </c>
      <c r="G19358">
        <v>1.7382987382987401E-2</v>
      </c>
      <c r="H19358">
        <v>1.7382987382987401E-2</v>
      </c>
      <c r="I19358">
        <v>1.7382987382987401E-2</v>
      </c>
      <c r="J19358">
        <v>1.7382987382987401E-2</v>
      </c>
      <c r="K19358">
        <v>1.7382987382987401E-2</v>
      </c>
      <c r="M19358" t="s">
        <v>470</v>
      </c>
    </row>
    <row r="19359" spans="1:13" hidden="1">
      <c r="A19359" t="s">
        <v>305</v>
      </c>
      <c r="B19359" t="s">
        <v>508</v>
      </c>
      <c r="C19359" t="s">
        <v>286</v>
      </c>
      <c r="D19359">
        <v>0.31232967032966996</v>
      </c>
      <c r="E19359">
        <v>0.31232967032966996</v>
      </c>
      <c r="F19359">
        <v>0.31232967032966996</v>
      </c>
      <c r="G19359">
        <v>0.31232967032966996</v>
      </c>
      <c r="H19359">
        <v>0.31232967032966996</v>
      </c>
      <c r="I19359">
        <v>0.31232967032966996</v>
      </c>
      <c r="J19359">
        <v>0.31232967032966996</v>
      </c>
      <c r="K19359">
        <v>0.31232967032966996</v>
      </c>
      <c r="M19359" t="s">
        <v>470</v>
      </c>
    </row>
    <row r="19360" spans="1:13" hidden="1">
      <c r="A19360" t="s">
        <v>305</v>
      </c>
      <c r="B19360" t="s">
        <v>508</v>
      </c>
      <c r="C19360" t="s">
        <v>287</v>
      </c>
      <c r="D19360">
        <v>0.45427995813710098</v>
      </c>
      <c r="E19360">
        <v>0.45427995813710098</v>
      </c>
      <c r="F19360">
        <v>0.45427995813710098</v>
      </c>
      <c r="G19360">
        <v>0.45427995813710098</v>
      </c>
      <c r="H19360">
        <v>0.45427995813710098</v>
      </c>
      <c r="I19360">
        <v>0.45427995813710098</v>
      </c>
      <c r="J19360">
        <v>0.45427995813710098</v>
      </c>
      <c r="K19360">
        <v>0.45427995813710098</v>
      </c>
      <c r="M19360" t="s">
        <v>470</v>
      </c>
    </row>
    <row r="19361" spans="1:13" hidden="1">
      <c r="A19361" t="s">
        <v>305</v>
      </c>
      <c r="B19361" t="s">
        <v>508</v>
      </c>
      <c r="C19361" t="s">
        <v>288</v>
      </c>
      <c r="D19361">
        <v>3.9283272283272254E-2</v>
      </c>
      <c r="E19361">
        <v>3.9283272283272254E-2</v>
      </c>
      <c r="F19361">
        <v>3.9283272283272254E-2</v>
      </c>
      <c r="G19361">
        <v>3.9283272283272254E-2</v>
      </c>
      <c r="H19361">
        <v>3.9283272283272254E-2</v>
      </c>
      <c r="I19361">
        <v>3.9283272283272254E-2</v>
      </c>
      <c r="J19361">
        <v>3.9283272283272254E-2</v>
      </c>
      <c r="K19361">
        <v>3.9283272283272254E-2</v>
      </c>
      <c r="M19361" t="s">
        <v>470</v>
      </c>
    </row>
    <row r="19362" spans="1:13" hidden="1">
      <c r="A19362" t="s">
        <v>305</v>
      </c>
      <c r="B19362" t="s">
        <v>508</v>
      </c>
      <c r="C19362" t="s">
        <v>289</v>
      </c>
      <c r="D19362">
        <v>7.6563644688644713E-3</v>
      </c>
      <c r="E19362">
        <v>7.6563644688644713E-3</v>
      </c>
      <c r="F19362">
        <v>7.6563644688644713E-3</v>
      </c>
      <c r="G19362">
        <v>7.6563644688644713E-3</v>
      </c>
      <c r="H19362">
        <v>7.6563644688644713E-3</v>
      </c>
      <c r="I19362">
        <v>7.6563644688644713E-3</v>
      </c>
      <c r="J19362">
        <v>7.6563644688644713E-3</v>
      </c>
      <c r="K19362">
        <v>7.6563644688644713E-3</v>
      </c>
      <c r="M19362" t="s">
        <v>470</v>
      </c>
    </row>
    <row r="19363" spans="1:13" hidden="1">
      <c r="A19363" t="s">
        <v>305</v>
      </c>
      <c r="B19363" t="s">
        <v>508</v>
      </c>
      <c r="C19363" t="s">
        <v>290</v>
      </c>
      <c r="D19363">
        <v>0.24609279609279597</v>
      </c>
      <c r="E19363">
        <v>0.24609279609279597</v>
      </c>
      <c r="F19363">
        <v>0.24609279609279597</v>
      </c>
      <c r="G19363">
        <v>0.24609279609279597</v>
      </c>
      <c r="H19363">
        <v>0.24609279609279597</v>
      </c>
      <c r="I19363">
        <v>0.24609279609279597</v>
      </c>
      <c r="J19363">
        <v>0.24609279609279597</v>
      </c>
      <c r="K19363">
        <v>0.24609279609279597</v>
      </c>
      <c r="M19363" t="s">
        <v>470</v>
      </c>
    </row>
    <row r="19364" spans="1:13" hidden="1">
      <c r="A19364" t="s">
        <v>305</v>
      </c>
      <c r="B19364" t="s">
        <v>508</v>
      </c>
      <c r="C19364" t="s">
        <v>291</v>
      </c>
      <c r="D19364">
        <v>0.2354126984126983</v>
      </c>
      <c r="E19364">
        <v>0.2354126984126983</v>
      </c>
      <c r="F19364">
        <v>0.2354126984126983</v>
      </c>
      <c r="G19364">
        <v>0.2354126984126983</v>
      </c>
      <c r="H19364">
        <v>0.2354126984126983</v>
      </c>
      <c r="I19364">
        <v>0.2354126984126983</v>
      </c>
      <c r="J19364">
        <v>0.2354126984126983</v>
      </c>
      <c r="K19364">
        <v>0.2354126984126983</v>
      </c>
      <c r="M19364" t="s">
        <v>470</v>
      </c>
    </row>
    <row r="19365" spans="1:13" hidden="1">
      <c r="A19365" t="s">
        <v>305</v>
      </c>
      <c r="B19365" t="s">
        <v>508</v>
      </c>
      <c r="C19365" t="s">
        <v>292</v>
      </c>
      <c r="D19365">
        <v>3.9450549450549439E-2</v>
      </c>
      <c r="E19365">
        <v>3.9450549450549439E-2</v>
      </c>
      <c r="F19365">
        <v>3.9450549450549439E-2</v>
      </c>
      <c r="G19365">
        <v>3.9450549450549439E-2</v>
      </c>
      <c r="H19365">
        <v>3.9450549450549439E-2</v>
      </c>
      <c r="I19365">
        <v>3.9450549450549439E-2</v>
      </c>
      <c r="J19365">
        <v>3.9450549450549439E-2</v>
      </c>
      <c r="K19365">
        <v>3.9450549450549439E-2</v>
      </c>
      <c r="M19365" t="s">
        <v>470</v>
      </c>
    </row>
    <row r="19366" spans="1:13" hidden="1">
      <c r="A19366" t="s">
        <v>305</v>
      </c>
      <c r="B19366" t="s">
        <v>506</v>
      </c>
      <c r="C19366" t="s">
        <v>278</v>
      </c>
      <c r="D19366">
        <v>1.3596254681647945E-2</v>
      </c>
      <c r="E19366">
        <v>1.3596254681647945E-2</v>
      </c>
      <c r="F19366">
        <v>1.3596254681647945E-2</v>
      </c>
      <c r="G19366">
        <v>1.3596254681647945E-2</v>
      </c>
      <c r="H19366">
        <v>1.3596254681647945E-2</v>
      </c>
      <c r="I19366">
        <v>1.3596254681647945E-2</v>
      </c>
      <c r="J19366">
        <v>1.3596254681647945E-2</v>
      </c>
      <c r="K19366">
        <v>1.3596254681647945E-2</v>
      </c>
    </row>
    <row r="19367" spans="1:13" hidden="1">
      <c r="A19367" t="s">
        <v>305</v>
      </c>
      <c r="B19367" t="s">
        <v>506</v>
      </c>
      <c r="C19367" t="s">
        <v>279</v>
      </c>
      <c r="D19367">
        <v>0.24681273408239712</v>
      </c>
      <c r="E19367">
        <v>0.24681273408239712</v>
      </c>
      <c r="F19367">
        <v>0.24681273408239712</v>
      </c>
      <c r="G19367">
        <v>0.24681273408239712</v>
      </c>
      <c r="H19367">
        <v>0.24681273408239712</v>
      </c>
      <c r="I19367">
        <v>0.24681273408239712</v>
      </c>
      <c r="J19367">
        <v>0.24681273408239712</v>
      </c>
      <c r="K19367">
        <v>0.24681273408239712</v>
      </c>
      <c r="M19367" t="s">
        <v>470</v>
      </c>
    </row>
    <row r="19368" spans="1:13" hidden="1">
      <c r="A19368" t="s">
        <v>305</v>
      </c>
      <c r="B19368" t="s">
        <v>506</v>
      </c>
      <c r="C19368" t="s">
        <v>280</v>
      </c>
      <c r="D19368">
        <v>0.35180430711610489</v>
      </c>
      <c r="E19368">
        <v>0.35180430711610489</v>
      </c>
      <c r="F19368">
        <v>0.35180430711610489</v>
      </c>
      <c r="G19368">
        <v>0.35180430711610489</v>
      </c>
      <c r="H19368">
        <v>0.35180430711610489</v>
      </c>
      <c r="I19368">
        <v>0.35180430711610489</v>
      </c>
      <c r="J19368">
        <v>0.35180430711610489</v>
      </c>
      <c r="K19368">
        <v>0.35180430711610489</v>
      </c>
      <c r="M19368" t="s">
        <v>470</v>
      </c>
    </row>
    <row r="19369" spans="1:13" hidden="1">
      <c r="A19369" t="s">
        <v>305</v>
      </c>
      <c r="B19369" t="s">
        <v>506</v>
      </c>
      <c r="C19369" t="s">
        <v>277</v>
      </c>
      <c r="D19369">
        <v>9.638295880149822E-2</v>
      </c>
      <c r="E19369">
        <v>9.638295880149822E-2</v>
      </c>
      <c r="F19369">
        <v>9.638295880149822E-2</v>
      </c>
      <c r="G19369">
        <v>9.638295880149822E-2</v>
      </c>
      <c r="H19369">
        <v>9.638295880149822E-2</v>
      </c>
      <c r="I19369">
        <v>9.638295880149822E-2</v>
      </c>
      <c r="J19369">
        <v>9.638295880149822E-2</v>
      </c>
      <c r="K19369">
        <v>9.638295880149822E-2</v>
      </c>
      <c r="M19369" t="s">
        <v>470</v>
      </c>
    </row>
    <row r="19370" spans="1:13" hidden="1">
      <c r="A19370" t="s">
        <v>305</v>
      </c>
      <c r="B19370" t="s">
        <v>506</v>
      </c>
      <c r="C19370" t="s">
        <v>281</v>
      </c>
      <c r="D19370">
        <v>6.3370370370370273E-3</v>
      </c>
      <c r="E19370">
        <v>6.3370370370370273E-3</v>
      </c>
      <c r="F19370">
        <v>6.3370370370370273E-3</v>
      </c>
      <c r="G19370">
        <v>6.3370370370370273E-3</v>
      </c>
      <c r="H19370">
        <v>6.3370370370370273E-3</v>
      </c>
      <c r="I19370">
        <v>6.3370370370370273E-3</v>
      </c>
      <c r="J19370">
        <v>6.3370370370370273E-3</v>
      </c>
      <c r="K19370">
        <v>6.3370370370370273E-3</v>
      </c>
      <c r="M19370" t="s">
        <v>470</v>
      </c>
    </row>
    <row r="19371" spans="1:13" hidden="1">
      <c r="A19371" t="s">
        <v>305</v>
      </c>
      <c r="B19371" t="s">
        <v>506</v>
      </c>
      <c r="C19371" t="s">
        <v>282</v>
      </c>
      <c r="D19371">
        <v>0.27936172839506174</v>
      </c>
      <c r="E19371">
        <v>0.27936172839506174</v>
      </c>
      <c r="F19371">
        <v>0.27936172839506174</v>
      </c>
      <c r="G19371">
        <v>0.27936172839506174</v>
      </c>
      <c r="H19371">
        <v>0.27936172839506174</v>
      </c>
      <c r="I19371">
        <v>0.27936172839506174</v>
      </c>
      <c r="J19371">
        <v>0.27936172839506174</v>
      </c>
      <c r="K19371">
        <v>0.27936172839506174</v>
      </c>
      <c r="M19371" t="s">
        <v>470</v>
      </c>
    </row>
    <row r="19372" spans="1:13" hidden="1">
      <c r="A19372" t="s">
        <v>305</v>
      </c>
      <c r="B19372" t="s">
        <v>506</v>
      </c>
      <c r="C19372" t="s">
        <v>283</v>
      </c>
      <c r="D19372">
        <v>0.44145833333333467</v>
      </c>
      <c r="E19372">
        <v>0.44145833333333467</v>
      </c>
      <c r="F19372">
        <v>0.44145833333333467</v>
      </c>
      <c r="G19372">
        <v>0.44145833333333467</v>
      </c>
      <c r="H19372">
        <v>0.44145833333333467</v>
      </c>
      <c r="I19372">
        <v>0.44145833333333467</v>
      </c>
      <c r="J19372">
        <v>0.44145833333333467</v>
      </c>
      <c r="K19372">
        <v>0.44145833333333467</v>
      </c>
      <c r="M19372" t="s">
        <v>470</v>
      </c>
    </row>
    <row r="19373" spans="1:13" hidden="1">
      <c r="A19373" t="s">
        <v>305</v>
      </c>
      <c r="B19373" t="s">
        <v>506</v>
      </c>
      <c r="C19373" t="s">
        <v>284</v>
      </c>
      <c r="D19373">
        <v>2.190148148148147E-2</v>
      </c>
      <c r="E19373">
        <v>2.190148148148147E-2</v>
      </c>
      <c r="F19373">
        <v>2.190148148148147E-2</v>
      </c>
      <c r="G19373">
        <v>2.190148148148147E-2</v>
      </c>
      <c r="H19373">
        <v>2.190148148148147E-2</v>
      </c>
      <c r="I19373">
        <v>2.190148148148147E-2</v>
      </c>
      <c r="J19373">
        <v>2.190148148148147E-2</v>
      </c>
      <c r="K19373">
        <v>2.190148148148147E-2</v>
      </c>
      <c r="M19373" t="s">
        <v>470</v>
      </c>
    </row>
    <row r="19374" spans="1:13" hidden="1">
      <c r="A19374" t="s">
        <v>305</v>
      </c>
      <c r="B19374" t="s">
        <v>506</v>
      </c>
      <c r="C19374" t="s">
        <v>285</v>
      </c>
      <c r="D19374">
        <v>1.7382987382987401E-2</v>
      </c>
      <c r="E19374">
        <v>1.7382987382987401E-2</v>
      </c>
      <c r="F19374">
        <v>1.7382987382987401E-2</v>
      </c>
      <c r="G19374">
        <v>1.7382987382987401E-2</v>
      </c>
      <c r="H19374">
        <v>1.7382987382987401E-2</v>
      </c>
      <c r="I19374">
        <v>1.7382987382987401E-2</v>
      </c>
      <c r="J19374">
        <v>1.7382987382987401E-2</v>
      </c>
      <c r="K19374">
        <v>1.7382987382987401E-2</v>
      </c>
      <c r="M19374" t="s">
        <v>470</v>
      </c>
    </row>
    <row r="19375" spans="1:13" hidden="1">
      <c r="A19375" t="s">
        <v>305</v>
      </c>
      <c r="B19375" t="s">
        <v>506</v>
      </c>
      <c r="C19375" t="s">
        <v>286</v>
      </c>
      <c r="D19375">
        <v>0.31232967032966996</v>
      </c>
      <c r="E19375">
        <v>0.31232967032966996</v>
      </c>
      <c r="F19375">
        <v>0.31232967032966996</v>
      </c>
      <c r="G19375">
        <v>0.31232967032966996</v>
      </c>
      <c r="H19375">
        <v>0.31232967032966996</v>
      </c>
      <c r="I19375">
        <v>0.31232967032966996</v>
      </c>
      <c r="J19375">
        <v>0.31232967032966996</v>
      </c>
      <c r="K19375">
        <v>0.31232967032966996</v>
      </c>
      <c r="M19375" t="s">
        <v>470</v>
      </c>
    </row>
    <row r="19376" spans="1:13" hidden="1">
      <c r="A19376" t="s">
        <v>305</v>
      </c>
      <c r="B19376" t="s">
        <v>506</v>
      </c>
      <c r="C19376" t="s">
        <v>287</v>
      </c>
      <c r="D19376">
        <v>0.45427995813710098</v>
      </c>
      <c r="E19376">
        <v>0.45427995813710098</v>
      </c>
      <c r="F19376">
        <v>0.45427995813710098</v>
      </c>
      <c r="G19376">
        <v>0.45427995813710098</v>
      </c>
      <c r="H19376">
        <v>0.45427995813710098</v>
      </c>
      <c r="I19376">
        <v>0.45427995813710098</v>
      </c>
      <c r="J19376">
        <v>0.45427995813710098</v>
      </c>
      <c r="K19376">
        <v>0.45427995813710098</v>
      </c>
      <c r="M19376" t="s">
        <v>470</v>
      </c>
    </row>
    <row r="19377" spans="1:13" hidden="1">
      <c r="A19377" t="s">
        <v>305</v>
      </c>
      <c r="B19377" t="s">
        <v>506</v>
      </c>
      <c r="C19377" t="s">
        <v>288</v>
      </c>
      <c r="D19377">
        <v>3.9283272283272254E-2</v>
      </c>
      <c r="E19377">
        <v>3.9283272283272254E-2</v>
      </c>
      <c r="F19377">
        <v>3.9283272283272254E-2</v>
      </c>
      <c r="G19377">
        <v>3.9283272283272254E-2</v>
      </c>
      <c r="H19377">
        <v>3.9283272283272254E-2</v>
      </c>
      <c r="I19377">
        <v>3.9283272283272254E-2</v>
      </c>
      <c r="J19377">
        <v>3.9283272283272254E-2</v>
      </c>
      <c r="K19377">
        <v>3.9283272283272254E-2</v>
      </c>
      <c r="M19377" t="s">
        <v>470</v>
      </c>
    </row>
    <row r="19378" spans="1:13" hidden="1">
      <c r="A19378" t="s">
        <v>305</v>
      </c>
      <c r="B19378" t="s">
        <v>506</v>
      </c>
      <c r="C19378" t="s">
        <v>289</v>
      </c>
      <c r="D19378">
        <v>7.6563644688644713E-3</v>
      </c>
      <c r="E19378">
        <v>7.6563644688644713E-3</v>
      </c>
      <c r="F19378">
        <v>7.6563644688644713E-3</v>
      </c>
      <c r="G19378">
        <v>7.6563644688644713E-3</v>
      </c>
      <c r="H19378">
        <v>7.6563644688644713E-3</v>
      </c>
      <c r="I19378">
        <v>7.6563644688644713E-3</v>
      </c>
      <c r="J19378">
        <v>7.6563644688644713E-3</v>
      </c>
      <c r="K19378">
        <v>7.6563644688644713E-3</v>
      </c>
      <c r="M19378" t="s">
        <v>470</v>
      </c>
    </row>
    <row r="19379" spans="1:13" hidden="1">
      <c r="A19379" t="s">
        <v>305</v>
      </c>
      <c r="B19379" t="s">
        <v>506</v>
      </c>
      <c r="C19379" t="s">
        <v>290</v>
      </c>
      <c r="D19379">
        <v>0.24609279609279597</v>
      </c>
      <c r="E19379">
        <v>0.24609279609279597</v>
      </c>
      <c r="F19379">
        <v>0.24609279609279597</v>
      </c>
      <c r="G19379">
        <v>0.24609279609279597</v>
      </c>
      <c r="H19379">
        <v>0.24609279609279597</v>
      </c>
      <c r="I19379">
        <v>0.24609279609279597</v>
      </c>
      <c r="J19379">
        <v>0.24609279609279597</v>
      </c>
      <c r="K19379">
        <v>0.24609279609279597</v>
      </c>
      <c r="M19379" t="s">
        <v>470</v>
      </c>
    </row>
    <row r="19380" spans="1:13" hidden="1">
      <c r="A19380" t="s">
        <v>305</v>
      </c>
      <c r="B19380" t="s">
        <v>506</v>
      </c>
      <c r="C19380" t="s">
        <v>291</v>
      </c>
      <c r="D19380">
        <v>0.2354126984126983</v>
      </c>
      <c r="E19380">
        <v>0.2354126984126983</v>
      </c>
      <c r="F19380">
        <v>0.2354126984126983</v>
      </c>
      <c r="G19380">
        <v>0.2354126984126983</v>
      </c>
      <c r="H19380">
        <v>0.2354126984126983</v>
      </c>
      <c r="I19380">
        <v>0.2354126984126983</v>
      </c>
      <c r="J19380">
        <v>0.2354126984126983</v>
      </c>
      <c r="K19380">
        <v>0.2354126984126983</v>
      </c>
      <c r="M19380" t="s">
        <v>470</v>
      </c>
    </row>
    <row r="19381" spans="1:13" hidden="1">
      <c r="A19381" t="s">
        <v>305</v>
      </c>
      <c r="B19381" t="s">
        <v>506</v>
      </c>
      <c r="C19381" t="s">
        <v>292</v>
      </c>
      <c r="D19381">
        <v>3.9450549450549439E-2</v>
      </c>
      <c r="E19381">
        <v>3.9450549450549439E-2</v>
      </c>
      <c r="F19381">
        <v>3.9450549450549439E-2</v>
      </c>
      <c r="G19381">
        <v>3.9450549450549439E-2</v>
      </c>
      <c r="H19381">
        <v>3.9450549450549439E-2</v>
      </c>
      <c r="I19381">
        <v>3.9450549450549439E-2</v>
      </c>
      <c r="J19381">
        <v>3.9450549450549439E-2</v>
      </c>
      <c r="K19381">
        <v>3.9450549450549439E-2</v>
      </c>
      <c r="M19381" t="s">
        <v>470</v>
      </c>
    </row>
    <row r="19382" spans="1:13" hidden="1">
      <c r="A19382" t="s">
        <v>306</v>
      </c>
      <c r="B19382" t="s">
        <v>508</v>
      </c>
      <c r="C19382" t="s">
        <v>278</v>
      </c>
      <c r="D19382">
        <v>7.2712680577849149E-3</v>
      </c>
      <c r="E19382">
        <v>7.2712680577849149E-3</v>
      </c>
      <c r="F19382">
        <v>7.2712680577849149E-3</v>
      </c>
      <c r="G19382">
        <v>7.2712680577849149E-3</v>
      </c>
      <c r="H19382">
        <v>7.2712680577849149E-3</v>
      </c>
      <c r="I19382">
        <v>7.2712680577849149E-3</v>
      </c>
      <c r="J19382">
        <v>7.2712680577849149E-3</v>
      </c>
      <c r="K19382">
        <v>7.2712680577849149E-3</v>
      </c>
    </row>
    <row r="19383" spans="1:13" hidden="1">
      <c r="A19383" t="s">
        <v>306</v>
      </c>
      <c r="B19383" t="s">
        <v>508</v>
      </c>
      <c r="C19383" t="s">
        <v>279</v>
      </c>
      <c r="D19383">
        <v>0.12356982343499212</v>
      </c>
      <c r="E19383">
        <v>0.12356982343499212</v>
      </c>
      <c r="F19383">
        <v>0.12356982343499212</v>
      </c>
      <c r="G19383">
        <v>0.12356982343499212</v>
      </c>
      <c r="H19383">
        <v>0.12356982343499212</v>
      </c>
      <c r="I19383">
        <v>0.12356982343499212</v>
      </c>
      <c r="J19383">
        <v>0.12356982343499212</v>
      </c>
      <c r="K19383">
        <v>0.12356982343499212</v>
      </c>
      <c r="M19383" t="s">
        <v>470</v>
      </c>
    </row>
    <row r="19384" spans="1:13" hidden="1">
      <c r="A19384" t="s">
        <v>306</v>
      </c>
      <c r="B19384" t="s">
        <v>508</v>
      </c>
      <c r="C19384" t="s">
        <v>280</v>
      </c>
      <c r="D19384">
        <v>0.17823394863563372</v>
      </c>
      <c r="E19384">
        <v>0.17823394863563372</v>
      </c>
      <c r="F19384">
        <v>0.17823394863563372</v>
      </c>
      <c r="G19384">
        <v>0.17823394863563372</v>
      </c>
      <c r="H19384">
        <v>0.17823394863563372</v>
      </c>
      <c r="I19384">
        <v>0.17823394863563372</v>
      </c>
      <c r="J19384">
        <v>0.17823394863563372</v>
      </c>
      <c r="K19384">
        <v>0.17823394863563372</v>
      </c>
      <c r="M19384" t="s">
        <v>470</v>
      </c>
    </row>
    <row r="19385" spans="1:13" hidden="1">
      <c r="A19385" t="s">
        <v>306</v>
      </c>
      <c r="B19385" t="s">
        <v>508</v>
      </c>
      <c r="C19385" t="s">
        <v>277</v>
      </c>
      <c r="D19385">
        <v>4.8514446227929442E-2</v>
      </c>
      <c r="E19385">
        <v>4.8514446227929442E-2</v>
      </c>
      <c r="F19385">
        <v>4.8514446227929442E-2</v>
      </c>
      <c r="G19385">
        <v>4.8514446227929442E-2</v>
      </c>
      <c r="H19385">
        <v>4.8514446227929442E-2</v>
      </c>
      <c r="I19385">
        <v>4.8514446227929442E-2</v>
      </c>
      <c r="J19385">
        <v>4.8514446227929442E-2</v>
      </c>
      <c r="K19385">
        <v>4.8514446227929442E-2</v>
      </c>
      <c r="M19385" t="s">
        <v>470</v>
      </c>
    </row>
    <row r="19386" spans="1:13" hidden="1">
      <c r="A19386" t="s">
        <v>306</v>
      </c>
      <c r="B19386" t="s">
        <v>508</v>
      </c>
      <c r="C19386" t="s">
        <v>281</v>
      </c>
      <c r="D19386">
        <v>1.0865674603174611E-2</v>
      </c>
      <c r="E19386">
        <v>1.0865674603174611E-2</v>
      </c>
      <c r="F19386">
        <v>1.0865674603174611E-2</v>
      </c>
      <c r="G19386">
        <v>1.0865674603174611E-2</v>
      </c>
      <c r="H19386">
        <v>1.0865674603174611E-2</v>
      </c>
      <c r="I19386">
        <v>1.0865674603174611E-2</v>
      </c>
      <c r="J19386">
        <v>1.0865674603174611E-2</v>
      </c>
      <c r="K19386">
        <v>1.0865674603174611E-2</v>
      </c>
      <c r="M19386" t="s">
        <v>470</v>
      </c>
    </row>
    <row r="19387" spans="1:13" hidden="1">
      <c r="A19387" t="s">
        <v>306</v>
      </c>
      <c r="B19387" t="s">
        <v>508</v>
      </c>
      <c r="C19387" t="s">
        <v>282</v>
      </c>
      <c r="D19387">
        <v>0.25717936507936534</v>
      </c>
      <c r="E19387">
        <v>0.25717936507936534</v>
      </c>
      <c r="F19387">
        <v>0.25717936507936534</v>
      </c>
      <c r="G19387">
        <v>0.25717936507936534</v>
      </c>
      <c r="H19387">
        <v>0.25717936507936534</v>
      </c>
      <c r="I19387">
        <v>0.25717936507936534</v>
      </c>
      <c r="J19387">
        <v>0.25717936507936534</v>
      </c>
      <c r="K19387">
        <v>0.25717936507936534</v>
      </c>
      <c r="M19387" t="s">
        <v>470</v>
      </c>
    </row>
    <row r="19388" spans="1:13" hidden="1">
      <c r="A19388" t="s">
        <v>306</v>
      </c>
      <c r="B19388" t="s">
        <v>508</v>
      </c>
      <c r="C19388" t="s">
        <v>283</v>
      </c>
      <c r="D19388">
        <v>0.41101369047619002</v>
      </c>
      <c r="E19388">
        <v>0.41101369047619002</v>
      </c>
      <c r="F19388">
        <v>0.41101369047619002</v>
      </c>
      <c r="G19388">
        <v>0.41101369047619002</v>
      </c>
      <c r="H19388">
        <v>0.41101369047619002</v>
      </c>
      <c r="I19388">
        <v>0.41101369047619002</v>
      </c>
      <c r="J19388">
        <v>0.41101369047619002</v>
      </c>
      <c r="K19388">
        <v>0.41101369047619002</v>
      </c>
      <c r="M19388" t="s">
        <v>470</v>
      </c>
    </row>
    <row r="19389" spans="1:13" hidden="1">
      <c r="A19389" t="s">
        <v>306</v>
      </c>
      <c r="B19389" t="s">
        <v>508</v>
      </c>
      <c r="C19389" t="s">
        <v>284</v>
      </c>
      <c r="D19389">
        <v>3.4575238095238221E-2</v>
      </c>
      <c r="E19389">
        <v>3.4575238095238221E-2</v>
      </c>
      <c r="F19389">
        <v>3.4575238095238221E-2</v>
      </c>
      <c r="G19389">
        <v>3.4575238095238221E-2</v>
      </c>
      <c r="H19389">
        <v>3.4575238095238221E-2</v>
      </c>
      <c r="I19389">
        <v>3.4575238095238221E-2</v>
      </c>
      <c r="J19389">
        <v>3.4575238095238221E-2</v>
      </c>
      <c r="K19389">
        <v>3.4575238095238221E-2</v>
      </c>
      <c r="M19389" t="s">
        <v>470</v>
      </c>
    </row>
    <row r="19390" spans="1:13" hidden="1">
      <c r="A19390" t="s">
        <v>306</v>
      </c>
      <c r="B19390" t="s">
        <v>508</v>
      </c>
      <c r="C19390" t="s">
        <v>285</v>
      </c>
      <c r="D19390">
        <v>2.0339438339438416E-2</v>
      </c>
      <c r="E19390">
        <v>2.0339438339438416E-2</v>
      </c>
      <c r="F19390">
        <v>2.0339438339438416E-2</v>
      </c>
      <c r="G19390">
        <v>2.0339438339438416E-2</v>
      </c>
      <c r="H19390">
        <v>2.0339438339438416E-2</v>
      </c>
      <c r="I19390">
        <v>2.0339438339438416E-2</v>
      </c>
      <c r="J19390">
        <v>2.0339438339438416E-2</v>
      </c>
      <c r="K19390">
        <v>2.0339438339438416E-2</v>
      </c>
      <c r="M19390" t="s">
        <v>470</v>
      </c>
    </row>
    <row r="19391" spans="1:13" hidden="1">
      <c r="A19391" t="s">
        <v>306</v>
      </c>
      <c r="B19391" t="s">
        <v>508</v>
      </c>
      <c r="C19391" t="s">
        <v>286</v>
      </c>
      <c r="D19391">
        <v>0.28687990580847722</v>
      </c>
      <c r="E19391">
        <v>0.28687990580847722</v>
      </c>
      <c r="F19391">
        <v>0.28687990580847722</v>
      </c>
      <c r="G19391">
        <v>0.28687990580847722</v>
      </c>
      <c r="H19391">
        <v>0.28687990580847722</v>
      </c>
      <c r="I19391">
        <v>0.28687990580847722</v>
      </c>
      <c r="J19391">
        <v>0.28687990580847722</v>
      </c>
      <c r="K19391">
        <v>0.28687990580847722</v>
      </c>
      <c r="M19391" t="s">
        <v>470</v>
      </c>
    </row>
    <row r="19392" spans="1:13" hidden="1">
      <c r="A19392" t="s">
        <v>306</v>
      </c>
      <c r="B19392" t="s">
        <v>508</v>
      </c>
      <c r="C19392" t="s">
        <v>287</v>
      </c>
      <c r="D19392">
        <v>0.43024377663153074</v>
      </c>
      <c r="E19392">
        <v>0.43024377663153074</v>
      </c>
      <c r="F19392">
        <v>0.43024377663153074</v>
      </c>
      <c r="G19392">
        <v>0.43024377663153074</v>
      </c>
      <c r="H19392">
        <v>0.43024377663153074</v>
      </c>
      <c r="I19392">
        <v>0.43024377663153074</v>
      </c>
      <c r="J19392">
        <v>0.43024377663153074</v>
      </c>
      <c r="K19392">
        <v>0.43024377663153074</v>
      </c>
      <c r="M19392" t="s">
        <v>470</v>
      </c>
    </row>
    <row r="19393" spans="1:13" hidden="1">
      <c r="A19393" t="s">
        <v>306</v>
      </c>
      <c r="B19393" t="s">
        <v>508</v>
      </c>
      <c r="C19393" t="s">
        <v>288</v>
      </c>
      <c r="D19393">
        <v>5.1695185766614263E-2</v>
      </c>
      <c r="E19393">
        <v>5.1695185766614263E-2</v>
      </c>
      <c r="F19393">
        <v>5.1695185766614263E-2</v>
      </c>
      <c r="G19393">
        <v>5.1695185766614263E-2</v>
      </c>
      <c r="H19393">
        <v>5.1695185766614263E-2</v>
      </c>
      <c r="I19393">
        <v>5.1695185766614263E-2</v>
      </c>
      <c r="J19393">
        <v>5.1695185766614263E-2</v>
      </c>
      <c r="K19393">
        <v>5.1695185766614263E-2</v>
      </c>
      <c r="M19393" t="s">
        <v>470</v>
      </c>
    </row>
    <row r="19394" spans="1:13" hidden="1">
      <c r="A19394" t="s">
        <v>306</v>
      </c>
      <c r="B19394" t="s">
        <v>508</v>
      </c>
      <c r="C19394" t="s">
        <v>289</v>
      </c>
      <c r="D19394">
        <v>2.3305533751962304E-3</v>
      </c>
      <c r="E19394">
        <v>2.3305533751962304E-3</v>
      </c>
      <c r="F19394">
        <v>2.3305533751962304E-3</v>
      </c>
      <c r="G19394">
        <v>2.3305533751962304E-3</v>
      </c>
      <c r="H19394">
        <v>2.3305533751962304E-3</v>
      </c>
      <c r="I19394">
        <v>2.3305533751962304E-3</v>
      </c>
      <c r="J19394">
        <v>2.3305533751962304E-3</v>
      </c>
      <c r="K19394">
        <v>2.3305533751962304E-3</v>
      </c>
      <c r="M19394" t="s">
        <v>470</v>
      </c>
    </row>
    <row r="19395" spans="1:13" hidden="1">
      <c r="A19395" t="s">
        <v>306</v>
      </c>
      <c r="B19395" t="s">
        <v>508</v>
      </c>
      <c r="C19395" t="s">
        <v>290</v>
      </c>
      <c r="D19395">
        <v>9.7037153322867456E-2</v>
      </c>
      <c r="E19395">
        <v>9.7037153322867456E-2</v>
      </c>
      <c r="F19395">
        <v>9.7037153322867456E-2</v>
      </c>
      <c r="G19395">
        <v>9.7037153322867456E-2</v>
      </c>
      <c r="H19395">
        <v>9.7037153322867456E-2</v>
      </c>
      <c r="I19395">
        <v>9.7037153322867456E-2</v>
      </c>
      <c r="J19395">
        <v>9.7037153322867456E-2</v>
      </c>
      <c r="K19395">
        <v>9.7037153322867456E-2</v>
      </c>
      <c r="M19395" t="s">
        <v>470</v>
      </c>
    </row>
    <row r="19396" spans="1:13" hidden="1">
      <c r="A19396" t="s">
        <v>306</v>
      </c>
      <c r="B19396" t="s">
        <v>508</v>
      </c>
      <c r="C19396" t="s">
        <v>291</v>
      </c>
      <c r="D19396">
        <v>9.3419152276295075E-2</v>
      </c>
      <c r="E19396">
        <v>9.3419152276295075E-2</v>
      </c>
      <c r="F19396">
        <v>9.3419152276295075E-2</v>
      </c>
      <c r="G19396">
        <v>9.3419152276295075E-2</v>
      </c>
      <c r="H19396">
        <v>9.3419152276295075E-2</v>
      </c>
      <c r="I19396">
        <v>9.3419152276295075E-2</v>
      </c>
      <c r="J19396">
        <v>9.3419152276295075E-2</v>
      </c>
      <c r="K19396">
        <v>9.3419152276295075E-2</v>
      </c>
      <c r="M19396" t="s">
        <v>470</v>
      </c>
    </row>
    <row r="19397" spans="1:13" hidden="1">
      <c r="A19397" t="s">
        <v>306</v>
      </c>
      <c r="B19397" t="s">
        <v>508</v>
      </c>
      <c r="C19397" t="s">
        <v>292</v>
      </c>
      <c r="D19397">
        <v>1.5484301412872848E-2</v>
      </c>
      <c r="E19397">
        <v>1.5484301412872848E-2</v>
      </c>
      <c r="F19397">
        <v>1.5484301412872848E-2</v>
      </c>
      <c r="G19397">
        <v>1.5484301412872848E-2</v>
      </c>
      <c r="H19397">
        <v>1.5484301412872848E-2</v>
      </c>
      <c r="I19397">
        <v>1.5484301412872848E-2</v>
      </c>
      <c r="J19397">
        <v>1.5484301412872848E-2</v>
      </c>
      <c r="K19397">
        <v>1.5484301412872848E-2</v>
      </c>
      <c r="M19397" t="s">
        <v>470</v>
      </c>
    </row>
    <row r="19398" spans="1:13" hidden="1">
      <c r="A19398" t="s">
        <v>306</v>
      </c>
      <c r="B19398" t="s">
        <v>506</v>
      </c>
      <c r="C19398" t="s">
        <v>278</v>
      </c>
      <c r="D19398">
        <v>7.2712680577849149E-3</v>
      </c>
      <c r="E19398">
        <v>7.2712680577849149E-3</v>
      </c>
      <c r="F19398">
        <v>7.2712680577849149E-3</v>
      </c>
      <c r="G19398">
        <v>7.2712680577849149E-3</v>
      </c>
      <c r="H19398">
        <v>7.2712680577849149E-3</v>
      </c>
      <c r="I19398">
        <v>7.2712680577849149E-3</v>
      </c>
      <c r="J19398">
        <v>7.2712680577849149E-3</v>
      </c>
      <c r="K19398">
        <v>7.2712680577849149E-3</v>
      </c>
    </row>
    <row r="19399" spans="1:13" hidden="1">
      <c r="A19399" t="s">
        <v>306</v>
      </c>
      <c r="B19399" t="s">
        <v>506</v>
      </c>
      <c r="C19399" t="s">
        <v>279</v>
      </c>
      <c r="D19399">
        <v>0.12356982343499212</v>
      </c>
      <c r="E19399">
        <v>0.12356982343499212</v>
      </c>
      <c r="F19399">
        <v>0.12356982343499212</v>
      </c>
      <c r="G19399">
        <v>0.12356982343499212</v>
      </c>
      <c r="H19399">
        <v>0.12356982343499212</v>
      </c>
      <c r="I19399">
        <v>0.12356982343499212</v>
      </c>
      <c r="J19399">
        <v>0.12356982343499212</v>
      </c>
      <c r="K19399">
        <v>0.12356982343499212</v>
      </c>
      <c r="M19399" t="s">
        <v>470</v>
      </c>
    </row>
    <row r="19400" spans="1:13" hidden="1">
      <c r="A19400" t="s">
        <v>306</v>
      </c>
      <c r="B19400" t="s">
        <v>506</v>
      </c>
      <c r="C19400" t="s">
        <v>280</v>
      </c>
      <c r="D19400">
        <v>0.17823394863563372</v>
      </c>
      <c r="E19400">
        <v>0.17823394863563372</v>
      </c>
      <c r="F19400">
        <v>0.17823394863563372</v>
      </c>
      <c r="G19400">
        <v>0.17823394863563372</v>
      </c>
      <c r="H19400">
        <v>0.17823394863563372</v>
      </c>
      <c r="I19400">
        <v>0.17823394863563372</v>
      </c>
      <c r="J19400">
        <v>0.17823394863563372</v>
      </c>
      <c r="K19400">
        <v>0.17823394863563372</v>
      </c>
      <c r="M19400" t="s">
        <v>470</v>
      </c>
    </row>
    <row r="19401" spans="1:13" hidden="1">
      <c r="A19401" t="s">
        <v>306</v>
      </c>
      <c r="B19401" t="s">
        <v>506</v>
      </c>
      <c r="C19401" t="s">
        <v>277</v>
      </c>
      <c r="D19401">
        <v>4.8514446227929442E-2</v>
      </c>
      <c r="E19401">
        <v>4.8514446227929442E-2</v>
      </c>
      <c r="F19401">
        <v>4.8514446227929442E-2</v>
      </c>
      <c r="G19401">
        <v>4.8514446227929442E-2</v>
      </c>
      <c r="H19401">
        <v>4.8514446227929442E-2</v>
      </c>
      <c r="I19401">
        <v>4.8514446227929442E-2</v>
      </c>
      <c r="J19401">
        <v>4.8514446227929442E-2</v>
      </c>
      <c r="K19401">
        <v>4.8514446227929442E-2</v>
      </c>
      <c r="M19401" t="s">
        <v>470</v>
      </c>
    </row>
    <row r="19402" spans="1:13" hidden="1">
      <c r="A19402" t="s">
        <v>306</v>
      </c>
      <c r="B19402" t="s">
        <v>506</v>
      </c>
      <c r="C19402" t="s">
        <v>281</v>
      </c>
      <c r="D19402">
        <v>1.0865674603174611E-2</v>
      </c>
      <c r="E19402">
        <v>1.0865674603174611E-2</v>
      </c>
      <c r="F19402">
        <v>1.0865674603174611E-2</v>
      </c>
      <c r="G19402">
        <v>1.0865674603174611E-2</v>
      </c>
      <c r="H19402">
        <v>1.0865674603174611E-2</v>
      </c>
      <c r="I19402">
        <v>1.0865674603174611E-2</v>
      </c>
      <c r="J19402">
        <v>1.0865674603174611E-2</v>
      </c>
      <c r="K19402">
        <v>1.0865674603174611E-2</v>
      </c>
      <c r="M19402" t="s">
        <v>470</v>
      </c>
    </row>
    <row r="19403" spans="1:13" hidden="1">
      <c r="A19403" t="s">
        <v>306</v>
      </c>
      <c r="B19403" t="s">
        <v>506</v>
      </c>
      <c r="C19403" t="s">
        <v>282</v>
      </c>
      <c r="D19403">
        <v>0.25717936507936534</v>
      </c>
      <c r="E19403">
        <v>0.25717936507936534</v>
      </c>
      <c r="F19403">
        <v>0.25717936507936534</v>
      </c>
      <c r="G19403">
        <v>0.25717936507936534</v>
      </c>
      <c r="H19403">
        <v>0.25717936507936534</v>
      </c>
      <c r="I19403">
        <v>0.25717936507936534</v>
      </c>
      <c r="J19403">
        <v>0.25717936507936534</v>
      </c>
      <c r="K19403">
        <v>0.25717936507936534</v>
      </c>
      <c r="M19403" t="s">
        <v>470</v>
      </c>
    </row>
    <row r="19404" spans="1:13" hidden="1">
      <c r="A19404" t="s">
        <v>306</v>
      </c>
      <c r="B19404" t="s">
        <v>506</v>
      </c>
      <c r="C19404" t="s">
        <v>283</v>
      </c>
      <c r="D19404">
        <v>0.41101369047619002</v>
      </c>
      <c r="E19404">
        <v>0.41101369047619002</v>
      </c>
      <c r="F19404">
        <v>0.41101369047619002</v>
      </c>
      <c r="G19404">
        <v>0.41101369047619002</v>
      </c>
      <c r="H19404">
        <v>0.41101369047619002</v>
      </c>
      <c r="I19404">
        <v>0.41101369047619002</v>
      </c>
      <c r="J19404">
        <v>0.41101369047619002</v>
      </c>
      <c r="K19404">
        <v>0.41101369047619002</v>
      </c>
      <c r="M19404" t="s">
        <v>470</v>
      </c>
    </row>
    <row r="19405" spans="1:13" hidden="1">
      <c r="A19405" t="s">
        <v>306</v>
      </c>
      <c r="B19405" t="s">
        <v>506</v>
      </c>
      <c r="C19405" t="s">
        <v>284</v>
      </c>
      <c r="D19405">
        <v>3.4575238095238221E-2</v>
      </c>
      <c r="E19405">
        <v>3.4575238095238221E-2</v>
      </c>
      <c r="F19405">
        <v>3.4575238095238221E-2</v>
      </c>
      <c r="G19405">
        <v>3.4575238095238221E-2</v>
      </c>
      <c r="H19405">
        <v>3.4575238095238221E-2</v>
      </c>
      <c r="I19405">
        <v>3.4575238095238221E-2</v>
      </c>
      <c r="J19405">
        <v>3.4575238095238221E-2</v>
      </c>
      <c r="K19405">
        <v>3.4575238095238221E-2</v>
      </c>
      <c r="M19405" t="s">
        <v>470</v>
      </c>
    </row>
    <row r="19406" spans="1:13" hidden="1">
      <c r="A19406" t="s">
        <v>306</v>
      </c>
      <c r="B19406" t="s">
        <v>506</v>
      </c>
      <c r="C19406" t="s">
        <v>285</v>
      </c>
      <c r="D19406">
        <v>2.0339438339438416E-2</v>
      </c>
      <c r="E19406">
        <v>2.0339438339438416E-2</v>
      </c>
      <c r="F19406">
        <v>2.0339438339438416E-2</v>
      </c>
      <c r="G19406">
        <v>2.0339438339438416E-2</v>
      </c>
      <c r="H19406">
        <v>2.0339438339438416E-2</v>
      </c>
      <c r="I19406">
        <v>2.0339438339438416E-2</v>
      </c>
      <c r="J19406">
        <v>2.0339438339438416E-2</v>
      </c>
      <c r="K19406">
        <v>2.0339438339438416E-2</v>
      </c>
      <c r="M19406" t="s">
        <v>470</v>
      </c>
    </row>
    <row r="19407" spans="1:13" hidden="1">
      <c r="A19407" t="s">
        <v>306</v>
      </c>
      <c r="B19407" t="s">
        <v>506</v>
      </c>
      <c r="C19407" t="s">
        <v>286</v>
      </c>
      <c r="D19407">
        <v>0.28687990580847722</v>
      </c>
      <c r="E19407">
        <v>0.28687990580847722</v>
      </c>
      <c r="F19407">
        <v>0.28687990580847722</v>
      </c>
      <c r="G19407">
        <v>0.28687990580847722</v>
      </c>
      <c r="H19407">
        <v>0.28687990580847722</v>
      </c>
      <c r="I19407">
        <v>0.28687990580847722</v>
      </c>
      <c r="J19407">
        <v>0.28687990580847722</v>
      </c>
      <c r="K19407">
        <v>0.28687990580847722</v>
      </c>
      <c r="M19407" t="s">
        <v>470</v>
      </c>
    </row>
    <row r="19408" spans="1:13" hidden="1">
      <c r="A19408" t="s">
        <v>306</v>
      </c>
      <c r="B19408" t="s">
        <v>506</v>
      </c>
      <c r="C19408" t="s">
        <v>287</v>
      </c>
      <c r="D19408">
        <v>0.43024377663153074</v>
      </c>
      <c r="E19408">
        <v>0.43024377663153074</v>
      </c>
      <c r="F19408">
        <v>0.43024377663153074</v>
      </c>
      <c r="G19408">
        <v>0.43024377663153074</v>
      </c>
      <c r="H19408">
        <v>0.43024377663153074</v>
      </c>
      <c r="I19408">
        <v>0.43024377663153074</v>
      </c>
      <c r="J19408">
        <v>0.43024377663153074</v>
      </c>
      <c r="K19408">
        <v>0.43024377663153074</v>
      </c>
      <c r="M19408" t="s">
        <v>470</v>
      </c>
    </row>
    <row r="19409" spans="1:13" hidden="1">
      <c r="A19409" t="s">
        <v>306</v>
      </c>
      <c r="B19409" t="s">
        <v>506</v>
      </c>
      <c r="C19409" t="s">
        <v>288</v>
      </c>
      <c r="D19409">
        <v>5.1695185766614263E-2</v>
      </c>
      <c r="E19409">
        <v>5.1695185766614263E-2</v>
      </c>
      <c r="F19409">
        <v>5.1695185766614263E-2</v>
      </c>
      <c r="G19409">
        <v>5.1695185766614263E-2</v>
      </c>
      <c r="H19409">
        <v>5.1695185766614263E-2</v>
      </c>
      <c r="I19409">
        <v>5.1695185766614263E-2</v>
      </c>
      <c r="J19409">
        <v>5.1695185766614263E-2</v>
      </c>
      <c r="K19409">
        <v>5.1695185766614263E-2</v>
      </c>
      <c r="M19409" t="s">
        <v>470</v>
      </c>
    </row>
    <row r="19410" spans="1:13" hidden="1">
      <c r="A19410" t="s">
        <v>306</v>
      </c>
      <c r="B19410" t="s">
        <v>506</v>
      </c>
      <c r="C19410" t="s">
        <v>289</v>
      </c>
      <c r="D19410">
        <v>2.3305533751962304E-3</v>
      </c>
      <c r="E19410">
        <v>2.3305533751962304E-3</v>
      </c>
      <c r="F19410">
        <v>2.3305533751962304E-3</v>
      </c>
      <c r="G19410">
        <v>2.3305533751962304E-3</v>
      </c>
      <c r="H19410">
        <v>2.3305533751962304E-3</v>
      </c>
      <c r="I19410">
        <v>2.3305533751962304E-3</v>
      </c>
      <c r="J19410">
        <v>2.3305533751962304E-3</v>
      </c>
      <c r="K19410">
        <v>2.3305533751962304E-3</v>
      </c>
      <c r="M19410" t="s">
        <v>470</v>
      </c>
    </row>
    <row r="19411" spans="1:13" hidden="1">
      <c r="A19411" t="s">
        <v>306</v>
      </c>
      <c r="B19411" t="s">
        <v>506</v>
      </c>
      <c r="C19411" t="s">
        <v>290</v>
      </c>
      <c r="D19411">
        <v>9.7037153322867456E-2</v>
      </c>
      <c r="E19411">
        <v>9.7037153322867456E-2</v>
      </c>
      <c r="F19411">
        <v>9.7037153322867456E-2</v>
      </c>
      <c r="G19411">
        <v>9.7037153322867456E-2</v>
      </c>
      <c r="H19411">
        <v>9.7037153322867456E-2</v>
      </c>
      <c r="I19411">
        <v>9.7037153322867456E-2</v>
      </c>
      <c r="J19411">
        <v>9.7037153322867456E-2</v>
      </c>
      <c r="K19411">
        <v>9.7037153322867456E-2</v>
      </c>
      <c r="M19411" t="s">
        <v>470</v>
      </c>
    </row>
    <row r="19412" spans="1:13" hidden="1">
      <c r="A19412" t="s">
        <v>306</v>
      </c>
      <c r="B19412" t="s">
        <v>506</v>
      </c>
      <c r="C19412" t="s">
        <v>291</v>
      </c>
      <c r="D19412">
        <v>9.3419152276295075E-2</v>
      </c>
      <c r="E19412">
        <v>9.3419152276295075E-2</v>
      </c>
      <c r="F19412">
        <v>9.3419152276295075E-2</v>
      </c>
      <c r="G19412">
        <v>9.3419152276295075E-2</v>
      </c>
      <c r="H19412">
        <v>9.3419152276295075E-2</v>
      </c>
      <c r="I19412">
        <v>9.3419152276295075E-2</v>
      </c>
      <c r="J19412">
        <v>9.3419152276295075E-2</v>
      </c>
      <c r="K19412">
        <v>9.3419152276295075E-2</v>
      </c>
      <c r="M19412" t="s">
        <v>470</v>
      </c>
    </row>
    <row r="19413" spans="1:13" hidden="1">
      <c r="A19413" t="s">
        <v>306</v>
      </c>
      <c r="B19413" t="s">
        <v>506</v>
      </c>
      <c r="C19413" t="s">
        <v>292</v>
      </c>
      <c r="D19413">
        <v>1.5484301412872848E-2</v>
      </c>
      <c r="E19413">
        <v>1.5484301412872848E-2</v>
      </c>
      <c r="F19413">
        <v>1.5484301412872848E-2</v>
      </c>
      <c r="G19413">
        <v>1.5484301412872848E-2</v>
      </c>
      <c r="H19413">
        <v>1.5484301412872848E-2</v>
      </c>
      <c r="I19413">
        <v>1.5484301412872848E-2</v>
      </c>
      <c r="J19413">
        <v>1.5484301412872848E-2</v>
      </c>
      <c r="K19413">
        <v>1.5484301412872848E-2</v>
      </c>
      <c r="M19413" t="s">
        <v>470</v>
      </c>
    </row>
    <row r="19414" spans="1:13" hidden="1">
      <c r="A19414" t="s">
        <v>307</v>
      </c>
      <c r="B19414" t="s">
        <v>508</v>
      </c>
      <c r="C19414" t="s">
        <v>278</v>
      </c>
      <c r="D19414">
        <v>2.378157303370786E-2</v>
      </c>
      <c r="E19414">
        <v>2.378157303370786E-2</v>
      </c>
      <c r="F19414">
        <v>2.378157303370786E-2</v>
      </c>
      <c r="G19414">
        <v>2.378157303370786E-2</v>
      </c>
      <c r="H19414">
        <v>2.378157303370786E-2</v>
      </c>
      <c r="I19414">
        <v>2.378157303370786E-2</v>
      </c>
      <c r="J19414">
        <v>2.378157303370786E-2</v>
      </c>
      <c r="K19414">
        <v>2.378157303370786E-2</v>
      </c>
    </row>
    <row r="19415" spans="1:13" hidden="1">
      <c r="A19415" t="s">
        <v>307</v>
      </c>
      <c r="B19415" t="s">
        <v>508</v>
      </c>
      <c r="C19415" t="s">
        <v>279</v>
      </c>
      <c r="D19415">
        <v>0.32228314606741559</v>
      </c>
      <c r="E19415">
        <v>0.32228314606741559</v>
      </c>
      <c r="F19415">
        <v>0.32228314606741559</v>
      </c>
      <c r="G19415">
        <v>0.32228314606741559</v>
      </c>
      <c r="H19415">
        <v>0.32228314606741559</v>
      </c>
      <c r="I19415">
        <v>0.32228314606741559</v>
      </c>
      <c r="J19415">
        <v>0.32228314606741559</v>
      </c>
      <c r="K19415">
        <v>0.32228314606741559</v>
      </c>
      <c r="M19415" t="s">
        <v>470</v>
      </c>
    </row>
    <row r="19416" spans="1:13" hidden="1">
      <c r="A19416" t="s">
        <v>307</v>
      </c>
      <c r="B19416" t="s">
        <v>508</v>
      </c>
      <c r="C19416" t="s">
        <v>280</v>
      </c>
      <c r="D19416">
        <v>0.39771910112359649</v>
      </c>
      <c r="E19416">
        <v>0.39771910112359649</v>
      </c>
      <c r="F19416">
        <v>0.39771910112359649</v>
      </c>
      <c r="G19416">
        <v>0.39771910112359649</v>
      </c>
      <c r="H19416">
        <v>0.39771910112359649</v>
      </c>
      <c r="I19416">
        <v>0.39771910112359649</v>
      </c>
      <c r="J19416">
        <v>0.39771910112359649</v>
      </c>
      <c r="K19416">
        <v>0.39771910112359649</v>
      </c>
      <c r="M19416" t="s">
        <v>470</v>
      </c>
    </row>
    <row r="19417" spans="1:13" hidden="1">
      <c r="A19417" t="s">
        <v>307</v>
      </c>
      <c r="B19417" t="s">
        <v>508</v>
      </c>
      <c r="C19417" t="s">
        <v>277</v>
      </c>
      <c r="D19417">
        <v>0.11020617977528095</v>
      </c>
      <c r="E19417">
        <v>0.11020617977528095</v>
      </c>
      <c r="F19417">
        <v>0.11020617977528095</v>
      </c>
      <c r="G19417">
        <v>0.11020617977528095</v>
      </c>
      <c r="H19417">
        <v>0.11020617977528095</v>
      </c>
      <c r="I19417">
        <v>0.11020617977528095</v>
      </c>
      <c r="J19417">
        <v>0.11020617977528095</v>
      </c>
      <c r="K19417">
        <v>0.11020617977528095</v>
      </c>
      <c r="M19417" t="s">
        <v>470</v>
      </c>
    </row>
    <row r="19418" spans="1:13" hidden="1">
      <c r="A19418" t="s">
        <v>307</v>
      </c>
      <c r="B19418" t="s">
        <v>508</v>
      </c>
      <c r="C19418" t="s">
        <v>281</v>
      </c>
      <c r="D19418">
        <v>6.4172222222222252E-3</v>
      </c>
      <c r="E19418">
        <v>6.4172222222222252E-3</v>
      </c>
      <c r="F19418">
        <v>6.4172222222222252E-3</v>
      </c>
      <c r="G19418">
        <v>6.4172222222222252E-3</v>
      </c>
      <c r="H19418">
        <v>6.4172222222222252E-3</v>
      </c>
      <c r="I19418">
        <v>6.4172222222222252E-3</v>
      </c>
      <c r="J19418">
        <v>6.4172222222222252E-3</v>
      </c>
      <c r="K19418">
        <v>6.4172222222222252E-3</v>
      </c>
      <c r="M19418" t="s">
        <v>470</v>
      </c>
    </row>
    <row r="19419" spans="1:13" hidden="1">
      <c r="A19419" t="s">
        <v>307</v>
      </c>
      <c r="B19419" t="s">
        <v>508</v>
      </c>
      <c r="C19419" t="s">
        <v>282</v>
      </c>
      <c r="D19419">
        <v>0.29247925925925883</v>
      </c>
      <c r="E19419">
        <v>0.29247925925925883</v>
      </c>
      <c r="F19419">
        <v>0.29247925925925883</v>
      </c>
      <c r="G19419">
        <v>0.29247925925925883</v>
      </c>
      <c r="H19419">
        <v>0.29247925925925883</v>
      </c>
      <c r="I19419">
        <v>0.29247925925925883</v>
      </c>
      <c r="J19419">
        <v>0.29247925925925883</v>
      </c>
      <c r="K19419">
        <v>0.29247925925925883</v>
      </c>
      <c r="M19419" t="s">
        <v>470</v>
      </c>
    </row>
    <row r="19420" spans="1:13" hidden="1">
      <c r="A19420" t="s">
        <v>307</v>
      </c>
      <c r="B19420" t="s">
        <v>508</v>
      </c>
      <c r="C19420" t="s">
        <v>283</v>
      </c>
      <c r="D19420">
        <v>0.44718833333333313</v>
      </c>
      <c r="E19420">
        <v>0.44718833333333313</v>
      </c>
      <c r="F19420">
        <v>0.44718833333333313</v>
      </c>
      <c r="G19420">
        <v>0.44718833333333313</v>
      </c>
      <c r="H19420">
        <v>0.44718833333333313</v>
      </c>
      <c r="I19420">
        <v>0.44718833333333313</v>
      </c>
      <c r="J19420">
        <v>0.44718833333333313</v>
      </c>
      <c r="K19420">
        <v>0.44718833333333313</v>
      </c>
      <c r="M19420" t="s">
        <v>470</v>
      </c>
    </row>
    <row r="19421" spans="1:13" hidden="1">
      <c r="A19421" t="s">
        <v>307</v>
      </c>
      <c r="B19421" t="s">
        <v>508</v>
      </c>
      <c r="C19421" t="s">
        <v>284</v>
      </c>
      <c r="D19421">
        <v>1.5389333333333323E-2</v>
      </c>
      <c r="E19421">
        <v>1.5389333333333323E-2</v>
      </c>
      <c r="F19421">
        <v>1.5389333333333323E-2</v>
      </c>
      <c r="G19421">
        <v>1.5389333333333323E-2</v>
      </c>
      <c r="H19421">
        <v>1.5389333333333323E-2</v>
      </c>
      <c r="I19421">
        <v>1.5389333333333323E-2</v>
      </c>
      <c r="J19421">
        <v>1.5389333333333323E-2</v>
      </c>
      <c r="K19421">
        <v>1.5389333333333323E-2</v>
      </c>
      <c r="M19421" t="s">
        <v>470</v>
      </c>
    </row>
    <row r="19422" spans="1:13" hidden="1">
      <c r="A19422" t="s">
        <v>307</v>
      </c>
      <c r="B19422" t="s">
        <v>508</v>
      </c>
      <c r="C19422" t="s">
        <v>285</v>
      </c>
      <c r="D19422">
        <v>2.0030036630036663E-2</v>
      </c>
      <c r="E19422">
        <v>2.0030036630036663E-2</v>
      </c>
      <c r="F19422">
        <v>2.0030036630036663E-2</v>
      </c>
      <c r="G19422">
        <v>2.0030036630036663E-2</v>
      </c>
      <c r="H19422">
        <v>2.0030036630036663E-2</v>
      </c>
      <c r="I19422">
        <v>2.0030036630036663E-2</v>
      </c>
      <c r="J19422">
        <v>2.0030036630036663E-2</v>
      </c>
      <c r="K19422">
        <v>2.0030036630036663E-2</v>
      </c>
      <c r="M19422" t="s">
        <v>470</v>
      </c>
    </row>
    <row r="19423" spans="1:13" hidden="1">
      <c r="A19423" t="s">
        <v>307</v>
      </c>
      <c r="B19423" t="s">
        <v>508</v>
      </c>
      <c r="C19423" t="s">
        <v>286</v>
      </c>
      <c r="D19423">
        <v>0.34622967032967028</v>
      </c>
      <c r="E19423">
        <v>0.34622967032967028</v>
      </c>
      <c r="F19423">
        <v>0.34622967032967028</v>
      </c>
      <c r="G19423">
        <v>0.34622967032967028</v>
      </c>
      <c r="H19423">
        <v>0.34622967032967028</v>
      </c>
      <c r="I19423">
        <v>0.34622967032967028</v>
      </c>
      <c r="J19423">
        <v>0.34622967032967028</v>
      </c>
      <c r="K19423">
        <v>0.34622967032967028</v>
      </c>
      <c r="M19423" t="s">
        <v>470</v>
      </c>
    </row>
    <row r="19424" spans="1:13" hidden="1">
      <c r="A19424" t="s">
        <v>307</v>
      </c>
      <c r="B19424" t="s">
        <v>508</v>
      </c>
      <c r="C19424" t="s">
        <v>287</v>
      </c>
      <c r="D19424">
        <v>0.48480408163265176</v>
      </c>
      <c r="E19424">
        <v>0.48480408163265176</v>
      </c>
      <c r="F19424">
        <v>0.48480408163265176</v>
      </c>
      <c r="G19424">
        <v>0.48480408163265176</v>
      </c>
      <c r="H19424">
        <v>0.48480408163265176</v>
      </c>
      <c r="I19424">
        <v>0.48480408163265176</v>
      </c>
      <c r="J19424">
        <v>0.48480408163265176</v>
      </c>
      <c r="K19424">
        <v>0.48480408163265176</v>
      </c>
      <c r="M19424" t="s">
        <v>470</v>
      </c>
    </row>
    <row r="19425" spans="1:13" hidden="1">
      <c r="A19425" t="s">
        <v>307</v>
      </c>
      <c r="B19425" t="s">
        <v>508</v>
      </c>
      <c r="C19425" t="s">
        <v>288</v>
      </c>
      <c r="D19425">
        <v>3.744065934065937E-2</v>
      </c>
      <c r="E19425">
        <v>3.744065934065937E-2</v>
      </c>
      <c r="F19425">
        <v>3.744065934065937E-2</v>
      </c>
      <c r="G19425">
        <v>3.744065934065937E-2</v>
      </c>
      <c r="H19425">
        <v>3.744065934065937E-2</v>
      </c>
      <c r="I19425">
        <v>3.744065934065937E-2</v>
      </c>
      <c r="J19425">
        <v>3.744065934065937E-2</v>
      </c>
      <c r="K19425">
        <v>3.744065934065937E-2</v>
      </c>
      <c r="M19425" t="s">
        <v>470</v>
      </c>
    </row>
    <row r="19426" spans="1:13" hidden="1">
      <c r="A19426" t="s">
        <v>307</v>
      </c>
      <c r="B19426" t="s">
        <v>508</v>
      </c>
      <c r="C19426" t="s">
        <v>289</v>
      </c>
      <c r="D19426">
        <v>1.5775961538461562E-2</v>
      </c>
      <c r="E19426">
        <v>1.5775961538461562E-2</v>
      </c>
      <c r="F19426">
        <v>1.5775961538461562E-2</v>
      </c>
      <c r="G19426">
        <v>1.5775961538461562E-2</v>
      </c>
      <c r="H19426">
        <v>1.5775961538461562E-2</v>
      </c>
      <c r="I19426">
        <v>1.5775961538461562E-2</v>
      </c>
      <c r="J19426">
        <v>1.5775961538461562E-2</v>
      </c>
      <c r="K19426">
        <v>1.5775961538461562E-2</v>
      </c>
      <c r="M19426" t="s">
        <v>470</v>
      </c>
    </row>
    <row r="19427" spans="1:13" hidden="1">
      <c r="A19427" t="s">
        <v>307</v>
      </c>
      <c r="B19427" t="s">
        <v>508</v>
      </c>
      <c r="C19427" t="s">
        <v>290</v>
      </c>
      <c r="D19427">
        <v>0.35279267399267417</v>
      </c>
      <c r="E19427">
        <v>0.35279267399267417</v>
      </c>
      <c r="F19427">
        <v>0.35279267399267417</v>
      </c>
      <c r="G19427">
        <v>0.35279267399267417</v>
      </c>
      <c r="H19427">
        <v>0.35279267399267417</v>
      </c>
      <c r="I19427">
        <v>0.35279267399267417</v>
      </c>
      <c r="J19427">
        <v>0.35279267399267417</v>
      </c>
      <c r="K19427">
        <v>0.35279267399267417</v>
      </c>
      <c r="M19427" t="s">
        <v>470</v>
      </c>
    </row>
    <row r="19428" spans="1:13" hidden="1">
      <c r="A19428" t="s">
        <v>307</v>
      </c>
      <c r="B19428" t="s">
        <v>508</v>
      </c>
      <c r="C19428" t="s">
        <v>291</v>
      </c>
      <c r="D19428">
        <v>0.32087472527472527</v>
      </c>
      <c r="E19428">
        <v>0.32087472527472527</v>
      </c>
      <c r="F19428">
        <v>0.32087472527472527</v>
      </c>
      <c r="G19428">
        <v>0.32087472527472527</v>
      </c>
      <c r="H19428">
        <v>0.32087472527472527</v>
      </c>
      <c r="I19428">
        <v>0.32087472527472527</v>
      </c>
      <c r="J19428">
        <v>0.32087472527472527</v>
      </c>
      <c r="K19428">
        <v>0.32087472527472527</v>
      </c>
      <c r="M19428" t="s">
        <v>470</v>
      </c>
    </row>
    <row r="19429" spans="1:13" hidden="1">
      <c r="A19429" t="s">
        <v>307</v>
      </c>
      <c r="B19429" t="s">
        <v>508</v>
      </c>
      <c r="C19429" t="s">
        <v>292</v>
      </c>
      <c r="D19429">
        <v>6.6486813186813279E-2</v>
      </c>
      <c r="E19429">
        <v>6.6486813186813279E-2</v>
      </c>
      <c r="F19429">
        <v>6.6486813186813279E-2</v>
      </c>
      <c r="G19429">
        <v>6.6486813186813279E-2</v>
      </c>
      <c r="H19429">
        <v>6.6486813186813279E-2</v>
      </c>
      <c r="I19429">
        <v>6.6486813186813279E-2</v>
      </c>
      <c r="J19429">
        <v>6.6486813186813279E-2</v>
      </c>
      <c r="K19429">
        <v>6.6486813186813279E-2</v>
      </c>
      <c r="M19429" t="s">
        <v>470</v>
      </c>
    </row>
    <row r="19430" spans="1:13" hidden="1">
      <c r="A19430" t="s">
        <v>307</v>
      </c>
      <c r="B19430" t="s">
        <v>506</v>
      </c>
      <c r="C19430" t="s">
        <v>278</v>
      </c>
      <c r="D19430">
        <v>2.378157303370786E-2</v>
      </c>
      <c r="E19430">
        <v>2.378157303370786E-2</v>
      </c>
      <c r="F19430">
        <v>2.378157303370786E-2</v>
      </c>
      <c r="G19430">
        <v>2.378157303370786E-2</v>
      </c>
      <c r="H19430">
        <v>2.378157303370786E-2</v>
      </c>
      <c r="I19430">
        <v>2.378157303370786E-2</v>
      </c>
      <c r="J19430">
        <v>2.378157303370786E-2</v>
      </c>
      <c r="K19430">
        <v>2.378157303370786E-2</v>
      </c>
    </row>
    <row r="19431" spans="1:13" hidden="1">
      <c r="A19431" t="s">
        <v>307</v>
      </c>
      <c r="B19431" t="s">
        <v>506</v>
      </c>
      <c r="C19431" t="s">
        <v>279</v>
      </c>
      <c r="D19431">
        <v>0.32228314606741559</v>
      </c>
      <c r="E19431">
        <v>0.32228314606741559</v>
      </c>
      <c r="F19431">
        <v>0.32228314606741559</v>
      </c>
      <c r="G19431">
        <v>0.32228314606741559</v>
      </c>
      <c r="H19431">
        <v>0.32228314606741559</v>
      </c>
      <c r="I19431">
        <v>0.32228314606741559</v>
      </c>
      <c r="J19431">
        <v>0.32228314606741559</v>
      </c>
      <c r="K19431">
        <v>0.32228314606741559</v>
      </c>
      <c r="M19431" t="s">
        <v>470</v>
      </c>
    </row>
    <row r="19432" spans="1:13" hidden="1">
      <c r="A19432" t="s">
        <v>307</v>
      </c>
      <c r="B19432" t="s">
        <v>506</v>
      </c>
      <c r="C19432" t="s">
        <v>280</v>
      </c>
      <c r="D19432">
        <v>0.39771910112359649</v>
      </c>
      <c r="E19432">
        <v>0.39771910112359649</v>
      </c>
      <c r="F19432">
        <v>0.39771910112359649</v>
      </c>
      <c r="G19432">
        <v>0.39771910112359649</v>
      </c>
      <c r="H19432">
        <v>0.39771910112359649</v>
      </c>
      <c r="I19432">
        <v>0.39771910112359649</v>
      </c>
      <c r="J19432">
        <v>0.39771910112359649</v>
      </c>
      <c r="K19432">
        <v>0.39771910112359649</v>
      </c>
      <c r="M19432" t="s">
        <v>470</v>
      </c>
    </row>
    <row r="19433" spans="1:13" hidden="1">
      <c r="A19433" t="s">
        <v>307</v>
      </c>
      <c r="B19433" t="s">
        <v>506</v>
      </c>
      <c r="C19433" t="s">
        <v>277</v>
      </c>
      <c r="D19433">
        <v>0.11020617977528095</v>
      </c>
      <c r="E19433">
        <v>0.11020617977528095</v>
      </c>
      <c r="F19433">
        <v>0.11020617977528095</v>
      </c>
      <c r="G19433">
        <v>0.11020617977528095</v>
      </c>
      <c r="H19433">
        <v>0.11020617977528095</v>
      </c>
      <c r="I19433">
        <v>0.11020617977528095</v>
      </c>
      <c r="J19433">
        <v>0.11020617977528095</v>
      </c>
      <c r="K19433">
        <v>0.11020617977528095</v>
      </c>
      <c r="M19433" t="s">
        <v>470</v>
      </c>
    </row>
    <row r="19434" spans="1:13" hidden="1">
      <c r="A19434" t="s">
        <v>307</v>
      </c>
      <c r="B19434" t="s">
        <v>506</v>
      </c>
      <c r="C19434" t="s">
        <v>281</v>
      </c>
      <c r="D19434">
        <v>6.4172222222222252E-3</v>
      </c>
      <c r="E19434">
        <v>6.4172222222222252E-3</v>
      </c>
      <c r="F19434">
        <v>6.4172222222222252E-3</v>
      </c>
      <c r="G19434">
        <v>6.4172222222222252E-3</v>
      </c>
      <c r="H19434">
        <v>6.4172222222222252E-3</v>
      </c>
      <c r="I19434">
        <v>6.4172222222222252E-3</v>
      </c>
      <c r="J19434">
        <v>6.4172222222222252E-3</v>
      </c>
      <c r="K19434">
        <v>6.4172222222222252E-3</v>
      </c>
      <c r="M19434" t="s">
        <v>470</v>
      </c>
    </row>
    <row r="19435" spans="1:13" hidden="1">
      <c r="A19435" t="s">
        <v>307</v>
      </c>
      <c r="B19435" t="s">
        <v>506</v>
      </c>
      <c r="C19435" t="s">
        <v>282</v>
      </c>
      <c r="D19435">
        <v>0.29247925925925883</v>
      </c>
      <c r="E19435">
        <v>0.29247925925925883</v>
      </c>
      <c r="F19435">
        <v>0.29247925925925883</v>
      </c>
      <c r="G19435">
        <v>0.29247925925925883</v>
      </c>
      <c r="H19435">
        <v>0.29247925925925883</v>
      </c>
      <c r="I19435">
        <v>0.29247925925925883</v>
      </c>
      <c r="J19435">
        <v>0.29247925925925883</v>
      </c>
      <c r="K19435">
        <v>0.29247925925925883</v>
      </c>
      <c r="M19435" t="s">
        <v>470</v>
      </c>
    </row>
    <row r="19436" spans="1:13" hidden="1">
      <c r="A19436" t="s">
        <v>307</v>
      </c>
      <c r="B19436" t="s">
        <v>506</v>
      </c>
      <c r="C19436" t="s">
        <v>283</v>
      </c>
      <c r="D19436">
        <v>0.44718833333333313</v>
      </c>
      <c r="E19436">
        <v>0.44718833333333313</v>
      </c>
      <c r="F19436">
        <v>0.44718833333333313</v>
      </c>
      <c r="G19436">
        <v>0.44718833333333313</v>
      </c>
      <c r="H19436">
        <v>0.44718833333333313</v>
      </c>
      <c r="I19436">
        <v>0.44718833333333313</v>
      </c>
      <c r="J19436">
        <v>0.44718833333333313</v>
      </c>
      <c r="K19436">
        <v>0.44718833333333313</v>
      </c>
      <c r="M19436" t="s">
        <v>470</v>
      </c>
    </row>
    <row r="19437" spans="1:13" hidden="1">
      <c r="A19437" t="s">
        <v>307</v>
      </c>
      <c r="B19437" t="s">
        <v>506</v>
      </c>
      <c r="C19437" t="s">
        <v>284</v>
      </c>
      <c r="D19437">
        <v>1.5389333333333323E-2</v>
      </c>
      <c r="E19437">
        <v>1.5389333333333323E-2</v>
      </c>
      <c r="F19437">
        <v>1.5389333333333323E-2</v>
      </c>
      <c r="G19437">
        <v>1.5389333333333323E-2</v>
      </c>
      <c r="H19437">
        <v>1.5389333333333323E-2</v>
      </c>
      <c r="I19437">
        <v>1.5389333333333323E-2</v>
      </c>
      <c r="J19437">
        <v>1.5389333333333323E-2</v>
      </c>
      <c r="K19437">
        <v>1.5389333333333323E-2</v>
      </c>
      <c r="M19437" t="s">
        <v>470</v>
      </c>
    </row>
    <row r="19438" spans="1:13" hidden="1">
      <c r="A19438" t="s">
        <v>307</v>
      </c>
      <c r="B19438" t="s">
        <v>506</v>
      </c>
      <c r="C19438" t="s">
        <v>285</v>
      </c>
      <c r="D19438">
        <v>2.0030036630036663E-2</v>
      </c>
      <c r="E19438">
        <v>2.0030036630036663E-2</v>
      </c>
      <c r="F19438">
        <v>2.0030036630036663E-2</v>
      </c>
      <c r="G19438">
        <v>2.0030036630036663E-2</v>
      </c>
      <c r="H19438">
        <v>2.0030036630036663E-2</v>
      </c>
      <c r="I19438">
        <v>2.0030036630036663E-2</v>
      </c>
      <c r="J19438">
        <v>2.0030036630036663E-2</v>
      </c>
      <c r="K19438">
        <v>2.0030036630036663E-2</v>
      </c>
      <c r="M19438" t="s">
        <v>470</v>
      </c>
    </row>
    <row r="19439" spans="1:13" hidden="1">
      <c r="A19439" t="s">
        <v>307</v>
      </c>
      <c r="B19439" t="s">
        <v>506</v>
      </c>
      <c r="C19439" t="s">
        <v>286</v>
      </c>
      <c r="D19439">
        <v>0.34622967032967028</v>
      </c>
      <c r="E19439">
        <v>0.34622967032967028</v>
      </c>
      <c r="F19439">
        <v>0.34622967032967028</v>
      </c>
      <c r="G19439">
        <v>0.34622967032967028</v>
      </c>
      <c r="H19439">
        <v>0.34622967032967028</v>
      </c>
      <c r="I19439">
        <v>0.34622967032967028</v>
      </c>
      <c r="J19439">
        <v>0.34622967032967028</v>
      </c>
      <c r="K19439">
        <v>0.34622967032967028</v>
      </c>
      <c r="M19439" t="s">
        <v>470</v>
      </c>
    </row>
    <row r="19440" spans="1:13" hidden="1">
      <c r="A19440" t="s">
        <v>307</v>
      </c>
      <c r="B19440" t="s">
        <v>506</v>
      </c>
      <c r="C19440" t="s">
        <v>287</v>
      </c>
      <c r="D19440">
        <v>0.48480408163265176</v>
      </c>
      <c r="E19440">
        <v>0.48480408163265176</v>
      </c>
      <c r="F19440">
        <v>0.48480408163265176</v>
      </c>
      <c r="G19440">
        <v>0.48480408163265176</v>
      </c>
      <c r="H19440">
        <v>0.48480408163265176</v>
      </c>
      <c r="I19440">
        <v>0.48480408163265176</v>
      </c>
      <c r="J19440">
        <v>0.48480408163265176</v>
      </c>
      <c r="K19440">
        <v>0.48480408163265176</v>
      </c>
      <c r="M19440" t="s">
        <v>470</v>
      </c>
    </row>
    <row r="19441" spans="1:13" hidden="1">
      <c r="A19441" t="s">
        <v>307</v>
      </c>
      <c r="B19441" t="s">
        <v>506</v>
      </c>
      <c r="C19441" t="s">
        <v>288</v>
      </c>
      <c r="D19441">
        <v>3.744065934065937E-2</v>
      </c>
      <c r="E19441">
        <v>3.744065934065937E-2</v>
      </c>
      <c r="F19441">
        <v>3.744065934065937E-2</v>
      </c>
      <c r="G19441">
        <v>3.744065934065937E-2</v>
      </c>
      <c r="H19441">
        <v>3.744065934065937E-2</v>
      </c>
      <c r="I19441">
        <v>3.744065934065937E-2</v>
      </c>
      <c r="J19441">
        <v>3.744065934065937E-2</v>
      </c>
      <c r="K19441">
        <v>3.744065934065937E-2</v>
      </c>
      <c r="M19441" t="s">
        <v>470</v>
      </c>
    </row>
    <row r="19442" spans="1:13" hidden="1">
      <c r="A19442" t="s">
        <v>307</v>
      </c>
      <c r="B19442" t="s">
        <v>506</v>
      </c>
      <c r="C19442" t="s">
        <v>289</v>
      </c>
      <c r="D19442">
        <v>1.5775961538461562E-2</v>
      </c>
      <c r="E19442">
        <v>1.5775961538461562E-2</v>
      </c>
      <c r="F19442">
        <v>1.5775961538461562E-2</v>
      </c>
      <c r="G19442">
        <v>1.5775961538461562E-2</v>
      </c>
      <c r="H19442">
        <v>1.5775961538461562E-2</v>
      </c>
      <c r="I19442">
        <v>1.5775961538461562E-2</v>
      </c>
      <c r="J19442">
        <v>1.5775961538461562E-2</v>
      </c>
      <c r="K19442">
        <v>1.5775961538461562E-2</v>
      </c>
      <c r="M19442" t="s">
        <v>470</v>
      </c>
    </row>
    <row r="19443" spans="1:13" hidden="1">
      <c r="A19443" t="s">
        <v>307</v>
      </c>
      <c r="B19443" t="s">
        <v>506</v>
      </c>
      <c r="C19443" t="s">
        <v>290</v>
      </c>
      <c r="D19443">
        <v>0.35279267399267417</v>
      </c>
      <c r="E19443">
        <v>0.35279267399267417</v>
      </c>
      <c r="F19443">
        <v>0.35279267399267417</v>
      </c>
      <c r="G19443">
        <v>0.35279267399267417</v>
      </c>
      <c r="H19443">
        <v>0.35279267399267417</v>
      </c>
      <c r="I19443">
        <v>0.35279267399267417</v>
      </c>
      <c r="J19443">
        <v>0.35279267399267417</v>
      </c>
      <c r="K19443">
        <v>0.35279267399267417</v>
      </c>
      <c r="M19443" t="s">
        <v>470</v>
      </c>
    </row>
    <row r="19444" spans="1:13" hidden="1">
      <c r="A19444" t="s">
        <v>307</v>
      </c>
      <c r="B19444" t="s">
        <v>506</v>
      </c>
      <c r="C19444" t="s">
        <v>291</v>
      </c>
      <c r="D19444">
        <v>0.32087472527472527</v>
      </c>
      <c r="E19444">
        <v>0.32087472527472527</v>
      </c>
      <c r="F19444">
        <v>0.32087472527472527</v>
      </c>
      <c r="G19444">
        <v>0.32087472527472527</v>
      </c>
      <c r="H19444">
        <v>0.32087472527472527</v>
      </c>
      <c r="I19444">
        <v>0.32087472527472527</v>
      </c>
      <c r="J19444">
        <v>0.32087472527472527</v>
      </c>
      <c r="K19444">
        <v>0.32087472527472527</v>
      </c>
      <c r="M19444" t="s">
        <v>470</v>
      </c>
    </row>
    <row r="19445" spans="1:13" hidden="1">
      <c r="A19445" t="s">
        <v>307</v>
      </c>
      <c r="B19445" t="s">
        <v>506</v>
      </c>
      <c r="C19445" t="s">
        <v>292</v>
      </c>
      <c r="D19445">
        <v>6.6486813186813279E-2</v>
      </c>
      <c r="E19445">
        <v>6.6486813186813279E-2</v>
      </c>
      <c r="F19445">
        <v>6.6486813186813279E-2</v>
      </c>
      <c r="G19445">
        <v>6.6486813186813279E-2</v>
      </c>
      <c r="H19445">
        <v>6.6486813186813279E-2</v>
      </c>
      <c r="I19445">
        <v>6.6486813186813279E-2</v>
      </c>
      <c r="J19445">
        <v>6.6486813186813279E-2</v>
      </c>
      <c r="K19445">
        <v>6.6486813186813279E-2</v>
      </c>
      <c r="M19445" t="s">
        <v>470</v>
      </c>
    </row>
    <row r="19446" spans="1:13" hidden="1">
      <c r="A19446" t="s">
        <v>293</v>
      </c>
      <c r="B19446" t="s">
        <v>528</v>
      </c>
      <c r="C19446" t="s">
        <v>278</v>
      </c>
      <c r="D19446">
        <v>1</v>
      </c>
      <c r="E19446">
        <v>1</v>
      </c>
      <c r="F19446">
        <v>1</v>
      </c>
      <c r="G19446">
        <v>1</v>
      </c>
      <c r="H19446">
        <v>1</v>
      </c>
      <c r="I19446">
        <v>1</v>
      </c>
      <c r="J19446">
        <v>1</v>
      </c>
      <c r="K19446">
        <v>1</v>
      </c>
    </row>
    <row r="19447" spans="1:13" hidden="1">
      <c r="A19447" t="s">
        <v>293</v>
      </c>
      <c r="B19447" t="s">
        <v>528</v>
      </c>
      <c r="C19447" t="s">
        <v>279</v>
      </c>
      <c r="D19447">
        <v>1</v>
      </c>
      <c r="E19447">
        <v>1</v>
      </c>
      <c r="F19447">
        <v>1</v>
      </c>
      <c r="G19447">
        <v>1</v>
      </c>
      <c r="H19447">
        <v>1</v>
      </c>
      <c r="I19447">
        <v>1</v>
      </c>
      <c r="J19447">
        <v>1</v>
      </c>
      <c r="K19447">
        <v>1</v>
      </c>
    </row>
    <row r="19448" spans="1:13" hidden="1">
      <c r="A19448" t="s">
        <v>293</v>
      </c>
      <c r="B19448" t="s">
        <v>528</v>
      </c>
      <c r="C19448" t="s">
        <v>280</v>
      </c>
      <c r="D19448">
        <v>1</v>
      </c>
      <c r="E19448">
        <v>1</v>
      </c>
      <c r="F19448">
        <v>1</v>
      </c>
      <c r="G19448">
        <v>1</v>
      </c>
      <c r="H19448">
        <v>1</v>
      </c>
      <c r="I19448">
        <v>1</v>
      </c>
      <c r="J19448">
        <v>1</v>
      </c>
      <c r="K19448">
        <v>1</v>
      </c>
    </row>
    <row r="19449" spans="1:13" hidden="1">
      <c r="A19449" t="s">
        <v>293</v>
      </c>
      <c r="B19449" t="s">
        <v>528</v>
      </c>
      <c r="C19449" t="s">
        <v>277</v>
      </c>
      <c r="D19449">
        <v>1</v>
      </c>
      <c r="E19449">
        <v>1</v>
      </c>
      <c r="F19449">
        <v>1</v>
      </c>
      <c r="G19449">
        <v>1</v>
      </c>
      <c r="H19449">
        <v>1</v>
      </c>
      <c r="I19449">
        <v>1</v>
      </c>
      <c r="J19449">
        <v>1</v>
      </c>
      <c r="K19449">
        <v>1</v>
      </c>
    </row>
    <row r="19450" spans="1:13" hidden="1">
      <c r="A19450" t="s">
        <v>293</v>
      </c>
      <c r="B19450" t="s">
        <v>528</v>
      </c>
      <c r="C19450" t="s">
        <v>281</v>
      </c>
      <c r="D19450">
        <v>1</v>
      </c>
      <c r="E19450">
        <v>1</v>
      </c>
      <c r="F19450">
        <v>1</v>
      </c>
      <c r="G19450">
        <v>1</v>
      </c>
      <c r="H19450">
        <v>1</v>
      </c>
      <c r="I19450">
        <v>1</v>
      </c>
      <c r="J19450">
        <v>1</v>
      </c>
      <c r="K19450">
        <v>1</v>
      </c>
    </row>
    <row r="19451" spans="1:13" hidden="1">
      <c r="A19451" t="s">
        <v>293</v>
      </c>
      <c r="B19451" t="s">
        <v>528</v>
      </c>
      <c r="C19451" t="s">
        <v>282</v>
      </c>
      <c r="D19451">
        <v>1</v>
      </c>
      <c r="E19451">
        <v>1</v>
      </c>
      <c r="F19451">
        <v>1</v>
      </c>
      <c r="G19451">
        <v>1</v>
      </c>
      <c r="H19451">
        <v>1</v>
      </c>
      <c r="I19451">
        <v>1</v>
      </c>
      <c r="J19451">
        <v>1</v>
      </c>
      <c r="K19451">
        <v>1</v>
      </c>
    </row>
    <row r="19452" spans="1:13" hidden="1">
      <c r="A19452" t="s">
        <v>293</v>
      </c>
      <c r="B19452" t="s">
        <v>528</v>
      </c>
      <c r="C19452" t="s">
        <v>283</v>
      </c>
      <c r="D19452">
        <v>1</v>
      </c>
      <c r="E19452">
        <v>1</v>
      </c>
      <c r="F19452">
        <v>1</v>
      </c>
      <c r="G19452">
        <v>1</v>
      </c>
      <c r="H19452">
        <v>1</v>
      </c>
      <c r="I19452">
        <v>1</v>
      </c>
      <c r="J19452">
        <v>1</v>
      </c>
      <c r="K19452">
        <v>1</v>
      </c>
    </row>
    <row r="19453" spans="1:13" hidden="1">
      <c r="A19453" t="s">
        <v>293</v>
      </c>
      <c r="B19453" t="s">
        <v>528</v>
      </c>
      <c r="C19453" t="s">
        <v>284</v>
      </c>
      <c r="D19453">
        <v>1</v>
      </c>
      <c r="E19453">
        <v>1</v>
      </c>
      <c r="F19453">
        <v>1</v>
      </c>
      <c r="G19453">
        <v>1</v>
      </c>
      <c r="H19453">
        <v>1</v>
      </c>
      <c r="I19453">
        <v>1</v>
      </c>
      <c r="J19453">
        <v>1</v>
      </c>
      <c r="K19453">
        <v>1</v>
      </c>
    </row>
    <row r="19454" spans="1:13" hidden="1">
      <c r="A19454" t="s">
        <v>293</v>
      </c>
      <c r="B19454" t="s">
        <v>528</v>
      </c>
      <c r="C19454" t="s">
        <v>285</v>
      </c>
      <c r="D19454">
        <v>1</v>
      </c>
      <c r="E19454">
        <v>1</v>
      </c>
      <c r="F19454">
        <v>1</v>
      </c>
      <c r="G19454">
        <v>1</v>
      </c>
      <c r="H19454">
        <v>1</v>
      </c>
      <c r="I19454">
        <v>1</v>
      </c>
      <c r="J19454">
        <v>1</v>
      </c>
      <c r="K19454">
        <v>1</v>
      </c>
    </row>
    <row r="19455" spans="1:13" hidden="1">
      <c r="A19455" t="s">
        <v>293</v>
      </c>
      <c r="B19455" t="s">
        <v>528</v>
      </c>
      <c r="C19455" t="s">
        <v>286</v>
      </c>
      <c r="D19455">
        <v>1</v>
      </c>
      <c r="E19455">
        <v>1</v>
      </c>
      <c r="F19455">
        <v>1</v>
      </c>
      <c r="G19455">
        <v>1</v>
      </c>
      <c r="H19455">
        <v>1</v>
      </c>
      <c r="I19455">
        <v>1</v>
      </c>
      <c r="J19455">
        <v>1</v>
      </c>
      <c r="K19455">
        <v>1</v>
      </c>
    </row>
    <row r="19456" spans="1:13" hidden="1">
      <c r="A19456" t="s">
        <v>293</v>
      </c>
      <c r="B19456" t="s">
        <v>528</v>
      </c>
      <c r="C19456" t="s">
        <v>287</v>
      </c>
      <c r="D19456">
        <v>1</v>
      </c>
      <c r="E19456">
        <v>1</v>
      </c>
      <c r="F19456">
        <v>1</v>
      </c>
      <c r="G19456">
        <v>1</v>
      </c>
      <c r="H19456">
        <v>1</v>
      </c>
      <c r="I19456">
        <v>1</v>
      </c>
      <c r="J19456">
        <v>1</v>
      </c>
      <c r="K19456">
        <v>1</v>
      </c>
    </row>
    <row r="19457" spans="1:11" hidden="1">
      <c r="A19457" t="s">
        <v>293</v>
      </c>
      <c r="B19457" t="s">
        <v>528</v>
      </c>
      <c r="C19457" t="s">
        <v>288</v>
      </c>
      <c r="D19457">
        <v>1</v>
      </c>
      <c r="E19457">
        <v>1</v>
      </c>
      <c r="F19457">
        <v>1</v>
      </c>
      <c r="G19457">
        <v>1</v>
      </c>
      <c r="H19457">
        <v>1</v>
      </c>
      <c r="I19457">
        <v>1</v>
      </c>
      <c r="J19457">
        <v>1</v>
      </c>
      <c r="K19457">
        <v>1</v>
      </c>
    </row>
    <row r="19458" spans="1:11" hidden="1">
      <c r="A19458" t="s">
        <v>293</v>
      </c>
      <c r="B19458" t="s">
        <v>528</v>
      </c>
      <c r="C19458" t="s">
        <v>289</v>
      </c>
      <c r="D19458">
        <v>1</v>
      </c>
      <c r="E19458">
        <v>1</v>
      </c>
      <c r="F19458">
        <v>1</v>
      </c>
      <c r="G19458">
        <v>1</v>
      </c>
      <c r="H19458">
        <v>1</v>
      </c>
      <c r="I19458">
        <v>1</v>
      </c>
      <c r="J19458">
        <v>1</v>
      </c>
      <c r="K19458">
        <v>1</v>
      </c>
    </row>
    <row r="19459" spans="1:11" hidden="1">
      <c r="A19459" t="s">
        <v>293</v>
      </c>
      <c r="B19459" t="s">
        <v>528</v>
      </c>
      <c r="C19459" t="s">
        <v>290</v>
      </c>
      <c r="D19459">
        <v>1</v>
      </c>
      <c r="E19459">
        <v>1</v>
      </c>
      <c r="F19459">
        <v>1</v>
      </c>
      <c r="G19459">
        <v>1</v>
      </c>
      <c r="H19459">
        <v>1</v>
      </c>
      <c r="I19459">
        <v>1</v>
      </c>
      <c r="J19459">
        <v>1</v>
      </c>
      <c r="K19459">
        <v>1</v>
      </c>
    </row>
    <row r="19460" spans="1:11" hidden="1">
      <c r="A19460" t="s">
        <v>293</v>
      </c>
      <c r="B19460" t="s">
        <v>528</v>
      </c>
      <c r="C19460" t="s">
        <v>291</v>
      </c>
      <c r="D19460">
        <v>1</v>
      </c>
      <c r="E19460">
        <v>1</v>
      </c>
      <c r="F19460">
        <v>1</v>
      </c>
      <c r="G19460">
        <v>1</v>
      </c>
      <c r="H19460">
        <v>1</v>
      </c>
      <c r="I19460">
        <v>1</v>
      </c>
      <c r="J19460">
        <v>1</v>
      </c>
      <c r="K19460">
        <v>1</v>
      </c>
    </row>
    <row r="19461" spans="1:11" hidden="1">
      <c r="A19461" t="s">
        <v>293</v>
      </c>
      <c r="B19461" t="s">
        <v>528</v>
      </c>
      <c r="C19461" t="s">
        <v>292</v>
      </c>
      <c r="D19461">
        <v>1</v>
      </c>
      <c r="E19461">
        <v>1</v>
      </c>
      <c r="F19461">
        <v>1</v>
      </c>
      <c r="G19461">
        <v>1</v>
      </c>
      <c r="H19461">
        <v>1</v>
      </c>
      <c r="I19461">
        <v>1</v>
      </c>
      <c r="J19461">
        <v>1</v>
      </c>
      <c r="K19461">
        <v>1</v>
      </c>
    </row>
    <row r="19462" spans="1:11" hidden="1">
      <c r="A19462" t="s">
        <v>293</v>
      </c>
      <c r="B19462" t="s">
        <v>529</v>
      </c>
      <c r="C19462" t="s">
        <v>278</v>
      </c>
      <c r="D19462">
        <v>1</v>
      </c>
      <c r="E19462">
        <v>1</v>
      </c>
      <c r="F19462">
        <v>1</v>
      </c>
      <c r="G19462">
        <v>1</v>
      </c>
      <c r="H19462">
        <v>1</v>
      </c>
      <c r="I19462">
        <v>1</v>
      </c>
      <c r="J19462">
        <v>1</v>
      </c>
      <c r="K19462">
        <v>1</v>
      </c>
    </row>
    <row r="19463" spans="1:11" hidden="1">
      <c r="A19463" t="s">
        <v>293</v>
      </c>
      <c r="B19463" t="s">
        <v>529</v>
      </c>
      <c r="C19463" t="s">
        <v>279</v>
      </c>
      <c r="D19463">
        <v>1</v>
      </c>
      <c r="E19463">
        <v>1</v>
      </c>
      <c r="F19463">
        <v>1</v>
      </c>
      <c r="G19463">
        <v>1</v>
      </c>
      <c r="H19463">
        <v>1</v>
      </c>
      <c r="I19463">
        <v>1</v>
      </c>
      <c r="J19463">
        <v>1</v>
      </c>
      <c r="K19463">
        <v>1</v>
      </c>
    </row>
    <row r="19464" spans="1:11" hidden="1">
      <c r="A19464" t="s">
        <v>293</v>
      </c>
      <c r="B19464" t="s">
        <v>529</v>
      </c>
      <c r="C19464" t="s">
        <v>280</v>
      </c>
      <c r="D19464">
        <v>1</v>
      </c>
      <c r="E19464">
        <v>1</v>
      </c>
      <c r="F19464">
        <v>1</v>
      </c>
      <c r="G19464">
        <v>1</v>
      </c>
      <c r="H19464">
        <v>1</v>
      </c>
      <c r="I19464">
        <v>1</v>
      </c>
      <c r="J19464">
        <v>1</v>
      </c>
      <c r="K19464">
        <v>1</v>
      </c>
    </row>
    <row r="19465" spans="1:11" hidden="1">
      <c r="A19465" t="s">
        <v>293</v>
      </c>
      <c r="B19465" t="s">
        <v>529</v>
      </c>
      <c r="C19465" t="s">
        <v>277</v>
      </c>
      <c r="D19465">
        <v>1</v>
      </c>
      <c r="E19465">
        <v>1</v>
      </c>
      <c r="F19465">
        <v>1</v>
      </c>
      <c r="G19465">
        <v>1</v>
      </c>
      <c r="H19465">
        <v>1</v>
      </c>
      <c r="I19465">
        <v>1</v>
      </c>
      <c r="J19465">
        <v>1</v>
      </c>
      <c r="K19465">
        <v>1</v>
      </c>
    </row>
    <row r="19466" spans="1:11" hidden="1">
      <c r="A19466" t="s">
        <v>293</v>
      </c>
      <c r="B19466" t="s">
        <v>529</v>
      </c>
      <c r="C19466" t="s">
        <v>281</v>
      </c>
      <c r="D19466">
        <v>1</v>
      </c>
      <c r="E19466">
        <v>1</v>
      </c>
      <c r="F19466">
        <v>1</v>
      </c>
      <c r="G19466">
        <v>1</v>
      </c>
      <c r="H19466">
        <v>1</v>
      </c>
      <c r="I19466">
        <v>1</v>
      </c>
      <c r="J19466">
        <v>1</v>
      </c>
      <c r="K19466">
        <v>1</v>
      </c>
    </row>
    <row r="19467" spans="1:11" hidden="1">
      <c r="A19467" t="s">
        <v>293</v>
      </c>
      <c r="B19467" t="s">
        <v>529</v>
      </c>
      <c r="C19467" t="s">
        <v>282</v>
      </c>
      <c r="D19467">
        <v>1</v>
      </c>
      <c r="E19467">
        <v>1</v>
      </c>
      <c r="F19467">
        <v>1</v>
      </c>
      <c r="G19467">
        <v>1</v>
      </c>
      <c r="H19467">
        <v>1</v>
      </c>
      <c r="I19467">
        <v>1</v>
      </c>
      <c r="J19467">
        <v>1</v>
      </c>
      <c r="K19467">
        <v>1</v>
      </c>
    </row>
    <row r="19468" spans="1:11" hidden="1">
      <c r="A19468" t="s">
        <v>293</v>
      </c>
      <c r="B19468" t="s">
        <v>529</v>
      </c>
      <c r="C19468" t="s">
        <v>283</v>
      </c>
      <c r="D19468">
        <v>1</v>
      </c>
      <c r="E19468">
        <v>1</v>
      </c>
      <c r="F19468">
        <v>1</v>
      </c>
      <c r="G19468">
        <v>1</v>
      </c>
      <c r="H19468">
        <v>1</v>
      </c>
      <c r="I19468">
        <v>1</v>
      </c>
      <c r="J19468">
        <v>1</v>
      </c>
      <c r="K19468">
        <v>1</v>
      </c>
    </row>
    <row r="19469" spans="1:11" hidden="1">
      <c r="A19469" t="s">
        <v>293</v>
      </c>
      <c r="B19469" t="s">
        <v>529</v>
      </c>
      <c r="C19469" t="s">
        <v>284</v>
      </c>
      <c r="D19469">
        <v>1</v>
      </c>
      <c r="E19469">
        <v>1</v>
      </c>
      <c r="F19469">
        <v>1</v>
      </c>
      <c r="G19469">
        <v>1</v>
      </c>
      <c r="H19469">
        <v>1</v>
      </c>
      <c r="I19469">
        <v>1</v>
      </c>
      <c r="J19469">
        <v>1</v>
      </c>
      <c r="K19469">
        <v>1</v>
      </c>
    </row>
    <row r="19470" spans="1:11" hidden="1">
      <c r="A19470" t="s">
        <v>293</v>
      </c>
      <c r="B19470" t="s">
        <v>529</v>
      </c>
      <c r="C19470" t="s">
        <v>285</v>
      </c>
      <c r="D19470">
        <v>1</v>
      </c>
      <c r="E19470">
        <v>1</v>
      </c>
      <c r="F19470">
        <v>1</v>
      </c>
      <c r="G19470">
        <v>1</v>
      </c>
      <c r="H19470">
        <v>1</v>
      </c>
      <c r="I19470">
        <v>1</v>
      </c>
      <c r="J19470">
        <v>1</v>
      </c>
      <c r="K19470">
        <v>1</v>
      </c>
    </row>
    <row r="19471" spans="1:11" hidden="1">
      <c r="A19471" t="s">
        <v>293</v>
      </c>
      <c r="B19471" t="s">
        <v>529</v>
      </c>
      <c r="C19471" t="s">
        <v>286</v>
      </c>
      <c r="D19471">
        <v>1</v>
      </c>
      <c r="E19471">
        <v>1</v>
      </c>
      <c r="F19471">
        <v>1</v>
      </c>
      <c r="G19471">
        <v>1</v>
      </c>
      <c r="H19471">
        <v>1</v>
      </c>
      <c r="I19471">
        <v>1</v>
      </c>
      <c r="J19471">
        <v>1</v>
      </c>
      <c r="K19471">
        <v>1</v>
      </c>
    </row>
    <row r="19472" spans="1:11" hidden="1">
      <c r="A19472" t="s">
        <v>293</v>
      </c>
      <c r="B19472" t="s">
        <v>529</v>
      </c>
      <c r="C19472" t="s">
        <v>287</v>
      </c>
      <c r="D19472">
        <v>1</v>
      </c>
      <c r="E19472">
        <v>1</v>
      </c>
      <c r="F19472">
        <v>1</v>
      </c>
      <c r="G19472">
        <v>1</v>
      </c>
      <c r="H19472">
        <v>1</v>
      </c>
      <c r="I19472">
        <v>1</v>
      </c>
      <c r="J19472">
        <v>1</v>
      </c>
      <c r="K19472">
        <v>1</v>
      </c>
    </row>
    <row r="19473" spans="1:11" hidden="1">
      <c r="A19473" t="s">
        <v>293</v>
      </c>
      <c r="B19473" t="s">
        <v>529</v>
      </c>
      <c r="C19473" t="s">
        <v>288</v>
      </c>
      <c r="D19473">
        <v>1</v>
      </c>
      <c r="E19473">
        <v>1</v>
      </c>
      <c r="F19473">
        <v>1</v>
      </c>
      <c r="G19473">
        <v>1</v>
      </c>
      <c r="H19473">
        <v>1</v>
      </c>
      <c r="I19473">
        <v>1</v>
      </c>
      <c r="J19473">
        <v>1</v>
      </c>
      <c r="K19473">
        <v>1</v>
      </c>
    </row>
    <row r="19474" spans="1:11" hidden="1">
      <c r="A19474" t="s">
        <v>293</v>
      </c>
      <c r="B19474" t="s">
        <v>529</v>
      </c>
      <c r="C19474" t="s">
        <v>289</v>
      </c>
      <c r="D19474">
        <v>1</v>
      </c>
      <c r="E19474">
        <v>1</v>
      </c>
      <c r="F19474">
        <v>1</v>
      </c>
      <c r="G19474">
        <v>1</v>
      </c>
      <c r="H19474">
        <v>1</v>
      </c>
      <c r="I19474">
        <v>1</v>
      </c>
      <c r="J19474">
        <v>1</v>
      </c>
      <c r="K19474">
        <v>1</v>
      </c>
    </row>
    <row r="19475" spans="1:11" hidden="1">
      <c r="A19475" t="s">
        <v>293</v>
      </c>
      <c r="B19475" t="s">
        <v>529</v>
      </c>
      <c r="C19475" t="s">
        <v>290</v>
      </c>
      <c r="D19475">
        <v>1</v>
      </c>
      <c r="E19475">
        <v>1</v>
      </c>
      <c r="F19475">
        <v>1</v>
      </c>
      <c r="G19475">
        <v>1</v>
      </c>
      <c r="H19475">
        <v>1</v>
      </c>
      <c r="I19475">
        <v>1</v>
      </c>
      <c r="J19475">
        <v>1</v>
      </c>
      <c r="K19475">
        <v>1</v>
      </c>
    </row>
    <row r="19476" spans="1:11" hidden="1">
      <c r="A19476" t="s">
        <v>293</v>
      </c>
      <c r="B19476" t="s">
        <v>529</v>
      </c>
      <c r="C19476" t="s">
        <v>291</v>
      </c>
      <c r="D19476">
        <v>1</v>
      </c>
      <c r="E19476">
        <v>1</v>
      </c>
      <c r="F19476">
        <v>1</v>
      </c>
      <c r="G19476">
        <v>1</v>
      </c>
      <c r="H19476">
        <v>1</v>
      </c>
      <c r="I19476">
        <v>1</v>
      </c>
      <c r="J19476">
        <v>1</v>
      </c>
      <c r="K19476">
        <v>1</v>
      </c>
    </row>
    <row r="19477" spans="1:11" hidden="1">
      <c r="A19477" t="s">
        <v>293</v>
      </c>
      <c r="B19477" t="s">
        <v>529</v>
      </c>
      <c r="C19477" t="s">
        <v>292</v>
      </c>
      <c r="D19477">
        <v>1</v>
      </c>
      <c r="E19477">
        <v>1</v>
      </c>
      <c r="F19477">
        <v>1</v>
      </c>
      <c r="G19477">
        <v>1</v>
      </c>
      <c r="H19477">
        <v>1</v>
      </c>
      <c r="I19477">
        <v>1</v>
      </c>
      <c r="J19477">
        <v>1</v>
      </c>
      <c r="K19477">
        <v>1</v>
      </c>
    </row>
    <row r="19478" spans="1:11" hidden="1">
      <c r="A19478" t="s">
        <v>293</v>
      </c>
      <c r="B19478" t="s">
        <v>530</v>
      </c>
      <c r="C19478" t="s">
        <v>278</v>
      </c>
      <c r="D19478">
        <v>1</v>
      </c>
      <c r="E19478">
        <v>1</v>
      </c>
      <c r="F19478">
        <v>1</v>
      </c>
      <c r="G19478">
        <v>1</v>
      </c>
      <c r="H19478">
        <v>1</v>
      </c>
      <c r="I19478">
        <v>1</v>
      </c>
      <c r="J19478">
        <v>1</v>
      </c>
      <c r="K19478">
        <v>1</v>
      </c>
    </row>
    <row r="19479" spans="1:11" hidden="1">
      <c r="A19479" t="s">
        <v>293</v>
      </c>
      <c r="B19479" t="s">
        <v>530</v>
      </c>
      <c r="C19479" t="s">
        <v>279</v>
      </c>
      <c r="D19479">
        <v>1</v>
      </c>
      <c r="E19479">
        <v>1</v>
      </c>
      <c r="F19479">
        <v>1</v>
      </c>
      <c r="G19479">
        <v>1</v>
      </c>
      <c r="H19479">
        <v>1</v>
      </c>
      <c r="I19479">
        <v>1</v>
      </c>
      <c r="J19479">
        <v>1</v>
      </c>
      <c r="K19479">
        <v>1</v>
      </c>
    </row>
    <row r="19480" spans="1:11" hidden="1">
      <c r="A19480" t="s">
        <v>293</v>
      </c>
      <c r="B19480" t="s">
        <v>530</v>
      </c>
      <c r="C19480" t="s">
        <v>280</v>
      </c>
      <c r="D19480">
        <v>1</v>
      </c>
      <c r="E19480">
        <v>1</v>
      </c>
      <c r="F19480">
        <v>1</v>
      </c>
      <c r="G19480">
        <v>1</v>
      </c>
      <c r="H19480">
        <v>1</v>
      </c>
      <c r="I19480">
        <v>1</v>
      </c>
      <c r="J19480">
        <v>1</v>
      </c>
      <c r="K19480">
        <v>1</v>
      </c>
    </row>
    <row r="19481" spans="1:11" hidden="1">
      <c r="A19481" t="s">
        <v>293</v>
      </c>
      <c r="B19481" t="s">
        <v>530</v>
      </c>
      <c r="C19481" t="s">
        <v>277</v>
      </c>
      <c r="D19481">
        <v>1</v>
      </c>
      <c r="E19481">
        <v>1</v>
      </c>
      <c r="F19481">
        <v>1</v>
      </c>
      <c r="G19481">
        <v>1</v>
      </c>
      <c r="H19481">
        <v>1</v>
      </c>
      <c r="I19481">
        <v>1</v>
      </c>
      <c r="J19481">
        <v>1</v>
      </c>
      <c r="K19481">
        <v>1</v>
      </c>
    </row>
    <row r="19482" spans="1:11" hidden="1">
      <c r="A19482" t="s">
        <v>293</v>
      </c>
      <c r="B19482" t="s">
        <v>530</v>
      </c>
      <c r="C19482" t="s">
        <v>281</v>
      </c>
      <c r="D19482">
        <v>1</v>
      </c>
      <c r="E19482">
        <v>1</v>
      </c>
      <c r="F19482">
        <v>1</v>
      </c>
      <c r="G19482">
        <v>1</v>
      </c>
      <c r="H19482">
        <v>1</v>
      </c>
      <c r="I19482">
        <v>1</v>
      </c>
      <c r="J19482">
        <v>1</v>
      </c>
      <c r="K19482">
        <v>1</v>
      </c>
    </row>
    <row r="19483" spans="1:11" hidden="1">
      <c r="A19483" t="s">
        <v>293</v>
      </c>
      <c r="B19483" t="s">
        <v>530</v>
      </c>
      <c r="C19483" t="s">
        <v>282</v>
      </c>
      <c r="D19483">
        <v>1</v>
      </c>
      <c r="E19483">
        <v>1</v>
      </c>
      <c r="F19483">
        <v>1</v>
      </c>
      <c r="G19483">
        <v>1</v>
      </c>
      <c r="H19483">
        <v>1</v>
      </c>
      <c r="I19483">
        <v>1</v>
      </c>
      <c r="J19483">
        <v>1</v>
      </c>
      <c r="K19483">
        <v>1</v>
      </c>
    </row>
    <row r="19484" spans="1:11" hidden="1">
      <c r="A19484" t="s">
        <v>293</v>
      </c>
      <c r="B19484" t="s">
        <v>530</v>
      </c>
      <c r="C19484" t="s">
        <v>283</v>
      </c>
      <c r="D19484">
        <v>1</v>
      </c>
      <c r="E19484">
        <v>1</v>
      </c>
      <c r="F19484">
        <v>1</v>
      </c>
      <c r="G19484">
        <v>1</v>
      </c>
      <c r="H19484">
        <v>1</v>
      </c>
      <c r="I19484">
        <v>1</v>
      </c>
      <c r="J19484">
        <v>1</v>
      </c>
      <c r="K19484">
        <v>1</v>
      </c>
    </row>
    <row r="19485" spans="1:11" hidden="1">
      <c r="A19485" t="s">
        <v>293</v>
      </c>
      <c r="B19485" t="s">
        <v>530</v>
      </c>
      <c r="C19485" t="s">
        <v>284</v>
      </c>
      <c r="D19485">
        <v>1</v>
      </c>
      <c r="E19485">
        <v>1</v>
      </c>
      <c r="F19485">
        <v>1</v>
      </c>
      <c r="G19485">
        <v>1</v>
      </c>
      <c r="H19485">
        <v>1</v>
      </c>
      <c r="I19485">
        <v>1</v>
      </c>
      <c r="J19485">
        <v>1</v>
      </c>
      <c r="K19485">
        <v>1</v>
      </c>
    </row>
    <row r="19486" spans="1:11" hidden="1">
      <c r="A19486" t="s">
        <v>293</v>
      </c>
      <c r="B19486" t="s">
        <v>530</v>
      </c>
      <c r="C19486" t="s">
        <v>285</v>
      </c>
      <c r="D19486">
        <v>1</v>
      </c>
      <c r="E19486">
        <v>1</v>
      </c>
      <c r="F19486">
        <v>1</v>
      </c>
      <c r="G19486">
        <v>1</v>
      </c>
      <c r="H19486">
        <v>1</v>
      </c>
      <c r="I19486">
        <v>1</v>
      </c>
      <c r="J19486">
        <v>1</v>
      </c>
      <c r="K19486">
        <v>1</v>
      </c>
    </row>
    <row r="19487" spans="1:11" hidden="1">
      <c r="A19487" t="s">
        <v>293</v>
      </c>
      <c r="B19487" t="s">
        <v>530</v>
      </c>
      <c r="C19487" t="s">
        <v>286</v>
      </c>
      <c r="D19487">
        <v>1</v>
      </c>
      <c r="E19487">
        <v>1</v>
      </c>
      <c r="F19487">
        <v>1</v>
      </c>
      <c r="G19487">
        <v>1</v>
      </c>
      <c r="H19487">
        <v>1</v>
      </c>
      <c r="I19487">
        <v>1</v>
      </c>
      <c r="J19487">
        <v>1</v>
      </c>
      <c r="K19487">
        <v>1</v>
      </c>
    </row>
    <row r="19488" spans="1:11" hidden="1">
      <c r="A19488" t="s">
        <v>293</v>
      </c>
      <c r="B19488" t="s">
        <v>530</v>
      </c>
      <c r="C19488" t="s">
        <v>287</v>
      </c>
      <c r="D19488">
        <v>1</v>
      </c>
      <c r="E19488">
        <v>1</v>
      </c>
      <c r="F19488">
        <v>1</v>
      </c>
      <c r="G19488">
        <v>1</v>
      </c>
      <c r="H19488">
        <v>1</v>
      </c>
      <c r="I19488">
        <v>1</v>
      </c>
      <c r="J19488">
        <v>1</v>
      </c>
      <c r="K19488">
        <v>1</v>
      </c>
    </row>
    <row r="19489" spans="1:11" hidden="1">
      <c r="A19489" t="s">
        <v>293</v>
      </c>
      <c r="B19489" t="s">
        <v>530</v>
      </c>
      <c r="C19489" t="s">
        <v>288</v>
      </c>
      <c r="D19489">
        <v>1</v>
      </c>
      <c r="E19489">
        <v>1</v>
      </c>
      <c r="F19489">
        <v>1</v>
      </c>
      <c r="G19489">
        <v>1</v>
      </c>
      <c r="H19489">
        <v>1</v>
      </c>
      <c r="I19489">
        <v>1</v>
      </c>
      <c r="J19489">
        <v>1</v>
      </c>
      <c r="K19489">
        <v>1</v>
      </c>
    </row>
    <row r="19490" spans="1:11" hidden="1">
      <c r="A19490" t="s">
        <v>293</v>
      </c>
      <c r="B19490" t="s">
        <v>530</v>
      </c>
      <c r="C19490" t="s">
        <v>289</v>
      </c>
      <c r="D19490">
        <v>1</v>
      </c>
      <c r="E19490">
        <v>1</v>
      </c>
      <c r="F19490">
        <v>1</v>
      </c>
      <c r="G19490">
        <v>1</v>
      </c>
      <c r="H19490">
        <v>1</v>
      </c>
      <c r="I19490">
        <v>1</v>
      </c>
      <c r="J19490">
        <v>1</v>
      </c>
      <c r="K19490">
        <v>1</v>
      </c>
    </row>
    <row r="19491" spans="1:11" hidden="1">
      <c r="A19491" t="s">
        <v>293</v>
      </c>
      <c r="B19491" t="s">
        <v>530</v>
      </c>
      <c r="C19491" t="s">
        <v>290</v>
      </c>
      <c r="D19491">
        <v>1</v>
      </c>
      <c r="E19491">
        <v>1</v>
      </c>
      <c r="F19491">
        <v>1</v>
      </c>
      <c r="G19491">
        <v>1</v>
      </c>
      <c r="H19491">
        <v>1</v>
      </c>
      <c r="I19491">
        <v>1</v>
      </c>
      <c r="J19491">
        <v>1</v>
      </c>
      <c r="K19491">
        <v>1</v>
      </c>
    </row>
    <row r="19492" spans="1:11" hidden="1">
      <c r="A19492" t="s">
        <v>293</v>
      </c>
      <c r="B19492" t="s">
        <v>530</v>
      </c>
      <c r="C19492" t="s">
        <v>291</v>
      </c>
      <c r="D19492">
        <v>1</v>
      </c>
      <c r="E19492">
        <v>1</v>
      </c>
      <c r="F19492">
        <v>1</v>
      </c>
      <c r="G19492">
        <v>1</v>
      </c>
      <c r="H19492">
        <v>1</v>
      </c>
      <c r="I19492">
        <v>1</v>
      </c>
      <c r="J19492">
        <v>1</v>
      </c>
      <c r="K19492">
        <v>1</v>
      </c>
    </row>
    <row r="19493" spans="1:11" hidden="1">
      <c r="A19493" t="s">
        <v>293</v>
      </c>
      <c r="B19493" t="s">
        <v>530</v>
      </c>
      <c r="C19493" t="s">
        <v>292</v>
      </c>
      <c r="D19493">
        <v>1</v>
      </c>
      <c r="E19493">
        <v>1</v>
      </c>
      <c r="F19493">
        <v>1</v>
      </c>
      <c r="G19493">
        <v>1</v>
      </c>
      <c r="H19493">
        <v>1</v>
      </c>
      <c r="I19493">
        <v>1</v>
      </c>
      <c r="J19493">
        <v>1</v>
      </c>
      <c r="K19493">
        <v>1</v>
      </c>
    </row>
    <row r="19494" spans="1:11" hidden="1">
      <c r="A19494" t="s">
        <v>293</v>
      </c>
      <c r="B19494" t="s">
        <v>531</v>
      </c>
      <c r="C19494" t="s">
        <v>278</v>
      </c>
      <c r="D19494">
        <v>1</v>
      </c>
      <c r="E19494">
        <v>1</v>
      </c>
      <c r="F19494">
        <v>1</v>
      </c>
      <c r="G19494">
        <v>1</v>
      </c>
      <c r="H19494">
        <v>1</v>
      </c>
      <c r="I19494">
        <v>1</v>
      </c>
      <c r="J19494">
        <v>1</v>
      </c>
      <c r="K19494">
        <v>1</v>
      </c>
    </row>
    <row r="19495" spans="1:11" hidden="1">
      <c r="A19495" t="s">
        <v>293</v>
      </c>
      <c r="B19495" t="s">
        <v>531</v>
      </c>
      <c r="C19495" t="s">
        <v>279</v>
      </c>
      <c r="D19495">
        <v>1</v>
      </c>
      <c r="E19495">
        <v>1</v>
      </c>
      <c r="F19495">
        <v>1</v>
      </c>
      <c r="G19495">
        <v>1</v>
      </c>
      <c r="H19495">
        <v>1</v>
      </c>
      <c r="I19495">
        <v>1</v>
      </c>
      <c r="J19495">
        <v>1</v>
      </c>
      <c r="K19495">
        <v>1</v>
      </c>
    </row>
    <row r="19496" spans="1:11" hidden="1">
      <c r="A19496" t="s">
        <v>293</v>
      </c>
      <c r="B19496" t="s">
        <v>531</v>
      </c>
      <c r="C19496" t="s">
        <v>280</v>
      </c>
      <c r="D19496">
        <v>1</v>
      </c>
      <c r="E19496">
        <v>1</v>
      </c>
      <c r="F19496">
        <v>1</v>
      </c>
      <c r="G19496">
        <v>1</v>
      </c>
      <c r="H19496">
        <v>1</v>
      </c>
      <c r="I19496">
        <v>1</v>
      </c>
      <c r="J19496">
        <v>1</v>
      </c>
      <c r="K19496">
        <v>1</v>
      </c>
    </row>
    <row r="19497" spans="1:11" hidden="1">
      <c r="A19497" t="s">
        <v>293</v>
      </c>
      <c r="B19497" t="s">
        <v>531</v>
      </c>
      <c r="C19497" t="s">
        <v>277</v>
      </c>
      <c r="D19497">
        <v>1</v>
      </c>
      <c r="E19497">
        <v>1</v>
      </c>
      <c r="F19497">
        <v>1</v>
      </c>
      <c r="G19497">
        <v>1</v>
      </c>
      <c r="H19497">
        <v>1</v>
      </c>
      <c r="I19497">
        <v>1</v>
      </c>
      <c r="J19497">
        <v>1</v>
      </c>
      <c r="K19497">
        <v>1</v>
      </c>
    </row>
    <row r="19498" spans="1:11" hidden="1">
      <c r="A19498" t="s">
        <v>293</v>
      </c>
      <c r="B19498" t="s">
        <v>531</v>
      </c>
      <c r="C19498" t="s">
        <v>281</v>
      </c>
      <c r="D19498">
        <v>1</v>
      </c>
      <c r="E19498">
        <v>1</v>
      </c>
      <c r="F19498">
        <v>1</v>
      </c>
      <c r="G19498">
        <v>1</v>
      </c>
      <c r="H19498">
        <v>1</v>
      </c>
      <c r="I19498">
        <v>1</v>
      </c>
      <c r="J19498">
        <v>1</v>
      </c>
      <c r="K19498">
        <v>1</v>
      </c>
    </row>
    <row r="19499" spans="1:11" hidden="1">
      <c r="A19499" t="s">
        <v>293</v>
      </c>
      <c r="B19499" t="s">
        <v>531</v>
      </c>
      <c r="C19499" t="s">
        <v>282</v>
      </c>
      <c r="D19499">
        <v>1</v>
      </c>
      <c r="E19499">
        <v>1</v>
      </c>
      <c r="F19499">
        <v>1</v>
      </c>
      <c r="G19499">
        <v>1</v>
      </c>
      <c r="H19499">
        <v>1</v>
      </c>
      <c r="I19499">
        <v>1</v>
      </c>
      <c r="J19499">
        <v>1</v>
      </c>
      <c r="K19499">
        <v>1</v>
      </c>
    </row>
    <row r="19500" spans="1:11" hidden="1">
      <c r="A19500" t="s">
        <v>293</v>
      </c>
      <c r="B19500" t="s">
        <v>531</v>
      </c>
      <c r="C19500" t="s">
        <v>283</v>
      </c>
      <c r="D19500">
        <v>1</v>
      </c>
      <c r="E19500">
        <v>1</v>
      </c>
      <c r="F19500">
        <v>1</v>
      </c>
      <c r="G19500">
        <v>1</v>
      </c>
      <c r="H19500">
        <v>1</v>
      </c>
      <c r="I19500">
        <v>1</v>
      </c>
      <c r="J19500">
        <v>1</v>
      </c>
      <c r="K19500">
        <v>1</v>
      </c>
    </row>
    <row r="19501" spans="1:11" hidden="1">
      <c r="A19501" t="s">
        <v>293</v>
      </c>
      <c r="B19501" t="s">
        <v>531</v>
      </c>
      <c r="C19501" t="s">
        <v>284</v>
      </c>
      <c r="D19501">
        <v>1</v>
      </c>
      <c r="E19501">
        <v>1</v>
      </c>
      <c r="F19501">
        <v>1</v>
      </c>
      <c r="G19501">
        <v>1</v>
      </c>
      <c r="H19501">
        <v>1</v>
      </c>
      <c r="I19501">
        <v>1</v>
      </c>
      <c r="J19501">
        <v>1</v>
      </c>
      <c r="K19501">
        <v>1</v>
      </c>
    </row>
    <row r="19502" spans="1:11" hidden="1">
      <c r="A19502" t="s">
        <v>293</v>
      </c>
      <c r="B19502" t="s">
        <v>531</v>
      </c>
      <c r="C19502" t="s">
        <v>285</v>
      </c>
      <c r="D19502">
        <v>1</v>
      </c>
      <c r="E19502">
        <v>1</v>
      </c>
      <c r="F19502">
        <v>1</v>
      </c>
      <c r="G19502">
        <v>1</v>
      </c>
      <c r="H19502">
        <v>1</v>
      </c>
      <c r="I19502">
        <v>1</v>
      </c>
      <c r="J19502">
        <v>1</v>
      </c>
      <c r="K19502">
        <v>1</v>
      </c>
    </row>
    <row r="19503" spans="1:11" hidden="1">
      <c r="A19503" t="s">
        <v>293</v>
      </c>
      <c r="B19503" t="s">
        <v>531</v>
      </c>
      <c r="C19503" t="s">
        <v>286</v>
      </c>
      <c r="D19503">
        <v>1</v>
      </c>
      <c r="E19503">
        <v>1</v>
      </c>
      <c r="F19503">
        <v>1</v>
      </c>
      <c r="G19503">
        <v>1</v>
      </c>
      <c r="H19503">
        <v>1</v>
      </c>
      <c r="I19503">
        <v>1</v>
      </c>
      <c r="J19503">
        <v>1</v>
      </c>
      <c r="K19503">
        <v>1</v>
      </c>
    </row>
    <row r="19504" spans="1:11" hidden="1">
      <c r="A19504" t="s">
        <v>293</v>
      </c>
      <c r="B19504" t="s">
        <v>531</v>
      </c>
      <c r="C19504" t="s">
        <v>287</v>
      </c>
      <c r="D19504">
        <v>1</v>
      </c>
      <c r="E19504">
        <v>1</v>
      </c>
      <c r="F19504">
        <v>1</v>
      </c>
      <c r="G19504">
        <v>1</v>
      </c>
      <c r="H19504">
        <v>1</v>
      </c>
      <c r="I19504">
        <v>1</v>
      </c>
      <c r="J19504">
        <v>1</v>
      </c>
      <c r="K19504">
        <v>1</v>
      </c>
    </row>
    <row r="19505" spans="1:11" hidden="1">
      <c r="A19505" t="s">
        <v>293</v>
      </c>
      <c r="B19505" t="s">
        <v>531</v>
      </c>
      <c r="C19505" t="s">
        <v>288</v>
      </c>
      <c r="D19505">
        <v>1</v>
      </c>
      <c r="E19505">
        <v>1</v>
      </c>
      <c r="F19505">
        <v>1</v>
      </c>
      <c r="G19505">
        <v>1</v>
      </c>
      <c r="H19505">
        <v>1</v>
      </c>
      <c r="I19505">
        <v>1</v>
      </c>
      <c r="J19505">
        <v>1</v>
      </c>
      <c r="K19505">
        <v>1</v>
      </c>
    </row>
    <row r="19506" spans="1:11" hidden="1">
      <c r="A19506" t="s">
        <v>293</v>
      </c>
      <c r="B19506" t="s">
        <v>531</v>
      </c>
      <c r="C19506" t="s">
        <v>289</v>
      </c>
      <c r="D19506">
        <v>1</v>
      </c>
      <c r="E19506">
        <v>1</v>
      </c>
      <c r="F19506">
        <v>1</v>
      </c>
      <c r="G19506">
        <v>1</v>
      </c>
      <c r="H19506">
        <v>1</v>
      </c>
      <c r="I19506">
        <v>1</v>
      </c>
      <c r="J19506">
        <v>1</v>
      </c>
      <c r="K19506">
        <v>1</v>
      </c>
    </row>
    <row r="19507" spans="1:11" hidden="1">
      <c r="A19507" t="s">
        <v>293</v>
      </c>
      <c r="B19507" t="s">
        <v>531</v>
      </c>
      <c r="C19507" t="s">
        <v>290</v>
      </c>
      <c r="D19507">
        <v>1</v>
      </c>
      <c r="E19507">
        <v>1</v>
      </c>
      <c r="F19507">
        <v>1</v>
      </c>
      <c r="G19507">
        <v>1</v>
      </c>
      <c r="H19507">
        <v>1</v>
      </c>
      <c r="I19507">
        <v>1</v>
      </c>
      <c r="J19507">
        <v>1</v>
      </c>
      <c r="K19507">
        <v>1</v>
      </c>
    </row>
    <row r="19508" spans="1:11" hidden="1">
      <c r="A19508" t="s">
        <v>293</v>
      </c>
      <c r="B19508" t="s">
        <v>531</v>
      </c>
      <c r="C19508" t="s">
        <v>291</v>
      </c>
      <c r="D19508">
        <v>1</v>
      </c>
      <c r="E19508">
        <v>1</v>
      </c>
      <c r="F19508">
        <v>1</v>
      </c>
      <c r="G19508">
        <v>1</v>
      </c>
      <c r="H19508">
        <v>1</v>
      </c>
      <c r="I19508">
        <v>1</v>
      </c>
      <c r="J19508">
        <v>1</v>
      </c>
      <c r="K19508">
        <v>1</v>
      </c>
    </row>
    <row r="19509" spans="1:11" hidden="1">
      <c r="A19509" t="s">
        <v>293</v>
      </c>
      <c r="B19509" t="s">
        <v>531</v>
      </c>
      <c r="C19509" t="s">
        <v>292</v>
      </c>
      <c r="D19509">
        <v>1</v>
      </c>
      <c r="E19509">
        <v>1</v>
      </c>
      <c r="F19509">
        <v>1</v>
      </c>
      <c r="G19509">
        <v>1</v>
      </c>
      <c r="H19509">
        <v>1</v>
      </c>
      <c r="I19509">
        <v>1</v>
      </c>
      <c r="J19509">
        <v>1</v>
      </c>
      <c r="K19509">
        <v>1</v>
      </c>
    </row>
    <row r="19510" spans="1:11" hidden="1">
      <c r="A19510" t="s">
        <v>294</v>
      </c>
      <c r="B19510" t="s">
        <v>528</v>
      </c>
      <c r="C19510" t="s">
        <v>278</v>
      </c>
      <c r="D19510">
        <v>1</v>
      </c>
      <c r="E19510">
        <v>1</v>
      </c>
      <c r="F19510">
        <v>1</v>
      </c>
      <c r="G19510">
        <v>1</v>
      </c>
      <c r="H19510">
        <v>1</v>
      </c>
      <c r="I19510">
        <v>1</v>
      </c>
      <c r="J19510">
        <v>1</v>
      </c>
      <c r="K19510">
        <v>1</v>
      </c>
    </row>
    <row r="19511" spans="1:11" hidden="1">
      <c r="A19511" t="s">
        <v>294</v>
      </c>
      <c r="B19511" t="s">
        <v>528</v>
      </c>
      <c r="C19511" t="s">
        <v>279</v>
      </c>
      <c r="D19511">
        <v>1</v>
      </c>
      <c r="E19511">
        <v>1</v>
      </c>
      <c r="F19511">
        <v>1</v>
      </c>
      <c r="G19511">
        <v>1</v>
      </c>
      <c r="H19511">
        <v>1</v>
      </c>
      <c r="I19511">
        <v>1</v>
      </c>
      <c r="J19511">
        <v>1</v>
      </c>
      <c r="K19511">
        <v>1</v>
      </c>
    </row>
    <row r="19512" spans="1:11" hidden="1">
      <c r="A19512" t="s">
        <v>294</v>
      </c>
      <c r="B19512" t="s">
        <v>528</v>
      </c>
      <c r="C19512" t="s">
        <v>280</v>
      </c>
      <c r="D19512">
        <v>1</v>
      </c>
      <c r="E19512">
        <v>1</v>
      </c>
      <c r="F19512">
        <v>1</v>
      </c>
      <c r="G19512">
        <v>1</v>
      </c>
      <c r="H19512">
        <v>1</v>
      </c>
      <c r="I19512">
        <v>1</v>
      </c>
      <c r="J19512">
        <v>1</v>
      </c>
      <c r="K19512">
        <v>1</v>
      </c>
    </row>
    <row r="19513" spans="1:11" hidden="1">
      <c r="A19513" t="s">
        <v>294</v>
      </c>
      <c r="B19513" t="s">
        <v>528</v>
      </c>
      <c r="C19513" t="s">
        <v>277</v>
      </c>
      <c r="D19513">
        <v>1</v>
      </c>
      <c r="E19513">
        <v>1</v>
      </c>
      <c r="F19513">
        <v>1</v>
      </c>
      <c r="G19513">
        <v>1</v>
      </c>
      <c r="H19513">
        <v>1</v>
      </c>
      <c r="I19513">
        <v>1</v>
      </c>
      <c r="J19513">
        <v>1</v>
      </c>
      <c r="K19513">
        <v>1</v>
      </c>
    </row>
    <row r="19514" spans="1:11" hidden="1">
      <c r="A19514" t="s">
        <v>294</v>
      </c>
      <c r="B19514" t="s">
        <v>528</v>
      </c>
      <c r="C19514" t="s">
        <v>281</v>
      </c>
      <c r="D19514">
        <v>1</v>
      </c>
      <c r="E19514">
        <v>1</v>
      </c>
      <c r="F19514">
        <v>1</v>
      </c>
      <c r="G19514">
        <v>1</v>
      </c>
      <c r="H19514">
        <v>1</v>
      </c>
      <c r="I19514">
        <v>1</v>
      </c>
      <c r="J19514">
        <v>1</v>
      </c>
      <c r="K19514">
        <v>1</v>
      </c>
    </row>
    <row r="19515" spans="1:11" hidden="1">
      <c r="A19515" t="s">
        <v>294</v>
      </c>
      <c r="B19515" t="s">
        <v>528</v>
      </c>
      <c r="C19515" t="s">
        <v>282</v>
      </c>
      <c r="D19515">
        <v>1</v>
      </c>
      <c r="E19515">
        <v>1</v>
      </c>
      <c r="F19515">
        <v>1</v>
      </c>
      <c r="G19515">
        <v>1</v>
      </c>
      <c r="H19515">
        <v>1</v>
      </c>
      <c r="I19515">
        <v>1</v>
      </c>
      <c r="J19515">
        <v>1</v>
      </c>
      <c r="K19515">
        <v>1</v>
      </c>
    </row>
    <row r="19516" spans="1:11" hidden="1">
      <c r="A19516" t="s">
        <v>294</v>
      </c>
      <c r="B19516" t="s">
        <v>528</v>
      </c>
      <c r="C19516" t="s">
        <v>283</v>
      </c>
      <c r="D19516">
        <v>1</v>
      </c>
      <c r="E19516">
        <v>1</v>
      </c>
      <c r="F19516">
        <v>1</v>
      </c>
      <c r="G19516">
        <v>1</v>
      </c>
      <c r="H19516">
        <v>1</v>
      </c>
      <c r="I19516">
        <v>1</v>
      </c>
      <c r="J19516">
        <v>1</v>
      </c>
      <c r="K19516">
        <v>1</v>
      </c>
    </row>
    <row r="19517" spans="1:11" hidden="1">
      <c r="A19517" t="s">
        <v>294</v>
      </c>
      <c r="B19517" t="s">
        <v>528</v>
      </c>
      <c r="C19517" t="s">
        <v>284</v>
      </c>
      <c r="D19517">
        <v>1</v>
      </c>
      <c r="E19517">
        <v>1</v>
      </c>
      <c r="F19517">
        <v>1</v>
      </c>
      <c r="G19517">
        <v>1</v>
      </c>
      <c r="H19517">
        <v>1</v>
      </c>
      <c r="I19517">
        <v>1</v>
      </c>
      <c r="J19517">
        <v>1</v>
      </c>
      <c r="K19517">
        <v>1</v>
      </c>
    </row>
    <row r="19518" spans="1:11" hidden="1">
      <c r="A19518" t="s">
        <v>294</v>
      </c>
      <c r="B19518" t="s">
        <v>528</v>
      </c>
      <c r="C19518" t="s">
        <v>285</v>
      </c>
      <c r="D19518">
        <v>1</v>
      </c>
      <c r="E19518">
        <v>1</v>
      </c>
      <c r="F19518">
        <v>1</v>
      </c>
      <c r="G19518">
        <v>1</v>
      </c>
      <c r="H19518">
        <v>1</v>
      </c>
      <c r="I19518">
        <v>1</v>
      </c>
      <c r="J19518">
        <v>1</v>
      </c>
      <c r="K19518">
        <v>1</v>
      </c>
    </row>
    <row r="19519" spans="1:11" hidden="1">
      <c r="A19519" t="s">
        <v>294</v>
      </c>
      <c r="B19519" t="s">
        <v>528</v>
      </c>
      <c r="C19519" t="s">
        <v>286</v>
      </c>
      <c r="D19519">
        <v>1</v>
      </c>
      <c r="E19519">
        <v>1</v>
      </c>
      <c r="F19519">
        <v>1</v>
      </c>
      <c r="G19519">
        <v>1</v>
      </c>
      <c r="H19519">
        <v>1</v>
      </c>
      <c r="I19519">
        <v>1</v>
      </c>
      <c r="J19519">
        <v>1</v>
      </c>
      <c r="K19519">
        <v>1</v>
      </c>
    </row>
    <row r="19520" spans="1:11" hidden="1">
      <c r="A19520" t="s">
        <v>294</v>
      </c>
      <c r="B19520" t="s">
        <v>528</v>
      </c>
      <c r="C19520" t="s">
        <v>287</v>
      </c>
      <c r="D19520">
        <v>1</v>
      </c>
      <c r="E19520">
        <v>1</v>
      </c>
      <c r="F19520">
        <v>1</v>
      </c>
      <c r="G19520">
        <v>1</v>
      </c>
      <c r="H19520">
        <v>1</v>
      </c>
      <c r="I19520">
        <v>1</v>
      </c>
      <c r="J19520">
        <v>1</v>
      </c>
      <c r="K19520">
        <v>1</v>
      </c>
    </row>
    <row r="19521" spans="1:11" hidden="1">
      <c r="A19521" t="s">
        <v>294</v>
      </c>
      <c r="B19521" t="s">
        <v>528</v>
      </c>
      <c r="C19521" t="s">
        <v>288</v>
      </c>
      <c r="D19521">
        <v>1</v>
      </c>
      <c r="E19521">
        <v>1</v>
      </c>
      <c r="F19521">
        <v>1</v>
      </c>
      <c r="G19521">
        <v>1</v>
      </c>
      <c r="H19521">
        <v>1</v>
      </c>
      <c r="I19521">
        <v>1</v>
      </c>
      <c r="J19521">
        <v>1</v>
      </c>
      <c r="K19521">
        <v>1</v>
      </c>
    </row>
    <row r="19522" spans="1:11" hidden="1">
      <c r="A19522" t="s">
        <v>294</v>
      </c>
      <c r="B19522" t="s">
        <v>528</v>
      </c>
      <c r="C19522" t="s">
        <v>289</v>
      </c>
      <c r="D19522">
        <v>1</v>
      </c>
      <c r="E19522">
        <v>1</v>
      </c>
      <c r="F19522">
        <v>1</v>
      </c>
      <c r="G19522">
        <v>1</v>
      </c>
      <c r="H19522">
        <v>1</v>
      </c>
      <c r="I19522">
        <v>1</v>
      </c>
      <c r="J19522">
        <v>1</v>
      </c>
      <c r="K19522">
        <v>1</v>
      </c>
    </row>
    <row r="19523" spans="1:11" hidden="1">
      <c r="A19523" t="s">
        <v>294</v>
      </c>
      <c r="B19523" t="s">
        <v>528</v>
      </c>
      <c r="C19523" t="s">
        <v>290</v>
      </c>
      <c r="D19523">
        <v>1</v>
      </c>
      <c r="E19523">
        <v>1</v>
      </c>
      <c r="F19523">
        <v>1</v>
      </c>
      <c r="G19523">
        <v>1</v>
      </c>
      <c r="H19523">
        <v>1</v>
      </c>
      <c r="I19523">
        <v>1</v>
      </c>
      <c r="J19523">
        <v>1</v>
      </c>
      <c r="K19523">
        <v>1</v>
      </c>
    </row>
    <row r="19524" spans="1:11" hidden="1">
      <c r="A19524" t="s">
        <v>294</v>
      </c>
      <c r="B19524" t="s">
        <v>528</v>
      </c>
      <c r="C19524" t="s">
        <v>291</v>
      </c>
      <c r="D19524">
        <v>1</v>
      </c>
      <c r="E19524">
        <v>1</v>
      </c>
      <c r="F19524">
        <v>1</v>
      </c>
      <c r="G19524">
        <v>1</v>
      </c>
      <c r="H19524">
        <v>1</v>
      </c>
      <c r="I19524">
        <v>1</v>
      </c>
      <c r="J19524">
        <v>1</v>
      </c>
      <c r="K19524">
        <v>1</v>
      </c>
    </row>
    <row r="19525" spans="1:11" hidden="1">
      <c r="A19525" t="s">
        <v>294</v>
      </c>
      <c r="B19525" t="s">
        <v>528</v>
      </c>
      <c r="C19525" t="s">
        <v>292</v>
      </c>
      <c r="D19525">
        <v>1</v>
      </c>
      <c r="E19525">
        <v>1</v>
      </c>
      <c r="F19525">
        <v>1</v>
      </c>
      <c r="G19525">
        <v>1</v>
      </c>
      <c r="H19525">
        <v>1</v>
      </c>
      <c r="I19525">
        <v>1</v>
      </c>
      <c r="J19525">
        <v>1</v>
      </c>
      <c r="K19525">
        <v>1</v>
      </c>
    </row>
    <row r="19526" spans="1:11" hidden="1">
      <c r="A19526" t="s">
        <v>294</v>
      </c>
      <c r="B19526" t="s">
        <v>529</v>
      </c>
      <c r="C19526" t="s">
        <v>278</v>
      </c>
      <c r="D19526">
        <v>1</v>
      </c>
      <c r="E19526">
        <v>1</v>
      </c>
      <c r="F19526">
        <v>1</v>
      </c>
      <c r="G19526">
        <v>1</v>
      </c>
      <c r="H19526">
        <v>1</v>
      </c>
      <c r="I19526">
        <v>1</v>
      </c>
      <c r="J19526">
        <v>1</v>
      </c>
      <c r="K19526">
        <v>1</v>
      </c>
    </row>
    <row r="19527" spans="1:11" hidden="1">
      <c r="A19527" t="s">
        <v>294</v>
      </c>
      <c r="B19527" t="s">
        <v>529</v>
      </c>
      <c r="C19527" t="s">
        <v>279</v>
      </c>
      <c r="D19527">
        <v>1</v>
      </c>
      <c r="E19527">
        <v>1</v>
      </c>
      <c r="F19527">
        <v>1</v>
      </c>
      <c r="G19527">
        <v>1</v>
      </c>
      <c r="H19527">
        <v>1</v>
      </c>
      <c r="I19527">
        <v>1</v>
      </c>
      <c r="J19527">
        <v>1</v>
      </c>
      <c r="K19527">
        <v>1</v>
      </c>
    </row>
    <row r="19528" spans="1:11" hidden="1">
      <c r="A19528" t="s">
        <v>294</v>
      </c>
      <c r="B19528" t="s">
        <v>529</v>
      </c>
      <c r="C19528" t="s">
        <v>280</v>
      </c>
      <c r="D19528">
        <v>1</v>
      </c>
      <c r="E19528">
        <v>1</v>
      </c>
      <c r="F19528">
        <v>1</v>
      </c>
      <c r="G19528">
        <v>1</v>
      </c>
      <c r="H19528">
        <v>1</v>
      </c>
      <c r="I19528">
        <v>1</v>
      </c>
      <c r="J19528">
        <v>1</v>
      </c>
      <c r="K19528">
        <v>1</v>
      </c>
    </row>
    <row r="19529" spans="1:11" hidden="1">
      <c r="A19529" t="s">
        <v>294</v>
      </c>
      <c r="B19529" t="s">
        <v>529</v>
      </c>
      <c r="C19529" t="s">
        <v>277</v>
      </c>
      <c r="D19529">
        <v>1</v>
      </c>
      <c r="E19529">
        <v>1</v>
      </c>
      <c r="F19529">
        <v>1</v>
      </c>
      <c r="G19529">
        <v>1</v>
      </c>
      <c r="H19529">
        <v>1</v>
      </c>
      <c r="I19529">
        <v>1</v>
      </c>
      <c r="J19529">
        <v>1</v>
      </c>
      <c r="K19529">
        <v>1</v>
      </c>
    </row>
    <row r="19530" spans="1:11" hidden="1">
      <c r="A19530" t="s">
        <v>294</v>
      </c>
      <c r="B19530" t="s">
        <v>529</v>
      </c>
      <c r="C19530" t="s">
        <v>281</v>
      </c>
      <c r="D19530">
        <v>1</v>
      </c>
      <c r="E19530">
        <v>1</v>
      </c>
      <c r="F19530">
        <v>1</v>
      </c>
      <c r="G19530">
        <v>1</v>
      </c>
      <c r="H19530">
        <v>1</v>
      </c>
      <c r="I19530">
        <v>1</v>
      </c>
      <c r="J19530">
        <v>1</v>
      </c>
      <c r="K19530">
        <v>1</v>
      </c>
    </row>
    <row r="19531" spans="1:11" hidden="1">
      <c r="A19531" t="s">
        <v>294</v>
      </c>
      <c r="B19531" t="s">
        <v>529</v>
      </c>
      <c r="C19531" t="s">
        <v>282</v>
      </c>
      <c r="D19531">
        <v>1</v>
      </c>
      <c r="E19531">
        <v>1</v>
      </c>
      <c r="F19531">
        <v>1</v>
      </c>
      <c r="G19531">
        <v>1</v>
      </c>
      <c r="H19531">
        <v>1</v>
      </c>
      <c r="I19531">
        <v>1</v>
      </c>
      <c r="J19531">
        <v>1</v>
      </c>
      <c r="K19531">
        <v>1</v>
      </c>
    </row>
    <row r="19532" spans="1:11" hidden="1">
      <c r="A19532" t="s">
        <v>294</v>
      </c>
      <c r="B19532" t="s">
        <v>529</v>
      </c>
      <c r="C19532" t="s">
        <v>283</v>
      </c>
      <c r="D19532">
        <v>1</v>
      </c>
      <c r="E19532">
        <v>1</v>
      </c>
      <c r="F19532">
        <v>1</v>
      </c>
      <c r="G19532">
        <v>1</v>
      </c>
      <c r="H19532">
        <v>1</v>
      </c>
      <c r="I19532">
        <v>1</v>
      </c>
      <c r="J19532">
        <v>1</v>
      </c>
      <c r="K19532">
        <v>1</v>
      </c>
    </row>
    <row r="19533" spans="1:11" hidden="1">
      <c r="A19533" t="s">
        <v>294</v>
      </c>
      <c r="B19533" t="s">
        <v>529</v>
      </c>
      <c r="C19533" t="s">
        <v>284</v>
      </c>
      <c r="D19533">
        <v>1</v>
      </c>
      <c r="E19533">
        <v>1</v>
      </c>
      <c r="F19533">
        <v>1</v>
      </c>
      <c r="G19533">
        <v>1</v>
      </c>
      <c r="H19533">
        <v>1</v>
      </c>
      <c r="I19533">
        <v>1</v>
      </c>
      <c r="J19533">
        <v>1</v>
      </c>
      <c r="K19533">
        <v>1</v>
      </c>
    </row>
    <row r="19534" spans="1:11" hidden="1">
      <c r="A19534" t="s">
        <v>294</v>
      </c>
      <c r="B19534" t="s">
        <v>529</v>
      </c>
      <c r="C19534" t="s">
        <v>285</v>
      </c>
      <c r="D19534">
        <v>1</v>
      </c>
      <c r="E19534">
        <v>1</v>
      </c>
      <c r="F19534">
        <v>1</v>
      </c>
      <c r="G19534">
        <v>1</v>
      </c>
      <c r="H19534">
        <v>1</v>
      </c>
      <c r="I19534">
        <v>1</v>
      </c>
      <c r="J19534">
        <v>1</v>
      </c>
      <c r="K19534">
        <v>1</v>
      </c>
    </row>
    <row r="19535" spans="1:11" hidden="1">
      <c r="A19535" t="s">
        <v>294</v>
      </c>
      <c r="B19535" t="s">
        <v>529</v>
      </c>
      <c r="C19535" t="s">
        <v>286</v>
      </c>
      <c r="D19535">
        <v>1</v>
      </c>
      <c r="E19535">
        <v>1</v>
      </c>
      <c r="F19535">
        <v>1</v>
      </c>
      <c r="G19535">
        <v>1</v>
      </c>
      <c r="H19535">
        <v>1</v>
      </c>
      <c r="I19535">
        <v>1</v>
      </c>
      <c r="J19535">
        <v>1</v>
      </c>
      <c r="K19535">
        <v>1</v>
      </c>
    </row>
    <row r="19536" spans="1:11" hidden="1">
      <c r="A19536" t="s">
        <v>294</v>
      </c>
      <c r="B19536" t="s">
        <v>529</v>
      </c>
      <c r="C19536" t="s">
        <v>287</v>
      </c>
      <c r="D19536">
        <v>1</v>
      </c>
      <c r="E19536">
        <v>1</v>
      </c>
      <c r="F19536">
        <v>1</v>
      </c>
      <c r="G19536">
        <v>1</v>
      </c>
      <c r="H19536">
        <v>1</v>
      </c>
      <c r="I19536">
        <v>1</v>
      </c>
      <c r="J19536">
        <v>1</v>
      </c>
      <c r="K19536">
        <v>1</v>
      </c>
    </row>
    <row r="19537" spans="1:11" hidden="1">
      <c r="A19537" t="s">
        <v>294</v>
      </c>
      <c r="B19537" t="s">
        <v>529</v>
      </c>
      <c r="C19537" t="s">
        <v>288</v>
      </c>
      <c r="D19537">
        <v>1</v>
      </c>
      <c r="E19537">
        <v>1</v>
      </c>
      <c r="F19537">
        <v>1</v>
      </c>
      <c r="G19537">
        <v>1</v>
      </c>
      <c r="H19537">
        <v>1</v>
      </c>
      <c r="I19537">
        <v>1</v>
      </c>
      <c r="J19537">
        <v>1</v>
      </c>
      <c r="K19537">
        <v>1</v>
      </c>
    </row>
    <row r="19538" spans="1:11" hidden="1">
      <c r="A19538" t="s">
        <v>294</v>
      </c>
      <c r="B19538" t="s">
        <v>529</v>
      </c>
      <c r="C19538" t="s">
        <v>289</v>
      </c>
      <c r="D19538">
        <v>1</v>
      </c>
      <c r="E19538">
        <v>1</v>
      </c>
      <c r="F19538">
        <v>1</v>
      </c>
      <c r="G19538">
        <v>1</v>
      </c>
      <c r="H19538">
        <v>1</v>
      </c>
      <c r="I19538">
        <v>1</v>
      </c>
      <c r="J19538">
        <v>1</v>
      </c>
      <c r="K19538">
        <v>1</v>
      </c>
    </row>
    <row r="19539" spans="1:11" hidden="1">
      <c r="A19539" t="s">
        <v>294</v>
      </c>
      <c r="B19539" t="s">
        <v>529</v>
      </c>
      <c r="C19539" t="s">
        <v>290</v>
      </c>
      <c r="D19539">
        <v>1</v>
      </c>
      <c r="E19539">
        <v>1</v>
      </c>
      <c r="F19539">
        <v>1</v>
      </c>
      <c r="G19539">
        <v>1</v>
      </c>
      <c r="H19539">
        <v>1</v>
      </c>
      <c r="I19539">
        <v>1</v>
      </c>
      <c r="J19539">
        <v>1</v>
      </c>
      <c r="K19539">
        <v>1</v>
      </c>
    </row>
    <row r="19540" spans="1:11" hidden="1">
      <c r="A19540" t="s">
        <v>294</v>
      </c>
      <c r="B19540" t="s">
        <v>529</v>
      </c>
      <c r="C19540" t="s">
        <v>291</v>
      </c>
      <c r="D19540">
        <v>1</v>
      </c>
      <c r="E19540">
        <v>1</v>
      </c>
      <c r="F19540">
        <v>1</v>
      </c>
      <c r="G19540">
        <v>1</v>
      </c>
      <c r="H19540">
        <v>1</v>
      </c>
      <c r="I19540">
        <v>1</v>
      </c>
      <c r="J19540">
        <v>1</v>
      </c>
      <c r="K19540">
        <v>1</v>
      </c>
    </row>
    <row r="19541" spans="1:11" hidden="1">
      <c r="A19541" t="s">
        <v>294</v>
      </c>
      <c r="B19541" t="s">
        <v>529</v>
      </c>
      <c r="C19541" t="s">
        <v>292</v>
      </c>
      <c r="D19541">
        <v>1</v>
      </c>
      <c r="E19541">
        <v>1</v>
      </c>
      <c r="F19541">
        <v>1</v>
      </c>
      <c r="G19541">
        <v>1</v>
      </c>
      <c r="H19541">
        <v>1</v>
      </c>
      <c r="I19541">
        <v>1</v>
      </c>
      <c r="J19541">
        <v>1</v>
      </c>
      <c r="K19541">
        <v>1</v>
      </c>
    </row>
    <row r="19542" spans="1:11" hidden="1">
      <c r="A19542" t="s">
        <v>294</v>
      </c>
      <c r="B19542" t="s">
        <v>530</v>
      </c>
      <c r="C19542" t="s">
        <v>278</v>
      </c>
      <c r="D19542">
        <v>1</v>
      </c>
      <c r="E19542">
        <v>1</v>
      </c>
      <c r="F19542">
        <v>1</v>
      </c>
      <c r="G19542">
        <v>1</v>
      </c>
      <c r="H19542">
        <v>1</v>
      </c>
      <c r="I19542">
        <v>1</v>
      </c>
      <c r="J19542">
        <v>1</v>
      </c>
      <c r="K19542">
        <v>1</v>
      </c>
    </row>
    <row r="19543" spans="1:11" hidden="1">
      <c r="A19543" t="s">
        <v>294</v>
      </c>
      <c r="B19543" t="s">
        <v>530</v>
      </c>
      <c r="C19543" t="s">
        <v>279</v>
      </c>
      <c r="D19543">
        <v>1</v>
      </c>
      <c r="E19543">
        <v>1</v>
      </c>
      <c r="F19543">
        <v>1</v>
      </c>
      <c r="G19543">
        <v>1</v>
      </c>
      <c r="H19543">
        <v>1</v>
      </c>
      <c r="I19543">
        <v>1</v>
      </c>
      <c r="J19543">
        <v>1</v>
      </c>
      <c r="K19543">
        <v>1</v>
      </c>
    </row>
    <row r="19544" spans="1:11" hidden="1">
      <c r="A19544" t="s">
        <v>294</v>
      </c>
      <c r="B19544" t="s">
        <v>530</v>
      </c>
      <c r="C19544" t="s">
        <v>280</v>
      </c>
      <c r="D19544">
        <v>1</v>
      </c>
      <c r="E19544">
        <v>1</v>
      </c>
      <c r="F19544">
        <v>1</v>
      </c>
      <c r="G19544">
        <v>1</v>
      </c>
      <c r="H19544">
        <v>1</v>
      </c>
      <c r="I19544">
        <v>1</v>
      </c>
      <c r="J19544">
        <v>1</v>
      </c>
      <c r="K19544">
        <v>1</v>
      </c>
    </row>
    <row r="19545" spans="1:11" hidden="1">
      <c r="A19545" t="s">
        <v>294</v>
      </c>
      <c r="B19545" t="s">
        <v>530</v>
      </c>
      <c r="C19545" t="s">
        <v>277</v>
      </c>
      <c r="D19545">
        <v>1</v>
      </c>
      <c r="E19545">
        <v>1</v>
      </c>
      <c r="F19545">
        <v>1</v>
      </c>
      <c r="G19545">
        <v>1</v>
      </c>
      <c r="H19545">
        <v>1</v>
      </c>
      <c r="I19545">
        <v>1</v>
      </c>
      <c r="J19545">
        <v>1</v>
      </c>
      <c r="K19545">
        <v>1</v>
      </c>
    </row>
    <row r="19546" spans="1:11" hidden="1">
      <c r="A19546" t="s">
        <v>294</v>
      </c>
      <c r="B19546" t="s">
        <v>530</v>
      </c>
      <c r="C19546" t="s">
        <v>281</v>
      </c>
      <c r="D19546">
        <v>1</v>
      </c>
      <c r="E19546">
        <v>1</v>
      </c>
      <c r="F19546">
        <v>1</v>
      </c>
      <c r="G19546">
        <v>1</v>
      </c>
      <c r="H19546">
        <v>1</v>
      </c>
      <c r="I19546">
        <v>1</v>
      </c>
      <c r="J19546">
        <v>1</v>
      </c>
      <c r="K19546">
        <v>1</v>
      </c>
    </row>
    <row r="19547" spans="1:11" hidden="1">
      <c r="A19547" t="s">
        <v>294</v>
      </c>
      <c r="B19547" t="s">
        <v>530</v>
      </c>
      <c r="C19547" t="s">
        <v>282</v>
      </c>
      <c r="D19547">
        <v>1</v>
      </c>
      <c r="E19547">
        <v>1</v>
      </c>
      <c r="F19547">
        <v>1</v>
      </c>
      <c r="G19547">
        <v>1</v>
      </c>
      <c r="H19547">
        <v>1</v>
      </c>
      <c r="I19547">
        <v>1</v>
      </c>
      <c r="J19547">
        <v>1</v>
      </c>
      <c r="K19547">
        <v>1</v>
      </c>
    </row>
    <row r="19548" spans="1:11" hidden="1">
      <c r="A19548" t="s">
        <v>294</v>
      </c>
      <c r="B19548" t="s">
        <v>530</v>
      </c>
      <c r="C19548" t="s">
        <v>283</v>
      </c>
      <c r="D19548">
        <v>1</v>
      </c>
      <c r="E19548">
        <v>1</v>
      </c>
      <c r="F19548">
        <v>1</v>
      </c>
      <c r="G19548">
        <v>1</v>
      </c>
      <c r="H19548">
        <v>1</v>
      </c>
      <c r="I19548">
        <v>1</v>
      </c>
      <c r="J19548">
        <v>1</v>
      </c>
      <c r="K19548">
        <v>1</v>
      </c>
    </row>
    <row r="19549" spans="1:11" hidden="1">
      <c r="A19549" t="s">
        <v>294</v>
      </c>
      <c r="B19549" t="s">
        <v>530</v>
      </c>
      <c r="C19549" t="s">
        <v>284</v>
      </c>
      <c r="D19549">
        <v>1</v>
      </c>
      <c r="E19549">
        <v>1</v>
      </c>
      <c r="F19549">
        <v>1</v>
      </c>
      <c r="G19549">
        <v>1</v>
      </c>
      <c r="H19549">
        <v>1</v>
      </c>
      <c r="I19549">
        <v>1</v>
      </c>
      <c r="J19549">
        <v>1</v>
      </c>
      <c r="K19549">
        <v>1</v>
      </c>
    </row>
    <row r="19550" spans="1:11" hidden="1">
      <c r="A19550" t="s">
        <v>294</v>
      </c>
      <c r="B19550" t="s">
        <v>530</v>
      </c>
      <c r="C19550" t="s">
        <v>285</v>
      </c>
      <c r="D19550">
        <v>1</v>
      </c>
      <c r="E19550">
        <v>1</v>
      </c>
      <c r="F19550">
        <v>1</v>
      </c>
      <c r="G19550">
        <v>1</v>
      </c>
      <c r="H19550">
        <v>1</v>
      </c>
      <c r="I19550">
        <v>1</v>
      </c>
      <c r="J19550">
        <v>1</v>
      </c>
      <c r="K19550">
        <v>1</v>
      </c>
    </row>
    <row r="19551" spans="1:11" hidden="1">
      <c r="A19551" t="s">
        <v>294</v>
      </c>
      <c r="B19551" t="s">
        <v>530</v>
      </c>
      <c r="C19551" t="s">
        <v>286</v>
      </c>
      <c r="D19551">
        <v>1</v>
      </c>
      <c r="E19551">
        <v>1</v>
      </c>
      <c r="F19551">
        <v>1</v>
      </c>
      <c r="G19551">
        <v>1</v>
      </c>
      <c r="H19551">
        <v>1</v>
      </c>
      <c r="I19551">
        <v>1</v>
      </c>
      <c r="J19551">
        <v>1</v>
      </c>
      <c r="K19551">
        <v>1</v>
      </c>
    </row>
    <row r="19552" spans="1:11" hidden="1">
      <c r="A19552" t="s">
        <v>294</v>
      </c>
      <c r="B19552" t="s">
        <v>530</v>
      </c>
      <c r="C19552" t="s">
        <v>287</v>
      </c>
      <c r="D19552">
        <v>1</v>
      </c>
      <c r="E19552">
        <v>1</v>
      </c>
      <c r="F19552">
        <v>1</v>
      </c>
      <c r="G19552">
        <v>1</v>
      </c>
      <c r="H19552">
        <v>1</v>
      </c>
      <c r="I19552">
        <v>1</v>
      </c>
      <c r="J19552">
        <v>1</v>
      </c>
      <c r="K19552">
        <v>1</v>
      </c>
    </row>
    <row r="19553" spans="1:11" hidden="1">
      <c r="A19553" t="s">
        <v>294</v>
      </c>
      <c r="B19553" t="s">
        <v>530</v>
      </c>
      <c r="C19553" t="s">
        <v>288</v>
      </c>
      <c r="D19553">
        <v>1</v>
      </c>
      <c r="E19553">
        <v>1</v>
      </c>
      <c r="F19553">
        <v>1</v>
      </c>
      <c r="G19553">
        <v>1</v>
      </c>
      <c r="H19553">
        <v>1</v>
      </c>
      <c r="I19553">
        <v>1</v>
      </c>
      <c r="J19553">
        <v>1</v>
      </c>
      <c r="K19553">
        <v>1</v>
      </c>
    </row>
    <row r="19554" spans="1:11" hidden="1">
      <c r="A19554" t="s">
        <v>294</v>
      </c>
      <c r="B19554" t="s">
        <v>530</v>
      </c>
      <c r="C19554" t="s">
        <v>289</v>
      </c>
      <c r="D19554">
        <v>1</v>
      </c>
      <c r="E19554">
        <v>1</v>
      </c>
      <c r="F19554">
        <v>1</v>
      </c>
      <c r="G19554">
        <v>1</v>
      </c>
      <c r="H19554">
        <v>1</v>
      </c>
      <c r="I19554">
        <v>1</v>
      </c>
      <c r="J19554">
        <v>1</v>
      </c>
      <c r="K19554">
        <v>1</v>
      </c>
    </row>
    <row r="19555" spans="1:11" hidden="1">
      <c r="A19555" t="s">
        <v>294</v>
      </c>
      <c r="B19555" t="s">
        <v>530</v>
      </c>
      <c r="C19555" t="s">
        <v>290</v>
      </c>
      <c r="D19555">
        <v>1</v>
      </c>
      <c r="E19555">
        <v>1</v>
      </c>
      <c r="F19555">
        <v>1</v>
      </c>
      <c r="G19555">
        <v>1</v>
      </c>
      <c r="H19555">
        <v>1</v>
      </c>
      <c r="I19555">
        <v>1</v>
      </c>
      <c r="J19555">
        <v>1</v>
      </c>
      <c r="K19555">
        <v>1</v>
      </c>
    </row>
    <row r="19556" spans="1:11" hidden="1">
      <c r="A19556" t="s">
        <v>294</v>
      </c>
      <c r="B19556" t="s">
        <v>530</v>
      </c>
      <c r="C19556" t="s">
        <v>291</v>
      </c>
      <c r="D19556">
        <v>1</v>
      </c>
      <c r="E19556">
        <v>1</v>
      </c>
      <c r="F19556">
        <v>1</v>
      </c>
      <c r="G19556">
        <v>1</v>
      </c>
      <c r="H19556">
        <v>1</v>
      </c>
      <c r="I19556">
        <v>1</v>
      </c>
      <c r="J19556">
        <v>1</v>
      </c>
      <c r="K19556">
        <v>1</v>
      </c>
    </row>
    <row r="19557" spans="1:11" hidden="1">
      <c r="A19557" t="s">
        <v>294</v>
      </c>
      <c r="B19557" t="s">
        <v>530</v>
      </c>
      <c r="C19557" t="s">
        <v>292</v>
      </c>
      <c r="D19557">
        <v>1</v>
      </c>
      <c r="E19557">
        <v>1</v>
      </c>
      <c r="F19557">
        <v>1</v>
      </c>
      <c r="G19557">
        <v>1</v>
      </c>
      <c r="H19557">
        <v>1</v>
      </c>
      <c r="I19557">
        <v>1</v>
      </c>
      <c r="J19557">
        <v>1</v>
      </c>
      <c r="K19557">
        <v>1</v>
      </c>
    </row>
    <row r="19558" spans="1:11" hidden="1">
      <c r="A19558" t="s">
        <v>294</v>
      </c>
      <c r="B19558" t="s">
        <v>531</v>
      </c>
      <c r="C19558" t="s">
        <v>278</v>
      </c>
      <c r="D19558">
        <v>1</v>
      </c>
      <c r="E19558">
        <v>1</v>
      </c>
      <c r="F19558">
        <v>1</v>
      </c>
      <c r="G19558">
        <v>1</v>
      </c>
      <c r="H19558">
        <v>1</v>
      </c>
      <c r="I19558">
        <v>1</v>
      </c>
      <c r="J19558">
        <v>1</v>
      </c>
      <c r="K19558">
        <v>1</v>
      </c>
    </row>
    <row r="19559" spans="1:11" hidden="1">
      <c r="A19559" t="s">
        <v>294</v>
      </c>
      <c r="B19559" t="s">
        <v>531</v>
      </c>
      <c r="C19559" t="s">
        <v>279</v>
      </c>
      <c r="D19559">
        <v>1</v>
      </c>
      <c r="E19559">
        <v>1</v>
      </c>
      <c r="F19559">
        <v>1</v>
      </c>
      <c r="G19559">
        <v>1</v>
      </c>
      <c r="H19559">
        <v>1</v>
      </c>
      <c r="I19559">
        <v>1</v>
      </c>
      <c r="J19559">
        <v>1</v>
      </c>
      <c r="K19559">
        <v>1</v>
      </c>
    </row>
    <row r="19560" spans="1:11" hidden="1">
      <c r="A19560" t="s">
        <v>294</v>
      </c>
      <c r="B19560" t="s">
        <v>531</v>
      </c>
      <c r="C19560" t="s">
        <v>280</v>
      </c>
      <c r="D19560">
        <v>1</v>
      </c>
      <c r="E19560">
        <v>1</v>
      </c>
      <c r="F19560">
        <v>1</v>
      </c>
      <c r="G19560">
        <v>1</v>
      </c>
      <c r="H19560">
        <v>1</v>
      </c>
      <c r="I19560">
        <v>1</v>
      </c>
      <c r="J19560">
        <v>1</v>
      </c>
      <c r="K19560">
        <v>1</v>
      </c>
    </row>
    <row r="19561" spans="1:11" hidden="1">
      <c r="A19561" t="s">
        <v>294</v>
      </c>
      <c r="B19561" t="s">
        <v>531</v>
      </c>
      <c r="C19561" t="s">
        <v>277</v>
      </c>
      <c r="D19561">
        <v>1</v>
      </c>
      <c r="E19561">
        <v>1</v>
      </c>
      <c r="F19561">
        <v>1</v>
      </c>
      <c r="G19561">
        <v>1</v>
      </c>
      <c r="H19561">
        <v>1</v>
      </c>
      <c r="I19561">
        <v>1</v>
      </c>
      <c r="J19561">
        <v>1</v>
      </c>
      <c r="K19561">
        <v>1</v>
      </c>
    </row>
    <row r="19562" spans="1:11" hidden="1">
      <c r="A19562" t="s">
        <v>294</v>
      </c>
      <c r="B19562" t="s">
        <v>531</v>
      </c>
      <c r="C19562" t="s">
        <v>281</v>
      </c>
      <c r="D19562">
        <v>1</v>
      </c>
      <c r="E19562">
        <v>1</v>
      </c>
      <c r="F19562">
        <v>1</v>
      </c>
      <c r="G19562">
        <v>1</v>
      </c>
      <c r="H19562">
        <v>1</v>
      </c>
      <c r="I19562">
        <v>1</v>
      </c>
      <c r="J19562">
        <v>1</v>
      </c>
      <c r="K19562">
        <v>1</v>
      </c>
    </row>
    <row r="19563" spans="1:11" hidden="1">
      <c r="A19563" t="s">
        <v>294</v>
      </c>
      <c r="B19563" t="s">
        <v>531</v>
      </c>
      <c r="C19563" t="s">
        <v>282</v>
      </c>
      <c r="D19563">
        <v>1</v>
      </c>
      <c r="E19563">
        <v>1</v>
      </c>
      <c r="F19563">
        <v>1</v>
      </c>
      <c r="G19563">
        <v>1</v>
      </c>
      <c r="H19563">
        <v>1</v>
      </c>
      <c r="I19563">
        <v>1</v>
      </c>
      <c r="J19563">
        <v>1</v>
      </c>
      <c r="K19563">
        <v>1</v>
      </c>
    </row>
    <row r="19564" spans="1:11" hidden="1">
      <c r="A19564" t="s">
        <v>294</v>
      </c>
      <c r="B19564" t="s">
        <v>531</v>
      </c>
      <c r="C19564" t="s">
        <v>283</v>
      </c>
      <c r="D19564">
        <v>1</v>
      </c>
      <c r="E19564">
        <v>1</v>
      </c>
      <c r="F19564">
        <v>1</v>
      </c>
      <c r="G19564">
        <v>1</v>
      </c>
      <c r="H19564">
        <v>1</v>
      </c>
      <c r="I19564">
        <v>1</v>
      </c>
      <c r="J19564">
        <v>1</v>
      </c>
      <c r="K19564">
        <v>1</v>
      </c>
    </row>
    <row r="19565" spans="1:11" hidden="1">
      <c r="A19565" t="s">
        <v>294</v>
      </c>
      <c r="B19565" t="s">
        <v>531</v>
      </c>
      <c r="C19565" t="s">
        <v>284</v>
      </c>
      <c r="D19565">
        <v>1</v>
      </c>
      <c r="E19565">
        <v>1</v>
      </c>
      <c r="F19565">
        <v>1</v>
      </c>
      <c r="G19565">
        <v>1</v>
      </c>
      <c r="H19565">
        <v>1</v>
      </c>
      <c r="I19565">
        <v>1</v>
      </c>
      <c r="J19565">
        <v>1</v>
      </c>
      <c r="K19565">
        <v>1</v>
      </c>
    </row>
    <row r="19566" spans="1:11" hidden="1">
      <c r="A19566" t="s">
        <v>294</v>
      </c>
      <c r="B19566" t="s">
        <v>531</v>
      </c>
      <c r="C19566" t="s">
        <v>285</v>
      </c>
      <c r="D19566">
        <v>1</v>
      </c>
      <c r="E19566">
        <v>1</v>
      </c>
      <c r="F19566">
        <v>1</v>
      </c>
      <c r="G19566">
        <v>1</v>
      </c>
      <c r="H19566">
        <v>1</v>
      </c>
      <c r="I19566">
        <v>1</v>
      </c>
      <c r="J19566">
        <v>1</v>
      </c>
      <c r="K19566">
        <v>1</v>
      </c>
    </row>
    <row r="19567" spans="1:11" hidden="1">
      <c r="A19567" t="s">
        <v>294</v>
      </c>
      <c r="B19567" t="s">
        <v>531</v>
      </c>
      <c r="C19567" t="s">
        <v>286</v>
      </c>
      <c r="D19567">
        <v>1</v>
      </c>
      <c r="E19567">
        <v>1</v>
      </c>
      <c r="F19567">
        <v>1</v>
      </c>
      <c r="G19567">
        <v>1</v>
      </c>
      <c r="H19567">
        <v>1</v>
      </c>
      <c r="I19567">
        <v>1</v>
      </c>
      <c r="J19567">
        <v>1</v>
      </c>
      <c r="K19567">
        <v>1</v>
      </c>
    </row>
    <row r="19568" spans="1:11" hidden="1">
      <c r="A19568" t="s">
        <v>294</v>
      </c>
      <c r="B19568" t="s">
        <v>531</v>
      </c>
      <c r="C19568" t="s">
        <v>287</v>
      </c>
      <c r="D19568">
        <v>1</v>
      </c>
      <c r="E19568">
        <v>1</v>
      </c>
      <c r="F19568">
        <v>1</v>
      </c>
      <c r="G19568">
        <v>1</v>
      </c>
      <c r="H19568">
        <v>1</v>
      </c>
      <c r="I19568">
        <v>1</v>
      </c>
      <c r="J19568">
        <v>1</v>
      </c>
      <c r="K19568">
        <v>1</v>
      </c>
    </row>
    <row r="19569" spans="1:11" hidden="1">
      <c r="A19569" t="s">
        <v>294</v>
      </c>
      <c r="B19569" t="s">
        <v>531</v>
      </c>
      <c r="C19569" t="s">
        <v>288</v>
      </c>
      <c r="D19569">
        <v>1</v>
      </c>
      <c r="E19569">
        <v>1</v>
      </c>
      <c r="F19569">
        <v>1</v>
      </c>
      <c r="G19569">
        <v>1</v>
      </c>
      <c r="H19569">
        <v>1</v>
      </c>
      <c r="I19569">
        <v>1</v>
      </c>
      <c r="J19569">
        <v>1</v>
      </c>
      <c r="K19569">
        <v>1</v>
      </c>
    </row>
    <row r="19570" spans="1:11" hidden="1">
      <c r="A19570" t="s">
        <v>294</v>
      </c>
      <c r="B19570" t="s">
        <v>531</v>
      </c>
      <c r="C19570" t="s">
        <v>289</v>
      </c>
      <c r="D19570">
        <v>1</v>
      </c>
      <c r="E19570">
        <v>1</v>
      </c>
      <c r="F19570">
        <v>1</v>
      </c>
      <c r="G19570">
        <v>1</v>
      </c>
      <c r="H19570">
        <v>1</v>
      </c>
      <c r="I19570">
        <v>1</v>
      </c>
      <c r="J19570">
        <v>1</v>
      </c>
      <c r="K19570">
        <v>1</v>
      </c>
    </row>
    <row r="19571" spans="1:11" hidden="1">
      <c r="A19571" t="s">
        <v>294</v>
      </c>
      <c r="B19571" t="s">
        <v>531</v>
      </c>
      <c r="C19571" t="s">
        <v>290</v>
      </c>
      <c r="D19571">
        <v>1</v>
      </c>
      <c r="E19571">
        <v>1</v>
      </c>
      <c r="F19571">
        <v>1</v>
      </c>
      <c r="G19571">
        <v>1</v>
      </c>
      <c r="H19571">
        <v>1</v>
      </c>
      <c r="I19571">
        <v>1</v>
      </c>
      <c r="J19571">
        <v>1</v>
      </c>
      <c r="K19571">
        <v>1</v>
      </c>
    </row>
    <row r="19572" spans="1:11" hidden="1">
      <c r="A19572" t="s">
        <v>294</v>
      </c>
      <c r="B19572" t="s">
        <v>531</v>
      </c>
      <c r="C19572" t="s">
        <v>291</v>
      </c>
      <c r="D19572">
        <v>1</v>
      </c>
      <c r="E19572">
        <v>1</v>
      </c>
      <c r="F19572">
        <v>1</v>
      </c>
      <c r="G19572">
        <v>1</v>
      </c>
      <c r="H19572">
        <v>1</v>
      </c>
      <c r="I19572">
        <v>1</v>
      </c>
      <c r="J19572">
        <v>1</v>
      </c>
      <c r="K19572">
        <v>1</v>
      </c>
    </row>
    <row r="19573" spans="1:11" hidden="1">
      <c r="A19573" t="s">
        <v>294</v>
      </c>
      <c r="B19573" t="s">
        <v>531</v>
      </c>
      <c r="C19573" t="s">
        <v>292</v>
      </c>
      <c r="D19573">
        <v>1</v>
      </c>
      <c r="E19573">
        <v>1</v>
      </c>
      <c r="F19573">
        <v>1</v>
      </c>
      <c r="G19573">
        <v>1</v>
      </c>
      <c r="H19573">
        <v>1</v>
      </c>
      <c r="I19573">
        <v>1</v>
      </c>
      <c r="J19573">
        <v>1</v>
      </c>
      <c r="K19573">
        <v>1</v>
      </c>
    </row>
    <row r="19574" spans="1:11" hidden="1">
      <c r="A19574" t="s">
        <v>295</v>
      </c>
      <c r="B19574" t="s">
        <v>528</v>
      </c>
      <c r="C19574" t="s">
        <v>278</v>
      </c>
      <c r="D19574">
        <v>1</v>
      </c>
      <c r="E19574">
        <v>1</v>
      </c>
      <c r="F19574">
        <v>1</v>
      </c>
      <c r="G19574">
        <v>1</v>
      </c>
      <c r="H19574">
        <v>1</v>
      </c>
      <c r="I19574">
        <v>1</v>
      </c>
      <c r="J19574">
        <v>1</v>
      </c>
      <c r="K19574">
        <v>1</v>
      </c>
    </row>
    <row r="19575" spans="1:11" hidden="1">
      <c r="A19575" t="s">
        <v>295</v>
      </c>
      <c r="B19575" t="s">
        <v>528</v>
      </c>
      <c r="C19575" t="s">
        <v>279</v>
      </c>
      <c r="D19575">
        <v>1</v>
      </c>
      <c r="E19575">
        <v>1</v>
      </c>
      <c r="F19575">
        <v>1</v>
      </c>
      <c r="G19575">
        <v>1</v>
      </c>
      <c r="H19575">
        <v>1</v>
      </c>
      <c r="I19575">
        <v>1</v>
      </c>
      <c r="J19575">
        <v>1</v>
      </c>
      <c r="K19575">
        <v>1</v>
      </c>
    </row>
    <row r="19576" spans="1:11" hidden="1">
      <c r="A19576" t="s">
        <v>295</v>
      </c>
      <c r="B19576" t="s">
        <v>528</v>
      </c>
      <c r="C19576" t="s">
        <v>280</v>
      </c>
      <c r="D19576">
        <v>1</v>
      </c>
      <c r="E19576">
        <v>1</v>
      </c>
      <c r="F19576">
        <v>1</v>
      </c>
      <c r="G19576">
        <v>1</v>
      </c>
      <c r="H19576">
        <v>1</v>
      </c>
      <c r="I19576">
        <v>1</v>
      </c>
      <c r="J19576">
        <v>1</v>
      </c>
      <c r="K19576">
        <v>1</v>
      </c>
    </row>
    <row r="19577" spans="1:11" hidden="1">
      <c r="A19577" t="s">
        <v>295</v>
      </c>
      <c r="B19577" t="s">
        <v>528</v>
      </c>
      <c r="C19577" t="s">
        <v>277</v>
      </c>
      <c r="D19577">
        <v>1</v>
      </c>
      <c r="E19577">
        <v>1</v>
      </c>
      <c r="F19577">
        <v>1</v>
      </c>
      <c r="G19577">
        <v>1</v>
      </c>
      <c r="H19577">
        <v>1</v>
      </c>
      <c r="I19577">
        <v>1</v>
      </c>
      <c r="J19577">
        <v>1</v>
      </c>
      <c r="K19577">
        <v>1</v>
      </c>
    </row>
    <row r="19578" spans="1:11" hidden="1">
      <c r="A19578" t="s">
        <v>295</v>
      </c>
      <c r="B19578" t="s">
        <v>528</v>
      </c>
      <c r="C19578" t="s">
        <v>281</v>
      </c>
      <c r="D19578">
        <v>1</v>
      </c>
      <c r="E19578">
        <v>1</v>
      </c>
      <c r="F19578">
        <v>1</v>
      </c>
      <c r="G19578">
        <v>1</v>
      </c>
      <c r="H19578">
        <v>1</v>
      </c>
      <c r="I19578">
        <v>1</v>
      </c>
      <c r="J19578">
        <v>1</v>
      </c>
      <c r="K19578">
        <v>1</v>
      </c>
    </row>
    <row r="19579" spans="1:11" hidden="1">
      <c r="A19579" t="s">
        <v>295</v>
      </c>
      <c r="B19579" t="s">
        <v>528</v>
      </c>
      <c r="C19579" t="s">
        <v>282</v>
      </c>
      <c r="D19579">
        <v>1</v>
      </c>
      <c r="E19579">
        <v>1</v>
      </c>
      <c r="F19579">
        <v>1</v>
      </c>
      <c r="G19579">
        <v>1</v>
      </c>
      <c r="H19579">
        <v>1</v>
      </c>
      <c r="I19579">
        <v>1</v>
      </c>
      <c r="J19579">
        <v>1</v>
      </c>
      <c r="K19579">
        <v>1</v>
      </c>
    </row>
    <row r="19580" spans="1:11" hidden="1">
      <c r="A19580" t="s">
        <v>295</v>
      </c>
      <c r="B19580" t="s">
        <v>528</v>
      </c>
      <c r="C19580" t="s">
        <v>283</v>
      </c>
      <c r="D19580">
        <v>1</v>
      </c>
      <c r="E19580">
        <v>1</v>
      </c>
      <c r="F19580">
        <v>1</v>
      </c>
      <c r="G19580">
        <v>1</v>
      </c>
      <c r="H19580">
        <v>1</v>
      </c>
      <c r="I19580">
        <v>1</v>
      </c>
      <c r="J19580">
        <v>1</v>
      </c>
      <c r="K19580">
        <v>1</v>
      </c>
    </row>
    <row r="19581" spans="1:11" hidden="1">
      <c r="A19581" t="s">
        <v>295</v>
      </c>
      <c r="B19581" t="s">
        <v>528</v>
      </c>
      <c r="C19581" t="s">
        <v>284</v>
      </c>
      <c r="D19581">
        <v>1</v>
      </c>
      <c r="E19581">
        <v>1</v>
      </c>
      <c r="F19581">
        <v>1</v>
      </c>
      <c r="G19581">
        <v>1</v>
      </c>
      <c r="H19581">
        <v>1</v>
      </c>
      <c r="I19581">
        <v>1</v>
      </c>
      <c r="J19581">
        <v>1</v>
      </c>
      <c r="K19581">
        <v>1</v>
      </c>
    </row>
    <row r="19582" spans="1:11" hidden="1">
      <c r="A19582" t="s">
        <v>295</v>
      </c>
      <c r="B19582" t="s">
        <v>528</v>
      </c>
      <c r="C19582" t="s">
        <v>285</v>
      </c>
      <c r="D19582">
        <v>1</v>
      </c>
      <c r="E19582">
        <v>1</v>
      </c>
      <c r="F19582">
        <v>1</v>
      </c>
      <c r="G19582">
        <v>1</v>
      </c>
      <c r="H19582">
        <v>1</v>
      </c>
      <c r="I19582">
        <v>1</v>
      </c>
      <c r="J19582">
        <v>1</v>
      </c>
      <c r="K19582">
        <v>1</v>
      </c>
    </row>
    <row r="19583" spans="1:11" hidden="1">
      <c r="A19583" t="s">
        <v>295</v>
      </c>
      <c r="B19583" t="s">
        <v>528</v>
      </c>
      <c r="C19583" t="s">
        <v>286</v>
      </c>
      <c r="D19583">
        <v>1</v>
      </c>
      <c r="E19583">
        <v>1</v>
      </c>
      <c r="F19583">
        <v>1</v>
      </c>
      <c r="G19583">
        <v>1</v>
      </c>
      <c r="H19583">
        <v>1</v>
      </c>
      <c r="I19583">
        <v>1</v>
      </c>
      <c r="J19583">
        <v>1</v>
      </c>
      <c r="K19583">
        <v>1</v>
      </c>
    </row>
    <row r="19584" spans="1:11" hidden="1">
      <c r="A19584" t="s">
        <v>295</v>
      </c>
      <c r="B19584" t="s">
        <v>528</v>
      </c>
      <c r="C19584" t="s">
        <v>287</v>
      </c>
      <c r="D19584">
        <v>1</v>
      </c>
      <c r="E19584">
        <v>1</v>
      </c>
      <c r="F19584">
        <v>1</v>
      </c>
      <c r="G19584">
        <v>1</v>
      </c>
      <c r="H19584">
        <v>1</v>
      </c>
      <c r="I19584">
        <v>1</v>
      </c>
      <c r="J19584">
        <v>1</v>
      </c>
      <c r="K19584">
        <v>1</v>
      </c>
    </row>
    <row r="19585" spans="1:11" hidden="1">
      <c r="A19585" t="s">
        <v>295</v>
      </c>
      <c r="B19585" t="s">
        <v>528</v>
      </c>
      <c r="C19585" t="s">
        <v>288</v>
      </c>
      <c r="D19585">
        <v>1</v>
      </c>
      <c r="E19585">
        <v>1</v>
      </c>
      <c r="F19585">
        <v>1</v>
      </c>
      <c r="G19585">
        <v>1</v>
      </c>
      <c r="H19585">
        <v>1</v>
      </c>
      <c r="I19585">
        <v>1</v>
      </c>
      <c r="J19585">
        <v>1</v>
      </c>
      <c r="K19585">
        <v>1</v>
      </c>
    </row>
    <row r="19586" spans="1:11" hidden="1">
      <c r="A19586" t="s">
        <v>295</v>
      </c>
      <c r="B19586" t="s">
        <v>528</v>
      </c>
      <c r="C19586" t="s">
        <v>289</v>
      </c>
      <c r="D19586">
        <v>1</v>
      </c>
      <c r="E19586">
        <v>1</v>
      </c>
      <c r="F19586">
        <v>1</v>
      </c>
      <c r="G19586">
        <v>1</v>
      </c>
      <c r="H19586">
        <v>1</v>
      </c>
      <c r="I19586">
        <v>1</v>
      </c>
      <c r="J19586">
        <v>1</v>
      </c>
      <c r="K19586">
        <v>1</v>
      </c>
    </row>
    <row r="19587" spans="1:11" hidden="1">
      <c r="A19587" t="s">
        <v>295</v>
      </c>
      <c r="B19587" t="s">
        <v>528</v>
      </c>
      <c r="C19587" t="s">
        <v>290</v>
      </c>
      <c r="D19587">
        <v>1</v>
      </c>
      <c r="E19587">
        <v>1</v>
      </c>
      <c r="F19587">
        <v>1</v>
      </c>
      <c r="G19587">
        <v>1</v>
      </c>
      <c r="H19587">
        <v>1</v>
      </c>
      <c r="I19587">
        <v>1</v>
      </c>
      <c r="J19587">
        <v>1</v>
      </c>
      <c r="K19587">
        <v>1</v>
      </c>
    </row>
    <row r="19588" spans="1:11" hidden="1">
      <c r="A19588" t="s">
        <v>295</v>
      </c>
      <c r="B19588" t="s">
        <v>528</v>
      </c>
      <c r="C19588" t="s">
        <v>291</v>
      </c>
      <c r="D19588">
        <v>1</v>
      </c>
      <c r="E19588">
        <v>1</v>
      </c>
      <c r="F19588">
        <v>1</v>
      </c>
      <c r="G19588">
        <v>1</v>
      </c>
      <c r="H19588">
        <v>1</v>
      </c>
      <c r="I19588">
        <v>1</v>
      </c>
      <c r="J19588">
        <v>1</v>
      </c>
      <c r="K19588">
        <v>1</v>
      </c>
    </row>
    <row r="19589" spans="1:11" hidden="1">
      <c r="A19589" t="s">
        <v>295</v>
      </c>
      <c r="B19589" t="s">
        <v>528</v>
      </c>
      <c r="C19589" t="s">
        <v>292</v>
      </c>
      <c r="D19589">
        <v>1</v>
      </c>
      <c r="E19589">
        <v>1</v>
      </c>
      <c r="F19589">
        <v>1</v>
      </c>
      <c r="G19589">
        <v>1</v>
      </c>
      <c r="H19589">
        <v>1</v>
      </c>
      <c r="I19589">
        <v>1</v>
      </c>
      <c r="J19589">
        <v>1</v>
      </c>
      <c r="K19589">
        <v>1</v>
      </c>
    </row>
    <row r="19590" spans="1:11" hidden="1">
      <c r="A19590" t="s">
        <v>295</v>
      </c>
      <c r="B19590" t="s">
        <v>529</v>
      </c>
      <c r="C19590" t="s">
        <v>278</v>
      </c>
      <c r="D19590">
        <v>1</v>
      </c>
      <c r="E19590">
        <v>1</v>
      </c>
      <c r="F19590">
        <v>1</v>
      </c>
      <c r="G19590">
        <v>1</v>
      </c>
      <c r="H19590">
        <v>1</v>
      </c>
      <c r="I19590">
        <v>1</v>
      </c>
      <c r="J19590">
        <v>1</v>
      </c>
      <c r="K19590">
        <v>1</v>
      </c>
    </row>
    <row r="19591" spans="1:11" hidden="1">
      <c r="A19591" t="s">
        <v>295</v>
      </c>
      <c r="B19591" t="s">
        <v>529</v>
      </c>
      <c r="C19591" t="s">
        <v>279</v>
      </c>
      <c r="D19591">
        <v>1</v>
      </c>
      <c r="E19591">
        <v>1</v>
      </c>
      <c r="F19591">
        <v>1</v>
      </c>
      <c r="G19591">
        <v>1</v>
      </c>
      <c r="H19591">
        <v>1</v>
      </c>
      <c r="I19591">
        <v>1</v>
      </c>
      <c r="J19591">
        <v>1</v>
      </c>
      <c r="K19591">
        <v>1</v>
      </c>
    </row>
    <row r="19592" spans="1:11" hidden="1">
      <c r="A19592" t="s">
        <v>295</v>
      </c>
      <c r="B19592" t="s">
        <v>529</v>
      </c>
      <c r="C19592" t="s">
        <v>280</v>
      </c>
      <c r="D19592">
        <v>1</v>
      </c>
      <c r="E19592">
        <v>1</v>
      </c>
      <c r="F19592">
        <v>1</v>
      </c>
      <c r="G19592">
        <v>1</v>
      </c>
      <c r="H19592">
        <v>1</v>
      </c>
      <c r="I19592">
        <v>1</v>
      </c>
      <c r="J19592">
        <v>1</v>
      </c>
      <c r="K19592">
        <v>1</v>
      </c>
    </row>
    <row r="19593" spans="1:11" hidden="1">
      <c r="A19593" t="s">
        <v>295</v>
      </c>
      <c r="B19593" t="s">
        <v>529</v>
      </c>
      <c r="C19593" t="s">
        <v>277</v>
      </c>
      <c r="D19593">
        <v>1</v>
      </c>
      <c r="E19593">
        <v>1</v>
      </c>
      <c r="F19593">
        <v>1</v>
      </c>
      <c r="G19593">
        <v>1</v>
      </c>
      <c r="H19593">
        <v>1</v>
      </c>
      <c r="I19593">
        <v>1</v>
      </c>
      <c r="J19593">
        <v>1</v>
      </c>
      <c r="K19593">
        <v>1</v>
      </c>
    </row>
    <row r="19594" spans="1:11" hidden="1">
      <c r="A19594" t="s">
        <v>295</v>
      </c>
      <c r="B19594" t="s">
        <v>529</v>
      </c>
      <c r="C19594" t="s">
        <v>281</v>
      </c>
      <c r="D19594">
        <v>1</v>
      </c>
      <c r="E19594">
        <v>1</v>
      </c>
      <c r="F19594">
        <v>1</v>
      </c>
      <c r="G19594">
        <v>1</v>
      </c>
      <c r="H19594">
        <v>1</v>
      </c>
      <c r="I19594">
        <v>1</v>
      </c>
      <c r="J19594">
        <v>1</v>
      </c>
      <c r="K19594">
        <v>1</v>
      </c>
    </row>
    <row r="19595" spans="1:11" hidden="1">
      <c r="A19595" t="s">
        <v>295</v>
      </c>
      <c r="B19595" t="s">
        <v>529</v>
      </c>
      <c r="C19595" t="s">
        <v>282</v>
      </c>
      <c r="D19595">
        <v>1</v>
      </c>
      <c r="E19595">
        <v>1</v>
      </c>
      <c r="F19595">
        <v>1</v>
      </c>
      <c r="G19595">
        <v>1</v>
      </c>
      <c r="H19595">
        <v>1</v>
      </c>
      <c r="I19595">
        <v>1</v>
      </c>
      <c r="J19595">
        <v>1</v>
      </c>
      <c r="K19595">
        <v>1</v>
      </c>
    </row>
    <row r="19596" spans="1:11" hidden="1">
      <c r="A19596" t="s">
        <v>295</v>
      </c>
      <c r="B19596" t="s">
        <v>529</v>
      </c>
      <c r="C19596" t="s">
        <v>283</v>
      </c>
      <c r="D19596">
        <v>1</v>
      </c>
      <c r="E19596">
        <v>1</v>
      </c>
      <c r="F19596">
        <v>1</v>
      </c>
      <c r="G19596">
        <v>1</v>
      </c>
      <c r="H19596">
        <v>1</v>
      </c>
      <c r="I19596">
        <v>1</v>
      </c>
      <c r="J19596">
        <v>1</v>
      </c>
      <c r="K19596">
        <v>1</v>
      </c>
    </row>
    <row r="19597" spans="1:11" hidden="1">
      <c r="A19597" t="s">
        <v>295</v>
      </c>
      <c r="B19597" t="s">
        <v>529</v>
      </c>
      <c r="C19597" t="s">
        <v>284</v>
      </c>
      <c r="D19597">
        <v>1</v>
      </c>
      <c r="E19597">
        <v>1</v>
      </c>
      <c r="F19597">
        <v>1</v>
      </c>
      <c r="G19597">
        <v>1</v>
      </c>
      <c r="H19597">
        <v>1</v>
      </c>
      <c r="I19597">
        <v>1</v>
      </c>
      <c r="J19597">
        <v>1</v>
      </c>
      <c r="K19597">
        <v>1</v>
      </c>
    </row>
    <row r="19598" spans="1:11" hidden="1">
      <c r="A19598" t="s">
        <v>295</v>
      </c>
      <c r="B19598" t="s">
        <v>529</v>
      </c>
      <c r="C19598" t="s">
        <v>285</v>
      </c>
      <c r="D19598">
        <v>1</v>
      </c>
      <c r="E19598">
        <v>1</v>
      </c>
      <c r="F19598">
        <v>1</v>
      </c>
      <c r="G19598">
        <v>1</v>
      </c>
      <c r="H19598">
        <v>1</v>
      </c>
      <c r="I19598">
        <v>1</v>
      </c>
      <c r="J19598">
        <v>1</v>
      </c>
      <c r="K19598">
        <v>1</v>
      </c>
    </row>
    <row r="19599" spans="1:11" hidden="1">
      <c r="A19599" t="s">
        <v>295</v>
      </c>
      <c r="B19599" t="s">
        <v>529</v>
      </c>
      <c r="C19599" t="s">
        <v>286</v>
      </c>
      <c r="D19599">
        <v>1</v>
      </c>
      <c r="E19599">
        <v>1</v>
      </c>
      <c r="F19599">
        <v>1</v>
      </c>
      <c r="G19599">
        <v>1</v>
      </c>
      <c r="H19599">
        <v>1</v>
      </c>
      <c r="I19599">
        <v>1</v>
      </c>
      <c r="J19599">
        <v>1</v>
      </c>
      <c r="K19599">
        <v>1</v>
      </c>
    </row>
    <row r="19600" spans="1:11" hidden="1">
      <c r="A19600" t="s">
        <v>295</v>
      </c>
      <c r="B19600" t="s">
        <v>529</v>
      </c>
      <c r="C19600" t="s">
        <v>287</v>
      </c>
      <c r="D19600">
        <v>1</v>
      </c>
      <c r="E19600">
        <v>1</v>
      </c>
      <c r="F19600">
        <v>1</v>
      </c>
      <c r="G19600">
        <v>1</v>
      </c>
      <c r="H19600">
        <v>1</v>
      </c>
      <c r="I19600">
        <v>1</v>
      </c>
      <c r="J19600">
        <v>1</v>
      </c>
      <c r="K19600">
        <v>1</v>
      </c>
    </row>
    <row r="19601" spans="1:11" hidden="1">
      <c r="A19601" t="s">
        <v>295</v>
      </c>
      <c r="B19601" t="s">
        <v>529</v>
      </c>
      <c r="C19601" t="s">
        <v>288</v>
      </c>
      <c r="D19601">
        <v>1</v>
      </c>
      <c r="E19601">
        <v>1</v>
      </c>
      <c r="F19601">
        <v>1</v>
      </c>
      <c r="G19601">
        <v>1</v>
      </c>
      <c r="H19601">
        <v>1</v>
      </c>
      <c r="I19601">
        <v>1</v>
      </c>
      <c r="J19601">
        <v>1</v>
      </c>
      <c r="K19601">
        <v>1</v>
      </c>
    </row>
    <row r="19602" spans="1:11" hidden="1">
      <c r="A19602" t="s">
        <v>295</v>
      </c>
      <c r="B19602" t="s">
        <v>529</v>
      </c>
      <c r="C19602" t="s">
        <v>289</v>
      </c>
      <c r="D19602">
        <v>1</v>
      </c>
      <c r="E19602">
        <v>1</v>
      </c>
      <c r="F19602">
        <v>1</v>
      </c>
      <c r="G19602">
        <v>1</v>
      </c>
      <c r="H19602">
        <v>1</v>
      </c>
      <c r="I19602">
        <v>1</v>
      </c>
      <c r="J19602">
        <v>1</v>
      </c>
      <c r="K19602">
        <v>1</v>
      </c>
    </row>
    <row r="19603" spans="1:11" hidden="1">
      <c r="A19603" t="s">
        <v>295</v>
      </c>
      <c r="B19603" t="s">
        <v>529</v>
      </c>
      <c r="C19603" t="s">
        <v>290</v>
      </c>
      <c r="D19603">
        <v>1</v>
      </c>
      <c r="E19603">
        <v>1</v>
      </c>
      <c r="F19603">
        <v>1</v>
      </c>
      <c r="G19603">
        <v>1</v>
      </c>
      <c r="H19603">
        <v>1</v>
      </c>
      <c r="I19603">
        <v>1</v>
      </c>
      <c r="J19603">
        <v>1</v>
      </c>
      <c r="K19603">
        <v>1</v>
      </c>
    </row>
    <row r="19604" spans="1:11" hidden="1">
      <c r="A19604" t="s">
        <v>295</v>
      </c>
      <c r="B19604" t="s">
        <v>529</v>
      </c>
      <c r="C19604" t="s">
        <v>291</v>
      </c>
      <c r="D19604">
        <v>1</v>
      </c>
      <c r="E19604">
        <v>1</v>
      </c>
      <c r="F19604">
        <v>1</v>
      </c>
      <c r="G19604">
        <v>1</v>
      </c>
      <c r="H19604">
        <v>1</v>
      </c>
      <c r="I19604">
        <v>1</v>
      </c>
      <c r="J19604">
        <v>1</v>
      </c>
      <c r="K19604">
        <v>1</v>
      </c>
    </row>
    <row r="19605" spans="1:11" hidden="1">
      <c r="A19605" t="s">
        <v>295</v>
      </c>
      <c r="B19605" t="s">
        <v>529</v>
      </c>
      <c r="C19605" t="s">
        <v>292</v>
      </c>
      <c r="D19605">
        <v>1</v>
      </c>
      <c r="E19605">
        <v>1</v>
      </c>
      <c r="F19605">
        <v>1</v>
      </c>
      <c r="G19605">
        <v>1</v>
      </c>
      <c r="H19605">
        <v>1</v>
      </c>
      <c r="I19605">
        <v>1</v>
      </c>
      <c r="J19605">
        <v>1</v>
      </c>
      <c r="K19605">
        <v>1</v>
      </c>
    </row>
    <row r="19606" spans="1:11" hidden="1">
      <c r="A19606" t="s">
        <v>295</v>
      </c>
      <c r="B19606" t="s">
        <v>530</v>
      </c>
      <c r="C19606" t="s">
        <v>278</v>
      </c>
      <c r="D19606">
        <v>1</v>
      </c>
      <c r="E19606">
        <v>1</v>
      </c>
      <c r="F19606">
        <v>1</v>
      </c>
      <c r="G19606">
        <v>1</v>
      </c>
      <c r="H19606">
        <v>1</v>
      </c>
      <c r="I19606">
        <v>1</v>
      </c>
      <c r="J19606">
        <v>1</v>
      </c>
      <c r="K19606">
        <v>1</v>
      </c>
    </row>
    <row r="19607" spans="1:11" hidden="1">
      <c r="A19607" t="s">
        <v>295</v>
      </c>
      <c r="B19607" t="s">
        <v>530</v>
      </c>
      <c r="C19607" t="s">
        <v>279</v>
      </c>
      <c r="D19607">
        <v>1</v>
      </c>
      <c r="E19607">
        <v>1</v>
      </c>
      <c r="F19607">
        <v>1</v>
      </c>
      <c r="G19607">
        <v>1</v>
      </c>
      <c r="H19607">
        <v>1</v>
      </c>
      <c r="I19607">
        <v>1</v>
      </c>
      <c r="J19607">
        <v>1</v>
      </c>
      <c r="K19607">
        <v>1</v>
      </c>
    </row>
    <row r="19608" spans="1:11" hidden="1">
      <c r="A19608" t="s">
        <v>295</v>
      </c>
      <c r="B19608" t="s">
        <v>530</v>
      </c>
      <c r="C19608" t="s">
        <v>280</v>
      </c>
      <c r="D19608">
        <v>1</v>
      </c>
      <c r="E19608">
        <v>1</v>
      </c>
      <c r="F19608">
        <v>1</v>
      </c>
      <c r="G19608">
        <v>1</v>
      </c>
      <c r="H19608">
        <v>1</v>
      </c>
      <c r="I19608">
        <v>1</v>
      </c>
      <c r="J19608">
        <v>1</v>
      </c>
      <c r="K19608">
        <v>1</v>
      </c>
    </row>
    <row r="19609" spans="1:11" hidden="1">
      <c r="A19609" t="s">
        <v>295</v>
      </c>
      <c r="B19609" t="s">
        <v>530</v>
      </c>
      <c r="C19609" t="s">
        <v>277</v>
      </c>
      <c r="D19609">
        <v>1</v>
      </c>
      <c r="E19609">
        <v>1</v>
      </c>
      <c r="F19609">
        <v>1</v>
      </c>
      <c r="G19609">
        <v>1</v>
      </c>
      <c r="H19609">
        <v>1</v>
      </c>
      <c r="I19609">
        <v>1</v>
      </c>
      <c r="J19609">
        <v>1</v>
      </c>
      <c r="K19609">
        <v>1</v>
      </c>
    </row>
    <row r="19610" spans="1:11" hidden="1">
      <c r="A19610" t="s">
        <v>295</v>
      </c>
      <c r="B19610" t="s">
        <v>530</v>
      </c>
      <c r="C19610" t="s">
        <v>281</v>
      </c>
      <c r="D19610">
        <v>1</v>
      </c>
      <c r="E19610">
        <v>1</v>
      </c>
      <c r="F19610">
        <v>1</v>
      </c>
      <c r="G19610">
        <v>1</v>
      </c>
      <c r="H19610">
        <v>1</v>
      </c>
      <c r="I19610">
        <v>1</v>
      </c>
      <c r="J19610">
        <v>1</v>
      </c>
      <c r="K19610">
        <v>1</v>
      </c>
    </row>
    <row r="19611" spans="1:11" hidden="1">
      <c r="A19611" t="s">
        <v>295</v>
      </c>
      <c r="B19611" t="s">
        <v>530</v>
      </c>
      <c r="C19611" t="s">
        <v>282</v>
      </c>
      <c r="D19611">
        <v>1</v>
      </c>
      <c r="E19611">
        <v>1</v>
      </c>
      <c r="F19611">
        <v>1</v>
      </c>
      <c r="G19611">
        <v>1</v>
      </c>
      <c r="H19611">
        <v>1</v>
      </c>
      <c r="I19611">
        <v>1</v>
      </c>
      <c r="J19611">
        <v>1</v>
      </c>
      <c r="K19611">
        <v>1</v>
      </c>
    </row>
    <row r="19612" spans="1:11" hidden="1">
      <c r="A19612" t="s">
        <v>295</v>
      </c>
      <c r="B19612" t="s">
        <v>530</v>
      </c>
      <c r="C19612" t="s">
        <v>283</v>
      </c>
      <c r="D19612">
        <v>1</v>
      </c>
      <c r="E19612">
        <v>1</v>
      </c>
      <c r="F19612">
        <v>1</v>
      </c>
      <c r="G19612">
        <v>1</v>
      </c>
      <c r="H19612">
        <v>1</v>
      </c>
      <c r="I19612">
        <v>1</v>
      </c>
      <c r="J19612">
        <v>1</v>
      </c>
      <c r="K19612">
        <v>1</v>
      </c>
    </row>
    <row r="19613" spans="1:11" hidden="1">
      <c r="A19613" t="s">
        <v>295</v>
      </c>
      <c r="B19613" t="s">
        <v>530</v>
      </c>
      <c r="C19613" t="s">
        <v>284</v>
      </c>
      <c r="D19613">
        <v>1</v>
      </c>
      <c r="E19613">
        <v>1</v>
      </c>
      <c r="F19613">
        <v>1</v>
      </c>
      <c r="G19613">
        <v>1</v>
      </c>
      <c r="H19613">
        <v>1</v>
      </c>
      <c r="I19613">
        <v>1</v>
      </c>
      <c r="J19613">
        <v>1</v>
      </c>
      <c r="K19613">
        <v>1</v>
      </c>
    </row>
    <row r="19614" spans="1:11" hidden="1">
      <c r="A19614" t="s">
        <v>295</v>
      </c>
      <c r="B19614" t="s">
        <v>530</v>
      </c>
      <c r="C19614" t="s">
        <v>285</v>
      </c>
      <c r="D19614">
        <v>1</v>
      </c>
      <c r="E19614">
        <v>1</v>
      </c>
      <c r="F19614">
        <v>1</v>
      </c>
      <c r="G19614">
        <v>1</v>
      </c>
      <c r="H19614">
        <v>1</v>
      </c>
      <c r="I19614">
        <v>1</v>
      </c>
      <c r="J19614">
        <v>1</v>
      </c>
      <c r="K19614">
        <v>1</v>
      </c>
    </row>
    <row r="19615" spans="1:11" hidden="1">
      <c r="A19615" t="s">
        <v>295</v>
      </c>
      <c r="B19615" t="s">
        <v>530</v>
      </c>
      <c r="C19615" t="s">
        <v>286</v>
      </c>
      <c r="D19615">
        <v>1</v>
      </c>
      <c r="E19615">
        <v>1</v>
      </c>
      <c r="F19615">
        <v>1</v>
      </c>
      <c r="G19615">
        <v>1</v>
      </c>
      <c r="H19615">
        <v>1</v>
      </c>
      <c r="I19615">
        <v>1</v>
      </c>
      <c r="J19615">
        <v>1</v>
      </c>
      <c r="K19615">
        <v>1</v>
      </c>
    </row>
    <row r="19616" spans="1:11" hidden="1">
      <c r="A19616" t="s">
        <v>295</v>
      </c>
      <c r="B19616" t="s">
        <v>530</v>
      </c>
      <c r="C19616" t="s">
        <v>287</v>
      </c>
      <c r="D19616">
        <v>1</v>
      </c>
      <c r="E19616">
        <v>1</v>
      </c>
      <c r="F19616">
        <v>1</v>
      </c>
      <c r="G19616">
        <v>1</v>
      </c>
      <c r="H19616">
        <v>1</v>
      </c>
      <c r="I19616">
        <v>1</v>
      </c>
      <c r="J19616">
        <v>1</v>
      </c>
      <c r="K19616">
        <v>1</v>
      </c>
    </row>
    <row r="19617" spans="1:11" hidden="1">
      <c r="A19617" t="s">
        <v>295</v>
      </c>
      <c r="B19617" t="s">
        <v>530</v>
      </c>
      <c r="C19617" t="s">
        <v>288</v>
      </c>
      <c r="D19617">
        <v>1</v>
      </c>
      <c r="E19617">
        <v>1</v>
      </c>
      <c r="F19617">
        <v>1</v>
      </c>
      <c r="G19617">
        <v>1</v>
      </c>
      <c r="H19617">
        <v>1</v>
      </c>
      <c r="I19617">
        <v>1</v>
      </c>
      <c r="J19617">
        <v>1</v>
      </c>
      <c r="K19617">
        <v>1</v>
      </c>
    </row>
    <row r="19618" spans="1:11" hidden="1">
      <c r="A19618" t="s">
        <v>295</v>
      </c>
      <c r="B19618" t="s">
        <v>530</v>
      </c>
      <c r="C19618" t="s">
        <v>289</v>
      </c>
      <c r="D19618">
        <v>1</v>
      </c>
      <c r="E19618">
        <v>1</v>
      </c>
      <c r="F19618">
        <v>1</v>
      </c>
      <c r="G19618">
        <v>1</v>
      </c>
      <c r="H19618">
        <v>1</v>
      </c>
      <c r="I19618">
        <v>1</v>
      </c>
      <c r="J19618">
        <v>1</v>
      </c>
      <c r="K19618">
        <v>1</v>
      </c>
    </row>
    <row r="19619" spans="1:11" hidden="1">
      <c r="A19619" t="s">
        <v>295</v>
      </c>
      <c r="B19619" t="s">
        <v>530</v>
      </c>
      <c r="C19619" t="s">
        <v>290</v>
      </c>
      <c r="D19619">
        <v>1</v>
      </c>
      <c r="E19619">
        <v>1</v>
      </c>
      <c r="F19619">
        <v>1</v>
      </c>
      <c r="G19619">
        <v>1</v>
      </c>
      <c r="H19619">
        <v>1</v>
      </c>
      <c r="I19619">
        <v>1</v>
      </c>
      <c r="J19619">
        <v>1</v>
      </c>
      <c r="K19619">
        <v>1</v>
      </c>
    </row>
    <row r="19620" spans="1:11" hidden="1">
      <c r="A19620" t="s">
        <v>295</v>
      </c>
      <c r="B19620" t="s">
        <v>530</v>
      </c>
      <c r="C19620" t="s">
        <v>291</v>
      </c>
      <c r="D19620">
        <v>1</v>
      </c>
      <c r="E19620">
        <v>1</v>
      </c>
      <c r="F19620">
        <v>1</v>
      </c>
      <c r="G19620">
        <v>1</v>
      </c>
      <c r="H19620">
        <v>1</v>
      </c>
      <c r="I19620">
        <v>1</v>
      </c>
      <c r="J19620">
        <v>1</v>
      </c>
      <c r="K19620">
        <v>1</v>
      </c>
    </row>
    <row r="19621" spans="1:11" hidden="1">
      <c r="A19621" t="s">
        <v>295</v>
      </c>
      <c r="B19621" t="s">
        <v>530</v>
      </c>
      <c r="C19621" t="s">
        <v>292</v>
      </c>
      <c r="D19621">
        <v>1</v>
      </c>
      <c r="E19621">
        <v>1</v>
      </c>
      <c r="F19621">
        <v>1</v>
      </c>
      <c r="G19621">
        <v>1</v>
      </c>
      <c r="H19621">
        <v>1</v>
      </c>
      <c r="I19621">
        <v>1</v>
      </c>
      <c r="J19621">
        <v>1</v>
      </c>
      <c r="K19621">
        <v>1</v>
      </c>
    </row>
    <row r="19622" spans="1:11" hidden="1">
      <c r="A19622" t="s">
        <v>295</v>
      </c>
      <c r="B19622" t="s">
        <v>531</v>
      </c>
      <c r="C19622" t="s">
        <v>278</v>
      </c>
      <c r="D19622">
        <v>1</v>
      </c>
      <c r="E19622">
        <v>1</v>
      </c>
      <c r="F19622">
        <v>1</v>
      </c>
      <c r="G19622">
        <v>1</v>
      </c>
      <c r="H19622">
        <v>1</v>
      </c>
      <c r="I19622">
        <v>1</v>
      </c>
      <c r="J19622">
        <v>1</v>
      </c>
      <c r="K19622">
        <v>1</v>
      </c>
    </row>
    <row r="19623" spans="1:11" hidden="1">
      <c r="A19623" t="s">
        <v>295</v>
      </c>
      <c r="B19623" t="s">
        <v>531</v>
      </c>
      <c r="C19623" t="s">
        <v>279</v>
      </c>
      <c r="D19623">
        <v>1</v>
      </c>
      <c r="E19623">
        <v>1</v>
      </c>
      <c r="F19623">
        <v>1</v>
      </c>
      <c r="G19623">
        <v>1</v>
      </c>
      <c r="H19623">
        <v>1</v>
      </c>
      <c r="I19623">
        <v>1</v>
      </c>
      <c r="J19623">
        <v>1</v>
      </c>
      <c r="K19623">
        <v>1</v>
      </c>
    </row>
    <row r="19624" spans="1:11" hidden="1">
      <c r="A19624" t="s">
        <v>295</v>
      </c>
      <c r="B19624" t="s">
        <v>531</v>
      </c>
      <c r="C19624" t="s">
        <v>280</v>
      </c>
      <c r="D19624">
        <v>1</v>
      </c>
      <c r="E19624">
        <v>1</v>
      </c>
      <c r="F19624">
        <v>1</v>
      </c>
      <c r="G19624">
        <v>1</v>
      </c>
      <c r="H19624">
        <v>1</v>
      </c>
      <c r="I19624">
        <v>1</v>
      </c>
      <c r="J19624">
        <v>1</v>
      </c>
      <c r="K19624">
        <v>1</v>
      </c>
    </row>
    <row r="19625" spans="1:11" hidden="1">
      <c r="A19625" t="s">
        <v>295</v>
      </c>
      <c r="B19625" t="s">
        <v>531</v>
      </c>
      <c r="C19625" t="s">
        <v>277</v>
      </c>
      <c r="D19625">
        <v>1</v>
      </c>
      <c r="E19625">
        <v>1</v>
      </c>
      <c r="F19625">
        <v>1</v>
      </c>
      <c r="G19625">
        <v>1</v>
      </c>
      <c r="H19625">
        <v>1</v>
      </c>
      <c r="I19625">
        <v>1</v>
      </c>
      <c r="J19625">
        <v>1</v>
      </c>
      <c r="K19625">
        <v>1</v>
      </c>
    </row>
    <row r="19626" spans="1:11" hidden="1">
      <c r="A19626" t="s">
        <v>295</v>
      </c>
      <c r="B19626" t="s">
        <v>531</v>
      </c>
      <c r="C19626" t="s">
        <v>281</v>
      </c>
      <c r="D19626">
        <v>1</v>
      </c>
      <c r="E19626">
        <v>1</v>
      </c>
      <c r="F19626">
        <v>1</v>
      </c>
      <c r="G19626">
        <v>1</v>
      </c>
      <c r="H19626">
        <v>1</v>
      </c>
      <c r="I19626">
        <v>1</v>
      </c>
      <c r="J19626">
        <v>1</v>
      </c>
      <c r="K19626">
        <v>1</v>
      </c>
    </row>
    <row r="19627" spans="1:11" hidden="1">
      <c r="A19627" t="s">
        <v>295</v>
      </c>
      <c r="B19627" t="s">
        <v>531</v>
      </c>
      <c r="C19627" t="s">
        <v>282</v>
      </c>
      <c r="D19627">
        <v>1</v>
      </c>
      <c r="E19627">
        <v>1</v>
      </c>
      <c r="F19627">
        <v>1</v>
      </c>
      <c r="G19627">
        <v>1</v>
      </c>
      <c r="H19627">
        <v>1</v>
      </c>
      <c r="I19627">
        <v>1</v>
      </c>
      <c r="J19627">
        <v>1</v>
      </c>
      <c r="K19627">
        <v>1</v>
      </c>
    </row>
    <row r="19628" spans="1:11" hidden="1">
      <c r="A19628" t="s">
        <v>295</v>
      </c>
      <c r="B19628" t="s">
        <v>531</v>
      </c>
      <c r="C19628" t="s">
        <v>283</v>
      </c>
      <c r="D19628">
        <v>1</v>
      </c>
      <c r="E19628">
        <v>1</v>
      </c>
      <c r="F19628">
        <v>1</v>
      </c>
      <c r="G19628">
        <v>1</v>
      </c>
      <c r="H19628">
        <v>1</v>
      </c>
      <c r="I19628">
        <v>1</v>
      </c>
      <c r="J19628">
        <v>1</v>
      </c>
      <c r="K19628">
        <v>1</v>
      </c>
    </row>
    <row r="19629" spans="1:11" hidden="1">
      <c r="A19629" t="s">
        <v>295</v>
      </c>
      <c r="B19629" t="s">
        <v>531</v>
      </c>
      <c r="C19629" t="s">
        <v>284</v>
      </c>
      <c r="D19629">
        <v>1</v>
      </c>
      <c r="E19629">
        <v>1</v>
      </c>
      <c r="F19629">
        <v>1</v>
      </c>
      <c r="G19629">
        <v>1</v>
      </c>
      <c r="H19629">
        <v>1</v>
      </c>
      <c r="I19629">
        <v>1</v>
      </c>
      <c r="J19629">
        <v>1</v>
      </c>
      <c r="K19629">
        <v>1</v>
      </c>
    </row>
    <row r="19630" spans="1:11" hidden="1">
      <c r="A19630" t="s">
        <v>295</v>
      </c>
      <c r="B19630" t="s">
        <v>531</v>
      </c>
      <c r="C19630" t="s">
        <v>285</v>
      </c>
      <c r="D19630">
        <v>1</v>
      </c>
      <c r="E19630">
        <v>1</v>
      </c>
      <c r="F19630">
        <v>1</v>
      </c>
      <c r="G19630">
        <v>1</v>
      </c>
      <c r="H19630">
        <v>1</v>
      </c>
      <c r="I19630">
        <v>1</v>
      </c>
      <c r="J19630">
        <v>1</v>
      </c>
      <c r="K19630">
        <v>1</v>
      </c>
    </row>
    <row r="19631" spans="1:11" hidden="1">
      <c r="A19631" t="s">
        <v>295</v>
      </c>
      <c r="B19631" t="s">
        <v>531</v>
      </c>
      <c r="C19631" t="s">
        <v>286</v>
      </c>
      <c r="D19631">
        <v>1</v>
      </c>
      <c r="E19631">
        <v>1</v>
      </c>
      <c r="F19631">
        <v>1</v>
      </c>
      <c r="G19631">
        <v>1</v>
      </c>
      <c r="H19631">
        <v>1</v>
      </c>
      <c r="I19631">
        <v>1</v>
      </c>
      <c r="J19631">
        <v>1</v>
      </c>
      <c r="K19631">
        <v>1</v>
      </c>
    </row>
    <row r="19632" spans="1:11" hidden="1">
      <c r="A19632" t="s">
        <v>295</v>
      </c>
      <c r="B19632" t="s">
        <v>531</v>
      </c>
      <c r="C19632" t="s">
        <v>287</v>
      </c>
      <c r="D19632">
        <v>1</v>
      </c>
      <c r="E19632">
        <v>1</v>
      </c>
      <c r="F19632">
        <v>1</v>
      </c>
      <c r="G19632">
        <v>1</v>
      </c>
      <c r="H19632">
        <v>1</v>
      </c>
      <c r="I19632">
        <v>1</v>
      </c>
      <c r="J19632">
        <v>1</v>
      </c>
      <c r="K19632">
        <v>1</v>
      </c>
    </row>
    <row r="19633" spans="1:11" hidden="1">
      <c r="A19633" t="s">
        <v>295</v>
      </c>
      <c r="B19633" t="s">
        <v>531</v>
      </c>
      <c r="C19633" t="s">
        <v>288</v>
      </c>
      <c r="D19633">
        <v>1</v>
      </c>
      <c r="E19633">
        <v>1</v>
      </c>
      <c r="F19633">
        <v>1</v>
      </c>
      <c r="G19633">
        <v>1</v>
      </c>
      <c r="H19633">
        <v>1</v>
      </c>
      <c r="I19633">
        <v>1</v>
      </c>
      <c r="J19633">
        <v>1</v>
      </c>
      <c r="K19633">
        <v>1</v>
      </c>
    </row>
    <row r="19634" spans="1:11" hidden="1">
      <c r="A19634" t="s">
        <v>295</v>
      </c>
      <c r="B19634" t="s">
        <v>531</v>
      </c>
      <c r="C19634" t="s">
        <v>289</v>
      </c>
      <c r="D19634">
        <v>1</v>
      </c>
      <c r="E19634">
        <v>1</v>
      </c>
      <c r="F19634">
        <v>1</v>
      </c>
      <c r="G19634">
        <v>1</v>
      </c>
      <c r="H19634">
        <v>1</v>
      </c>
      <c r="I19634">
        <v>1</v>
      </c>
      <c r="J19634">
        <v>1</v>
      </c>
      <c r="K19634">
        <v>1</v>
      </c>
    </row>
    <row r="19635" spans="1:11" hidden="1">
      <c r="A19635" t="s">
        <v>295</v>
      </c>
      <c r="B19635" t="s">
        <v>531</v>
      </c>
      <c r="C19635" t="s">
        <v>290</v>
      </c>
      <c r="D19635">
        <v>1</v>
      </c>
      <c r="E19635">
        <v>1</v>
      </c>
      <c r="F19635">
        <v>1</v>
      </c>
      <c r="G19635">
        <v>1</v>
      </c>
      <c r="H19635">
        <v>1</v>
      </c>
      <c r="I19635">
        <v>1</v>
      </c>
      <c r="J19635">
        <v>1</v>
      </c>
      <c r="K19635">
        <v>1</v>
      </c>
    </row>
    <row r="19636" spans="1:11" hidden="1">
      <c r="A19636" t="s">
        <v>295</v>
      </c>
      <c r="B19636" t="s">
        <v>531</v>
      </c>
      <c r="C19636" t="s">
        <v>291</v>
      </c>
      <c r="D19636">
        <v>1</v>
      </c>
      <c r="E19636">
        <v>1</v>
      </c>
      <c r="F19636">
        <v>1</v>
      </c>
      <c r="G19636">
        <v>1</v>
      </c>
      <c r="H19636">
        <v>1</v>
      </c>
      <c r="I19636">
        <v>1</v>
      </c>
      <c r="J19636">
        <v>1</v>
      </c>
      <c r="K19636">
        <v>1</v>
      </c>
    </row>
    <row r="19637" spans="1:11" hidden="1">
      <c r="A19637" t="s">
        <v>295</v>
      </c>
      <c r="B19637" t="s">
        <v>531</v>
      </c>
      <c r="C19637" t="s">
        <v>292</v>
      </c>
      <c r="D19637">
        <v>1</v>
      </c>
      <c r="E19637">
        <v>1</v>
      </c>
      <c r="F19637">
        <v>1</v>
      </c>
      <c r="G19637">
        <v>1</v>
      </c>
      <c r="H19637">
        <v>1</v>
      </c>
      <c r="I19637">
        <v>1</v>
      </c>
      <c r="J19637">
        <v>1</v>
      </c>
      <c r="K19637">
        <v>1</v>
      </c>
    </row>
    <row r="19638" spans="1:11" hidden="1">
      <c r="A19638" t="s">
        <v>296</v>
      </c>
      <c r="B19638" t="s">
        <v>528</v>
      </c>
      <c r="C19638" t="s">
        <v>278</v>
      </c>
      <c r="D19638">
        <v>1</v>
      </c>
      <c r="E19638">
        <v>1</v>
      </c>
      <c r="F19638">
        <v>1</v>
      </c>
      <c r="G19638">
        <v>1</v>
      </c>
      <c r="H19638">
        <v>1</v>
      </c>
      <c r="I19638">
        <v>1</v>
      </c>
      <c r="J19638">
        <v>1</v>
      </c>
      <c r="K19638">
        <v>1</v>
      </c>
    </row>
    <row r="19639" spans="1:11" hidden="1">
      <c r="A19639" t="s">
        <v>296</v>
      </c>
      <c r="B19639" t="s">
        <v>528</v>
      </c>
      <c r="C19639" t="s">
        <v>279</v>
      </c>
      <c r="D19639">
        <v>1</v>
      </c>
      <c r="E19639">
        <v>1</v>
      </c>
      <c r="F19639">
        <v>1</v>
      </c>
      <c r="G19639">
        <v>1</v>
      </c>
      <c r="H19639">
        <v>1</v>
      </c>
      <c r="I19639">
        <v>1</v>
      </c>
      <c r="J19639">
        <v>1</v>
      </c>
      <c r="K19639">
        <v>1</v>
      </c>
    </row>
    <row r="19640" spans="1:11" hidden="1">
      <c r="A19640" t="s">
        <v>296</v>
      </c>
      <c r="B19640" t="s">
        <v>528</v>
      </c>
      <c r="C19640" t="s">
        <v>280</v>
      </c>
      <c r="D19640">
        <v>1</v>
      </c>
      <c r="E19640">
        <v>1</v>
      </c>
      <c r="F19640">
        <v>1</v>
      </c>
      <c r="G19640">
        <v>1</v>
      </c>
      <c r="H19640">
        <v>1</v>
      </c>
      <c r="I19640">
        <v>1</v>
      </c>
      <c r="J19640">
        <v>1</v>
      </c>
      <c r="K19640">
        <v>1</v>
      </c>
    </row>
    <row r="19641" spans="1:11" hidden="1">
      <c r="A19641" t="s">
        <v>296</v>
      </c>
      <c r="B19641" t="s">
        <v>528</v>
      </c>
      <c r="C19641" t="s">
        <v>277</v>
      </c>
      <c r="D19641">
        <v>1</v>
      </c>
      <c r="E19641">
        <v>1</v>
      </c>
      <c r="F19641">
        <v>1</v>
      </c>
      <c r="G19641">
        <v>1</v>
      </c>
      <c r="H19641">
        <v>1</v>
      </c>
      <c r="I19641">
        <v>1</v>
      </c>
      <c r="J19641">
        <v>1</v>
      </c>
      <c r="K19641">
        <v>1</v>
      </c>
    </row>
    <row r="19642" spans="1:11" hidden="1">
      <c r="A19642" t="s">
        <v>296</v>
      </c>
      <c r="B19642" t="s">
        <v>528</v>
      </c>
      <c r="C19642" t="s">
        <v>281</v>
      </c>
      <c r="D19642">
        <v>1</v>
      </c>
      <c r="E19642">
        <v>1</v>
      </c>
      <c r="F19642">
        <v>1</v>
      </c>
      <c r="G19642">
        <v>1</v>
      </c>
      <c r="H19642">
        <v>1</v>
      </c>
      <c r="I19642">
        <v>1</v>
      </c>
      <c r="J19642">
        <v>1</v>
      </c>
      <c r="K19642">
        <v>1</v>
      </c>
    </row>
    <row r="19643" spans="1:11" hidden="1">
      <c r="A19643" t="s">
        <v>296</v>
      </c>
      <c r="B19643" t="s">
        <v>528</v>
      </c>
      <c r="C19643" t="s">
        <v>282</v>
      </c>
      <c r="D19643">
        <v>1</v>
      </c>
      <c r="E19643">
        <v>1</v>
      </c>
      <c r="F19643">
        <v>1</v>
      </c>
      <c r="G19643">
        <v>1</v>
      </c>
      <c r="H19643">
        <v>1</v>
      </c>
      <c r="I19643">
        <v>1</v>
      </c>
      <c r="J19643">
        <v>1</v>
      </c>
      <c r="K19643">
        <v>1</v>
      </c>
    </row>
    <row r="19644" spans="1:11" hidden="1">
      <c r="A19644" t="s">
        <v>296</v>
      </c>
      <c r="B19644" t="s">
        <v>528</v>
      </c>
      <c r="C19644" t="s">
        <v>283</v>
      </c>
      <c r="D19644">
        <v>1</v>
      </c>
      <c r="E19644">
        <v>1</v>
      </c>
      <c r="F19644">
        <v>1</v>
      </c>
      <c r="G19644">
        <v>1</v>
      </c>
      <c r="H19644">
        <v>1</v>
      </c>
      <c r="I19644">
        <v>1</v>
      </c>
      <c r="J19644">
        <v>1</v>
      </c>
      <c r="K19644">
        <v>1</v>
      </c>
    </row>
    <row r="19645" spans="1:11" hidden="1">
      <c r="A19645" t="s">
        <v>296</v>
      </c>
      <c r="B19645" t="s">
        <v>528</v>
      </c>
      <c r="C19645" t="s">
        <v>284</v>
      </c>
      <c r="D19645">
        <v>1</v>
      </c>
      <c r="E19645">
        <v>1</v>
      </c>
      <c r="F19645">
        <v>1</v>
      </c>
      <c r="G19645">
        <v>1</v>
      </c>
      <c r="H19645">
        <v>1</v>
      </c>
      <c r="I19645">
        <v>1</v>
      </c>
      <c r="J19645">
        <v>1</v>
      </c>
      <c r="K19645">
        <v>1</v>
      </c>
    </row>
    <row r="19646" spans="1:11" hidden="1">
      <c r="A19646" t="s">
        <v>296</v>
      </c>
      <c r="B19646" t="s">
        <v>528</v>
      </c>
      <c r="C19646" t="s">
        <v>285</v>
      </c>
      <c r="D19646">
        <v>1</v>
      </c>
      <c r="E19646">
        <v>1</v>
      </c>
      <c r="F19646">
        <v>1</v>
      </c>
      <c r="G19646">
        <v>1</v>
      </c>
      <c r="H19646">
        <v>1</v>
      </c>
      <c r="I19646">
        <v>1</v>
      </c>
      <c r="J19646">
        <v>1</v>
      </c>
      <c r="K19646">
        <v>1</v>
      </c>
    </row>
    <row r="19647" spans="1:11" hidden="1">
      <c r="A19647" t="s">
        <v>296</v>
      </c>
      <c r="B19647" t="s">
        <v>528</v>
      </c>
      <c r="C19647" t="s">
        <v>286</v>
      </c>
      <c r="D19647">
        <v>1</v>
      </c>
      <c r="E19647">
        <v>1</v>
      </c>
      <c r="F19647">
        <v>1</v>
      </c>
      <c r="G19647">
        <v>1</v>
      </c>
      <c r="H19647">
        <v>1</v>
      </c>
      <c r="I19647">
        <v>1</v>
      </c>
      <c r="J19647">
        <v>1</v>
      </c>
      <c r="K19647">
        <v>1</v>
      </c>
    </row>
    <row r="19648" spans="1:11" hidden="1">
      <c r="A19648" t="s">
        <v>296</v>
      </c>
      <c r="B19648" t="s">
        <v>528</v>
      </c>
      <c r="C19648" t="s">
        <v>287</v>
      </c>
      <c r="D19648">
        <v>1</v>
      </c>
      <c r="E19648">
        <v>1</v>
      </c>
      <c r="F19648">
        <v>1</v>
      </c>
      <c r="G19648">
        <v>1</v>
      </c>
      <c r="H19648">
        <v>1</v>
      </c>
      <c r="I19648">
        <v>1</v>
      </c>
      <c r="J19648">
        <v>1</v>
      </c>
      <c r="K19648">
        <v>1</v>
      </c>
    </row>
    <row r="19649" spans="1:11" hidden="1">
      <c r="A19649" t="s">
        <v>296</v>
      </c>
      <c r="B19649" t="s">
        <v>528</v>
      </c>
      <c r="C19649" t="s">
        <v>288</v>
      </c>
      <c r="D19649">
        <v>1</v>
      </c>
      <c r="E19649">
        <v>1</v>
      </c>
      <c r="F19649">
        <v>1</v>
      </c>
      <c r="G19649">
        <v>1</v>
      </c>
      <c r="H19649">
        <v>1</v>
      </c>
      <c r="I19649">
        <v>1</v>
      </c>
      <c r="J19649">
        <v>1</v>
      </c>
      <c r="K19649">
        <v>1</v>
      </c>
    </row>
    <row r="19650" spans="1:11" hidden="1">
      <c r="A19650" t="s">
        <v>296</v>
      </c>
      <c r="B19650" t="s">
        <v>528</v>
      </c>
      <c r="C19650" t="s">
        <v>289</v>
      </c>
      <c r="D19650">
        <v>1</v>
      </c>
      <c r="E19650">
        <v>1</v>
      </c>
      <c r="F19650">
        <v>1</v>
      </c>
      <c r="G19650">
        <v>1</v>
      </c>
      <c r="H19650">
        <v>1</v>
      </c>
      <c r="I19650">
        <v>1</v>
      </c>
      <c r="J19650">
        <v>1</v>
      </c>
      <c r="K19650">
        <v>1</v>
      </c>
    </row>
    <row r="19651" spans="1:11" hidden="1">
      <c r="A19651" t="s">
        <v>296</v>
      </c>
      <c r="B19651" t="s">
        <v>528</v>
      </c>
      <c r="C19651" t="s">
        <v>290</v>
      </c>
      <c r="D19651">
        <v>1</v>
      </c>
      <c r="E19651">
        <v>1</v>
      </c>
      <c r="F19651">
        <v>1</v>
      </c>
      <c r="G19651">
        <v>1</v>
      </c>
      <c r="H19651">
        <v>1</v>
      </c>
      <c r="I19651">
        <v>1</v>
      </c>
      <c r="J19651">
        <v>1</v>
      </c>
      <c r="K19651">
        <v>1</v>
      </c>
    </row>
    <row r="19652" spans="1:11" hidden="1">
      <c r="A19652" t="s">
        <v>296</v>
      </c>
      <c r="B19652" t="s">
        <v>528</v>
      </c>
      <c r="C19652" t="s">
        <v>291</v>
      </c>
      <c r="D19652">
        <v>1</v>
      </c>
      <c r="E19652">
        <v>1</v>
      </c>
      <c r="F19652">
        <v>1</v>
      </c>
      <c r="G19652">
        <v>1</v>
      </c>
      <c r="H19652">
        <v>1</v>
      </c>
      <c r="I19652">
        <v>1</v>
      </c>
      <c r="J19652">
        <v>1</v>
      </c>
      <c r="K19652">
        <v>1</v>
      </c>
    </row>
    <row r="19653" spans="1:11" hidden="1">
      <c r="A19653" t="s">
        <v>296</v>
      </c>
      <c r="B19653" t="s">
        <v>528</v>
      </c>
      <c r="C19653" t="s">
        <v>292</v>
      </c>
      <c r="D19653">
        <v>1</v>
      </c>
      <c r="E19653">
        <v>1</v>
      </c>
      <c r="F19653">
        <v>1</v>
      </c>
      <c r="G19653">
        <v>1</v>
      </c>
      <c r="H19653">
        <v>1</v>
      </c>
      <c r="I19653">
        <v>1</v>
      </c>
      <c r="J19653">
        <v>1</v>
      </c>
      <c r="K19653">
        <v>1</v>
      </c>
    </row>
    <row r="19654" spans="1:11" hidden="1">
      <c r="A19654" t="s">
        <v>296</v>
      </c>
      <c r="B19654" t="s">
        <v>529</v>
      </c>
      <c r="C19654" t="s">
        <v>278</v>
      </c>
      <c r="D19654">
        <v>1</v>
      </c>
      <c r="E19654">
        <v>1</v>
      </c>
      <c r="F19654">
        <v>1</v>
      </c>
      <c r="G19654">
        <v>1</v>
      </c>
      <c r="H19654">
        <v>1</v>
      </c>
      <c r="I19654">
        <v>1</v>
      </c>
      <c r="J19654">
        <v>1</v>
      </c>
      <c r="K19654">
        <v>1</v>
      </c>
    </row>
    <row r="19655" spans="1:11" hidden="1">
      <c r="A19655" t="s">
        <v>296</v>
      </c>
      <c r="B19655" t="s">
        <v>529</v>
      </c>
      <c r="C19655" t="s">
        <v>279</v>
      </c>
      <c r="D19655">
        <v>1</v>
      </c>
      <c r="E19655">
        <v>1</v>
      </c>
      <c r="F19655">
        <v>1</v>
      </c>
      <c r="G19655">
        <v>1</v>
      </c>
      <c r="H19655">
        <v>1</v>
      </c>
      <c r="I19655">
        <v>1</v>
      </c>
      <c r="J19655">
        <v>1</v>
      </c>
      <c r="K19655">
        <v>1</v>
      </c>
    </row>
    <row r="19656" spans="1:11" hidden="1">
      <c r="A19656" t="s">
        <v>296</v>
      </c>
      <c r="B19656" t="s">
        <v>529</v>
      </c>
      <c r="C19656" t="s">
        <v>280</v>
      </c>
      <c r="D19656">
        <v>1</v>
      </c>
      <c r="E19656">
        <v>1</v>
      </c>
      <c r="F19656">
        <v>1</v>
      </c>
      <c r="G19656">
        <v>1</v>
      </c>
      <c r="H19656">
        <v>1</v>
      </c>
      <c r="I19656">
        <v>1</v>
      </c>
      <c r="J19656">
        <v>1</v>
      </c>
      <c r="K19656">
        <v>1</v>
      </c>
    </row>
    <row r="19657" spans="1:11" hidden="1">
      <c r="A19657" t="s">
        <v>296</v>
      </c>
      <c r="B19657" t="s">
        <v>529</v>
      </c>
      <c r="C19657" t="s">
        <v>277</v>
      </c>
      <c r="D19657">
        <v>1</v>
      </c>
      <c r="E19657">
        <v>1</v>
      </c>
      <c r="F19657">
        <v>1</v>
      </c>
      <c r="G19657">
        <v>1</v>
      </c>
      <c r="H19657">
        <v>1</v>
      </c>
      <c r="I19657">
        <v>1</v>
      </c>
      <c r="J19657">
        <v>1</v>
      </c>
      <c r="K19657">
        <v>1</v>
      </c>
    </row>
    <row r="19658" spans="1:11" hidden="1">
      <c r="A19658" t="s">
        <v>296</v>
      </c>
      <c r="B19658" t="s">
        <v>529</v>
      </c>
      <c r="C19658" t="s">
        <v>281</v>
      </c>
      <c r="D19658">
        <v>1</v>
      </c>
      <c r="E19658">
        <v>1</v>
      </c>
      <c r="F19658">
        <v>1</v>
      </c>
      <c r="G19658">
        <v>1</v>
      </c>
      <c r="H19658">
        <v>1</v>
      </c>
      <c r="I19658">
        <v>1</v>
      </c>
      <c r="J19658">
        <v>1</v>
      </c>
      <c r="K19658">
        <v>1</v>
      </c>
    </row>
    <row r="19659" spans="1:11" hidden="1">
      <c r="A19659" t="s">
        <v>296</v>
      </c>
      <c r="B19659" t="s">
        <v>529</v>
      </c>
      <c r="C19659" t="s">
        <v>282</v>
      </c>
      <c r="D19659">
        <v>1</v>
      </c>
      <c r="E19659">
        <v>1</v>
      </c>
      <c r="F19659">
        <v>1</v>
      </c>
      <c r="G19659">
        <v>1</v>
      </c>
      <c r="H19659">
        <v>1</v>
      </c>
      <c r="I19659">
        <v>1</v>
      </c>
      <c r="J19659">
        <v>1</v>
      </c>
      <c r="K19659">
        <v>1</v>
      </c>
    </row>
    <row r="19660" spans="1:11" hidden="1">
      <c r="A19660" t="s">
        <v>296</v>
      </c>
      <c r="B19660" t="s">
        <v>529</v>
      </c>
      <c r="C19660" t="s">
        <v>283</v>
      </c>
      <c r="D19660">
        <v>1</v>
      </c>
      <c r="E19660">
        <v>1</v>
      </c>
      <c r="F19660">
        <v>1</v>
      </c>
      <c r="G19660">
        <v>1</v>
      </c>
      <c r="H19660">
        <v>1</v>
      </c>
      <c r="I19660">
        <v>1</v>
      </c>
      <c r="J19660">
        <v>1</v>
      </c>
      <c r="K19660">
        <v>1</v>
      </c>
    </row>
    <row r="19661" spans="1:11" hidden="1">
      <c r="A19661" t="s">
        <v>296</v>
      </c>
      <c r="B19661" t="s">
        <v>529</v>
      </c>
      <c r="C19661" t="s">
        <v>284</v>
      </c>
      <c r="D19661">
        <v>1</v>
      </c>
      <c r="E19661">
        <v>1</v>
      </c>
      <c r="F19661">
        <v>1</v>
      </c>
      <c r="G19661">
        <v>1</v>
      </c>
      <c r="H19661">
        <v>1</v>
      </c>
      <c r="I19661">
        <v>1</v>
      </c>
      <c r="J19661">
        <v>1</v>
      </c>
      <c r="K19661">
        <v>1</v>
      </c>
    </row>
    <row r="19662" spans="1:11" hidden="1">
      <c r="A19662" t="s">
        <v>296</v>
      </c>
      <c r="B19662" t="s">
        <v>529</v>
      </c>
      <c r="C19662" t="s">
        <v>285</v>
      </c>
      <c r="D19662">
        <v>1</v>
      </c>
      <c r="E19662">
        <v>1</v>
      </c>
      <c r="F19662">
        <v>1</v>
      </c>
      <c r="G19662">
        <v>1</v>
      </c>
      <c r="H19662">
        <v>1</v>
      </c>
      <c r="I19662">
        <v>1</v>
      </c>
      <c r="J19662">
        <v>1</v>
      </c>
      <c r="K19662">
        <v>1</v>
      </c>
    </row>
    <row r="19663" spans="1:11" hidden="1">
      <c r="A19663" t="s">
        <v>296</v>
      </c>
      <c r="B19663" t="s">
        <v>529</v>
      </c>
      <c r="C19663" t="s">
        <v>286</v>
      </c>
      <c r="D19663">
        <v>1</v>
      </c>
      <c r="E19663">
        <v>1</v>
      </c>
      <c r="F19663">
        <v>1</v>
      </c>
      <c r="G19663">
        <v>1</v>
      </c>
      <c r="H19663">
        <v>1</v>
      </c>
      <c r="I19663">
        <v>1</v>
      </c>
      <c r="J19663">
        <v>1</v>
      </c>
      <c r="K19663">
        <v>1</v>
      </c>
    </row>
    <row r="19664" spans="1:11" hidden="1">
      <c r="A19664" t="s">
        <v>296</v>
      </c>
      <c r="B19664" t="s">
        <v>529</v>
      </c>
      <c r="C19664" t="s">
        <v>287</v>
      </c>
      <c r="D19664">
        <v>1</v>
      </c>
      <c r="E19664">
        <v>1</v>
      </c>
      <c r="F19664">
        <v>1</v>
      </c>
      <c r="G19664">
        <v>1</v>
      </c>
      <c r="H19664">
        <v>1</v>
      </c>
      <c r="I19664">
        <v>1</v>
      </c>
      <c r="J19664">
        <v>1</v>
      </c>
      <c r="K19664">
        <v>1</v>
      </c>
    </row>
    <row r="19665" spans="1:11" hidden="1">
      <c r="A19665" t="s">
        <v>296</v>
      </c>
      <c r="B19665" t="s">
        <v>529</v>
      </c>
      <c r="C19665" t="s">
        <v>288</v>
      </c>
      <c r="D19665">
        <v>1</v>
      </c>
      <c r="E19665">
        <v>1</v>
      </c>
      <c r="F19665">
        <v>1</v>
      </c>
      <c r="G19665">
        <v>1</v>
      </c>
      <c r="H19665">
        <v>1</v>
      </c>
      <c r="I19665">
        <v>1</v>
      </c>
      <c r="J19665">
        <v>1</v>
      </c>
      <c r="K19665">
        <v>1</v>
      </c>
    </row>
    <row r="19666" spans="1:11" hidden="1">
      <c r="A19666" t="s">
        <v>296</v>
      </c>
      <c r="B19666" t="s">
        <v>529</v>
      </c>
      <c r="C19666" t="s">
        <v>289</v>
      </c>
      <c r="D19666">
        <v>1</v>
      </c>
      <c r="E19666">
        <v>1</v>
      </c>
      <c r="F19666">
        <v>1</v>
      </c>
      <c r="G19666">
        <v>1</v>
      </c>
      <c r="H19666">
        <v>1</v>
      </c>
      <c r="I19666">
        <v>1</v>
      </c>
      <c r="J19666">
        <v>1</v>
      </c>
      <c r="K19666">
        <v>1</v>
      </c>
    </row>
    <row r="19667" spans="1:11" hidden="1">
      <c r="A19667" t="s">
        <v>296</v>
      </c>
      <c r="B19667" t="s">
        <v>529</v>
      </c>
      <c r="C19667" t="s">
        <v>290</v>
      </c>
      <c r="D19667">
        <v>1</v>
      </c>
      <c r="E19667">
        <v>1</v>
      </c>
      <c r="F19667">
        <v>1</v>
      </c>
      <c r="G19667">
        <v>1</v>
      </c>
      <c r="H19667">
        <v>1</v>
      </c>
      <c r="I19667">
        <v>1</v>
      </c>
      <c r="J19667">
        <v>1</v>
      </c>
      <c r="K19667">
        <v>1</v>
      </c>
    </row>
    <row r="19668" spans="1:11" hidden="1">
      <c r="A19668" t="s">
        <v>296</v>
      </c>
      <c r="B19668" t="s">
        <v>529</v>
      </c>
      <c r="C19668" t="s">
        <v>291</v>
      </c>
      <c r="D19668">
        <v>1</v>
      </c>
      <c r="E19668">
        <v>1</v>
      </c>
      <c r="F19668">
        <v>1</v>
      </c>
      <c r="G19668">
        <v>1</v>
      </c>
      <c r="H19668">
        <v>1</v>
      </c>
      <c r="I19668">
        <v>1</v>
      </c>
      <c r="J19668">
        <v>1</v>
      </c>
      <c r="K19668">
        <v>1</v>
      </c>
    </row>
    <row r="19669" spans="1:11" hidden="1">
      <c r="A19669" t="s">
        <v>296</v>
      </c>
      <c r="B19669" t="s">
        <v>529</v>
      </c>
      <c r="C19669" t="s">
        <v>292</v>
      </c>
      <c r="D19669">
        <v>1</v>
      </c>
      <c r="E19669">
        <v>1</v>
      </c>
      <c r="F19669">
        <v>1</v>
      </c>
      <c r="G19669">
        <v>1</v>
      </c>
      <c r="H19669">
        <v>1</v>
      </c>
      <c r="I19669">
        <v>1</v>
      </c>
      <c r="J19669">
        <v>1</v>
      </c>
      <c r="K19669">
        <v>1</v>
      </c>
    </row>
    <row r="19670" spans="1:11" hidden="1">
      <c r="A19670" t="s">
        <v>296</v>
      </c>
      <c r="B19670" t="s">
        <v>530</v>
      </c>
      <c r="C19670" t="s">
        <v>278</v>
      </c>
      <c r="D19670">
        <v>1</v>
      </c>
      <c r="E19670">
        <v>1</v>
      </c>
      <c r="F19670">
        <v>1</v>
      </c>
      <c r="G19670">
        <v>1</v>
      </c>
      <c r="H19670">
        <v>1</v>
      </c>
      <c r="I19670">
        <v>1</v>
      </c>
      <c r="J19670">
        <v>1</v>
      </c>
      <c r="K19670">
        <v>1</v>
      </c>
    </row>
    <row r="19671" spans="1:11" hidden="1">
      <c r="A19671" t="s">
        <v>296</v>
      </c>
      <c r="B19671" t="s">
        <v>530</v>
      </c>
      <c r="C19671" t="s">
        <v>279</v>
      </c>
      <c r="D19671">
        <v>1</v>
      </c>
      <c r="E19671">
        <v>1</v>
      </c>
      <c r="F19671">
        <v>1</v>
      </c>
      <c r="G19671">
        <v>1</v>
      </c>
      <c r="H19671">
        <v>1</v>
      </c>
      <c r="I19671">
        <v>1</v>
      </c>
      <c r="J19671">
        <v>1</v>
      </c>
      <c r="K19671">
        <v>1</v>
      </c>
    </row>
    <row r="19672" spans="1:11" hidden="1">
      <c r="A19672" t="s">
        <v>296</v>
      </c>
      <c r="B19672" t="s">
        <v>530</v>
      </c>
      <c r="C19672" t="s">
        <v>280</v>
      </c>
      <c r="D19672">
        <v>1</v>
      </c>
      <c r="E19672">
        <v>1</v>
      </c>
      <c r="F19672">
        <v>1</v>
      </c>
      <c r="G19672">
        <v>1</v>
      </c>
      <c r="H19672">
        <v>1</v>
      </c>
      <c r="I19672">
        <v>1</v>
      </c>
      <c r="J19672">
        <v>1</v>
      </c>
      <c r="K19672">
        <v>1</v>
      </c>
    </row>
    <row r="19673" spans="1:11" hidden="1">
      <c r="A19673" t="s">
        <v>296</v>
      </c>
      <c r="B19673" t="s">
        <v>530</v>
      </c>
      <c r="C19673" t="s">
        <v>277</v>
      </c>
      <c r="D19673">
        <v>1</v>
      </c>
      <c r="E19673">
        <v>1</v>
      </c>
      <c r="F19673">
        <v>1</v>
      </c>
      <c r="G19673">
        <v>1</v>
      </c>
      <c r="H19673">
        <v>1</v>
      </c>
      <c r="I19673">
        <v>1</v>
      </c>
      <c r="J19673">
        <v>1</v>
      </c>
      <c r="K19673">
        <v>1</v>
      </c>
    </row>
    <row r="19674" spans="1:11" hidden="1">
      <c r="A19674" t="s">
        <v>296</v>
      </c>
      <c r="B19674" t="s">
        <v>530</v>
      </c>
      <c r="C19674" t="s">
        <v>281</v>
      </c>
      <c r="D19674">
        <v>1</v>
      </c>
      <c r="E19674">
        <v>1</v>
      </c>
      <c r="F19674">
        <v>1</v>
      </c>
      <c r="G19674">
        <v>1</v>
      </c>
      <c r="H19674">
        <v>1</v>
      </c>
      <c r="I19674">
        <v>1</v>
      </c>
      <c r="J19674">
        <v>1</v>
      </c>
      <c r="K19674">
        <v>1</v>
      </c>
    </row>
    <row r="19675" spans="1:11" hidden="1">
      <c r="A19675" t="s">
        <v>296</v>
      </c>
      <c r="B19675" t="s">
        <v>530</v>
      </c>
      <c r="C19675" t="s">
        <v>282</v>
      </c>
      <c r="D19675">
        <v>1</v>
      </c>
      <c r="E19675">
        <v>1</v>
      </c>
      <c r="F19675">
        <v>1</v>
      </c>
      <c r="G19675">
        <v>1</v>
      </c>
      <c r="H19675">
        <v>1</v>
      </c>
      <c r="I19675">
        <v>1</v>
      </c>
      <c r="J19675">
        <v>1</v>
      </c>
      <c r="K19675">
        <v>1</v>
      </c>
    </row>
    <row r="19676" spans="1:11" hidden="1">
      <c r="A19676" t="s">
        <v>296</v>
      </c>
      <c r="B19676" t="s">
        <v>530</v>
      </c>
      <c r="C19676" t="s">
        <v>283</v>
      </c>
      <c r="D19676">
        <v>1</v>
      </c>
      <c r="E19676">
        <v>1</v>
      </c>
      <c r="F19676">
        <v>1</v>
      </c>
      <c r="G19676">
        <v>1</v>
      </c>
      <c r="H19676">
        <v>1</v>
      </c>
      <c r="I19676">
        <v>1</v>
      </c>
      <c r="J19676">
        <v>1</v>
      </c>
      <c r="K19676">
        <v>1</v>
      </c>
    </row>
    <row r="19677" spans="1:11" hidden="1">
      <c r="A19677" t="s">
        <v>296</v>
      </c>
      <c r="B19677" t="s">
        <v>530</v>
      </c>
      <c r="C19677" t="s">
        <v>284</v>
      </c>
      <c r="D19677">
        <v>1</v>
      </c>
      <c r="E19677">
        <v>1</v>
      </c>
      <c r="F19677">
        <v>1</v>
      </c>
      <c r="G19677">
        <v>1</v>
      </c>
      <c r="H19677">
        <v>1</v>
      </c>
      <c r="I19677">
        <v>1</v>
      </c>
      <c r="J19677">
        <v>1</v>
      </c>
      <c r="K19677">
        <v>1</v>
      </c>
    </row>
    <row r="19678" spans="1:11" hidden="1">
      <c r="A19678" t="s">
        <v>296</v>
      </c>
      <c r="B19678" t="s">
        <v>530</v>
      </c>
      <c r="C19678" t="s">
        <v>285</v>
      </c>
      <c r="D19678">
        <v>1</v>
      </c>
      <c r="E19678">
        <v>1</v>
      </c>
      <c r="F19678">
        <v>1</v>
      </c>
      <c r="G19678">
        <v>1</v>
      </c>
      <c r="H19678">
        <v>1</v>
      </c>
      <c r="I19678">
        <v>1</v>
      </c>
      <c r="J19678">
        <v>1</v>
      </c>
      <c r="K19678">
        <v>1</v>
      </c>
    </row>
    <row r="19679" spans="1:11" hidden="1">
      <c r="A19679" t="s">
        <v>296</v>
      </c>
      <c r="B19679" t="s">
        <v>530</v>
      </c>
      <c r="C19679" t="s">
        <v>286</v>
      </c>
      <c r="D19679">
        <v>1</v>
      </c>
      <c r="E19679">
        <v>1</v>
      </c>
      <c r="F19679">
        <v>1</v>
      </c>
      <c r="G19679">
        <v>1</v>
      </c>
      <c r="H19679">
        <v>1</v>
      </c>
      <c r="I19679">
        <v>1</v>
      </c>
      <c r="J19679">
        <v>1</v>
      </c>
      <c r="K19679">
        <v>1</v>
      </c>
    </row>
    <row r="19680" spans="1:11" hidden="1">
      <c r="A19680" t="s">
        <v>296</v>
      </c>
      <c r="B19680" t="s">
        <v>530</v>
      </c>
      <c r="C19680" t="s">
        <v>287</v>
      </c>
      <c r="D19680">
        <v>1</v>
      </c>
      <c r="E19680">
        <v>1</v>
      </c>
      <c r="F19680">
        <v>1</v>
      </c>
      <c r="G19680">
        <v>1</v>
      </c>
      <c r="H19680">
        <v>1</v>
      </c>
      <c r="I19680">
        <v>1</v>
      </c>
      <c r="J19680">
        <v>1</v>
      </c>
      <c r="K19680">
        <v>1</v>
      </c>
    </row>
    <row r="19681" spans="1:11" hidden="1">
      <c r="A19681" t="s">
        <v>296</v>
      </c>
      <c r="B19681" t="s">
        <v>530</v>
      </c>
      <c r="C19681" t="s">
        <v>288</v>
      </c>
      <c r="D19681">
        <v>1</v>
      </c>
      <c r="E19681">
        <v>1</v>
      </c>
      <c r="F19681">
        <v>1</v>
      </c>
      <c r="G19681">
        <v>1</v>
      </c>
      <c r="H19681">
        <v>1</v>
      </c>
      <c r="I19681">
        <v>1</v>
      </c>
      <c r="J19681">
        <v>1</v>
      </c>
      <c r="K19681">
        <v>1</v>
      </c>
    </row>
    <row r="19682" spans="1:11" hidden="1">
      <c r="A19682" t="s">
        <v>296</v>
      </c>
      <c r="B19682" t="s">
        <v>530</v>
      </c>
      <c r="C19682" t="s">
        <v>289</v>
      </c>
      <c r="D19682">
        <v>1</v>
      </c>
      <c r="E19682">
        <v>1</v>
      </c>
      <c r="F19682">
        <v>1</v>
      </c>
      <c r="G19682">
        <v>1</v>
      </c>
      <c r="H19682">
        <v>1</v>
      </c>
      <c r="I19682">
        <v>1</v>
      </c>
      <c r="J19682">
        <v>1</v>
      </c>
      <c r="K19682">
        <v>1</v>
      </c>
    </row>
    <row r="19683" spans="1:11" hidden="1">
      <c r="A19683" t="s">
        <v>296</v>
      </c>
      <c r="B19683" t="s">
        <v>530</v>
      </c>
      <c r="C19683" t="s">
        <v>290</v>
      </c>
      <c r="D19683">
        <v>1</v>
      </c>
      <c r="E19683">
        <v>1</v>
      </c>
      <c r="F19683">
        <v>1</v>
      </c>
      <c r="G19683">
        <v>1</v>
      </c>
      <c r="H19683">
        <v>1</v>
      </c>
      <c r="I19683">
        <v>1</v>
      </c>
      <c r="J19683">
        <v>1</v>
      </c>
      <c r="K19683">
        <v>1</v>
      </c>
    </row>
    <row r="19684" spans="1:11" hidden="1">
      <c r="A19684" t="s">
        <v>296</v>
      </c>
      <c r="B19684" t="s">
        <v>530</v>
      </c>
      <c r="C19684" t="s">
        <v>291</v>
      </c>
      <c r="D19684">
        <v>1</v>
      </c>
      <c r="E19684">
        <v>1</v>
      </c>
      <c r="F19684">
        <v>1</v>
      </c>
      <c r="G19684">
        <v>1</v>
      </c>
      <c r="H19684">
        <v>1</v>
      </c>
      <c r="I19684">
        <v>1</v>
      </c>
      <c r="J19684">
        <v>1</v>
      </c>
      <c r="K19684">
        <v>1</v>
      </c>
    </row>
    <row r="19685" spans="1:11" hidden="1">
      <c r="A19685" t="s">
        <v>296</v>
      </c>
      <c r="B19685" t="s">
        <v>530</v>
      </c>
      <c r="C19685" t="s">
        <v>292</v>
      </c>
      <c r="D19685">
        <v>1</v>
      </c>
      <c r="E19685">
        <v>1</v>
      </c>
      <c r="F19685">
        <v>1</v>
      </c>
      <c r="G19685">
        <v>1</v>
      </c>
      <c r="H19685">
        <v>1</v>
      </c>
      <c r="I19685">
        <v>1</v>
      </c>
      <c r="J19685">
        <v>1</v>
      </c>
      <c r="K19685">
        <v>1</v>
      </c>
    </row>
    <row r="19686" spans="1:11" hidden="1">
      <c r="A19686" t="s">
        <v>296</v>
      </c>
      <c r="B19686" t="s">
        <v>531</v>
      </c>
      <c r="C19686" t="s">
        <v>278</v>
      </c>
      <c r="D19686">
        <v>1</v>
      </c>
      <c r="E19686">
        <v>1</v>
      </c>
      <c r="F19686">
        <v>1</v>
      </c>
      <c r="G19686">
        <v>1</v>
      </c>
      <c r="H19686">
        <v>1</v>
      </c>
      <c r="I19686">
        <v>1</v>
      </c>
      <c r="J19686">
        <v>1</v>
      </c>
      <c r="K19686">
        <v>1</v>
      </c>
    </row>
    <row r="19687" spans="1:11" hidden="1">
      <c r="A19687" t="s">
        <v>296</v>
      </c>
      <c r="B19687" t="s">
        <v>531</v>
      </c>
      <c r="C19687" t="s">
        <v>279</v>
      </c>
      <c r="D19687">
        <v>1</v>
      </c>
      <c r="E19687">
        <v>1</v>
      </c>
      <c r="F19687">
        <v>1</v>
      </c>
      <c r="G19687">
        <v>1</v>
      </c>
      <c r="H19687">
        <v>1</v>
      </c>
      <c r="I19687">
        <v>1</v>
      </c>
      <c r="J19687">
        <v>1</v>
      </c>
      <c r="K19687">
        <v>1</v>
      </c>
    </row>
    <row r="19688" spans="1:11" hidden="1">
      <c r="A19688" t="s">
        <v>296</v>
      </c>
      <c r="B19688" t="s">
        <v>531</v>
      </c>
      <c r="C19688" t="s">
        <v>280</v>
      </c>
      <c r="D19688">
        <v>1</v>
      </c>
      <c r="E19688">
        <v>1</v>
      </c>
      <c r="F19688">
        <v>1</v>
      </c>
      <c r="G19688">
        <v>1</v>
      </c>
      <c r="H19688">
        <v>1</v>
      </c>
      <c r="I19688">
        <v>1</v>
      </c>
      <c r="J19688">
        <v>1</v>
      </c>
      <c r="K19688">
        <v>1</v>
      </c>
    </row>
    <row r="19689" spans="1:11" hidden="1">
      <c r="A19689" t="s">
        <v>296</v>
      </c>
      <c r="B19689" t="s">
        <v>531</v>
      </c>
      <c r="C19689" t="s">
        <v>277</v>
      </c>
      <c r="D19689">
        <v>1</v>
      </c>
      <c r="E19689">
        <v>1</v>
      </c>
      <c r="F19689">
        <v>1</v>
      </c>
      <c r="G19689">
        <v>1</v>
      </c>
      <c r="H19689">
        <v>1</v>
      </c>
      <c r="I19689">
        <v>1</v>
      </c>
      <c r="J19689">
        <v>1</v>
      </c>
      <c r="K19689">
        <v>1</v>
      </c>
    </row>
    <row r="19690" spans="1:11" hidden="1">
      <c r="A19690" t="s">
        <v>296</v>
      </c>
      <c r="B19690" t="s">
        <v>531</v>
      </c>
      <c r="C19690" t="s">
        <v>281</v>
      </c>
      <c r="D19690">
        <v>1</v>
      </c>
      <c r="E19690">
        <v>1</v>
      </c>
      <c r="F19690">
        <v>1</v>
      </c>
      <c r="G19690">
        <v>1</v>
      </c>
      <c r="H19690">
        <v>1</v>
      </c>
      <c r="I19690">
        <v>1</v>
      </c>
      <c r="J19690">
        <v>1</v>
      </c>
      <c r="K19690">
        <v>1</v>
      </c>
    </row>
    <row r="19691" spans="1:11" hidden="1">
      <c r="A19691" t="s">
        <v>296</v>
      </c>
      <c r="B19691" t="s">
        <v>531</v>
      </c>
      <c r="C19691" t="s">
        <v>282</v>
      </c>
      <c r="D19691">
        <v>1</v>
      </c>
      <c r="E19691">
        <v>1</v>
      </c>
      <c r="F19691">
        <v>1</v>
      </c>
      <c r="G19691">
        <v>1</v>
      </c>
      <c r="H19691">
        <v>1</v>
      </c>
      <c r="I19691">
        <v>1</v>
      </c>
      <c r="J19691">
        <v>1</v>
      </c>
      <c r="K19691">
        <v>1</v>
      </c>
    </row>
    <row r="19692" spans="1:11" hidden="1">
      <c r="A19692" t="s">
        <v>296</v>
      </c>
      <c r="B19692" t="s">
        <v>531</v>
      </c>
      <c r="C19692" t="s">
        <v>283</v>
      </c>
      <c r="D19692">
        <v>1</v>
      </c>
      <c r="E19692">
        <v>1</v>
      </c>
      <c r="F19692">
        <v>1</v>
      </c>
      <c r="G19692">
        <v>1</v>
      </c>
      <c r="H19692">
        <v>1</v>
      </c>
      <c r="I19692">
        <v>1</v>
      </c>
      <c r="J19692">
        <v>1</v>
      </c>
      <c r="K19692">
        <v>1</v>
      </c>
    </row>
    <row r="19693" spans="1:11" hidden="1">
      <c r="A19693" t="s">
        <v>296</v>
      </c>
      <c r="B19693" t="s">
        <v>531</v>
      </c>
      <c r="C19693" t="s">
        <v>284</v>
      </c>
      <c r="D19693">
        <v>1</v>
      </c>
      <c r="E19693">
        <v>1</v>
      </c>
      <c r="F19693">
        <v>1</v>
      </c>
      <c r="G19693">
        <v>1</v>
      </c>
      <c r="H19693">
        <v>1</v>
      </c>
      <c r="I19693">
        <v>1</v>
      </c>
      <c r="J19693">
        <v>1</v>
      </c>
      <c r="K19693">
        <v>1</v>
      </c>
    </row>
    <row r="19694" spans="1:11" hidden="1">
      <c r="A19694" t="s">
        <v>296</v>
      </c>
      <c r="B19694" t="s">
        <v>531</v>
      </c>
      <c r="C19694" t="s">
        <v>285</v>
      </c>
      <c r="D19694">
        <v>1</v>
      </c>
      <c r="E19694">
        <v>1</v>
      </c>
      <c r="F19694">
        <v>1</v>
      </c>
      <c r="G19694">
        <v>1</v>
      </c>
      <c r="H19694">
        <v>1</v>
      </c>
      <c r="I19694">
        <v>1</v>
      </c>
      <c r="J19694">
        <v>1</v>
      </c>
      <c r="K19694">
        <v>1</v>
      </c>
    </row>
    <row r="19695" spans="1:11" hidden="1">
      <c r="A19695" t="s">
        <v>296</v>
      </c>
      <c r="B19695" t="s">
        <v>531</v>
      </c>
      <c r="C19695" t="s">
        <v>286</v>
      </c>
      <c r="D19695">
        <v>1</v>
      </c>
      <c r="E19695">
        <v>1</v>
      </c>
      <c r="F19695">
        <v>1</v>
      </c>
      <c r="G19695">
        <v>1</v>
      </c>
      <c r="H19695">
        <v>1</v>
      </c>
      <c r="I19695">
        <v>1</v>
      </c>
      <c r="J19695">
        <v>1</v>
      </c>
      <c r="K19695">
        <v>1</v>
      </c>
    </row>
    <row r="19696" spans="1:11" hidden="1">
      <c r="A19696" t="s">
        <v>296</v>
      </c>
      <c r="B19696" t="s">
        <v>531</v>
      </c>
      <c r="C19696" t="s">
        <v>287</v>
      </c>
      <c r="D19696">
        <v>1</v>
      </c>
      <c r="E19696">
        <v>1</v>
      </c>
      <c r="F19696">
        <v>1</v>
      </c>
      <c r="G19696">
        <v>1</v>
      </c>
      <c r="H19696">
        <v>1</v>
      </c>
      <c r="I19696">
        <v>1</v>
      </c>
      <c r="J19696">
        <v>1</v>
      </c>
      <c r="K19696">
        <v>1</v>
      </c>
    </row>
    <row r="19697" spans="1:11" hidden="1">
      <c r="A19697" t="s">
        <v>296</v>
      </c>
      <c r="B19697" t="s">
        <v>531</v>
      </c>
      <c r="C19697" t="s">
        <v>288</v>
      </c>
      <c r="D19697">
        <v>1</v>
      </c>
      <c r="E19697">
        <v>1</v>
      </c>
      <c r="F19697">
        <v>1</v>
      </c>
      <c r="G19697">
        <v>1</v>
      </c>
      <c r="H19697">
        <v>1</v>
      </c>
      <c r="I19697">
        <v>1</v>
      </c>
      <c r="J19697">
        <v>1</v>
      </c>
      <c r="K19697">
        <v>1</v>
      </c>
    </row>
    <row r="19698" spans="1:11" hidden="1">
      <c r="A19698" t="s">
        <v>296</v>
      </c>
      <c r="B19698" t="s">
        <v>531</v>
      </c>
      <c r="C19698" t="s">
        <v>289</v>
      </c>
      <c r="D19698">
        <v>1</v>
      </c>
      <c r="E19698">
        <v>1</v>
      </c>
      <c r="F19698">
        <v>1</v>
      </c>
      <c r="G19698">
        <v>1</v>
      </c>
      <c r="H19698">
        <v>1</v>
      </c>
      <c r="I19698">
        <v>1</v>
      </c>
      <c r="J19698">
        <v>1</v>
      </c>
      <c r="K19698">
        <v>1</v>
      </c>
    </row>
    <row r="19699" spans="1:11" hidden="1">
      <c r="A19699" t="s">
        <v>296</v>
      </c>
      <c r="B19699" t="s">
        <v>531</v>
      </c>
      <c r="C19699" t="s">
        <v>290</v>
      </c>
      <c r="D19699">
        <v>1</v>
      </c>
      <c r="E19699">
        <v>1</v>
      </c>
      <c r="F19699">
        <v>1</v>
      </c>
      <c r="G19699">
        <v>1</v>
      </c>
      <c r="H19699">
        <v>1</v>
      </c>
      <c r="I19699">
        <v>1</v>
      </c>
      <c r="J19699">
        <v>1</v>
      </c>
      <c r="K19699">
        <v>1</v>
      </c>
    </row>
    <row r="19700" spans="1:11" hidden="1">
      <c r="A19700" t="s">
        <v>296</v>
      </c>
      <c r="B19700" t="s">
        <v>531</v>
      </c>
      <c r="C19700" t="s">
        <v>291</v>
      </c>
      <c r="D19700">
        <v>1</v>
      </c>
      <c r="E19700">
        <v>1</v>
      </c>
      <c r="F19700">
        <v>1</v>
      </c>
      <c r="G19700">
        <v>1</v>
      </c>
      <c r="H19700">
        <v>1</v>
      </c>
      <c r="I19700">
        <v>1</v>
      </c>
      <c r="J19700">
        <v>1</v>
      </c>
      <c r="K19700">
        <v>1</v>
      </c>
    </row>
    <row r="19701" spans="1:11" hidden="1">
      <c r="A19701" t="s">
        <v>296</v>
      </c>
      <c r="B19701" t="s">
        <v>531</v>
      </c>
      <c r="C19701" t="s">
        <v>292</v>
      </c>
      <c r="D19701">
        <v>1</v>
      </c>
      <c r="E19701">
        <v>1</v>
      </c>
      <c r="F19701">
        <v>1</v>
      </c>
      <c r="G19701">
        <v>1</v>
      </c>
      <c r="H19701">
        <v>1</v>
      </c>
      <c r="I19701">
        <v>1</v>
      </c>
      <c r="J19701">
        <v>1</v>
      </c>
      <c r="K19701">
        <v>1</v>
      </c>
    </row>
    <row r="19702" spans="1:11" hidden="1">
      <c r="A19702" t="s">
        <v>297</v>
      </c>
      <c r="B19702" t="s">
        <v>528</v>
      </c>
      <c r="C19702" t="s">
        <v>278</v>
      </c>
      <c r="D19702">
        <v>1</v>
      </c>
      <c r="E19702">
        <v>1</v>
      </c>
      <c r="F19702">
        <v>1</v>
      </c>
      <c r="G19702">
        <v>1</v>
      </c>
      <c r="H19702">
        <v>1</v>
      </c>
      <c r="I19702">
        <v>1</v>
      </c>
      <c r="J19702">
        <v>1</v>
      </c>
      <c r="K19702">
        <v>1</v>
      </c>
    </row>
    <row r="19703" spans="1:11" hidden="1">
      <c r="A19703" t="s">
        <v>297</v>
      </c>
      <c r="B19703" t="s">
        <v>528</v>
      </c>
      <c r="C19703" t="s">
        <v>279</v>
      </c>
      <c r="D19703">
        <v>1</v>
      </c>
      <c r="E19703">
        <v>1</v>
      </c>
      <c r="F19703">
        <v>1</v>
      </c>
      <c r="G19703">
        <v>1</v>
      </c>
      <c r="H19703">
        <v>1</v>
      </c>
      <c r="I19703">
        <v>1</v>
      </c>
      <c r="J19703">
        <v>1</v>
      </c>
      <c r="K19703">
        <v>1</v>
      </c>
    </row>
    <row r="19704" spans="1:11" hidden="1">
      <c r="A19704" t="s">
        <v>297</v>
      </c>
      <c r="B19704" t="s">
        <v>528</v>
      </c>
      <c r="C19704" t="s">
        <v>280</v>
      </c>
      <c r="D19704">
        <v>1</v>
      </c>
      <c r="E19704">
        <v>1</v>
      </c>
      <c r="F19704">
        <v>1</v>
      </c>
      <c r="G19704">
        <v>1</v>
      </c>
      <c r="H19704">
        <v>1</v>
      </c>
      <c r="I19704">
        <v>1</v>
      </c>
      <c r="J19704">
        <v>1</v>
      </c>
      <c r="K19704">
        <v>1</v>
      </c>
    </row>
    <row r="19705" spans="1:11" hidden="1">
      <c r="A19705" t="s">
        <v>297</v>
      </c>
      <c r="B19705" t="s">
        <v>528</v>
      </c>
      <c r="C19705" t="s">
        <v>277</v>
      </c>
      <c r="D19705">
        <v>1</v>
      </c>
      <c r="E19705">
        <v>1</v>
      </c>
      <c r="F19705">
        <v>1</v>
      </c>
      <c r="G19705">
        <v>1</v>
      </c>
      <c r="H19705">
        <v>1</v>
      </c>
      <c r="I19705">
        <v>1</v>
      </c>
      <c r="J19705">
        <v>1</v>
      </c>
      <c r="K19705">
        <v>1</v>
      </c>
    </row>
    <row r="19706" spans="1:11" hidden="1">
      <c r="A19706" t="s">
        <v>297</v>
      </c>
      <c r="B19706" t="s">
        <v>528</v>
      </c>
      <c r="C19706" t="s">
        <v>281</v>
      </c>
      <c r="D19706">
        <v>1</v>
      </c>
      <c r="E19706">
        <v>1</v>
      </c>
      <c r="F19706">
        <v>1</v>
      </c>
      <c r="G19706">
        <v>1</v>
      </c>
      <c r="H19706">
        <v>1</v>
      </c>
      <c r="I19706">
        <v>1</v>
      </c>
      <c r="J19706">
        <v>1</v>
      </c>
      <c r="K19706">
        <v>1</v>
      </c>
    </row>
    <row r="19707" spans="1:11" hidden="1">
      <c r="A19707" t="s">
        <v>297</v>
      </c>
      <c r="B19707" t="s">
        <v>528</v>
      </c>
      <c r="C19707" t="s">
        <v>282</v>
      </c>
      <c r="D19707">
        <v>1</v>
      </c>
      <c r="E19707">
        <v>1</v>
      </c>
      <c r="F19707">
        <v>1</v>
      </c>
      <c r="G19707">
        <v>1</v>
      </c>
      <c r="H19707">
        <v>1</v>
      </c>
      <c r="I19707">
        <v>1</v>
      </c>
      <c r="J19707">
        <v>1</v>
      </c>
      <c r="K19707">
        <v>1</v>
      </c>
    </row>
    <row r="19708" spans="1:11" hidden="1">
      <c r="A19708" t="s">
        <v>297</v>
      </c>
      <c r="B19708" t="s">
        <v>528</v>
      </c>
      <c r="C19708" t="s">
        <v>283</v>
      </c>
      <c r="D19708">
        <v>1</v>
      </c>
      <c r="E19708">
        <v>1</v>
      </c>
      <c r="F19708">
        <v>1</v>
      </c>
      <c r="G19708">
        <v>1</v>
      </c>
      <c r="H19708">
        <v>1</v>
      </c>
      <c r="I19708">
        <v>1</v>
      </c>
      <c r="J19708">
        <v>1</v>
      </c>
      <c r="K19708">
        <v>1</v>
      </c>
    </row>
    <row r="19709" spans="1:11" hidden="1">
      <c r="A19709" t="s">
        <v>297</v>
      </c>
      <c r="B19709" t="s">
        <v>528</v>
      </c>
      <c r="C19709" t="s">
        <v>284</v>
      </c>
      <c r="D19709">
        <v>1</v>
      </c>
      <c r="E19709">
        <v>1</v>
      </c>
      <c r="F19709">
        <v>1</v>
      </c>
      <c r="G19709">
        <v>1</v>
      </c>
      <c r="H19709">
        <v>1</v>
      </c>
      <c r="I19709">
        <v>1</v>
      </c>
      <c r="J19709">
        <v>1</v>
      </c>
      <c r="K19709">
        <v>1</v>
      </c>
    </row>
    <row r="19710" spans="1:11" hidden="1">
      <c r="A19710" t="s">
        <v>297</v>
      </c>
      <c r="B19710" t="s">
        <v>528</v>
      </c>
      <c r="C19710" t="s">
        <v>285</v>
      </c>
      <c r="D19710">
        <v>1</v>
      </c>
      <c r="E19710">
        <v>1</v>
      </c>
      <c r="F19710">
        <v>1</v>
      </c>
      <c r="G19710">
        <v>1</v>
      </c>
      <c r="H19710">
        <v>1</v>
      </c>
      <c r="I19710">
        <v>1</v>
      </c>
      <c r="J19710">
        <v>1</v>
      </c>
      <c r="K19710">
        <v>1</v>
      </c>
    </row>
    <row r="19711" spans="1:11" hidden="1">
      <c r="A19711" t="s">
        <v>297</v>
      </c>
      <c r="B19711" t="s">
        <v>528</v>
      </c>
      <c r="C19711" t="s">
        <v>286</v>
      </c>
      <c r="D19711">
        <v>1</v>
      </c>
      <c r="E19711">
        <v>1</v>
      </c>
      <c r="F19711">
        <v>1</v>
      </c>
      <c r="G19711">
        <v>1</v>
      </c>
      <c r="H19711">
        <v>1</v>
      </c>
      <c r="I19711">
        <v>1</v>
      </c>
      <c r="J19711">
        <v>1</v>
      </c>
      <c r="K19711">
        <v>1</v>
      </c>
    </row>
    <row r="19712" spans="1:11" hidden="1">
      <c r="A19712" t="s">
        <v>297</v>
      </c>
      <c r="B19712" t="s">
        <v>528</v>
      </c>
      <c r="C19712" t="s">
        <v>287</v>
      </c>
      <c r="D19712">
        <v>1</v>
      </c>
      <c r="E19712">
        <v>1</v>
      </c>
      <c r="F19712">
        <v>1</v>
      </c>
      <c r="G19712">
        <v>1</v>
      </c>
      <c r="H19712">
        <v>1</v>
      </c>
      <c r="I19712">
        <v>1</v>
      </c>
      <c r="J19712">
        <v>1</v>
      </c>
      <c r="K19712">
        <v>1</v>
      </c>
    </row>
    <row r="19713" spans="1:11" hidden="1">
      <c r="A19713" t="s">
        <v>297</v>
      </c>
      <c r="B19713" t="s">
        <v>528</v>
      </c>
      <c r="C19713" t="s">
        <v>288</v>
      </c>
      <c r="D19713">
        <v>1</v>
      </c>
      <c r="E19713">
        <v>1</v>
      </c>
      <c r="F19713">
        <v>1</v>
      </c>
      <c r="G19713">
        <v>1</v>
      </c>
      <c r="H19713">
        <v>1</v>
      </c>
      <c r="I19713">
        <v>1</v>
      </c>
      <c r="J19713">
        <v>1</v>
      </c>
      <c r="K19713">
        <v>1</v>
      </c>
    </row>
    <row r="19714" spans="1:11" hidden="1">
      <c r="A19714" t="s">
        <v>297</v>
      </c>
      <c r="B19714" t="s">
        <v>528</v>
      </c>
      <c r="C19714" t="s">
        <v>289</v>
      </c>
      <c r="D19714">
        <v>1</v>
      </c>
      <c r="E19714">
        <v>1</v>
      </c>
      <c r="F19714">
        <v>1</v>
      </c>
      <c r="G19714">
        <v>1</v>
      </c>
      <c r="H19714">
        <v>1</v>
      </c>
      <c r="I19714">
        <v>1</v>
      </c>
      <c r="J19714">
        <v>1</v>
      </c>
      <c r="K19714">
        <v>1</v>
      </c>
    </row>
    <row r="19715" spans="1:11" hidden="1">
      <c r="A19715" t="s">
        <v>297</v>
      </c>
      <c r="B19715" t="s">
        <v>528</v>
      </c>
      <c r="C19715" t="s">
        <v>290</v>
      </c>
      <c r="D19715">
        <v>1</v>
      </c>
      <c r="E19715">
        <v>1</v>
      </c>
      <c r="F19715">
        <v>1</v>
      </c>
      <c r="G19715">
        <v>1</v>
      </c>
      <c r="H19715">
        <v>1</v>
      </c>
      <c r="I19715">
        <v>1</v>
      </c>
      <c r="J19715">
        <v>1</v>
      </c>
      <c r="K19715">
        <v>1</v>
      </c>
    </row>
    <row r="19716" spans="1:11" hidden="1">
      <c r="A19716" t="s">
        <v>297</v>
      </c>
      <c r="B19716" t="s">
        <v>528</v>
      </c>
      <c r="C19716" t="s">
        <v>291</v>
      </c>
      <c r="D19716">
        <v>1</v>
      </c>
      <c r="E19716">
        <v>1</v>
      </c>
      <c r="F19716">
        <v>1</v>
      </c>
      <c r="G19716">
        <v>1</v>
      </c>
      <c r="H19716">
        <v>1</v>
      </c>
      <c r="I19716">
        <v>1</v>
      </c>
      <c r="J19716">
        <v>1</v>
      </c>
      <c r="K19716">
        <v>1</v>
      </c>
    </row>
    <row r="19717" spans="1:11" hidden="1">
      <c r="A19717" t="s">
        <v>297</v>
      </c>
      <c r="B19717" t="s">
        <v>528</v>
      </c>
      <c r="C19717" t="s">
        <v>292</v>
      </c>
      <c r="D19717">
        <v>1</v>
      </c>
      <c r="E19717">
        <v>1</v>
      </c>
      <c r="F19717">
        <v>1</v>
      </c>
      <c r="G19717">
        <v>1</v>
      </c>
      <c r="H19717">
        <v>1</v>
      </c>
      <c r="I19717">
        <v>1</v>
      </c>
      <c r="J19717">
        <v>1</v>
      </c>
      <c r="K19717">
        <v>1</v>
      </c>
    </row>
    <row r="19718" spans="1:11" hidden="1">
      <c r="A19718" t="s">
        <v>297</v>
      </c>
      <c r="B19718" t="s">
        <v>529</v>
      </c>
      <c r="C19718" t="s">
        <v>278</v>
      </c>
      <c r="D19718">
        <v>1</v>
      </c>
      <c r="E19718">
        <v>1</v>
      </c>
      <c r="F19718">
        <v>1</v>
      </c>
      <c r="G19718">
        <v>1</v>
      </c>
      <c r="H19718">
        <v>1</v>
      </c>
      <c r="I19718">
        <v>1</v>
      </c>
      <c r="J19718">
        <v>1</v>
      </c>
      <c r="K19718">
        <v>1</v>
      </c>
    </row>
    <row r="19719" spans="1:11" hidden="1">
      <c r="A19719" t="s">
        <v>297</v>
      </c>
      <c r="B19719" t="s">
        <v>529</v>
      </c>
      <c r="C19719" t="s">
        <v>279</v>
      </c>
      <c r="D19719">
        <v>1</v>
      </c>
      <c r="E19719">
        <v>1</v>
      </c>
      <c r="F19719">
        <v>1</v>
      </c>
      <c r="G19719">
        <v>1</v>
      </c>
      <c r="H19719">
        <v>1</v>
      </c>
      <c r="I19719">
        <v>1</v>
      </c>
      <c r="J19719">
        <v>1</v>
      </c>
      <c r="K19719">
        <v>1</v>
      </c>
    </row>
    <row r="19720" spans="1:11" hidden="1">
      <c r="A19720" t="s">
        <v>297</v>
      </c>
      <c r="B19720" t="s">
        <v>529</v>
      </c>
      <c r="C19720" t="s">
        <v>280</v>
      </c>
      <c r="D19720">
        <v>1</v>
      </c>
      <c r="E19720">
        <v>1</v>
      </c>
      <c r="F19720">
        <v>1</v>
      </c>
      <c r="G19720">
        <v>1</v>
      </c>
      <c r="H19720">
        <v>1</v>
      </c>
      <c r="I19720">
        <v>1</v>
      </c>
      <c r="J19720">
        <v>1</v>
      </c>
      <c r="K19720">
        <v>1</v>
      </c>
    </row>
    <row r="19721" spans="1:11" hidden="1">
      <c r="A19721" t="s">
        <v>297</v>
      </c>
      <c r="B19721" t="s">
        <v>529</v>
      </c>
      <c r="C19721" t="s">
        <v>277</v>
      </c>
      <c r="D19721">
        <v>1</v>
      </c>
      <c r="E19721">
        <v>1</v>
      </c>
      <c r="F19721">
        <v>1</v>
      </c>
      <c r="G19721">
        <v>1</v>
      </c>
      <c r="H19721">
        <v>1</v>
      </c>
      <c r="I19721">
        <v>1</v>
      </c>
      <c r="J19721">
        <v>1</v>
      </c>
      <c r="K19721">
        <v>1</v>
      </c>
    </row>
    <row r="19722" spans="1:11" hidden="1">
      <c r="A19722" t="s">
        <v>297</v>
      </c>
      <c r="B19722" t="s">
        <v>529</v>
      </c>
      <c r="C19722" t="s">
        <v>281</v>
      </c>
      <c r="D19722">
        <v>1</v>
      </c>
      <c r="E19722">
        <v>1</v>
      </c>
      <c r="F19722">
        <v>1</v>
      </c>
      <c r="G19722">
        <v>1</v>
      </c>
      <c r="H19722">
        <v>1</v>
      </c>
      <c r="I19722">
        <v>1</v>
      </c>
      <c r="J19722">
        <v>1</v>
      </c>
      <c r="K19722">
        <v>1</v>
      </c>
    </row>
    <row r="19723" spans="1:11" hidden="1">
      <c r="A19723" t="s">
        <v>297</v>
      </c>
      <c r="B19723" t="s">
        <v>529</v>
      </c>
      <c r="C19723" t="s">
        <v>282</v>
      </c>
      <c r="D19723">
        <v>1</v>
      </c>
      <c r="E19723">
        <v>1</v>
      </c>
      <c r="F19723">
        <v>1</v>
      </c>
      <c r="G19723">
        <v>1</v>
      </c>
      <c r="H19723">
        <v>1</v>
      </c>
      <c r="I19723">
        <v>1</v>
      </c>
      <c r="J19723">
        <v>1</v>
      </c>
      <c r="K19723">
        <v>1</v>
      </c>
    </row>
    <row r="19724" spans="1:11" hidden="1">
      <c r="A19724" t="s">
        <v>297</v>
      </c>
      <c r="B19724" t="s">
        <v>529</v>
      </c>
      <c r="C19724" t="s">
        <v>283</v>
      </c>
      <c r="D19724">
        <v>1</v>
      </c>
      <c r="E19724">
        <v>1</v>
      </c>
      <c r="F19724">
        <v>1</v>
      </c>
      <c r="G19724">
        <v>1</v>
      </c>
      <c r="H19724">
        <v>1</v>
      </c>
      <c r="I19724">
        <v>1</v>
      </c>
      <c r="J19724">
        <v>1</v>
      </c>
      <c r="K19724">
        <v>1</v>
      </c>
    </row>
    <row r="19725" spans="1:11" hidden="1">
      <c r="A19725" t="s">
        <v>297</v>
      </c>
      <c r="B19725" t="s">
        <v>529</v>
      </c>
      <c r="C19725" t="s">
        <v>284</v>
      </c>
      <c r="D19725">
        <v>1</v>
      </c>
      <c r="E19725">
        <v>1</v>
      </c>
      <c r="F19725">
        <v>1</v>
      </c>
      <c r="G19725">
        <v>1</v>
      </c>
      <c r="H19725">
        <v>1</v>
      </c>
      <c r="I19725">
        <v>1</v>
      </c>
      <c r="J19725">
        <v>1</v>
      </c>
      <c r="K19725">
        <v>1</v>
      </c>
    </row>
    <row r="19726" spans="1:11" hidden="1">
      <c r="A19726" t="s">
        <v>297</v>
      </c>
      <c r="B19726" t="s">
        <v>529</v>
      </c>
      <c r="C19726" t="s">
        <v>285</v>
      </c>
      <c r="D19726">
        <v>1</v>
      </c>
      <c r="E19726">
        <v>1</v>
      </c>
      <c r="F19726">
        <v>1</v>
      </c>
      <c r="G19726">
        <v>1</v>
      </c>
      <c r="H19726">
        <v>1</v>
      </c>
      <c r="I19726">
        <v>1</v>
      </c>
      <c r="J19726">
        <v>1</v>
      </c>
      <c r="K19726">
        <v>1</v>
      </c>
    </row>
    <row r="19727" spans="1:11" hidden="1">
      <c r="A19727" t="s">
        <v>297</v>
      </c>
      <c r="B19727" t="s">
        <v>529</v>
      </c>
      <c r="C19727" t="s">
        <v>286</v>
      </c>
      <c r="D19727">
        <v>1</v>
      </c>
      <c r="E19727">
        <v>1</v>
      </c>
      <c r="F19727">
        <v>1</v>
      </c>
      <c r="G19727">
        <v>1</v>
      </c>
      <c r="H19727">
        <v>1</v>
      </c>
      <c r="I19727">
        <v>1</v>
      </c>
      <c r="J19727">
        <v>1</v>
      </c>
      <c r="K19727">
        <v>1</v>
      </c>
    </row>
    <row r="19728" spans="1:11" hidden="1">
      <c r="A19728" t="s">
        <v>297</v>
      </c>
      <c r="B19728" t="s">
        <v>529</v>
      </c>
      <c r="C19728" t="s">
        <v>287</v>
      </c>
      <c r="D19728">
        <v>1</v>
      </c>
      <c r="E19728">
        <v>1</v>
      </c>
      <c r="F19728">
        <v>1</v>
      </c>
      <c r="G19728">
        <v>1</v>
      </c>
      <c r="H19728">
        <v>1</v>
      </c>
      <c r="I19728">
        <v>1</v>
      </c>
      <c r="J19728">
        <v>1</v>
      </c>
      <c r="K19728">
        <v>1</v>
      </c>
    </row>
    <row r="19729" spans="1:11" hidden="1">
      <c r="A19729" t="s">
        <v>297</v>
      </c>
      <c r="B19729" t="s">
        <v>529</v>
      </c>
      <c r="C19729" t="s">
        <v>288</v>
      </c>
      <c r="D19729">
        <v>1</v>
      </c>
      <c r="E19729">
        <v>1</v>
      </c>
      <c r="F19729">
        <v>1</v>
      </c>
      <c r="G19729">
        <v>1</v>
      </c>
      <c r="H19729">
        <v>1</v>
      </c>
      <c r="I19729">
        <v>1</v>
      </c>
      <c r="J19729">
        <v>1</v>
      </c>
      <c r="K19729">
        <v>1</v>
      </c>
    </row>
    <row r="19730" spans="1:11" hidden="1">
      <c r="A19730" t="s">
        <v>297</v>
      </c>
      <c r="B19730" t="s">
        <v>529</v>
      </c>
      <c r="C19730" t="s">
        <v>289</v>
      </c>
      <c r="D19730">
        <v>1</v>
      </c>
      <c r="E19730">
        <v>1</v>
      </c>
      <c r="F19730">
        <v>1</v>
      </c>
      <c r="G19730">
        <v>1</v>
      </c>
      <c r="H19730">
        <v>1</v>
      </c>
      <c r="I19730">
        <v>1</v>
      </c>
      <c r="J19730">
        <v>1</v>
      </c>
      <c r="K19730">
        <v>1</v>
      </c>
    </row>
    <row r="19731" spans="1:11" hidden="1">
      <c r="A19731" t="s">
        <v>297</v>
      </c>
      <c r="B19731" t="s">
        <v>529</v>
      </c>
      <c r="C19731" t="s">
        <v>290</v>
      </c>
      <c r="D19731">
        <v>1</v>
      </c>
      <c r="E19731">
        <v>1</v>
      </c>
      <c r="F19731">
        <v>1</v>
      </c>
      <c r="G19731">
        <v>1</v>
      </c>
      <c r="H19731">
        <v>1</v>
      </c>
      <c r="I19731">
        <v>1</v>
      </c>
      <c r="J19731">
        <v>1</v>
      </c>
      <c r="K19731">
        <v>1</v>
      </c>
    </row>
    <row r="19732" spans="1:11" hidden="1">
      <c r="A19732" t="s">
        <v>297</v>
      </c>
      <c r="B19732" t="s">
        <v>529</v>
      </c>
      <c r="C19732" t="s">
        <v>291</v>
      </c>
      <c r="D19732">
        <v>1</v>
      </c>
      <c r="E19732">
        <v>1</v>
      </c>
      <c r="F19732">
        <v>1</v>
      </c>
      <c r="G19732">
        <v>1</v>
      </c>
      <c r="H19732">
        <v>1</v>
      </c>
      <c r="I19732">
        <v>1</v>
      </c>
      <c r="J19732">
        <v>1</v>
      </c>
      <c r="K19732">
        <v>1</v>
      </c>
    </row>
    <row r="19733" spans="1:11" hidden="1">
      <c r="A19733" t="s">
        <v>297</v>
      </c>
      <c r="B19733" t="s">
        <v>529</v>
      </c>
      <c r="C19733" t="s">
        <v>292</v>
      </c>
      <c r="D19733">
        <v>1</v>
      </c>
      <c r="E19733">
        <v>1</v>
      </c>
      <c r="F19733">
        <v>1</v>
      </c>
      <c r="G19733">
        <v>1</v>
      </c>
      <c r="H19733">
        <v>1</v>
      </c>
      <c r="I19733">
        <v>1</v>
      </c>
      <c r="J19733">
        <v>1</v>
      </c>
      <c r="K19733">
        <v>1</v>
      </c>
    </row>
    <row r="19734" spans="1:11" hidden="1">
      <c r="A19734" t="s">
        <v>297</v>
      </c>
      <c r="B19734" t="s">
        <v>530</v>
      </c>
      <c r="C19734" t="s">
        <v>278</v>
      </c>
      <c r="D19734">
        <v>1</v>
      </c>
      <c r="E19734">
        <v>1</v>
      </c>
      <c r="F19734">
        <v>1</v>
      </c>
      <c r="G19734">
        <v>1</v>
      </c>
      <c r="H19734">
        <v>1</v>
      </c>
      <c r="I19734">
        <v>1</v>
      </c>
      <c r="J19734">
        <v>1</v>
      </c>
      <c r="K19734">
        <v>1</v>
      </c>
    </row>
    <row r="19735" spans="1:11" hidden="1">
      <c r="A19735" t="s">
        <v>297</v>
      </c>
      <c r="B19735" t="s">
        <v>530</v>
      </c>
      <c r="C19735" t="s">
        <v>279</v>
      </c>
      <c r="D19735">
        <v>1</v>
      </c>
      <c r="E19735">
        <v>1</v>
      </c>
      <c r="F19735">
        <v>1</v>
      </c>
      <c r="G19735">
        <v>1</v>
      </c>
      <c r="H19735">
        <v>1</v>
      </c>
      <c r="I19735">
        <v>1</v>
      </c>
      <c r="J19735">
        <v>1</v>
      </c>
      <c r="K19735">
        <v>1</v>
      </c>
    </row>
    <row r="19736" spans="1:11" hidden="1">
      <c r="A19736" t="s">
        <v>297</v>
      </c>
      <c r="B19736" t="s">
        <v>530</v>
      </c>
      <c r="C19736" t="s">
        <v>280</v>
      </c>
      <c r="D19736">
        <v>1</v>
      </c>
      <c r="E19736">
        <v>1</v>
      </c>
      <c r="F19736">
        <v>1</v>
      </c>
      <c r="G19736">
        <v>1</v>
      </c>
      <c r="H19736">
        <v>1</v>
      </c>
      <c r="I19736">
        <v>1</v>
      </c>
      <c r="J19736">
        <v>1</v>
      </c>
      <c r="K19736">
        <v>1</v>
      </c>
    </row>
    <row r="19737" spans="1:11" hidden="1">
      <c r="A19737" t="s">
        <v>297</v>
      </c>
      <c r="B19737" t="s">
        <v>530</v>
      </c>
      <c r="C19737" t="s">
        <v>277</v>
      </c>
      <c r="D19737">
        <v>1</v>
      </c>
      <c r="E19737">
        <v>1</v>
      </c>
      <c r="F19737">
        <v>1</v>
      </c>
      <c r="G19737">
        <v>1</v>
      </c>
      <c r="H19737">
        <v>1</v>
      </c>
      <c r="I19737">
        <v>1</v>
      </c>
      <c r="J19737">
        <v>1</v>
      </c>
      <c r="K19737">
        <v>1</v>
      </c>
    </row>
    <row r="19738" spans="1:11" hidden="1">
      <c r="A19738" t="s">
        <v>297</v>
      </c>
      <c r="B19738" t="s">
        <v>530</v>
      </c>
      <c r="C19738" t="s">
        <v>281</v>
      </c>
      <c r="D19738">
        <v>1</v>
      </c>
      <c r="E19738">
        <v>1</v>
      </c>
      <c r="F19738">
        <v>1</v>
      </c>
      <c r="G19738">
        <v>1</v>
      </c>
      <c r="H19738">
        <v>1</v>
      </c>
      <c r="I19738">
        <v>1</v>
      </c>
      <c r="J19738">
        <v>1</v>
      </c>
      <c r="K19738">
        <v>1</v>
      </c>
    </row>
    <row r="19739" spans="1:11" hidden="1">
      <c r="A19739" t="s">
        <v>297</v>
      </c>
      <c r="B19739" t="s">
        <v>530</v>
      </c>
      <c r="C19739" t="s">
        <v>282</v>
      </c>
      <c r="D19739">
        <v>1</v>
      </c>
      <c r="E19739">
        <v>1</v>
      </c>
      <c r="F19739">
        <v>1</v>
      </c>
      <c r="G19739">
        <v>1</v>
      </c>
      <c r="H19739">
        <v>1</v>
      </c>
      <c r="I19739">
        <v>1</v>
      </c>
      <c r="J19739">
        <v>1</v>
      </c>
      <c r="K19739">
        <v>1</v>
      </c>
    </row>
    <row r="19740" spans="1:11" hidden="1">
      <c r="A19740" t="s">
        <v>297</v>
      </c>
      <c r="B19740" t="s">
        <v>530</v>
      </c>
      <c r="C19740" t="s">
        <v>283</v>
      </c>
      <c r="D19740">
        <v>1</v>
      </c>
      <c r="E19740">
        <v>1</v>
      </c>
      <c r="F19740">
        <v>1</v>
      </c>
      <c r="G19740">
        <v>1</v>
      </c>
      <c r="H19740">
        <v>1</v>
      </c>
      <c r="I19740">
        <v>1</v>
      </c>
      <c r="J19740">
        <v>1</v>
      </c>
      <c r="K19740">
        <v>1</v>
      </c>
    </row>
    <row r="19741" spans="1:11" hidden="1">
      <c r="A19741" t="s">
        <v>297</v>
      </c>
      <c r="B19741" t="s">
        <v>530</v>
      </c>
      <c r="C19741" t="s">
        <v>284</v>
      </c>
      <c r="D19741">
        <v>1</v>
      </c>
      <c r="E19741">
        <v>1</v>
      </c>
      <c r="F19741">
        <v>1</v>
      </c>
      <c r="G19741">
        <v>1</v>
      </c>
      <c r="H19741">
        <v>1</v>
      </c>
      <c r="I19741">
        <v>1</v>
      </c>
      <c r="J19741">
        <v>1</v>
      </c>
      <c r="K19741">
        <v>1</v>
      </c>
    </row>
    <row r="19742" spans="1:11" hidden="1">
      <c r="A19742" t="s">
        <v>297</v>
      </c>
      <c r="B19742" t="s">
        <v>530</v>
      </c>
      <c r="C19742" t="s">
        <v>285</v>
      </c>
      <c r="D19742">
        <v>1</v>
      </c>
      <c r="E19742">
        <v>1</v>
      </c>
      <c r="F19742">
        <v>1</v>
      </c>
      <c r="G19742">
        <v>1</v>
      </c>
      <c r="H19742">
        <v>1</v>
      </c>
      <c r="I19742">
        <v>1</v>
      </c>
      <c r="J19742">
        <v>1</v>
      </c>
      <c r="K19742">
        <v>1</v>
      </c>
    </row>
    <row r="19743" spans="1:11" hidden="1">
      <c r="A19743" t="s">
        <v>297</v>
      </c>
      <c r="B19743" t="s">
        <v>530</v>
      </c>
      <c r="C19743" t="s">
        <v>286</v>
      </c>
      <c r="D19743">
        <v>1</v>
      </c>
      <c r="E19743">
        <v>1</v>
      </c>
      <c r="F19743">
        <v>1</v>
      </c>
      <c r="G19743">
        <v>1</v>
      </c>
      <c r="H19743">
        <v>1</v>
      </c>
      <c r="I19743">
        <v>1</v>
      </c>
      <c r="J19743">
        <v>1</v>
      </c>
      <c r="K19743">
        <v>1</v>
      </c>
    </row>
    <row r="19744" spans="1:11" hidden="1">
      <c r="A19744" t="s">
        <v>297</v>
      </c>
      <c r="B19744" t="s">
        <v>530</v>
      </c>
      <c r="C19744" t="s">
        <v>287</v>
      </c>
      <c r="D19744">
        <v>1</v>
      </c>
      <c r="E19744">
        <v>1</v>
      </c>
      <c r="F19744">
        <v>1</v>
      </c>
      <c r="G19744">
        <v>1</v>
      </c>
      <c r="H19744">
        <v>1</v>
      </c>
      <c r="I19744">
        <v>1</v>
      </c>
      <c r="J19744">
        <v>1</v>
      </c>
      <c r="K19744">
        <v>1</v>
      </c>
    </row>
    <row r="19745" spans="1:11" hidden="1">
      <c r="A19745" t="s">
        <v>297</v>
      </c>
      <c r="B19745" t="s">
        <v>530</v>
      </c>
      <c r="C19745" t="s">
        <v>288</v>
      </c>
      <c r="D19745">
        <v>1</v>
      </c>
      <c r="E19745">
        <v>1</v>
      </c>
      <c r="F19745">
        <v>1</v>
      </c>
      <c r="G19745">
        <v>1</v>
      </c>
      <c r="H19745">
        <v>1</v>
      </c>
      <c r="I19745">
        <v>1</v>
      </c>
      <c r="J19745">
        <v>1</v>
      </c>
      <c r="K19745">
        <v>1</v>
      </c>
    </row>
    <row r="19746" spans="1:11" hidden="1">
      <c r="A19746" t="s">
        <v>297</v>
      </c>
      <c r="B19746" t="s">
        <v>530</v>
      </c>
      <c r="C19746" t="s">
        <v>289</v>
      </c>
      <c r="D19746">
        <v>1</v>
      </c>
      <c r="E19746">
        <v>1</v>
      </c>
      <c r="F19746">
        <v>1</v>
      </c>
      <c r="G19746">
        <v>1</v>
      </c>
      <c r="H19746">
        <v>1</v>
      </c>
      <c r="I19746">
        <v>1</v>
      </c>
      <c r="J19746">
        <v>1</v>
      </c>
      <c r="K19746">
        <v>1</v>
      </c>
    </row>
    <row r="19747" spans="1:11" hidden="1">
      <c r="A19747" t="s">
        <v>297</v>
      </c>
      <c r="B19747" t="s">
        <v>530</v>
      </c>
      <c r="C19747" t="s">
        <v>290</v>
      </c>
      <c r="D19747">
        <v>1</v>
      </c>
      <c r="E19747">
        <v>1</v>
      </c>
      <c r="F19747">
        <v>1</v>
      </c>
      <c r="G19747">
        <v>1</v>
      </c>
      <c r="H19747">
        <v>1</v>
      </c>
      <c r="I19747">
        <v>1</v>
      </c>
      <c r="J19747">
        <v>1</v>
      </c>
      <c r="K19747">
        <v>1</v>
      </c>
    </row>
    <row r="19748" spans="1:11" hidden="1">
      <c r="A19748" t="s">
        <v>297</v>
      </c>
      <c r="B19748" t="s">
        <v>530</v>
      </c>
      <c r="C19748" t="s">
        <v>291</v>
      </c>
      <c r="D19748">
        <v>1</v>
      </c>
      <c r="E19748">
        <v>1</v>
      </c>
      <c r="F19748">
        <v>1</v>
      </c>
      <c r="G19748">
        <v>1</v>
      </c>
      <c r="H19748">
        <v>1</v>
      </c>
      <c r="I19748">
        <v>1</v>
      </c>
      <c r="J19748">
        <v>1</v>
      </c>
      <c r="K19748">
        <v>1</v>
      </c>
    </row>
    <row r="19749" spans="1:11" hidden="1">
      <c r="A19749" t="s">
        <v>297</v>
      </c>
      <c r="B19749" t="s">
        <v>530</v>
      </c>
      <c r="C19749" t="s">
        <v>292</v>
      </c>
      <c r="D19749">
        <v>1</v>
      </c>
      <c r="E19749">
        <v>1</v>
      </c>
      <c r="F19749">
        <v>1</v>
      </c>
      <c r="G19749">
        <v>1</v>
      </c>
      <c r="H19749">
        <v>1</v>
      </c>
      <c r="I19749">
        <v>1</v>
      </c>
      <c r="J19749">
        <v>1</v>
      </c>
      <c r="K19749">
        <v>1</v>
      </c>
    </row>
    <row r="19750" spans="1:11" hidden="1">
      <c r="A19750" t="s">
        <v>297</v>
      </c>
      <c r="B19750" t="s">
        <v>531</v>
      </c>
      <c r="C19750" t="s">
        <v>278</v>
      </c>
      <c r="D19750">
        <v>1</v>
      </c>
      <c r="E19750">
        <v>1</v>
      </c>
      <c r="F19750">
        <v>1</v>
      </c>
      <c r="G19750">
        <v>1</v>
      </c>
      <c r="H19750">
        <v>1</v>
      </c>
      <c r="I19750">
        <v>1</v>
      </c>
      <c r="J19750">
        <v>1</v>
      </c>
      <c r="K19750">
        <v>1</v>
      </c>
    </row>
    <row r="19751" spans="1:11" hidden="1">
      <c r="A19751" t="s">
        <v>297</v>
      </c>
      <c r="B19751" t="s">
        <v>531</v>
      </c>
      <c r="C19751" t="s">
        <v>279</v>
      </c>
      <c r="D19751">
        <v>1</v>
      </c>
      <c r="E19751">
        <v>1</v>
      </c>
      <c r="F19751">
        <v>1</v>
      </c>
      <c r="G19751">
        <v>1</v>
      </c>
      <c r="H19751">
        <v>1</v>
      </c>
      <c r="I19751">
        <v>1</v>
      </c>
      <c r="J19751">
        <v>1</v>
      </c>
      <c r="K19751">
        <v>1</v>
      </c>
    </row>
    <row r="19752" spans="1:11" hidden="1">
      <c r="A19752" t="s">
        <v>297</v>
      </c>
      <c r="B19752" t="s">
        <v>531</v>
      </c>
      <c r="C19752" t="s">
        <v>280</v>
      </c>
      <c r="D19752">
        <v>1</v>
      </c>
      <c r="E19752">
        <v>1</v>
      </c>
      <c r="F19752">
        <v>1</v>
      </c>
      <c r="G19752">
        <v>1</v>
      </c>
      <c r="H19752">
        <v>1</v>
      </c>
      <c r="I19752">
        <v>1</v>
      </c>
      <c r="J19752">
        <v>1</v>
      </c>
      <c r="K19752">
        <v>1</v>
      </c>
    </row>
    <row r="19753" spans="1:11" hidden="1">
      <c r="A19753" t="s">
        <v>297</v>
      </c>
      <c r="B19753" t="s">
        <v>531</v>
      </c>
      <c r="C19753" t="s">
        <v>277</v>
      </c>
      <c r="D19753">
        <v>1</v>
      </c>
      <c r="E19753">
        <v>1</v>
      </c>
      <c r="F19753">
        <v>1</v>
      </c>
      <c r="G19753">
        <v>1</v>
      </c>
      <c r="H19753">
        <v>1</v>
      </c>
      <c r="I19753">
        <v>1</v>
      </c>
      <c r="J19753">
        <v>1</v>
      </c>
      <c r="K19753">
        <v>1</v>
      </c>
    </row>
    <row r="19754" spans="1:11" hidden="1">
      <c r="A19754" t="s">
        <v>297</v>
      </c>
      <c r="B19754" t="s">
        <v>531</v>
      </c>
      <c r="C19754" t="s">
        <v>281</v>
      </c>
      <c r="D19754">
        <v>1</v>
      </c>
      <c r="E19754">
        <v>1</v>
      </c>
      <c r="F19754">
        <v>1</v>
      </c>
      <c r="G19754">
        <v>1</v>
      </c>
      <c r="H19754">
        <v>1</v>
      </c>
      <c r="I19754">
        <v>1</v>
      </c>
      <c r="J19754">
        <v>1</v>
      </c>
      <c r="K19754">
        <v>1</v>
      </c>
    </row>
    <row r="19755" spans="1:11" hidden="1">
      <c r="A19755" t="s">
        <v>297</v>
      </c>
      <c r="B19755" t="s">
        <v>531</v>
      </c>
      <c r="C19755" t="s">
        <v>282</v>
      </c>
      <c r="D19755">
        <v>1</v>
      </c>
      <c r="E19755">
        <v>1</v>
      </c>
      <c r="F19755">
        <v>1</v>
      </c>
      <c r="G19755">
        <v>1</v>
      </c>
      <c r="H19755">
        <v>1</v>
      </c>
      <c r="I19755">
        <v>1</v>
      </c>
      <c r="J19755">
        <v>1</v>
      </c>
      <c r="K19755">
        <v>1</v>
      </c>
    </row>
    <row r="19756" spans="1:11" hidden="1">
      <c r="A19756" t="s">
        <v>297</v>
      </c>
      <c r="B19756" t="s">
        <v>531</v>
      </c>
      <c r="C19756" t="s">
        <v>283</v>
      </c>
      <c r="D19756">
        <v>1</v>
      </c>
      <c r="E19756">
        <v>1</v>
      </c>
      <c r="F19756">
        <v>1</v>
      </c>
      <c r="G19756">
        <v>1</v>
      </c>
      <c r="H19756">
        <v>1</v>
      </c>
      <c r="I19756">
        <v>1</v>
      </c>
      <c r="J19756">
        <v>1</v>
      </c>
      <c r="K19756">
        <v>1</v>
      </c>
    </row>
    <row r="19757" spans="1:11" hidden="1">
      <c r="A19757" t="s">
        <v>297</v>
      </c>
      <c r="B19757" t="s">
        <v>531</v>
      </c>
      <c r="C19757" t="s">
        <v>284</v>
      </c>
      <c r="D19757">
        <v>1</v>
      </c>
      <c r="E19757">
        <v>1</v>
      </c>
      <c r="F19757">
        <v>1</v>
      </c>
      <c r="G19757">
        <v>1</v>
      </c>
      <c r="H19757">
        <v>1</v>
      </c>
      <c r="I19757">
        <v>1</v>
      </c>
      <c r="J19757">
        <v>1</v>
      </c>
      <c r="K19757">
        <v>1</v>
      </c>
    </row>
    <row r="19758" spans="1:11" hidden="1">
      <c r="A19758" t="s">
        <v>297</v>
      </c>
      <c r="B19758" t="s">
        <v>531</v>
      </c>
      <c r="C19758" t="s">
        <v>285</v>
      </c>
      <c r="D19758">
        <v>1</v>
      </c>
      <c r="E19758">
        <v>1</v>
      </c>
      <c r="F19758">
        <v>1</v>
      </c>
      <c r="G19758">
        <v>1</v>
      </c>
      <c r="H19758">
        <v>1</v>
      </c>
      <c r="I19758">
        <v>1</v>
      </c>
      <c r="J19758">
        <v>1</v>
      </c>
      <c r="K19758">
        <v>1</v>
      </c>
    </row>
    <row r="19759" spans="1:11" hidden="1">
      <c r="A19759" t="s">
        <v>297</v>
      </c>
      <c r="B19759" t="s">
        <v>531</v>
      </c>
      <c r="C19759" t="s">
        <v>286</v>
      </c>
      <c r="D19759">
        <v>1</v>
      </c>
      <c r="E19759">
        <v>1</v>
      </c>
      <c r="F19759">
        <v>1</v>
      </c>
      <c r="G19759">
        <v>1</v>
      </c>
      <c r="H19759">
        <v>1</v>
      </c>
      <c r="I19759">
        <v>1</v>
      </c>
      <c r="J19759">
        <v>1</v>
      </c>
      <c r="K19759">
        <v>1</v>
      </c>
    </row>
    <row r="19760" spans="1:11" hidden="1">
      <c r="A19760" t="s">
        <v>297</v>
      </c>
      <c r="B19760" t="s">
        <v>531</v>
      </c>
      <c r="C19760" t="s">
        <v>287</v>
      </c>
      <c r="D19760">
        <v>1</v>
      </c>
      <c r="E19760">
        <v>1</v>
      </c>
      <c r="F19760">
        <v>1</v>
      </c>
      <c r="G19760">
        <v>1</v>
      </c>
      <c r="H19760">
        <v>1</v>
      </c>
      <c r="I19760">
        <v>1</v>
      </c>
      <c r="J19760">
        <v>1</v>
      </c>
      <c r="K19760">
        <v>1</v>
      </c>
    </row>
    <row r="19761" spans="1:11" hidden="1">
      <c r="A19761" t="s">
        <v>297</v>
      </c>
      <c r="B19761" t="s">
        <v>531</v>
      </c>
      <c r="C19761" t="s">
        <v>288</v>
      </c>
      <c r="D19761">
        <v>1</v>
      </c>
      <c r="E19761">
        <v>1</v>
      </c>
      <c r="F19761">
        <v>1</v>
      </c>
      <c r="G19761">
        <v>1</v>
      </c>
      <c r="H19761">
        <v>1</v>
      </c>
      <c r="I19761">
        <v>1</v>
      </c>
      <c r="J19761">
        <v>1</v>
      </c>
      <c r="K19761">
        <v>1</v>
      </c>
    </row>
    <row r="19762" spans="1:11" hidden="1">
      <c r="A19762" t="s">
        <v>297</v>
      </c>
      <c r="B19762" t="s">
        <v>531</v>
      </c>
      <c r="C19762" t="s">
        <v>289</v>
      </c>
      <c r="D19762">
        <v>1</v>
      </c>
      <c r="E19762">
        <v>1</v>
      </c>
      <c r="F19762">
        <v>1</v>
      </c>
      <c r="G19762">
        <v>1</v>
      </c>
      <c r="H19762">
        <v>1</v>
      </c>
      <c r="I19762">
        <v>1</v>
      </c>
      <c r="J19762">
        <v>1</v>
      </c>
      <c r="K19762">
        <v>1</v>
      </c>
    </row>
    <row r="19763" spans="1:11" hidden="1">
      <c r="A19763" t="s">
        <v>297</v>
      </c>
      <c r="B19763" t="s">
        <v>531</v>
      </c>
      <c r="C19763" t="s">
        <v>290</v>
      </c>
      <c r="D19763">
        <v>1</v>
      </c>
      <c r="E19763">
        <v>1</v>
      </c>
      <c r="F19763">
        <v>1</v>
      </c>
      <c r="G19763">
        <v>1</v>
      </c>
      <c r="H19763">
        <v>1</v>
      </c>
      <c r="I19763">
        <v>1</v>
      </c>
      <c r="J19763">
        <v>1</v>
      </c>
      <c r="K19763">
        <v>1</v>
      </c>
    </row>
    <row r="19764" spans="1:11" hidden="1">
      <c r="A19764" t="s">
        <v>297</v>
      </c>
      <c r="B19764" t="s">
        <v>531</v>
      </c>
      <c r="C19764" t="s">
        <v>291</v>
      </c>
      <c r="D19764">
        <v>1</v>
      </c>
      <c r="E19764">
        <v>1</v>
      </c>
      <c r="F19764">
        <v>1</v>
      </c>
      <c r="G19764">
        <v>1</v>
      </c>
      <c r="H19764">
        <v>1</v>
      </c>
      <c r="I19764">
        <v>1</v>
      </c>
      <c r="J19764">
        <v>1</v>
      </c>
      <c r="K19764">
        <v>1</v>
      </c>
    </row>
    <row r="19765" spans="1:11" hidden="1">
      <c r="A19765" t="s">
        <v>297</v>
      </c>
      <c r="B19765" t="s">
        <v>531</v>
      </c>
      <c r="C19765" t="s">
        <v>292</v>
      </c>
      <c r="D19765">
        <v>1</v>
      </c>
      <c r="E19765">
        <v>1</v>
      </c>
      <c r="F19765">
        <v>1</v>
      </c>
      <c r="G19765">
        <v>1</v>
      </c>
      <c r="H19765">
        <v>1</v>
      </c>
      <c r="I19765">
        <v>1</v>
      </c>
      <c r="J19765">
        <v>1</v>
      </c>
      <c r="K19765">
        <v>1</v>
      </c>
    </row>
    <row r="19766" spans="1:11" hidden="1">
      <c r="A19766" t="s">
        <v>298</v>
      </c>
      <c r="B19766" t="s">
        <v>528</v>
      </c>
      <c r="C19766" t="s">
        <v>278</v>
      </c>
      <c r="D19766">
        <v>1</v>
      </c>
      <c r="E19766">
        <v>1</v>
      </c>
      <c r="F19766">
        <v>1</v>
      </c>
      <c r="G19766">
        <v>1</v>
      </c>
      <c r="H19766">
        <v>1</v>
      </c>
      <c r="I19766">
        <v>1</v>
      </c>
      <c r="J19766">
        <v>1</v>
      </c>
      <c r="K19766">
        <v>1</v>
      </c>
    </row>
    <row r="19767" spans="1:11" hidden="1">
      <c r="A19767" t="s">
        <v>298</v>
      </c>
      <c r="B19767" t="s">
        <v>528</v>
      </c>
      <c r="C19767" t="s">
        <v>279</v>
      </c>
      <c r="D19767">
        <v>1</v>
      </c>
      <c r="E19767">
        <v>1</v>
      </c>
      <c r="F19767">
        <v>1</v>
      </c>
      <c r="G19767">
        <v>1</v>
      </c>
      <c r="H19767">
        <v>1</v>
      </c>
      <c r="I19767">
        <v>1</v>
      </c>
      <c r="J19767">
        <v>1</v>
      </c>
      <c r="K19767">
        <v>1</v>
      </c>
    </row>
    <row r="19768" spans="1:11" hidden="1">
      <c r="A19768" t="s">
        <v>298</v>
      </c>
      <c r="B19768" t="s">
        <v>528</v>
      </c>
      <c r="C19768" t="s">
        <v>280</v>
      </c>
      <c r="D19768">
        <v>1</v>
      </c>
      <c r="E19768">
        <v>1</v>
      </c>
      <c r="F19768">
        <v>1</v>
      </c>
      <c r="G19768">
        <v>1</v>
      </c>
      <c r="H19768">
        <v>1</v>
      </c>
      <c r="I19768">
        <v>1</v>
      </c>
      <c r="J19768">
        <v>1</v>
      </c>
      <c r="K19768">
        <v>1</v>
      </c>
    </row>
    <row r="19769" spans="1:11" hidden="1">
      <c r="A19769" t="s">
        <v>298</v>
      </c>
      <c r="B19769" t="s">
        <v>528</v>
      </c>
      <c r="C19769" t="s">
        <v>277</v>
      </c>
      <c r="D19769">
        <v>1</v>
      </c>
      <c r="E19769">
        <v>1</v>
      </c>
      <c r="F19769">
        <v>1</v>
      </c>
      <c r="G19769">
        <v>1</v>
      </c>
      <c r="H19769">
        <v>1</v>
      </c>
      <c r="I19769">
        <v>1</v>
      </c>
      <c r="J19769">
        <v>1</v>
      </c>
      <c r="K19769">
        <v>1</v>
      </c>
    </row>
    <row r="19770" spans="1:11" hidden="1">
      <c r="A19770" t="s">
        <v>298</v>
      </c>
      <c r="B19770" t="s">
        <v>528</v>
      </c>
      <c r="C19770" t="s">
        <v>281</v>
      </c>
      <c r="D19770">
        <v>1</v>
      </c>
      <c r="E19770">
        <v>1</v>
      </c>
      <c r="F19770">
        <v>1</v>
      </c>
      <c r="G19770">
        <v>1</v>
      </c>
      <c r="H19770">
        <v>1</v>
      </c>
      <c r="I19770">
        <v>1</v>
      </c>
      <c r="J19770">
        <v>1</v>
      </c>
      <c r="K19770">
        <v>1</v>
      </c>
    </row>
    <row r="19771" spans="1:11" hidden="1">
      <c r="A19771" t="s">
        <v>298</v>
      </c>
      <c r="B19771" t="s">
        <v>528</v>
      </c>
      <c r="C19771" t="s">
        <v>282</v>
      </c>
      <c r="D19771">
        <v>1</v>
      </c>
      <c r="E19771">
        <v>1</v>
      </c>
      <c r="F19771">
        <v>1</v>
      </c>
      <c r="G19771">
        <v>1</v>
      </c>
      <c r="H19771">
        <v>1</v>
      </c>
      <c r="I19771">
        <v>1</v>
      </c>
      <c r="J19771">
        <v>1</v>
      </c>
      <c r="K19771">
        <v>1</v>
      </c>
    </row>
    <row r="19772" spans="1:11" hidden="1">
      <c r="A19772" t="s">
        <v>298</v>
      </c>
      <c r="B19772" t="s">
        <v>528</v>
      </c>
      <c r="C19772" t="s">
        <v>283</v>
      </c>
      <c r="D19772">
        <v>1</v>
      </c>
      <c r="E19772">
        <v>1</v>
      </c>
      <c r="F19772">
        <v>1</v>
      </c>
      <c r="G19772">
        <v>1</v>
      </c>
      <c r="H19772">
        <v>1</v>
      </c>
      <c r="I19772">
        <v>1</v>
      </c>
      <c r="J19772">
        <v>1</v>
      </c>
      <c r="K19772">
        <v>1</v>
      </c>
    </row>
    <row r="19773" spans="1:11" hidden="1">
      <c r="A19773" t="s">
        <v>298</v>
      </c>
      <c r="B19773" t="s">
        <v>528</v>
      </c>
      <c r="C19773" t="s">
        <v>284</v>
      </c>
      <c r="D19773">
        <v>1</v>
      </c>
      <c r="E19773">
        <v>1</v>
      </c>
      <c r="F19773">
        <v>1</v>
      </c>
      <c r="G19773">
        <v>1</v>
      </c>
      <c r="H19773">
        <v>1</v>
      </c>
      <c r="I19773">
        <v>1</v>
      </c>
      <c r="J19773">
        <v>1</v>
      </c>
      <c r="K19773">
        <v>1</v>
      </c>
    </row>
    <row r="19774" spans="1:11" hidden="1">
      <c r="A19774" t="s">
        <v>298</v>
      </c>
      <c r="B19774" t="s">
        <v>528</v>
      </c>
      <c r="C19774" t="s">
        <v>285</v>
      </c>
      <c r="D19774">
        <v>1</v>
      </c>
      <c r="E19774">
        <v>1</v>
      </c>
      <c r="F19774">
        <v>1</v>
      </c>
      <c r="G19774">
        <v>1</v>
      </c>
      <c r="H19774">
        <v>1</v>
      </c>
      <c r="I19774">
        <v>1</v>
      </c>
      <c r="J19774">
        <v>1</v>
      </c>
      <c r="K19774">
        <v>1</v>
      </c>
    </row>
    <row r="19775" spans="1:11" hidden="1">
      <c r="A19775" t="s">
        <v>298</v>
      </c>
      <c r="B19775" t="s">
        <v>528</v>
      </c>
      <c r="C19775" t="s">
        <v>286</v>
      </c>
      <c r="D19775">
        <v>1</v>
      </c>
      <c r="E19775">
        <v>1</v>
      </c>
      <c r="F19775">
        <v>1</v>
      </c>
      <c r="G19775">
        <v>1</v>
      </c>
      <c r="H19775">
        <v>1</v>
      </c>
      <c r="I19775">
        <v>1</v>
      </c>
      <c r="J19775">
        <v>1</v>
      </c>
      <c r="K19775">
        <v>1</v>
      </c>
    </row>
    <row r="19776" spans="1:11" hidden="1">
      <c r="A19776" t="s">
        <v>298</v>
      </c>
      <c r="B19776" t="s">
        <v>528</v>
      </c>
      <c r="C19776" t="s">
        <v>287</v>
      </c>
      <c r="D19776">
        <v>1</v>
      </c>
      <c r="E19776">
        <v>1</v>
      </c>
      <c r="F19776">
        <v>1</v>
      </c>
      <c r="G19776">
        <v>1</v>
      </c>
      <c r="H19776">
        <v>1</v>
      </c>
      <c r="I19776">
        <v>1</v>
      </c>
      <c r="J19776">
        <v>1</v>
      </c>
      <c r="K19776">
        <v>1</v>
      </c>
    </row>
    <row r="19777" spans="1:11" hidden="1">
      <c r="A19777" t="s">
        <v>298</v>
      </c>
      <c r="B19777" t="s">
        <v>528</v>
      </c>
      <c r="C19777" t="s">
        <v>288</v>
      </c>
      <c r="D19777">
        <v>1</v>
      </c>
      <c r="E19777">
        <v>1</v>
      </c>
      <c r="F19777">
        <v>1</v>
      </c>
      <c r="G19777">
        <v>1</v>
      </c>
      <c r="H19777">
        <v>1</v>
      </c>
      <c r="I19777">
        <v>1</v>
      </c>
      <c r="J19777">
        <v>1</v>
      </c>
      <c r="K19777">
        <v>1</v>
      </c>
    </row>
    <row r="19778" spans="1:11" hidden="1">
      <c r="A19778" t="s">
        <v>298</v>
      </c>
      <c r="B19778" t="s">
        <v>528</v>
      </c>
      <c r="C19778" t="s">
        <v>289</v>
      </c>
      <c r="D19778">
        <v>1</v>
      </c>
      <c r="E19778">
        <v>1</v>
      </c>
      <c r="F19778">
        <v>1</v>
      </c>
      <c r="G19778">
        <v>1</v>
      </c>
      <c r="H19778">
        <v>1</v>
      </c>
      <c r="I19778">
        <v>1</v>
      </c>
      <c r="J19778">
        <v>1</v>
      </c>
      <c r="K19778">
        <v>1</v>
      </c>
    </row>
    <row r="19779" spans="1:11" hidden="1">
      <c r="A19779" t="s">
        <v>298</v>
      </c>
      <c r="B19779" t="s">
        <v>528</v>
      </c>
      <c r="C19779" t="s">
        <v>290</v>
      </c>
      <c r="D19779">
        <v>1</v>
      </c>
      <c r="E19779">
        <v>1</v>
      </c>
      <c r="F19779">
        <v>1</v>
      </c>
      <c r="G19779">
        <v>1</v>
      </c>
      <c r="H19779">
        <v>1</v>
      </c>
      <c r="I19779">
        <v>1</v>
      </c>
      <c r="J19779">
        <v>1</v>
      </c>
      <c r="K19779">
        <v>1</v>
      </c>
    </row>
    <row r="19780" spans="1:11" hidden="1">
      <c r="A19780" t="s">
        <v>298</v>
      </c>
      <c r="B19780" t="s">
        <v>528</v>
      </c>
      <c r="C19780" t="s">
        <v>291</v>
      </c>
      <c r="D19780">
        <v>1</v>
      </c>
      <c r="E19780">
        <v>1</v>
      </c>
      <c r="F19780">
        <v>1</v>
      </c>
      <c r="G19780">
        <v>1</v>
      </c>
      <c r="H19780">
        <v>1</v>
      </c>
      <c r="I19780">
        <v>1</v>
      </c>
      <c r="J19780">
        <v>1</v>
      </c>
      <c r="K19780">
        <v>1</v>
      </c>
    </row>
    <row r="19781" spans="1:11" hidden="1">
      <c r="A19781" t="s">
        <v>298</v>
      </c>
      <c r="B19781" t="s">
        <v>528</v>
      </c>
      <c r="C19781" t="s">
        <v>292</v>
      </c>
      <c r="D19781">
        <v>1</v>
      </c>
      <c r="E19781">
        <v>1</v>
      </c>
      <c r="F19781">
        <v>1</v>
      </c>
      <c r="G19781">
        <v>1</v>
      </c>
      <c r="H19781">
        <v>1</v>
      </c>
      <c r="I19781">
        <v>1</v>
      </c>
      <c r="J19781">
        <v>1</v>
      </c>
      <c r="K19781">
        <v>1</v>
      </c>
    </row>
    <row r="19782" spans="1:11" hidden="1">
      <c r="A19782" t="s">
        <v>298</v>
      </c>
      <c r="B19782" t="s">
        <v>529</v>
      </c>
      <c r="C19782" t="s">
        <v>278</v>
      </c>
      <c r="D19782">
        <v>1</v>
      </c>
      <c r="E19782">
        <v>1</v>
      </c>
      <c r="F19782">
        <v>1</v>
      </c>
      <c r="G19782">
        <v>1</v>
      </c>
      <c r="H19782">
        <v>1</v>
      </c>
      <c r="I19782">
        <v>1</v>
      </c>
      <c r="J19782">
        <v>1</v>
      </c>
      <c r="K19782">
        <v>1</v>
      </c>
    </row>
    <row r="19783" spans="1:11" hidden="1">
      <c r="A19783" t="s">
        <v>298</v>
      </c>
      <c r="B19783" t="s">
        <v>529</v>
      </c>
      <c r="C19783" t="s">
        <v>279</v>
      </c>
      <c r="D19783">
        <v>1</v>
      </c>
      <c r="E19783">
        <v>1</v>
      </c>
      <c r="F19783">
        <v>1</v>
      </c>
      <c r="G19783">
        <v>1</v>
      </c>
      <c r="H19783">
        <v>1</v>
      </c>
      <c r="I19783">
        <v>1</v>
      </c>
      <c r="J19783">
        <v>1</v>
      </c>
      <c r="K19783">
        <v>1</v>
      </c>
    </row>
    <row r="19784" spans="1:11" hidden="1">
      <c r="A19784" t="s">
        <v>298</v>
      </c>
      <c r="B19784" t="s">
        <v>529</v>
      </c>
      <c r="C19784" t="s">
        <v>280</v>
      </c>
      <c r="D19784">
        <v>1</v>
      </c>
      <c r="E19784">
        <v>1</v>
      </c>
      <c r="F19784">
        <v>1</v>
      </c>
      <c r="G19784">
        <v>1</v>
      </c>
      <c r="H19784">
        <v>1</v>
      </c>
      <c r="I19784">
        <v>1</v>
      </c>
      <c r="J19784">
        <v>1</v>
      </c>
      <c r="K19784">
        <v>1</v>
      </c>
    </row>
    <row r="19785" spans="1:11" hidden="1">
      <c r="A19785" t="s">
        <v>298</v>
      </c>
      <c r="B19785" t="s">
        <v>529</v>
      </c>
      <c r="C19785" t="s">
        <v>277</v>
      </c>
      <c r="D19785">
        <v>1</v>
      </c>
      <c r="E19785">
        <v>1</v>
      </c>
      <c r="F19785">
        <v>1</v>
      </c>
      <c r="G19785">
        <v>1</v>
      </c>
      <c r="H19785">
        <v>1</v>
      </c>
      <c r="I19785">
        <v>1</v>
      </c>
      <c r="J19785">
        <v>1</v>
      </c>
      <c r="K19785">
        <v>1</v>
      </c>
    </row>
    <row r="19786" spans="1:11" hidden="1">
      <c r="A19786" t="s">
        <v>298</v>
      </c>
      <c r="B19786" t="s">
        <v>529</v>
      </c>
      <c r="C19786" t="s">
        <v>281</v>
      </c>
      <c r="D19786">
        <v>1</v>
      </c>
      <c r="E19786">
        <v>1</v>
      </c>
      <c r="F19786">
        <v>1</v>
      </c>
      <c r="G19786">
        <v>1</v>
      </c>
      <c r="H19786">
        <v>1</v>
      </c>
      <c r="I19786">
        <v>1</v>
      </c>
      <c r="J19786">
        <v>1</v>
      </c>
      <c r="K19786">
        <v>1</v>
      </c>
    </row>
    <row r="19787" spans="1:11" hidden="1">
      <c r="A19787" t="s">
        <v>298</v>
      </c>
      <c r="B19787" t="s">
        <v>529</v>
      </c>
      <c r="C19787" t="s">
        <v>282</v>
      </c>
      <c r="D19787">
        <v>1</v>
      </c>
      <c r="E19787">
        <v>1</v>
      </c>
      <c r="F19787">
        <v>1</v>
      </c>
      <c r="G19787">
        <v>1</v>
      </c>
      <c r="H19787">
        <v>1</v>
      </c>
      <c r="I19787">
        <v>1</v>
      </c>
      <c r="J19787">
        <v>1</v>
      </c>
      <c r="K19787">
        <v>1</v>
      </c>
    </row>
    <row r="19788" spans="1:11" hidden="1">
      <c r="A19788" t="s">
        <v>298</v>
      </c>
      <c r="B19788" t="s">
        <v>529</v>
      </c>
      <c r="C19788" t="s">
        <v>283</v>
      </c>
      <c r="D19788">
        <v>1</v>
      </c>
      <c r="E19788">
        <v>1</v>
      </c>
      <c r="F19788">
        <v>1</v>
      </c>
      <c r="G19788">
        <v>1</v>
      </c>
      <c r="H19788">
        <v>1</v>
      </c>
      <c r="I19788">
        <v>1</v>
      </c>
      <c r="J19788">
        <v>1</v>
      </c>
      <c r="K19788">
        <v>1</v>
      </c>
    </row>
    <row r="19789" spans="1:11" hidden="1">
      <c r="A19789" t="s">
        <v>298</v>
      </c>
      <c r="B19789" t="s">
        <v>529</v>
      </c>
      <c r="C19789" t="s">
        <v>284</v>
      </c>
      <c r="D19789">
        <v>1</v>
      </c>
      <c r="E19789">
        <v>1</v>
      </c>
      <c r="F19789">
        <v>1</v>
      </c>
      <c r="G19789">
        <v>1</v>
      </c>
      <c r="H19789">
        <v>1</v>
      </c>
      <c r="I19789">
        <v>1</v>
      </c>
      <c r="J19789">
        <v>1</v>
      </c>
      <c r="K19789">
        <v>1</v>
      </c>
    </row>
    <row r="19790" spans="1:11" hidden="1">
      <c r="A19790" t="s">
        <v>298</v>
      </c>
      <c r="B19790" t="s">
        <v>529</v>
      </c>
      <c r="C19790" t="s">
        <v>285</v>
      </c>
      <c r="D19790">
        <v>1</v>
      </c>
      <c r="E19790">
        <v>1</v>
      </c>
      <c r="F19790">
        <v>1</v>
      </c>
      <c r="G19790">
        <v>1</v>
      </c>
      <c r="H19790">
        <v>1</v>
      </c>
      <c r="I19790">
        <v>1</v>
      </c>
      <c r="J19790">
        <v>1</v>
      </c>
      <c r="K19790">
        <v>1</v>
      </c>
    </row>
    <row r="19791" spans="1:11" hidden="1">
      <c r="A19791" t="s">
        <v>298</v>
      </c>
      <c r="B19791" t="s">
        <v>529</v>
      </c>
      <c r="C19791" t="s">
        <v>286</v>
      </c>
      <c r="D19791">
        <v>1</v>
      </c>
      <c r="E19791">
        <v>1</v>
      </c>
      <c r="F19791">
        <v>1</v>
      </c>
      <c r="G19791">
        <v>1</v>
      </c>
      <c r="H19791">
        <v>1</v>
      </c>
      <c r="I19791">
        <v>1</v>
      </c>
      <c r="J19791">
        <v>1</v>
      </c>
      <c r="K19791">
        <v>1</v>
      </c>
    </row>
    <row r="19792" spans="1:11" hidden="1">
      <c r="A19792" t="s">
        <v>298</v>
      </c>
      <c r="B19792" t="s">
        <v>529</v>
      </c>
      <c r="C19792" t="s">
        <v>287</v>
      </c>
      <c r="D19792">
        <v>1</v>
      </c>
      <c r="E19792">
        <v>1</v>
      </c>
      <c r="F19792">
        <v>1</v>
      </c>
      <c r="G19792">
        <v>1</v>
      </c>
      <c r="H19792">
        <v>1</v>
      </c>
      <c r="I19792">
        <v>1</v>
      </c>
      <c r="J19792">
        <v>1</v>
      </c>
      <c r="K19792">
        <v>1</v>
      </c>
    </row>
    <row r="19793" spans="1:11" hidden="1">
      <c r="A19793" t="s">
        <v>298</v>
      </c>
      <c r="B19793" t="s">
        <v>529</v>
      </c>
      <c r="C19793" t="s">
        <v>288</v>
      </c>
      <c r="D19793">
        <v>1</v>
      </c>
      <c r="E19793">
        <v>1</v>
      </c>
      <c r="F19793">
        <v>1</v>
      </c>
      <c r="G19793">
        <v>1</v>
      </c>
      <c r="H19793">
        <v>1</v>
      </c>
      <c r="I19793">
        <v>1</v>
      </c>
      <c r="J19793">
        <v>1</v>
      </c>
      <c r="K19793">
        <v>1</v>
      </c>
    </row>
    <row r="19794" spans="1:11" hidden="1">
      <c r="A19794" t="s">
        <v>298</v>
      </c>
      <c r="B19794" t="s">
        <v>529</v>
      </c>
      <c r="C19794" t="s">
        <v>289</v>
      </c>
      <c r="D19794">
        <v>1</v>
      </c>
      <c r="E19794">
        <v>1</v>
      </c>
      <c r="F19794">
        <v>1</v>
      </c>
      <c r="G19794">
        <v>1</v>
      </c>
      <c r="H19794">
        <v>1</v>
      </c>
      <c r="I19794">
        <v>1</v>
      </c>
      <c r="J19794">
        <v>1</v>
      </c>
      <c r="K19794">
        <v>1</v>
      </c>
    </row>
    <row r="19795" spans="1:11" hidden="1">
      <c r="A19795" t="s">
        <v>298</v>
      </c>
      <c r="B19795" t="s">
        <v>529</v>
      </c>
      <c r="C19795" t="s">
        <v>290</v>
      </c>
      <c r="D19795">
        <v>1</v>
      </c>
      <c r="E19795">
        <v>1</v>
      </c>
      <c r="F19795">
        <v>1</v>
      </c>
      <c r="G19795">
        <v>1</v>
      </c>
      <c r="H19795">
        <v>1</v>
      </c>
      <c r="I19795">
        <v>1</v>
      </c>
      <c r="J19795">
        <v>1</v>
      </c>
      <c r="K19795">
        <v>1</v>
      </c>
    </row>
    <row r="19796" spans="1:11" hidden="1">
      <c r="A19796" t="s">
        <v>298</v>
      </c>
      <c r="B19796" t="s">
        <v>529</v>
      </c>
      <c r="C19796" t="s">
        <v>291</v>
      </c>
      <c r="D19796">
        <v>1</v>
      </c>
      <c r="E19796">
        <v>1</v>
      </c>
      <c r="F19796">
        <v>1</v>
      </c>
      <c r="G19796">
        <v>1</v>
      </c>
      <c r="H19796">
        <v>1</v>
      </c>
      <c r="I19796">
        <v>1</v>
      </c>
      <c r="J19796">
        <v>1</v>
      </c>
      <c r="K19796">
        <v>1</v>
      </c>
    </row>
    <row r="19797" spans="1:11" hidden="1">
      <c r="A19797" t="s">
        <v>298</v>
      </c>
      <c r="B19797" t="s">
        <v>529</v>
      </c>
      <c r="C19797" t="s">
        <v>292</v>
      </c>
      <c r="D19797">
        <v>1</v>
      </c>
      <c r="E19797">
        <v>1</v>
      </c>
      <c r="F19797">
        <v>1</v>
      </c>
      <c r="G19797">
        <v>1</v>
      </c>
      <c r="H19797">
        <v>1</v>
      </c>
      <c r="I19797">
        <v>1</v>
      </c>
      <c r="J19797">
        <v>1</v>
      </c>
      <c r="K19797">
        <v>1</v>
      </c>
    </row>
    <row r="19798" spans="1:11" hidden="1">
      <c r="A19798" t="s">
        <v>298</v>
      </c>
      <c r="B19798" t="s">
        <v>530</v>
      </c>
      <c r="C19798" t="s">
        <v>278</v>
      </c>
      <c r="D19798">
        <v>1</v>
      </c>
      <c r="E19798">
        <v>1</v>
      </c>
      <c r="F19798">
        <v>1</v>
      </c>
      <c r="G19798">
        <v>1</v>
      </c>
      <c r="H19798">
        <v>1</v>
      </c>
      <c r="I19798">
        <v>1</v>
      </c>
      <c r="J19798">
        <v>1</v>
      </c>
      <c r="K19798">
        <v>1</v>
      </c>
    </row>
    <row r="19799" spans="1:11" hidden="1">
      <c r="A19799" t="s">
        <v>298</v>
      </c>
      <c r="B19799" t="s">
        <v>530</v>
      </c>
      <c r="C19799" t="s">
        <v>279</v>
      </c>
      <c r="D19799">
        <v>1</v>
      </c>
      <c r="E19799">
        <v>1</v>
      </c>
      <c r="F19799">
        <v>1</v>
      </c>
      <c r="G19799">
        <v>1</v>
      </c>
      <c r="H19799">
        <v>1</v>
      </c>
      <c r="I19799">
        <v>1</v>
      </c>
      <c r="J19799">
        <v>1</v>
      </c>
      <c r="K19799">
        <v>1</v>
      </c>
    </row>
    <row r="19800" spans="1:11" hidden="1">
      <c r="A19800" t="s">
        <v>298</v>
      </c>
      <c r="B19800" t="s">
        <v>530</v>
      </c>
      <c r="C19800" t="s">
        <v>280</v>
      </c>
      <c r="D19800">
        <v>1</v>
      </c>
      <c r="E19800">
        <v>1</v>
      </c>
      <c r="F19800">
        <v>1</v>
      </c>
      <c r="G19800">
        <v>1</v>
      </c>
      <c r="H19800">
        <v>1</v>
      </c>
      <c r="I19800">
        <v>1</v>
      </c>
      <c r="J19800">
        <v>1</v>
      </c>
      <c r="K19800">
        <v>1</v>
      </c>
    </row>
    <row r="19801" spans="1:11" hidden="1">
      <c r="A19801" t="s">
        <v>298</v>
      </c>
      <c r="B19801" t="s">
        <v>530</v>
      </c>
      <c r="C19801" t="s">
        <v>277</v>
      </c>
      <c r="D19801">
        <v>1</v>
      </c>
      <c r="E19801">
        <v>1</v>
      </c>
      <c r="F19801">
        <v>1</v>
      </c>
      <c r="G19801">
        <v>1</v>
      </c>
      <c r="H19801">
        <v>1</v>
      </c>
      <c r="I19801">
        <v>1</v>
      </c>
      <c r="J19801">
        <v>1</v>
      </c>
      <c r="K19801">
        <v>1</v>
      </c>
    </row>
    <row r="19802" spans="1:11" hidden="1">
      <c r="A19802" t="s">
        <v>298</v>
      </c>
      <c r="B19802" t="s">
        <v>530</v>
      </c>
      <c r="C19802" t="s">
        <v>281</v>
      </c>
      <c r="D19802">
        <v>1</v>
      </c>
      <c r="E19802">
        <v>1</v>
      </c>
      <c r="F19802">
        <v>1</v>
      </c>
      <c r="G19802">
        <v>1</v>
      </c>
      <c r="H19802">
        <v>1</v>
      </c>
      <c r="I19802">
        <v>1</v>
      </c>
      <c r="J19802">
        <v>1</v>
      </c>
      <c r="K19802">
        <v>1</v>
      </c>
    </row>
    <row r="19803" spans="1:11" hidden="1">
      <c r="A19803" t="s">
        <v>298</v>
      </c>
      <c r="B19803" t="s">
        <v>530</v>
      </c>
      <c r="C19803" t="s">
        <v>282</v>
      </c>
      <c r="D19803">
        <v>1</v>
      </c>
      <c r="E19803">
        <v>1</v>
      </c>
      <c r="F19803">
        <v>1</v>
      </c>
      <c r="G19803">
        <v>1</v>
      </c>
      <c r="H19803">
        <v>1</v>
      </c>
      <c r="I19803">
        <v>1</v>
      </c>
      <c r="J19803">
        <v>1</v>
      </c>
      <c r="K19803">
        <v>1</v>
      </c>
    </row>
    <row r="19804" spans="1:11" hidden="1">
      <c r="A19804" t="s">
        <v>298</v>
      </c>
      <c r="B19804" t="s">
        <v>530</v>
      </c>
      <c r="C19804" t="s">
        <v>283</v>
      </c>
      <c r="D19804">
        <v>1</v>
      </c>
      <c r="E19804">
        <v>1</v>
      </c>
      <c r="F19804">
        <v>1</v>
      </c>
      <c r="G19804">
        <v>1</v>
      </c>
      <c r="H19804">
        <v>1</v>
      </c>
      <c r="I19804">
        <v>1</v>
      </c>
      <c r="J19804">
        <v>1</v>
      </c>
      <c r="K19804">
        <v>1</v>
      </c>
    </row>
    <row r="19805" spans="1:11" hidden="1">
      <c r="A19805" t="s">
        <v>298</v>
      </c>
      <c r="B19805" t="s">
        <v>530</v>
      </c>
      <c r="C19805" t="s">
        <v>284</v>
      </c>
      <c r="D19805">
        <v>1</v>
      </c>
      <c r="E19805">
        <v>1</v>
      </c>
      <c r="F19805">
        <v>1</v>
      </c>
      <c r="G19805">
        <v>1</v>
      </c>
      <c r="H19805">
        <v>1</v>
      </c>
      <c r="I19805">
        <v>1</v>
      </c>
      <c r="J19805">
        <v>1</v>
      </c>
      <c r="K19805">
        <v>1</v>
      </c>
    </row>
    <row r="19806" spans="1:11" hidden="1">
      <c r="A19806" t="s">
        <v>298</v>
      </c>
      <c r="B19806" t="s">
        <v>530</v>
      </c>
      <c r="C19806" t="s">
        <v>285</v>
      </c>
      <c r="D19806">
        <v>1</v>
      </c>
      <c r="E19806">
        <v>1</v>
      </c>
      <c r="F19806">
        <v>1</v>
      </c>
      <c r="G19806">
        <v>1</v>
      </c>
      <c r="H19806">
        <v>1</v>
      </c>
      <c r="I19806">
        <v>1</v>
      </c>
      <c r="J19806">
        <v>1</v>
      </c>
      <c r="K19806">
        <v>1</v>
      </c>
    </row>
    <row r="19807" spans="1:11" hidden="1">
      <c r="A19807" t="s">
        <v>298</v>
      </c>
      <c r="B19807" t="s">
        <v>530</v>
      </c>
      <c r="C19807" t="s">
        <v>286</v>
      </c>
      <c r="D19807">
        <v>1</v>
      </c>
      <c r="E19807">
        <v>1</v>
      </c>
      <c r="F19807">
        <v>1</v>
      </c>
      <c r="G19807">
        <v>1</v>
      </c>
      <c r="H19807">
        <v>1</v>
      </c>
      <c r="I19807">
        <v>1</v>
      </c>
      <c r="J19807">
        <v>1</v>
      </c>
      <c r="K19807">
        <v>1</v>
      </c>
    </row>
    <row r="19808" spans="1:11" hidden="1">
      <c r="A19808" t="s">
        <v>298</v>
      </c>
      <c r="B19808" t="s">
        <v>530</v>
      </c>
      <c r="C19808" t="s">
        <v>287</v>
      </c>
      <c r="D19808">
        <v>1</v>
      </c>
      <c r="E19808">
        <v>1</v>
      </c>
      <c r="F19808">
        <v>1</v>
      </c>
      <c r="G19808">
        <v>1</v>
      </c>
      <c r="H19808">
        <v>1</v>
      </c>
      <c r="I19808">
        <v>1</v>
      </c>
      <c r="J19808">
        <v>1</v>
      </c>
      <c r="K19808">
        <v>1</v>
      </c>
    </row>
    <row r="19809" spans="1:11" hidden="1">
      <c r="A19809" t="s">
        <v>298</v>
      </c>
      <c r="B19809" t="s">
        <v>530</v>
      </c>
      <c r="C19809" t="s">
        <v>288</v>
      </c>
      <c r="D19809">
        <v>1</v>
      </c>
      <c r="E19809">
        <v>1</v>
      </c>
      <c r="F19809">
        <v>1</v>
      </c>
      <c r="G19809">
        <v>1</v>
      </c>
      <c r="H19809">
        <v>1</v>
      </c>
      <c r="I19809">
        <v>1</v>
      </c>
      <c r="J19809">
        <v>1</v>
      </c>
      <c r="K19809">
        <v>1</v>
      </c>
    </row>
    <row r="19810" spans="1:11" hidden="1">
      <c r="A19810" t="s">
        <v>298</v>
      </c>
      <c r="B19810" t="s">
        <v>530</v>
      </c>
      <c r="C19810" t="s">
        <v>289</v>
      </c>
      <c r="D19810">
        <v>1</v>
      </c>
      <c r="E19810">
        <v>1</v>
      </c>
      <c r="F19810">
        <v>1</v>
      </c>
      <c r="G19810">
        <v>1</v>
      </c>
      <c r="H19810">
        <v>1</v>
      </c>
      <c r="I19810">
        <v>1</v>
      </c>
      <c r="J19810">
        <v>1</v>
      </c>
      <c r="K19810">
        <v>1</v>
      </c>
    </row>
    <row r="19811" spans="1:11" hidden="1">
      <c r="A19811" t="s">
        <v>298</v>
      </c>
      <c r="B19811" t="s">
        <v>530</v>
      </c>
      <c r="C19811" t="s">
        <v>290</v>
      </c>
      <c r="D19811">
        <v>1</v>
      </c>
      <c r="E19811">
        <v>1</v>
      </c>
      <c r="F19811">
        <v>1</v>
      </c>
      <c r="G19811">
        <v>1</v>
      </c>
      <c r="H19811">
        <v>1</v>
      </c>
      <c r="I19811">
        <v>1</v>
      </c>
      <c r="J19811">
        <v>1</v>
      </c>
      <c r="K19811">
        <v>1</v>
      </c>
    </row>
    <row r="19812" spans="1:11" hidden="1">
      <c r="A19812" t="s">
        <v>298</v>
      </c>
      <c r="B19812" t="s">
        <v>530</v>
      </c>
      <c r="C19812" t="s">
        <v>291</v>
      </c>
      <c r="D19812">
        <v>1</v>
      </c>
      <c r="E19812">
        <v>1</v>
      </c>
      <c r="F19812">
        <v>1</v>
      </c>
      <c r="G19812">
        <v>1</v>
      </c>
      <c r="H19812">
        <v>1</v>
      </c>
      <c r="I19812">
        <v>1</v>
      </c>
      <c r="J19812">
        <v>1</v>
      </c>
      <c r="K19812">
        <v>1</v>
      </c>
    </row>
    <row r="19813" spans="1:11" hidden="1">
      <c r="A19813" t="s">
        <v>298</v>
      </c>
      <c r="B19813" t="s">
        <v>530</v>
      </c>
      <c r="C19813" t="s">
        <v>292</v>
      </c>
      <c r="D19813">
        <v>1</v>
      </c>
      <c r="E19813">
        <v>1</v>
      </c>
      <c r="F19813">
        <v>1</v>
      </c>
      <c r="G19813">
        <v>1</v>
      </c>
      <c r="H19813">
        <v>1</v>
      </c>
      <c r="I19813">
        <v>1</v>
      </c>
      <c r="J19813">
        <v>1</v>
      </c>
      <c r="K19813">
        <v>1</v>
      </c>
    </row>
    <row r="19814" spans="1:11" hidden="1">
      <c r="A19814" t="s">
        <v>298</v>
      </c>
      <c r="B19814" t="s">
        <v>531</v>
      </c>
      <c r="C19814" t="s">
        <v>278</v>
      </c>
      <c r="D19814">
        <v>1</v>
      </c>
      <c r="E19814">
        <v>1</v>
      </c>
      <c r="F19814">
        <v>1</v>
      </c>
      <c r="G19814">
        <v>1</v>
      </c>
      <c r="H19814">
        <v>1</v>
      </c>
      <c r="I19814">
        <v>1</v>
      </c>
      <c r="J19814">
        <v>1</v>
      </c>
      <c r="K19814">
        <v>1</v>
      </c>
    </row>
    <row r="19815" spans="1:11" hidden="1">
      <c r="A19815" t="s">
        <v>298</v>
      </c>
      <c r="B19815" t="s">
        <v>531</v>
      </c>
      <c r="C19815" t="s">
        <v>279</v>
      </c>
      <c r="D19815">
        <v>1</v>
      </c>
      <c r="E19815">
        <v>1</v>
      </c>
      <c r="F19815">
        <v>1</v>
      </c>
      <c r="G19815">
        <v>1</v>
      </c>
      <c r="H19815">
        <v>1</v>
      </c>
      <c r="I19815">
        <v>1</v>
      </c>
      <c r="J19815">
        <v>1</v>
      </c>
      <c r="K19815">
        <v>1</v>
      </c>
    </row>
    <row r="19816" spans="1:11" hidden="1">
      <c r="A19816" t="s">
        <v>298</v>
      </c>
      <c r="B19816" t="s">
        <v>531</v>
      </c>
      <c r="C19816" t="s">
        <v>280</v>
      </c>
      <c r="D19816">
        <v>1</v>
      </c>
      <c r="E19816">
        <v>1</v>
      </c>
      <c r="F19816">
        <v>1</v>
      </c>
      <c r="G19816">
        <v>1</v>
      </c>
      <c r="H19816">
        <v>1</v>
      </c>
      <c r="I19816">
        <v>1</v>
      </c>
      <c r="J19816">
        <v>1</v>
      </c>
      <c r="K19816">
        <v>1</v>
      </c>
    </row>
    <row r="19817" spans="1:11" hidden="1">
      <c r="A19817" t="s">
        <v>298</v>
      </c>
      <c r="B19817" t="s">
        <v>531</v>
      </c>
      <c r="C19817" t="s">
        <v>277</v>
      </c>
      <c r="D19817">
        <v>1</v>
      </c>
      <c r="E19817">
        <v>1</v>
      </c>
      <c r="F19817">
        <v>1</v>
      </c>
      <c r="G19817">
        <v>1</v>
      </c>
      <c r="H19817">
        <v>1</v>
      </c>
      <c r="I19817">
        <v>1</v>
      </c>
      <c r="J19817">
        <v>1</v>
      </c>
      <c r="K19817">
        <v>1</v>
      </c>
    </row>
    <row r="19818" spans="1:11" hidden="1">
      <c r="A19818" t="s">
        <v>298</v>
      </c>
      <c r="B19818" t="s">
        <v>531</v>
      </c>
      <c r="C19818" t="s">
        <v>281</v>
      </c>
      <c r="D19818">
        <v>1</v>
      </c>
      <c r="E19818">
        <v>1</v>
      </c>
      <c r="F19818">
        <v>1</v>
      </c>
      <c r="G19818">
        <v>1</v>
      </c>
      <c r="H19818">
        <v>1</v>
      </c>
      <c r="I19818">
        <v>1</v>
      </c>
      <c r="J19818">
        <v>1</v>
      </c>
      <c r="K19818">
        <v>1</v>
      </c>
    </row>
    <row r="19819" spans="1:11" hidden="1">
      <c r="A19819" t="s">
        <v>298</v>
      </c>
      <c r="B19819" t="s">
        <v>531</v>
      </c>
      <c r="C19819" t="s">
        <v>282</v>
      </c>
      <c r="D19819">
        <v>1</v>
      </c>
      <c r="E19819">
        <v>1</v>
      </c>
      <c r="F19819">
        <v>1</v>
      </c>
      <c r="G19819">
        <v>1</v>
      </c>
      <c r="H19819">
        <v>1</v>
      </c>
      <c r="I19819">
        <v>1</v>
      </c>
      <c r="J19819">
        <v>1</v>
      </c>
      <c r="K19819">
        <v>1</v>
      </c>
    </row>
    <row r="19820" spans="1:11" hidden="1">
      <c r="A19820" t="s">
        <v>298</v>
      </c>
      <c r="B19820" t="s">
        <v>531</v>
      </c>
      <c r="C19820" t="s">
        <v>283</v>
      </c>
      <c r="D19820">
        <v>1</v>
      </c>
      <c r="E19820">
        <v>1</v>
      </c>
      <c r="F19820">
        <v>1</v>
      </c>
      <c r="G19820">
        <v>1</v>
      </c>
      <c r="H19820">
        <v>1</v>
      </c>
      <c r="I19820">
        <v>1</v>
      </c>
      <c r="J19820">
        <v>1</v>
      </c>
      <c r="K19820">
        <v>1</v>
      </c>
    </row>
    <row r="19821" spans="1:11" hidden="1">
      <c r="A19821" t="s">
        <v>298</v>
      </c>
      <c r="B19821" t="s">
        <v>531</v>
      </c>
      <c r="C19821" t="s">
        <v>284</v>
      </c>
      <c r="D19821">
        <v>1</v>
      </c>
      <c r="E19821">
        <v>1</v>
      </c>
      <c r="F19821">
        <v>1</v>
      </c>
      <c r="G19821">
        <v>1</v>
      </c>
      <c r="H19821">
        <v>1</v>
      </c>
      <c r="I19821">
        <v>1</v>
      </c>
      <c r="J19821">
        <v>1</v>
      </c>
      <c r="K19821">
        <v>1</v>
      </c>
    </row>
    <row r="19822" spans="1:11" hidden="1">
      <c r="A19822" t="s">
        <v>298</v>
      </c>
      <c r="B19822" t="s">
        <v>531</v>
      </c>
      <c r="C19822" t="s">
        <v>285</v>
      </c>
      <c r="D19822">
        <v>1</v>
      </c>
      <c r="E19822">
        <v>1</v>
      </c>
      <c r="F19822">
        <v>1</v>
      </c>
      <c r="G19822">
        <v>1</v>
      </c>
      <c r="H19822">
        <v>1</v>
      </c>
      <c r="I19822">
        <v>1</v>
      </c>
      <c r="J19822">
        <v>1</v>
      </c>
      <c r="K19822">
        <v>1</v>
      </c>
    </row>
    <row r="19823" spans="1:11" hidden="1">
      <c r="A19823" t="s">
        <v>298</v>
      </c>
      <c r="B19823" t="s">
        <v>531</v>
      </c>
      <c r="C19823" t="s">
        <v>286</v>
      </c>
      <c r="D19823">
        <v>1</v>
      </c>
      <c r="E19823">
        <v>1</v>
      </c>
      <c r="F19823">
        <v>1</v>
      </c>
      <c r="G19823">
        <v>1</v>
      </c>
      <c r="H19823">
        <v>1</v>
      </c>
      <c r="I19823">
        <v>1</v>
      </c>
      <c r="J19823">
        <v>1</v>
      </c>
      <c r="K19823">
        <v>1</v>
      </c>
    </row>
    <row r="19824" spans="1:11" hidden="1">
      <c r="A19824" t="s">
        <v>298</v>
      </c>
      <c r="B19824" t="s">
        <v>531</v>
      </c>
      <c r="C19824" t="s">
        <v>287</v>
      </c>
      <c r="D19824">
        <v>1</v>
      </c>
      <c r="E19824">
        <v>1</v>
      </c>
      <c r="F19824">
        <v>1</v>
      </c>
      <c r="G19824">
        <v>1</v>
      </c>
      <c r="H19824">
        <v>1</v>
      </c>
      <c r="I19824">
        <v>1</v>
      </c>
      <c r="J19824">
        <v>1</v>
      </c>
      <c r="K19824">
        <v>1</v>
      </c>
    </row>
    <row r="19825" spans="1:11" hidden="1">
      <c r="A19825" t="s">
        <v>298</v>
      </c>
      <c r="B19825" t="s">
        <v>531</v>
      </c>
      <c r="C19825" t="s">
        <v>288</v>
      </c>
      <c r="D19825">
        <v>1</v>
      </c>
      <c r="E19825">
        <v>1</v>
      </c>
      <c r="F19825">
        <v>1</v>
      </c>
      <c r="G19825">
        <v>1</v>
      </c>
      <c r="H19825">
        <v>1</v>
      </c>
      <c r="I19825">
        <v>1</v>
      </c>
      <c r="J19825">
        <v>1</v>
      </c>
      <c r="K19825">
        <v>1</v>
      </c>
    </row>
    <row r="19826" spans="1:11" hidden="1">
      <c r="A19826" t="s">
        <v>298</v>
      </c>
      <c r="B19826" t="s">
        <v>531</v>
      </c>
      <c r="C19826" t="s">
        <v>289</v>
      </c>
      <c r="D19826">
        <v>1</v>
      </c>
      <c r="E19826">
        <v>1</v>
      </c>
      <c r="F19826">
        <v>1</v>
      </c>
      <c r="G19826">
        <v>1</v>
      </c>
      <c r="H19826">
        <v>1</v>
      </c>
      <c r="I19826">
        <v>1</v>
      </c>
      <c r="J19826">
        <v>1</v>
      </c>
      <c r="K19826">
        <v>1</v>
      </c>
    </row>
    <row r="19827" spans="1:11" hidden="1">
      <c r="A19827" t="s">
        <v>298</v>
      </c>
      <c r="B19827" t="s">
        <v>531</v>
      </c>
      <c r="C19827" t="s">
        <v>290</v>
      </c>
      <c r="D19827">
        <v>1</v>
      </c>
      <c r="E19827">
        <v>1</v>
      </c>
      <c r="F19827">
        <v>1</v>
      </c>
      <c r="G19827">
        <v>1</v>
      </c>
      <c r="H19827">
        <v>1</v>
      </c>
      <c r="I19827">
        <v>1</v>
      </c>
      <c r="J19827">
        <v>1</v>
      </c>
      <c r="K19827">
        <v>1</v>
      </c>
    </row>
    <row r="19828" spans="1:11" hidden="1">
      <c r="A19828" t="s">
        <v>298</v>
      </c>
      <c r="B19828" t="s">
        <v>531</v>
      </c>
      <c r="C19828" t="s">
        <v>291</v>
      </c>
      <c r="D19828">
        <v>1</v>
      </c>
      <c r="E19828">
        <v>1</v>
      </c>
      <c r="F19828">
        <v>1</v>
      </c>
      <c r="G19828">
        <v>1</v>
      </c>
      <c r="H19828">
        <v>1</v>
      </c>
      <c r="I19828">
        <v>1</v>
      </c>
      <c r="J19828">
        <v>1</v>
      </c>
      <c r="K19828">
        <v>1</v>
      </c>
    </row>
    <row r="19829" spans="1:11" hidden="1">
      <c r="A19829" t="s">
        <v>298</v>
      </c>
      <c r="B19829" t="s">
        <v>531</v>
      </c>
      <c r="C19829" t="s">
        <v>292</v>
      </c>
      <c r="D19829">
        <v>1</v>
      </c>
      <c r="E19829">
        <v>1</v>
      </c>
      <c r="F19829">
        <v>1</v>
      </c>
      <c r="G19829">
        <v>1</v>
      </c>
      <c r="H19829">
        <v>1</v>
      </c>
      <c r="I19829">
        <v>1</v>
      </c>
      <c r="J19829">
        <v>1</v>
      </c>
      <c r="K19829">
        <v>1</v>
      </c>
    </row>
    <row r="19830" spans="1:11" hidden="1">
      <c r="A19830" t="s">
        <v>299</v>
      </c>
      <c r="B19830" t="s">
        <v>528</v>
      </c>
      <c r="C19830" t="s">
        <v>278</v>
      </c>
      <c r="D19830">
        <v>1</v>
      </c>
      <c r="E19830">
        <v>1</v>
      </c>
      <c r="F19830">
        <v>1</v>
      </c>
      <c r="G19830">
        <v>1</v>
      </c>
      <c r="H19830">
        <v>1</v>
      </c>
      <c r="I19830">
        <v>1</v>
      </c>
      <c r="J19830">
        <v>1</v>
      </c>
      <c r="K19830">
        <v>1</v>
      </c>
    </row>
    <row r="19831" spans="1:11" hidden="1">
      <c r="A19831" t="s">
        <v>299</v>
      </c>
      <c r="B19831" t="s">
        <v>528</v>
      </c>
      <c r="C19831" t="s">
        <v>279</v>
      </c>
      <c r="D19831">
        <v>1</v>
      </c>
      <c r="E19831">
        <v>1</v>
      </c>
      <c r="F19831">
        <v>1</v>
      </c>
      <c r="G19831">
        <v>1</v>
      </c>
      <c r="H19831">
        <v>1</v>
      </c>
      <c r="I19831">
        <v>1</v>
      </c>
      <c r="J19831">
        <v>1</v>
      </c>
      <c r="K19831">
        <v>1</v>
      </c>
    </row>
    <row r="19832" spans="1:11" hidden="1">
      <c r="A19832" t="s">
        <v>299</v>
      </c>
      <c r="B19832" t="s">
        <v>528</v>
      </c>
      <c r="C19832" t="s">
        <v>280</v>
      </c>
      <c r="D19832">
        <v>1</v>
      </c>
      <c r="E19832">
        <v>1</v>
      </c>
      <c r="F19832">
        <v>1</v>
      </c>
      <c r="G19832">
        <v>1</v>
      </c>
      <c r="H19832">
        <v>1</v>
      </c>
      <c r="I19832">
        <v>1</v>
      </c>
      <c r="J19832">
        <v>1</v>
      </c>
      <c r="K19832">
        <v>1</v>
      </c>
    </row>
    <row r="19833" spans="1:11" hidden="1">
      <c r="A19833" t="s">
        <v>299</v>
      </c>
      <c r="B19833" t="s">
        <v>528</v>
      </c>
      <c r="C19833" t="s">
        <v>277</v>
      </c>
      <c r="D19833">
        <v>1</v>
      </c>
      <c r="E19833">
        <v>1</v>
      </c>
      <c r="F19833">
        <v>1</v>
      </c>
      <c r="G19833">
        <v>1</v>
      </c>
      <c r="H19833">
        <v>1</v>
      </c>
      <c r="I19833">
        <v>1</v>
      </c>
      <c r="J19833">
        <v>1</v>
      </c>
      <c r="K19833">
        <v>1</v>
      </c>
    </row>
    <row r="19834" spans="1:11" hidden="1">
      <c r="A19834" t="s">
        <v>299</v>
      </c>
      <c r="B19834" t="s">
        <v>528</v>
      </c>
      <c r="C19834" t="s">
        <v>281</v>
      </c>
      <c r="D19834">
        <v>1</v>
      </c>
      <c r="E19834">
        <v>1</v>
      </c>
      <c r="F19834">
        <v>1</v>
      </c>
      <c r="G19834">
        <v>1</v>
      </c>
      <c r="H19834">
        <v>1</v>
      </c>
      <c r="I19834">
        <v>1</v>
      </c>
      <c r="J19834">
        <v>1</v>
      </c>
      <c r="K19834">
        <v>1</v>
      </c>
    </row>
    <row r="19835" spans="1:11" hidden="1">
      <c r="A19835" t="s">
        <v>299</v>
      </c>
      <c r="B19835" t="s">
        <v>528</v>
      </c>
      <c r="C19835" t="s">
        <v>282</v>
      </c>
      <c r="D19835">
        <v>1</v>
      </c>
      <c r="E19835">
        <v>1</v>
      </c>
      <c r="F19835">
        <v>1</v>
      </c>
      <c r="G19835">
        <v>1</v>
      </c>
      <c r="H19835">
        <v>1</v>
      </c>
      <c r="I19835">
        <v>1</v>
      </c>
      <c r="J19835">
        <v>1</v>
      </c>
      <c r="K19835">
        <v>1</v>
      </c>
    </row>
    <row r="19836" spans="1:11" hidden="1">
      <c r="A19836" t="s">
        <v>299</v>
      </c>
      <c r="B19836" t="s">
        <v>528</v>
      </c>
      <c r="C19836" t="s">
        <v>283</v>
      </c>
      <c r="D19836">
        <v>1</v>
      </c>
      <c r="E19836">
        <v>1</v>
      </c>
      <c r="F19836">
        <v>1</v>
      </c>
      <c r="G19836">
        <v>1</v>
      </c>
      <c r="H19836">
        <v>1</v>
      </c>
      <c r="I19836">
        <v>1</v>
      </c>
      <c r="J19836">
        <v>1</v>
      </c>
      <c r="K19836">
        <v>1</v>
      </c>
    </row>
    <row r="19837" spans="1:11" hidden="1">
      <c r="A19837" t="s">
        <v>299</v>
      </c>
      <c r="B19837" t="s">
        <v>528</v>
      </c>
      <c r="C19837" t="s">
        <v>284</v>
      </c>
      <c r="D19837">
        <v>1</v>
      </c>
      <c r="E19837">
        <v>1</v>
      </c>
      <c r="F19837">
        <v>1</v>
      </c>
      <c r="G19837">
        <v>1</v>
      </c>
      <c r="H19837">
        <v>1</v>
      </c>
      <c r="I19837">
        <v>1</v>
      </c>
      <c r="J19837">
        <v>1</v>
      </c>
      <c r="K19837">
        <v>1</v>
      </c>
    </row>
    <row r="19838" spans="1:11" hidden="1">
      <c r="A19838" t="s">
        <v>299</v>
      </c>
      <c r="B19838" t="s">
        <v>528</v>
      </c>
      <c r="C19838" t="s">
        <v>285</v>
      </c>
      <c r="D19838">
        <v>1</v>
      </c>
      <c r="E19838">
        <v>1</v>
      </c>
      <c r="F19838">
        <v>1</v>
      </c>
      <c r="G19838">
        <v>1</v>
      </c>
      <c r="H19838">
        <v>1</v>
      </c>
      <c r="I19838">
        <v>1</v>
      </c>
      <c r="J19838">
        <v>1</v>
      </c>
      <c r="K19838">
        <v>1</v>
      </c>
    </row>
    <row r="19839" spans="1:11" hidden="1">
      <c r="A19839" t="s">
        <v>299</v>
      </c>
      <c r="B19839" t="s">
        <v>528</v>
      </c>
      <c r="C19839" t="s">
        <v>286</v>
      </c>
      <c r="D19839">
        <v>1</v>
      </c>
      <c r="E19839">
        <v>1</v>
      </c>
      <c r="F19839">
        <v>1</v>
      </c>
      <c r="G19839">
        <v>1</v>
      </c>
      <c r="H19839">
        <v>1</v>
      </c>
      <c r="I19839">
        <v>1</v>
      </c>
      <c r="J19839">
        <v>1</v>
      </c>
      <c r="K19839">
        <v>1</v>
      </c>
    </row>
    <row r="19840" spans="1:11" hidden="1">
      <c r="A19840" t="s">
        <v>299</v>
      </c>
      <c r="B19840" t="s">
        <v>528</v>
      </c>
      <c r="C19840" t="s">
        <v>287</v>
      </c>
      <c r="D19840">
        <v>1</v>
      </c>
      <c r="E19840">
        <v>1</v>
      </c>
      <c r="F19840">
        <v>1</v>
      </c>
      <c r="G19840">
        <v>1</v>
      </c>
      <c r="H19840">
        <v>1</v>
      </c>
      <c r="I19840">
        <v>1</v>
      </c>
      <c r="J19840">
        <v>1</v>
      </c>
      <c r="K19840">
        <v>1</v>
      </c>
    </row>
    <row r="19841" spans="1:11" hidden="1">
      <c r="A19841" t="s">
        <v>299</v>
      </c>
      <c r="B19841" t="s">
        <v>528</v>
      </c>
      <c r="C19841" t="s">
        <v>288</v>
      </c>
      <c r="D19841">
        <v>1</v>
      </c>
      <c r="E19841">
        <v>1</v>
      </c>
      <c r="F19841">
        <v>1</v>
      </c>
      <c r="G19841">
        <v>1</v>
      </c>
      <c r="H19841">
        <v>1</v>
      </c>
      <c r="I19841">
        <v>1</v>
      </c>
      <c r="J19841">
        <v>1</v>
      </c>
      <c r="K19841">
        <v>1</v>
      </c>
    </row>
    <row r="19842" spans="1:11" hidden="1">
      <c r="A19842" t="s">
        <v>299</v>
      </c>
      <c r="B19842" t="s">
        <v>528</v>
      </c>
      <c r="C19842" t="s">
        <v>289</v>
      </c>
      <c r="D19842">
        <v>1</v>
      </c>
      <c r="E19842">
        <v>1</v>
      </c>
      <c r="F19842">
        <v>1</v>
      </c>
      <c r="G19842">
        <v>1</v>
      </c>
      <c r="H19842">
        <v>1</v>
      </c>
      <c r="I19842">
        <v>1</v>
      </c>
      <c r="J19842">
        <v>1</v>
      </c>
      <c r="K19842">
        <v>1</v>
      </c>
    </row>
    <row r="19843" spans="1:11" hidden="1">
      <c r="A19843" t="s">
        <v>299</v>
      </c>
      <c r="B19843" t="s">
        <v>528</v>
      </c>
      <c r="C19843" t="s">
        <v>290</v>
      </c>
      <c r="D19843">
        <v>1</v>
      </c>
      <c r="E19843">
        <v>1</v>
      </c>
      <c r="F19843">
        <v>1</v>
      </c>
      <c r="G19843">
        <v>1</v>
      </c>
      <c r="H19843">
        <v>1</v>
      </c>
      <c r="I19843">
        <v>1</v>
      </c>
      <c r="J19843">
        <v>1</v>
      </c>
      <c r="K19843">
        <v>1</v>
      </c>
    </row>
    <row r="19844" spans="1:11" hidden="1">
      <c r="A19844" t="s">
        <v>299</v>
      </c>
      <c r="B19844" t="s">
        <v>528</v>
      </c>
      <c r="C19844" t="s">
        <v>291</v>
      </c>
      <c r="D19844">
        <v>1</v>
      </c>
      <c r="E19844">
        <v>1</v>
      </c>
      <c r="F19844">
        <v>1</v>
      </c>
      <c r="G19844">
        <v>1</v>
      </c>
      <c r="H19844">
        <v>1</v>
      </c>
      <c r="I19844">
        <v>1</v>
      </c>
      <c r="J19844">
        <v>1</v>
      </c>
      <c r="K19844">
        <v>1</v>
      </c>
    </row>
    <row r="19845" spans="1:11" hidden="1">
      <c r="A19845" t="s">
        <v>299</v>
      </c>
      <c r="B19845" t="s">
        <v>528</v>
      </c>
      <c r="C19845" t="s">
        <v>292</v>
      </c>
      <c r="D19845">
        <v>1</v>
      </c>
      <c r="E19845">
        <v>1</v>
      </c>
      <c r="F19845">
        <v>1</v>
      </c>
      <c r="G19845">
        <v>1</v>
      </c>
      <c r="H19845">
        <v>1</v>
      </c>
      <c r="I19845">
        <v>1</v>
      </c>
      <c r="J19845">
        <v>1</v>
      </c>
      <c r="K19845">
        <v>1</v>
      </c>
    </row>
    <row r="19846" spans="1:11" hidden="1">
      <c r="A19846" t="s">
        <v>299</v>
      </c>
      <c r="B19846" t="s">
        <v>529</v>
      </c>
      <c r="C19846" t="s">
        <v>278</v>
      </c>
      <c r="D19846">
        <v>1</v>
      </c>
      <c r="E19846">
        <v>1</v>
      </c>
      <c r="F19846">
        <v>1</v>
      </c>
      <c r="G19846">
        <v>1</v>
      </c>
      <c r="H19846">
        <v>1</v>
      </c>
      <c r="I19846">
        <v>1</v>
      </c>
      <c r="J19846">
        <v>1</v>
      </c>
      <c r="K19846">
        <v>1</v>
      </c>
    </row>
    <row r="19847" spans="1:11" hidden="1">
      <c r="A19847" t="s">
        <v>299</v>
      </c>
      <c r="B19847" t="s">
        <v>529</v>
      </c>
      <c r="C19847" t="s">
        <v>279</v>
      </c>
      <c r="D19847">
        <v>1</v>
      </c>
      <c r="E19847">
        <v>1</v>
      </c>
      <c r="F19847">
        <v>1</v>
      </c>
      <c r="G19847">
        <v>1</v>
      </c>
      <c r="H19847">
        <v>1</v>
      </c>
      <c r="I19847">
        <v>1</v>
      </c>
      <c r="J19847">
        <v>1</v>
      </c>
      <c r="K19847">
        <v>1</v>
      </c>
    </row>
    <row r="19848" spans="1:11" hidden="1">
      <c r="A19848" t="s">
        <v>299</v>
      </c>
      <c r="B19848" t="s">
        <v>529</v>
      </c>
      <c r="C19848" t="s">
        <v>280</v>
      </c>
      <c r="D19848">
        <v>1</v>
      </c>
      <c r="E19848">
        <v>1</v>
      </c>
      <c r="F19848">
        <v>1</v>
      </c>
      <c r="G19848">
        <v>1</v>
      </c>
      <c r="H19848">
        <v>1</v>
      </c>
      <c r="I19848">
        <v>1</v>
      </c>
      <c r="J19848">
        <v>1</v>
      </c>
      <c r="K19848">
        <v>1</v>
      </c>
    </row>
    <row r="19849" spans="1:11" hidden="1">
      <c r="A19849" t="s">
        <v>299</v>
      </c>
      <c r="B19849" t="s">
        <v>529</v>
      </c>
      <c r="C19849" t="s">
        <v>277</v>
      </c>
      <c r="D19849">
        <v>1</v>
      </c>
      <c r="E19849">
        <v>1</v>
      </c>
      <c r="F19849">
        <v>1</v>
      </c>
      <c r="G19849">
        <v>1</v>
      </c>
      <c r="H19849">
        <v>1</v>
      </c>
      <c r="I19849">
        <v>1</v>
      </c>
      <c r="J19849">
        <v>1</v>
      </c>
      <c r="K19849">
        <v>1</v>
      </c>
    </row>
    <row r="19850" spans="1:11" hidden="1">
      <c r="A19850" t="s">
        <v>299</v>
      </c>
      <c r="B19850" t="s">
        <v>529</v>
      </c>
      <c r="C19850" t="s">
        <v>281</v>
      </c>
      <c r="D19850">
        <v>1</v>
      </c>
      <c r="E19850">
        <v>1</v>
      </c>
      <c r="F19850">
        <v>1</v>
      </c>
      <c r="G19850">
        <v>1</v>
      </c>
      <c r="H19850">
        <v>1</v>
      </c>
      <c r="I19850">
        <v>1</v>
      </c>
      <c r="J19850">
        <v>1</v>
      </c>
      <c r="K19850">
        <v>1</v>
      </c>
    </row>
    <row r="19851" spans="1:11" hidden="1">
      <c r="A19851" t="s">
        <v>299</v>
      </c>
      <c r="B19851" t="s">
        <v>529</v>
      </c>
      <c r="C19851" t="s">
        <v>282</v>
      </c>
      <c r="D19851">
        <v>1</v>
      </c>
      <c r="E19851">
        <v>1</v>
      </c>
      <c r="F19851">
        <v>1</v>
      </c>
      <c r="G19851">
        <v>1</v>
      </c>
      <c r="H19851">
        <v>1</v>
      </c>
      <c r="I19851">
        <v>1</v>
      </c>
      <c r="J19851">
        <v>1</v>
      </c>
      <c r="K19851">
        <v>1</v>
      </c>
    </row>
    <row r="19852" spans="1:11" hidden="1">
      <c r="A19852" t="s">
        <v>299</v>
      </c>
      <c r="B19852" t="s">
        <v>529</v>
      </c>
      <c r="C19852" t="s">
        <v>283</v>
      </c>
      <c r="D19852">
        <v>1</v>
      </c>
      <c r="E19852">
        <v>1</v>
      </c>
      <c r="F19852">
        <v>1</v>
      </c>
      <c r="G19852">
        <v>1</v>
      </c>
      <c r="H19852">
        <v>1</v>
      </c>
      <c r="I19852">
        <v>1</v>
      </c>
      <c r="J19852">
        <v>1</v>
      </c>
      <c r="K19852">
        <v>1</v>
      </c>
    </row>
    <row r="19853" spans="1:11" hidden="1">
      <c r="A19853" t="s">
        <v>299</v>
      </c>
      <c r="B19853" t="s">
        <v>529</v>
      </c>
      <c r="C19853" t="s">
        <v>284</v>
      </c>
      <c r="D19853">
        <v>1</v>
      </c>
      <c r="E19853">
        <v>1</v>
      </c>
      <c r="F19853">
        <v>1</v>
      </c>
      <c r="G19853">
        <v>1</v>
      </c>
      <c r="H19853">
        <v>1</v>
      </c>
      <c r="I19853">
        <v>1</v>
      </c>
      <c r="J19853">
        <v>1</v>
      </c>
      <c r="K19853">
        <v>1</v>
      </c>
    </row>
    <row r="19854" spans="1:11" hidden="1">
      <c r="A19854" t="s">
        <v>299</v>
      </c>
      <c r="B19854" t="s">
        <v>529</v>
      </c>
      <c r="C19854" t="s">
        <v>285</v>
      </c>
      <c r="D19854">
        <v>1</v>
      </c>
      <c r="E19854">
        <v>1</v>
      </c>
      <c r="F19854">
        <v>1</v>
      </c>
      <c r="G19854">
        <v>1</v>
      </c>
      <c r="H19854">
        <v>1</v>
      </c>
      <c r="I19854">
        <v>1</v>
      </c>
      <c r="J19854">
        <v>1</v>
      </c>
      <c r="K19854">
        <v>1</v>
      </c>
    </row>
    <row r="19855" spans="1:11" hidden="1">
      <c r="A19855" t="s">
        <v>299</v>
      </c>
      <c r="B19855" t="s">
        <v>529</v>
      </c>
      <c r="C19855" t="s">
        <v>286</v>
      </c>
      <c r="D19855">
        <v>1</v>
      </c>
      <c r="E19855">
        <v>1</v>
      </c>
      <c r="F19855">
        <v>1</v>
      </c>
      <c r="G19855">
        <v>1</v>
      </c>
      <c r="H19855">
        <v>1</v>
      </c>
      <c r="I19855">
        <v>1</v>
      </c>
      <c r="J19855">
        <v>1</v>
      </c>
      <c r="K19855">
        <v>1</v>
      </c>
    </row>
    <row r="19856" spans="1:11" hidden="1">
      <c r="A19856" t="s">
        <v>299</v>
      </c>
      <c r="B19856" t="s">
        <v>529</v>
      </c>
      <c r="C19856" t="s">
        <v>287</v>
      </c>
      <c r="D19856">
        <v>1</v>
      </c>
      <c r="E19856">
        <v>1</v>
      </c>
      <c r="F19856">
        <v>1</v>
      </c>
      <c r="G19856">
        <v>1</v>
      </c>
      <c r="H19856">
        <v>1</v>
      </c>
      <c r="I19856">
        <v>1</v>
      </c>
      <c r="J19856">
        <v>1</v>
      </c>
      <c r="K19856">
        <v>1</v>
      </c>
    </row>
    <row r="19857" spans="1:11" hidden="1">
      <c r="A19857" t="s">
        <v>299</v>
      </c>
      <c r="B19857" t="s">
        <v>529</v>
      </c>
      <c r="C19857" t="s">
        <v>288</v>
      </c>
      <c r="D19857">
        <v>1</v>
      </c>
      <c r="E19857">
        <v>1</v>
      </c>
      <c r="F19857">
        <v>1</v>
      </c>
      <c r="G19857">
        <v>1</v>
      </c>
      <c r="H19857">
        <v>1</v>
      </c>
      <c r="I19857">
        <v>1</v>
      </c>
      <c r="J19857">
        <v>1</v>
      </c>
      <c r="K19857">
        <v>1</v>
      </c>
    </row>
    <row r="19858" spans="1:11" hidden="1">
      <c r="A19858" t="s">
        <v>299</v>
      </c>
      <c r="B19858" t="s">
        <v>529</v>
      </c>
      <c r="C19858" t="s">
        <v>289</v>
      </c>
      <c r="D19858">
        <v>1</v>
      </c>
      <c r="E19858">
        <v>1</v>
      </c>
      <c r="F19858">
        <v>1</v>
      </c>
      <c r="G19858">
        <v>1</v>
      </c>
      <c r="H19858">
        <v>1</v>
      </c>
      <c r="I19858">
        <v>1</v>
      </c>
      <c r="J19858">
        <v>1</v>
      </c>
      <c r="K19858">
        <v>1</v>
      </c>
    </row>
    <row r="19859" spans="1:11" hidden="1">
      <c r="A19859" t="s">
        <v>299</v>
      </c>
      <c r="B19859" t="s">
        <v>529</v>
      </c>
      <c r="C19859" t="s">
        <v>290</v>
      </c>
      <c r="D19859">
        <v>1</v>
      </c>
      <c r="E19859">
        <v>1</v>
      </c>
      <c r="F19859">
        <v>1</v>
      </c>
      <c r="G19859">
        <v>1</v>
      </c>
      <c r="H19859">
        <v>1</v>
      </c>
      <c r="I19859">
        <v>1</v>
      </c>
      <c r="J19859">
        <v>1</v>
      </c>
      <c r="K19859">
        <v>1</v>
      </c>
    </row>
    <row r="19860" spans="1:11" hidden="1">
      <c r="A19860" t="s">
        <v>299</v>
      </c>
      <c r="B19860" t="s">
        <v>529</v>
      </c>
      <c r="C19860" t="s">
        <v>291</v>
      </c>
      <c r="D19860">
        <v>1</v>
      </c>
      <c r="E19860">
        <v>1</v>
      </c>
      <c r="F19860">
        <v>1</v>
      </c>
      <c r="G19860">
        <v>1</v>
      </c>
      <c r="H19860">
        <v>1</v>
      </c>
      <c r="I19860">
        <v>1</v>
      </c>
      <c r="J19860">
        <v>1</v>
      </c>
      <c r="K19860">
        <v>1</v>
      </c>
    </row>
    <row r="19861" spans="1:11" hidden="1">
      <c r="A19861" t="s">
        <v>299</v>
      </c>
      <c r="B19861" t="s">
        <v>529</v>
      </c>
      <c r="C19861" t="s">
        <v>292</v>
      </c>
      <c r="D19861">
        <v>1</v>
      </c>
      <c r="E19861">
        <v>1</v>
      </c>
      <c r="F19861">
        <v>1</v>
      </c>
      <c r="G19861">
        <v>1</v>
      </c>
      <c r="H19861">
        <v>1</v>
      </c>
      <c r="I19861">
        <v>1</v>
      </c>
      <c r="J19861">
        <v>1</v>
      </c>
      <c r="K19861">
        <v>1</v>
      </c>
    </row>
    <row r="19862" spans="1:11" hidden="1">
      <c r="A19862" t="s">
        <v>299</v>
      </c>
      <c r="B19862" t="s">
        <v>530</v>
      </c>
      <c r="C19862" t="s">
        <v>278</v>
      </c>
      <c r="D19862">
        <v>1</v>
      </c>
      <c r="E19862">
        <v>1</v>
      </c>
      <c r="F19862">
        <v>1</v>
      </c>
      <c r="G19862">
        <v>1</v>
      </c>
      <c r="H19862">
        <v>1</v>
      </c>
      <c r="I19862">
        <v>1</v>
      </c>
      <c r="J19862">
        <v>1</v>
      </c>
      <c r="K19862">
        <v>1</v>
      </c>
    </row>
    <row r="19863" spans="1:11" hidden="1">
      <c r="A19863" t="s">
        <v>299</v>
      </c>
      <c r="B19863" t="s">
        <v>530</v>
      </c>
      <c r="C19863" t="s">
        <v>279</v>
      </c>
      <c r="D19863">
        <v>1</v>
      </c>
      <c r="E19863">
        <v>1</v>
      </c>
      <c r="F19863">
        <v>1</v>
      </c>
      <c r="G19863">
        <v>1</v>
      </c>
      <c r="H19863">
        <v>1</v>
      </c>
      <c r="I19863">
        <v>1</v>
      </c>
      <c r="J19863">
        <v>1</v>
      </c>
      <c r="K19863">
        <v>1</v>
      </c>
    </row>
    <row r="19864" spans="1:11" hidden="1">
      <c r="A19864" t="s">
        <v>299</v>
      </c>
      <c r="B19864" t="s">
        <v>530</v>
      </c>
      <c r="C19864" t="s">
        <v>280</v>
      </c>
      <c r="D19864">
        <v>1</v>
      </c>
      <c r="E19864">
        <v>1</v>
      </c>
      <c r="F19864">
        <v>1</v>
      </c>
      <c r="G19864">
        <v>1</v>
      </c>
      <c r="H19864">
        <v>1</v>
      </c>
      <c r="I19864">
        <v>1</v>
      </c>
      <c r="J19864">
        <v>1</v>
      </c>
      <c r="K19864">
        <v>1</v>
      </c>
    </row>
    <row r="19865" spans="1:11" hidden="1">
      <c r="A19865" t="s">
        <v>299</v>
      </c>
      <c r="B19865" t="s">
        <v>530</v>
      </c>
      <c r="C19865" t="s">
        <v>277</v>
      </c>
      <c r="D19865">
        <v>1</v>
      </c>
      <c r="E19865">
        <v>1</v>
      </c>
      <c r="F19865">
        <v>1</v>
      </c>
      <c r="G19865">
        <v>1</v>
      </c>
      <c r="H19865">
        <v>1</v>
      </c>
      <c r="I19865">
        <v>1</v>
      </c>
      <c r="J19865">
        <v>1</v>
      </c>
      <c r="K19865">
        <v>1</v>
      </c>
    </row>
    <row r="19866" spans="1:11" hidden="1">
      <c r="A19866" t="s">
        <v>299</v>
      </c>
      <c r="B19866" t="s">
        <v>530</v>
      </c>
      <c r="C19866" t="s">
        <v>281</v>
      </c>
      <c r="D19866">
        <v>1</v>
      </c>
      <c r="E19866">
        <v>1</v>
      </c>
      <c r="F19866">
        <v>1</v>
      </c>
      <c r="G19866">
        <v>1</v>
      </c>
      <c r="H19866">
        <v>1</v>
      </c>
      <c r="I19866">
        <v>1</v>
      </c>
      <c r="J19866">
        <v>1</v>
      </c>
      <c r="K19866">
        <v>1</v>
      </c>
    </row>
    <row r="19867" spans="1:11" hidden="1">
      <c r="A19867" t="s">
        <v>299</v>
      </c>
      <c r="B19867" t="s">
        <v>530</v>
      </c>
      <c r="C19867" t="s">
        <v>282</v>
      </c>
      <c r="D19867">
        <v>1</v>
      </c>
      <c r="E19867">
        <v>1</v>
      </c>
      <c r="F19867">
        <v>1</v>
      </c>
      <c r="G19867">
        <v>1</v>
      </c>
      <c r="H19867">
        <v>1</v>
      </c>
      <c r="I19867">
        <v>1</v>
      </c>
      <c r="J19867">
        <v>1</v>
      </c>
      <c r="K19867">
        <v>1</v>
      </c>
    </row>
    <row r="19868" spans="1:11" hidden="1">
      <c r="A19868" t="s">
        <v>299</v>
      </c>
      <c r="B19868" t="s">
        <v>530</v>
      </c>
      <c r="C19868" t="s">
        <v>283</v>
      </c>
      <c r="D19868">
        <v>1</v>
      </c>
      <c r="E19868">
        <v>1</v>
      </c>
      <c r="F19868">
        <v>1</v>
      </c>
      <c r="G19868">
        <v>1</v>
      </c>
      <c r="H19868">
        <v>1</v>
      </c>
      <c r="I19868">
        <v>1</v>
      </c>
      <c r="J19868">
        <v>1</v>
      </c>
      <c r="K19868">
        <v>1</v>
      </c>
    </row>
    <row r="19869" spans="1:11" hidden="1">
      <c r="A19869" t="s">
        <v>299</v>
      </c>
      <c r="B19869" t="s">
        <v>530</v>
      </c>
      <c r="C19869" t="s">
        <v>284</v>
      </c>
      <c r="D19869">
        <v>1</v>
      </c>
      <c r="E19869">
        <v>1</v>
      </c>
      <c r="F19869">
        <v>1</v>
      </c>
      <c r="G19869">
        <v>1</v>
      </c>
      <c r="H19869">
        <v>1</v>
      </c>
      <c r="I19869">
        <v>1</v>
      </c>
      <c r="J19869">
        <v>1</v>
      </c>
      <c r="K19869">
        <v>1</v>
      </c>
    </row>
    <row r="19870" spans="1:11" hidden="1">
      <c r="A19870" t="s">
        <v>299</v>
      </c>
      <c r="B19870" t="s">
        <v>530</v>
      </c>
      <c r="C19870" t="s">
        <v>285</v>
      </c>
      <c r="D19870">
        <v>1</v>
      </c>
      <c r="E19870">
        <v>1</v>
      </c>
      <c r="F19870">
        <v>1</v>
      </c>
      <c r="G19870">
        <v>1</v>
      </c>
      <c r="H19870">
        <v>1</v>
      </c>
      <c r="I19870">
        <v>1</v>
      </c>
      <c r="J19870">
        <v>1</v>
      </c>
      <c r="K19870">
        <v>1</v>
      </c>
    </row>
    <row r="19871" spans="1:11" hidden="1">
      <c r="A19871" t="s">
        <v>299</v>
      </c>
      <c r="B19871" t="s">
        <v>530</v>
      </c>
      <c r="C19871" t="s">
        <v>286</v>
      </c>
      <c r="D19871">
        <v>1</v>
      </c>
      <c r="E19871">
        <v>1</v>
      </c>
      <c r="F19871">
        <v>1</v>
      </c>
      <c r="G19871">
        <v>1</v>
      </c>
      <c r="H19871">
        <v>1</v>
      </c>
      <c r="I19871">
        <v>1</v>
      </c>
      <c r="J19871">
        <v>1</v>
      </c>
      <c r="K19871">
        <v>1</v>
      </c>
    </row>
    <row r="19872" spans="1:11" hidden="1">
      <c r="A19872" t="s">
        <v>299</v>
      </c>
      <c r="B19872" t="s">
        <v>530</v>
      </c>
      <c r="C19872" t="s">
        <v>287</v>
      </c>
      <c r="D19872">
        <v>1</v>
      </c>
      <c r="E19872">
        <v>1</v>
      </c>
      <c r="F19872">
        <v>1</v>
      </c>
      <c r="G19872">
        <v>1</v>
      </c>
      <c r="H19872">
        <v>1</v>
      </c>
      <c r="I19872">
        <v>1</v>
      </c>
      <c r="J19872">
        <v>1</v>
      </c>
      <c r="K19872">
        <v>1</v>
      </c>
    </row>
    <row r="19873" spans="1:11" hidden="1">
      <c r="A19873" t="s">
        <v>299</v>
      </c>
      <c r="B19873" t="s">
        <v>530</v>
      </c>
      <c r="C19873" t="s">
        <v>288</v>
      </c>
      <c r="D19873">
        <v>1</v>
      </c>
      <c r="E19873">
        <v>1</v>
      </c>
      <c r="F19873">
        <v>1</v>
      </c>
      <c r="G19873">
        <v>1</v>
      </c>
      <c r="H19873">
        <v>1</v>
      </c>
      <c r="I19873">
        <v>1</v>
      </c>
      <c r="J19873">
        <v>1</v>
      </c>
      <c r="K19873">
        <v>1</v>
      </c>
    </row>
    <row r="19874" spans="1:11" hidden="1">
      <c r="A19874" t="s">
        <v>299</v>
      </c>
      <c r="B19874" t="s">
        <v>530</v>
      </c>
      <c r="C19874" t="s">
        <v>289</v>
      </c>
      <c r="D19874">
        <v>1</v>
      </c>
      <c r="E19874">
        <v>1</v>
      </c>
      <c r="F19874">
        <v>1</v>
      </c>
      <c r="G19874">
        <v>1</v>
      </c>
      <c r="H19874">
        <v>1</v>
      </c>
      <c r="I19874">
        <v>1</v>
      </c>
      <c r="J19874">
        <v>1</v>
      </c>
      <c r="K19874">
        <v>1</v>
      </c>
    </row>
    <row r="19875" spans="1:11" hidden="1">
      <c r="A19875" t="s">
        <v>299</v>
      </c>
      <c r="B19875" t="s">
        <v>530</v>
      </c>
      <c r="C19875" t="s">
        <v>290</v>
      </c>
      <c r="D19875">
        <v>1</v>
      </c>
      <c r="E19875">
        <v>1</v>
      </c>
      <c r="F19875">
        <v>1</v>
      </c>
      <c r="G19875">
        <v>1</v>
      </c>
      <c r="H19875">
        <v>1</v>
      </c>
      <c r="I19875">
        <v>1</v>
      </c>
      <c r="J19875">
        <v>1</v>
      </c>
      <c r="K19875">
        <v>1</v>
      </c>
    </row>
    <row r="19876" spans="1:11" hidden="1">
      <c r="A19876" t="s">
        <v>299</v>
      </c>
      <c r="B19876" t="s">
        <v>530</v>
      </c>
      <c r="C19876" t="s">
        <v>291</v>
      </c>
      <c r="D19876">
        <v>1</v>
      </c>
      <c r="E19876">
        <v>1</v>
      </c>
      <c r="F19876">
        <v>1</v>
      </c>
      <c r="G19876">
        <v>1</v>
      </c>
      <c r="H19876">
        <v>1</v>
      </c>
      <c r="I19876">
        <v>1</v>
      </c>
      <c r="J19876">
        <v>1</v>
      </c>
      <c r="K19876">
        <v>1</v>
      </c>
    </row>
    <row r="19877" spans="1:11" hidden="1">
      <c r="A19877" t="s">
        <v>299</v>
      </c>
      <c r="B19877" t="s">
        <v>530</v>
      </c>
      <c r="C19877" t="s">
        <v>292</v>
      </c>
      <c r="D19877">
        <v>1</v>
      </c>
      <c r="E19877">
        <v>1</v>
      </c>
      <c r="F19877">
        <v>1</v>
      </c>
      <c r="G19877">
        <v>1</v>
      </c>
      <c r="H19877">
        <v>1</v>
      </c>
      <c r="I19877">
        <v>1</v>
      </c>
      <c r="J19877">
        <v>1</v>
      </c>
      <c r="K19877">
        <v>1</v>
      </c>
    </row>
    <row r="19878" spans="1:11" hidden="1">
      <c r="A19878" t="s">
        <v>299</v>
      </c>
      <c r="B19878" t="s">
        <v>531</v>
      </c>
      <c r="C19878" t="s">
        <v>278</v>
      </c>
      <c r="D19878">
        <v>1</v>
      </c>
      <c r="E19878">
        <v>1</v>
      </c>
      <c r="F19878">
        <v>1</v>
      </c>
      <c r="G19878">
        <v>1</v>
      </c>
      <c r="H19878">
        <v>1</v>
      </c>
      <c r="I19878">
        <v>1</v>
      </c>
      <c r="J19878">
        <v>1</v>
      </c>
      <c r="K19878">
        <v>1</v>
      </c>
    </row>
    <row r="19879" spans="1:11" hidden="1">
      <c r="A19879" t="s">
        <v>299</v>
      </c>
      <c r="B19879" t="s">
        <v>531</v>
      </c>
      <c r="C19879" t="s">
        <v>279</v>
      </c>
      <c r="D19879">
        <v>1</v>
      </c>
      <c r="E19879">
        <v>1</v>
      </c>
      <c r="F19879">
        <v>1</v>
      </c>
      <c r="G19879">
        <v>1</v>
      </c>
      <c r="H19879">
        <v>1</v>
      </c>
      <c r="I19879">
        <v>1</v>
      </c>
      <c r="J19879">
        <v>1</v>
      </c>
      <c r="K19879">
        <v>1</v>
      </c>
    </row>
    <row r="19880" spans="1:11" hidden="1">
      <c r="A19880" t="s">
        <v>299</v>
      </c>
      <c r="B19880" t="s">
        <v>531</v>
      </c>
      <c r="C19880" t="s">
        <v>280</v>
      </c>
      <c r="D19880">
        <v>1</v>
      </c>
      <c r="E19880">
        <v>1</v>
      </c>
      <c r="F19880">
        <v>1</v>
      </c>
      <c r="G19880">
        <v>1</v>
      </c>
      <c r="H19880">
        <v>1</v>
      </c>
      <c r="I19880">
        <v>1</v>
      </c>
      <c r="J19880">
        <v>1</v>
      </c>
      <c r="K19880">
        <v>1</v>
      </c>
    </row>
    <row r="19881" spans="1:11" hidden="1">
      <c r="A19881" t="s">
        <v>299</v>
      </c>
      <c r="B19881" t="s">
        <v>531</v>
      </c>
      <c r="C19881" t="s">
        <v>277</v>
      </c>
      <c r="D19881">
        <v>1</v>
      </c>
      <c r="E19881">
        <v>1</v>
      </c>
      <c r="F19881">
        <v>1</v>
      </c>
      <c r="G19881">
        <v>1</v>
      </c>
      <c r="H19881">
        <v>1</v>
      </c>
      <c r="I19881">
        <v>1</v>
      </c>
      <c r="J19881">
        <v>1</v>
      </c>
      <c r="K19881">
        <v>1</v>
      </c>
    </row>
    <row r="19882" spans="1:11" hidden="1">
      <c r="A19882" t="s">
        <v>299</v>
      </c>
      <c r="B19882" t="s">
        <v>531</v>
      </c>
      <c r="C19882" t="s">
        <v>281</v>
      </c>
      <c r="D19882">
        <v>1</v>
      </c>
      <c r="E19882">
        <v>1</v>
      </c>
      <c r="F19882">
        <v>1</v>
      </c>
      <c r="G19882">
        <v>1</v>
      </c>
      <c r="H19882">
        <v>1</v>
      </c>
      <c r="I19882">
        <v>1</v>
      </c>
      <c r="J19882">
        <v>1</v>
      </c>
      <c r="K19882">
        <v>1</v>
      </c>
    </row>
    <row r="19883" spans="1:11" hidden="1">
      <c r="A19883" t="s">
        <v>299</v>
      </c>
      <c r="B19883" t="s">
        <v>531</v>
      </c>
      <c r="C19883" t="s">
        <v>282</v>
      </c>
      <c r="D19883">
        <v>1</v>
      </c>
      <c r="E19883">
        <v>1</v>
      </c>
      <c r="F19883">
        <v>1</v>
      </c>
      <c r="G19883">
        <v>1</v>
      </c>
      <c r="H19883">
        <v>1</v>
      </c>
      <c r="I19883">
        <v>1</v>
      </c>
      <c r="J19883">
        <v>1</v>
      </c>
      <c r="K19883">
        <v>1</v>
      </c>
    </row>
    <row r="19884" spans="1:11" hidden="1">
      <c r="A19884" t="s">
        <v>299</v>
      </c>
      <c r="B19884" t="s">
        <v>531</v>
      </c>
      <c r="C19884" t="s">
        <v>283</v>
      </c>
      <c r="D19884">
        <v>1</v>
      </c>
      <c r="E19884">
        <v>1</v>
      </c>
      <c r="F19884">
        <v>1</v>
      </c>
      <c r="G19884">
        <v>1</v>
      </c>
      <c r="H19884">
        <v>1</v>
      </c>
      <c r="I19884">
        <v>1</v>
      </c>
      <c r="J19884">
        <v>1</v>
      </c>
      <c r="K19884">
        <v>1</v>
      </c>
    </row>
    <row r="19885" spans="1:11" hidden="1">
      <c r="A19885" t="s">
        <v>299</v>
      </c>
      <c r="B19885" t="s">
        <v>531</v>
      </c>
      <c r="C19885" t="s">
        <v>284</v>
      </c>
      <c r="D19885">
        <v>1</v>
      </c>
      <c r="E19885">
        <v>1</v>
      </c>
      <c r="F19885">
        <v>1</v>
      </c>
      <c r="G19885">
        <v>1</v>
      </c>
      <c r="H19885">
        <v>1</v>
      </c>
      <c r="I19885">
        <v>1</v>
      </c>
      <c r="J19885">
        <v>1</v>
      </c>
      <c r="K19885">
        <v>1</v>
      </c>
    </row>
    <row r="19886" spans="1:11" hidden="1">
      <c r="A19886" t="s">
        <v>299</v>
      </c>
      <c r="B19886" t="s">
        <v>531</v>
      </c>
      <c r="C19886" t="s">
        <v>285</v>
      </c>
      <c r="D19886">
        <v>1</v>
      </c>
      <c r="E19886">
        <v>1</v>
      </c>
      <c r="F19886">
        <v>1</v>
      </c>
      <c r="G19886">
        <v>1</v>
      </c>
      <c r="H19886">
        <v>1</v>
      </c>
      <c r="I19886">
        <v>1</v>
      </c>
      <c r="J19886">
        <v>1</v>
      </c>
      <c r="K19886">
        <v>1</v>
      </c>
    </row>
    <row r="19887" spans="1:11" hidden="1">
      <c r="A19887" t="s">
        <v>299</v>
      </c>
      <c r="B19887" t="s">
        <v>531</v>
      </c>
      <c r="C19887" t="s">
        <v>286</v>
      </c>
      <c r="D19887">
        <v>1</v>
      </c>
      <c r="E19887">
        <v>1</v>
      </c>
      <c r="F19887">
        <v>1</v>
      </c>
      <c r="G19887">
        <v>1</v>
      </c>
      <c r="H19887">
        <v>1</v>
      </c>
      <c r="I19887">
        <v>1</v>
      </c>
      <c r="J19887">
        <v>1</v>
      </c>
      <c r="K19887">
        <v>1</v>
      </c>
    </row>
    <row r="19888" spans="1:11" hidden="1">
      <c r="A19888" t="s">
        <v>299</v>
      </c>
      <c r="B19888" t="s">
        <v>531</v>
      </c>
      <c r="C19888" t="s">
        <v>287</v>
      </c>
      <c r="D19888">
        <v>1</v>
      </c>
      <c r="E19888">
        <v>1</v>
      </c>
      <c r="F19888">
        <v>1</v>
      </c>
      <c r="G19888">
        <v>1</v>
      </c>
      <c r="H19888">
        <v>1</v>
      </c>
      <c r="I19888">
        <v>1</v>
      </c>
      <c r="J19888">
        <v>1</v>
      </c>
      <c r="K19888">
        <v>1</v>
      </c>
    </row>
    <row r="19889" spans="1:11" hidden="1">
      <c r="A19889" t="s">
        <v>299</v>
      </c>
      <c r="B19889" t="s">
        <v>531</v>
      </c>
      <c r="C19889" t="s">
        <v>288</v>
      </c>
      <c r="D19889">
        <v>1</v>
      </c>
      <c r="E19889">
        <v>1</v>
      </c>
      <c r="F19889">
        <v>1</v>
      </c>
      <c r="G19889">
        <v>1</v>
      </c>
      <c r="H19889">
        <v>1</v>
      </c>
      <c r="I19889">
        <v>1</v>
      </c>
      <c r="J19889">
        <v>1</v>
      </c>
      <c r="K19889">
        <v>1</v>
      </c>
    </row>
    <row r="19890" spans="1:11" hidden="1">
      <c r="A19890" t="s">
        <v>299</v>
      </c>
      <c r="B19890" t="s">
        <v>531</v>
      </c>
      <c r="C19890" t="s">
        <v>289</v>
      </c>
      <c r="D19890">
        <v>1</v>
      </c>
      <c r="E19890">
        <v>1</v>
      </c>
      <c r="F19890">
        <v>1</v>
      </c>
      <c r="G19890">
        <v>1</v>
      </c>
      <c r="H19890">
        <v>1</v>
      </c>
      <c r="I19890">
        <v>1</v>
      </c>
      <c r="J19890">
        <v>1</v>
      </c>
      <c r="K19890">
        <v>1</v>
      </c>
    </row>
    <row r="19891" spans="1:11" hidden="1">
      <c r="A19891" t="s">
        <v>299</v>
      </c>
      <c r="B19891" t="s">
        <v>531</v>
      </c>
      <c r="C19891" t="s">
        <v>290</v>
      </c>
      <c r="D19891">
        <v>1</v>
      </c>
      <c r="E19891">
        <v>1</v>
      </c>
      <c r="F19891">
        <v>1</v>
      </c>
      <c r="G19891">
        <v>1</v>
      </c>
      <c r="H19891">
        <v>1</v>
      </c>
      <c r="I19891">
        <v>1</v>
      </c>
      <c r="J19891">
        <v>1</v>
      </c>
      <c r="K19891">
        <v>1</v>
      </c>
    </row>
    <row r="19892" spans="1:11" hidden="1">
      <c r="A19892" t="s">
        <v>299</v>
      </c>
      <c r="B19892" t="s">
        <v>531</v>
      </c>
      <c r="C19892" t="s">
        <v>291</v>
      </c>
      <c r="D19892">
        <v>1</v>
      </c>
      <c r="E19892">
        <v>1</v>
      </c>
      <c r="F19892">
        <v>1</v>
      </c>
      <c r="G19892">
        <v>1</v>
      </c>
      <c r="H19892">
        <v>1</v>
      </c>
      <c r="I19892">
        <v>1</v>
      </c>
      <c r="J19892">
        <v>1</v>
      </c>
      <c r="K19892">
        <v>1</v>
      </c>
    </row>
    <row r="19893" spans="1:11" hidden="1">
      <c r="A19893" t="s">
        <v>299</v>
      </c>
      <c r="B19893" t="s">
        <v>531</v>
      </c>
      <c r="C19893" t="s">
        <v>292</v>
      </c>
      <c r="D19893">
        <v>1</v>
      </c>
      <c r="E19893">
        <v>1</v>
      </c>
      <c r="F19893">
        <v>1</v>
      </c>
      <c r="G19893">
        <v>1</v>
      </c>
      <c r="H19893">
        <v>1</v>
      </c>
      <c r="I19893">
        <v>1</v>
      </c>
      <c r="J19893">
        <v>1</v>
      </c>
      <c r="K19893">
        <v>1</v>
      </c>
    </row>
    <row r="19894" spans="1:11" hidden="1">
      <c r="A19894" t="s">
        <v>300</v>
      </c>
      <c r="B19894" t="s">
        <v>528</v>
      </c>
      <c r="C19894" t="s">
        <v>278</v>
      </c>
      <c r="D19894">
        <v>1</v>
      </c>
      <c r="E19894">
        <v>1</v>
      </c>
      <c r="F19894">
        <v>1</v>
      </c>
      <c r="G19894">
        <v>1</v>
      </c>
      <c r="H19894">
        <v>1</v>
      </c>
      <c r="I19894">
        <v>1</v>
      </c>
      <c r="J19894">
        <v>1</v>
      </c>
      <c r="K19894">
        <v>1</v>
      </c>
    </row>
    <row r="19895" spans="1:11" hidden="1">
      <c r="A19895" t="s">
        <v>300</v>
      </c>
      <c r="B19895" t="s">
        <v>528</v>
      </c>
      <c r="C19895" t="s">
        <v>279</v>
      </c>
      <c r="D19895">
        <v>1</v>
      </c>
      <c r="E19895">
        <v>1</v>
      </c>
      <c r="F19895">
        <v>1</v>
      </c>
      <c r="G19895">
        <v>1</v>
      </c>
      <c r="H19895">
        <v>1</v>
      </c>
      <c r="I19895">
        <v>1</v>
      </c>
      <c r="J19895">
        <v>1</v>
      </c>
      <c r="K19895">
        <v>1</v>
      </c>
    </row>
    <row r="19896" spans="1:11" hidden="1">
      <c r="A19896" t="s">
        <v>300</v>
      </c>
      <c r="B19896" t="s">
        <v>528</v>
      </c>
      <c r="C19896" t="s">
        <v>280</v>
      </c>
      <c r="D19896">
        <v>1</v>
      </c>
      <c r="E19896">
        <v>1</v>
      </c>
      <c r="F19896">
        <v>1</v>
      </c>
      <c r="G19896">
        <v>1</v>
      </c>
      <c r="H19896">
        <v>1</v>
      </c>
      <c r="I19896">
        <v>1</v>
      </c>
      <c r="J19896">
        <v>1</v>
      </c>
      <c r="K19896">
        <v>1</v>
      </c>
    </row>
    <row r="19897" spans="1:11" hidden="1">
      <c r="A19897" t="s">
        <v>300</v>
      </c>
      <c r="B19897" t="s">
        <v>528</v>
      </c>
      <c r="C19897" t="s">
        <v>277</v>
      </c>
      <c r="D19897">
        <v>1</v>
      </c>
      <c r="E19897">
        <v>1</v>
      </c>
      <c r="F19897">
        <v>1</v>
      </c>
      <c r="G19897">
        <v>1</v>
      </c>
      <c r="H19897">
        <v>1</v>
      </c>
      <c r="I19897">
        <v>1</v>
      </c>
      <c r="J19897">
        <v>1</v>
      </c>
      <c r="K19897">
        <v>1</v>
      </c>
    </row>
    <row r="19898" spans="1:11" hidden="1">
      <c r="A19898" t="s">
        <v>300</v>
      </c>
      <c r="B19898" t="s">
        <v>528</v>
      </c>
      <c r="C19898" t="s">
        <v>281</v>
      </c>
      <c r="D19898">
        <v>1</v>
      </c>
      <c r="E19898">
        <v>1</v>
      </c>
      <c r="F19898">
        <v>1</v>
      </c>
      <c r="G19898">
        <v>1</v>
      </c>
      <c r="H19898">
        <v>1</v>
      </c>
      <c r="I19898">
        <v>1</v>
      </c>
      <c r="J19898">
        <v>1</v>
      </c>
      <c r="K19898">
        <v>1</v>
      </c>
    </row>
    <row r="19899" spans="1:11" hidden="1">
      <c r="A19899" t="s">
        <v>300</v>
      </c>
      <c r="B19899" t="s">
        <v>528</v>
      </c>
      <c r="C19899" t="s">
        <v>282</v>
      </c>
      <c r="D19899">
        <v>1</v>
      </c>
      <c r="E19899">
        <v>1</v>
      </c>
      <c r="F19899">
        <v>1</v>
      </c>
      <c r="G19899">
        <v>1</v>
      </c>
      <c r="H19899">
        <v>1</v>
      </c>
      <c r="I19899">
        <v>1</v>
      </c>
      <c r="J19899">
        <v>1</v>
      </c>
      <c r="K19899">
        <v>1</v>
      </c>
    </row>
    <row r="19900" spans="1:11" hidden="1">
      <c r="A19900" t="s">
        <v>300</v>
      </c>
      <c r="B19900" t="s">
        <v>528</v>
      </c>
      <c r="C19900" t="s">
        <v>283</v>
      </c>
      <c r="D19900">
        <v>1</v>
      </c>
      <c r="E19900">
        <v>1</v>
      </c>
      <c r="F19900">
        <v>1</v>
      </c>
      <c r="G19900">
        <v>1</v>
      </c>
      <c r="H19900">
        <v>1</v>
      </c>
      <c r="I19900">
        <v>1</v>
      </c>
      <c r="J19900">
        <v>1</v>
      </c>
      <c r="K19900">
        <v>1</v>
      </c>
    </row>
    <row r="19901" spans="1:11" hidden="1">
      <c r="A19901" t="s">
        <v>300</v>
      </c>
      <c r="B19901" t="s">
        <v>528</v>
      </c>
      <c r="C19901" t="s">
        <v>284</v>
      </c>
      <c r="D19901">
        <v>1</v>
      </c>
      <c r="E19901">
        <v>1</v>
      </c>
      <c r="F19901">
        <v>1</v>
      </c>
      <c r="G19901">
        <v>1</v>
      </c>
      <c r="H19901">
        <v>1</v>
      </c>
      <c r="I19901">
        <v>1</v>
      </c>
      <c r="J19901">
        <v>1</v>
      </c>
      <c r="K19901">
        <v>1</v>
      </c>
    </row>
    <row r="19902" spans="1:11" hidden="1">
      <c r="A19902" t="s">
        <v>300</v>
      </c>
      <c r="B19902" t="s">
        <v>528</v>
      </c>
      <c r="C19902" t="s">
        <v>285</v>
      </c>
      <c r="D19902">
        <v>1</v>
      </c>
      <c r="E19902">
        <v>1</v>
      </c>
      <c r="F19902">
        <v>1</v>
      </c>
      <c r="G19902">
        <v>1</v>
      </c>
      <c r="H19902">
        <v>1</v>
      </c>
      <c r="I19902">
        <v>1</v>
      </c>
      <c r="J19902">
        <v>1</v>
      </c>
      <c r="K19902">
        <v>1</v>
      </c>
    </row>
    <row r="19903" spans="1:11" hidden="1">
      <c r="A19903" t="s">
        <v>300</v>
      </c>
      <c r="B19903" t="s">
        <v>528</v>
      </c>
      <c r="C19903" t="s">
        <v>286</v>
      </c>
      <c r="D19903">
        <v>1</v>
      </c>
      <c r="E19903">
        <v>1</v>
      </c>
      <c r="F19903">
        <v>1</v>
      </c>
      <c r="G19903">
        <v>1</v>
      </c>
      <c r="H19903">
        <v>1</v>
      </c>
      <c r="I19903">
        <v>1</v>
      </c>
      <c r="J19903">
        <v>1</v>
      </c>
      <c r="K19903">
        <v>1</v>
      </c>
    </row>
    <row r="19904" spans="1:11" hidden="1">
      <c r="A19904" t="s">
        <v>300</v>
      </c>
      <c r="B19904" t="s">
        <v>528</v>
      </c>
      <c r="C19904" t="s">
        <v>287</v>
      </c>
      <c r="D19904">
        <v>1</v>
      </c>
      <c r="E19904">
        <v>1</v>
      </c>
      <c r="F19904">
        <v>1</v>
      </c>
      <c r="G19904">
        <v>1</v>
      </c>
      <c r="H19904">
        <v>1</v>
      </c>
      <c r="I19904">
        <v>1</v>
      </c>
      <c r="J19904">
        <v>1</v>
      </c>
      <c r="K19904">
        <v>1</v>
      </c>
    </row>
    <row r="19905" spans="1:11" hidden="1">
      <c r="A19905" t="s">
        <v>300</v>
      </c>
      <c r="B19905" t="s">
        <v>528</v>
      </c>
      <c r="C19905" t="s">
        <v>288</v>
      </c>
      <c r="D19905">
        <v>1</v>
      </c>
      <c r="E19905">
        <v>1</v>
      </c>
      <c r="F19905">
        <v>1</v>
      </c>
      <c r="G19905">
        <v>1</v>
      </c>
      <c r="H19905">
        <v>1</v>
      </c>
      <c r="I19905">
        <v>1</v>
      </c>
      <c r="J19905">
        <v>1</v>
      </c>
      <c r="K19905">
        <v>1</v>
      </c>
    </row>
    <row r="19906" spans="1:11" hidden="1">
      <c r="A19906" t="s">
        <v>300</v>
      </c>
      <c r="B19906" t="s">
        <v>528</v>
      </c>
      <c r="C19906" t="s">
        <v>289</v>
      </c>
      <c r="D19906">
        <v>1</v>
      </c>
      <c r="E19906">
        <v>1</v>
      </c>
      <c r="F19906">
        <v>1</v>
      </c>
      <c r="G19906">
        <v>1</v>
      </c>
      <c r="H19906">
        <v>1</v>
      </c>
      <c r="I19906">
        <v>1</v>
      </c>
      <c r="J19906">
        <v>1</v>
      </c>
      <c r="K19906">
        <v>1</v>
      </c>
    </row>
    <row r="19907" spans="1:11" hidden="1">
      <c r="A19907" t="s">
        <v>300</v>
      </c>
      <c r="B19907" t="s">
        <v>528</v>
      </c>
      <c r="C19907" t="s">
        <v>290</v>
      </c>
      <c r="D19907">
        <v>1</v>
      </c>
      <c r="E19907">
        <v>1</v>
      </c>
      <c r="F19907">
        <v>1</v>
      </c>
      <c r="G19907">
        <v>1</v>
      </c>
      <c r="H19907">
        <v>1</v>
      </c>
      <c r="I19907">
        <v>1</v>
      </c>
      <c r="J19907">
        <v>1</v>
      </c>
      <c r="K19907">
        <v>1</v>
      </c>
    </row>
    <row r="19908" spans="1:11" hidden="1">
      <c r="A19908" t="s">
        <v>300</v>
      </c>
      <c r="B19908" t="s">
        <v>528</v>
      </c>
      <c r="C19908" t="s">
        <v>291</v>
      </c>
      <c r="D19908">
        <v>1</v>
      </c>
      <c r="E19908">
        <v>1</v>
      </c>
      <c r="F19908">
        <v>1</v>
      </c>
      <c r="G19908">
        <v>1</v>
      </c>
      <c r="H19908">
        <v>1</v>
      </c>
      <c r="I19908">
        <v>1</v>
      </c>
      <c r="J19908">
        <v>1</v>
      </c>
      <c r="K19908">
        <v>1</v>
      </c>
    </row>
    <row r="19909" spans="1:11" hidden="1">
      <c r="A19909" t="s">
        <v>300</v>
      </c>
      <c r="B19909" t="s">
        <v>528</v>
      </c>
      <c r="C19909" t="s">
        <v>292</v>
      </c>
      <c r="D19909">
        <v>1</v>
      </c>
      <c r="E19909">
        <v>1</v>
      </c>
      <c r="F19909">
        <v>1</v>
      </c>
      <c r="G19909">
        <v>1</v>
      </c>
      <c r="H19909">
        <v>1</v>
      </c>
      <c r="I19909">
        <v>1</v>
      </c>
      <c r="J19909">
        <v>1</v>
      </c>
      <c r="K19909">
        <v>1</v>
      </c>
    </row>
    <row r="19910" spans="1:11" hidden="1">
      <c r="A19910" t="s">
        <v>300</v>
      </c>
      <c r="B19910" t="s">
        <v>529</v>
      </c>
      <c r="C19910" t="s">
        <v>278</v>
      </c>
      <c r="D19910">
        <v>1</v>
      </c>
      <c r="E19910">
        <v>1</v>
      </c>
      <c r="F19910">
        <v>1</v>
      </c>
      <c r="G19910">
        <v>1</v>
      </c>
      <c r="H19910">
        <v>1</v>
      </c>
      <c r="I19910">
        <v>1</v>
      </c>
      <c r="J19910">
        <v>1</v>
      </c>
      <c r="K19910">
        <v>1</v>
      </c>
    </row>
    <row r="19911" spans="1:11" hidden="1">
      <c r="A19911" t="s">
        <v>300</v>
      </c>
      <c r="B19911" t="s">
        <v>529</v>
      </c>
      <c r="C19911" t="s">
        <v>279</v>
      </c>
      <c r="D19911">
        <v>1</v>
      </c>
      <c r="E19911">
        <v>1</v>
      </c>
      <c r="F19911">
        <v>1</v>
      </c>
      <c r="G19911">
        <v>1</v>
      </c>
      <c r="H19911">
        <v>1</v>
      </c>
      <c r="I19911">
        <v>1</v>
      </c>
      <c r="J19911">
        <v>1</v>
      </c>
      <c r="K19911">
        <v>1</v>
      </c>
    </row>
    <row r="19912" spans="1:11" hidden="1">
      <c r="A19912" t="s">
        <v>300</v>
      </c>
      <c r="B19912" t="s">
        <v>529</v>
      </c>
      <c r="C19912" t="s">
        <v>280</v>
      </c>
      <c r="D19912">
        <v>1</v>
      </c>
      <c r="E19912">
        <v>1</v>
      </c>
      <c r="F19912">
        <v>1</v>
      </c>
      <c r="G19912">
        <v>1</v>
      </c>
      <c r="H19912">
        <v>1</v>
      </c>
      <c r="I19912">
        <v>1</v>
      </c>
      <c r="J19912">
        <v>1</v>
      </c>
      <c r="K19912">
        <v>1</v>
      </c>
    </row>
    <row r="19913" spans="1:11" hidden="1">
      <c r="A19913" t="s">
        <v>300</v>
      </c>
      <c r="B19913" t="s">
        <v>529</v>
      </c>
      <c r="C19913" t="s">
        <v>277</v>
      </c>
      <c r="D19913">
        <v>1</v>
      </c>
      <c r="E19913">
        <v>1</v>
      </c>
      <c r="F19913">
        <v>1</v>
      </c>
      <c r="G19913">
        <v>1</v>
      </c>
      <c r="H19913">
        <v>1</v>
      </c>
      <c r="I19913">
        <v>1</v>
      </c>
      <c r="J19913">
        <v>1</v>
      </c>
      <c r="K19913">
        <v>1</v>
      </c>
    </row>
    <row r="19914" spans="1:11" hidden="1">
      <c r="A19914" t="s">
        <v>300</v>
      </c>
      <c r="B19914" t="s">
        <v>529</v>
      </c>
      <c r="C19914" t="s">
        <v>281</v>
      </c>
      <c r="D19914">
        <v>1</v>
      </c>
      <c r="E19914">
        <v>1</v>
      </c>
      <c r="F19914">
        <v>1</v>
      </c>
      <c r="G19914">
        <v>1</v>
      </c>
      <c r="H19914">
        <v>1</v>
      </c>
      <c r="I19914">
        <v>1</v>
      </c>
      <c r="J19914">
        <v>1</v>
      </c>
      <c r="K19914">
        <v>1</v>
      </c>
    </row>
    <row r="19915" spans="1:11" hidden="1">
      <c r="A19915" t="s">
        <v>300</v>
      </c>
      <c r="B19915" t="s">
        <v>529</v>
      </c>
      <c r="C19915" t="s">
        <v>282</v>
      </c>
      <c r="D19915">
        <v>1</v>
      </c>
      <c r="E19915">
        <v>1</v>
      </c>
      <c r="F19915">
        <v>1</v>
      </c>
      <c r="G19915">
        <v>1</v>
      </c>
      <c r="H19915">
        <v>1</v>
      </c>
      <c r="I19915">
        <v>1</v>
      </c>
      <c r="J19915">
        <v>1</v>
      </c>
      <c r="K19915">
        <v>1</v>
      </c>
    </row>
    <row r="19916" spans="1:11" hidden="1">
      <c r="A19916" t="s">
        <v>300</v>
      </c>
      <c r="B19916" t="s">
        <v>529</v>
      </c>
      <c r="C19916" t="s">
        <v>283</v>
      </c>
      <c r="D19916">
        <v>1</v>
      </c>
      <c r="E19916">
        <v>1</v>
      </c>
      <c r="F19916">
        <v>1</v>
      </c>
      <c r="G19916">
        <v>1</v>
      </c>
      <c r="H19916">
        <v>1</v>
      </c>
      <c r="I19916">
        <v>1</v>
      </c>
      <c r="J19916">
        <v>1</v>
      </c>
      <c r="K19916">
        <v>1</v>
      </c>
    </row>
    <row r="19917" spans="1:11" hidden="1">
      <c r="A19917" t="s">
        <v>300</v>
      </c>
      <c r="B19917" t="s">
        <v>529</v>
      </c>
      <c r="C19917" t="s">
        <v>284</v>
      </c>
      <c r="D19917">
        <v>1</v>
      </c>
      <c r="E19917">
        <v>1</v>
      </c>
      <c r="F19917">
        <v>1</v>
      </c>
      <c r="G19917">
        <v>1</v>
      </c>
      <c r="H19917">
        <v>1</v>
      </c>
      <c r="I19917">
        <v>1</v>
      </c>
      <c r="J19917">
        <v>1</v>
      </c>
      <c r="K19917">
        <v>1</v>
      </c>
    </row>
    <row r="19918" spans="1:11" hidden="1">
      <c r="A19918" t="s">
        <v>300</v>
      </c>
      <c r="B19918" t="s">
        <v>529</v>
      </c>
      <c r="C19918" t="s">
        <v>285</v>
      </c>
      <c r="D19918">
        <v>1</v>
      </c>
      <c r="E19918">
        <v>1</v>
      </c>
      <c r="F19918">
        <v>1</v>
      </c>
      <c r="G19918">
        <v>1</v>
      </c>
      <c r="H19918">
        <v>1</v>
      </c>
      <c r="I19918">
        <v>1</v>
      </c>
      <c r="J19918">
        <v>1</v>
      </c>
      <c r="K19918">
        <v>1</v>
      </c>
    </row>
    <row r="19919" spans="1:11" hidden="1">
      <c r="A19919" t="s">
        <v>300</v>
      </c>
      <c r="B19919" t="s">
        <v>529</v>
      </c>
      <c r="C19919" t="s">
        <v>286</v>
      </c>
      <c r="D19919">
        <v>1</v>
      </c>
      <c r="E19919">
        <v>1</v>
      </c>
      <c r="F19919">
        <v>1</v>
      </c>
      <c r="G19919">
        <v>1</v>
      </c>
      <c r="H19919">
        <v>1</v>
      </c>
      <c r="I19919">
        <v>1</v>
      </c>
      <c r="J19919">
        <v>1</v>
      </c>
      <c r="K19919">
        <v>1</v>
      </c>
    </row>
    <row r="19920" spans="1:11" hidden="1">
      <c r="A19920" t="s">
        <v>300</v>
      </c>
      <c r="B19920" t="s">
        <v>529</v>
      </c>
      <c r="C19920" t="s">
        <v>287</v>
      </c>
      <c r="D19920">
        <v>1</v>
      </c>
      <c r="E19920">
        <v>1</v>
      </c>
      <c r="F19920">
        <v>1</v>
      </c>
      <c r="G19920">
        <v>1</v>
      </c>
      <c r="H19920">
        <v>1</v>
      </c>
      <c r="I19920">
        <v>1</v>
      </c>
      <c r="J19920">
        <v>1</v>
      </c>
      <c r="K19920">
        <v>1</v>
      </c>
    </row>
    <row r="19921" spans="1:11" hidden="1">
      <c r="A19921" t="s">
        <v>300</v>
      </c>
      <c r="B19921" t="s">
        <v>529</v>
      </c>
      <c r="C19921" t="s">
        <v>288</v>
      </c>
      <c r="D19921">
        <v>1</v>
      </c>
      <c r="E19921">
        <v>1</v>
      </c>
      <c r="F19921">
        <v>1</v>
      </c>
      <c r="G19921">
        <v>1</v>
      </c>
      <c r="H19921">
        <v>1</v>
      </c>
      <c r="I19921">
        <v>1</v>
      </c>
      <c r="J19921">
        <v>1</v>
      </c>
      <c r="K19921">
        <v>1</v>
      </c>
    </row>
    <row r="19922" spans="1:11" hidden="1">
      <c r="A19922" t="s">
        <v>300</v>
      </c>
      <c r="B19922" t="s">
        <v>529</v>
      </c>
      <c r="C19922" t="s">
        <v>289</v>
      </c>
      <c r="D19922">
        <v>1</v>
      </c>
      <c r="E19922">
        <v>1</v>
      </c>
      <c r="F19922">
        <v>1</v>
      </c>
      <c r="G19922">
        <v>1</v>
      </c>
      <c r="H19922">
        <v>1</v>
      </c>
      <c r="I19922">
        <v>1</v>
      </c>
      <c r="J19922">
        <v>1</v>
      </c>
      <c r="K19922">
        <v>1</v>
      </c>
    </row>
    <row r="19923" spans="1:11" hidden="1">
      <c r="A19923" t="s">
        <v>300</v>
      </c>
      <c r="B19923" t="s">
        <v>529</v>
      </c>
      <c r="C19923" t="s">
        <v>290</v>
      </c>
      <c r="D19923">
        <v>1</v>
      </c>
      <c r="E19923">
        <v>1</v>
      </c>
      <c r="F19923">
        <v>1</v>
      </c>
      <c r="G19923">
        <v>1</v>
      </c>
      <c r="H19923">
        <v>1</v>
      </c>
      <c r="I19923">
        <v>1</v>
      </c>
      <c r="J19923">
        <v>1</v>
      </c>
      <c r="K19923">
        <v>1</v>
      </c>
    </row>
    <row r="19924" spans="1:11" hidden="1">
      <c r="A19924" t="s">
        <v>300</v>
      </c>
      <c r="B19924" t="s">
        <v>529</v>
      </c>
      <c r="C19924" t="s">
        <v>291</v>
      </c>
      <c r="D19924">
        <v>1</v>
      </c>
      <c r="E19924">
        <v>1</v>
      </c>
      <c r="F19924">
        <v>1</v>
      </c>
      <c r="G19924">
        <v>1</v>
      </c>
      <c r="H19924">
        <v>1</v>
      </c>
      <c r="I19924">
        <v>1</v>
      </c>
      <c r="J19924">
        <v>1</v>
      </c>
      <c r="K19924">
        <v>1</v>
      </c>
    </row>
    <row r="19925" spans="1:11" hidden="1">
      <c r="A19925" t="s">
        <v>300</v>
      </c>
      <c r="B19925" t="s">
        <v>529</v>
      </c>
      <c r="C19925" t="s">
        <v>292</v>
      </c>
      <c r="D19925">
        <v>1</v>
      </c>
      <c r="E19925">
        <v>1</v>
      </c>
      <c r="F19925">
        <v>1</v>
      </c>
      <c r="G19925">
        <v>1</v>
      </c>
      <c r="H19925">
        <v>1</v>
      </c>
      <c r="I19925">
        <v>1</v>
      </c>
      <c r="J19925">
        <v>1</v>
      </c>
      <c r="K19925">
        <v>1</v>
      </c>
    </row>
    <row r="19926" spans="1:11" hidden="1">
      <c r="A19926" t="s">
        <v>300</v>
      </c>
      <c r="B19926" t="s">
        <v>530</v>
      </c>
      <c r="C19926" t="s">
        <v>278</v>
      </c>
      <c r="D19926">
        <v>1</v>
      </c>
      <c r="E19926">
        <v>1</v>
      </c>
      <c r="F19926">
        <v>1</v>
      </c>
      <c r="G19926">
        <v>1</v>
      </c>
      <c r="H19926">
        <v>1</v>
      </c>
      <c r="I19926">
        <v>1</v>
      </c>
      <c r="J19926">
        <v>1</v>
      </c>
      <c r="K19926">
        <v>1</v>
      </c>
    </row>
    <row r="19927" spans="1:11" hidden="1">
      <c r="A19927" t="s">
        <v>300</v>
      </c>
      <c r="B19927" t="s">
        <v>530</v>
      </c>
      <c r="C19927" t="s">
        <v>279</v>
      </c>
      <c r="D19927">
        <v>1</v>
      </c>
      <c r="E19927">
        <v>1</v>
      </c>
      <c r="F19927">
        <v>1</v>
      </c>
      <c r="G19927">
        <v>1</v>
      </c>
      <c r="H19927">
        <v>1</v>
      </c>
      <c r="I19927">
        <v>1</v>
      </c>
      <c r="J19927">
        <v>1</v>
      </c>
      <c r="K19927">
        <v>1</v>
      </c>
    </row>
    <row r="19928" spans="1:11" hidden="1">
      <c r="A19928" t="s">
        <v>300</v>
      </c>
      <c r="B19928" t="s">
        <v>530</v>
      </c>
      <c r="C19928" t="s">
        <v>280</v>
      </c>
      <c r="D19928">
        <v>1</v>
      </c>
      <c r="E19928">
        <v>1</v>
      </c>
      <c r="F19928">
        <v>1</v>
      </c>
      <c r="G19928">
        <v>1</v>
      </c>
      <c r="H19928">
        <v>1</v>
      </c>
      <c r="I19928">
        <v>1</v>
      </c>
      <c r="J19928">
        <v>1</v>
      </c>
      <c r="K19928">
        <v>1</v>
      </c>
    </row>
    <row r="19929" spans="1:11" hidden="1">
      <c r="A19929" t="s">
        <v>300</v>
      </c>
      <c r="B19929" t="s">
        <v>530</v>
      </c>
      <c r="C19929" t="s">
        <v>277</v>
      </c>
      <c r="D19929">
        <v>1</v>
      </c>
      <c r="E19929">
        <v>1</v>
      </c>
      <c r="F19929">
        <v>1</v>
      </c>
      <c r="G19929">
        <v>1</v>
      </c>
      <c r="H19929">
        <v>1</v>
      </c>
      <c r="I19929">
        <v>1</v>
      </c>
      <c r="J19929">
        <v>1</v>
      </c>
      <c r="K19929">
        <v>1</v>
      </c>
    </row>
    <row r="19930" spans="1:11" hidden="1">
      <c r="A19930" t="s">
        <v>300</v>
      </c>
      <c r="B19930" t="s">
        <v>530</v>
      </c>
      <c r="C19930" t="s">
        <v>281</v>
      </c>
      <c r="D19930">
        <v>1</v>
      </c>
      <c r="E19930">
        <v>1</v>
      </c>
      <c r="F19930">
        <v>1</v>
      </c>
      <c r="G19930">
        <v>1</v>
      </c>
      <c r="H19930">
        <v>1</v>
      </c>
      <c r="I19930">
        <v>1</v>
      </c>
      <c r="J19930">
        <v>1</v>
      </c>
      <c r="K19930">
        <v>1</v>
      </c>
    </row>
    <row r="19931" spans="1:11" hidden="1">
      <c r="A19931" t="s">
        <v>300</v>
      </c>
      <c r="B19931" t="s">
        <v>530</v>
      </c>
      <c r="C19931" t="s">
        <v>282</v>
      </c>
      <c r="D19931">
        <v>1</v>
      </c>
      <c r="E19931">
        <v>1</v>
      </c>
      <c r="F19931">
        <v>1</v>
      </c>
      <c r="G19931">
        <v>1</v>
      </c>
      <c r="H19931">
        <v>1</v>
      </c>
      <c r="I19931">
        <v>1</v>
      </c>
      <c r="J19931">
        <v>1</v>
      </c>
      <c r="K19931">
        <v>1</v>
      </c>
    </row>
    <row r="19932" spans="1:11" hidden="1">
      <c r="A19932" t="s">
        <v>300</v>
      </c>
      <c r="B19932" t="s">
        <v>530</v>
      </c>
      <c r="C19932" t="s">
        <v>283</v>
      </c>
      <c r="D19932">
        <v>1</v>
      </c>
      <c r="E19932">
        <v>1</v>
      </c>
      <c r="F19932">
        <v>1</v>
      </c>
      <c r="G19932">
        <v>1</v>
      </c>
      <c r="H19932">
        <v>1</v>
      </c>
      <c r="I19932">
        <v>1</v>
      </c>
      <c r="J19932">
        <v>1</v>
      </c>
      <c r="K19932">
        <v>1</v>
      </c>
    </row>
    <row r="19933" spans="1:11" hidden="1">
      <c r="A19933" t="s">
        <v>300</v>
      </c>
      <c r="B19933" t="s">
        <v>530</v>
      </c>
      <c r="C19933" t="s">
        <v>284</v>
      </c>
      <c r="D19933">
        <v>1</v>
      </c>
      <c r="E19933">
        <v>1</v>
      </c>
      <c r="F19933">
        <v>1</v>
      </c>
      <c r="G19933">
        <v>1</v>
      </c>
      <c r="H19933">
        <v>1</v>
      </c>
      <c r="I19933">
        <v>1</v>
      </c>
      <c r="J19933">
        <v>1</v>
      </c>
      <c r="K19933">
        <v>1</v>
      </c>
    </row>
    <row r="19934" spans="1:11" hidden="1">
      <c r="A19934" t="s">
        <v>300</v>
      </c>
      <c r="B19934" t="s">
        <v>530</v>
      </c>
      <c r="C19934" t="s">
        <v>285</v>
      </c>
      <c r="D19934">
        <v>1</v>
      </c>
      <c r="E19934">
        <v>1</v>
      </c>
      <c r="F19934">
        <v>1</v>
      </c>
      <c r="G19934">
        <v>1</v>
      </c>
      <c r="H19934">
        <v>1</v>
      </c>
      <c r="I19934">
        <v>1</v>
      </c>
      <c r="J19934">
        <v>1</v>
      </c>
      <c r="K19934">
        <v>1</v>
      </c>
    </row>
    <row r="19935" spans="1:11" hidden="1">
      <c r="A19935" t="s">
        <v>300</v>
      </c>
      <c r="B19935" t="s">
        <v>530</v>
      </c>
      <c r="C19935" t="s">
        <v>286</v>
      </c>
      <c r="D19935">
        <v>1</v>
      </c>
      <c r="E19935">
        <v>1</v>
      </c>
      <c r="F19935">
        <v>1</v>
      </c>
      <c r="G19935">
        <v>1</v>
      </c>
      <c r="H19935">
        <v>1</v>
      </c>
      <c r="I19935">
        <v>1</v>
      </c>
      <c r="J19935">
        <v>1</v>
      </c>
      <c r="K19935">
        <v>1</v>
      </c>
    </row>
    <row r="19936" spans="1:11" hidden="1">
      <c r="A19936" t="s">
        <v>300</v>
      </c>
      <c r="B19936" t="s">
        <v>530</v>
      </c>
      <c r="C19936" t="s">
        <v>287</v>
      </c>
      <c r="D19936">
        <v>1</v>
      </c>
      <c r="E19936">
        <v>1</v>
      </c>
      <c r="F19936">
        <v>1</v>
      </c>
      <c r="G19936">
        <v>1</v>
      </c>
      <c r="H19936">
        <v>1</v>
      </c>
      <c r="I19936">
        <v>1</v>
      </c>
      <c r="J19936">
        <v>1</v>
      </c>
      <c r="K19936">
        <v>1</v>
      </c>
    </row>
    <row r="19937" spans="1:11" hidden="1">
      <c r="A19937" t="s">
        <v>300</v>
      </c>
      <c r="B19937" t="s">
        <v>530</v>
      </c>
      <c r="C19937" t="s">
        <v>288</v>
      </c>
      <c r="D19937">
        <v>1</v>
      </c>
      <c r="E19937">
        <v>1</v>
      </c>
      <c r="F19937">
        <v>1</v>
      </c>
      <c r="G19937">
        <v>1</v>
      </c>
      <c r="H19937">
        <v>1</v>
      </c>
      <c r="I19937">
        <v>1</v>
      </c>
      <c r="J19937">
        <v>1</v>
      </c>
      <c r="K19937">
        <v>1</v>
      </c>
    </row>
    <row r="19938" spans="1:11" hidden="1">
      <c r="A19938" t="s">
        <v>300</v>
      </c>
      <c r="B19938" t="s">
        <v>530</v>
      </c>
      <c r="C19938" t="s">
        <v>289</v>
      </c>
      <c r="D19938">
        <v>1</v>
      </c>
      <c r="E19938">
        <v>1</v>
      </c>
      <c r="F19938">
        <v>1</v>
      </c>
      <c r="G19938">
        <v>1</v>
      </c>
      <c r="H19938">
        <v>1</v>
      </c>
      <c r="I19938">
        <v>1</v>
      </c>
      <c r="J19938">
        <v>1</v>
      </c>
      <c r="K19938">
        <v>1</v>
      </c>
    </row>
    <row r="19939" spans="1:11" hidden="1">
      <c r="A19939" t="s">
        <v>300</v>
      </c>
      <c r="B19939" t="s">
        <v>530</v>
      </c>
      <c r="C19939" t="s">
        <v>290</v>
      </c>
      <c r="D19939">
        <v>1</v>
      </c>
      <c r="E19939">
        <v>1</v>
      </c>
      <c r="F19939">
        <v>1</v>
      </c>
      <c r="G19939">
        <v>1</v>
      </c>
      <c r="H19939">
        <v>1</v>
      </c>
      <c r="I19939">
        <v>1</v>
      </c>
      <c r="J19939">
        <v>1</v>
      </c>
      <c r="K19939">
        <v>1</v>
      </c>
    </row>
    <row r="19940" spans="1:11" hidden="1">
      <c r="A19940" t="s">
        <v>300</v>
      </c>
      <c r="B19940" t="s">
        <v>530</v>
      </c>
      <c r="C19940" t="s">
        <v>291</v>
      </c>
      <c r="D19940">
        <v>1</v>
      </c>
      <c r="E19940">
        <v>1</v>
      </c>
      <c r="F19940">
        <v>1</v>
      </c>
      <c r="G19940">
        <v>1</v>
      </c>
      <c r="H19940">
        <v>1</v>
      </c>
      <c r="I19940">
        <v>1</v>
      </c>
      <c r="J19940">
        <v>1</v>
      </c>
      <c r="K19940">
        <v>1</v>
      </c>
    </row>
    <row r="19941" spans="1:11" hidden="1">
      <c r="A19941" t="s">
        <v>300</v>
      </c>
      <c r="B19941" t="s">
        <v>530</v>
      </c>
      <c r="C19941" t="s">
        <v>292</v>
      </c>
      <c r="D19941">
        <v>1</v>
      </c>
      <c r="E19941">
        <v>1</v>
      </c>
      <c r="F19941">
        <v>1</v>
      </c>
      <c r="G19941">
        <v>1</v>
      </c>
      <c r="H19941">
        <v>1</v>
      </c>
      <c r="I19941">
        <v>1</v>
      </c>
      <c r="J19941">
        <v>1</v>
      </c>
      <c r="K19941">
        <v>1</v>
      </c>
    </row>
    <row r="19942" spans="1:11" hidden="1">
      <c r="A19942" t="s">
        <v>300</v>
      </c>
      <c r="B19942" t="s">
        <v>531</v>
      </c>
      <c r="C19942" t="s">
        <v>278</v>
      </c>
      <c r="D19942">
        <v>1</v>
      </c>
      <c r="E19942">
        <v>1</v>
      </c>
      <c r="F19942">
        <v>1</v>
      </c>
      <c r="G19942">
        <v>1</v>
      </c>
      <c r="H19942">
        <v>1</v>
      </c>
      <c r="I19942">
        <v>1</v>
      </c>
      <c r="J19942">
        <v>1</v>
      </c>
      <c r="K19942">
        <v>1</v>
      </c>
    </row>
    <row r="19943" spans="1:11" hidden="1">
      <c r="A19943" t="s">
        <v>300</v>
      </c>
      <c r="B19943" t="s">
        <v>531</v>
      </c>
      <c r="C19943" t="s">
        <v>279</v>
      </c>
      <c r="D19943">
        <v>1</v>
      </c>
      <c r="E19943">
        <v>1</v>
      </c>
      <c r="F19943">
        <v>1</v>
      </c>
      <c r="G19943">
        <v>1</v>
      </c>
      <c r="H19943">
        <v>1</v>
      </c>
      <c r="I19943">
        <v>1</v>
      </c>
      <c r="J19943">
        <v>1</v>
      </c>
      <c r="K19943">
        <v>1</v>
      </c>
    </row>
    <row r="19944" spans="1:11" hidden="1">
      <c r="A19944" t="s">
        <v>300</v>
      </c>
      <c r="B19944" t="s">
        <v>531</v>
      </c>
      <c r="C19944" t="s">
        <v>280</v>
      </c>
      <c r="D19944">
        <v>1</v>
      </c>
      <c r="E19944">
        <v>1</v>
      </c>
      <c r="F19944">
        <v>1</v>
      </c>
      <c r="G19944">
        <v>1</v>
      </c>
      <c r="H19944">
        <v>1</v>
      </c>
      <c r="I19944">
        <v>1</v>
      </c>
      <c r="J19944">
        <v>1</v>
      </c>
      <c r="K19944">
        <v>1</v>
      </c>
    </row>
    <row r="19945" spans="1:11" hidden="1">
      <c r="A19945" t="s">
        <v>300</v>
      </c>
      <c r="B19945" t="s">
        <v>531</v>
      </c>
      <c r="C19945" t="s">
        <v>277</v>
      </c>
      <c r="D19945">
        <v>1</v>
      </c>
      <c r="E19945">
        <v>1</v>
      </c>
      <c r="F19945">
        <v>1</v>
      </c>
      <c r="G19945">
        <v>1</v>
      </c>
      <c r="H19945">
        <v>1</v>
      </c>
      <c r="I19945">
        <v>1</v>
      </c>
      <c r="J19945">
        <v>1</v>
      </c>
      <c r="K19945">
        <v>1</v>
      </c>
    </row>
    <row r="19946" spans="1:11" hidden="1">
      <c r="A19946" t="s">
        <v>300</v>
      </c>
      <c r="B19946" t="s">
        <v>531</v>
      </c>
      <c r="C19946" t="s">
        <v>281</v>
      </c>
      <c r="D19946">
        <v>1</v>
      </c>
      <c r="E19946">
        <v>1</v>
      </c>
      <c r="F19946">
        <v>1</v>
      </c>
      <c r="G19946">
        <v>1</v>
      </c>
      <c r="H19946">
        <v>1</v>
      </c>
      <c r="I19946">
        <v>1</v>
      </c>
      <c r="J19946">
        <v>1</v>
      </c>
      <c r="K19946">
        <v>1</v>
      </c>
    </row>
    <row r="19947" spans="1:11" hidden="1">
      <c r="A19947" t="s">
        <v>300</v>
      </c>
      <c r="B19947" t="s">
        <v>531</v>
      </c>
      <c r="C19947" t="s">
        <v>282</v>
      </c>
      <c r="D19947">
        <v>1</v>
      </c>
      <c r="E19947">
        <v>1</v>
      </c>
      <c r="F19947">
        <v>1</v>
      </c>
      <c r="G19947">
        <v>1</v>
      </c>
      <c r="H19947">
        <v>1</v>
      </c>
      <c r="I19947">
        <v>1</v>
      </c>
      <c r="J19947">
        <v>1</v>
      </c>
      <c r="K19947">
        <v>1</v>
      </c>
    </row>
    <row r="19948" spans="1:11" hidden="1">
      <c r="A19948" t="s">
        <v>300</v>
      </c>
      <c r="B19948" t="s">
        <v>531</v>
      </c>
      <c r="C19948" t="s">
        <v>283</v>
      </c>
      <c r="D19948">
        <v>1</v>
      </c>
      <c r="E19948">
        <v>1</v>
      </c>
      <c r="F19948">
        <v>1</v>
      </c>
      <c r="G19948">
        <v>1</v>
      </c>
      <c r="H19948">
        <v>1</v>
      </c>
      <c r="I19948">
        <v>1</v>
      </c>
      <c r="J19948">
        <v>1</v>
      </c>
      <c r="K19948">
        <v>1</v>
      </c>
    </row>
    <row r="19949" spans="1:11" hidden="1">
      <c r="A19949" t="s">
        <v>300</v>
      </c>
      <c r="B19949" t="s">
        <v>531</v>
      </c>
      <c r="C19949" t="s">
        <v>284</v>
      </c>
      <c r="D19949">
        <v>1</v>
      </c>
      <c r="E19949">
        <v>1</v>
      </c>
      <c r="F19949">
        <v>1</v>
      </c>
      <c r="G19949">
        <v>1</v>
      </c>
      <c r="H19949">
        <v>1</v>
      </c>
      <c r="I19949">
        <v>1</v>
      </c>
      <c r="J19949">
        <v>1</v>
      </c>
      <c r="K19949">
        <v>1</v>
      </c>
    </row>
    <row r="19950" spans="1:11" hidden="1">
      <c r="A19950" t="s">
        <v>300</v>
      </c>
      <c r="B19950" t="s">
        <v>531</v>
      </c>
      <c r="C19950" t="s">
        <v>285</v>
      </c>
      <c r="D19950">
        <v>1</v>
      </c>
      <c r="E19950">
        <v>1</v>
      </c>
      <c r="F19950">
        <v>1</v>
      </c>
      <c r="G19950">
        <v>1</v>
      </c>
      <c r="H19950">
        <v>1</v>
      </c>
      <c r="I19950">
        <v>1</v>
      </c>
      <c r="J19950">
        <v>1</v>
      </c>
      <c r="K19950">
        <v>1</v>
      </c>
    </row>
    <row r="19951" spans="1:11" hidden="1">
      <c r="A19951" t="s">
        <v>300</v>
      </c>
      <c r="B19951" t="s">
        <v>531</v>
      </c>
      <c r="C19951" t="s">
        <v>286</v>
      </c>
      <c r="D19951">
        <v>1</v>
      </c>
      <c r="E19951">
        <v>1</v>
      </c>
      <c r="F19951">
        <v>1</v>
      </c>
      <c r="G19951">
        <v>1</v>
      </c>
      <c r="H19951">
        <v>1</v>
      </c>
      <c r="I19951">
        <v>1</v>
      </c>
      <c r="J19951">
        <v>1</v>
      </c>
      <c r="K19951">
        <v>1</v>
      </c>
    </row>
    <row r="19952" spans="1:11" hidden="1">
      <c r="A19952" t="s">
        <v>300</v>
      </c>
      <c r="B19952" t="s">
        <v>531</v>
      </c>
      <c r="C19952" t="s">
        <v>287</v>
      </c>
      <c r="D19952">
        <v>1</v>
      </c>
      <c r="E19952">
        <v>1</v>
      </c>
      <c r="F19952">
        <v>1</v>
      </c>
      <c r="G19952">
        <v>1</v>
      </c>
      <c r="H19952">
        <v>1</v>
      </c>
      <c r="I19952">
        <v>1</v>
      </c>
      <c r="J19952">
        <v>1</v>
      </c>
      <c r="K19952">
        <v>1</v>
      </c>
    </row>
    <row r="19953" spans="1:11" hidden="1">
      <c r="A19953" t="s">
        <v>300</v>
      </c>
      <c r="B19953" t="s">
        <v>531</v>
      </c>
      <c r="C19953" t="s">
        <v>288</v>
      </c>
      <c r="D19953">
        <v>1</v>
      </c>
      <c r="E19953">
        <v>1</v>
      </c>
      <c r="F19953">
        <v>1</v>
      </c>
      <c r="G19953">
        <v>1</v>
      </c>
      <c r="H19953">
        <v>1</v>
      </c>
      <c r="I19953">
        <v>1</v>
      </c>
      <c r="J19953">
        <v>1</v>
      </c>
      <c r="K19953">
        <v>1</v>
      </c>
    </row>
    <row r="19954" spans="1:11" hidden="1">
      <c r="A19954" t="s">
        <v>300</v>
      </c>
      <c r="B19954" t="s">
        <v>531</v>
      </c>
      <c r="C19954" t="s">
        <v>289</v>
      </c>
      <c r="D19954">
        <v>1</v>
      </c>
      <c r="E19954">
        <v>1</v>
      </c>
      <c r="F19954">
        <v>1</v>
      </c>
      <c r="G19954">
        <v>1</v>
      </c>
      <c r="H19954">
        <v>1</v>
      </c>
      <c r="I19954">
        <v>1</v>
      </c>
      <c r="J19954">
        <v>1</v>
      </c>
      <c r="K19954">
        <v>1</v>
      </c>
    </row>
    <row r="19955" spans="1:11" hidden="1">
      <c r="A19955" t="s">
        <v>300</v>
      </c>
      <c r="B19955" t="s">
        <v>531</v>
      </c>
      <c r="C19955" t="s">
        <v>290</v>
      </c>
      <c r="D19955">
        <v>1</v>
      </c>
      <c r="E19955">
        <v>1</v>
      </c>
      <c r="F19955">
        <v>1</v>
      </c>
      <c r="G19955">
        <v>1</v>
      </c>
      <c r="H19955">
        <v>1</v>
      </c>
      <c r="I19955">
        <v>1</v>
      </c>
      <c r="J19955">
        <v>1</v>
      </c>
      <c r="K19955">
        <v>1</v>
      </c>
    </row>
    <row r="19956" spans="1:11" hidden="1">
      <c r="A19956" t="s">
        <v>300</v>
      </c>
      <c r="B19956" t="s">
        <v>531</v>
      </c>
      <c r="C19956" t="s">
        <v>291</v>
      </c>
      <c r="D19956">
        <v>1</v>
      </c>
      <c r="E19956">
        <v>1</v>
      </c>
      <c r="F19956">
        <v>1</v>
      </c>
      <c r="G19956">
        <v>1</v>
      </c>
      <c r="H19956">
        <v>1</v>
      </c>
      <c r="I19956">
        <v>1</v>
      </c>
      <c r="J19956">
        <v>1</v>
      </c>
      <c r="K19956">
        <v>1</v>
      </c>
    </row>
    <row r="19957" spans="1:11" hidden="1">
      <c r="A19957" t="s">
        <v>300</v>
      </c>
      <c r="B19957" t="s">
        <v>531</v>
      </c>
      <c r="C19957" t="s">
        <v>292</v>
      </c>
      <c r="D19957">
        <v>1</v>
      </c>
      <c r="E19957">
        <v>1</v>
      </c>
      <c r="F19957">
        <v>1</v>
      </c>
      <c r="G19957">
        <v>1</v>
      </c>
      <c r="H19957">
        <v>1</v>
      </c>
      <c r="I19957">
        <v>1</v>
      </c>
      <c r="J19957">
        <v>1</v>
      </c>
      <c r="K19957">
        <v>1</v>
      </c>
    </row>
    <row r="19958" spans="1:11" hidden="1">
      <c r="A19958" t="s">
        <v>301</v>
      </c>
      <c r="B19958" t="s">
        <v>528</v>
      </c>
      <c r="C19958" t="s">
        <v>278</v>
      </c>
      <c r="D19958">
        <v>1</v>
      </c>
      <c r="E19958">
        <v>1</v>
      </c>
      <c r="F19958">
        <v>1</v>
      </c>
      <c r="G19958">
        <v>1</v>
      </c>
      <c r="H19958">
        <v>1</v>
      </c>
      <c r="I19958">
        <v>1</v>
      </c>
      <c r="J19958">
        <v>1</v>
      </c>
      <c r="K19958">
        <v>1</v>
      </c>
    </row>
    <row r="19959" spans="1:11" hidden="1">
      <c r="A19959" t="s">
        <v>301</v>
      </c>
      <c r="B19959" t="s">
        <v>528</v>
      </c>
      <c r="C19959" t="s">
        <v>279</v>
      </c>
      <c r="D19959">
        <v>1</v>
      </c>
      <c r="E19959">
        <v>1</v>
      </c>
      <c r="F19959">
        <v>1</v>
      </c>
      <c r="G19959">
        <v>1</v>
      </c>
      <c r="H19959">
        <v>1</v>
      </c>
      <c r="I19959">
        <v>1</v>
      </c>
      <c r="J19959">
        <v>1</v>
      </c>
      <c r="K19959">
        <v>1</v>
      </c>
    </row>
    <row r="19960" spans="1:11" hidden="1">
      <c r="A19960" t="s">
        <v>301</v>
      </c>
      <c r="B19960" t="s">
        <v>528</v>
      </c>
      <c r="C19960" t="s">
        <v>280</v>
      </c>
      <c r="D19960">
        <v>1</v>
      </c>
      <c r="E19960">
        <v>1</v>
      </c>
      <c r="F19960">
        <v>1</v>
      </c>
      <c r="G19960">
        <v>1</v>
      </c>
      <c r="H19960">
        <v>1</v>
      </c>
      <c r="I19960">
        <v>1</v>
      </c>
      <c r="J19960">
        <v>1</v>
      </c>
      <c r="K19960">
        <v>1</v>
      </c>
    </row>
    <row r="19961" spans="1:11" hidden="1">
      <c r="A19961" t="s">
        <v>301</v>
      </c>
      <c r="B19961" t="s">
        <v>528</v>
      </c>
      <c r="C19961" t="s">
        <v>277</v>
      </c>
      <c r="D19961">
        <v>1</v>
      </c>
      <c r="E19961">
        <v>1</v>
      </c>
      <c r="F19961">
        <v>1</v>
      </c>
      <c r="G19961">
        <v>1</v>
      </c>
      <c r="H19961">
        <v>1</v>
      </c>
      <c r="I19961">
        <v>1</v>
      </c>
      <c r="J19961">
        <v>1</v>
      </c>
      <c r="K19961">
        <v>1</v>
      </c>
    </row>
    <row r="19962" spans="1:11" hidden="1">
      <c r="A19962" t="s">
        <v>301</v>
      </c>
      <c r="B19962" t="s">
        <v>528</v>
      </c>
      <c r="C19962" t="s">
        <v>281</v>
      </c>
      <c r="D19962">
        <v>1</v>
      </c>
      <c r="E19962">
        <v>1</v>
      </c>
      <c r="F19962">
        <v>1</v>
      </c>
      <c r="G19962">
        <v>1</v>
      </c>
      <c r="H19962">
        <v>1</v>
      </c>
      <c r="I19962">
        <v>1</v>
      </c>
      <c r="J19962">
        <v>1</v>
      </c>
      <c r="K19962">
        <v>1</v>
      </c>
    </row>
    <row r="19963" spans="1:11" hidden="1">
      <c r="A19963" t="s">
        <v>301</v>
      </c>
      <c r="B19963" t="s">
        <v>528</v>
      </c>
      <c r="C19963" t="s">
        <v>282</v>
      </c>
      <c r="D19963">
        <v>1</v>
      </c>
      <c r="E19963">
        <v>1</v>
      </c>
      <c r="F19963">
        <v>1</v>
      </c>
      <c r="G19963">
        <v>1</v>
      </c>
      <c r="H19963">
        <v>1</v>
      </c>
      <c r="I19963">
        <v>1</v>
      </c>
      <c r="J19963">
        <v>1</v>
      </c>
      <c r="K19963">
        <v>1</v>
      </c>
    </row>
    <row r="19964" spans="1:11" hidden="1">
      <c r="A19964" t="s">
        <v>301</v>
      </c>
      <c r="B19964" t="s">
        <v>528</v>
      </c>
      <c r="C19964" t="s">
        <v>283</v>
      </c>
      <c r="D19964">
        <v>1</v>
      </c>
      <c r="E19964">
        <v>1</v>
      </c>
      <c r="F19964">
        <v>1</v>
      </c>
      <c r="G19964">
        <v>1</v>
      </c>
      <c r="H19964">
        <v>1</v>
      </c>
      <c r="I19964">
        <v>1</v>
      </c>
      <c r="J19964">
        <v>1</v>
      </c>
      <c r="K19964">
        <v>1</v>
      </c>
    </row>
    <row r="19965" spans="1:11" hidden="1">
      <c r="A19965" t="s">
        <v>301</v>
      </c>
      <c r="B19965" t="s">
        <v>528</v>
      </c>
      <c r="C19965" t="s">
        <v>284</v>
      </c>
      <c r="D19965">
        <v>1</v>
      </c>
      <c r="E19965">
        <v>1</v>
      </c>
      <c r="F19965">
        <v>1</v>
      </c>
      <c r="G19965">
        <v>1</v>
      </c>
      <c r="H19965">
        <v>1</v>
      </c>
      <c r="I19965">
        <v>1</v>
      </c>
      <c r="J19965">
        <v>1</v>
      </c>
      <c r="K19965">
        <v>1</v>
      </c>
    </row>
    <row r="19966" spans="1:11" hidden="1">
      <c r="A19966" t="s">
        <v>301</v>
      </c>
      <c r="B19966" t="s">
        <v>528</v>
      </c>
      <c r="C19966" t="s">
        <v>285</v>
      </c>
      <c r="D19966">
        <v>1</v>
      </c>
      <c r="E19966">
        <v>1</v>
      </c>
      <c r="F19966">
        <v>1</v>
      </c>
      <c r="G19966">
        <v>1</v>
      </c>
      <c r="H19966">
        <v>1</v>
      </c>
      <c r="I19966">
        <v>1</v>
      </c>
      <c r="J19966">
        <v>1</v>
      </c>
      <c r="K19966">
        <v>1</v>
      </c>
    </row>
    <row r="19967" spans="1:11" hidden="1">
      <c r="A19967" t="s">
        <v>301</v>
      </c>
      <c r="B19967" t="s">
        <v>528</v>
      </c>
      <c r="C19967" t="s">
        <v>286</v>
      </c>
      <c r="D19967">
        <v>1</v>
      </c>
      <c r="E19967">
        <v>1</v>
      </c>
      <c r="F19967">
        <v>1</v>
      </c>
      <c r="G19967">
        <v>1</v>
      </c>
      <c r="H19967">
        <v>1</v>
      </c>
      <c r="I19967">
        <v>1</v>
      </c>
      <c r="J19967">
        <v>1</v>
      </c>
      <c r="K19967">
        <v>1</v>
      </c>
    </row>
    <row r="19968" spans="1:11" hidden="1">
      <c r="A19968" t="s">
        <v>301</v>
      </c>
      <c r="B19968" t="s">
        <v>528</v>
      </c>
      <c r="C19968" t="s">
        <v>287</v>
      </c>
      <c r="D19968">
        <v>1</v>
      </c>
      <c r="E19968">
        <v>1</v>
      </c>
      <c r="F19968">
        <v>1</v>
      </c>
      <c r="G19968">
        <v>1</v>
      </c>
      <c r="H19968">
        <v>1</v>
      </c>
      <c r="I19968">
        <v>1</v>
      </c>
      <c r="J19968">
        <v>1</v>
      </c>
      <c r="K19968">
        <v>1</v>
      </c>
    </row>
    <row r="19969" spans="1:11" hidden="1">
      <c r="A19969" t="s">
        <v>301</v>
      </c>
      <c r="B19969" t="s">
        <v>528</v>
      </c>
      <c r="C19969" t="s">
        <v>288</v>
      </c>
      <c r="D19969">
        <v>1</v>
      </c>
      <c r="E19969">
        <v>1</v>
      </c>
      <c r="F19969">
        <v>1</v>
      </c>
      <c r="G19969">
        <v>1</v>
      </c>
      <c r="H19969">
        <v>1</v>
      </c>
      <c r="I19969">
        <v>1</v>
      </c>
      <c r="J19969">
        <v>1</v>
      </c>
      <c r="K19969">
        <v>1</v>
      </c>
    </row>
    <row r="19970" spans="1:11" hidden="1">
      <c r="A19970" t="s">
        <v>301</v>
      </c>
      <c r="B19970" t="s">
        <v>528</v>
      </c>
      <c r="C19970" t="s">
        <v>289</v>
      </c>
      <c r="D19970">
        <v>1</v>
      </c>
      <c r="E19970">
        <v>1</v>
      </c>
      <c r="F19970">
        <v>1</v>
      </c>
      <c r="G19970">
        <v>1</v>
      </c>
      <c r="H19970">
        <v>1</v>
      </c>
      <c r="I19970">
        <v>1</v>
      </c>
      <c r="J19970">
        <v>1</v>
      </c>
      <c r="K19970">
        <v>1</v>
      </c>
    </row>
    <row r="19971" spans="1:11" hidden="1">
      <c r="A19971" t="s">
        <v>301</v>
      </c>
      <c r="B19971" t="s">
        <v>528</v>
      </c>
      <c r="C19971" t="s">
        <v>290</v>
      </c>
      <c r="D19971">
        <v>1</v>
      </c>
      <c r="E19971">
        <v>1</v>
      </c>
      <c r="F19971">
        <v>1</v>
      </c>
      <c r="G19971">
        <v>1</v>
      </c>
      <c r="H19971">
        <v>1</v>
      </c>
      <c r="I19971">
        <v>1</v>
      </c>
      <c r="J19971">
        <v>1</v>
      </c>
      <c r="K19971">
        <v>1</v>
      </c>
    </row>
    <row r="19972" spans="1:11" hidden="1">
      <c r="A19972" t="s">
        <v>301</v>
      </c>
      <c r="B19972" t="s">
        <v>528</v>
      </c>
      <c r="C19972" t="s">
        <v>291</v>
      </c>
      <c r="D19972">
        <v>1</v>
      </c>
      <c r="E19972">
        <v>1</v>
      </c>
      <c r="F19972">
        <v>1</v>
      </c>
      <c r="G19972">
        <v>1</v>
      </c>
      <c r="H19972">
        <v>1</v>
      </c>
      <c r="I19972">
        <v>1</v>
      </c>
      <c r="J19972">
        <v>1</v>
      </c>
      <c r="K19972">
        <v>1</v>
      </c>
    </row>
    <row r="19973" spans="1:11" hidden="1">
      <c r="A19973" t="s">
        <v>301</v>
      </c>
      <c r="B19973" t="s">
        <v>528</v>
      </c>
      <c r="C19973" t="s">
        <v>292</v>
      </c>
      <c r="D19973">
        <v>1</v>
      </c>
      <c r="E19973">
        <v>1</v>
      </c>
      <c r="F19973">
        <v>1</v>
      </c>
      <c r="G19973">
        <v>1</v>
      </c>
      <c r="H19973">
        <v>1</v>
      </c>
      <c r="I19973">
        <v>1</v>
      </c>
      <c r="J19973">
        <v>1</v>
      </c>
      <c r="K19973">
        <v>1</v>
      </c>
    </row>
    <row r="19974" spans="1:11" hidden="1">
      <c r="A19974" t="s">
        <v>301</v>
      </c>
      <c r="B19974" t="s">
        <v>529</v>
      </c>
      <c r="C19974" t="s">
        <v>278</v>
      </c>
      <c r="D19974">
        <v>1</v>
      </c>
      <c r="E19974">
        <v>1</v>
      </c>
      <c r="F19974">
        <v>1</v>
      </c>
      <c r="G19974">
        <v>1</v>
      </c>
      <c r="H19974">
        <v>1</v>
      </c>
      <c r="I19974">
        <v>1</v>
      </c>
      <c r="J19974">
        <v>1</v>
      </c>
      <c r="K19974">
        <v>1</v>
      </c>
    </row>
    <row r="19975" spans="1:11" hidden="1">
      <c r="A19975" t="s">
        <v>301</v>
      </c>
      <c r="B19975" t="s">
        <v>529</v>
      </c>
      <c r="C19975" t="s">
        <v>279</v>
      </c>
      <c r="D19975">
        <v>1</v>
      </c>
      <c r="E19975">
        <v>1</v>
      </c>
      <c r="F19975">
        <v>1</v>
      </c>
      <c r="G19975">
        <v>1</v>
      </c>
      <c r="H19975">
        <v>1</v>
      </c>
      <c r="I19975">
        <v>1</v>
      </c>
      <c r="J19975">
        <v>1</v>
      </c>
      <c r="K19975">
        <v>1</v>
      </c>
    </row>
    <row r="19976" spans="1:11" hidden="1">
      <c r="A19976" t="s">
        <v>301</v>
      </c>
      <c r="B19976" t="s">
        <v>529</v>
      </c>
      <c r="C19976" t="s">
        <v>280</v>
      </c>
      <c r="D19976">
        <v>1</v>
      </c>
      <c r="E19976">
        <v>1</v>
      </c>
      <c r="F19976">
        <v>1</v>
      </c>
      <c r="G19976">
        <v>1</v>
      </c>
      <c r="H19976">
        <v>1</v>
      </c>
      <c r="I19976">
        <v>1</v>
      </c>
      <c r="J19976">
        <v>1</v>
      </c>
      <c r="K19976">
        <v>1</v>
      </c>
    </row>
    <row r="19977" spans="1:11" hidden="1">
      <c r="A19977" t="s">
        <v>301</v>
      </c>
      <c r="B19977" t="s">
        <v>529</v>
      </c>
      <c r="C19977" t="s">
        <v>277</v>
      </c>
      <c r="D19977">
        <v>1</v>
      </c>
      <c r="E19977">
        <v>1</v>
      </c>
      <c r="F19977">
        <v>1</v>
      </c>
      <c r="G19977">
        <v>1</v>
      </c>
      <c r="H19977">
        <v>1</v>
      </c>
      <c r="I19977">
        <v>1</v>
      </c>
      <c r="J19977">
        <v>1</v>
      </c>
      <c r="K19977">
        <v>1</v>
      </c>
    </row>
    <row r="19978" spans="1:11" hidden="1">
      <c r="A19978" t="s">
        <v>301</v>
      </c>
      <c r="B19978" t="s">
        <v>529</v>
      </c>
      <c r="C19978" t="s">
        <v>281</v>
      </c>
      <c r="D19978">
        <v>1</v>
      </c>
      <c r="E19978">
        <v>1</v>
      </c>
      <c r="F19978">
        <v>1</v>
      </c>
      <c r="G19978">
        <v>1</v>
      </c>
      <c r="H19978">
        <v>1</v>
      </c>
      <c r="I19978">
        <v>1</v>
      </c>
      <c r="J19978">
        <v>1</v>
      </c>
      <c r="K19978">
        <v>1</v>
      </c>
    </row>
    <row r="19979" spans="1:11" hidden="1">
      <c r="A19979" t="s">
        <v>301</v>
      </c>
      <c r="B19979" t="s">
        <v>529</v>
      </c>
      <c r="C19979" t="s">
        <v>282</v>
      </c>
      <c r="D19979">
        <v>1</v>
      </c>
      <c r="E19979">
        <v>1</v>
      </c>
      <c r="F19979">
        <v>1</v>
      </c>
      <c r="G19979">
        <v>1</v>
      </c>
      <c r="H19979">
        <v>1</v>
      </c>
      <c r="I19979">
        <v>1</v>
      </c>
      <c r="J19979">
        <v>1</v>
      </c>
      <c r="K19979">
        <v>1</v>
      </c>
    </row>
    <row r="19980" spans="1:11" hidden="1">
      <c r="A19980" t="s">
        <v>301</v>
      </c>
      <c r="B19980" t="s">
        <v>529</v>
      </c>
      <c r="C19980" t="s">
        <v>283</v>
      </c>
      <c r="D19980">
        <v>1</v>
      </c>
      <c r="E19980">
        <v>1</v>
      </c>
      <c r="F19980">
        <v>1</v>
      </c>
      <c r="G19980">
        <v>1</v>
      </c>
      <c r="H19980">
        <v>1</v>
      </c>
      <c r="I19980">
        <v>1</v>
      </c>
      <c r="J19980">
        <v>1</v>
      </c>
      <c r="K19980">
        <v>1</v>
      </c>
    </row>
    <row r="19981" spans="1:11" hidden="1">
      <c r="A19981" t="s">
        <v>301</v>
      </c>
      <c r="B19981" t="s">
        <v>529</v>
      </c>
      <c r="C19981" t="s">
        <v>284</v>
      </c>
      <c r="D19981">
        <v>1</v>
      </c>
      <c r="E19981">
        <v>1</v>
      </c>
      <c r="F19981">
        <v>1</v>
      </c>
      <c r="G19981">
        <v>1</v>
      </c>
      <c r="H19981">
        <v>1</v>
      </c>
      <c r="I19981">
        <v>1</v>
      </c>
      <c r="J19981">
        <v>1</v>
      </c>
      <c r="K19981">
        <v>1</v>
      </c>
    </row>
    <row r="19982" spans="1:11" hidden="1">
      <c r="A19982" t="s">
        <v>301</v>
      </c>
      <c r="B19982" t="s">
        <v>529</v>
      </c>
      <c r="C19982" t="s">
        <v>285</v>
      </c>
      <c r="D19982">
        <v>1</v>
      </c>
      <c r="E19982">
        <v>1</v>
      </c>
      <c r="F19982">
        <v>1</v>
      </c>
      <c r="G19982">
        <v>1</v>
      </c>
      <c r="H19982">
        <v>1</v>
      </c>
      <c r="I19982">
        <v>1</v>
      </c>
      <c r="J19982">
        <v>1</v>
      </c>
      <c r="K19982">
        <v>1</v>
      </c>
    </row>
    <row r="19983" spans="1:11" hidden="1">
      <c r="A19983" t="s">
        <v>301</v>
      </c>
      <c r="B19983" t="s">
        <v>529</v>
      </c>
      <c r="C19983" t="s">
        <v>286</v>
      </c>
      <c r="D19983">
        <v>1</v>
      </c>
      <c r="E19983">
        <v>1</v>
      </c>
      <c r="F19983">
        <v>1</v>
      </c>
      <c r="G19983">
        <v>1</v>
      </c>
      <c r="H19983">
        <v>1</v>
      </c>
      <c r="I19983">
        <v>1</v>
      </c>
      <c r="J19983">
        <v>1</v>
      </c>
      <c r="K19983">
        <v>1</v>
      </c>
    </row>
    <row r="19984" spans="1:11" hidden="1">
      <c r="A19984" t="s">
        <v>301</v>
      </c>
      <c r="B19984" t="s">
        <v>529</v>
      </c>
      <c r="C19984" t="s">
        <v>287</v>
      </c>
      <c r="D19984">
        <v>1</v>
      </c>
      <c r="E19984">
        <v>1</v>
      </c>
      <c r="F19984">
        <v>1</v>
      </c>
      <c r="G19984">
        <v>1</v>
      </c>
      <c r="H19984">
        <v>1</v>
      </c>
      <c r="I19984">
        <v>1</v>
      </c>
      <c r="J19984">
        <v>1</v>
      </c>
      <c r="K19984">
        <v>1</v>
      </c>
    </row>
    <row r="19985" spans="1:11" hidden="1">
      <c r="A19985" t="s">
        <v>301</v>
      </c>
      <c r="B19985" t="s">
        <v>529</v>
      </c>
      <c r="C19985" t="s">
        <v>288</v>
      </c>
      <c r="D19985">
        <v>1</v>
      </c>
      <c r="E19985">
        <v>1</v>
      </c>
      <c r="F19985">
        <v>1</v>
      </c>
      <c r="G19985">
        <v>1</v>
      </c>
      <c r="H19985">
        <v>1</v>
      </c>
      <c r="I19985">
        <v>1</v>
      </c>
      <c r="J19985">
        <v>1</v>
      </c>
      <c r="K19985">
        <v>1</v>
      </c>
    </row>
    <row r="19986" spans="1:11" hidden="1">
      <c r="A19986" t="s">
        <v>301</v>
      </c>
      <c r="B19986" t="s">
        <v>529</v>
      </c>
      <c r="C19986" t="s">
        <v>289</v>
      </c>
      <c r="D19986">
        <v>1</v>
      </c>
      <c r="E19986">
        <v>1</v>
      </c>
      <c r="F19986">
        <v>1</v>
      </c>
      <c r="G19986">
        <v>1</v>
      </c>
      <c r="H19986">
        <v>1</v>
      </c>
      <c r="I19986">
        <v>1</v>
      </c>
      <c r="J19986">
        <v>1</v>
      </c>
      <c r="K19986">
        <v>1</v>
      </c>
    </row>
    <row r="19987" spans="1:11" hidden="1">
      <c r="A19987" t="s">
        <v>301</v>
      </c>
      <c r="B19987" t="s">
        <v>529</v>
      </c>
      <c r="C19987" t="s">
        <v>290</v>
      </c>
      <c r="D19987">
        <v>1</v>
      </c>
      <c r="E19987">
        <v>1</v>
      </c>
      <c r="F19987">
        <v>1</v>
      </c>
      <c r="G19987">
        <v>1</v>
      </c>
      <c r="H19987">
        <v>1</v>
      </c>
      <c r="I19987">
        <v>1</v>
      </c>
      <c r="J19987">
        <v>1</v>
      </c>
      <c r="K19987">
        <v>1</v>
      </c>
    </row>
    <row r="19988" spans="1:11" hidden="1">
      <c r="A19988" t="s">
        <v>301</v>
      </c>
      <c r="B19988" t="s">
        <v>529</v>
      </c>
      <c r="C19988" t="s">
        <v>291</v>
      </c>
      <c r="D19988">
        <v>1</v>
      </c>
      <c r="E19988">
        <v>1</v>
      </c>
      <c r="F19988">
        <v>1</v>
      </c>
      <c r="G19988">
        <v>1</v>
      </c>
      <c r="H19988">
        <v>1</v>
      </c>
      <c r="I19988">
        <v>1</v>
      </c>
      <c r="J19988">
        <v>1</v>
      </c>
      <c r="K19988">
        <v>1</v>
      </c>
    </row>
    <row r="19989" spans="1:11" hidden="1">
      <c r="A19989" t="s">
        <v>301</v>
      </c>
      <c r="B19989" t="s">
        <v>529</v>
      </c>
      <c r="C19989" t="s">
        <v>292</v>
      </c>
      <c r="D19989">
        <v>1</v>
      </c>
      <c r="E19989">
        <v>1</v>
      </c>
      <c r="F19989">
        <v>1</v>
      </c>
      <c r="G19989">
        <v>1</v>
      </c>
      <c r="H19989">
        <v>1</v>
      </c>
      <c r="I19989">
        <v>1</v>
      </c>
      <c r="J19989">
        <v>1</v>
      </c>
      <c r="K19989">
        <v>1</v>
      </c>
    </row>
    <row r="19990" spans="1:11" hidden="1">
      <c r="A19990" t="s">
        <v>301</v>
      </c>
      <c r="B19990" t="s">
        <v>530</v>
      </c>
      <c r="C19990" t="s">
        <v>278</v>
      </c>
      <c r="D19990">
        <v>1</v>
      </c>
      <c r="E19990">
        <v>1</v>
      </c>
      <c r="F19990">
        <v>1</v>
      </c>
      <c r="G19990">
        <v>1</v>
      </c>
      <c r="H19990">
        <v>1</v>
      </c>
      <c r="I19990">
        <v>1</v>
      </c>
      <c r="J19990">
        <v>1</v>
      </c>
      <c r="K19990">
        <v>1</v>
      </c>
    </row>
    <row r="19991" spans="1:11" hidden="1">
      <c r="A19991" t="s">
        <v>301</v>
      </c>
      <c r="B19991" t="s">
        <v>530</v>
      </c>
      <c r="C19991" t="s">
        <v>279</v>
      </c>
      <c r="D19991">
        <v>1</v>
      </c>
      <c r="E19991">
        <v>1</v>
      </c>
      <c r="F19991">
        <v>1</v>
      </c>
      <c r="G19991">
        <v>1</v>
      </c>
      <c r="H19991">
        <v>1</v>
      </c>
      <c r="I19991">
        <v>1</v>
      </c>
      <c r="J19991">
        <v>1</v>
      </c>
      <c r="K19991">
        <v>1</v>
      </c>
    </row>
    <row r="19992" spans="1:11" hidden="1">
      <c r="A19992" t="s">
        <v>301</v>
      </c>
      <c r="B19992" t="s">
        <v>530</v>
      </c>
      <c r="C19992" t="s">
        <v>280</v>
      </c>
      <c r="D19992">
        <v>1</v>
      </c>
      <c r="E19992">
        <v>1</v>
      </c>
      <c r="F19992">
        <v>1</v>
      </c>
      <c r="G19992">
        <v>1</v>
      </c>
      <c r="H19992">
        <v>1</v>
      </c>
      <c r="I19992">
        <v>1</v>
      </c>
      <c r="J19992">
        <v>1</v>
      </c>
      <c r="K19992">
        <v>1</v>
      </c>
    </row>
    <row r="19993" spans="1:11" hidden="1">
      <c r="A19993" t="s">
        <v>301</v>
      </c>
      <c r="B19993" t="s">
        <v>530</v>
      </c>
      <c r="C19993" t="s">
        <v>277</v>
      </c>
      <c r="D19993">
        <v>1</v>
      </c>
      <c r="E19993">
        <v>1</v>
      </c>
      <c r="F19993">
        <v>1</v>
      </c>
      <c r="G19993">
        <v>1</v>
      </c>
      <c r="H19993">
        <v>1</v>
      </c>
      <c r="I19993">
        <v>1</v>
      </c>
      <c r="J19993">
        <v>1</v>
      </c>
      <c r="K19993">
        <v>1</v>
      </c>
    </row>
    <row r="19994" spans="1:11" hidden="1">
      <c r="A19994" t="s">
        <v>301</v>
      </c>
      <c r="B19994" t="s">
        <v>530</v>
      </c>
      <c r="C19994" t="s">
        <v>281</v>
      </c>
      <c r="D19994">
        <v>1</v>
      </c>
      <c r="E19994">
        <v>1</v>
      </c>
      <c r="F19994">
        <v>1</v>
      </c>
      <c r="G19994">
        <v>1</v>
      </c>
      <c r="H19994">
        <v>1</v>
      </c>
      <c r="I19994">
        <v>1</v>
      </c>
      <c r="J19994">
        <v>1</v>
      </c>
      <c r="K19994">
        <v>1</v>
      </c>
    </row>
    <row r="19995" spans="1:11" hidden="1">
      <c r="A19995" t="s">
        <v>301</v>
      </c>
      <c r="B19995" t="s">
        <v>530</v>
      </c>
      <c r="C19995" t="s">
        <v>282</v>
      </c>
      <c r="D19995">
        <v>1</v>
      </c>
      <c r="E19995">
        <v>1</v>
      </c>
      <c r="F19995">
        <v>1</v>
      </c>
      <c r="G19995">
        <v>1</v>
      </c>
      <c r="H19995">
        <v>1</v>
      </c>
      <c r="I19995">
        <v>1</v>
      </c>
      <c r="J19995">
        <v>1</v>
      </c>
      <c r="K19995">
        <v>1</v>
      </c>
    </row>
    <row r="19996" spans="1:11" hidden="1">
      <c r="A19996" t="s">
        <v>301</v>
      </c>
      <c r="B19996" t="s">
        <v>530</v>
      </c>
      <c r="C19996" t="s">
        <v>283</v>
      </c>
      <c r="D19996">
        <v>1</v>
      </c>
      <c r="E19996">
        <v>1</v>
      </c>
      <c r="F19996">
        <v>1</v>
      </c>
      <c r="G19996">
        <v>1</v>
      </c>
      <c r="H19996">
        <v>1</v>
      </c>
      <c r="I19996">
        <v>1</v>
      </c>
      <c r="J19996">
        <v>1</v>
      </c>
      <c r="K19996">
        <v>1</v>
      </c>
    </row>
    <row r="19997" spans="1:11" hidden="1">
      <c r="A19997" t="s">
        <v>301</v>
      </c>
      <c r="B19997" t="s">
        <v>530</v>
      </c>
      <c r="C19997" t="s">
        <v>284</v>
      </c>
      <c r="D19997">
        <v>1</v>
      </c>
      <c r="E19997">
        <v>1</v>
      </c>
      <c r="F19997">
        <v>1</v>
      </c>
      <c r="G19997">
        <v>1</v>
      </c>
      <c r="H19997">
        <v>1</v>
      </c>
      <c r="I19997">
        <v>1</v>
      </c>
      <c r="J19997">
        <v>1</v>
      </c>
      <c r="K19997">
        <v>1</v>
      </c>
    </row>
    <row r="19998" spans="1:11" hidden="1">
      <c r="A19998" t="s">
        <v>301</v>
      </c>
      <c r="B19998" t="s">
        <v>530</v>
      </c>
      <c r="C19998" t="s">
        <v>285</v>
      </c>
      <c r="D19998">
        <v>1</v>
      </c>
      <c r="E19998">
        <v>1</v>
      </c>
      <c r="F19998">
        <v>1</v>
      </c>
      <c r="G19998">
        <v>1</v>
      </c>
      <c r="H19998">
        <v>1</v>
      </c>
      <c r="I19998">
        <v>1</v>
      </c>
      <c r="J19998">
        <v>1</v>
      </c>
      <c r="K19998">
        <v>1</v>
      </c>
    </row>
    <row r="19999" spans="1:11" hidden="1">
      <c r="A19999" t="s">
        <v>301</v>
      </c>
      <c r="B19999" t="s">
        <v>530</v>
      </c>
      <c r="C19999" t="s">
        <v>286</v>
      </c>
      <c r="D19999">
        <v>1</v>
      </c>
      <c r="E19999">
        <v>1</v>
      </c>
      <c r="F19999">
        <v>1</v>
      </c>
      <c r="G19999">
        <v>1</v>
      </c>
      <c r="H19999">
        <v>1</v>
      </c>
      <c r="I19999">
        <v>1</v>
      </c>
      <c r="J19999">
        <v>1</v>
      </c>
      <c r="K19999">
        <v>1</v>
      </c>
    </row>
    <row r="20000" spans="1:11" hidden="1">
      <c r="A20000" t="s">
        <v>301</v>
      </c>
      <c r="B20000" t="s">
        <v>530</v>
      </c>
      <c r="C20000" t="s">
        <v>287</v>
      </c>
      <c r="D20000">
        <v>1</v>
      </c>
      <c r="E20000">
        <v>1</v>
      </c>
      <c r="F20000">
        <v>1</v>
      </c>
      <c r="G20000">
        <v>1</v>
      </c>
      <c r="H20000">
        <v>1</v>
      </c>
      <c r="I20000">
        <v>1</v>
      </c>
      <c r="J20000">
        <v>1</v>
      </c>
      <c r="K20000">
        <v>1</v>
      </c>
    </row>
    <row r="20001" spans="1:11" hidden="1">
      <c r="A20001" t="s">
        <v>301</v>
      </c>
      <c r="B20001" t="s">
        <v>530</v>
      </c>
      <c r="C20001" t="s">
        <v>288</v>
      </c>
      <c r="D20001">
        <v>1</v>
      </c>
      <c r="E20001">
        <v>1</v>
      </c>
      <c r="F20001">
        <v>1</v>
      </c>
      <c r="G20001">
        <v>1</v>
      </c>
      <c r="H20001">
        <v>1</v>
      </c>
      <c r="I20001">
        <v>1</v>
      </c>
      <c r="J20001">
        <v>1</v>
      </c>
      <c r="K20001">
        <v>1</v>
      </c>
    </row>
    <row r="20002" spans="1:11" hidden="1">
      <c r="A20002" t="s">
        <v>301</v>
      </c>
      <c r="B20002" t="s">
        <v>530</v>
      </c>
      <c r="C20002" t="s">
        <v>289</v>
      </c>
      <c r="D20002">
        <v>1</v>
      </c>
      <c r="E20002">
        <v>1</v>
      </c>
      <c r="F20002">
        <v>1</v>
      </c>
      <c r="G20002">
        <v>1</v>
      </c>
      <c r="H20002">
        <v>1</v>
      </c>
      <c r="I20002">
        <v>1</v>
      </c>
      <c r="J20002">
        <v>1</v>
      </c>
      <c r="K20002">
        <v>1</v>
      </c>
    </row>
    <row r="20003" spans="1:11" hidden="1">
      <c r="A20003" t="s">
        <v>301</v>
      </c>
      <c r="B20003" t="s">
        <v>530</v>
      </c>
      <c r="C20003" t="s">
        <v>290</v>
      </c>
      <c r="D20003">
        <v>1</v>
      </c>
      <c r="E20003">
        <v>1</v>
      </c>
      <c r="F20003">
        <v>1</v>
      </c>
      <c r="G20003">
        <v>1</v>
      </c>
      <c r="H20003">
        <v>1</v>
      </c>
      <c r="I20003">
        <v>1</v>
      </c>
      <c r="J20003">
        <v>1</v>
      </c>
      <c r="K20003">
        <v>1</v>
      </c>
    </row>
    <row r="20004" spans="1:11" hidden="1">
      <c r="A20004" t="s">
        <v>301</v>
      </c>
      <c r="B20004" t="s">
        <v>530</v>
      </c>
      <c r="C20004" t="s">
        <v>291</v>
      </c>
      <c r="D20004">
        <v>1</v>
      </c>
      <c r="E20004">
        <v>1</v>
      </c>
      <c r="F20004">
        <v>1</v>
      </c>
      <c r="G20004">
        <v>1</v>
      </c>
      <c r="H20004">
        <v>1</v>
      </c>
      <c r="I20004">
        <v>1</v>
      </c>
      <c r="J20004">
        <v>1</v>
      </c>
      <c r="K20004">
        <v>1</v>
      </c>
    </row>
    <row r="20005" spans="1:11" hidden="1">
      <c r="A20005" t="s">
        <v>301</v>
      </c>
      <c r="B20005" t="s">
        <v>530</v>
      </c>
      <c r="C20005" t="s">
        <v>292</v>
      </c>
      <c r="D20005">
        <v>1</v>
      </c>
      <c r="E20005">
        <v>1</v>
      </c>
      <c r="F20005">
        <v>1</v>
      </c>
      <c r="G20005">
        <v>1</v>
      </c>
      <c r="H20005">
        <v>1</v>
      </c>
      <c r="I20005">
        <v>1</v>
      </c>
      <c r="J20005">
        <v>1</v>
      </c>
      <c r="K20005">
        <v>1</v>
      </c>
    </row>
    <row r="20006" spans="1:11" hidden="1">
      <c r="A20006" t="s">
        <v>301</v>
      </c>
      <c r="B20006" t="s">
        <v>531</v>
      </c>
      <c r="C20006" t="s">
        <v>278</v>
      </c>
      <c r="D20006">
        <v>1</v>
      </c>
      <c r="E20006">
        <v>1</v>
      </c>
      <c r="F20006">
        <v>1</v>
      </c>
      <c r="G20006">
        <v>1</v>
      </c>
      <c r="H20006">
        <v>1</v>
      </c>
      <c r="I20006">
        <v>1</v>
      </c>
      <c r="J20006">
        <v>1</v>
      </c>
      <c r="K20006">
        <v>1</v>
      </c>
    </row>
    <row r="20007" spans="1:11" hidden="1">
      <c r="A20007" t="s">
        <v>301</v>
      </c>
      <c r="B20007" t="s">
        <v>531</v>
      </c>
      <c r="C20007" t="s">
        <v>279</v>
      </c>
      <c r="D20007">
        <v>1</v>
      </c>
      <c r="E20007">
        <v>1</v>
      </c>
      <c r="F20007">
        <v>1</v>
      </c>
      <c r="G20007">
        <v>1</v>
      </c>
      <c r="H20007">
        <v>1</v>
      </c>
      <c r="I20007">
        <v>1</v>
      </c>
      <c r="J20007">
        <v>1</v>
      </c>
      <c r="K20007">
        <v>1</v>
      </c>
    </row>
    <row r="20008" spans="1:11" hidden="1">
      <c r="A20008" t="s">
        <v>301</v>
      </c>
      <c r="B20008" t="s">
        <v>531</v>
      </c>
      <c r="C20008" t="s">
        <v>280</v>
      </c>
      <c r="D20008">
        <v>1</v>
      </c>
      <c r="E20008">
        <v>1</v>
      </c>
      <c r="F20008">
        <v>1</v>
      </c>
      <c r="G20008">
        <v>1</v>
      </c>
      <c r="H20008">
        <v>1</v>
      </c>
      <c r="I20008">
        <v>1</v>
      </c>
      <c r="J20008">
        <v>1</v>
      </c>
      <c r="K20008">
        <v>1</v>
      </c>
    </row>
    <row r="20009" spans="1:11" hidden="1">
      <c r="A20009" t="s">
        <v>301</v>
      </c>
      <c r="B20009" t="s">
        <v>531</v>
      </c>
      <c r="C20009" t="s">
        <v>277</v>
      </c>
      <c r="D20009">
        <v>1</v>
      </c>
      <c r="E20009">
        <v>1</v>
      </c>
      <c r="F20009">
        <v>1</v>
      </c>
      <c r="G20009">
        <v>1</v>
      </c>
      <c r="H20009">
        <v>1</v>
      </c>
      <c r="I20009">
        <v>1</v>
      </c>
      <c r="J20009">
        <v>1</v>
      </c>
      <c r="K20009">
        <v>1</v>
      </c>
    </row>
    <row r="20010" spans="1:11" hidden="1">
      <c r="A20010" t="s">
        <v>301</v>
      </c>
      <c r="B20010" t="s">
        <v>531</v>
      </c>
      <c r="C20010" t="s">
        <v>281</v>
      </c>
      <c r="D20010">
        <v>1</v>
      </c>
      <c r="E20010">
        <v>1</v>
      </c>
      <c r="F20010">
        <v>1</v>
      </c>
      <c r="G20010">
        <v>1</v>
      </c>
      <c r="H20010">
        <v>1</v>
      </c>
      <c r="I20010">
        <v>1</v>
      </c>
      <c r="J20010">
        <v>1</v>
      </c>
      <c r="K20010">
        <v>1</v>
      </c>
    </row>
    <row r="20011" spans="1:11" hidden="1">
      <c r="A20011" t="s">
        <v>301</v>
      </c>
      <c r="B20011" t="s">
        <v>531</v>
      </c>
      <c r="C20011" t="s">
        <v>282</v>
      </c>
      <c r="D20011">
        <v>1</v>
      </c>
      <c r="E20011">
        <v>1</v>
      </c>
      <c r="F20011">
        <v>1</v>
      </c>
      <c r="G20011">
        <v>1</v>
      </c>
      <c r="H20011">
        <v>1</v>
      </c>
      <c r="I20011">
        <v>1</v>
      </c>
      <c r="J20011">
        <v>1</v>
      </c>
      <c r="K20011">
        <v>1</v>
      </c>
    </row>
    <row r="20012" spans="1:11" hidden="1">
      <c r="A20012" t="s">
        <v>301</v>
      </c>
      <c r="B20012" t="s">
        <v>531</v>
      </c>
      <c r="C20012" t="s">
        <v>283</v>
      </c>
      <c r="D20012">
        <v>1</v>
      </c>
      <c r="E20012">
        <v>1</v>
      </c>
      <c r="F20012">
        <v>1</v>
      </c>
      <c r="G20012">
        <v>1</v>
      </c>
      <c r="H20012">
        <v>1</v>
      </c>
      <c r="I20012">
        <v>1</v>
      </c>
      <c r="J20012">
        <v>1</v>
      </c>
      <c r="K20012">
        <v>1</v>
      </c>
    </row>
    <row r="20013" spans="1:11" hidden="1">
      <c r="A20013" t="s">
        <v>301</v>
      </c>
      <c r="B20013" t="s">
        <v>531</v>
      </c>
      <c r="C20013" t="s">
        <v>284</v>
      </c>
      <c r="D20013">
        <v>1</v>
      </c>
      <c r="E20013">
        <v>1</v>
      </c>
      <c r="F20013">
        <v>1</v>
      </c>
      <c r="G20013">
        <v>1</v>
      </c>
      <c r="H20013">
        <v>1</v>
      </c>
      <c r="I20013">
        <v>1</v>
      </c>
      <c r="J20013">
        <v>1</v>
      </c>
      <c r="K20013">
        <v>1</v>
      </c>
    </row>
    <row r="20014" spans="1:11" hidden="1">
      <c r="A20014" t="s">
        <v>301</v>
      </c>
      <c r="B20014" t="s">
        <v>531</v>
      </c>
      <c r="C20014" t="s">
        <v>285</v>
      </c>
      <c r="D20014">
        <v>1</v>
      </c>
      <c r="E20014">
        <v>1</v>
      </c>
      <c r="F20014">
        <v>1</v>
      </c>
      <c r="G20014">
        <v>1</v>
      </c>
      <c r="H20014">
        <v>1</v>
      </c>
      <c r="I20014">
        <v>1</v>
      </c>
      <c r="J20014">
        <v>1</v>
      </c>
      <c r="K20014">
        <v>1</v>
      </c>
    </row>
    <row r="20015" spans="1:11" hidden="1">
      <c r="A20015" t="s">
        <v>301</v>
      </c>
      <c r="B20015" t="s">
        <v>531</v>
      </c>
      <c r="C20015" t="s">
        <v>286</v>
      </c>
      <c r="D20015">
        <v>1</v>
      </c>
      <c r="E20015">
        <v>1</v>
      </c>
      <c r="F20015">
        <v>1</v>
      </c>
      <c r="G20015">
        <v>1</v>
      </c>
      <c r="H20015">
        <v>1</v>
      </c>
      <c r="I20015">
        <v>1</v>
      </c>
      <c r="J20015">
        <v>1</v>
      </c>
      <c r="K20015">
        <v>1</v>
      </c>
    </row>
    <row r="20016" spans="1:11" hidden="1">
      <c r="A20016" t="s">
        <v>301</v>
      </c>
      <c r="B20016" t="s">
        <v>531</v>
      </c>
      <c r="C20016" t="s">
        <v>287</v>
      </c>
      <c r="D20016">
        <v>1</v>
      </c>
      <c r="E20016">
        <v>1</v>
      </c>
      <c r="F20016">
        <v>1</v>
      </c>
      <c r="G20016">
        <v>1</v>
      </c>
      <c r="H20016">
        <v>1</v>
      </c>
      <c r="I20016">
        <v>1</v>
      </c>
      <c r="J20016">
        <v>1</v>
      </c>
      <c r="K20016">
        <v>1</v>
      </c>
    </row>
    <row r="20017" spans="1:11" hidden="1">
      <c r="A20017" t="s">
        <v>301</v>
      </c>
      <c r="B20017" t="s">
        <v>531</v>
      </c>
      <c r="C20017" t="s">
        <v>288</v>
      </c>
      <c r="D20017">
        <v>1</v>
      </c>
      <c r="E20017">
        <v>1</v>
      </c>
      <c r="F20017">
        <v>1</v>
      </c>
      <c r="G20017">
        <v>1</v>
      </c>
      <c r="H20017">
        <v>1</v>
      </c>
      <c r="I20017">
        <v>1</v>
      </c>
      <c r="J20017">
        <v>1</v>
      </c>
      <c r="K20017">
        <v>1</v>
      </c>
    </row>
    <row r="20018" spans="1:11" hidden="1">
      <c r="A20018" t="s">
        <v>301</v>
      </c>
      <c r="B20018" t="s">
        <v>531</v>
      </c>
      <c r="C20018" t="s">
        <v>289</v>
      </c>
      <c r="D20018">
        <v>1</v>
      </c>
      <c r="E20018">
        <v>1</v>
      </c>
      <c r="F20018">
        <v>1</v>
      </c>
      <c r="G20018">
        <v>1</v>
      </c>
      <c r="H20018">
        <v>1</v>
      </c>
      <c r="I20018">
        <v>1</v>
      </c>
      <c r="J20018">
        <v>1</v>
      </c>
      <c r="K20018">
        <v>1</v>
      </c>
    </row>
    <row r="20019" spans="1:11" hidden="1">
      <c r="A20019" t="s">
        <v>301</v>
      </c>
      <c r="B20019" t="s">
        <v>531</v>
      </c>
      <c r="C20019" t="s">
        <v>290</v>
      </c>
      <c r="D20019">
        <v>1</v>
      </c>
      <c r="E20019">
        <v>1</v>
      </c>
      <c r="F20019">
        <v>1</v>
      </c>
      <c r="G20019">
        <v>1</v>
      </c>
      <c r="H20019">
        <v>1</v>
      </c>
      <c r="I20019">
        <v>1</v>
      </c>
      <c r="J20019">
        <v>1</v>
      </c>
      <c r="K20019">
        <v>1</v>
      </c>
    </row>
    <row r="20020" spans="1:11" hidden="1">
      <c r="A20020" t="s">
        <v>301</v>
      </c>
      <c r="B20020" t="s">
        <v>531</v>
      </c>
      <c r="C20020" t="s">
        <v>291</v>
      </c>
      <c r="D20020">
        <v>1</v>
      </c>
      <c r="E20020">
        <v>1</v>
      </c>
      <c r="F20020">
        <v>1</v>
      </c>
      <c r="G20020">
        <v>1</v>
      </c>
      <c r="H20020">
        <v>1</v>
      </c>
      <c r="I20020">
        <v>1</v>
      </c>
      <c r="J20020">
        <v>1</v>
      </c>
      <c r="K20020">
        <v>1</v>
      </c>
    </row>
    <row r="20021" spans="1:11" hidden="1">
      <c r="A20021" t="s">
        <v>301</v>
      </c>
      <c r="B20021" t="s">
        <v>531</v>
      </c>
      <c r="C20021" t="s">
        <v>292</v>
      </c>
      <c r="D20021">
        <v>1</v>
      </c>
      <c r="E20021">
        <v>1</v>
      </c>
      <c r="F20021">
        <v>1</v>
      </c>
      <c r="G20021">
        <v>1</v>
      </c>
      <c r="H20021">
        <v>1</v>
      </c>
      <c r="I20021">
        <v>1</v>
      </c>
      <c r="J20021">
        <v>1</v>
      </c>
      <c r="K20021">
        <v>1</v>
      </c>
    </row>
    <row r="20022" spans="1:11" hidden="1">
      <c r="A20022" t="s">
        <v>302</v>
      </c>
      <c r="B20022" t="s">
        <v>528</v>
      </c>
      <c r="C20022" t="s">
        <v>278</v>
      </c>
      <c r="D20022">
        <v>1</v>
      </c>
      <c r="E20022">
        <v>1</v>
      </c>
      <c r="F20022">
        <v>1</v>
      </c>
      <c r="G20022">
        <v>1</v>
      </c>
      <c r="H20022">
        <v>1</v>
      </c>
      <c r="I20022">
        <v>1</v>
      </c>
      <c r="J20022">
        <v>1</v>
      </c>
      <c r="K20022">
        <v>1</v>
      </c>
    </row>
    <row r="20023" spans="1:11" hidden="1">
      <c r="A20023" t="s">
        <v>302</v>
      </c>
      <c r="B20023" t="s">
        <v>528</v>
      </c>
      <c r="C20023" t="s">
        <v>279</v>
      </c>
      <c r="D20023">
        <v>1</v>
      </c>
      <c r="E20023">
        <v>1</v>
      </c>
      <c r="F20023">
        <v>1</v>
      </c>
      <c r="G20023">
        <v>1</v>
      </c>
      <c r="H20023">
        <v>1</v>
      </c>
      <c r="I20023">
        <v>1</v>
      </c>
      <c r="J20023">
        <v>1</v>
      </c>
      <c r="K20023">
        <v>1</v>
      </c>
    </row>
    <row r="20024" spans="1:11" hidden="1">
      <c r="A20024" t="s">
        <v>302</v>
      </c>
      <c r="B20024" t="s">
        <v>528</v>
      </c>
      <c r="C20024" t="s">
        <v>280</v>
      </c>
      <c r="D20024">
        <v>1</v>
      </c>
      <c r="E20024">
        <v>1</v>
      </c>
      <c r="F20024">
        <v>1</v>
      </c>
      <c r="G20024">
        <v>1</v>
      </c>
      <c r="H20024">
        <v>1</v>
      </c>
      <c r="I20024">
        <v>1</v>
      </c>
      <c r="J20024">
        <v>1</v>
      </c>
      <c r="K20024">
        <v>1</v>
      </c>
    </row>
    <row r="20025" spans="1:11" hidden="1">
      <c r="A20025" t="s">
        <v>302</v>
      </c>
      <c r="B20025" t="s">
        <v>528</v>
      </c>
      <c r="C20025" t="s">
        <v>277</v>
      </c>
      <c r="D20025">
        <v>1</v>
      </c>
      <c r="E20025">
        <v>1</v>
      </c>
      <c r="F20025">
        <v>1</v>
      </c>
      <c r="G20025">
        <v>1</v>
      </c>
      <c r="H20025">
        <v>1</v>
      </c>
      <c r="I20025">
        <v>1</v>
      </c>
      <c r="J20025">
        <v>1</v>
      </c>
      <c r="K20025">
        <v>1</v>
      </c>
    </row>
    <row r="20026" spans="1:11" hidden="1">
      <c r="A20026" t="s">
        <v>302</v>
      </c>
      <c r="B20026" t="s">
        <v>528</v>
      </c>
      <c r="C20026" t="s">
        <v>281</v>
      </c>
      <c r="D20026">
        <v>1</v>
      </c>
      <c r="E20026">
        <v>1</v>
      </c>
      <c r="F20026">
        <v>1</v>
      </c>
      <c r="G20026">
        <v>1</v>
      </c>
      <c r="H20026">
        <v>1</v>
      </c>
      <c r="I20026">
        <v>1</v>
      </c>
      <c r="J20026">
        <v>1</v>
      </c>
      <c r="K20026">
        <v>1</v>
      </c>
    </row>
    <row r="20027" spans="1:11" hidden="1">
      <c r="A20027" t="s">
        <v>302</v>
      </c>
      <c r="B20027" t="s">
        <v>528</v>
      </c>
      <c r="C20027" t="s">
        <v>282</v>
      </c>
      <c r="D20027">
        <v>1</v>
      </c>
      <c r="E20027">
        <v>1</v>
      </c>
      <c r="F20027">
        <v>1</v>
      </c>
      <c r="G20027">
        <v>1</v>
      </c>
      <c r="H20027">
        <v>1</v>
      </c>
      <c r="I20027">
        <v>1</v>
      </c>
      <c r="J20027">
        <v>1</v>
      </c>
      <c r="K20027">
        <v>1</v>
      </c>
    </row>
    <row r="20028" spans="1:11" hidden="1">
      <c r="A20028" t="s">
        <v>302</v>
      </c>
      <c r="B20028" t="s">
        <v>528</v>
      </c>
      <c r="C20028" t="s">
        <v>283</v>
      </c>
      <c r="D20028">
        <v>1</v>
      </c>
      <c r="E20028">
        <v>1</v>
      </c>
      <c r="F20028">
        <v>1</v>
      </c>
      <c r="G20028">
        <v>1</v>
      </c>
      <c r="H20028">
        <v>1</v>
      </c>
      <c r="I20028">
        <v>1</v>
      </c>
      <c r="J20028">
        <v>1</v>
      </c>
      <c r="K20028">
        <v>1</v>
      </c>
    </row>
    <row r="20029" spans="1:11" hidden="1">
      <c r="A20029" t="s">
        <v>302</v>
      </c>
      <c r="B20029" t="s">
        <v>528</v>
      </c>
      <c r="C20029" t="s">
        <v>284</v>
      </c>
      <c r="D20029">
        <v>1</v>
      </c>
      <c r="E20029">
        <v>1</v>
      </c>
      <c r="F20029">
        <v>1</v>
      </c>
      <c r="G20029">
        <v>1</v>
      </c>
      <c r="H20029">
        <v>1</v>
      </c>
      <c r="I20029">
        <v>1</v>
      </c>
      <c r="J20029">
        <v>1</v>
      </c>
      <c r="K20029">
        <v>1</v>
      </c>
    </row>
    <row r="20030" spans="1:11" hidden="1">
      <c r="A20030" t="s">
        <v>302</v>
      </c>
      <c r="B20030" t="s">
        <v>528</v>
      </c>
      <c r="C20030" t="s">
        <v>285</v>
      </c>
      <c r="D20030">
        <v>1</v>
      </c>
      <c r="E20030">
        <v>1</v>
      </c>
      <c r="F20030">
        <v>1</v>
      </c>
      <c r="G20030">
        <v>1</v>
      </c>
      <c r="H20030">
        <v>1</v>
      </c>
      <c r="I20030">
        <v>1</v>
      </c>
      <c r="J20030">
        <v>1</v>
      </c>
      <c r="K20030">
        <v>1</v>
      </c>
    </row>
    <row r="20031" spans="1:11" hidden="1">
      <c r="A20031" t="s">
        <v>302</v>
      </c>
      <c r="B20031" t="s">
        <v>528</v>
      </c>
      <c r="C20031" t="s">
        <v>286</v>
      </c>
      <c r="D20031">
        <v>1</v>
      </c>
      <c r="E20031">
        <v>1</v>
      </c>
      <c r="F20031">
        <v>1</v>
      </c>
      <c r="G20031">
        <v>1</v>
      </c>
      <c r="H20031">
        <v>1</v>
      </c>
      <c r="I20031">
        <v>1</v>
      </c>
      <c r="J20031">
        <v>1</v>
      </c>
      <c r="K20031">
        <v>1</v>
      </c>
    </row>
    <row r="20032" spans="1:11" hidden="1">
      <c r="A20032" t="s">
        <v>302</v>
      </c>
      <c r="B20032" t="s">
        <v>528</v>
      </c>
      <c r="C20032" t="s">
        <v>287</v>
      </c>
      <c r="D20032">
        <v>1</v>
      </c>
      <c r="E20032">
        <v>1</v>
      </c>
      <c r="F20032">
        <v>1</v>
      </c>
      <c r="G20032">
        <v>1</v>
      </c>
      <c r="H20032">
        <v>1</v>
      </c>
      <c r="I20032">
        <v>1</v>
      </c>
      <c r="J20032">
        <v>1</v>
      </c>
      <c r="K20032">
        <v>1</v>
      </c>
    </row>
    <row r="20033" spans="1:11" hidden="1">
      <c r="A20033" t="s">
        <v>302</v>
      </c>
      <c r="B20033" t="s">
        <v>528</v>
      </c>
      <c r="C20033" t="s">
        <v>288</v>
      </c>
      <c r="D20033">
        <v>1</v>
      </c>
      <c r="E20033">
        <v>1</v>
      </c>
      <c r="F20033">
        <v>1</v>
      </c>
      <c r="G20033">
        <v>1</v>
      </c>
      <c r="H20033">
        <v>1</v>
      </c>
      <c r="I20033">
        <v>1</v>
      </c>
      <c r="J20033">
        <v>1</v>
      </c>
      <c r="K20033">
        <v>1</v>
      </c>
    </row>
    <row r="20034" spans="1:11" hidden="1">
      <c r="A20034" t="s">
        <v>302</v>
      </c>
      <c r="B20034" t="s">
        <v>528</v>
      </c>
      <c r="C20034" t="s">
        <v>289</v>
      </c>
      <c r="D20034">
        <v>1</v>
      </c>
      <c r="E20034">
        <v>1</v>
      </c>
      <c r="F20034">
        <v>1</v>
      </c>
      <c r="G20034">
        <v>1</v>
      </c>
      <c r="H20034">
        <v>1</v>
      </c>
      <c r="I20034">
        <v>1</v>
      </c>
      <c r="J20034">
        <v>1</v>
      </c>
      <c r="K20034">
        <v>1</v>
      </c>
    </row>
    <row r="20035" spans="1:11" hidden="1">
      <c r="A20035" t="s">
        <v>302</v>
      </c>
      <c r="B20035" t="s">
        <v>528</v>
      </c>
      <c r="C20035" t="s">
        <v>290</v>
      </c>
      <c r="D20035">
        <v>1</v>
      </c>
      <c r="E20035">
        <v>1</v>
      </c>
      <c r="F20035">
        <v>1</v>
      </c>
      <c r="G20035">
        <v>1</v>
      </c>
      <c r="H20035">
        <v>1</v>
      </c>
      <c r="I20035">
        <v>1</v>
      </c>
      <c r="J20035">
        <v>1</v>
      </c>
      <c r="K20035">
        <v>1</v>
      </c>
    </row>
    <row r="20036" spans="1:11" hidden="1">
      <c r="A20036" t="s">
        <v>302</v>
      </c>
      <c r="B20036" t="s">
        <v>528</v>
      </c>
      <c r="C20036" t="s">
        <v>291</v>
      </c>
      <c r="D20036">
        <v>1</v>
      </c>
      <c r="E20036">
        <v>1</v>
      </c>
      <c r="F20036">
        <v>1</v>
      </c>
      <c r="G20036">
        <v>1</v>
      </c>
      <c r="H20036">
        <v>1</v>
      </c>
      <c r="I20036">
        <v>1</v>
      </c>
      <c r="J20036">
        <v>1</v>
      </c>
      <c r="K20036">
        <v>1</v>
      </c>
    </row>
    <row r="20037" spans="1:11" hidden="1">
      <c r="A20037" t="s">
        <v>302</v>
      </c>
      <c r="B20037" t="s">
        <v>528</v>
      </c>
      <c r="C20037" t="s">
        <v>292</v>
      </c>
      <c r="D20037">
        <v>1</v>
      </c>
      <c r="E20037">
        <v>1</v>
      </c>
      <c r="F20037">
        <v>1</v>
      </c>
      <c r="G20037">
        <v>1</v>
      </c>
      <c r="H20037">
        <v>1</v>
      </c>
      <c r="I20037">
        <v>1</v>
      </c>
      <c r="J20037">
        <v>1</v>
      </c>
      <c r="K20037">
        <v>1</v>
      </c>
    </row>
    <row r="20038" spans="1:11" hidden="1">
      <c r="A20038" t="s">
        <v>302</v>
      </c>
      <c r="B20038" t="s">
        <v>529</v>
      </c>
      <c r="C20038" t="s">
        <v>278</v>
      </c>
      <c r="D20038">
        <v>1</v>
      </c>
      <c r="E20038">
        <v>1</v>
      </c>
      <c r="F20038">
        <v>1</v>
      </c>
      <c r="G20038">
        <v>1</v>
      </c>
      <c r="H20038">
        <v>1</v>
      </c>
      <c r="I20038">
        <v>1</v>
      </c>
      <c r="J20038">
        <v>1</v>
      </c>
      <c r="K20038">
        <v>1</v>
      </c>
    </row>
    <row r="20039" spans="1:11" hidden="1">
      <c r="A20039" t="s">
        <v>302</v>
      </c>
      <c r="B20039" t="s">
        <v>529</v>
      </c>
      <c r="C20039" t="s">
        <v>279</v>
      </c>
      <c r="D20039">
        <v>1</v>
      </c>
      <c r="E20039">
        <v>1</v>
      </c>
      <c r="F20039">
        <v>1</v>
      </c>
      <c r="G20039">
        <v>1</v>
      </c>
      <c r="H20039">
        <v>1</v>
      </c>
      <c r="I20039">
        <v>1</v>
      </c>
      <c r="J20039">
        <v>1</v>
      </c>
      <c r="K20039">
        <v>1</v>
      </c>
    </row>
    <row r="20040" spans="1:11" hidden="1">
      <c r="A20040" t="s">
        <v>302</v>
      </c>
      <c r="B20040" t="s">
        <v>529</v>
      </c>
      <c r="C20040" t="s">
        <v>280</v>
      </c>
      <c r="D20040">
        <v>1</v>
      </c>
      <c r="E20040">
        <v>1</v>
      </c>
      <c r="F20040">
        <v>1</v>
      </c>
      <c r="G20040">
        <v>1</v>
      </c>
      <c r="H20040">
        <v>1</v>
      </c>
      <c r="I20040">
        <v>1</v>
      </c>
      <c r="J20040">
        <v>1</v>
      </c>
      <c r="K20040">
        <v>1</v>
      </c>
    </row>
    <row r="20041" spans="1:11" hidden="1">
      <c r="A20041" t="s">
        <v>302</v>
      </c>
      <c r="B20041" t="s">
        <v>529</v>
      </c>
      <c r="C20041" t="s">
        <v>277</v>
      </c>
      <c r="D20041">
        <v>1</v>
      </c>
      <c r="E20041">
        <v>1</v>
      </c>
      <c r="F20041">
        <v>1</v>
      </c>
      <c r="G20041">
        <v>1</v>
      </c>
      <c r="H20041">
        <v>1</v>
      </c>
      <c r="I20041">
        <v>1</v>
      </c>
      <c r="J20041">
        <v>1</v>
      </c>
      <c r="K20041">
        <v>1</v>
      </c>
    </row>
    <row r="20042" spans="1:11" hidden="1">
      <c r="A20042" t="s">
        <v>302</v>
      </c>
      <c r="B20042" t="s">
        <v>529</v>
      </c>
      <c r="C20042" t="s">
        <v>281</v>
      </c>
      <c r="D20042">
        <v>1</v>
      </c>
      <c r="E20042">
        <v>1</v>
      </c>
      <c r="F20042">
        <v>1</v>
      </c>
      <c r="G20042">
        <v>1</v>
      </c>
      <c r="H20042">
        <v>1</v>
      </c>
      <c r="I20042">
        <v>1</v>
      </c>
      <c r="J20042">
        <v>1</v>
      </c>
      <c r="K20042">
        <v>1</v>
      </c>
    </row>
    <row r="20043" spans="1:11" hidden="1">
      <c r="A20043" t="s">
        <v>302</v>
      </c>
      <c r="B20043" t="s">
        <v>529</v>
      </c>
      <c r="C20043" t="s">
        <v>282</v>
      </c>
      <c r="D20043">
        <v>1</v>
      </c>
      <c r="E20043">
        <v>1</v>
      </c>
      <c r="F20043">
        <v>1</v>
      </c>
      <c r="G20043">
        <v>1</v>
      </c>
      <c r="H20043">
        <v>1</v>
      </c>
      <c r="I20043">
        <v>1</v>
      </c>
      <c r="J20043">
        <v>1</v>
      </c>
      <c r="K20043">
        <v>1</v>
      </c>
    </row>
    <row r="20044" spans="1:11" hidden="1">
      <c r="A20044" t="s">
        <v>302</v>
      </c>
      <c r="B20044" t="s">
        <v>529</v>
      </c>
      <c r="C20044" t="s">
        <v>283</v>
      </c>
      <c r="D20044">
        <v>1</v>
      </c>
      <c r="E20044">
        <v>1</v>
      </c>
      <c r="F20044">
        <v>1</v>
      </c>
      <c r="G20044">
        <v>1</v>
      </c>
      <c r="H20044">
        <v>1</v>
      </c>
      <c r="I20044">
        <v>1</v>
      </c>
      <c r="J20044">
        <v>1</v>
      </c>
      <c r="K20044">
        <v>1</v>
      </c>
    </row>
    <row r="20045" spans="1:11" hidden="1">
      <c r="A20045" t="s">
        <v>302</v>
      </c>
      <c r="B20045" t="s">
        <v>529</v>
      </c>
      <c r="C20045" t="s">
        <v>284</v>
      </c>
      <c r="D20045">
        <v>1</v>
      </c>
      <c r="E20045">
        <v>1</v>
      </c>
      <c r="F20045">
        <v>1</v>
      </c>
      <c r="G20045">
        <v>1</v>
      </c>
      <c r="H20045">
        <v>1</v>
      </c>
      <c r="I20045">
        <v>1</v>
      </c>
      <c r="J20045">
        <v>1</v>
      </c>
      <c r="K20045">
        <v>1</v>
      </c>
    </row>
    <row r="20046" spans="1:11" hidden="1">
      <c r="A20046" t="s">
        <v>302</v>
      </c>
      <c r="B20046" t="s">
        <v>529</v>
      </c>
      <c r="C20046" t="s">
        <v>285</v>
      </c>
      <c r="D20046">
        <v>1</v>
      </c>
      <c r="E20046">
        <v>1</v>
      </c>
      <c r="F20046">
        <v>1</v>
      </c>
      <c r="G20046">
        <v>1</v>
      </c>
      <c r="H20046">
        <v>1</v>
      </c>
      <c r="I20046">
        <v>1</v>
      </c>
      <c r="J20046">
        <v>1</v>
      </c>
      <c r="K20046">
        <v>1</v>
      </c>
    </row>
    <row r="20047" spans="1:11" hidden="1">
      <c r="A20047" t="s">
        <v>302</v>
      </c>
      <c r="B20047" t="s">
        <v>529</v>
      </c>
      <c r="C20047" t="s">
        <v>286</v>
      </c>
      <c r="D20047">
        <v>1</v>
      </c>
      <c r="E20047">
        <v>1</v>
      </c>
      <c r="F20047">
        <v>1</v>
      </c>
      <c r="G20047">
        <v>1</v>
      </c>
      <c r="H20047">
        <v>1</v>
      </c>
      <c r="I20047">
        <v>1</v>
      </c>
      <c r="J20047">
        <v>1</v>
      </c>
      <c r="K20047">
        <v>1</v>
      </c>
    </row>
    <row r="20048" spans="1:11" hidden="1">
      <c r="A20048" t="s">
        <v>302</v>
      </c>
      <c r="B20048" t="s">
        <v>529</v>
      </c>
      <c r="C20048" t="s">
        <v>287</v>
      </c>
      <c r="D20048">
        <v>1</v>
      </c>
      <c r="E20048">
        <v>1</v>
      </c>
      <c r="F20048">
        <v>1</v>
      </c>
      <c r="G20048">
        <v>1</v>
      </c>
      <c r="H20048">
        <v>1</v>
      </c>
      <c r="I20048">
        <v>1</v>
      </c>
      <c r="J20048">
        <v>1</v>
      </c>
      <c r="K20048">
        <v>1</v>
      </c>
    </row>
    <row r="20049" spans="1:11" hidden="1">
      <c r="A20049" t="s">
        <v>302</v>
      </c>
      <c r="B20049" t="s">
        <v>529</v>
      </c>
      <c r="C20049" t="s">
        <v>288</v>
      </c>
      <c r="D20049">
        <v>1</v>
      </c>
      <c r="E20049">
        <v>1</v>
      </c>
      <c r="F20049">
        <v>1</v>
      </c>
      <c r="G20049">
        <v>1</v>
      </c>
      <c r="H20049">
        <v>1</v>
      </c>
      <c r="I20049">
        <v>1</v>
      </c>
      <c r="J20049">
        <v>1</v>
      </c>
      <c r="K20049">
        <v>1</v>
      </c>
    </row>
    <row r="20050" spans="1:11" hidden="1">
      <c r="A20050" t="s">
        <v>302</v>
      </c>
      <c r="B20050" t="s">
        <v>529</v>
      </c>
      <c r="C20050" t="s">
        <v>289</v>
      </c>
      <c r="D20050">
        <v>1</v>
      </c>
      <c r="E20050">
        <v>1</v>
      </c>
      <c r="F20050">
        <v>1</v>
      </c>
      <c r="G20050">
        <v>1</v>
      </c>
      <c r="H20050">
        <v>1</v>
      </c>
      <c r="I20050">
        <v>1</v>
      </c>
      <c r="J20050">
        <v>1</v>
      </c>
      <c r="K20050">
        <v>1</v>
      </c>
    </row>
    <row r="20051" spans="1:11" hidden="1">
      <c r="A20051" t="s">
        <v>302</v>
      </c>
      <c r="B20051" t="s">
        <v>529</v>
      </c>
      <c r="C20051" t="s">
        <v>290</v>
      </c>
      <c r="D20051">
        <v>1</v>
      </c>
      <c r="E20051">
        <v>1</v>
      </c>
      <c r="F20051">
        <v>1</v>
      </c>
      <c r="G20051">
        <v>1</v>
      </c>
      <c r="H20051">
        <v>1</v>
      </c>
      <c r="I20051">
        <v>1</v>
      </c>
      <c r="J20051">
        <v>1</v>
      </c>
      <c r="K20051">
        <v>1</v>
      </c>
    </row>
    <row r="20052" spans="1:11" hidden="1">
      <c r="A20052" t="s">
        <v>302</v>
      </c>
      <c r="B20052" t="s">
        <v>529</v>
      </c>
      <c r="C20052" t="s">
        <v>291</v>
      </c>
      <c r="D20052">
        <v>1</v>
      </c>
      <c r="E20052">
        <v>1</v>
      </c>
      <c r="F20052">
        <v>1</v>
      </c>
      <c r="G20052">
        <v>1</v>
      </c>
      <c r="H20052">
        <v>1</v>
      </c>
      <c r="I20052">
        <v>1</v>
      </c>
      <c r="J20052">
        <v>1</v>
      </c>
      <c r="K20052">
        <v>1</v>
      </c>
    </row>
    <row r="20053" spans="1:11" hidden="1">
      <c r="A20053" t="s">
        <v>302</v>
      </c>
      <c r="B20053" t="s">
        <v>529</v>
      </c>
      <c r="C20053" t="s">
        <v>292</v>
      </c>
      <c r="D20053">
        <v>1</v>
      </c>
      <c r="E20053">
        <v>1</v>
      </c>
      <c r="F20053">
        <v>1</v>
      </c>
      <c r="G20053">
        <v>1</v>
      </c>
      <c r="H20053">
        <v>1</v>
      </c>
      <c r="I20053">
        <v>1</v>
      </c>
      <c r="J20053">
        <v>1</v>
      </c>
      <c r="K20053">
        <v>1</v>
      </c>
    </row>
    <row r="20054" spans="1:11" hidden="1">
      <c r="A20054" t="s">
        <v>302</v>
      </c>
      <c r="B20054" t="s">
        <v>530</v>
      </c>
      <c r="C20054" t="s">
        <v>278</v>
      </c>
      <c r="D20054">
        <v>1</v>
      </c>
      <c r="E20054">
        <v>1</v>
      </c>
      <c r="F20054">
        <v>1</v>
      </c>
      <c r="G20054">
        <v>1</v>
      </c>
      <c r="H20054">
        <v>1</v>
      </c>
      <c r="I20054">
        <v>1</v>
      </c>
      <c r="J20054">
        <v>1</v>
      </c>
      <c r="K20054">
        <v>1</v>
      </c>
    </row>
    <row r="20055" spans="1:11" hidden="1">
      <c r="A20055" t="s">
        <v>302</v>
      </c>
      <c r="B20055" t="s">
        <v>530</v>
      </c>
      <c r="C20055" t="s">
        <v>279</v>
      </c>
      <c r="D20055">
        <v>1</v>
      </c>
      <c r="E20055">
        <v>1</v>
      </c>
      <c r="F20055">
        <v>1</v>
      </c>
      <c r="G20055">
        <v>1</v>
      </c>
      <c r="H20055">
        <v>1</v>
      </c>
      <c r="I20055">
        <v>1</v>
      </c>
      <c r="J20055">
        <v>1</v>
      </c>
      <c r="K20055">
        <v>1</v>
      </c>
    </row>
    <row r="20056" spans="1:11" hidden="1">
      <c r="A20056" t="s">
        <v>302</v>
      </c>
      <c r="B20056" t="s">
        <v>530</v>
      </c>
      <c r="C20056" t="s">
        <v>280</v>
      </c>
      <c r="D20056">
        <v>1</v>
      </c>
      <c r="E20056">
        <v>1</v>
      </c>
      <c r="F20056">
        <v>1</v>
      </c>
      <c r="G20056">
        <v>1</v>
      </c>
      <c r="H20056">
        <v>1</v>
      </c>
      <c r="I20056">
        <v>1</v>
      </c>
      <c r="J20056">
        <v>1</v>
      </c>
      <c r="K20056">
        <v>1</v>
      </c>
    </row>
    <row r="20057" spans="1:11" hidden="1">
      <c r="A20057" t="s">
        <v>302</v>
      </c>
      <c r="B20057" t="s">
        <v>530</v>
      </c>
      <c r="C20057" t="s">
        <v>277</v>
      </c>
      <c r="D20057">
        <v>1</v>
      </c>
      <c r="E20057">
        <v>1</v>
      </c>
      <c r="F20057">
        <v>1</v>
      </c>
      <c r="G20057">
        <v>1</v>
      </c>
      <c r="H20057">
        <v>1</v>
      </c>
      <c r="I20057">
        <v>1</v>
      </c>
      <c r="J20057">
        <v>1</v>
      </c>
      <c r="K20057">
        <v>1</v>
      </c>
    </row>
    <row r="20058" spans="1:11" hidden="1">
      <c r="A20058" t="s">
        <v>302</v>
      </c>
      <c r="B20058" t="s">
        <v>530</v>
      </c>
      <c r="C20058" t="s">
        <v>281</v>
      </c>
      <c r="D20058">
        <v>1</v>
      </c>
      <c r="E20058">
        <v>1</v>
      </c>
      <c r="F20058">
        <v>1</v>
      </c>
      <c r="G20058">
        <v>1</v>
      </c>
      <c r="H20058">
        <v>1</v>
      </c>
      <c r="I20058">
        <v>1</v>
      </c>
      <c r="J20058">
        <v>1</v>
      </c>
      <c r="K20058">
        <v>1</v>
      </c>
    </row>
    <row r="20059" spans="1:11" hidden="1">
      <c r="A20059" t="s">
        <v>302</v>
      </c>
      <c r="B20059" t="s">
        <v>530</v>
      </c>
      <c r="C20059" t="s">
        <v>282</v>
      </c>
      <c r="D20059">
        <v>1</v>
      </c>
      <c r="E20059">
        <v>1</v>
      </c>
      <c r="F20059">
        <v>1</v>
      </c>
      <c r="G20059">
        <v>1</v>
      </c>
      <c r="H20059">
        <v>1</v>
      </c>
      <c r="I20059">
        <v>1</v>
      </c>
      <c r="J20059">
        <v>1</v>
      </c>
      <c r="K20059">
        <v>1</v>
      </c>
    </row>
    <row r="20060" spans="1:11" hidden="1">
      <c r="A20060" t="s">
        <v>302</v>
      </c>
      <c r="B20060" t="s">
        <v>530</v>
      </c>
      <c r="C20060" t="s">
        <v>283</v>
      </c>
      <c r="D20060">
        <v>1</v>
      </c>
      <c r="E20060">
        <v>1</v>
      </c>
      <c r="F20060">
        <v>1</v>
      </c>
      <c r="G20060">
        <v>1</v>
      </c>
      <c r="H20060">
        <v>1</v>
      </c>
      <c r="I20060">
        <v>1</v>
      </c>
      <c r="J20060">
        <v>1</v>
      </c>
      <c r="K20060">
        <v>1</v>
      </c>
    </row>
    <row r="20061" spans="1:11" hidden="1">
      <c r="A20061" t="s">
        <v>302</v>
      </c>
      <c r="B20061" t="s">
        <v>530</v>
      </c>
      <c r="C20061" t="s">
        <v>284</v>
      </c>
      <c r="D20061">
        <v>1</v>
      </c>
      <c r="E20061">
        <v>1</v>
      </c>
      <c r="F20061">
        <v>1</v>
      </c>
      <c r="G20061">
        <v>1</v>
      </c>
      <c r="H20061">
        <v>1</v>
      </c>
      <c r="I20061">
        <v>1</v>
      </c>
      <c r="J20061">
        <v>1</v>
      </c>
      <c r="K20061">
        <v>1</v>
      </c>
    </row>
    <row r="20062" spans="1:11" hidden="1">
      <c r="A20062" t="s">
        <v>302</v>
      </c>
      <c r="B20062" t="s">
        <v>530</v>
      </c>
      <c r="C20062" t="s">
        <v>285</v>
      </c>
      <c r="D20062">
        <v>1</v>
      </c>
      <c r="E20062">
        <v>1</v>
      </c>
      <c r="F20062">
        <v>1</v>
      </c>
      <c r="G20062">
        <v>1</v>
      </c>
      <c r="H20062">
        <v>1</v>
      </c>
      <c r="I20062">
        <v>1</v>
      </c>
      <c r="J20062">
        <v>1</v>
      </c>
      <c r="K20062">
        <v>1</v>
      </c>
    </row>
    <row r="20063" spans="1:11" hidden="1">
      <c r="A20063" t="s">
        <v>302</v>
      </c>
      <c r="B20063" t="s">
        <v>530</v>
      </c>
      <c r="C20063" t="s">
        <v>286</v>
      </c>
      <c r="D20063">
        <v>1</v>
      </c>
      <c r="E20063">
        <v>1</v>
      </c>
      <c r="F20063">
        <v>1</v>
      </c>
      <c r="G20063">
        <v>1</v>
      </c>
      <c r="H20063">
        <v>1</v>
      </c>
      <c r="I20063">
        <v>1</v>
      </c>
      <c r="J20063">
        <v>1</v>
      </c>
      <c r="K20063">
        <v>1</v>
      </c>
    </row>
    <row r="20064" spans="1:11" hidden="1">
      <c r="A20064" t="s">
        <v>302</v>
      </c>
      <c r="B20064" t="s">
        <v>530</v>
      </c>
      <c r="C20064" t="s">
        <v>287</v>
      </c>
      <c r="D20064">
        <v>1</v>
      </c>
      <c r="E20064">
        <v>1</v>
      </c>
      <c r="F20064">
        <v>1</v>
      </c>
      <c r="G20064">
        <v>1</v>
      </c>
      <c r="H20064">
        <v>1</v>
      </c>
      <c r="I20064">
        <v>1</v>
      </c>
      <c r="J20064">
        <v>1</v>
      </c>
      <c r="K20064">
        <v>1</v>
      </c>
    </row>
    <row r="20065" spans="1:11" hidden="1">
      <c r="A20065" t="s">
        <v>302</v>
      </c>
      <c r="B20065" t="s">
        <v>530</v>
      </c>
      <c r="C20065" t="s">
        <v>288</v>
      </c>
      <c r="D20065">
        <v>1</v>
      </c>
      <c r="E20065">
        <v>1</v>
      </c>
      <c r="F20065">
        <v>1</v>
      </c>
      <c r="G20065">
        <v>1</v>
      </c>
      <c r="H20065">
        <v>1</v>
      </c>
      <c r="I20065">
        <v>1</v>
      </c>
      <c r="J20065">
        <v>1</v>
      </c>
      <c r="K20065">
        <v>1</v>
      </c>
    </row>
    <row r="20066" spans="1:11" hidden="1">
      <c r="A20066" t="s">
        <v>302</v>
      </c>
      <c r="B20066" t="s">
        <v>530</v>
      </c>
      <c r="C20066" t="s">
        <v>289</v>
      </c>
      <c r="D20066">
        <v>1</v>
      </c>
      <c r="E20066">
        <v>1</v>
      </c>
      <c r="F20066">
        <v>1</v>
      </c>
      <c r="G20066">
        <v>1</v>
      </c>
      <c r="H20066">
        <v>1</v>
      </c>
      <c r="I20066">
        <v>1</v>
      </c>
      <c r="J20066">
        <v>1</v>
      </c>
      <c r="K20066">
        <v>1</v>
      </c>
    </row>
    <row r="20067" spans="1:11" hidden="1">
      <c r="A20067" t="s">
        <v>302</v>
      </c>
      <c r="B20067" t="s">
        <v>530</v>
      </c>
      <c r="C20067" t="s">
        <v>290</v>
      </c>
      <c r="D20067">
        <v>1</v>
      </c>
      <c r="E20067">
        <v>1</v>
      </c>
      <c r="F20067">
        <v>1</v>
      </c>
      <c r="G20067">
        <v>1</v>
      </c>
      <c r="H20067">
        <v>1</v>
      </c>
      <c r="I20067">
        <v>1</v>
      </c>
      <c r="J20067">
        <v>1</v>
      </c>
      <c r="K20067">
        <v>1</v>
      </c>
    </row>
    <row r="20068" spans="1:11" hidden="1">
      <c r="A20068" t="s">
        <v>302</v>
      </c>
      <c r="B20068" t="s">
        <v>530</v>
      </c>
      <c r="C20068" t="s">
        <v>291</v>
      </c>
      <c r="D20068">
        <v>1</v>
      </c>
      <c r="E20068">
        <v>1</v>
      </c>
      <c r="F20068">
        <v>1</v>
      </c>
      <c r="G20068">
        <v>1</v>
      </c>
      <c r="H20068">
        <v>1</v>
      </c>
      <c r="I20068">
        <v>1</v>
      </c>
      <c r="J20068">
        <v>1</v>
      </c>
      <c r="K20068">
        <v>1</v>
      </c>
    </row>
    <row r="20069" spans="1:11" hidden="1">
      <c r="A20069" t="s">
        <v>302</v>
      </c>
      <c r="B20069" t="s">
        <v>530</v>
      </c>
      <c r="C20069" t="s">
        <v>292</v>
      </c>
      <c r="D20069">
        <v>1</v>
      </c>
      <c r="E20069">
        <v>1</v>
      </c>
      <c r="F20069">
        <v>1</v>
      </c>
      <c r="G20069">
        <v>1</v>
      </c>
      <c r="H20069">
        <v>1</v>
      </c>
      <c r="I20069">
        <v>1</v>
      </c>
      <c r="J20069">
        <v>1</v>
      </c>
      <c r="K20069">
        <v>1</v>
      </c>
    </row>
    <row r="20070" spans="1:11" hidden="1">
      <c r="A20070" t="s">
        <v>302</v>
      </c>
      <c r="B20070" t="s">
        <v>531</v>
      </c>
      <c r="C20070" t="s">
        <v>278</v>
      </c>
      <c r="D20070">
        <v>1</v>
      </c>
      <c r="E20070">
        <v>1</v>
      </c>
      <c r="F20070">
        <v>1</v>
      </c>
      <c r="G20070">
        <v>1</v>
      </c>
      <c r="H20070">
        <v>1</v>
      </c>
      <c r="I20070">
        <v>1</v>
      </c>
      <c r="J20070">
        <v>1</v>
      </c>
      <c r="K20070">
        <v>1</v>
      </c>
    </row>
    <row r="20071" spans="1:11" hidden="1">
      <c r="A20071" t="s">
        <v>302</v>
      </c>
      <c r="B20071" t="s">
        <v>531</v>
      </c>
      <c r="C20071" t="s">
        <v>279</v>
      </c>
      <c r="D20071">
        <v>1</v>
      </c>
      <c r="E20071">
        <v>1</v>
      </c>
      <c r="F20071">
        <v>1</v>
      </c>
      <c r="G20071">
        <v>1</v>
      </c>
      <c r="H20071">
        <v>1</v>
      </c>
      <c r="I20071">
        <v>1</v>
      </c>
      <c r="J20071">
        <v>1</v>
      </c>
      <c r="K20071">
        <v>1</v>
      </c>
    </row>
    <row r="20072" spans="1:11" hidden="1">
      <c r="A20072" t="s">
        <v>302</v>
      </c>
      <c r="B20072" t="s">
        <v>531</v>
      </c>
      <c r="C20072" t="s">
        <v>280</v>
      </c>
      <c r="D20072">
        <v>1</v>
      </c>
      <c r="E20072">
        <v>1</v>
      </c>
      <c r="F20072">
        <v>1</v>
      </c>
      <c r="G20072">
        <v>1</v>
      </c>
      <c r="H20072">
        <v>1</v>
      </c>
      <c r="I20072">
        <v>1</v>
      </c>
      <c r="J20072">
        <v>1</v>
      </c>
      <c r="K20072">
        <v>1</v>
      </c>
    </row>
    <row r="20073" spans="1:11" hidden="1">
      <c r="A20073" t="s">
        <v>302</v>
      </c>
      <c r="B20073" t="s">
        <v>531</v>
      </c>
      <c r="C20073" t="s">
        <v>277</v>
      </c>
      <c r="D20073">
        <v>1</v>
      </c>
      <c r="E20073">
        <v>1</v>
      </c>
      <c r="F20073">
        <v>1</v>
      </c>
      <c r="G20073">
        <v>1</v>
      </c>
      <c r="H20073">
        <v>1</v>
      </c>
      <c r="I20073">
        <v>1</v>
      </c>
      <c r="J20073">
        <v>1</v>
      </c>
      <c r="K20073">
        <v>1</v>
      </c>
    </row>
    <row r="20074" spans="1:11" hidden="1">
      <c r="A20074" t="s">
        <v>302</v>
      </c>
      <c r="B20074" t="s">
        <v>531</v>
      </c>
      <c r="C20074" t="s">
        <v>281</v>
      </c>
      <c r="D20074">
        <v>1</v>
      </c>
      <c r="E20074">
        <v>1</v>
      </c>
      <c r="F20074">
        <v>1</v>
      </c>
      <c r="G20074">
        <v>1</v>
      </c>
      <c r="H20074">
        <v>1</v>
      </c>
      <c r="I20074">
        <v>1</v>
      </c>
      <c r="J20074">
        <v>1</v>
      </c>
      <c r="K20074">
        <v>1</v>
      </c>
    </row>
    <row r="20075" spans="1:11" hidden="1">
      <c r="A20075" t="s">
        <v>302</v>
      </c>
      <c r="B20075" t="s">
        <v>531</v>
      </c>
      <c r="C20075" t="s">
        <v>282</v>
      </c>
      <c r="D20075">
        <v>1</v>
      </c>
      <c r="E20075">
        <v>1</v>
      </c>
      <c r="F20075">
        <v>1</v>
      </c>
      <c r="G20075">
        <v>1</v>
      </c>
      <c r="H20075">
        <v>1</v>
      </c>
      <c r="I20075">
        <v>1</v>
      </c>
      <c r="J20075">
        <v>1</v>
      </c>
      <c r="K20075">
        <v>1</v>
      </c>
    </row>
    <row r="20076" spans="1:11" hidden="1">
      <c r="A20076" t="s">
        <v>302</v>
      </c>
      <c r="B20076" t="s">
        <v>531</v>
      </c>
      <c r="C20076" t="s">
        <v>283</v>
      </c>
      <c r="D20076">
        <v>1</v>
      </c>
      <c r="E20076">
        <v>1</v>
      </c>
      <c r="F20076">
        <v>1</v>
      </c>
      <c r="G20076">
        <v>1</v>
      </c>
      <c r="H20076">
        <v>1</v>
      </c>
      <c r="I20076">
        <v>1</v>
      </c>
      <c r="J20076">
        <v>1</v>
      </c>
      <c r="K20076">
        <v>1</v>
      </c>
    </row>
    <row r="20077" spans="1:11" hidden="1">
      <c r="A20077" t="s">
        <v>302</v>
      </c>
      <c r="B20077" t="s">
        <v>531</v>
      </c>
      <c r="C20077" t="s">
        <v>284</v>
      </c>
      <c r="D20077">
        <v>1</v>
      </c>
      <c r="E20077">
        <v>1</v>
      </c>
      <c r="F20077">
        <v>1</v>
      </c>
      <c r="G20077">
        <v>1</v>
      </c>
      <c r="H20077">
        <v>1</v>
      </c>
      <c r="I20077">
        <v>1</v>
      </c>
      <c r="J20077">
        <v>1</v>
      </c>
      <c r="K20077">
        <v>1</v>
      </c>
    </row>
    <row r="20078" spans="1:11" hidden="1">
      <c r="A20078" t="s">
        <v>302</v>
      </c>
      <c r="B20078" t="s">
        <v>531</v>
      </c>
      <c r="C20078" t="s">
        <v>285</v>
      </c>
      <c r="D20078">
        <v>1</v>
      </c>
      <c r="E20078">
        <v>1</v>
      </c>
      <c r="F20078">
        <v>1</v>
      </c>
      <c r="G20078">
        <v>1</v>
      </c>
      <c r="H20078">
        <v>1</v>
      </c>
      <c r="I20078">
        <v>1</v>
      </c>
      <c r="J20078">
        <v>1</v>
      </c>
      <c r="K20078">
        <v>1</v>
      </c>
    </row>
    <row r="20079" spans="1:11" hidden="1">
      <c r="A20079" t="s">
        <v>302</v>
      </c>
      <c r="B20079" t="s">
        <v>531</v>
      </c>
      <c r="C20079" t="s">
        <v>286</v>
      </c>
      <c r="D20079">
        <v>1</v>
      </c>
      <c r="E20079">
        <v>1</v>
      </c>
      <c r="F20079">
        <v>1</v>
      </c>
      <c r="G20079">
        <v>1</v>
      </c>
      <c r="H20079">
        <v>1</v>
      </c>
      <c r="I20079">
        <v>1</v>
      </c>
      <c r="J20079">
        <v>1</v>
      </c>
      <c r="K20079">
        <v>1</v>
      </c>
    </row>
    <row r="20080" spans="1:11" hidden="1">
      <c r="A20080" t="s">
        <v>302</v>
      </c>
      <c r="B20080" t="s">
        <v>531</v>
      </c>
      <c r="C20080" t="s">
        <v>287</v>
      </c>
      <c r="D20080">
        <v>1</v>
      </c>
      <c r="E20080">
        <v>1</v>
      </c>
      <c r="F20080">
        <v>1</v>
      </c>
      <c r="G20080">
        <v>1</v>
      </c>
      <c r="H20080">
        <v>1</v>
      </c>
      <c r="I20080">
        <v>1</v>
      </c>
      <c r="J20080">
        <v>1</v>
      </c>
      <c r="K20080">
        <v>1</v>
      </c>
    </row>
    <row r="20081" spans="1:11" hidden="1">
      <c r="A20081" t="s">
        <v>302</v>
      </c>
      <c r="B20081" t="s">
        <v>531</v>
      </c>
      <c r="C20081" t="s">
        <v>288</v>
      </c>
      <c r="D20081">
        <v>1</v>
      </c>
      <c r="E20081">
        <v>1</v>
      </c>
      <c r="F20081">
        <v>1</v>
      </c>
      <c r="G20081">
        <v>1</v>
      </c>
      <c r="H20081">
        <v>1</v>
      </c>
      <c r="I20081">
        <v>1</v>
      </c>
      <c r="J20081">
        <v>1</v>
      </c>
      <c r="K20081">
        <v>1</v>
      </c>
    </row>
    <row r="20082" spans="1:11" hidden="1">
      <c r="A20082" t="s">
        <v>302</v>
      </c>
      <c r="B20082" t="s">
        <v>531</v>
      </c>
      <c r="C20082" t="s">
        <v>289</v>
      </c>
      <c r="D20082">
        <v>1</v>
      </c>
      <c r="E20082">
        <v>1</v>
      </c>
      <c r="F20082">
        <v>1</v>
      </c>
      <c r="G20082">
        <v>1</v>
      </c>
      <c r="H20082">
        <v>1</v>
      </c>
      <c r="I20082">
        <v>1</v>
      </c>
      <c r="J20082">
        <v>1</v>
      </c>
      <c r="K20082">
        <v>1</v>
      </c>
    </row>
    <row r="20083" spans="1:11" hidden="1">
      <c r="A20083" t="s">
        <v>302</v>
      </c>
      <c r="B20083" t="s">
        <v>531</v>
      </c>
      <c r="C20083" t="s">
        <v>290</v>
      </c>
      <c r="D20083">
        <v>1</v>
      </c>
      <c r="E20083">
        <v>1</v>
      </c>
      <c r="F20083">
        <v>1</v>
      </c>
      <c r="G20083">
        <v>1</v>
      </c>
      <c r="H20083">
        <v>1</v>
      </c>
      <c r="I20083">
        <v>1</v>
      </c>
      <c r="J20083">
        <v>1</v>
      </c>
      <c r="K20083">
        <v>1</v>
      </c>
    </row>
    <row r="20084" spans="1:11" hidden="1">
      <c r="A20084" t="s">
        <v>302</v>
      </c>
      <c r="B20084" t="s">
        <v>531</v>
      </c>
      <c r="C20084" t="s">
        <v>291</v>
      </c>
      <c r="D20084">
        <v>1</v>
      </c>
      <c r="E20084">
        <v>1</v>
      </c>
      <c r="F20084">
        <v>1</v>
      </c>
      <c r="G20084">
        <v>1</v>
      </c>
      <c r="H20084">
        <v>1</v>
      </c>
      <c r="I20084">
        <v>1</v>
      </c>
      <c r="J20084">
        <v>1</v>
      </c>
      <c r="K20084">
        <v>1</v>
      </c>
    </row>
    <row r="20085" spans="1:11" hidden="1">
      <c r="A20085" t="s">
        <v>302</v>
      </c>
      <c r="B20085" t="s">
        <v>531</v>
      </c>
      <c r="C20085" t="s">
        <v>292</v>
      </c>
      <c r="D20085">
        <v>1</v>
      </c>
      <c r="E20085">
        <v>1</v>
      </c>
      <c r="F20085">
        <v>1</v>
      </c>
      <c r="G20085">
        <v>1</v>
      </c>
      <c r="H20085">
        <v>1</v>
      </c>
      <c r="I20085">
        <v>1</v>
      </c>
      <c r="J20085">
        <v>1</v>
      </c>
      <c r="K20085">
        <v>1</v>
      </c>
    </row>
    <row r="20086" spans="1:11" hidden="1">
      <c r="A20086" t="s">
        <v>303</v>
      </c>
      <c r="B20086" t="s">
        <v>528</v>
      </c>
      <c r="C20086" t="s">
        <v>278</v>
      </c>
      <c r="D20086">
        <v>1</v>
      </c>
      <c r="E20086">
        <v>1</v>
      </c>
      <c r="F20086">
        <v>1</v>
      </c>
      <c r="G20086">
        <v>1</v>
      </c>
      <c r="H20086">
        <v>1</v>
      </c>
      <c r="I20086">
        <v>1</v>
      </c>
      <c r="J20086">
        <v>1</v>
      </c>
      <c r="K20086">
        <v>1</v>
      </c>
    </row>
    <row r="20087" spans="1:11" hidden="1">
      <c r="A20087" t="s">
        <v>303</v>
      </c>
      <c r="B20087" t="s">
        <v>528</v>
      </c>
      <c r="C20087" t="s">
        <v>279</v>
      </c>
      <c r="D20087">
        <v>1</v>
      </c>
      <c r="E20087">
        <v>1</v>
      </c>
      <c r="F20087">
        <v>1</v>
      </c>
      <c r="G20087">
        <v>1</v>
      </c>
      <c r="H20087">
        <v>1</v>
      </c>
      <c r="I20087">
        <v>1</v>
      </c>
      <c r="J20087">
        <v>1</v>
      </c>
      <c r="K20087">
        <v>1</v>
      </c>
    </row>
    <row r="20088" spans="1:11" hidden="1">
      <c r="A20088" t="s">
        <v>303</v>
      </c>
      <c r="B20088" t="s">
        <v>528</v>
      </c>
      <c r="C20088" t="s">
        <v>280</v>
      </c>
      <c r="D20088">
        <v>1</v>
      </c>
      <c r="E20088">
        <v>1</v>
      </c>
      <c r="F20088">
        <v>1</v>
      </c>
      <c r="G20088">
        <v>1</v>
      </c>
      <c r="H20088">
        <v>1</v>
      </c>
      <c r="I20088">
        <v>1</v>
      </c>
      <c r="J20088">
        <v>1</v>
      </c>
      <c r="K20088">
        <v>1</v>
      </c>
    </row>
    <row r="20089" spans="1:11" hidden="1">
      <c r="A20089" t="s">
        <v>303</v>
      </c>
      <c r="B20089" t="s">
        <v>528</v>
      </c>
      <c r="C20089" t="s">
        <v>277</v>
      </c>
      <c r="D20089">
        <v>1</v>
      </c>
      <c r="E20089">
        <v>1</v>
      </c>
      <c r="F20089">
        <v>1</v>
      </c>
      <c r="G20089">
        <v>1</v>
      </c>
      <c r="H20089">
        <v>1</v>
      </c>
      <c r="I20089">
        <v>1</v>
      </c>
      <c r="J20089">
        <v>1</v>
      </c>
      <c r="K20089">
        <v>1</v>
      </c>
    </row>
    <row r="20090" spans="1:11" hidden="1">
      <c r="A20090" t="s">
        <v>303</v>
      </c>
      <c r="B20090" t="s">
        <v>528</v>
      </c>
      <c r="C20090" t="s">
        <v>281</v>
      </c>
      <c r="D20090">
        <v>1</v>
      </c>
      <c r="E20090">
        <v>1</v>
      </c>
      <c r="F20090">
        <v>1</v>
      </c>
      <c r="G20090">
        <v>1</v>
      </c>
      <c r="H20090">
        <v>1</v>
      </c>
      <c r="I20090">
        <v>1</v>
      </c>
      <c r="J20090">
        <v>1</v>
      </c>
      <c r="K20090">
        <v>1</v>
      </c>
    </row>
    <row r="20091" spans="1:11" hidden="1">
      <c r="A20091" t="s">
        <v>303</v>
      </c>
      <c r="B20091" t="s">
        <v>528</v>
      </c>
      <c r="C20091" t="s">
        <v>282</v>
      </c>
      <c r="D20091">
        <v>1</v>
      </c>
      <c r="E20091">
        <v>1</v>
      </c>
      <c r="F20091">
        <v>1</v>
      </c>
      <c r="G20091">
        <v>1</v>
      </c>
      <c r="H20091">
        <v>1</v>
      </c>
      <c r="I20091">
        <v>1</v>
      </c>
      <c r="J20091">
        <v>1</v>
      </c>
      <c r="K20091">
        <v>1</v>
      </c>
    </row>
    <row r="20092" spans="1:11" hidden="1">
      <c r="A20092" t="s">
        <v>303</v>
      </c>
      <c r="B20092" t="s">
        <v>528</v>
      </c>
      <c r="C20092" t="s">
        <v>283</v>
      </c>
      <c r="D20092">
        <v>1</v>
      </c>
      <c r="E20092">
        <v>1</v>
      </c>
      <c r="F20092">
        <v>1</v>
      </c>
      <c r="G20092">
        <v>1</v>
      </c>
      <c r="H20092">
        <v>1</v>
      </c>
      <c r="I20092">
        <v>1</v>
      </c>
      <c r="J20092">
        <v>1</v>
      </c>
      <c r="K20092">
        <v>1</v>
      </c>
    </row>
    <row r="20093" spans="1:11" hidden="1">
      <c r="A20093" t="s">
        <v>303</v>
      </c>
      <c r="B20093" t="s">
        <v>528</v>
      </c>
      <c r="C20093" t="s">
        <v>284</v>
      </c>
      <c r="D20093">
        <v>1</v>
      </c>
      <c r="E20093">
        <v>1</v>
      </c>
      <c r="F20093">
        <v>1</v>
      </c>
      <c r="G20093">
        <v>1</v>
      </c>
      <c r="H20093">
        <v>1</v>
      </c>
      <c r="I20093">
        <v>1</v>
      </c>
      <c r="J20093">
        <v>1</v>
      </c>
      <c r="K20093">
        <v>1</v>
      </c>
    </row>
    <row r="20094" spans="1:11" hidden="1">
      <c r="A20094" t="s">
        <v>303</v>
      </c>
      <c r="B20094" t="s">
        <v>528</v>
      </c>
      <c r="C20094" t="s">
        <v>285</v>
      </c>
      <c r="D20094">
        <v>1</v>
      </c>
      <c r="E20094">
        <v>1</v>
      </c>
      <c r="F20094">
        <v>1</v>
      </c>
      <c r="G20094">
        <v>1</v>
      </c>
      <c r="H20094">
        <v>1</v>
      </c>
      <c r="I20094">
        <v>1</v>
      </c>
      <c r="J20094">
        <v>1</v>
      </c>
      <c r="K20094">
        <v>1</v>
      </c>
    </row>
    <row r="20095" spans="1:11" hidden="1">
      <c r="A20095" t="s">
        <v>303</v>
      </c>
      <c r="B20095" t="s">
        <v>528</v>
      </c>
      <c r="C20095" t="s">
        <v>286</v>
      </c>
      <c r="D20095">
        <v>1</v>
      </c>
      <c r="E20095">
        <v>1</v>
      </c>
      <c r="F20095">
        <v>1</v>
      </c>
      <c r="G20095">
        <v>1</v>
      </c>
      <c r="H20095">
        <v>1</v>
      </c>
      <c r="I20095">
        <v>1</v>
      </c>
      <c r="J20095">
        <v>1</v>
      </c>
      <c r="K20095">
        <v>1</v>
      </c>
    </row>
    <row r="20096" spans="1:11" hidden="1">
      <c r="A20096" t="s">
        <v>303</v>
      </c>
      <c r="B20096" t="s">
        <v>528</v>
      </c>
      <c r="C20096" t="s">
        <v>287</v>
      </c>
      <c r="D20096">
        <v>1</v>
      </c>
      <c r="E20096">
        <v>1</v>
      </c>
      <c r="F20096">
        <v>1</v>
      </c>
      <c r="G20096">
        <v>1</v>
      </c>
      <c r="H20096">
        <v>1</v>
      </c>
      <c r="I20096">
        <v>1</v>
      </c>
      <c r="J20096">
        <v>1</v>
      </c>
      <c r="K20096">
        <v>1</v>
      </c>
    </row>
    <row r="20097" spans="1:11" hidden="1">
      <c r="A20097" t="s">
        <v>303</v>
      </c>
      <c r="B20097" t="s">
        <v>528</v>
      </c>
      <c r="C20097" t="s">
        <v>288</v>
      </c>
      <c r="D20097">
        <v>1</v>
      </c>
      <c r="E20097">
        <v>1</v>
      </c>
      <c r="F20097">
        <v>1</v>
      </c>
      <c r="G20097">
        <v>1</v>
      </c>
      <c r="H20097">
        <v>1</v>
      </c>
      <c r="I20097">
        <v>1</v>
      </c>
      <c r="J20097">
        <v>1</v>
      </c>
      <c r="K20097">
        <v>1</v>
      </c>
    </row>
    <row r="20098" spans="1:11" hidden="1">
      <c r="A20098" t="s">
        <v>303</v>
      </c>
      <c r="B20098" t="s">
        <v>528</v>
      </c>
      <c r="C20098" t="s">
        <v>289</v>
      </c>
      <c r="D20098">
        <v>1</v>
      </c>
      <c r="E20098">
        <v>1</v>
      </c>
      <c r="F20098">
        <v>1</v>
      </c>
      <c r="G20098">
        <v>1</v>
      </c>
      <c r="H20098">
        <v>1</v>
      </c>
      <c r="I20098">
        <v>1</v>
      </c>
      <c r="J20098">
        <v>1</v>
      </c>
      <c r="K20098">
        <v>1</v>
      </c>
    </row>
    <row r="20099" spans="1:11" hidden="1">
      <c r="A20099" t="s">
        <v>303</v>
      </c>
      <c r="B20099" t="s">
        <v>528</v>
      </c>
      <c r="C20099" t="s">
        <v>290</v>
      </c>
      <c r="D20099">
        <v>1</v>
      </c>
      <c r="E20099">
        <v>1</v>
      </c>
      <c r="F20099">
        <v>1</v>
      </c>
      <c r="G20099">
        <v>1</v>
      </c>
      <c r="H20099">
        <v>1</v>
      </c>
      <c r="I20099">
        <v>1</v>
      </c>
      <c r="J20099">
        <v>1</v>
      </c>
      <c r="K20099">
        <v>1</v>
      </c>
    </row>
    <row r="20100" spans="1:11" hidden="1">
      <c r="A20100" t="s">
        <v>303</v>
      </c>
      <c r="B20100" t="s">
        <v>528</v>
      </c>
      <c r="C20100" t="s">
        <v>291</v>
      </c>
      <c r="D20100">
        <v>1</v>
      </c>
      <c r="E20100">
        <v>1</v>
      </c>
      <c r="F20100">
        <v>1</v>
      </c>
      <c r="G20100">
        <v>1</v>
      </c>
      <c r="H20100">
        <v>1</v>
      </c>
      <c r="I20100">
        <v>1</v>
      </c>
      <c r="J20100">
        <v>1</v>
      </c>
      <c r="K20100">
        <v>1</v>
      </c>
    </row>
    <row r="20101" spans="1:11" hidden="1">
      <c r="A20101" t="s">
        <v>303</v>
      </c>
      <c r="B20101" t="s">
        <v>528</v>
      </c>
      <c r="C20101" t="s">
        <v>292</v>
      </c>
      <c r="D20101">
        <v>1</v>
      </c>
      <c r="E20101">
        <v>1</v>
      </c>
      <c r="F20101">
        <v>1</v>
      </c>
      <c r="G20101">
        <v>1</v>
      </c>
      <c r="H20101">
        <v>1</v>
      </c>
      <c r="I20101">
        <v>1</v>
      </c>
      <c r="J20101">
        <v>1</v>
      </c>
      <c r="K20101">
        <v>1</v>
      </c>
    </row>
    <row r="20102" spans="1:11" hidden="1">
      <c r="A20102" t="s">
        <v>303</v>
      </c>
      <c r="B20102" t="s">
        <v>529</v>
      </c>
      <c r="C20102" t="s">
        <v>278</v>
      </c>
      <c r="D20102">
        <v>1</v>
      </c>
      <c r="E20102">
        <v>1</v>
      </c>
      <c r="F20102">
        <v>1</v>
      </c>
      <c r="G20102">
        <v>1</v>
      </c>
      <c r="H20102">
        <v>1</v>
      </c>
      <c r="I20102">
        <v>1</v>
      </c>
      <c r="J20102">
        <v>1</v>
      </c>
      <c r="K20102">
        <v>1</v>
      </c>
    </row>
    <row r="20103" spans="1:11" hidden="1">
      <c r="A20103" t="s">
        <v>303</v>
      </c>
      <c r="B20103" t="s">
        <v>529</v>
      </c>
      <c r="C20103" t="s">
        <v>279</v>
      </c>
      <c r="D20103">
        <v>1</v>
      </c>
      <c r="E20103">
        <v>1</v>
      </c>
      <c r="F20103">
        <v>1</v>
      </c>
      <c r="G20103">
        <v>1</v>
      </c>
      <c r="H20103">
        <v>1</v>
      </c>
      <c r="I20103">
        <v>1</v>
      </c>
      <c r="J20103">
        <v>1</v>
      </c>
      <c r="K20103">
        <v>1</v>
      </c>
    </row>
    <row r="20104" spans="1:11" hidden="1">
      <c r="A20104" t="s">
        <v>303</v>
      </c>
      <c r="B20104" t="s">
        <v>529</v>
      </c>
      <c r="C20104" t="s">
        <v>280</v>
      </c>
      <c r="D20104">
        <v>1</v>
      </c>
      <c r="E20104">
        <v>1</v>
      </c>
      <c r="F20104">
        <v>1</v>
      </c>
      <c r="G20104">
        <v>1</v>
      </c>
      <c r="H20104">
        <v>1</v>
      </c>
      <c r="I20104">
        <v>1</v>
      </c>
      <c r="J20104">
        <v>1</v>
      </c>
      <c r="K20104">
        <v>1</v>
      </c>
    </row>
    <row r="20105" spans="1:11" hidden="1">
      <c r="A20105" t="s">
        <v>303</v>
      </c>
      <c r="B20105" t="s">
        <v>529</v>
      </c>
      <c r="C20105" t="s">
        <v>277</v>
      </c>
      <c r="D20105">
        <v>1</v>
      </c>
      <c r="E20105">
        <v>1</v>
      </c>
      <c r="F20105">
        <v>1</v>
      </c>
      <c r="G20105">
        <v>1</v>
      </c>
      <c r="H20105">
        <v>1</v>
      </c>
      <c r="I20105">
        <v>1</v>
      </c>
      <c r="J20105">
        <v>1</v>
      </c>
      <c r="K20105">
        <v>1</v>
      </c>
    </row>
    <row r="20106" spans="1:11" hidden="1">
      <c r="A20106" t="s">
        <v>303</v>
      </c>
      <c r="B20106" t="s">
        <v>529</v>
      </c>
      <c r="C20106" t="s">
        <v>281</v>
      </c>
      <c r="D20106">
        <v>1</v>
      </c>
      <c r="E20106">
        <v>1</v>
      </c>
      <c r="F20106">
        <v>1</v>
      </c>
      <c r="G20106">
        <v>1</v>
      </c>
      <c r="H20106">
        <v>1</v>
      </c>
      <c r="I20106">
        <v>1</v>
      </c>
      <c r="J20106">
        <v>1</v>
      </c>
      <c r="K20106">
        <v>1</v>
      </c>
    </row>
    <row r="20107" spans="1:11" hidden="1">
      <c r="A20107" t="s">
        <v>303</v>
      </c>
      <c r="B20107" t="s">
        <v>529</v>
      </c>
      <c r="C20107" t="s">
        <v>282</v>
      </c>
      <c r="D20107">
        <v>1</v>
      </c>
      <c r="E20107">
        <v>1</v>
      </c>
      <c r="F20107">
        <v>1</v>
      </c>
      <c r="G20107">
        <v>1</v>
      </c>
      <c r="H20107">
        <v>1</v>
      </c>
      <c r="I20107">
        <v>1</v>
      </c>
      <c r="J20107">
        <v>1</v>
      </c>
      <c r="K20107">
        <v>1</v>
      </c>
    </row>
    <row r="20108" spans="1:11" hidden="1">
      <c r="A20108" t="s">
        <v>303</v>
      </c>
      <c r="B20108" t="s">
        <v>529</v>
      </c>
      <c r="C20108" t="s">
        <v>283</v>
      </c>
      <c r="D20108">
        <v>1</v>
      </c>
      <c r="E20108">
        <v>1</v>
      </c>
      <c r="F20108">
        <v>1</v>
      </c>
      <c r="G20108">
        <v>1</v>
      </c>
      <c r="H20108">
        <v>1</v>
      </c>
      <c r="I20108">
        <v>1</v>
      </c>
      <c r="J20108">
        <v>1</v>
      </c>
      <c r="K20108">
        <v>1</v>
      </c>
    </row>
    <row r="20109" spans="1:11" hidden="1">
      <c r="A20109" t="s">
        <v>303</v>
      </c>
      <c r="B20109" t="s">
        <v>529</v>
      </c>
      <c r="C20109" t="s">
        <v>284</v>
      </c>
      <c r="D20109">
        <v>1</v>
      </c>
      <c r="E20109">
        <v>1</v>
      </c>
      <c r="F20109">
        <v>1</v>
      </c>
      <c r="G20109">
        <v>1</v>
      </c>
      <c r="H20109">
        <v>1</v>
      </c>
      <c r="I20109">
        <v>1</v>
      </c>
      <c r="J20109">
        <v>1</v>
      </c>
      <c r="K20109">
        <v>1</v>
      </c>
    </row>
    <row r="20110" spans="1:11" hidden="1">
      <c r="A20110" t="s">
        <v>303</v>
      </c>
      <c r="B20110" t="s">
        <v>529</v>
      </c>
      <c r="C20110" t="s">
        <v>285</v>
      </c>
      <c r="D20110">
        <v>1</v>
      </c>
      <c r="E20110">
        <v>1</v>
      </c>
      <c r="F20110">
        <v>1</v>
      </c>
      <c r="G20110">
        <v>1</v>
      </c>
      <c r="H20110">
        <v>1</v>
      </c>
      <c r="I20110">
        <v>1</v>
      </c>
      <c r="J20110">
        <v>1</v>
      </c>
      <c r="K20110">
        <v>1</v>
      </c>
    </row>
    <row r="20111" spans="1:11" hidden="1">
      <c r="A20111" t="s">
        <v>303</v>
      </c>
      <c r="B20111" t="s">
        <v>529</v>
      </c>
      <c r="C20111" t="s">
        <v>286</v>
      </c>
      <c r="D20111">
        <v>1</v>
      </c>
      <c r="E20111">
        <v>1</v>
      </c>
      <c r="F20111">
        <v>1</v>
      </c>
      <c r="G20111">
        <v>1</v>
      </c>
      <c r="H20111">
        <v>1</v>
      </c>
      <c r="I20111">
        <v>1</v>
      </c>
      <c r="J20111">
        <v>1</v>
      </c>
      <c r="K20111">
        <v>1</v>
      </c>
    </row>
    <row r="20112" spans="1:11" hidden="1">
      <c r="A20112" t="s">
        <v>303</v>
      </c>
      <c r="B20112" t="s">
        <v>529</v>
      </c>
      <c r="C20112" t="s">
        <v>287</v>
      </c>
      <c r="D20112">
        <v>1</v>
      </c>
      <c r="E20112">
        <v>1</v>
      </c>
      <c r="F20112">
        <v>1</v>
      </c>
      <c r="G20112">
        <v>1</v>
      </c>
      <c r="H20112">
        <v>1</v>
      </c>
      <c r="I20112">
        <v>1</v>
      </c>
      <c r="J20112">
        <v>1</v>
      </c>
      <c r="K20112">
        <v>1</v>
      </c>
    </row>
    <row r="20113" spans="1:11" hidden="1">
      <c r="A20113" t="s">
        <v>303</v>
      </c>
      <c r="B20113" t="s">
        <v>529</v>
      </c>
      <c r="C20113" t="s">
        <v>288</v>
      </c>
      <c r="D20113">
        <v>1</v>
      </c>
      <c r="E20113">
        <v>1</v>
      </c>
      <c r="F20113">
        <v>1</v>
      </c>
      <c r="G20113">
        <v>1</v>
      </c>
      <c r="H20113">
        <v>1</v>
      </c>
      <c r="I20113">
        <v>1</v>
      </c>
      <c r="J20113">
        <v>1</v>
      </c>
      <c r="K20113">
        <v>1</v>
      </c>
    </row>
    <row r="20114" spans="1:11" hidden="1">
      <c r="A20114" t="s">
        <v>303</v>
      </c>
      <c r="B20114" t="s">
        <v>529</v>
      </c>
      <c r="C20114" t="s">
        <v>289</v>
      </c>
      <c r="D20114">
        <v>1</v>
      </c>
      <c r="E20114">
        <v>1</v>
      </c>
      <c r="F20114">
        <v>1</v>
      </c>
      <c r="G20114">
        <v>1</v>
      </c>
      <c r="H20114">
        <v>1</v>
      </c>
      <c r="I20114">
        <v>1</v>
      </c>
      <c r="J20114">
        <v>1</v>
      </c>
      <c r="K20114">
        <v>1</v>
      </c>
    </row>
    <row r="20115" spans="1:11" hidden="1">
      <c r="A20115" t="s">
        <v>303</v>
      </c>
      <c r="B20115" t="s">
        <v>529</v>
      </c>
      <c r="C20115" t="s">
        <v>290</v>
      </c>
      <c r="D20115">
        <v>1</v>
      </c>
      <c r="E20115">
        <v>1</v>
      </c>
      <c r="F20115">
        <v>1</v>
      </c>
      <c r="G20115">
        <v>1</v>
      </c>
      <c r="H20115">
        <v>1</v>
      </c>
      <c r="I20115">
        <v>1</v>
      </c>
      <c r="J20115">
        <v>1</v>
      </c>
      <c r="K20115">
        <v>1</v>
      </c>
    </row>
    <row r="20116" spans="1:11" hidden="1">
      <c r="A20116" t="s">
        <v>303</v>
      </c>
      <c r="B20116" t="s">
        <v>529</v>
      </c>
      <c r="C20116" t="s">
        <v>291</v>
      </c>
      <c r="D20116">
        <v>1</v>
      </c>
      <c r="E20116">
        <v>1</v>
      </c>
      <c r="F20116">
        <v>1</v>
      </c>
      <c r="G20116">
        <v>1</v>
      </c>
      <c r="H20116">
        <v>1</v>
      </c>
      <c r="I20116">
        <v>1</v>
      </c>
      <c r="J20116">
        <v>1</v>
      </c>
      <c r="K20116">
        <v>1</v>
      </c>
    </row>
    <row r="20117" spans="1:11" hidden="1">
      <c r="A20117" t="s">
        <v>303</v>
      </c>
      <c r="B20117" t="s">
        <v>529</v>
      </c>
      <c r="C20117" t="s">
        <v>292</v>
      </c>
      <c r="D20117">
        <v>1</v>
      </c>
      <c r="E20117">
        <v>1</v>
      </c>
      <c r="F20117">
        <v>1</v>
      </c>
      <c r="G20117">
        <v>1</v>
      </c>
      <c r="H20117">
        <v>1</v>
      </c>
      <c r="I20117">
        <v>1</v>
      </c>
      <c r="J20117">
        <v>1</v>
      </c>
      <c r="K20117">
        <v>1</v>
      </c>
    </row>
    <row r="20118" spans="1:11" hidden="1">
      <c r="A20118" t="s">
        <v>303</v>
      </c>
      <c r="B20118" t="s">
        <v>530</v>
      </c>
      <c r="C20118" t="s">
        <v>278</v>
      </c>
      <c r="D20118">
        <v>1</v>
      </c>
      <c r="E20118">
        <v>1</v>
      </c>
      <c r="F20118">
        <v>1</v>
      </c>
      <c r="G20118">
        <v>1</v>
      </c>
      <c r="H20118">
        <v>1</v>
      </c>
      <c r="I20118">
        <v>1</v>
      </c>
      <c r="J20118">
        <v>1</v>
      </c>
      <c r="K20118">
        <v>1</v>
      </c>
    </row>
    <row r="20119" spans="1:11" hidden="1">
      <c r="A20119" t="s">
        <v>303</v>
      </c>
      <c r="B20119" t="s">
        <v>530</v>
      </c>
      <c r="C20119" t="s">
        <v>279</v>
      </c>
      <c r="D20119">
        <v>1</v>
      </c>
      <c r="E20119">
        <v>1</v>
      </c>
      <c r="F20119">
        <v>1</v>
      </c>
      <c r="G20119">
        <v>1</v>
      </c>
      <c r="H20119">
        <v>1</v>
      </c>
      <c r="I20119">
        <v>1</v>
      </c>
      <c r="J20119">
        <v>1</v>
      </c>
      <c r="K20119">
        <v>1</v>
      </c>
    </row>
    <row r="20120" spans="1:11" hidden="1">
      <c r="A20120" t="s">
        <v>303</v>
      </c>
      <c r="B20120" t="s">
        <v>530</v>
      </c>
      <c r="C20120" t="s">
        <v>280</v>
      </c>
      <c r="D20120">
        <v>1</v>
      </c>
      <c r="E20120">
        <v>1</v>
      </c>
      <c r="F20120">
        <v>1</v>
      </c>
      <c r="G20120">
        <v>1</v>
      </c>
      <c r="H20120">
        <v>1</v>
      </c>
      <c r="I20120">
        <v>1</v>
      </c>
      <c r="J20120">
        <v>1</v>
      </c>
      <c r="K20120">
        <v>1</v>
      </c>
    </row>
    <row r="20121" spans="1:11" hidden="1">
      <c r="A20121" t="s">
        <v>303</v>
      </c>
      <c r="B20121" t="s">
        <v>530</v>
      </c>
      <c r="C20121" t="s">
        <v>277</v>
      </c>
      <c r="D20121">
        <v>1</v>
      </c>
      <c r="E20121">
        <v>1</v>
      </c>
      <c r="F20121">
        <v>1</v>
      </c>
      <c r="G20121">
        <v>1</v>
      </c>
      <c r="H20121">
        <v>1</v>
      </c>
      <c r="I20121">
        <v>1</v>
      </c>
      <c r="J20121">
        <v>1</v>
      </c>
      <c r="K20121">
        <v>1</v>
      </c>
    </row>
    <row r="20122" spans="1:11" hidden="1">
      <c r="A20122" t="s">
        <v>303</v>
      </c>
      <c r="B20122" t="s">
        <v>530</v>
      </c>
      <c r="C20122" t="s">
        <v>281</v>
      </c>
      <c r="D20122">
        <v>1</v>
      </c>
      <c r="E20122">
        <v>1</v>
      </c>
      <c r="F20122">
        <v>1</v>
      </c>
      <c r="G20122">
        <v>1</v>
      </c>
      <c r="H20122">
        <v>1</v>
      </c>
      <c r="I20122">
        <v>1</v>
      </c>
      <c r="J20122">
        <v>1</v>
      </c>
      <c r="K20122">
        <v>1</v>
      </c>
    </row>
    <row r="20123" spans="1:11" hidden="1">
      <c r="A20123" t="s">
        <v>303</v>
      </c>
      <c r="B20123" t="s">
        <v>530</v>
      </c>
      <c r="C20123" t="s">
        <v>282</v>
      </c>
      <c r="D20123">
        <v>1</v>
      </c>
      <c r="E20123">
        <v>1</v>
      </c>
      <c r="F20123">
        <v>1</v>
      </c>
      <c r="G20123">
        <v>1</v>
      </c>
      <c r="H20123">
        <v>1</v>
      </c>
      <c r="I20123">
        <v>1</v>
      </c>
      <c r="J20123">
        <v>1</v>
      </c>
      <c r="K20123">
        <v>1</v>
      </c>
    </row>
    <row r="20124" spans="1:11" hidden="1">
      <c r="A20124" t="s">
        <v>303</v>
      </c>
      <c r="B20124" t="s">
        <v>530</v>
      </c>
      <c r="C20124" t="s">
        <v>283</v>
      </c>
      <c r="D20124">
        <v>1</v>
      </c>
      <c r="E20124">
        <v>1</v>
      </c>
      <c r="F20124">
        <v>1</v>
      </c>
      <c r="G20124">
        <v>1</v>
      </c>
      <c r="H20124">
        <v>1</v>
      </c>
      <c r="I20124">
        <v>1</v>
      </c>
      <c r="J20124">
        <v>1</v>
      </c>
      <c r="K20124">
        <v>1</v>
      </c>
    </row>
    <row r="20125" spans="1:11" hidden="1">
      <c r="A20125" t="s">
        <v>303</v>
      </c>
      <c r="B20125" t="s">
        <v>530</v>
      </c>
      <c r="C20125" t="s">
        <v>284</v>
      </c>
      <c r="D20125">
        <v>1</v>
      </c>
      <c r="E20125">
        <v>1</v>
      </c>
      <c r="F20125">
        <v>1</v>
      </c>
      <c r="G20125">
        <v>1</v>
      </c>
      <c r="H20125">
        <v>1</v>
      </c>
      <c r="I20125">
        <v>1</v>
      </c>
      <c r="J20125">
        <v>1</v>
      </c>
      <c r="K20125">
        <v>1</v>
      </c>
    </row>
    <row r="20126" spans="1:11" hidden="1">
      <c r="A20126" t="s">
        <v>303</v>
      </c>
      <c r="B20126" t="s">
        <v>530</v>
      </c>
      <c r="C20126" t="s">
        <v>285</v>
      </c>
      <c r="D20126">
        <v>1</v>
      </c>
      <c r="E20126">
        <v>1</v>
      </c>
      <c r="F20126">
        <v>1</v>
      </c>
      <c r="G20126">
        <v>1</v>
      </c>
      <c r="H20126">
        <v>1</v>
      </c>
      <c r="I20126">
        <v>1</v>
      </c>
      <c r="J20126">
        <v>1</v>
      </c>
      <c r="K20126">
        <v>1</v>
      </c>
    </row>
    <row r="20127" spans="1:11" hidden="1">
      <c r="A20127" t="s">
        <v>303</v>
      </c>
      <c r="B20127" t="s">
        <v>530</v>
      </c>
      <c r="C20127" t="s">
        <v>286</v>
      </c>
      <c r="D20127">
        <v>1</v>
      </c>
      <c r="E20127">
        <v>1</v>
      </c>
      <c r="F20127">
        <v>1</v>
      </c>
      <c r="G20127">
        <v>1</v>
      </c>
      <c r="H20127">
        <v>1</v>
      </c>
      <c r="I20127">
        <v>1</v>
      </c>
      <c r="J20127">
        <v>1</v>
      </c>
      <c r="K20127">
        <v>1</v>
      </c>
    </row>
    <row r="20128" spans="1:11" hidden="1">
      <c r="A20128" t="s">
        <v>303</v>
      </c>
      <c r="B20128" t="s">
        <v>530</v>
      </c>
      <c r="C20128" t="s">
        <v>287</v>
      </c>
      <c r="D20128">
        <v>1</v>
      </c>
      <c r="E20128">
        <v>1</v>
      </c>
      <c r="F20128">
        <v>1</v>
      </c>
      <c r="G20128">
        <v>1</v>
      </c>
      <c r="H20128">
        <v>1</v>
      </c>
      <c r="I20128">
        <v>1</v>
      </c>
      <c r="J20128">
        <v>1</v>
      </c>
      <c r="K20128">
        <v>1</v>
      </c>
    </row>
    <row r="20129" spans="1:11" hidden="1">
      <c r="A20129" t="s">
        <v>303</v>
      </c>
      <c r="B20129" t="s">
        <v>530</v>
      </c>
      <c r="C20129" t="s">
        <v>288</v>
      </c>
      <c r="D20129">
        <v>1</v>
      </c>
      <c r="E20129">
        <v>1</v>
      </c>
      <c r="F20129">
        <v>1</v>
      </c>
      <c r="G20129">
        <v>1</v>
      </c>
      <c r="H20129">
        <v>1</v>
      </c>
      <c r="I20129">
        <v>1</v>
      </c>
      <c r="J20129">
        <v>1</v>
      </c>
      <c r="K20129">
        <v>1</v>
      </c>
    </row>
    <row r="20130" spans="1:11" hidden="1">
      <c r="A20130" t="s">
        <v>303</v>
      </c>
      <c r="B20130" t="s">
        <v>530</v>
      </c>
      <c r="C20130" t="s">
        <v>289</v>
      </c>
      <c r="D20130">
        <v>1</v>
      </c>
      <c r="E20130">
        <v>1</v>
      </c>
      <c r="F20130">
        <v>1</v>
      </c>
      <c r="G20130">
        <v>1</v>
      </c>
      <c r="H20130">
        <v>1</v>
      </c>
      <c r="I20130">
        <v>1</v>
      </c>
      <c r="J20130">
        <v>1</v>
      </c>
      <c r="K20130">
        <v>1</v>
      </c>
    </row>
    <row r="20131" spans="1:11" hidden="1">
      <c r="A20131" t="s">
        <v>303</v>
      </c>
      <c r="B20131" t="s">
        <v>530</v>
      </c>
      <c r="C20131" t="s">
        <v>290</v>
      </c>
      <c r="D20131">
        <v>1</v>
      </c>
      <c r="E20131">
        <v>1</v>
      </c>
      <c r="F20131">
        <v>1</v>
      </c>
      <c r="G20131">
        <v>1</v>
      </c>
      <c r="H20131">
        <v>1</v>
      </c>
      <c r="I20131">
        <v>1</v>
      </c>
      <c r="J20131">
        <v>1</v>
      </c>
      <c r="K20131">
        <v>1</v>
      </c>
    </row>
    <row r="20132" spans="1:11" hidden="1">
      <c r="A20132" t="s">
        <v>303</v>
      </c>
      <c r="B20132" t="s">
        <v>530</v>
      </c>
      <c r="C20132" t="s">
        <v>291</v>
      </c>
      <c r="D20132">
        <v>1</v>
      </c>
      <c r="E20132">
        <v>1</v>
      </c>
      <c r="F20132">
        <v>1</v>
      </c>
      <c r="G20132">
        <v>1</v>
      </c>
      <c r="H20132">
        <v>1</v>
      </c>
      <c r="I20132">
        <v>1</v>
      </c>
      <c r="J20132">
        <v>1</v>
      </c>
      <c r="K20132">
        <v>1</v>
      </c>
    </row>
    <row r="20133" spans="1:11" hidden="1">
      <c r="A20133" t="s">
        <v>303</v>
      </c>
      <c r="B20133" t="s">
        <v>530</v>
      </c>
      <c r="C20133" t="s">
        <v>292</v>
      </c>
      <c r="D20133">
        <v>1</v>
      </c>
      <c r="E20133">
        <v>1</v>
      </c>
      <c r="F20133">
        <v>1</v>
      </c>
      <c r="G20133">
        <v>1</v>
      </c>
      <c r="H20133">
        <v>1</v>
      </c>
      <c r="I20133">
        <v>1</v>
      </c>
      <c r="J20133">
        <v>1</v>
      </c>
      <c r="K20133">
        <v>1</v>
      </c>
    </row>
    <row r="20134" spans="1:11" hidden="1">
      <c r="A20134" t="s">
        <v>303</v>
      </c>
      <c r="B20134" t="s">
        <v>531</v>
      </c>
      <c r="C20134" t="s">
        <v>278</v>
      </c>
      <c r="D20134">
        <v>1</v>
      </c>
      <c r="E20134">
        <v>1</v>
      </c>
      <c r="F20134">
        <v>1</v>
      </c>
      <c r="G20134">
        <v>1</v>
      </c>
      <c r="H20134">
        <v>1</v>
      </c>
      <c r="I20134">
        <v>1</v>
      </c>
      <c r="J20134">
        <v>1</v>
      </c>
      <c r="K20134">
        <v>1</v>
      </c>
    </row>
    <row r="20135" spans="1:11" hidden="1">
      <c r="A20135" t="s">
        <v>303</v>
      </c>
      <c r="B20135" t="s">
        <v>531</v>
      </c>
      <c r="C20135" t="s">
        <v>279</v>
      </c>
      <c r="D20135">
        <v>1</v>
      </c>
      <c r="E20135">
        <v>1</v>
      </c>
      <c r="F20135">
        <v>1</v>
      </c>
      <c r="G20135">
        <v>1</v>
      </c>
      <c r="H20135">
        <v>1</v>
      </c>
      <c r="I20135">
        <v>1</v>
      </c>
      <c r="J20135">
        <v>1</v>
      </c>
      <c r="K20135">
        <v>1</v>
      </c>
    </row>
    <row r="20136" spans="1:11" hidden="1">
      <c r="A20136" t="s">
        <v>303</v>
      </c>
      <c r="B20136" t="s">
        <v>531</v>
      </c>
      <c r="C20136" t="s">
        <v>280</v>
      </c>
      <c r="D20136">
        <v>1</v>
      </c>
      <c r="E20136">
        <v>1</v>
      </c>
      <c r="F20136">
        <v>1</v>
      </c>
      <c r="G20136">
        <v>1</v>
      </c>
      <c r="H20136">
        <v>1</v>
      </c>
      <c r="I20136">
        <v>1</v>
      </c>
      <c r="J20136">
        <v>1</v>
      </c>
      <c r="K20136">
        <v>1</v>
      </c>
    </row>
    <row r="20137" spans="1:11" hidden="1">
      <c r="A20137" t="s">
        <v>303</v>
      </c>
      <c r="B20137" t="s">
        <v>531</v>
      </c>
      <c r="C20137" t="s">
        <v>277</v>
      </c>
      <c r="D20137">
        <v>1</v>
      </c>
      <c r="E20137">
        <v>1</v>
      </c>
      <c r="F20137">
        <v>1</v>
      </c>
      <c r="G20137">
        <v>1</v>
      </c>
      <c r="H20137">
        <v>1</v>
      </c>
      <c r="I20137">
        <v>1</v>
      </c>
      <c r="J20137">
        <v>1</v>
      </c>
      <c r="K20137">
        <v>1</v>
      </c>
    </row>
    <row r="20138" spans="1:11" hidden="1">
      <c r="A20138" t="s">
        <v>303</v>
      </c>
      <c r="B20138" t="s">
        <v>531</v>
      </c>
      <c r="C20138" t="s">
        <v>281</v>
      </c>
      <c r="D20138">
        <v>1</v>
      </c>
      <c r="E20138">
        <v>1</v>
      </c>
      <c r="F20138">
        <v>1</v>
      </c>
      <c r="G20138">
        <v>1</v>
      </c>
      <c r="H20138">
        <v>1</v>
      </c>
      <c r="I20138">
        <v>1</v>
      </c>
      <c r="J20138">
        <v>1</v>
      </c>
      <c r="K20138">
        <v>1</v>
      </c>
    </row>
    <row r="20139" spans="1:11" hidden="1">
      <c r="A20139" t="s">
        <v>303</v>
      </c>
      <c r="B20139" t="s">
        <v>531</v>
      </c>
      <c r="C20139" t="s">
        <v>282</v>
      </c>
      <c r="D20139">
        <v>1</v>
      </c>
      <c r="E20139">
        <v>1</v>
      </c>
      <c r="F20139">
        <v>1</v>
      </c>
      <c r="G20139">
        <v>1</v>
      </c>
      <c r="H20139">
        <v>1</v>
      </c>
      <c r="I20139">
        <v>1</v>
      </c>
      <c r="J20139">
        <v>1</v>
      </c>
      <c r="K20139">
        <v>1</v>
      </c>
    </row>
    <row r="20140" spans="1:11" hidden="1">
      <c r="A20140" t="s">
        <v>303</v>
      </c>
      <c r="B20140" t="s">
        <v>531</v>
      </c>
      <c r="C20140" t="s">
        <v>283</v>
      </c>
      <c r="D20140">
        <v>1</v>
      </c>
      <c r="E20140">
        <v>1</v>
      </c>
      <c r="F20140">
        <v>1</v>
      </c>
      <c r="G20140">
        <v>1</v>
      </c>
      <c r="H20140">
        <v>1</v>
      </c>
      <c r="I20140">
        <v>1</v>
      </c>
      <c r="J20140">
        <v>1</v>
      </c>
      <c r="K20140">
        <v>1</v>
      </c>
    </row>
    <row r="20141" spans="1:11" hidden="1">
      <c r="A20141" t="s">
        <v>303</v>
      </c>
      <c r="B20141" t="s">
        <v>531</v>
      </c>
      <c r="C20141" t="s">
        <v>284</v>
      </c>
      <c r="D20141">
        <v>1</v>
      </c>
      <c r="E20141">
        <v>1</v>
      </c>
      <c r="F20141">
        <v>1</v>
      </c>
      <c r="G20141">
        <v>1</v>
      </c>
      <c r="H20141">
        <v>1</v>
      </c>
      <c r="I20141">
        <v>1</v>
      </c>
      <c r="J20141">
        <v>1</v>
      </c>
      <c r="K20141">
        <v>1</v>
      </c>
    </row>
    <row r="20142" spans="1:11" hidden="1">
      <c r="A20142" t="s">
        <v>303</v>
      </c>
      <c r="B20142" t="s">
        <v>531</v>
      </c>
      <c r="C20142" t="s">
        <v>285</v>
      </c>
      <c r="D20142">
        <v>1</v>
      </c>
      <c r="E20142">
        <v>1</v>
      </c>
      <c r="F20142">
        <v>1</v>
      </c>
      <c r="G20142">
        <v>1</v>
      </c>
      <c r="H20142">
        <v>1</v>
      </c>
      <c r="I20142">
        <v>1</v>
      </c>
      <c r="J20142">
        <v>1</v>
      </c>
      <c r="K20142">
        <v>1</v>
      </c>
    </row>
    <row r="20143" spans="1:11" hidden="1">
      <c r="A20143" t="s">
        <v>303</v>
      </c>
      <c r="B20143" t="s">
        <v>531</v>
      </c>
      <c r="C20143" t="s">
        <v>286</v>
      </c>
      <c r="D20143">
        <v>1</v>
      </c>
      <c r="E20143">
        <v>1</v>
      </c>
      <c r="F20143">
        <v>1</v>
      </c>
      <c r="G20143">
        <v>1</v>
      </c>
      <c r="H20143">
        <v>1</v>
      </c>
      <c r="I20143">
        <v>1</v>
      </c>
      <c r="J20143">
        <v>1</v>
      </c>
      <c r="K20143">
        <v>1</v>
      </c>
    </row>
    <row r="20144" spans="1:11" hidden="1">
      <c r="A20144" t="s">
        <v>303</v>
      </c>
      <c r="B20144" t="s">
        <v>531</v>
      </c>
      <c r="C20144" t="s">
        <v>287</v>
      </c>
      <c r="D20144">
        <v>1</v>
      </c>
      <c r="E20144">
        <v>1</v>
      </c>
      <c r="F20144">
        <v>1</v>
      </c>
      <c r="G20144">
        <v>1</v>
      </c>
      <c r="H20144">
        <v>1</v>
      </c>
      <c r="I20144">
        <v>1</v>
      </c>
      <c r="J20144">
        <v>1</v>
      </c>
      <c r="K20144">
        <v>1</v>
      </c>
    </row>
    <row r="20145" spans="1:11" hidden="1">
      <c r="A20145" t="s">
        <v>303</v>
      </c>
      <c r="B20145" t="s">
        <v>531</v>
      </c>
      <c r="C20145" t="s">
        <v>288</v>
      </c>
      <c r="D20145">
        <v>1</v>
      </c>
      <c r="E20145">
        <v>1</v>
      </c>
      <c r="F20145">
        <v>1</v>
      </c>
      <c r="G20145">
        <v>1</v>
      </c>
      <c r="H20145">
        <v>1</v>
      </c>
      <c r="I20145">
        <v>1</v>
      </c>
      <c r="J20145">
        <v>1</v>
      </c>
      <c r="K20145">
        <v>1</v>
      </c>
    </row>
    <row r="20146" spans="1:11" hidden="1">
      <c r="A20146" t="s">
        <v>303</v>
      </c>
      <c r="B20146" t="s">
        <v>531</v>
      </c>
      <c r="C20146" t="s">
        <v>289</v>
      </c>
      <c r="D20146">
        <v>1</v>
      </c>
      <c r="E20146">
        <v>1</v>
      </c>
      <c r="F20146">
        <v>1</v>
      </c>
      <c r="G20146">
        <v>1</v>
      </c>
      <c r="H20146">
        <v>1</v>
      </c>
      <c r="I20146">
        <v>1</v>
      </c>
      <c r="J20146">
        <v>1</v>
      </c>
      <c r="K20146">
        <v>1</v>
      </c>
    </row>
    <row r="20147" spans="1:11" hidden="1">
      <c r="A20147" t="s">
        <v>303</v>
      </c>
      <c r="B20147" t="s">
        <v>531</v>
      </c>
      <c r="C20147" t="s">
        <v>290</v>
      </c>
      <c r="D20147">
        <v>1</v>
      </c>
      <c r="E20147">
        <v>1</v>
      </c>
      <c r="F20147">
        <v>1</v>
      </c>
      <c r="G20147">
        <v>1</v>
      </c>
      <c r="H20147">
        <v>1</v>
      </c>
      <c r="I20147">
        <v>1</v>
      </c>
      <c r="J20147">
        <v>1</v>
      </c>
      <c r="K20147">
        <v>1</v>
      </c>
    </row>
    <row r="20148" spans="1:11" hidden="1">
      <c r="A20148" t="s">
        <v>303</v>
      </c>
      <c r="B20148" t="s">
        <v>531</v>
      </c>
      <c r="C20148" t="s">
        <v>291</v>
      </c>
      <c r="D20148">
        <v>1</v>
      </c>
      <c r="E20148">
        <v>1</v>
      </c>
      <c r="F20148">
        <v>1</v>
      </c>
      <c r="G20148">
        <v>1</v>
      </c>
      <c r="H20148">
        <v>1</v>
      </c>
      <c r="I20148">
        <v>1</v>
      </c>
      <c r="J20148">
        <v>1</v>
      </c>
      <c r="K20148">
        <v>1</v>
      </c>
    </row>
    <row r="20149" spans="1:11" hidden="1">
      <c r="A20149" t="s">
        <v>303</v>
      </c>
      <c r="B20149" t="s">
        <v>531</v>
      </c>
      <c r="C20149" t="s">
        <v>292</v>
      </c>
      <c r="D20149">
        <v>1</v>
      </c>
      <c r="E20149">
        <v>1</v>
      </c>
      <c r="F20149">
        <v>1</v>
      </c>
      <c r="G20149">
        <v>1</v>
      </c>
      <c r="H20149">
        <v>1</v>
      </c>
      <c r="I20149">
        <v>1</v>
      </c>
      <c r="J20149">
        <v>1</v>
      </c>
      <c r="K20149">
        <v>1</v>
      </c>
    </row>
    <row r="20150" spans="1:11" hidden="1">
      <c r="A20150" t="s">
        <v>304</v>
      </c>
      <c r="B20150" t="s">
        <v>528</v>
      </c>
      <c r="C20150" t="s">
        <v>278</v>
      </c>
      <c r="D20150">
        <v>1</v>
      </c>
      <c r="E20150">
        <v>1</v>
      </c>
      <c r="F20150">
        <v>1</v>
      </c>
      <c r="G20150">
        <v>1</v>
      </c>
      <c r="H20150">
        <v>1</v>
      </c>
      <c r="I20150">
        <v>1</v>
      </c>
      <c r="J20150">
        <v>1</v>
      </c>
      <c r="K20150">
        <v>1</v>
      </c>
    </row>
    <row r="20151" spans="1:11" hidden="1">
      <c r="A20151" t="s">
        <v>304</v>
      </c>
      <c r="B20151" t="s">
        <v>528</v>
      </c>
      <c r="C20151" t="s">
        <v>279</v>
      </c>
      <c r="D20151">
        <v>1</v>
      </c>
      <c r="E20151">
        <v>1</v>
      </c>
      <c r="F20151">
        <v>1</v>
      </c>
      <c r="G20151">
        <v>1</v>
      </c>
      <c r="H20151">
        <v>1</v>
      </c>
      <c r="I20151">
        <v>1</v>
      </c>
      <c r="J20151">
        <v>1</v>
      </c>
      <c r="K20151">
        <v>1</v>
      </c>
    </row>
    <row r="20152" spans="1:11" hidden="1">
      <c r="A20152" t="s">
        <v>304</v>
      </c>
      <c r="B20152" t="s">
        <v>528</v>
      </c>
      <c r="C20152" t="s">
        <v>280</v>
      </c>
      <c r="D20152">
        <v>1</v>
      </c>
      <c r="E20152">
        <v>1</v>
      </c>
      <c r="F20152">
        <v>1</v>
      </c>
      <c r="G20152">
        <v>1</v>
      </c>
      <c r="H20152">
        <v>1</v>
      </c>
      <c r="I20152">
        <v>1</v>
      </c>
      <c r="J20152">
        <v>1</v>
      </c>
      <c r="K20152">
        <v>1</v>
      </c>
    </row>
    <row r="20153" spans="1:11" hidden="1">
      <c r="A20153" t="s">
        <v>304</v>
      </c>
      <c r="B20153" t="s">
        <v>528</v>
      </c>
      <c r="C20153" t="s">
        <v>277</v>
      </c>
      <c r="D20153">
        <v>1</v>
      </c>
      <c r="E20153">
        <v>1</v>
      </c>
      <c r="F20153">
        <v>1</v>
      </c>
      <c r="G20153">
        <v>1</v>
      </c>
      <c r="H20153">
        <v>1</v>
      </c>
      <c r="I20153">
        <v>1</v>
      </c>
      <c r="J20153">
        <v>1</v>
      </c>
      <c r="K20153">
        <v>1</v>
      </c>
    </row>
    <row r="20154" spans="1:11" hidden="1">
      <c r="A20154" t="s">
        <v>304</v>
      </c>
      <c r="B20154" t="s">
        <v>528</v>
      </c>
      <c r="C20154" t="s">
        <v>281</v>
      </c>
      <c r="D20154">
        <v>1</v>
      </c>
      <c r="E20154">
        <v>1</v>
      </c>
      <c r="F20154">
        <v>1</v>
      </c>
      <c r="G20154">
        <v>1</v>
      </c>
      <c r="H20154">
        <v>1</v>
      </c>
      <c r="I20154">
        <v>1</v>
      </c>
      <c r="J20154">
        <v>1</v>
      </c>
      <c r="K20154">
        <v>1</v>
      </c>
    </row>
    <row r="20155" spans="1:11" hidden="1">
      <c r="A20155" t="s">
        <v>304</v>
      </c>
      <c r="B20155" t="s">
        <v>528</v>
      </c>
      <c r="C20155" t="s">
        <v>282</v>
      </c>
      <c r="D20155">
        <v>1</v>
      </c>
      <c r="E20155">
        <v>1</v>
      </c>
      <c r="F20155">
        <v>1</v>
      </c>
      <c r="G20155">
        <v>1</v>
      </c>
      <c r="H20155">
        <v>1</v>
      </c>
      <c r="I20155">
        <v>1</v>
      </c>
      <c r="J20155">
        <v>1</v>
      </c>
      <c r="K20155">
        <v>1</v>
      </c>
    </row>
    <row r="20156" spans="1:11" hidden="1">
      <c r="A20156" t="s">
        <v>304</v>
      </c>
      <c r="B20156" t="s">
        <v>528</v>
      </c>
      <c r="C20156" t="s">
        <v>283</v>
      </c>
      <c r="D20156">
        <v>1</v>
      </c>
      <c r="E20156">
        <v>1</v>
      </c>
      <c r="F20156">
        <v>1</v>
      </c>
      <c r="G20156">
        <v>1</v>
      </c>
      <c r="H20156">
        <v>1</v>
      </c>
      <c r="I20156">
        <v>1</v>
      </c>
      <c r="J20156">
        <v>1</v>
      </c>
      <c r="K20156">
        <v>1</v>
      </c>
    </row>
    <row r="20157" spans="1:11" hidden="1">
      <c r="A20157" t="s">
        <v>304</v>
      </c>
      <c r="B20157" t="s">
        <v>528</v>
      </c>
      <c r="C20157" t="s">
        <v>284</v>
      </c>
      <c r="D20157">
        <v>1</v>
      </c>
      <c r="E20157">
        <v>1</v>
      </c>
      <c r="F20157">
        <v>1</v>
      </c>
      <c r="G20157">
        <v>1</v>
      </c>
      <c r="H20157">
        <v>1</v>
      </c>
      <c r="I20157">
        <v>1</v>
      </c>
      <c r="J20157">
        <v>1</v>
      </c>
      <c r="K20157">
        <v>1</v>
      </c>
    </row>
    <row r="20158" spans="1:11" hidden="1">
      <c r="A20158" t="s">
        <v>304</v>
      </c>
      <c r="B20158" t="s">
        <v>528</v>
      </c>
      <c r="C20158" t="s">
        <v>285</v>
      </c>
      <c r="D20158">
        <v>1</v>
      </c>
      <c r="E20158">
        <v>1</v>
      </c>
      <c r="F20158">
        <v>1</v>
      </c>
      <c r="G20158">
        <v>1</v>
      </c>
      <c r="H20158">
        <v>1</v>
      </c>
      <c r="I20158">
        <v>1</v>
      </c>
      <c r="J20158">
        <v>1</v>
      </c>
      <c r="K20158">
        <v>1</v>
      </c>
    </row>
    <row r="20159" spans="1:11" hidden="1">
      <c r="A20159" t="s">
        <v>304</v>
      </c>
      <c r="B20159" t="s">
        <v>528</v>
      </c>
      <c r="C20159" t="s">
        <v>286</v>
      </c>
      <c r="D20159">
        <v>1</v>
      </c>
      <c r="E20159">
        <v>1</v>
      </c>
      <c r="F20159">
        <v>1</v>
      </c>
      <c r="G20159">
        <v>1</v>
      </c>
      <c r="H20159">
        <v>1</v>
      </c>
      <c r="I20159">
        <v>1</v>
      </c>
      <c r="J20159">
        <v>1</v>
      </c>
      <c r="K20159">
        <v>1</v>
      </c>
    </row>
    <row r="20160" spans="1:11" hidden="1">
      <c r="A20160" t="s">
        <v>304</v>
      </c>
      <c r="B20160" t="s">
        <v>528</v>
      </c>
      <c r="C20160" t="s">
        <v>287</v>
      </c>
      <c r="D20160">
        <v>1</v>
      </c>
      <c r="E20160">
        <v>1</v>
      </c>
      <c r="F20160">
        <v>1</v>
      </c>
      <c r="G20160">
        <v>1</v>
      </c>
      <c r="H20160">
        <v>1</v>
      </c>
      <c r="I20160">
        <v>1</v>
      </c>
      <c r="J20160">
        <v>1</v>
      </c>
      <c r="K20160">
        <v>1</v>
      </c>
    </row>
    <row r="20161" spans="1:11" hidden="1">
      <c r="A20161" t="s">
        <v>304</v>
      </c>
      <c r="B20161" t="s">
        <v>528</v>
      </c>
      <c r="C20161" t="s">
        <v>288</v>
      </c>
      <c r="D20161">
        <v>1</v>
      </c>
      <c r="E20161">
        <v>1</v>
      </c>
      <c r="F20161">
        <v>1</v>
      </c>
      <c r="G20161">
        <v>1</v>
      </c>
      <c r="H20161">
        <v>1</v>
      </c>
      <c r="I20161">
        <v>1</v>
      </c>
      <c r="J20161">
        <v>1</v>
      </c>
      <c r="K20161">
        <v>1</v>
      </c>
    </row>
    <row r="20162" spans="1:11" hidden="1">
      <c r="A20162" t="s">
        <v>304</v>
      </c>
      <c r="B20162" t="s">
        <v>528</v>
      </c>
      <c r="C20162" t="s">
        <v>289</v>
      </c>
      <c r="D20162">
        <v>1</v>
      </c>
      <c r="E20162">
        <v>1</v>
      </c>
      <c r="F20162">
        <v>1</v>
      </c>
      <c r="G20162">
        <v>1</v>
      </c>
      <c r="H20162">
        <v>1</v>
      </c>
      <c r="I20162">
        <v>1</v>
      </c>
      <c r="J20162">
        <v>1</v>
      </c>
      <c r="K20162">
        <v>1</v>
      </c>
    </row>
    <row r="20163" spans="1:11" hidden="1">
      <c r="A20163" t="s">
        <v>304</v>
      </c>
      <c r="B20163" t="s">
        <v>528</v>
      </c>
      <c r="C20163" t="s">
        <v>290</v>
      </c>
      <c r="D20163">
        <v>1</v>
      </c>
      <c r="E20163">
        <v>1</v>
      </c>
      <c r="F20163">
        <v>1</v>
      </c>
      <c r="G20163">
        <v>1</v>
      </c>
      <c r="H20163">
        <v>1</v>
      </c>
      <c r="I20163">
        <v>1</v>
      </c>
      <c r="J20163">
        <v>1</v>
      </c>
      <c r="K20163">
        <v>1</v>
      </c>
    </row>
    <row r="20164" spans="1:11" hidden="1">
      <c r="A20164" t="s">
        <v>304</v>
      </c>
      <c r="B20164" t="s">
        <v>528</v>
      </c>
      <c r="C20164" t="s">
        <v>291</v>
      </c>
      <c r="D20164">
        <v>1</v>
      </c>
      <c r="E20164">
        <v>1</v>
      </c>
      <c r="F20164">
        <v>1</v>
      </c>
      <c r="G20164">
        <v>1</v>
      </c>
      <c r="H20164">
        <v>1</v>
      </c>
      <c r="I20164">
        <v>1</v>
      </c>
      <c r="J20164">
        <v>1</v>
      </c>
      <c r="K20164">
        <v>1</v>
      </c>
    </row>
    <row r="20165" spans="1:11" hidden="1">
      <c r="A20165" t="s">
        <v>304</v>
      </c>
      <c r="B20165" t="s">
        <v>528</v>
      </c>
      <c r="C20165" t="s">
        <v>292</v>
      </c>
      <c r="D20165">
        <v>1</v>
      </c>
      <c r="E20165">
        <v>1</v>
      </c>
      <c r="F20165">
        <v>1</v>
      </c>
      <c r="G20165">
        <v>1</v>
      </c>
      <c r="H20165">
        <v>1</v>
      </c>
      <c r="I20165">
        <v>1</v>
      </c>
      <c r="J20165">
        <v>1</v>
      </c>
      <c r="K20165">
        <v>1</v>
      </c>
    </row>
    <row r="20166" spans="1:11" hidden="1">
      <c r="A20166" t="s">
        <v>304</v>
      </c>
      <c r="B20166" t="s">
        <v>529</v>
      </c>
      <c r="C20166" t="s">
        <v>278</v>
      </c>
      <c r="D20166">
        <v>1</v>
      </c>
      <c r="E20166">
        <v>1</v>
      </c>
      <c r="F20166">
        <v>1</v>
      </c>
      <c r="G20166">
        <v>1</v>
      </c>
      <c r="H20166">
        <v>1</v>
      </c>
      <c r="I20166">
        <v>1</v>
      </c>
      <c r="J20166">
        <v>1</v>
      </c>
      <c r="K20166">
        <v>1</v>
      </c>
    </row>
    <row r="20167" spans="1:11" hidden="1">
      <c r="A20167" t="s">
        <v>304</v>
      </c>
      <c r="B20167" t="s">
        <v>529</v>
      </c>
      <c r="C20167" t="s">
        <v>279</v>
      </c>
      <c r="D20167">
        <v>1</v>
      </c>
      <c r="E20167">
        <v>1</v>
      </c>
      <c r="F20167">
        <v>1</v>
      </c>
      <c r="G20167">
        <v>1</v>
      </c>
      <c r="H20167">
        <v>1</v>
      </c>
      <c r="I20167">
        <v>1</v>
      </c>
      <c r="J20167">
        <v>1</v>
      </c>
      <c r="K20167">
        <v>1</v>
      </c>
    </row>
    <row r="20168" spans="1:11" hidden="1">
      <c r="A20168" t="s">
        <v>304</v>
      </c>
      <c r="B20168" t="s">
        <v>529</v>
      </c>
      <c r="C20168" t="s">
        <v>280</v>
      </c>
      <c r="D20168">
        <v>1</v>
      </c>
      <c r="E20168">
        <v>1</v>
      </c>
      <c r="F20168">
        <v>1</v>
      </c>
      <c r="G20168">
        <v>1</v>
      </c>
      <c r="H20168">
        <v>1</v>
      </c>
      <c r="I20168">
        <v>1</v>
      </c>
      <c r="J20168">
        <v>1</v>
      </c>
      <c r="K20168">
        <v>1</v>
      </c>
    </row>
    <row r="20169" spans="1:11" hidden="1">
      <c r="A20169" t="s">
        <v>304</v>
      </c>
      <c r="B20169" t="s">
        <v>529</v>
      </c>
      <c r="C20169" t="s">
        <v>277</v>
      </c>
      <c r="D20169">
        <v>1</v>
      </c>
      <c r="E20169">
        <v>1</v>
      </c>
      <c r="F20169">
        <v>1</v>
      </c>
      <c r="G20169">
        <v>1</v>
      </c>
      <c r="H20169">
        <v>1</v>
      </c>
      <c r="I20169">
        <v>1</v>
      </c>
      <c r="J20169">
        <v>1</v>
      </c>
      <c r="K20169">
        <v>1</v>
      </c>
    </row>
    <row r="20170" spans="1:11" hidden="1">
      <c r="A20170" t="s">
        <v>304</v>
      </c>
      <c r="B20170" t="s">
        <v>529</v>
      </c>
      <c r="C20170" t="s">
        <v>281</v>
      </c>
      <c r="D20170">
        <v>1</v>
      </c>
      <c r="E20170">
        <v>1</v>
      </c>
      <c r="F20170">
        <v>1</v>
      </c>
      <c r="G20170">
        <v>1</v>
      </c>
      <c r="H20170">
        <v>1</v>
      </c>
      <c r="I20170">
        <v>1</v>
      </c>
      <c r="J20170">
        <v>1</v>
      </c>
      <c r="K20170">
        <v>1</v>
      </c>
    </row>
    <row r="20171" spans="1:11" hidden="1">
      <c r="A20171" t="s">
        <v>304</v>
      </c>
      <c r="B20171" t="s">
        <v>529</v>
      </c>
      <c r="C20171" t="s">
        <v>282</v>
      </c>
      <c r="D20171">
        <v>1</v>
      </c>
      <c r="E20171">
        <v>1</v>
      </c>
      <c r="F20171">
        <v>1</v>
      </c>
      <c r="G20171">
        <v>1</v>
      </c>
      <c r="H20171">
        <v>1</v>
      </c>
      <c r="I20171">
        <v>1</v>
      </c>
      <c r="J20171">
        <v>1</v>
      </c>
      <c r="K20171">
        <v>1</v>
      </c>
    </row>
    <row r="20172" spans="1:11" hidden="1">
      <c r="A20172" t="s">
        <v>304</v>
      </c>
      <c r="B20172" t="s">
        <v>529</v>
      </c>
      <c r="C20172" t="s">
        <v>283</v>
      </c>
      <c r="D20172">
        <v>1</v>
      </c>
      <c r="E20172">
        <v>1</v>
      </c>
      <c r="F20172">
        <v>1</v>
      </c>
      <c r="G20172">
        <v>1</v>
      </c>
      <c r="H20172">
        <v>1</v>
      </c>
      <c r="I20172">
        <v>1</v>
      </c>
      <c r="J20172">
        <v>1</v>
      </c>
      <c r="K20172">
        <v>1</v>
      </c>
    </row>
    <row r="20173" spans="1:11" hidden="1">
      <c r="A20173" t="s">
        <v>304</v>
      </c>
      <c r="B20173" t="s">
        <v>529</v>
      </c>
      <c r="C20173" t="s">
        <v>284</v>
      </c>
      <c r="D20173">
        <v>1</v>
      </c>
      <c r="E20173">
        <v>1</v>
      </c>
      <c r="F20173">
        <v>1</v>
      </c>
      <c r="G20173">
        <v>1</v>
      </c>
      <c r="H20173">
        <v>1</v>
      </c>
      <c r="I20173">
        <v>1</v>
      </c>
      <c r="J20173">
        <v>1</v>
      </c>
      <c r="K20173">
        <v>1</v>
      </c>
    </row>
    <row r="20174" spans="1:11" hidden="1">
      <c r="A20174" t="s">
        <v>304</v>
      </c>
      <c r="B20174" t="s">
        <v>529</v>
      </c>
      <c r="C20174" t="s">
        <v>285</v>
      </c>
      <c r="D20174">
        <v>1</v>
      </c>
      <c r="E20174">
        <v>1</v>
      </c>
      <c r="F20174">
        <v>1</v>
      </c>
      <c r="G20174">
        <v>1</v>
      </c>
      <c r="H20174">
        <v>1</v>
      </c>
      <c r="I20174">
        <v>1</v>
      </c>
      <c r="J20174">
        <v>1</v>
      </c>
      <c r="K20174">
        <v>1</v>
      </c>
    </row>
    <row r="20175" spans="1:11" hidden="1">
      <c r="A20175" t="s">
        <v>304</v>
      </c>
      <c r="B20175" t="s">
        <v>529</v>
      </c>
      <c r="C20175" t="s">
        <v>286</v>
      </c>
      <c r="D20175">
        <v>1</v>
      </c>
      <c r="E20175">
        <v>1</v>
      </c>
      <c r="F20175">
        <v>1</v>
      </c>
      <c r="G20175">
        <v>1</v>
      </c>
      <c r="H20175">
        <v>1</v>
      </c>
      <c r="I20175">
        <v>1</v>
      </c>
      <c r="J20175">
        <v>1</v>
      </c>
      <c r="K20175">
        <v>1</v>
      </c>
    </row>
    <row r="20176" spans="1:11" hidden="1">
      <c r="A20176" t="s">
        <v>304</v>
      </c>
      <c r="B20176" t="s">
        <v>529</v>
      </c>
      <c r="C20176" t="s">
        <v>287</v>
      </c>
      <c r="D20176">
        <v>1</v>
      </c>
      <c r="E20176">
        <v>1</v>
      </c>
      <c r="F20176">
        <v>1</v>
      </c>
      <c r="G20176">
        <v>1</v>
      </c>
      <c r="H20176">
        <v>1</v>
      </c>
      <c r="I20176">
        <v>1</v>
      </c>
      <c r="J20176">
        <v>1</v>
      </c>
      <c r="K20176">
        <v>1</v>
      </c>
    </row>
    <row r="20177" spans="1:11" hidden="1">
      <c r="A20177" t="s">
        <v>304</v>
      </c>
      <c r="B20177" t="s">
        <v>529</v>
      </c>
      <c r="C20177" t="s">
        <v>288</v>
      </c>
      <c r="D20177">
        <v>1</v>
      </c>
      <c r="E20177">
        <v>1</v>
      </c>
      <c r="F20177">
        <v>1</v>
      </c>
      <c r="G20177">
        <v>1</v>
      </c>
      <c r="H20177">
        <v>1</v>
      </c>
      <c r="I20177">
        <v>1</v>
      </c>
      <c r="J20177">
        <v>1</v>
      </c>
      <c r="K20177">
        <v>1</v>
      </c>
    </row>
    <row r="20178" spans="1:11" hidden="1">
      <c r="A20178" t="s">
        <v>304</v>
      </c>
      <c r="B20178" t="s">
        <v>529</v>
      </c>
      <c r="C20178" t="s">
        <v>289</v>
      </c>
      <c r="D20178">
        <v>1</v>
      </c>
      <c r="E20178">
        <v>1</v>
      </c>
      <c r="F20178">
        <v>1</v>
      </c>
      <c r="G20178">
        <v>1</v>
      </c>
      <c r="H20178">
        <v>1</v>
      </c>
      <c r="I20178">
        <v>1</v>
      </c>
      <c r="J20178">
        <v>1</v>
      </c>
      <c r="K20178">
        <v>1</v>
      </c>
    </row>
    <row r="20179" spans="1:11" hidden="1">
      <c r="A20179" t="s">
        <v>304</v>
      </c>
      <c r="B20179" t="s">
        <v>529</v>
      </c>
      <c r="C20179" t="s">
        <v>290</v>
      </c>
      <c r="D20179">
        <v>1</v>
      </c>
      <c r="E20179">
        <v>1</v>
      </c>
      <c r="F20179">
        <v>1</v>
      </c>
      <c r="G20179">
        <v>1</v>
      </c>
      <c r="H20179">
        <v>1</v>
      </c>
      <c r="I20179">
        <v>1</v>
      </c>
      <c r="J20179">
        <v>1</v>
      </c>
      <c r="K20179">
        <v>1</v>
      </c>
    </row>
    <row r="20180" spans="1:11" hidden="1">
      <c r="A20180" t="s">
        <v>304</v>
      </c>
      <c r="B20180" t="s">
        <v>529</v>
      </c>
      <c r="C20180" t="s">
        <v>291</v>
      </c>
      <c r="D20180">
        <v>1</v>
      </c>
      <c r="E20180">
        <v>1</v>
      </c>
      <c r="F20180">
        <v>1</v>
      </c>
      <c r="G20180">
        <v>1</v>
      </c>
      <c r="H20180">
        <v>1</v>
      </c>
      <c r="I20180">
        <v>1</v>
      </c>
      <c r="J20180">
        <v>1</v>
      </c>
      <c r="K20180">
        <v>1</v>
      </c>
    </row>
    <row r="20181" spans="1:11" hidden="1">
      <c r="A20181" t="s">
        <v>304</v>
      </c>
      <c r="B20181" t="s">
        <v>529</v>
      </c>
      <c r="C20181" t="s">
        <v>292</v>
      </c>
      <c r="D20181">
        <v>1</v>
      </c>
      <c r="E20181">
        <v>1</v>
      </c>
      <c r="F20181">
        <v>1</v>
      </c>
      <c r="G20181">
        <v>1</v>
      </c>
      <c r="H20181">
        <v>1</v>
      </c>
      <c r="I20181">
        <v>1</v>
      </c>
      <c r="J20181">
        <v>1</v>
      </c>
      <c r="K20181">
        <v>1</v>
      </c>
    </row>
    <row r="20182" spans="1:11" hidden="1">
      <c r="A20182" t="s">
        <v>304</v>
      </c>
      <c r="B20182" t="s">
        <v>530</v>
      </c>
      <c r="C20182" t="s">
        <v>278</v>
      </c>
      <c r="D20182">
        <v>1</v>
      </c>
      <c r="E20182">
        <v>1</v>
      </c>
      <c r="F20182">
        <v>1</v>
      </c>
      <c r="G20182">
        <v>1</v>
      </c>
      <c r="H20182">
        <v>1</v>
      </c>
      <c r="I20182">
        <v>1</v>
      </c>
      <c r="J20182">
        <v>1</v>
      </c>
      <c r="K20182">
        <v>1</v>
      </c>
    </row>
    <row r="20183" spans="1:11" hidden="1">
      <c r="A20183" t="s">
        <v>304</v>
      </c>
      <c r="B20183" t="s">
        <v>530</v>
      </c>
      <c r="C20183" t="s">
        <v>279</v>
      </c>
      <c r="D20183">
        <v>1</v>
      </c>
      <c r="E20183">
        <v>1</v>
      </c>
      <c r="F20183">
        <v>1</v>
      </c>
      <c r="G20183">
        <v>1</v>
      </c>
      <c r="H20183">
        <v>1</v>
      </c>
      <c r="I20183">
        <v>1</v>
      </c>
      <c r="J20183">
        <v>1</v>
      </c>
      <c r="K20183">
        <v>1</v>
      </c>
    </row>
    <row r="20184" spans="1:11" hidden="1">
      <c r="A20184" t="s">
        <v>304</v>
      </c>
      <c r="B20184" t="s">
        <v>530</v>
      </c>
      <c r="C20184" t="s">
        <v>280</v>
      </c>
      <c r="D20184">
        <v>1</v>
      </c>
      <c r="E20184">
        <v>1</v>
      </c>
      <c r="F20184">
        <v>1</v>
      </c>
      <c r="G20184">
        <v>1</v>
      </c>
      <c r="H20184">
        <v>1</v>
      </c>
      <c r="I20184">
        <v>1</v>
      </c>
      <c r="J20184">
        <v>1</v>
      </c>
      <c r="K20184">
        <v>1</v>
      </c>
    </row>
    <row r="20185" spans="1:11" hidden="1">
      <c r="A20185" t="s">
        <v>304</v>
      </c>
      <c r="B20185" t="s">
        <v>530</v>
      </c>
      <c r="C20185" t="s">
        <v>277</v>
      </c>
      <c r="D20185">
        <v>1</v>
      </c>
      <c r="E20185">
        <v>1</v>
      </c>
      <c r="F20185">
        <v>1</v>
      </c>
      <c r="G20185">
        <v>1</v>
      </c>
      <c r="H20185">
        <v>1</v>
      </c>
      <c r="I20185">
        <v>1</v>
      </c>
      <c r="J20185">
        <v>1</v>
      </c>
      <c r="K20185">
        <v>1</v>
      </c>
    </row>
    <row r="20186" spans="1:11" hidden="1">
      <c r="A20186" t="s">
        <v>304</v>
      </c>
      <c r="B20186" t="s">
        <v>530</v>
      </c>
      <c r="C20186" t="s">
        <v>281</v>
      </c>
      <c r="D20186">
        <v>1</v>
      </c>
      <c r="E20186">
        <v>1</v>
      </c>
      <c r="F20186">
        <v>1</v>
      </c>
      <c r="G20186">
        <v>1</v>
      </c>
      <c r="H20186">
        <v>1</v>
      </c>
      <c r="I20186">
        <v>1</v>
      </c>
      <c r="J20186">
        <v>1</v>
      </c>
      <c r="K20186">
        <v>1</v>
      </c>
    </row>
    <row r="20187" spans="1:11" hidden="1">
      <c r="A20187" t="s">
        <v>304</v>
      </c>
      <c r="B20187" t="s">
        <v>530</v>
      </c>
      <c r="C20187" t="s">
        <v>282</v>
      </c>
      <c r="D20187">
        <v>1</v>
      </c>
      <c r="E20187">
        <v>1</v>
      </c>
      <c r="F20187">
        <v>1</v>
      </c>
      <c r="G20187">
        <v>1</v>
      </c>
      <c r="H20187">
        <v>1</v>
      </c>
      <c r="I20187">
        <v>1</v>
      </c>
      <c r="J20187">
        <v>1</v>
      </c>
      <c r="K20187">
        <v>1</v>
      </c>
    </row>
    <row r="20188" spans="1:11" hidden="1">
      <c r="A20188" t="s">
        <v>304</v>
      </c>
      <c r="B20188" t="s">
        <v>530</v>
      </c>
      <c r="C20188" t="s">
        <v>283</v>
      </c>
      <c r="D20188">
        <v>1</v>
      </c>
      <c r="E20188">
        <v>1</v>
      </c>
      <c r="F20188">
        <v>1</v>
      </c>
      <c r="G20188">
        <v>1</v>
      </c>
      <c r="H20188">
        <v>1</v>
      </c>
      <c r="I20188">
        <v>1</v>
      </c>
      <c r="J20188">
        <v>1</v>
      </c>
      <c r="K20188">
        <v>1</v>
      </c>
    </row>
    <row r="20189" spans="1:11" hidden="1">
      <c r="A20189" t="s">
        <v>304</v>
      </c>
      <c r="B20189" t="s">
        <v>530</v>
      </c>
      <c r="C20189" t="s">
        <v>284</v>
      </c>
      <c r="D20189">
        <v>1</v>
      </c>
      <c r="E20189">
        <v>1</v>
      </c>
      <c r="F20189">
        <v>1</v>
      </c>
      <c r="G20189">
        <v>1</v>
      </c>
      <c r="H20189">
        <v>1</v>
      </c>
      <c r="I20189">
        <v>1</v>
      </c>
      <c r="J20189">
        <v>1</v>
      </c>
      <c r="K20189">
        <v>1</v>
      </c>
    </row>
    <row r="20190" spans="1:11" hidden="1">
      <c r="A20190" t="s">
        <v>304</v>
      </c>
      <c r="B20190" t="s">
        <v>530</v>
      </c>
      <c r="C20190" t="s">
        <v>285</v>
      </c>
      <c r="D20190">
        <v>1</v>
      </c>
      <c r="E20190">
        <v>1</v>
      </c>
      <c r="F20190">
        <v>1</v>
      </c>
      <c r="G20190">
        <v>1</v>
      </c>
      <c r="H20190">
        <v>1</v>
      </c>
      <c r="I20190">
        <v>1</v>
      </c>
      <c r="J20190">
        <v>1</v>
      </c>
      <c r="K20190">
        <v>1</v>
      </c>
    </row>
    <row r="20191" spans="1:11" hidden="1">
      <c r="A20191" t="s">
        <v>304</v>
      </c>
      <c r="B20191" t="s">
        <v>530</v>
      </c>
      <c r="C20191" t="s">
        <v>286</v>
      </c>
      <c r="D20191">
        <v>1</v>
      </c>
      <c r="E20191">
        <v>1</v>
      </c>
      <c r="F20191">
        <v>1</v>
      </c>
      <c r="G20191">
        <v>1</v>
      </c>
      <c r="H20191">
        <v>1</v>
      </c>
      <c r="I20191">
        <v>1</v>
      </c>
      <c r="J20191">
        <v>1</v>
      </c>
      <c r="K20191">
        <v>1</v>
      </c>
    </row>
    <row r="20192" spans="1:11" hidden="1">
      <c r="A20192" t="s">
        <v>304</v>
      </c>
      <c r="B20192" t="s">
        <v>530</v>
      </c>
      <c r="C20192" t="s">
        <v>287</v>
      </c>
      <c r="D20192">
        <v>1</v>
      </c>
      <c r="E20192">
        <v>1</v>
      </c>
      <c r="F20192">
        <v>1</v>
      </c>
      <c r="G20192">
        <v>1</v>
      </c>
      <c r="H20192">
        <v>1</v>
      </c>
      <c r="I20192">
        <v>1</v>
      </c>
      <c r="J20192">
        <v>1</v>
      </c>
      <c r="K20192">
        <v>1</v>
      </c>
    </row>
    <row r="20193" spans="1:11" hidden="1">
      <c r="A20193" t="s">
        <v>304</v>
      </c>
      <c r="B20193" t="s">
        <v>530</v>
      </c>
      <c r="C20193" t="s">
        <v>288</v>
      </c>
      <c r="D20193">
        <v>1</v>
      </c>
      <c r="E20193">
        <v>1</v>
      </c>
      <c r="F20193">
        <v>1</v>
      </c>
      <c r="G20193">
        <v>1</v>
      </c>
      <c r="H20193">
        <v>1</v>
      </c>
      <c r="I20193">
        <v>1</v>
      </c>
      <c r="J20193">
        <v>1</v>
      </c>
      <c r="K20193">
        <v>1</v>
      </c>
    </row>
    <row r="20194" spans="1:11" hidden="1">
      <c r="A20194" t="s">
        <v>304</v>
      </c>
      <c r="B20194" t="s">
        <v>530</v>
      </c>
      <c r="C20194" t="s">
        <v>289</v>
      </c>
      <c r="D20194">
        <v>1</v>
      </c>
      <c r="E20194">
        <v>1</v>
      </c>
      <c r="F20194">
        <v>1</v>
      </c>
      <c r="G20194">
        <v>1</v>
      </c>
      <c r="H20194">
        <v>1</v>
      </c>
      <c r="I20194">
        <v>1</v>
      </c>
      <c r="J20194">
        <v>1</v>
      </c>
      <c r="K20194">
        <v>1</v>
      </c>
    </row>
    <row r="20195" spans="1:11" hidden="1">
      <c r="A20195" t="s">
        <v>304</v>
      </c>
      <c r="B20195" t="s">
        <v>530</v>
      </c>
      <c r="C20195" t="s">
        <v>290</v>
      </c>
      <c r="D20195">
        <v>1</v>
      </c>
      <c r="E20195">
        <v>1</v>
      </c>
      <c r="F20195">
        <v>1</v>
      </c>
      <c r="G20195">
        <v>1</v>
      </c>
      <c r="H20195">
        <v>1</v>
      </c>
      <c r="I20195">
        <v>1</v>
      </c>
      <c r="J20195">
        <v>1</v>
      </c>
      <c r="K20195">
        <v>1</v>
      </c>
    </row>
    <row r="20196" spans="1:11" hidden="1">
      <c r="A20196" t="s">
        <v>304</v>
      </c>
      <c r="B20196" t="s">
        <v>530</v>
      </c>
      <c r="C20196" t="s">
        <v>291</v>
      </c>
      <c r="D20196">
        <v>1</v>
      </c>
      <c r="E20196">
        <v>1</v>
      </c>
      <c r="F20196">
        <v>1</v>
      </c>
      <c r="G20196">
        <v>1</v>
      </c>
      <c r="H20196">
        <v>1</v>
      </c>
      <c r="I20196">
        <v>1</v>
      </c>
      <c r="J20196">
        <v>1</v>
      </c>
      <c r="K20196">
        <v>1</v>
      </c>
    </row>
    <row r="20197" spans="1:11" hidden="1">
      <c r="A20197" t="s">
        <v>304</v>
      </c>
      <c r="B20197" t="s">
        <v>530</v>
      </c>
      <c r="C20197" t="s">
        <v>292</v>
      </c>
      <c r="D20197">
        <v>1</v>
      </c>
      <c r="E20197">
        <v>1</v>
      </c>
      <c r="F20197">
        <v>1</v>
      </c>
      <c r="G20197">
        <v>1</v>
      </c>
      <c r="H20197">
        <v>1</v>
      </c>
      <c r="I20197">
        <v>1</v>
      </c>
      <c r="J20197">
        <v>1</v>
      </c>
      <c r="K20197">
        <v>1</v>
      </c>
    </row>
    <row r="20198" spans="1:11" hidden="1">
      <c r="A20198" t="s">
        <v>304</v>
      </c>
      <c r="B20198" t="s">
        <v>531</v>
      </c>
      <c r="C20198" t="s">
        <v>278</v>
      </c>
      <c r="D20198">
        <v>1</v>
      </c>
      <c r="E20198">
        <v>1</v>
      </c>
      <c r="F20198">
        <v>1</v>
      </c>
      <c r="G20198">
        <v>1</v>
      </c>
      <c r="H20198">
        <v>1</v>
      </c>
      <c r="I20198">
        <v>1</v>
      </c>
      <c r="J20198">
        <v>1</v>
      </c>
      <c r="K20198">
        <v>1</v>
      </c>
    </row>
    <row r="20199" spans="1:11" hidden="1">
      <c r="A20199" t="s">
        <v>304</v>
      </c>
      <c r="B20199" t="s">
        <v>531</v>
      </c>
      <c r="C20199" t="s">
        <v>279</v>
      </c>
      <c r="D20199">
        <v>1</v>
      </c>
      <c r="E20199">
        <v>1</v>
      </c>
      <c r="F20199">
        <v>1</v>
      </c>
      <c r="G20199">
        <v>1</v>
      </c>
      <c r="H20199">
        <v>1</v>
      </c>
      <c r="I20199">
        <v>1</v>
      </c>
      <c r="J20199">
        <v>1</v>
      </c>
      <c r="K20199">
        <v>1</v>
      </c>
    </row>
    <row r="20200" spans="1:11" hidden="1">
      <c r="A20200" t="s">
        <v>304</v>
      </c>
      <c r="B20200" t="s">
        <v>531</v>
      </c>
      <c r="C20200" t="s">
        <v>280</v>
      </c>
      <c r="D20200">
        <v>1</v>
      </c>
      <c r="E20200">
        <v>1</v>
      </c>
      <c r="F20200">
        <v>1</v>
      </c>
      <c r="G20200">
        <v>1</v>
      </c>
      <c r="H20200">
        <v>1</v>
      </c>
      <c r="I20200">
        <v>1</v>
      </c>
      <c r="J20200">
        <v>1</v>
      </c>
      <c r="K20200">
        <v>1</v>
      </c>
    </row>
    <row r="20201" spans="1:11" hidden="1">
      <c r="A20201" t="s">
        <v>304</v>
      </c>
      <c r="B20201" t="s">
        <v>531</v>
      </c>
      <c r="C20201" t="s">
        <v>277</v>
      </c>
      <c r="D20201">
        <v>1</v>
      </c>
      <c r="E20201">
        <v>1</v>
      </c>
      <c r="F20201">
        <v>1</v>
      </c>
      <c r="G20201">
        <v>1</v>
      </c>
      <c r="H20201">
        <v>1</v>
      </c>
      <c r="I20201">
        <v>1</v>
      </c>
      <c r="J20201">
        <v>1</v>
      </c>
      <c r="K20201">
        <v>1</v>
      </c>
    </row>
    <row r="20202" spans="1:11" hidden="1">
      <c r="A20202" t="s">
        <v>304</v>
      </c>
      <c r="B20202" t="s">
        <v>531</v>
      </c>
      <c r="C20202" t="s">
        <v>281</v>
      </c>
      <c r="D20202">
        <v>1</v>
      </c>
      <c r="E20202">
        <v>1</v>
      </c>
      <c r="F20202">
        <v>1</v>
      </c>
      <c r="G20202">
        <v>1</v>
      </c>
      <c r="H20202">
        <v>1</v>
      </c>
      <c r="I20202">
        <v>1</v>
      </c>
      <c r="J20202">
        <v>1</v>
      </c>
      <c r="K20202">
        <v>1</v>
      </c>
    </row>
    <row r="20203" spans="1:11" hidden="1">
      <c r="A20203" t="s">
        <v>304</v>
      </c>
      <c r="B20203" t="s">
        <v>531</v>
      </c>
      <c r="C20203" t="s">
        <v>282</v>
      </c>
      <c r="D20203">
        <v>1</v>
      </c>
      <c r="E20203">
        <v>1</v>
      </c>
      <c r="F20203">
        <v>1</v>
      </c>
      <c r="G20203">
        <v>1</v>
      </c>
      <c r="H20203">
        <v>1</v>
      </c>
      <c r="I20203">
        <v>1</v>
      </c>
      <c r="J20203">
        <v>1</v>
      </c>
      <c r="K20203">
        <v>1</v>
      </c>
    </row>
    <row r="20204" spans="1:11" hidden="1">
      <c r="A20204" t="s">
        <v>304</v>
      </c>
      <c r="B20204" t="s">
        <v>531</v>
      </c>
      <c r="C20204" t="s">
        <v>283</v>
      </c>
      <c r="D20204">
        <v>1</v>
      </c>
      <c r="E20204">
        <v>1</v>
      </c>
      <c r="F20204">
        <v>1</v>
      </c>
      <c r="G20204">
        <v>1</v>
      </c>
      <c r="H20204">
        <v>1</v>
      </c>
      <c r="I20204">
        <v>1</v>
      </c>
      <c r="J20204">
        <v>1</v>
      </c>
      <c r="K20204">
        <v>1</v>
      </c>
    </row>
    <row r="20205" spans="1:11" hidden="1">
      <c r="A20205" t="s">
        <v>304</v>
      </c>
      <c r="B20205" t="s">
        <v>531</v>
      </c>
      <c r="C20205" t="s">
        <v>284</v>
      </c>
      <c r="D20205">
        <v>1</v>
      </c>
      <c r="E20205">
        <v>1</v>
      </c>
      <c r="F20205">
        <v>1</v>
      </c>
      <c r="G20205">
        <v>1</v>
      </c>
      <c r="H20205">
        <v>1</v>
      </c>
      <c r="I20205">
        <v>1</v>
      </c>
      <c r="J20205">
        <v>1</v>
      </c>
      <c r="K20205">
        <v>1</v>
      </c>
    </row>
    <row r="20206" spans="1:11" hidden="1">
      <c r="A20206" t="s">
        <v>304</v>
      </c>
      <c r="B20206" t="s">
        <v>531</v>
      </c>
      <c r="C20206" t="s">
        <v>285</v>
      </c>
      <c r="D20206">
        <v>1</v>
      </c>
      <c r="E20206">
        <v>1</v>
      </c>
      <c r="F20206">
        <v>1</v>
      </c>
      <c r="G20206">
        <v>1</v>
      </c>
      <c r="H20206">
        <v>1</v>
      </c>
      <c r="I20206">
        <v>1</v>
      </c>
      <c r="J20206">
        <v>1</v>
      </c>
      <c r="K20206">
        <v>1</v>
      </c>
    </row>
    <row r="20207" spans="1:11" hidden="1">
      <c r="A20207" t="s">
        <v>304</v>
      </c>
      <c r="B20207" t="s">
        <v>531</v>
      </c>
      <c r="C20207" t="s">
        <v>286</v>
      </c>
      <c r="D20207">
        <v>1</v>
      </c>
      <c r="E20207">
        <v>1</v>
      </c>
      <c r="F20207">
        <v>1</v>
      </c>
      <c r="G20207">
        <v>1</v>
      </c>
      <c r="H20207">
        <v>1</v>
      </c>
      <c r="I20207">
        <v>1</v>
      </c>
      <c r="J20207">
        <v>1</v>
      </c>
      <c r="K20207">
        <v>1</v>
      </c>
    </row>
    <row r="20208" spans="1:11" hidden="1">
      <c r="A20208" t="s">
        <v>304</v>
      </c>
      <c r="B20208" t="s">
        <v>531</v>
      </c>
      <c r="C20208" t="s">
        <v>287</v>
      </c>
      <c r="D20208">
        <v>1</v>
      </c>
      <c r="E20208">
        <v>1</v>
      </c>
      <c r="F20208">
        <v>1</v>
      </c>
      <c r="G20208">
        <v>1</v>
      </c>
      <c r="H20208">
        <v>1</v>
      </c>
      <c r="I20208">
        <v>1</v>
      </c>
      <c r="J20208">
        <v>1</v>
      </c>
      <c r="K20208">
        <v>1</v>
      </c>
    </row>
    <row r="20209" spans="1:11" hidden="1">
      <c r="A20209" t="s">
        <v>304</v>
      </c>
      <c r="B20209" t="s">
        <v>531</v>
      </c>
      <c r="C20209" t="s">
        <v>288</v>
      </c>
      <c r="D20209">
        <v>1</v>
      </c>
      <c r="E20209">
        <v>1</v>
      </c>
      <c r="F20209">
        <v>1</v>
      </c>
      <c r="G20209">
        <v>1</v>
      </c>
      <c r="H20209">
        <v>1</v>
      </c>
      <c r="I20209">
        <v>1</v>
      </c>
      <c r="J20209">
        <v>1</v>
      </c>
      <c r="K20209">
        <v>1</v>
      </c>
    </row>
    <row r="20210" spans="1:11" hidden="1">
      <c r="A20210" t="s">
        <v>304</v>
      </c>
      <c r="B20210" t="s">
        <v>531</v>
      </c>
      <c r="C20210" t="s">
        <v>289</v>
      </c>
      <c r="D20210">
        <v>1</v>
      </c>
      <c r="E20210">
        <v>1</v>
      </c>
      <c r="F20210">
        <v>1</v>
      </c>
      <c r="G20210">
        <v>1</v>
      </c>
      <c r="H20210">
        <v>1</v>
      </c>
      <c r="I20210">
        <v>1</v>
      </c>
      <c r="J20210">
        <v>1</v>
      </c>
      <c r="K20210">
        <v>1</v>
      </c>
    </row>
    <row r="20211" spans="1:11" hidden="1">
      <c r="A20211" t="s">
        <v>304</v>
      </c>
      <c r="B20211" t="s">
        <v>531</v>
      </c>
      <c r="C20211" t="s">
        <v>290</v>
      </c>
      <c r="D20211">
        <v>1</v>
      </c>
      <c r="E20211">
        <v>1</v>
      </c>
      <c r="F20211">
        <v>1</v>
      </c>
      <c r="G20211">
        <v>1</v>
      </c>
      <c r="H20211">
        <v>1</v>
      </c>
      <c r="I20211">
        <v>1</v>
      </c>
      <c r="J20211">
        <v>1</v>
      </c>
      <c r="K20211">
        <v>1</v>
      </c>
    </row>
    <row r="20212" spans="1:11" hidden="1">
      <c r="A20212" t="s">
        <v>304</v>
      </c>
      <c r="B20212" t="s">
        <v>531</v>
      </c>
      <c r="C20212" t="s">
        <v>291</v>
      </c>
      <c r="D20212">
        <v>1</v>
      </c>
      <c r="E20212">
        <v>1</v>
      </c>
      <c r="F20212">
        <v>1</v>
      </c>
      <c r="G20212">
        <v>1</v>
      </c>
      <c r="H20212">
        <v>1</v>
      </c>
      <c r="I20212">
        <v>1</v>
      </c>
      <c r="J20212">
        <v>1</v>
      </c>
      <c r="K20212">
        <v>1</v>
      </c>
    </row>
    <row r="20213" spans="1:11" hidden="1">
      <c r="A20213" t="s">
        <v>304</v>
      </c>
      <c r="B20213" t="s">
        <v>531</v>
      </c>
      <c r="C20213" t="s">
        <v>292</v>
      </c>
      <c r="D20213">
        <v>1</v>
      </c>
      <c r="E20213">
        <v>1</v>
      </c>
      <c r="F20213">
        <v>1</v>
      </c>
      <c r="G20213">
        <v>1</v>
      </c>
      <c r="H20213">
        <v>1</v>
      </c>
      <c r="I20213">
        <v>1</v>
      </c>
      <c r="J20213">
        <v>1</v>
      </c>
      <c r="K20213">
        <v>1</v>
      </c>
    </row>
    <row r="20214" spans="1:11" hidden="1">
      <c r="A20214" t="s">
        <v>305</v>
      </c>
      <c r="B20214" t="s">
        <v>528</v>
      </c>
      <c r="C20214" t="s">
        <v>278</v>
      </c>
      <c r="D20214">
        <v>1</v>
      </c>
      <c r="E20214">
        <v>1</v>
      </c>
      <c r="F20214">
        <v>1</v>
      </c>
      <c r="G20214">
        <v>1</v>
      </c>
      <c r="H20214">
        <v>1</v>
      </c>
      <c r="I20214">
        <v>1</v>
      </c>
      <c r="J20214">
        <v>1</v>
      </c>
      <c r="K20214">
        <v>1</v>
      </c>
    </row>
    <row r="20215" spans="1:11" hidden="1">
      <c r="A20215" t="s">
        <v>305</v>
      </c>
      <c r="B20215" t="s">
        <v>528</v>
      </c>
      <c r="C20215" t="s">
        <v>279</v>
      </c>
      <c r="D20215">
        <v>1</v>
      </c>
      <c r="E20215">
        <v>1</v>
      </c>
      <c r="F20215">
        <v>1</v>
      </c>
      <c r="G20215">
        <v>1</v>
      </c>
      <c r="H20215">
        <v>1</v>
      </c>
      <c r="I20215">
        <v>1</v>
      </c>
      <c r="J20215">
        <v>1</v>
      </c>
      <c r="K20215">
        <v>1</v>
      </c>
    </row>
    <row r="20216" spans="1:11" hidden="1">
      <c r="A20216" t="s">
        <v>305</v>
      </c>
      <c r="B20216" t="s">
        <v>528</v>
      </c>
      <c r="C20216" t="s">
        <v>280</v>
      </c>
      <c r="D20216">
        <v>1</v>
      </c>
      <c r="E20216">
        <v>1</v>
      </c>
      <c r="F20216">
        <v>1</v>
      </c>
      <c r="G20216">
        <v>1</v>
      </c>
      <c r="H20216">
        <v>1</v>
      </c>
      <c r="I20216">
        <v>1</v>
      </c>
      <c r="J20216">
        <v>1</v>
      </c>
      <c r="K20216">
        <v>1</v>
      </c>
    </row>
    <row r="20217" spans="1:11" hidden="1">
      <c r="A20217" t="s">
        <v>305</v>
      </c>
      <c r="B20217" t="s">
        <v>528</v>
      </c>
      <c r="C20217" t="s">
        <v>277</v>
      </c>
      <c r="D20217">
        <v>1</v>
      </c>
      <c r="E20217">
        <v>1</v>
      </c>
      <c r="F20217">
        <v>1</v>
      </c>
      <c r="G20217">
        <v>1</v>
      </c>
      <c r="H20217">
        <v>1</v>
      </c>
      <c r="I20217">
        <v>1</v>
      </c>
      <c r="J20217">
        <v>1</v>
      </c>
      <c r="K20217">
        <v>1</v>
      </c>
    </row>
    <row r="20218" spans="1:11" hidden="1">
      <c r="A20218" t="s">
        <v>305</v>
      </c>
      <c r="B20218" t="s">
        <v>528</v>
      </c>
      <c r="C20218" t="s">
        <v>281</v>
      </c>
      <c r="D20218">
        <v>1</v>
      </c>
      <c r="E20218">
        <v>1</v>
      </c>
      <c r="F20218">
        <v>1</v>
      </c>
      <c r="G20218">
        <v>1</v>
      </c>
      <c r="H20218">
        <v>1</v>
      </c>
      <c r="I20218">
        <v>1</v>
      </c>
      <c r="J20218">
        <v>1</v>
      </c>
      <c r="K20218">
        <v>1</v>
      </c>
    </row>
    <row r="20219" spans="1:11" hidden="1">
      <c r="A20219" t="s">
        <v>305</v>
      </c>
      <c r="B20219" t="s">
        <v>528</v>
      </c>
      <c r="C20219" t="s">
        <v>282</v>
      </c>
      <c r="D20219">
        <v>1</v>
      </c>
      <c r="E20219">
        <v>1</v>
      </c>
      <c r="F20219">
        <v>1</v>
      </c>
      <c r="G20219">
        <v>1</v>
      </c>
      <c r="H20219">
        <v>1</v>
      </c>
      <c r="I20219">
        <v>1</v>
      </c>
      <c r="J20219">
        <v>1</v>
      </c>
      <c r="K20219">
        <v>1</v>
      </c>
    </row>
    <row r="20220" spans="1:11" hidden="1">
      <c r="A20220" t="s">
        <v>305</v>
      </c>
      <c r="B20220" t="s">
        <v>528</v>
      </c>
      <c r="C20220" t="s">
        <v>283</v>
      </c>
      <c r="D20220">
        <v>1</v>
      </c>
      <c r="E20220">
        <v>1</v>
      </c>
      <c r="F20220">
        <v>1</v>
      </c>
      <c r="G20220">
        <v>1</v>
      </c>
      <c r="H20220">
        <v>1</v>
      </c>
      <c r="I20220">
        <v>1</v>
      </c>
      <c r="J20220">
        <v>1</v>
      </c>
      <c r="K20220">
        <v>1</v>
      </c>
    </row>
    <row r="20221" spans="1:11" hidden="1">
      <c r="A20221" t="s">
        <v>305</v>
      </c>
      <c r="B20221" t="s">
        <v>528</v>
      </c>
      <c r="C20221" t="s">
        <v>284</v>
      </c>
      <c r="D20221">
        <v>1</v>
      </c>
      <c r="E20221">
        <v>1</v>
      </c>
      <c r="F20221">
        <v>1</v>
      </c>
      <c r="G20221">
        <v>1</v>
      </c>
      <c r="H20221">
        <v>1</v>
      </c>
      <c r="I20221">
        <v>1</v>
      </c>
      <c r="J20221">
        <v>1</v>
      </c>
      <c r="K20221">
        <v>1</v>
      </c>
    </row>
    <row r="20222" spans="1:11" hidden="1">
      <c r="A20222" t="s">
        <v>305</v>
      </c>
      <c r="B20222" t="s">
        <v>528</v>
      </c>
      <c r="C20222" t="s">
        <v>285</v>
      </c>
      <c r="D20222">
        <v>1</v>
      </c>
      <c r="E20222">
        <v>1</v>
      </c>
      <c r="F20222">
        <v>1</v>
      </c>
      <c r="G20222">
        <v>1</v>
      </c>
      <c r="H20222">
        <v>1</v>
      </c>
      <c r="I20222">
        <v>1</v>
      </c>
      <c r="J20222">
        <v>1</v>
      </c>
      <c r="K20222">
        <v>1</v>
      </c>
    </row>
    <row r="20223" spans="1:11" hidden="1">
      <c r="A20223" t="s">
        <v>305</v>
      </c>
      <c r="B20223" t="s">
        <v>528</v>
      </c>
      <c r="C20223" t="s">
        <v>286</v>
      </c>
      <c r="D20223">
        <v>1</v>
      </c>
      <c r="E20223">
        <v>1</v>
      </c>
      <c r="F20223">
        <v>1</v>
      </c>
      <c r="G20223">
        <v>1</v>
      </c>
      <c r="H20223">
        <v>1</v>
      </c>
      <c r="I20223">
        <v>1</v>
      </c>
      <c r="J20223">
        <v>1</v>
      </c>
      <c r="K20223">
        <v>1</v>
      </c>
    </row>
    <row r="20224" spans="1:11" hidden="1">
      <c r="A20224" t="s">
        <v>305</v>
      </c>
      <c r="B20224" t="s">
        <v>528</v>
      </c>
      <c r="C20224" t="s">
        <v>287</v>
      </c>
      <c r="D20224">
        <v>1</v>
      </c>
      <c r="E20224">
        <v>1</v>
      </c>
      <c r="F20224">
        <v>1</v>
      </c>
      <c r="G20224">
        <v>1</v>
      </c>
      <c r="H20224">
        <v>1</v>
      </c>
      <c r="I20224">
        <v>1</v>
      </c>
      <c r="J20224">
        <v>1</v>
      </c>
      <c r="K20224">
        <v>1</v>
      </c>
    </row>
    <row r="20225" spans="1:11" hidden="1">
      <c r="A20225" t="s">
        <v>305</v>
      </c>
      <c r="B20225" t="s">
        <v>528</v>
      </c>
      <c r="C20225" t="s">
        <v>288</v>
      </c>
      <c r="D20225">
        <v>1</v>
      </c>
      <c r="E20225">
        <v>1</v>
      </c>
      <c r="F20225">
        <v>1</v>
      </c>
      <c r="G20225">
        <v>1</v>
      </c>
      <c r="H20225">
        <v>1</v>
      </c>
      <c r="I20225">
        <v>1</v>
      </c>
      <c r="J20225">
        <v>1</v>
      </c>
      <c r="K20225">
        <v>1</v>
      </c>
    </row>
    <row r="20226" spans="1:11" hidden="1">
      <c r="A20226" t="s">
        <v>305</v>
      </c>
      <c r="B20226" t="s">
        <v>528</v>
      </c>
      <c r="C20226" t="s">
        <v>289</v>
      </c>
      <c r="D20226">
        <v>1</v>
      </c>
      <c r="E20226">
        <v>1</v>
      </c>
      <c r="F20226">
        <v>1</v>
      </c>
      <c r="G20226">
        <v>1</v>
      </c>
      <c r="H20226">
        <v>1</v>
      </c>
      <c r="I20226">
        <v>1</v>
      </c>
      <c r="J20226">
        <v>1</v>
      </c>
      <c r="K20226">
        <v>1</v>
      </c>
    </row>
    <row r="20227" spans="1:11" hidden="1">
      <c r="A20227" t="s">
        <v>305</v>
      </c>
      <c r="B20227" t="s">
        <v>528</v>
      </c>
      <c r="C20227" t="s">
        <v>290</v>
      </c>
      <c r="D20227">
        <v>1</v>
      </c>
      <c r="E20227">
        <v>1</v>
      </c>
      <c r="F20227">
        <v>1</v>
      </c>
      <c r="G20227">
        <v>1</v>
      </c>
      <c r="H20227">
        <v>1</v>
      </c>
      <c r="I20227">
        <v>1</v>
      </c>
      <c r="J20227">
        <v>1</v>
      </c>
      <c r="K20227">
        <v>1</v>
      </c>
    </row>
    <row r="20228" spans="1:11" hidden="1">
      <c r="A20228" t="s">
        <v>305</v>
      </c>
      <c r="B20228" t="s">
        <v>528</v>
      </c>
      <c r="C20228" t="s">
        <v>291</v>
      </c>
      <c r="D20228">
        <v>1</v>
      </c>
      <c r="E20228">
        <v>1</v>
      </c>
      <c r="F20228">
        <v>1</v>
      </c>
      <c r="G20228">
        <v>1</v>
      </c>
      <c r="H20228">
        <v>1</v>
      </c>
      <c r="I20228">
        <v>1</v>
      </c>
      <c r="J20228">
        <v>1</v>
      </c>
      <c r="K20228">
        <v>1</v>
      </c>
    </row>
    <row r="20229" spans="1:11" hidden="1">
      <c r="A20229" t="s">
        <v>305</v>
      </c>
      <c r="B20229" t="s">
        <v>528</v>
      </c>
      <c r="C20229" t="s">
        <v>292</v>
      </c>
      <c r="D20229">
        <v>1</v>
      </c>
      <c r="E20229">
        <v>1</v>
      </c>
      <c r="F20229">
        <v>1</v>
      </c>
      <c r="G20229">
        <v>1</v>
      </c>
      <c r="H20229">
        <v>1</v>
      </c>
      <c r="I20229">
        <v>1</v>
      </c>
      <c r="J20229">
        <v>1</v>
      </c>
      <c r="K20229">
        <v>1</v>
      </c>
    </row>
    <row r="20230" spans="1:11" hidden="1">
      <c r="A20230" t="s">
        <v>305</v>
      </c>
      <c r="B20230" t="s">
        <v>529</v>
      </c>
      <c r="C20230" t="s">
        <v>278</v>
      </c>
      <c r="D20230">
        <v>1</v>
      </c>
      <c r="E20230">
        <v>1</v>
      </c>
      <c r="F20230">
        <v>1</v>
      </c>
      <c r="G20230">
        <v>1</v>
      </c>
      <c r="H20230">
        <v>1</v>
      </c>
      <c r="I20230">
        <v>1</v>
      </c>
      <c r="J20230">
        <v>1</v>
      </c>
      <c r="K20230">
        <v>1</v>
      </c>
    </row>
    <row r="20231" spans="1:11" hidden="1">
      <c r="A20231" t="s">
        <v>305</v>
      </c>
      <c r="B20231" t="s">
        <v>529</v>
      </c>
      <c r="C20231" t="s">
        <v>279</v>
      </c>
      <c r="D20231">
        <v>1</v>
      </c>
      <c r="E20231">
        <v>1</v>
      </c>
      <c r="F20231">
        <v>1</v>
      </c>
      <c r="G20231">
        <v>1</v>
      </c>
      <c r="H20231">
        <v>1</v>
      </c>
      <c r="I20231">
        <v>1</v>
      </c>
      <c r="J20231">
        <v>1</v>
      </c>
      <c r="K20231">
        <v>1</v>
      </c>
    </row>
    <row r="20232" spans="1:11" hidden="1">
      <c r="A20232" t="s">
        <v>305</v>
      </c>
      <c r="B20232" t="s">
        <v>529</v>
      </c>
      <c r="C20232" t="s">
        <v>280</v>
      </c>
      <c r="D20232">
        <v>1</v>
      </c>
      <c r="E20232">
        <v>1</v>
      </c>
      <c r="F20232">
        <v>1</v>
      </c>
      <c r="G20232">
        <v>1</v>
      </c>
      <c r="H20232">
        <v>1</v>
      </c>
      <c r="I20232">
        <v>1</v>
      </c>
      <c r="J20232">
        <v>1</v>
      </c>
      <c r="K20232">
        <v>1</v>
      </c>
    </row>
    <row r="20233" spans="1:11" hidden="1">
      <c r="A20233" t="s">
        <v>305</v>
      </c>
      <c r="B20233" t="s">
        <v>529</v>
      </c>
      <c r="C20233" t="s">
        <v>277</v>
      </c>
      <c r="D20233">
        <v>1</v>
      </c>
      <c r="E20233">
        <v>1</v>
      </c>
      <c r="F20233">
        <v>1</v>
      </c>
      <c r="G20233">
        <v>1</v>
      </c>
      <c r="H20233">
        <v>1</v>
      </c>
      <c r="I20233">
        <v>1</v>
      </c>
      <c r="J20233">
        <v>1</v>
      </c>
      <c r="K20233">
        <v>1</v>
      </c>
    </row>
    <row r="20234" spans="1:11" hidden="1">
      <c r="A20234" t="s">
        <v>305</v>
      </c>
      <c r="B20234" t="s">
        <v>529</v>
      </c>
      <c r="C20234" t="s">
        <v>281</v>
      </c>
      <c r="D20234">
        <v>1</v>
      </c>
      <c r="E20234">
        <v>1</v>
      </c>
      <c r="F20234">
        <v>1</v>
      </c>
      <c r="G20234">
        <v>1</v>
      </c>
      <c r="H20234">
        <v>1</v>
      </c>
      <c r="I20234">
        <v>1</v>
      </c>
      <c r="J20234">
        <v>1</v>
      </c>
      <c r="K20234">
        <v>1</v>
      </c>
    </row>
    <row r="20235" spans="1:11" hidden="1">
      <c r="A20235" t="s">
        <v>305</v>
      </c>
      <c r="B20235" t="s">
        <v>529</v>
      </c>
      <c r="C20235" t="s">
        <v>282</v>
      </c>
      <c r="D20235">
        <v>1</v>
      </c>
      <c r="E20235">
        <v>1</v>
      </c>
      <c r="F20235">
        <v>1</v>
      </c>
      <c r="G20235">
        <v>1</v>
      </c>
      <c r="H20235">
        <v>1</v>
      </c>
      <c r="I20235">
        <v>1</v>
      </c>
      <c r="J20235">
        <v>1</v>
      </c>
      <c r="K20235">
        <v>1</v>
      </c>
    </row>
    <row r="20236" spans="1:11" hidden="1">
      <c r="A20236" t="s">
        <v>305</v>
      </c>
      <c r="B20236" t="s">
        <v>529</v>
      </c>
      <c r="C20236" t="s">
        <v>283</v>
      </c>
      <c r="D20236">
        <v>1</v>
      </c>
      <c r="E20236">
        <v>1</v>
      </c>
      <c r="F20236">
        <v>1</v>
      </c>
      <c r="G20236">
        <v>1</v>
      </c>
      <c r="H20236">
        <v>1</v>
      </c>
      <c r="I20236">
        <v>1</v>
      </c>
      <c r="J20236">
        <v>1</v>
      </c>
      <c r="K20236">
        <v>1</v>
      </c>
    </row>
    <row r="20237" spans="1:11" hidden="1">
      <c r="A20237" t="s">
        <v>305</v>
      </c>
      <c r="B20237" t="s">
        <v>529</v>
      </c>
      <c r="C20237" t="s">
        <v>284</v>
      </c>
      <c r="D20237">
        <v>1</v>
      </c>
      <c r="E20237">
        <v>1</v>
      </c>
      <c r="F20237">
        <v>1</v>
      </c>
      <c r="G20237">
        <v>1</v>
      </c>
      <c r="H20237">
        <v>1</v>
      </c>
      <c r="I20237">
        <v>1</v>
      </c>
      <c r="J20237">
        <v>1</v>
      </c>
      <c r="K20237">
        <v>1</v>
      </c>
    </row>
    <row r="20238" spans="1:11" hidden="1">
      <c r="A20238" t="s">
        <v>305</v>
      </c>
      <c r="B20238" t="s">
        <v>529</v>
      </c>
      <c r="C20238" t="s">
        <v>285</v>
      </c>
      <c r="D20238">
        <v>1</v>
      </c>
      <c r="E20238">
        <v>1</v>
      </c>
      <c r="F20238">
        <v>1</v>
      </c>
      <c r="G20238">
        <v>1</v>
      </c>
      <c r="H20238">
        <v>1</v>
      </c>
      <c r="I20238">
        <v>1</v>
      </c>
      <c r="J20238">
        <v>1</v>
      </c>
      <c r="K20238">
        <v>1</v>
      </c>
    </row>
    <row r="20239" spans="1:11" hidden="1">
      <c r="A20239" t="s">
        <v>305</v>
      </c>
      <c r="B20239" t="s">
        <v>529</v>
      </c>
      <c r="C20239" t="s">
        <v>286</v>
      </c>
      <c r="D20239">
        <v>1</v>
      </c>
      <c r="E20239">
        <v>1</v>
      </c>
      <c r="F20239">
        <v>1</v>
      </c>
      <c r="G20239">
        <v>1</v>
      </c>
      <c r="H20239">
        <v>1</v>
      </c>
      <c r="I20239">
        <v>1</v>
      </c>
      <c r="J20239">
        <v>1</v>
      </c>
      <c r="K20239">
        <v>1</v>
      </c>
    </row>
    <row r="20240" spans="1:11" hidden="1">
      <c r="A20240" t="s">
        <v>305</v>
      </c>
      <c r="B20240" t="s">
        <v>529</v>
      </c>
      <c r="C20240" t="s">
        <v>287</v>
      </c>
      <c r="D20240">
        <v>1</v>
      </c>
      <c r="E20240">
        <v>1</v>
      </c>
      <c r="F20240">
        <v>1</v>
      </c>
      <c r="G20240">
        <v>1</v>
      </c>
      <c r="H20240">
        <v>1</v>
      </c>
      <c r="I20240">
        <v>1</v>
      </c>
      <c r="J20240">
        <v>1</v>
      </c>
      <c r="K20240">
        <v>1</v>
      </c>
    </row>
    <row r="20241" spans="1:11" hidden="1">
      <c r="A20241" t="s">
        <v>305</v>
      </c>
      <c r="B20241" t="s">
        <v>529</v>
      </c>
      <c r="C20241" t="s">
        <v>288</v>
      </c>
      <c r="D20241">
        <v>1</v>
      </c>
      <c r="E20241">
        <v>1</v>
      </c>
      <c r="F20241">
        <v>1</v>
      </c>
      <c r="G20241">
        <v>1</v>
      </c>
      <c r="H20241">
        <v>1</v>
      </c>
      <c r="I20241">
        <v>1</v>
      </c>
      <c r="J20241">
        <v>1</v>
      </c>
      <c r="K20241">
        <v>1</v>
      </c>
    </row>
    <row r="20242" spans="1:11" hidden="1">
      <c r="A20242" t="s">
        <v>305</v>
      </c>
      <c r="B20242" t="s">
        <v>529</v>
      </c>
      <c r="C20242" t="s">
        <v>289</v>
      </c>
      <c r="D20242">
        <v>1</v>
      </c>
      <c r="E20242">
        <v>1</v>
      </c>
      <c r="F20242">
        <v>1</v>
      </c>
      <c r="G20242">
        <v>1</v>
      </c>
      <c r="H20242">
        <v>1</v>
      </c>
      <c r="I20242">
        <v>1</v>
      </c>
      <c r="J20242">
        <v>1</v>
      </c>
      <c r="K20242">
        <v>1</v>
      </c>
    </row>
    <row r="20243" spans="1:11" hidden="1">
      <c r="A20243" t="s">
        <v>305</v>
      </c>
      <c r="B20243" t="s">
        <v>529</v>
      </c>
      <c r="C20243" t="s">
        <v>290</v>
      </c>
      <c r="D20243">
        <v>1</v>
      </c>
      <c r="E20243">
        <v>1</v>
      </c>
      <c r="F20243">
        <v>1</v>
      </c>
      <c r="G20243">
        <v>1</v>
      </c>
      <c r="H20243">
        <v>1</v>
      </c>
      <c r="I20243">
        <v>1</v>
      </c>
      <c r="J20243">
        <v>1</v>
      </c>
      <c r="K20243">
        <v>1</v>
      </c>
    </row>
    <row r="20244" spans="1:11" hidden="1">
      <c r="A20244" t="s">
        <v>305</v>
      </c>
      <c r="B20244" t="s">
        <v>529</v>
      </c>
      <c r="C20244" t="s">
        <v>291</v>
      </c>
      <c r="D20244">
        <v>1</v>
      </c>
      <c r="E20244">
        <v>1</v>
      </c>
      <c r="F20244">
        <v>1</v>
      </c>
      <c r="G20244">
        <v>1</v>
      </c>
      <c r="H20244">
        <v>1</v>
      </c>
      <c r="I20244">
        <v>1</v>
      </c>
      <c r="J20244">
        <v>1</v>
      </c>
      <c r="K20244">
        <v>1</v>
      </c>
    </row>
    <row r="20245" spans="1:11" hidden="1">
      <c r="A20245" t="s">
        <v>305</v>
      </c>
      <c r="B20245" t="s">
        <v>529</v>
      </c>
      <c r="C20245" t="s">
        <v>292</v>
      </c>
      <c r="D20245">
        <v>1</v>
      </c>
      <c r="E20245">
        <v>1</v>
      </c>
      <c r="F20245">
        <v>1</v>
      </c>
      <c r="G20245">
        <v>1</v>
      </c>
      <c r="H20245">
        <v>1</v>
      </c>
      <c r="I20245">
        <v>1</v>
      </c>
      <c r="J20245">
        <v>1</v>
      </c>
      <c r="K20245">
        <v>1</v>
      </c>
    </row>
    <row r="20246" spans="1:11" hidden="1">
      <c r="A20246" t="s">
        <v>305</v>
      </c>
      <c r="B20246" t="s">
        <v>530</v>
      </c>
      <c r="C20246" t="s">
        <v>278</v>
      </c>
      <c r="D20246">
        <v>1</v>
      </c>
      <c r="E20246">
        <v>1</v>
      </c>
      <c r="F20246">
        <v>1</v>
      </c>
      <c r="G20246">
        <v>1</v>
      </c>
      <c r="H20246">
        <v>1</v>
      </c>
      <c r="I20246">
        <v>1</v>
      </c>
      <c r="J20246">
        <v>1</v>
      </c>
      <c r="K20246">
        <v>1</v>
      </c>
    </row>
    <row r="20247" spans="1:11" hidden="1">
      <c r="A20247" t="s">
        <v>305</v>
      </c>
      <c r="B20247" t="s">
        <v>530</v>
      </c>
      <c r="C20247" t="s">
        <v>279</v>
      </c>
      <c r="D20247">
        <v>1</v>
      </c>
      <c r="E20247">
        <v>1</v>
      </c>
      <c r="F20247">
        <v>1</v>
      </c>
      <c r="G20247">
        <v>1</v>
      </c>
      <c r="H20247">
        <v>1</v>
      </c>
      <c r="I20247">
        <v>1</v>
      </c>
      <c r="J20247">
        <v>1</v>
      </c>
      <c r="K20247">
        <v>1</v>
      </c>
    </row>
    <row r="20248" spans="1:11" hidden="1">
      <c r="A20248" t="s">
        <v>305</v>
      </c>
      <c r="B20248" t="s">
        <v>530</v>
      </c>
      <c r="C20248" t="s">
        <v>280</v>
      </c>
      <c r="D20248">
        <v>1</v>
      </c>
      <c r="E20248">
        <v>1</v>
      </c>
      <c r="F20248">
        <v>1</v>
      </c>
      <c r="G20248">
        <v>1</v>
      </c>
      <c r="H20248">
        <v>1</v>
      </c>
      <c r="I20248">
        <v>1</v>
      </c>
      <c r="J20248">
        <v>1</v>
      </c>
      <c r="K20248">
        <v>1</v>
      </c>
    </row>
    <row r="20249" spans="1:11" hidden="1">
      <c r="A20249" t="s">
        <v>305</v>
      </c>
      <c r="B20249" t="s">
        <v>530</v>
      </c>
      <c r="C20249" t="s">
        <v>277</v>
      </c>
      <c r="D20249">
        <v>1</v>
      </c>
      <c r="E20249">
        <v>1</v>
      </c>
      <c r="F20249">
        <v>1</v>
      </c>
      <c r="G20249">
        <v>1</v>
      </c>
      <c r="H20249">
        <v>1</v>
      </c>
      <c r="I20249">
        <v>1</v>
      </c>
      <c r="J20249">
        <v>1</v>
      </c>
      <c r="K20249">
        <v>1</v>
      </c>
    </row>
    <row r="20250" spans="1:11" hidden="1">
      <c r="A20250" t="s">
        <v>305</v>
      </c>
      <c r="B20250" t="s">
        <v>530</v>
      </c>
      <c r="C20250" t="s">
        <v>281</v>
      </c>
      <c r="D20250">
        <v>1</v>
      </c>
      <c r="E20250">
        <v>1</v>
      </c>
      <c r="F20250">
        <v>1</v>
      </c>
      <c r="G20250">
        <v>1</v>
      </c>
      <c r="H20250">
        <v>1</v>
      </c>
      <c r="I20250">
        <v>1</v>
      </c>
      <c r="J20250">
        <v>1</v>
      </c>
      <c r="K20250">
        <v>1</v>
      </c>
    </row>
    <row r="20251" spans="1:11" hidden="1">
      <c r="A20251" t="s">
        <v>305</v>
      </c>
      <c r="B20251" t="s">
        <v>530</v>
      </c>
      <c r="C20251" t="s">
        <v>282</v>
      </c>
      <c r="D20251">
        <v>1</v>
      </c>
      <c r="E20251">
        <v>1</v>
      </c>
      <c r="F20251">
        <v>1</v>
      </c>
      <c r="G20251">
        <v>1</v>
      </c>
      <c r="H20251">
        <v>1</v>
      </c>
      <c r="I20251">
        <v>1</v>
      </c>
      <c r="J20251">
        <v>1</v>
      </c>
      <c r="K20251">
        <v>1</v>
      </c>
    </row>
    <row r="20252" spans="1:11" hidden="1">
      <c r="A20252" t="s">
        <v>305</v>
      </c>
      <c r="B20252" t="s">
        <v>530</v>
      </c>
      <c r="C20252" t="s">
        <v>283</v>
      </c>
      <c r="D20252">
        <v>1</v>
      </c>
      <c r="E20252">
        <v>1</v>
      </c>
      <c r="F20252">
        <v>1</v>
      </c>
      <c r="G20252">
        <v>1</v>
      </c>
      <c r="H20252">
        <v>1</v>
      </c>
      <c r="I20252">
        <v>1</v>
      </c>
      <c r="J20252">
        <v>1</v>
      </c>
      <c r="K20252">
        <v>1</v>
      </c>
    </row>
    <row r="20253" spans="1:11" hidden="1">
      <c r="A20253" t="s">
        <v>305</v>
      </c>
      <c r="B20253" t="s">
        <v>530</v>
      </c>
      <c r="C20253" t="s">
        <v>284</v>
      </c>
      <c r="D20253">
        <v>1</v>
      </c>
      <c r="E20253">
        <v>1</v>
      </c>
      <c r="F20253">
        <v>1</v>
      </c>
      <c r="G20253">
        <v>1</v>
      </c>
      <c r="H20253">
        <v>1</v>
      </c>
      <c r="I20253">
        <v>1</v>
      </c>
      <c r="J20253">
        <v>1</v>
      </c>
      <c r="K20253">
        <v>1</v>
      </c>
    </row>
    <row r="20254" spans="1:11" hidden="1">
      <c r="A20254" t="s">
        <v>305</v>
      </c>
      <c r="B20254" t="s">
        <v>530</v>
      </c>
      <c r="C20254" t="s">
        <v>285</v>
      </c>
      <c r="D20254">
        <v>1</v>
      </c>
      <c r="E20254">
        <v>1</v>
      </c>
      <c r="F20254">
        <v>1</v>
      </c>
      <c r="G20254">
        <v>1</v>
      </c>
      <c r="H20254">
        <v>1</v>
      </c>
      <c r="I20254">
        <v>1</v>
      </c>
      <c r="J20254">
        <v>1</v>
      </c>
      <c r="K20254">
        <v>1</v>
      </c>
    </row>
    <row r="20255" spans="1:11" hidden="1">
      <c r="A20255" t="s">
        <v>305</v>
      </c>
      <c r="B20255" t="s">
        <v>530</v>
      </c>
      <c r="C20255" t="s">
        <v>286</v>
      </c>
      <c r="D20255">
        <v>1</v>
      </c>
      <c r="E20255">
        <v>1</v>
      </c>
      <c r="F20255">
        <v>1</v>
      </c>
      <c r="G20255">
        <v>1</v>
      </c>
      <c r="H20255">
        <v>1</v>
      </c>
      <c r="I20255">
        <v>1</v>
      </c>
      <c r="J20255">
        <v>1</v>
      </c>
      <c r="K20255">
        <v>1</v>
      </c>
    </row>
    <row r="20256" spans="1:11" hidden="1">
      <c r="A20256" t="s">
        <v>305</v>
      </c>
      <c r="B20256" t="s">
        <v>530</v>
      </c>
      <c r="C20256" t="s">
        <v>287</v>
      </c>
      <c r="D20256">
        <v>1</v>
      </c>
      <c r="E20256">
        <v>1</v>
      </c>
      <c r="F20256">
        <v>1</v>
      </c>
      <c r="G20256">
        <v>1</v>
      </c>
      <c r="H20256">
        <v>1</v>
      </c>
      <c r="I20256">
        <v>1</v>
      </c>
      <c r="J20256">
        <v>1</v>
      </c>
      <c r="K20256">
        <v>1</v>
      </c>
    </row>
    <row r="20257" spans="1:11" hidden="1">
      <c r="A20257" t="s">
        <v>305</v>
      </c>
      <c r="B20257" t="s">
        <v>530</v>
      </c>
      <c r="C20257" t="s">
        <v>288</v>
      </c>
      <c r="D20257">
        <v>1</v>
      </c>
      <c r="E20257">
        <v>1</v>
      </c>
      <c r="F20257">
        <v>1</v>
      </c>
      <c r="G20257">
        <v>1</v>
      </c>
      <c r="H20257">
        <v>1</v>
      </c>
      <c r="I20257">
        <v>1</v>
      </c>
      <c r="J20257">
        <v>1</v>
      </c>
      <c r="K20257">
        <v>1</v>
      </c>
    </row>
    <row r="20258" spans="1:11" hidden="1">
      <c r="A20258" t="s">
        <v>305</v>
      </c>
      <c r="B20258" t="s">
        <v>530</v>
      </c>
      <c r="C20258" t="s">
        <v>289</v>
      </c>
      <c r="D20258">
        <v>1</v>
      </c>
      <c r="E20258">
        <v>1</v>
      </c>
      <c r="F20258">
        <v>1</v>
      </c>
      <c r="G20258">
        <v>1</v>
      </c>
      <c r="H20258">
        <v>1</v>
      </c>
      <c r="I20258">
        <v>1</v>
      </c>
      <c r="J20258">
        <v>1</v>
      </c>
      <c r="K20258">
        <v>1</v>
      </c>
    </row>
    <row r="20259" spans="1:11" hidden="1">
      <c r="A20259" t="s">
        <v>305</v>
      </c>
      <c r="B20259" t="s">
        <v>530</v>
      </c>
      <c r="C20259" t="s">
        <v>290</v>
      </c>
      <c r="D20259">
        <v>1</v>
      </c>
      <c r="E20259">
        <v>1</v>
      </c>
      <c r="F20259">
        <v>1</v>
      </c>
      <c r="G20259">
        <v>1</v>
      </c>
      <c r="H20259">
        <v>1</v>
      </c>
      <c r="I20259">
        <v>1</v>
      </c>
      <c r="J20259">
        <v>1</v>
      </c>
      <c r="K20259">
        <v>1</v>
      </c>
    </row>
    <row r="20260" spans="1:11" hidden="1">
      <c r="A20260" t="s">
        <v>305</v>
      </c>
      <c r="B20260" t="s">
        <v>530</v>
      </c>
      <c r="C20260" t="s">
        <v>291</v>
      </c>
      <c r="D20260">
        <v>1</v>
      </c>
      <c r="E20260">
        <v>1</v>
      </c>
      <c r="F20260">
        <v>1</v>
      </c>
      <c r="G20260">
        <v>1</v>
      </c>
      <c r="H20260">
        <v>1</v>
      </c>
      <c r="I20260">
        <v>1</v>
      </c>
      <c r="J20260">
        <v>1</v>
      </c>
      <c r="K20260">
        <v>1</v>
      </c>
    </row>
    <row r="20261" spans="1:11" hidden="1">
      <c r="A20261" t="s">
        <v>305</v>
      </c>
      <c r="B20261" t="s">
        <v>530</v>
      </c>
      <c r="C20261" t="s">
        <v>292</v>
      </c>
      <c r="D20261">
        <v>1</v>
      </c>
      <c r="E20261">
        <v>1</v>
      </c>
      <c r="F20261">
        <v>1</v>
      </c>
      <c r="G20261">
        <v>1</v>
      </c>
      <c r="H20261">
        <v>1</v>
      </c>
      <c r="I20261">
        <v>1</v>
      </c>
      <c r="J20261">
        <v>1</v>
      </c>
      <c r="K20261">
        <v>1</v>
      </c>
    </row>
    <row r="20262" spans="1:11" hidden="1">
      <c r="A20262" t="s">
        <v>305</v>
      </c>
      <c r="B20262" t="s">
        <v>531</v>
      </c>
      <c r="C20262" t="s">
        <v>278</v>
      </c>
      <c r="D20262">
        <v>1</v>
      </c>
      <c r="E20262">
        <v>1</v>
      </c>
      <c r="F20262">
        <v>1</v>
      </c>
      <c r="G20262">
        <v>1</v>
      </c>
      <c r="H20262">
        <v>1</v>
      </c>
      <c r="I20262">
        <v>1</v>
      </c>
      <c r="J20262">
        <v>1</v>
      </c>
      <c r="K20262">
        <v>1</v>
      </c>
    </row>
    <row r="20263" spans="1:11" hidden="1">
      <c r="A20263" t="s">
        <v>305</v>
      </c>
      <c r="B20263" t="s">
        <v>531</v>
      </c>
      <c r="C20263" t="s">
        <v>279</v>
      </c>
      <c r="D20263">
        <v>1</v>
      </c>
      <c r="E20263">
        <v>1</v>
      </c>
      <c r="F20263">
        <v>1</v>
      </c>
      <c r="G20263">
        <v>1</v>
      </c>
      <c r="H20263">
        <v>1</v>
      </c>
      <c r="I20263">
        <v>1</v>
      </c>
      <c r="J20263">
        <v>1</v>
      </c>
      <c r="K20263">
        <v>1</v>
      </c>
    </row>
    <row r="20264" spans="1:11" hidden="1">
      <c r="A20264" t="s">
        <v>305</v>
      </c>
      <c r="B20264" t="s">
        <v>531</v>
      </c>
      <c r="C20264" t="s">
        <v>280</v>
      </c>
      <c r="D20264">
        <v>1</v>
      </c>
      <c r="E20264">
        <v>1</v>
      </c>
      <c r="F20264">
        <v>1</v>
      </c>
      <c r="G20264">
        <v>1</v>
      </c>
      <c r="H20264">
        <v>1</v>
      </c>
      <c r="I20264">
        <v>1</v>
      </c>
      <c r="J20264">
        <v>1</v>
      </c>
      <c r="K20264">
        <v>1</v>
      </c>
    </row>
    <row r="20265" spans="1:11" hidden="1">
      <c r="A20265" t="s">
        <v>305</v>
      </c>
      <c r="B20265" t="s">
        <v>531</v>
      </c>
      <c r="C20265" t="s">
        <v>277</v>
      </c>
      <c r="D20265">
        <v>1</v>
      </c>
      <c r="E20265">
        <v>1</v>
      </c>
      <c r="F20265">
        <v>1</v>
      </c>
      <c r="G20265">
        <v>1</v>
      </c>
      <c r="H20265">
        <v>1</v>
      </c>
      <c r="I20265">
        <v>1</v>
      </c>
      <c r="J20265">
        <v>1</v>
      </c>
      <c r="K20265">
        <v>1</v>
      </c>
    </row>
    <row r="20266" spans="1:11" hidden="1">
      <c r="A20266" t="s">
        <v>305</v>
      </c>
      <c r="B20266" t="s">
        <v>531</v>
      </c>
      <c r="C20266" t="s">
        <v>281</v>
      </c>
      <c r="D20266">
        <v>1</v>
      </c>
      <c r="E20266">
        <v>1</v>
      </c>
      <c r="F20266">
        <v>1</v>
      </c>
      <c r="G20266">
        <v>1</v>
      </c>
      <c r="H20266">
        <v>1</v>
      </c>
      <c r="I20266">
        <v>1</v>
      </c>
      <c r="J20266">
        <v>1</v>
      </c>
      <c r="K20266">
        <v>1</v>
      </c>
    </row>
    <row r="20267" spans="1:11" hidden="1">
      <c r="A20267" t="s">
        <v>305</v>
      </c>
      <c r="B20267" t="s">
        <v>531</v>
      </c>
      <c r="C20267" t="s">
        <v>282</v>
      </c>
      <c r="D20267">
        <v>1</v>
      </c>
      <c r="E20267">
        <v>1</v>
      </c>
      <c r="F20267">
        <v>1</v>
      </c>
      <c r="G20267">
        <v>1</v>
      </c>
      <c r="H20267">
        <v>1</v>
      </c>
      <c r="I20267">
        <v>1</v>
      </c>
      <c r="J20267">
        <v>1</v>
      </c>
      <c r="K20267">
        <v>1</v>
      </c>
    </row>
    <row r="20268" spans="1:11" hidden="1">
      <c r="A20268" t="s">
        <v>305</v>
      </c>
      <c r="B20268" t="s">
        <v>531</v>
      </c>
      <c r="C20268" t="s">
        <v>283</v>
      </c>
      <c r="D20268">
        <v>1</v>
      </c>
      <c r="E20268">
        <v>1</v>
      </c>
      <c r="F20268">
        <v>1</v>
      </c>
      <c r="G20268">
        <v>1</v>
      </c>
      <c r="H20268">
        <v>1</v>
      </c>
      <c r="I20268">
        <v>1</v>
      </c>
      <c r="J20268">
        <v>1</v>
      </c>
      <c r="K20268">
        <v>1</v>
      </c>
    </row>
    <row r="20269" spans="1:11" hidden="1">
      <c r="A20269" t="s">
        <v>305</v>
      </c>
      <c r="B20269" t="s">
        <v>531</v>
      </c>
      <c r="C20269" t="s">
        <v>284</v>
      </c>
      <c r="D20269">
        <v>1</v>
      </c>
      <c r="E20269">
        <v>1</v>
      </c>
      <c r="F20269">
        <v>1</v>
      </c>
      <c r="G20269">
        <v>1</v>
      </c>
      <c r="H20269">
        <v>1</v>
      </c>
      <c r="I20269">
        <v>1</v>
      </c>
      <c r="J20269">
        <v>1</v>
      </c>
      <c r="K20269">
        <v>1</v>
      </c>
    </row>
    <row r="20270" spans="1:11" hidden="1">
      <c r="A20270" t="s">
        <v>305</v>
      </c>
      <c r="B20270" t="s">
        <v>531</v>
      </c>
      <c r="C20270" t="s">
        <v>285</v>
      </c>
      <c r="D20270">
        <v>1</v>
      </c>
      <c r="E20270">
        <v>1</v>
      </c>
      <c r="F20270">
        <v>1</v>
      </c>
      <c r="G20270">
        <v>1</v>
      </c>
      <c r="H20270">
        <v>1</v>
      </c>
      <c r="I20270">
        <v>1</v>
      </c>
      <c r="J20270">
        <v>1</v>
      </c>
      <c r="K20270">
        <v>1</v>
      </c>
    </row>
    <row r="20271" spans="1:11" hidden="1">
      <c r="A20271" t="s">
        <v>305</v>
      </c>
      <c r="B20271" t="s">
        <v>531</v>
      </c>
      <c r="C20271" t="s">
        <v>286</v>
      </c>
      <c r="D20271">
        <v>1</v>
      </c>
      <c r="E20271">
        <v>1</v>
      </c>
      <c r="F20271">
        <v>1</v>
      </c>
      <c r="G20271">
        <v>1</v>
      </c>
      <c r="H20271">
        <v>1</v>
      </c>
      <c r="I20271">
        <v>1</v>
      </c>
      <c r="J20271">
        <v>1</v>
      </c>
      <c r="K20271">
        <v>1</v>
      </c>
    </row>
    <row r="20272" spans="1:11" hidden="1">
      <c r="A20272" t="s">
        <v>305</v>
      </c>
      <c r="B20272" t="s">
        <v>531</v>
      </c>
      <c r="C20272" t="s">
        <v>287</v>
      </c>
      <c r="D20272">
        <v>1</v>
      </c>
      <c r="E20272">
        <v>1</v>
      </c>
      <c r="F20272">
        <v>1</v>
      </c>
      <c r="G20272">
        <v>1</v>
      </c>
      <c r="H20272">
        <v>1</v>
      </c>
      <c r="I20272">
        <v>1</v>
      </c>
      <c r="J20272">
        <v>1</v>
      </c>
      <c r="K20272">
        <v>1</v>
      </c>
    </row>
    <row r="20273" spans="1:11" hidden="1">
      <c r="A20273" t="s">
        <v>305</v>
      </c>
      <c r="B20273" t="s">
        <v>531</v>
      </c>
      <c r="C20273" t="s">
        <v>288</v>
      </c>
      <c r="D20273">
        <v>1</v>
      </c>
      <c r="E20273">
        <v>1</v>
      </c>
      <c r="F20273">
        <v>1</v>
      </c>
      <c r="G20273">
        <v>1</v>
      </c>
      <c r="H20273">
        <v>1</v>
      </c>
      <c r="I20273">
        <v>1</v>
      </c>
      <c r="J20273">
        <v>1</v>
      </c>
      <c r="K20273">
        <v>1</v>
      </c>
    </row>
    <row r="20274" spans="1:11" hidden="1">
      <c r="A20274" t="s">
        <v>305</v>
      </c>
      <c r="B20274" t="s">
        <v>531</v>
      </c>
      <c r="C20274" t="s">
        <v>289</v>
      </c>
      <c r="D20274">
        <v>1</v>
      </c>
      <c r="E20274">
        <v>1</v>
      </c>
      <c r="F20274">
        <v>1</v>
      </c>
      <c r="G20274">
        <v>1</v>
      </c>
      <c r="H20274">
        <v>1</v>
      </c>
      <c r="I20274">
        <v>1</v>
      </c>
      <c r="J20274">
        <v>1</v>
      </c>
      <c r="K20274">
        <v>1</v>
      </c>
    </row>
    <row r="20275" spans="1:11" hidden="1">
      <c r="A20275" t="s">
        <v>305</v>
      </c>
      <c r="B20275" t="s">
        <v>531</v>
      </c>
      <c r="C20275" t="s">
        <v>290</v>
      </c>
      <c r="D20275">
        <v>1</v>
      </c>
      <c r="E20275">
        <v>1</v>
      </c>
      <c r="F20275">
        <v>1</v>
      </c>
      <c r="G20275">
        <v>1</v>
      </c>
      <c r="H20275">
        <v>1</v>
      </c>
      <c r="I20275">
        <v>1</v>
      </c>
      <c r="J20275">
        <v>1</v>
      </c>
      <c r="K20275">
        <v>1</v>
      </c>
    </row>
    <row r="20276" spans="1:11" hidden="1">
      <c r="A20276" t="s">
        <v>305</v>
      </c>
      <c r="B20276" t="s">
        <v>531</v>
      </c>
      <c r="C20276" t="s">
        <v>291</v>
      </c>
      <c r="D20276">
        <v>1</v>
      </c>
      <c r="E20276">
        <v>1</v>
      </c>
      <c r="F20276">
        <v>1</v>
      </c>
      <c r="G20276">
        <v>1</v>
      </c>
      <c r="H20276">
        <v>1</v>
      </c>
      <c r="I20276">
        <v>1</v>
      </c>
      <c r="J20276">
        <v>1</v>
      </c>
      <c r="K20276">
        <v>1</v>
      </c>
    </row>
    <row r="20277" spans="1:11" hidden="1">
      <c r="A20277" t="s">
        <v>305</v>
      </c>
      <c r="B20277" t="s">
        <v>531</v>
      </c>
      <c r="C20277" t="s">
        <v>292</v>
      </c>
      <c r="D20277">
        <v>1</v>
      </c>
      <c r="E20277">
        <v>1</v>
      </c>
      <c r="F20277">
        <v>1</v>
      </c>
      <c r="G20277">
        <v>1</v>
      </c>
      <c r="H20277">
        <v>1</v>
      </c>
      <c r="I20277">
        <v>1</v>
      </c>
      <c r="J20277">
        <v>1</v>
      </c>
      <c r="K20277">
        <v>1</v>
      </c>
    </row>
    <row r="20278" spans="1:11" hidden="1">
      <c r="A20278" t="s">
        <v>306</v>
      </c>
      <c r="B20278" t="s">
        <v>528</v>
      </c>
      <c r="C20278" t="s">
        <v>278</v>
      </c>
      <c r="D20278">
        <v>1</v>
      </c>
      <c r="E20278">
        <v>1</v>
      </c>
      <c r="F20278">
        <v>1</v>
      </c>
      <c r="G20278">
        <v>1</v>
      </c>
      <c r="H20278">
        <v>1</v>
      </c>
      <c r="I20278">
        <v>1</v>
      </c>
      <c r="J20278">
        <v>1</v>
      </c>
      <c r="K20278">
        <v>1</v>
      </c>
    </row>
    <row r="20279" spans="1:11" hidden="1">
      <c r="A20279" t="s">
        <v>306</v>
      </c>
      <c r="B20279" t="s">
        <v>528</v>
      </c>
      <c r="C20279" t="s">
        <v>279</v>
      </c>
      <c r="D20279">
        <v>1</v>
      </c>
      <c r="E20279">
        <v>1</v>
      </c>
      <c r="F20279">
        <v>1</v>
      </c>
      <c r="G20279">
        <v>1</v>
      </c>
      <c r="H20279">
        <v>1</v>
      </c>
      <c r="I20279">
        <v>1</v>
      </c>
      <c r="J20279">
        <v>1</v>
      </c>
      <c r="K20279">
        <v>1</v>
      </c>
    </row>
    <row r="20280" spans="1:11" hidden="1">
      <c r="A20280" t="s">
        <v>306</v>
      </c>
      <c r="B20280" t="s">
        <v>528</v>
      </c>
      <c r="C20280" t="s">
        <v>280</v>
      </c>
      <c r="D20280">
        <v>1</v>
      </c>
      <c r="E20280">
        <v>1</v>
      </c>
      <c r="F20280">
        <v>1</v>
      </c>
      <c r="G20280">
        <v>1</v>
      </c>
      <c r="H20280">
        <v>1</v>
      </c>
      <c r="I20280">
        <v>1</v>
      </c>
      <c r="J20280">
        <v>1</v>
      </c>
      <c r="K20280">
        <v>1</v>
      </c>
    </row>
    <row r="20281" spans="1:11" hidden="1">
      <c r="A20281" t="s">
        <v>306</v>
      </c>
      <c r="B20281" t="s">
        <v>528</v>
      </c>
      <c r="C20281" t="s">
        <v>277</v>
      </c>
      <c r="D20281">
        <v>1</v>
      </c>
      <c r="E20281">
        <v>1</v>
      </c>
      <c r="F20281">
        <v>1</v>
      </c>
      <c r="G20281">
        <v>1</v>
      </c>
      <c r="H20281">
        <v>1</v>
      </c>
      <c r="I20281">
        <v>1</v>
      </c>
      <c r="J20281">
        <v>1</v>
      </c>
      <c r="K20281">
        <v>1</v>
      </c>
    </row>
    <row r="20282" spans="1:11" hidden="1">
      <c r="A20282" t="s">
        <v>306</v>
      </c>
      <c r="B20282" t="s">
        <v>528</v>
      </c>
      <c r="C20282" t="s">
        <v>281</v>
      </c>
      <c r="D20282">
        <v>1</v>
      </c>
      <c r="E20282">
        <v>1</v>
      </c>
      <c r="F20282">
        <v>1</v>
      </c>
      <c r="G20282">
        <v>1</v>
      </c>
      <c r="H20282">
        <v>1</v>
      </c>
      <c r="I20282">
        <v>1</v>
      </c>
      <c r="J20282">
        <v>1</v>
      </c>
      <c r="K20282">
        <v>1</v>
      </c>
    </row>
    <row r="20283" spans="1:11" hidden="1">
      <c r="A20283" t="s">
        <v>306</v>
      </c>
      <c r="B20283" t="s">
        <v>528</v>
      </c>
      <c r="C20283" t="s">
        <v>282</v>
      </c>
      <c r="D20283">
        <v>1</v>
      </c>
      <c r="E20283">
        <v>1</v>
      </c>
      <c r="F20283">
        <v>1</v>
      </c>
      <c r="G20283">
        <v>1</v>
      </c>
      <c r="H20283">
        <v>1</v>
      </c>
      <c r="I20283">
        <v>1</v>
      </c>
      <c r="J20283">
        <v>1</v>
      </c>
      <c r="K20283">
        <v>1</v>
      </c>
    </row>
    <row r="20284" spans="1:11" hidden="1">
      <c r="A20284" t="s">
        <v>306</v>
      </c>
      <c r="B20284" t="s">
        <v>528</v>
      </c>
      <c r="C20284" t="s">
        <v>283</v>
      </c>
      <c r="D20284">
        <v>1</v>
      </c>
      <c r="E20284">
        <v>1</v>
      </c>
      <c r="F20284">
        <v>1</v>
      </c>
      <c r="G20284">
        <v>1</v>
      </c>
      <c r="H20284">
        <v>1</v>
      </c>
      <c r="I20284">
        <v>1</v>
      </c>
      <c r="J20284">
        <v>1</v>
      </c>
      <c r="K20284">
        <v>1</v>
      </c>
    </row>
    <row r="20285" spans="1:11" hidden="1">
      <c r="A20285" t="s">
        <v>306</v>
      </c>
      <c r="B20285" t="s">
        <v>528</v>
      </c>
      <c r="C20285" t="s">
        <v>284</v>
      </c>
      <c r="D20285">
        <v>1</v>
      </c>
      <c r="E20285">
        <v>1</v>
      </c>
      <c r="F20285">
        <v>1</v>
      </c>
      <c r="G20285">
        <v>1</v>
      </c>
      <c r="H20285">
        <v>1</v>
      </c>
      <c r="I20285">
        <v>1</v>
      </c>
      <c r="J20285">
        <v>1</v>
      </c>
      <c r="K20285">
        <v>1</v>
      </c>
    </row>
    <row r="20286" spans="1:11" hidden="1">
      <c r="A20286" t="s">
        <v>306</v>
      </c>
      <c r="B20286" t="s">
        <v>528</v>
      </c>
      <c r="C20286" t="s">
        <v>285</v>
      </c>
      <c r="D20286">
        <v>1</v>
      </c>
      <c r="E20286">
        <v>1</v>
      </c>
      <c r="F20286">
        <v>1</v>
      </c>
      <c r="G20286">
        <v>1</v>
      </c>
      <c r="H20286">
        <v>1</v>
      </c>
      <c r="I20286">
        <v>1</v>
      </c>
      <c r="J20286">
        <v>1</v>
      </c>
      <c r="K20286">
        <v>1</v>
      </c>
    </row>
    <row r="20287" spans="1:11" hidden="1">
      <c r="A20287" t="s">
        <v>306</v>
      </c>
      <c r="B20287" t="s">
        <v>528</v>
      </c>
      <c r="C20287" t="s">
        <v>286</v>
      </c>
      <c r="D20287">
        <v>1</v>
      </c>
      <c r="E20287">
        <v>1</v>
      </c>
      <c r="F20287">
        <v>1</v>
      </c>
      <c r="G20287">
        <v>1</v>
      </c>
      <c r="H20287">
        <v>1</v>
      </c>
      <c r="I20287">
        <v>1</v>
      </c>
      <c r="J20287">
        <v>1</v>
      </c>
      <c r="K20287">
        <v>1</v>
      </c>
    </row>
    <row r="20288" spans="1:11" hidden="1">
      <c r="A20288" t="s">
        <v>306</v>
      </c>
      <c r="B20288" t="s">
        <v>528</v>
      </c>
      <c r="C20288" t="s">
        <v>287</v>
      </c>
      <c r="D20288">
        <v>1</v>
      </c>
      <c r="E20288">
        <v>1</v>
      </c>
      <c r="F20288">
        <v>1</v>
      </c>
      <c r="G20288">
        <v>1</v>
      </c>
      <c r="H20288">
        <v>1</v>
      </c>
      <c r="I20288">
        <v>1</v>
      </c>
      <c r="J20288">
        <v>1</v>
      </c>
      <c r="K20288">
        <v>1</v>
      </c>
    </row>
    <row r="20289" spans="1:11" hidden="1">
      <c r="A20289" t="s">
        <v>306</v>
      </c>
      <c r="B20289" t="s">
        <v>528</v>
      </c>
      <c r="C20289" t="s">
        <v>288</v>
      </c>
      <c r="D20289">
        <v>1</v>
      </c>
      <c r="E20289">
        <v>1</v>
      </c>
      <c r="F20289">
        <v>1</v>
      </c>
      <c r="G20289">
        <v>1</v>
      </c>
      <c r="H20289">
        <v>1</v>
      </c>
      <c r="I20289">
        <v>1</v>
      </c>
      <c r="J20289">
        <v>1</v>
      </c>
      <c r="K20289">
        <v>1</v>
      </c>
    </row>
    <row r="20290" spans="1:11" hidden="1">
      <c r="A20290" t="s">
        <v>306</v>
      </c>
      <c r="B20290" t="s">
        <v>528</v>
      </c>
      <c r="C20290" t="s">
        <v>289</v>
      </c>
      <c r="D20290">
        <v>1</v>
      </c>
      <c r="E20290">
        <v>1</v>
      </c>
      <c r="F20290">
        <v>1</v>
      </c>
      <c r="G20290">
        <v>1</v>
      </c>
      <c r="H20290">
        <v>1</v>
      </c>
      <c r="I20290">
        <v>1</v>
      </c>
      <c r="J20290">
        <v>1</v>
      </c>
      <c r="K20290">
        <v>1</v>
      </c>
    </row>
    <row r="20291" spans="1:11" hidden="1">
      <c r="A20291" t="s">
        <v>306</v>
      </c>
      <c r="B20291" t="s">
        <v>528</v>
      </c>
      <c r="C20291" t="s">
        <v>290</v>
      </c>
      <c r="D20291">
        <v>1</v>
      </c>
      <c r="E20291">
        <v>1</v>
      </c>
      <c r="F20291">
        <v>1</v>
      </c>
      <c r="G20291">
        <v>1</v>
      </c>
      <c r="H20291">
        <v>1</v>
      </c>
      <c r="I20291">
        <v>1</v>
      </c>
      <c r="J20291">
        <v>1</v>
      </c>
      <c r="K20291">
        <v>1</v>
      </c>
    </row>
    <row r="20292" spans="1:11" hidden="1">
      <c r="A20292" t="s">
        <v>306</v>
      </c>
      <c r="B20292" t="s">
        <v>528</v>
      </c>
      <c r="C20292" t="s">
        <v>291</v>
      </c>
      <c r="D20292">
        <v>1</v>
      </c>
      <c r="E20292">
        <v>1</v>
      </c>
      <c r="F20292">
        <v>1</v>
      </c>
      <c r="G20292">
        <v>1</v>
      </c>
      <c r="H20292">
        <v>1</v>
      </c>
      <c r="I20292">
        <v>1</v>
      </c>
      <c r="J20292">
        <v>1</v>
      </c>
      <c r="K20292">
        <v>1</v>
      </c>
    </row>
    <row r="20293" spans="1:11" hidden="1">
      <c r="A20293" t="s">
        <v>306</v>
      </c>
      <c r="B20293" t="s">
        <v>528</v>
      </c>
      <c r="C20293" t="s">
        <v>292</v>
      </c>
      <c r="D20293">
        <v>1</v>
      </c>
      <c r="E20293">
        <v>1</v>
      </c>
      <c r="F20293">
        <v>1</v>
      </c>
      <c r="G20293">
        <v>1</v>
      </c>
      <c r="H20293">
        <v>1</v>
      </c>
      <c r="I20293">
        <v>1</v>
      </c>
      <c r="J20293">
        <v>1</v>
      </c>
      <c r="K20293">
        <v>1</v>
      </c>
    </row>
    <row r="20294" spans="1:11" hidden="1">
      <c r="A20294" t="s">
        <v>306</v>
      </c>
      <c r="B20294" t="s">
        <v>529</v>
      </c>
      <c r="C20294" t="s">
        <v>278</v>
      </c>
      <c r="D20294">
        <v>1</v>
      </c>
      <c r="E20294">
        <v>1</v>
      </c>
      <c r="F20294">
        <v>1</v>
      </c>
      <c r="G20294">
        <v>1</v>
      </c>
      <c r="H20294">
        <v>1</v>
      </c>
      <c r="I20294">
        <v>1</v>
      </c>
      <c r="J20294">
        <v>1</v>
      </c>
      <c r="K20294">
        <v>1</v>
      </c>
    </row>
    <row r="20295" spans="1:11" hidden="1">
      <c r="A20295" t="s">
        <v>306</v>
      </c>
      <c r="B20295" t="s">
        <v>529</v>
      </c>
      <c r="C20295" t="s">
        <v>279</v>
      </c>
      <c r="D20295">
        <v>1</v>
      </c>
      <c r="E20295">
        <v>1</v>
      </c>
      <c r="F20295">
        <v>1</v>
      </c>
      <c r="G20295">
        <v>1</v>
      </c>
      <c r="H20295">
        <v>1</v>
      </c>
      <c r="I20295">
        <v>1</v>
      </c>
      <c r="J20295">
        <v>1</v>
      </c>
      <c r="K20295">
        <v>1</v>
      </c>
    </row>
    <row r="20296" spans="1:11" hidden="1">
      <c r="A20296" t="s">
        <v>306</v>
      </c>
      <c r="B20296" t="s">
        <v>529</v>
      </c>
      <c r="C20296" t="s">
        <v>280</v>
      </c>
      <c r="D20296">
        <v>1</v>
      </c>
      <c r="E20296">
        <v>1</v>
      </c>
      <c r="F20296">
        <v>1</v>
      </c>
      <c r="G20296">
        <v>1</v>
      </c>
      <c r="H20296">
        <v>1</v>
      </c>
      <c r="I20296">
        <v>1</v>
      </c>
      <c r="J20296">
        <v>1</v>
      </c>
      <c r="K20296">
        <v>1</v>
      </c>
    </row>
    <row r="20297" spans="1:11" hidden="1">
      <c r="A20297" t="s">
        <v>306</v>
      </c>
      <c r="B20297" t="s">
        <v>529</v>
      </c>
      <c r="C20297" t="s">
        <v>277</v>
      </c>
      <c r="D20297">
        <v>1</v>
      </c>
      <c r="E20297">
        <v>1</v>
      </c>
      <c r="F20297">
        <v>1</v>
      </c>
      <c r="G20297">
        <v>1</v>
      </c>
      <c r="H20297">
        <v>1</v>
      </c>
      <c r="I20297">
        <v>1</v>
      </c>
      <c r="J20297">
        <v>1</v>
      </c>
      <c r="K20297">
        <v>1</v>
      </c>
    </row>
    <row r="20298" spans="1:11" hidden="1">
      <c r="A20298" t="s">
        <v>306</v>
      </c>
      <c r="B20298" t="s">
        <v>529</v>
      </c>
      <c r="C20298" t="s">
        <v>281</v>
      </c>
      <c r="D20298">
        <v>1</v>
      </c>
      <c r="E20298">
        <v>1</v>
      </c>
      <c r="F20298">
        <v>1</v>
      </c>
      <c r="G20298">
        <v>1</v>
      </c>
      <c r="H20298">
        <v>1</v>
      </c>
      <c r="I20298">
        <v>1</v>
      </c>
      <c r="J20298">
        <v>1</v>
      </c>
      <c r="K20298">
        <v>1</v>
      </c>
    </row>
    <row r="20299" spans="1:11" hidden="1">
      <c r="A20299" t="s">
        <v>306</v>
      </c>
      <c r="B20299" t="s">
        <v>529</v>
      </c>
      <c r="C20299" t="s">
        <v>282</v>
      </c>
      <c r="D20299">
        <v>1</v>
      </c>
      <c r="E20299">
        <v>1</v>
      </c>
      <c r="F20299">
        <v>1</v>
      </c>
      <c r="G20299">
        <v>1</v>
      </c>
      <c r="H20299">
        <v>1</v>
      </c>
      <c r="I20299">
        <v>1</v>
      </c>
      <c r="J20299">
        <v>1</v>
      </c>
      <c r="K20299">
        <v>1</v>
      </c>
    </row>
    <row r="20300" spans="1:11" hidden="1">
      <c r="A20300" t="s">
        <v>306</v>
      </c>
      <c r="B20300" t="s">
        <v>529</v>
      </c>
      <c r="C20300" t="s">
        <v>283</v>
      </c>
      <c r="D20300">
        <v>1</v>
      </c>
      <c r="E20300">
        <v>1</v>
      </c>
      <c r="F20300">
        <v>1</v>
      </c>
      <c r="G20300">
        <v>1</v>
      </c>
      <c r="H20300">
        <v>1</v>
      </c>
      <c r="I20300">
        <v>1</v>
      </c>
      <c r="J20300">
        <v>1</v>
      </c>
      <c r="K20300">
        <v>1</v>
      </c>
    </row>
    <row r="20301" spans="1:11" hidden="1">
      <c r="A20301" t="s">
        <v>306</v>
      </c>
      <c r="B20301" t="s">
        <v>529</v>
      </c>
      <c r="C20301" t="s">
        <v>284</v>
      </c>
      <c r="D20301">
        <v>1</v>
      </c>
      <c r="E20301">
        <v>1</v>
      </c>
      <c r="F20301">
        <v>1</v>
      </c>
      <c r="G20301">
        <v>1</v>
      </c>
      <c r="H20301">
        <v>1</v>
      </c>
      <c r="I20301">
        <v>1</v>
      </c>
      <c r="J20301">
        <v>1</v>
      </c>
      <c r="K20301">
        <v>1</v>
      </c>
    </row>
    <row r="20302" spans="1:11" hidden="1">
      <c r="A20302" t="s">
        <v>306</v>
      </c>
      <c r="B20302" t="s">
        <v>529</v>
      </c>
      <c r="C20302" t="s">
        <v>285</v>
      </c>
      <c r="D20302">
        <v>1</v>
      </c>
      <c r="E20302">
        <v>1</v>
      </c>
      <c r="F20302">
        <v>1</v>
      </c>
      <c r="G20302">
        <v>1</v>
      </c>
      <c r="H20302">
        <v>1</v>
      </c>
      <c r="I20302">
        <v>1</v>
      </c>
      <c r="J20302">
        <v>1</v>
      </c>
      <c r="K20302">
        <v>1</v>
      </c>
    </row>
    <row r="20303" spans="1:11" hidden="1">
      <c r="A20303" t="s">
        <v>306</v>
      </c>
      <c r="B20303" t="s">
        <v>529</v>
      </c>
      <c r="C20303" t="s">
        <v>286</v>
      </c>
      <c r="D20303">
        <v>1</v>
      </c>
      <c r="E20303">
        <v>1</v>
      </c>
      <c r="F20303">
        <v>1</v>
      </c>
      <c r="G20303">
        <v>1</v>
      </c>
      <c r="H20303">
        <v>1</v>
      </c>
      <c r="I20303">
        <v>1</v>
      </c>
      <c r="J20303">
        <v>1</v>
      </c>
      <c r="K20303">
        <v>1</v>
      </c>
    </row>
    <row r="20304" spans="1:11" hidden="1">
      <c r="A20304" t="s">
        <v>306</v>
      </c>
      <c r="B20304" t="s">
        <v>529</v>
      </c>
      <c r="C20304" t="s">
        <v>287</v>
      </c>
      <c r="D20304">
        <v>1</v>
      </c>
      <c r="E20304">
        <v>1</v>
      </c>
      <c r="F20304">
        <v>1</v>
      </c>
      <c r="G20304">
        <v>1</v>
      </c>
      <c r="H20304">
        <v>1</v>
      </c>
      <c r="I20304">
        <v>1</v>
      </c>
      <c r="J20304">
        <v>1</v>
      </c>
      <c r="K20304">
        <v>1</v>
      </c>
    </row>
    <row r="20305" spans="1:11" hidden="1">
      <c r="A20305" t="s">
        <v>306</v>
      </c>
      <c r="B20305" t="s">
        <v>529</v>
      </c>
      <c r="C20305" t="s">
        <v>288</v>
      </c>
      <c r="D20305">
        <v>1</v>
      </c>
      <c r="E20305">
        <v>1</v>
      </c>
      <c r="F20305">
        <v>1</v>
      </c>
      <c r="G20305">
        <v>1</v>
      </c>
      <c r="H20305">
        <v>1</v>
      </c>
      <c r="I20305">
        <v>1</v>
      </c>
      <c r="J20305">
        <v>1</v>
      </c>
      <c r="K20305">
        <v>1</v>
      </c>
    </row>
    <row r="20306" spans="1:11" hidden="1">
      <c r="A20306" t="s">
        <v>306</v>
      </c>
      <c r="B20306" t="s">
        <v>529</v>
      </c>
      <c r="C20306" t="s">
        <v>289</v>
      </c>
      <c r="D20306">
        <v>1</v>
      </c>
      <c r="E20306">
        <v>1</v>
      </c>
      <c r="F20306">
        <v>1</v>
      </c>
      <c r="G20306">
        <v>1</v>
      </c>
      <c r="H20306">
        <v>1</v>
      </c>
      <c r="I20306">
        <v>1</v>
      </c>
      <c r="J20306">
        <v>1</v>
      </c>
      <c r="K20306">
        <v>1</v>
      </c>
    </row>
    <row r="20307" spans="1:11" hidden="1">
      <c r="A20307" t="s">
        <v>306</v>
      </c>
      <c r="B20307" t="s">
        <v>529</v>
      </c>
      <c r="C20307" t="s">
        <v>290</v>
      </c>
      <c r="D20307">
        <v>1</v>
      </c>
      <c r="E20307">
        <v>1</v>
      </c>
      <c r="F20307">
        <v>1</v>
      </c>
      <c r="G20307">
        <v>1</v>
      </c>
      <c r="H20307">
        <v>1</v>
      </c>
      <c r="I20307">
        <v>1</v>
      </c>
      <c r="J20307">
        <v>1</v>
      </c>
      <c r="K20307">
        <v>1</v>
      </c>
    </row>
    <row r="20308" spans="1:11" hidden="1">
      <c r="A20308" t="s">
        <v>306</v>
      </c>
      <c r="B20308" t="s">
        <v>529</v>
      </c>
      <c r="C20308" t="s">
        <v>291</v>
      </c>
      <c r="D20308">
        <v>1</v>
      </c>
      <c r="E20308">
        <v>1</v>
      </c>
      <c r="F20308">
        <v>1</v>
      </c>
      <c r="G20308">
        <v>1</v>
      </c>
      <c r="H20308">
        <v>1</v>
      </c>
      <c r="I20308">
        <v>1</v>
      </c>
      <c r="J20308">
        <v>1</v>
      </c>
      <c r="K20308">
        <v>1</v>
      </c>
    </row>
    <row r="20309" spans="1:11" hidden="1">
      <c r="A20309" t="s">
        <v>306</v>
      </c>
      <c r="B20309" t="s">
        <v>529</v>
      </c>
      <c r="C20309" t="s">
        <v>292</v>
      </c>
      <c r="D20309">
        <v>1</v>
      </c>
      <c r="E20309">
        <v>1</v>
      </c>
      <c r="F20309">
        <v>1</v>
      </c>
      <c r="G20309">
        <v>1</v>
      </c>
      <c r="H20309">
        <v>1</v>
      </c>
      <c r="I20309">
        <v>1</v>
      </c>
      <c r="J20309">
        <v>1</v>
      </c>
      <c r="K20309">
        <v>1</v>
      </c>
    </row>
    <row r="20310" spans="1:11" hidden="1">
      <c r="A20310" t="s">
        <v>306</v>
      </c>
      <c r="B20310" t="s">
        <v>530</v>
      </c>
      <c r="C20310" t="s">
        <v>278</v>
      </c>
      <c r="D20310">
        <v>1</v>
      </c>
      <c r="E20310">
        <v>1</v>
      </c>
      <c r="F20310">
        <v>1</v>
      </c>
      <c r="G20310">
        <v>1</v>
      </c>
      <c r="H20310">
        <v>1</v>
      </c>
      <c r="I20310">
        <v>1</v>
      </c>
      <c r="J20310">
        <v>1</v>
      </c>
      <c r="K20310">
        <v>1</v>
      </c>
    </row>
    <row r="20311" spans="1:11" hidden="1">
      <c r="A20311" t="s">
        <v>306</v>
      </c>
      <c r="B20311" t="s">
        <v>530</v>
      </c>
      <c r="C20311" t="s">
        <v>279</v>
      </c>
      <c r="D20311">
        <v>1</v>
      </c>
      <c r="E20311">
        <v>1</v>
      </c>
      <c r="F20311">
        <v>1</v>
      </c>
      <c r="G20311">
        <v>1</v>
      </c>
      <c r="H20311">
        <v>1</v>
      </c>
      <c r="I20311">
        <v>1</v>
      </c>
      <c r="J20311">
        <v>1</v>
      </c>
      <c r="K20311">
        <v>1</v>
      </c>
    </row>
    <row r="20312" spans="1:11" hidden="1">
      <c r="A20312" t="s">
        <v>306</v>
      </c>
      <c r="B20312" t="s">
        <v>530</v>
      </c>
      <c r="C20312" t="s">
        <v>280</v>
      </c>
      <c r="D20312">
        <v>1</v>
      </c>
      <c r="E20312">
        <v>1</v>
      </c>
      <c r="F20312">
        <v>1</v>
      </c>
      <c r="G20312">
        <v>1</v>
      </c>
      <c r="H20312">
        <v>1</v>
      </c>
      <c r="I20312">
        <v>1</v>
      </c>
      <c r="J20312">
        <v>1</v>
      </c>
      <c r="K20312">
        <v>1</v>
      </c>
    </row>
    <row r="20313" spans="1:11" hidden="1">
      <c r="A20313" t="s">
        <v>306</v>
      </c>
      <c r="B20313" t="s">
        <v>530</v>
      </c>
      <c r="C20313" t="s">
        <v>277</v>
      </c>
      <c r="D20313">
        <v>1</v>
      </c>
      <c r="E20313">
        <v>1</v>
      </c>
      <c r="F20313">
        <v>1</v>
      </c>
      <c r="G20313">
        <v>1</v>
      </c>
      <c r="H20313">
        <v>1</v>
      </c>
      <c r="I20313">
        <v>1</v>
      </c>
      <c r="J20313">
        <v>1</v>
      </c>
      <c r="K20313">
        <v>1</v>
      </c>
    </row>
    <row r="20314" spans="1:11" hidden="1">
      <c r="A20314" t="s">
        <v>306</v>
      </c>
      <c r="B20314" t="s">
        <v>530</v>
      </c>
      <c r="C20314" t="s">
        <v>281</v>
      </c>
      <c r="D20314">
        <v>1</v>
      </c>
      <c r="E20314">
        <v>1</v>
      </c>
      <c r="F20314">
        <v>1</v>
      </c>
      <c r="G20314">
        <v>1</v>
      </c>
      <c r="H20314">
        <v>1</v>
      </c>
      <c r="I20314">
        <v>1</v>
      </c>
      <c r="J20314">
        <v>1</v>
      </c>
      <c r="K20314">
        <v>1</v>
      </c>
    </row>
    <row r="20315" spans="1:11" hidden="1">
      <c r="A20315" t="s">
        <v>306</v>
      </c>
      <c r="B20315" t="s">
        <v>530</v>
      </c>
      <c r="C20315" t="s">
        <v>282</v>
      </c>
      <c r="D20315">
        <v>1</v>
      </c>
      <c r="E20315">
        <v>1</v>
      </c>
      <c r="F20315">
        <v>1</v>
      </c>
      <c r="G20315">
        <v>1</v>
      </c>
      <c r="H20315">
        <v>1</v>
      </c>
      <c r="I20315">
        <v>1</v>
      </c>
      <c r="J20315">
        <v>1</v>
      </c>
      <c r="K20315">
        <v>1</v>
      </c>
    </row>
    <row r="20316" spans="1:11" hidden="1">
      <c r="A20316" t="s">
        <v>306</v>
      </c>
      <c r="B20316" t="s">
        <v>530</v>
      </c>
      <c r="C20316" t="s">
        <v>283</v>
      </c>
      <c r="D20316">
        <v>1</v>
      </c>
      <c r="E20316">
        <v>1</v>
      </c>
      <c r="F20316">
        <v>1</v>
      </c>
      <c r="G20316">
        <v>1</v>
      </c>
      <c r="H20316">
        <v>1</v>
      </c>
      <c r="I20316">
        <v>1</v>
      </c>
      <c r="J20316">
        <v>1</v>
      </c>
      <c r="K20316">
        <v>1</v>
      </c>
    </row>
    <row r="20317" spans="1:11" hidden="1">
      <c r="A20317" t="s">
        <v>306</v>
      </c>
      <c r="B20317" t="s">
        <v>530</v>
      </c>
      <c r="C20317" t="s">
        <v>284</v>
      </c>
      <c r="D20317">
        <v>1</v>
      </c>
      <c r="E20317">
        <v>1</v>
      </c>
      <c r="F20317">
        <v>1</v>
      </c>
      <c r="G20317">
        <v>1</v>
      </c>
      <c r="H20317">
        <v>1</v>
      </c>
      <c r="I20317">
        <v>1</v>
      </c>
      <c r="J20317">
        <v>1</v>
      </c>
      <c r="K20317">
        <v>1</v>
      </c>
    </row>
    <row r="20318" spans="1:11" hidden="1">
      <c r="A20318" t="s">
        <v>306</v>
      </c>
      <c r="B20318" t="s">
        <v>530</v>
      </c>
      <c r="C20318" t="s">
        <v>285</v>
      </c>
      <c r="D20318">
        <v>1</v>
      </c>
      <c r="E20318">
        <v>1</v>
      </c>
      <c r="F20318">
        <v>1</v>
      </c>
      <c r="G20318">
        <v>1</v>
      </c>
      <c r="H20318">
        <v>1</v>
      </c>
      <c r="I20318">
        <v>1</v>
      </c>
      <c r="J20318">
        <v>1</v>
      </c>
      <c r="K20318">
        <v>1</v>
      </c>
    </row>
    <row r="20319" spans="1:11" hidden="1">
      <c r="A20319" t="s">
        <v>306</v>
      </c>
      <c r="B20319" t="s">
        <v>530</v>
      </c>
      <c r="C20319" t="s">
        <v>286</v>
      </c>
      <c r="D20319">
        <v>1</v>
      </c>
      <c r="E20319">
        <v>1</v>
      </c>
      <c r="F20319">
        <v>1</v>
      </c>
      <c r="G20319">
        <v>1</v>
      </c>
      <c r="H20319">
        <v>1</v>
      </c>
      <c r="I20319">
        <v>1</v>
      </c>
      <c r="J20319">
        <v>1</v>
      </c>
      <c r="K20319">
        <v>1</v>
      </c>
    </row>
    <row r="20320" spans="1:11" hidden="1">
      <c r="A20320" t="s">
        <v>306</v>
      </c>
      <c r="B20320" t="s">
        <v>530</v>
      </c>
      <c r="C20320" t="s">
        <v>287</v>
      </c>
      <c r="D20320">
        <v>1</v>
      </c>
      <c r="E20320">
        <v>1</v>
      </c>
      <c r="F20320">
        <v>1</v>
      </c>
      <c r="G20320">
        <v>1</v>
      </c>
      <c r="H20320">
        <v>1</v>
      </c>
      <c r="I20320">
        <v>1</v>
      </c>
      <c r="J20320">
        <v>1</v>
      </c>
      <c r="K20320">
        <v>1</v>
      </c>
    </row>
    <row r="20321" spans="1:11" hidden="1">
      <c r="A20321" t="s">
        <v>306</v>
      </c>
      <c r="B20321" t="s">
        <v>530</v>
      </c>
      <c r="C20321" t="s">
        <v>288</v>
      </c>
      <c r="D20321">
        <v>1</v>
      </c>
      <c r="E20321">
        <v>1</v>
      </c>
      <c r="F20321">
        <v>1</v>
      </c>
      <c r="G20321">
        <v>1</v>
      </c>
      <c r="H20321">
        <v>1</v>
      </c>
      <c r="I20321">
        <v>1</v>
      </c>
      <c r="J20321">
        <v>1</v>
      </c>
      <c r="K20321">
        <v>1</v>
      </c>
    </row>
    <row r="20322" spans="1:11" hidden="1">
      <c r="A20322" t="s">
        <v>306</v>
      </c>
      <c r="B20322" t="s">
        <v>530</v>
      </c>
      <c r="C20322" t="s">
        <v>289</v>
      </c>
      <c r="D20322">
        <v>1</v>
      </c>
      <c r="E20322">
        <v>1</v>
      </c>
      <c r="F20322">
        <v>1</v>
      </c>
      <c r="G20322">
        <v>1</v>
      </c>
      <c r="H20322">
        <v>1</v>
      </c>
      <c r="I20322">
        <v>1</v>
      </c>
      <c r="J20322">
        <v>1</v>
      </c>
      <c r="K20322">
        <v>1</v>
      </c>
    </row>
    <row r="20323" spans="1:11" hidden="1">
      <c r="A20323" t="s">
        <v>306</v>
      </c>
      <c r="B20323" t="s">
        <v>530</v>
      </c>
      <c r="C20323" t="s">
        <v>290</v>
      </c>
      <c r="D20323">
        <v>1</v>
      </c>
      <c r="E20323">
        <v>1</v>
      </c>
      <c r="F20323">
        <v>1</v>
      </c>
      <c r="G20323">
        <v>1</v>
      </c>
      <c r="H20323">
        <v>1</v>
      </c>
      <c r="I20323">
        <v>1</v>
      </c>
      <c r="J20323">
        <v>1</v>
      </c>
      <c r="K20323">
        <v>1</v>
      </c>
    </row>
    <row r="20324" spans="1:11" hidden="1">
      <c r="A20324" t="s">
        <v>306</v>
      </c>
      <c r="B20324" t="s">
        <v>530</v>
      </c>
      <c r="C20324" t="s">
        <v>291</v>
      </c>
      <c r="D20324">
        <v>1</v>
      </c>
      <c r="E20324">
        <v>1</v>
      </c>
      <c r="F20324">
        <v>1</v>
      </c>
      <c r="G20324">
        <v>1</v>
      </c>
      <c r="H20324">
        <v>1</v>
      </c>
      <c r="I20324">
        <v>1</v>
      </c>
      <c r="J20324">
        <v>1</v>
      </c>
      <c r="K20324">
        <v>1</v>
      </c>
    </row>
    <row r="20325" spans="1:11" hidden="1">
      <c r="A20325" t="s">
        <v>306</v>
      </c>
      <c r="B20325" t="s">
        <v>530</v>
      </c>
      <c r="C20325" t="s">
        <v>292</v>
      </c>
      <c r="D20325">
        <v>1</v>
      </c>
      <c r="E20325">
        <v>1</v>
      </c>
      <c r="F20325">
        <v>1</v>
      </c>
      <c r="G20325">
        <v>1</v>
      </c>
      <c r="H20325">
        <v>1</v>
      </c>
      <c r="I20325">
        <v>1</v>
      </c>
      <c r="J20325">
        <v>1</v>
      </c>
      <c r="K20325">
        <v>1</v>
      </c>
    </row>
    <row r="20326" spans="1:11" hidden="1">
      <c r="A20326" t="s">
        <v>306</v>
      </c>
      <c r="B20326" t="s">
        <v>531</v>
      </c>
      <c r="C20326" t="s">
        <v>278</v>
      </c>
      <c r="D20326">
        <v>1</v>
      </c>
      <c r="E20326">
        <v>1</v>
      </c>
      <c r="F20326">
        <v>1</v>
      </c>
      <c r="G20326">
        <v>1</v>
      </c>
      <c r="H20326">
        <v>1</v>
      </c>
      <c r="I20326">
        <v>1</v>
      </c>
      <c r="J20326">
        <v>1</v>
      </c>
      <c r="K20326">
        <v>1</v>
      </c>
    </row>
    <row r="20327" spans="1:11" hidden="1">
      <c r="A20327" t="s">
        <v>306</v>
      </c>
      <c r="B20327" t="s">
        <v>531</v>
      </c>
      <c r="C20327" t="s">
        <v>279</v>
      </c>
      <c r="D20327">
        <v>1</v>
      </c>
      <c r="E20327">
        <v>1</v>
      </c>
      <c r="F20327">
        <v>1</v>
      </c>
      <c r="G20327">
        <v>1</v>
      </c>
      <c r="H20327">
        <v>1</v>
      </c>
      <c r="I20327">
        <v>1</v>
      </c>
      <c r="J20327">
        <v>1</v>
      </c>
      <c r="K20327">
        <v>1</v>
      </c>
    </row>
    <row r="20328" spans="1:11" hidden="1">
      <c r="A20328" t="s">
        <v>306</v>
      </c>
      <c r="B20328" t="s">
        <v>531</v>
      </c>
      <c r="C20328" t="s">
        <v>280</v>
      </c>
      <c r="D20328">
        <v>1</v>
      </c>
      <c r="E20328">
        <v>1</v>
      </c>
      <c r="F20328">
        <v>1</v>
      </c>
      <c r="G20328">
        <v>1</v>
      </c>
      <c r="H20328">
        <v>1</v>
      </c>
      <c r="I20328">
        <v>1</v>
      </c>
      <c r="J20328">
        <v>1</v>
      </c>
      <c r="K20328">
        <v>1</v>
      </c>
    </row>
    <row r="20329" spans="1:11" hidden="1">
      <c r="A20329" t="s">
        <v>306</v>
      </c>
      <c r="B20329" t="s">
        <v>531</v>
      </c>
      <c r="C20329" t="s">
        <v>277</v>
      </c>
      <c r="D20329">
        <v>1</v>
      </c>
      <c r="E20329">
        <v>1</v>
      </c>
      <c r="F20329">
        <v>1</v>
      </c>
      <c r="G20329">
        <v>1</v>
      </c>
      <c r="H20329">
        <v>1</v>
      </c>
      <c r="I20329">
        <v>1</v>
      </c>
      <c r="J20329">
        <v>1</v>
      </c>
      <c r="K20329">
        <v>1</v>
      </c>
    </row>
    <row r="20330" spans="1:11" hidden="1">
      <c r="A20330" t="s">
        <v>306</v>
      </c>
      <c r="B20330" t="s">
        <v>531</v>
      </c>
      <c r="C20330" t="s">
        <v>281</v>
      </c>
      <c r="D20330">
        <v>1</v>
      </c>
      <c r="E20330">
        <v>1</v>
      </c>
      <c r="F20330">
        <v>1</v>
      </c>
      <c r="G20330">
        <v>1</v>
      </c>
      <c r="H20330">
        <v>1</v>
      </c>
      <c r="I20330">
        <v>1</v>
      </c>
      <c r="J20330">
        <v>1</v>
      </c>
      <c r="K20330">
        <v>1</v>
      </c>
    </row>
    <row r="20331" spans="1:11" hidden="1">
      <c r="A20331" t="s">
        <v>306</v>
      </c>
      <c r="B20331" t="s">
        <v>531</v>
      </c>
      <c r="C20331" t="s">
        <v>282</v>
      </c>
      <c r="D20331">
        <v>1</v>
      </c>
      <c r="E20331">
        <v>1</v>
      </c>
      <c r="F20331">
        <v>1</v>
      </c>
      <c r="G20331">
        <v>1</v>
      </c>
      <c r="H20331">
        <v>1</v>
      </c>
      <c r="I20331">
        <v>1</v>
      </c>
      <c r="J20331">
        <v>1</v>
      </c>
      <c r="K20331">
        <v>1</v>
      </c>
    </row>
    <row r="20332" spans="1:11" hidden="1">
      <c r="A20332" t="s">
        <v>306</v>
      </c>
      <c r="B20332" t="s">
        <v>531</v>
      </c>
      <c r="C20332" t="s">
        <v>283</v>
      </c>
      <c r="D20332">
        <v>1</v>
      </c>
      <c r="E20332">
        <v>1</v>
      </c>
      <c r="F20332">
        <v>1</v>
      </c>
      <c r="G20332">
        <v>1</v>
      </c>
      <c r="H20332">
        <v>1</v>
      </c>
      <c r="I20332">
        <v>1</v>
      </c>
      <c r="J20332">
        <v>1</v>
      </c>
      <c r="K20332">
        <v>1</v>
      </c>
    </row>
    <row r="20333" spans="1:11" hidden="1">
      <c r="A20333" t="s">
        <v>306</v>
      </c>
      <c r="B20333" t="s">
        <v>531</v>
      </c>
      <c r="C20333" t="s">
        <v>284</v>
      </c>
      <c r="D20333">
        <v>1</v>
      </c>
      <c r="E20333">
        <v>1</v>
      </c>
      <c r="F20333">
        <v>1</v>
      </c>
      <c r="G20333">
        <v>1</v>
      </c>
      <c r="H20333">
        <v>1</v>
      </c>
      <c r="I20333">
        <v>1</v>
      </c>
      <c r="J20333">
        <v>1</v>
      </c>
      <c r="K20333">
        <v>1</v>
      </c>
    </row>
    <row r="20334" spans="1:11" hidden="1">
      <c r="A20334" t="s">
        <v>306</v>
      </c>
      <c r="B20334" t="s">
        <v>531</v>
      </c>
      <c r="C20334" t="s">
        <v>285</v>
      </c>
      <c r="D20334">
        <v>1</v>
      </c>
      <c r="E20334">
        <v>1</v>
      </c>
      <c r="F20334">
        <v>1</v>
      </c>
      <c r="G20334">
        <v>1</v>
      </c>
      <c r="H20334">
        <v>1</v>
      </c>
      <c r="I20334">
        <v>1</v>
      </c>
      <c r="J20334">
        <v>1</v>
      </c>
      <c r="K20334">
        <v>1</v>
      </c>
    </row>
    <row r="20335" spans="1:11" hidden="1">
      <c r="A20335" t="s">
        <v>306</v>
      </c>
      <c r="B20335" t="s">
        <v>531</v>
      </c>
      <c r="C20335" t="s">
        <v>286</v>
      </c>
      <c r="D20335">
        <v>1</v>
      </c>
      <c r="E20335">
        <v>1</v>
      </c>
      <c r="F20335">
        <v>1</v>
      </c>
      <c r="G20335">
        <v>1</v>
      </c>
      <c r="H20335">
        <v>1</v>
      </c>
      <c r="I20335">
        <v>1</v>
      </c>
      <c r="J20335">
        <v>1</v>
      </c>
      <c r="K20335">
        <v>1</v>
      </c>
    </row>
    <row r="20336" spans="1:11" hidden="1">
      <c r="A20336" t="s">
        <v>306</v>
      </c>
      <c r="B20336" t="s">
        <v>531</v>
      </c>
      <c r="C20336" t="s">
        <v>287</v>
      </c>
      <c r="D20336">
        <v>1</v>
      </c>
      <c r="E20336">
        <v>1</v>
      </c>
      <c r="F20336">
        <v>1</v>
      </c>
      <c r="G20336">
        <v>1</v>
      </c>
      <c r="H20336">
        <v>1</v>
      </c>
      <c r="I20336">
        <v>1</v>
      </c>
      <c r="J20336">
        <v>1</v>
      </c>
      <c r="K20336">
        <v>1</v>
      </c>
    </row>
    <row r="20337" spans="1:11" hidden="1">
      <c r="A20337" t="s">
        <v>306</v>
      </c>
      <c r="B20337" t="s">
        <v>531</v>
      </c>
      <c r="C20337" t="s">
        <v>288</v>
      </c>
      <c r="D20337">
        <v>1</v>
      </c>
      <c r="E20337">
        <v>1</v>
      </c>
      <c r="F20337">
        <v>1</v>
      </c>
      <c r="G20337">
        <v>1</v>
      </c>
      <c r="H20337">
        <v>1</v>
      </c>
      <c r="I20337">
        <v>1</v>
      </c>
      <c r="J20337">
        <v>1</v>
      </c>
      <c r="K20337">
        <v>1</v>
      </c>
    </row>
    <row r="20338" spans="1:11" hidden="1">
      <c r="A20338" t="s">
        <v>306</v>
      </c>
      <c r="B20338" t="s">
        <v>531</v>
      </c>
      <c r="C20338" t="s">
        <v>289</v>
      </c>
      <c r="D20338">
        <v>1</v>
      </c>
      <c r="E20338">
        <v>1</v>
      </c>
      <c r="F20338">
        <v>1</v>
      </c>
      <c r="G20338">
        <v>1</v>
      </c>
      <c r="H20338">
        <v>1</v>
      </c>
      <c r="I20338">
        <v>1</v>
      </c>
      <c r="J20338">
        <v>1</v>
      </c>
      <c r="K20338">
        <v>1</v>
      </c>
    </row>
    <row r="20339" spans="1:11" hidden="1">
      <c r="A20339" t="s">
        <v>306</v>
      </c>
      <c r="B20339" t="s">
        <v>531</v>
      </c>
      <c r="C20339" t="s">
        <v>290</v>
      </c>
      <c r="D20339">
        <v>1</v>
      </c>
      <c r="E20339">
        <v>1</v>
      </c>
      <c r="F20339">
        <v>1</v>
      </c>
      <c r="G20339">
        <v>1</v>
      </c>
      <c r="H20339">
        <v>1</v>
      </c>
      <c r="I20339">
        <v>1</v>
      </c>
      <c r="J20339">
        <v>1</v>
      </c>
      <c r="K20339">
        <v>1</v>
      </c>
    </row>
    <row r="20340" spans="1:11" hidden="1">
      <c r="A20340" t="s">
        <v>306</v>
      </c>
      <c r="B20340" t="s">
        <v>531</v>
      </c>
      <c r="C20340" t="s">
        <v>291</v>
      </c>
      <c r="D20340">
        <v>1</v>
      </c>
      <c r="E20340">
        <v>1</v>
      </c>
      <c r="F20340">
        <v>1</v>
      </c>
      <c r="G20340">
        <v>1</v>
      </c>
      <c r="H20340">
        <v>1</v>
      </c>
      <c r="I20340">
        <v>1</v>
      </c>
      <c r="J20340">
        <v>1</v>
      </c>
      <c r="K20340">
        <v>1</v>
      </c>
    </row>
    <row r="20341" spans="1:11" hidden="1">
      <c r="A20341" t="s">
        <v>306</v>
      </c>
      <c r="B20341" t="s">
        <v>531</v>
      </c>
      <c r="C20341" t="s">
        <v>292</v>
      </c>
      <c r="D20341">
        <v>1</v>
      </c>
      <c r="E20341">
        <v>1</v>
      </c>
      <c r="F20341">
        <v>1</v>
      </c>
      <c r="G20341">
        <v>1</v>
      </c>
      <c r="H20341">
        <v>1</v>
      </c>
      <c r="I20341">
        <v>1</v>
      </c>
      <c r="J20341">
        <v>1</v>
      </c>
      <c r="K20341">
        <v>1</v>
      </c>
    </row>
    <row r="20342" spans="1:11" hidden="1">
      <c r="A20342" t="s">
        <v>307</v>
      </c>
      <c r="B20342" t="s">
        <v>528</v>
      </c>
      <c r="C20342" t="s">
        <v>278</v>
      </c>
      <c r="D20342">
        <v>1</v>
      </c>
      <c r="E20342">
        <v>1</v>
      </c>
      <c r="F20342">
        <v>1</v>
      </c>
      <c r="G20342">
        <v>1</v>
      </c>
      <c r="H20342">
        <v>1</v>
      </c>
      <c r="I20342">
        <v>1</v>
      </c>
      <c r="J20342">
        <v>1</v>
      </c>
      <c r="K20342">
        <v>1</v>
      </c>
    </row>
    <row r="20343" spans="1:11" hidden="1">
      <c r="A20343" t="s">
        <v>307</v>
      </c>
      <c r="B20343" t="s">
        <v>528</v>
      </c>
      <c r="C20343" t="s">
        <v>279</v>
      </c>
      <c r="D20343">
        <v>1</v>
      </c>
      <c r="E20343">
        <v>1</v>
      </c>
      <c r="F20343">
        <v>1</v>
      </c>
      <c r="G20343">
        <v>1</v>
      </c>
      <c r="H20343">
        <v>1</v>
      </c>
      <c r="I20343">
        <v>1</v>
      </c>
      <c r="J20343">
        <v>1</v>
      </c>
      <c r="K20343">
        <v>1</v>
      </c>
    </row>
    <row r="20344" spans="1:11" hidden="1">
      <c r="A20344" t="s">
        <v>307</v>
      </c>
      <c r="B20344" t="s">
        <v>528</v>
      </c>
      <c r="C20344" t="s">
        <v>280</v>
      </c>
      <c r="D20344">
        <v>1</v>
      </c>
      <c r="E20344">
        <v>1</v>
      </c>
      <c r="F20344">
        <v>1</v>
      </c>
      <c r="G20344">
        <v>1</v>
      </c>
      <c r="H20344">
        <v>1</v>
      </c>
      <c r="I20344">
        <v>1</v>
      </c>
      <c r="J20344">
        <v>1</v>
      </c>
      <c r="K20344">
        <v>1</v>
      </c>
    </row>
    <row r="20345" spans="1:11" hidden="1">
      <c r="A20345" t="s">
        <v>307</v>
      </c>
      <c r="B20345" t="s">
        <v>528</v>
      </c>
      <c r="C20345" t="s">
        <v>277</v>
      </c>
      <c r="D20345">
        <v>1</v>
      </c>
      <c r="E20345">
        <v>1</v>
      </c>
      <c r="F20345">
        <v>1</v>
      </c>
      <c r="G20345">
        <v>1</v>
      </c>
      <c r="H20345">
        <v>1</v>
      </c>
      <c r="I20345">
        <v>1</v>
      </c>
      <c r="J20345">
        <v>1</v>
      </c>
      <c r="K20345">
        <v>1</v>
      </c>
    </row>
    <row r="20346" spans="1:11" hidden="1">
      <c r="A20346" t="s">
        <v>307</v>
      </c>
      <c r="B20346" t="s">
        <v>528</v>
      </c>
      <c r="C20346" t="s">
        <v>281</v>
      </c>
      <c r="D20346">
        <v>1</v>
      </c>
      <c r="E20346">
        <v>1</v>
      </c>
      <c r="F20346">
        <v>1</v>
      </c>
      <c r="G20346">
        <v>1</v>
      </c>
      <c r="H20346">
        <v>1</v>
      </c>
      <c r="I20346">
        <v>1</v>
      </c>
      <c r="J20346">
        <v>1</v>
      </c>
      <c r="K20346">
        <v>1</v>
      </c>
    </row>
    <row r="20347" spans="1:11" hidden="1">
      <c r="A20347" t="s">
        <v>307</v>
      </c>
      <c r="B20347" t="s">
        <v>528</v>
      </c>
      <c r="C20347" t="s">
        <v>282</v>
      </c>
      <c r="D20347">
        <v>1</v>
      </c>
      <c r="E20347">
        <v>1</v>
      </c>
      <c r="F20347">
        <v>1</v>
      </c>
      <c r="G20347">
        <v>1</v>
      </c>
      <c r="H20347">
        <v>1</v>
      </c>
      <c r="I20347">
        <v>1</v>
      </c>
      <c r="J20347">
        <v>1</v>
      </c>
      <c r="K20347">
        <v>1</v>
      </c>
    </row>
    <row r="20348" spans="1:11" hidden="1">
      <c r="A20348" t="s">
        <v>307</v>
      </c>
      <c r="B20348" t="s">
        <v>528</v>
      </c>
      <c r="C20348" t="s">
        <v>283</v>
      </c>
      <c r="D20348">
        <v>1</v>
      </c>
      <c r="E20348">
        <v>1</v>
      </c>
      <c r="F20348">
        <v>1</v>
      </c>
      <c r="G20348">
        <v>1</v>
      </c>
      <c r="H20348">
        <v>1</v>
      </c>
      <c r="I20348">
        <v>1</v>
      </c>
      <c r="J20348">
        <v>1</v>
      </c>
      <c r="K20348">
        <v>1</v>
      </c>
    </row>
    <row r="20349" spans="1:11" hidden="1">
      <c r="A20349" t="s">
        <v>307</v>
      </c>
      <c r="B20349" t="s">
        <v>528</v>
      </c>
      <c r="C20349" t="s">
        <v>284</v>
      </c>
      <c r="D20349">
        <v>1</v>
      </c>
      <c r="E20349">
        <v>1</v>
      </c>
      <c r="F20349">
        <v>1</v>
      </c>
      <c r="G20349">
        <v>1</v>
      </c>
      <c r="H20349">
        <v>1</v>
      </c>
      <c r="I20349">
        <v>1</v>
      </c>
      <c r="J20349">
        <v>1</v>
      </c>
      <c r="K20349">
        <v>1</v>
      </c>
    </row>
    <row r="20350" spans="1:11" hidden="1">
      <c r="A20350" t="s">
        <v>307</v>
      </c>
      <c r="B20350" t="s">
        <v>528</v>
      </c>
      <c r="C20350" t="s">
        <v>285</v>
      </c>
      <c r="D20350">
        <v>1</v>
      </c>
      <c r="E20350">
        <v>1</v>
      </c>
      <c r="F20350">
        <v>1</v>
      </c>
      <c r="G20350">
        <v>1</v>
      </c>
      <c r="H20350">
        <v>1</v>
      </c>
      <c r="I20350">
        <v>1</v>
      </c>
      <c r="J20350">
        <v>1</v>
      </c>
      <c r="K20350">
        <v>1</v>
      </c>
    </row>
    <row r="20351" spans="1:11" hidden="1">
      <c r="A20351" t="s">
        <v>307</v>
      </c>
      <c r="B20351" t="s">
        <v>528</v>
      </c>
      <c r="C20351" t="s">
        <v>286</v>
      </c>
      <c r="D20351">
        <v>1</v>
      </c>
      <c r="E20351">
        <v>1</v>
      </c>
      <c r="F20351">
        <v>1</v>
      </c>
      <c r="G20351">
        <v>1</v>
      </c>
      <c r="H20351">
        <v>1</v>
      </c>
      <c r="I20351">
        <v>1</v>
      </c>
      <c r="J20351">
        <v>1</v>
      </c>
      <c r="K20351">
        <v>1</v>
      </c>
    </row>
    <row r="20352" spans="1:11" hidden="1">
      <c r="A20352" t="s">
        <v>307</v>
      </c>
      <c r="B20352" t="s">
        <v>528</v>
      </c>
      <c r="C20352" t="s">
        <v>287</v>
      </c>
      <c r="D20352">
        <v>1</v>
      </c>
      <c r="E20352">
        <v>1</v>
      </c>
      <c r="F20352">
        <v>1</v>
      </c>
      <c r="G20352">
        <v>1</v>
      </c>
      <c r="H20352">
        <v>1</v>
      </c>
      <c r="I20352">
        <v>1</v>
      </c>
      <c r="J20352">
        <v>1</v>
      </c>
      <c r="K20352">
        <v>1</v>
      </c>
    </row>
    <row r="20353" spans="1:11" hidden="1">
      <c r="A20353" t="s">
        <v>307</v>
      </c>
      <c r="B20353" t="s">
        <v>528</v>
      </c>
      <c r="C20353" t="s">
        <v>288</v>
      </c>
      <c r="D20353">
        <v>1</v>
      </c>
      <c r="E20353">
        <v>1</v>
      </c>
      <c r="F20353">
        <v>1</v>
      </c>
      <c r="G20353">
        <v>1</v>
      </c>
      <c r="H20353">
        <v>1</v>
      </c>
      <c r="I20353">
        <v>1</v>
      </c>
      <c r="J20353">
        <v>1</v>
      </c>
      <c r="K20353">
        <v>1</v>
      </c>
    </row>
    <row r="20354" spans="1:11" hidden="1">
      <c r="A20354" t="s">
        <v>307</v>
      </c>
      <c r="B20354" t="s">
        <v>528</v>
      </c>
      <c r="C20354" t="s">
        <v>289</v>
      </c>
      <c r="D20354">
        <v>1</v>
      </c>
      <c r="E20354">
        <v>1</v>
      </c>
      <c r="F20354">
        <v>1</v>
      </c>
      <c r="G20354">
        <v>1</v>
      </c>
      <c r="H20354">
        <v>1</v>
      </c>
      <c r="I20354">
        <v>1</v>
      </c>
      <c r="J20354">
        <v>1</v>
      </c>
      <c r="K20354">
        <v>1</v>
      </c>
    </row>
    <row r="20355" spans="1:11" hidden="1">
      <c r="A20355" t="s">
        <v>307</v>
      </c>
      <c r="B20355" t="s">
        <v>528</v>
      </c>
      <c r="C20355" t="s">
        <v>290</v>
      </c>
      <c r="D20355">
        <v>1</v>
      </c>
      <c r="E20355">
        <v>1</v>
      </c>
      <c r="F20355">
        <v>1</v>
      </c>
      <c r="G20355">
        <v>1</v>
      </c>
      <c r="H20355">
        <v>1</v>
      </c>
      <c r="I20355">
        <v>1</v>
      </c>
      <c r="J20355">
        <v>1</v>
      </c>
      <c r="K20355">
        <v>1</v>
      </c>
    </row>
    <row r="20356" spans="1:11" hidden="1">
      <c r="A20356" t="s">
        <v>307</v>
      </c>
      <c r="B20356" t="s">
        <v>528</v>
      </c>
      <c r="C20356" t="s">
        <v>291</v>
      </c>
      <c r="D20356">
        <v>1</v>
      </c>
      <c r="E20356">
        <v>1</v>
      </c>
      <c r="F20356">
        <v>1</v>
      </c>
      <c r="G20356">
        <v>1</v>
      </c>
      <c r="H20356">
        <v>1</v>
      </c>
      <c r="I20356">
        <v>1</v>
      </c>
      <c r="J20356">
        <v>1</v>
      </c>
      <c r="K20356">
        <v>1</v>
      </c>
    </row>
    <row r="20357" spans="1:11" hidden="1">
      <c r="A20357" t="s">
        <v>307</v>
      </c>
      <c r="B20357" t="s">
        <v>528</v>
      </c>
      <c r="C20357" t="s">
        <v>292</v>
      </c>
      <c r="D20357">
        <v>1</v>
      </c>
      <c r="E20357">
        <v>1</v>
      </c>
      <c r="F20357">
        <v>1</v>
      </c>
      <c r="G20357">
        <v>1</v>
      </c>
      <c r="H20357">
        <v>1</v>
      </c>
      <c r="I20357">
        <v>1</v>
      </c>
      <c r="J20357">
        <v>1</v>
      </c>
      <c r="K20357">
        <v>1</v>
      </c>
    </row>
    <row r="20358" spans="1:11" hidden="1">
      <c r="A20358" t="s">
        <v>307</v>
      </c>
      <c r="B20358" t="s">
        <v>529</v>
      </c>
      <c r="C20358" t="s">
        <v>278</v>
      </c>
      <c r="D20358">
        <v>1</v>
      </c>
      <c r="E20358">
        <v>1</v>
      </c>
      <c r="F20358">
        <v>1</v>
      </c>
      <c r="G20358">
        <v>1</v>
      </c>
      <c r="H20358">
        <v>1</v>
      </c>
      <c r="I20358">
        <v>1</v>
      </c>
      <c r="J20358">
        <v>1</v>
      </c>
      <c r="K20358">
        <v>1</v>
      </c>
    </row>
    <row r="20359" spans="1:11" hidden="1">
      <c r="A20359" t="s">
        <v>307</v>
      </c>
      <c r="B20359" t="s">
        <v>529</v>
      </c>
      <c r="C20359" t="s">
        <v>279</v>
      </c>
      <c r="D20359">
        <v>1</v>
      </c>
      <c r="E20359">
        <v>1</v>
      </c>
      <c r="F20359">
        <v>1</v>
      </c>
      <c r="G20359">
        <v>1</v>
      </c>
      <c r="H20359">
        <v>1</v>
      </c>
      <c r="I20359">
        <v>1</v>
      </c>
      <c r="J20359">
        <v>1</v>
      </c>
      <c r="K20359">
        <v>1</v>
      </c>
    </row>
    <row r="20360" spans="1:11" hidden="1">
      <c r="A20360" t="s">
        <v>307</v>
      </c>
      <c r="B20360" t="s">
        <v>529</v>
      </c>
      <c r="C20360" t="s">
        <v>280</v>
      </c>
      <c r="D20360">
        <v>1</v>
      </c>
      <c r="E20360">
        <v>1</v>
      </c>
      <c r="F20360">
        <v>1</v>
      </c>
      <c r="G20360">
        <v>1</v>
      </c>
      <c r="H20360">
        <v>1</v>
      </c>
      <c r="I20360">
        <v>1</v>
      </c>
      <c r="J20360">
        <v>1</v>
      </c>
      <c r="K20360">
        <v>1</v>
      </c>
    </row>
    <row r="20361" spans="1:11" hidden="1">
      <c r="A20361" t="s">
        <v>307</v>
      </c>
      <c r="B20361" t="s">
        <v>529</v>
      </c>
      <c r="C20361" t="s">
        <v>277</v>
      </c>
      <c r="D20361">
        <v>1</v>
      </c>
      <c r="E20361">
        <v>1</v>
      </c>
      <c r="F20361">
        <v>1</v>
      </c>
      <c r="G20361">
        <v>1</v>
      </c>
      <c r="H20361">
        <v>1</v>
      </c>
      <c r="I20361">
        <v>1</v>
      </c>
      <c r="J20361">
        <v>1</v>
      </c>
      <c r="K20361">
        <v>1</v>
      </c>
    </row>
    <row r="20362" spans="1:11" hidden="1">
      <c r="A20362" t="s">
        <v>307</v>
      </c>
      <c r="B20362" t="s">
        <v>529</v>
      </c>
      <c r="C20362" t="s">
        <v>281</v>
      </c>
      <c r="D20362">
        <v>1</v>
      </c>
      <c r="E20362">
        <v>1</v>
      </c>
      <c r="F20362">
        <v>1</v>
      </c>
      <c r="G20362">
        <v>1</v>
      </c>
      <c r="H20362">
        <v>1</v>
      </c>
      <c r="I20362">
        <v>1</v>
      </c>
      <c r="J20362">
        <v>1</v>
      </c>
      <c r="K20362">
        <v>1</v>
      </c>
    </row>
    <row r="20363" spans="1:11" hidden="1">
      <c r="A20363" t="s">
        <v>307</v>
      </c>
      <c r="B20363" t="s">
        <v>529</v>
      </c>
      <c r="C20363" t="s">
        <v>282</v>
      </c>
      <c r="D20363">
        <v>1</v>
      </c>
      <c r="E20363">
        <v>1</v>
      </c>
      <c r="F20363">
        <v>1</v>
      </c>
      <c r="G20363">
        <v>1</v>
      </c>
      <c r="H20363">
        <v>1</v>
      </c>
      <c r="I20363">
        <v>1</v>
      </c>
      <c r="J20363">
        <v>1</v>
      </c>
      <c r="K20363">
        <v>1</v>
      </c>
    </row>
    <row r="20364" spans="1:11" hidden="1">
      <c r="A20364" t="s">
        <v>307</v>
      </c>
      <c r="B20364" t="s">
        <v>529</v>
      </c>
      <c r="C20364" t="s">
        <v>283</v>
      </c>
      <c r="D20364">
        <v>1</v>
      </c>
      <c r="E20364">
        <v>1</v>
      </c>
      <c r="F20364">
        <v>1</v>
      </c>
      <c r="G20364">
        <v>1</v>
      </c>
      <c r="H20364">
        <v>1</v>
      </c>
      <c r="I20364">
        <v>1</v>
      </c>
      <c r="J20364">
        <v>1</v>
      </c>
      <c r="K20364">
        <v>1</v>
      </c>
    </row>
    <row r="20365" spans="1:11" hidden="1">
      <c r="A20365" t="s">
        <v>307</v>
      </c>
      <c r="B20365" t="s">
        <v>529</v>
      </c>
      <c r="C20365" t="s">
        <v>284</v>
      </c>
      <c r="D20365">
        <v>1</v>
      </c>
      <c r="E20365">
        <v>1</v>
      </c>
      <c r="F20365">
        <v>1</v>
      </c>
      <c r="G20365">
        <v>1</v>
      </c>
      <c r="H20365">
        <v>1</v>
      </c>
      <c r="I20365">
        <v>1</v>
      </c>
      <c r="J20365">
        <v>1</v>
      </c>
      <c r="K20365">
        <v>1</v>
      </c>
    </row>
    <row r="20366" spans="1:11" hidden="1">
      <c r="A20366" t="s">
        <v>307</v>
      </c>
      <c r="B20366" t="s">
        <v>529</v>
      </c>
      <c r="C20366" t="s">
        <v>285</v>
      </c>
      <c r="D20366">
        <v>1</v>
      </c>
      <c r="E20366">
        <v>1</v>
      </c>
      <c r="F20366">
        <v>1</v>
      </c>
      <c r="G20366">
        <v>1</v>
      </c>
      <c r="H20366">
        <v>1</v>
      </c>
      <c r="I20366">
        <v>1</v>
      </c>
      <c r="J20366">
        <v>1</v>
      </c>
      <c r="K20366">
        <v>1</v>
      </c>
    </row>
    <row r="20367" spans="1:11" hidden="1">
      <c r="A20367" t="s">
        <v>307</v>
      </c>
      <c r="B20367" t="s">
        <v>529</v>
      </c>
      <c r="C20367" t="s">
        <v>286</v>
      </c>
      <c r="D20367">
        <v>1</v>
      </c>
      <c r="E20367">
        <v>1</v>
      </c>
      <c r="F20367">
        <v>1</v>
      </c>
      <c r="G20367">
        <v>1</v>
      </c>
      <c r="H20367">
        <v>1</v>
      </c>
      <c r="I20367">
        <v>1</v>
      </c>
      <c r="J20367">
        <v>1</v>
      </c>
      <c r="K20367">
        <v>1</v>
      </c>
    </row>
    <row r="20368" spans="1:11" hidden="1">
      <c r="A20368" t="s">
        <v>307</v>
      </c>
      <c r="B20368" t="s">
        <v>529</v>
      </c>
      <c r="C20368" t="s">
        <v>287</v>
      </c>
      <c r="D20368">
        <v>1</v>
      </c>
      <c r="E20368">
        <v>1</v>
      </c>
      <c r="F20368">
        <v>1</v>
      </c>
      <c r="G20368">
        <v>1</v>
      </c>
      <c r="H20368">
        <v>1</v>
      </c>
      <c r="I20368">
        <v>1</v>
      </c>
      <c r="J20368">
        <v>1</v>
      </c>
      <c r="K20368">
        <v>1</v>
      </c>
    </row>
    <row r="20369" spans="1:11" hidden="1">
      <c r="A20369" t="s">
        <v>307</v>
      </c>
      <c r="B20369" t="s">
        <v>529</v>
      </c>
      <c r="C20369" t="s">
        <v>288</v>
      </c>
      <c r="D20369">
        <v>1</v>
      </c>
      <c r="E20369">
        <v>1</v>
      </c>
      <c r="F20369">
        <v>1</v>
      </c>
      <c r="G20369">
        <v>1</v>
      </c>
      <c r="H20369">
        <v>1</v>
      </c>
      <c r="I20369">
        <v>1</v>
      </c>
      <c r="J20369">
        <v>1</v>
      </c>
      <c r="K20369">
        <v>1</v>
      </c>
    </row>
    <row r="20370" spans="1:11" hidden="1">
      <c r="A20370" t="s">
        <v>307</v>
      </c>
      <c r="B20370" t="s">
        <v>529</v>
      </c>
      <c r="C20370" t="s">
        <v>289</v>
      </c>
      <c r="D20370">
        <v>1</v>
      </c>
      <c r="E20370">
        <v>1</v>
      </c>
      <c r="F20370">
        <v>1</v>
      </c>
      <c r="G20370">
        <v>1</v>
      </c>
      <c r="H20370">
        <v>1</v>
      </c>
      <c r="I20370">
        <v>1</v>
      </c>
      <c r="J20370">
        <v>1</v>
      </c>
      <c r="K20370">
        <v>1</v>
      </c>
    </row>
    <row r="20371" spans="1:11" hidden="1">
      <c r="A20371" t="s">
        <v>307</v>
      </c>
      <c r="B20371" t="s">
        <v>529</v>
      </c>
      <c r="C20371" t="s">
        <v>290</v>
      </c>
      <c r="D20371">
        <v>1</v>
      </c>
      <c r="E20371">
        <v>1</v>
      </c>
      <c r="F20371">
        <v>1</v>
      </c>
      <c r="G20371">
        <v>1</v>
      </c>
      <c r="H20371">
        <v>1</v>
      </c>
      <c r="I20371">
        <v>1</v>
      </c>
      <c r="J20371">
        <v>1</v>
      </c>
      <c r="K20371">
        <v>1</v>
      </c>
    </row>
    <row r="20372" spans="1:11" hidden="1">
      <c r="A20372" t="s">
        <v>307</v>
      </c>
      <c r="B20372" t="s">
        <v>529</v>
      </c>
      <c r="C20372" t="s">
        <v>291</v>
      </c>
      <c r="D20372">
        <v>1</v>
      </c>
      <c r="E20372">
        <v>1</v>
      </c>
      <c r="F20372">
        <v>1</v>
      </c>
      <c r="G20372">
        <v>1</v>
      </c>
      <c r="H20372">
        <v>1</v>
      </c>
      <c r="I20372">
        <v>1</v>
      </c>
      <c r="J20372">
        <v>1</v>
      </c>
      <c r="K20372">
        <v>1</v>
      </c>
    </row>
    <row r="20373" spans="1:11" hidden="1">
      <c r="A20373" t="s">
        <v>307</v>
      </c>
      <c r="B20373" t="s">
        <v>529</v>
      </c>
      <c r="C20373" t="s">
        <v>292</v>
      </c>
      <c r="D20373">
        <v>1</v>
      </c>
      <c r="E20373">
        <v>1</v>
      </c>
      <c r="F20373">
        <v>1</v>
      </c>
      <c r="G20373">
        <v>1</v>
      </c>
      <c r="H20373">
        <v>1</v>
      </c>
      <c r="I20373">
        <v>1</v>
      </c>
      <c r="J20373">
        <v>1</v>
      </c>
      <c r="K20373">
        <v>1</v>
      </c>
    </row>
    <row r="20374" spans="1:11" hidden="1">
      <c r="A20374" t="s">
        <v>307</v>
      </c>
      <c r="B20374" t="s">
        <v>530</v>
      </c>
      <c r="C20374" t="s">
        <v>278</v>
      </c>
      <c r="D20374">
        <v>1</v>
      </c>
      <c r="E20374">
        <v>1</v>
      </c>
      <c r="F20374">
        <v>1</v>
      </c>
      <c r="G20374">
        <v>1</v>
      </c>
      <c r="H20374">
        <v>1</v>
      </c>
      <c r="I20374">
        <v>1</v>
      </c>
      <c r="J20374">
        <v>1</v>
      </c>
      <c r="K20374">
        <v>1</v>
      </c>
    </row>
    <row r="20375" spans="1:11" hidden="1">
      <c r="A20375" t="s">
        <v>307</v>
      </c>
      <c r="B20375" t="s">
        <v>530</v>
      </c>
      <c r="C20375" t="s">
        <v>279</v>
      </c>
      <c r="D20375">
        <v>1</v>
      </c>
      <c r="E20375">
        <v>1</v>
      </c>
      <c r="F20375">
        <v>1</v>
      </c>
      <c r="G20375">
        <v>1</v>
      </c>
      <c r="H20375">
        <v>1</v>
      </c>
      <c r="I20375">
        <v>1</v>
      </c>
      <c r="J20375">
        <v>1</v>
      </c>
      <c r="K20375">
        <v>1</v>
      </c>
    </row>
    <row r="20376" spans="1:11" hidden="1">
      <c r="A20376" t="s">
        <v>307</v>
      </c>
      <c r="B20376" t="s">
        <v>530</v>
      </c>
      <c r="C20376" t="s">
        <v>280</v>
      </c>
      <c r="D20376">
        <v>1</v>
      </c>
      <c r="E20376">
        <v>1</v>
      </c>
      <c r="F20376">
        <v>1</v>
      </c>
      <c r="G20376">
        <v>1</v>
      </c>
      <c r="H20376">
        <v>1</v>
      </c>
      <c r="I20376">
        <v>1</v>
      </c>
      <c r="J20376">
        <v>1</v>
      </c>
      <c r="K20376">
        <v>1</v>
      </c>
    </row>
    <row r="20377" spans="1:11" hidden="1">
      <c r="A20377" t="s">
        <v>307</v>
      </c>
      <c r="B20377" t="s">
        <v>530</v>
      </c>
      <c r="C20377" t="s">
        <v>277</v>
      </c>
      <c r="D20377">
        <v>1</v>
      </c>
      <c r="E20377">
        <v>1</v>
      </c>
      <c r="F20377">
        <v>1</v>
      </c>
      <c r="G20377">
        <v>1</v>
      </c>
      <c r="H20377">
        <v>1</v>
      </c>
      <c r="I20377">
        <v>1</v>
      </c>
      <c r="J20377">
        <v>1</v>
      </c>
      <c r="K20377">
        <v>1</v>
      </c>
    </row>
    <row r="20378" spans="1:11" hidden="1">
      <c r="A20378" t="s">
        <v>307</v>
      </c>
      <c r="B20378" t="s">
        <v>530</v>
      </c>
      <c r="C20378" t="s">
        <v>281</v>
      </c>
      <c r="D20378">
        <v>1</v>
      </c>
      <c r="E20378">
        <v>1</v>
      </c>
      <c r="F20378">
        <v>1</v>
      </c>
      <c r="G20378">
        <v>1</v>
      </c>
      <c r="H20378">
        <v>1</v>
      </c>
      <c r="I20378">
        <v>1</v>
      </c>
      <c r="J20378">
        <v>1</v>
      </c>
      <c r="K20378">
        <v>1</v>
      </c>
    </row>
    <row r="20379" spans="1:11" hidden="1">
      <c r="A20379" t="s">
        <v>307</v>
      </c>
      <c r="B20379" t="s">
        <v>530</v>
      </c>
      <c r="C20379" t="s">
        <v>282</v>
      </c>
      <c r="D20379">
        <v>1</v>
      </c>
      <c r="E20379">
        <v>1</v>
      </c>
      <c r="F20379">
        <v>1</v>
      </c>
      <c r="G20379">
        <v>1</v>
      </c>
      <c r="H20379">
        <v>1</v>
      </c>
      <c r="I20379">
        <v>1</v>
      </c>
      <c r="J20379">
        <v>1</v>
      </c>
      <c r="K20379">
        <v>1</v>
      </c>
    </row>
    <row r="20380" spans="1:11" hidden="1">
      <c r="A20380" t="s">
        <v>307</v>
      </c>
      <c r="B20380" t="s">
        <v>530</v>
      </c>
      <c r="C20380" t="s">
        <v>283</v>
      </c>
      <c r="D20380">
        <v>1</v>
      </c>
      <c r="E20380">
        <v>1</v>
      </c>
      <c r="F20380">
        <v>1</v>
      </c>
      <c r="G20380">
        <v>1</v>
      </c>
      <c r="H20380">
        <v>1</v>
      </c>
      <c r="I20380">
        <v>1</v>
      </c>
      <c r="J20380">
        <v>1</v>
      </c>
      <c r="K20380">
        <v>1</v>
      </c>
    </row>
    <row r="20381" spans="1:11" hidden="1">
      <c r="A20381" t="s">
        <v>307</v>
      </c>
      <c r="B20381" t="s">
        <v>530</v>
      </c>
      <c r="C20381" t="s">
        <v>284</v>
      </c>
      <c r="D20381">
        <v>1</v>
      </c>
      <c r="E20381">
        <v>1</v>
      </c>
      <c r="F20381">
        <v>1</v>
      </c>
      <c r="G20381">
        <v>1</v>
      </c>
      <c r="H20381">
        <v>1</v>
      </c>
      <c r="I20381">
        <v>1</v>
      </c>
      <c r="J20381">
        <v>1</v>
      </c>
      <c r="K20381">
        <v>1</v>
      </c>
    </row>
    <row r="20382" spans="1:11" hidden="1">
      <c r="A20382" t="s">
        <v>307</v>
      </c>
      <c r="B20382" t="s">
        <v>530</v>
      </c>
      <c r="C20382" t="s">
        <v>285</v>
      </c>
      <c r="D20382">
        <v>1</v>
      </c>
      <c r="E20382">
        <v>1</v>
      </c>
      <c r="F20382">
        <v>1</v>
      </c>
      <c r="G20382">
        <v>1</v>
      </c>
      <c r="H20382">
        <v>1</v>
      </c>
      <c r="I20382">
        <v>1</v>
      </c>
      <c r="J20382">
        <v>1</v>
      </c>
      <c r="K20382">
        <v>1</v>
      </c>
    </row>
    <row r="20383" spans="1:11" hidden="1">
      <c r="A20383" t="s">
        <v>307</v>
      </c>
      <c r="B20383" t="s">
        <v>530</v>
      </c>
      <c r="C20383" t="s">
        <v>286</v>
      </c>
      <c r="D20383">
        <v>1</v>
      </c>
      <c r="E20383">
        <v>1</v>
      </c>
      <c r="F20383">
        <v>1</v>
      </c>
      <c r="G20383">
        <v>1</v>
      </c>
      <c r="H20383">
        <v>1</v>
      </c>
      <c r="I20383">
        <v>1</v>
      </c>
      <c r="J20383">
        <v>1</v>
      </c>
      <c r="K20383">
        <v>1</v>
      </c>
    </row>
    <row r="20384" spans="1:11" hidden="1">
      <c r="A20384" t="s">
        <v>307</v>
      </c>
      <c r="B20384" t="s">
        <v>530</v>
      </c>
      <c r="C20384" t="s">
        <v>287</v>
      </c>
      <c r="D20384">
        <v>1</v>
      </c>
      <c r="E20384">
        <v>1</v>
      </c>
      <c r="F20384">
        <v>1</v>
      </c>
      <c r="G20384">
        <v>1</v>
      </c>
      <c r="H20384">
        <v>1</v>
      </c>
      <c r="I20384">
        <v>1</v>
      </c>
      <c r="J20384">
        <v>1</v>
      </c>
      <c r="K20384">
        <v>1</v>
      </c>
    </row>
    <row r="20385" spans="1:11" hidden="1">
      <c r="A20385" t="s">
        <v>307</v>
      </c>
      <c r="B20385" t="s">
        <v>530</v>
      </c>
      <c r="C20385" t="s">
        <v>288</v>
      </c>
      <c r="D20385">
        <v>1</v>
      </c>
      <c r="E20385">
        <v>1</v>
      </c>
      <c r="F20385">
        <v>1</v>
      </c>
      <c r="G20385">
        <v>1</v>
      </c>
      <c r="H20385">
        <v>1</v>
      </c>
      <c r="I20385">
        <v>1</v>
      </c>
      <c r="J20385">
        <v>1</v>
      </c>
      <c r="K20385">
        <v>1</v>
      </c>
    </row>
    <row r="20386" spans="1:11" hidden="1">
      <c r="A20386" t="s">
        <v>307</v>
      </c>
      <c r="B20386" t="s">
        <v>530</v>
      </c>
      <c r="C20386" t="s">
        <v>289</v>
      </c>
      <c r="D20386">
        <v>1</v>
      </c>
      <c r="E20386">
        <v>1</v>
      </c>
      <c r="F20386">
        <v>1</v>
      </c>
      <c r="G20386">
        <v>1</v>
      </c>
      <c r="H20386">
        <v>1</v>
      </c>
      <c r="I20386">
        <v>1</v>
      </c>
      <c r="J20386">
        <v>1</v>
      </c>
      <c r="K20386">
        <v>1</v>
      </c>
    </row>
    <row r="20387" spans="1:11" hidden="1">
      <c r="A20387" t="s">
        <v>307</v>
      </c>
      <c r="B20387" t="s">
        <v>530</v>
      </c>
      <c r="C20387" t="s">
        <v>290</v>
      </c>
      <c r="D20387">
        <v>1</v>
      </c>
      <c r="E20387">
        <v>1</v>
      </c>
      <c r="F20387">
        <v>1</v>
      </c>
      <c r="G20387">
        <v>1</v>
      </c>
      <c r="H20387">
        <v>1</v>
      </c>
      <c r="I20387">
        <v>1</v>
      </c>
      <c r="J20387">
        <v>1</v>
      </c>
      <c r="K20387">
        <v>1</v>
      </c>
    </row>
    <row r="20388" spans="1:11" hidden="1">
      <c r="A20388" t="s">
        <v>307</v>
      </c>
      <c r="B20388" t="s">
        <v>530</v>
      </c>
      <c r="C20388" t="s">
        <v>291</v>
      </c>
      <c r="D20388">
        <v>1</v>
      </c>
      <c r="E20388">
        <v>1</v>
      </c>
      <c r="F20388">
        <v>1</v>
      </c>
      <c r="G20388">
        <v>1</v>
      </c>
      <c r="H20388">
        <v>1</v>
      </c>
      <c r="I20388">
        <v>1</v>
      </c>
      <c r="J20388">
        <v>1</v>
      </c>
      <c r="K20388">
        <v>1</v>
      </c>
    </row>
    <row r="20389" spans="1:11" hidden="1">
      <c r="A20389" t="s">
        <v>307</v>
      </c>
      <c r="B20389" t="s">
        <v>530</v>
      </c>
      <c r="C20389" t="s">
        <v>292</v>
      </c>
      <c r="D20389">
        <v>1</v>
      </c>
      <c r="E20389">
        <v>1</v>
      </c>
      <c r="F20389">
        <v>1</v>
      </c>
      <c r="G20389">
        <v>1</v>
      </c>
      <c r="H20389">
        <v>1</v>
      </c>
      <c r="I20389">
        <v>1</v>
      </c>
      <c r="J20389">
        <v>1</v>
      </c>
      <c r="K20389">
        <v>1</v>
      </c>
    </row>
    <row r="20390" spans="1:11" hidden="1">
      <c r="A20390" t="s">
        <v>307</v>
      </c>
      <c r="B20390" t="s">
        <v>531</v>
      </c>
      <c r="C20390" t="s">
        <v>278</v>
      </c>
      <c r="D20390">
        <v>1</v>
      </c>
      <c r="E20390">
        <v>1</v>
      </c>
      <c r="F20390">
        <v>1</v>
      </c>
      <c r="G20390">
        <v>1</v>
      </c>
      <c r="H20390">
        <v>1</v>
      </c>
      <c r="I20390">
        <v>1</v>
      </c>
      <c r="J20390">
        <v>1</v>
      </c>
      <c r="K20390">
        <v>1</v>
      </c>
    </row>
    <row r="20391" spans="1:11" hidden="1">
      <c r="A20391" t="s">
        <v>307</v>
      </c>
      <c r="B20391" t="s">
        <v>531</v>
      </c>
      <c r="C20391" t="s">
        <v>279</v>
      </c>
      <c r="D20391">
        <v>1</v>
      </c>
      <c r="E20391">
        <v>1</v>
      </c>
      <c r="F20391">
        <v>1</v>
      </c>
      <c r="G20391">
        <v>1</v>
      </c>
      <c r="H20391">
        <v>1</v>
      </c>
      <c r="I20391">
        <v>1</v>
      </c>
      <c r="J20391">
        <v>1</v>
      </c>
      <c r="K20391">
        <v>1</v>
      </c>
    </row>
    <row r="20392" spans="1:11" hidden="1">
      <c r="A20392" t="s">
        <v>307</v>
      </c>
      <c r="B20392" t="s">
        <v>531</v>
      </c>
      <c r="C20392" t="s">
        <v>280</v>
      </c>
      <c r="D20392">
        <v>1</v>
      </c>
      <c r="E20392">
        <v>1</v>
      </c>
      <c r="F20392">
        <v>1</v>
      </c>
      <c r="G20392">
        <v>1</v>
      </c>
      <c r="H20392">
        <v>1</v>
      </c>
      <c r="I20392">
        <v>1</v>
      </c>
      <c r="J20392">
        <v>1</v>
      </c>
      <c r="K20392">
        <v>1</v>
      </c>
    </row>
    <row r="20393" spans="1:11" hidden="1">
      <c r="A20393" t="s">
        <v>307</v>
      </c>
      <c r="B20393" t="s">
        <v>531</v>
      </c>
      <c r="C20393" t="s">
        <v>277</v>
      </c>
      <c r="D20393">
        <v>1</v>
      </c>
      <c r="E20393">
        <v>1</v>
      </c>
      <c r="F20393">
        <v>1</v>
      </c>
      <c r="G20393">
        <v>1</v>
      </c>
      <c r="H20393">
        <v>1</v>
      </c>
      <c r="I20393">
        <v>1</v>
      </c>
      <c r="J20393">
        <v>1</v>
      </c>
      <c r="K20393">
        <v>1</v>
      </c>
    </row>
    <row r="20394" spans="1:11" hidden="1">
      <c r="A20394" t="s">
        <v>307</v>
      </c>
      <c r="B20394" t="s">
        <v>531</v>
      </c>
      <c r="C20394" t="s">
        <v>281</v>
      </c>
      <c r="D20394">
        <v>1</v>
      </c>
      <c r="E20394">
        <v>1</v>
      </c>
      <c r="F20394">
        <v>1</v>
      </c>
      <c r="G20394">
        <v>1</v>
      </c>
      <c r="H20394">
        <v>1</v>
      </c>
      <c r="I20394">
        <v>1</v>
      </c>
      <c r="J20394">
        <v>1</v>
      </c>
      <c r="K20394">
        <v>1</v>
      </c>
    </row>
    <row r="20395" spans="1:11" hidden="1">
      <c r="A20395" t="s">
        <v>307</v>
      </c>
      <c r="B20395" t="s">
        <v>531</v>
      </c>
      <c r="C20395" t="s">
        <v>282</v>
      </c>
      <c r="D20395">
        <v>1</v>
      </c>
      <c r="E20395">
        <v>1</v>
      </c>
      <c r="F20395">
        <v>1</v>
      </c>
      <c r="G20395">
        <v>1</v>
      </c>
      <c r="H20395">
        <v>1</v>
      </c>
      <c r="I20395">
        <v>1</v>
      </c>
      <c r="J20395">
        <v>1</v>
      </c>
      <c r="K20395">
        <v>1</v>
      </c>
    </row>
    <row r="20396" spans="1:11" hidden="1">
      <c r="A20396" t="s">
        <v>307</v>
      </c>
      <c r="B20396" t="s">
        <v>531</v>
      </c>
      <c r="C20396" t="s">
        <v>283</v>
      </c>
      <c r="D20396">
        <v>1</v>
      </c>
      <c r="E20396">
        <v>1</v>
      </c>
      <c r="F20396">
        <v>1</v>
      </c>
      <c r="G20396">
        <v>1</v>
      </c>
      <c r="H20396">
        <v>1</v>
      </c>
      <c r="I20396">
        <v>1</v>
      </c>
      <c r="J20396">
        <v>1</v>
      </c>
      <c r="K20396">
        <v>1</v>
      </c>
    </row>
    <row r="20397" spans="1:11" hidden="1">
      <c r="A20397" t="s">
        <v>307</v>
      </c>
      <c r="B20397" t="s">
        <v>531</v>
      </c>
      <c r="C20397" t="s">
        <v>284</v>
      </c>
      <c r="D20397">
        <v>1</v>
      </c>
      <c r="E20397">
        <v>1</v>
      </c>
      <c r="F20397">
        <v>1</v>
      </c>
      <c r="G20397">
        <v>1</v>
      </c>
      <c r="H20397">
        <v>1</v>
      </c>
      <c r="I20397">
        <v>1</v>
      </c>
      <c r="J20397">
        <v>1</v>
      </c>
      <c r="K20397">
        <v>1</v>
      </c>
    </row>
    <row r="20398" spans="1:11" hidden="1">
      <c r="A20398" t="s">
        <v>307</v>
      </c>
      <c r="B20398" t="s">
        <v>531</v>
      </c>
      <c r="C20398" t="s">
        <v>285</v>
      </c>
      <c r="D20398">
        <v>1</v>
      </c>
      <c r="E20398">
        <v>1</v>
      </c>
      <c r="F20398">
        <v>1</v>
      </c>
      <c r="G20398">
        <v>1</v>
      </c>
      <c r="H20398">
        <v>1</v>
      </c>
      <c r="I20398">
        <v>1</v>
      </c>
      <c r="J20398">
        <v>1</v>
      </c>
      <c r="K20398">
        <v>1</v>
      </c>
    </row>
    <row r="20399" spans="1:11" hidden="1">
      <c r="A20399" t="s">
        <v>307</v>
      </c>
      <c r="B20399" t="s">
        <v>531</v>
      </c>
      <c r="C20399" t="s">
        <v>286</v>
      </c>
      <c r="D20399">
        <v>1</v>
      </c>
      <c r="E20399">
        <v>1</v>
      </c>
      <c r="F20399">
        <v>1</v>
      </c>
      <c r="G20399">
        <v>1</v>
      </c>
      <c r="H20399">
        <v>1</v>
      </c>
      <c r="I20399">
        <v>1</v>
      </c>
      <c r="J20399">
        <v>1</v>
      </c>
      <c r="K20399">
        <v>1</v>
      </c>
    </row>
    <row r="20400" spans="1:11" hidden="1">
      <c r="A20400" t="s">
        <v>307</v>
      </c>
      <c r="B20400" t="s">
        <v>531</v>
      </c>
      <c r="C20400" t="s">
        <v>287</v>
      </c>
      <c r="D20400">
        <v>1</v>
      </c>
      <c r="E20400">
        <v>1</v>
      </c>
      <c r="F20400">
        <v>1</v>
      </c>
      <c r="G20400">
        <v>1</v>
      </c>
      <c r="H20400">
        <v>1</v>
      </c>
      <c r="I20400">
        <v>1</v>
      </c>
      <c r="J20400">
        <v>1</v>
      </c>
      <c r="K20400">
        <v>1</v>
      </c>
    </row>
    <row r="20401" spans="1:13" hidden="1">
      <c r="A20401" t="s">
        <v>307</v>
      </c>
      <c r="B20401" t="s">
        <v>531</v>
      </c>
      <c r="C20401" t="s">
        <v>288</v>
      </c>
      <c r="D20401">
        <v>1</v>
      </c>
      <c r="E20401">
        <v>1</v>
      </c>
      <c r="F20401">
        <v>1</v>
      </c>
      <c r="G20401">
        <v>1</v>
      </c>
      <c r="H20401">
        <v>1</v>
      </c>
      <c r="I20401">
        <v>1</v>
      </c>
      <c r="J20401">
        <v>1</v>
      </c>
      <c r="K20401">
        <v>1</v>
      </c>
    </row>
    <row r="20402" spans="1:13" hidden="1">
      <c r="A20402" t="s">
        <v>307</v>
      </c>
      <c r="B20402" t="s">
        <v>531</v>
      </c>
      <c r="C20402" t="s">
        <v>289</v>
      </c>
      <c r="D20402">
        <v>1</v>
      </c>
      <c r="E20402">
        <v>1</v>
      </c>
      <c r="F20402">
        <v>1</v>
      </c>
      <c r="G20402">
        <v>1</v>
      </c>
      <c r="H20402">
        <v>1</v>
      </c>
      <c r="I20402">
        <v>1</v>
      </c>
      <c r="J20402">
        <v>1</v>
      </c>
      <c r="K20402">
        <v>1</v>
      </c>
    </row>
    <row r="20403" spans="1:13" hidden="1">
      <c r="A20403" t="s">
        <v>307</v>
      </c>
      <c r="B20403" t="s">
        <v>531</v>
      </c>
      <c r="C20403" t="s">
        <v>290</v>
      </c>
      <c r="D20403">
        <v>1</v>
      </c>
      <c r="E20403">
        <v>1</v>
      </c>
      <c r="F20403">
        <v>1</v>
      </c>
      <c r="G20403">
        <v>1</v>
      </c>
      <c r="H20403">
        <v>1</v>
      </c>
      <c r="I20403">
        <v>1</v>
      </c>
      <c r="J20403">
        <v>1</v>
      </c>
      <c r="K20403">
        <v>1</v>
      </c>
    </row>
    <row r="20404" spans="1:13" hidden="1">
      <c r="A20404" t="s">
        <v>307</v>
      </c>
      <c r="B20404" t="s">
        <v>531</v>
      </c>
      <c r="C20404" t="s">
        <v>291</v>
      </c>
      <c r="D20404">
        <v>1</v>
      </c>
      <c r="E20404">
        <v>1</v>
      </c>
      <c r="F20404">
        <v>1</v>
      </c>
      <c r="G20404">
        <v>1</v>
      </c>
      <c r="H20404">
        <v>1</v>
      </c>
      <c r="I20404">
        <v>1</v>
      </c>
      <c r="J20404">
        <v>1</v>
      </c>
      <c r="K20404">
        <v>1</v>
      </c>
    </row>
    <row r="20405" spans="1:13" hidden="1">
      <c r="A20405" t="s">
        <v>307</v>
      </c>
      <c r="B20405" t="s">
        <v>531</v>
      </c>
      <c r="C20405" t="s">
        <v>292</v>
      </c>
      <c r="D20405">
        <v>1</v>
      </c>
      <c r="E20405">
        <v>1</v>
      </c>
      <c r="F20405">
        <v>1</v>
      </c>
      <c r="G20405">
        <v>1</v>
      </c>
      <c r="H20405">
        <v>1</v>
      </c>
      <c r="I20405">
        <v>1</v>
      </c>
      <c r="J20405">
        <v>1</v>
      </c>
      <c r="K20405">
        <v>1</v>
      </c>
    </row>
    <row r="20406" spans="1:13" hidden="1">
      <c r="A20406" t="s">
        <v>293</v>
      </c>
      <c r="B20406" t="s">
        <v>536</v>
      </c>
      <c r="C20406" t="s">
        <v>278</v>
      </c>
      <c r="D20406">
        <v>1</v>
      </c>
      <c r="E20406">
        <v>1</v>
      </c>
      <c r="F20406">
        <v>1</v>
      </c>
      <c r="G20406">
        <v>1</v>
      </c>
      <c r="H20406">
        <v>1</v>
      </c>
      <c r="I20406">
        <v>1</v>
      </c>
      <c r="J20406">
        <v>1</v>
      </c>
      <c r="K20406">
        <v>1</v>
      </c>
      <c r="M20406" t="s">
        <v>468</v>
      </c>
    </row>
    <row r="20407" spans="1:13" hidden="1">
      <c r="A20407" t="s">
        <v>293</v>
      </c>
      <c r="B20407" t="s">
        <v>536</v>
      </c>
      <c r="C20407" t="s">
        <v>279</v>
      </c>
      <c r="D20407">
        <v>1</v>
      </c>
      <c r="E20407">
        <v>1</v>
      </c>
      <c r="F20407">
        <v>1</v>
      </c>
      <c r="G20407">
        <v>1</v>
      </c>
      <c r="H20407">
        <v>1</v>
      </c>
      <c r="I20407">
        <v>1</v>
      </c>
      <c r="J20407">
        <v>1</v>
      </c>
      <c r="K20407">
        <v>1</v>
      </c>
      <c r="M20407" t="s">
        <v>468</v>
      </c>
    </row>
    <row r="20408" spans="1:13" hidden="1">
      <c r="A20408" t="s">
        <v>293</v>
      </c>
      <c r="B20408" t="s">
        <v>536</v>
      </c>
      <c r="C20408" t="s">
        <v>280</v>
      </c>
      <c r="D20408">
        <v>1</v>
      </c>
      <c r="E20408">
        <v>1</v>
      </c>
      <c r="F20408">
        <v>1</v>
      </c>
      <c r="G20408">
        <v>1</v>
      </c>
      <c r="H20408">
        <v>1</v>
      </c>
      <c r="I20408">
        <v>1</v>
      </c>
      <c r="J20408">
        <v>1</v>
      </c>
      <c r="K20408">
        <v>1</v>
      </c>
      <c r="M20408" t="s">
        <v>468</v>
      </c>
    </row>
    <row r="20409" spans="1:13" hidden="1">
      <c r="A20409" t="s">
        <v>293</v>
      </c>
      <c r="B20409" t="s">
        <v>536</v>
      </c>
      <c r="C20409" t="s">
        <v>277</v>
      </c>
      <c r="D20409">
        <v>1</v>
      </c>
      <c r="E20409">
        <v>1</v>
      </c>
      <c r="F20409">
        <v>1</v>
      </c>
      <c r="G20409">
        <v>1</v>
      </c>
      <c r="H20409">
        <v>1</v>
      </c>
      <c r="I20409">
        <v>1</v>
      </c>
      <c r="J20409">
        <v>1</v>
      </c>
      <c r="K20409">
        <v>1</v>
      </c>
      <c r="M20409" t="s">
        <v>468</v>
      </c>
    </row>
    <row r="20410" spans="1:13" hidden="1">
      <c r="A20410" t="s">
        <v>293</v>
      </c>
      <c r="B20410" t="s">
        <v>536</v>
      </c>
      <c r="C20410" t="s">
        <v>281</v>
      </c>
      <c r="D20410">
        <v>1</v>
      </c>
      <c r="E20410">
        <v>1</v>
      </c>
      <c r="F20410">
        <v>1</v>
      </c>
      <c r="G20410">
        <v>1</v>
      </c>
      <c r="H20410">
        <v>1</v>
      </c>
      <c r="I20410">
        <v>1</v>
      </c>
      <c r="J20410">
        <v>1</v>
      </c>
      <c r="K20410">
        <v>1</v>
      </c>
      <c r="M20410" t="s">
        <v>468</v>
      </c>
    </row>
    <row r="20411" spans="1:13" hidden="1">
      <c r="A20411" t="s">
        <v>293</v>
      </c>
      <c r="B20411" t="s">
        <v>536</v>
      </c>
      <c r="C20411" t="s">
        <v>282</v>
      </c>
      <c r="D20411">
        <v>1</v>
      </c>
      <c r="E20411">
        <v>1</v>
      </c>
      <c r="F20411">
        <v>1</v>
      </c>
      <c r="G20411">
        <v>1</v>
      </c>
      <c r="H20411">
        <v>1</v>
      </c>
      <c r="I20411">
        <v>1</v>
      </c>
      <c r="J20411">
        <v>1</v>
      </c>
      <c r="K20411">
        <v>1</v>
      </c>
      <c r="M20411" t="s">
        <v>468</v>
      </c>
    </row>
    <row r="20412" spans="1:13" hidden="1">
      <c r="A20412" t="s">
        <v>293</v>
      </c>
      <c r="B20412" t="s">
        <v>536</v>
      </c>
      <c r="C20412" t="s">
        <v>283</v>
      </c>
      <c r="D20412">
        <v>1</v>
      </c>
      <c r="E20412">
        <v>1</v>
      </c>
      <c r="F20412">
        <v>1</v>
      </c>
      <c r="G20412">
        <v>1</v>
      </c>
      <c r="H20412">
        <v>1</v>
      </c>
      <c r="I20412">
        <v>1</v>
      </c>
      <c r="J20412">
        <v>1</v>
      </c>
      <c r="K20412">
        <v>1</v>
      </c>
      <c r="M20412" t="s">
        <v>468</v>
      </c>
    </row>
    <row r="20413" spans="1:13" hidden="1">
      <c r="A20413" t="s">
        <v>293</v>
      </c>
      <c r="B20413" t="s">
        <v>536</v>
      </c>
      <c r="C20413" t="s">
        <v>284</v>
      </c>
      <c r="D20413">
        <v>1</v>
      </c>
      <c r="E20413">
        <v>1</v>
      </c>
      <c r="F20413">
        <v>1</v>
      </c>
      <c r="G20413">
        <v>1</v>
      </c>
      <c r="H20413">
        <v>1</v>
      </c>
      <c r="I20413">
        <v>1</v>
      </c>
      <c r="J20413">
        <v>1</v>
      </c>
      <c r="K20413">
        <v>1</v>
      </c>
      <c r="M20413" t="s">
        <v>468</v>
      </c>
    </row>
    <row r="20414" spans="1:13" hidden="1">
      <c r="A20414" t="s">
        <v>293</v>
      </c>
      <c r="B20414" t="s">
        <v>536</v>
      </c>
      <c r="C20414" t="s">
        <v>285</v>
      </c>
      <c r="D20414">
        <v>1</v>
      </c>
      <c r="E20414">
        <v>1</v>
      </c>
      <c r="F20414">
        <v>1</v>
      </c>
      <c r="G20414">
        <v>1</v>
      </c>
      <c r="H20414">
        <v>1</v>
      </c>
      <c r="I20414">
        <v>1</v>
      </c>
      <c r="J20414">
        <v>1</v>
      </c>
      <c r="K20414">
        <v>1</v>
      </c>
      <c r="M20414" t="s">
        <v>468</v>
      </c>
    </row>
    <row r="20415" spans="1:13" hidden="1">
      <c r="A20415" t="s">
        <v>293</v>
      </c>
      <c r="B20415" t="s">
        <v>536</v>
      </c>
      <c r="C20415" t="s">
        <v>286</v>
      </c>
      <c r="D20415">
        <v>1</v>
      </c>
      <c r="E20415">
        <v>1</v>
      </c>
      <c r="F20415">
        <v>1</v>
      </c>
      <c r="G20415">
        <v>1</v>
      </c>
      <c r="H20415">
        <v>1</v>
      </c>
      <c r="I20415">
        <v>1</v>
      </c>
      <c r="J20415">
        <v>1</v>
      </c>
      <c r="K20415">
        <v>1</v>
      </c>
      <c r="M20415" t="s">
        <v>468</v>
      </c>
    </row>
    <row r="20416" spans="1:13" hidden="1">
      <c r="A20416" t="s">
        <v>293</v>
      </c>
      <c r="B20416" t="s">
        <v>536</v>
      </c>
      <c r="C20416" t="s">
        <v>287</v>
      </c>
      <c r="D20416">
        <v>1</v>
      </c>
      <c r="E20416">
        <v>1</v>
      </c>
      <c r="F20416">
        <v>1</v>
      </c>
      <c r="G20416">
        <v>1</v>
      </c>
      <c r="H20416">
        <v>1</v>
      </c>
      <c r="I20416">
        <v>1</v>
      </c>
      <c r="J20416">
        <v>1</v>
      </c>
      <c r="K20416">
        <v>1</v>
      </c>
      <c r="M20416" t="s">
        <v>468</v>
      </c>
    </row>
    <row r="20417" spans="1:13" hidden="1">
      <c r="A20417" t="s">
        <v>293</v>
      </c>
      <c r="B20417" t="s">
        <v>536</v>
      </c>
      <c r="C20417" t="s">
        <v>288</v>
      </c>
      <c r="D20417">
        <v>1</v>
      </c>
      <c r="E20417">
        <v>1</v>
      </c>
      <c r="F20417">
        <v>1</v>
      </c>
      <c r="G20417">
        <v>1</v>
      </c>
      <c r="H20417">
        <v>1</v>
      </c>
      <c r="I20417">
        <v>1</v>
      </c>
      <c r="J20417">
        <v>1</v>
      </c>
      <c r="K20417">
        <v>1</v>
      </c>
      <c r="M20417" t="s">
        <v>468</v>
      </c>
    </row>
    <row r="20418" spans="1:13" hidden="1">
      <c r="A20418" t="s">
        <v>293</v>
      </c>
      <c r="B20418" t="s">
        <v>536</v>
      </c>
      <c r="C20418" t="s">
        <v>289</v>
      </c>
      <c r="D20418">
        <v>1</v>
      </c>
      <c r="E20418">
        <v>1</v>
      </c>
      <c r="F20418">
        <v>1</v>
      </c>
      <c r="G20418">
        <v>1</v>
      </c>
      <c r="H20418">
        <v>1</v>
      </c>
      <c r="I20418">
        <v>1</v>
      </c>
      <c r="J20418">
        <v>1</v>
      </c>
      <c r="K20418">
        <v>1</v>
      </c>
      <c r="M20418" t="s">
        <v>468</v>
      </c>
    </row>
    <row r="20419" spans="1:13" hidden="1">
      <c r="A20419" t="s">
        <v>293</v>
      </c>
      <c r="B20419" t="s">
        <v>536</v>
      </c>
      <c r="C20419" t="s">
        <v>290</v>
      </c>
      <c r="D20419">
        <v>1</v>
      </c>
      <c r="E20419">
        <v>1</v>
      </c>
      <c r="F20419">
        <v>1</v>
      </c>
      <c r="G20419">
        <v>1</v>
      </c>
      <c r="H20419">
        <v>1</v>
      </c>
      <c r="I20419">
        <v>1</v>
      </c>
      <c r="J20419">
        <v>1</v>
      </c>
      <c r="K20419">
        <v>1</v>
      </c>
      <c r="M20419" t="s">
        <v>468</v>
      </c>
    </row>
    <row r="20420" spans="1:13" hidden="1">
      <c r="A20420" t="s">
        <v>293</v>
      </c>
      <c r="B20420" t="s">
        <v>536</v>
      </c>
      <c r="C20420" t="s">
        <v>291</v>
      </c>
      <c r="D20420">
        <v>1</v>
      </c>
      <c r="E20420">
        <v>1</v>
      </c>
      <c r="F20420">
        <v>1</v>
      </c>
      <c r="G20420">
        <v>1</v>
      </c>
      <c r="H20420">
        <v>1</v>
      </c>
      <c r="I20420">
        <v>1</v>
      </c>
      <c r="J20420">
        <v>1</v>
      </c>
      <c r="K20420">
        <v>1</v>
      </c>
      <c r="M20420" t="s">
        <v>468</v>
      </c>
    </row>
    <row r="20421" spans="1:13" hidden="1">
      <c r="A20421" t="s">
        <v>293</v>
      </c>
      <c r="B20421" t="s">
        <v>536</v>
      </c>
      <c r="C20421" t="s">
        <v>292</v>
      </c>
      <c r="D20421">
        <v>1</v>
      </c>
      <c r="E20421">
        <v>1</v>
      </c>
      <c r="F20421">
        <v>1</v>
      </c>
      <c r="G20421">
        <v>1</v>
      </c>
      <c r="H20421">
        <v>1</v>
      </c>
      <c r="I20421">
        <v>1</v>
      </c>
      <c r="J20421">
        <v>1</v>
      </c>
      <c r="K20421">
        <v>1</v>
      </c>
      <c r="M20421" t="s">
        <v>468</v>
      </c>
    </row>
    <row r="20422" spans="1:13" hidden="1">
      <c r="A20422" t="s">
        <v>294</v>
      </c>
      <c r="B20422" t="s">
        <v>536</v>
      </c>
      <c r="C20422" t="s">
        <v>278</v>
      </c>
      <c r="D20422">
        <v>1</v>
      </c>
      <c r="E20422">
        <v>1</v>
      </c>
      <c r="F20422">
        <v>1</v>
      </c>
      <c r="G20422">
        <v>1</v>
      </c>
      <c r="H20422">
        <v>1</v>
      </c>
      <c r="I20422">
        <v>1</v>
      </c>
      <c r="J20422">
        <v>1</v>
      </c>
      <c r="K20422">
        <v>1</v>
      </c>
      <c r="M20422" t="s">
        <v>468</v>
      </c>
    </row>
    <row r="20423" spans="1:13" hidden="1">
      <c r="A20423" t="s">
        <v>294</v>
      </c>
      <c r="B20423" t="s">
        <v>536</v>
      </c>
      <c r="C20423" t="s">
        <v>279</v>
      </c>
      <c r="D20423">
        <v>1</v>
      </c>
      <c r="E20423">
        <v>1</v>
      </c>
      <c r="F20423">
        <v>1</v>
      </c>
      <c r="G20423">
        <v>1</v>
      </c>
      <c r="H20423">
        <v>1</v>
      </c>
      <c r="I20423">
        <v>1</v>
      </c>
      <c r="J20423">
        <v>1</v>
      </c>
      <c r="K20423">
        <v>1</v>
      </c>
      <c r="M20423" t="s">
        <v>468</v>
      </c>
    </row>
    <row r="20424" spans="1:13" hidden="1">
      <c r="A20424" t="s">
        <v>294</v>
      </c>
      <c r="B20424" t="s">
        <v>536</v>
      </c>
      <c r="C20424" t="s">
        <v>280</v>
      </c>
      <c r="D20424">
        <v>1</v>
      </c>
      <c r="E20424">
        <v>1</v>
      </c>
      <c r="F20424">
        <v>1</v>
      </c>
      <c r="G20424">
        <v>1</v>
      </c>
      <c r="H20424">
        <v>1</v>
      </c>
      <c r="I20424">
        <v>1</v>
      </c>
      <c r="J20424">
        <v>1</v>
      </c>
      <c r="K20424">
        <v>1</v>
      </c>
      <c r="M20424" t="s">
        <v>468</v>
      </c>
    </row>
    <row r="20425" spans="1:13" hidden="1">
      <c r="A20425" t="s">
        <v>294</v>
      </c>
      <c r="B20425" t="s">
        <v>536</v>
      </c>
      <c r="C20425" t="s">
        <v>277</v>
      </c>
      <c r="D20425">
        <v>1</v>
      </c>
      <c r="E20425">
        <v>1</v>
      </c>
      <c r="F20425">
        <v>1</v>
      </c>
      <c r="G20425">
        <v>1</v>
      </c>
      <c r="H20425">
        <v>1</v>
      </c>
      <c r="I20425">
        <v>1</v>
      </c>
      <c r="J20425">
        <v>1</v>
      </c>
      <c r="K20425">
        <v>1</v>
      </c>
      <c r="M20425" t="s">
        <v>468</v>
      </c>
    </row>
    <row r="20426" spans="1:13" hidden="1">
      <c r="A20426" t="s">
        <v>294</v>
      </c>
      <c r="B20426" t="s">
        <v>536</v>
      </c>
      <c r="C20426" t="s">
        <v>281</v>
      </c>
      <c r="D20426">
        <v>1</v>
      </c>
      <c r="E20426">
        <v>1</v>
      </c>
      <c r="F20426">
        <v>1</v>
      </c>
      <c r="G20426">
        <v>1</v>
      </c>
      <c r="H20426">
        <v>1</v>
      </c>
      <c r="I20426">
        <v>1</v>
      </c>
      <c r="J20426">
        <v>1</v>
      </c>
      <c r="K20426">
        <v>1</v>
      </c>
      <c r="M20426" t="s">
        <v>468</v>
      </c>
    </row>
    <row r="20427" spans="1:13" hidden="1">
      <c r="A20427" t="s">
        <v>294</v>
      </c>
      <c r="B20427" t="s">
        <v>536</v>
      </c>
      <c r="C20427" t="s">
        <v>282</v>
      </c>
      <c r="D20427">
        <v>1</v>
      </c>
      <c r="E20427">
        <v>1</v>
      </c>
      <c r="F20427">
        <v>1</v>
      </c>
      <c r="G20427">
        <v>1</v>
      </c>
      <c r="H20427">
        <v>1</v>
      </c>
      <c r="I20427">
        <v>1</v>
      </c>
      <c r="J20427">
        <v>1</v>
      </c>
      <c r="K20427">
        <v>1</v>
      </c>
      <c r="M20427" t="s">
        <v>468</v>
      </c>
    </row>
    <row r="20428" spans="1:13" hidden="1">
      <c r="A20428" t="s">
        <v>294</v>
      </c>
      <c r="B20428" t="s">
        <v>536</v>
      </c>
      <c r="C20428" t="s">
        <v>283</v>
      </c>
      <c r="D20428">
        <v>1</v>
      </c>
      <c r="E20428">
        <v>1</v>
      </c>
      <c r="F20428">
        <v>1</v>
      </c>
      <c r="G20428">
        <v>1</v>
      </c>
      <c r="H20428">
        <v>1</v>
      </c>
      <c r="I20428">
        <v>1</v>
      </c>
      <c r="J20428">
        <v>1</v>
      </c>
      <c r="K20428">
        <v>1</v>
      </c>
      <c r="M20428" t="s">
        <v>468</v>
      </c>
    </row>
    <row r="20429" spans="1:13" hidden="1">
      <c r="A20429" t="s">
        <v>294</v>
      </c>
      <c r="B20429" t="s">
        <v>536</v>
      </c>
      <c r="C20429" t="s">
        <v>284</v>
      </c>
      <c r="D20429">
        <v>1</v>
      </c>
      <c r="E20429">
        <v>1</v>
      </c>
      <c r="F20429">
        <v>1</v>
      </c>
      <c r="G20429">
        <v>1</v>
      </c>
      <c r="H20429">
        <v>1</v>
      </c>
      <c r="I20429">
        <v>1</v>
      </c>
      <c r="J20429">
        <v>1</v>
      </c>
      <c r="K20429">
        <v>1</v>
      </c>
      <c r="M20429" t="s">
        <v>468</v>
      </c>
    </row>
    <row r="20430" spans="1:13" hidden="1">
      <c r="A20430" t="s">
        <v>294</v>
      </c>
      <c r="B20430" t="s">
        <v>536</v>
      </c>
      <c r="C20430" t="s">
        <v>285</v>
      </c>
      <c r="D20430">
        <v>1</v>
      </c>
      <c r="E20430">
        <v>1</v>
      </c>
      <c r="F20430">
        <v>1</v>
      </c>
      <c r="G20430">
        <v>1</v>
      </c>
      <c r="H20430">
        <v>1</v>
      </c>
      <c r="I20430">
        <v>1</v>
      </c>
      <c r="J20430">
        <v>1</v>
      </c>
      <c r="K20430">
        <v>1</v>
      </c>
      <c r="M20430" t="s">
        <v>468</v>
      </c>
    </row>
    <row r="20431" spans="1:13" hidden="1">
      <c r="A20431" t="s">
        <v>294</v>
      </c>
      <c r="B20431" t="s">
        <v>536</v>
      </c>
      <c r="C20431" t="s">
        <v>286</v>
      </c>
      <c r="D20431">
        <v>1</v>
      </c>
      <c r="E20431">
        <v>1</v>
      </c>
      <c r="F20431">
        <v>1</v>
      </c>
      <c r="G20431">
        <v>1</v>
      </c>
      <c r="H20431">
        <v>1</v>
      </c>
      <c r="I20431">
        <v>1</v>
      </c>
      <c r="J20431">
        <v>1</v>
      </c>
      <c r="K20431">
        <v>1</v>
      </c>
      <c r="M20431" t="s">
        <v>468</v>
      </c>
    </row>
    <row r="20432" spans="1:13" hidden="1">
      <c r="A20432" t="s">
        <v>294</v>
      </c>
      <c r="B20432" t="s">
        <v>536</v>
      </c>
      <c r="C20432" t="s">
        <v>287</v>
      </c>
      <c r="D20432">
        <v>1</v>
      </c>
      <c r="E20432">
        <v>1</v>
      </c>
      <c r="F20432">
        <v>1</v>
      </c>
      <c r="G20432">
        <v>1</v>
      </c>
      <c r="H20432">
        <v>1</v>
      </c>
      <c r="I20432">
        <v>1</v>
      </c>
      <c r="J20432">
        <v>1</v>
      </c>
      <c r="K20432">
        <v>1</v>
      </c>
      <c r="M20432" t="s">
        <v>468</v>
      </c>
    </row>
    <row r="20433" spans="1:13" hidden="1">
      <c r="A20433" t="s">
        <v>294</v>
      </c>
      <c r="B20433" t="s">
        <v>536</v>
      </c>
      <c r="C20433" t="s">
        <v>288</v>
      </c>
      <c r="D20433">
        <v>1</v>
      </c>
      <c r="E20433">
        <v>1</v>
      </c>
      <c r="F20433">
        <v>1</v>
      </c>
      <c r="G20433">
        <v>1</v>
      </c>
      <c r="H20433">
        <v>1</v>
      </c>
      <c r="I20433">
        <v>1</v>
      </c>
      <c r="J20433">
        <v>1</v>
      </c>
      <c r="K20433">
        <v>1</v>
      </c>
      <c r="M20433" t="s">
        <v>468</v>
      </c>
    </row>
    <row r="20434" spans="1:13" hidden="1">
      <c r="A20434" t="s">
        <v>294</v>
      </c>
      <c r="B20434" t="s">
        <v>536</v>
      </c>
      <c r="C20434" t="s">
        <v>289</v>
      </c>
      <c r="D20434">
        <v>1</v>
      </c>
      <c r="E20434">
        <v>1</v>
      </c>
      <c r="F20434">
        <v>1</v>
      </c>
      <c r="G20434">
        <v>1</v>
      </c>
      <c r="H20434">
        <v>1</v>
      </c>
      <c r="I20434">
        <v>1</v>
      </c>
      <c r="J20434">
        <v>1</v>
      </c>
      <c r="K20434">
        <v>1</v>
      </c>
      <c r="M20434" t="s">
        <v>468</v>
      </c>
    </row>
    <row r="20435" spans="1:13" hidden="1">
      <c r="A20435" t="s">
        <v>294</v>
      </c>
      <c r="B20435" t="s">
        <v>536</v>
      </c>
      <c r="C20435" t="s">
        <v>290</v>
      </c>
      <c r="D20435">
        <v>1</v>
      </c>
      <c r="E20435">
        <v>1</v>
      </c>
      <c r="F20435">
        <v>1</v>
      </c>
      <c r="G20435">
        <v>1</v>
      </c>
      <c r="H20435">
        <v>1</v>
      </c>
      <c r="I20435">
        <v>1</v>
      </c>
      <c r="J20435">
        <v>1</v>
      </c>
      <c r="K20435">
        <v>1</v>
      </c>
      <c r="M20435" t="s">
        <v>468</v>
      </c>
    </row>
    <row r="20436" spans="1:13" hidden="1">
      <c r="A20436" t="s">
        <v>294</v>
      </c>
      <c r="B20436" t="s">
        <v>536</v>
      </c>
      <c r="C20436" t="s">
        <v>291</v>
      </c>
      <c r="D20436">
        <v>1</v>
      </c>
      <c r="E20436">
        <v>1</v>
      </c>
      <c r="F20436">
        <v>1</v>
      </c>
      <c r="G20436">
        <v>1</v>
      </c>
      <c r="H20436">
        <v>1</v>
      </c>
      <c r="I20436">
        <v>1</v>
      </c>
      <c r="J20436">
        <v>1</v>
      </c>
      <c r="K20436">
        <v>1</v>
      </c>
      <c r="M20436" t="s">
        <v>468</v>
      </c>
    </row>
    <row r="20437" spans="1:13" hidden="1">
      <c r="A20437" t="s">
        <v>294</v>
      </c>
      <c r="B20437" t="s">
        <v>536</v>
      </c>
      <c r="C20437" t="s">
        <v>292</v>
      </c>
      <c r="D20437">
        <v>1</v>
      </c>
      <c r="E20437">
        <v>1</v>
      </c>
      <c r="F20437">
        <v>1</v>
      </c>
      <c r="G20437">
        <v>1</v>
      </c>
      <c r="H20437">
        <v>1</v>
      </c>
      <c r="I20437">
        <v>1</v>
      </c>
      <c r="J20437">
        <v>1</v>
      </c>
      <c r="K20437">
        <v>1</v>
      </c>
      <c r="M20437" t="s">
        <v>468</v>
      </c>
    </row>
    <row r="20438" spans="1:13" hidden="1">
      <c r="A20438" t="s">
        <v>295</v>
      </c>
      <c r="B20438" t="s">
        <v>536</v>
      </c>
      <c r="C20438" t="s">
        <v>278</v>
      </c>
      <c r="D20438">
        <v>1</v>
      </c>
      <c r="E20438">
        <v>1</v>
      </c>
      <c r="F20438">
        <v>1</v>
      </c>
      <c r="G20438">
        <v>1</v>
      </c>
      <c r="H20438">
        <v>1</v>
      </c>
      <c r="I20438">
        <v>1</v>
      </c>
      <c r="J20438">
        <v>1</v>
      </c>
      <c r="K20438">
        <v>1</v>
      </c>
      <c r="M20438" t="s">
        <v>468</v>
      </c>
    </row>
    <row r="20439" spans="1:13" hidden="1">
      <c r="A20439" t="s">
        <v>295</v>
      </c>
      <c r="B20439" t="s">
        <v>536</v>
      </c>
      <c r="C20439" t="s">
        <v>279</v>
      </c>
      <c r="D20439">
        <v>1</v>
      </c>
      <c r="E20439">
        <v>1</v>
      </c>
      <c r="F20439">
        <v>1</v>
      </c>
      <c r="G20439">
        <v>1</v>
      </c>
      <c r="H20439">
        <v>1</v>
      </c>
      <c r="I20439">
        <v>1</v>
      </c>
      <c r="J20439">
        <v>1</v>
      </c>
      <c r="K20439">
        <v>1</v>
      </c>
      <c r="M20439" t="s">
        <v>468</v>
      </c>
    </row>
    <row r="20440" spans="1:13" hidden="1">
      <c r="A20440" t="s">
        <v>295</v>
      </c>
      <c r="B20440" t="s">
        <v>536</v>
      </c>
      <c r="C20440" t="s">
        <v>280</v>
      </c>
      <c r="D20440">
        <v>1</v>
      </c>
      <c r="E20440">
        <v>1</v>
      </c>
      <c r="F20440">
        <v>1</v>
      </c>
      <c r="G20440">
        <v>1</v>
      </c>
      <c r="H20440">
        <v>1</v>
      </c>
      <c r="I20440">
        <v>1</v>
      </c>
      <c r="J20440">
        <v>1</v>
      </c>
      <c r="K20440">
        <v>1</v>
      </c>
      <c r="M20440" t="s">
        <v>468</v>
      </c>
    </row>
    <row r="20441" spans="1:13" hidden="1">
      <c r="A20441" t="s">
        <v>295</v>
      </c>
      <c r="B20441" t="s">
        <v>536</v>
      </c>
      <c r="C20441" t="s">
        <v>277</v>
      </c>
      <c r="D20441">
        <v>1</v>
      </c>
      <c r="E20441">
        <v>1</v>
      </c>
      <c r="F20441">
        <v>1</v>
      </c>
      <c r="G20441">
        <v>1</v>
      </c>
      <c r="H20441">
        <v>1</v>
      </c>
      <c r="I20441">
        <v>1</v>
      </c>
      <c r="J20441">
        <v>1</v>
      </c>
      <c r="K20441">
        <v>1</v>
      </c>
      <c r="M20441" t="s">
        <v>468</v>
      </c>
    </row>
    <row r="20442" spans="1:13" hidden="1">
      <c r="A20442" t="s">
        <v>295</v>
      </c>
      <c r="B20442" t="s">
        <v>536</v>
      </c>
      <c r="C20442" t="s">
        <v>281</v>
      </c>
      <c r="D20442">
        <v>1</v>
      </c>
      <c r="E20442">
        <v>1</v>
      </c>
      <c r="F20442">
        <v>1</v>
      </c>
      <c r="G20442">
        <v>1</v>
      </c>
      <c r="H20442">
        <v>1</v>
      </c>
      <c r="I20442">
        <v>1</v>
      </c>
      <c r="J20442">
        <v>1</v>
      </c>
      <c r="K20442">
        <v>1</v>
      </c>
      <c r="M20442" t="s">
        <v>468</v>
      </c>
    </row>
    <row r="20443" spans="1:13" hidden="1">
      <c r="A20443" t="s">
        <v>295</v>
      </c>
      <c r="B20443" t="s">
        <v>536</v>
      </c>
      <c r="C20443" t="s">
        <v>282</v>
      </c>
      <c r="D20443">
        <v>1</v>
      </c>
      <c r="E20443">
        <v>1</v>
      </c>
      <c r="F20443">
        <v>1</v>
      </c>
      <c r="G20443">
        <v>1</v>
      </c>
      <c r="H20443">
        <v>1</v>
      </c>
      <c r="I20443">
        <v>1</v>
      </c>
      <c r="J20443">
        <v>1</v>
      </c>
      <c r="K20443">
        <v>1</v>
      </c>
      <c r="M20443" t="s">
        <v>468</v>
      </c>
    </row>
    <row r="20444" spans="1:13" hidden="1">
      <c r="A20444" t="s">
        <v>295</v>
      </c>
      <c r="B20444" t="s">
        <v>536</v>
      </c>
      <c r="C20444" t="s">
        <v>283</v>
      </c>
      <c r="D20444">
        <v>1</v>
      </c>
      <c r="E20444">
        <v>1</v>
      </c>
      <c r="F20444">
        <v>1</v>
      </c>
      <c r="G20444">
        <v>1</v>
      </c>
      <c r="H20444">
        <v>1</v>
      </c>
      <c r="I20444">
        <v>1</v>
      </c>
      <c r="J20444">
        <v>1</v>
      </c>
      <c r="K20444">
        <v>1</v>
      </c>
      <c r="M20444" t="s">
        <v>468</v>
      </c>
    </row>
    <row r="20445" spans="1:13" hidden="1">
      <c r="A20445" t="s">
        <v>295</v>
      </c>
      <c r="B20445" t="s">
        <v>536</v>
      </c>
      <c r="C20445" t="s">
        <v>284</v>
      </c>
      <c r="D20445">
        <v>1</v>
      </c>
      <c r="E20445">
        <v>1</v>
      </c>
      <c r="F20445">
        <v>1</v>
      </c>
      <c r="G20445">
        <v>1</v>
      </c>
      <c r="H20445">
        <v>1</v>
      </c>
      <c r="I20445">
        <v>1</v>
      </c>
      <c r="J20445">
        <v>1</v>
      </c>
      <c r="K20445">
        <v>1</v>
      </c>
      <c r="M20445" t="s">
        <v>468</v>
      </c>
    </row>
    <row r="20446" spans="1:13" hidden="1">
      <c r="A20446" t="s">
        <v>295</v>
      </c>
      <c r="B20446" t="s">
        <v>536</v>
      </c>
      <c r="C20446" t="s">
        <v>285</v>
      </c>
      <c r="D20446">
        <v>1</v>
      </c>
      <c r="E20446">
        <v>1</v>
      </c>
      <c r="F20446">
        <v>1</v>
      </c>
      <c r="G20446">
        <v>1</v>
      </c>
      <c r="H20446">
        <v>1</v>
      </c>
      <c r="I20446">
        <v>1</v>
      </c>
      <c r="J20446">
        <v>1</v>
      </c>
      <c r="K20446">
        <v>1</v>
      </c>
      <c r="M20446" t="s">
        <v>468</v>
      </c>
    </row>
    <row r="20447" spans="1:13" hidden="1">
      <c r="A20447" t="s">
        <v>295</v>
      </c>
      <c r="B20447" t="s">
        <v>536</v>
      </c>
      <c r="C20447" t="s">
        <v>286</v>
      </c>
      <c r="D20447">
        <v>1</v>
      </c>
      <c r="E20447">
        <v>1</v>
      </c>
      <c r="F20447">
        <v>1</v>
      </c>
      <c r="G20447">
        <v>1</v>
      </c>
      <c r="H20447">
        <v>1</v>
      </c>
      <c r="I20447">
        <v>1</v>
      </c>
      <c r="J20447">
        <v>1</v>
      </c>
      <c r="K20447">
        <v>1</v>
      </c>
      <c r="M20447" t="s">
        <v>468</v>
      </c>
    </row>
    <row r="20448" spans="1:13" hidden="1">
      <c r="A20448" t="s">
        <v>295</v>
      </c>
      <c r="B20448" t="s">
        <v>536</v>
      </c>
      <c r="C20448" t="s">
        <v>287</v>
      </c>
      <c r="D20448">
        <v>1</v>
      </c>
      <c r="E20448">
        <v>1</v>
      </c>
      <c r="F20448">
        <v>1</v>
      </c>
      <c r="G20448">
        <v>1</v>
      </c>
      <c r="H20448">
        <v>1</v>
      </c>
      <c r="I20448">
        <v>1</v>
      </c>
      <c r="J20448">
        <v>1</v>
      </c>
      <c r="K20448">
        <v>1</v>
      </c>
      <c r="M20448" t="s">
        <v>468</v>
      </c>
    </row>
    <row r="20449" spans="1:13" hidden="1">
      <c r="A20449" t="s">
        <v>295</v>
      </c>
      <c r="B20449" t="s">
        <v>536</v>
      </c>
      <c r="C20449" t="s">
        <v>288</v>
      </c>
      <c r="D20449">
        <v>1</v>
      </c>
      <c r="E20449">
        <v>1</v>
      </c>
      <c r="F20449">
        <v>1</v>
      </c>
      <c r="G20449">
        <v>1</v>
      </c>
      <c r="H20449">
        <v>1</v>
      </c>
      <c r="I20449">
        <v>1</v>
      </c>
      <c r="J20449">
        <v>1</v>
      </c>
      <c r="K20449">
        <v>1</v>
      </c>
      <c r="M20449" t="s">
        <v>468</v>
      </c>
    </row>
    <row r="20450" spans="1:13" hidden="1">
      <c r="A20450" t="s">
        <v>295</v>
      </c>
      <c r="B20450" t="s">
        <v>536</v>
      </c>
      <c r="C20450" t="s">
        <v>289</v>
      </c>
      <c r="D20450">
        <v>1</v>
      </c>
      <c r="E20450">
        <v>1</v>
      </c>
      <c r="F20450">
        <v>1</v>
      </c>
      <c r="G20450">
        <v>1</v>
      </c>
      <c r="H20450">
        <v>1</v>
      </c>
      <c r="I20450">
        <v>1</v>
      </c>
      <c r="J20450">
        <v>1</v>
      </c>
      <c r="K20450">
        <v>1</v>
      </c>
      <c r="M20450" t="s">
        <v>468</v>
      </c>
    </row>
    <row r="20451" spans="1:13" hidden="1">
      <c r="A20451" t="s">
        <v>295</v>
      </c>
      <c r="B20451" t="s">
        <v>536</v>
      </c>
      <c r="C20451" t="s">
        <v>290</v>
      </c>
      <c r="D20451">
        <v>1</v>
      </c>
      <c r="E20451">
        <v>1</v>
      </c>
      <c r="F20451">
        <v>1</v>
      </c>
      <c r="G20451">
        <v>1</v>
      </c>
      <c r="H20451">
        <v>1</v>
      </c>
      <c r="I20451">
        <v>1</v>
      </c>
      <c r="J20451">
        <v>1</v>
      </c>
      <c r="K20451">
        <v>1</v>
      </c>
      <c r="M20451" t="s">
        <v>468</v>
      </c>
    </row>
    <row r="20452" spans="1:13" hidden="1">
      <c r="A20452" t="s">
        <v>295</v>
      </c>
      <c r="B20452" t="s">
        <v>536</v>
      </c>
      <c r="C20452" t="s">
        <v>291</v>
      </c>
      <c r="D20452">
        <v>1</v>
      </c>
      <c r="E20452">
        <v>1</v>
      </c>
      <c r="F20452">
        <v>1</v>
      </c>
      <c r="G20452">
        <v>1</v>
      </c>
      <c r="H20452">
        <v>1</v>
      </c>
      <c r="I20452">
        <v>1</v>
      </c>
      <c r="J20452">
        <v>1</v>
      </c>
      <c r="K20452">
        <v>1</v>
      </c>
      <c r="M20452" t="s">
        <v>468</v>
      </c>
    </row>
    <row r="20453" spans="1:13" hidden="1">
      <c r="A20453" t="s">
        <v>295</v>
      </c>
      <c r="B20453" t="s">
        <v>536</v>
      </c>
      <c r="C20453" t="s">
        <v>292</v>
      </c>
      <c r="D20453">
        <v>1</v>
      </c>
      <c r="E20453">
        <v>1</v>
      </c>
      <c r="F20453">
        <v>1</v>
      </c>
      <c r="G20453">
        <v>1</v>
      </c>
      <c r="H20453">
        <v>1</v>
      </c>
      <c r="I20453">
        <v>1</v>
      </c>
      <c r="J20453">
        <v>1</v>
      </c>
      <c r="K20453">
        <v>1</v>
      </c>
      <c r="M20453" t="s">
        <v>468</v>
      </c>
    </row>
    <row r="20454" spans="1:13" hidden="1">
      <c r="A20454" t="s">
        <v>296</v>
      </c>
      <c r="B20454" t="s">
        <v>536</v>
      </c>
      <c r="C20454" t="s">
        <v>278</v>
      </c>
      <c r="D20454">
        <v>1</v>
      </c>
      <c r="E20454">
        <v>1</v>
      </c>
      <c r="F20454">
        <v>1</v>
      </c>
      <c r="G20454">
        <v>1</v>
      </c>
      <c r="H20454">
        <v>1</v>
      </c>
      <c r="I20454">
        <v>1</v>
      </c>
      <c r="J20454">
        <v>1</v>
      </c>
      <c r="K20454">
        <v>1</v>
      </c>
      <c r="M20454" t="s">
        <v>468</v>
      </c>
    </row>
    <row r="20455" spans="1:13" hidden="1">
      <c r="A20455" t="s">
        <v>296</v>
      </c>
      <c r="B20455" t="s">
        <v>536</v>
      </c>
      <c r="C20455" t="s">
        <v>279</v>
      </c>
      <c r="D20455">
        <v>1</v>
      </c>
      <c r="E20455">
        <v>1</v>
      </c>
      <c r="F20455">
        <v>1</v>
      </c>
      <c r="G20455">
        <v>1</v>
      </c>
      <c r="H20455">
        <v>1</v>
      </c>
      <c r="I20455">
        <v>1</v>
      </c>
      <c r="J20455">
        <v>1</v>
      </c>
      <c r="K20455">
        <v>1</v>
      </c>
      <c r="M20455" t="s">
        <v>468</v>
      </c>
    </row>
    <row r="20456" spans="1:13" hidden="1">
      <c r="A20456" t="s">
        <v>296</v>
      </c>
      <c r="B20456" t="s">
        <v>536</v>
      </c>
      <c r="C20456" t="s">
        <v>280</v>
      </c>
      <c r="D20456">
        <v>1</v>
      </c>
      <c r="E20456">
        <v>1</v>
      </c>
      <c r="F20456">
        <v>1</v>
      </c>
      <c r="G20456">
        <v>1</v>
      </c>
      <c r="H20456">
        <v>1</v>
      </c>
      <c r="I20456">
        <v>1</v>
      </c>
      <c r="J20456">
        <v>1</v>
      </c>
      <c r="K20456">
        <v>1</v>
      </c>
      <c r="M20456" t="s">
        <v>468</v>
      </c>
    </row>
    <row r="20457" spans="1:13" hidden="1">
      <c r="A20457" t="s">
        <v>296</v>
      </c>
      <c r="B20457" t="s">
        <v>536</v>
      </c>
      <c r="C20457" t="s">
        <v>277</v>
      </c>
      <c r="D20457">
        <v>1</v>
      </c>
      <c r="E20457">
        <v>1</v>
      </c>
      <c r="F20457">
        <v>1</v>
      </c>
      <c r="G20457">
        <v>1</v>
      </c>
      <c r="H20457">
        <v>1</v>
      </c>
      <c r="I20457">
        <v>1</v>
      </c>
      <c r="J20457">
        <v>1</v>
      </c>
      <c r="K20457">
        <v>1</v>
      </c>
      <c r="M20457" t="s">
        <v>468</v>
      </c>
    </row>
    <row r="20458" spans="1:13" hidden="1">
      <c r="A20458" t="s">
        <v>296</v>
      </c>
      <c r="B20458" t="s">
        <v>536</v>
      </c>
      <c r="C20458" t="s">
        <v>281</v>
      </c>
      <c r="D20458">
        <v>1</v>
      </c>
      <c r="E20458">
        <v>1</v>
      </c>
      <c r="F20458">
        <v>1</v>
      </c>
      <c r="G20458">
        <v>1</v>
      </c>
      <c r="H20458">
        <v>1</v>
      </c>
      <c r="I20458">
        <v>1</v>
      </c>
      <c r="J20458">
        <v>1</v>
      </c>
      <c r="K20458">
        <v>1</v>
      </c>
      <c r="M20458" t="s">
        <v>468</v>
      </c>
    </row>
    <row r="20459" spans="1:13" hidden="1">
      <c r="A20459" t="s">
        <v>296</v>
      </c>
      <c r="B20459" t="s">
        <v>536</v>
      </c>
      <c r="C20459" t="s">
        <v>282</v>
      </c>
      <c r="D20459">
        <v>1</v>
      </c>
      <c r="E20459">
        <v>1</v>
      </c>
      <c r="F20459">
        <v>1</v>
      </c>
      <c r="G20459">
        <v>1</v>
      </c>
      <c r="H20459">
        <v>1</v>
      </c>
      <c r="I20459">
        <v>1</v>
      </c>
      <c r="J20459">
        <v>1</v>
      </c>
      <c r="K20459">
        <v>1</v>
      </c>
      <c r="M20459" t="s">
        <v>468</v>
      </c>
    </row>
    <row r="20460" spans="1:13" hidden="1">
      <c r="A20460" t="s">
        <v>296</v>
      </c>
      <c r="B20460" t="s">
        <v>536</v>
      </c>
      <c r="C20460" t="s">
        <v>283</v>
      </c>
      <c r="D20460">
        <v>1</v>
      </c>
      <c r="E20460">
        <v>1</v>
      </c>
      <c r="F20460">
        <v>1</v>
      </c>
      <c r="G20460">
        <v>1</v>
      </c>
      <c r="H20460">
        <v>1</v>
      </c>
      <c r="I20460">
        <v>1</v>
      </c>
      <c r="J20460">
        <v>1</v>
      </c>
      <c r="K20460">
        <v>1</v>
      </c>
      <c r="M20460" t="s">
        <v>468</v>
      </c>
    </row>
    <row r="20461" spans="1:13" hidden="1">
      <c r="A20461" t="s">
        <v>296</v>
      </c>
      <c r="B20461" t="s">
        <v>536</v>
      </c>
      <c r="C20461" t="s">
        <v>284</v>
      </c>
      <c r="D20461">
        <v>1</v>
      </c>
      <c r="E20461">
        <v>1</v>
      </c>
      <c r="F20461">
        <v>1</v>
      </c>
      <c r="G20461">
        <v>1</v>
      </c>
      <c r="H20461">
        <v>1</v>
      </c>
      <c r="I20461">
        <v>1</v>
      </c>
      <c r="J20461">
        <v>1</v>
      </c>
      <c r="K20461">
        <v>1</v>
      </c>
      <c r="M20461" t="s">
        <v>468</v>
      </c>
    </row>
    <row r="20462" spans="1:13" hidden="1">
      <c r="A20462" t="s">
        <v>296</v>
      </c>
      <c r="B20462" t="s">
        <v>536</v>
      </c>
      <c r="C20462" t="s">
        <v>285</v>
      </c>
      <c r="D20462">
        <v>1</v>
      </c>
      <c r="E20462">
        <v>1</v>
      </c>
      <c r="F20462">
        <v>1</v>
      </c>
      <c r="G20462">
        <v>1</v>
      </c>
      <c r="H20462">
        <v>1</v>
      </c>
      <c r="I20462">
        <v>1</v>
      </c>
      <c r="J20462">
        <v>1</v>
      </c>
      <c r="K20462">
        <v>1</v>
      </c>
      <c r="M20462" t="s">
        <v>468</v>
      </c>
    </row>
    <row r="20463" spans="1:13" hidden="1">
      <c r="A20463" t="s">
        <v>296</v>
      </c>
      <c r="B20463" t="s">
        <v>536</v>
      </c>
      <c r="C20463" t="s">
        <v>286</v>
      </c>
      <c r="D20463">
        <v>1</v>
      </c>
      <c r="E20463">
        <v>1</v>
      </c>
      <c r="F20463">
        <v>1</v>
      </c>
      <c r="G20463">
        <v>1</v>
      </c>
      <c r="H20463">
        <v>1</v>
      </c>
      <c r="I20463">
        <v>1</v>
      </c>
      <c r="J20463">
        <v>1</v>
      </c>
      <c r="K20463">
        <v>1</v>
      </c>
      <c r="M20463" t="s">
        <v>468</v>
      </c>
    </row>
    <row r="20464" spans="1:13" hidden="1">
      <c r="A20464" t="s">
        <v>296</v>
      </c>
      <c r="B20464" t="s">
        <v>536</v>
      </c>
      <c r="C20464" t="s">
        <v>287</v>
      </c>
      <c r="D20464">
        <v>1</v>
      </c>
      <c r="E20464">
        <v>1</v>
      </c>
      <c r="F20464">
        <v>1</v>
      </c>
      <c r="G20464">
        <v>1</v>
      </c>
      <c r="H20464">
        <v>1</v>
      </c>
      <c r="I20464">
        <v>1</v>
      </c>
      <c r="J20464">
        <v>1</v>
      </c>
      <c r="K20464">
        <v>1</v>
      </c>
      <c r="M20464" t="s">
        <v>468</v>
      </c>
    </row>
    <row r="20465" spans="1:13" hidden="1">
      <c r="A20465" t="s">
        <v>296</v>
      </c>
      <c r="B20465" t="s">
        <v>536</v>
      </c>
      <c r="C20465" t="s">
        <v>288</v>
      </c>
      <c r="D20465">
        <v>1</v>
      </c>
      <c r="E20465">
        <v>1</v>
      </c>
      <c r="F20465">
        <v>1</v>
      </c>
      <c r="G20465">
        <v>1</v>
      </c>
      <c r="H20465">
        <v>1</v>
      </c>
      <c r="I20465">
        <v>1</v>
      </c>
      <c r="J20465">
        <v>1</v>
      </c>
      <c r="K20465">
        <v>1</v>
      </c>
      <c r="M20465" t="s">
        <v>468</v>
      </c>
    </row>
    <row r="20466" spans="1:13" hidden="1">
      <c r="A20466" t="s">
        <v>296</v>
      </c>
      <c r="B20466" t="s">
        <v>536</v>
      </c>
      <c r="C20466" t="s">
        <v>289</v>
      </c>
      <c r="D20466">
        <v>1</v>
      </c>
      <c r="E20466">
        <v>1</v>
      </c>
      <c r="F20466">
        <v>1</v>
      </c>
      <c r="G20466">
        <v>1</v>
      </c>
      <c r="H20466">
        <v>1</v>
      </c>
      <c r="I20466">
        <v>1</v>
      </c>
      <c r="J20466">
        <v>1</v>
      </c>
      <c r="K20466">
        <v>1</v>
      </c>
      <c r="M20466" t="s">
        <v>468</v>
      </c>
    </row>
    <row r="20467" spans="1:13" hidden="1">
      <c r="A20467" t="s">
        <v>296</v>
      </c>
      <c r="B20467" t="s">
        <v>536</v>
      </c>
      <c r="C20467" t="s">
        <v>290</v>
      </c>
      <c r="D20467">
        <v>1</v>
      </c>
      <c r="E20467">
        <v>1</v>
      </c>
      <c r="F20467">
        <v>1</v>
      </c>
      <c r="G20467">
        <v>1</v>
      </c>
      <c r="H20467">
        <v>1</v>
      </c>
      <c r="I20467">
        <v>1</v>
      </c>
      <c r="J20467">
        <v>1</v>
      </c>
      <c r="K20467">
        <v>1</v>
      </c>
      <c r="M20467" t="s">
        <v>468</v>
      </c>
    </row>
    <row r="20468" spans="1:13" hidden="1">
      <c r="A20468" t="s">
        <v>296</v>
      </c>
      <c r="B20468" t="s">
        <v>536</v>
      </c>
      <c r="C20468" t="s">
        <v>291</v>
      </c>
      <c r="D20468">
        <v>1</v>
      </c>
      <c r="E20468">
        <v>1</v>
      </c>
      <c r="F20468">
        <v>1</v>
      </c>
      <c r="G20468">
        <v>1</v>
      </c>
      <c r="H20468">
        <v>1</v>
      </c>
      <c r="I20468">
        <v>1</v>
      </c>
      <c r="J20468">
        <v>1</v>
      </c>
      <c r="K20468">
        <v>1</v>
      </c>
      <c r="M20468" t="s">
        <v>468</v>
      </c>
    </row>
    <row r="20469" spans="1:13" hidden="1">
      <c r="A20469" t="s">
        <v>296</v>
      </c>
      <c r="B20469" t="s">
        <v>536</v>
      </c>
      <c r="C20469" t="s">
        <v>292</v>
      </c>
      <c r="D20469">
        <v>1</v>
      </c>
      <c r="E20469">
        <v>1</v>
      </c>
      <c r="F20469">
        <v>1</v>
      </c>
      <c r="G20469">
        <v>1</v>
      </c>
      <c r="H20469">
        <v>1</v>
      </c>
      <c r="I20469">
        <v>1</v>
      </c>
      <c r="J20469">
        <v>1</v>
      </c>
      <c r="K20469">
        <v>1</v>
      </c>
      <c r="M20469" t="s">
        <v>468</v>
      </c>
    </row>
    <row r="20470" spans="1:13" hidden="1">
      <c r="A20470" t="s">
        <v>297</v>
      </c>
      <c r="B20470" t="s">
        <v>536</v>
      </c>
      <c r="C20470" t="s">
        <v>278</v>
      </c>
      <c r="D20470">
        <v>1</v>
      </c>
      <c r="E20470">
        <v>1</v>
      </c>
      <c r="F20470">
        <v>1</v>
      </c>
      <c r="G20470">
        <v>1</v>
      </c>
      <c r="H20470">
        <v>1</v>
      </c>
      <c r="I20470">
        <v>1</v>
      </c>
      <c r="J20470">
        <v>1</v>
      </c>
      <c r="K20470">
        <v>1</v>
      </c>
      <c r="M20470" t="s">
        <v>468</v>
      </c>
    </row>
    <row r="20471" spans="1:13" hidden="1">
      <c r="A20471" t="s">
        <v>297</v>
      </c>
      <c r="B20471" t="s">
        <v>536</v>
      </c>
      <c r="C20471" t="s">
        <v>279</v>
      </c>
      <c r="D20471">
        <v>1</v>
      </c>
      <c r="E20471">
        <v>1</v>
      </c>
      <c r="F20471">
        <v>1</v>
      </c>
      <c r="G20471">
        <v>1</v>
      </c>
      <c r="H20471">
        <v>1</v>
      </c>
      <c r="I20471">
        <v>1</v>
      </c>
      <c r="J20471">
        <v>1</v>
      </c>
      <c r="K20471">
        <v>1</v>
      </c>
      <c r="M20471" t="s">
        <v>468</v>
      </c>
    </row>
    <row r="20472" spans="1:13" hidden="1">
      <c r="A20472" t="s">
        <v>297</v>
      </c>
      <c r="B20472" t="s">
        <v>536</v>
      </c>
      <c r="C20472" t="s">
        <v>280</v>
      </c>
      <c r="D20472">
        <v>1</v>
      </c>
      <c r="E20472">
        <v>1</v>
      </c>
      <c r="F20472">
        <v>1</v>
      </c>
      <c r="G20472">
        <v>1</v>
      </c>
      <c r="H20472">
        <v>1</v>
      </c>
      <c r="I20472">
        <v>1</v>
      </c>
      <c r="J20472">
        <v>1</v>
      </c>
      <c r="K20472">
        <v>1</v>
      </c>
      <c r="M20472" t="s">
        <v>468</v>
      </c>
    </row>
    <row r="20473" spans="1:13" hidden="1">
      <c r="A20473" t="s">
        <v>297</v>
      </c>
      <c r="B20473" t="s">
        <v>536</v>
      </c>
      <c r="C20473" t="s">
        <v>277</v>
      </c>
      <c r="D20473">
        <v>1</v>
      </c>
      <c r="E20473">
        <v>1</v>
      </c>
      <c r="F20473">
        <v>1</v>
      </c>
      <c r="G20473">
        <v>1</v>
      </c>
      <c r="H20473">
        <v>1</v>
      </c>
      <c r="I20473">
        <v>1</v>
      </c>
      <c r="J20473">
        <v>1</v>
      </c>
      <c r="K20473">
        <v>1</v>
      </c>
      <c r="M20473" t="s">
        <v>468</v>
      </c>
    </row>
    <row r="20474" spans="1:13" hidden="1">
      <c r="A20474" t="s">
        <v>297</v>
      </c>
      <c r="B20474" t="s">
        <v>536</v>
      </c>
      <c r="C20474" t="s">
        <v>281</v>
      </c>
      <c r="D20474">
        <v>1</v>
      </c>
      <c r="E20474">
        <v>1</v>
      </c>
      <c r="F20474">
        <v>1</v>
      </c>
      <c r="G20474">
        <v>1</v>
      </c>
      <c r="H20474">
        <v>1</v>
      </c>
      <c r="I20474">
        <v>1</v>
      </c>
      <c r="J20474">
        <v>1</v>
      </c>
      <c r="K20474">
        <v>1</v>
      </c>
      <c r="M20474" t="s">
        <v>468</v>
      </c>
    </row>
    <row r="20475" spans="1:13" hidden="1">
      <c r="A20475" t="s">
        <v>297</v>
      </c>
      <c r="B20475" t="s">
        <v>536</v>
      </c>
      <c r="C20475" t="s">
        <v>282</v>
      </c>
      <c r="D20475">
        <v>1</v>
      </c>
      <c r="E20475">
        <v>1</v>
      </c>
      <c r="F20475">
        <v>1</v>
      </c>
      <c r="G20475">
        <v>1</v>
      </c>
      <c r="H20475">
        <v>1</v>
      </c>
      <c r="I20475">
        <v>1</v>
      </c>
      <c r="J20475">
        <v>1</v>
      </c>
      <c r="K20475">
        <v>1</v>
      </c>
      <c r="M20475" t="s">
        <v>468</v>
      </c>
    </row>
    <row r="20476" spans="1:13" hidden="1">
      <c r="A20476" t="s">
        <v>297</v>
      </c>
      <c r="B20476" t="s">
        <v>536</v>
      </c>
      <c r="C20476" t="s">
        <v>283</v>
      </c>
      <c r="D20476">
        <v>1</v>
      </c>
      <c r="E20476">
        <v>1</v>
      </c>
      <c r="F20476">
        <v>1</v>
      </c>
      <c r="G20476">
        <v>1</v>
      </c>
      <c r="H20476">
        <v>1</v>
      </c>
      <c r="I20476">
        <v>1</v>
      </c>
      <c r="J20476">
        <v>1</v>
      </c>
      <c r="K20476">
        <v>1</v>
      </c>
      <c r="M20476" t="s">
        <v>468</v>
      </c>
    </row>
    <row r="20477" spans="1:13" hidden="1">
      <c r="A20477" t="s">
        <v>297</v>
      </c>
      <c r="B20477" t="s">
        <v>536</v>
      </c>
      <c r="C20477" t="s">
        <v>284</v>
      </c>
      <c r="D20477">
        <v>1</v>
      </c>
      <c r="E20477">
        <v>1</v>
      </c>
      <c r="F20477">
        <v>1</v>
      </c>
      <c r="G20477">
        <v>1</v>
      </c>
      <c r="H20477">
        <v>1</v>
      </c>
      <c r="I20477">
        <v>1</v>
      </c>
      <c r="J20477">
        <v>1</v>
      </c>
      <c r="K20477">
        <v>1</v>
      </c>
      <c r="M20477" t="s">
        <v>468</v>
      </c>
    </row>
    <row r="20478" spans="1:13" hidden="1">
      <c r="A20478" t="s">
        <v>297</v>
      </c>
      <c r="B20478" t="s">
        <v>536</v>
      </c>
      <c r="C20478" t="s">
        <v>285</v>
      </c>
      <c r="D20478">
        <v>1</v>
      </c>
      <c r="E20478">
        <v>1</v>
      </c>
      <c r="F20478">
        <v>1</v>
      </c>
      <c r="G20478">
        <v>1</v>
      </c>
      <c r="H20478">
        <v>1</v>
      </c>
      <c r="I20478">
        <v>1</v>
      </c>
      <c r="J20478">
        <v>1</v>
      </c>
      <c r="K20478">
        <v>1</v>
      </c>
      <c r="M20478" t="s">
        <v>468</v>
      </c>
    </row>
    <row r="20479" spans="1:13" hidden="1">
      <c r="A20479" t="s">
        <v>297</v>
      </c>
      <c r="B20479" t="s">
        <v>536</v>
      </c>
      <c r="C20479" t="s">
        <v>286</v>
      </c>
      <c r="D20479">
        <v>1</v>
      </c>
      <c r="E20479">
        <v>1</v>
      </c>
      <c r="F20479">
        <v>1</v>
      </c>
      <c r="G20479">
        <v>1</v>
      </c>
      <c r="H20479">
        <v>1</v>
      </c>
      <c r="I20479">
        <v>1</v>
      </c>
      <c r="J20479">
        <v>1</v>
      </c>
      <c r="K20479">
        <v>1</v>
      </c>
      <c r="M20479" t="s">
        <v>468</v>
      </c>
    </row>
    <row r="20480" spans="1:13" hidden="1">
      <c r="A20480" t="s">
        <v>297</v>
      </c>
      <c r="B20480" t="s">
        <v>536</v>
      </c>
      <c r="C20480" t="s">
        <v>287</v>
      </c>
      <c r="D20480">
        <v>1</v>
      </c>
      <c r="E20480">
        <v>1</v>
      </c>
      <c r="F20480">
        <v>1</v>
      </c>
      <c r="G20480">
        <v>1</v>
      </c>
      <c r="H20480">
        <v>1</v>
      </c>
      <c r="I20480">
        <v>1</v>
      </c>
      <c r="J20480">
        <v>1</v>
      </c>
      <c r="K20480">
        <v>1</v>
      </c>
      <c r="M20480" t="s">
        <v>468</v>
      </c>
    </row>
    <row r="20481" spans="1:13" hidden="1">
      <c r="A20481" t="s">
        <v>297</v>
      </c>
      <c r="B20481" t="s">
        <v>536</v>
      </c>
      <c r="C20481" t="s">
        <v>288</v>
      </c>
      <c r="D20481">
        <v>1</v>
      </c>
      <c r="E20481">
        <v>1</v>
      </c>
      <c r="F20481">
        <v>1</v>
      </c>
      <c r="G20481">
        <v>1</v>
      </c>
      <c r="H20481">
        <v>1</v>
      </c>
      <c r="I20481">
        <v>1</v>
      </c>
      <c r="J20481">
        <v>1</v>
      </c>
      <c r="K20481">
        <v>1</v>
      </c>
      <c r="M20481" t="s">
        <v>468</v>
      </c>
    </row>
    <row r="20482" spans="1:13" hidden="1">
      <c r="A20482" t="s">
        <v>297</v>
      </c>
      <c r="B20482" t="s">
        <v>536</v>
      </c>
      <c r="C20482" t="s">
        <v>289</v>
      </c>
      <c r="D20482">
        <v>1</v>
      </c>
      <c r="E20482">
        <v>1</v>
      </c>
      <c r="F20482">
        <v>1</v>
      </c>
      <c r="G20482">
        <v>1</v>
      </c>
      <c r="H20482">
        <v>1</v>
      </c>
      <c r="I20482">
        <v>1</v>
      </c>
      <c r="J20482">
        <v>1</v>
      </c>
      <c r="K20482">
        <v>1</v>
      </c>
      <c r="M20482" t="s">
        <v>468</v>
      </c>
    </row>
    <row r="20483" spans="1:13" hidden="1">
      <c r="A20483" t="s">
        <v>297</v>
      </c>
      <c r="B20483" t="s">
        <v>536</v>
      </c>
      <c r="C20483" t="s">
        <v>290</v>
      </c>
      <c r="D20483">
        <v>1</v>
      </c>
      <c r="E20483">
        <v>1</v>
      </c>
      <c r="F20483">
        <v>1</v>
      </c>
      <c r="G20483">
        <v>1</v>
      </c>
      <c r="H20483">
        <v>1</v>
      </c>
      <c r="I20483">
        <v>1</v>
      </c>
      <c r="J20483">
        <v>1</v>
      </c>
      <c r="K20483">
        <v>1</v>
      </c>
      <c r="M20483" t="s">
        <v>468</v>
      </c>
    </row>
    <row r="20484" spans="1:13" hidden="1">
      <c r="A20484" t="s">
        <v>297</v>
      </c>
      <c r="B20484" t="s">
        <v>536</v>
      </c>
      <c r="C20484" t="s">
        <v>291</v>
      </c>
      <c r="D20484">
        <v>1</v>
      </c>
      <c r="E20484">
        <v>1</v>
      </c>
      <c r="F20484">
        <v>1</v>
      </c>
      <c r="G20484">
        <v>1</v>
      </c>
      <c r="H20484">
        <v>1</v>
      </c>
      <c r="I20484">
        <v>1</v>
      </c>
      <c r="J20484">
        <v>1</v>
      </c>
      <c r="K20484">
        <v>1</v>
      </c>
      <c r="M20484" t="s">
        <v>468</v>
      </c>
    </row>
    <row r="20485" spans="1:13" hidden="1">
      <c r="A20485" t="s">
        <v>297</v>
      </c>
      <c r="B20485" t="s">
        <v>536</v>
      </c>
      <c r="C20485" t="s">
        <v>292</v>
      </c>
      <c r="D20485">
        <v>1</v>
      </c>
      <c r="E20485">
        <v>1</v>
      </c>
      <c r="F20485">
        <v>1</v>
      </c>
      <c r="G20485">
        <v>1</v>
      </c>
      <c r="H20485">
        <v>1</v>
      </c>
      <c r="I20485">
        <v>1</v>
      </c>
      <c r="J20485">
        <v>1</v>
      </c>
      <c r="K20485">
        <v>1</v>
      </c>
      <c r="M20485" t="s">
        <v>468</v>
      </c>
    </row>
    <row r="20486" spans="1:13" hidden="1">
      <c r="A20486" t="s">
        <v>298</v>
      </c>
      <c r="B20486" t="s">
        <v>536</v>
      </c>
      <c r="C20486" t="s">
        <v>278</v>
      </c>
      <c r="D20486">
        <v>1</v>
      </c>
      <c r="E20486">
        <v>1</v>
      </c>
      <c r="F20486">
        <v>1</v>
      </c>
      <c r="G20486">
        <v>1</v>
      </c>
      <c r="H20486">
        <v>1</v>
      </c>
      <c r="I20486">
        <v>1</v>
      </c>
      <c r="J20486">
        <v>1</v>
      </c>
      <c r="K20486">
        <v>1</v>
      </c>
      <c r="M20486" t="s">
        <v>468</v>
      </c>
    </row>
    <row r="20487" spans="1:13" hidden="1">
      <c r="A20487" t="s">
        <v>298</v>
      </c>
      <c r="B20487" t="s">
        <v>536</v>
      </c>
      <c r="C20487" t="s">
        <v>279</v>
      </c>
      <c r="D20487">
        <v>1</v>
      </c>
      <c r="E20487">
        <v>1</v>
      </c>
      <c r="F20487">
        <v>1</v>
      </c>
      <c r="G20487">
        <v>1</v>
      </c>
      <c r="H20487">
        <v>1</v>
      </c>
      <c r="I20487">
        <v>1</v>
      </c>
      <c r="J20487">
        <v>1</v>
      </c>
      <c r="K20487">
        <v>1</v>
      </c>
      <c r="M20487" t="s">
        <v>468</v>
      </c>
    </row>
    <row r="20488" spans="1:13" hidden="1">
      <c r="A20488" t="s">
        <v>298</v>
      </c>
      <c r="B20488" t="s">
        <v>536</v>
      </c>
      <c r="C20488" t="s">
        <v>280</v>
      </c>
      <c r="D20488">
        <v>1</v>
      </c>
      <c r="E20488">
        <v>1</v>
      </c>
      <c r="F20488">
        <v>1</v>
      </c>
      <c r="G20488">
        <v>1</v>
      </c>
      <c r="H20488">
        <v>1</v>
      </c>
      <c r="I20488">
        <v>1</v>
      </c>
      <c r="J20488">
        <v>1</v>
      </c>
      <c r="K20488">
        <v>1</v>
      </c>
      <c r="M20488" t="s">
        <v>468</v>
      </c>
    </row>
    <row r="20489" spans="1:13" hidden="1">
      <c r="A20489" t="s">
        <v>298</v>
      </c>
      <c r="B20489" t="s">
        <v>536</v>
      </c>
      <c r="C20489" t="s">
        <v>277</v>
      </c>
      <c r="D20489">
        <v>1</v>
      </c>
      <c r="E20489">
        <v>1</v>
      </c>
      <c r="F20489">
        <v>1</v>
      </c>
      <c r="G20489">
        <v>1</v>
      </c>
      <c r="H20489">
        <v>1</v>
      </c>
      <c r="I20489">
        <v>1</v>
      </c>
      <c r="J20489">
        <v>1</v>
      </c>
      <c r="K20489">
        <v>1</v>
      </c>
      <c r="M20489" t="s">
        <v>468</v>
      </c>
    </row>
    <row r="20490" spans="1:13" hidden="1">
      <c r="A20490" t="s">
        <v>298</v>
      </c>
      <c r="B20490" t="s">
        <v>536</v>
      </c>
      <c r="C20490" t="s">
        <v>281</v>
      </c>
      <c r="D20490">
        <v>1</v>
      </c>
      <c r="E20490">
        <v>1</v>
      </c>
      <c r="F20490">
        <v>1</v>
      </c>
      <c r="G20490">
        <v>1</v>
      </c>
      <c r="H20490">
        <v>1</v>
      </c>
      <c r="I20490">
        <v>1</v>
      </c>
      <c r="J20490">
        <v>1</v>
      </c>
      <c r="K20490">
        <v>1</v>
      </c>
      <c r="M20490" t="s">
        <v>468</v>
      </c>
    </row>
    <row r="20491" spans="1:13" hidden="1">
      <c r="A20491" t="s">
        <v>298</v>
      </c>
      <c r="B20491" t="s">
        <v>536</v>
      </c>
      <c r="C20491" t="s">
        <v>282</v>
      </c>
      <c r="D20491">
        <v>1</v>
      </c>
      <c r="E20491">
        <v>1</v>
      </c>
      <c r="F20491">
        <v>1</v>
      </c>
      <c r="G20491">
        <v>1</v>
      </c>
      <c r="H20491">
        <v>1</v>
      </c>
      <c r="I20491">
        <v>1</v>
      </c>
      <c r="J20491">
        <v>1</v>
      </c>
      <c r="K20491">
        <v>1</v>
      </c>
      <c r="M20491" t="s">
        <v>468</v>
      </c>
    </row>
    <row r="20492" spans="1:13" hidden="1">
      <c r="A20492" t="s">
        <v>298</v>
      </c>
      <c r="B20492" t="s">
        <v>536</v>
      </c>
      <c r="C20492" t="s">
        <v>283</v>
      </c>
      <c r="D20492">
        <v>1</v>
      </c>
      <c r="E20492">
        <v>1</v>
      </c>
      <c r="F20492">
        <v>1</v>
      </c>
      <c r="G20492">
        <v>1</v>
      </c>
      <c r="H20492">
        <v>1</v>
      </c>
      <c r="I20492">
        <v>1</v>
      </c>
      <c r="J20492">
        <v>1</v>
      </c>
      <c r="K20492">
        <v>1</v>
      </c>
      <c r="M20492" t="s">
        <v>468</v>
      </c>
    </row>
    <row r="20493" spans="1:13" hidden="1">
      <c r="A20493" t="s">
        <v>298</v>
      </c>
      <c r="B20493" t="s">
        <v>536</v>
      </c>
      <c r="C20493" t="s">
        <v>284</v>
      </c>
      <c r="D20493">
        <v>1</v>
      </c>
      <c r="E20493">
        <v>1</v>
      </c>
      <c r="F20493">
        <v>1</v>
      </c>
      <c r="G20493">
        <v>1</v>
      </c>
      <c r="H20493">
        <v>1</v>
      </c>
      <c r="I20493">
        <v>1</v>
      </c>
      <c r="J20493">
        <v>1</v>
      </c>
      <c r="K20493">
        <v>1</v>
      </c>
      <c r="M20493" t="s">
        <v>468</v>
      </c>
    </row>
    <row r="20494" spans="1:13" hidden="1">
      <c r="A20494" t="s">
        <v>298</v>
      </c>
      <c r="B20494" t="s">
        <v>536</v>
      </c>
      <c r="C20494" t="s">
        <v>285</v>
      </c>
      <c r="D20494">
        <v>1</v>
      </c>
      <c r="E20494">
        <v>1</v>
      </c>
      <c r="F20494">
        <v>1</v>
      </c>
      <c r="G20494">
        <v>1</v>
      </c>
      <c r="H20494">
        <v>1</v>
      </c>
      <c r="I20494">
        <v>1</v>
      </c>
      <c r="J20494">
        <v>1</v>
      </c>
      <c r="K20494">
        <v>1</v>
      </c>
      <c r="M20494" t="s">
        <v>468</v>
      </c>
    </row>
    <row r="20495" spans="1:13" hidden="1">
      <c r="A20495" t="s">
        <v>298</v>
      </c>
      <c r="B20495" t="s">
        <v>536</v>
      </c>
      <c r="C20495" t="s">
        <v>286</v>
      </c>
      <c r="D20495">
        <v>1</v>
      </c>
      <c r="E20495">
        <v>1</v>
      </c>
      <c r="F20495">
        <v>1</v>
      </c>
      <c r="G20495">
        <v>1</v>
      </c>
      <c r="H20495">
        <v>1</v>
      </c>
      <c r="I20495">
        <v>1</v>
      </c>
      <c r="J20495">
        <v>1</v>
      </c>
      <c r="K20495">
        <v>1</v>
      </c>
      <c r="M20495" t="s">
        <v>468</v>
      </c>
    </row>
    <row r="20496" spans="1:13" hidden="1">
      <c r="A20496" t="s">
        <v>298</v>
      </c>
      <c r="B20496" t="s">
        <v>536</v>
      </c>
      <c r="C20496" t="s">
        <v>287</v>
      </c>
      <c r="D20496">
        <v>1</v>
      </c>
      <c r="E20496">
        <v>1</v>
      </c>
      <c r="F20496">
        <v>1</v>
      </c>
      <c r="G20496">
        <v>1</v>
      </c>
      <c r="H20496">
        <v>1</v>
      </c>
      <c r="I20496">
        <v>1</v>
      </c>
      <c r="J20496">
        <v>1</v>
      </c>
      <c r="K20496">
        <v>1</v>
      </c>
      <c r="M20496" t="s">
        <v>468</v>
      </c>
    </row>
    <row r="20497" spans="1:13" hidden="1">
      <c r="A20497" t="s">
        <v>298</v>
      </c>
      <c r="B20497" t="s">
        <v>536</v>
      </c>
      <c r="C20497" t="s">
        <v>288</v>
      </c>
      <c r="D20497">
        <v>1</v>
      </c>
      <c r="E20497">
        <v>1</v>
      </c>
      <c r="F20497">
        <v>1</v>
      </c>
      <c r="G20497">
        <v>1</v>
      </c>
      <c r="H20497">
        <v>1</v>
      </c>
      <c r="I20497">
        <v>1</v>
      </c>
      <c r="J20497">
        <v>1</v>
      </c>
      <c r="K20497">
        <v>1</v>
      </c>
      <c r="M20497" t="s">
        <v>468</v>
      </c>
    </row>
    <row r="20498" spans="1:13" hidden="1">
      <c r="A20498" t="s">
        <v>298</v>
      </c>
      <c r="B20498" t="s">
        <v>536</v>
      </c>
      <c r="C20498" t="s">
        <v>289</v>
      </c>
      <c r="D20498">
        <v>1</v>
      </c>
      <c r="E20498">
        <v>1</v>
      </c>
      <c r="F20498">
        <v>1</v>
      </c>
      <c r="G20498">
        <v>1</v>
      </c>
      <c r="H20498">
        <v>1</v>
      </c>
      <c r="I20498">
        <v>1</v>
      </c>
      <c r="J20498">
        <v>1</v>
      </c>
      <c r="K20498">
        <v>1</v>
      </c>
      <c r="M20498" t="s">
        <v>468</v>
      </c>
    </row>
    <row r="20499" spans="1:13" hidden="1">
      <c r="A20499" t="s">
        <v>298</v>
      </c>
      <c r="B20499" t="s">
        <v>536</v>
      </c>
      <c r="C20499" t="s">
        <v>290</v>
      </c>
      <c r="D20499">
        <v>1</v>
      </c>
      <c r="E20499">
        <v>1</v>
      </c>
      <c r="F20499">
        <v>1</v>
      </c>
      <c r="G20499">
        <v>1</v>
      </c>
      <c r="H20499">
        <v>1</v>
      </c>
      <c r="I20499">
        <v>1</v>
      </c>
      <c r="J20499">
        <v>1</v>
      </c>
      <c r="K20499">
        <v>1</v>
      </c>
      <c r="M20499" t="s">
        <v>468</v>
      </c>
    </row>
    <row r="20500" spans="1:13" hidden="1">
      <c r="A20500" t="s">
        <v>298</v>
      </c>
      <c r="B20500" t="s">
        <v>536</v>
      </c>
      <c r="C20500" t="s">
        <v>291</v>
      </c>
      <c r="D20500">
        <v>1</v>
      </c>
      <c r="E20500">
        <v>1</v>
      </c>
      <c r="F20500">
        <v>1</v>
      </c>
      <c r="G20500">
        <v>1</v>
      </c>
      <c r="H20500">
        <v>1</v>
      </c>
      <c r="I20500">
        <v>1</v>
      </c>
      <c r="J20500">
        <v>1</v>
      </c>
      <c r="K20500">
        <v>1</v>
      </c>
      <c r="M20500" t="s">
        <v>468</v>
      </c>
    </row>
    <row r="20501" spans="1:13" hidden="1">
      <c r="A20501" t="s">
        <v>298</v>
      </c>
      <c r="B20501" t="s">
        <v>536</v>
      </c>
      <c r="C20501" t="s">
        <v>292</v>
      </c>
      <c r="D20501">
        <v>1</v>
      </c>
      <c r="E20501">
        <v>1</v>
      </c>
      <c r="F20501">
        <v>1</v>
      </c>
      <c r="G20501">
        <v>1</v>
      </c>
      <c r="H20501">
        <v>1</v>
      </c>
      <c r="I20501">
        <v>1</v>
      </c>
      <c r="J20501">
        <v>1</v>
      </c>
      <c r="K20501">
        <v>1</v>
      </c>
      <c r="M20501" t="s">
        <v>468</v>
      </c>
    </row>
    <row r="20502" spans="1:13" hidden="1">
      <c r="A20502" t="s">
        <v>299</v>
      </c>
      <c r="B20502" t="s">
        <v>536</v>
      </c>
      <c r="C20502" t="s">
        <v>278</v>
      </c>
      <c r="D20502">
        <v>1</v>
      </c>
      <c r="E20502">
        <v>1</v>
      </c>
      <c r="F20502">
        <v>1</v>
      </c>
      <c r="G20502">
        <v>1</v>
      </c>
      <c r="H20502">
        <v>1</v>
      </c>
      <c r="I20502">
        <v>1</v>
      </c>
      <c r="J20502">
        <v>1</v>
      </c>
      <c r="K20502">
        <v>1</v>
      </c>
      <c r="M20502" t="s">
        <v>468</v>
      </c>
    </row>
    <row r="20503" spans="1:13" hidden="1">
      <c r="A20503" t="s">
        <v>299</v>
      </c>
      <c r="B20503" t="s">
        <v>536</v>
      </c>
      <c r="C20503" t="s">
        <v>279</v>
      </c>
      <c r="D20503">
        <v>1</v>
      </c>
      <c r="E20503">
        <v>1</v>
      </c>
      <c r="F20503">
        <v>1</v>
      </c>
      <c r="G20503">
        <v>1</v>
      </c>
      <c r="H20503">
        <v>1</v>
      </c>
      <c r="I20503">
        <v>1</v>
      </c>
      <c r="J20503">
        <v>1</v>
      </c>
      <c r="K20503">
        <v>1</v>
      </c>
      <c r="M20503" t="s">
        <v>468</v>
      </c>
    </row>
    <row r="20504" spans="1:13" hidden="1">
      <c r="A20504" t="s">
        <v>299</v>
      </c>
      <c r="B20504" t="s">
        <v>536</v>
      </c>
      <c r="C20504" t="s">
        <v>280</v>
      </c>
      <c r="D20504">
        <v>1</v>
      </c>
      <c r="E20504">
        <v>1</v>
      </c>
      <c r="F20504">
        <v>1</v>
      </c>
      <c r="G20504">
        <v>1</v>
      </c>
      <c r="H20504">
        <v>1</v>
      </c>
      <c r="I20504">
        <v>1</v>
      </c>
      <c r="J20504">
        <v>1</v>
      </c>
      <c r="K20504">
        <v>1</v>
      </c>
      <c r="M20504" t="s">
        <v>468</v>
      </c>
    </row>
    <row r="20505" spans="1:13" hidden="1">
      <c r="A20505" t="s">
        <v>299</v>
      </c>
      <c r="B20505" t="s">
        <v>536</v>
      </c>
      <c r="C20505" t="s">
        <v>277</v>
      </c>
      <c r="D20505">
        <v>1</v>
      </c>
      <c r="E20505">
        <v>1</v>
      </c>
      <c r="F20505">
        <v>1</v>
      </c>
      <c r="G20505">
        <v>1</v>
      </c>
      <c r="H20505">
        <v>1</v>
      </c>
      <c r="I20505">
        <v>1</v>
      </c>
      <c r="J20505">
        <v>1</v>
      </c>
      <c r="K20505">
        <v>1</v>
      </c>
      <c r="M20505" t="s">
        <v>468</v>
      </c>
    </row>
    <row r="20506" spans="1:13" hidden="1">
      <c r="A20506" t="s">
        <v>299</v>
      </c>
      <c r="B20506" t="s">
        <v>536</v>
      </c>
      <c r="C20506" t="s">
        <v>281</v>
      </c>
      <c r="D20506">
        <v>1</v>
      </c>
      <c r="E20506">
        <v>1</v>
      </c>
      <c r="F20506">
        <v>1</v>
      </c>
      <c r="G20506">
        <v>1</v>
      </c>
      <c r="H20506">
        <v>1</v>
      </c>
      <c r="I20506">
        <v>1</v>
      </c>
      <c r="J20506">
        <v>1</v>
      </c>
      <c r="K20506">
        <v>1</v>
      </c>
      <c r="M20506" t="s">
        <v>468</v>
      </c>
    </row>
    <row r="20507" spans="1:13" hidden="1">
      <c r="A20507" t="s">
        <v>299</v>
      </c>
      <c r="B20507" t="s">
        <v>536</v>
      </c>
      <c r="C20507" t="s">
        <v>282</v>
      </c>
      <c r="D20507">
        <v>1</v>
      </c>
      <c r="E20507">
        <v>1</v>
      </c>
      <c r="F20507">
        <v>1</v>
      </c>
      <c r="G20507">
        <v>1</v>
      </c>
      <c r="H20507">
        <v>1</v>
      </c>
      <c r="I20507">
        <v>1</v>
      </c>
      <c r="J20507">
        <v>1</v>
      </c>
      <c r="K20507">
        <v>1</v>
      </c>
      <c r="M20507" t="s">
        <v>468</v>
      </c>
    </row>
    <row r="20508" spans="1:13" hidden="1">
      <c r="A20508" t="s">
        <v>299</v>
      </c>
      <c r="B20508" t="s">
        <v>536</v>
      </c>
      <c r="C20508" t="s">
        <v>283</v>
      </c>
      <c r="D20508">
        <v>1</v>
      </c>
      <c r="E20508">
        <v>1</v>
      </c>
      <c r="F20508">
        <v>1</v>
      </c>
      <c r="G20508">
        <v>1</v>
      </c>
      <c r="H20508">
        <v>1</v>
      </c>
      <c r="I20508">
        <v>1</v>
      </c>
      <c r="J20508">
        <v>1</v>
      </c>
      <c r="K20508">
        <v>1</v>
      </c>
      <c r="M20508" t="s">
        <v>468</v>
      </c>
    </row>
    <row r="20509" spans="1:13" hidden="1">
      <c r="A20509" t="s">
        <v>299</v>
      </c>
      <c r="B20509" t="s">
        <v>536</v>
      </c>
      <c r="C20509" t="s">
        <v>284</v>
      </c>
      <c r="D20509">
        <v>1</v>
      </c>
      <c r="E20509">
        <v>1</v>
      </c>
      <c r="F20509">
        <v>1</v>
      </c>
      <c r="G20509">
        <v>1</v>
      </c>
      <c r="H20509">
        <v>1</v>
      </c>
      <c r="I20509">
        <v>1</v>
      </c>
      <c r="J20509">
        <v>1</v>
      </c>
      <c r="K20509">
        <v>1</v>
      </c>
      <c r="M20509" t="s">
        <v>468</v>
      </c>
    </row>
    <row r="20510" spans="1:13" hidden="1">
      <c r="A20510" t="s">
        <v>299</v>
      </c>
      <c r="B20510" t="s">
        <v>536</v>
      </c>
      <c r="C20510" t="s">
        <v>285</v>
      </c>
      <c r="D20510">
        <v>1</v>
      </c>
      <c r="E20510">
        <v>1</v>
      </c>
      <c r="F20510">
        <v>1</v>
      </c>
      <c r="G20510">
        <v>1</v>
      </c>
      <c r="H20510">
        <v>1</v>
      </c>
      <c r="I20510">
        <v>1</v>
      </c>
      <c r="J20510">
        <v>1</v>
      </c>
      <c r="K20510">
        <v>1</v>
      </c>
      <c r="M20510" t="s">
        <v>468</v>
      </c>
    </row>
    <row r="20511" spans="1:13" hidden="1">
      <c r="A20511" t="s">
        <v>299</v>
      </c>
      <c r="B20511" t="s">
        <v>536</v>
      </c>
      <c r="C20511" t="s">
        <v>286</v>
      </c>
      <c r="D20511">
        <v>1</v>
      </c>
      <c r="E20511">
        <v>1</v>
      </c>
      <c r="F20511">
        <v>1</v>
      </c>
      <c r="G20511">
        <v>1</v>
      </c>
      <c r="H20511">
        <v>1</v>
      </c>
      <c r="I20511">
        <v>1</v>
      </c>
      <c r="J20511">
        <v>1</v>
      </c>
      <c r="K20511">
        <v>1</v>
      </c>
      <c r="M20511" t="s">
        <v>468</v>
      </c>
    </row>
    <row r="20512" spans="1:13" hidden="1">
      <c r="A20512" t="s">
        <v>299</v>
      </c>
      <c r="B20512" t="s">
        <v>536</v>
      </c>
      <c r="C20512" t="s">
        <v>287</v>
      </c>
      <c r="D20512">
        <v>1</v>
      </c>
      <c r="E20512">
        <v>1</v>
      </c>
      <c r="F20512">
        <v>1</v>
      </c>
      <c r="G20512">
        <v>1</v>
      </c>
      <c r="H20512">
        <v>1</v>
      </c>
      <c r="I20512">
        <v>1</v>
      </c>
      <c r="J20512">
        <v>1</v>
      </c>
      <c r="K20512">
        <v>1</v>
      </c>
      <c r="M20512" t="s">
        <v>468</v>
      </c>
    </row>
    <row r="20513" spans="1:13" hidden="1">
      <c r="A20513" t="s">
        <v>299</v>
      </c>
      <c r="B20513" t="s">
        <v>536</v>
      </c>
      <c r="C20513" t="s">
        <v>288</v>
      </c>
      <c r="D20513">
        <v>1</v>
      </c>
      <c r="E20513">
        <v>1</v>
      </c>
      <c r="F20513">
        <v>1</v>
      </c>
      <c r="G20513">
        <v>1</v>
      </c>
      <c r="H20513">
        <v>1</v>
      </c>
      <c r="I20513">
        <v>1</v>
      </c>
      <c r="J20513">
        <v>1</v>
      </c>
      <c r="K20513">
        <v>1</v>
      </c>
      <c r="M20513" t="s">
        <v>468</v>
      </c>
    </row>
    <row r="20514" spans="1:13" hidden="1">
      <c r="A20514" t="s">
        <v>299</v>
      </c>
      <c r="B20514" t="s">
        <v>536</v>
      </c>
      <c r="C20514" t="s">
        <v>289</v>
      </c>
      <c r="D20514">
        <v>1</v>
      </c>
      <c r="E20514">
        <v>1</v>
      </c>
      <c r="F20514">
        <v>1</v>
      </c>
      <c r="G20514">
        <v>1</v>
      </c>
      <c r="H20514">
        <v>1</v>
      </c>
      <c r="I20514">
        <v>1</v>
      </c>
      <c r="J20514">
        <v>1</v>
      </c>
      <c r="K20514">
        <v>1</v>
      </c>
      <c r="M20514" t="s">
        <v>468</v>
      </c>
    </row>
    <row r="20515" spans="1:13" hidden="1">
      <c r="A20515" t="s">
        <v>299</v>
      </c>
      <c r="B20515" t="s">
        <v>536</v>
      </c>
      <c r="C20515" t="s">
        <v>290</v>
      </c>
      <c r="D20515">
        <v>1</v>
      </c>
      <c r="E20515">
        <v>1</v>
      </c>
      <c r="F20515">
        <v>1</v>
      </c>
      <c r="G20515">
        <v>1</v>
      </c>
      <c r="H20515">
        <v>1</v>
      </c>
      <c r="I20515">
        <v>1</v>
      </c>
      <c r="J20515">
        <v>1</v>
      </c>
      <c r="K20515">
        <v>1</v>
      </c>
      <c r="M20515" t="s">
        <v>468</v>
      </c>
    </row>
    <row r="20516" spans="1:13" hidden="1">
      <c r="A20516" t="s">
        <v>299</v>
      </c>
      <c r="B20516" t="s">
        <v>536</v>
      </c>
      <c r="C20516" t="s">
        <v>291</v>
      </c>
      <c r="D20516">
        <v>1</v>
      </c>
      <c r="E20516">
        <v>1</v>
      </c>
      <c r="F20516">
        <v>1</v>
      </c>
      <c r="G20516">
        <v>1</v>
      </c>
      <c r="H20516">
        <v>1</v>
      </c>
      <c r="I20516">
        <v>1</v>
      </c>
      <c r="J20516">
        <v>1</v>
      </c>
      <c r="K20516">
        <v>1</v>
      </c>
      <c r="M20516" t="s">
        <v>468</v>
      </c>
    </row>
    <row r="20517" spans="1:13" hidden="1">
      <c r="A20517" t="s">
        <v>299</v>
      </c>
      <c r="B20517" t="s">
        <v>536</v>
      </c>
      <c r="C20517" t="s">
        <v>292</v>
      </c>
      <c r="D20517">
        <v>1</v>
      </c>
      <c r="E20517">
        <v>1</v>
      </c>
      <c r="F20517">
        <v>1</v>
      </c>
      <c r="G20517">
        <v>1</v>
      </c>
      <c r="H20517">
        <v>1</v>
      </c>
      <c r="I20517">
        <v>1</v>
      </c>
      <c r="J20517">
        <v>1</v>
      </c>
      <c r="K20517">
        <v>1</v>
      </c>
      <c r="M20517" t="s">
        <v>468</v>
      </c>
    </row>
    <row r="20518" spans="1:13" hidden="1">
      <c r="A20518" t="s">
        <v>300</v>
      </c>
      <c r="B20518" t="s">
        <v>536</v>
      </c>
      <c r="C20518" t="s">
        <v>278</v>
      </c>
      <c r="D20518">
        <v>1</v>
      </c>
      <c r="E20518">
        <v>1</v>
      </c>
      <c r="F20518">
        <v>1</v>
      </c>
      <c r="G20518">
        <v>1</v>
      </c>
      <c r="H20518">
        <v>1</v>
      </c>
      <c r="I20518">
        <v>1</v>
      </c>
      <c r="J20518">
        <v>1</v>
      </c>
      <c r="K20518">
        <v>1</v>
      </c>
      <c r="M20518" t="s">
        <v>468</v>
      </c>
    </row>
    <row r="20519" spans="1:13" hidden="1">
      <c r="A20519" t="s">
        <v>300</v>
      </c>
      <c r="B20519" t="s">
        <v>536</v>
      </c>
      <c r="C20519" t="s">
        <v>279</v>
      </c>
      <c r="D20519">
        <v>1</v>
      </c>
      <c r="E20519">
        <v>1</v>
      </c>
      <c r="F20519">
        <v>1</v>
      </c>
      <c r="G20519">
        <v>1</v>
      </c>
      <c r="H20519">
        <v>1</v>
      </c>
      <c r="I20519">
        <v>1</v>
      </c>
      <c r="J20519">
        <v>1</v>
      </c>
      <c r="K20519">
        <v>1</v>
      </c>
      <c r="M20519" t="s">
        <v>468</v>
      </c>
    </row>
    <row r="20520" spans="1:13" hidden="1">
      <c r="A20520" t="s">
        <v>300</v>
      </c>
      <c r="B20520" t="s">
        <v>536</v>
      </c>
      <c r="C20520" t="s">
        <v>280</v>
      </c>
      <c r="D20520">
        <v>1</v>
      </c>
      <c r="E20520">
        <v>1</v>
      </c>
      <c r="F20520">
        <v>1</v>
      </c>
      <c r="G20520">
        <v>1</v>
      </c>
      <c r="H20520">
        <v>1</v>
      </c>
      <c r="I20520">
        <v>1</v>
      </c>
      <c r="J20520">
        <v>1</v>
      </c>
      <c r="K20520">
        <v>1</v>
      </c>
      <c r="M20520" t="s">
        <v>468</v>
      </c>
    </row>
    <row r="20521" spans="1:13" hidden="1">
      <c r="A20521" t="s">
        <v>300</v>
      </c>
      <c r="B20521" t="s">
        <v>536</v>
      </c>
      <c r="C20521" t="s">
        <v>277</v>
      </c>
      <c r="D20521">
        <v>1</v>
      </c>
      <c r="E20521">
        <v>1</v>
      </c>
      <c r="F20521">
        <v>1</v>
      </c>
      <c r="G20521">
        <v>1</v>
      </c>
      <c r="H20521">
        <v>1</v>
      </c>
      <c r="I20521">
        <v>1</v>
      </c>
      <c r="J20521">
        <v>1</v>
      </c>
      <c r="K20521">
        <v>1</v>
      </c>
      <c r="M20521" t="s">
        <v>468</v>
      </c>
    </row>
    <row r="20522" spans="1:13" hidden="1">
      <c r="A20522" t="s">
        <v>300</v>
      </c>
      <c r="B20522" t="s">
        <v>536</v>
      </c>
      <c r="C20522" t="s">
        <v>281</v>
      </c>
      <c r="D20522">
        <v>1</v>
      </c>
      <c r="E20522">
        <v>1</v>
      </c>
      <c r="F20522">
        <v>1</v>
      </c>
      <c r="G20522">
        <v>1</v>
      </c>
      <c r="H20522">
        <v>1</v>
      </c>
      <c r="I20522">
        <v>1</v>
      </c>
      <c r="J20522">
        <v>1</v>
      </c>
      <c r="K20522">
        <v>1</v>
      </c>
      <c r="M20522" t="s">
        <v>468</v>
      </c>
    </row>
    <row r="20523" spans="1:13" hidden="1">
      <c r="A20523" t="s">
        <v>300</v>
      </c>
      <c r="B20523" t="s">
        <v>536</v>
      </c>
      <c r="C20523" t="s">
        <v>282</v>
      </c>
      <c r="D20523">
        <v>1</v>
      </c>
      <c r="E20523">
        <v>1</v>
      </c>
      <c r="F20523">
        <v>1</v>
      </c>
      <c r="G20523">
        <v>1</v>
      </c>
      <c r="H20523">
        <v>1</v>
      </c>
      <c r="I20523">
        <v>1</v>
      </c>
      <c r="J20523">
        <v>1</v>
      </c>
      <c r="K20523">
        <v>1</v>
      </c>
      <c r="M20523" t="s">
        <v>468</v>
      </c>
    </row>
    <row r="20524" spans="1:13" hidden="1">
      <c r="A20524" t="s">
        <v>300</v>
      </c>
      <c r="B20524" t="s">
        <v>536</v>
      </c>
      <c r="C20524" t="s">
        <v>283</v>
      </c>
      <c r="D20524">
        <v>1</v>
      </c>
      <c r="E20524">
        <v>1</v>
      </c>
      <c r="F20524">
        <v>1</v>
      </c>
      <c r="G20524">
        <v>1</v>
      </c>
      <c r="H20524">
        <v>1</v>
      </c>
      <c r="I20524">
        <v>1</v>
      </c>
      <c r="J20524">
        <v>1</v>
      </c>
      <c r="K20524">
        <v>1</v>
      </c>
      <c r="M20524" t="s">
        <v>468</v>
      </c>
    </row>
    <row r="20525" spans="1:13" hidden="1">
      <c r="A20525" t="s">
        <v>300</v>
      </c>
      <c r="B20525" t="s">
        <v>536</v>
      </c>
      <c r="C20525" t="s">
        <v>284</v>
      </c>
      <c r="D20525">
        <v>1</v>
      </c>
      <c r="E20525">
        <v>1</v>
      </c>
      <c r="F20525">
        <v>1</v>
      </c>
      <c r="G20525">
        <v>1</v>
      </c>
      <c r="H20525">
        <v>1</v>
      </c>
      <c r="I20525">
        <v>1</v>
      </c>
      <c r="J20525">
        <v>1</v>
      </c>
      <c r="K20525">
        <v>1</v>
      </c>
      <c r="M20525" t="s">
        <v>468</v>
      </c>
    </row>
    <row r="20526" spans="1:13" hidden="1">
      <c r="A20526" t="s">
        <v>300</v>
      </c>
      <c r="B20526" t="s">
        <v>536</v>
      </c>
      <c r="C20526" t="s">
        <v>285</v>
      </c>
      <c r="D20526">
        <v>1</v>
      </c>
      <c r="E20526">
        <v>1</v>
      </c>
      <c r="F20526">
        <v>1</v>
      </c>
      <c r="G20526">
        <v>1</v>
      </c>
      <c r="H20526">
        <v>1</v>
      </c>
      <c r="I20526">
        <v>1</v>
      </c>
      <c r="J20526">
        <v>1</v>
      </c>
      <c r="K20526">
        <v>1</v>
      </c>
      <c r="M20526" t="s">
        <v>468</v>
      </c>
    </row>
    <row r="20527" spans="1:13" hidden="1">
      <c r="A20527" t="s">
        <v>300</v>
      </c>
      <c r="B20527" t="s">
        <v>536</v>
      </c>
      <c r="C20527" t="s">
        <v>286</v>
      </c>
      <c r="D20527">
        <v>1</v>
      </c>
      <c r="E20527">
        <v>1</v>
      </c>
      <c r="F20527">
        <v>1</v>
      </c>
      <c r="G20527">
        <v>1</v>
      </c>
      <c r="H20527">
        <v>1</v>
      </c>
      <c r="I20527">
        <v>1</v>
      </c>
      <c r="J20527">
        <v>1</v>
      </c>
      <c r="K20527">
        <v>1</v>
      </c>
      <c r="M20527" t="s">
        <v>468</v>
      </c>
    </row>
    <row r="20528" spans="1:13" hidden="1">
      <c r="A20528" t="s">
        <v>300</v>
      </c>
      <c r="B20528" t="s">
        <v>536</v>
      </c>
      <c r="C20528" t="s">
        <v>287</v>
      </c>
      <c r="D20528">
        <v>1</v>
      </c>
      <c r="E20528">
        <v>1</v>
      </c>
      <c r="F20528">
        <v>1</v>
      </c>
      <c r="G20528">
        <v>1</v>
      </c>
      <c r="H20528">
        <v>1</v>
      </c>
      <c r="I20528">
        <v>1</v>
      </c>
      <c r="J20528">
        <v>1</v>
      </c>
      <c r="K20528">
        <v>1</v>
      </c>
      <c r="M20528" t="s">
        <v>468</v>
      </c>
    </row>
    <row r="20529" spans="1:13" hidden="1">
      <c r="A20529" t="s">
        <v>300</v>
      </c>
      <c r="B20529" t="s">
        <v>536</v>
      </c>
      <c r="C20529" t="s">
        <v>288</v>
      </c>
      <c r="D20529">
        <v>1</v>
      </c>
      <c r="E20529">
        <v>1</v>
      </c>
      <c r="F20529">
        <v>1</v>
      </c>
      <c r="G20529">
        <v>1</v>
      </c>
      <c r="H20529">
        <v>1</v>
      </c>
      <c r="I20529">
        <v>1</v>
      </c>
      <c r="J20529">
        <v>1</v>
      </c>
      <c r="K20529">
        <v>1</v>
      </c>
      <c r="M20529" t="s">
        <v>468</v>
      </c>
    </row>
    <row r="20530" spans="1:13" hidden="1">
      <c r="A20530" t="s">
        <v>300</v>
      </c>
      <c r="B20530" t="s">
        <v>536</v>
      </c>
      <c r="C20530" t="s">
        <v>289</v>
      </c>
      <c r="D20530">
        <v>1</v>
      </c>
      <c r="E20530">
        <v>1</v>
      </c>
      <c r="F20530">
        <v>1</v>
      </c>
      <c r="G20530">
        <v>1</v>
      </c>
      <c r="H20530">
        <v>1</v>
      </c>
      <c r="I20530">
        <v>1</v>
      </c>
      <c r="J20530">
        <v>1</v>
      </c>
      <c r="K20530">
        <v>1</v>
      </c>
      <c r="M20530" t="s">
        <v>468</v>
      </c>
    </row>
    <row r="20531" spans="1:13" hidden="1">
      <c r="A20531" t="s">
        <v>300</v>
      </c>
      <c r="B20531" t="s">
        <v>536</v>
      </c>
      <c r="C20531" t="s">
        <v>290</v>
      </c>
      <c r="D20531">
        <v>1</v>
      </c>
      <c r="E20531">
        <v>1</v>
      </c>
      <c r="F20531">
        <v>1</v>
      </c>
      <c r="G20531">
        <v>1</v>
      </c>
      <c r="H20531">
        <v>1</v>
      </c>
      <c r="I20531">
        <v>1</v>
      </c>
      <c r="J20531">
        <v>1</v>
      </c>
      <c r="K20531">
        <v>1</v>
      </c>
      <c r="M20531" t="s">
        <v>468</v>
      </c>
    </row>
    <row r="20532" spans="1:13" hidden="1">
      <c r="A20532" t="s">
        <v>300</v>
      </c>
      <c r="B20532" t="s">
        <v>536</v>
      </c>
      <c r="C20532" t="s">
        <v>291</v>
      </c>
      <c r="D20532">
        <v>1</v>
      </c>
      <c r="E20532">
        <v>1</v>
      </c>
      <c r="F20532">
        <v>1</v>
      </c>
      <c r="G20532">
        <v>1</v>
      </c>
      <c r="H20532">
        <v>1</v>
      </c>
      <c r="I20532">
        <v>1</v>
      </c>
      <c r="J20532">
        <v>1</v>
      </c>
      <c r="K20532">
        <v>1</v>
      </c>
      <c r="M20532" t="s">
        <v>468</v>
      </c>
    </row>
    <row r="20533" spans="1:13" hidden="1">
      <c r="A20533" t="s">
        <v>300</v>
      </c>
      <c r="B20533" t="s">
        <v>536</v>
      </c>
      <c r="C20533" t="s">
        <v>292</v>
      </c>
      <c r="D20533">
        <v>1</v>
      </c>
      <c r="E20533">
        <v>1</v>
      </c>
      <c r="F20533">
        <v>1</v>
      </c>
      <c r="G20533">
        <v>1</v>
      </c>
      <c r="H20533">
        <v>1</v>
      </c>
      <c r="I20533">
        <v>1</v>
      </c>
      <c r="J20533">
        <v>1</v>
      </c>
      <c r="K20533">
        <v>1</v>
      </c>
      <c r="M20533" t="s">
        <v>468</v>
      </c>
    </row>
    <row r="20534" spans="1:13" hidden="1">
      <c r="A20534" t="s">
        <v>301</v>
      </c>
      <c r="B20534" t="s">
        <v>536</v>
      </c>
      <c r="C20534" t="s">
        <v>278</v>
      </c>
      <c r="D20534">
        <v>1</v>
      </c>
      <c r="E20534">
        <v>1</v>
      </c>
      <c r="F20534">
        <v>1</v>
      </c>
      <c r="G20534">
        <v>1</v>
      </c>
      <c r="H20534">
        <v>1</v>
      </c>
      <c r="I20534">
        <v>1</v>
      </c>
      <c r="J20534">
        <v>1</v>
      </c>
      <c r="K20534">
        <v>1</v>
      </c>
      <c r="M20534" t="s">
        <v>468</v>
      </c>
    </row>
    <row r="20535" spans="1:13" hidden="1">
      <c r="A20535" t="s">
        <v>301</v>
      </c>
      <c r="B20535" t="s">
        <v>536</v>
      </c>
      <c r="C20535" t="s">
        <v>279</v>
      </c>
      <c r="D20535">
        <v>1</v>
      </c>
      <c r="E20535">
        <v>1</v>
      </c>
      <c r="F20535">
        <v>1</v>
      </c>
      <c r="G20535">
        <v>1</v>
      </c>
      <c r="H20535">
        <v>1</v>
      </c>
      <c r="I20535">
        <v>1</v>
      </c>
      <c r="J20535">
        <v>1</v>
      </c>
      <c r="K20535">
        <v>1</v>
      </c>
      <c r="M20535" t="s">
        <v>468</v>
      </c>
    </row>
    <row r="20536" spans="1:13" hidden="1">
      <c r="A20536" t="s">
        <v>301</v>
      </c>
      <c r="B20536" t="s">
        <v>536</v>
      </c>
      <c r="C20536" t="s">
        <v>280</v>
      </c>
      <c r="D20536">
        <v>1</v>
      </c>
      <c r="E20536">
        <v>1</v>
      </c>
      <c r="F20536">
        <v>1</v>
      </c>
      <c r="G20536">
        <v>1</v>
      </c>
      <c r="H20536">
        <v>1</v>
      </c>
      <c r="I20536">
        <v>1</v>
      </c>
      <c r="J20536">
        <v>1</v>
      </c>
      <c r="K20536">
        <v>1</v>
      </c>
      <c r="M20536" t="s">
        <v>468</v>
      </c>
    </row>
    <row r="20537" spans="1:13" hidden="1">
      <c r="A20537" t="s">
        <v>301</v>
      </c>
      <c r="B20537" t="s">
        <v>536</v>
      </c>
      <c r="C20537" t="s">
        <v>277</v>
      </c>
      <c r="D20537">
        <v>1</v>
      </c>
      <c r="E20537">
        <v>1</v>
      </c>
      <c r="F20537">
        <v>1</v>
      </c>
      <c r="G20537">
        <v>1</v>
      </c>
      <c r="H20537">
        <v>1</v>
      </c>
      <c r="I20537">
        <v>1</v>
      </c>
      <c r="J20537">
        <v>1</v>
      </c>
      <c r="K20537">
        <v>1</v>
      </c>
      <c r="M20537" t="s">
        <v>468</v>
      </c>
    </row>
    <row r="20538" spans="1:13" hidden="1">
      <c r="A20538" t="s">
        <v>301</v>
      </c>
      <c r="B20538" t="s">
        <v>536</v>
      </c>
      <c r="C20538" t="s">
        <v>281</v>
      </c>
      <c r="D20538">
        <v>1</v>
      </c>
      <c r="E20538">
        <v>1</v>
      </c>
      <c r="F20538">
        <v>1</v>
      </c>
      <c r="G20538">
        <v>1</v>
      </c>
      <c r="H20538">
        <v>1</v>
      </c>
      <c r="I20538">
        <v>1</v>
      </c>
      <c r="J20538">
        <v>1</v>
      </c>
      <c r="K20538">
        <v>1</v>
      </c>
      <c r="M20538" t="s">
        <v>468</v>
      </c>
    </row>
    <row r="20539" spans="1:13" hidden="1">
      <c r="A20539" t="s">
        <v>301</v>
      </c>
      <c r="B20539" t="s">
        <v>536</v>
      </c>
      <c r="C20539" t="s">
        <v>282</v>
      </c>
      <c r="D20539">
        <v>1</v>
      </c>
      <c r="E20539">
        <v>1</v>
      </c>
      <c r="F20539">
        <v>1</v>
      </c>
      <c r="G20539">
        <v>1</v>
      </c>
      <c r="H20539">
        <v>1</v>
      </c>
      <c r="I20539">
        <v>1</v>
      </c>
      <c r="J20539">
        <v>1</v>
      </c>
      <c r="K20539">
        <v>1</v>
      </c>
      <c r="M20539" t="s">
        <v>468</v>
      </c>
    </row>
    <row r="20540" spans="1:13" hidden="1">
      <c r="A20540" t="s">
        <v>301</v>
      </c>
      <c r="B20540" t="s">
        <v>536</v>
      </c>
      <c r="C20540" t="s">
        <v>283</v>
      </c>
      <c r="D20540">
        <v>1</v>
      </c>
      <c r="E20540">
        <v>1</v>
      </c>
      <c r="F20540">
        <v>1</v>
      </c>
      <c r="G20540">
        <v>1</v>
      </c>
      <c r="H20540">
        <v>1</v>
      </c>
      <c r="I20540">
        <v>1</v>
      </c>
      <c r="J20540">
        <v>1</v>
      </c>
      <c r="K20540">
        <v>1</v>
      </c>
      <c r="M20540" t="s">
        <v>468</v>
      </c>
    </row>
    <row r="20541" spans="1:13" hidden="1">
      <c r="A20541" t="s">
        <v>301</v>
      </c>
      <c r="B20541" t="s">
        <v>536</v>
      </c>
      <c r="C20541" t="s">
        <v>284</v>
      </c>
      <c r="D20541">
        <v>1</v>
      </c>
      <c r="E20541">
        <v>1</v>
      </c>
      <c r="F20541">
        <v>1</v>
      </c>
      <c r="G20541">
        <v>1</v>
      </c>
      <c r="H20541">
        <v>1</v>
      </c>
      <c r="I20541">
        <v>1</v>
      </c>
      <c r="J20541">
        <v>1</v>
      </c>
      <c r="K20541">
        <v>1</v>
      </c>
      <c r="M20541" t="s">
        <v>468</v>
      </c>
    </row>
    <row r="20542" spans="1:13" hidden="1">
      <c r="A20542" t="s">
        <v>301</v>
      </c>
      <c r="B20542" t="s">
        <v>536</v>
      </c>
      <c r="C20542" t="s">
        <v>285</v>
      </c>
      <c r="D20542">
        <v>1</v>
      </c>
      <c r="E20542">
        <v>1</v>
      </c>
      <c r="F20542">
        <v>1</v>
      </c>
      <c r="G20542">
        <v>1</v>
      </c>
      <c r="H20542">
        <v>1</v>
      </c>
      <c r="I20542">
        <v>1</v>
      </c>
      <c r="J20542">
        <v>1</v>
      </c>
      <c r="K20542">
        <v>1</v>
      </c>
      <c r="M20542" t="s">
        <v>468</v>
      </c>
    </row>
    <row r="20543" spans="1:13" hidden="1">
      <c r="A20543" t="s">
        <v>301</v>
      </c>
      <c r="B20543" t="s">
        <v>536</v>
      </c>
      <c r="C20543" t="s">
        <v>286</v>
      </c>
      <c r="D20543">
        <v>1</v>
      </c>
      <c r="E20543">
        <v>1</v>
      </c>
      <c r="F20543">
        <v>1</v>
      </c>
      <c r="G20543">
        <v>1</v>
      </c>
      <c r="H20543">
        <v>1</v>
      </c>
      <c r="I20543">
        <v>1</v>
      </c>
      <c r="J20543">
        <v>1</v>
      </c>
      <c r="K20543">
        <v>1</v>
      </c>
      <c r="M20543" t="s">
        <v>468</v>
      </c>
    </row>
    <row r="20544" spans="1:13" hidden="1">
      <c r="A20544" t="s">
        <v>301</v>
      </c>
      <c r="B20544" t="s">
        <v>536</v>
      </c>
      <c r="C20544" t="s">
        <v>287</v>
      </c>
      <c r="D20544">
        <v>1</v>
      </c>
      <c r="E20544">
        <v>1</v>
      </c>
      <c r="F20544">
        <v>1</v>
      </c>
      <c r="G20544">
        <v>1</v>
      </c>
      <c r="H20544">
        <v>1</v>
      </c>
      <c r="I20544">
        <v>1</v>
      </c>
      <c r="J20544">
        <v>1</v>
      </c>
      <c r="K20544">
        <v>1</v>
      </c>
      <c r="M20544" t="s">
        <v>468</v>
      </c>
    </row>
    <row r="20545" spans="1:13" hidden="1">
      <c r="A20545" t="s">
        <v>301</v>
      </c>
      <c r="B20545" t="s">
        <v>536</v>
      </c>
      <c r="C20545" t="s">
        <v>288</v>
      </c>
      <c r="D20545">
        <v>1</v>
      </c>
      <c r="E20545">
        <v>1</v>
      </c>
      <c r="F20545">
        <v>1</v>
      </c>
      <c r="G20545">
        <v>1</v>
      </c>
      <c r="H20545">
        <v>1</v>
      </c>
      <c r="I20545">
        <v>1</v>
      </c>
      <c r="J20545">
        <v>1</v>
      </c>
      <c r="K20545">
        <v>1</v>
      </c>
      <c r="M20545" t="s">
        <v>468</v>
      </c>
    </row>
    <row r="20546" spans="1:13" hidden="1">
      <c r="A20546" t="s">
        <v>301</v>
      </c>
      <c r="B20546" t="s">
        <v>536</v>
      </c>
      <c r="C20546" t="s">
        <v>289</v>
      </c>
      <c r="D20546">
        <v>1</v>
      </c>
      <c r="E20546">
        <v>1</v>
      </c>
      <c r="F20546">
        <v>1</v>
      </c>
      <c r="G20546">
        <v>1</v>
      </c>
      <c r="H20546">
        <v>1</v>
      </c>
      <c r="I20546">
        <v>1</v>
      </c>
      <c r="J20546">
        <v>1</v>
      </c>
      <c r="K20546">
        <v>1</v>
      </c>
      <c r="M20546" t="s">
        <v>468</v>
      </c>
    </row>
    <row r="20547" spans="1:13" hidden="1">
      <c r="A20547" t="s">
        <v>301</v>
      </c>
      <c r="B20547" t="s">
        <v>536</v>
      </c>
      <c r="C20547" t="s">
        <v>290</v>
      </c>
      <c r="D20547">
        <v>1</v>
      </c>
      <c r="E20547">
        <v>1</v>
      </c>
      <c r="F20547">
        <v>1</v>
      </c>
      <c r="G20547">
        <v>1</v>
      </c>
      <c r="H20547">
        <v>1</v>
      </c>
      <c r="I20547">
        <v>1</v>
      </c>
      <c r="J20547">
        <v>1</v>
      </c>
      <c r="K20547">
        <v>1</v>
      </c>
      <c r="M20547" t="s">
        <v>468</v>
      </c>
    </row>
    <row r="20548" spans="1:13" hidden="1">
      <c r="A20548" t="s">
        <v>301</v>
      </c>
      <c r="B20548" t="s">
        <v>536</v>
      </c>
      <c r="C20548" t="s">
        <v>291</v>
      </c>
      <c r="D20548">
        <v>1</v>
      </c>
      <c r="E20548">
        <v>1</v>
      </c>
      <c r="F20548">
        <v>1</v>
      </c>
      <c r="G20548">
        <v>1</v>
      </c>
      <c r="H20548">
        <v>1</v>
      </c>
      <c r="I20548">
        <v>1</v>
      </c>
      <c r="J20548">
        <v>1</v>
      </c>
      <c r="K20548">
        <v>1</v>
      </c>
      <c r="M20548" t="s">
        <v>468</v>
      </c>
    </row>
    <row r="20549" spans="1:13" hidden="1">
      <c r="A20549" t="s">
        <v>301</v>
      </c>
      <c r="B20549" t="s">
        <v>536</v>
      </c>
      <c r="C20549" t="s">
        <v>292</v>
      </c>
      <c r="D20549">
        <v>1</v>
      </c>
      <c r="E20549">
        <v>1</v>
      </c>
      <c r="F20549">
        <v>1</v>
      </c>
      <c r="G20549">
        <v>1</v>
      </c>
      <c r="H20549">
        <v>1</v>
      </c>
      <c r="I20549">
        <v>1</v>
      </c>
      <c r="J20549">
        <v>1</v>
      </c>
      <c r="K20549">
        <v>1</v>
      </c>
      <c r="M20549" t="s">
        <v>468</v>
      </c>
    </row>
    <row r="20550" spans="1:13" hidden="1">
      <c r="A20550" t="s">
        <v>302</v>
      </c>
      <c r="B20550" t="s">
        <v>536</v>
      </c>
      <c r="C20550" t="s">
        <v>278</v>
      </c>
      <c r="D20550">
        <v>1</v>
      </c>
      <c r="E20550">
        <v>1</v>
      </c>
      <c r="F20550">
        <v>1</v>
      </c>
      <c r="G20550">
        <v>1</v>
      </c>
      <c r="H20550">
        <v>1</v>
      </c>
      <c r="I20550">
        <v>1</v>
      </c>
      <c r="J20550">
        <v>1</v>
      </c>
      <c r="K20550">
        <v>1</v>
      </c>
      <c r="M20550" t="s">
        <v>468</v>
      </c>
    </row>
    <row r="20551" spans="1:13" hidden="1">
      <c r="A20551" t="s">
        <v>302</v>
      </c>
      <c r="B20551" t="s">
        <v>536</v>
      </c>
      <c r="C20551" t="s">
        <v>279</v>
      </c>
      <c r="D20551">
        <v>1</v>
      </c>
      <c r="E20551">
        <v>1</v>
      </c>
      <c r="F20551">
        <v>1</v>
      </c>
      <c r="G20551">
        <v>1</v>
      </c>
      <c r="H20551">
        <v>1</v>
      </c>
      <c r="I20551">
        <v>1</v>
      </c>
      <c r="J20551">
        <v>1</v>
      </c>
      <c r="K20551">
        <v>1</v>
      </c>
      <c r="M20551" t="s">
        <v>468</v>
      </c>
    </row>
    <row r="20552" spans="1:13" hidden="1">
      <c r="A20552" t="s">
        <v>302</v>
      </c>
      <c r="B20552" t="s">
        <v>536</v>
      </c>
      <c r="C20552" t="s">
        <v>280</v>
      </c>
      <c r="D20552">
        <v>1</v>
      </c>
      <c r="E20552">
        <v>1</v>
      </c>
      <c r="F20552">
        <v>1</v>
      </c>
      <c r="G20552">
        <v>1</v>
      </c>
      <c r="H20552">
        <v>1</v>
      </c>
      <c r="I20552">
        <v>1</v>
      </c>
      <c r="J20552">
        <v>1</v>
      </c>
      <c r="K20552">
        <v>1</v>
      </c>
      <c r="M20552" t="s">
        <v>468</v>
      </c>
    </row>
    <row r="20553" spans="1:13" hidden="1">
      <c r="A20553" t="s">
        <v>302</v>
      </c>
      <c r="B20553" t="s">
        <v>536</v>
      </c>
      <c r="C20553" t="s">
        <v>277</v>
      </c>
      <c r="D20553">
        <v>1</v>
      </c>
      <c r="E20553">
        <v>1</v>
      </c>
      <c r="F20553">
        <v>1</v>
      </c>
      <c r="G20553">
        <v>1</v>
      </c>
      <c r="H20553">
        <v>1</v>
      </c>
      <c r="I20553">
        <v>1</v>
      </c>
      <c r="J20553">
        <v>1</v>
      </c>
      <c r="K20553">
        <v>1</v>
      </c>
      <c r="M20553" t="s">
        <v>468</v>
      </c>
    </row>
    <row r="20554" spans="1:13" hidden="1">
      <c r="A20554" t="s">
        <v>302</v>
      </c>
      <c r="B20554" t="s">
        <v>536</v>
      </c>
      <c r="C20554" t="s">
        <v>281</v>
      </c>
      <c r="D20554">
        <v>1</v>
      </c>
      <c r="E20554">
        <v>1</v>
      </c>
      <c r="F20554">
        <v>1</v>
      </c>
      <c r="G20554">
        <v>1</v>
      </c>
      <c r="H20554">
        <v>1</v>
      </c>
      <c r="I20554">
        <v>1</v>
      </c>
      <c r="J20554">
        <v>1</v>
      </c>
      <c r="K20554">
        <v>1</v>
      </c>
      <c r="M20554" t="s">
        <v>468</v>
      </c>
    </row>
    <row r="20555" spans="1:13" hidden="1">
      <c r="A20555" t="s">
        <v>302</v>
      </c>
      <c r="B20555" t="s">
        <v>536</v>
      </c>
      <c r="C20555" t="s">
        <v>282</v>
      </c>
      <c r="D20555">
        <v>1</v>
      </c>
      <c r="E20555">
        <v>1</v>
      </c>
      <c r="F20555">
        <v>1</v>
      </c>
      <c r="G20555">
        <v>1</v>
      </c>
      <c r="H20555">
        <v>1</v>
      </c>
      <c r="I20555">
        <v>1</v>
      </c>
      <c r="J20555">
        <v>1</v>
      </c>
      <c r="K20555">
        <v>1</v>
      </c>
      <c r="M20555" t="s">
        <v>468</v>
      </c>
    </row>
    <row r="20556" spans="1:13" hidden="1">
      <c r="A20556" t="s">
        <v>302</v>
      </c>
      <c r="B20556" t="s">
        <v>536</v>
      </c>
      <c r="C20556" t="s">
        <v>283</v>
      </c>
      <c r="D20556">
        <v>1</v>
      </c>
      <c r="E20556">
        <v>1</v>
      </c>
      <c r="F20556">
        <v>1</v>
      </c>
      <c r="G20556">
        <v>1</v>
      </c>
      <c r="H20556">
        <v>1</v>
      </c>
      <c r="I20556">
        <v>1</v>
      </c>
      <c r="J20556">
        <v>1</v>
      </c>
      <c r="K20556">
        <v>1</v>
      </c>
      <c r="M20556" t="s">
        <v>468</v>
      </c>
    </row>
    <row r="20557" spans="1:13" hidden="1">
      <c r="A20557" t="s">
        <v>302</v>
      </c>
      <c r="B20557" t="s">
        <v>536</v>
      </c>
      <c r="C20557" t="s">
        <v>284</v>
      </c>
      <c r="D20557">
        <v>1</v>
      </c>
      <c r="E20557">
        <v>1</v>
      </c>
      <c r="F20557">
        <v>1</v>
      </c>
      <c r="G20557">
        <v>1</v>
      </c>
      <c r="H20557">
        <v>1</v>
      </c>
      <c r="I20557">
        <v>1</v>
      </c>
      <c r="J20557">
        <v>1</v>
      </c>
      <c r="K20557">
        <v>1</v>
      </c>
      <c r="M20557" t="s">
        <v>468</v>
      </c>
    </row>
    <row r="20558" spans="1:13" hidden="1">
      <c r="A20558" t="s">
        <v>302</v>
      </c>
      <c r="B20558" t="s">
        <v>536</v>
      </c>
      <c r="C20558" t="s">
        <v>285</v>
      </c>
      <c r="D20558">
        <v>1</v>
      </c>
      <c r="E20558">
        <v>1</v>
      </c>
      <c r="F20558">
        <v>1</v>
      </c>
      <c r="G20558">
        <v>1</v>
      </c>
      <c r="H20558">
        <v>1</v>
      </c>
      <c r="I20558">
        <v>1</v>
      </c>
      <c r="J20558">
        <v>1</v>
      </c>
      <c r="K20558">
        <v>1</v>
      </c>
      <c r="M20558" t="s">
        <v>468</v>
      </c>
    </row>
    <row r="20559" spans="1:13" hidden="1">
      <c r="A20559" t="s">
        <v>302</v>
      </c>
      <c r="B20559" t="s">
        <v>536</v>
      </c>
      <c r="C20559" t="s">
        <v>286</v>
      </c>
      <c r="D20559">
        <v>1</v>
      </c>
      <c r="E20559">
        <v>1</v>
      </c>
      <c r="F20559">
        <v>1</v>
      </c>
      <c r="G20559">
        <v>1</v>
      </c>
      <c r="H20559">
        <v>1</v>
      </c>
      <c r="I20559">
        <v>1</v>
      </c>
      <c r="J20559">
        <v>1</v>
      </c>
      <c r="K20559">
        <v>1</v>
      </c>
      <c r="M20559" t="s">
        <v>468</v>
      </c>
    </row>
    <row r="20560" spans="1:13" hidden="1">
      <c r="A20560" t="s">
        <v>302</v>
      </c>
      <c r="B20560" t="s">
        <v>536</v>
      </c>
      <c r="C20560" t="s">
        <v>287</v>
      </c>
      <c r="D20560">
        <v>1</v>
      </c>
      <c r="E20560">
        <v>1</v>
      </c>
      <c r="F20560">
        <v>1</v>
      </c>
      <c r="G20560">
        <v>1</v>
      </c>
      <c r="H20560">
        <v>1</v>
      </c>
      <c r="I20560">
        <v>1</v>
      </c>
      <c r="J20560">
        <v>1</v>
      </c>
      <c r="K20560">
        <v>1</v>
      </c>
      <c r="M20560" t="s">
        <v>468</v>
      </c>
    </row>
    <row r="20561" spans="1:13" hidden="1">
      <c r="A20561" t="s">
        <v>302</v>
      </c>
      <c r="B20561" t="s">
        <v>536</v>
      </c>
      <c r="C20561" t="s">
        <v>288</v>
      </c>
      <c r="D20561">
        <v>1</v>
      </c>
      <c r="E20561">
        <v>1</v>
      </c>
      <c r="F20561">
        <v>1</v>
      </c>
      <c r="G20561">
        <v>1</v>
      </c>
      <c r="H20561">
        <v>1</v>
      </c>
      <c r="I20561">
        <v>1</v>
      </c>
      <c r="J20561">
        <v>1</v>
      </c>
      <c r="K20561">
        <v>1</v>
      </c>
      <c r="M20561" t="s">
        <v>468</v>
      </c>
    </row>
    <row r="20562" spans="1:13" hidden="1">
      <c r="A20562" t="s">
        <v>302</v>
      </c>
      <c r="B20562" t="s">
        <v>536</v>
      </c>
      <c r="C20562" t="s">
        <v>289</v>
      </c>
      <c r="D20562">
        <v>1</v>
      </c>
      <c r="E20562">
        <v>1</v>
      </c>
      <c r="F20562">
        <v>1</v>
      </c>
      <c r="G20562">
        <v>1</v>
      </c>
      <c r="H20562">
        <v>1</v>
      </c>
      <c r="I20562">
        <v>1</v>
      </c>
      <c r="J20562">
        <v>1</v>
      </c>
      <c r="K20562">
        <v>1</v>
      </c>
      <c r="M20562" t="s">
        <v>468</v>
      </c>
    </row>
    <row r="20563" spans="1:13" hidden="1">
      <c r="A20563" t="s">
        <v>302</v>
      </c>
      <c r="B20563" t="s">
        <v>536</v>
      </c>
      <c r="C20563" t="s">
        <v>290</v>
      </c>
      <c r="D20563">
        <v>1</v>
      </c>
      <c r="E20563">
        <v>1</v>
      </c>
      <c r="F20563">
        <v>1</v>
      </c>
      <c r="G20563">
        <v>1</v>
      </c>
      <c r="H20563">
        <v>1</v>
      </c>
      <c r="I20563">
        <v>1</v>
      </c>
      <c r="J20563">
        <v>1</v>
      </c>
      <c r="K20563">
        <v>1</v>
      </c>
      <c r="M20563" t="s">
        <v>468</v>
      </c>
    </row>
    <row r="20564" spans="1:13" hidden="1">
      <c r="A20564" t="s">
        <v>302</v>
      </c>
      <c r="B20564" t="s">
        <v>536</v>
      </c>
      <c r="C20564" t="s">
        <v>291</v>
      </c>
      <c r="D20564">
        <v>1</v>
      </c>
      <c r="E20564">
        <v>1</v>
      </c>
      <c r="F20564">
        <v>1</v>
      </c>
      <c r="G20564">
        <v>1</v>
      </c>
      <c r="H20564">
        <v>1</v>
      </c>
      <c r="I20564">
        <v>1</v>
      </c>
      <c r="J20564">
        <v>1</v>
      </c>
      <c r="K20564">
        <v>1</v>
      </c>
      <c r="M20564" t="s">
        <v>468</v>
      </c>
    </row>
    <row r="20565" spans="1:13" hidden="1">
      <c r="A20565" t="s">
        <v>302</v>
      </c>
      <c r="B20565" t="s">
        <v>536</v>
      </c>
      <c r="C20565" t="s">
        <v>292</v>
      </c>
      <c r="D20565">
        <v>1</v>
      </c>
      <c r="E20565">
        <v>1</v>
      </c>
      <c r="F20565">
        <v>1</v>
      </c>
      <c r="G20565">
        <v>1</v>
      </c>
      <c r="H20565">
        <v>1</v>
      </c>
      <c r="I20565">
        <v>1</v>
      </c>
      <c r="J20565">
        <v>1</v>
      </c>
      <c r="K20565">
        <v>1</v>
      </c>
      <c r="M20565" t="s">
        <v>468</v>
      </c>
    </row>
    <row r="20566" spans="1:13" hidden="1">
      <c r="A20566" t="s">
        <v>303</v>
      </c>
      <c r="B20566" t="s">
        <v>536</v>
      </c>
      <c r="C20566" t="s">
        <v>278</v>
      </c>
      <c r="D20566">
        <v>1</v>
      </c>
      <c r="E20566">
        <v>1</v>
      </c>
      <c r="F20566">
        <v>1</v>
      </c>
      <c r="G20566">
        <v>1</v>
      </c>
      <c r="H20566">
        <v>1</v>
      </c>
      <c r="I20566">
        <v>1</v>
      </c>
      <c r="J20566">
        <v>1</v>
      </c>
      <c r="K20566">
        <v>1</v>
      </c>
      <c r="M20566" t="s">
        <v>468</v>
      </c>
    </row>
    <row r="20567" spans="1:13" hidden="1">
      <c r="A20567" t="s">
        <v>303</v>
      </c>
      <c r="B20567" t="s">
        <v>536</v>
      </c>
      <c r="C20567" t="s">
        <v>279</v>
      </c>
      <c r="D20567">
        <v>1</v>
      </c>
      <c r="E20567">
        <v>1</v>
      </c>
      <c r="F20567">
        <v>1</v>
      </c>
      <c r="G20567">
        <v>1</v>
      </c>
      <c r="H20567">
        <v>1</v>
      </c>
      <c r="I20567">
        <v>1</v>
      </c>
      <c r="J20567">
        <v>1</v>
      </c>
      <c r="K20567">
        <v>1</v>
      </c>
      <c r="M20567" t="s">
        <v>468</v>
      </c>
    </row>
    <row r="20568" spans="1:13" hidden="1">
      <c r="A20568" t="s">
        <v>303</v>
      </c>
      <c r="B20568" t="s">
        <v>536</v>
      </c>
      <c r="C20568" t="s">
        <v>280</v>
      </c>
      <c r="D20568">
        <v>1</v>
      </c>
      <c r="E20568">
        <v>1</v>
      </c>
      <c r="F20568">
        <v>1</v>
      </c>
      <c r="G20568">
        <v>1</v>
      </c>
      <c r="H20568">
        <v>1</v>
      </c>
      <c r="I20568">
        <v>1</v>
      </c>
      <c r="J20568">
        <v>1</v>
      </c>
      <c r="K20568">
        <v>1</v>
      </c>
      <c r="M20568" t="s">
        <v>468</v>
      </c>
    </row>
    <row r="20569" spans="1:13" hidden="1">
      <c r="A20569" t="s">
        <v>303</v>
      </c>
      <c r="B20569" t="s">
        <v>536</v>
      </c>
      <c r="C20569" t="s">
        <v>277</v>
      </c>
      <c r="D20569">
        <v>1</v>
      </c>
      <c r="E20569">
        <v>1</v>
      </c>
      <c r="F20569">
        <v>1</v>
      </c>
      <c r="G20569">
        <v>1</v>
      </c>
      <c r="H20569">
        <v>1</v>
      </c>
      <c r="I20569">
        <v>1</v>
      </c>
      <c r="J20569">
        <v>1</v>
      </c>
      <c r="K20569">
        <v>1</v>
      </c>
      <c r="M20569" t="s">
        <v>468</v>
      </c>
    </row>
    <row r="20570" spans="1:13" hidden="1">
      <c r="A20570" t="s">
        <v>303</v>
      </c>
      <c r="B20570" t="s">
        <v>536</v>
      </c>
      <c r="C20570" t="s">
        <v>281</v>
      </c>
      <c r="D20570">
        <v>1</v>
      </c>
      <c r="E20570">
        <v>1</v>
      </c>
      <c r="F20570">
        <v>1</v>
      </c>
      <c r="G20570">
        <v>1</v>
      </c>
      <c r="H20570">
        <v>1</v>
      </c>
      <c r="I20570">
        <v>1</v>
      </c>
      <c r="J20570">
        <v>1</v>
      </c>
      <c r="K20570">
        <v>1</v>
      </c>
      <c r="M20570" t="s">
        <v>468</v>
      </c>
    </row>
    <row r="20571" spans="1:13" hidden="1">
      <c r="A20571" t="s">
        <v>303</v>
      </c>
      <c r="B20571" t="s">
        <v>536</v>
      </c>
      <c r="C20571" t="s">
        <v>282</v>
      </c>
      <c r="D20571">
        <v>1</v>
      </c>
      <c r="E20571">
        <v>1</v>
      </c>
      <c r="F20571">
        <v>1</v>
      </c>
      <c r="G20571">
        <v>1</v>
      </c>
      <c r="H20571">
        <v>1</v>
      </c>
      <c r="I20571">
        <v>1</v>
      </c>
      <c r="J20571">
        <v>1</v>
      </c>
      <c r="K20571">
        <v>1</v>
      </c>
      <c r="M20571" t="s">
        <v>468</v>
      </c>
    </row>
    <row r="20572" spans="1:13" hidden="1">
      <c r="A20572" t="s">
        <v>303</v>
      </c>
      <c r="B20572" t="s">
        <v>536</v>
      </c>
      <c r="C20572" t="s">
        <v>283</v>
      </c>
      <c r="D20572">
        <v>1</v>
      </c>
      <c r="E20572">
        <v>1</v>
      </c>
      <c r="F20572">
        <v>1</v>
      </c>
      <c r="G20572">
        <v>1</v>
      </c>
      <c r="H20572">
        <v>1</v>
      </c>
      <c r="I20572">
        <v>1</v>
      </c>
      <c r="J20572">
        <v>1</v>
      </c>
      <c r="K20572">
        <v>1</v>
      </c>
      <c r="M20572" t="s">
        <v>468</v>
      </c>
    </row>
    <row r="20573" spans="1:13" hidden="1">
      <c r="A20573" t="s">
        <v>303</v>
      </c>
      <c r="B20573" t="s">
        <v>536</v>
      </c>
      <c r="C20573" t="s">
        <v>284</v>
      </c>
      <c r="D20573">
        <v>1</v>
      </c>
      <c r="E20573">
        <v>1</v>
      </c>
      <c r="F20573">
        <v>1</v>
      </c>
      <c r="G20573">
        <v>1</v>
      </c>
      <c r="H20573">
        <v>1</v>
      </c>
      <c r="I20573">
        <v>1</v>
      </c>
      <c r="J20573">
        <v>1</v>
      </c>
      <c r="K20573">
        <v>1</v>
      </c>
      <c r="M20573" t="s">
        <v>468</v>
      </c>
    </row>
    <row r="20574" spans="1:13" hidden="1">
      <c r="A20574" t="s">
        <v>303</v>
      </c>
      <c r="B20574" t="s">
        <v>536</v>
      </c>
      <c r="C20574" t="s">
        <v>285</v>
      </c>
      <c r="D20574">
        <v>1</v>
      </c>
      <c r="E20574">
        <v>1</v>
      </c>
      <c r="F20574">
        <v>1</v>
      </c>
      <c r="G20574">
        <v>1</v>
      </c>
      <c r="H20574">
        <v>1</v>
      </c>
      <c r="I20574">
        <v>1</v>
      </c>
      <c r="J20574">
        <v>1</v>
      </c>
      <c r="K20574">
        <v>1</v>
      </c>
      <c r="M20574" t="s">
        <v>468</v>
      </c>
    </row>
    <row r="20575" spans="1:13" hidden="1">
      <c r="A20575" t="s">
        <v>303</v>
      </c>
      <c r="B20575" t="s">
        <v>536</v>
      </c>
      <c r="C20575" t="s">
        <v>286</v>
      </c>
      <c r="D20575">
        <v>1</v>
      </c>
      <c r="E20575">
        <v>1</v>
      </c>
      <c r="F20575">
        <v>1</v>
      </c>
      <c r="G20575">
        <v>1</v>
      </c>
      <c r="H20575">
        <v>1</v>
      </c>
      <c r="I20575">
        <v>1</v>
      </c>
      <c r="J20575">
        <v>1</v>
      </c>
      <c r="K20575">
        <v>1</v>
      </c>
      <c r="M20575" t="s">
        <v>468</v>
      </c>
    </row>
    <row r="20576" spans="1:13" hidden="1">
      <c r="A20576" t="s">
        <v>303</v>
      </c>
      <c r="B20576" t="s">
        <v>536</v>
      </c>
      <c r="C20576" t="s">
        <v>287</v>
      </c>
      <c r="D20576">
        <v>1</v>
      </c>
      <c r="E20576">
        <v>1</v>
      </c>
      <c r="F20576">
        <v>1</v>
      </c>
      <c r="G20576">
        <v>1</v>
      </c>
      <c r="H20576">
        <v>1</v>
      </c>
      <c r="I20576">
        <v>1</v>
      </c>
      <c r="J20576">
        <v>1</v>
      </c>
      <c r="K20576">
        <v>1</v>
      </c>
      <c r="M20576" t="s">
        <v>468</v>
      </c>
    </row>
    <row r="20577" spans="1:13" hidden="1">
      <c r="A20577" t="s">
        <v>303</v>
      </c>
      <c r="B20577" t="s">
        <v>536</v>
      </c>
      <c r="C20577" t="s">
        <v>288</v>
      </c>
      <c r="D20577">
        <v>1</v>
      </c>
      <c r="E20577">
        <v>1</v>
      </c>
      <c r="F20577">
        <v>1</v>
      </c>
      <c r="G20577">
        <v>1</v>
      </c>
      <c r="H20577">
        <v>1</v>
      </c>
      <c r="I20577">
        <v>1</v>
      </c>
      <c r="J20577">
        <v>1</v>
      </c>
      <c r="K20577">
        <v>1</v>
      </c>
      <c r="M20577" t="s">
        <v>468</v>
      </c>
    </row>
    <row r="20578" spans="1:13" hidden="1">
      <c r="A20578" t="s">
        <v>303</v>
      </c>
      <c r="B20578" t="s">
        <v>536</v>
      </c>
      <c r="C20578" t="s">
        <v>289</v>
      </c>
      <c r="D20578">
        <v>1</v>
      </c>
      <c r="E20578">
        <v>1</v>
      </c>
      <c r="F20578">
        <v>1</v>
      </c>
      <c r="G20578">
        <v>1</v>
      </c>
      <c r="H20578">
        <v>1</v>
      </c>
      <c r="I20578">
        <v>1</v>
      </c>
      <c r="J20578">
        <v>1</v>
      </c>
      <c r="K20578">
        <v>1</v>
      </c>
      <c r="M20578" t="s">
        <v>468</v>
      </c>
    </row>
    <row r="20579" spans="1:13" hidden="1">
      <c r="A20579" t="s">
        <v>303</v>
      </c>
      <c r="B20579" t="s">
        <v>536</v>
      </c>
      <c r="C20579" t="s">
        <v>290</v>
      </c>
      <c r="D20579">
        <v>1</v>
      </c>
      <c r="E20579">
        <v>1</v>
      </c>
      <c r="F20579">
        <v>1</v>
      </c>
      <c r="G20579">
        <v>1</v>
      </c>
      <c r="H20579">
        <v>1</v>
      </c>
      <c r="I20579">
        <v>1</v>
      </c>
      <c r="J20579">
        <v>1</v>
      </c>
      <c r="K20579">
        <v>1</v>
      </c>
      <c r="M20579" t="s">
        <v>468</v>
      </c>
    </row>
    <row r="20580" spans="1:13" hidden="1">
      <c r="A20580" t="s">
        <v>303</v>
      </c>
      <c r="B20580" t="s">
        <v>536</v>
      </c>
      <c r="C20580" t="s">
        <v>291</v>
      </c>
      <c r="D20580">
        <v>1</v>
      </c>
      <c r="E20580">
        <v>1</v>
      </c>
      <c r="F20580">
        <v>1</v>
      </c>
      <c r="G20580">
        <v>1</v>
      </c>
      <c r="H20580">
        <v>1</v>
      </c>
      <c r="I20580">
        <v>1</v>
      </c>
      <c r="J20580">
        <v>1</v>
      </c>
      <c r="K20580">
        <v>1</v>
      </c>
      <c r="M20580" t="s">
        <v>468</v>
      </c>
    </row>
    <row r="20581" spans="1:13" hidden="1">
      <c r="A20581" t="s">
        <v>303</v>
      </c>
      <c r="B20581" t="s">
        <v>536</v>
      </c>
      <c r="C20581" t="s">
        <v>292</v>
      </c>
      <c r="D20581">
        <v>1</v>
      </c>
      <c r="E20581">
        <v>1</v>
      </c>
      <c r="F20581">
        <v>1</v>
      </c>
      <c r="G20581">
        <v>1</v>
      </c>
      <c r="H20581">
        <v>1</v>
      </c>
      <c r="I20581">
        <v>1</v>
      </c>
      <c r="J20581">
        <v>1</v>
      </c>
      <c r="K20581">
        <v>1</v>
      </c>
      <c r="M20581" t="s">
        <v>468</v>
      </c>
    </row>
    <row r="20582" spans="1:13" hidden="1">
      <c r="A20582" t="s">
        <v>304</v>
      </c>
      <c r="B20582" t="s">
        <v>536</v>
      </c>
      <c r="C20582" t="s">
        <v>278</v>
      </c>
      <c r="D20582">
        <v>1</v>
      </c>
      <c r="E20582">
        <v>1</v>
      </c>
      <c r="F20582">
        <v>1</v>
      </c>
      <c r="G20582">
        <v>1</v>
      </c>
      <c r="H20582">
        <v>1</v>
      </c>
      <c r="I20582">
        <v>1</v>
      </c>
      <c r="J20582">
        <v>1</v>
      </c>
      <c r="K20582">
        <v>1</v>
      </c>
      <c r="M20582" t="s">
        <v>468</v>
      </c>
    </row>
    <row r="20583" spans="1:13" hidden="1">
      <c r="A20583" t="s">
        <v>304</v>
      </c>
      <c r="B20583" t="s">
        <v>536</v>
      </c>
      <c r="C20583" t="s">
        <v>279</v>
      </c>
      <c r="D20583">
        <v>1</v>
      </c>
      <c r="E20583">
        <v>1</v>
      </c>
      <c r="F20583">
        <v>1</v>
      </c>
      <c r="G20583">
        <v>1</v>
      </c>
      <c r="H20583">
        <v>1</v>
      </c>
      <c r="I20583">
        <v>1</v>
      </c>
      <c r="J20583">
        <v>1</v>
      </c>
      <c r="K20583">
        <v>1</v>
      </c>
      <c r="M20583" t="s">
        <v>468</v>
      </c>
    </row>
    <row r="20584" spans="1:13" hidden="1">
      <c r="A20584" t="s">
        <v>304</v>
      </c>
      <c r="B20584" t="s">
        <v>536</v>
      </c>
      <c r="C20584" t="s">
        <v>280</v>
      </c>
      <c r="D20584">
        <v>1</v>
      </c>
      <c r="E20584">
        <v>1</v>
      </c>
      <c r="F20584">
        <v>1</v>
      </c>
      <c r="G20584">
        <v>1</v>
      </c>
      <c r="H20584">
        <v>1</v>
      </c>
      <c r="I20584">
        <v>1</v>
      </c>
      <c r="J20584">
        <v>1</v>
      </c>
      <c r="K20584">
        <v>1</v>
      </c>
      <c r="M20584" t="s">
        <v>468</v>
      </c>
    </row>
    <row r="20585" spans="1:13" hidden="1">
      <c r="A20585" t="s">
        <v>304</v>
      </c>
      <c r="B20585" t="s">
        <v>536</v>
      </c>
      <c r="C20585" t="s">
        <v>277</v>
      </c>
      <c r="D20585">
        <v>1</v>
      </c>
      <c r="E20585">
        <v>1</v>
      </c>
      <c r="F20585">
        <v>1</v>
      </c>
      <c r="G20585">
        <v>1</v>
      </c>
      <c r="H20585">
        <v>1</v>
      </c>
      <c r="I20585">
        <v>1</v>
      </c>
      <c r="J20585">
        <v>1</v>
      </c>
      <c r="K20585">
        <v>1</v>
      </c>
      <c r="M20585" t="s">
        <v>468</v>
      </c>
    </row>
    <row r="20586" spans="1:13" hidden="1">
      <c r="A20586" t="s">
        <v>304</v>
      </c>
      <c r="B20586" t="s">
        <v>536</v>
      </c>
      <c r="C20586" t="s">
        <v>281</v>
      </c>
      <c r="D20586">
        <v>1</v>
      </c>
      <c r="E20586">
        <v>1</v>
      </c>
      <c r="F20586">
        <v>1</v>
      </c>
      <c r="G20586">
        <v>1</v>
      </c>
      <c r="H20586">
        <v>1</v>
      </c>
      <c r="I20586">
        <v>1</v>
      </c>
      <c r="J20586">
        <v>1</v>
      </c>
      <c r="K20586">
        <v>1</v>
      </c>
      <c r="M20586" t="s">
        <v>468</v>
      </c>
    </row>
    <row r="20587" spans="1:13" hidden="1">
      <c r="A20587" t="s">
        <v>304</v>
      </c>
      <c r="B20587" t="s">
        <v>536</v>
      </c>
      <c r="C20587" t="s">
        <v>282</v>
      </c>
      <c r="D20587">
        <v>1</v>
      </c>
      <c r="E20587">
        <v>1</v>
      </c>
      <c r="F20587">
        <v>1</v>
      </c>
      <c r="G20587">
        <v>1</v>
      </c>
      <c r="H20587">
        <v>1</v>
      </c>
      <c r="I20587">
        <v>1</v>
      </c>
      <c r="J20587">
        <v>1</v>
      </c>
      <c r="K20587">
        <v>1</v>
      </c>
      <c r="M20587" t="s">
        <v>468</v>
      </c>
    </row>
    <row r="20588" spans="1:13" hidden="1">
      <c r="A20588" t="s">
        <v>304</v>
      </c>
      <c r="B20588" t="s">
        <v>536</v>
      </c>
      <c r="C20588" t="s">
        <v>283</v>
      </c>
      <c r="D20588">
        <v>1</v>
      </c>
      <c r="E20588">
        <v>1</v>
      </c>
      <c r="F20588">
        <v>1</v>
      </c>
      <c r="G20588">
        <v>1</v>
      </c>
      <c r="H20588">
        <v>1</v>
      </c>
      <c r="I20588">
        <v>1</v>
      </c>
      <c r="J20588">
        <v>1</v>
      </c>
      <c r="K20588">
        <v>1</v>
      </c>
      <c r="M20588" t="s">
        <v>468</v>
      </c>
    </row>
    <row r="20589" spans="1:13" hidden="1">
      <c r="A20589" t="s">
        <v>304</v>
      </c>
      <c r="B20589" t="s">
        <v>536</v>
      </c>
      <c r="C20589" t="s">
        <v>284</v>
      </c>
      <c r="D20589">
        <v>1</v>
      </c>
      <c r="E20589">
        <v>1</v>
      </c>
      <c r="F20589">
        <v>1</v>
      </c>
      <c r="G20589">
        <v>1</v>
      </c>
      <c r="H20589">
        <v>1</v>
      </c>
      <c r="I20589">
        <v>1</v>
      </c>
      <c r="J20589">
        <v>1</v>
      </c>
      <c r="K20589">
        <v>1</v>
      </c>
      <c r="M20589" t="s">
        <v>468</v>
      </c>
    </row>
    <row r="20590" spans="1:13" hidden="1">
      <c r="A20590" t="s">
        <v>304</v>
      </c>
      <c r="B20590" t="s">
        <v>536</v>
      </c>
      <c r="C20590" t="s">
        <v>285</v>
      </c>
      <c r="D20590">
        <v>1</v>
      </c>
      <c r="E20590">
        <v>1</v>
      </c>
      <c r="F20590">
        <v>1</v>
      </c>
      <c r="G20590">
        <v>1</v>
      </c>
      <c r="H20590">
        <v>1</v>
      </c>
      <c r="I20590">
        <v>1</v>
      </c>
      <c r="J20590">
        <v>1</v>
      </c>
      <c r="K20590">
        <v>1</v>
      </c>
      <c r="M20590" t="s">
        <v>468</v>
      </c>
    </row>
    <row r="20591" spans="1:13" hidden="1">
      <c r="A20591" t="s">
        <v>304</v>
      </c>
      <c r="B20591" t="s">
        <v>536</v>
      </c>
      <c r="C20591" t="s">
        <v>286</v>
      </c>
      <c r="D20591">
        <v>1</v>
      </c>
      <c r="E20591">
        <v>1</v>
      </c>
      <c r="F20591">
        <v>1</v>
      </c>
      <c r="G20591">
        <v>1</v>
      </c>
      <c r="H20591">
        <v>1</v>
      </c>
      <c r="I20591">
        <v>1</v>
      </c>
      <c r="J20591">
        <v>1</v>
      </c>
      <c r="K20591">
        <v>1</v>
      </c>
      <c r="M20591" t="s">
        <v>468</v>
      </c>
    </row>
    <row r="20592" spans="1:13" hidden="1">
      <c r="A20592" t="s">
        <v>304</v>
      </c>
      <c r="B20592" t="s">
        <v>536</v>
      </c>
      <c r="C20592" t="s">
        <v>287</v>
      </c>
      <c r="D20592">
        <v>1</v>
      </c>
      <c r="E20592">
        <v>1</v>
      </c>
      <c r="F20592">
        <v>1</v>
      </c>
      <c r="G20592">
        <v>1</v>
      </c>
      <c r="H20592">
        <v>1</v>
      </c>
      <c r="I20592">
        <v>1</v>
      </c>
      <c r="J20592">
        <v>1</v>
      </c>
      <c r="K20592">
        <v>1</v>
      </c>
      <c r="M20592" t="s">
        <v>468</v>
      </c>
    </row>
    <row r="20593" spans="1:13" hidden="1">
      <c r="A20593" t="s">
        <v>304</v>
      </c>
      <c r="B20593" t="s">
        <v>536</v>
      </c>
      <c r="C20593" t="s">
        <v>288</v>
      </c>
      <c r="D20593">
        <v>1</v>
      </c>
      <c r="E20593">
        <v>1</v>
      </c>
      <c r="F20593">
        <v>1</v>
      </c>
      <c r="G20593">
        <v>1</v>
      </c>
      <c r="H20593">
        <v>1</v>
      </c>
      <c r="I20593">
        <v>1</v>
      </c>
      <c r="J20593">
        <v>1</v>
      </c>
      <c r="K20593">
        <v>1</v>
      </c>
      <c r="M20593" t="s">
        <v>468</v>
      </c>
    </row>
    <row r="20594" spans="1:13" hidden="1">
      <c r="A20594" t="s">
        <v>304</v>
      </c>
      <c r="B20594" t="s">
        <v>536</v>
      </c>
      <c r="C20594" t="s">
        <v>289</v>
      </c>
      <c r="D20594">
        <v>1</v>
      </c>
      <c r="E20594">
        <v>1</v>
      </c>
      <c r="F20594">
        <v>1</v>
      </c>
      <c r="G20594">
        <v>1</v>
      </c>
      <c r="H20594">
        <v>1</v>
      </c>
      <c r="I20594">
        <v>1</v>
      </c>
      <c r="J20594">
        <v>1</v>
      </c>
      <c r="K20594">
        <v>1</v>
      </c>
      <c r="M20594" t="s">
        <v>468</v>
      </c>
    </row>
    <row r="20595" spans="1:13" hidden="1">
      <c r="A20595" t="s">
        <v>304</v>
      </c>
      <c r="B20595" t="s">
        <v>536</v>
      </c>
      <c r="C20595" t="s">
        <v>290</v>
      </c>
      <c r="D20595">
        <v>1</v>
      </c>
      <c r="E20595">
        <v>1</v>
      </c>
      <c r="F20595">
        <v>1</v>
      </c>
      <c r="G20595">
        <v>1</v>
      </c>
      <c r="H20595">
        <v>1</v>
      </c>
      <c r="I20595">
        <v>1</v>
      </c>
      <c r="J20595">
        <v>1</v>
      </c>
      <c r="K20595">
        <v>1</v>
      </c>
      <c r="M20595" t="s">
        <v>468</v>
      </c>
    </row>
    <row r="20596" spans="1:13" hidden="1">
      <c r="A20596" t="s">
        <v>304</v>
      </c>
      <c r="B20596" t="s">
        <v>536</v>
      </c>
      <c r="C20596" t="s">
        <v>291</v>
      </c>
      <c r="D20596">
        <v>1</v>
      </c>
      <c r="E20596">
        <v>1</v>
      </c>
      <c r="F20596">
        <v>1</v>
      </c>
      <c r="G20596">
        <v>1</v>
      </c>
      <c r="H20596">
        <v>1</v>
      </c>
      <c r="I20596">
        <v>1</v>
      </c>
      <c r="J20596">
        <v>1</v>
      </c>
      <c r="K20596">
        <v>1</v>
      </c>
      <c r="M20596" t="s">
        <v>468</v>
      </c>
    </row>
    <row r="20597" spans="1:13" hidden="1">
      <c r="A20597" t="s">
        <v>304</v>
      </c>
      <c r="B20597" t="s">
        <v>536</v>
      </c>
      <c r="C20597" t="s">
        <v>292</v>
      </c>
      <c r="D20597">
        <v>1</v>
      </c>
      <c r="E20597">
        <v>1</v>
      </c>
      <c r="F20597">
        <v>1</v>
      </c>
      <c r="G20597">
        <v>1</v>
      </c>
      <c r="H20597">
        <v>1</v>
      </c>
      <c r="I20597">
        <v>1</v>
      </c>
      <c r="J20597">
        <v>1</v>
      </c>
      <c r="K20597">
        <v>1</v>
      </c>
      <c r="M20597" t="s">
        <v>468</v>
      </c>
    </row>
    <row r="20598" spans="1:13" hidden="1">
      <c r="A20598" t="s">
        <v>305</v>
      </c>
      <c r="B20598" t="s">
        <v>536</v>
      </c>
      <c r="C20598" t="s">
        <v>278</v>
      </c>
      <c r="D20598">
        <v>1</v>
      </c>
      <c r="E20598">
        <v>1</v>
      </c>
      <c r="F20598">
        <v>1</v>
      </c>
      <c r="G20598">
        <v>1</v>
      </c>
      <c r="H20598">
        <v>1</v>
      </c>
      <c r="I20598">
        <v>1</v>
      </c>
      <c r="J20598">
        <v>1</v>
      </c>
      <c r="K20598">
        <v>1</v>
      </c>
      <c r="M20598" t="s">
        <v>468</v>
      </c>
    </row>
    <row r="20599" spans="1:13" hidden="1">
      <c r="A20599" t="s">
        <v>305</v>
      </c>
      <c r="B20599" t="s">
        <v>536</v>
      </c>
      <c r="C20599" t="s">
        <v>279</v>
      </c>
      <c r="D20599">
        <v>1</v>
      </c>
      <c r="E20599">
        <v>1</v>
      </c>
      <c r="F20599">
        <v>1</v>
      </c>
      <c r="G20599">
        <v>1</v>
      </c>
      <c r="H20599">
        <v>1</v>
      </c>
      <c r="I20599">
        <v>1</v>
      </c>
      <c r="J20599">
        <v>1</v>
      </c>
      <c r="K20599">
        <v>1</v>
      </c>
      <c r="M20599" t="s">
        <v>468</v>
      </c>
    </row>
    <row r="20600" spans="1:13" hidden="1">
      <c r="A20600" t="s">
        <v>305</v>
      </c>
      <c r="B20600" t="s">
        <v>536</v>
      </c>
      <c r="C20600" t="s">
        <v>280</v>
      </c>
      <c r="D20600">
        <v>1</v>
      </c>
      <c r="E20600">
        <v>1</v>
      </c>
      <c r="F20600">
        <v>1</v>
      </c>
      <c r="G20600">
        <v>1</v>
      </c>
      <c r="H20600">
        <v>1</v>
      </c>
      <c r="I20600">
        <v>1</v>
      </c>
      <c r="J20600">
        <v>1</v>
      </c>
      <c r="K20600">
        <v>1</v>
      </c>
      <c r="M20600" t="s">
        <v>468</v>
      </c>
    </row>
    <row r="20601" spans="1:13" hidden="1">
      <c r="A20601" t="s">
        <v>305</v>
      </c>
      <c r="B20601" t="s">
        <v>536</v>
      </c>
      <c r="C20601" t="s">
        <v>277</v>
      </c>
      <c r="D20601">
        <v>1</v>
      </c>
      <c r="E20601">
        <v>1</v>
      </c>
      <c r="F20601">
        <v>1</v>
      </c>
      <c r="G20601">
        <v>1</v>
      </c>
      <c r="H20601">
        <v>1</v>
      </c>
      <c r="I20601">
        <v>1</v>
      </c>
      <c r="J20601">
        <v>1</v>
      </c>
      <c r="K20601">
        <v>1</v>
      </c>
      <c r="M20601" t="s">
        <v>468</v>
      </c>
    </row>
    <row r="20602" spans="1:13" hidden="1">
      <c r="A20602" t="s">
        <v>305</v>
      </c>
      <c r="B20602" t="s">
        <v>536</v>
      </c>
      <c r="C20602" t="s">
        <v>281</v>
      </c>
      <c r="D20602">
        <v>1</v>
      </c>
      <c r="E20602">
        <v>1</v>
      </c>
      <c r="F20602">
        <v>1</v>
      </c>
      <c r="G20602">
        <v>1</v>
      </c>
      <c r="H20602">
        <v>1</v>
      </c>
      <c r="I20602">
        <v>1</v>
      </c>
      <c r="J20602">
        <v>1</v>
      </c>
      <c r="K20602">
        <v>1</v>
      </c>
      <c r="M20602" t="s">
        <v>468</v>
      </c>
    </row>
    <row r="20603" spans="1:13" hidden="1">
      <c r="A20603" t="s">
        <v>305</v>
      </c>
      <c r="B20603" t="s">
        <v>536</v>
      </c>
      <c r="C20603" t="s">
        <v>282</v>
      </c>
      <c r="D20603">
        <v>1</v>
      </c>
      <c r="E20603">
        <v>1</v>
      </c>
      <c r="F20603">
        <v>1</v>
      </c>
      <c r="G20603">
        <v>1</v>
      </c>
      <c r="H20603">
        <v>1</v>
      </c>
      <c r="I20603">
        <v>1</v>
      </c>
      <c r="J20603">
        <v>1</v>
      </c>
      <c r="K20603">
        <v>1</v>
      </c>
      <c r="M20603" t="s">
        <v>468</v>
      </c>
    </row>
    <row r="20604" spans="1:13" hidden="1">
      <c r="A20604" t="s">
        <v>305</v>
      </c>
      <c r="B20604" t="s">
        <v>536</v>
      </c>
      <c r="C20604" t="s">
        <v>283</v>
      </c>
      <c r="D20604">
        <v>1</v>
      </c>
      <c r="E20604">
        <v>1</v>
      </c>
      <c r="F20604">
        <v>1</v>
      </c>
      <c r="G20604">
        <v>1</v>
      </c>
      <c r="H20604">
        <v>1</v>
      </c>
      <c r="I20604">
        <v>1</v>
      </c>
      <c r="J20604">
        <v>1</v>
      </c>
      <c r="K20604">
        <v>1</v>
      </c>
      <c r="M20604" t="s">
        <v>468</v>
      </c>
    </row>
    <row r="20605" spans="1:13" hidden="1">
      <c r="A20605" t="s">
        <v>305</v>
      </c>
      <c r="B20605" t="s">
        <v>536</v>
      </c>
      <c r="C20605" t="s">
        <v>284</v>
      </c>
      <c r="D20605">
        <v>1</v>
      </c>
      <c r="E20605">
        <v>1</v>
      </c>
      <c r="F20605">
        <v>1</v>
      </c>
      <c r="G20605">
        <v>1</v>
      </c>
      <c r="H20605">
        <v>1</v>
      </c>
      <c r="I20605">
        <v>1</v>
      </c>
      <c r="J20605">
        <v>1</v>
      </c>
      <c r="K20605">
        <v>1</v>
      </c>
      <c r="M20605" t="s">
        <v>468</v>
      </c>
    </row>
    <row r="20606" spans="1:13" hidden="1">
      <c r="A20606" t="s">
        <v>305</v>
      </c>
      <c r="B20606" t="s">
        <v>536</v>
      </c>
      <c r="C20606" t="s">
        <v>285</v>
      </c>
      <c r="D20606">
        <v>1</v>
      </c>
      <c r="E20606">
        <v>1</v>
      </c>
      <c r="F20606">
        <v>1</v>
      </c>
      <c r="G20606">
        <v>1</v>
      </c>
      <c r="H20606">
        <v>1</v>
      </c>
      <c r="I20606">
        <v>1</v>
      </c>
      <c r="J20606">
        <v>1</v>
      </c>
      <c r="K20606">
        <v>1</v>
      </c>
      <c r="M20606" t="s">
        <v>468</v>
      </c>
    </row>
    <row r="20607" spans="1:13" hidden="1">
      <c r="A20607" t="s">
        <v>305</v>
      </c>
      <c r="B20607" t="s">
        <v>536</v>
      </c>
      <c r="C20607" t="s">
        <v>286</v>
      </c>
      <c r="D20607">
        <v>1</v>
      </c>
      <c r="E20607">
        <v>1</v>
      </c>
      <c r="F20607">
        <v>1</v>
      </c>
      <c r="G20607">
        <v>1</v>
      </c>
      <c r="H20607">
        <v>1</v>
      </c>
      <c r="I20607">
        <v>1</v>
      </c>
      <c r="J20607">
        <v>1</v>
      </c>
      <c r="K20607">
        <v>1</v>
      </c>
      <c r="M20607" t="s">
        <v>468</v>
      </c>
    </row>
    <row r="20608" spans="1:13" hidden="1">
      <c r="A20608" t="s">
        <v>305</v>
      </c>
      <c r="B20608" t="s">
        <v>536</v>
      </c>
      <c r="C20608" t="s">
        <v>287</v>
      </c>
      <c r="D20608">
        <v>1</v>
      </c>
      <c r="E20608">
        <v>1</v>
      </c>
      <c r="F20608">
        <v>1</v>
      </c>
      <c r="G20608">
        <v>1</v>
      </c>
      <c r="H20608">
        <v>1</v>
      </c>
      <c r="I20608">
        <v>1</v>
      </c>
      <c r="J20608">
        <v>1</v>
      </c>
      <c r="K20608">
        <v>1</v>
      </c>
      <c r="M20608" t="s">
        <v>468</v>
      </c>
    </row>
    <row r="20609" spans="1:13" hidden="1">
      <c r="A20609" t="s">
        <v>305</v>
      </c>
      <c r="B20609" t="s">
        <v>536</v>
      </c>
      <c r="C20609" t="s">
        <v>288</v>
      </c>
      <c r="D20609">
        <v>1</v>
      </c>
      <c r="E20609">
        <v>1</v>
      </c>
      <c r="F20609">
        <v>1</v>
      </c>
      <c r="G20609">
        <v>1</v>
      </c>
      <c r="H20609">
        <v>1</v>
      </c>
      <c r="I20609">
        <v>1</v>
      </c>
      <c r="J20609">
        <v>1</v>
      </c>
      <c r="K20609">
        <v>1</v>
      </c>
      <c r="M20609" t="s">
        <v>468</v>
      </c>
    </row>
    <row r="20610" spans="1:13" hidden="1">
      <c r="A20610" t="s">
        <v>305</v>
      </c>
      <c r="B20610" t="s">
        <v>536</v>
      </c>
      <c r="C20610" t="s">
        <v>289</v>
      </c>
      <c r="D20610">
        <v>1</v>
      </c>
      <c r="E20610">
        <v>1</v>
      </c>
      <c r="F20610">
        <v>1</v>
      </c>
      <c r="G20610">
        <v>1</v>
      </c>
      <c r="H20610">
        <v>1</v>
      </c>
      <c r="I20610">
        <v>1</v>
      </c>
      <c r="J20610">
        <v>1</v>
      </c>
      <c r="K20610">
        <v>1</v>
      </c>
      <c r="M20610" t="s">
        <v>468</v>
      </c>
    </row>
    <row r="20611" spans="1:13" hidden="1">
      <c r="A20611" t="s">
        <v>305</v>
      </c>
      <c r="B20611" t="s">
        <v>536</v>
      </c>
      <c r="C20611" t="s">
        <v>290</v>
      </c>
      <c r="D20611">
        <v>1</v>
      </c>
      <c r="E20611">
        <v>1</v>
      </c>
      <c r="F20611">
        <v>1</v>
      </c>
      <c r="G20611">
        <v>1</v>
      </c>
      <c r="H20611">
        <v>1</v>
      </c>
      <c r="I20611">
        <v>1</v>
      </c>
      <c r="J20611">
        <v>1</v>
      </c>
      <c r="K20611">
        <v>1</v>
      </c>
      <c r="M20611" t="s">
        <v>468</v>
      </c>
    </row>
    <row r="20612" spans="1:13" hidden="1">
      <c r="A20612" t="s">
        <v>305</v>
      </c>
      <c r="B20612" t="s">
        <v>536</v>
      </c>
      <c r="C20612" t="s">
        <v>291</v>
      </c>
      <c r="D20612">
        <v>1</v>
      </c>
      <c r="E20612">
        <v>1</v>
      </c>
      <c r="F20612">
        <v>1</v>
      </c>
      <c r="G20612">
        <v>1</v>
      </c>
      <c r="H20612">
        <v>1</v>
      </c>
      <c r="I20612">
        <v>1</v>
      </c>
      <c r="J20612">
        <v>1</v>
      </c>
      <c r="K20612">
        <v>1</v>
      </c>
      <c r="M20612" t="s">
        <v>468</v>
      </c>
    </row>
    <row r="20613" spans="1:13" hidden="1">
      <c r="A20613" t="s">
        <v>305</v>
      </c>
      <c r="B20613" t="s">
        <v>536</v>
      </c>
      <c r="C20613" t="s">
        <v>292</v>
      </c>
      <c r="D20613">
        <v>1</v>
      </c>
      <c r="E20613">
        <v>1</v>
      </c>
      <c r="F20613">
        <v>1</v>
      </c>
      <c r="G20613">
        <v>1</v>
      </c>
      <c r="H20613">
        <v>1</v>
      </c>
      <c r="I20613">
        <v>1</v>
      </c>
      <c r="J20613">
        <v>1</v>
      </c>
      <c r="K20613">
        <v>1</v>
      </c>
      <c r="M20613" t="s">
        <v>468</v>
      </c>
    </row>
    <row r="20614" spans="1:13" hidden="1">
      <c r="A20614" t="s">
        <v>306</v>
      </c>
      <c r="B20614" t="s">
        <v>536</v>
      </c>
      <c r="C20614" t="s">
        <v>278</v>
      </c>
      <c r="D20614">
        <v>1</v>
      </c>
      <c r="E20614">
        <v>1</v>
      </c>
      <c r="F20614">
        <v>1</v>
      </c>
      <c r="G20614">
        <v>1</v>
      </c>
      <c r="H20614">
        <v>1</v>
      </c>
      <c r="I20614">
        <v>1</v>
      </c>
      <c r="J20614">
        <v>1</v>
      </c>
      <c r="K20614">
        <v>1</v>
      </c>
      <c r="M20614" t="s">
        <v>468</v>
      </c>
    </row>
    <row r="20615" spans="1:13" hidden="1">
      <c r="A20615" t="s">
        <v>306</v>
      </c>
      <c r="B20615" t="s">
        <v>536</v>
      </c>
      <c r="C20615" t="s">
        <v>279</v>
      </c>
      <c r="D20615">
        <v>1</v>
      </c>
      <c r="E20615">
        <v>1</v>
      </c>
      <c r="F20615">
        <v>1</v>
      </c>
      <c r="G20615">
        <v>1</v>
      </c>
      <c r="H20615">
        <v>1</v>
      </c>
      <c r="I20615">
        <v>1</v>
      </c>
      <c r="J20615">
        <v>1</v>
      </c>
      <c r="K20615">
        <v>1</v>
      </c>
      <c r="M20615" t="s">
        <v>468</v>
      </c>
    </row>
    <row r="20616" spans="1:13" hidden="1">
      <c r="A20616" t="s">
        <v>306</v>
      </c>
      <c r="B20616" t="s">
        <v>536</v>
      </c>
      <c r="C20616" t="s">
        <v>280</v>
      </c>
      <c r="D20616">
        <v>1</v>
      </c>
      <c r="E20616">
        <v>1</v>
      </c>
      <c r="F20616">
        <v>1</v>
      </c>
      <c r="G20616">
        <v>1</v>
      </c>
      <c r="H20616">
        <v>1</v>
      </c>
      <c r="I20616">
        <v>1</v>
      </c>
      <c r="J20616">
        <v>1</v>
      </c>
      <c r="K20616">
        <v>1</v>
      </c>
      <c r="M20616" t="s">
        <v>468</v>
      </c>
    </row>
    <row r="20617" spans="1:13" hidden="1">
      <c r="A20617" t="s">
        <v>306</v>
      </c>
      <c r="B20617" t="s">
        <v>536</v>
      </c>
      <c r="C20617" t="s">
        <v>277</v>
      </c>
      <c r="D20617">
        <v>1</v>
      </c>
      <c r="E20617">
        <v>1</v>
      </c>
      <c r="F20617">
        <v>1</v>
      </c>
      <c r="G20617">
        <v>1</v>
      </c>
      <c r="H20617">
        <v>1</v>
      </c>
      <c r="I20617">
        <v>1</v>
      </c>
      <c r="J20617">
        <v>1</v>
      </c>
      <c r="K20617">
        <v>1</v>
      </c>
      <c r="M20617" t="s">
        <v>468</v>
      </c>
    </row>
    <row r="20618" spans="1:13" hidden="1">
      <c r="A20618" t="s">
        <v>306</v>
      </c>
      <c r="B20618" t="s">
        <v>536</v>
      </c>
      <c r="C20618" t="s">
        <v>281</v>
      </c>
      <c r="D20618">
        <v>1</v>
      </c>
      <c r="E20618">
        <v>1</v>
      </c>
      <c r="F20618">
        <v>1</v>
      </c>
      <c r="G20618">
        <v>1</v>
      </c>
      <c r="H20618">
        <v>1</v>
      </c>
      <c r="I20618">
        <v>1</v>
      </c>
      <c r="J20618">
        <v>1</v>
      </c>
      <c r="K20618">
        <v>1</v>
      </c>
      <c r="M20618" t="s">
        <v>468</v>
      </c>
    </row>
    <row r="20619" spans="1:13" hidden="1">
      <c r="A20619" t="s">
        <v>306</v>
      </c>
      <c r="B20619" t="s">
        <v>536</v>
      </c>
      <c r="C20619" t="s">
        <v>282</v>
      </c>
      <c r="D20619">
        <v>1</v>
      </c>
      <c r="E20619">
        <v>1</v>
      </c>
      <c r="F20619">
        <v>1</v>
      </c>
      <c r="G20619">
        <v>1</v>
      </c>
      <c r="H20619">
        <v>1</v>
      </c>
      <c r="I20619">
        <v>1</v>
      </c>
      <c r="J20619">
        <v>1</v>
      </c>
      <c r="K20619">
        <v>1</v>
      </c>
      <c r="M20619" t="s">
        <v>468</v>
      </c>
    </row>
    <row r="20620" spans="1:13" hidden="1">
      <c r="A20620" t="s">
        <v>306</v>
      </c>
      <c r="B20620" t="s">
        <v>536</v>
      </c>
      <c r="C20620" t="s">
        <v>283</v>
      </c>
      <c r="D20620">
        <v>1</v>
      </c>
      <c r="E20620">
        <v>1</v>
      </c>
      <c r="F20620">
        <v>1</v>
      </c>
      <c r="G20620">
        <v>1</v>
      </c>
      <c r="H20620">
        <v>1</v>
      </c>
      <c r="I20620">
        <v>1</v>
      </c>
      <c r="J20620">
        <v>1</v>
      </c>
      <c r="K20620">
        <v>1</v>
      </c>
      <c r="M20620" t="s">
        <v>468</v>
      </c>
    </row>
    <row r="20621" spans="1:13" hidden="1">
      <c r="A20621" t="s">
        <v>306</v>
      </c>
      <c r="B20621" t="s">
        <v>536</v>
      </c>
      <c r="C20621" t="s">
        <v>284</v>
      </c>
      <c r="D20621">
        <v>1</v>
      </c>
      <c r="E20621">
        <v>1</v>
      </c>
      <c r="F20621">
        <v>1</v>
      </c>
      <c r="G20621">
        <v>1</v>
      </c>
      <c r="H20621">
        <v>1</v>
      </c>
      <c r="I20621">
        <v>1</v>
      </c>
      <c r="J20621">
        <v>1</v>
      </c>
      <c r="K20621">
        <v>1</v>
      </c>
      <c r="M20621" t="s">
        <v>468</v>
      </c>
    </row>
    <row r="20622" spans="1:13" hidden="1">
      <c r="A20622" t="s">
        <v>306</v>
      </c>
      <c r="B20622" t="s">
        <v>536</v>
      </c>
      <c r="C20622" t="s">
        <v>285</v>
      </c>
      <c r="D20622">
        <v>1</v>
      </c>
      <c r="E20622">
        <v>1</v>
      </c>
      <c r="F20622">
        <v>1</v>
      </c>
      <c r="G20622">
        <v>1</v>
      </c>
      <c r="H20622">
        <v>1</v>
      </c>
      <c r="I20622">
        <v>1</v>
      </c>
      <c r="J20622">
        <v>1</v>
      </c>
      <c r="K20622">
        <v>1</v>
      </c>
      <c r="M20622" t="s">
        <v>468</v>
      </c>
    </row>
    <row r="20623" spans="1:13" hidden="1">
      <c r="A20623" t="s">
        <v>306</v>
      </c>
      <c r="B20623" t="s">
        <v>536</v>
      </c>
      <c r="C20623" t="s">
        <v>286</v>
      </c>
      <c r="D20623">
        <v>1</v>
      </c>
      <c r="E20623">
        <v>1</v>
      </c>
      <c r="F20623">
        <v>1</v>
      </c>
      <c r="G20623">
        <v>1</v>
      </c>
      <c r="H20623">
        <v>1</v>
      </c>
      <c r="I20623">
        <v>1</v>
      </c>
      <c r="J20623">
        <v>1</v>
      </c>
      <c r="K20623">
        <v>1</v>
      </c>
      <c r="M20623" t="s">
        <v>468</v>
      </c>
    </row>
    <row r="20624" spans="1:13" hidden="1">
      <c r="A20624" t="s">
        <v>306</v>
      </c>
      <c r="B20624" t="s">
        <v>536</v>
      </c>
      <c r="C20624" t="s">
        <v>287</v>
      </c>
      <c r="D20624">
        <v>1</v>
      </c>
      <c r="E20624">
        <v>1</v>
      </c>
      <c r="F20624">
        <v>1</v>
      </c>
      <c r="G20624">
        <v>1</v>
      </c>
      <c r="H20624">
        <v>1</v>
      </c>
      <c r="I20624">
        <v>1</v>
      </c>
      <c r="J20624">
        <v>1</v>
      </c>
      <c r="K20624">
        <v>1</v>
      </c>
      <c r="M20624" t="s">
        <v>468</v>
      </c>
    </row>
    <row r="20625" spans="1:13" hidden="1">
      <c r="A20625" t="s">
        <v>306</v>
      </c>
      <c r="B20625" t="s">
        <v>536</v>
      </c>
      <c r="C20625" t="s">
        <v>288</v>
      </c>
      <c r="D20625">
        <v>1</v>
      </c>
      <c r="E20625">
        <v>1</v>
      </c>
      <c r="F20625">
        <v>1</v>
      </c>
      <c r="G20625">
        <v>1</v>
      </c>
      <c r="H20625">
        <v>1</v>
      </c>
      <c r="I20625">
        <v>1</v>
      </c>
      <c r="J20625">
        <v>1</v>
      </c>
      <c r="K20625">
        <v>1</v>
      </c>
      <c r="M20625" t="s">
        <v>468</v>
      </c>
    </row>
    <row r="20626" spans="1:13" hidden="1">
      <c r="A20626" t="s">
        <v>306</v>
      </c>
      <c r="B20626" t="s">
        <v>536</v>
      </c>
      <c r="C20626" t="s">
        <v>289</v>
      </c>
      <c r="D20626">
        <v>1</v>
      </c>
      <c r="E20626">
        <v>1</v>
      </c>
      <c r="F20626">
        <v>1</v>
      </c>
      <c r="G20626">
        <v>1</v>
      </c>
      <c r="H20626">
        <v>1</v>
      </c>
      <c r="I20626">
        <v>1</v>
      </c>
      <c r="J20626">
        <v>1</v>
      </c>
      <c r="K20626">
        <v>1</v>
      </c>
      <c r="M20626" t="s">
        <v>468</v>
      </c>
    </row>
    <row r="20627" spans="1:13" hidden="1">
      <c r="A20627" t="s">
        <v>306</v>
      </c>
      <c r="B20627" t="s">
        <v>536</v>
      </c>
      <c r="C20627" t="s">
        <v>290</v>
      </c>
      <c r="D20627">
        <v>1</v>
      </c>
      <c r="E20627">
        <v>1</v>
      </c>
      <c r="F20627">
        <v>1</v>
      </c>
      <c r="G20627">
        <v>1</v>
      </c>
      <c r="H20627">
        <v>1</v>
      </c>
      <c r="I20627">
        <v>1</v>
      </c>
      <c r="J20627">
        <v>1</v>
      </c>
      <c r="K20627">
        <v>1</v>
      </c>
      <c r="M20627" t="s">
        <v>468</v>
      </c>
    </row>
    <row r="20628" spans="1:13" hidden="1">
      <c r="A20628" t="s">
        <v>306</v>
      </c>
      <c r="B20628" t="s">
        <v>536</v>
      </c>
      <c r="C20628" t="s">
        <v>291</v>
      </c>
      <c r="D20628">
        <v>1</v>
      </c>
      <c r="E20628">
        <v>1</v>
      </c>
      <c r="F20628">
        <v>1</v>
      </c>
      <c r="G20628">
        <v>1</v>
      </c>
      <c r="H20628">
        <v>1</v>
      </c>
      <c r="I20628">
        <v>1</v>
      </c>
      <c r="J20628">
        <v>1</v>
      </c>
      <c r="K20628">
        <v>1</v>
      </c>
      <c r="M20628" t="s">
        <v>468</v>
      </c>
    </row>
    <row r="20629" spans="1:13" hidden="1">
      <c r="A20629" t="s">
        <v>306</v>
      </c>
      <c r="B20629" t="s">
        <v>536</v>
      </c>
      <c r="C20629" t="s">
        <v>292</v>
      </c>
      <c r="D20629">
        <v>1</v>
      </c>
      <c r="E20629">
        <v>1</v>
      </c>
      <c r="F20629">
        <v>1</v>
      </c>
      <c r="G20629">
        <v>1</v>
      </c>
      <c r="H20629">
        <v>1</v>
      </c>
      <c r="I20629">
        <v>1</v>
      </c>
      <c r="J20629">
        <v>1</v>
      </c>
      <c r="K20629">
        <v>1</v>
      </c>
      <c r="M20629" t="s">
        <v>468</v>
      </c>
    </row>
    <row r="20630" spans="1:13" hidden="1">
      <c r="A20630" t="s">
        <v>307</v>
      </c>
      <c r="B20630" t="s">
        <v>536</v>
      </c>
      <c r="C20630" t="s">
        <v>278</v>
      </c>
      <c r="D20630">
        <v>1</v>
      </c>
      <c r="E20630">
        <v>1</v>
      </c>
      <c r="F20630">
        <v>1</v>
      </c>
      <c r="G20630">
        <v>1</v>
      </c>
      <c r="H20630">
        <v>1</v>
      </c>
      <c r="I20630">
        <v>1</v>
      </c>
      <c r="J20630">
        <v>1</v>
      </c>
      <c r="K20630">
        <v>1</v>
      </c>
      <c r="M20630" t="s">
        <v>468</v>
      </c>
    </row>
    <row r="20631" spans="1:13" hidden="1">
      <c r="A20631" t="s">
        <v>307</v>
      </c>
      <c r="B20631" t="s">
        <v>536</v>
      </c>
      <c r="C20631" t="s">
        <v>279</v>
      </c>
      <c r="D20631">
        <v>1</v>
      </c>
      <c r="E20631">
        <v>1</v>
      </c>
      <c r="F20631">
        <v>1</v>
      </c>
      <c r="G20631">
        <v>1</v>
      </c>
      <c r="H20631">
        <v>1</v>
      </c>
      <c r="I20631">
        <v>1</v>
      </c>
      <c r="J20631">
        <v>1</v>
      </c>
      <c r="K20631">
        <v>1</v>
      </c>
      <c r="M20631" t="s">
        <v>468</v>
      </c>
    </row>
    <row r="20632" spans="1:13" hidden="1">
      <c r="A20632" t="s">
        <v>307</v>
      </c>
      <c r="B20632" t="s">
        <v>536</v>
      </c>
      <c r="C20632" t="s">
        <v>280</v>
      </c>
      <c r="D20632">
        <v>1</v>
      </c>
      <c r="E20632">
        <v>1</v>
      </c>
      <c r="F20632">
        <v>1</v>
      </c>
      <c r="G20632">
        <v>1</v>
      </c>
      <c r="H20632">
        <v>1</v>
      </c>
      <c r="I20632">
        <v>1</v>
      </c>
      <c r="J20632">
        <v>1</v>
      </c>
      <c r="K20632">
        <v>1</v>
      </c>
      <c r="M20632" t="s">
        <v>468</v>
      </c>
    </row>
    <row r="20633" spans="1:13" hidden="1">
      <c r="A20633" t="s">
        <v>307</v>
      </c>
      <c r="B20633" t="s">
        <v>536</v>
      </c>
      <c r="C20633" t="s">
        <v>277</v>
      </c>
      <c r="D20633">
        <v>1</v>
      </c>
      <c r="E20633">
        <v>1</v>
      </c>
      <c r="F20633">
        <v>1</v>
      </c>
      <c r="G20633">
        <v>1</v>
      </c>
      <c r="H20633">
        <v>1</v>
      </c>
      <c r="I20633">
        <v>1</v>
      </c>
      <c r="J20633">
        <v>1</v>
      </c>
      <c r="K20633">
        <v>1</v>
      </c>
      <c r="M20633" t="s">
        <v>468</v>
      </c>
    </row>
    <row r="20634" spans="1:13" hidden="1">
      <c r="A20634" t="s">
        <v>307</v>
      </c>
      <c r="B20634" t="s">
        <v>536</v>
      </c>
      <c r="C20634" t="s">
        <v>281</v>
      </c>
      <c r="D20634">
        <v>1</v>
      </c>
      <c r="E20634">
        <v>1</v>
      </c>
      <c r="F20634">
        <v>1</v>
      </c>
      <c r="G20634">
        <v>1</v>
      </c>
      <c r="H20634">
        <v>1</v>
      </c>
      <c r="I20634">
        <v>1</v>
      </c>
      <c r="J20634">
        <v>1</v>
      </c>
      <c r="K20634">
        <v>1</v>
      </c>
      <c r="M20634" t="s">
        <v>468</v>
      </c>
    </row>
    <row r="20635" spans="1:13" hidden="1">
      <c r="A20635" t="s">
        <v>307</v>
      </c>
      <c r="B20635" t="s">
        <v>536</v>
      </c>
      <c r="C20635" t="s">
        <v>282</v>
      </c>
      <c r="D20635">
        <v>1</v>
      </c>
      <c r="E20635">
        <v>1</v>
      </c>
      <c r="F20635">
        <v>1</v>
      </c>
      <c r="G20635">
        <v>1</v>
      </c>
      <c r="H20635">
        <v>1</v>
      </c>
      <c r="I20635">
        <v>1</v>
      </c>
      <c r="J20635">
        <v>1</v>
      </c>
      <c r="K20635">
        <v>1</v>
      </c>
      <c r="M20635" t="s">
        <v>468</v>
      </c>
    </row>
    <row r="20636" spans="1:13" hidden="1">
      <c r="A20636" t="s">
        <v>307</v>
      </c>
      <c r="B20636" t="s">
        <v>536</v>
      </c>
      <c r="C20636" t="s">
        <v>283</v>
      </c>
      <c r="D20636">
        <v>1</v>
      </c>
      <c r="E20636">
        <v>1</v>
      </c>
      <c r="F20636">
        <v>1</v>
      </c>
      <c r="G20636">
        <v>1</v>
      </c>
      <c r="H20636">
        <v>1</v>
      </c>
      <c r="I20636">
        <v>1</v>
      </c>
      <c r="J20636">
        <v>1</v>
      </c>
      <c r="K20636">
        <v>1</v>
      </c>
      <c r="M20636" t="s">
        <v>468</v>
      </c>
    </row>
    <row r="20637" spans="1:13" hidden="1">
      <c r="A20637" t="s">
        <v>307</v>
      </c>
      <c r="B20637" t="s">
        <v>536</v>
      </c>
      <c r="C20637" t="s">
        <v>284</v>
      </c>
      <c r="D20637">
        <v>1</v>
      </c>
      <c r="E20637">
        <v>1</v>
      </c>
      <c r="F20637">
        <v>1</v>
      </c>
      <c r="G20637">
        <v>1</v>
      </c>
      <c r="H20637">
        <v>1</v>
      </c>
      <c r="I20637">
        <v>1</v>
      </c>
      <c r="J20637">
        <v>1</v>
      </c>
      <c r="K20637">
        <v>1</v>
      </c>
      <c r="M20637" t="s">
        <v>468</v>
      </c>
    </row>
    <row r="20638" spans="1:13" hidden="1">
      <c r="A20638" t="s">
        <v>307</v>
      </c>
      <c r="B20638" t="s">
        <v>536</v>
      </c>
      <c r="C20638" t="s">
        <v>285</v>
      </c>
      <c r="D20638">
        <v>1</v>
      </c>
      <c r="E20638">
        <v>1</v>
      </c>
      <c r="F20638">
        <v>1</v>
      </c>
      <c r="G20638">
        <v>1</v>
      </c>
      <c r="H20638">
        <v>1</v>
      </c>
      <c r="I20638">
        <v>1</v>
      </c>
      <c r="J20638">
        <v>1</v>
      </c>
      <c r="K20638">
        <v>1</v>
      </c>
      <c r="M20638" t="s">
        <v>468</v>
      </c>
    </row>
    <row r="20639" spans="1:13" hidden="1">
      <c r="A20639" t="s">
        <v>307</v>
      </c>
      <c r="B20639" t="s">
        <v>536</v>
      </c>
      <c r="C20639" t="s">
        <v>286</v>
      </c>
      <c r="D20639">
        <v>1</v>
      </c>
      <c r="E20639">
        <v>1</v>
      </c>
      <c r="F20639">
        <v>1</v>
      </c>
      <c r="G20639">
        <v>1</v>
      </c>
      <c r="H20639">
        <v>1</v>
      </c>
      <c r="I20639">
        <v>1</v>
      </c>
      <c r="J20639">
        <v>1</v>
      </c>
      <c r="K20639">
        <v>1</v>
      </c>
      <c r="M20639" t="s">
        <v>468</v>
      </c>
    </row>
    <row r="20640" spans="1:13" hidden="1">
      <c r="A20640" t="s">
        <v>307</v>
      </c>
      <c r="B20640" t="s">
        <v>536</v>
      </c>
      <c r="C20640" t="s">
        <v>287</v>
      </c>
      <c r="D20640">
        <v>1</v>
      </c>
      <c r="E20640">
        <v>1</v>
      </c>
      <c r="F20640">
        <v>1</v>
      </c>
      <c r="G20640">
        <v>1</v>
      </c>
      <c r="H20640">
        <v>1</v>
      </c>
      <c r="I20640">
        <v>1</v>
      </c>
      <c r="J20640">
        <v>1</v>
      </c>
      <c r="K20640">
        <v>1</v>
      </c>
      <c r="M20640" t="s">
        <v>468</v>
      </c>
    </row>
    <row r="20641" spans="1:13" hidden="1">
      <c r="A20641" t="s">
        <v>307</v>
      </c>
      <c r="B20641" t="s">
        <v>536</v>
      </c>
      <c r="C20641" t="s">
        <v>288</v>
      </c>
      <c r="D20641">
        <v>1</v>
      </c>
      <c r="E20641">
        <v>1</v>
      </c>
      <c r="F20641">
        <v>1</v>
      </c>
      <c r="G20641">
        <v>1</v>
      </c>
      <c r="H20641">
        <v>1</v>
      </c>
      <c r="I20641">
        <v>1</v>
      </c>
      <c r="J20641">
        <v>1</v>
      </c>
      <c r="K20641">
        <v>1</v>
      </c>
      <c r="M20641" t="s">
        <v>468</v>
      </c>
    </row>
    <row r="20642" spans="1:13" hidden="1">
      <c r="A20642" t="s">
        <v>307</v>
      </c>
      <c r="B20642" t="s">
        <v>536</v>
      </c>
      <c r="C20642" t="s">
        <v>289</v>
      </c>
      <c r="D20642">
        <v>1</v>
      </c>
      <c r="E20642">
        <v>1</v>
      </c>
      <c r="F20642">
        <v>1</v>
      </c>
      <c r="G20642">
        <v>1</v>
      </c>
      <c r="H20642">
        <v>1</v>
      </c>
      <c r="I20642">
        <v>1</v>
      </c>
      <c r="J20642">
        <v>1</v>
      </c>
      <c r="K20642">
        <v>1</v>
      </c>
      <c r="M20642" t="s">
        <v>468</v>
      </c>
    </row>
    <row r="20643" spans="1:13" hidden="1">
      <c r="A20643" t="s">
        <v>307</v>
      </c>
      <c r="B20643" t="s">
        <v>536</v>
      </c>
      <c r="C20643" t="s">
        <v>290</v>
      </c>
      <c r="D20643">
        <v>1</v>
      </c>
      <c r="E20643">
        <v>1</v>
      </c>
      <c r="F20643">
        <v>1</v>
      </c>
      <c r="G20643">
        <v>1</v>
      </c>
      <c r="H20643">
        <v>1</v>
      </c>
      <c r="I20643">
        <v>1</v>
      </c>
      <c r="J20643">
        <v>1</v>
      </c>
      <c r="K20643">
        <v>1</v>
      </c>
      <c r="M20643" t="s">
        <v>468</v>
      </c>
    </row>
    <row r="20644" spans="1:13" hidden="1">
      <c r="A20644" t="s">
        <v>307</v>
      </c>
      <c r="B20644" t="s">
        <v>536</v>
      </c>
      <c r="C20644" t="s">
        <v>291</v>
      </c>
      <c r="D20644">
        <v>1</v>
      </c>
      <c r="E20644">
        <v>1</v>
      </c>
      <c r="F20644">
        <v>1</v>
      </c>
      <c r="G20644">
        <v>1</v>
      </c>
      <c r="H20644">
        <v>1</v>
      </c>
      <c r="I20644">
        <v>1</v>
      </c>
      <c r="J20644">
        <v>1</v>
      </c>
      <c r="K20644">
        <v>1</v>
      </c>
      <c r="M20644" t="s">
        <v>468</v>
      </c>
    </row>
    <row r="20645" spans="1:13" hidden="1">
      <c r="A20645" t="s">
        <v>307</v>
      </c>
      <c r="B20645" t="s">
        <v>536</v>
      </c>
      <c r="C20645" t="s">
        <v>292</v>
      </c>
      <c r="D20645">
        <v>1</v>
      </c>
      <c r="E20645">
        <v>1</v>
      </c>
      <c r="F20645">
        <v>1</v>
      </c>
      <c r="G20645">
        <v>1</v>
      </c>
      <c r="H20645">
        <v>1</v>
      </c>
      <c r="I20645">
        <v>1</v>
      </c>
      <c r="J20645">
        <v>1</v>
      </c>
      <c r="K20645">
        <v>1</v>
      </c>
      <c r="M20645" t="s">
        <v>468</v>
      </c>
    </row>
    <row r="20646" spans="1:13" hidden="1">
      <c r="A20646" t="s">
        <v>293</v>
      </c>
      <c r="B20646" t="s">
        <v>547</v>
      </c>
      <c r="C20646" t="s">
        <v>278</v>
      </c>
      <c r="D20646">
        <v>1</v>
      </c>
      <c r="E20646">
        <v>1</v>
      </c>
      <c r="F20646">
        <v>1</v>
      </c>
      <c r="G20646">
        <v>1</v>
      </c>
      <c r="H20646">
        <v>1</v>
      </c>
      <c r="I20646">
        <v>1</v>
      </c>
      <c r="J20646">
        <v>1</v>
      </c>
      <c r="K20646">
        <v>1</v>
      </c>
    </row>
    <row r="20647" spans="1:13" hidden="1">
      <c r="A20647" t="s">
        <v>293</v>
      </c>
      <c r="B20647" t="s">
        <v>547</v>
      </c>
      <c r="C20647" t="s">
        <v>279</v>
      </c>
      <c r="D20647">
        <v>1</v>
      </c>
      <c r="E20647">
        <v>1</v>
      </c>
      <c r="F20647">
        <v>1</v>
      </c>
      <c r="G20647">
        <v>1</v>
      </c>
      <c r="H20647">
        <v>1</v>
      </c>
      <c r="I20647">
        <v>1</v>
      </c>
      <c r="J20647">
        <v>1</v>
      </c>
      <c r="K20647">
        <v>1</v>
      </c>
    </row>
    <row r="20648" spans="1:13" hidden="1">
      <c r="A20648" t="s">
        <v>293</v>
      </c>
      <c r="B20648" t="s">
        <v>547</v>
      </c>
      <c r="C20648" t="s">
        <v>280</v>
      </c>
      <c r="D20648">
        <v>1</v>
      </c>
      <c r="E20648">
        <v>1</v>
      </c>
      <c r="F20648">
        <v>1</v>
      </c>
      <c r="G20648">
        <v>1</v>
      </c>
      <c r="H20648">
        <v>1</v>
      </c>
      <c r="I20648">
        <v>1</v>
      </c>
      <c r="J20648">
        <v>1</v>
      </c>
      <c r="K20648">
        <v>1</v>
      </c>
    </row>
    <row r="20649" spans="1:13" hidden="1">
      <c r="A20649" t="s">
        <v>293</v>
      </c>
      <c r="B20649" t="s">
        <v>547</v>
      </c>
      <c r="C20649" t="s">
        <v>277</v>
      </c>
      <c r="D20649">
        <v>1</v>
      </c>
      <c r="E20649">
        <v>1</v>
      </c>
      <c r="F20649">
        <v>1</v>
      </c>
      <c r="G20649">
        <v>1</v>
      </c>
      <c r="H20649">
        <v>1</v>
      </c>
      <c r="I20649">
        <v>1</v>
      </c>
      <c r="J20649">
        <v>1</v>
      </c>
      <c r="K20649">
        <v>1</v>
      </c>
    </row>
    <row r="20650" spans="1:13" hidden="1">
      <c r="A20650" t="s">
        <v>293</v>
      </c>
      <c r="B20650" t="s">
        <v>547</v>
      </c>
      <c r="C20650" t="s">
        <v>281</v>
      </c>
      <c r="D20650">
        <v>1</v>
      </c>
      <c r="E20650">
        <v>1</v>
      </c>
      <c r="F20650">
        <v>1</v>
      </c>
      <c r="G20650">
        <v>1</v>
      </c>
      <c r="H20650">
        <v>1</v>
      </c>
      <c r="I20650">
        <v>1</v>
      </c>
      <c r="J20650">
        <v>1</v>
      </c>
      <c r="K20650">
        <v>1</v>
      </c>
    </row>
    <row r="20651" spans="1:13" hidden="1">
      <c r="A20651" t="s">
        <v>293</v>
      </c>
      <c r="B20651" t="s">
        <v>547</v>
      </c>
      <c r="C20651" t="s">
        <v>282</v>
      </c>
      <c r="D20651">
        <v>1</v>
      </c>
      <c r="E20651">
        <v>1</v>
      </c>
      <c r="F20651">
        <v>1</v>
      </c>
      <c r="G20651">
        <v>1</v>
      </c>
      <c r="H20651">
        <v>1</v>
      </c>
      <c r="I20651">
        <v>1</v>
      </c>
      <c r="J20651">
        <v>1</v>
      </c>
      <c r="K20651">
        <v>1</v>
      </c>
    </row>
    <row r="20652" spans="1:13" hidden="1">
      <c r="A20652" t="s">
        <v>293</v>
      </c>
      <c r="B20652" t="s">
        <v>547</v>
      </c>
      <c r="C20652" t="s">
        <v>283</v>
      </c>
      <c r="D20652">
        <v>1</v>
      </c>
      <c r="E20652">
        <v>1</v>
      </c>
      <c r="F20652">
        <v>1</v>
      </c>
      <c r="G20652">
        <v>1</v>
      </c>
      <c r="H20652">
        <v>1</v>
      </c>
      <c r="I20652">
        <v>1</v>
      </c>
      <c r="J20652">
        <v>1</v>
      </c>
      <c r="K20652">
        <v>1</v>
      </c>
    </row>
    <row r="20653" spans="1:13" hidden="1">
      <c r="A20653" t="s">
        <v>293</v>
      </c>
      <c r="B20653" t="s">
        <v>547</v>
      </c>
      <c r="C20653" t="s">
        <v>284</v>
      </c>
      <c r="D20653">
        <v>1</v>
      </c>
      <c r="E20653">
        <v>1</v>
      </c>
      <c r="F20653">
        <v>1</v>
      </c>
      <c r="G20653">
        <v>1</v>
      </c>
      <c r="H20653">
        <v>1</v>
      </c>
      <c r="I20653">
        <v>1</v>
      </c>
      <c r="J20653">
        <v>1</v>
      </c>
      <c r="K20653">
        <v>1</v>
      </c>
    </row>
    <row r="20654" spans="1:13" hidden="1">
      <c r="A20654" t="s">
        <v>293</v>
      </c>
      <c r="B20654" t="s">
        <v>547</v>
      </c>
      <c r="C20654" t="s">
        <v>285</v>
      </c>
      <c r="D20654">
        <v>1</v>
      </c>
      <c r="E20654">
        <v>1</v>
      </c>
      <c r="F20654">
        <v>1</v>
      </c>
      <c r="G20654">
        <v>1</v>
      </c>
      <c r="H20654">
        <v>1</v>
      </c>
      <c r="I20654">
        <v>1</v>
      </c>
      <c r="J20654">
        <v>1</v>
      </c>
      <c r="K20654">
        <v>1</v>
      </c>
    </row>
    <row r="20655" spans="1:13" hidden="1">
      <c r="A20655" t="s">
        <v>293</v>
      </c>
      <c r="B20655" t="s">
        <v>547</v>
      </c>
      <c r="C20655" t="s">
        <v>286</v>
      </c>
      <c r="D20655">
        <v>1</v>
      </c>
      <c r="E20655">
        <v>1</v>
      </c>
      <c r="F20655">
        <v>1</v>
      </c>
      <c r="G20655">
        <v>1</v>
      </c>
      <c r="H20655">
        <v>1</v>
      </c>
      <c r="I20655">
        <v>1</v>
      </c>
      <c r="J20655">
        <v>1</v>
      </c>
      <c r="K20655">
        <v>1</v>
      </c>
    </row>
    <row r="20656" spans="1:13" hidden="1">
      <c r="A20656" t="s">
        <v>293</v>
      </c>
      <c r="B20656" t="s">
        <v>547</v>
      </c>
      <c r="C20656" t="s">
        <v>287</v>
      </c>
      <c r="D20656">
        <v>1</v>
      </c>
      <c r="E20656">
        <v>1</v>
      </c>
      <c r="F20656">
        <v>1</v>
      </c>
      <c r="G20656">
        <v>1</v>
      </c>
      <c r="H20656">
        <v>1</v>
      </c>
      <c r="I20656">
        <v>1</v>
      </c>
      <c r="J20656">
        <v>1</v>
      </c>
      <c r="K20656">
        <v>1</v>
      </c>
    </row>
    <row r="20657" spans="1:11" hidden="1">
      <c r="A20657" t="s">
        <v>293</v>
      </c>
      <c r="B20657" t="s">
        <v>547</v>
      </c>
      <c r="C20657" t="s">
        <v>288</v>
      </c>
      <c r="D20657">
        <v>1</v>
      </c>
      <c r="E20657">
        <v>1</v>
      </c>
      <c r="F20657">
        <v>1</v>
      </c>
      <c r="G20657">
        <v>1</v>
      </c>
      <c r="H20657">
        <v>1</v>
      </c>
      <c r="I20657">
        <v>1</v>
      </c>
      <c r="J20657">
        <v>1</v>
      </c>
      <c r="K20657">
        <v>1</v>
      </c>
    </row>
    <row r="20658" spans="1:11" hidden="1">
      <c r="A20658" t="s">
        <v>293</v>
      </c>
      <c r="B20658" t="s">
        <v>547</v>
      </c>
      <c r="C20658" t="s">
        <v>289</v>
      </c>
      <c r="D20658">
        <v>1</v>
      </c>
      <c r="E20658">
        <v>1</v>
      </c>
      <c r="F20658">
        <v>1</v>
      </c>
      <c r="G20658">
        <v>1</v>
      </c>
      <c r="H20658">
        <v>1</v>
      </c>
      <c r="I20658">
        <v>1</v>
      </c>
      <c r="J20658">
        <v>1</v>
      </c>
      <c r="K20658">
        <v>1</v>
      </c>
    </row>
    <row r="20659" spans="1:11" hidden="1">
      <c r="A20659" t="s">
        <v>293</v>
      </c>
      <c r="B20659" t="s">
        <v>547</v>
      </c>
      <c r="C20659" t="s">
        <v>290</v>
      </c>
      <c r="D20659">
        <v>1</v>
      </c>
      <c r="E20659">
        <v>1</v>
      </c>
      <c r="F20659">
        <v>1</v>
      </c>
      <c r="G20659">
        <v>1</v>
      </c>
      <c r="H20659">
        <v>1</v>
      </c>
      <c r="I20659">
        <v>1</v>
      </c>
      <c r="J20659">
        <v>1</v>
      </c>
      <c r="K20659">
        <v>1</v>
      </c>
    </row>
    <row r="20660" spans="1:11" hidden="1">
      <c r="A20660" t="s">
        <v>293</v>
      </c>
      <c r="B20660" t="s">
        <v>547</v>
      </c>
      <c r="C20660" t="s">
        <v>291</v>
      </c>
      <c r="D20660">
        <v>1</v>
      </c>
      <c r="E20660">
        <v>1</v>
      </c>
      <c r="F20660">
        <v>1</v>
      </c>
      <c r="G20660">
        <v>1</v>
      </c>
      <c r="H20660">
        <v>1</v>
      </c>
      <c r="I20660">
        <v>1</v>
      </c>
      <c r="J20660">
        <v>1</v>
      </c>
      <c r="K20660">
        <v>1</v>
      </c>
    </row>
    <row r="20661" spans="1:11" hidden="1">
      <c r="A20661" t="s">
        <v>293</v>
      </c>
      <c r="B20661" t="s">
        <v>547</v>
      </c>
      <c r="C20661" t="s">
        <v>292</v>
      </c>
      <c r="D20661">
        <v>1</v>
      </c>
      <c r="E20661">
        <v>1</v>
      </c>
      <c r="F20661">
        <v>1</v>
      </c>
      <c r="G20661">
        <v>1</v>
      </c>
      <c r="H20661">
        <v>1</v>
      </c>
      <c r="I20661">
        <v>1</v>
      </c>
      <c r="J20661">
        <v>1</v>
      </c>
      <c r="K20661">
        <v>1</v>
      </c>
    </row>
    <row r="20662" spans="1:11" hidden="1">
      <c r="A20662" t="s">
        <v>294</v>
      </c>
      <c r="B20662" t="s">
        <v>547</v>
      </c>
      <c r="C20662" t="s">
        <v>278</v>
      </c>
      <c r="D20662">
        <v>1</v>
      </c>
      <c r="E20662">
        <v>1</v>
      </c>
      <c r="F20662">
        <v>1</v>
      </c>
      <c r="G20662">
        <v>1</v>
      </c>
      <c r="H20662">
        <v>1</v>
      </c>
      <c r="I20662">
        <v>1</v>
      </c>
      <c r="J20662">
        <v>1</v>
      </c>
      <c r="K20662">
        <v>1</v>
      </c>
    </row>
    <row r="20663" spans="1:11" hidden="1">
      <c r="A20663" t="s">
        <v>294</v>
      </c>
      <c r="B20663" t="s">
        <v>547</v>
      </c>
      <c r="C20663" t="s">
        <v>279</v>
      </c>
      <c r="D20663">
        <v>1</v>
      </c>
      <c r="E20663">
        <v>1</v>
      </c>
      <c r="F20663">
        <v>1</v>
      </c>
      <c r="G20663">
        <v>1</v>
      </c>
      <c r="H20663">
        <v>1</v>
      </c>
      <c r="I20663">
        <v>1</v>
      </c>
      <c r="J20663">
        <v>1</v>
      </c>
      <c r="K20663">
        <v>1</v>
      </c>
    </row>
    <row r="20664" spans="1:11" hidden="1">
      <c r="A20664" t="s">
        <v>294</v>
      </c>
      <c r="B20664" t="s">
        <v>547</v>
      </c>
      <c r="C20664" t="s">
        <v>280</v>
      </c>
      <c r="D20664">
        <v>1</v>
      </c>
      <c r="E20664">
        <v>1</v>
      </c>
      <c r="F20664">
        <v>1</v>
      </c>
      <c r="G20664">
        <v>1</v>
      </c>
      <c r="H20664">
        <v>1</v>
      </c>
      <c r="I20664">
        <v>1</v>
      </c>
      <c r="J20664">
        <v>1</v>
      </c>
      <c r="K20664">
        <v>1</v>
      </c>
    </row>
    <row r="20665" spans="1:11" hidden="1">
      <c r="A20665" t="s">
        <v>294</v>
      </c>
      <c r="B20665" t="s">
        <v>547</v>
      </c>
      <c r="C20665" t="s">
        <v>277</v>
      </c>
      <c r="D20665">
        <v>1</v>
      </c>
      <c r="E20665">
        <v>1</v>
      </c>
      <c r="F20665">
        <v>1</v>
      </c>
      <c r="G20665">
        <v>1</v>
      </c>
      <c r="H20665">
        <v>1</v>
      </c>
      <c r="I20665">
        <v>1</v>
      </c>
      <c r="J20665">
        <v>1</v>
      </c>
      <c r="K20665">
        <v>1</v>
      </c>
    </row>
    <row r="20666" spans="1:11" hidden="1">
      <c r="A20666" t="s">
        <v>294</v>
      </c>
      <c r="B20666" t="s">
        <v>547</v>
      </c>
      <c r="C20666" t="s">
        <v>281</v>
      </c>
      <c r="D20666">
        <v>1</v>
      </c>
      <c r="E20666">
        <v>1</v>
      </c>
      <c r="F20666">
        <v>1</v>
      </c>
      <c r="G20666">
        <v>1</v>
      </c>
      <c r="H20666">
        <v>1</v>
      </c>
      <c r="I20666">
        <v>1</v>
      </c>
      <c r="J20666">
        <v>1</v>
      </c>
      <c r="K20666">
        <v>1</v>
      </c>
    </row>
    <row r="20667" spans="1:11" hidden="1">
      <c r="A20667" t="s">
        <v>294</v>
      </c>
      <c r="B20667" t="s">
        <v>547</v>
      </c>
      <c r="C20667" t="s">
        <v>282</v>
      </c>
      <c r="D20667">
        <v>1</v>
      </c>
      <c r="E20667">
        <v>1</v>
      </c>
      <c r="F20667">
        <v>1</v>
      </c>
      <c r="G20667">
        <v>1</v>
      </c>
      <c r="H20667">
        <v>1</v>
      </c>
      <c r="I20667">
        <v>1</v>
      </c>
      <c r="J20667">
        <v>1</v>
      </c>
      <c r="K20667">
        <v>1</v>
      </c>
    </row>
    <row r="20668" spans="1:11" hidden="1">
      <c r="A20668" t="s">
        <v>294</v>
      </c>
      <c r="B20668" t="s">
        <v>547</v>
      </c>
      <c r="C20668" t="s">
        <v>283</v>
      </c>
      <c r="D20668">
        <v>1</v>
      </c>
      <c r="E20668">
        <v>1</v>
      </c>
      <c r="F20668">
        <v>1</v>
      </c>
      <c r="G20668">
        <v>1</v>
      </c>
      <c r="H20668">
        <v>1</v>
      </c>
      <c r="I20668">
        <v>1</v>
      </c>
      <c r="J20668">
        <v>1</v>
      </c>
      <c r="K20668">
        <v>1</v>
      </c>
    </row>
    <row r="20669" spans="1:11" hidden="1">
      <c r="A20669" t="s">
        <v>294</v>
      </c>
      <c r="B20669" t="s">
        <v>547</v>
      </c>
      <c r="C20669" t="s">
        <v>284</v>
      </c>
      <c r="D20669">
        <v>1</v>
      </c>
      <c r="E20669">
        <v>1</v>
      </c>
      <c r="F20669">
        <v>1</v>
      </c>
      <c r="G20669">
        <v>1</v>
      </c>
      <c r="H20669">
        <v>1</v>
      </c>
      <c r="I20669">
        <v>1</v>
      </c>
      <c r="J20669">
        <v>1</v>
      </c>
      <c r="K20669">
        <v>1</v>
      </c>
    </row>
    <row r="20670" spans="1:11" hidden="1">
      <c r="A20670" t="s">
        <v>294</v>
      </c>
      <c r="B20670" t="s">
        <v>547</v>
      </c>
      <c r="C20670" t="s">
        <v>285</v>
      </c>
      <c r="D20670">
        <v>1</v>
      </c>
      <c r="E20670">
        <v>1</v>
      </c>
      <c r="F20670">
        <v>1</v>
      </c>
      <c r="G20670">
        <v>1</v>
      </c>
      <c r="H20670">
        <v>1</v>
      </c>
      <c r="I20670">
        <v>1</v>
      </c>
      <c r="J20670">
        <v>1</v>
      </c>
      <c r="K20670">
        <v>1</v>
      </c>
    </row>
    <row r="20671" spans="1:11" hidden="1">
      <c r="A20671" t="s">
        <v>294</v>
      </c>
      <c r="B20671" t="s">
        <v>547</v>
      </c>
      <c r="C20671" t="s">
        <v>286</v>
      </c>
      <c r="D20671">
        <v>1</v>
      </c>
      <c r="E20671">
        <v>1</v>
      </c>
      <c r="F20671">
        <v>1</v>
      </c>
      <c r="G20671">
        <v>1</v>
      </c>
      <c r="H20671">
        <v>1</v>
      </c>
      <c r="I20671">
        <v>1</v>
      </c>
      <c r="J20671">
        <v>1</v>
      </c>
      <c r="K20671">
        <v>1</v>
      </c>
    </row>
    <row r="20672" spans="1:11" hidden="1">
      <c r="A20672" t="s">
        <v>294</v>
      </c>
      <c r="B20672" t="s">
        <v>547</v>
      </c>
      <c r="C20672" t="s">
        <v>287</v>
      </c>
      <c r="D20672">
        <v>1</v>
      </c>
      <c r="E20672">
        <v>1</v>
      </c>
      <c r="F20672">
        <v>1</v>
      </c>
      <c r="G20672">
        <v>1</v>
      </c>
      <c r="H20672">
        <v>1</v>
      </c>
      <c r="I20672">
        <v>1</v>
      </c>
      <c r="J20672">
        <v>1</v>
      </c>
      <c r="K20672">
        <v>1</v>
      </c>
    </row>
    <row r="20673" spans="1:11" hidden="1">
      <c r="A20673" t="s">
        <v>294</v>
      </c>
      <c r="B20673" t="s">
        <v>547</v>
      </c>
      <c r="C20673" t="s">
        <v>288</v>
      </c>
      <c r="D20673">
        <v>1</v>
      </c>
      <c r="E20673">
        <v>1</v>
      </c>
      <c r="F20673">
        <v>1</v>
      </c>
      <c r="G20673">
        <v>1</v>
      </c>
      <c r="H20673">
        <v>1</v>
      </c>
      <c r="I20673">
        <v>1</v>
      </c>
      <c r="J20673">
        <v>1</v>
      </c>
      <c r="K20673">
        <v>1</v>
      </c>
    </row>
    <row r="20674" spans="1:11" hidden="1">
      <c r="A20674" t="s">
        <v>294</v>
      </c>
      <c r="B20674" t="s">
        <v>547</v>
      </c>
      <c r="C20674" t="s">
        <v>289</v>
      </c>
      <c r="D20674">
        <v>1</v>
      </c>
      <c r="E20674">
        <v>1</v>
      </c>
      <c r="F20674">
        <v>1</v>
      </c>
      <c r="G20674">
        <v>1</v>
      </c>
      <c r="H20674">
        <v>1</v>
      </c>
      <c r="I20674">
        <v>1</v>
      </c>
      <c r="J20674">
        <v>1</v>
      </c>
      <c r="K20674">
        <v>1</v>
      </c>
    </row>
    <row r="20675" spans="1:11" hidden="1">
      <c r="A20675" t="s">
        <v>294</v>
      </c>
      <c r="B20675" t="s">
        <v>547</v>
      </c>
      <c r="C20675" t="s">
        <v>290</v>
      </c>
      <c r="D20675">
        <v>1</v>
      </c>
      <c r="E20675">
        <v>1</v>
      </c>
      <c r="F20675">
        <v>1</v>
      </c>
      <c r="G20675">
        <v>1</v>
      </c>
      <c r="H20675">
        <v>1</v>
      </c>
      <c r="I20675">
        <v>1</v>
      </c>
      <c r="J20675">
        <v>1</v>
      </c>
      <c r="K20675">
        <v>1</v>
      </c>
    </row>
    <row r="20676" spans="1:11" hidden="1">
      <c r="A20676" t="s">
        <v>294</v>
      </c>
      <c r="B20676" t="s">
        <v>547</v>
      </c>
      <c r="C20676" t="s">
        <v>291</v>
      </c>
      <c r="D20676">
        <v>1</v>
      </c>
      <c r="E20676">
        <v>1</v>
      </c>
      <c r="F20676">
        <v>1</v>
      </c>
      <c r="G20676">
        <v>1</v>
      </c>
      <c r="H20676">
        <v>1</v>
      </c>
      <c r="I20676">
        <v>1</v>
      </c>
      <c r="J20676">
        <v>1</v>
      </c>
      <c r="K20676">
        <v>1</v>
      </c>
    </row>
    <row r="20677" spans="1:11" hidden="1">
      <c r="A20677" t="s">
        <v>294</v>
      </c>
      <c r="B20677" t="s">
        <v>547</v>
      </c>
      <c r="C20677" t="s">
        <v>292</v>
      </c>
      <c r="D20677">
        <v>1</v>
      </c>
      <c r="E20677">
        <v>1</v>
      </c>
      <c r="F20677">
        <v>1</v>
      </c>
      <c r="G20677">
        <v>1</v>
      </c>
      <c r="H20677">
        <v>1</v>
      </c>
      <c r="I20677">
        <v>1</v>
      </c>
      <c r="J20677">
        <v>1</v>
      </c>
      <c r="K20677">
        <v>1</v>
      </c>
    </row>
    <row r="20678" spans="1:11" hidden="1">
      <c r="A20678" t="s">
        <v>295</v>
      </c>
      <c r="B20678" t="s">
        <v>547</v>
      </c>
      <c r="C20678" t="s">
        <v>278</v>
      </c>
      <c r="D20678">
        <v>1</v>
      </c>
      <c r="E20678">
        <v>1</v>
      </c>
      <c r="F20678">
        <v>1</v>
      </c>
      <c r="G20678">
        <v>1</v>
      </c>
      <c r="H20678">
        <v>1</v>
      </c>
      <c r="I20678">
        <v>1</v>
      </c>
      <c r="J20678">
        <v>1</v>
      </c>
      <c r="K20678">
        <v>1</v>
      </c>
    </row>
    <row r="20679" spans="1:11" hidden="1">
      <c r="A20679" t="s">
        <v>295</v>
      </c>
      <c r="B20679" t="s">
        <v>547</v>
      </c>
      <c r="C20679" t="s">
        <v>279</v>
      </c>
      <c r="D20679">
        <v>1</v>
      </c>
      <c r="E20679">
        <v>1</v>
      </c>
      <c r="F20679">
        <v>1</v>
      </c>
      <c r="G20679">
        <v>1</v>
      </c>
      <c r="H20679">
        <v>1</v>
      </c>
      <c r="I20679">
        <v>1</v>
      </c>
      <c r="J20679">
        <v>1</v>
      </c>
      <c r="K20679">
        <v>1</v>
      </c>
    </row>
    <row r="20680" spans="1:11" hidden="1">
      <c r="A20680" t="s">
        <v>295</v>
      </c>
      <c r="B20680" t="s">
        <v>547</v>
      </c>
      <c r="C20680" t="s">
        <v>280</v>
      </c>
      <c r="D20680">
        <v>1</v>
      </c>
      <c r="E20680">
        <v>1</v>
      </c>
      <c r="F20680">
        <v>1</v>
      </c>
      <c r="G20680">
        <v>1</v>
      </c>
      <c r="H20680">
        <v>1</v>
      </c>
      <c r="I20680">
        <v>1</v>
      </c>
      <c r="J20680">
        <v>1</v>
      </c>
      <c r="K20680">
        <v>1</v>
      </c>
    </row>
    <row r="20681" spans="1:11" hidden="1">
      <c r="A20681" t="s">
        <v>295</v>
      </c>
      <c r="B20681" t="s">
        <v>547</v>
      </c>
      <c r="C20681" t="s">
        <v>277</v>
      </c>
      <c r="D20681">
        <v>1</v>
      </c>
      <c r="E20681">
        <v>1</v>
      </c>
      <c r="F20681">
        <v>1</v>
      </c>
      <c r="G20681">
        <v>1</v>
      </c>
      <c r="H20681">
        <v>1</v>
      </c>
      <c r="I20681">
        <v>1</v>
      </c>
      <c r="J20681">
        <v>1</v>
      </c>
      <c r="K20681">
        <v>1</v>
      </c>
    </row>
    <row r="20682" spans="1:11" hidden="1">
      <c r="A20682" t="s">
        <v>295</v>
      </c>
      <c r="B20682" t="s">
        <v>547</v>
      </c>
      <c r="C20682" t="s">
        <v>281</v>
      </c>
      <c r="D20682">
        <v>1</v>
      </c>
      <c r="E20682">
        <v>1</v>
      </c>
      <c r="F20682">
        <v>1</v>
      </c>
      <c r="G20682">
        <v>1</v>
      </c>
      <c r="H20682">
        <v>1</v>
      </c>
      <c r="I20682">
        <v>1</v>
      </c>
      <c r="J20682">
        <v>1</v>
      </c>
      <c r="K20682">
        <v>1</v>
      </c>
    </row>
    <row r="20683" spans="1:11" hidden="1">
      <c r="A20683" t="s">
        <v>295</v>
      </c>
      <c r="B20683" t="s">
        <v>547</v>
      </c>
      <c r="C20683" t="s">
        <v>282</v>
      </c>
      <c r="D20683">
        <v>1</v>
      </c>
      <c r="E20683">
        <v>1</v>
      </c>
      <c r="F20683">
        <v>1</v>
      </c>
      <c r="G20683">
        <v>1</v>
      </c>
      <c r="H20683">
        <v>1</v>
      </c>
      <c r="I20683">
        <v>1</v>
      </c>
      <c r="J20683">
        <v>1</v>
      </c>
      <c r="K20683">
        <v>1</v>
      </c>
    </row>
    <row r="20684" spans="1:11" hidden="1">
      <c r="A20684" t="s">
        <v>295</v>
      </c>
      <c r="B20684" t="s">
        <v>547</v>
      </c>
      <c r="C20684" t="s">
        <v>283</v>
      </c>
      <c r="D20684">
        <v>1</v>
      </c>
      <c r="E20684">
        <v>1</v>
      </c>
      <c r="F20684">
        <v>1</v>
      </c>
      <c r="G20684">
        <v>1</v>
      </c>
      <c r="H20684">
        <v>1</v>
      </c>
      <c r="I20684">
        <v>1</v>
      </c>
      <c r="J20684">
        <v>1</v>
      </c>
      <c r="K20684">
        <v>1</v>
      </c>
    </row>
    <row r="20685" spans="1:11" hidden="1">
      <c r="A20685" t="s">
        <v>295</v>
      </c>
      <c r="B20685" t="s">
        <v>547</v>
      </c>
      <c r="C20685" t="s">
        <v>284</v>
      </c>
      <c r="D20685">
        <v>1</v>
      </c>
      <c r="E20685">
        <v>1</v>
      </c>
      <c r="F20685">
        <v>1</v>
      </c>
      <c r="G20685">
        <v>1</v>
      </c>
      <c r="H20685">
        <v>1</v>
      </c>
      <c r="I20685">
        <v>1</v>
      </c>
      <c r="J20685">
        <v>1</v>
      </c>
      <c r="K20685">
        <v>1</v>
      </c>
    </row>
    <row r="20686" spans="1:11" hidden="1">
      <c r="A20686" t="s">
        <v>295</v>
      </c>
      <c r="B20686" t="s">
        <v>547</v>
      </c>
      <c r="C20686" t="s">
        <v>285</v>
      </c>
      <c r="D20686">
        <v>1</v>
      </c>
      <c r="E20686">
        <v>1</v>
      </c>
      <c r="F20686">
        <v>1</v>
      </c>
      <c r="G20686">
        <v>1</v>
      </c>
      <c r="H20686">
        <v>1</v>
      </c>
      <c r="I20686">
        <v>1</v>
      </c>
      <c r="J20686">
        <v>1</v>
      </c>
      <c r="K20686">
        <v>1</v>
      </c>
    </row>
    <row r="20687" spans="1:11" hidden="1">
      <c r="A20687" t="s">
        <v>295</v>
      </c>
      <c r="B20687" t="s">
        <v>547</v>
      </c>
      <c r="C20687" t="s">
        <v>286</v>
      </c>
      <c r="D20687">
        <v>1</v>
      </c>
      <c r="E20687">
        <v>1</v>
      </c>
      <c r="F20687">
        <v>1</v>
      </c>
      <c r="G20687">
        <v>1</v>
      </c>
      <c r="H20687">
        <v>1</v>
      </c>
      <c r="I20687">
        <v>1</v>
      </c>
      <c r="J20687">
        <v>1</v>
      </c>
      <c r="K20687">
        <v>1</v>
      </c>
    </row>
    <row r="20688" spans="1:11" hidden="1">
      <c r="A20688" t="s">
        <v>295</v>
      </c>
      <c r="B20688" t="s">
        <v>547</v>
      </c>
      <c r="C20688" t="s">
        <v>287</v>
      </c>
      <c r="D20688">
        <v>1</v>
      </c>
      <c r="E20688">
        <v>1</v>
      </c>
      <c r="F20688">
        <v>1</v>
      </c>
      <c r="G20688">
        <v>1</v>
      </c>
      <c r="H20688">
        <v>1</v>
      </c>
      <c r="I20688">
        <v>1</v>
      </c>
      <c r="J20688">
        <v>1</v>
      </c>
      <c r="K20688">
        <v>1</v>
      </c>
    </row>
    <row r="20689" spans="1:11" hidden="1">
      <c r="A20689" t="s">
        <v>295</v>
      </c>
      <c r="B20689" t="s">
        <v>547</v>
      </c>
      <c r="C20689" t="s">
        <v>288</v>
      </c>
      <c r="D20689">
        <v>1</v>
      </c>
      <c r="E20689">
        <v>1</v>
      </c>
      <c r="F20689">
        <v>1</v>
      </c>
      <c r="G20689">
        <v>1</v>
      </c>
      <c r="H20689">
        <v>1</v>
      </c>
      <c r="I20689">
        <v>1</v>
      </c>
      <c r="J20689">
        <v>1</v>
      </c>
      <c r="K20689">
        <v>1</v>
      </c>
    </row>
    <row r="20690" spans="1:11" hidden="1">
      <c r="A20690" t="s">
        <v>295</v>
      </c>
      <c r="B20690" t="s">
        <v>547</v>
      </c>
      <c r="C20690" t="s">
        <v>289</v>
      </c>
      <c r="D20690">
        <v>1</v>
      </c>
      <c r="E20690">
        <v>1</v>
      </c>
      <c r="F20690">
        <v>1</v>
      </c>
      <c r="G20690">
        <v>1</v>
      </c>
      <c r="H20690">
        <v>1</v>
      </c>
      <c r="I20690">
        <v>1</v>
      </c>
      <c r="J20690">
        <v>1</v>
      </c>
      <c r="K20690">
        <v>1</v>
      </c>
    </row>
    <row r="20691" spans="1:11" hidden="1">
      <c r="A20691" t="s">
        <v>295</v>
      </c>
      <c r="B20691" t="s">
        <v>547</v>
      </c>
      <c r="C20691" t="s">
        <v>290</v>
      </c>
      <c r="D20691">
        <v>1</v>
      </c>
      <c r="E20691">
        <v>1</v>
      </c>
      <c r="F20691">
        <v>1</v>
      </c>
      <c r="G20691">
        <v>1</v>
      </c>
      <c r="H20691">
        <v>1</v>
      </c>
      <c r="I20691">
        <v>1</v>
      </c>
      <c r="J20691">
        <v>1</v>
      </c>
      <c r="K20691">
        <v>1</v>
      </c>
    </row>
    <row r="20692" spans="1:11" hidden="1">
      <c r="A20692" t="s">
        <v>295</v>
      </c>
      <c r="B20692" t="s">
        <v>547</v>
      </c>
      <c r="C20692" t="s">
        <v>291</v>
      </c>
      <c r="D20692">
        <v>1</v>
      </c>
      <c r="E20692">
        <v>1</v>
      </c>
      <c r="F20692">
        <v>1</v>
      </c>
      <c r="G20692">
        <v>1</v>
      </c>
      <c r="H20692">
        <v>1</v>
      </c>
      <c r="I20692">
        <v>1</v>
      </c>
      <c r="J20692">
        <v>1</v>
      </c>
      <c r="K20692">
        <v>1</v>
      </c>
    </row>
    <row r="20693" spans="1:11" hidden="1">
      <c r="A20693" t="s">
        <v>295</v>
      </c>
      <c r="B20693" t="s">
        <v>547</v>
      </c>
      <c r="C20693" t="s">
        <v>292</v>
      </c>
      <c r="D20693">
        <v>1</v>
      </c>
      <c r="E20693">
        <v>1</v>
      </c>
      <c r="F20693">
        <v>1</v>
      </c>
      <c r="G20693">
        <v>1</v>
      </c>
      <c r="H20693">
        <v>1</v>
      </c>
      <c r="I20693">
        <v>1</v>
      </c>
      <c r="J20693">
        <v>1</v>
      </c>
      <c r="K20693">
        <v>1</v>
      </c>
    </row>
    <row r="20694" spans="1:11" hidden="1">
      <c r="A20694" t="s">
        <v>296</v>
      </c>
      <c r="B20694" t="s">
        <v>547</v>
      </c>
      <c r="C20694" t="s">
        <v>278</v>
      </c>
      <c r="D20694">
        <v>1</v>
      </c>
      <c r="E20694">
        <v>1</v>
      </c>
      <c r="F20694">
        <v>1</v>
      </c>
      <c r="G20694">
        <v>1</v>
      </c>
      <c r="H20694">
        <v>1</v>
      </c>
      <c r="I20694">
        <v>1</v>
      </c>
      <c r="J20694">
        <v>1</v>
      </c>
      <c r="K20694">
        <v>1</v>
      </c>
    </row>
    <row r="20695" spans="1:11" hidden="1">
      <c r="A20695" t="s">
        <v>296</v>
      </c>
      <c r="B20695" t="s">
        <v>547</v>
      </c>
      <c r="C20695" t="s">
        <v>279</v>
      </c>
      <c r="D20695">
        <v>1</v>
      </c>
      <c r="E20695">
        <v>1</v>
      </c>
      <c r="F20695">
        <v>1</v>
      </c>
      <c r="G20695">
        <v>1</v>
      </c>
      <c r="H20695">
        <v>1</v>
      </c>
      <c r="I20695">
        <v>1</v>
      </c>
      <c r="J20695">
        <v>1</v>
      </c>
      <c r="K20695">
        <v>1</v>
      </c>
    </row>
    <row r="20696" spans="1:11" hidden="1">
      <c r="A20696" t="s">
        <v>296</v>
      </c>
      <c r="B20696" t="s">
        <v>547</v>
      </c>
      <c r="C20696" t="s">
        <v>280</v>
      </c>
      <c r="D20696">
        <v>1</v>
      </c>
      <c r="E20696">
        <v>1</v>
      </c>
      <c r="F20696">
        <v>1</v>
      </c>
      <c r="G20696">
        <v>1</v>
      </c>
      <c r="H20696">
        <v>1</v>
      </c>
      <c r="I20696">
        <v>1</v>
      </c>
      <c r="J20696">
        <v>1</v>
      </c>
      <c r="K20696">
        <v>1</v>
      </c>
    </row>
    <row r="20697" spans="1:11" hidden="1">
      <c r="A20697" t="s">
        <v>296</v>
      </c>
      <c r="B20697" t="s">
        <v>547</v>
      </c>
      <c r="C20697" t="s">
        <v>277</v>
      </c>
      <c r="D20697">
        <v>1</v>
      </c>
      <c r="E20697">
        <v>1</v>
      </c>
      <c r="F20697">
        <v>1</v>
      </c>
      <c r="G20697">
        <v>1</v>
      </c>
      <c r="H20697">
        <v>1</v>
      </c>
      <c r="I20697">
        <v>1</v>
      </c>
      <c r="J20697">
        <v>1</v>
      </c>
      <c r="K20697">
        <v>1</v>
      </c>
    </row>
    <row r="20698" spans="1:11" hidden="1">
      <c r="A20698" t="s">
        <v>296</v>
      </c>
      <c r="B20698" t="s">
        <v>547</v>
      </c>
      <c r="C20698" t="s">
        <v>281</v>
      </c>
      <c r="D20698">
        <v>1</v>
      </c>
      <c r="E20698">
        <v>1</v>
      </c>
      <c r="F20698">
        <v>1</v>
      </c>
      <c r="G20698">
        <v>1</v>
      </c>
      <c r="H20698">
        <v>1</v>
      </c>
      <c r="I20698">
        <v>1</v>
      </c>
      <c r="J20698">
        <v>1</v>
      </c>
      <c r="K20698">
        <v>1</v>
      </c>
    </row>
    <row r="20699" spans="1:11" hidden="1">
      <c r="A20699" t="s">
        <v>296</v>
      </c>
      <c r="B20699" t="s">
        <v>547</v>
      </c>
      <c r="C20699" t="s">
        <v>282</v>
      </c>
      <c r="D20699">
        <v>1</v>
      </c>
      <c r="E20699">
        <v>1</v>
      </c>
      <c r="F20699">
        <v>1</v>
      </c>
      <c r="G20699">
        <v>1</v>
      </c>
      <c r="H20699">
        <v>1</v>
      </c>
      <c r="I20699">
        <v>1</v>
      </c>
      <c r="J20699">
        <v>1</v>
      </c>
      <c r="K20699">
        <v>1</v>
      </c>
    </row>
    <row r="20700" spans="1:11" hidden="1">
      <c r="A20700" t="s">
        <v>296</v>
      </c>
      <c r="B20700" t="s">
        <v>547</v>
      </c>
      <c r="C20700" t="s">
        <v>283</v>
      </c>
      <c r="D20700">
        <v>1</v>
      </c>
      <c r="E20700">
        <v>1</v>
      </c>
      <c r="F20700">
        <v>1</v>
      </c>
      <c r="G20700">
        <v>1</v>
      </c>
      <c r="H20700">
        <v>1</v>
      </c>
      <c r="I20700">
        <v>1</v>
      </c>
      <c r="J20700">
        <v>1</v>
      </c>
      <c r="K20700">
        <v>1</v>
      </c>
    </row>
    <row r="20701" spans="1:11" hidden="1">
      <c r="A20701" t="s">
        <v>296</v>
      </c>
      <c r="B20701" t="s">
        <v>547</v>
      </c>
      <c r="C20701" t="s">
        <v>284</v>
      </c>
      <c r="D20701">
        <v>1</v>
      </c>
      <c r="E20701">
        <v>1</v>
      </c>
      <c r="F20701">
        <v>1</v>
      </c>
      <c r="G20701">
        <v>1</v>
      </c>
      <c r="H20701">
        <v>1</v>
      </c>
      <c r="I20701">
        <v>1</v>
      </c>
      <c r="J20701">
        <v>1</v>
      </c>
      <c r="K20701">
        <v>1</v>
      </c>
    </row>
    <row r="20702" spans="1:11" hidden="1">
      <c r="A20702" t="s">
        <v>296</v>
      </c>
      <c r="B20702" t="s">
        <v>547</v>
      </c>
      <c r="C20702" t="s">
        <v>285</v>
      </c>
      <c r="D20702">
        <v>1</v>
      </c>
      <c r="E20702">
        <v>1</v>
      </c>
      <c r="F20702">
        <v>1</v>
      </c>
      <c r="G20702">
        <v>1</v>
      </c>
      <c r="H20702">
        <v>1</v>
      </c>
      <c r="I20702">
        <v>1</v>
      </c>
      <c r="J20702">
        <v>1</v>
      </c>
      <c r="K20702">
        <v>1</v>
      </c>
    </row>
    <row r="20703" spans="1:11" hidden="1">
      <c r="A20703" t="s">
        <v>296</v>
      </c>
      <c r="B20703" t="s">
        <v>547</v>
      </c>
      <c r="C20703" t="s">
        <v>286</v>
      </c>
      <c r="D20703">
        <v>1</v>
      </c>
      <c r="E20703">
        <v>1</v>
      </c>
      <c r="F20703">
        <v>1</v>
      </c>
      <c r="G20703">
        <v>1</v>
      </c>
      <c r="H20703">
        <v>1</v>
      </c>
      <c r="I20703">
        <v>1</v>
      </c>
      <c r="J20703">
        <v>1</v>
      </c>
      <c r="K20703">
        <v>1</v>
      </c>
    </row>
    <row r="20704" spans="1:11" hidden="1">
      <c r="A20704" t="s">
        <v>296</v>
      </c>
      <c r="B20704" t="s">
        <v>547</v>
      </c>
      <c r="C20704" t="s">
        <v>287</v>
      </c>
      <c r="D20704">
        <v>1</v>
      </c>
      <c r="E20704">
        <v>1</v>
      </c>
      <c r="F20704">
        <v>1</v>
      </c>
      <c r="G20704">
        <v>1</v>
      </c>
      <c r="H20704">
        <v>1</v>
      </c>
      <c r="I20704">
        <v>1</v>
      </c>
      <c r="J20704">
        <v>1</v>
      </c>
      <c r="K20704">
        <v>1</v>
      </c>
    </row>
    <row r="20705" spans="1:11" hidden="1">
      <c r="A20705" t="s">
        <v>296</v>
      </c>
      <c r="B20705" t="s">
        <v>547</v>
      </c>
      <c r="C20705" t="s">
        <v>288</v>
      </c>
      <c r="D20705">
        <v>1</v>
      </c>
      <c r="E20705">
        <v>1</v>
      </c>
      <c r="F20705">
        <v>1</v>
      </c>
      <c r="G20705">
        <v>1</v>
      </c>
      <c r="H20705">
        <v>1</v>
      </c>
      <c r="I20705">
        <v>1</v>
      </c>
      <c r="J20705">
        <v>1</v>
      </c>
      <c r="K20705">
        <v>1</v>
      </c>
    </row>
    <row r="20706" spans="1:11" hidden="1">
      <c r="A20706" t="s">
        <v>296</v>
      </c>
      <c r="B20706" t="s">
        <v>547</v>
      </c>
      <c r="C20706" t="s">
        <v>289</v>
      </c>
      <c r="D20706">
        <v>1</v>
      </c>
      <c r="E20706">
        <v>1</v>
      </c>
      <c r="F20706">
        <v>1</v>
      </c>
      <c r="G20706">
        <v>1</v>
      </c>
      <c r="H20706">
        <v>1</v>
      </c>
      <c r="I20706">
        <v>1</v>
      </c>
      <c r="J20706">
        <v>1</v>
      </c>
      <c r="K20706">
        <v>1</v>
      </c>
    </row>
    <row r="20707" spans="1:11" hidden="1">
      <c r="A20707" t="s">
        <v>296</v>
      </c>
      <c r="B20707" t="s">
        <v>547</v>
      </c>
      <c r="C20707" t="s">
        <v>290</v>
      </c>
      <c r="D20707">
        <v>1</v>
      </c>
      <c r="E20707">
        <v>1</v>
      </c>
      <c r="F20707">
        <v>1</v>
      </c>
      <c r="G20707">
        <v>1</v>
      </c>
      <c r="H20707">
        <v>1</v>
      </c>
      <c r="I20707">
        <v>1</v>
      </c>
      <c r="J20707">
        <v>1</v>
      </c>
      <c r="K20707">
        <v>1</v>
      </c>
    </row>
    <row r="20708" spans="1:11" hidden="1">
      <c r="A20708" t="s">
        <v>296</v>
      </c>
      <c r="B20708" t="s">
        <v>547</v>
      </c>
      <c r="C20708" t="s">
        <v>291</v>
      </c>
      <c r="D20708">
        <v>1</v>
      </c>
      <c r="E20708">
        <v>1</v>
      </c>
      <c r="F20708">
        <v>1</v>
      </c>
      <c r="G20708">
        <v>1</v>
      </c>
      <c r="H20708">
        <v>1</v>
      </c>
      <c r="I20708">
        <v>1</v>
      </c>
      <c r="J20708">
        <v>1</v>
      </c>
      <c r="K20708">
        <v>1</v>
      </c>
    </row>
    <row r="20709" spans="1:11" hidden="1">
      <c r="A20709" t="s">
        <v>296</v>
      </c>
      <c r="B20709" t="s">
        <v>547</v>
      </c>
      <c r="C20709" t="s">
        <v>292</v>
      </c>
      <c r="D20709">
        <v>1</v>
      </c>
      <c r="E20709">
        <v>1</v>
      </c>
      <c r="F20709">
        <v>1</v>
      </c>
      <c r="G20709">
        <v>1</v>
      </c>
      <c r="H20709">
        <v>1</v>
      </c>
      <c r="I20709">
        <v>1</v>
      </c>
      <c r="J20709">
        <v>1</v>
      </c>
      <c r="K20709">
        <v>1</v>
      </c>
    </row>
    <row r="20710" spans="1:11" hidden="1">
      <c r="A20710" t="s">
        <v>297</v>
      </c>
      <c r="B20710" t="s">
        <v>547</v>
      </c>
      <c r="C20710" t="s">
        <v>278</v>
      </c>
      <c r="D20710">
        <v>1</v>
      </c>
      <c r="E20710">
        <v>1</v>
      </c>
      <c r="F20710">
        <v>1</v>
      </c>
      <c r="G20710">
        <v>1</v>
      </c>
      <c r="H20710">
        <v>1</v>
      </c>
      <c r="I20710">
        <v>1</v>
      </c>
      <c r="J20710">
        <v>1</v>
      </c>
      <c r="K20710">
        <v>1</v>
      </c>
    </row>
    <row r="20711" spans="1:11" hidden="1">
      <c r="A20711" t="s">
        <v>297</v>
      </c>
      <c r="B20711" t="s">
        <v>547</v>
      </c>
      <c r="C20711" t="s">
        <v>279</v>
      </c>
      <c r="D20711">
        <v>1</v>
      </c>
      <c r="E20711">
        <v>1</v>
      </c>
      <c r="F20711">
        <v>1</v>
      </c>
      <c r="G20711">
        <v>1</v>
      </c>
      <c r="H20711">
        <v>1</v>
      </c>
      <c r="I20711">
        <v>1</v>
      </c>
      <c r="J20711">
        <v>1</v>
      </c>
      <c r="K20711">
        <v>1</v>
      </c>
    </row>
    <row r="20712" spans="1:11" hidden="1">
      <c r="A20712" t="s">
        <v>297</v>
      </c>
      <c r="B20712" t="s">
        <v>547</v>
      </c>
      <c r="C20712" t="s">
        <v>280</v>
      </c>
      <c r="D20712">
        <v>1</v>
      </c>
      <c r="E20712">
        <v>1</v>
      </c>
      <c r="F20712">
        <v>1</v>
      </c>
      <c r="G20712">
        <v>1</v>
      </c>
      <c r="H20712">
        <v>1</v>
      </c>
      <c r="I20712">
        <v>1</v>
      </c>
      <c r="J20712">
        <v>1</v>
      </c>
      <c r="K20712">
        <v>1</v>
      </c>
    </row>
    <row r="20713" spans="1:11" hidden="1">
      <c r="A20713" t="s">
        <v>297</v>
      </c>
      <c r="B20713" t="s">
        <v>547</v>
      </c>
      <c r="C20713" t="s">
        <v>277</v>
      </c>
      <c r="D20713">
        <v>1</v>
      </c>
      <c r="E20713">
        <v>1</v>
      </c>
      <c r="F20713">
        <v>1</v>
      </c>
      <c r="G20713">
        <v>1</v>
      </c>
      <c r="H20713">
        <v>1</v>
      </c>
      <c r="I20713">
        <v>1</v>
      </c>
      <c r="J20713">
        <v>1</v>
      </c>
      <c r="K20713">
        <v>1</v>
      </c>
    </row>
    <row r="20714" spans="1:11" hidden="1">
      <c r="A20714" t="s">
        <v>297</v>
      </c>
      <c r="B20714" t="s">
        <v>547</v>
      </c>
      <c r="C20714" t="s">
        <v>281</v>
      </c>
      <c r="D20714">
        <v>1</v>
      </c>
      <c r="E20714">
        <v>1</v>
      </c>
      <c r="F20714">
        <v>1</v>
      </c>
      <c r="G20714">
        <v>1</v>
      </c>
      <c r="H20714">
        <v>1</v>
      </c>
      <c r="I20714">
        <v>1</v>
      </c>
      <c r="J20714">
        <v>1</v>
      </c>
      <c r="K20714">
        <v>1</v>
      </c>
    </row>
    <row r="20715" spans="1:11" hidden="1">
      <c r="A20715" t="s">
        <v>297</v>
      </c>
      <c r="B20715" t="s">
        <v>547</v>
      </c>
      <c r="C20715" t="s">
        <v>282</v>
      </c>
      <c r="D20715">
        <v>1</v>
      </c>
      <c r="E20715">
        <v>1</v>
      </c>
      <c r="F20715">
        <v>1</v>
      </c>
      <c r="G20715">
        <v>1</v>
      </c>
      <c r="H20715">
        <v>1</v>
      </c>
      <c r="I20715">
        <v>1</v>
      </c>
      <c r="J20715">
        <v>1</v>
      </c>
      <c r="K20715">
        <v>1</v>
      </c>
    </row>
    <row r="20716" spans="1:11" hidden="1">
      <c r="A20716" t="s">
        <v>297</v>
      </c>
      <c r="B20716" t="s">
        <v>547</v>
      </c>
      <c r="C20716" t="s">
        <v>283</v>
      </c>
      <c r="D20716">
        <v>1</v>
      </c>
      <c r="E20716">
        <v>1</v>
      </c>
      <c r="F20716">
        <v>1</v>
      </c>
      <c r="G20716">
        <v>1</v>
      </c>
      <c r="H20716">
        <v>1</v>
      </c>
      <c r="I20716">
        <v>1</v>
      </c>
      <c r="J20716">
        <v>1</v>
      </c>
      <c r="K20716">
        <v>1</v>
      </c>
    </row>
    <row r="20717" spans="1:11" hidden="1">
      <c r="A20717" t="s">
        <v>297</v>
      </c>
      <c r="B20717" t="s">
        <v>547</v>
      </c>
      <c r="C20717" t="s">
        <v>284</v>
      </c>
      <c r="D20717">
        <v>1</v>
      </c>
      <c r="E20717">
        <v>1</v>
      </c>
      <c r="F20717">
        <v>1</v>
      </c>
      <c r="G20717">
        <v>1</v>
      </c>
      <c r="H20717">
        <v>1</v>
      </c>
      <c r="I20717">
        <v>1</v>
      </c>
      <c r="J20717">
        <v>1</v>
      </c>
      <c r="K20717">
        <v>1</v>
      </c>
    </row>
    <row r="20718" spans="1:11" hidden="1">
      <c r="A20718" t="s">
        <v>297</v>
      </c>
      <c r="B20718" t="s">
        <v>547</v>
      </c>
      <c r="C20718" t="s">
        <v>285</v>
      </c>
      <c r="D20718">
        <v>1</v>
      </c>
      <c r="E20718">
        <v>1</v>
      </c>
      <c r="F20718">
        <v>1</v>
      </c>
      <c r="G20718">
        <v>1</v>
      </c>
      <c r="H20718">
        <v>1</v>
      </c>
      <c r="I20718">
        <v>1</v>
      </c>
      <c r="J20718">
        <v>1</v>
      </c>
      <c r="K20718">
        <v>1</v>
      </c>
    </row>
    <row r="20719" spans="1:11" hidden="1">
      <c r="A20719" t="s">
        <v>297</v>
      </c>
      <c r="B20719" t="s">
        <v>547</v>
      </c>
      <c r="C20719" t="s">
        <v>286</v>
      </c>
      <c r="D20719">
        <v>1</v>
      </c>
      <c r="E20719">
        <v>1</v>
      </c>
      <c r="F20719">
        <v>1</v>
      </c>
      <c r="G20719">
        <v>1</v>
      </c>
      <c r="H20719">
        <v>1</v>
      </c>
      <c r="I20719">
        <v>1</v>
      </c>
      <c r="J20719">
        <v>1</v>
      </c>
      <c r="K20719">
        <v>1</v>
      </c>
    </row>
    <row r="20720" spans="1:11" hidden="1">
      <c r="A20720" t="s">
        <v>297</v>
      </c>
      <c r="B20720" t="s">
        <v>547</v>
      </c>
      <c r="C20720" t="s">
        <v>287</v>
      </c>
      <c r="D20720">
        <v>1</v>
      </c>
      <c r="E20720">
        <v>1</v>
      </c>
      <c r="F20720">
        <v>1</v>
      </c>
      <c r="G20720">
        <v>1</v>
      </c>
      <c r="H20720">
        <v>1</v>
      </c>
      <c r="I20720">
        <v>1</v>
      </c>
      <c r="J20720">
        <v>1</v>
      </c>
      <c r="K20720">
        <v>1</v>
      </c>
    </row>
    <row r="20721" spans="1:11" hidden="1">
      <c r="A20721" t="s">
        <v>297</v>
      </c>
      <c r="B20721" t="s">
        <v>547</v>
      </c>
      <c r="C20721" t="s">
        <v>288</v>
      </c>
      <c r="D20721">
        <v>1</v>
      </c>
      <c r="E20721">
        <v>1</v>
      </c>
      <c r="F20721">
        <v>1</v>
      </c>
      <c r="G20721">
        <v>1</v>
      </c>
      <c r="H20721">
        <v>1</v>
      </c>
      <c r="I20721">
        <v>1</v>
      </c>
      <c r="J20721">
        <v>1</v>
      </c>
      <c r="K20721">
        <v>1</v>
      </c>
    </row>
    <row r="20722" spans="1:11" hidden="1">
      <c r="A20722" t="s">
        <v>297</v>
      </c>
      <c r="B20722" t="s">
        <v>547</v>
      </c>
      <c r="C20722" t="s">
        <v>289</v>
      </c>
      <c r="D20722">
        <v>1</v>
      </c>
      <c r="E20722">
        <v>1</v>
      </c>
      <c r="F20722">
        <v>1</v>
      </c>
      <c r="G20722">
        <v>1</v>
      </c>
      <c r="H20722">
        <v>1</v>
      </c>
      <c r="I20722">
        <v>1</v>
      </c>
      <c r="J20722">
        <v>1</v>
      </c>
      <c r="K20722">
        <v>1</v>
      </c>
    </row>
    <row r="20723" spans="1:11" hidden="1">
      <c r="A20723" t="s">
        <v>297</v>
      </c>
      <c r="B20723" t="s">
        <v>547</v>
      </c>
      <c r="C20723" t="s">
        <v>290</v>
      </c>
      <c r="D20723">
        <v>1</v>
      </c>
      <c r="E20723">
        <v>1</v>
      </c>
      <c r="F20723">
        <v>1</v>
      </c>
      <c r="G20723">
        <v>1</v>
      </c>
      <c r="H20723">
        <v>1</v>
      </c>
      <c r="I20723">
        <v>1</v>
      </c>
      <c r="J20723">
        <v>1</v>
      </c>
      <c r="K20723">
        <v>1</v>
      </c>
    </row>
    <row r="20724" spans="1:11" hidden="1">
      <c r="A20724" t="s">
        <v>297</v>
      </c>
      <c r="B20724" t="s">
        <v>547</v>
      </c>
      <c r="C20724" t="s">
        <v>291</v>
      </c>
      <c r="D20724">
        <v>1</v>
      </c>
      <c r="E20724">
        <v>1</v>
      </c>
      <c r="F20724">
        <v>1</v>
      </c>
      <c r="G20724">
        <v>1</v>
      </c>
      <c r="H20724">
        <v>1</v>
      </c>
      <c r="I20724">
        <v>1</v>
      </c>
      <c r="J20724">
        <v>1</v>
      </c>
      <c r="K20724">
        <v>1</v>
      </c>
    </row>
    <row r="20725" spans="1:11" hidden="1">
      <c r="A20725" t="s">
        <v>297</v>
      </c>
      <c r="B20725" t="s">
        <v>547</v>
      </c>
      <c r="C20725" t="s">
        <v>292</v>
      </c>
      <c r="D20725">
        <v>1</v>
      </c>
      <c r="E20725">
        <v>1</v>
      </c>
      <c r="F20725">
        <v>1</v>
      </c>
      <c r="G20725">
        <v>1</v>
      </c>
      <c r="H20725">
        <v>1</v>
      </c>
      <c r="I20725">
        <v>1</v>
      </c>
      <c r="J20725">
        <v>1</v>
      </c>
      <c r="K20725">
        <v>1</v>
      </c>
    </row>
    <row r="20726" spans="1:11" hidden="1">
      <c r="A20726" t="s">
        <v>298</v>
      </c>
      <c r="B20726" t="s">
        <v>547</v>
      </c>
      <c r="C20726" t="s">
        <v>278</v>
      </c>
      <c r="D20726">
        <v>1</v>
      </c>
      <c r="E20726">
        <v>1</v>
      </c>
      <c r="F20726">
        <v>1</v>
      </c>
      <c r="G20726">
        <v>1</v>
      </c>
      <c r="H20726">
        <v>1</v>
      </c>
      <c r="I20726">
        <v>1</v>
      </c>
      <c r="J20726">
        <v>1</v>
      </c>
      <c r="K20726">
        <v>1</v>
      </c>
    </row>
    <row r="20727" spans="1:11" hidden="1">
      <c r="A20727" t="s">
        <v>298</v>
      </c>
      <c r="B20727" t="s">
        <v>547</v>
      </c>
      <c r="C20727" t="s">
        <v>279</v>
      </c>
      <c r="D20727">
        <v>1</v>
      </c>
      <c r="E20727">
        <v>1</v>
      </c>
      <c r="F20727">
        <v>1</v>
      </c>
      <c r="G20727">
        <v>1</v>
      </c>
      <c r="H20727">
        <v>1</v>
      </c>
      <c r="I20727">
        <v>1</v>
      </c>
      <c r="J20727">
        <v>1</v>
      </c>
      <c r="K20727">
        <v>1</v>
      </c>
    </row>
    <row r="20728" spans="1:11" hidden="1">
      <c r="A20728" t="s">
        <v>298</v>
      </c>
      <c r="B20728" t="s">
        <v>547</v>
      </c>
      <c r="C20728" t="s">
        <v>280</v>
      </c>
      <c r="D20728">
        <v>1</v>
      </c>
      <c r="E20728">
        <v>1</v>
      </c>
      <c r="F20728">
        <v>1</v>
      </c>
      <c r="G20728">
        <v>1</v>
      </c>
      <c r="H20728">
        <v>1</v>
      </c>
      <c r="I20728">
        <v>1</v>
      </c>
      <c r="J20728">
        <v>1</v>
      </c>
      <c r="K20728">
        <v>1</v>
      </c>
    </row>
    <row r="20729" spans="1:11" hidden="1">
      <c r="A20729" t="s">
        <v>298</v>
      </c>
      <c r="B20729" t="s">
        <v>547</v>
      </c>
      <c r="C20729" t="s">
        <v>277</v>
      </c>
      <c r="D20729">
        <v>1</v>
      </c>
      <c r="E20729">
        <v>1</v>
      </c>
      <c r="F20729">
        <v>1</v>
      </c>
      <c r="G20729">
        <v>1</v>
      </c>
      <c r="H20729">
        <v>1</v>
      </c>
      <c r="I20729">
        <v>1</v>
      </c>
      <c r="J20729">
        <v>1</v>
      </c>
      <c r="K20729">
        <v>1</v>
      </c>
    </row>
    <row r="20730" spans="1:11" hidden="1">
      <c r="A20730" t="s">
        <v>298</v>
      </c>
      <c r="B20730" t="s">
        <v>547</v>
      </c>
      <c r="C20730" t="s">
        <v>281</v>
      </c>
      <c r="D20730">
        <v>1</v>
      </c>
      <c r="E20730">
        <v>1</v>
      </c>
      <c r="F20730">
        <v>1</v>
      </c>
      <c r="G20730">
        <v>1</v>
      </c>
      <c r="H20730">
        <v>1</v>
      </c>
      <c r="I20730">
        <v>1</v>
      </c>
      <c r="J20730">
        <v>1</v>
      </c>
      <c r="K20730">
        <v>1</v>
      </c>
    </row>
    <row r="20731" spans="1:11" hidden="1">
      <c r="A20731" t="s">
        <v>298</v>
      </c>
      <c r="B20731" t="s">
        <v>547</v>
      </c>
      <c r="C20731" t="s">
        <v>282</v>
      </c>
      <c r="D20731">
        <v>1</v>
      </c>
      <c r="E20731">
        <v>1</v>
      </c>
      <c r="F20731">
        <v>1</v>
      </c>
      <c r="G20731">
        <v>1</v>
      </c>
      <c r="H20731">
        <v>1</v>
      </c>
      <c r="I20731">
        <v>1</v>
      </c>
      <c r="J20731">
        <v>1</v>
      </c>
      <c r="K20731">
        <v>1</v>
      </c>
    </row>
    <row r="20732" spans="1:11" hidden="1">
      <c r="A20732" t="s">
        <v>298</v>
      </c>
      <c r="B20732" t="s">
        <v>547</v>
      </c>
      <c r="C20732" t="s">
        <v>283</v>
      </c>
      <c r="D20732">
        <v>1</v>
      </c>
      <c r="E20732">
        <v>1</v>
      </c>
      <c r="F20732">
        <v>1</v>
      </c>
      <c r="G20732">
        <v>1</v>
      </c>
      <c r="H20732">
        <v>1</v>
      </c>
      <c r="I20732">
        <v>1</v>
      </c>
      <c r="J20732">
        <v>1</v>
      </c>
      <c r="K20732">
        <v>1</v>
      </c>
    </row>
    <row r="20733" spans="1:11" hidden="1">
      <c r="A20733" t="s">
        <v>298</v>
      </c>
      <c r="B20733" t="s">
        <v>547</v>
      </c>
      <c r="C20733" t="s">
        <v>284</v>
      </c>
      <c r="D20733">
        <v>1</v>
      </c>
      <c r="E20733">
        <v>1</v>
      </c>
      <c r="F20733">
        <v>1</v>
      </c>
      <c r="G20733">
        <v>1</v>
      </c>
      <c r="H20733">
        <v>1</v>
      </c>
      <c r="I20733">
        <v>1</v>
      </c>
      <c r="J20733">
        <v>1</v>
      </c>
      <c r="K20733">
        <v>1</v>
      </c>
    </row>
    <row r="20734" spans="1:11" hidden="1">
      <c r="A20734" t="s">
        <v>298</v>
      </c>
      <c r="B20734" t="s">
        <v>547</v>
      </c>
      <c r="C20734" t="s">
        <v>285</v>
      </c>
      <c r="D20734">
        <v>1</v>
      </c>
      <c r="E20734">
        <v>1</v>
      </c>
      <c r="F20734">
        <v>1</v>
      </c>
      <c r="G20734">
        <v>1</v>
      </c>
      <c r="H20734">
        <v>1</v>
      </c>
      <c r="I20734">
        <v>1</v>
      </c>
      <c r="J20734">
        <v>1</v>
      </c>
      <c r="K20734">
        <v>1</v>
      </c>
    </row>
    <row r="20735" spans="1:11" hidden="1">
      <c r="A20735" t="s">
        <v>298</v>
      </c>
      <c r="B20735" t="s">
        <v>547</v>
      </c>
      <c r="C20735" t="s">
        <v>286</v>
      </c>
      <c r="D20735">
        <v>1</v>
      </c>
      <c r="E20735">
        <v>1</v>
      </c>
      <c r="F20735">
        <v>1</v>
      </c>
      <c r="G20735">
        <v>1</v>
      </c>
      <c r="H20735">
        <v>1</v>
      </c>
      <c r="I20735">
        <v>1</v>
      </c>
      <c r="J20735">
        <v>1</v>
      </c>
      <c r="K20735">
        <v>1</v>
      </c>
    </row>
    <row r="20736" spans="1:11" hidden="1">
      <c r="A20736" t="s">
        <v>298</v>
      </c>
      <c r="B20736" t="s">
        <v>547</v>
      </c>
      <c r="C20736" t="s">
        <v>287</v>
      </c>
      <c r="D20736">
        <v>1</v>
      </c>
      <c r="E20736">
        <v>1</v>
      </c>
      <c r="F20736">
        <v>1</v>
      </c>
      <c r="G20736">
        <v>1</v>
      </c>
      <c r="H20736">
        <v>1</v>
      </c>
      <c r="I20736">
        <v>1</v>
      </c>
      <c r="J20736">
        <v>1</v>
      </c>
      <c r="K20736">
        <v>1</v>
      </c>
    </row>
    <row r="20737" spans="1:11" hidden="1">
      <c r="A20737" t="s">
        <v>298</v>
      </c>
      <c r="B20737" t="s">
        <v>547</v>
      </c>
      <c r="C20737" t="s">
        <v>288</v>
      </c>
      <c r="D20737">
        <v>1</v>
      </c>
      <c r="E20737">
        <v>1</v>
      </c>
      <c r="F20737">
        <v>1</v>
      </c>
      <c r="G20737">
        <v>1</v>
      </c>
      <c r="H20737">
        <v>1</v>
      </c>
      <c r="I20737">
        <v>1</v>
      </c>
      <c r="J20737">
        <v>1</v>
      </c>
      <c r="K20737">
        <v>1</v>
      </c>
    </row>
    <row r="20738" spans="1:11" hidden="1">
      <c r="A20738" t="s">
        <v>298</v>
      </c>
      <c r="B20738" t="s">
        <v>547</v>
      </c>
      <c r="C20738" t="s">
        <v>289</v>
      </c>
      <c r="D20738">
        <v>1</v>
      </c>
      <c r="E20738">
        <v>1</v>
      </c>
      <c r="F20738">
        <v>1</v>
      </c>
      <c r="G20738">
        <v>1</v>
      </c>
      <c r="H20738">
        <v>1</v>
      </c>
      <c r="I20738">
        <v>1</v>
      </c>
      <c r="J20738">
        <v>1</v>
      </c>
      <c r="K20738">
        <v>1</v>
      </c>
    </row>
    <row r="20739" spans="1:11" hidden="1">
      <c r="A20739" t="s">
        <v>298</v>
      </c>
      <c r="B20739" t="s">
        <v>547</v>
      </c>
      <c r="C20739" t="s">
        <v>290</v>
      </c>
      <c r="D20739">
        <v>1</v>
      </c>
      <c r="E20739">
        <v>1</v>
      </c>
      <c r="F20739">
        <v>1</v>
      </c>
      <c r="G20739">
        <v>1</v>
      </c>
      <c r="H20739">
        <v>1</v>
      </c>
      <c r="I20739">
        <v>1</v>
      </c>
      <c r="J20739">
        <v>1</v>
      </c>
      <c r="K20739">
        <v>1</v>
      </c>
    </row>
    <row r="20740" spans="1:11" hidden="1">
      <c r="A20740" t="s">
        <v>298</v>
      </c>
      <c r="B20740" t="s">
        <v>547</v>
      </c>
      <c r="C20740" t="s">
        <v>291</v>
      </c>
      <c r="D20740">
        <v>1</v>
      </c>
      <c r="E20740">
        <v>1</v>
      </c>
      <c r="F20740">
        <v>1</v>
      </c>
      <c r="G20740">
        <v>1</v>
      </c>
      <c r="H20740">
        <v>1</v>
      </c>
      <c r="I20740">
        <v>1</v>
      </c>
      <c r="J20740">
        <v>1</v>
      </c>
      <c r="K20740">
        <v>1</v>
      </c>
    </row>
    <row r="20741" spans="1:11" hidden="1">
      <c r="A20741" t="s">
        <v>298</v>
      </c>
      <c r="B20741" t="s">
        <v>547</v>
      </c>
      <c r="C20741" t="s">
        <v>292</v>
      </c>
      <c r="D20741">
        <v>1</v>
      </c>
      <c r="E20741">
        <v>1</v>
      </c>
      <c r="F20741">
        <v>1</v>
      </c>
      <c r="G20741">
        <v>1</v>
      </c>
      <c r="H20741">
        <v>1</v>
      </c>
      <c r="I20741">
        <v>1</v>
      </c>
      <c r="J20741">
        <v>1</v>
      </c>
      <c r="K20741">
        <v>1</v>
      </c>
    </row>
    <row r="20742" spans="1:11" hidden="1">
      <c r="A20742" t="s">
        <v>299</v>
      </c>
      <c r="B20742" t="s">
        <v>547</v>
      </c>
      <c r="C20742" t="s">
        <v>278</v>
      </c>
      <c r="D20742">
        <v>1</v>
      </c>
      <c r="E20742">
        <v>1</v>
      </c>
      <c r="F20742">
        <v>1</v>
      </c>
      <c r="G20742">
        <v>1</v>
      </c>
      <c r="H20742">
        <v>1</v>
      </c>
      <c r="I20742">
        <v>1</v>
      </c>
      <c r="J20742">
        <v>1</v>
      </c>
      <c r="K20742">
        <v>1</v>
      </c>
    </row>
    <row r="20743" spans="1:11" hidden="1">
      <c r="A20743" t="s">
        <v>299</v>
      </c>
      <c r="B20743" t="s">
        <v>547</v>
      </c>
      <c r="C20743" t="s">
        <v>279</v>
      </c>
      <c r="D20743">
        <v>1</v>
      </c>
      <c r="E20743">
        <v>1</v>
      </c>
      <c r="F20743">
        <v>1</v>
      </c>
      <c r="G20743">
        <v>1</v>
      </c>
      <c r="H20743">
        <v>1</v>
      </c>
      <c r="I20743">
        <v>1</v>
      </c>
      <c r="J20743">
        <v>1</v>
      </c>
      <c r="K20743">
        <v>1</v>
      </c>
    </row>
    <row r="20744" spans="1:11" hidden="1">
      <c r="A20744" t="s">
        <v>299</v>
      </c>
      <c r="B20744" t="s">
        <v>547</v>
      </c>
      <c r="C20744" t="s">
        <v>280</v>
      </c>
      <c r="D20744">
        <v>1</v>
      </c>
      <c r="E20744">
        <v>1</v>
      </c>
      <c r="F20744">
        <v>1</v>
      </c>
      <c r="G20744">
        <v>1</v>
      </c>
      <c r="H20744">
        <v>1</v>
      </c>
      <c r="I20744">
        <v>1</v>
      </c>
      <c r="J20744">
        <v>1</v>
      </c>
      <c r="K20744">
        <v>1</v>
      </c>
    </row>
    <row r="20745" spans="1:11" hidden="1">
      <c r="A20745" t="s">
        <v>299</v>
      </c>
      <c r="B20745" t="s">
        <v>547</v>
      </c>
      <c r="C20745" t="s">
        <v>277</v>
      </c>
      <c r="D20745">
        <v>1</v>
      </c>
      <c r="E20745">
        <v>1</v>
      </c>
      <c r="F20745">
        <v>1</v>
      </c>
      <c r="G20745">
        <v>1</v>
      </c>
      <c r="H20745">
        <v>1</v>
      </c>
      <c r="I20745">
        <v>1</v>
      </c>
      <c r="J20745">
        <v>1</v>
      </c>
      <c r="K20745">
        <v>1</v>
      </c>
    </row>
    <row r="20746" spans="1:11" hidden="1">
      <c r="A20746" t="s">
        <v>299</v>
      </c>
      <c r="B20746" t="s">
        <v>547</v>
      </c>
      <c r="C20746" t="s">
        <v>281</v>
      </c>
      <c r="D20746">
        <v>1</v>
      </c>
      <c r="E20746">
        <v>1</v>
      </c>
      <c r="F20746">
        <v>1</v>
      </c>
      <c r="G20746">
        <v>1</v>
      </c>
      <c r="H20746">
        <v>1</v>
      </c>
      <c r="I20746">
        <v>1</v>
      </c>
      <c r="J20746">
        <v>1</v>
      </c>
      <c r="K20746">
        <v>1</v>
      </c>
    </row>
    <row r="20747" spans="1:11" hidden="1">
      <c r="A20747" t="s">
        <v>299</v>
      </c>
      <c r="B20747" t="s">
        <v>547</v>
      </c>
      <c r="C20747" t="s">
        <v>282</v>
      </c>
      <c r="D20747">
        <v>1</v>
      </c>
      <c r="E20747">
        <v>1</v>
      </c>
      <c r="F20747">
        <v>1</v>
      </c>
      <c r="G20747">
        <v>1</v>
      </c>
      <c r="H20747">
        <v>1</v>
      </c>
      <c r="I20747">
        <v>1</v>
      </c>
      <c r="J20747">
        <v>1</v>
      </c>
      <c r="K20747">
        <v>1</v>
      </c>
    </row>
    <row r="20748" spans="1:11" hidden="1">
      <c r="A20748" t="s">
        <v>299</v>
      </c>
      <c r="B20748" t="s">
        <v>547</v>
      </c>
      <c r="C20748" t="s">
        <v>283</v>
      </c>
      <c r="D20748">
        <v>1</v>
      </c>
      <c r="E20748">
        <v>1</v>
      </c>
      <c r="F20748">
        <v>1</v>
      </c>
      <c r="G20748">
        <v>1</v>
      </c>
      <c r="H20748">
        <v>1</v>
      </c>
      <c r="I20748">
        <v>1</v>
      </c>
      <c r="J20748">
        <v>1</v>
      </c>
      <c r="K20748">
        <v>1</v>
      </c>
    </row>
    <row r="20749" spans="1:11" hidden="1">
      <c r="A20749" t="s">
        <v>299</v>
      </c>
      <c r="B20749" t="s">
        <v>547</v>
      </c>
      <c r="C20749" t="s">
        <v>284</v>
      </c>
      <c r="D20749">
        <v>1</v>
      </c>
      <c r="E20749">
        <v>1</v>
      </c>
      <c r="F20749">
        <v>1</v>
      </c>
      <c r="G20749">
        <v>1</v>
      </c>
      <c r="H20749">
        <v>1</v>
      </c>
      <c r="I20749">
        <v>1</v>
      </c>
      <c r="J20749">
        <v>1</v>
      </c>
      <c r="K20749">
        <v>1</v>
      </c>
    </row>
    <row r="20750" spans="1:11" hidden="1">
      <c r="A20750" t="s">
        <v>299</v>
      </c>
      <c r="B20750" t="s">
        <v>547</v>
      </c>
      <c r="C20750" t="s">
        <v>285</v>
      </c>
      <c r="D20750">
        <v>1</v>
      </c>
      <c r="E20750">
        <v>1</v>
      </c>
      <c r="F20750">
        <v>1</v>
      </c>
      <c r="G20750">
        <v>1</v>
      </c>
      <c r="H20750">
        <v>1</v>
      </c>
      <c r="I20750">
        <v>1</v>
      </c>
      <c r="J20750">
        <v>1</v>
      </c>
      <c r="K20750">
        <v>1</v>
      </c>
    </row>
    <row r="20751" spans="1:11" hidden="1">
      <c r="A20751" t="s">
        <v>299</v>
      </c>
      <c r="B20751" t="s">
        <v>547</v>
      </c>
      <c r="C20751" t="s">
        <v>286</v>
      </c>
      <c r="D20751">
        <v>1</v>
      </c>
      <c r="E20751">
        <v>1</v>
      </c>
      <c r="F20751">
        <v>1</v>
      </c>
      <c r="G20751">
        <v>1</v>
      </c>
      <c r="H20751">
        <v>1</v>
      </c>
      <c r="I20751">
        <v>1</v>
      </c>
      <c r="J20751">
        <v>1</v>
      </c>
      <c r="K20751">
        <v>1</v>
      </c>
    </row>
    <row r="20752" spans="1:11" hidden="1">
      <c r="A20752" t="s">
        <v>299</v>
      </c>
      <c r="B20752" t="s">
        <v>547</v>
      </c>
      <c r="C20752" t="s">
        <v>287</v>
      </c>
      <c r="D20752">
        <v>1</v>
      </c>
      <c r="E20752">
        <v>1</v>
      </c>
      <c r="F20752">
        <v>1</v>
      </c>
      <c r="G20752">
        <v>1</v>
      </c>
      <c r="H20752">
        <v>1</v>
      </c>
      <c r="I20752">
        <v>1</v>
      </c>
      <c r="J20752">
        <v>1</v>
      </c>
      <c r="K20752">
        <v>1</v>
      </c>
    </row>
    <row r="20753" spans="1:11" hidden="1">
      <c r="A20753" t="s">
        <v>299</v>
      </c>
      <c r="B20753" t="s">
        <v>547</v>
      </c>
      <c r="C20753" t="s">
        <v>288</v>
      </c>
      <c r="D20753">
        <v>1</v>
      </c>
      <c r="E20753">
        <v>1</v>
      </c>
      <c r="F20753">
        <v>1</v>
      </c>
      <c r="G20753">
        <v>1</v>
      </c>
      <c r="H20753">
        <v>1</v>
      </c>
      <c r="I20753">
        <v>1</v>
      </c>
      <c r="J20753">
        <v>1</v>
      </c>
      <c r="K20753">
        <v>1</v>
      </c>
    </row>
    <row r="20754" spans="1:11" hidden="1">
      <c r="A20754" t="s">
        <v>299</v>
      </c>
      <c r="B20754" t="s">
        <v>547</v>
      </c>
      <c r="C20754" t="s">
        <v>289</v>
      </c>
      <c r="D20754">
        <v>1</v>
      </c>
      <c r="E20754">
        <v>1</v>
      </c>
      <c r="F20754">
        <v>1</v>
      </c>
      <c r="G20754">
        <v>1</v>
      </c>
      <c r="H20754">
        <v>1</v>
      </c>
      <c r="I20754">
        <v>1</v>
      </c>
      <c r="J20754">
        <v>1</v>
      </c>
      <c r="K20754">
        <v>1</v>
      </c>
    </row>
    <row r="20755" spans="1:11" hidden="1">
      <c r="A20755" t="s">
        <v>299</v>
      </c>
      <c r="B20755" t="s">
        <v>547</v>
      </c>
      <c r="C20755" t="s">
        <v>290</v>
      </c>
      <c r="D20755">
        <v>1</v>
      </c>
      <c r="E20755">
        <v>1</v>
      </c>
      <c r="F20755">
        <v>1</v>
      </c>
      <c r="G20755">
        <v>1</v>
      </c>
      <c r="H20755">
        <v>1</v>
      </c>
      <c r="I20755">
        <v>1</v>
      </c>
      <c r="J20755">
        <v>1</v>
      </c>
      <c r="K20755">
        <v>1</v>
      </c>
    </row>
    <row r="20756" spans="1:11" hidden="1">
      <c r="A20756" t="s">
        <v>299</v>
      </c>
      <c r="B20756" t="s">
        <v>547</v>
      </c>
      <c r="C20756" t="s">
        <v>291</v>
      </c>
      <c r="D20756">
        <v>1</v>
      </c>
      <c r="E20756">
        <v>1</v>
      </c>
      <c r="F20756">
        <v>1</v>
      </c>
      <c r="G20756">
        <v>1</v>
      </c>
      <c r="H20756">
        <v>1</v>
      </c>
      <c r="I20756">
        <v>1</v>
      </c>
      <c r="J20756">
        <v>1</v>
      </c>
      <c r="K20756">
        <v>1</v>
      </c>
    </row>
    <row r="20757" spans="1:11" hidden="1">
      <c r="A20757" t="s">
        <v>299</v>
      </c>
      <c r="B20757" t="s">
        <v>547</v>
      </c>
      <c r="C20757" t="s">
        <v>292</v>
      </c>
      <c r="D20757">
        <v>1</v>
      </c>
      <c r="E20757">
        <v>1</v>
      </c>
      <c r="F20757">
        <v>1</v>
      </c>
      <c r="G20757">
        <v>1</v>
      </c>
      <c r="H20757">
        <v>1</v>
      </c>
      <c r="I20757">
        <v>1</v>
      </c>
      <c r="J20757">
        <v>1</v>
      </c>
      <c r="K20757">
        <v>1</v>
      </c>
    </row>
    <row r="20758" spans="1:11" hidden="1">
      <c r="A20758" t="s">
        <v>300</v>
      </c>
      <c r="B20758" t="s">
        <v>547</v>
      </c>
      <c r="C20758" t="s">
        <v>278</v>
      </c>
      <c r="D20758">
        <v>1</v>
      </c>
      <c r="E20758">
        <v>1</v>
      </c>
      <c r="F20758">
        <v>1</v>
      </c>
      <c r="G20758">
        <v>1</v>
      </c>
      <c r="H20758">
        <v>1</v>
      </c>
      <c r="I20758">
        <v>1</v>
      </c>
      <c r="J20758">
        <v>1</v>
      </c>
      <c r="K20758">
        <v>1</v>
      </c>
    </row>
    <row r="20759" spans="1:11" hidden="1">
      <c r="A20759" t="s">
        <v>300</v>
      </c>
      <c r="B20759" t="s">
        <v>547</v>
      </c>
      <c r="C20759" t="s">
        <v>279</v>
      </c>
      <c r="D20759">
        <v>1</v>
      </c>
      <c r="E20759">
        <v>1</v>
      </c>
      <c r="F20759">
        <v>1</v>
      </c>
      <c r="G20759">
        <v>1</v>
      </c>
      <c r="H20759">
        <v>1</v>
      </c>
      <c r="I20759">
        <v>1</v>
      </c>
      <c r="J20759">
        <v>1</v>
      </c>
      <c r="K20759">
        <v>1</v>
      </c>
    </row>
    <row r="20760" spans="1:11" hidden="1">
      <c r="A20760" t="s">
        <v>300</v>
      </c>
      <c r="B20760" t="s">
        <v>547</v>
      </c>
      <c r="C20760" t="s">
        <v>280</v>
      </c>
      <c r="D20760">
        <v>1</v>
      </c>
      <c r="E20760">
        <v>1</v>
      </c>
      <c r="F20760">
        <v>1</v>
      </c>
      <c r="G20760">
        <v>1</v>
      </c>
      <c r="H20760">
        <v>1</v>
      </c>
      <c r="I20760">
        <v>1</v>
      </c>
      <c r="J20760">
        <v>1</v>
      </c>
      <c r="K20760">
        <v>1</v>
      </c>
    </row>
    <row r="20761" spans="1:11" hidden="1">
      <c r="A20761" t="s">
        <v>300</v>
      </c>
      <c r="B20761" t="s">
        <v>547</v>
      </c>
      <c r="C20761" t="s">
        <v>277</v>
      </c>
      <c r="D20761">
        <v>1</v>
      </c>
      <c r="E20761">
        <v>1</v>
      </c>
      <c r="F20761">
        <v>1</v>
      </c>
      <c r="G20761">
        <v>1</v>
      </c>
      <c r="H20761">
        <v>1</v>
      </c>
      <c r="I20761">
        <v>1</v>
      </c>
      <c r="J20761">
        <v>1</v>
      </c>
      <c r="K20761">
        <v>1</v>
      </c>
    </row>
    <row r="20762" spans="1:11" hidden="1">
      <c r="A20762" t="s">
        <v>300</v>
      </c>
      <c r="B20762" t="s">
        <v>547</v>
      </c>
      <c r="C20762" t="s">
        <v>281</v>
      </c>
      <c r="D20762">
        <v>1</v>
      </c>
      <c r="E20762">
        <v>1</v>
      </c>
      <c r="F20762">
        <v>1</v>
      </c>
      <c r="G20762">
        <v>1</v>
      </c>
      <c r="H20762">
        <v>1</v>
      </c>
      <c r="I20762">
        <v>1</v>
      </c>
      <c r="J20762">
        <v>1</v>
      </c>
      <c r="K20762">
        <v>1</v>
      </c>
    </row>
    <row r="20763" spans="1:11" hidden="1">
      <c r="A20763" t="s">
        <v>300</v>
      </c>
      <c r="B20763" t="s">
        <v>547</v>
      </c>
      <c r="C20763" t="s">
        <v>282</v>
      </c>
      <c r="D20763">
        <v>1</v>
      </c>
      <c r="E20763">
        <v>1</v>
      </c>
      <c r="F20763">
        <v>1</v>
      </c>
      <c r="G20763">
        <v>1</v>
      </c>
      <c r="H20763">
        <v>1</v>
      </c>
      <c r="I20763">
        <v>1</v>
      </c>
      <c r="J20763">
        <v>1</v>
      </c>
      <c r="K20763">
        <v>1</v>
      </c>
    </row>
    <row r="20764" spans="1:11" hidden="1">
      <c r="A20764" t="s">
        <v>300</v>
      </c>
      <c r="B20764" t="s">
        <v>547</v>
      </c>
      <c r="C20764" t="s">
        <v>283</v>
      </c>
      <c r="D20764">
        <v>1</v>
      </c>
      <c r="E20764">
        <v>1</v>
      </c>
      <c r="F20764">
        <v>1</v>
      </c>
      <c r="G20764">
        <v>1</v>
      </c>
      <c r="H20764">
        <v>1</v>
      </c>
      <c r="I20764">
        <v>1</v>
      </c>
      <c r="J20764">
        <v>1</v>
      </c>
      <c r="K20764">
        <v>1</v>
      </c>
    </row>
    <row r="20765" spans="1:11" hidden="1">
      <c r="A20765" t="s">
        <v>300</v>
      </c>
      <c r="B20765" t="s">
        <v>547</v>
      </c>
      <c r="C20765" t="s">
        <v>284</v>
      </c>
      <c r="D20765">
        <v>1</v>
      </c>
      <c r="E20765">
        <v>1</v>
      </c>
      <c r="F20765">
        <v>1</v>
      </c>
      <c r="G20765">
        <v>1</v>
      </c>
      <c r="H20765">
        <v>1</v>
      </c>
      <c r="I20765">
        <v>1</v>
      </c>
      <c r="J20765">
        <v>1</v>
      </c>
      <c r="K20765">
        <v>1</v>
      </c>
    </row>
    <row r="20766" spans="1:11" hidden="1">
      <c r="A20766" t="s">
        <v>300</v>
      </c>
      <c r="B20766" t="s">
        <v>547</v>
      </c>
      <c r="C20766" t="s">
        <v>285</v>
      </c>
      <c r="D20766">
        <v>1</v>
      </c>
      <c r="E20766">
        <v>1</v>
      </c>
      <c r="F20766">
        <v>1</v>
      </c>
      <c r="G20766">
        <v>1</v>
      </c>
      <c r="H20766">
        <v>1</v>
      </c>
      <c r="I20766">
        <v>1</v>
      </c>
      <c r="J20766">
        <v>1</v>
      </c>
      <c r="K20766">
        <v>1</v>
      </c>
    </row>
    <row r="20767" spans="1:11" hidden="1">
      <c r="A20767" t="s">
        <v>300</v>
      </c>
      <c r="B20767" t="s">
        <v>547</v>
      </c>
      <c r="C20767" t="s">
        <v>286</v>
      </c>
      <c r="D20767">
        <v>1</v>
      </c>
      <c r="E20767">
        <v>1</v>
      </c>
      <c r="F20767">
        <v>1</v>
      </c>
      <c r="G20767">
        <v>1</v>
      </c>
      <c r="H20767">
        <v>1</v>
      </c>
      <c r="I20767">
        <v>1</v>
      </c>
      <c r="J20767">
        <v>1</v>
      </c>
      <c r="K20767">
        <v>1</v>
      </c>
    </row>
    <row r="20768" spans="1:11" hidden="1">
      <c r="A20768" t="s">
        <v>300</v>
      </c>
      <c r="B20768" t="s">
        <v>547</v>
      </c>
      <c r="C20768" t="s">
        <v>287</v>
      </c>
      <c r="D20768">
        <v>1</v>
      </c>
      <c r="E20768">
        <v>1</v>
      </c>
      <c r="F20768">
        <v>1</v>
      </c>
      <c r="G20768">
        <v>1</v>
      </c>
      <c r="H20768">
        <v>1</v>
      </c>
      <c r="I20768">
        <v>1</v>
      </c>
      <c r="J20768">
        <v>1</v>
      </c>
      <c r="K20768">
        <v>1</v>
      </c>
    </row>
    <row r="20769" spans="1:11" hidden="1">
      <c r="A20769" t="s">
        <v>300</v>
      </c>
      <c r="B20769" t="s">
        <v>547</v>
      </c>
      <c r="C20769" t="s">
        <v>288</v>
      </c>
      <c r="D20769">
        <v>1</v>
      </c>
      <c r="E20769">
        <v>1</v>
      </c>
      <c r="F20769">
        <v>1</v>
      </c>
      <c r="G20769">
        <v>1</v>
      </c>
      <c r="H20769">
        <v>1</v>
      </c>
      <c r="I20769">
        <v>1</v>
      </c>
      <c r="J20769">
        <v>1</v>
      </c>
      <c r="K20769">
        <v>1</v>
      </c>
    </row>
    <row r="20770" spans="1:11" hidden="1">
      <c r="A20770" t="s">
        <v>300</v>
      </c>
      <c r="B20770" t="s">
        <v>547</v>
      </c>
      <c r="C20770" t="s">
        <v>289</v>
      </c>
      <c r="D20770">
        <v>1</v>
      </c>
      <c r="E20770">
        <v>1</v>
      </c>
      <c r="F20770">
        <v>1</v>
      </c>
      <c r="G20770">
        <v>1</v>
      </c>
      <c r="H20770">
        <v>1</v>
      </c>
      <c r="I20770">
        <v>1</v>
      </c>
      <c r="J20770">
        <v>1</v>
      </c>
      <c r="K20770">
        <v>1</v>
      </c>
    </row>
    <row r="20771" spans="1:11" hidden="1">
      <c r="A20771" t="s">
        <v>300</v>
      </c>
      <c r="B20771" t="s">
        <v>547</v>
      </c>
      <c r="C20771" t="s">
        <v>290</v>
      </c>
      <c r="D20771">
        <v>1</v>
      </c>
      <c r="E20771">
        <v>1</v>
      </c>
      <c r="F20771">
        <v>1</v>
      </c>
      <c r="G20771">
        <v>1</v>
      </c>
      <c r="H20771">
        <v>1</v>
      </c>
      <c r="I20771">
        <v>1</v>
      </c>
      <c r="J20771">
        <v>1</v>
      </c>
      <c r="K20771">
        <v>1</v>
      </c>
    </row>
    <row r="20772" spans="1:11" hidden="1">
      <c r="A20772" t="s">
        <v>300</v>
      </c>
      <c r="B20772" t="s">
        <v>547</v>
      </c>
      <c r="C20772" t="s">
        <v>291</v>
      </c>
      <c r="D20772">
        <v>1</v>
      </c>
      <c r="E20772">
        <v>1</v>
      </c>
      <c r="F20772">
        <v>1</v>
      </c>
      <c r="G20772">
        <v>1</v>
      </c>
      <c r="H20772">
        <v>1</v>
      </c>
      <c r="I20772">
        <v>1</v>
      </c>
      <c r="J20772">
        <v>1</v>
      </c>
      <c r="K20772">
        <v>1</v>
      </c>
    </row>
    <row r="20773" spans="1:11" hidden="1">
      <c r="A20773" t="s">
        <v>300</v>
      </c>
      <c r="B20773" t="s">
        <v>547</v>
      </c>
      <c r="C20773" t="s">
        <v>292</v>
      </c>
      <c r="D20773">
        <v>1</v>
      </c>
      <c r="E20773">
        <v>1</v>
      </c>
      <c r="F20773">
        <v>1</v>
      </c>
      <c r="G20773">
        <v>1</v>
      </c>
      <c r="H20773">
        <v>1</v>
      </c>
      <c r="I20773">
        <v>1</v>
      </c>
      <c r="J20773">
        <v>1</v>
      </c>
      <c r="K20773">
        <v>1</v>
      </c>
    </row>
    <row r="20774" spans="1:11" hidden="1">
      <c r="A20774" t="s">
        <v>301</v>
      </c>
      <c r="B20774" t="s">
        <v>547</v>
      </c>
      <c r="C20774" t="s">
        <v>278</v>
      </c>
      <c r="D20774">
        <v>1</v>
      </c>
      <c r="E20774">
        <v>1</v>
      </c>
      <c r="F20774">
        <v>1</v>
      </c>
      <c r="G20774">
        <v>1</v>
      </c>
      <c r="H20774">
        <v>1</v>
      </c>
      <c r="I20774">
        <v>1</v>
      </c>
      <c r="J20774">
        <v>1</v>
      </c>
      <c r="K20774">
        <v>1</v>
      </c>
    </row>
    <row r="20775" spans="1:11" hidden="1">
      <c r="A20775" t="s">
        <v>301</v>
      </c>
      <c r="B20775" t="s">
        <v>547</v>
      </c>
      <c r="C20775" t="s">
        <v>279</v>
      </c>
      <c r="D20775">
        <v>1</v>
      </c>
      <c r="E20775">
        <v>1</v>
      </c>
      <c r="F20775">
        <v>1</v>
      </c>
      <c r="G20775">
        <v>1</v>
      </c>
      <c r="H20775">
        <v>1</v>
      </c>
      <c r="I20775">
        <v>1</v>
      </c>
      <c r="J20775">
        <v>1</v>
      </c>
      <c r="K20775">
        <v>1</v>
      </c>
    </row>
    <row r="20776" spans="1:11" hidden="1">
      <c r="A20776" t="s">
        <v>301</v>
      </c>
      <c r="B20776" t="s">
        <v>547</v>
      </c>
      <c r="C20776" t="s">
        <v>280</v>
      </c>
      <c r="D20776">
        <v>1</v>
      </c>
      <c r="E20776">
        <v>1</v>
      </c>
      <c r="F20776">
        <v>1</v>
      </c>
      <c r="G20776">
        <v>1</v>
      </c>
      <c r="H20776">
        <v>1</v>
      </c>
      <c r="I20776">
        <v>1</v>
      </c>
      <c r="J20776">
        <v>1</v>
      </c>
      <c r="K20776">
        <v>1</v>
      </c>
    </row>
    <row r="20777" spans="1:11" hidden="1">
      <c r="A20777" t="s">
        <v>301</v>
      </c>
      <c r="B20777" t="s">
        <v>547</v>
      </c>
      <c r="C20777" t="s">
        <v>277</v>
      </c>
      <c r="D20777">
        <v>1</v>
      </c>
      <c r="E20777">
        <v>1</v>
      </c>
      <c r="F20777">
        <v>1</v>
      </c>
      <c r="G20777">
        <v>1</v>
      </c>
      <c r="H20777">
        <v>1</v>
      </c>
      <c r="I20777">
        <v>1</v>
      </c>
      <c r="J20777">
        <v>1</v>
      </c>
      <c r="K20777">
        <v>1</v>
      </c>
    </row>
    <row r="20778" spans="1:11" hidden="1">
      <c r="A20778" t="s">
        <v>301</v>
      </c>
      <c r="B20778" t="s">
        <v>547</v>
      </c>
      <c r="C20778" t="s">
        <v>281</v>
      </c>
      <c r="D20778">
        <v>1</v>
      </c>
      <c r="E20778">
        <v>1</v>
      </c>
      <c r="F20778">
        <v>1</v>
      </c>
      <c r="G20778">
        <v>1</v>
      </c>
      <c r="H20778">
        <v>1</v>
      </c>
      <c r="I20778">
        <v>1</v>
      </c>
      <c r="J20778">
        <v>1</v>
      </c>
      <c r="K20778">
        <v>1</v>
      </c>
    </row>
    <row r="20779" spans="1:11" hidden="1">
      <c r="A20779" t="s">
        <v>301</v>
      </c>
      <c r="B20779" t="s">
        <v>547</v>
      </c>
      <c r="C20779" t="s">
        <v>282</v>
      </c>
      <c r="D20779">
        <v>1</v>
      </c>
      <c r="E20779">
        <v>1</v>
      </c>
      <c r="F20779">
        <v>1</v>
      </c>
      <c r="G20779">
        <v>1</v>
      </c>
      <c r="H20779">
        <v>1</v>
      </c>
      <c r="I20779">
        <v>1</v>
      </c>
      <c r="J20779">
        <v>1</v>
      </c>
      <c r="K20779">
        <v>1</v>
      </c>
    </row>
    <row r="20780" spans="1:11" hidden="1">
      <c r="A20780" t="s">
        <v>301</v>
      </c>
      <c r="B20780" t="s">
        <v>547</v>
      </c>
      <c r="C20780" t="s">
        <v>283</v>
      </c>
      <c r="D20780">
        <v>1</v>
      </c>
      <c r="E20780">
        <v>1</v>
      </c>
      <c r="F20780">
        <v>1</v>
      </c>
      <c r="G20780">
        <v>1</v>
      </c>
      <c r="H20780">
        <v>1</v>
      </c>
      <c r="I20780">
        <v>1</v>
      </c>
      <c r="J20780">
        <v>1</v>
      </c>
      <c r="K20780">
        <v>1</v>
      </c>
    </row>
    <row r="20781" spans="1:11" hidden="1">
      <c r="A20781" t="s">
        <v>301</v>
      </c>
      <c r="B20781" t="s">
        <v>547</v>
      </c>
      <c r="C20781" t="s">
        <v>284</v>
      </c>
      <c r="D20781">
        <v>1</v>
      </c>
      <c r="E20781">
        <v>1</v>
      </c>
      <c r="F20781">
        <v>1</v>
      </c>
      <c r="G20781">
        <v>1</v>
      </c>
      <c r="H20781">
        <v>1</v>
      </c>
      <c r="I20781">
        <v>1</v>
      </c>
      <c r="J20781">
        <v>1</v>
      </c>
      <c r="K20781">
        <v>1</v>
      </c>
    </row>
    <row r="20782" spans="1:11" hidden="1">
      <c r="A20782" t="s">
        <v>301</v>
      </c>
      <c r="B20782" t="s">
        <v>547</v>
      </c>
      <c r="C20782" t="s">
        <v>285</v>
      </c>
      <c r="D20782">
        <v>1</v>
      </c>
      <c r="E20782">
        <v>1</v>
      </c>
      <c r="F20782">
        <v>1</v>
      </c>
      <c r="G20782">
        <v>1</v>
      </c>
      <c r="H20782">
        <v>1</v>
      </c>
      <c r="I20782">
        <v>1</v>
      </c>
      <c r="J20782">
        <v>1</v>
      </c>
      <c r="K20782">
        <v>1</v>
      </c>
    </row>
    <row r="20783" spans="1:11" hidden="1">
      <c r="A20783" t="s">
        <v>301</v>
      </c>
      <c r="B20783" t="s">
        <v>547</v>
      </c>
      <c r="C20783" t="s">
        <v>286</v>
      </c>
      <c r="D20783">
        <v>1</v>
      </c>
      <c r="E20783">
        <v>1</v>
      </c>
      <c r="F20783">
        <v>1</v>
      </c>
      <c r="G20783">
        <v>1</v>
      </c>
      <c r="H20783">
        <v>1</v>
      </c>
      <c r="I20783">
        <v>1</v>
      </c>
      <c r="J20783">
        <v>1</v>
      </c>
      <c r="K20783">
        <v>1</v>
      </c>
    </row>
    <row r="20784" spans="1:11" hidden="1">
      <c r="A20784" t="s">
        <v>301</v>
      </c>
      <c r="B20784" t="s">
        <v>547</v>
      </c>
      <c r="C20784" t="s">
        <v>287</v>
      </c>
      <c r="D20784">
        <v>1</v>
      </c>
      <c r="E20784">
        <v>1</v>
      </c>
      <c r="F20784">
        <v>1</v>
      </c>
      <c r="G20784">
        <v>1</v>
      </c>
      <c r="H20784">
        <v>1</v>
      </c>
      <c r="I20784">
        <v>1</v>
      </c>
      <c r="J20784">
        <v>1</v>
      </c>
      <c r="K20784">
        <v>1</v>
      </c>
    </row>
    <row r="20785" spans="1:11" hidden="1">
      <c r="A20785" t="s">
        <v>301</v>
      </c>
      <c r="B20785" t="s">
        <v>547</v>
      </c>
      <c r="C20785" t="s">
        <v>288</v>
      </c>
      <c r="D20785">
        <v>1</v>
      </c>
      <c r="E20785">
        <v>1</v>
      </c>
      <c r="F20785">
        <v>1</v>
      </c>
      <c r="G20785">
        <v>1</v>
      </c>
      <c r="H20785">
        <v>1</v>
      </c>
      <c r="I20785">
        <v>1</v>
      </c>
      <c r="J20785">
        <v>1</v>
      </c>
      <c r="K20785">
        <v>1</v>
      </c>
    </row>
    <row r="20786" spans="1:11" hidden="1">
      <c r="A20786" t="s">
        <v>301</v>
      </c>
      <c r="B20786" t="s">
        <v>547</v>
      </c>
      <c r="C20786" t="s">
        <v>289</v>
      </c>
      <c r="D20786">
        <v>1</v>
      </c>
      <c r="E20786">
        <v>1</v>
      </c>
      <c r="F20786">
        <v>1</v>
      </c>
      <c r="G20786">
        <v>1</v>
      </c>
      <c r="H20786">
        <v>1</v>
      </c>
      <c r="I20786">
        <v>1</v>
      </c>
      <c r="J20786">
        <v>1</v>
      </c>
      <c r="K20786">
        <v>1</v>
      </c>
    </row>
    <row r="20787" spans="1:11" hidden="1">
      <c r="A20787" t="s">
        <v>301</v>
      </c>
      <c r="B20787" t="s">
        <v>547</v>
      </c>
      <c r="C20787" t="s">
        <v>290</v>
      </c>
      <c r="D20787">
        <v>1</v>
      </c>
      <c r="E20787">
        <v>1</v>
      </c>
      <c r="F20787">
        <v>1</v>
      </c>
      <c r="G20787">
        <v>1</v>
      </c>
      <c r="H20787">
        <v>1</v>
      </c>
      <c r="I20787">
        <v>1</v>
      </c>
      <c r="J20787">
        <v>1</v>
      </c>
      <c r="K20787">
        <v>1</v>
      </c>
    </row>
    <row r="20788" spans="1:11" hidden="1">
      <c r="A20788" t="s">
        <v>301</v>
      </c>
      <c r="B20788" t="s">
        <v>547</v>
      </c>
      <c r="C20788" t="s">
        <v>291</v>
      </c>
      <c r="D20788">
        <v>1</v>
      </c>
      <c r="E20788">
        <v>1</v>
      </c>
      <c r="F20788">
        <v>1</v>
      </c>
      <c r="G20788">
        <v>1</v>
      </c>
      <c r="H20788">
        <v>1</v>
      </c>
      <c r="I20788">
        <v>1</v>
      </c>
      <c r="J20788">
        <v>1</v>
      </c>
      <c r="K20788">
        <v>1</v>
      </c>
    </row>
    <row r="20789" spans="1:11" hidden="1">
      <c r="A20789" t="s">
        <v>301</v>
      </c>
      <c r="B20789" t="s">
        <v>547</v>
      </c>
      <c r="C20789" t="s">
        <v>292</v>
      </c>
      <c r="D20789">
        <v>1</v>
      </c>
      <c r="E20789">
        <v>1</v>
      </c>
      <c r="F20789">
        <v>1</v>
      </c>
      <c r="G20789">
        <v>1</v>
      </c>
      <c r="H20789">
        <v>1</v>
      </c>
      <c r="I20789">
        <v>1</v>
      </c>
      <c r="J20789">
        <v>1</v>
      </c>
      <c r="K20789">
        <v>1</v>
      </c>
    </row>
    <row r="20790" spans="1:11" hidden="1">
      <c r="A20790" t="s">
        <v>302</v>
      </c>
      <c r="B20790" t="s">
        <v>547</v>
      </c>
      <c r="C20790" t="s">
        <v>278</v>
      </c>
      <c r="D20790">
        <v>1</v>
      </c>
      <c r="E20790">
        <v>1</v>
      </c>
      <c r="F20790">
        <v>1</v>
      </c>
      <c r="G20790">
        <v>1</v>
      </c>
      <c r="H20790">
        <v>1</v>
      </c>
      <c r="I20790">
        <v>1</v>
      </c>
      <c r="J20790">
        <v>1</v>
      </c>
      <c r="K20790">
        <v>1</v>
      </c>
    </row>
    <row r="20791" spans="1:11" hidden="1">
      <c r="A20791" t="s">
        <v>302</v>
      </c>
      <c r="B20791" t="s">
        <v>547</v>
      </c>
      <c r="C20791" t="s">
        <v>279</v>
      </c>
      <c r="D20791">
        <v>1</v>
      </c>
      <c r="E20791">
        <v>1</v>
      </c>
      <c r="F20791">
        <v>1</v>
      </c>
      <c r="G20791">
        <v>1</v>
      </c>
      <c r="H20791">
        <v>1</v>
      </c>
      <c r="I20791">
        <v>1</v>
      </c>
      <c r="J20791">
        <v>1</v>
      </c>
      <c r="K20791">
        <v>1</v>
      </c>
    </row>
    <row r="20792" spans="1:11" hidden="1">
      <c r="A20792" t="s">
        <v>302</v>
      </c>
      <c r="B20792" t="s">
        <v>547</v>
      </c>
      <c r="C20792" t="s">
        <v>280</v>
      </c>
      <c r="D20792">
        <v>1</v>
      </c>
      <c r="E20792">
        <v>1</v>
      </c>
      <c r="F20792">
        <v>1</v>
      </c>
      <c r="G20792">
        <v>1</v>
      </c>
      <c r="H20792">
        <v>1</v>
      </c>
      <c r="I20792">
        <v>1</v>
      </c>
      <c r="J20792">
        <v>1</v>
      </c>
      <c r="K20792">
        <v>1</v>
      </c>
    </row>
    <row r="20793" spans="1:11" hidden="1">
      <c r="A20793" t="s">
        <v>302</v>
      </c>
      <c r="B20793" t="s">
        <v>547</v>
      </c>
      <c r="C20793" t="s">
        <v>277</v>
      </c>
      <c r="D20793">
        <v>1</v>
      </c>
      <c r="E20793">
        <v>1</v>
      </c>
      <c r="F20793">
        <v>1</v>
      </c>
      <c r="G20793">
        <v>1</v>
      </c>
      <c r="H20793">
        <v>1</v>
      </c>
      <c r="I20793">
        <v>1</v>
      </c>
      <c r="J20793">
        <v>1</v>
      </c>
      <c r="K20793">
        <v>1</v>
      </c>
    </row>
    <row r="20794" spans="1:11" hidden="1">
      <c r="A20794" t="s">
        <v>302</v>
      </c>
      <c r="B20794" t="s">
        <v>547</v>
      </c>
      <c r="C20794" t="s">
        <v>281</v>
      </c>
      <c r="D20794">
        <v>1</v>
      </c>
      <c r="E20794">
        <v>1</v>
      </c>
      <c r="F20794">
        <v>1</v>
      </c>
      <c r="G20794">
        <v>1</v>
      </c>
      <c r="H20794">
        <v>1</v>
      </c>
      <c r="I20794">
        <v>1</v>
      </c>
      <c r="J20794">
        <v>1</v>
      </c>
      <c r="K20794">
        <v>1</v>
      </c>
    </row>
    <row r="20795" spans="1:11" hidden="1">
      <c r="A20795" t="s">
        <v>302</v>
      </c>
      <c r="B20795" t="s">
        <v>547</v>
      </c>
      <c r="C20795" t="s">
        <v>282</v>
      </c>
      <c r="D20795">
        <v>1</v>
      </c>
      <c r="E20795">
        <v>1</v>
      </c>
      <c r="F20795">
        <v>1</v>
      </c>
      <c r="G20795">
        <v>1</v>
      </c>
      <c r="H20795">
        <v>1</v>
      </c>
      <c r="I20795">
        <v>1</v>
      </c>
      <c r="J20795">
        <v>1</v>
      </c>
      <c r="K20795">
        <v>1</v>
      </c>
    </row>
    <row r="20796" spans="1:11" hidden="1">
      <c r="A20796" t="s">
        <v>302</v>
      </c>
      <c r="B20796" t="s">
        <v>547</v>
      </c>
      <c r="C20796" t="s">
        <v>283</v>
      </c>
      <c r="D20796">
        <v>1</v>
      </c>
      <c r="E20796">
        <v>1</v>
      </c>
      <c r="F20796">
        <v>1</v>
      </c>
      <c r="G20796">
        <v>1</v>
      </c>
      <c r="H20796">
        <v>1</v>
      </c>
      <c r="I20796">
        <v>1</v>
      </c>
      <c r="J20796">
        <v>1</v>
      </c>
      <c r="K20796">
        <v>1</v>
      </c>
    </row>
    <row r="20797" spans="1:11" hidden="1">
      <c r="A20797" t="s">
        <v>302</v>
      </c>
      <c r="B20797" t="s">
        <v>547</v>
      </c>
      <c r="C20797" t="s">
        <v>284</v>
      </c>
      <c r="D20797">
        <v>1</v>
      </c>
      <c r="E20797">
        <v>1</v>
      </c>
      <c r="F20797">
        <v>1</v>
      </c>
      <c r="G20797">
        <v>1</v>
      </c>
      <c r="H20797">
        <v>1</v>
      </c>
      <c r="I20797">
        <v>1</v>
      </c>
      <c r="J20797">
        <v>1</v>
      </c>
      <c r="K20797">
        <v>1</v>
      </c>
    </row>
    <row r="20798" spans="1:11" hidden="1">
      <c r="A20798" t="s">
        <v>302</v>
      </c>
      <c r="B20798" t="s">
        <v>547</v>
      </c>
      <c r="C20798" t="s">
        <v>285</v>
      </c>
      <c r="D20798">
        <v>1</v>
      </c>
      <c r="E20798">
        <v>1</v>
      </c>
      <c r="F20798">
        <v>1</v>
      </c>
      <c r="G20798">
        <v>1</v>
      </c>
      <c r="H20798">
        <v>1</v>
      </c>
      <c r="I20798">
        <v>1</v>
      </c>
      <c r="J20798">
        <v>1</v>
      </c>
      <c r="K20798">
        <v>1</v>
      </c>
    </row>
    <row r="20799" spans="1:11" hidden="1">
      <c r="A20799" t="s">
        <v>302</v>
      </c>
      <c r="B20799" t="s">
        <v>547</v>
      </c>
      <c r="C20799" t="s">
        <v>286</v>
      </c>
      <c r="D20799">
        <v>1</v>
      </c>
      <c r="E20799">
        <v>1</v>
      </c>
      <c r="F20799">
        <v>1</v>
      </c>
      <c r="G20799">
        <v>1</v>
      </c>
      <c r="H20799">
        <v>1</v>
      </c>
      <c r="I20799">
        <v>1</v>
      </c>
      <c r="J20799">
        <v>1</v>
      </c>
      <c r="K20799">
        <v>1</v>
      </c>
    </row>
    <row r="20800" spans="1:11" hidden="1">
      <c r="A20800" t="s">
        <v>302</v>
      </c>
      <c r="B20800" t="s">
        <v>547</v>
      </c>
      <c r="C20800" t="s">
        <v>287</v>
      </c>
      <c r="D20800">
        <v>1</v>
      </c>
      <c r="E20800">
        <v>1</v>
      </c>
      <c r="F20800">
        <v>1</v>
      </c>
      <c r="G20800">
        <v>1</v>
      </c>
      <c r="H20800">
        <v>1</v>
      </c>
      <c r="I20800">
        <v>1</v>
      </c>
      <c r="J20800">
        <v>1</v>
      </c>
      <c r="K20800">
        <v>1</v>
      </c>
    </row>
    <row r="20801" spans="1:11" hidden="1">
      <c r="A20801" t="s">
        <v>302</v>
      </c>
      <c r="B20801" t="s">
        <v>547</v>
      </c>
      <c r="C20801" t="s">
        <v>288</v>
      </c>
      <c r="D20801">
        <v>1</v>
      </c>
      <c r="E20801">
        <v>1</v>
      </c>
      <c r="F20801">
        <v>1</v>
      </c>
      <c r="G20801">
        <v>1</v>
      </c>
      <c r="H20801">
        <v>1</v>
      </c>
      <c r="I20801">
        <v>1</v>
      </c>
      <c r="J20801">
        <v>1</v>
      </c>
      <c r="K20801">
        <v>1</v>
      </c>
    </row>
    <row r="20802" spans="1:11" hidden="1">
      <c r="A20802" t="s">
        <v>302</v>
      </c>
      <c r="B20802" t="s">
        <v>547</v>
      </c>
      <c r="C20802" t="s">
        <v>289</v>
      </c>
      <c r="D20802">
        <v>1</v>
      </c>
      <c r="E20802">
        <v>1</v>
      </c>
      <c r="F20802">
        <v>1</v>
      </c>
      <c r="G20802">
        <v>1</v>
      </c>
      <c r="H20802">
        <v>1</v>
      </c>
      <c r="I20802">
        <v>1</v>
      </c>
      <c r="J20802">
        <v>1</v>
      </c>
      <c r="K20802">
        <v>1</v>
      </c>
    </row>
    <row r="20803" spans="1:11" hidden="1">
      <c r="A20803" t="s">
        <v>302</v>
      </c>
      <c r="B20803" t="s">
        <v>547</v>
      </c>
      <c r="C20803" t="s">
        <v>290</v>
      </c>
      <c r="D20803">
        <v>1</v>
      </c>
      <c r="E20803">
        <v>1</v>
      </c>
      <c r="F20803">
        <v>1</v>
      </c>
      <c r="G20803">
        <v>1</v>
      </c>
      <c r="H20803">
        <v>1</v>
      </c>
      <c r="I20803">
        <v>1</v>
      </c>
      <c r="J20803">
        <v>1</v>
      </c>
      <c r="K20803">
        <v>1</v>
      </c>
    </row>
    <row r="20804" spans="1:11" hidden="1">
      <c r="A20804" t="s">
        <v>302</v>
      </c>
      <c r="B20804" t="s">
        <v>547</v>
      </c>
      <c r="C20804" t="s">
        <v>291</v>
      </c>
      <c r="D20804">
        <v>1</v>
      </c>
      <c r="E20804">
        <v>1</v>
      </c>
      <c r="F20804">
        <v>1</v>
      </c>
      <c r="G20804">
        <v>1</v>
      </c>
      <c r="H20804">
        <v>1</v>
      </c>
      <c r="I20804">
        <v>1</v>
      </c>
      <c r="J20804">
        <v>1</v>
      </c>
      <c r="K20804">
        <v>1</v>
      </c>
    </row>
    <row r="20805" spans="1:11" hidden="1">
      <c r="A20805" t="s">
        <v>302</v>
      </c>
      <c r="B20805" t="s">
        <v>547</v>
      </c>
      <c r="C20805" t="s">
        <v>292</v>
      </c>
      <c r="D20805">
        <v>1</v>
      </c>
      <c r="E20805">
        <v>1</v>
      </c>
      <c r="F20805">
        <v>1</v>
      </c>
      <c r="G20805">
        <v>1</v>
      </c>
      <c r="H20805">
        <v>1</v>
      </c>
      <c r="I20805">
        <v>1</v>
      </c>
      <c r="J20805">
        <v>1</v>
      </c>
      <c r="K20805">
        <v>1</v>
      </c>
    </row>
    <row r="20806" spans="1:11" hidden="1">
      <c r="A20806" t="s">
        <v>303</v>
      </c>
      <c r="B20806" t="s">
        <v>547</v>
      </c>
      <c r="C20806" t="s">
        <v>278</v>
      </c>
      <c r="D20806">
        <v>1</v>
      </c>
      <c r="E20806">
        <v>1</v>
      </c>
      <c r="F20806">
        <v>1</v>
      </c>
      <c r="G20806">
        <v>1</v>
      </c>
      <c r="H20806">
        <v>1</v>
      </c>
      <c r="I20806">
        <v>1</v>
      </c>
      <c r="J20806">
        <v>1</v>
      </c>
      <c r="K20806">
        <v>1</v>
      </c>
    </row>
    <row r="20807" spans="1:11" hidden="1">
      <c r="A20807" t="s">
        <v>303</v>
      </c>
      <c r="B20807" t="s">
        <v>547</v>
      </c>
      <c r="C20807" t="s">
        <v>279</v>
      </c>
      <c r="D20807">
        <v>1</v>
      </c>
      <c r="E20807">
        <v>1</v>
      </c>
      <c r="F20807">
        <v>1</v>
      </c>
      <c r="G20807">
        <v>1</v>
      </c>
      <c r="H20807">
        <v>1</v>
      </c>
      <c r="I20807">
        <v>1</v>
      </c>
      <c r="J20807">
        <v>1</v>
      </c>
      <c r="K20807">
        <v>1</v>
      </c>
    </row>
    <row r="20808" spans="1:11" hidden="1">
      <c r="A20808" t="s">
        <v>303</v>
      </c>
      <c r="B20808" t="s">
        <v>547</v>
      </c>
      <c r="C20808" t="s">
        <v>280</v>
      </c>
      <c r="D20808">
        <v>1</v>
      </c>
      <c r="E20808">
        <v>1</v>
      </c>
      <c r="F20808">
        <v>1</v>
      </c>
      <c r="G20808">
        <v>1</v>
      </c>
      <c r="H20808">
        <v>1</v>
      </c>
      <c r="I20808">
        <v>1</v>
      </c>
      <c r="J20808">
        <v>1</v>
      </c>
      <c r="K20808">
        <v>1</v>
      </c>
    </row>
    <row r="20809" spans="1:11" hidden="1">
      <c r="A20809" t="s">
        <v>303</v>
      </c>
      <c r="B20809" t="s">
        <v>547</v>
      </c>
      <c r="C20809" t="s">
        <v>277</v>
      </c>
      <c r="D20809">
        <v>1</v>
      </c>
      <c r="E20809">
        <v>1</v>
      </c>
      <c r="F20809">
        <v>1</v>
      </c>
      <c r="G20809">
        <v>1</v>
      </c>
      <c r="H20809">
        <v>1</v>
      </c>
      <c r="I20809">
        <v>1</v>
      </c>
      <c r="J20809">
        <v>1</v>
      </c>
      <c r="K20809">
        <v>1</v>
      </c>
    </row>
    <row r="20810" spans="1:11" hidden="1">
      <c r="A20810" t="s">
        <v>303</v>
      </c>
      <c r="B20810" t="s">
        <v>547</v>
      </c>
      <c r="C20810" t="s">
        <v>281</v>
      </c>
      <c r="D20810">
        <v>1</v>
      </c>
      <c r="E20810">
        <v>1</v>
      </c>
      <c r="F20810">
        <v>1</v>
      </c>
      <c r="G20810">
        <v>1</v>
      </c>
      <c r="H20810">
        <v>1</v>
      </c>
      <c r="I20810">
        <v>1</v>
      </c>
      <c r="J20810">
        <v>1</v>
      </c>
      <c r="K20810">
        <v>1</v>
      </c>
    </row>
    <row r="20811" spans="1:11" hidden="1">
      <c r="A20811" t="s">
        <v>303</v>
      </c>
      <c r="B20811" t="s">
        <v>547</v>
      </c>
      <c r="C20811" t="s">
        <v>282</v>
      </c>
      <c r="D20811">
        <v>1</v>
      </c>
      <c r="E20811">
        <v>1</v>
      </c>
      <c r="F20811">
        <v>1</v>
      </c>
      <c r="G20811">
        <v>1</v>
      </c>
      <c r="H20811">
        <v>1</v>
      </c>
      <c r="I20811">
        <v>1</v>
      </c>
      <c r="J20811">
        <v>1</v>
      </c>
      <c r="K20811">
        <v>1</v>
      </c>
    </row>
    <row r="20812" spans="1:11" hidden="1">
      <c r="A20812" t="s">
        <v>303</v>
      </c>
      <c r="B20812" t="s">
        <v>547</v>
      </c>
      <c r="C20812" t="s">
        <v>283</v>
      </c>
      <c r="D20812">
        <v>1</v>
      </c>
      <c r="E20812">
        <v>1</v>
      </c>
      <c r="F20812">
        <v>1</v>
      </c>
      <c r="G20812">
        <v>1</v>
      </c>
      <c r="H20812">
        <v>1</v>
      </c>
      <c r="I20812">
        <v>1</v>
      </c>
      <c r="J20812">
        <v>1</v>
      </c>
      <c r="K20812">
        <v>1</v>
      </c>
    </row>
    <row r="20813" spans="1:11" hidden="1">
      <c r="A20813" t="s">
        <v>303</v>
      </c>
      <c r="B20813" t="s">
        <v>547</v>
      </c>
      <c r="C20813" t="s">
        <v>284</v>
      </c>
      <c r="D20813">
        <v>1</v>
      </c>
      <c r="E20813">
        <v>1</v>
      </c>
      <c r="F20813">
        <v>1</v>
      </c>
      <c r="G20813">
        <v>1</v>
      </c>
      <c r="H20813">
        <v>1</v>
      </c>
      <c r="I20813">
        <v>1</v>
      </c>
      <c r="J20813">
        <v>1</v>
      </c>
      <c r="K20813">
        <v>1</v>
      </c>
    </row>
    <row r="20814" spans="1:11" hidden="1">
      <c r="A20814" t="s">
        <v>303</v>
      </c>
      <c r="B20814" t="s">
        <v>547</v>
      </c>
      <c r="C20814" t="s">
        <v>285</v>
      </c>
      <c r="D20814">
        <v>1</v>
      </c>
      <c r="E20814">
        <v>1</v>
      </c>
      <c r="F20814">
        <v>1</v>
      </c>
      <c r="G20814">
        <v>1</v>
      </c>
      <c r="H20814">
        <v>1</v>
      </c>
      <c r="I20814">
        <v>1</v>
      </c>
      <c r="J20814">
        <v>1</v>
      </c>
      <c r="K20814">
        <v>1</v>
      </c>
    </row>
    <row r="20815" spans="1:11" hidden="1">
      <c r="A20815" t="s">
        <v>303</v>
      </c>
      <c r="B20815" t="s">
        <v>547</v>
      </c>
      <c r="C20815" t="s">
        <v>286</v>
      </c>
      <c r="D20815">
        <v>1</v>
      </c>
      <c r="E20815">
        <v>1</v>
      </c>
      <c r="F20815">
        <v>1</v>
      </c>
      <c r="G20815">
        <v>1</v>
      </c>
      <c r="H20815">
        <v>1</v>
      </c>
      <c r="I20815">
        <v>1</v>
      </c>
      <c r="J20815">
        <v>1</v>
      </c>
      <c r="K20815">
        <v>1</v>
      </c>
    </row>
    <row r="20816" spans="1:11" hidden="1">
      <c r="A20816" t="s">
        <v>303</v>
      </c>
      <c r="B20816" t="s">
        <v>547</v>
      </c>
      <c r="C20816" t="s">
        <v>287</v>
      </c>
      <c r="D20816">
        <v>1</v>
      </c>
      <c r="E20816">
        <v>1</v>
      </c>
      <c r="F20816">
        <v>1</v>
      </c>
      <c r="G20816">
        <v>1</v>
      </c>
      <c r="H20816">
        <v>1</v>
      </c>
      <c r="I20816">
        <v>1</v>
      </c>
      <c r="J20816">
        <v>1</v>
      </c>
      <c r="K20816">
        <v>1</v>
      </c>
    </row>
    <row r="20817" spans="1:11" hidden="1">
      <c r="A20817" t="s">
        <v>303</v>
      </c>
      <c r="B20817" t="s">
        <v>547</v>
      </c>
      <c r="C20817" t="s">
        <v>288</v>
      </c>
      <c r="D20817">
        <v>1</v>
      </c>
      <c r="E20817">
        <v>1</v>
      </c>
      <c r="F20817">
        <v>1</v>
      </c>
      <c r="G20817">
        <v>1</v>
      </c>
      <c r="H20817">
        <v>1</v>
      </c>
      <c r="I20817">
        <v>1</v>
      </c>
      <c r="J20817">
        <v>1</v>
      </c>
      <c r="K20817">
        <v>1</v>
      </c>
    </row>
    <row r="20818" spans="1:11" hidden="1">
      <c r="A20818" t="s">
        <v>303</v>
      </c>
      <c r="B20818" t="s">
        <v>547</v>
      </c>
      <c r="C20818" t="s">
        <v>289</v>
      </c>
      <c r="D20818">
        <v>1</v>
      </c>
      <c r="E20818">
        <v>1</v>
      </c>
      <c r="F20818">
        <v>1</v>
      </c>
      <c r="G20818">
        <v>1</v>
      </c>
      <c r="H20818">
        <v>1</v>
      </c>
      <c r="I20818">
        <v>1</v>
      </c>
      <c r="J20818">
        <v>1</v>
      </c>
      <c r="K20818">
        <v>1</v>
      </c>
    </row>
    <row r="20819" spans="1:11" hidden="1">
      <c r="A20819" t="s">
        <v>303</v>
      </c>
      <c r="B20819" t="s">
        <v>547</v>
      </c>
      <c r="C20819" t="s">
        <v>290</v>
      </c>
      <c r="D20819">
        <v>1</v>
      </c>
      <c r="E20819">
        <v>1</v>
      </c>
      <c r="F20819">
        <v>1</v>
      </c>
      <c r="G20819">
        <v>1</v>
      </c>
      <c r="H20819">
        <v>1</v>
      </c>
      <c r="I20819">
        <v>1</v>
      </c>
      <c r="J20819">
        <v>1</v>
      </c>
      <c r="K20819">
        <v>1</v>
      </c>
    </row>
    <row r="20820" spans="1:11" hidden="1">
      <c r="A20820" t="s">
        <v>303</v>
      </c>
      <c r="B20820" t="s">
        <v>547</v>
      </c>
      <c r="C20820" t="s">
        <v>291</v>
      </c>
      <c r="D20820">
        <v>1</v>
      </c>
      <c r="E20820">
        <v>1</v>
      </c>
      <c r="F20820">
        <v>1</v>
      </c>
      <c r="G20820">
        <v>1</v>
      </c>
      <c r="H20820">
        <v>1</v>
      </c>
      <c r="I20820">
        <v>1</v>
      </c>
      <c r="J20820">
        <v>1</v>
      </c>
      <c r="K20820">
        <v>1</v>
      </c>
    </row>
    <row r="20821" spans="1:11" hidden="1">
      <c r="A20821" t="s">
        <v>303</v>
      </c>
      <c r="B20821" t="s">
        <v>547</v>
      </c>
      <c r="C20821" t="s">
        <v>292</v>
      </c>
      <c r="D20821">
        <v>1</v>
      </c>
      <c r="E20821">
        <v>1</v>
      </c>
      <c r="F20821">
        <v>1</v>
      </c>
      <c r="G20821">
        <v>1</v>
      </c>
      <c r="H20821">
        <v>1</v>
      </c>
      <c r="I20821">
        <v>1</v>
      </c>
      <c r="J20821">
        <v>1</v>
      </c>
      <c r="K20821">
        <v>1</v>
      </c>
    </row>
    <row r="20822" spans="1:11" hidden="1">
      <c r="A20822" t="s">
        <v>304</v>
      </c>
      <c r="B20822" t="s">
        <v>547</v>
      </c>
      <c r="C20822" t="s">
        <v>278</v>
      </c>
      <c r="D20822">
        <v>1</v>
      </c>
      <c r="E20822">
        <v>1</v>
      </c>
      <c r="F20822">
        <v>1</v>
      </c>
      <c r="G20822">
        <v>1</v>
      </c>
      <c r="H20822">
        <v>1</v>
      </c>
      <c r="I20822">
        <v>1</v>
      </c>
      <c r="J20822">
        <v>1</v>
      </c>
      <c r="K20822">
        <v>1</v>
      </c>
    </row>
    <row r="20823" spans="1:11" hidden="1">
      <c r="A20823" t="s">
        <v>304</v>
      </c>
      <c r="B20823" t="s">
        <v>547</v>
      </c>
      <c r="C20823" t="s">
        <v>279</v>
      </c>
      <c r="D20823">
        <v>1</v>
      </c>
      <c r="E20823">
        <v>1</v>
      </c>
      <c r="F20823">
        <v>1</v>
      </c>
      <c r="G20823">
        <v>1</v>
      </c>
      <c r="H20823">
        <v>1</v>
      </c>
      <c r="I20823">
        <v>1</v>
      </c>
      <c r="J20823">
        <v>1</v>
      </c>
      <c r="K20823">
        <v>1</v>
      </c>
    </row>
    <row r="20824" spans="1:11" hidden="1">
      <c r="A20824" t="s">
        <v>304</v>
      </c>
      <c r="B20824" t="s">
        <v>547</v>
      </c>
      <c r="C20824" t="s">
        <v>280</v>
      </c>
      <c r="D20824">
        <v>1</v>
      </c>
      <c r="E20824">
        <v>1</v>
      </c>
      <c r="F20824">
        <v>1</v>
      </c>
      <c r="G20824">
        <v>1</v>
      </c>
      <c r="H20824">
        <v>1</v>
      </c>
      <c r="I20824">
        <v>1</v>
      </c>
      <c r="J20824">
        <v>1</v>
      </c>
      <c r="K20824">
        <v>1</v>
      </c>
    </row>
    <row r="20825" spans="1:11" hidden="1">
      <c r="A20825" t="s">
        <v>304</v>
      </c>
      <c r="B20825" t="s">
        <v>547</v>
      </c>
      <c r="C20825" t="s">
        <v>277</v>
      </c>
      <c r="D20825">
        <v>1</v>
      </c>
      <c r="E20825">
        <v>1</v>
      </c>
      <c r="F20825">
        <v>1</v>
      </c>
      <c r="G20825">
        <v>1</v>
      </c>
      <c r="H20825">
        <v>1</v>
      </c>
      <c r="I20825">
        <v>1</v>
      </c>
      <c r="J20825">
        <v>1</v>
      </c>
      <c r="K20825">
        <v>1</v>
      </c>
    </row>
    <row r="20826" spans="1:11" hidden="1">
      <c r="A20826" t="s">
        <v>304</v>
      </c>
      <c r="B20826" t="s">
        <v>547</v>
      </c>
      <c r="C20826" t="s">
        <v>281</v>
      </c>
      <c r="D20826">
        <v>1</v>
      </c>
      <c r="E20826">
        <v>1</v>
      </c>
      <c r="F20826">
        <v>1</v>
      </c>
      <c r="G20826">
        <v>1</v>
      </c>
      <c r="H20826">
        <v>1</v>
      </c>
      <c r="I20826">
        <v>1</v>
      </c>
      <c r="J20826">
        <v>1</v>
      </c>
      <c r="K20826">
        <v>1</v>
      </c>
    </row>
    <row r="20827" spans="1:11" hidden="1">
      <c r="A20827" t="s">
        <v>304</v>
      </c>
      <c r="B20827" t="s">
        <v>547</v>
      </c>
      <c r="C20827" t="s">
        <v>282</v>
      </c>
      <c r="D20827">
        <v>1</v>
      </c>
      <c r="E20827">
        <v>1</v>
      </c>
      <c r="F20827">
        <v>1</v>
      </c>
      <c r="G20827">
        <v>1</v>
      </c>
      <c r="H20827">
        <v>1</v>
      </c>
      <c r="I20827">
        <v>1</v>
      </c>
      <c r="J20827">
        <v>1</v>
      </c>
      <c r="K20827">
        <v>1</v>
      </c>
    </row>
    <row r="20828" spans="1:11" hidden="1">
      <c r="A20828" t="s">
        <v>304</v>
      </c>
      <c r="B20828" t="s">
        <v>547</v>
      </c>
      <c r="C20828" t="s">
        <v>283</v>
      </c>
      <c r="D20828">
        <v>1</v>
      </c>
      <c r="E20828">
        <v>1</v>
      </c>
      <c r="F20828">
        <v>1</v>
      </c>
      <c r="G20828">
        <v>1</v>
      </c>
      <c r="H20828">
        <v>1</v>
      </c>
      <c r="I20828">
        <v>1</v>
      </c>
      <c r="J20828">
        <v>1</v>
      </c>
      <c r="K20828">
        <v>1</v>
      </c>
    </row>
    <row r="20829" spans="1:11" hidden="1">
      <c r="A20829" t="s">
        <v>304</v>
      </c>
      <c r="B20829" t="s">
        <v>547</v>
      </c>
      <c r="C20829" t="s">
        <v>284</v>
      </c>
      <c r="D20829">
        <v>1</v>
      </c>
      <c r="E20829">
        <v>1</v>
      </c>
      <c r="F20829">
        <v>1</v>
      </c>
      <c r="G20829">
        <v>1</v>
      </c>
      <c r="H20829">
        <v>1</v>
      </c>
      <c r="I20829">
        <v>1</v>
      </c>
      <c r="J20829">
        <v>1</v>
      </c>
      <c r="K20829">
        <v>1</v>
      </c>
    </row>
    <row r="20830" spans="1:11" hidden="1">
      <c r="A20830" t="s">
        <v>304</v>
      </c>
      <c r="B20830" t="s">
        <v>547</v>
      </c>
      <c r="C20830" t="s">
        <v>285</v>
      </c>
      <c r="D20830">
        <v>1</v>
      </c>
      <c r="E20830">
        <v>1</v>
      </c>
      <c r="F20830">
        <v>1</v>
      </c>
      <c r="G20830">
        <v>1</v>
      </c>
      <c r="H20830">
        <v>1</v>
      </c>
      <c r="I20830">
        <v>1</v>
      </c>
      <c r="J20830">
        <v>1</v>
      </c>
      <c r="K20830">
        <v>1</v>
      </c>
    </row>
    <row r="20831" spans="1:11" hidden="1">
      <c r="A20831" t="s">
        <v>304</v>
      </c>
      <c r="B20831" t="s">
        <v>547</v>
      </c>
      <c r="C20831" t="s">
        <v>286</v>
      </c>
      <c r="D20831">
        <v>1</v>
      </c>
      <c r="E20831">
        <v>1</v>
      </c>
      <c r="F20831">
        <v>1</v>
      </c>
      <c r="G20831">
        <v>1</v>
      </c>
      <c r="H20831">
        <v>1</v>
      </c>
      <c r="I20831">
        <v>1</v>
      </c>
      <c r="J20831">
        <v>1</v>
      </c>
      <c r="K20831">
        <v>1</v>
      </c>
    </row>
    <row r="20832" spans="1:11" hidden="1">
      <c r="A20832" t="s">
        <v>304</v>
      </c>
      <c r="B20832" t="s">
        <v>547</v>
      </c>
      <c r="C20832" t="s">
        <v>287</v>
      </c>
      <c r="D20832">
        <v>1</v>
      </c>
      <c r="E20832">
        <v>1</v>
      </c>
      <c r="F20832">
        <v>1</v>
      </c>
      <c r="G20832">
        <v>1</v>
      </c>
      <c r="H20832">
        <v>1</v>
      </c>
      <c r="I20832">
        <v>1</v>
      </c>
      <c r="J20832">
        <v>1</v>
      </c>
      <c r="K20832">
        <v>1</v>
      </c>
    </row>
    <row r="20833" spans="1:11" hidden="1">
      <c r="A20833" t="s">
        <v>304</v>
      </c>
      <c r="B20833" t="s">
        <v>547</v>
      </c>
      <c r="C20833" t="s">
        <v>288</v>
      </c>
      <c r="D20833">
        <v>1</v>
      </c>
      <c r="E20833">
        <v>1</v>
      </c>
      <c r="F20833">
        <v>1</v>
      </c>
      <c r="G20833">
        <v>1</v>
      </c>
      <c r="H20833">
        <v>1</v>
      </c>
      <c r="I20833">
        <v>1</v>
      </c>
      <c r="J20833">
        <v>1</v>
      </c>
      <c r="K20833">
        <v>1</v>
      </c>
    </row>
    <row r="20834" spans="1:11" hidden="1">
      <c r="A20834" t="s">
        <v>304</v>
      </c>
      <c r="B20834" t="s">
        <v>547</v>
      </c>
      <c r="C20834" t="s">
        <v>289</v>
      </c>
      <c r="D20834">
        <v>1</v>
      </c>
      <c r="E20834">
        <v>1</v>
      </c>
      <c r="F20834">
        <v>1</v>
      </c>
      <c r="G20834">
        <v>1</v>
      </c>
      <c r="H20834">
        <v>1</v>
      </c>
      <c r="I20834">
        <v>1</v>
      </c>
      <c r="J20834">
        <v>1</v>
      </c>
      <c r="K20834">
        <v>1</v>
      </c>
    </row>
    <row r="20835" spans="1:11" hidden="1">
      <c r="A20835" t="s">
        <v>304</v>
      </c>
      <c r="B20835" t="s">
        <v>547</v>
      </c>
      <c r="C20835" t="s">
        <v>290</v>
      </c>
      <c r="D20835">
        <v>1</v>
      </c>
      <c r="E20835">
        <v>1</v>
      </c>
      <c r="F20835">
        <v>1</v>
      </c>
      <c r="G20835">
        <v>1</v>
      </c>
      <c r="H20835">
        <v>1</v>
      </c>
      <c r="I20835">
        <v>1</v>
      </c>
      <c r="J20835">
        <v>1</v>
      </c>
      <c r="K20835">
        <v>1</v>
      </c>
    </row>
    <row r="20836" spans="1:11" hidden="1">
      <c r="A20836" t="s">
        <v>304</v>
      </c>
      <c r="B20836" t="s">
        <v>547</v>
      </c>
      <c r="C20836" t="s">
        <v>291</v>
      </c>
      <c r="D20836">
        <v>1</v>
      </c>
      <c r="E20836">
        <v>1</v>
      </c>
      <c r="F20836">
        <v>1</v>
      </c>
      <c r="G20836">
        <v>1</v>
      </c>
      <c r="H20836">
        <v>1</v>
      </c>
      <c r="I20836">
        <v>1</v>
      </c>
      <c r="J20836">
        <v>1</v>
      </c>
      <c r="K20836">
        <v>1</v>
      </c>
    </row>
    <row r="20837" spans="1:11" hidden="1">
      <c r="A20837" t="s">
        <v>304</v>
      </c>
      <c r="B20837" t="s">
        <v>547</v>
      </c>
      <c r="C20837" t="s">
        <v>292</v>
      </c>
      <c r="D20837">
        <v>1</v>
      </c>
      <c r="E20837">
        <v>1</v>
      </c>
      <c r="F20837">
        <v>1</v>
      </c>
      <c r="G20837">
        <v>1</v>
      </c>
      <c r="H20837">
        <v>1</v>
      </c>
      <c r="I20837">
        <v>1</v>
      </c>
      <c r="J20837">
        <v>1</v>
      </c>
      <c r="K20837">
        <v>1</v>
      </c>
    </row>
    <row r="20838" spans="1:11" hidden="1">
      <c r="A20838" t="s">
        <v>305</v>
      </c>
      <c r="B20838" t="s">
        <v>547</v>
      </c>
      <c r="C20838" t="s">
        <v>278</v>
      </c>
      <c r="D20838">
        <v>1</v>
      </c>
      <c r="E20838">
        <v>1</v>
      </c>
      <c r="F20838">
        <v>1</v>
      </c>
      <c r="G20838">
        <v>1</v>
      </c>
      <c r="H20838">
        <v>1</v>
      </c>
      <c r="I20838">
        <v>1</v>
      </c>
      <c r="J20838">
        <v>1</v>
      </c>
      <c r="K20838">
        <v>1</v>
      </c>
    </row>
    <row r="20839" spans="1:11" hidden="1">
      <c r="A20839" t="s">
        <v>305</v>
      </c>
      <c r="B20839" t="s">
        <v>547</v>
      </c>
      <c r="C20839" t="s">
        <v>279</v>
      </c>
      <c r="D20839">
        <v>1</v>
      </c>
      <c r="E20839">
        <v>1</v>
      </c>
      <c r="F20839">
        <v>1</v>
      </c>
      <c r="G20839">
        <v>1</v>
      </c>
      <c r="H20839">
        <v>1</v>
      </c>
      <c r="I20839">
        <v>1</v>
      </c>
      <c r="J20839">
        <v>1</v>
      </c>
      <c r="K20839">
        <v>1</v>
      </c>
    </row>
    <row r="20840" spans="1:11" hidden="1">
      <c r="A20840" t="s">
        <v>305</v>
      </c>
      <c r="B20840" t="s">
        <v>547</v>
      </c>
      <c r="C20840" t="s">
        <v>280</v>
      </c>
      <c r="D20840">
        <v>1</v>
      </c>
      <c r="E20840">
        <v>1</v>
      </c>
      <c r="F20840">
        <v>1</v>
      </c>
      <c r="G20840">
        <v>1</v>
      </c>
      <c r="H20840">
        <v>1</v>
      </c>
      <c r="I20840">
        <v>1</v>
      </c>
      <c r="J20840">
        <v>1</v>
      </c>
      <c r="K20840">
        <v>1</v>
      </c>
    </row>
    <row r="20841" spans="1:11" hidden="1">
      <c r="A20841" t="s">
        <v>305</v>
      </c>
      <c r="B20841" t="s">
        <v>547</v>
      </c>
      <c r="C20841" t="s">
        <v>277</v>
      </c>
      <c r="D20841">
        <v>1</v>
      </c>
      <c r="E20841">
        <v>1</v>
      </c>
      <c r="F20841">
        <v>1</v>
      </c>
      <c r="G20841">
        <v>1</v>
      </c>
      <c r="H20841">
        <v>1</v>
      </c>
      <c r="I20841">
        <v>1</v>
      </c>
      <c r="J20841">
        <v>1</v>
      </c>
      <c r="K20841">
        <v>1</v>
      </c>
    </row>
    <row r="20842" spans="1:11" hidden="1">
      <c r="A20842" t="s">
        <v>305</v>
      </c>
      <c r="B20842" t="s">
        <v>547</v>
      </c>
      <c r="C20842" t="s">
        <v>281</v>
      </c>
      <c r="D20842">
        <v>1</v>
      </c>
      <c r="E20842">
        <v>1</v>
      </c>
      <c r="F20842">
        <v>1</v>
      </c>
      <c r="G20842">
        <v>1</v>
      </c>
      <c r="H20842">
        <v>1</v>
      </c>
      <c r="I20842">
        <v>1</v>
      </c>
      <c r="J20842">
        <v>1</v>
      </c>
      <c r="K20842">
        <v>1</v>
      </c>
    </row>
    <row r="20843" spans="1:11" hidden="1">
      <c r="A20843" t="s">
        <v>305</v>
      </c>
      <c r="B20843" t="s">
        <v>547</v>
      </c>
      <c r="C20843" t="s">
        <v>282</v>
      </c>
      <c r="D20843">
        <v>1</v>
      </c>
      <c r="E20843">
        <v>1</v>
      </c>
      <c r="F20843">
        <v>1</v>
      </c>
      <c r="G20843">
        <v>1</v>
      </c>
      <c r="H20843">
        <v>1</v>
      </c>
      <c r="I20843">
        <v>1</v>
      </c>
      <c r="J20843">
        <v>1</v>
      </c>
      <c r="K20843">
        <v>1</v>
      </c>
    </row>
    <row r="20844" spans="1:11" hidden="1">
      <c r="A20844" t="s">
        <v>305</v>
      </c>
      <c r="B20844" t="s">
        <v>547</v>
      </c>
      <c r="C20844" t="s">
        <v>283</v>
      </c>
      <c r="D20844">
        <v>1</v>
      </c>
      <c r="E20844">
        <v>1</v>
      </c>
      <c r="F20844">
        <v>1</v>
      </c>
      <c r="G20844">
        <v>1</v>
      </c>
      <c r="H20844">
        <v>1</v>
      </c>
      <c r="I20844">
        <v>1</v>
      </c>
      <c r="J20844">
        <v>1</v>
      </c>
      <c r="K20844">
        <v>1</v>
      </c>
    </row>
    <row r="20845" spans="1:11" hidden="1">
      <c r="A20845" t="s">
        <v>305</v>
      </c>
      <c r="B20845" t="s">
        <v>547</v>
      </c>
      <c r="C20845" t="s">
        <v>284</v>
      </c>
      <c r="D20845">
        <v>1</v>
      </c>
      <c r="E20845">
        <v>1</v>
      </c>
      <c r="F20845">
        <v>1</v>
      </c>
      <c r="G20845">
        <v>1</v>
      </c>
      <c r="H20845">
        <v>1</v>
      </c>
      <c r="I20845">
        <v>1</v>
      </c>
      <c r="J20845">
        <v>1</v>
      </c>
      <c r="K20845">
        <v>1</v>
      </c>
    </row>
    <row r="20846" spans="1:11" hidden="1">
      <c r="A20846" t="s">
        <v>305</v>
      </c>
      <c r="B20846" t="s">
        <v>547</v>
      </c>
      <c r="C20846" t="s">
        <v>285</v>
      </c>
      <c r="D20846">
        <v>1</v>
      </c>
      <c r="E20846">
        <v>1</v>
      </c>
      <c r="F20846">
        <v>1</v>
      </c>
      <c r="G20846">
        <v>1</v>
      </c>
      <c r="H20846">
        <v>1</v>
      </c>
      <c r="I20846">
        <v>1</v>
      </c>
      <c r="J20846">
        <v>1</v>
      </c>
      <c r="K20846">
        <v>1</v>
      </c>
    </row>
    <row r="20847" spans="1:11" hidden="1">
      <c r="A20847" t="s">
        <v>305</v>
      </c>
      <c r="B20847" t="s">
        <v>547</v>
      </c>
      <c r="C20847" t="s">
        <v>286</v>
      </c>
      <c r="D20847">
        <v>1</v>
      </c>
      <c r="E20847">
        <v>1</v>
      </c>
      <c r="F20847">
        <v>1</v>
      </c>
      <c r="G20847">
        <v>1</v>
      </c>
      <c r="H20847">
        <v>1</v>
      </c>
      <c r="I20847">
        <v>1</v>
      </c>
      <c r="J20847">
        <v>1</v>
      </c>
      <c r="K20847">
        <v>1</v>
      </c>
    </row>
    <row r="20848" spans="1:11" hidden="1">
      <c r="A20848" t="s">
        <v>305</v>
      </c>
      <c r="B20848" t="s">
        <v>547</v>
      </c>
      <c r="C20848" t="s">
        <v>287</v>
      </c>
      <c r="D20848">
        <v>1</v>
      </c>
      <c r="E20848">
        <v>1</v>
      </c>
      <c r="F20848">
        <v>1</v>
      </c>
      <c r="G20848">
        <v>1</v>
      </c>
      <c r="H20848">
        <v>1</v>
      </c>
      <c r="I20848">
        <v>1</v>
      </c>
      <c r="J20848">
        <v>1</v>
      </c>
      <c r="K20848">
        <v>1</v>
      </c>
    </row>
    <row r="20849" spans="1:11" hidden="1">
      <c r="A20849" t="s">
        <v>305</v>
      </c>
      <c r="B20849" t="s">
        <v>547</v>
      </c>
      <c r="C20849" t="s">
        <v>288</v>
      </c>
      <c r="D20849">
        <v>1</v>
      </c>
      <c r="E20849">
        <v>1</v>
      </c>
      <c r="F20849">
        <v>1</v>
      </c>
      <c r="G20849">
        <v>1</v>
      </c>
      <c r="H20849">
        <v>1</v>
      </c>
      <c r="I20849">
        <v>1</v>
      </c>
      <c r="J20849">
        <v>1</v>
      </c>
      <c r="K20849">
        <v>1</v>
      </c>
    </row>
    <row r="20850" spans="1:11" hidden="1">
      <c r="A20850" t="s">
        <v>305</v>
      </c>
      <c r="B20850" t="s">
        <v>547</v>
      </c>
      <c r="C20850" t="s">
        <v>289</v>
      </c>
      <c r="D20850">
        <v>1</v>
      </c>
      <c r="E20850">
        <v>1</v>
      </c>
      <c r="F20850">
        <v>1</v>
      </c>
      <c r="G20850">
        <v>1</v>
      </c>
      <c r="H20850">
        <v>1</v>
      </c>
      <c r="I20850">
        <v>1</v>
      </c>
      <c r="J20850">
        <v>1</v>
      </c>
      <c r="K20850">
        <v>1</v>
      </c>
    </row>
    <row r="20851" spans="1:11" hidden="1">
      <c r="A20851" t="s">
        <v>305</v>
      </c>
      <c r="B20851" t="s">
        <v>547</v>
      </c>
      <c r="C20851" t="s">
        <v>290</v>
      </c>
      <c r="D20851">
        <v>1</v>
      </c>
      <c r="E20851">
        <v>1</v>
      </c>
      <c r="F20851">
        <v>1</v>
      </c>
      <c r="G20851">
        <v>1</v>
      </c>
      <c r="H20851">
        <v>1</v>
      </c>
      <c r="I20851">
        <v>1</v>
      </c>
      <c r="J20851">
        <v>1</v>
      </c>
      <c r="K20851">
        <v>1</v>
      </c>
    </row>
    <row r="20852" spans="1:11" hidden="1">
      <c r="A20852" t="s">
        <v>305</v>
      </c>
      <c r="B20852" t="s">
        <v>547</v>
      </c>
      <c r="C20852" t="s">
        <v>291</v>
      </c>
      <c r="D20852">
        <v>1</v>
      </c>
      <c r="E20852">
        <v>1</v>
      </c>
      <c r="F20852">
        <v>1</v>
      </c>
      <c r="G20852">
        <v>1</v>
      </c>
      <c r="H20852">
        <v>1</v>
      </c>
      <c r="I20852">
        <v>1</v>
      </c>
      <c r="J20852">
        <v>1</v>
      </c>
      <c r="K20852">
        <v>1</v>
      </c>
    </row>
    <row r="20853" spans="1:11" hidden="1">
      <c r="A20853" t="s">
        <v>305</v>
      </c>
      <c r="B20853" t="s">
        <v>547</v>
      </c>
      <c r="C20853" t="s">
        <v>292</v>
      </c>
      <c r="D20853">
        <v>1</v>
      </c>
      <c r="E20853">
        <v>1</v>
      </c>
      <c r="F20853">
        <v>1</v>
      </c>
      <c r="G20853">
        <v>1</v>
      </c>
      <c r="H20853">
        <v>1</v>
      </c>
      <c r="I20853">
        <v>1</v>
      </c>
      <c r="J20853">
        <v>1</v>
      </c>
      <c r="K20853">
        <v>1</v>
      </c>
    </row>
    <row r="20854" spans="1:11" hidden="1">
      <c r="A20854" t="s">
        <v>306</v>
      </c>
      <c r="B20854" t="s">
        <v>547</v>
      </c>
      <c r="C20854" t="s">
        <v>278</v>
      </c>
      <c r="D20854">
        <v>1</v>
      </c>
      <c r="E20854">
        <v>1</v>
      </c>
      <c r="F20854">
        <v>1</v>
      </c>
      <c r="G20854">
        <v>1</v>
      </c>
      <c r="H20854">
        <v>1</v>
      </c>
      <c r="I20854">
        <v>1</v>
      </c>
      <c r="J20854">
        <v>1</v>
      </c>
      <c r="K20854">
        <v>1</v>
      </c>
    </row>
    <row r="20855" spans="1:11" hidden="1">
      <c r="A20855" t="s">
        <v>306</v>
      </c>
      <c r="B20855" t="s">
        <v>547</v>
      </c>
      <c r="C20855" t="s">
        <v>279</v>
      </c>
      <c r="D20855">
        <v>1</v>
      </c>
      <c r="E20855">
        <v>1</v>
      </c>
      <c r="F20855">
        <v>1</v>
      </c>
      <c r="G20855">
        <v>1</v>
      </c>
      <c r="H20855">
        <v>1</v>
      </c>
      <c r="I20855">
        <v>1</v>
      </c>
      <c r="J20855">
        <v>1</v>
      </c>
      <c r="K20855">
        <v>1</v>
      </c>
    </row>
    <row r="20856" spans="1:11" hidden="1">
      <c r="A20856" t="s">
        <v>306</v>
      </c>
      <c r="B20856" t="s">
        <v>547</v>
      </c>
      <c r="C20856" t="s">
        <v>280</v>
      </c>
      <c r="D20856">
        <v>1</v>
      </c>
      <c r="E20856">
        <v>1</v>
      </c>
      <c r="F20856">
        <v>1</v>
      </c>
      <c r="G20856">
        <v>1</v>
      </c>
      <c r="H20856">
        <v>1</v>
      </c>
      <c r="I20856">
        <v>1</v>
      </c>
      <c r="J20856">
        <v>1</v>
      </c>
      <c r="K20856">
        <v>1</v>
      </c>
    </row>
    <row r="20857" spans="1:11" hidden="1">
      <c r="A20857" t="s">
        <v>306</v>
      </c>
      <c r="B20857" t="s">
        <v>547</v>
      </c>
      <c r="C20857" t="s">
        <v>277</v>
      </c>
      <c r="D20857">
        <v>1</v>
      </c>
      <c r="E20857">
        <v>1</v>
      </c>
      <c r="F20857">
        <v>1</v>
      </c>
      <c r="G20857">
        <v>1</v>
      </c>
      <c r="H20857">
        <v>1</v>
      </c>
      <c r="I20857">
        <v>1</v>
      </c>
      <c r="J20857">
        <v>1</v>
      </c>
      <c r="K20857">
        <v>1</v>
      </c>
    </row>
    <row r="20858" spans="1:11" hidden="1">
      <c r="A20858" t="s">
        <v>306</v>
      </c>
      <c r="B20858" t="s">
        <v>547</v>
      </c>
      <c r="C20858" t="s">
        <v>281</v>
      </c>
      <c r="D20858">
        <v>1</v>
      </c>
      <c r="E20858">
        <v>1</v>
      </c>
      <c r="F20858">
        <v>1</v>
      </c>
      <c r="G20858">
        <v>1</v>
      </c>
      <c r="H20858">
        <v>1</v>
      </c>
      <c r="I20858">
        <v>1</v>
      </c>
      <c r="J20858">
        <v>1</v>
      </c>
      <c r="K20858">
        <v>1</v>
      </c>
    </row>
    <row r="20859" spans="1:11" hidden="1">
      <c r="A20859" t="s">
        <v>306</v>
      </c>
      <c r="B20859" t="s">
        <v>547</v>
      </c>
      <c r="C20859" t="s">
        <v>282</v>
      </c>
      <c r="D20859">
        <v>1</v>
      </c>
      <c r="E20859">
        <v>1</v>
      </c>
      <c r="F20859">
        <v>1</v>
      </c>
      <c r="G20859">
        <v>1</v>
      </c>
      <c r="H20859">
        <v>1</v>
      </c>
      <c r="I20859">
        <v>1</v>
      </c>
      <c r="J20859">
        <v>1</v>
      </c>
      <c r="K20859">
        <v>1</v>
      </c>
    </row>
    <row r="20860" spans="1:11" hidden="1">
      <c r="A20860" t="s">
        <v>306</v>
      </c>
      <c r="B20860" t="s">
        <v>547</v>
      </c>
      <c r="C20860" t="s">
        <v>283</v>
      </c>
      <c r="D20860">
        <v>1</v>
      </c>
      <c r="E20860">
        <v>1</v>
      </c>
      <c r="F20860">
        <v>1</v>
      </c>
      <c r="G20860">
        <v>1</v>
      </c>
      <c r="H20860">
        <v>1</v>
      </c>
      <c r="I20860">
        <v>1</v>
      </c>
      <c r="J20860">
        <v>1</v>
      </c>
      <c r="K20860">
        <v>1</v>
      </c>
    </row>
    <row r="20861" spans="1:11" hidden="1">
      <c r="A20861" t="s">
        <v>306</v>
      </c>
      <c r="B20861" t="s">
        <v>547</v>
      </c>
      <c r="C20861" t="s">
        <v>284</v>
      </c>
      <c r="D20861">
        <v>1</v>
      </c>
      <c r="E20861">
        <v>1</v>
      </c>
      <c r="F20861">
        <v>1</v>
      </c>
      <c r="G20861">
        <v>1</v>
      </c>
      <c r="H20861">
        <v>1</v>
      </c>
      <c r="I20861">
        <v>1</v>
      </c>
      <c r="J20861">
        <v>1</v>
      </c>
      <c r="K20861">
        <v>1</v>
      </c>
    </row>
    <row r="20862" spans="1:11" hidden="1">
      <c r="A20862" t="s">
        <v>306</v>
      </c>
      <c r="B20862" t="s">
        <v>547</v>
      </c>
      <c r="C20862" t="s">
        <v>285</v>
      </c>
      <c r="D20862">
        <v>1</v>
      </c>
      <c r="E20862">
        <v>1</v>
      </c>
      <c r="F20862">
        <v>1</v>
      </c>
      <c r="G20862">
        <v>1</v>
      </c>
      <c r="H20862">
        <v>1</v>
      </c>
      <c r="I20862">
        <v>1</v>
      </c>
      <c r="J20862">
        <v>1</v>
      </c>
      <c r="K20862">
        <v>1</v>
      </c>
    </row>
    <row r="20863" spans="1:11" hidden="1">
      <c r="A20863" t="s">
        <v>306</v>
      </c>
      <c r="B20863" t="s">
        <v>547</v>
      </c>
      <c r="C20863" t="s">
        <v>286</v>
      </c>
      <c r="D20863">
        <v>1</v>
      </c>
      <c r="E20863">
        <v>1</v>
      </c>
      <c r="F20863">
        <v>1</v>
      </c>
      <c r="G20863">
        <v>1</v>
      </c>
      <c r="H20863">
        <v>1</v>
      </c>
      <c r="I20863">
        <v>1</v>
      </c>
      <c r="J20863">
        <v>1</v>
      </c>
      <c r="K20863">
        <v>1</v>
      </c>
    </row>
    <row r="20864" spans="1:11" hidden="1">
      <c r="A20864" t="s">
        <v>306</v>
      </c>
      <c r="B20864" t="s">
        <v>547</v>
      </c>
      <c r="C20864" t="s">
        <v>287</v>
      </c>
      <c r="D20864">
        <v>1</v>
      </c>
      <c r="E20864">
        <v>1</v>
      </c>
      <c r="F20864">
        <v>1</v>
      </c>
      <c r="G20864">
        <v>1</v>
      </c>
      <c r="H20864">
        <v>1</v>
      </c>
      <c r="I20864">
        <v>1</v>
      </c>
      <c r="J20864">
        <v>1</v>
      </c>
      <c r="K20864">
        <v>1</v>
      </c>
    </row>
    <row r="20865" spans="1:11" hidden="1">
      <c r="A20865" t="s">
        <v>306</v>
      </c>
      <c r="B20865" t="s">
        <v>547</v>
      </c>
      <c r="C20865" t="s">
        <v>288</v>
      </c>
      <c r="D20865">
        <v>1</v>
      </c>
      <c r="E20865">
        <v>1</v>
      </c>
      <c r="F20865">
        <v>1</v>
      </c>
      <c r="G20865">
        <v>1</v>
      </c>
      <c r="H20865">
        <v>1</v>
      </c>
      <c r="I20865">
        <v>1</v>
      </c>
      <c r="J20865">
        <v>1</v>
      </c>
      <c r="K20865">
        <v>1</v>
      </c>
    </row>
    <row r="20866" spans="1:11" hidden="1">
      <c r="A20866" t="s">
        <v>306</v>
      </c>
      <c r="B20866" t="s">
        <v>547</v>
      </c>
      <c r="C20866" t="s">
        <v>289</v>
      </c>
      <c r="D20866">
        <v>1</v>
      </c>
      <c r="E20866">
        <v>1</v>
      </c>
      <c r="F20866">
        <v>1</v>
      </c>
      <c r="G20866">
        <v>1</v>
      </c>
      <c r="H20866">
        <v>1</v>
      </c>
      <c r="I20866">
        <v>1</v>
      </c>
      <c r="J20866">
        <v>1</v>
      </c>
      <c r="K20866">
        <v>1</v>
      </c>
    </row>
    <row r="20867" spans="1:11" hidden="1">
      <c r="A20867" t="s">
        <v>306</v>
      </c>
      <c r="B20867" t="s">
        <v>547</v>
      </c>
      <c r="C20867" t="s">
        <v>290</v>
      </c>
      <c r="D20867">
        <v>1</v>
      </c>
      <c r="E20867">
        <v>1</v>
      </c>
      <c r="F20867">
        <v>1</v>
      </c>
      <c r="G20867">
        <v>1</v>
      </c>
      <c r="H20867">
        <v>1</v>
      </c>
      <c r="I20867">
        <v>1</v>
      </c>
      <c r="J20867">
        <v>1</v>
      </c>
      <c r="K20867">
        <v>1</v>
      </c>
    </row>
    <row r="20868" spans="1:11" hidden="1">
      <c r="A20868" t="s">
        <v>306</v>
      </c>
      <c r="B20868" t="s">
        <v>547</v>
      </c>
      <c r="C20868" t="s">
        <v>291</v>
      </c>
      <c r="D20868">
        <v>1</v>
      </c>
      <c r="E20868">
        <v>1</v>
      </c>
      <c r="F20868">
        <v>1</v>
      </c>
      <c r="G20868">
        <v>1</v>
      </c>
      <c r="H20868">
        <v>1</v>
      </c>
      <c r="I20868">
        <v>1</v>
      </c>
      <c r="J20868">
        <v>1</v>
      </c>
      <c r="K20868">
        <v>1</v>
      </c>
    </row>
    <row r="20869" spans="1:11" hidden="1">
      <c r="A20869" t="s">
        <v>306</v>
      </c>
      <c r="B20869" t="s">
        <v>547</v>
      </c>
      <c r="C20869" t="s">
        <v>292</v>
      </c>
      <c r="D20869">
        <v>1</v>
      </c>
      <c r="E20869">
        <v>1</v>
      </c>
      <c r="F20869">
        <v>1</v>
      </c>
      <c r="G20869">
        <v>1</v>
      </c>
      <c r="H20869">
        <v>1</v>
      </c>
      <c r="I20869">
        <v>1</v>
      </c>
      <c r="J20869">
        <v>1</v>
      </c>
      <c r="K20869">
        <v>1</v>
      </c>
    </row>
    <row r="20870" spans="1:11" hidden="1">
      <c r="A20870" t="s">
        <v>307</v>
      </c>
      <c r="B20870" t="s">
        <v>547</v>
      </c>
      <c r="C20870" t="s">
        <v>278</v>
      </c>
      <c r="D20870">
        <v>1</v>
      </c>
      <c r="E20870">
        <v>1</v>
      </c>
      <c r="F20870">
        <v>1</v>
      </c>
      <c r="G20870">
        <v>1</v>
      </c>
      <c r="H20870">
        <v>1</v>
      </c>
      <c r="I20870">
        <v>1</v>
      </c>
      <c r="J20870">
        <v>1</v>
      </c>
      <c r="K20870">
        <v>1</v>
      </c>
    </row>
    <row r="20871" spans="1:11" hidden="1">
      <c r="A20871" t="s">
        <v>307</v>
      </c>
      <c r="B20871" t="s">
        <v>547</v>
      </c>
      <c r="C20871" t="s">
        <v>279</v>
      </c>
      <c r="D20871">
        <v>1</v>
      </c>
      <c r="E20871">
        <v>1</v>
      </c>
      <c r="F20871">
        <v>1</v>
      </c>
      <c r="G20871">
        <v>1</v>
      </c>
      <c r="H20871">
        <v>1</v>
      </c>
      <c r="I20871">
        <v>1</v>
      </c>
      <c r="J20871">
        <v>1</v>
      </c>
      <c r="K20871">
        <v>1</v>
      </c>
    </row>
    <row r="20872" spans="1:11" hidden="1">
      <c r="A20872" t="s">
        <v>307</v>
      </c>
      <c r="B20872" t="s">
        <v>547</v>
      </c>
      <c r="C20872" t="s">
        <v>280</v>
      </c>
      <c r="D20872">
        <v>1</v>
      </c>
      <c r="E20872">
        <v>1</v>
      </c>
      <c r="F20872">
        <v>1</v>
      </c>
      <c r="G20872">
        <v>1</v>
      </c>
      <c r="H20872">
        <v>1</v>
      </c>
      <c r="I20872">
        <v>1</v>
      </c>
      <c r="J20872">
        <v>1</v>
      </c>
      <c r="K20872">
        <v>1</v>
      </c>
    </row>
    <row r="20873" spans="1:11" hidden="1">
      <c r="A20873" t="s">
        <v>307</v>
      </c>
      <c r="B20873" t="s">
        <v>547</v>
      </c>
      <c r="C20873" t="s">
        <v>277</v>
      </c>
      <c r="D20873">
        <v>1</v>
      </c>
      <c r="E20873">
        <v>1</v>
      </c>
      <c r="F20873">
        <v>1</v>
      </c>
      <c r="G20873">
        <v>1</v>
      </c>
      <c r="H20873">
        <v>1</v>
      </c>
      <c r="I20873">
        <v>1</v>
      </c>
      <c r="J20873">
        <v>1</v>
      </c>
      <c r="K20873">
        <v>1</v>
      </c>
    </row>
    <row r="20874" spans="1:11" hidden="1">
      <c r="A20874" t="s">
        <v>307</v>
      </c>
      <c r="B20874" t="s">
        <v>547</v>
      </c>
      <c r="C20874" t="s">
        <v>281</v>
      </c>
      <c r="D20874">
        <v>1</v>
      </c>
      <c r="E20874">
        <v>1</v>
      </c>
      <c r="F20874">
        <v>1</v>
      </c>
      <c r="G20874">
        <v>1</v>
      </c>
      <c r="H20874">
        <v>1</v>
      </c>
      <c r="I20874">
        <v>1</v>
      </c>
      <c r="J20874">
        <v>1</v>
      </c>
      <c r="K20874">
        <v>1</v>
      </c>
    </row>
    <row r="20875" spans="1:11" hidden="1">
      <c r="A20875" t="s">
        <v>307</v>
      </c>
      <c r="B20875" t="s">
        <v>547</v>
      </c>
      <c r="C20875" t="s">
        <v>282</v>
      </c>
      <c r="D20875">
        <v>1</v>
      </c>
      <c r="E20875">
        <v>1</v>
      </c>
      <c r="F20875">
        <v>1</v>
      </c>
      <c r="G20875">
        <v>1</v>
      </c>
      <c r="H20875">
        <v>1</v>
      </c>
      <c r="I20875">
        <v>1</v>
      </c>
      <c r="J20875">
        <v>1</v>
      </c>
      <c r="K20875">
        <v>1</v>
      </c>
    </row>
    <row r="20876" spans="1:11" hidden="1">
      <c r="A20876" t="s">
        <v>307</v>
      </c>
      <c r="B20876" t="s">
        <v>547</v>
      </c>
      <c r="C20876" t="s">
        <v>283</v>
      </c>
      <c r="D20876">
        <v>1</v>
      </c>
      <c r="E20876">
        <v>1</v>
      </c>
      <c r="F20876">
        <v>1</v>
      </c>
      <c r="G20876">
        <v>1</v>
      </c>
      <c r="H20876">
        <v>1</v>
      </c>
      <c r="I20876">
        <v>1</v>
      </c>
      <c r="J20876">
        <v>1</v>
      </c>
      <c r="K20876">
        <v>1</v>
      </c>
    </row>
    <row r="20877" spans="1:11" hidden="1">
      <c r="A20877" t="s">
        <v>307</v>
      </c>
      <c r="B20877" t="s">
        <v>547</v>
      </c>
      <c r="C20877" t="s">
        <v>284</v>
      </c>
      <c r="D20877">
        <v>1</v>
      </c>
      <c r="E20877">
        <v>1</v>
      </c>
      <c r="F20877">
        <v>1</v>
      </c>
      <c r="G20877">
        <v>1</v>
      </c>
      <c r="H20877">
        <v>1</v>
      </c>
      <c r="I20877">
        <v>1</v>
      </c>
      <c r="J20877">
        <v>1</v>
      </c>
      <c r="K20877">
        <v>1</v>
      </c>
    </row>
    <row r="20878" spans="1:11" hidden="1">
      <c r="A20878" t="s">
        <v>307</v>
      </c>
      <c r="B20878" t="s">
        <v>547</v>
      </c>
      <c r="C20878" t="s">
        <v>285</v>
      </c>
      <c r="D20878">
        <v>1</v>
      </c>
      <c r="E20878">
        <v>1</v>
      </c>
      <c r="F20878">
        <v>1</v>
      </c>
      <c r="G20878">
        <v>1</v>
      </c>
      <c r="H20878">
        <v>1</v>
      </c>
      <c r="I20878">
        <v>1</v>
      </c>
      <c r="J20878">
        <v>1</v>
      </c>
      <c r="K20878">
        <v>1</v>
      </c>
    </row>
    <row r="20879" spans="1:11" hidden="1">
      <c r="A20879" t="s">
        <v>307</v>
      </c>
      <c r="B20879" t="s">
        <v>547</v>
      </c>
      <c r="C20879" t="s">
        <v>286</v>
      </c>
      <c r="D20879">
        <v>1</v>
      </c>
      <c r="E20879">
        <v>1</v>
      </c>
      <c r="F20879">
        <v>1</v>
      </c>
      <c r="G20879">
        <v>1</v>
      </c>
      <c r="H20879">
        <v>1</v>
      </c>
      <c r="I20879">
        <v>1</v>
      </c>
      <c r="J20879">
        <v>1</v>
      </c>
      <c r="K20879">
        <v>1</v>
      </c>
    </row>
    <row r="20880" spans="1:11" hidden="1">
      <c r="A20880" t="s">
        <v>307</v>
      </c>
      <c r="B20880" t="s">
        <v>547</v>
      </c>
      <c r="C20880" t="s">
        <v>287</v>
      </c>
      <c r="D20880">
        <v>1</v>
      </c>
      <c r="E20880">
        <v>1</v>
      </c>
      <c r="F20880">
        <v>1</v>
      </c>
      <c r="G20880">
        <v>1</v>
      </c>
      <c r="H20880">
        <v>1</v>
      </c>
      <c r="I20880">
        <v>1</v>
      </c>
      <c r="J20880">
        <v>1</v>
      </c>
      <c r="K20880">
        <v>1</v>
      </c>
    </row>
    <row r="20881" spans="1:11" hidden="1">
      <c r="A20881" t="s">
        <v>307</v>
      </c>
      <c r="B20881" t="s">
        <v>547</v>
      </c>
      <c r="C20881" t="s">
        <v>288</v>
      </c>
      <c r="D20881">
        <v>1</v>
      </c>
      <c r="E20881">
        <v>1</v>
      </c>
      <c r="F20881">
        <v>1</v>
      </c>
      <c r="G20881">
        <v>1</v>
      </c>
      <c r="H20881">
        <v>1</v>
      </c>
      <c r="I20881">
        <v>1</v>
      </c>
      <c r="J20881">
        <v>1</v>
      </c>
      <c r="K20881">
        <v>1</v>
      </c>
    </row>
    <row r="20882" spans="1:11" hidden="1">
      <c r="A20882" t="s">
        <v>307</v>
      </c>
      <c r="B20882" t="s">
        <v>547</v>
      </c>
      <c r="C20882" t="s">
        <v>289</v>
      </c>
      <c r="D20882">
        <v>1</v>
      </c>
      <c r="E20882">
        <v>1</v>
      </c>
      <c r="F20882">
        <v>1</v>
      </c>
      <c r="G20882">
        <v>1</v>
      </c>
      <c r="H20882">
        <v>1</v>
      </c>
      <c r="I20882">
        <v>1</v>
      </c>
      <c r="J20882">
        <v>1</v>
      </c>
      <c r="K20882">
        <v>1</v>
      </c>
    </row>
    <row r="20883" spans="1:11" hidden="1">
      <c r="A20883" t="s">
        <v>307</v>
      </c>
      <c r="B20883" t="s">
        <v>547</v>
      </c>
      <c r="C20883" t="s">
        <v>290</v>
      </c>
      <c r="D20883">
        <v>1</v>
      </c>
      <c r="E20883">
        <v>1</v>
      </c>
      <c r="F20883">
        <v>1</v>
      </c>
      <c r="G20883">
        <v>1</v>
      </c>
      <c r="H20883">
        <v>1</v>
      </c>
      <c r="I20883">
        <v>1</v>
      </c>
      <c r="J20883">
        <v>1</v>
      </c>
      <c r="K20883">
        <v>1</v>
      </c>
    </row>
    <row r="20884" spans="1:11" hidden="1">
      <c r="A20884" t="s">
        <v>307</v>
      </c>
      <c r="B20884" t="s">
        <v>547</v>
      </c>
      <c r="C20884" t="s">
        <v>291</v>
      </c>
      <c r="D20884">
        <v>1</v>
      </c>
      <c r="E20884">
        <v>1</v>
      </c>
      <c r="F20884">
        <v>1</v>
      </c>
      <c r="G20884">
        <v>1</v>
      </c>
      <c r="H20884">
        <v>1</v>
      </c>
      <c r="I20884">
        <v>1</v>
      </c>
      <c r="J20884">
        <v>1</v>
      </c>
      <c r="K20884">
        <v>1</v>
      </c>
    </row>
    <row r="20885" spans="1:11" hidden="1">
      <c r="A20885" t="s">
        <v>307</v>
      </c>
      <c r="B20885" t="s">
        <v>547</v>
      </c>
      <c r="C20885" t="s">
        <v>292</v>
      </c>
      <c r="D20885">
        <v>1</v>
      </c>
      <c r="E20885">
        <v>1</v>
      </c>
      <c r="F20885">
        <v>1</v>
      </c>
      <c r="G20885">
        <v>1</v>
      </c>
      <c r="H20885">
        <v>1</v>
      </c>
      <c r="I20885">
        <v>1</v>
      </c>
      <c r="J20885">
        <v>1</v>
      </c>
      <c r="K20885">
        <v>1</v>
      </c>
    </row>
    <row r="20886" spans="1:11" hidden="1">
      <c r="A20886" t="s">
        <v>293</v>
      </c>
      <c r="B20886" t="s">
        <v>542</v>
      </c>
      <c r="C20886" t="s">
        <v>278</v>
      </c>
      <c r="D20886" s="2">
        <v>1</v>
      </c>
      <c r="E20886" s="2">
        <v>1</v>
      </c>
      <c r="F20886" s="2">
        <v>1</v>
      </c>
      <c r="G20886" s="2">
        <v>1</v>
      </c>
      <c r="H20886" s="2">
        <v>1</v>
      </c>
      <c r="I20886" s="2">
        <v>1</v>
      </c>
      <c r="J20886" s="2">
        <v>1</v>
      </c>
      <c r="K20886" s="2">
        <v>1</v>
      </c>
    </row>
    <row r="20887" spans="1:11" hidden="1">
      <c r="A20887" t="s">
        <v>293</v>
      </c>
      <c r="B20887" t="s">
        <v>542</v>
      </c>
      <c r="C20887" t="s">
        <v>279</v>
      </c>
      <c r="D20887" s="2">
        <v>1</v>
      </c>
      <c r="E20887" s="2">
        <v>1</v>
      </c>
      <c r="F20887" s="2">
        <v>1</v>
      </c>
      <c r="G20887" s="2">
        <v>1</v>
      </c>
      <c r="H20887" s="2">
        <v>1</v>
      </c>
      <c r="I20887" s="2">
        <v>1</v>
      </c>
      <c r="J20887" s="2">
        <v>1</v>
      </c>
      <c r="K20887" s="2">
        <v>1</v>
      </c>
    </row>
    <row r="20888" spans="1:11" hidden="1">
      <c r="A20888" t="s">
        <v>293</v>
      </c>
      <c r="B20888" t="s">
        <v>542</v>
      </c>
      <c r="C20888" t="s">
        <v>280</v>
      </c>
      <c r="D20888" s="2">
        <v>1</v>
      </c>
      <c r="E20888" s="2">
        <v>1</v>
      </c>
      <c r="F20888" s="2">
        <v>1</v>
      </c>
      <c r="G20888" s="2">
        <v>1</v>
      </c>
      <c r="H20888" s="2">
        <v>1</v>
      </c>
      <c r="I20888" s="2">
        <v>1</v>
      </c>
      <c r="J20888" s="2">
        <v>1</v>
      </c>
      <c r="K20888" s="2">
        <v>1</v>
      </c>
    </row>
    <row r="20889" spans="1:11" hidden="1">
      <c r="A20889" t="s">
        <v>293</v>
      </c>
      <c r="B20889" t="s">
        <v>542</v>
      </c>
      <c r="C20889" t="s">
        <v>277</v>
      </c>
      <c r="D20889" s="2">
        <v>1</v>
      </c>
      <c r="E20889" s="2">
        <v>1</v>
      </c>
      <c r="F20889" s="2">
        <v>1</v>
      </c>
      <c r="G20889" s="2">
        <v>1</v>
      </c>
      <c r="H20889" s="2">
        <v>1</v>
      </c>
      <c r="I20889" s="2">
        <v>1</v>
      </c>
      <c r="J20889" s="2">
        <v>1</v>
      </c>
      <c r="K20889" s="2">
        <v>1</v>
      </c>
    </row>
    <row r="20890" spans="1:11" hidden="1">
      <c r="A20890" t="s">
        <v>293</v>
      </c>
      <c r="B20890" t="s">
        <v>542</v>
      </c>
      <c r="C20890" t="s">
        <v>281</v>
      </c>
      <c r="D20890" s="2">
        <v>1</v>
      </c>
      <c r="E20890" s="2">
        <v>1</v>
      </c>
      <c r="F20890" s="2">
        <v>1</v>
      </c>
      <c r="G20890" s="2">
        <v>1</v>
      </c>
      <c r="H20890" s="2">
        <v>1</v>
      </c>
      <c r="I20890" s="2">
        <v>1</v>
      </c>
      <c r="J20890" s="2">
        <v>1</v>
      </c>
      <c r="K20890" s="2">
        <v>1</v>
      </c>
    </row>
    <row r="20891" spans="1:11" hidden="1">
      <c r="A20891" t="s">
        <v>293</v>
      </c>
      <c r="B20891" t="s">
        <v>542</v>
      </c>
      <c r="C20891" t="s">
        <v>282</v>
      </c>
      <c r="D20891" s="2">
        <v>1</v>
      </c>
      <c r="E20891" s="2">
        <v>1</v>
      </c>
      <c r="F20891" s="2">
        <v>1</v>
      </c>
      <c r="G20891" s="2">
        <v>1</v>
      </c>
      <c r="H20891" s="2">
        <v>1</v>
      </c>
      <c r="I20891" s="2">
        <v>1</v>
      </c>
      <c r="J20891" s="2">
        <v>1</v>
      </c>
      <c r="K20891" s="2">
        <v>1</v>
      </c>
    </row>
    <row r="20892" spans="1:11" hidden="1">
      <c r="A20892" t="s">
        <v>293</v>
      </c>
      <c r="B20892" t="s">
        <v>542</v>
      </c>
      <c r="C20892" t="s">
        <v>283</v>
      </c>
      <c r="D20892" s="2">
        <v>1</v>
      </c>
      <c r="E20892" s="2">
        <v>1</v>
      </c>
      <c r="F20892" s="2">
        <v>1</v>
      </c>
      <c r="G20892" s="2">
        <v>1</v>
      </c>
      <c r="H20892" s="2">
        <v>1</v>
      </c>
      <c r="I20892" s="2">
        <v>1</v>
      </c>
      <c r="J20892" s="2">
        <v>1</v>
      </c>
      <c r="K20892" s="2">
        <v>1</v>
      </c>
    </row>
    <row r="20893" spans="1:11" hidden="1">
      <c r="A20893" t="s">
        <v>293</v>
      </c>
      <c r="B20893" t="s">
        <v>542</v>
      </c>
      <c r="C20893" t="s">
        <v>284</v>
      </c>
      <c r="D20893" s="2">
        <v>1</v>
      </c>
      <c r="E20893" s="2">
        <v>1</v>
      </c>
      <c r="F20893" s="2">
        <v>1</v>
      </c>
      <c r="G20893" s="2">
        <v>1</v>
      </c>
      <c r="H20893" s="2">
        <v>1</v>
      </c>
      <c r="I20893" s="2">
        <v>1</v>
      </c>
      <c r="J20893" s="2">
        <v>1</v>
      </c>
      <c r="K20893" s="2">
        <v>1</v>
      </c>
    </row>
    <row r="20894" spans="1:11" hidden="1">
      <c r="A20894" t="s">
        <v>293</v>
      </c>
      <c r="B20894" t="s">
        <v>542</v>
      </c>
      <c r="C20894" t="s">
        <v>285</v>
      </c>
      <c r="D20894" s="2">
        <v>1</v>
      </c>
      <c r="E20894" s="2">
        <v>1</v>
      </c>
      <c r="F20894" s="2">
        <v>1</v>
      </c>
      <c r="G20894" s="2">
        <v>1</v>
      </c>
      <c r="H20894" s="2">
        <v>1</v>
      </c>
      <c r="I20894" s="2">
        <v>1</v>
      </c>
      <c r="J20894" s="2">
        <v>1</v>
      </c>
      <c r="K20894" s="2">
        <v>1</v>
      </c>
    </row>
    <row r="20895" spans="1:11" hidden="1">
      <c r="A20895" t="s">
        <v>293</v>
      </c>
      <c r="B20895" t="s">
        <v>542</v>
      </c>
      <c r="C20895" t="s">
        <v>286</v>
      </c>
      <c r="D20895" s="2">
        <v>1</v>
      </c>
      <c r="E20895" s="2">
        <v>1</v>
      </c>
      <c r="F20895" s="2">
        <v>1</v>
      </c>
      <c r="G20895" s="2">
        <v>1</v>
      </c>
      <c r="H20895" s="2">
        <v>1</v>
      </c>
      <c r="I20895" s="2">
        <v>1</v>
      </c>
      <c r="J20895" s="2">
        <v>1</v>
      </c>
      <c r="K20895" s="2">
        <v>1</v>
      </c>
    </row>
    <row r="20896" spans="1:11" hidden="1">
      <c r="A20896" t="s">
        <v>293</v>
      </c>
      <c r="B20896" t="s">
        <v>542</v>
      </c>
      <c r="C20896" t="s">
        <v>287</v>
      </c>
      <c r="D20896" s="2">
        <v>1</v>
      </c>
      <c r="E20896" s="2">
        <v>1</v>
      </c>
      <c r="F20896" s="2">
        <v>1</v>
      </c>
      <c r="G20896" s="2">
        <v>1</v>
      </c>
      <c r="H20896" s="2">
        <v>1</v>
      </c>
      <c r="I20896" s="2">
        <v>1</v>
      </c>
      <c r="J20896" s="2">
        <v>1</v>
      </c>
      <c r="K20896" s="2">
        <v>1</v>
      </c>
    </row>
    <row r="20897" spans="1:11" hidden="1">
      <c r="A20897" t="s">
        <v>293</v>
      </c>
      <c r="B20897" t="s">
        <v>542</v>
      </c>
      <c r="C20897" t="s">
        <v>288</v>
      </c>
      <c r="D20897" s="2">
        <v>1</v>
      </c>
      <c r="E20897" s="2">
        <v>1</v>
      </c>
      <c r="F20897" s="2">
        <v>1</v>
      </c>
      <c r="G20897" s="2">
        <v>1</v>
      </c>
      <c r="H20897" s="2">
        <v>1</v>
      </c>
      <c r="I20897" s="2">
        <v>1</v>
      </c>
      <c r="J20897" s="2">
        <v>1</v>
      </c>
      <c r="K20897" s="2">
        <v>1</v>
      </c>
    </row>
    <row r="20898" spans="1:11" hidden="1">
      <c r="A20898" t="s">
        <v>293</v>
      </c>
      <c r="B20898" t="s">
        <v>542</v>
      </c>
      <c r="C20898" t="s">
        <v>289</v>
      </c>
      <c r="D20898" s="2">
        <v>1</v>
      </c>
      <c r="E20898" s="2">
        <v>1</v>
      </c>
      <c r="F20898" s="2">
        <v>1</v>
      </c>
      <c r="G20898" s="2">
        <v>1</v>
      </c>
      <c r="H20898" s="2">
        <v>1</v>
      </c>
      <c r="I20898" s="2">
        <v>1</v>
      </c>
      <c r="J20898" s="2">
        <v>1</v>
      </c>
      <c r="K20898" s="2">
        <v>1</v>
      </c>
    </row>
    <row r="20899" spans="1:11" hidden="1">
      <c r="A20899" t="s">
        <v>293</v>
      </c>
      <c r="B20899" t="s">
        <v>542</v>
      </c>
      <c r="C20899" t="s">
        <v>290</v>
      </c>
      <c r="D20899" s="2">
        <v>1</v>
      </c>
      <c r="E20899" s="2">
        <v>1</v>
      </c>
      <c r="F20899" s="2">
        <v>1</v>
      </c>
      <c r="G20899" s="2">
        <v>1</v>
      </c>
      <c r="H20899" s="2">
        <v>1</v>
      </c>
      <c r="I20899" s="2">
        <v>1</v>
      </c>
      <c r="J20899" s="2">
        <v>1</v>
      </c>
      <c r="K20899" s="2">
        <v>1</v>
      </c>
    </row>
    <row r="20900" spans="1:11" hidden="1">
      <c r="A20900" t="s">
        <v>293</v>
      </c>
      <c r="B20900" t="s">
        <v>542</v>
      </c>
      <c r="C20900" t="s">
        <v>291</v>
      </c>
      <c r="D20900" s="2">
        <v>1</v>
      </c>
      <c r="E20900" s="2">
        <v>1</v>
      </c>
      <c r="F20900" s="2">
        <v>1</v>
      </c>
      <c r="G20900" s="2">
        <v>1</v>
      </c>
      <c r="H20900" s="2">
        <v>1</v>
      </c>
      <c r="I20900" s="2">
        <v>1</v>
      </c>
      <c r="J20900" s="2">
        <v>1</v>
      </c>
      <c r="K20900" s="2">
        <v>1</v>
      </c>
    </row>
    <row r="20901" spans="1:11" hidden="1">
      <c r="A20901" t="s">
        <v>293</v>
      </c>
      <c r="B20901" t="s">
        <v>542</v>
      </c>
      <c r="C20901" t="s">
        <v>292</v>
      </c>
      <c r="D20901" s="2">
        <v>1</v>
      </c>
      <c r="E20901" s="2">
        <v>1</v>
      </c>
      <c r="F20901" s="2">
        <v>1</v>
      </c>
      <c r="G20901" s="2">
        <v>1</v>
      </c>
      <c r="H20901" s="2">
        <v>1</v>
      </c>
      <c r="I20901" s="2">
        <v>1</v>
      </c>
      <c r="J20901" s="2">
        <v>1</v>
      </c>
      <c r="K20901" s="2">
        <v>1</v>
      </c>
    </row>
    <row r="20902" spans="1:11" hidden="1">
      <c r="A20902" t="s">
        <v>294</v>
      </c>
      <c r="B20902" t="s">
        <v>542</v>
      </c>
      <c r="C20902" t="s">
        <v>278</v>
      </c>
      <c r="D20902" s="2">
        <v>1</v>
      </c>
      <c r="E20902" s="2">
        <v>1</v>
      </c>
      <c r="F20902" s="2">
        <v>1</v>
      </c>
      <c r="G20902" s="2">
        <v>1</v>
      </c>
      <c r="H20902" s="2">
        <v>1</v>
      </c>
      <c r="I20902" s="2">
        <v>1</v>
      </c>
      <c r="J20902" s="2">
        <v>1</v>
      </c>
      <c r="K20902" s="2">
        <v>1</v>
      </c>
    </row>
    <row r="20903" spans="1:11" hidden="1">
      <c r="A20903" t="s">
        <v>294</v>
      </c>
      <c r="B20903" t="s">
        <v>542</v>
      </c>
      <c r="C20903" t="s">
        <v>279</v>
      </c>
      <c r="D20903" s="2">
        <v>1</v>
      </c>
      <c r="E20903" s="2">
        <v>1</v>
      </c>
      <c r="F20903" s="2">
        <v>1</v>
      </c>
      <c r="G20903" s="2">
        <v>1</v>
      </c>
      <c r="H20903" s="2">
        <v>1</v>
      </c>
      <c r="I20903" s="2">
        <v>1</v>
      </c>
      <c r="J20903" s="2">
        <v>1</v>
      </c>
      <c r="K20903" s="2">
        <v>1</v>
      </c>
    </row>
    <row r="20904" spans="1:11" hidden="1">
      <c r="A20904" t="s">
        <v>294</v>
      </c>
      <c r="B20904" t="s">
        <v>542</v>
      </c>
      <c r="C20904" t="s">
        <v>280</v>
      </c>
      <c r="D20904" s="2">
        <v>1</v>
      </c>
      <c r="E20904" s="2">
        <v>1</v>
      </c>
      <c r="F20904" s="2">
        <v>1</v>
      </c>
      <c r="G20904" s="2">
        <v>1</v>
      </c>
      <c r="H20904" s="2">
        <v>1</v>
      </c>
      <c r="I20904" s="2">
        <v>1</v>
      </c>
      <c r="J20904" s="2">
        <v>1</v>
      </c>
      <c r="K20904" s="2">
        <v>1</v>
      </c>
    </row>
    <row r="20905" spans="1:11" hidden="1">
      <c r="A20905" t="s">
        <v>294</v>
      </c>
      <c r="B20905" t="s">
        <v>542</v>
      </c>
      <c r="C20905" t="s">
        <v>277</v>
      </c>
      <c r="D20905" s="2">
        <v>1</v>
      </c>
      <c r="E20905" s="2">
        <v>1</v>
      </c>
      <c r="F20905" s="2">
        <v>1</v>
      </c>
      <c r="G20905" s="2">
        <v>1</v>
      </c>
      <c r="H20905" s="2">
        <v>1</v>
      </c>
      <c r="I20905" s="2">
        <v>1</v>
      </c>
      <c r="J20905" s="2">
        <v>1</v>
      </c>
      <c r="K20905" s="2">
        <v>1</v>
      </c>
    </row>
    <row r="20906" spans="1:11" hidden="1">
      <c r="A20906" t="s">
        <v>294</v>
      </c>
      <c r="B20906" t="s">
        <v>542</v>
      </c>
      <c r="C20906" t="s">
        <v>281</v>
      </c>
      <c r="D20906" s="2">
        <v>1</v>
      </c>
      <c r="E20906" s="2">
        <v>1</v>
      </c>
      <c r="F20906" s="2">
        <v>1</v>
      </c>
      <c r="G20906" s="2">
        <v>1</v>
      </c>
      <c r="H20906" s="2">
        <v>1</v>
      </c>
      <c r="I20906" s="2">
        <v>1</v>
      </c>
      <c r="J20906" s="2">
        <v>1</v>
      </c>
      <c r="K20906" s="2">
        <v>1</v>
      </c>
    </row>
    <row r="20907" spans="1:11" hidden="1">
      <c r="A20907" t="s">
        <v>294</v>
      </c>
      <c r="B20907" t="s">
        <v>542</v>
      </c>
      <c r="C20907" t="s">
        <v>282</v>
      </c>
      <c r="D20907" s="2">
        <v>1</v>
      </c>
      <c r="E20907" s="2">
        <v>1</v>
      </c>
      <c r="F20907" s="2">
        <v>1</v>
      </c>
      <c r="G20907" s="2">
        <v>1</v>
      </c>
      <c r="H20907" s="2">
        <v>1</v>
      </c>
      <c r="I20907" s="2">
        <v>1</v>
      </c>
      <c r="J20907" s="2">
        <v>1</v>
      </c>
      <c r="K20907" s="2">
        <v>1</v>
      </c>
    </row>
    <row r="20908" spans="1:11" hidden="1">
      <c r="A20908" t="s">
        <v>294</v>
      </c>
      <c r="B20908" t="s">
        <v>542</v>
      </c>
      <c r="C20908" t="s">
        <v>283</v>
      </c>
      <c r="D20908" s="2">
        <v>1</v>
      </c>
      <c r="E20908" s="2">
        <v>1</v>
      </c>
      <c r="F20908" s="2">
        <v>1</v>
      </c>
      <c r="G20908" s="2">
        <v>1</v>
      </c>
      <c r="H20908" s="2">
        <v>1</v>
      </c>
      <c r="I20908" s="2">
        <v>1</v>
      </c>
      <c r="J20908" s="2">
        <v>1</v>
      </c>
      <c r="K20908" s="2">
        <v>1</v>
      </c>
    </row>
    <row r="20909" spans="1:11" hidden="1">
      <c r="A20909" t="s">
        <v>294</v>
      </c>
      <c r="B20909" t="s">
        <v>542</v>
      </c>
      <c r="C20909" t="s">
        <v>284</v>
      </c>
      <c r="D20909" s="2">
        <v>1</v>
      </c>
      <c r="E20909" s="2">
        <v>1</v>
      </c>
      <c r="F20909" s="2">
        <v>1</v>
      </c>
      <c r="G20909" s="2">
        <v>1</v>
      </c>
      <c r="H20909" s="2">
        <v>1</v>
      </c>
      <c r="I20909" s="2">
        <v>1</v>
      </c>
      <c r="J20909" s="2">
        <v>1</v>
      </c>
      <c r="K20909" s="2">
        <v>1</v>
      </c>
    </row>
    <row r="20910" spans="1:11" hidden="1">
      <c r="A20910" t="s">
        <v>294</v>
      </c>
      <c r="B20910" t="s">
        <v>542</v>
      </c>
      <c r="C20910" t="s">
        <v>285</v>
      </c>
      <c r="D20910" s="2">
        <v>1</v>
      </c>
      <c r="E20910" s="2">
        <v>1</v>
      </c>
      <c r="F20910" s="2">
        <v>1</v>
      </c>
      <c r="G20910" s="2">
        <v>1</v>
      </c>
      <c r="H20910" s="2">
        <v>1</v>
      </c>
      <c r="I20910" s="2">
        <v>1</v>
      </c>
      <c r="J20910" s="2">
        <v>1</v>
      </c>
      <c r="K20910" s="2">
        <v>1</v>
      </c>
    </row>
    <row r="20911" spans="1:11" hidden="1">
      <c r="A20911" t="s">
        <v>294</v>
      </c>
      <c r="B20911" t="s">
        <v>542</v>
      </c>
      <c r="C20911" t="s">
        <v>286</v>
      </c>
      <c r="D20911" s="2">
        <v>1</v>
      </c>
      <c r="E20911" s="2">
        <v>1</v>
      </c>
      <c r="F20911" s="2">
        <v>1</v>
      </c>
      <c r="G20911" s="2">
        <v>1</v>
      </c>
      <c r="H20911" s="2">
        <v>1</v>
      </c>
      <c r="I20911" s="2">
        <v>1</v>
      </c>
      <c r="J20911" s="2">
        <v>1</v>
      </c>
      <c r="K20911" s="2">
        <v>1</v>
      </c>
    </row>
    <row r="20912" spans="1:11" hidden="1">
      <c r="A20912" t="s">
        <v>294</v>
      </c>
      <c r="B20912" t="s">
        <v>542</v>
      </c>
      <c r="C20912" t="s">
        <v>287</v>
      </c>
      <c r="D20912" s="2">
        <v>1</v>
      </c>
      <c r="E20912" s="2">
        <v>1</v>
      </c>
      <c r="F20912" s="2">
        <v>1</v>
      </c>
      <c r="G20912" s="2">
        <v>1</v>
      </c>
      <c r="H20912" s="2">
        <v>1</v>
      </c>
      <c r="I20912" s="2">
        <v>1</v>
      </c>
      <c r="J20912" s="2">
        <v>1</v>
      </c>
      <c r="K20912" s="2">
        <v>1</v>
      </c>
    </row>
    <row r="20913" spans="1:11" hidden="1">
      <c r="A20913" t="s">
        <v>294</v>
      </c>
      <c r="B20913" t="s">
        <v>542</v>
      </c>
      <c r="C20913" t="s">
        <v>288</v>
      </c>
      <c r="D20913" s="2">
        <v>1</v>
      </c>
      <c r="E20913" s="2">
        <v>1</v>
      </c>
      <c r="F20913" s="2">
        <v>1</v>
      </c>
      <c r="G20913" s="2">
        <v>1</v>
      </c>
      <c r="H20913" s="2">
        <v>1</v>
      </c>
      <c r="I20913" s="2">
        <v>1</v>
      </c>
      <c r="J20913" s="2">
        <v>1</v>
      </c>
      <c r="K20913" s="2">
        <v>1</v>
      </c>
    </row>
    <row r="20914" spans="1:11" hidden="1">
      <c r="A20914" t="s">
        <v>294</v>
      </c>
      <c r="B20914" t="s">
        <v>542</v>
      </c>
      <c r="C20914" t="s">
        <v>289</v>
      </c>
      <c r="D20914" s="2">
        <v>1</v>
      </c>
      <c r="E20914" s="2">
        <v>1</v>
      </c>
      <c r="F20914" s="2">
        <v>1</v>
      </c>
      <c r="G20914" s="2">
        <v>1</v>
      </c>
      <c r="H20914" s="2">
        <v>1</v>
      </c>
      <c r="I20914" s="2">
        <v>1</v>
      </c>
      <c r="J20914" s="2">
        <v>1</v>
      </c>
      <c r="K20914" s="2">
        <v>1</v>
      </c>
    </row>
    <row r="20915" spans="1:11" hidden="1">
      <c r="A20915" t="s">
        <v>294</v>
      </c>
      <c r="B20915" t="s">
        <v>542</v>
      </c>
      <c r="C20915" t="s">
        <v>290</v>
      </c>
      <c r="D20915" s="2">
        <v>1</v>
      </c>
      <c r="E20915" s="2">
        <v>1</v>
      </c>
      <c r="F20915" s="2">
        <v>1</v>
      </c>
      <c r="G20915" s="2">
        <v>1</v>
      </c>
      <c r="H20915" s="2">
        <v>1</v>
      </c>
      <c r="I20915" s="2">
        <v>1</v>
      </c>
      <c r="J20915" s="2">
        <v>1</v>
      </c>
      <c r="K20915" s="2">
        <v>1</v>
      </c>
    </row>
    <row r="20916" spans="1:11" hidden="1">
      <c r="A20916" t="s">
        <v>294</v>
      </c>
      <c r="B20916" t="s">
        <v>542</v>
      </c>
      <c r="C20916" t="s">
        <v>291</v>
      </c>
      <c r="D20916" s="2">
        <v>1</v>
      </c>
      <c r="E20916" s="2">
        <v>1</v>
      </c>
      <c r="F20916" s="2">
        <v>1</v>
      </c>
      <c r="G20916" s="2">
        <v>1</v>
      </c>
      <c r="H20916" s="2">
        <v>1</v>
      </c>
      <c r="I20916" s="2">
        <v>1</v>
      </c>
      <c r="J20916" s="2">
        <v>1</v>
      </c>
      <c r="K20916" s="2">
        <v>1</v>
      </c>
    </row>
    <row r="20917" spans="1:11" hidden="1">
      <c r="A20917" t="s">
        <v>294</v>
      </c>
      <c r="B20917" t="s">
        <v>542</v>
      </c>
      <c r="C20917" t="s">
        <v>292</v>
      </c>
      <c r="D20917" s="2">
        <v>1</v>
      </c>
      <c r="E20917" s="2">
        <v>1</v>
      </c>
      <c r="F20917" s="2">
        <v>1</v>
      </c>
      <c r="G20917" s="2">
        <v>1</v>
      </c>
      <c r="H20917" s="2">
        <v>1</v>
      </c>
      <c r="I20917" s="2">
        <v>1</v>
      </c>
      <c r="J20917" s="2">
        <v>1</v>
      </c>
      <c r="K20917" s="2">
        <v>1</v>
      </c>
    </row>
    <row r="20918" spans="1:11" hidden="1">
      <c r="A20918" t="s">
        <v>295</v>
      </c>
      <c r="B20918" t="s">
        <v>542</v>
      </c>
      <c r="C20918" t="s">
        <v>278</v>
      </c>
      <c r="D20918" s="2">
        <v>1</v>
      </c>
      <c r="E20918" s="2">
        <v>1</v>
      </c>
      <c r="F20918" s="2">
        <v>1</v>
      </c>
      <c r="G20918" s="2">
        <v>1</v>
      </c>
      <c r="H20918" s="2">
        <v>1</v>
      </c>
      <c r="I20918" s="2">
        <v>1</v>
      </c>
      <c r="J20918" s="2">
        <v>1</v>
      </c>
      <c r="K20918" s="2">
        <v>1</v>
      </c>
    </row>
    <row r="20919" spans="1:11" hidden="1">
      <c r="A20919" t="s">
        <v>295</v>
      </c>
      <c r="B20919" t="s">
        <v>542</v>
      </c>
      <c r="C20919" t="s">
        <v>279</v>
      </c>
      <c r="D20919" s="2">
        <v>1</v>
      </c>
      <c r="E20919" s="2">
        <v>1</v>
      </c>
      <c r="F20919" s="2">
        <v>1</v>
      </c>
      <c r="G20919" s="2">
        <v>1</v>
      </c>
      <c r="H20919" s="2">
        <v>1</v>
      </c>
      <c r="I20919" s="2">
        <v>1</v>
      </c>
      <c r="J20919" s="2">
        <v>1</v>
      </c>
      <c r="K20919" s="2">
        <v>1</v>
      </c>
    </row>
    <row r="20920" spans="1:11" hidden="1">
      <c r="A20920" t="s">
        <v>295</v>
      </c>
      <c r="B20920" t="s">
        <v>542</v>
      </c>
      <c r="C20920" t="s">
        <v>280</v>
      </c>
      <c r="D20920" s="2">
        <v>1</v>
      </c>
      <c r="E20920" s="2">
        <v>1</v>
      </c>
      <c r="F20920" s="2">
        <v>1</v>
      </c>
      <c r="G20920" s="2">
        <v>1</v>
      </c>
      <c r="H20920" s="2">
        <v>1</v>
      </c>
      <c r="I20920" s="2">
        <v>1</v>
      </c>
      <c r="J20920" s="2">
        <v>1</v>
      </c>
      <c r="K20920" s="2">
        <v>1</v>
      </c>
    </row>
    <row r="20921" spans="1:11" hidden="1">
      <c r="A20921" t="s">
        <v>295</v>
      </c>
      <c r="B20921" t="s">
        <v>542</v>
      </c>
      <c r="C20921" t="s">
        <v>277</v>
      </c>
      <c r="D20921" s="2">
        <v>1</v>
      </c>
      <c r="E20921" s="2">
        <v>1</v>
      </c>
      <c r="F20921" s="2">
        <v>1</v>
      </c>
      <c r="G20921" s="2">
        <v>1</v>
      </c>
      <c r="H20921" s="2">
        <v>1</v>
      </c>
      <c r="I20921" s="2">
        <v>1</v>
      </c>
      <c r="J20921" s="2">
        <v>1</v>
      </c>
      <c r="K20921" s="2">
        <v>1</v>
      </c>
    </row>
    <row r="20922" spans="1:11" hidden="1">
      <c r="A20922" t="s">
        <v>295</v>
      </c>
      <c r="B20922" t="s">
        <v>542</v>
      </c>
      <c r="C20922" t="s">
        <v>281</v>
      </c>
      <c r="D20922" s="2">
        <v>1</v>
      </c>
      <c r="E20922" s="2">
        <v>1</v>
      </c>
      <c r="F20922" s="2">
        <v>1</v>
      </c>
      <c r="G20922" s="2">
        <v>1</v>
      </c>
      <c r="H20922" s="2">
        <v>1</v>
      </c>
      <c r="I20922" s="2">
        <v>1</v>
      </c>
      <c r="J20922" s="2">
        <v>1</v>
      </c>
      <c r="K20922" s="2">
        <v>1</v>
      </c>
    </row>
    <row r="20923" spans="1:11" hidden="1">
      <c r="A20923" t="s">
        <v>295</v>
      </c>
      <c r="B20923" t="s">
        <v>542</v>
      </c>
      <c r="C20923" t="s">
        <v>282</v>
      </c>
      <c r="D20923" s="2">
        <v>1</v>
      </c>
      <c r="E20923" s="2">
        <v>1</v>
      </c>
      <c r="F20923" s="2">
        <v>1</v>
      </c>
      <c r="G20923" s="2">
        <v>1</v>
      </c>
      <c r="H20923" s="2">
        <v>1</v>
      </c>
      <c r="I20923" s="2">
        <v>1</v>
      </c>
      <c r="J20923" s="2">
        <v>1</v>
      </c>
      <c r="K20923" s="2">
        <v>1</v>
      </c>
    </row>
    <row r="20924" spans="1:11" hidden="1">
      <c r="A20924" t="s">
        <v>295</v>
      </c>
      <c r="B20924" t="s">
        <v>542</v>
      </c>
      <c r="C20924" t="s">
        <v>283</v>
      </c>
      <c r="D20924" s="2">
        <v>1</v>
      </c>
      <c r="E20924" s="2">
        <v>1</v>
      </c>
      <c r="F20924" s="2">
        <v>1</v>
      </c>
      <c r="G20924" s="2">
        <v>1</v>
      </c>
      <c r="H20924" s="2">
        <v>1</v>
      </c>
      <c r="I20924" s="2">
        <v>1</v>
      </c>
      <c r="J20924" s="2">
        <v>1</v>
      </c>
      <c r="K20924" s="2">
        <v>1</v>
      </c>
    </row>
    <row r="20925" spans="1:11" hidden="1">
      <c r="A20925" t="s">
        <v>295</v>
      </c>
      <c r="B20925" t="s">
        <v>542</v>
      </c>
      <c r="C20925" t="s">
        <v>284</v>
      </c>
      <c r="D20925" s="2">
        <v>1</v>
      </c>
      <c r="E20925" s="2">
        <v>1</v>
      </c>
      <c r="F20925" s="2">
        <v>1</v>
      </c>
      <c r="G20925" s="2">
        <v>1</v>
      </c>
      <c r="H20925" s="2">
        <v>1</v>
      </c>
      <c r="I20925" s="2">
        <v>1</v>
      </c>
      <c r="J20925" s="2">
        <v>1</v>
      </c>
      <c r="K20925" s="2">
        <v>1</v>
      </c>
    </row>
    <row r="20926" spans="1:11" hidden="1">
      <c r="A20926" t="s">
        <v>295</v>
      </c>
      <c r="B20926" t="s">
        <v>542</v>
      </c>
      <c r="C20926" t="s">
        <v>285</v>
      </c>
      <c r="D20926" s="2">
        <v>1</v>
      </c>
      <c r="E20926" s="2">
        <v>1</v>
      </c>
      <c r="F20926" s="2">
        <v>1</v>
      </c>
      <c r="G20926" s="2">
        <v>1</v>
      </c>
      <c r="H20926" s="2">
        <v>1</v>
      </c>
      <c r="I20926" s="2">
        <v>1</v>
      </c>
      <c r="J20926" s="2">
        <v>1</v>
      </c>
      <c r="K20926" s="2">
        <v>1</v>
      </c>
    </row>
    <row r="20927" spans="1:11" hidden="1">
      <c r="A20927" t="s">
        <v>295</v>
      </c>
      <c r="B20927" t="s">
        <v>542</v>
      </c>
      <c r="C20927" t="s">
        <v>286</v>
      </c>
      <c r="D20927" s="2">
        <v>1</v>
      </c>
      <c r="E20927" s="2">
        <v>1</v>
      </c>
      <c r="F20927" s="2">
        <v>1</v>
      </c>
      <c r="G20927" s="2">
        <v>1</v>
      </c>
      <c r="H20927" s="2">
        <v>1</v>
      </c>
      <c r="I20927" s="2">
        <v>1</v>
      </c>
      <c r="J20927" s="2">
        <v>1</v>
      </c>
      <c r="K20927" s="2">
        <v>1</v>
      </c>
    </row>
    <row r="20928" spans="1:11" hidden="1">
      <c r="A20928" t="s">
        <v>295</v>
      </c>
      <c r="B20928" t="s">
        <v>542</v>
      </c>
      <c r="C20928" t="s">
        <v>287</v>
      </c>
      <c r="D20928" s="2">
        <v>1</v>
      </c>
      <c r="E20928" s="2">
        <v>1</v>
      </c>
      <c r="F20928" s="2">
        <v>1</v>
      </c>
      <c r="G20928" s="2">
        <v>1</v>
      </c>
      <c r="H20928" s="2">
        <v>1</v>
      </c>
      <c r="I20928" s="2">
        <v>1</v>
      </c>
      <c r="J20928" s="2">
        <v>1</v>
      </c>
      <c r="K20928" s="2">
        <v>1</v>
      </c>
    </row>
    <row r="20929" spans="1:11" hidden="1">
      <c r="A20929" t="s">
        <v>295</v>
      </c>
      <c r="B20929" t="s">
        <v>542</v>
      </c>
      <c r="C20929" t="s">
        <v>288</v>
      </c>
      <c r="D20929" s="2">
        <v>1</v>
      </c>
      <c r="E20929" s="2">
        <v>1</v>
      </c>
      <c r="F20929" s="2">
        <v>1</v>
      </c>
      <c r="G20929" s="2">
        <v>1</v>
      </c>
      <c r="H20929" s="2">
        <v>1</v>
      </c>
      <c r="I20929" s="2">
        <v>1</v>
      </c>
      <c r="J20929" s="2">
        <v>1</v>
      </c>
      <c r="K20929" s="2">
        <v>1</v>
      </c>
    </row>
    <row r="20930" spans="1:11" hidden="1">
      <c r="A20930" t="s">
        <v>295</v>
      </c>
      <c r="B20930" t="s">
        <v>542</v>
      </c>
      <c r="C20930" t="s">
        <v>289</v>
      </c>
      <c r="D20930" s="2">
        <v>1</v>
      </c>
      <c r="E20930" s="2">
        <v>1</v>
      </c>
      <c r="F20930" s="2">
        <v>1</v>
      </c>
      <c r="G20930" s="2">
        <v>1</v>
      </c>
      <c r="H20930" s="2">
        <v>1</v>
      </c>
      <c r="I20930" s="2">
        <v>1</v>
      </c>
      <c r="J20930" s="2">
        <v>1</v>
      </c>
      <c r="K20930" s="2">
        <v>1</v>
      </c>
    </row>
    <row r="20931" spans="1:11" hidden="1">
      <c r="A20931" t="s">
        <v>295</v>
      </c>
      <c r="B20931" t="s">
        <v>542</v>
      </c>
      <c r="C20931" t="s">
        <v>290</v>
      </c>
      <c r="D20931" s="2">
        <v>1</v>
      </c>
      <c r="E20931" s="2">
        <v>1</v>
      </c>
      <c r="F20931" s="2">
        <v>1</v>
      </c>
      <c r="G20931" s="2">
        <v>1</v>
      </c>
      <c r="H20931" s="2">
        <v>1</v>
      </c>
      <c r="I20931" s="2">
        <v>1</v>
      </c>
      <c r="J20931" s="2">
        <v>1</v>
      </c>
      <c r="K20931" s="2">
        <v>1</v>
      </c>
    </row>
    <row r="20932" spans="1:11" hidden="1">
      <c r="A20932" t="s">
        <v>295</v>
      </c>
      <c r="B20932" t="s">
        <v>542</v>
      </c>
      <c r="C20932" t="s">
        <v>291</v>
      </c>
      <c r="D20932" s="2">
        <v>1</v>
      </c>
      <c r="E20932" s="2">
        <v>1</v>
      </c>
      <c r="F20932" s="2">
        <v>1</v>
      </c>
      <c r="G20932" s="2">
        <v>1</v>
      </c>
      <c r="H20932" s="2">
        <v>1</v>
      </c>
      <c r="I20932" s="2">
        <v>1</v>
      </c>
      <c r="J20932" s="2">
        <v>1</v>
      </c>
      <c r="K20932" s="2">
        <v>1</v>
      </c>
    </row>
    <row r="20933" spans="1:11" hidden="1">
      <c r="A20933" t="s">
        <v>295</v>
      </c>
      <c r="B20933" t="s">
        <v>542</v>
      </c>
      <c r="C20933" t="s">
        <v>292</v>
      </c>
      <c r="D20933" s="2">
        <v>1</v>
      </c>
      <c r="E20933" s="2">
        <v>1</v>
      </c>
      <c r="F20933" s="2">
        <v>1</v>
      </c>
      <c r="G20933" s="2">
        <v>1</v>
      </c>
      <c r="H20933" s="2">
        <v>1</v>
      </c>
      <c r="I20933" s="2">
        <v>1</v>
      </c>
      <c r="J20933" s="2">
        <v>1</v>
      </c>
      <c r="K20933" s="2">
        <v>1</v>
      </c>
    </row>
    <row r="20934" spans="1:11" hidden="1">
      <c r="A20934" t="s">
        <v>296</v>
      </c>
      <c r="B20934" t="s">
        <v>542</v>
      </c>
      <c r="C20934" t="s">
        <v>278</v>
      </c>
      <c r="D20934" s="2">
        <v>1</v>
      </c>
      <c r="E20934" s="2">
        <v>1</v>
      </c>
      <c r="F20934" s="2">
        <v>1</v>
      </c>
      <c r="G20934" s="2">
        <v>1</v>
      </c>
      <c r="H20934" s="2">
        <v>1</v>
      </c>
      <c r="I20934" s="2">
        <v>1</v>
      </c>
      <c r="J20934" s="2">
        <v>1</v>
      </c>
      <c r="K20934" s="2">
        <v>1</v>
      </c>
    </row>
    <row r="20935" spans="1:11" hidden="1">
      <c r="A20935" t="s">
        <v>296</v>
      </c>
      <c r="B20935" t="s">
        <v>542</v>
      </c>
      <c r="C20935" t="s">
        <v>279</v>
      </c>
      <c r="D20935" s="2">
        <v>1</v>
      </c>
      <c r="E20935" s="2">
        <v>1</v>
      </c>
      <c r="F20935" s="2">
        <v>1</v>
      </c>
      <c r="G20935" s="2">
        <v>1</v>
      </c>
      <c r="H20935" s="2">
        <v>1</v>
      </c>
      <c r="I20935" s="2">
        <v>1</v>
      </c>
      <c r="J20935" s="2">
        <v>1</v>
      </c>
      <c r="K20935" s="2">
        <v>1</v>
      </c>
    </row>
    <row r="20936" spans="1:11" hidden="1">
      <c r="A20936" t="s">
        <v>296</v>
      </c>
      <c r="B20936" t="s">
        <v>542</v>
      </c>
      <c r="C20936" t="s">
        <v>280</v>
      </c>
      <c r="D20936" s="2">
        <v>1</v>
      </c>
      <c r="E20936" s="2">
        <v>1</v>
      </c>
      <c r="F20936" s="2">
        <v>1</v>
      </c>
      <c r="G20936" s="2">
        <v>1</v>
      </c>
      <c r="H20936" s="2">
        <v>1</v>
      </c>
      <c r="I20936" s="2">
        <v>1</v>
      </c>
      <c r="J20936" s="2">
        <v>1</v>
      </c>
      <c r="K20936" s="2">
        <v>1</v>
      </c>
    </row>
    <row r="20937" spans="1:11" hidden="1">
      <c r="A20937" t="s">
        <v>296</v>
      </c>
      <c r="B20937" t="s">
        <v>542</v>
      </c>
      <c r="C20937" t="s">
        <v>277</v>
      </c>
      <c r="D20937" s="2">
        <v>1</v>
      </c>
      <c r="E20937" s="2">
        <v>1</v>
      </c>
      <c r="F20937" s="2">
        <v>1</v>
      </c>
      <c r="G20937" s="2">
        <v>1</v>
      </c>
      <c r="H20937" s="2">
        <v>1</v>
      </c>
      <c r="I20937" s="2">
        <v>1</v>
      </c>
      <c r="J20937" s="2">
        <v>1</v>
      </c>
      <c r="K20937" s="2">
        <v>1</v>
      </c>
    </row>
    <row r="20938" spans="1:11" hidden="1">
      <c r="A20938" t="s">
        <v>296</v>
      </c>
      <c r="B20938" t="s">
        <v>542</v>
      </c>
      <c r="C20938" t="s">
        <v>281</v>
      </c>
      <c r="D20938" s="2">
        <v>1</v>
      </c>
      <c r="E20938" s="2">
        <v>1</v>
      </c>
      <c r="F20938" s="2">
        <v>1</v>
      </c>
      <c r="G20938" s="2">
        <v>1</v>
      </c>
      <c r="H20938" s="2">
        <v>1</v>
      </c>
      <c r="I20938" s="2">
        <v>1</v>
      </c>
      <c r="J20938" s="2">
        <v>1</v>
      </c>
      <c r="K20938" s="2">
        <v>1</v>
      </c>
    </row>
    <row r="20939" spans="1:11" hidden="1">
      <c r="A20939" t="s">
        <v>296</v>
      </c>
      <c r="B20939" t="s">
        <v>542</v>
      </c>
      <c r="C20939" t="s">
        <v>282</v>
      </c>
      <c r="D20939" s="2">
        <v>1</v>
      </c>
      <c r="E20939" s="2">
        <v>1</v>
      </c>
      <c r="F20939" s="2">
        <v>1</v>
      </c>
      <c r="G20939" s="2">
        <v>1</v>
      </c>
      <c r="H20939" s="2">
        <v>1</v>
      </c>
      <c r="I20939" s="2">
        <v>1</v>
      </c>
      <c r="J20939" s="2">
        <v>1</v>
      </c>
      <c r="K20939" s="2">
        <v>1</v>
      </c>
    </row>
    <row r="20940" spans="1:11" hidden="1">
      <c r="A20940" t="s">
        <v>296</v>
      </c>
      <c r="B20940" t="s">
        <v>542</v>
      </c>
      <c r="C20940" t="s">
        <v>283</v>
      </c>
      <c r="D20940" s="2">
        <v>1</v>
      </c>
      <c r="E20940" s="2">
        <v>1</v>
      </c>
      <c r="F20940" s="2">
        <v>1</v>
      </c>
      <c r="G20940" s="2">
        <v>1</v>
      </c>
      <c r="H20940" s="2">
        <v>1</v>
      </c>
      <c r="I20940" s="2">
        <v>1</v>
      </c>
      <c r="J20940" s="2">
        <v>1</v>
      </c>
      <c r="K20940" s="2">
        <v>1</v>
      </c>
    </row>
    <row r="20941" spans="1:11" hidden="1">
      <c r="A20941" t="s">
        <v>296</v>
      </c>
      <c r="B20941" t="s">
        <v>542</v>
      </c>
      <c r="C20941" t="s">
        <v>284</v>
      </c>
      <c r="D20941" s="2">
        <v>1</v>
      </c>
      <c r="E20941" s="2">
        <v>1</v>
      </c>
      <c r="F20941" s="2">
        <v>1</v>
      </c>
      <c r="G20941" s="2">
        <v>1</v>
      </c>
      <c r="H20941" s="2">
        <v>1</v>
      </c>
      <c r="I20941" s="2">
        <v>1</v>
      </c>
      <c r="J20941" s="2">
        <v>1</v>
      </c>
      <c r="K20941" s="2">
        <v>1</v>
      </c>
    </row>
    <row r="20942" spans="1:11" hidden="1">
      <c r="A20942" t="s">
        <v>296</v>
      </c>
      <c r="B20942" t="s">
        <v>542</v>
      </c>
      <c r="C20942" t="s">
        <v>285</v>
      </c>
      <c r="D20942" s="2">
        <v>1</v>
      </c>
      <c r="E20942" s="2">
        <v>1</v>
      </c>
      <c r="F20942" s="2">
        <v>1</v>
      </c>
      <c r="G20942" s="2">
        <v>1</v>
      </c>
      <c r="H20942" s="2">
        <v>1</v>
      </c>
      <c r="I20942" s="2">
        <v>1</v>
      </c>
      <c r="J20942" s="2">
        <v>1</v>
      </c>
      <c r="K20942" s="2">
        <v>1</v>
      </c>
    </row>
    <row r="20943" spans="1:11" hidden="1">
      <c r="A20943" t="s">
        <v>296</v>
      </c>
      <c r="B20943" t="s">
        <v>542</v>
      </c>
      <c r="C20943" t="s">
        <v>286</v>
      </c>
      <c r="D20943" s="2">
        <v>1</v>
      </c>
      <c r="E20943" s="2">
        <v>1</v>
      </c>
      <c r="F20943" s="2">
        <v>1</v>
      </c>
      <c r="G20943" s="2">
        <v>1</v>
      </c>
      <c r="H20943" s="2">
        <v>1</v>
      </c>
      <c r="I20943" s="2">
        <v>1</v>
      </c>
      <c r="J20943" s="2">
        <v>1</v>
      </c>
      <c r="K20943" s="2">
        <v>1</v>
      </c>
    </row>
    <row r="20944" spans="1:11" hidden="1">
      <c r="A20944" t="s">
        <v>296</v>
      </c>
      <c r="B20944" t="s">
        <v>542</v>
      </c>
      <c r="C20944" t="s">
        <v>287</v>
      </c>
      <c r="D20944" s="2">
        <v>1</v>
      </c>
      <c r="E20944" s="2">
        <v>1</v>
      </c>
      <c r="F20944" s="2">
        <v>1</v>
      </c>
      <c r="G20944" s="2">
        <v>1</v>
      </c>
      <c r="H20944" s="2">
        <v>1</v>
      </c>
      <c r="I20944" s="2">
        <v>1</v>
      </c>
      <c r="J20944" s="2">
        <v>1</v>
      </c>
      <c r="K20944" s="2">
        <v>1</v>
      </c>
    </row>
    <row r="20945" spans="1:11" hidden="1">
      <c r="A20945" t="s">
        <v>296</v>
      </c>
      <c r="B20945" t="s">
        <v>542</v>
      </c>
      <c r="C20945" t="s">
        <v>288</v>
      </c>
      <c r="D20945" s="2">
        <v>1</v>
      </c>
      <c r="E20945" s="2">
        <v>1</v>
      </c>
      <c r="F20945" s="2">
        <v>1</v>
      </c>
      <c r="G20945" s="2">
        <v>1</v>
      </c>
      <c r="H20945" s="2">
        <v>1</v>
      </c>
      <c r="I20945" s="2">
        <v>1</v>
      </c>
      <c r="J20945" s="2">
        <v>1</v>
      </c>
      <c r="K20945" s="2">
        <v>1</v>
      </c>
    </row>
    <row r="20946" spans="1:11" hidden="1">
      <c r="A20946" t="s">
        <v>296</v>
      </c>
      <c r="B20946" t="s">
        <v>542</v>
      </c>
      <c r="C20946" t="s">
        <v>289</v>
      </c>
      <c r="D20946" s="2">
        <v>1</v>
      </c>
      <c r="E20946" s="2">
        <v>1</v>
      </c>
      <c r="F20946" s="2">
        <v>1</v>
      </c>
      <c r="G20946" s="2">
        <v>1</v>
      </c>
      <c r="H20946" s="2">
        <v>1</v>
      </c>
      <c r="I20946" s="2">
        <v>1</v>
      </c>
      <c r="J20946" s="2">
        <v>1</v>
      </c>
      <c r="K20946" s="2">
        <v>1</v>
      </c>
    </row>
    <row r="20947" spans="1:11" hidden="1">
      <c r="A20947" t="s">
        <v>296</v>
      </c>
      <c r="B20947" t="s">
        <v>542</v>
      </c>
      <c r="C20947" t="s">
        <v>290</v>
      </c>
      <c r="D20947" s="2">
        <v>1</v>
      </c>
      <c r="E20947" s="2">
        <v>1</v>
      </c>
      <c r="F20947" s="2">
        <v>1</v>
      </c>
      <c r="G20947" s="2">
        <v>1</v>
      </c>
      <c r="H20947" s="2">
        <v>1</v>
      </c>
      <c r="I20947" s="2">
        <v>1</v>
      </c>
      <c r="J20947" s="2">
        <v>1</v>
      </c>
      <c r="K20947" s="2">
        <v>1</v>
      </c>
    </row>
    <row r="20948" spans="1:11" hidden="1">
      <c r="A20948" t="s">
        <v>296</v>
      </c>
      <c r="B20948" t="s">
        <v>542</v>
      </c>
      <c r="C20948" t="s">
        <v>291</v>
      </c>
      <c r="D20948" s="2">
        <v>1</v>
      </c>
      <c r="E20948" s="2">
        <v>1</v>
      </c>
      <c r="F20948" s="2">
        <v>1</v>
      </c>
      <c r="G20948" s="2">
        <v>1</v>
      </c>
      <c r="H20948" s="2">
        <v>1</v>
      </c>
      <c r="I20948" s="2">
        <v>1</v>
      </c>
      <c r="J20948" s="2">
        <v>1</v>
      </c>
      <c r="K20948" s="2">
        <v>1</v>
      </c>
    </row>
    <row r="20949" spans="1:11" hidden="1">
      <c r="A20949" t="s">
        <v>296</v>
      </c>
      <c r="B20949" t="s">
        <v>542</v>
      </c>
      <c r="C20949" t="s">
        <v>292</v>
      </c>
      <c r="D20949" s="2">
        <v>1</v>
      </c>
      <c r="E20949" s="2">
        <v>1</v>
      </c>
      <c r="F20949" s="2">
        <v>1</v>
      </c>
      <c r="G20949" s="2">
        <v>1</v>
      </c>
      <c r="H20949" s="2">
        <v>1</v>
      </c>
      <c r="I20949" s="2">
        <v>1</v>
      </c>
      <c r="J20949" s="2">
        <v>1</v>
      </c>
      <c r="K20949" s="2">
        <v>1</v>
      </c>
    </row>
    <row r="20950" spans="1:11" hidden="1">
      <c r="A20950" t="s">
        <v>297</v>
      </c>
      <c r="B20950" t="s">
        <v>542</v>
      </c>
      <c r="C20950" t="s">
        <v>278</v>
      </c>
      <c r="D20950" s="2">
        <v>1</v>
      </c>
      <c r="E20950" s="2">
        <v>1</v>
      </c>
      <c r="F20950" s="2">
        <v>1</v>
      </c>
      <c r="G20950" s="2">
        <v>1</v>
      </c>
      <c r="H20950" s="2">
        <v>1</v>
      </c>
      <c r="I20950" s="2">
        <v>1</v>
      </c>
      <c r="J20950" s="2">
        <v>1</v>
      </c>
      <c r="K20950" s="2">
        <v>1</v>
      </c>
    </row>
    <row r="20951" spans="1:11" hidden="1">
      <c r="A20951" t="s">
        <v>297</v>
      </c>
      <c r="B20951" t="s">
        <v>542</v>
      </c>
      <c r="C20951" t="s">
        <v>279</v>
      </c>
      <c r="D20951" s="2">
        <v>1</v>
      </c>
      <c r="E20951" s="2">
        <v>1</v>
      </c>
      <c r="F20951" s="2">
        <v>1</v>
      </c>
      <c r="G20951" s="2">
        <v>1</v>
      </c>
      <c r="H20951" s="2">
        <v>1</v>
      </c>
      <c r="I20951" s="2">
        <v>1</v>
      </c>
      <c r="J20951" s="2">
        <v>1</v>
      </c>
      <c r="K20951" s="2">
        <v>1</v>
      </c>
    </row>
    <row r="20952" spans="1:11" hidden="1">
      <c r="A20952" t="s">
        <v>297</v>
      </c>
      <c r="B20952" t="s">
        <v>542</v>
      </c>
      <c r="C20952" t="s">
        <v>280</v>
      </c>
      <c r="D20952" s="2">
        <v>1</v>
      </c>
      <c r="E20952" s="2">
        <v>1</v>
      </c>
      <c r="F20952" s="2">
        <v>1</v>
      </c>
      <c r="G20952" s="2">
        <v>1</v>
      </c>
      <c r="H20952" s="2">
        <v>1</v>
      </c>
      <c r="I20952" s="2">
        <v>1</v>
      </c>
      <c r="J20952" s="2">
        <v>1</v>
      </c>
      <c r="K20952" s="2">
        <v>1</v>
      </c>
    </row>
    <row r="20953" spans="1:11" hidden="1">
      <c r="A20953" t="s">
        <v>297</v>
      </c>
      <c r="B20953" t="s">
        <v>542</v>
      </c>
      <c r="C20953" t="s">
        <v>277</v>
      </c>
      <c r="D20953" s="2">
        <v>1</v>
      </c>
      <c r="E20953" s="2">
        <v>1</v>
      </c>
      <c r="F20953" s="2">
        <v>1</v>
      </c>
      <c r="G20953" s="2">
        <v>1</v>
      </c>
      <c r="H20953" s="2">
        <v>1</v>
      </c>
      <c r="I20953" s="2">
        <v>1</v>
      </c>
      <c r="J20953" s="2">
        <v>1</v>
      </c>
      <c r="K20953" s="2">
        <v>1</v>
      </c>
    </row>
    <row r="20954" spans="1:11" hidden="1">
      <c r="A20954" t="s">
        <v>297</v>
      </c>
      <c r="B20954" t="s">
        <v>542</v>
      </c>
      <c r="C20954" t="s">
        <v>281</v>
      </c>
      <c r="D20954" s="2">
        <v>1</v>
      </c>
      <c r="E20954" s="2">
        <v>1</v>
      </c>
      <c r="F20954" s="2">
        <v>1</v>
      </c>
      <c r="G20954" s="2">
        <v>1</v>
      </c>
      <c r="H20954" s="2">
        <v>1</v>
      </c>
      <c r="I20954" s="2">
        <v>1</v>
      </c>
      <c r="J20954" s="2">
        <v>1</v>
      </c>
      <c r="K20954" s="2">
        <v>1</v>
      </c>
    </row>
    <row r="20955" spans="1:11" hidden="1">
      <c r="A20955" t="s">
        <v>297</v>
      </c>
      <c r="B20955" t="s">
        <v>542</v>
      </c>
      <c r="C20955" t="s">
        <v>282</v>
      </c>
      <c r="D20955" s="2">
        <v>1</v>
      </c>
      <c r="E20955" s="2">
        <v>1</v>
      </c>
      <c r="F20955" s="2">
        <v>1</v>
      </c>
      <c r="G20955" s="2">
        <v>1</v>
      </c>
      <c r="H20955" s="2">
        <v>1</v>
      </c>
      <c r="I20955" s="2">
        <v>1</v>
      </c>
      <c r="J20955" s="2">
        <v>1</v>
      </c>
      <c r="K20955" s="2">
        <v>1</v>
      </c>
    </row>
    <row r="20956" spans="1:11" hidden="1">
      <c r="A20956" t="s">
        <v>297</v>
      </c>
      <c r="B20956" t="s">
        <v>542</v>
      </c>
      <c r="C20956" t="s">
        <v>283</v>
      </c>
      <c r="D20956" s="2">
        <v>1</v>
      </c>
      <c r="E20956" s="2">
        <v>1</v>
      </c>
      <c r="F20956" s="2">
        <v>1</v>
      </c>
      <c r="G20956" s="2">
        <v>1</v>
      </c>
      <c r="H20956" s="2">
        <v>1</v>
      </c>
      <c r="I20956" s="2">
        <v>1</v>
      </c>
      <c r="J20956" s="2">
        <v>1</v>
      </c>
      <c r="K20956" s="2">
        <v>1</v>
      </c>
    </row>
    <row r="20957" spans="1:11" hidden="1">
      <c r="A20957" t="s">
        <v>297</v>
      </c>
      <c r="B20957" t="s">
        <v>542</v>
      </c>
      <c r="C20957" t="s">
        <v>284</v>
      </c>
      <c r="D20957" s="2">
        <v>1</v>
      </c>
      <c r="E20957" s="2">
        <v>1</v>
      </c>
      <c r="F20957" s="2">
        <v>1</v>
      </c>
      <c r="G20957" s="2">
        <v>1</v>
      </c>
      <c r="H20957" s="2">
        <v>1</v>
      </c>
      <c r="I20957" s="2">
        <v>1</v>
      </c>
      <c r="J20957" s="2">
        <v>1</v>
      </c>
      <c r="K20957" s="2">
        <v>1</v>
      </c>
    </row>
    <row r="20958" spans="1:11" hidden="1">
      <c r="A20958" t="s">
        <v>297</v>
      </c>
      <c r="B20958" t="s">
        <v>542</v>
      </c>
      <c r="C20958" t="s">
        <v>285</v>
      </c>
      <c r="D20958" s="2">
        <v>1</v>
      </c>
      <c r="E20958" s="2">
        <v>1</v>
      </c>
      <c r="F20958" s="2">
        <v>1</v>
      </c>
      <c r="G20958" s="2">
        <v>1</v>
      </c>
      <c r="H20958" s="2">
        <v>1</v>
      </c>
      <c r="I20958" s="2">
        <v>1</v>
      </c>
      <c r="J20958" s="2">
        <v>1</v>
      </c>
      <c r="K20958" s="2">
        <v>1</v>
      </c>
    </row>
    <row r="20959" spans="1:11" hidden="1">
      <c r="A20959" t="s">
        <v>297</v>
      </c>
      <c r="B20959" t="s">
        <v>542</v>
      </c>
      <c r="C20959" t="s">
        <v>286</v>
      </c>
      <c r="D20959" s="2">
        <v>1</v>
      </c>
      <c r="E20959" s="2">
        <v>1</v>
      </c>
      <c r="F20959" s="2">
        <v>1</v>
      </c>
      <c r="G20959" s="2">
        <v>1</v>
      </c>
      <c r="H20959" s="2">
        <v>1</v>
      </c>
      <c r="I20959" s="2">
        <v>1</v>
      </c>
      <c r="J20959" s="2">
        <v>1</v>
      </c>
      <c r="K20959" s="2">
        <v>1</v>
      </c>
    </row>
    <row r="20960" spans="1:11" hidden="1">
      <c r="A20960" t="s">
        <v>297</v>
      </c>
      <c r="B20960" t="s">
        <v>542</v>
      </c>
      <c r="C20960" t="s">
        <v>287</v>
      </c>
      <c r="D20960" s="2">
        <v>1</v>
      </c>
      <c r="E20960" s="2">
        <v>1</v>
      </c>
      <c r="F20960" s="2">
        <v>1</v>
      </c>
      <c r="G20960" s="2">
        <v>1</v>
      </c>
      <c r="H20960" s="2">
        <v>1</v>
      </c>
      <c r="I20960" s="2">
        <v>1</v>
      </c>
      <c r="J20960" s="2">
        <v>1</v>
      </c>
      <c r="K20960" s="2">
        <v>1</v>
      </c>
    </row>
    <row r="20961" spans="1:11" hidden="1">
      <c r="A20961" t="s">
        <v>297</v>
      </c>
      <c r="B20961" t="s">
        <v>542</v>
      </c>
      <c r="C20961" t="s">
        <v>288</v>
      </c>
      <c r="D20961" s="2">
        <v>1</v>
      </c>
      <c r="E20961" s="2">
        <v>1</v>
      </c>
      <c r="F20961" s="2">
        <v>1</v>
      </c>
      <c r="G20961" s="2">
        <v>1</v>
      </c>
      <c r="H20961" s="2">
        <v>1</v>
      </c>
      <c r="I20961" s="2">
        <v>1</v>
      </c>
      <c r="J20961" s="2">
        <v>1</v>
      </c>
      <c r="K20961" s="2">
        <v>1</v>
      </c>
    </row>
    <row r="20962" spans="1:11" hidden="1">
      <c r="A20962" t="s">
        <v>297</v>
      </c>
      <c r="B20962" t="s">
        <v>542</v>
      </c>
      <c r="C20962" t="s">
        <v>289</v>
      </c>
      <c r="D20962" s="2">
        <v>1</v>
      </c>
      <c r="E20962" s="2">
        <v>1</v>
      </c>
      <c r="F20962" s="2">
        <v>1</v>
      </c>
      <c r="G20962" s="2">
        <v>1</v>
      </c>
      <c r="H20962" s="2">
        <v>1</v>
      </c>
      <c r="I20962" s="2">
        <v>1</v>
      </c>
      <c r="J20962" s="2">
        <v>1</v>
      </c>
      <c r="K20962" s="2">
        <v>1</v>
      </c>
    </row>
    <row r="20963" spans="1:11" hidden="1">
      <c r="A20963" t="s">
        <v>297</v>
      </c>
      <c r="B20963" t="s">
        <v>542</v>
      </c>
      <c r="C20963" t="s">
        <v>290</v>
      </c>
      <c r="D20963" s="2">
        <v>1</v>
      </c>
      <c r="E20963" s="2">
        <v>1</v>
      </c>
      <c r="F20963" s="2">
        <v>1</v>
      </c>
      <c r="G20963" s="2">
        <v>1</v>
      </c>
      <c r="H20963" s="2">
        <v>1</v>
      </c>
      <c r="I20963" s="2">
        <v>1</v>
      </c>
      <c r="J20963" s="2">
        <v>1</v>
      </c>
      <c r="K20963" s="2">
        <v>1</v>
      </c>
    </row>
    <row r="20964" spans="1:11" hidden="1">
      <c r="A20964" t="s">
        <v>297</v>
      </c>
      <c r="B20964" t="s">
        <v>542</v>
      </c>
      <c r="C20964" t="s">
        <v>291</v>
      </c>
      <c r="D20964" s="2">
        <v>1</v>
      </c>
      <c r="E20964" s="2">
        <v>1</v>
      </c>
      <c r="F20964" s="2">
        <v>1</v>
      </c>
      <c r="G20964" s="2">
        <v>1</v>
      </c>
      <c r="H20964" s="2">
        <v>1</v>
      </c>
      <c r="I20964" s="2">
        <v>1</v>
      </c>
      <c r="J20964" s="2">
        <v>1</v>
      </c>
      <c r="K20964" s="2">
        <v>1</v>
      </c>
    </row>
    <row r="20965" spans="1:11" hidden="1">
      <c r="A20965" t="s">
        <v>297</v>
      </c>
      <c r="B20965" t="s">
        <v>542</v>
      </c>
      <c r="C20965" t="s">
        <v>292</v>
      </c>
      <c r="D20965" s="2">
        <v>1</v>
      </c>
      <c r="E20965" s="2">
        <v>1</v>
      </c>
      <c r="F20965" s="2">
        <v>1</v>
      </c>
      <c r="G20965" s="2">
        <v>1</v>
      </c>
      <c r="H20965" s="2">
        <v>1</v>
      </c>
      <c r="I20965" s="2">
        <v>1</v>
      </c>
      <c r="J20965" s="2">
        <v>1</v>
      </c>
      <c r="K20965" s="2">
        <v>1</v>
      </c>
    </row>
    <row r="20966" spans="1:11" hidden="1">
      <c r="A20966" t="s">
        <v>298</v>
      </c>
      <c r="B20966" t="s">
        <v>542</v>
      </c>
      <c r="C20966" t="s">
        <v>278</v>
      </c>
      <c r="D20966" s="2">
        <v>1</v>
      </c>
      <c r="E20966" s="2">
        <v>1</v>
      </c>
      <c r="F20966" s="2">
        <v>1</v>
      </c>
      <c r="G20966" s="2">
        <v>1</v>
      </c>
      <c r="H20966" s="2">
        <v>1</v>
      </c>
      <c r="I20966" s="2">
        <v>1</v>
      </c>
      <c r="J20966" s="2">
        <v>1</v>
      </c>
      <c r="K20966" s="2">
        <v>1</v>
      </c>
    </row>
    <row r="20967" spans="1:11" hidden="1">
      <c r="A20967" t="s">
        <v>298</v>
      </c>
      <c r="B20967" t="s">
        <v>542</v>
      </c>
      <c r="C20967" t="s">
        <v>279</v>
      </c>
      <c r="D20967" s="2">
        <v>1</v>
      </c>
      <c r="E20967" s="2">
        <v>1</v>
      </c>
      <c r="F20967" s="2">
        <v>1</v>
      </c>
      <c r="G20967" s="2">
        <v>1</v>
      </c>
      <c r="H20967" s="2">
        <v>1</v>
      </c>
      <c r="I20967" s="2">
        <v>1</v>
      </c>
      <c r="J20967" s="2">
        <v>1</v>
      </c>
      <c r="K20967" s="2">
        <v>1</v>
      </c>
    </row>
    <row r="20968" spans="1:11" hidden="1">
      <c r="A20968" t="s">
        <v>298</v>
      </c>
      <c r="B20968" t="s">
        <v>542</v>
      </c>
      <c r="C20968" t="s">
        <v>280</v>
      </c>
      <c r="D20968" s="2">
        <v>1</v>
      </c>
      <c r="E20968" s="2">
        <v>1</v>
      </c>
      <c r="F20968" s="2">
        <v>1</v>
      </c>
      <c r="G20968" s="2">
        <v>1</v>
      </c>
      <c r="H20968" s="2">
        <v>1</v>
      </c>
      <c r="I20968" s="2">
        <v>1</v>
      </c>
      <c r="J20968" s="2">
        <v>1</v>
      </c>
      <c r="K20968" s="2">
        <v>1</v>
      </c>
    </row>
    <row r="20969" spans="1:11" hidden="1">
      <c r="A20969" t="s">
        <v>298</v>
      </c>
      <c r="B20969" t="s">
        <v>542</v>
      </c>
      <c r="C20969" t="s">
        <v>277</v>
      </c>
      <c r="D20969" s="2">
        <v>1</v>
      </c>
      <c r="E20969" s="2">
        <v>1</v>
      </c>
      <c r="F20969" s="2">
        <v>1</v>
      </c>
      <c r="G20969" s="2">
        <v>1</v>
      </c>
      <c r="H20969" s="2">
        <v>1</v>
      </c>
      <c r="I20969" s="2">
        <v>1</v>
      </c>
      <c r="J20969" s="2">
        <v>1</v>
      </c>
      <c r="K20969" s="2">
        <v>1</v>
      </c>
    </row>
    <row r="20970" spans="1:11" hidden="1">
      <c r="A20970" t="s">
        <v>298</v>
      </c>
      <c r="B20970" t="s">
        <v>542</v>
      </c>
      <c r="C20970" t="s">
        <v>281</v>
      </c>
      <c r="D20970" s="2">
        <v>1</v>
      </c>
      <c r="E20970" s="2">
        <v>1</v>
      </c>
      <c r="F20970" s="2">
        <v>1</v>
      </c>
      <c r="G20970" s="2">
        <v>1</v>
      </c>
      <c r="H20970" s="2">
        <v>1</v>
      </c>
      <c r="I20970" s="2">
        <v>1</v>
      </c>
      <c r="J20970" s="2">
        <v>1</v>
      </c>
      <c r="K20970" s="2">
        <v>1</v>
      </c>
    </row>
    <row r="20971" spans="1:11" hidden="1">
      <c r="A20971" t="s">
        <v>298</v>
      </c>
      <c r="B20971" t="s">
        <v>542</v>
      </c>
      <c r="C20971" t="s">
        <v>282</v>
      </c>
      <c r="D20971" s="2">
        <v>1</v>
      </c>
      <c r="E20971" s="2">
        <v>1</v>
      </c>
      <c r="F20971" s="2">
        <v>1</v>
      </c>
      <c r="G20971" s="2">
        <v>1</v>
      </c>
      <c r="H20971" s="2">
        <v>1</v>
      </c>
      <c r="I20971" s="2">
        <v>1</v>
      </c>
      <c r="J20971" s="2">
        <v>1</v>
      </c>
      <c r="K20971" s="2">
        <v>1</v>
      </c>
    </row>
    <row r="20972" spans="1:11" hidden="1">
      <c r="A20972" t="s">
        <v>298</v>
      </c>
      <c r="B20972" t="s">
        <v>542</v>
      </c>
      <c r="C20972" t="s">
        <v>283</v>
      </c>
      <c r="D20972" s="2">
        <v>1</v>
      </c>
      <c r="E20972" s="2">
        <v>1</v>
      </c>
      <c r="F20972" s="2">
        <v>1</v>
      </c>
      <c r="G20972" s="2">
        <v>1</v>
      </c>
      <c r="H20972" s="2">
        <v>1</v>
      </c>
      <c r="I20972" s="2">
        <v>1</v>
      </c>
      <c r="J20972" s="2">
        <v>1</v>
      </c>
      <c r="K20972" s="2">
        <v>1</v>
      </c>
    </row>
    <row r="20973" spans="1:11" hidden="1">
      <c r="A20973" t="s">
        <v>298</v>
      </c>
      <c r="B20973" t="s">
        <v>542</v>
      </c>
      <c r="C20973" t="s">
        <v>284</v>
      </c>
      <c r="D20973" s="2">
        <v>1</v>
      </c>
      <c r="E20973" s="2">
        <v>1</v>
      </c>
      <c r="F20973" s="2">
        <v>1</v>
      </c>
      <c r="G20973" s="2">
        <v>1</v>
      </c>
      <c r="H20973" s="2">
        <v>1</v>
      </c>
      <c r="I20973" s="2">
        <v>1</v>
      </c>
      <c r="J20973" s="2">
        <v>1</v>
      </c>
      <c r="K20973" s="2">
        <v>1</v>
      </c>
    </row>
    <row r="20974" spans="1:11" hidden="1">
      <c r="A20974" t="s">
        <v>298</v>
      </c>
      <c r="B20974" t="s">
        <v>542</v>
      </c>
      <c r="C20974" t="s">
        <v>285</v>
      </c>
      <c r="D20974" s="2">
        <v>1</v>
      </c>
      <c r="E20974" s="2">
        <v>1</v>
      </c>
      <c r="F20974" s="2">
        <v>1</v>
      </c>
      <c r="G20974" s="2">
        <v>1</v>
      </c>
      <c r="H20974" s="2">
        <v>1</v>
      </c>
      <c r="I20974" s="2">
        <v>1</v>
      </c>
      <c r="J20974" s="2">
        <v>1</v>
      </c>
      <c r="K20974" s="2">
        <v>1</v>
      </c>
    </row>
    <row r="20975" spans="1:11" hidden="1">
      <c r="A20975" t="s">
        <v>298</v>
      </c>
      <c r="B20975" t="s">
        <v>542</v>
      </c>
      <c r="C20975" t="s">
        <v>286</v>
      </c>
      <c r="D20975" s="2">
        <v>1</v>
      </c>
      <c r="E20975" s="2">
        <v>1</v>
      </c>
      <c r="F20975" s="2">
        <v>1</v>
      </c>
      <c r="G20975" s="2">
        <v>1</v>
      </c>
      <c r="H20975" s="2">
        <v>1</v>
      </c>
      <c r="I20975" s="2">
        <v>1</v>
      </c>
      <c r="J20975" s="2">
        <v>1</v>
      </c>
      <c r="K20975" s="2">
        <v>1</v>
      </c>
    </row>
    <row r="20976" spans="1:11" hidden="1">
      <c r="A20976" t="s">
        <v>298</v>
      </c>
      <c r="B20976" t="s">
        <v>542</v>
      </c>
      <c r="C20976" t="s">
        <v>287</v>
      </c>
      <c r="D20976" s="2">
        <v>1</v>
      </c>
      <c r="E20976" s="2">
        <v>1</v>
      </c>
      <c r="F20976" s="2">
        <v>1</v>
      </c>
      <c r="G20976" s="2">
        <v>1</v>
      </c>
      <c r="H20976" s="2">
        <v>1</v>
      </c>
      <c r="I20976" s="2">
        <v>1</v>
      </c>
      <c r="J20976" s="2">
        <v>1</v>
      </c>
      <c r="K20976" s="2">
        <v>1</v>
      </c>
    </row>
    <row r="20977" spans="1:11" hidden="1">
      <c r="A20977" t="s">
        <v>298</v>
      </c>
      <c r="B20977" t="s">
        <v>542</v>
      </c>
      <c r="C20977" t="s">
        <v>288</v>
      </c>
      <c r="D20977" s="2">
        <v>1</v>
      </c>
      <c r="E20977" s="2">
        <v>1</v>
      </c>
      <c r="F20977" s="2">
        <v>1</v>
      </c>
      <c r="G20977" s="2">
        <v>1</v>
      </c>
      <c r="H20977" s="2">
        <v>1</v>
      </c>
      <c r="I20977" s="2">
        <v>1</v>
      </c>
      <c r="J20977" s="2">
        <v>1</v>
      </c>
      <c r="K20977" s="2">
        <v>1</v>
      </c>
    </row>
    <row r="20978" spans="1:11" hidden="1">
      <c r="A20978" t="s">
        <v>298</v>
      </c>
      <c r="B20978" t="s">
        <v>542</v>
      </c>
      <c r="C20978" t="s">
        <v>289</v>
      </c>
      <c r="D20978" s="2">
        <v>1</v>
      </c>
      <c r="E20978" s="2">
        <v>1</v>
      </c>
      <c r="F20978" s="2">
        <v>1</v>
      </c>
      <c r="G20978" s="2">
        <v>1</v>
      </c>
      <c r="H20978" s="2">
        <v>1</v>
      </c>
      <c r="I20978" s="2">
        <v>1</v>
      </c>
      <c r="J20978" s="2">
        <v>1</v>
      </c>
      <c r="K20978" s="2">
        <v>1</v>
      </c>
    </row>
    <row r="20979" spans="1:11" hidden="1">
      <c r="A20979" t="s">
        <v>298</v>
      </c>
      <c r="B20979" t="s">
        <v>542</v>
      </c>
      <c r="C20979" t="s">
        <v>290</v>
      </c>
      <c r="D20979" s="2">
        <v>1</v>
      </c>
      <c r="E20979" s="2">
        <v>1</v>
      </c>
      <c r="F20979" s="2">
        <v>1</v>
      </c>
      <c r="G20979" s="2">
        <v>1</v>
      </c>
      <c r="H20979" s="2">
        <v>1</v>
      </c>
      <c r="I20979" s="2">
        <v>1</v>
      </c>
      <c r="J20979" s="2">
        <v>1</v>
      </c>
      <c r="K20979" s="2">
        <v>1</v>
      </c>
    </row>
    <row r="20980" spans="1:11" hidden="1">
      <c r="A20980" t="s">
        <v>298</v>
      </c>
      <c r="B20980" t="s">
        <v>542</v>
      </c>
      <c r="C20980" t="s">
        <v>291</v>
      </c>
      <c r="D20980" s="2">
        <v>1</v>
      </c>
      <c r="E20980" s="2">
        <v>1</v>
      </c>
      <c r="F20980" s="2">
        <v>1</v>
      </c>
      <c r="G20980" s="2">
        <v>1</v>
      </c>
      <c r="H20980" s="2">
        <v>1</v>
      </c>
      <c r="I20980" s="2">
        <v>1</v>
      </c>
      <c r="J20980" s="2">
        <v>1</v>
      </c>
      <c r="K20980" s="2">
        <v>1</v>
      </c>
    </row>
    <row r="20981" spans="1:11" hidden="1">
      <c r="A20981" t="s">
        <v>298</v>
      </c>
      <c r="B20981" t="s">
        <v>542</v>
      </c>
      <c r="C20981" t="s">
        <v>292</v>
      </c>
      <c r="D20981" s="2">
        <v>1</v>
      </c>
      <c r="E20981" s="2">
        <v>1</v>
      </c>
      <c r="F20981" s="2">
        <v>1</v>
      </c>
      <c r="G20981" s="2">
        <v>1</v>
      </c>
      <c r="H20981" s="2">
        <v>1</v>
      </c>
      <c r="I20981" s="2">
        <v>1</v>
      </c>
      <c r="J20981" s="2">
        <v>1</v>
      </c>
      <c r="K20981" s="2">
        <v>1</v>
      </c>
    </row>
    <row r="20982" spans="1:11" hidden="1">
      <c r="A20982" t="s">
        <v>299</v>
      </c>
      <c r="B20982" t="s">
        <v>542</v>
      </c>
      <c r="C20982" t="s">
        <v>278</v>
      </c>
      <c r="D20982" s="2">
        <v>1</v>
      </c>
      <c r="E20982" s="2">
        <v>1</v>
      </c>
      <c r="F20982" s="2">
        <v>1</v>
      </c>
      <c r="G20982" s="2">
        <v>1</v>
      </c>
      <c r="H20982" s="2">
        <v>1</v>
      </c>
      <c r="I20982" s="2">
        <v>1</v>
      </c>
      <c r="J20982" s="2">
        <v>1</v>
      </c>
      <c r="K20982" s="2">
        <v>1</v>
      </c>
    </row>
    <row r="20983" spans="1:11" hidden="1">
      <c r="A20983" t="s">
        <v>299</v>
      </c>
      <c r="B20983" t="s">
        <v>542</v>
      </c>
      <c r="C20983" t="s">
        <v>279</v>
      </c>
      <c r="D20983" s="2">
        <v>1</v>
      </c>
      <c r="E20983" s="2">
        <v>1</v>
      </c>
      <c r="F20983" s="2">
        <v>1</v>
      </c>
      <c r="G20983" s="2">
        <v>1</v>
      </c>
      <c r="H20983" s="2">
        <v>1</v>
      </c>
      <c r="I20983" s="2">
        <v>1</v>
      </c>
      <c r="J20983" s="2">
        <v>1</v>
      </c>
      <c r="K20983" s="2">
        <v>1</v>
      </c>
    </row>
    <row r="20984" spans="1:11" hidden="1">
      <c r="A20984" t="s">
        <v>299</v>
      </c>
      <c r="B20984" t="s">
        <v>542</v>
      </c>
      <c r="C20984" t="s">
        <v>280</v>
      </c>
      <c r="D20984" s="2">
        <v>1</v>
      </c>
      <c r="E20984" s="2">
        <v>1</v>
      </c>
      <c r="F20984" s="2">
        <v>1</v>
      </c>
      <c r="G20984" s="2">
        <v>1</v>
      </c>
      <c r="H20984" s="2">
        <v>1</v>
      </c>
      <c r="I20984" s="2">
        <v>1</v>
      </c>
      <c r="J20984" s="2">
        <v>1</v>
      </c>
      <c r="K20984" s="2">
        <v>1</v>
      </c>
    </row>
    <row r="20985" spans="1:11" hidden="1">
      <c r="A20985" t="s">
        <v>299</v>
      </c>
      <c r="B20985" t="s">
        <v>542</v>
      </c>
      <c r="C20985" t="s">
        <v>277</v>
      </c>
      <c r="D20985" s="2">
        <v>1</v>
      </c>
      <c r="E20985" s="2">
        <v>1</v>
      </c>
      <c r="F20985" s="2">
        <v>1</v>
      </c>
      <c r="G20985" s="2">
        <v>1</v>
      </c>
      <c r="H20985" s="2">
        <v>1</v>
      </c>
      <c r="I20985" s="2">
        <v>1</v>
      </c>
      <c r="J20985" s="2">
        <v>1</v>
      </c>
      <c r="K20985" s="2">
        <v>1</v>
      </c>
    </row>
    <row r="20986" spans="1:11" hidden="1">
      <c r="A20986" t="s">
        <v>299</v>
      </c>
      <c r="B20986" t="s">
        <v>542</v>
      </c>
      <c r="C20986" t="s">
        <v>281</v>
      </c>
      <c r="D20986" s="2">
        <v>1</v>
      </c>
      <c r="E20986" s="2">
        <v>1</v>
      </c>
      <c r="F20986" s="2">
        <v>1</v>
      </c>
      <c r="G20986" s="2">
        <v>1</v>
      </c>
      <c r="H20986" s="2">
        <v>1</v>
      </c>
      <c r="I20986" s="2">
        <v>1</v>
      </c>
      <c r="J20986" s="2">
        <v>1</v>
      </c>
      <c r="K20986" s="2">
        <v>1</v>
      </c>
    </row>
    <row r="20987" spans="1:11" hidden="1">
      <c r="A20987" t="s">
        <v>299</v>
      </c>
      <c r="B20987" t="s">
        <v>542</v>
      </c>
      <c r="C20987" t="s">
        <v>282</v>
      </c>
      <c r="D20987" s="2">
        <v>1</v>
      </c>
      <c r="E20987" s="2">
        <v>1</v>
      </c>
      <c r="F20987" s="2">
        <v>1</v>
      </c>
      <c r="G20987" s="2">
        <v>1</v>
      </c>
      <c r="H20987" s="2">
        <v>1</v>
      </c>
      <c r="I20987" s="2">
        <v>1</v>
      </c>
      <c r="J20987" s="2">
        <v>1</v>
      </c>
      <c r="K20987" s="2">
        <v>1</v>
      </c>
    </row>
    <row r="20988" spans="1:11" hidden="1">
      <c r="A20988" t="s">
        <v>299</v>
      </c>
      <c r="B20988" t="s">
        <v>542</v>
      </c>
      <c r="C20988" t="s">
        <v>283</v>
      </c>
      <c r="D20988" s="2">
        <v>1</v>
      </c>
      <c r="E20988" s="2">
        <v>1</v>
      </c>
      <c r="F20988" s="2">
        <v>1</v>
      </c>
      <c r="G20988" s="2">
        <v>1</v>
      </c>
      <c r="H20988" s="2">
        <v>1</v>
      </c>
      <c r="I20988" s="2">
        <v>1</v>
      </c>
      <c r="J20988" s="2">
        <v>1</v>
      </c>
      <c r="K20988" s="2">
        <v>1</v>
      </c>
    </row>
    <row r="20989" spans="1:11" hidden="1">
      <c r="A20989" t="s">
        <v>299</v>
      </c>
      <c r="B20989" t="s">
        <v>542</v>
      </c>
      <c r="C20989" t="s">
        <v>284</v>
      </c>
      <c r="D20989" s="2">
        <v>1</v>
      </c>
      <c r="E20989" s="2">
        <v>1</v>
      </c>
      <c r="F20989" s="2">
        <v>1</v>
      </c>
      <c r="G20989" s="2">
        <v>1</v>
      </c>
      <c r="H20989" s="2">
        <v>1</v>
      </c>
      <c r="I20989" s="2">
        <v>1</v>
      </c>
      <c r="J20989" s="2">
        <v>1</v>
      </c>
      <c r="K20989" s="2">
        <v>1</v>
      </c>
    </row>
    <row r="20990" spans="1:11" hidden="1">
      <c r="A20990" t="s">
        <v>299</v>
      </c>
      <c r="B20990" t="s">
        <v>542</v>
      </c>
      <c r="C20990" t="s">
        <v>285</v>
      </c>
      <c r="D20990" s="2">
        <v>1</v>
      </c>
      <c r="E20990" s="2">
        <v>1</v>
      </c>
      <c r="F20990" s="2">
        <v>1</v>
      </c>
      <c r="G20990" s="2">
        <v>1</v>
      </c>
      <c r="H20990" s="2">
        <v>1</v>
      </c>
      <c r="I20990" s="2">
        <v>1</v>
      </c>
      <c r="J20990" s="2">
        <v>1</v>
      </c>
      <c r="K20990" s="2">
        <v>1</v>
      </c>
    </row>
    <row r="20991" spans="1:11" hidden="1">
      <c r="A20991" t="s">
        <v>299</v>
      </c>
      <c r="B20991" t="s">
        <v>542</v>
      </c>
      <c r="C20991" t="s">
        <v>286</v>
      </c>
      <c r="D20991" s="2">
        <v>1</v>
      </c>
      <c r="E20991" s="2">
        <v>1</v>
      </c>
      <c r="F20991" s="2">
        <v>1</v>
      </c>
      <c r="G20991" s="2">
        <v>1</v>
      </c>
      <c r="H20991" s="2">
        <v>1</v>
      </c>
      <c r="I20991" s="2">
        <v>1</v>
      </c>
      <c r="J20991" s="2">
        <v>1</v>
      </c>
      <c r="K20991" s="2">
        <v>1</v>
      </c>
    </row>
    <row r="20992" spans="1:11" hidden="1">
      <c r="A20992" t="s">
        <v>299</v>
      </c>
      <c r="B20992" t="s">
        <v>542</v>
      </c>
      <c r="C20992" t="s">
        <v>287</v>
      </c>
      <c r="D20992" s="2">
        <v>1</v>
      </c>
      <c r="E20992" s="2">
        <v>1</v>
      </c>
      <c r="F20992" s="2">
        <v>1</v>
      </c>
      <c r="G20992" s="2">
        <v>1</v>
      </c>
      <c r="H20992" s="2">
        <v>1</v>
      </c>
      <c r="I20992" s="2">
        <v>1</v>
      </c>
      <c r="J20992" s="2">
        <v>1</v>
      </c>
      <c r="K20992" s="2">
        <v>1</v>
      </c>
    </row>
    <row r="20993" spans="1:11" hidden="1">
      <c r="A20993" t="s">
        <v>299</v>
      </c>
      <c r="B20993" t="s">
        <v>542</v>
      </c>
      <c r="C20993" t="s">
        <v>288</v>
      </c>
      <c r="D20993" s="2">
        <v>1</v>
      </c>
      <c r="E20993" s="2">
        <v>1</v>
      </c>
      <c r="F20993" s="2">
        <v>1</v>
      </c>
      <c r="G20993" s="2">
        <v>1</v>
      </c>
      <c r="H20993" s="2">
        <v>1</v>
      </c>
      <c r="I20993" s="2">
        <v>1</v>
      </c>
      <c r="J20993" s="2">
        <v>1</v>
      </c>
      <c r="K20993" s="2">
        <v>1</v>
      </c>
    </row>
    <row r="20994" spans="1:11" hidden="1">
      <c r="A20994" t="s">
        <v>299</v>
      </c>
      <c r="B20994" t="s">
        <v>542</v>
      </c>
      <c r="C20994" t="s">
        <v>289</v>
      </c>
      <c r="D20994" s="2">
        <v>1</v>
      </c>
      <c r="E20994" s="2">
        <v>1</v>
      </c>
      <c r="F20994" s="2">
        <v>1</v>
      </c>
      <c r="G20994" s="2">
        <v>1</v>
      </c>
      <c r="H20994" s="2">
        <v>1</v>
      </c>
      <c r="I20994" s="2">
        <v>1</v>
      </c>
      <c r="J20994" s="2">
        <v>1</v>
      </c>
      <c r="K20994" s="2">
        <v>1</v>
      </c>
    </row>
    <row r="20995" spans="1:11" hidden="1">
      <c r="A20995" t="s">
        <v>299</v>
      </c>
      <c r="B20995" t="s">
        <v>542</v>
      </c>
      <c r="C20995" t="s">
        <v>290</v>
      </c>
      <c r="D20995" s="2">
        <v>1</v>
      </c>
      <c r="E20995" s="2">
        <v>1</v>
      </c>
      <c r="F20995" s="2">
        <v>1</v>
      </c>
      <c r="G20995" s="2">
        <v>1</v>
      </c>
      <c r="H20995" s="2">
        <v>1</v>
      </c>
      <c r="I20995" s="2">
        <v>1</v>
      </c>
      <c r="J20995" s="2">
        <v>1</v>
      </c>
      <c r="K20995" s="2">
        <v>1</v>
      </c>
    </row>
    <row r="20996" spans="1:11" hidden="1">
      <c r="A20996" t="s">
        <v>299</v>
      </c>
      <c r="B20996" t="s">
        <v>542</v>
      </c>
      <c r="C20996" t="s">
        <v>291</v>
      </c>
      <c r="D20996" s="2">
        <v>1</v>
      </c>
      <c r="E20996" s="2">
        <v>1</v>
      </c>
      <c r="F20996" s="2">
        <v>1</v>
      </c>
      <c r="G20996" s="2">
        <v>1</v>
      </c>
      <c r="H20996" s="2">
        <v>1</v>
      </c>
      <c r="I20996" s="2">
        <v>1</v>
      </c>
      <c r="J20996" s="2">
        <v>1</v>
      </c>
      <c r="K20996" s="2">
        <v>1</v>
      </c>
    </row>
    <row r="20997" spans="1:11" hidden="1">
      <c r="A20997" t="s">
        <v>299</v>
      </c>
      <c r="B20997" t="s">
        <v>542</v>
      </c>
      <c r="C20997" t="s">
        <v>292</v>
      </c>
      <c r="D20997" s="2">
        <v>1</v>
      </c>
      <c r="E20997" s="2">
        <v>1</v>
      </c>
      <c r="F20997" s="2">
        <v>1</v>
      </c>
      <c r="G20997" s="2">
        <v>1</v>
      </c>
      <c r="H20997" s="2">
        <v>1</v>
      </c>
      <c r="I20997" s="2">
        <v>1</v>
      </c>
      <c r="J20997" s="2">
        <v>1</v>
      </c>
      <c r="K20997" s="2">
        <v>1</v>
      </c>
    </row>
    <row r="20998" spans="1:11" hidden="1">
      <c r="A20998" t="s">
        <v>300</v>
      </c>
      <c r="B20998" t="s">
        <v>542</v>
      </c>
      <c r="C20998" t="s">
        <v>278</v>
      </c>
      <c r="D20998" s="2">
        <v>1</v>
      </c>
      <c r="E20998" s="2">
        <v>1</v>
      </c>
      <c r="F20998" s="2">
        <v>1</v>
      </c>
      <c r="G20998" s="2">
        <v>1</v>
      </c>
      <c r="H20998" s="2">
        <v>1</v>
      </c>
      <c r="I20998" s="2">
        <v>1</v>
      </c>
      <c r="J20998" s="2">
        <v>1</v>
      </c>
      <c r="K20998" s="2">
        <v>1</v>
      </c>
    </row>
    <row r="20999" spans="1:11" hidden="1">
      <c r="A20999" t="s">
        <v>300</v>
      </c>
      <c r="B20999" t="s">
        <v>542</v>
      </c>
      <c r="C20999" t="s">
        <v>279</v>
      </c>
      <c r="D20999" s="2">
        <v>1</v>
      </c>
      <c r="E20999" s="2">
        <v>1</v>
      </c>
      <c r="F20999" s="2">
        <v>1</v>
      </c>
      <c r="G20999" s="2">
        <v>1</v>
      </c>
      <c r="H20999" s="2">
        <v>1</v>
      </c>
      <c r="I20999" s="2">
        <v>1</v>
      </c>
      <c r="J20999" s="2">
        <v>1</v>
      </c>
      <c r="K20999" s="2">
        <v>1</v>
      </c>
    </row>
    <row r="21000" spans="1:11" hidden="1">
      <c r="A21000" t="s">
        <v>300</v>
      </c>
      <c r="B21000" t="s">
        <v>542</v>
      </c>
      <c r="C21000" t="s">
        <v>280</v>
      </c>
      <c r="D21000" s="2">
        <v>1</v>
      </c>
      <c r="E21000" s="2">
        <v>1</v>
      </c>
      <c r="F21000" s="2">
        <v>1</v>
      </c>
      <c r="G21000" s="2">
        <v>1</v>
      </c>
      <c r="H21000" s="2">
        <v>1</v>
      </c>
      <c r="I21000" s="2">
        <v>1</v>
      </c>
      <c r="J21000" s="2">
        <v>1</v>
      </c>
      <c r="K21000" s="2">
        <v>1</v>
      </c>
    </row>
    <row r="21001" spans="1:11" hidden="1">
      <c r="A21001" t="s">
        <v>300</v>
      </c>
      <c r="B21001" t="s">
        <v>542</v>
      </c>
      <c r="C21001" t="s">
        <v>277</v>
      </c>
      <c r="D21001" s="2">
        <v>1</v>
      </c>
      <c r="E21001" s="2">
        <v>1</v>
      </c>
      <c r="F21001" s="2">
        <v>1</v>
      </c>
      <c r="G21001" s="2">
        <v>1</v>
      </c>
      <c r="H21001" s="2">
        <v>1</v>
      </c>
      <c r="I21001" s="2">
        <v>1</v>
      </c>
      <c r="J21001" s="2">
        <v>1</v>
      </c>
      <c r="K21001" s="2">
        <v>1</v>
      </c>
    </row>
    <row r="21002" spans="1:11" hidden="1">
      <c r="A21002" t="s">
        <v>300</v>
      </c>
      <c r="B21002" t="s">
        <v>542</v>
      </c>
      <c r="C21002" t="s">
        <v>281</v>
      </c>
      <c r="D21002" s="2">
        <v>1</v>
      </c>
      <c r="E21002" s="2">
        <v>1</v>
      </c>
      <c r="F21002" s="2">
        <v>1</v>
      </c>
      <c r="G21002" s="2">
        <v>1</v>
      </c>
      <c r="H21002" s="2">
        <v>1</v>
      </c>
      <c r="I21002" s="2">
        <v>1</v>
      </c>
      <c r="J21002" s="2">
        <v>1</v>
      </c>
      <c r="K21002" s="2">
        <v>1</v>
      </c>
    </row>
    <row r="21003" spans="1:11" hidden="1">
      <c r="A21003" t="s">
        <v>300</v>
      </c>
      <c r="B21003" t="s">
        <v>542</v>
      </c>
      <c r="C21003" t="s">
        <v>282</v>
      </c>
      <c r="D21003" s="2">
        <v>1</v>
      </c>
      <c r="E21003" s="2">
        <v>1</v>
      </c>
      <c r="F21003" s="2">
        <v>1</v>
      </c>
      <c r="G21003" s="2">
        <v>1</v>
      </c>
      <c r="H21003" s="2">
        <v>1</v>
      </c>
      <c r="I21003" s="2">
        <v>1</v>
      </c>
      <c r="J21003" s="2">
        <v>1</v>
      </c>
      <c r="K21003" s="2">
        <v>1</v>
      </c>
    </row>
    <row r="21004" spans="1:11" hidden="1">
      <c r="A21004" t="s">
        <v>300</v>
      </c>
      <c r="B21004" t="s">
        <v>542</v>
      </c>
      <c r="C21004" t="s">
        <v>283</v>
      </c>
      <c r="D21004" s="2">
        <v>1</v>
      </c>
      <c r="E21004" s="2">
        <v>1</v>
      </c>
      <c r="F21004" s="2">
        <v>1</v>
      </c>
      <c r="G21004" s="2">
        <v>1</v>
      </c>
      <c r="H21004" s="2">
        <v>1</v>
      </c>
      <c r="I21004" s="2">
        <v>1</v>
      </c>
      <c r="J21004" s="2">
        <v>1</v>
      </c>
      <c r="K21004" s="2">
        <v>1</v>
      </c>
    </row>
    <row r="21005" spans="1:11" hidden="1">
      <c r="A21005" t="s">
        <v>300</v>
      </c>
      <c r="B21005" t="s">
        <v>542</v>
      </c>
      <c r="C21005" t="s">
        <v>284</v>
      </c>
      <c r="D21005" s="2">
        <v>1</v>
      </c>
      <c r="E21005" s="2">
        <v>1</v>
      </c>
      <c r="F21005" s="2">
        <v>1</v>
      </c>
      <c r="G21005" s="2">
        <v>1</v>
      </c>
      <c r="H21005" s="2">
        <v>1</v>
      </c>
      <c r="I21005" s="2">
        <v>1</v>
      </c>
      <c r="J21005" s="2">
        <v>1</v>
      </c>
      <c r="K21005" s="2">
        <v>1</v>
      </c>
    </row>
    <row r="21006" spans="1:11" hidden="1">
      <c r="A21006" t="s">
        <v>300</v>
      </c>
      <c r="B21006" t="s">
        <v>542</v>
      </c>
      <c r="C21006" t="s">
        <v>285</v>
      </c>
      <c r="D21006" s="2">
        <v>1</v>
      </c>
      <c r="E21006" s="2">
        <v>1</v>
      </c>
      <c r="F21006" s="2">
        <v>1</v>
      </c>
      <c r="G21006" s="2">
        <v>1</v>
      </c>
      <c r="H21006" s="2">
        <v>1</v>
      </c>
      <c r="I21006" s="2">
        <v>1</v>
      </c>
      <c r="J21006" s="2">
        <v>1</v>
      </c>
      <c r="K21006" s="2">
        <v>1</v>
      </c>
    </row>
    <row r="21007" spans="1:11" hidden="1">
      <c r="A21007" t="s">
        <v>300</v>
      </c>
      <c r="B21007" t="s">
        <v>542</v>
      </c>
      <c r="C21007" t="s">
        <v>286</v>
      </c>
      <c r="D21007" s="2">
        <v>1</v>
      </c>
      <c r="E21007" s="2">
        <v>1</v>
      </c>
      <c r="F21007" s="2">
        <v>1</v>
      </c>
      <c r="G21007" s="2">
        <v>1</v>
      </c>
      <c r="H21007" s="2">
        <v>1</v>
      </c>
      <c r="I21007" s="2">
        <v>1</v>
      </c>
      <c r="J21007" s="2">
        <v>1</v>
      </c>
      <c r="K21007" s="2">
        <v>1</v>
      </c>
    </row>
    <row r="21008" spans="1:11" hidden="1">
      <c r="A21008" t="s">
        <v>300</v>
      </c>
      <c r="B21008" t="s">
        <v>542</v>
      </c>
      <c r="C21008" t="s">
        <v>287</v>
      </c>
      <c r="D21008" s="2">
        <v>1</v>
      </c>
      <c r="E21008" s="2">
        <v>1</v>
      </c>
      <c r="F21008" s="2">
        <v>1</v>
      </c>
      <c r="G21008" s="2">
        <v>1</v>
      </c>
      <c r="H21008" s="2">
        <v>1</v>
      </c>
      <c r="I21008" s="2">
        <v>1</v>
      </c>
      <c r="J21008" s="2">
        <v>1</v>
      </c>
      <c r="K21008" s="2">
        <v>1</v>
      </c>
    </row>
    <row r="21009" spans="1:11" hidden="1">
      <c r="A21009" t="s">
        <v>300</v>
      </c>
      <c r="B21009" t="s">
        <v>542</v>
      </c>
      <c r="C21009" t="s">
        <v>288</v>
      </c>
      <c r="D21009" s="2">
        <v>1</v>
      </c>
      <c r="E21009" s="2">
        <v>1</v>
      </c>
      <c r="F21009" s="2">
        <v>1</v>
      </c>
      <c r="G21009" s="2">
        <v>1</v>
      </c>
      <c r="H21009" s="2">
        <v>1</v>
      </c>
      <c r="I21009" s="2">
        <v>1</v>
      </c>
      <c r="J21009" s="2">
        <v>1</v>
      </c>
      <c r="K21009" s="2">
        <v>1</v>
      </c>
    </row>
    <row r="21010" spans="1:11" hidden="1">
      <c r="A21010" t="s">
        <v>300</v>
      </c>
      <c r="B21010" t="s">
        <v>542</v>
      </c>
      <c r="C21010" t="s">
        <v>289</v>
      </c>
      <c r="D21010" s="2">
        <v>1</v>
      </c>
      <c r="E21010" s="2">
        <v>1</v>
      </c>
      <c r="F21010" s="2">
        <v>1</v>
      </c>
      <c r="G21010" s="2">
        <v>1</v>
      </c>
      <c r="H21010" s="2">
        <v>1</v>
      </c>
      <c r="I21010" s="2">
        <v>1</v>
      </c>
      <c r="J21010" s="2">
        <v>1</v>
      </c>
      <c r="K21010" s="2">
        <v>1</v>
      </c>
    </row>
    <row r="21011" spans="1:11" hidden="1">
      <c r="A21011" t="s">
        <v>300</v>
      </c>
      <c r="B21011" t="s">
        <v>542</v>
      </c>
      <c r="C21011" t="s">
        <v>290</v>
      </c>
      <c r="D21011" s="2">
        <v>1</v>
      </c>
      <c r="E21011" s="2">
        <v>1</v>
      </c>
      <c r="F21011" s="2">
        <v>1</v>
      </c>
      <c r="G21011" s="2">
        <v>1</v>
      </c>
      <c r="H21011" s="2">
        <v>1</v>
      </c>
      <c r="I21011" s="2">
        <v>1</v>
      </c>
      <c r="J21011" s="2">
        <v>1</v>
      </c>
      <c r="K21011" s="2">
        <v>1</v>
      </c>
    </row>
    <row r="21012" spans="1:11" hidden="1">
      <c r="A21012" t="s">
        <v>300</v>
      </c>
      <c r="B21012" t="s">
        <v>542</v>
      </c>
      <c r="C21012" t="s">
        <v>291</v>
      </c>
      <c r="D21012" s="2">
        <v>1</v>
      </c>
      <c r="E21012" s="2">
        <v>1</v>
      </c>
      <c r="F21012" s="2">
        <v>1</v>
      </c>
      <c r="G21012" s="2">
        <v>1</v>
      </c>
      <c r="H21012" s="2">
        <v>1</v>
      </c>
      <c r="I21012" s="2">
        <v>1</v>
      </c>
      <c r="J21012" s="2">
        <v>1</v>
      </c>
      <c r="K21012" s="2">
        <v>1</v>
      </c>
    </row>
    <row r="21013" spans="1:11" hidden="1">
      <c r="A21013" t="s">
        <v>300</v>
      </c>
      <c r="B21013" t="s">
        <v>542</v>
      </c>
      <c r="C21013" t="s">
        <v>292</v>
      </c>
      <c r="D21013" s="2">
        <v>1</v>
      </c>
      <c r="E21013" s="2">
        <v>1</v>
      </c>
      <c r="F21013" s="2">
        <v>1</v>
      </c>
      <c r="G21013" s="2">
        <v>1</v>
      </c>
      <c r="H21013" s="2">
        <v>1</v>
      </c>
      <c r="I21013" s="2">
        <v>1</v>
      </c>
      <c r="J21013" s="2">
        <v>1</v>
      </c>
      <c r="K21013" s="2">
        <v>1</v>
      </c>
    </row>
    <row r="21014" spans="1:11" hidden="1">
      <c r="A21014" t="s">
        <v>301</v>
      </c>
      <c r="B21014" t="s">
        <v>542</v>
      </c>
      <c r="C21014" t="s">
        <v>278</v>
      </c>
      <c r="D21014" s="2">
        <v>1</v>
      </c>
      <c r="E21014" s="2">
        <v>1</v>
      </c>
      <c r="F21014" s="2">
        <v>1</v>
      </c>
      <c r="G21014" s="2">
        <v>1</v>
      </c>
      <c r="H21014" s="2">
        <v>1</v>
      </c>
      <c r="I21014" s="2">
        <v>1</v>
      </c>
      <c r="J21014" s="2">
        <v>1</v>
      </c>
      <c r="K21014" s="2">
        <v>1</v>
      </c>
    </row>
    <row r="21015" spans="1:11" hidden="1">
      <c r="A21015" t="s">
        <v>301</v>
      </c>
      <c r="B21015" t="s">
        <v>542</v>
      </c>
      <c r="C21015" t="s">
        <v>279</v>
      </c>
      <c r="D21015" s="2">
        <v>1</v>
      </c>
      <c r="E21015" s="2">
        <v>1</v>
      </c>
      <c r="F21015" s="2">
        <v>1</v>
      </c>
      <c r="G21015" s="2">
        <v>1</v>
      </c>
      <c r="H21015" s="2">
        <v>1</v>
      </c>
      <c r="I21015" s="2">
        <v>1</v>
      </c>
      <c r="J21015" s="2">
        <v>1</v>
      </c>
      <c r="K21015" s="2">
        <v>1</v>
      </c>
    </row>
    <row r="21016" spans="1:11" hidden="1">
      <c r="A21016" t="s">
        <v>301</v>
      </c>
      <c r="B21016" t="s">
        <v>542</v>
      </c>
      <c r="C21016" t="s">
        <v>280</v>
      </c>
      <c r="D21016" s="2">
        <v>1</v>
      </c>
      <c r="E21016" s="2">
        <v>1</v>
      </c>
      <c r="F21016" s="2">
        <v>1</v>
      </c>
      <c r="G21016" s="2">
        <v>1</v>
      </c>
      <c r="H21016" s="2">
        <v>1</v>
      </c>
      <c r="I21016" s="2">
        <v>1</v>
      </c>
      <c r="J21016" s="2">
        <v>1</v>
      </c>
      <c r="K21016" s="2">
        <v>1</v>
      </c>
    </row>
    <row r="21017" spans="1:11" hidden="1">
      <c r="A21017" t="s">
        <v>301</v>
      </c>
      <c r="B21017" t="s">
        <v>542</v>
      </c>
      <c r="C21017" t="s">
        <v>277</v>
      </c>
      <c r="D21017" s="2">
        <v>1</v>
      </c>
      <c r="E21017" s="2">
        <v>1</v>
      </c>
      <c r="F21017" s="2">
        <v>1</v>
      </c>
      <c r="G21017" s="2">
        <v>1</v>
      </c>
      <c r="H21017" s="2">
        <v>1</v>
      </c>
      <c r="I21017" s="2">
        <v>1</v>
      </c>
      <c r="J21017" s="2">
        <v>1</v>
      </c>
      <c r="K21017" s="2">
        <v>1</v>
      </c>
    </row>
    <row r="21018" spans="1:11" hidden="1">
      <c r="A21018" t="s">
        <v>301</v>
      </c>
      <c r="B21018" t="s">
        <v>542</v>
      </c>
      <c r="C21018" t="s">
        <v>281</v>
      </c>
      <c r="D21018" s="2">
        <v>1</v>
      </c>
      <c r="E21018" s="2">
        <v>1</v>
      </c>
      <c r="F21018" s="2">
        <v>1</v>
      </c>
      <c r="G21018" s="2">
        <v>1</v>
      </c>
      <c r="H21018" s="2">
        <v>1</v>
      </c>
      <c r="I21018" s="2">
        <v>1</v>
      </c>
      <c r="J21018" s="2">
        <v>1</v>
      </c>
      <c r="K21018" s="2">
        <v>1</v>
      </c>
    </row>
    <row r="21019" spans="1:11" hidden="1">
      <c r="A21019" t="s">
        <v>301</v>
      </c>
      <c r="B21019" t="s">
        <v>542</v>
      </c>
      <c r="C21019" t="s">
        <v>282</v>
      </c>
      <c r="D21019" s="2">
        <v>1</v>
      </c>
      <c r="E21019" s="2">
        <v>1</v>
      </c>
      <c r="F21019" s="2">
        <v>1</v>
      </c>
      <c r="G21019" s="2">
        <v>1</v>
      </c>
      <c r="H21019" s="2">
        <v>1</v>
      </c>
      <c r="I21019" s="2">
        <v>1</v>
      </c>
      <c r="J21019" s="2">
        <v>1</v>
      </c>
      <c r="K21019" s="2">
        <v>1</v>
      </c>
    </row>
    <row r="21020" spans="1:11" hidden="1">
      <c r="A21020" t="s">
        <v>301</v>
      </c>
      <c r="B21020" t="s">
        <v>542</v>
      </c>
      <c r="C21020" t="s">
        <v>283</v>
      </c>
      <c r="D21020" s="2">
        <v>1</v>
      </c>
      <c r="E21020" s="2">
        <v>1</v>
      </c>
      <c r="F21020" s="2">
        <v>1</v>
      </c>
      <c r="G21020" s="2">
        <v>1</v>
      </c>
      <c r="H21020" s="2">
        <v>1</v>
      </c>
      <c r="I21020" s="2">
        <v>1</v>
      </c>
      <c r="J21020" s="2">
        <v>1</v>
      </c>
      <c r="K21020" s="2">
        <v>1</v>
      </c>
    </row>
    <row r="21021" spans="1:11" hidden="1">
      <c r="A21021" t="s">
        <v>301</v>
      </c>
      <c r="B21021" t="s">
        <v>542</v>
      </c>
      <c r="C21021" t="s">
        <v>284</v>
      </c>
      <c r="D21021" s="2">
        <v>1</v>
      </c>
      <c r="E21021" s="2">
        <v>1</v>
      </c>
      <c r="F21021" s="2">
        <v>1</v>
      </c>
      <c r="G21021" s="2">
        <v>1</v>
      </c>
      <c r="H21021" s="2">
        <v>1</v>
      </c>
      <c r="I21021" s="2">
        <v>1</v>
      </c>
      <c r="J21021" s="2">
        <v>1</v>
      </c>
      <c r="K21021" s="2">
        <v>1</v>
      </c>
    </row>
    <row r="21022" spans="1:11" hidden="1">
      <c r="A21022" t="s">
        <v>301</v>
      </c>
      <c r="B21022" t="s">
        <v>542</v>
      </c>
      <c r="C21022" t="s">
        <v>285</v>
      </c>
      <c r="D21022" s="2">
        <v>1</v>
      </c>
      <c r="E21022" s="2">
        <v>1</v>
      </c>
      <c r="F21022" s="2">
        <v>1</v>
      </c>
      <c r="G21022" s="2">
        <v>1</v>
      </c>
      <c r="H21022" s="2">
        <v>1</v>
      </c>
      <c r="I21022" s="2">
        <v>1</v>
      </c>
      <c r="J21022" s="2">
        <v>1</v>
      </c>
      <c r="K21022" s="2">
        <v>1</v>
      </c>
    </row>
    <row r="21023" spans="1:11" hidden="1">
      <c r="A21023" t="s">
        <v>301</v>
      </c>
      <c r="B21023" t="s">
        <v>542</v>
      </c>
      <c r="C21023" t="s">
        <v>286</v>
      </c>
      <c r="D21023" s="2">
        <v>1</v>
      </c>
      <c r="E21023" s="2">
        <v>1</v>
      </c>
      <c r="F21023" s="2">
        <v>1</v>
      </c>
      <c r="G21023" s="2">
        <v>1</v>
      </c>
      <c r="H21023" s="2">
        <v>1</v>
      </c>
      <c r="I21023" s="2">
        <v>1</v>
      </c>
      <c r="J21023" s="2">
        <v>1</v>
      </c>
      <c r="K21023" s="2">
        <v>1</v>
      </c>
    </row>
    <row r="21024" spans="1:11" hidden="1">
      <c r="A21024" t="s">
        <v>301</v>
      </c>
      <c r="B21024" t="s">
        <v>542</v>
      </c>
      <c r="C21024" t="s">
        <v>287</v>
      </c>
      <c r="D21024" s="2">
        <v>1</v>
      </c>
      <c r="E21024" s="2">
        <v>1</v>
      </c>
      <c r="F21024" s="2">
        <v>1</v>
      </c>
      <c r="G21024" s="2">
        <v>1</v>
      </c>
      <c r="H21024" s="2">
        <v>1</v>
      </c>
      <c r="I21024" s="2">
        <v>1</v>
      </c>
      <c r="J21024" s="2">
        <v>1</v>
      </c>
      <c r="K21024" s="2">
        <v>1</v>
      </c>
    </row>
    <row r="21025" spans="1:11" hidden="1">
      <c r="A21025" t="s">
        <v>301</v>
      </c>
      <c r="B21025" t="s">
        <v>542</v>
      </c>
      <c r="C21025" t="s">
        <v>288</v>
      </c>
      <c r="D21025" s="2">
        <v>1</v>
      </c>
      <c r="E21025" s="2">
        <v>1</v>
      </c>
      <c r="F21025" s="2">
        <v>1</v>
      </c>
      <c r="G21025" s="2">
        <v>1</v>
      </c>
      <c r="H21025" s="2">
        <v>1</v>
      </c>
      <c r="I21025" s="2">
        <v>1</v>
      </c>
      <c r="J21025" s="2">
        <v>1</v>
      </c>
      <c r="K21025" s="2">
        <v>1</v>
      </c>
    </row>
    <row r="21026" spans="1:11" hidden="1">
      <c r="A21026" t="s">
        <v>301</v>
      </c>
      <c r="B21026" t="s">
        <v>542</v>
      </c>
      <c r="C21026" t="s">
        <v>289</v>
      </c>
      <c r="D21026" s="2">
        <v>1</v>
      </c>
      <c r="E21026" s="2">
        <v>1</v>
      </c>
      <c r="F21026" s="2">
        <v>1</v>
      </c>
      <c r="G21026" s="2">
        <v>1</v>
      </c>
      <c r="H21026" s="2">
        <v>1</v>
      </c>
      <c r="I21026" s="2">
        <v>1</v>
      </c>
      <c r="J21026" s="2">
        <v>1</v>
      </c>
      <c r="K21026" s="2">
        <v>1</v>
      </c>
    </row>
    <row r="21027" spans="1:11" hidden="1">
      <c r="A21027" t="s">
        <v>301</v>
      </c>
      <c r="B21027" t="s">
        <v>542</v>
      </c>
      <c r="C21027" t="s">
        <v>290</v>
      </c>
      <c r="D21027" s="2">
        <v>1</v>
      </c>
      <c r="E21027" s="2">
        <v>1</v>
      </c>
      <c r="F21027" s="2">
        <v>1</v>
      </c>
      <c r="G21027" s="2">
        <v>1</v>
      </c>
      <c r="H21027" s="2">
        <v>1</v>
      </c>
      <c r="I21027" s="2">
        <v>1</v>
      </c>
      <c r="J21027" s="2">
        <v>1</v>
      </c>
      <c r="K21027" s="2">
        <v>1</v>
      </c>
    </row>
    <row r="21028" spans="1:11" hidden="1">
      <c r="A21028" t="s">
        <v>301</v>
      </c>
      <c r="B21028" t="s">
        <v>542</v>
      </c>
      <c r="C21028" t="s">
        <v>291</v>
      </c>
      <c r="D21028" s="2">
        <v>1</v>
      </c>
      <c r="E21028" s="2">
        <v>1</v>
      </c>
      <c r="F21028" s="2">
        <v>1</v>
      </c>
      <c r="G21028" s="2">
        <v>1</v>
      </c>
      <c r="H21028" s="2">
        <v>1</v>
      </c>
      <c r="I21028" s="2">
        <v>1</v>
      </c>
      <c r="J21028" s="2">
        <v>1</v>
      </c>
      <c r="K21028" s="2">
        <v>1</v>
      </c>
    </row>
    <row r="21029" spans="1:11" hidden="1">
      <c r="A21029" t="s">
        <v>301</v>
      </c>
      <c r="B21029" t="s">
        <v>542</v>
      </c>
      <c r="C21029" t="s">
        <v>292</v>
      </c>
      <c r="D21029" s="2">
        <v>1</v>
      </c>
      <c r="E21029" s="2">
        <v>1</v>
      </c>
      <c r="F21029" s="2">
        <v>1</v>
      </c>
      <c r="G21029" s="2">
        <v>1</v>
      </c>
      <c r="H21029" s="2">
        <v>1</v>
      </c>
      <c r="I21029" s="2">
        <v>1</v>
      </c>
      <c r="J21029" s="2">
        <v>1</v>
      </c>
      <c r="K21029" s="2">
        <v>1</v>
      </c>
    </row>
    <row r="21030" spans="1:11" hidden="1">
      <c r="A21030" t="s">
        <v>302</v>
      </c>
      <c r="B21030" t="s">
        <v>542</v>
      </c>
      <c r="C21030" t="s">
        <v>278</v>
      </c>
      <c r="D21030" s="2">
        <v>1</v>
      </c>
      <c r="E21030" s="2">
        <v>1</v>
      </c>
      <c r="F21030" s="2">
        <v>1</v>
      </c>
      <c r="G21030" s="2">
        <v>1</v>
      </c>
      <c r="H21030" s="2">
        <v>1</v>
      </c>
      <c r="I21030" s="2">
        <v>1</v>
      </c>
      <c r="J21030" s="2">
        <v>1</v>
      </c>
      <c r="K21030" s="2">
        <v>1</v>
      </c>
    </row>
    <row r="21031" spans="1:11" hidden="1">
      <c r="A21031" t="s">
        <v>302</v>
      </c>
      <c r="B21031" t="s">
        <v>542</v>
      </c>
      <c r="C21031" t="s">
        <v>279</v>
      </c>
      <c r="D21031" s="2">
        <v>1</v>
      </c>
      <c r="E21031" s="2">
        <v>1</v>
      </c>
      <c r="F21031" s="2">
        <v>1</v>
      </c>
      <c r="G21031" s="2">
        <v>1</v>
      </c>
      <c r="H21031" s="2">
        <v>1</v>
      </c>
      <c r="I21031" s="2">
        <v>1</v>
      </c>
      <c r="J21031" s="2">
        <v>1</v>
      </c>
      <c r="K21031" s="2">
        <v>1</v>
      </c>
    </row>
    <row r="21032" spans="1:11" hidden="1">
      <c r="A21032" t="s">
        <v>302</v>
      </c>
      <c r="B21032" t="s">
        <v>542</v>
      </c>
      <c r="C21032" t="s">
        <v>280</v>
      </c>
      <c r="D21032" s="2">
        <v>1</v>
      </c>
      <c r="E21032" s="2">
        <v>1</v>
      </c>
      <c r="F21032" s="2">
        <v>1</v>
      </c>
      <c r="G21032" s="2">
        <v>1</v>
      </c>
      <c r="H21032" s="2">
        <v>1</v>
      </c>
      <c r="I21032" s="2">
        <v>1</v>
      </c>
      <c r="J21032" s="2">
        <v>1</v>
      </c>
      <c r="K21032" s="2">
        <v>1</v>
      </c>
    </row>
    <row r="21033" spans="1:11" hidden="1">
      <c r="A21033" t="s">
        <v>302</v>
      </c>
      <c r="B21033" t="s">
        <v>542</v>
      </c>
      <c r="C21033" t="s">
        <v>277</v>
      </c>
      <c r="D21033" s="2">
        <v>1</v>
      </c>
      <c r="E21033" s="2">
        <v>1</v>
      </c>
      <c r="F21033" s="2">
        <v>1</v>
      </c>
      <c r="G21033" s="2">
        <v>1</v>
      </c>
      <c r="H21033" s="2">
        <v>1</v>
      </c>
      <c r="I21033" s="2">
        <v>1</v>
      </c>
      <c r="J21033" s="2">
        <v>1</v>
      </c>
      <c r="K21033" s="2">
        <v>1</v>
      </c>
    </row>
    <row r="21034" spans="1:11" hidden="1">
      <c r="A21034" t="s">
        <v>302</v>
      </c>
      <c r="B21034" t="s">
        <v>542</v>
      </c>
      <c r="C21034" t="s">
        <v>281</v>
      </c>
      <c r="D21034" s="2">
        <v>1</v>
      </c>
      <c r="E21034" s="2">
        <v>1</v>
      </c>
      <c r="F21034" s="2">
        <v>1</v>
      </c>
      <c r="G21034" s="2">
        <v>1</v>
      </c>
      <c r="H21034" s="2">
        <v>1</v>
      </c>
      <c r="I21034" s="2">
        <v>1</v>
      </c>
      <c r="J21034" s="2">
        <v>1</v>
      </c>
      <c r="K21034" s="2">
        <v>1</v>
      </c>
    </row>
    <row r="21035" spans="1:11" hidden="1">
      <c r="A21035" t="s">
        <v>302</v>
      </c>
      <c r="B21035" t="s">
        <v>542</v>
      </c>
      <c r="C21035" t="s">
        <v>282</v>
      </c>
      <c r="D21035" s="2">
        <v>1</v>
      </c>
      <c r="E21035" s="2">
        <v>1</v>
      </c>
      <c r="F21035" s="2">
        <v>1</v>
      </c>
      <c r="G21035" s="2">
        <v>1</v>
      </c>
      <c r="H21035" s="2">
        <v>1</v>
      </c>
      <c r="I21035" s="2">
        <v>1</v>
      </c>
      <c r="J21035" s="2">
        <v>1</v>
      </c>
      <c r="K21035" s="2">
        <v>1</v>
      </c>
    </row>
    <row r="21036" spans="1:11" hidden="1">
      <c r="A21036" t="s">
        <v>302</v>
      </c>
      <c r="B21036" t="s">
        <v>542</v>
      </c>
      <c r="C21036" t="s">
        <v>283</v>
      </c>
      <c r="D21036" s="2">
        <v>1</v>
      </c>
      <c r="E21036" s="2">
        <v>1</v>
      </c>
      <c r="F21036" s="2">
        <v>1</v>
      </c>
      <c r="G21036" s="2">
        <v>1</v>
      </c>
      <c r="H21036" s="2">
        <v>1</v>
      </c>
      <c r="I21036" s="2">
        <v>1</v>
      </c>
      <c r="J21036" s="2">
        <v>1</v>
      </c>
      <c r="K21036" s="2">
        <v>1</v>
      </c>
    </row>
    <row r="21037" spans="1:11" hidden="1">
      <c r="A21037" t="s">
        <v>302</v>
      </c>
      <c r="B21037" t="s">
        <v>542</v>
      </c>
      <c r="C21037" t="s">
        <v>284</v>
      </c>
      <c r="D21037" s="2">
        <v>1</v>
      </c>
      <c r="E21037" s="2">
        <v>1</v>
      </c>
      <c r="F21037" s="2">
        <v>1</v>
      </c>
      <c r="G21037" s="2">
        <v>1</v>
      </c>
      <c r="H21037" s="2">
        <v>1</v>
      </c>
      <c r="I21037" s="2">
        <v>1</v>
      </c>
      <c r="J21037" s="2">
        <v>1</v>
      </c>
      <c r="K21037" s="2">
        <v>1</v>
      </c>
    </row>
    <row r="21038" spans="1:11" hidden="1">
      <c r="A21038" t="s">
        <v>302</v>
      </c>
      <c r="B21038" t="s">
        <v>542</v>
      </c>
      <c r="C21038" t="s">
        <v>285</v>
      </c>
      <c r="D21038" s="2">
        <v>1</v>
      </c>
      <c r="E21038" s="2">
        <v>1</v>
      </c>
      <c r="F21038" s="2">
        <v>1</v>
      </c>
      <c r="G21038" s="2">
        <v>1</v>
      </c>
      <c r="H21038" s="2">
        <v>1</v>
      </c>
      <c r="I21038" s="2">
        <v>1</v>
      </c>
      <c r="J21038" s="2">
        <v>1</v>
      </c>
      <c r="K21038" s="2">
        <v>1</v>
      </c>
    </row>
    <row r="21039" spans="1:11" hidden="1">
      <c r="A21039" t="s">
        <v>302</v>
      </c>
      <c r="B21039" t="s">
        <v>542</v>
      </c>
      <c r="C21039" t="s">
        <v>286</v>
      </c>
      <c r="D21039" s="2">
        <v>1</v>
      </c>
      <c r="E21039" s="2">
        <v>1</v>
      </c>
      <c r="F21039" s="2">
        <v>1</v>
      </c>
      <c r="G21039" s="2">
        <v>1</v>
      </c>
      <c r="H21039" s="2">
        <v>1</v>
      </c>
      <c r="I21039" s="2">
        <v>1</v>
      </c>
      <c r="J21039" s="2">
        <v>1</v>
      </c>
      <c r="K21039" s="2">
        <v>1</v>
      </c>
    </row>
    <row r="21040" spans="1:11" hidden="1">
      <c r="A21040" t="s">
        <v>302</v>
      </c>
      <c r="B21040" t="s">
        <v>542</v>
      </c>
      <c r="C21040" t="s">
        <v>287</v>
      </c>
      <c r="D21040" s="2">
        <v>1</v>
      </c>
      <c r="E21040" s="2">
        <v>1</v>
      </c>
      <c r="F21040" s="2">
        <v>1</v>
      </c>
      <c r="G21040" s="2">
        <v>1</v>
      </c>
      <c r="H21040" s="2">
        <v>1</v>
      </c>
      <c r="I21040" s="2">
        <v>1</v>
      </c>
      <c r="J21040" s="2">
        <v>1</v>
      </c>
      <c r="K21040" s="2">
        <v>1</v>
      </c>
    </row>
    <row r="21041" spans="1:11" hidden="1">
      <c r="A21041" t="s">
        <v>302</v>
      </c>
      <c r="B21041" t="s">
        <v>542</v>
      </c>
      <c r="C21041" t="s">
        <v>288</v>
      </c>
      <c r="D21041" s="2">
        <v>1</v>
      </c>
      <c r="E21041" s="2">
        <v>1</v>
      </c>
      <c r="F21041" s="2">
        <v>1</v>
      </c>
      <c r="G21041" s="2">
        <v>1</v>
      </c>
      <c r="H21041" s="2">
        <v>1</v>
      </c>
      <c r="I21041" s="2">
        <v>1</v>
      </c>
      <c r="J21041" s="2">
        <v>1</v>
      </c>
      <c r="K21041" s="2">
        <v>1</v>
      </c>
    </row>
    <row r="21042" spans="1:11" hidden="1">
      <c r="A21042" t="s">
        <v>302</v>
      </c>
      <c r="B21042" t="s">
        <v>542</v>
      </c>
      <c r="C21042" t="s">
        <v>289</v>
      </c>
      <c r="D21042" s="2">
        <v>1</v>
      </c>
      <c r="E21042" s="2">
        <v>1</v>
      </c>
      <c r="F21042" s="2">
        <v>1</v>
      </c>
      <c r="G21042" s="2">
        <v>1</v>
      </c>
      <c r="H21042" s="2">
        <v>1</v>
      </c>
      <c r="I21042" s="2">
        <v>1</v>
      </c>
      <c r="J21042" s="2">
        <v>1</v>
      </c>
      <c r="K21042" s="2">
        <v>1</v>
      </c>
    </row>
    <row r="21043" spans="1:11" hidden="1">
      <c r="A21043" t="s">
        <v>302</v>
      </c>
      <c r="B21043" t="s">
        <v>542</v>
      </c>
      <c r="C21043" t="s">
        <v>290</v>
      </c>
      <c r="D21043" s="2">
        <v>1</v>
      </c>
      <c r="E21043" s="2">
        <v>1</v>
      </c>
      <c r="F21043" s="2">
        <v>1</v>
      </c>
      <c r="G21043" s="2">
        <v>1</v>
      </c>
      <c r="H21043" s="2">
        <v>1</v>
      </c>
      <c r="I21043" s="2">
        <v>1</v>
      </c>
      <c r="J21043" s="2">
        <v>1</v>
      </c>
      <c r="K21043" s="2">
        <v>1</v>
      </c>
    </row>
    <row r="21044" spans="1:11" hidden="1">
      <c r="A21044" t="s">
        <v>302</v>
      </c>
      <c r="B21044" t="s">
        <v>542</v>
      </c>
      <c r="C21044" t="s">
        <v>291</v>
      </c>
      <c r="D21044" s="2">
        <v>1</v>
      </c>
      <c r="E21044" s="2">
        <v>1</v>
      </c>
      <c r="F21044" s="2">
        <v>1</v>
      </c>
      <c r="G21044" s="2">
        <v>1</v>
      </c>
      <c r="H21044" s="2">
        <v>1</v>
      </c>
      <c r="I21044" s="2">
        <v>1</v>
      </c>
      <c r="J21044" s="2">
        <v>1</v>
      </c>
      <c r="K21044" s="2">
        <v>1</v>
      </c>
    </row>
    <row r="21045" spans="1:11" hidden="1">
      <c r="A21045" t="s">
        <v>302</v>
      </c>
      <c r="B21045" t="s">
        <v>542</v>
      </c>
      <c r="C21045" t="s">
        <v>292</v>
      </c>
      <c r="D21045" s="2">
        <v>1</v>
      </c>
      <c r="E21045" s="2">
        <v>1</v>
      </c>
      <c r="F21045" s="2">
        <v>1</v>
      </c>
      <c r="G21045" s="2">
        <v>1</v>
      </c>
      <c r="H21045" s="2">
        <v>1</v>
      </c>
      <c r="I21045" s="2">
        <v>1</v>
      </c>
      <c r="J21045" s="2">
        <v>1</v>
      </c>
      <c r="K21045" s="2">
        <v>1</v>
      </c>
    </row>
    <row r="21046" spans="1:11" hidden="1">
      <c r="A21046" t="s">
        <v>303</v>
      </c>
      <c r="B21046" t="s">
        <v>542</v>
      </c>
      <c r="C21046" t="s">
        <v>278</v>
      </c>
      <c r="D21046" s="2">
        <v>1</v>
      </c>
      <c r="E21046" s="2">
        <v>1</v>
      </c>
      <c r="F21046" s="2">
        <v>1</v>
      </c>
      <c r="G21046" s="2">
        <v>1</v>
      </c>
      <c r="H21046" s="2">
        <v>1</v>
      </c>
      <c r="I21046" s="2">
        <v>1</v>
      </c>
      <c r="J21046" s="2">
        <v>1</v>
      </c>
      <c r="K21046" s="2">
        <v>1</v>
      </c>
    </row>
    <row r="21047" spans="1:11" hidden="1">
      <c r="A21047" t="s">
        <v>303</v>
      </c>
      <c r="B21047" t="s">
        <v>542</v>
      </c>
      <c r="C21047" t="s">
        <v>279</v>
      </c>
      <c r="D21047" s="2">
        <v>1</v>
      </c>
      <c r="E21047" s="2">
        <v>1</v>
      </c>
      <c r="F21047" s="2">
        <v>1</v>
      </c>
      <c r="G21047" s="2">
        <v>1</v>
      </c>
      <c r="H21047" s="2">
        <v>1</v>
      </c>
      <c r="I21047" s="2">
        <v>1</v>
      </c>
      <c r="J21047" s="2">
        <v>1</v>
      </c>
      <c r="K21047" s="2">
        <v>1</v>
      </c>
    </row>
    <row r="21048" spans="1:11" hidden="1">
      <c r="A21048" t="s">
        <v>303</v>
      </c>
      <c r="B21048" t="s">
        <v>542</v>
      </c>
      <c r="C21048" t="s">
        <v>280</v>
      </c>
      <c r="D21048" s="2">
        <v>1</v>
      </c>
      <c r="E21048" s="2">
        <v>1</v>
      </c>
      <c r="F21048" s="2">
        <v>1</v>
      </c>
      <c r="G21048" s="2">
        <v>1</v>
      </c>
      <c r="H21048" s="2">
        <v>1</v>
      </c>
      <c r="I21048" s="2">
        <v>1</v>
      </c>
      <c r="J21048" s="2">
        <v>1</v>
      </c>
      <c r="K21048" s="2">
        <v>1</v>
      </c>
    </row>
    <row r="21049" spans="1:11" hidden="1">
      <c r="A21049" t="s">
        <v>303</v>
      </c>
      <c r="B21049" t="s">
        <v>542</v>
      </c>
      <c r="C21049" t="s">
        <v>277</v>
      </c>
      <c r="D21049" s="2">
        <v>1</v>
      </c>
      <c r="E21049" s="2">
        <v>1</v>
      </c>
      <c r="F21049" s="2">
        <v>1</v>
      </c>
      <c r="G21049" s="2">
        <v>1</v>
      </c>
      <c r="H21049" s="2">
        <v>1</v>
      </c>
      <c r="I21049" s="2">
        <v>1</v>
      </c>
      <c r="J21049" s="2">
        <v>1</v>
      </c>
      <c r="K21049" s="2">
        <v>1</v>
      </c>
    </row>
    <row r="21050" spans="1:11" hidden="1">
      <c r="A21050" t="s">
        <v>303</v>
      </c>
      <c r="B21050" t="s">
        <v>542</v>
      </c>
      <c r="C21050" t="s">
        <v>281</v>
      </c>
      <c r="D21050" s="2">
        <v>1</v>
      </c>
      <c r="E21050" s="2">
        <v>1</v>
      </c>
      <c r="F21050" s="2">
        <v>1</v>
      </c>
      <c r="G21050" s="2">
        <v>1</v>
      </c>
      <c r="H21050" s="2">
        <v>1</v>
      </c>
      <c r="I21050" s="2">
        <v>1</v>
      </c>
      <c r="J21050" s="2">
        <v>1</v>
      </c>
      <c r="K21050" s="2">
        <v>1</v>
      </c>
    </row>
    <row r="21051" spans="1:11" hidden="1">
      <c r="A21051" t="s">
        <v>303</v>
      </c>
      <c r="B21051" t="s">
        <v>542</v>
      </c>
      <c r="C21051" t="s">
        <v>282</v>
      </c>
      <c r="D21051" s="2">
        <v>1</v>
      </c>
      <c r="E21051" s="2">
        <v>1</v>
      </c>
      <c r="F21051" s="2">
        <v>1</v>
      </c>
      <c r="G21051" s="2">
        <v>1</v>
      </c>
      <c r="H21051" s="2">
        <v>1</v>
      </c>
      <c r="I21051" s="2">
        <v>1</v>
      </c>
      <c r="J21051" s="2">
        <v>1</v>
      </c>
      <c r="K21051" s="2">
        <v>1</v>
      </c>
    </row>
    <row r="21052" spans="1:11" hidden="1">
      <c r="A21052" t="s">
        <v>303</v>
      </c>
      <c r="B21052" t="s">
        <v>542</v>
      </c>
      <c r="C21052" t="s">
        <v>283</v>
      </c>
      <c r="D21052" s="2">
        <v>1</v>
      </c>
      <c r="E21052" s="2">
        <v>1</v>
      </c>
      <c r="F21052" s="2">
        <v>1</v>
      </c>
      <c r="G21052" s="2">
        <v>1</v>
      </c>
      <c r="H21052" s="2">
        <v>1</v>
      </c>
      <c r="I21052" s="2">
        <v>1</v>
      </c>
      <c r="J21052" s="2">
        <v>1</v>
      </c>
      <c r="K21052" s="2">
        <v>1</v>
      </c>
    </row>
    <row r="21053" spans="1:11" hidden="1">
      <c r="A21053" t="s">
        <v>303</v>
      </c>
      <c r="B21053" t="s">
        <v>542</v>
      </c>
      <c r="C21053" t="s">
        <v>284</v>
      </c>
      <c r="D21053" s="2">
        <v>1</v>
      </c>
      <c r="E21053" s="2">
        <v>1</v>
      </c>
      <c r="F21053" s="2">
        <v>1</v>
      </c>
      <c r="G21053" s="2">
        <v>1</v>
      </c>
      <c r="H21053" s="2">
        <v>1</v>
      </c>
      <c r="I21053" s="2">
        <v>1</v>
      </c>
      <c r="J21053" s="2">
        <v>1</v>
      </c>
      <c r="K21053" s="2">
        <v>1</v>
      </c>
    </row>
    <row r="21054" spans="1:11" hidden="1">
      <c r="A21054" t="s">
        <v>303</v>
      </c>
      <c r="B21054" t="s">
        <v>542</v>
      </c>
      <c r="C21054" t="s">
        <v>285</v>
      </c>
      <c r="D21054" s="2">
        <v>1</v>
      </c>
      <c r="E21054" s="2">
        <v>1</v>
      </c>
      <c r="F21054" s="2">
        <v>1</v>
      </c>
      <c r="G21054" s="2">
        <v>1</v>
      </c>
      <c r="H21054" s="2">
        <v>1</v>
      </c>
      <c r="I21054" s="2">
        <v>1</v>
      </c>
      <c r="J21054" s="2">
        <v>1</v>
      </c>
      <c r="K21054" s="2">
        <v>1</v>
      </c>
    </row>
    <row r="21055" spans="1:11" hidden="1">
      <c r="A21055" t="s">
        <v>303</v>
      </c>
      <c r="B21055" t="s">
        <v>542</v>
      </c>
      <c r="C21055" t="s">
        <v>286</v>
      </c>
      <c r="D21055" s="2">
        <v>1</v>
      </c>
      <c r="E21055" s="2">
        <v>1</v>
      </c>
      <c r="F21055" s="2">
        <v>1</v>
      </c>
      <c r="G21055" s="2">
        <v>1</v>
      </c>
      <c r="H21055" s="2">
        <v>1</v>
      </c>
      <c r="I21055" s="2">
        <v>1</v>
      </c>
      <c r="J21055" s="2">
        <v>1</v>
      </c>
      <c r="K21055" s="2">
        <v>1</v>
      </c>
    </row>
    <row r="21056" spans="1:11" hidden="1">
      <c r="A21056" t="s">
        <v>303</v>
      </c>
      <c r="B21056" t="s">
        <v>542</v>
      </c>
      <c r="C21056" t="s">
        <v>287</v>
      </c>
      <c r="D21056" s="2">
        <v>1</v>
      </c>
      <c r="E21056" s="2">
        <v>1</v>
      </c>
      <c r="F21056" s="2">
        <v>1</v>
      </c>
      <c r="G21056" s="2">
        <v>1</v>
      </c>
      <c r="H21056" s="2">
        <v>1</v>
      </c>
      <c r="I21056" s="2">
        <v>1</v>
      </c>
      <c r="J21056" s="2">
        <v>1</v>
      </c>
      <c r="K21056" s="2">
        <v>1</v>
      </c>
    </row>
    <row r="21057" spans="1:11" hidden="1">
      <c r="A21057" t="s">
        <v>303</v>
      </c>
      <c r="B21057" t="s">
        <v>542</v>
      </c>
      <c r="C21057" t="s">
        <v>288</v>
      </c>
      <c r="D21057" s="2">
        <v>1</v>
      </c>
      <c r="E21057" s="2">
        <v>1</v>
      </c>
      <c r="F21057" s="2">
        <v>1</v>
      </c>
      <c r="G21057" s="2">
        <v>1</v>
      </c>
      <c r="H21057" s="2">
        <v>1</v>
      </c>
      <c r="I21057" s="2">
        <v>1</v>
      </c>
      <c r="J21057" s="2">
        <v>1</v>
      </c>
      <c r="K21057" s="2">
        <v>1</v>
      </c>
    </row>
    <row r="21058" spans="1:11" hidden="1">
      <c r="A21058" t="s">
        <v>303</v>
      </c>
      <c r="B21058" t="s">
        <v>542</v>
      </c>
      <c r="C21058" t="s">
        <v>289</v>
      </c>
      <c r="D21058" s="2">
        <v>1</v>
      </c>
      <c r="E21058" s="2">
        <v>1</v>
      </c>
      <c r="F21058" s="2">
        <v>1</v>
      </c>
      <c r="G21058" s="2">
        <v>1</v>
      </c>
      <c r="H21058" s="2">
        <v>1</v>
      </c>
      <c r="I21058" s="2">
        <v>1</v>
      </c>
      <c r="J21058" s="2">
        <v>1</v>
      </c>
      <c r="K21058" s="2">
        <v>1</v>
      </c>
    </row>
    <row r="21059" spans="1:11" hidden="1">
      <c r="A21059" t="s">
        <v>303</v>
      </c>
      <c r="B21059" t="s">
        <v>542</v>
      </c>
      <c r="C21059" t="s">
        <v>290</v>
      </c>
      <c r="D21059" s="2">
        <v>1</v>
      </c>
      <c r="E21059" s="2">
        <v>1</v>
      </c>
      <c r="F21059" s="2">
        <v>1</v>
      </c>
      <c r="G21059" s="2">
        <v>1</v>
      </c>
      <c r="H21059" s="2">
        <v>1</v>
      </c>
      <c r="I21059" s="2">
        <v>1</v>
      </c>
      <c r="J21059" s="2">
        <v>1</v>
      </c>
      <c r="K21059" s="2">
        <v>1</v>
      </c>
    </row>
    <row r="21060" spans="1:11" hidden="1">
      <c r="A21060" t="s">
        <v>303</v>
      </c>
      <c r="B21060" t="s">
        <v>542</v>
      </c>
      <c r="C21060" t="s">
        <v>291</v>
      </c>
      <c r="D21060" s="2">
        <v>1</v>
      </c>
      <c r="E21060" s="2">
        <v>1</v>
      </c>
      <c r="F21060" s="2">
        <v>1</v>
      </c>
      <c r="G21060" s="2">
        <v>1</v>
      </c>
      <c r="H21060" s="2">
        <v>1</v>
      </c>
      <c r="I21060" s="2">
        <v>1</v>
      </c>
      <c r="J21060" s="2">
        <v>1</v>
      </c>
      <c r="K21060" s="2">
        <v>1</v>
      </c>
    </row>
    <row r="21061" spans="1:11" hidden="1">
      <c r="A21061" t="s">
        <v>303</v>
      </c>
      <c r="B21061" t="s">
        <v>542</v>
      </c>
      <c r="C21061" t="s">
        <v>292</v>
      </c>
      <c r="D21061" s="2">
        <v>1</v>
      </c>
      <c r="E21061" s="2">
        <v>1</v>
      </c>
      <c r="F21061" s="2">
        <v>1</v>
      </c>
      <c r="G21061" s="2">
        <v>1</v>
      </c>
      <c r="H21061" s="2">
        <v>1</v>
      </c>
      <c r="I21061" s="2">
        <v>1</v>
      </c>
      <c r="J21061" s="2">
        <v>1</v>
      </c>
      <c r="K21061" s="2">
        <v>1</v>
      </c>
    </row>
    <row r="21062" spans="1:11" hidden="1">
      <c r="A21062" t="s">
        <v>304</v>
      </c>
      <c r="B21062" t="s">
        <v>542</v>
      </c>
      <c r="C21062" t="s">
        <v>278</v>
      </c>
      <c r="D21062" s="2">
        <v>1</v>
      </c>
      <c r="E21062" s="2">
        <v>1</v>
      </c>
      <c r="F21062" s="2">
        <v>1</v>
      </c>
      <c r="G21062" s="2">
        <v>1</v>
      </c>
      <c r="H21062" s="2">
        <v>1</v>
      </c>
      <c r="I21062" s="2">
        <v>1</v>
      </c>
      <c r="J21062" s="2">
        <v>1</v>
      </c>
      <c r="K21062" s="2">
        <v>1</v>
      </c>
    </row>
    <row r="21063" spans="1:11" hidden="1">
      <c r="A21063" t="s">
        <v>304</v>
      </c>
      <c r="B21063" t="s">
        <v>542</v>
      </c>
      <c r="C21063" t="s">
        <v>279</v>
      </c>
      <c r="D21063" s="2">
        <v>1</v>
      </c>
      <c r="E21063" s="2">
        <v>1</v>
      </c>
      <c r="F21063" s="2">
        <v>1</v>
      </c>
      <c r="G21063" s="2">
        <v>1</v>
      </c>
      <c r="H21063" s="2">
        <v>1</v>
      </c>
      <c r="I21063" s="2">
        <v>1</v>
      </c>
      <c r="J21063" s="2">
        <v>1</v>
      </c>
      <c r="K21063" s="2">
        <v>1</v>
      </c>
    </row>
    <row r="21064" spans="1:11" hidden="1">
      <c r="A21064" t="s">
        <v>304</v>
      </c>
      <c r="B21064" t="s">
        <v>542</v>
      </c>
      <c r="C21064" t="s">
        <v>280</v>
      </c>
      <c r="D21064" s="2">
        <v>1</v>
      </c>
      <c r="E21064" s="2">
        <v>1</v>
      </c>
      <c r="F21064" s="2">
        <v>1</v>
      </c>
      <c r="G21064" s="2">
        <v>1</v>
      </c>
      <c r="H21064" s="2">
        <v>1</v>
      </c>
      <c r="I21064" s="2">
        <v>1</v>
      </c>
      <c r="J21064" s="2">
        <v>1</v>
      </c>
      <c r="K21064" s="2">
        <v>1</v>
      </c>
    </row>
    <row r="21065" spans="1:11" hidden="1">
      <c r="A21065" t="s">
        <v>304</v>
      </c>
      <c r="B21065" t="s">
        <v>542</v>
      </c>
      <c r="C21065" t="s">
        <v>277</v>
      </c>
      <c r="D21065" s="2">
        <v>1</v>
      </c>
      <c r="E21065" s="2">
        <v>1</v>
      </c>
      <c r="F21065" s="2">
        <v>1</v>
      </c>
      <c r="G21065" s="2">
        <v>1</v>
      </c>
      <c r="H21065" s="2">
        <v>1</v>
      </c>
      <c r="I21065" s="2">
        <v>1</v>
      </c>
      <c r="J21065" s="2">
        <v>1</v>
      </c>
      <c r="K21065" s="2">
        <v>1</v>
      </c>
    </row>
    <row r="21066" spans="1:11" hidden="1">
      <c r="A21066" t="s">
        <v>304</v>
      </c>
      <c r="B21066" t="s">
        <v>542</v>
      </c>
      <c r="C21066" t="s">
        <v>281</v>
      </c>
      <c r="D21066" s="2">
        <v>1</v>
      </c>
      <c r="E21066" s="2">
        <v>1</v>
      </c>
      <c r="F21066" s="2">
        <v>1</v>
      </c>
      <c r="G21066" s="2">
        <v>1</v>
      </c>
      <c r="H21066" s="2">
        <v>1</v>
      </c>
      <c r="I21066" s="2">
        <v>1</v>
      </c>
      <c r="J21066" s="2">
        <v>1</v>
      </c>
      <c r="K21066" s="2">
        <v>1</v>
      </c>
    </row>
    <row r="21067" spans="1:11" hidden="1">
      <c r="A21067" t="s">
        <v>304</v>
      </c>
      <c r="B21067" t="s">
        <v>542</v>
      </c>
      <c r="C21067" t="s">
        <v>282</v>
      </c>
      <c r="D21067" s="2">
        <v>1</v>
      </c>
      <c r="E21067" s="2">
        <v>1</v>
      </c>
      <c r="F21067" s="2">
        <v>1</v>
      </c>
      <c r="G21067" s="2">
        <v>1</v>
      </c>
      <c r="H21067" s="2">
        <v>1</v>
      </c>
      <c r="I21067" s="2">
        <v>1</v>
      </c>
      <c r="J21067" s="2">
        <v>1</v>
      </c>
      <c r="K21067" s="2">
        <v>1</v>
      </c>
    </row>
    <row r="21068" spans="1:11" hidden="1">
      <c r="A21068" t="s">
        <v>304</v>
      </c>
      <c r="B21068" t="s">
        <v>542</v>
      </c>
      <c r="C21068" t="s">
        <v>283</v>
      </c>
      <c r="D21068" s="2">
        <v>1</v>
      </c>
      <c r="E21068" s="2">
        <v>1</v>
      </c>
      <c r="F21068" s="2">
        <v>1</v>
      </c>
      <c r="G21068" s="2">
        <v>1</v>
      </c>
      <c r="H21068" s="2">
        <v>1</v>
      </c>
      <c r="I21068" s="2">
        <v>1</v>
      </c>
      <c r="J21068" s="2">
        <v>1</v>
      </c>
      <c r="K21068" s="2">
        <v>1</v>
      </c>
    </row>
    <row r="21069" spans="1:11" hidden="1">
      <c r="A21069" t="s">
        <v>304</v>
      </c>
      <c r="B21069" t="s">
        <v>542</v>
      </c>
      <c r="C21069" t="s">
        <v>284</v>
      </c>
      <c r="D21069" s="2">
        <v>1</v>
      </c>
      <c r="E21069" s="2">
        <v>1</v>
      </c>
      <c r="F21069" s="2">
        <v>1</v>
      </c>
      <c r="G21069" s="2">
        <v>1</v>
      </c>
      <c r="H21069" s="2">
        <v>1</v>
      </c>
      <c r="I21069" s="2">
        <v>1</v>
      </c>
      <c r="J21069" s="2">
        <v>1</v>
      </c>
      <c r="K21069" s="2">
        <v>1</v>
      </c>
    </row>
    <row r="21070" spans="1:11" hidden="1">
      <c r="A21070" t="s">
        <v>304</v>
      </c>
      <c r="B21070" t="s">
        <v>542</v>
      </c>
      <c r="C21070" t="s">
        <v>285</v>
      </c>
      <c r="D21070" s="2">
        <v>1</v>
      </c>
      <c r="E21070" s="2">
        <v>1</v>
      </c>
      <c r="F21070" s="2">
        <v>1</v>
      </c>
      <c r="G21070" s="2">
        <v>1</v>
      </c>
      <c r="H21070" s="2">
        <v>1</v>
      </c>
      <c r="I21070" s="2">
        <v>1</v>
      </c>
      <c r="J21070" s="2">
        <v>1</v>
      </c>
      <c r="K21070" s="2">
        <v>1</v>
      </c>
    </row>
    <row r="21071" spans="1:11" hidden="1">
      <c r="A21071" t="s">
        <v>304</v>
      </c>
      <c r="B21071" t="s">
        <v>542</v>
      </c>
      <c r="C21071" t="s">
        <v>286</v>
      </c>
      <c r="D21071" s="2">
        <v>1</v>
      </c>
      <c r="E21071" s="2">
        <v>1</v>
      </c>
      <c r="F21071" s="2">
        <v>1</v>
      </c>
      <c r="G21071" s="2">
        <v>1</v>
      </c>
      <c r="H21071" s="2">
        <v>1</v>
      </c>
      <c r="I21071" s="2">
        <v>1</v>
      </c>
      <c r="J21071" s="2">
        <v>1</v>
      </c>
      <c r="K21071" s="2">
        <v>1</v>
      </c>
    </row>
    <row r="21072" spans="1:11" hidden="1">
      <c r="A21072" t="s">
        <v>304</v>
      </c>
      <c r="B21072" t="s">
        <v>542</v>
      </c>
      <c r="C21072" t="s">
        <v>287</v>
      </c>
      <c r="D21072" s="2">
        <v>1</v>
      </c>
      <c r="E21072" s="2">
        <v>1</v>
      </c>
      <c r="F21072" s="2">
        <v>1</v>
      </c>
      <c r="G21072" s="2">
        <v>1</v>
      </c>
      <c r="H21072" s="2">
        <v>1</v>
      </c>
      <c r="I21072" s="2">
        <v>1</v>
      </c>
      <c r="J21072" s="2">
        <v>1</v>
      </c>
      <c r="K21072" s="2">
        <v>1</v>
      </c>
    </row>
    <row r="21073" spans="1:11" hidden="1">
      <c r="A21073" t="s">
        <v>304</v>
      </c>
      <c r="B21073" t="s">
        <v>542</v>
      </c>
      <c r="C21073" t="s">
        <v>288</v>
      </c>
      <c r="D21073" s="2">
        <v>1</v>
      </c>
      <c r="E21073" s="2">
        <v>1</v>
      </c>
      <c r="F21073" s="2">
        <v>1</v>
      </c>
      <c r="G21073" s="2">
        <v>1</v>
      </c>
      <c r="H21073" s="2">
        <v>1</v>
      </c>
      <c r="I21073" s="2">
        <v>1</v>
      </c>
      <c r="J21073" s="2">
        <v>1</v>
      </c>
      <c r="K21073" s="2">
        <v>1</v>
      </c>
    </row>
    <row r="21074" spans="1:11" hidden="1">
      <c r="A21074" t="s">
        <v>304</v>
      </c>
      <c r="B21074" t="s">
        <v>542</v>
      </c>
      <c r="C21074" t="s">
        <v>289</v>
      </c>
      <c r="D21074" s="2">
        <v>1</v>
      </c>
      <c r="E21074" s="2">
        <v>1</v>
      </c>
      <c r="F21074" s="2">
        <v>1</v>
      </c>
      <c r="G21074" s="2">
        <v>1</v>
      </c>
      <c r="H21074" s="2">
        <v>1</v>
      </c>
      <c r="I21074" s="2">
        <v>1</v>
      </c>
      <c r="J21074" s="2">
        <v>1</v>
      </c>
      <c r="K21074" s="2">
        <v>1</v>
      </c>
    </row>
    <row r="21075" spans="1:11" hidden="1">
      <c r="A21075" t="s">
        <v>304</v>
      </c>
      <c r="B21075" t="s">
        <v>542</v>
      </c>
      <c r="C21075" t="s">
        <v>290</v>
      </c>
      <c r="D21075" s="2">
        <v>1</v>
      </c>
      <c r="E21075" s="2">
        <v>1</v>
      </c>
      <c r="F21075" s="2">
        <v>1</v>
      </c>
      <c r="G21075" s="2">
        <v>1</v>
      </c>
      <c r="H21075" s="2">
        <v>1</v>
      </c>
      <c r="I21075" s="2">
        <v>1</v>
      </c>
      <c r="J21075" s="2">
        <v>1</v>
      </c>
      <c r="K21075" s="2">
        <v>1</v>
      </c>
    </row>
    <row r="21076" spans="1:11" hidden="1">
      <c r="A21076" t="s">
        <v>304</v>
      </c>
      <c r="B21076" t="s">
        <v>542</v>
      </c>
      <c r="C21076" t="s">
        <v>291</v>
      </c>
      <c r="D21076" s="2">
        <v>1</v>
      </c>
      <c r="E21076" s="2">
        <v>1</v>
      </c>
      <c r="F21076" s="2">
        <v>1</v>
      </c>
      <c r="G21076" s="2">
        <v>1</v>
      </c>
      <c r="H21076" s="2">
        <v>1</v>
      </c>
      <c r="I21076" s="2">
        <v>1</v>
      </c>
      <c r="J21076" s="2">
        <v>1</v>
      </c>
      <c r="K21076" s="2">
        <v>1</v>
      </c>
    </row>
    <row r="21077" spans="1:11" hidden="1">
      <c r="A21077" t="s">
        <v>304</v>
      </c>
      <c r="B21077" t="s">
        <v>542</v>
      </c>
      <c r="C21077" t="s">
        <v>292</v>
      </c>
      <c r="D21077" s="2">
        <v>1</v>
      </c>
      <c r="E21077" s="2">
        <v>1</v>
      </c>
      <c r="F21077" s="2">
        <v>1</v>
      </c>
      <c r="G21077" s="2">
        <v>1</v>
      </c>
      <c r="H21077" s="2">
        <v>1</v>
      </c>
      <c r="I21077" s="2">
        <v>1</v>
      </c>
      <c r="J21077" s="2">
        <v>1</v>
      </c>
      <c r="K21077" s="2">
        <v>1</v>
      </c>
    </row>
    <row r="21078" spans="1:11" hidden="1">
      <c r="A21078" t="s">
        <v>305</v>
      </c>
      <c r="B21078" t="s">
        <v>542</v>
      </c>
      <c r="C21078" t="s">
        <v>278</v>
      </c>
      <c r="D21078" s="2">
        <v>1</v>
      </c>
      <c r="E21078" s="2">
        <v>1</v>
      </c>
      <c r="F21078" s="2">
        <v>1</v>
      </c>
      <c r="G21078" s="2">
        <v>1</v>
      </c>
      <c r="H21078" s="2">
        <v>1</v>
      </c>
      <c r="I21078" s="2">
        <v>1</v>
      </c>
      <c r="J21078" s="2">
        <v>1</v>
      </c>
      <c r="K21078" s="2">
        <v>1</v>
      </c>
    </row>
    <row r="21079" spans="1:11" hidden="1">
      <c r="A21079" t="s">
        <v>305</v>
      </c>
      <c r="B21079" t="s">
        <v>542</v>
      </c>
      <c r="C21079" t="s">
        <v>279</v>
      </c>
      <c r="D21079" s="2">
        <v>1</v>
      </c>
      <c r="E21079" s="2">
        <v>1</v>
      </c>
      <c r="F21079" s="2">
        <v>1</v>
      </c>
      <c r="G21079" s="2">
        <v>1</v>
      </c>
      <c r="H21079" s="2">
        <v>1</v>
      </c>
      <c r="I21079" s="2">
        <v>1</v>
      </c>
      <c r="J21079" s="2">
        <v>1</v>
      </c>
      <c r="K21079" s="2">
        <v>1</v>
      </c>
    </row>
    <row r="21080" spans="1:11" hidden="1">
      <c r="A21080" t="s">
        <v>305</v>
      </c>
      <c r="B21080" t="s">
        <v>542</v>
      </c>
      <c r="C21080" t="s">
        <v>280</v>
      </c>
      <c r="D21080" s="2">
        <v>1</v>
      </c>
      <c r="E21080" s="2">
        <v>1</v>
      </c>
      <c r="F21080" s="2">
        <v>1</v>
      </c>
      <c r="G21080" s="2">
        <v>1</v>
      </c>
      <c r="H21080" s="2">
        <v>1</v>
      </c>
      <c r="I21080" s="2">
        <v>1</v>
      </c>
      <c r="J21080" s="2">
        <v>1</v>
      </c>
      <c r="K21080" s="2">
        <v>1</v>
      </c>
    </row>
    <row r="21081" spans="1:11" hidden="1">
      <c r="A21081" t="s">
        <v>305</v>
      </c>
      <c r="B21081" t="s">
        <v>542</v>
      </c>
      <c r="C21081" t="s">
        <v>277</v>
      </c>
      <c r="D21081" s="2">
        <v>1</v>
      </c>
      <c r="E21081" s="2">
        <v>1</v>
      </c>
      <c r="F21081" s="2">
        <v>1</v>
      </c>
      <c r="G21081" s="2">
        <v>1</v>
      </c>
      <c r="H21081" s="2">
        <v>1</v>
      </c>
      <c r="I21081" s="2">
        <v>1</v>
      </c>
      <c r="J21081" s="2">
        <v>1</v>
      </c>
      <c r="K21081" s="2">
        <v>1</v>
      </c>
    </row>
    <row r="21082" spans="1:11" hidden="1">
      <c r="A21082" t="s">
        <v>305</v>
      </c>
      <c r="B21082" t="s">
        <v>542</v>
      </c>
      <c r="C21082" t="s">
        <v>281</v>
      </c>
      <c r="D21082" s="2">
        <v>1</v>
      </c>
      <c r="E21082" s="2">
        <v>1</v>
      </c>
      <c r="F21082" s="2">
        <v>1</v>
      </c>
      <c r="G21082" s="2">
        <v>1</v>
      </c>
      <c r="H21082" s="2">
        <v>1</v>
      </c>
      <c r="I21082" s="2">
        <v>1</v>
      </c>
      <c r="J21082" s="2">
        <v>1</v>
      </c>
      <c r="K21082" s="2">
        <v>1</v>
      </c>
    </row>
    <row r="21083" spans="1:11" hidden="1">
      <c r="A21083" t="s">
        <v>305</v>
      </c>
      <c r="B21083" t="s">
        <v>542</v>
      </c>
      <c r="C21083" t="s">
        <v>282</v>
      </c>
      <c r="D21083" s="2">
        <v>1</v>
      </c>
      <c r="E21083" s="2">
        <v>1</v>
      </c>
      <c r="F21083" s="2">
        <v>1</v>
      </c>
      <c r="G21083" s="2">
        <v>1</v>
      </c>
      <c r="H21083" s="2">
        <v>1</v>
      </c>
      <c r="I21083" s="2">
        <v>1</v>
      </c>
      <c r="J21083" s="2">
        <v>1</v>
      </c>
      <c r="K21083" s="2">
        <v>1</v>
      </c>
    </row>
    <row r="21084" spans="1:11" hidden="1">
      <c r="A21084" t="s">
        <v>305</v>
      </c>
      <c r="B21084" t="s">
        <v>542</v>
      </c>
      <c r="C21084" t="s">
        <v>283</v>
      </c>
      <c r="D21084" s="2">
        <v>1</v>
      </c>
      <c r="E21084" s="2">
        <v>1</v>
      </c>
      <c r="F21084" s="2">
        <v>1</v>
      </c>
      <c r="G21084" s="2">
        <v>1</v>
      </c>
      <c r="H21084" s="2">
        <v>1</v>
      </c>
      <c r="I21084" s="2">
        <v>1</v>
      </c>
      <c r="J21084" s="2">
        <v>1</v>
      </c>
      <c r="K21084" s="2">
        <v>1</v>
      </c>
    </row>
    <row r="21085" spans="1:11" hidden="1">
      <c r="A21085" t="s">
        <v>305</v>
      </c>
      <c r="B21085" t="s">
        <v>542</v>
      </c>
      <c r="C21085" t="s">
        <v>284</v>
      </c>
      <c r="D21085" s="2">
        <v>1</v>
      </c>
      <c r="E21085" s="2">
        <v>1</v>
      </c>
      <c r="F21085" s="2">
        <v>1</v>
      </c>
      <c r="G21085" s="2">
        <v>1</v>
      </c>
      <c r="H21085" s="2">
        <v>1</v>
      </c>
      <c r="I21085" s="2">
        <v>1</v>
      </c>
      <c r="J21085" s="2">
        <v>1</v>
      </c>
      <c r="K21085" s="2">
        <v>1</v>
      </c>
    </row>
    <row r="21086" spans="1:11" hidden="1">
      <c r="A21086" t="s">
        <v>305</v>
      </c>
      <c r="B21086" t="s">
        <v>542</v>
      </c>
      <c r="C21086" t="s">
        <v>285</v>
      </c>
      <c r="D21086" s="2">
        <v>1</v>
      </c>
      <c r="E21086" s="2">
        <v>1</v>
      </c>
      <c r="F21086" s="2">
        <v>1</v>
      </c>
      <c r="G21086" s="2">
        <v>1</v>
      </c>
      <c r="H21086" s="2">
        <v>1</v>
      </c>
      <c r="I21086" s="2">
        <v>1</v>
      </c>
      <c r="J21086" s="2">
        <v>1</v>
      </c>
      <c r="K21086" s="2">
        <v>1</v>
      </c>
    </row>
    <row r="21087" spans="1:11" hidden="1">
      <c r="A21087" t="s">
        <v>305</v>
      </c>
      <c r="B21087" t="s">
        <v>542</v>
      </c>
      <c r="C21087" t="s">
        <v>286</v>
      </c>
      <c r="D21087" s="2">
        <v>1</v>
      </c>
      <c r="E21087" s="2">
        <v>1</v>
      </c>
      <c r="F21087" s="2">
        <v>1</v>
      </c>
      <c r="G21087" s="2">
        <v>1</v>
      </c>
      <c r="H21087" s="2">
        <v>1</v>
      </c>
      <c r="I21087" s="2">
        <v>1</v>
      </c>
      <c r="J21087" s="2">
        <v>1</v>
      </c>
      <c r="K21087" s="2">
        <v>1</v>
      </c>
    </row>
    <row r="21088" spans="1:11" hidden="1">
      <c r="A21088" t="s">
        <v>305</v>
      </c>
      <c r="B21088" t="s">
        <v>542</v>
      </c>
      <c r="C21088" t="s">
        <v>287</v>
      </c>
      <c r="D21088" s="2">
        <v>1</v>
      </c>
      <c r="E21088" s="2">
        <v>1</v>
      </c>
      <c r="F21088" s="2">
        <v>1</v>
      </c>
      <c r="G21088" s="2">
        <v>1</v>
      </c>
      <c r="H21088" s="2">
        <v>1</v>
      </c>
      <c r="I21088" s="2">
        <v>1</v>
      </c>
      <c r="J21088" s="2">
        <v>1</v>
      </c>
      <c r="K21088" s="2">
        <v>1</v>
      </c>
    </row>
    <row r="21089" spans="1:11" hidden="1">
      <c r="A21089" t="s">
        <v>305</v>
      </c>
      <c r="B21089" t="s">
        <v>542</v>
      </c>
      <c r="C21089" t="s">
        <v>288</v>
      </c>
      <c r="D21089" s="2">
        <v>1</v>
      </c>
      <c r="E21089" s="2">
        <v>1</v>
      </c>
      <c r="F21089" s="2">
        <v>1</v>
      </c>
      <c r="G21089" s="2">
        <v>1</v>
      </c>
      <c r="H21089" s="2">
        <v>1</v>
      </c>
      <c r="I21089" s="2">
        <v>1</v>
      </c>
      <c r="J21089" s="2">
        <v>1</v>
      </c>
      <c r="K21089" s="2">
        <v>1</v>
      </c>
    </row>
    <row r="21090" spans="1:11" hidden="1">
      <c r="A21090" t="s">
        <v>305</v>
      </c>
      <c r="B21090" t="s">
        <v>542</v>
      </c>
      <c r="C21090" t="s">
        <v>289</v>
      </c>
      <c r="D21090" s="2">
        <v>1</v>
      </c>
      <c r="E21090" s="2">
        <v>1</v>
      </c>
      <c r="F21090" s="2">
        <v>1</v>
      </c>
      <c r="G21090" s="2">
        <v>1</v>
      </c>
      <c r="H21090" s="2">
        <v>1</v>
      </c>
      <c r="I21090" s="2">
        <v>1</v>
      </c>
      <c r="J21090" s="2">
        <v>1</v>
      </c>
      <c r="K21090" s="2">
        <v>1</v>
      </c>
    </row>
    <row r="21091" spans="1:11" hidden="1">
      <c r="A21091" t="s">
        <v>305</v>
      </c>
      <c r="B21091" t="s">
        <v>542</v>
      </c>
      <c r="C21091" t="s">
        <v>290</v>
      </c>
      <c r="D21091" s="2">
        <v>1</v>
      </c>
      <c r="E21091" s="2">
        <v>1</v>
      </c>
      <c r="F21091" s="2">
        <v>1</v>
      </c>
      <c r="G21091" s="2">
        <v>1</v>
      </c>
      <c r="H21091" s="2">
        <v>1</v>
      </c>
      <c r="I21091" s="2">
        <v>1</v>
      </c>
      <c r="J21091" s="2">
        <v>1</v>
      </c>
      <c r="K21091" s="2">
        <v>1</v>
      </c>
    </row>
    <row r="21092" spans="1:11" hidden="1">
      <c r="A21092" t="s">
        <v>305</v>
      </c>
      <c r="B21092" t="s">
        <v>542</v>
      </c>
      <c r="C21092" t="s">
        <v>291</v>
      </c>
      <c r="D21092" s="2">
        <v>1</v>
      </c>
      <c r="E21092" s="2">
        <v>1</v>
      </c>
      <c r="F21092" s="2">
        <v>1</v>
      </c>
      <c r="G21092" s="2">
        <v>1</v>
      </c>
      <c r="H21092" s="2">
        <v>1</v>
      </c>
      <c r="I21092" s="2">
        <v>1</v>
      </c>
      <c r="J21092" s="2">
        <v>1</v>
      </c>
      <c r="K21092" s="2">
        <v>1</v>
      </c>
    </row>
    <row r="21093" spans="1:11" hidden="1">
      <c r="A21093" t="s">
        <v>305</v>
      </c>
      <c r="B21093" t="s">
        <v>542</v>
      </c>
      <c r="C21093" t="s">
        <v>292</v>
      </c>
      <c r="D21093" s="2">
        <v>1</v>
      </c>
      <c r="E21093" s="2">
        <v>1</v>
      </c>
      <c r="F21093" s="2">
        <v>1</v>
      </c>
      <c r="G21093" s="2">
        <v>1</v>
      </c>
      <c r="H21093" s="2">
        <v>1</v>
      </c>
      <c r="I21093" s="2">
        <v>1</v>
      </c>
      <c r="J21093" s="2">
        <v>1</v>
      </c>
      <c r="K21093" s="2">
        <v>1</v>
      </c>
    </row>
    <row r="21094" spans="1:11" hidden="1">
      <c r="A21094" t="s">
        <v>306</v>
      </c>
      <c r="B21094" t="s">
        <v>542</v>
      </c>
      <c r="C21094" t="s">
        <v>278</v>
      </c>
      <c r="D21094" s="2">
        <v>1</v>
      </c>
      <c r="E21094" s="2">
        <v>1</v>
      </c>
      <c r="F21094" s="2">
        <v>1</v>
      </c>
      <c r="G21094" s="2">
        <v>1</v>
      </c>
      <c r="H21094" s="2">
        <v>1</v>
      </c>
      <c r="I21094" s="2">
        <v>1</v>
      </c>
      <c r="J21094" s="2">
        <v>1</v>
      </c>
      <c r="K21094" s="2">
        <v>1</v>
      </c>
    </row>
    <row r="21095" spans="1:11" hidden="1">
      <c r="A21095" t="s">
        <v>306</v>
      </c>
      <c r="B21095" t="s">
        <v>542</v>
      </c>
      <c r="C21095" t="s">
        <v>279</v>
      </c>
      <c r="D21095" s="2">
        <v>1</v>
      </c>
      <c r="E21095" s="2">
        <v>1</v>
      </c>
      <c r="F21095" s="2">
        <v>1</v>
      </c>
      <c r="G21095" s="2">
        <v>1</v>
      </c>
      <c r="H21095" s="2">
        <v>1</v>
      </c>
      <c r="I21095" s="2">
        <v>1</v>
      </c>
      <c r="J21095" s="2">
        <v>1</v>
      </c>
      <c r="K21095" s="2">
        <v>1</v>
      </c>
    </row>
    <row r="21096" spans="1:11" hidden="1">
      <c r="A21096" t="s">
        <v>306</v>
      </c>
      <c r="B21096" t="s">
        <v>542</v>
      </c>
      <c r="C21096" t="s">
        <v>280</v>
      </c>
      <c r="D21096" s="2">
        <v>1</v>
      </c>
      <c r="E21096" s="2">
        <v>1</v>
      </c>
      <c r="F21096" s="2">
        <v>1</v>
      </c>
      <c r="G21096" s="2">
        <v>1</v>
      </c>
      <c r="H21096" s="2">
        <v>1</v>
      </c>
      <c r="I21096" s="2">
        <v>1</v>
      </c>
      <c r="J21096" s="2">
        <v>1</v>
      </c>
      <c r="K21096" s="2">
        <v>1</v>
      </c>
    </row>
    <row r="21097" spans="1:11" hidden="1">
      <c r="A21097" t="s">
        <v>306</v>
      </c>
      <c r="B21097" t="s">
        <v>542</v>
      </c>
      <c r="C21097" t="s">
        <v>277</v>
      </c>
      <c r="D21097" s="2">
        <v>1</v>
      </c>
      <c r="E21097" s="2">
        <v>1</v>
      </c>
      <c r="F21097" s="2">
        <v>1</v>
      </c>
      <c r="G21097" s="2">
        <v>1</v>
      </c>
      <c r="H21097" s="2">
        <v>1</v>
      </c>
      <c r="I21097" s="2">
        <v>1</v>
      </c>
      <c r="J21097" s="2">
        <v>1</v>
      </c>
      <c r="K21097" s="2">
        <v>1</v>
      </c>
    </row>
    <row r="21098" spans="1:11" hidden="1">
      <c r="A21098" t="s">
        <v>306</v>
      </c>
      <c r="B21098" t="s">
        <v>542</v>
      </c>
      <c r="C21098" t="s">
        <v>281</v>
      </c>
      <c r="D21098" s="2">
        <v>1</v>
      </c>
      <c r="E21098" s="2">
        <v>1</v>
      </c>
      <c r="F21098" s="2">
        <v>1</v>
      </c>
      <c r="G21098" s="2">
        <v>1</v>
      </c>
      <c r="H21098" s="2">
        <v>1</v>
      </c>
      <c r="I21098" s="2">
        <v>1</v>
      </c>
      <c r="J21098" s="2">
        <v>1</v>
      </c>
      <c r="K21098" s="2">
        <v>1</v>
      </c>
    </row>
    <row r="21099" spans="1:11" hidden="1">
      <c r="A21099" t="s">
        <v>306</v>
      </c>
      <c r="B21099" t="s">
        <v>542</v>
      </c>
      <c r="C21099" t="s">
        <v>282</v>
      </c>
      <c r="D21099" s="2">
        <v>1</v>
      </c>
      <c r="E21099" s="2">
        <v>1</v>
      </c>
      <c r="F21099" s="2">
        <v>1</v>
      </c>
      <c r="G21099" s="2">
        <v>1</v>
      </c>
      <c r="H21099" s="2">
        <v>1</v>
      </c>
      <c r="I21099" s="2">
        <v>1</v>
      </c>
      <c r="J21099" s="2">
        <v>1</v>
      </c>
      <c r="K21099" s="2">
        <v>1</v>
      </c>
    </row>
    <row r="21100" spans="1:11" hidden="1">
      <c r="A21100" t="s">
        <v>306</v>
      </c>
      <c r="B21100" t="s">
        <v>542</v>
      </c>
      <c r="C21100" t="s">
        <v>283</v>
      </c>
      <c r="D21100" s="2">
        <v>1</v>
      </c>
      <c r="E21100" s="2">
        <v>1</v>
      </c>
      <c r="F21100" s="2">
        <v>1</v>
      </c>
      <c r="G21100" s="2">
        <v>1</v>
      </c>
      <c r="H21100" s="2">
        <v>1</v>
      </c>
      <c r="I21100" s="2">
        <v>1</v>
      </c>
      <c r="J21100" s="2">
        <v>1</v>
      </c>
      <c r="K21100" s="2">
        <v>1</v>
      </c>
    </row>
    <row r="21101" spans="1:11" hidden="1">
      <c r="A21101" t="s">
        <v>306</v>
      </c>
      <c r="B21101" t="s">
        <v>542</v>
      </c>
      <c r="C21101" t="s">
        <v>284</v>
      </c>
      <c r="D21101" s="2">
        <v>1</v>
      </c>
      <c r="E21101" s="2">
        <v>1</v>
      </c>
      <c r="F21101" s="2">
        <v>1</v>
      </c>
      <c r="G21101" s="2">
        <v>1</v>
      </c>
      <c r="H21101" s="2">
        <v>1</v>
      </c>
      <c r="I21101" s="2">
        <v>1</v>
      </c>
      <c r="J21101" s="2">
        <v>1</v>
      </c>
      <c r="K21101" s="2">
        <v>1</v>
      </c>
    </row>
    <row r="21102" spans="1:11" hidden="1">
      <c r="A21102" t="s">
        <v>306</v>
      </c>
      <c r="B21102" t="s">
        <v>542</v>
      </c>
      <c r="C21102" t="s">
        <v>285</v>
      </c>
      <c r="D21102" s="2">
        <v>1</v>
      </c>
      <c r="E21102" s="2">
        <v>1</v>
      </c>
      <c r="F21102" s="2">
        <v>1</v>
      </c>
      <c r="G21102" s="2">
        <v>1</v>
      </c>
      <c r="H21102" s="2">
        <v>1</v>
      </c>
      <c r="I21102" s="2">
        <v>1</v>
      </c>
      <c r="J21102" s="2">
        <v>1</v>
      </c>
      <c r="K21102" s="2">
        <v>1</v>
      </c>
    </row>
    <row r="21103" spans="1:11" hidden="1">
      <c r="A21103" t="s">
        <v>306</v>
      </c>
      <c r="B21103" t="s">
        <v>542</v>
      </c>
      <c r="C21103" t="s">
        <v>286</v>
      </c>
      <c r="D21103" s="2">
        <v>1</v>
      </c>
      <c r="E21103" s="2">
        <v>1</v>
      </c>
      <c r="F21103" s="2">
        <v>1</v>
      </c>
      <c r="G21103" s="2">
        <v>1</v>
      </c>
      <c r="H21103" s="2">
        <v>1</v>
      </c>
      <c r="I21103" s="2">
        <v>1</v>
      </c>
      <c r="J21103" s="2">
        <v>1</v>
      </c>
      <c r="K21103" s="2">
        <v>1</v>
      </c>
    </row>
    <row r="21104" spans="1:11" hidden="1">
      <c r="A21104" t="s">
        <v>306</v>
      </c>
      <c r="B21104" t="s">
        <v>542</v>
      </c>
      <c r="C21104" t="s">
        <v>287</v>
      </c>
      <c r="D21104" s="2">
        <v>1</v>
      </c>
      <c r="E21104" s="2">
        <v>1</v>
      </c>
      <c r="F21104" s="2">
        <v>1</v>
      </c>
      <c r="G21104" s="2">
        <v>1</v>
      </c>
      <c r="H21104" s="2">
        <v>1</v>
      </c>
      <c r="I21104" s="2">
        <v>1</v>
      </c>
      <c r="J21104" s="2">
        <v>1</v>
      </c>
      <c r="K21104" s="2">
        <v>1</v>
      </c>
    </row>
    <row r="21105" spans="1:11" hidden="1">
      <c r="A21105" t="s">
        <v>306</v>
      </c>
      <c r="B21105" t="s">
        <v>542</v>
      </c>
      <c r="C21105" t="s">
        <v>288</v>
      </c>
      <c r="D21105" s="2">
        <v>1</v>
      </c>
      <c r="E21105" s="2">
        <v>1</v>
      </c>
      <c r="F21105" s="2">
        <v>1</v>
      </c>
      <c r="G21105" s="2">
        <v>1</v>
      </c>
      <c r="H21105" s="2">
        <v>1</v>
      </c>
      <c r="I21105" s="2">
        <v>1</v>
      </c>
      <c r="J21105" s="2">
        <v>1</v>
      </c>
      <c r="K21105" s="2">
        <v>1</v>
      </c>
    </row>
    <row r="21106" spans="1:11" hidden="1">
      <c r="A21106" t="s">
        <v>306</v>
      </c>
      <c r="B21106" t="s">
        <v>542</v>
      </c>
      <c r="C21106" t="s">
        <v>289</v>
      </c>
      <c r="D21106" s="2">
        <v>1</v>
      </c>
      <c r="E21106" s="2">
        <v>1</v>
      </c>
      <c r="F21106" s="2">
        <v>1</v>
      </c>
      <c r="G21106" s="2">
        <v>1</v>
      </c>
      <c r="H21106" s="2">
        <v>1</v>
      </c>
      <c r="I21106" s="2">
        <v>1</v>
      </c>
      <c r="J21106" s="2">
        <v>1</v>
      </c>
      <c r="K21106" s="2">
        <v>1</v>
      </c>
    </row>
    <row r="21107" spans="1:11" hidden="1">
      <c r="A21107" t="s">
        <v>306</v>
      </c>
      <c r="B21107" t="s">
        <v>542</v>
      </c>
      <c r="C21107" t="s">
        <v>290</v>
      </c>
      <c r="D21107" s="2">
        <v>1</v>
      </c>
      <c r="E21107" s="2">
        <v>1</v>
      </c>
      <c r="F21107" s="2">
        <v>1</v>
      </c>
      <c r="G21107" s="2">
        <v>1</v>
      </c>
      <c r="H21107" s="2">
        <v>1</v>
      </c>
      <c r="I21107" s="2">
        <v>1</v>
      </c>
      <c r="J21107" s="2">
        <v>1</v>
      </c>
      <c r="K21107" s="2">
        <v>1</v>
      </c>
    </row>
    <row r="21108" spans="1:11" hidden="1">
      <c r="A21108" t="s">
        <v>306</v>
      </c>
      <c r="B21108" t="s">
        <v>542</v>
      </c>
      <c r="C21108" t="s">
        <v>291</v>
      </c>
      <c r="D21108" s="2">
        <v>1</v>
      </c>
      <c r="E21108" s="2">
        <v>1</v>
      </c>
      <c r="F21108" s="2">
        <v>1</v>
      </c>
      <c r="G21108" s="2">
        <v>1</v>
      </c>
      <c r="H21108" s="2">
        <v>1</v>
      </c>
      <c r="I21108" s="2">
        <v>1</v>
      </c>
      <c r="J21108" s="2">
        <v>1</v>
      </c>
      <c r="K21108" s="2">
        <v>1</v>
      </c>
    </row>
    <row r="21109" spans="1:11" hidden="1">
      <c r="A21109" t="s">
        <v>306</v>
      </c>
      <c r="B21109" t="s">
        <v>542</v>
      </c>
      <c r="C21109" t="s">
        <v>292</v>
      </c>
      <c r="D21109" s="2">
        <v>1</v>
      </c>
      <c r="E21109" s="2">
        <v>1</v>
      </c>
      <c r="F21109" s="2">
        <v>1</v>
      </c>
      <c r="G21109" s="2">
        <v>1</v>
      </c>
      <c r="H21109" s="2">
        <v>1</v>
      </c>
      <c r="I21109" s="2">
        <v>1</v>
      </c>
      <c r="J21109" s="2">
        <v>1</v>
      </c>
      <c r="K21109" s="2">
        <v>1</v>
      </c>
    </row>
    <row r="21110" spans="1:11" hidden="1">
      <c r="A21110" t="s">
        <v>307</v>
      </c>
      <c r="B21110" t="s">
        <v>542</v>
      </c>
      <c r="C21110" t="s">
        <v>278</v>
      </c>
      <c r="D21110" s="2">
        <v>1</v>
      </c>
      <c r="E21110" s="2">
        <v>1</v>
      </c>
      <c r="F21110" s="2">
        <v>1</v>
      </c>
      <c r="G21110" s="2">
        <v>1</v>
      </c>
      <c r="H21110" s="2">
        <v>1</v>
      </c>
      <c r="I21110" s="2">
        <v>1</v>
      </c>
      <c r="J21110" s="2">
        <v>1</v>
      </c>
      <c r="K21110" s="2">
        <v>1</v>
      </c>
    </row>
    <row r="21111" spans="1:11" hidden="1">
      <c r="A21111" t="s">
        <v>307</v>
      </c>
      <c r="B21111" t="s">
        <v>542</v>
      </c>
      <c r="C21111" t="s">
        <v>279</v>
      </c>
      <c r="D21111" s="2">
        <v>1</v>
      </c>
      <c r="E21111" s="2">
        <v>1</v>
      </c>
      <c r="F21111" s="2">
        <v>1</v>
      </c>
      <c r="G21111" s="2">
        <v>1</v>
      </c>
      <c r="H21111" s="2">
        <v>1</v>
      </c>
      <c r="I21111" s="2">
        <v>1</v>
      </c>
      <c r="J21111" s="2">
        <v>1</v>
      </c>
      <c r="K21111" s="2">
        <v>1</v>
      </c>
    </row>
    <row r="21112" spans="1:11" hidden="1">
      <c r="A21112" t="s">
        <v>307</v>
      </c>
      <c r="B21112" t="s">
        <v>542</v>
      </c>
      <c r="C21112" t="s">
        <v>280</v>
      </c>
      <c r="D21112" s="2">
        <v>1</v>
      </c>
      <c r="E21112" s="2">
        <v>1</v>
      </c>
      <c r="F21112" s="2">
        <v>1</v>
      </c>
      <c r="G21112" s="2">
        <v>1</v>
      </c>
      <c r="H21112" s="2">
        <v>1</v>
      </c>
      <c r="I21112" s="2">
        <v>1</v>
      </c>
      <c r="J21112" s="2">
        <v>1</v>
      </c>
      <c r="K21112" s="2">
        <v>1</v>
      </c>
    </row>
    <row r="21113" spans="1:11" hidden="1">
      <c r="A21113" t="s">
        <v>307</v>
      </c>
      <c r="B21113" t="s">
        <v>542</v>
      </c>
      <c r="C21113" t="s">
        <v>277</v>
      </c>
      <c r="D21113" s="2">
        <v>1</v>
      </c>
      <c r="E21113" s="2">
        <v>1</v>
      </c>
      <c r="F21113" s="2">
        <v>1</v>
      </c>
      <c r="G21113" s="2">
        <v>1</v>
      </c>
      <c r="H21113" s="2">
        <v>1</v>
      </c>
      <c r="I21113" s="2">
        <v>1</v>
      </c>
      <c r="J21113" s="2">
        <v>1</v>
      </c>
      <c r="K21113" s="2">
        <v>1</v>
      </c>
    </row>
    <row r="21114" spans="1:11" hidden="1">
      <c r="A21114" t="s">
        <v>307</v>
      </c>
      <c r="B21114" t="s">
        <v>542</v>
      </c>
      <c r="C21114" t="s">
        <v>281</v>
      </c>
      <c r="D21114" s="2">
        <v>1</v>
      </c>
      <c r="E21114" s="2">
        <v>1</v>
      </c>
      <c r="F21114" s="2">
        <v>1</v>
      </c>
      <c r="G21114" s="2">
        <v>1</v>
      </c>
      <c r="H21114" s="2">
        <v>1</v>
      </c>
      <c r="I21114" s="2">
        <v>1</v>
      </c>
      <c r="J21114" s="2">
        <v>1</v>
      </c>
      <c r="K21114" s="2">
        <v>1</v>
      </c>
    </row>
    <row r="21115" spans="1:11" hidden="1">
      <c r="A21115" t="s">
        <v>307</v>
      </c>
      <c r="B21115" t="s">
        <v>542</v>
      </c>
      <c r="C21115" t="s">
        <v>282</v>
      </c>
      <c r="D21115" s="2">
        <v>1</v>
      </c>
      <c r="E21115" s="2">
        <v>1</v>
      </c>
      <c r="F21115" s="2">
        <v>1</v>
      </c>
      <c r="G21115" s="2">
        <v>1</v>
      </c>
      <c r="H21115" s="2">
        <v>1</v>
      </c>
      <c r="I21115" s="2">
        <v>1</v>
      </c>
      <c r="J21115" s="2">
        <v>1</v>
      </c>
      <c r="K21115" s="2">
        <v>1</v>
      </c>
    </row>
    <row r="21116" spans="1:11" hidden="1">
      <c r="A21116" t="s">
        <v>307</v>
      </c>
      <c r="B21116" t="s">
        <v>542</v>
      </c>
      <c r="C21116" t="s">
        <v>283</v>
      </c>
      <c r="D21116" s="2">
        <v>1</v>
      </c>
      <c r="E21116" s="2">
        <v>1</v>
      </c>
      <c r="F21116" s="2">
        <v>1</v>
      </c>
      <c r="G21116" s="2">
        <v>1</v>
      </c>
      <c r="H21116" s="2">
        <v>1</v>
      </c>
      <c r="I21116" s="2">
        <v>1</v>
      </c>
      <c r="J21116" s="2">
        <v>1</v>
      </c>
      <c r="K21116" s="2">
        <v>1</v>
      </c>
    </row>
    <row r="21117" spans="1:11" hidden="1">
      <c r="A21117" t="s">
        <v>307</v>
      </c>
      <c r="B21117" t="s">
        <v>542</v>
      </c>
      <c r="C21117" t="s">
        <v>284</v>
      </c>
      <c r="D21117" s="2">
        <v>1</v>
      </c>
      <c r="E21117" s="2">
        <v>1</v>
      </c>
      <c r="F21117" s="2">
        <v>1</v>
      </c>
      <c r="G21117" s="2">
        <v>1</v>
      </c>
      <c r="H21117" s="2">
        <v>1</v>
      </c>
      <c r="I21117" s="2">
        <v>1</v>
      </c>
      <c r="J21117" s="2">
        <v>1</v>
      </c>
      <c r="K21117" s="2">
        <v>1</v>
      </c>
    </row>
    <row r="21118" spans="1:11" hidden="1">
      <c r="A21118" t="s">
        <v>307</v>
      </c>
      <c r="B21118" t="s">
        <v>542</v>
      </c>
      <c r="C21118" t="s">
        <v>285</v>
      </c>
      <c r="D21118" s="2">
        <v>1</v>
      </c>
      <c r="E21118" s="2">
        <v>1</v>
      </c>
      <c r="F21118" s="2">
        <v>1</v>
      </c>
      <c r="G21118" s="2">
        <v>1</v>
      </c>
      <c r="H21118" s="2">
        <v>1</v>
      </c>
      <c r="I21118" s="2">
        <v>1</v>
      </c>
      <c r="J21118" s="2">
        <v>1</v>
      </c>
      <c r="K21118" s="2">
        <v>1</v>
      </c>
    </row>
    <row r="21119" spans="1:11" hidden="1">
      <c r="A21119" t="s">
        <v>307</v>
      </c>
      <c r="B21119" t="s">
        <v>542</v>
      </c>
      <c r="C21119" t="s">
        <v>286</v>
      </c>
      <c r="D21119" s="2">
        <v>1</v>
      </c>
      <c r="E21119" s="2">
        <v>1</v>
      </c>
      <c r="F21119" s="2">
        <v>1</v>
      </c>
      <c r="G21119" s="2">
        <v>1</v>
      </c>
      <c r="H21119" s="2">
        <v>1</v>
      </c>
      <c r="I21119" s="2">
        <v>1</v>
      </c>
      <c r="J21119" s="2">
        <v>1</v>
      </c>
      <c r="K21119" s="2">
        <v>1</v>
      </c>
    </row>
    <row r="21120" spans="1:11" hidden="1">
      <c r="A21120" t="s">
        <v>307</v>
      </c>
      <c r="B21120" t="s">
        <v>542</v>
      </c>
      <c r="C21120" t="s">
        <v>287</v>
      </c>
      <c r="D21120" s="2">
        <v>1</v>
      </c>
      <c r="E21120" s="2">
        <v>1</v>
      </c>
      <c r="F21120" s="2">
        <v>1</v>
      </c>
      <c r="G21120" s="2">
        <v>1</v>
      </c>
      <c r="H21120" s="2">
        <v>1</v>
      </c>
      <c r="I21120" s="2">
        <v>1</v>
      </c>
      <c r="J21120" s="2">
        <v>1</v>
      </c>
      <c r="K21120" s="2">
        <v>1</v>
      </c>
    </row>
    <row r="21121" spans="1:13" hidden="1">
      <c r="A21121" t="s">
        <v>307</v>
      </c>
      <c r="B21121" t="s">
        <v>542</v>
      </c>
      <c r="C21121" t="s">
        <v>288</v>
      </c>
      <c r="D21121" s="2">
        <v>1</v>
      </c>
      <c r="E21121" s="2">
        <v>1</v>
      </c>
      <c r="F21121" s="2">
        <v>1</v>
      </c>
      <c r="G21121" s="2">
        <v>1</v>
      </c>
      <c r="H21121" s="2">
        <v>1</v>
      </c>
      <c r="I21121" s="2">
        <v>1</v>
      </c>
      <c r="J21121" s="2">
        <v>1</v>
      </c>
      <c r="K21121" s="2">
        <v>1</v>
      </c>
    </row>
    <row r="21122" spans="1:13" hidden="1">
      <c r="A21122" t="s">
        <v>307</v>
      </c>
      <c r="B21122" t="s">
        <v>542</v>
      </c>
      <c r="C21122" t="s">
        <v>289</v>
      </c>
      <c r="D21122" s="2">
        <v>1</v>
      </c>
      <c r="E21122" s="2">
        <v>1</v>
      </c>
      <c r="F21122" s="2">
        <v>1</v>
      </c>
      <c r="G21122" s="2">
        <v>1</v>
      </c>
      <c r="H21122" s="2">
        <v>1</v>
      </c>
      <c r="I21122" s="2">
        <v>1</v>
      </c>
      <c r="J21122" s="2">
        <v>1</v>
      </c>
      <c r="K21122" s="2">
        <v>1</v>
      </c>
    </row>
    <row r="21123" spans="1:13" hidden="1">
      <c r="A21123" t="s">
        <v>307</v>
      </c>
      <c r="B21123" t="s">
        <v>542</v>
      </c>
      <c r="C21123" t="s">
        <v>290</v>
      </c>
      <c r="D21123" s="2">
        <v>1</v>
      </c>
      <c r="E21123" s="2">
        <v>1</v>
      </c>
      <c r="F21123" s="2">
        <v>1</v>
      </c>
      <c r="G21123" s="2">
        <v>1</v>
      </c>
      <c r="H21123" s="2">
        <v>1</v>
      </c>
      <c r="I21123" s="2">
        <v>1</v>
      </c>
      <c r="J21123" s="2">
        <v>1</v>
      </c>
      <c r="K21123" s="2">
        <v>1</v>
      </c>
    </row>
    <row r="21124" spans="1:13" hidden="1">
      <c r="A21124" t="s">
        <v>307</v>
      </c>
      <c r="B21124" t="s">
        <v>542</v>
      </c>
      <c r="C21124" t="s">
        <v>291</v>
      </c>
      <c r="D21124" s="2">
        <v>1</v>
      </c>
      <c r="E21124" s="2">
        <v>1</v>
      </c>
      <c r="F21124" s="2">
        <v>1</v>
      </c>
      <c r="G21124" s="2">
        <v>1</v>
      </c>
      <c r="H21124" s="2">
        <v>1</v>
      </c>
      <c r="I21124" s="2">
        <v>1</v>
      </c>
      <c r="J21124" s="2">
        <v>1</v>
      </c>
      <c r="K21124" s="2">
        <v>1</v>
      </c>
    </row>
    <row r="21125" spans="1:13" hidden="1">
      <c r="A21125" t="s">
        <v>307</v>
      </c>
      <c r="B21125" t="s">
        <v>542</v>
      </c>
      <c r="C21125" t="s">
        <v>292</v>
      </c>
      <c r="D21125" s="2">
        <v>1</v>
      </c>
      <c r="E21125" s="2">
        <v>1</v>
      </c>
      <c r="F21125" s="2">
        <v>1</v>
      </c>
      <c r="G21125" s="2">
        <v>1</v>
      </c>
      <c r="H21125" s="2">
        <v>1</v>
      </c>
      <c r="I21125" s="2">
        <v>1</v>
      </c>
      <c r="J21125" s="2">
        <v>1</v>
      </c>
      <c r="K21125" s="2">
        <v>1</v>
      </c>
    </row>
    <row r="21126" spans="1:13" hidden="1">
      <c r="A21126" t="s">
        <v>293</v>
      </c>
      <c r="B21126" t="s">
        <v>545</v>
      </c>
      <c r="C21126" t="s">
        <v>278</v>
      </c>
      <c r="D21126">
        <v>1</v>
      </c>
      <c r="E21126">
        <v>1</v>
      </c>
      <c r="F21126">
        <v>1</v>
      </c>
      <c r="G21126">
        <v>1</v>
      </c>
      <c r="H21126">
        <v>1</v>
      </c>
      <c r="I21126">
        <v>1</v>
      </c>
      <c r="J21126">
        <v>1</v>
      </c>
      <c r="K21126">
        <v>1</v>
      </c>
      <c r="M21126" t="s">
        <v>468</v>
      </c>
    </row>
    <row r="21127" spans="1:13" hidden="1">
      <c r="A21127" t="s">
        <v>293</v>
      </c>
      <c r="B21127" t="s">
        <v>545</v>
      </c>
      <c r="C21127" t="s">
        <v>279</v>
      </c>
      <c r="D21127">
        <v>1</v>
      </c>
      <c r="E21127">
        <v>1</v>
      </c>
      <c r="F21127">
        <v>1</v>
      </c>
      <c r="G21127">
        <v>1</v>
      </c>
      <c r="H21127">
        <v>1</v>
      </c>
      <c r="I21127">
        <v>1</v>
      </c>
      <c r="J21127">
        <v>1</v>
      </c>
      <c r="K21127">
        <v>1</v>
      </c>
      <c r="M21127" t="s">
        <v>468</v>
      </c>
    </row>
    <row r="21128" spans="1:13" hidden="1">
      <c r="A21128" t="s">
        <v>293</v>
      </c>
      <c r="B21128" t="s">
        <v>545</v>
      </c>
      <c r="C21128" t="s">
        <v>280</v>
      </c>
      <c r="D21128">
        <v>1</v>
      </c>
      <c r="E21128">
        <v>1</v>
      </c>
      <c r="F21128">
        <v>1</v>
      </c>
      <c r="G21128">
        <v>1</v>
      </c>
      <c r="H21128">
        <v>1</v>
      </c>
      <c r="I21128">
        <v>1</v>
      </c>
      <c r="J21128">
        <v>1</v>
      </c>
      <c r="K21128">
        <v>1</v>
      </c>
      <c r="M21128" t="s">
        <v>468</v>
      </c>
    </row>
    <row r="21129" spans="1:13" hidden="1">
      <c r="A21129" t="s">
        <v>293</v>
      </c>
      <c r="B21129" t="s">
        <v>545</v>
      </c>
      <c r="C21129" t="s">
        <v>277</v>
      </c>
      <c r="D21129">
        <v>1</v>
      </c>
      <c r="E21129">
        <v>1</v>
      </c>
      <c r="F21129">
        <v>1</v>
      </c>
      <c r="G21129">
        <v>1</v>
      </c>
      <c r="H21129">
        <v>1</v>
      </c>
      <c r="I21129">
        <v>1</v>
      </c>
      <c r="J21129">
        <v>1</v>
      </c>
      <c r="K21129">
        <v>1</v>
      </c>
      <c r="M21129" t="s">
        <v>468</v>
      </c>
    </row>
    <row r="21130" spans="1:13" hidden="1">
      <c r="A21130" t="s">
        <v>293</v>
      </c>
      <c r="B21130" t="s">
        <v>545</v>
      </c>
      <c r="C21130" t="s">
        <v>281</v>
      </c>
      <c r="D21130">
        <v>1</v>
      </c>
      <c r="E21130">
        <v>1</v>
      </c>
      <c r="F21130">
        <v>1</v>
      </c>
      <c r="G21130">
        <v>1</v>
      </c>
      <c r="H21130">
        <v>1</v>
      </c>
      <c r="I21130">
        <v>1</v>
      </c>
      <c r="J21130">
        <v>1</v>
      </c>
      <c r="K21130">
        <v>1</v>
      </c>
      <c r="M21130" t="s">
        <v>468</v>
      </c>
    </row>
    <row r="21131" spans="1:13" hidden="1">
      <c r="A21131" t="s">
        <v>293</v>
      </c>
      <c r="B21131" t="s">
        <v>545</v>
      </c>
      <c r="C21131" t="s">
        <v>282</v>
      </c>
      <c r="D21131">
        <v>1</v>
      </c>
      <c r="E21131">
        <v>1</v>
      </c>
      <c r="F21131">
        <v>1</v>
      </c>
      <c r="G21131">
        <v>1</v>
      </c>
      <c r="H21131">
        <v>1</v>
      </c>
      <c r="I21131">
        <v>1</v>
      </c>
      <c r="J21131">
        <v>1</v>
      </c>
      <c r="K21131">
        <v>1</v>
      </c>
      <c r="M21131" t="s">
        <v>468</v>
      </c>
    </row>
    <row r="21132" spans="1:13" hidden="1">
      <c r="A21132" t="s">
        <v>293</v>
      </c>
      <c r="B21132" t="s">
        <v>545</v>
      </c>
      <c r="C21132" t="s">
        <v>283</v>
      </c>
      <c r="D21132">
        <v>1</v>
      </c>
      <c r="E21132">
        <v>1</v>
      </c>
      <c r="F21132">
        <v>1</v>
      </c>
      <c r="G21132">
        <v>1</v>
      </c>
      <c r="H21132">
        <v>1</v>
      </c>
      <c r="I21132">
        <v>1</v>
      </c>
      <c r="J21132">
        <v>1</v>
      </c>
      <c r="K21132">
        <v>1</v>
      </c>
      <c r="M21132" t="s">
        <v>468</v>
      </c>
    </row>
    <row r="21133" spans="1:13" hidden="1">
      <c r="A21133" t="s">
        <v>293</v>
      </c>
      <c r="B21133" t="s">
        <v>545</v>
      </c>
      <c r="C21133" t="s">
        <v>284</v>
      </c>
      <c r="D21133">
        <v>1</v>
      </c>
      <c r="E21133">
        <v>1</v>
      </c>
      <c r="F21133">
        <v>1</v>
      </c>
      <c r="G21133">
        <v>1</v>
      </c>
      <c r="H21133">
        <v>1</v>
      </c>
      <c r="I21133">
        <v>1</v>
      </c>
      <c r="J21133">
        <v>1</v>
      </c>
      <c r="K21133">
        <v>1</v>
      </c>
      <c r="M21133" t="s">
        <v>468</v>
      </c>
    </row>
    <row r="21134" spans="1:13" hidden="1">
      <c r="A21134" t="s">
        <v>293</v>
      </c>
      <c r="B21134" t="s">
        <v>545</v>
      </c>
      <c r="C21134" t="s">
        <v>285</v>
      </c>
      <c r="D21134">
        <v>1</v>
      </c>
      <c r="E21134">
        <v>1</v>
      </c>
      <c r="F21134">
        <v>1</v>
      </c>
      <c r="G21134">
        <v>1</v>
      </c>
      <c r="H21134">
        <v>1</v>
      </c>
      <c r="I21134">
        <v>1</v>
      </c>
      <c r="J21134">
        <v>1</v>
      </c>
      <c r="K21134">
        <v>1</v>
      </c>
      <c r="M21134" t="s">
        <v>468</v>
      </c>
    </row>
    <row r="21135" spans="1:13" hidden="1">
      <c r="A21135" t="s">
        <v>293</v>
      </c>
      <c r="B21135" t="s">
        <v>545</v>
      </c>
      <c r="C21135" t="s">
        <v>286</v>
      </c>
      <c r="D21135">
        <v>1</v>
      </c>
      <c r="E21135">
        <v>1</v>
      </c>
      <c r="F21135">
        <v>1</v>
      </c>
      <c r="G21135">
        <v>1</v>
      </c>
      <c r="H21135">
        <v>1</v>
      </c>
      <c r="I21135">
        <v>1</v>
      </c>
      <c r="J21135">
        <v>1</v>
      </c>
      <c r="K21135">
        <v>1</v>
      </c>
      <c r="M21135" t="s">
        <v>468</v>
      </c>
    </row>
    <row r="21136" spans="1:13" hidden="1">
      <c r="A21136" t="s">
        <v>293</v>
      </c>
      <c r="B21136" t="s">
        <v>545</v>
      </c>
      <c r="C21136" t="s">
        <v>287</v>
      </c>
      <c r="D21136">
        <v>1</v>
      </c>
      <c r="E21136">
        <v>1</v>
      </c>
      <c r="F21136">
        <v>1</v>
      </c>
      <c r="G21136">
        <v>1</v>
      </c>
      <c r="H21136">
        <v>1</v>
      </c>
      <c r="I21136">
        <v>1</v>
      </c>
      <c r="J21136">
        <v>1</v>
      </c>
      <c r="K21136">
        <v>1</v>
      </c>
      <c r="M21136" t="s">
        <v>468</v>
      </c>
    </row>
    <row r="21137" spans="1:13" hidden="1">
      <c r="A21137" t="s">
        <v>293</v>
      </c>
      <c r="B21137" t="s">
        <v>545</v>
      </c>
      <c r="C21137" t="s">
        <v>288</v>
      </c>
      <c r="D21137">
        <v>1</v>
      </c>
      <c r="E21137">
        <v>1</v>
      </c>
      <c r="F21137">
        <v>1</v>
      </c>
      <c r="G21137">
        <v>1</v>
      </c>
      <c r="H21137">
        <v>1</v>
      </c>
      <c r="I21137">
        <v>1</v>
      </c>
      <c r="J21137">
        <v>1</v>
      </c>
      <c r="K21137">
        <v>1</v>
      </c>
      <c r="M21137" t="s">
        <v>468</v>
      </c>
    </row>
    <row r="21138" spans="1:13" hidden="1">
      <c r="A21138" t="s">
        <v>293</v>
      </c>
      <c r="B21138" t="s">
        <v>545</v>
      </c>
      <c r="C21138" t="s">
        <v>289</v>
      </c>
      <c r="D21138">
        <v>1</v>
      </c>
      <c r="E21138">
        <v>1</v>
      </c>
      <c r="F21138">
        <v>1</v>
      </c>
      <c r="G21138">
        <v>1</v>
      </c>
      <c r="H21138">
        <v>1</v>
      </c>
      <c r="I21138">
        <v>1</v>
      </c>
      <c r="J21138">
        <v>1</v>
      </c>
      <c r="K21138">
        <v>1</v>
      </c>
      <c r="M21138" t="s">
        <v>468</v>
      </c>
    </row>
    <row r="21139" spans="1:13" hidden="1">
      <c r="A21139" t="s">
        <v>293</v>
      </c>
      <c r="B21139" t="s">
        <v>545</v>
      </c>
      <c r="C21139" t="s">
        <v>290</v>
      </c>
      <c r="D21139">
        <v>1</v>
      </c>
      <c r="E21139">
        <v>1</v>
      </c>
      <c r="F21139">
        <v>1</v>
      </c>
      <c r="G21139">
        <v>1</v>
      </c>
      <c r="H21139">
        <v>1</v>
      </c>
      <c r="I21139">
        <v>1</v>
      </c>
      <c r="J21139">
        <v>1</v>
      </c>
      <c r="K21139">
        <v>1</v>
      </c>
      <c r="M21139" t="s">
        <v>468</v>
      </c>
    </row>
    <row r="21140" spans="1:13" hidden="1">
      <c r="A21140" t="s">
        <v>293</v>
      </c>
      <c r="B21140" t="s">
        <v>545</v>
      </c>
      <c r="C21140" t="s">
        <v>291</v>
      </c>
      <c r="D21140">
        <v>1</v>
      </c>
      <c r="E21140">
        <v>1</v>
      </c>
      <c r="F21140">
        <v>1</v>
      </c>
      <c r="G21140">
        <v>1</v>
      </c>
      <c r="H21140">
        <v>1</v>
      </c>
      <c r="I21140">
        <v>1</v>
      </c>
      <c r="J21140">
        <v>1</v>
      </c>
      <c r="K21140">
        <v>1</v>
      </c>
      <c r="M21140" t="s">
        <v>468</v>
      </c>
    </row>
    <row r="21141" spans="1:13" hidden="1">
      <c r="A21141" t="s">
        <v>293</v>
      </c>
      <c r="B21141" t="s">
        <v>545</v>
      </c>
      <c r="C21141" t="s">
        <v>292</v>
      </c>
      <c r="D21141">
        <v>1</v>
      </c>
      <c r="E21141">
        <v>1</v>
      </c>
      <c r="F21141">
        <v>1</v>
      </c>
      <c r="G21141">
        <v>1</v>
      </c>
      <c r="H21141">
        <v>1</v>
      </c>
      <c r="I21141">
        <v>1</v>
      </c>
      <c r="J21141">
        <v>1</v>
      </c>
      <c r="K21141">
        <v>1</v>
      </c>
      <c r="M21141" t="s">
        <v>468</v>
      </c>
    </row>
    <row r="21142" spans="1:13" hidden="1">
      <c r="A21142" t="s">
        <v>293</v>
      </c>
      <c r="B21142" t="s">
        <v>546</v>
      </c>
      <c r="C21142" t="s">
        <v>278</v>
      </c>
      <c r="D21142">
        <v>1</v>
      </c>
      <c r="E21142">
        <v>1</v>
      </c>
      <c r="F21142">
        <v>1</v>
      </c>
      <c r="G21142">
        <v>1</v>
      </c>
      <c r="H21142">
        <v>1</v>
      </c>
      <c r="I21142">
        <v>1</v>
      </c>
      <c r="J21142">
        <v>1</v>
      </c>
      <c r="K21142">
        <v>1</v>
      </c>
      <c r="M21142" t="s">
        <v>468</v>
      </c>
    </row>
    <row r="21143" spans="1:13" hidden="1">
      <c r="A21143" t="s">
        <v>293</v>
      </c>
      <c r="B21143" t="s">
        <v>546</v>
      </c>
      <c r="C21143" t="s">
        <v>279</v>
      </c>
      <c r="D21143">
        <v>1</v>
      </c>
      <c r="E21143">
        <v>1</v>
      </c>
      <c r="F21143">
        <v>1</v>
      </c>
      <c r="G21143">
        <v>1</v>
      </c>
      <c r="H21143">
        <v>1</v>
      </c>
      <c r="I21143">
        <v>1</v>
      </c>
      <c r="J21143">
        <v>1</v>
      </c>
      <c r="K21143">
        <v>1</v>
      </c>
      <c r="M21143" t="s">
        <v>468</v>
      </c>
    </row>
    <row r="21144" spans="1:13" hidden="1">
      <c r="A21144" t="s">
        <v>293</v>
      </c>
      <c r="B21144" t="s">
        <v>546</v>
      </c>
      <c r="C21144" t="s">
        <v>280</v>
      </c>
      <c r="D21144">
        <v>1</v>
      </c>
      <c r="E21144">
        <v>1</v>
      </c>
      <c r="F21144">
        <v>1</v>
      </c>
      <c r="G21144">
        <v>1</v>
      </c>
      <c r="H21144">
        <v>1</v>
      </c>
      <c r="I21144">
        <v>1</v>
      </c>
      <c r="J21144">
        <v>1</v>
      </c>
      <c r="K21144">
        <v>1</v>
      </c>
      <c r="M21144" t="s">
        <v>468</v>
      </c>
    </row>
    <row r="21145" spans="1:13" hidden="1">
      <c r="A21145" t="s">
        <v>293</v>
      </c>
      <c r="B21145" t="s">
        <v>546</v>
      </c>
      <c r="C21145" t="s">
        <v>277</v>
      </c>
      <c r="D21145">
        <v>1</v>
      </c>
      <c r="E21145">
        <v>1</v>
      </c>
      <c r="F21145">
        <v>1</v>
      </c>
      <c r="G21145">
        <v>1</v>
      </c>
      <c r="H21145">
        <v>1</v>
      </c>
      <c r="I21145">
        <v>1</v>
      </c>
      <c r="J21145">
        <v>1</v>
      </c>
      <c r="K21145">
        <v>1</v>
      </c>
      <c r="M21145" t="s">
        <v>468</v>
      </c>
    </row>
    <row r="21146" spans="1:13" hidden="1">
      <c r="A21146" t="s">
        <v>293</v>
      </c>
      <c r="B21146" t="s">
        <v>546</v>
      </c>
      <c r="C21146" t="s">
        <v>281</v>
      </c>
      <c r="D21146">
        <v>1</v>
      </c>
      <c r="E21146">
        <v>1</v>
      </c>
      <c r="F21146">
        <v>1</v>
      </c>
      <c r="G21146">
        <v>1</v>
      </c>
      <c r="H21146">
        <v>1</v>
      </c>
      <c r="I21146">
        <v>1</v>
      </c>
      <c r="J21146">
        <v>1</v>
      </c>
      <c r="K21146">
        <v>1</v>
      </c>
      <c r="M21146" t="s">
        <v>468</v>
      </c>
    </row>
    <row r="21147" spans="1:13" hidden="1">
      <c r="A21147" t="s">
        <v>293</v>
      </c>
      <c r="B21147" t="s">
        <v>546</v>
      </c>
      <c r="C21147" t="s">
        <v>282</v>
      </c>
      <c r="D21147">
        <v>1</v>
      </c>
      <c r="E21147">
        <v>1</v>
      </c>
      <c r="F21147">
        <v>1</v>
      </c>
      <c r="G21147">
        <v>1</v>
      </c>
      <c r="H21147">
        <v>1</v>
      </c>
      <c r="I21147">
        <v>1</v>
      </c>
      <c r="J21147">
        <v>1</v>
      </c>
      <c r="K21147">
        <v>1</v>
      </c>
      <c r="M21147" t="s">
        <v>468</v>
      </c>
    </row>
    <row r="21148" spans="1:13" hidden="1">
      <c r="A21148" t="s">
        <v>293</v>
      </c>
      <c r="B21148" t="s">
        <v>546</v>
      </c>
      <c r="C21148" t="s">
        <v>283</v>
      </c>
      <c r="D21148">
        <v>1</v>
      </c>
      <c r="E21148">
        <v>1</v>
      </c>
      <c r="F21148">
        <v>1</v>
      </c>
      <c r="G21148">
        <v>1</v>
      </c>
      <c r="H21148">
        <v>1</v>
      </c>
      <c r="I21148">
        <v>1</v>
      </c>
      <c r="J21148">
        <v>1</v>
      </c>
      <c r="K21148">
        <v>1</v>
      </c>
      <c r="M21148" t="s">
        <v>468</v>
      </c>
    </row>
    <row r="21149" spans="1:13" hidden="1">
      <c r="A21149" t="s">
        <v>293</v>
      </c>
      <c r="B21149" t="s">
        <v>546</v>
      </c>
      <c r="C21149" t="s">
        <v>284</v>
      </c>
      <c r="D21149">
        <v>1</v>
      </c>
      <c r="E21149">
        <v>1</v>
      </c>
      <c r="F21149">
        <v>1</v>
      </c>
      <c r="G21149">
        <v>1</v>
      </c>
      <c r="H21149">
        <v>1</v>
      </c>
      <c r="I21149">
        <v>1</v>
      </c>
      <c r="J21149">
        <v>1</v>
      </c>
      <c r="K21149">
        <v>1</v>
      </c>
      <c r="M21149" t="s">
        <v>468</v>
      </c>
    </row>
    <row r="21150" spans="1:13" hidden="1">
      <c r="A21150" t="s">
        <v>293</v>
      </c>
      <c r="B21150" t="s">
        <v>546</v>
      </c>
      <c r="C21150" t="s">
        <v>285</v>
      </c>
      <c r="D21150">
        <v>1</v>
      </c>
      <c r="E21150">
        <v>1</v>
      </c>
      <c r="F21150">
        <v>1</v>
      </c>
      <c r="G21150">
        <v>1</v>
      </c>
      <c r="H21150">
        <v>1</v>
      </c>
      <c r="I21150">
        <v>1</v>
      </c>
      <c r="J21150">
        <v>1</v>
      </c>
      <c r="K21150">
        <v>1</v>
      </c>
      <c r="M21150" t="s">
        <v>468</v>
      </c>
    </row>
    <row r="21151" spans="1:13" hidden="1">
      <c r="A21151" t="s">
        <v>293</v>
      </c>
      <c r="B21151" t="s">
        <v>546</v>
      </c>
      <c r="C21151" t="s">
        <v>286</v>
      </c>
      <c r="D21151">
        <v>1</v>
      </c>
      <c r="E21151">
        <v>1</v>
      </c>
      <c r="F21151">
        <v>1</v>
      </c>
      <c r="G21151">
        <v>1</v>
      </c>
      <c r="H21151">
        <v>1</v>
      </c>
      <c r="I21151">
        <v>1</v>
      </c>
      <c r="J21151">
        <v>1</v>
      </c>
      <c r="K21151">
        <v>1</v>
      </c>
      <c r="M21151" t="s">
        <v>468</v>
      </c>
    </row>
    <row r="21152" spans="1:13" hidden="1">
      <c r="A21152" t="s">
        <v>293</v>
      </c>
      <c r="B21152" t="s">
        <v>546</v>
      </c>
      <c r="C21152" t="s">
        <v>287</v>
      </c>
      <c r="D21152">
        <v>1</v>
      </c>
      <c r="E21152">
        <v>1</v>
      </c>
      <c r="F21152">
        <v>1</v>
      </c>
      <c r="G21152">
        <v>1</v>
      </c>
      <c r="H21152">
        <v>1</v>
      </c>
      <c r="I21152">
        <v>1</v>
      </c>
      <c r="J21152">
        <v>1</v>
      </c>
      <c r="K21152">
        <v>1</v>
      </c>
      <c r="M21152" t="s">
        <v>468</v>
      </c>
    </row>
    <row r="21153" spans="1:13" hidden="1">
      <c r="A21153" t="s">
        <v>293</v>
      </c>
      <c r="B21153" t="s">
        <v>546</v>
      </c>
      <c r="C21153" t="s">
        <v>288</v>
      </c>
      <c r="D21153">
        <v>1</v>
      </c>
      <c r="E21153">
        <v>1</v>
      </c>
      <c r="F21153">
        <v>1</v>
      </c>
      <c r="G21153">
        <v>1</v>
      </c>
      <c r="H21153">
        <v>1</v>
      </c>
      <c r="I21153">
        <v>1</v>
      </c>
      <c r="J21153">
        <v>1</v>
      </c>
      <c r="K21153">
        <v>1</v>
      </c>
      <c r="M21153" t="s">
        <v>468</v>
      </c>
    </row>
    <row r="21154" spans="1:13" hidden="1">
      <c r="A21154" t="s">
        <v>293</v>
      </c>
      <c r="B21154" t="s">
        <v>546</v>
      </c>
      <c r="C21154" t="s">
        <v>289</v>
      </c>
      <c r="D21154">
        <v>1</v>
      </c>
      <c r="E21154">
        <v>1</v>
      </c>
      <c r="F21154">
        <v>1</v>
      </c>
      <c r="G21154">
        <v>1</v>
      </c>
      <c r="H21154">
        <v>1</v>
      </c>
      <c r="I21154">
        <v>1</v>
      </c>
      <c r="J21154">
        <v>1</v>
      </c>
      <c r="K21154">
        <v>1</v>
      </c>
      <c r="M21154" t="s">
        <v>468</v>
      </c>
    </row>
    <row r="21155" spans="1:13" hidden="1">
      <c r="A21155" t="s">
        <v>293</v>
      </c>
      <c r="B21155" t="s">
        <v>546</v>
      </c>
      <c r="C21155" t="s">
        <v>290</v>
      </c>
      <c r="D21155">
        <v>1</v>
      </c>
      <c r="E21155">
        <v>1</v>
      </c>
      <c r="F21155">
        <v>1</v>
      </c>
      <c r="G21155">
        <v>1</v>
      </c>
      <c r="H21155">
        <v>1</v>
      </c>
      <c r="I21155">
        <v>1</v>
      </c>
      <c r="J21155">
        <v>1</v>
      </c>
      <c r="K21155">
        <v>1</v>
      </c>
      <c r="M21155" t="s">
        <v>468</v>
      </c>
    </row>
    <row r="21156" spans="1:13" hidden="1">
      <c r="A21156" t="s">
        <v>293</v>
      </c>
      <c r="B21156" t="s">
        <v>546</v>
      </c>
      <c r="C21156" t="s">
        <v>291</v>
      </c>
      <c r="D21156">
        <v>1</v>
      </c>
      <c r="E21156">
        <v>1</v>
      </c>
      <c r="F21156">
        <v>1</v>
      </c>
      <c r="G21156">
        <v>1</v>
      </c>
      <c r="H21156">
        <v>1</v>
      </c>
      <c r="I21156">
        <v>1</v>
      </c>
      <c r="J21156">
        <v>1</v>
      </c>
      <c r="K21156">
        <v>1</v>
      </c>
      <c r="M21156" t="s">
        <v>468</v>
      </c>
    </row>
    <row r="21157" spans="1:13" hidden="1">
      <c r="A21157" t="s">
        <v>293</v>
      </c>
      <c r="B21157" t="s">
        <v>546</v>
      </c>
      <c r="C21157" t="s">
        <v>292</v>
      </c>
      <c r="D21157">
        <v>1</v>
      </c>
      <c r="E21157">
        <v>1</v>
      </c>
      <c r="F21157">
        <v>1</v>
      </c>
      <c r="G21157">
        <v>1</v>
      </c>
      <c r="H21157">
        <v>1</v>
      </c>
      <c r="I21157">
        <v>1</v>
      </c>
      <c r="J21157">
        <v>1</v>
      </c>
      <c r="K21157">
        <v>1</v>
      </c>
      <c r="M21157" t="s">
        <v>468</v>
      </c>
    </row>
    <row r="21158" spans="1:13" hidden="1">
      <c r="A21158" t="s">
        <v>294</v>
      </c>
      <c r="B21158" t="s">
        <v>545</v>
      </c>
      <c r="C21158" t="s">
        <v>278</v>
      </c>
      <c r="D21158">
        <v>1</v>
      </c>
      <c r="E21158">
        <v>1</v>
      </c>
      <c r="F21158">
        <v>1</v>
      </c>
      <c r="G21158">
        <v>1</v>
      </c>
      <c r="H21158">
        <v>1</v>
      </c>
      <c r="I21158">
        <v>1</v>
      </c>
      <c r="J21158">
        <v>1</v>
      </c>
      <c r="K21158">
        <v>1</v>
      </c>
      <c r="M21158" t="s">
        <v>468</v>
      </c>
    </row>
    <row r="21159" spans="1:13" hidden="1">
      <c r="A21159" t="s">
        <v>294</v>
      </c>
      <c r="B21159" t="s">
        <v>545</v>
      </c>
      <c r="C21159" t="s">
        <v>279</v>
      </c>
      <c r="D21159">
        <v>1</v>
      </c>
      <c r="E21159">
        <v>1</v>
      </c>
      <c r="F21159">
        <v>1</v>
      </c>
      <c r="G21159">
        <v>1</v>
      </c>
      <c r="H21159">
        <v>1</v>
      </c>
      <c r="I21159">
        <v>1</v>
      </c>
      <c r="J21159">
        <v>1</v>
      </c>
      <c r="K21159">
        <v>1</v>
      </c>
      <c r="M21159" t="s">
        <v>468</v>
      </c>
    </row>
    <row r="21160" spans="1:13" hidden="1">
      <c r="A21160" t="s">
        <v>294</v>
      </c>
      <c r="B21160" t="s">
        <v>545</v>
      </c>
      <c r="C21160" t="s">
        <v>280</v>
      </c>
      <c r="D21160">
        <v>1</v>
      </c>
      <c r="E21160">
        <v>1</v>
      </c>
      <c r="F21160">
        <v>1</v>
      </c>
      <c r="G21160">
        <v>1</v>
      </c>
      <c r="H21160">
        <v>1</v>
      </c>
      <c r="I21160">
        <v>1</v>
      </c>
      <c r="J21160">
        <v>1</v>
      </c>
      <c r="K21160">
        <v>1</v>
      </c>
      <c r="M21160" t="s">
        <v>468</v>
      </c>
    </row>
    <row r="21161" spans="1:13" hidden="1">
      <c r="A21161" t="s">
        <v>294</v>
      </c>
      <c r="B21161" t="s">
        <v>545</v>
      </c>
      <c r="C21161" t="s">
        <v>277</v>
      </c>
      <c r="D21161">
        <v>1</v>
      </c>
      <c r="E21161">
        <v>1</v>
      </c>
      <c r="F21161">
        <v>1</v>
      </c>
      <c r="G21161">
        <v>1</v>
      </c>
      <c r="H21161">
        <v>1</v>
      </c>
      <c r="I21161">
        <v>1</v>
      </c>
      <c r="J21161">
        <v>1</v>
      </c>
      <c r="K21161">
        <v>1</v>
      </c>
      <c r="M21161" t="s">
        <v>468</v>
      </c>
    </row>
    <row r="21162" spans="1:13" hidden="1">
      <c r="A21162" t="s">
        <v>294</v>
      </c>
      <c r="B21162" t="s">
        <v>545</v>
      </c>
      <c r="C21162" t="s">
        <v>281</v>
      </c>
      <c r="D21162">
        <v>1</v>
      </c>
      <c r="E21162">
        <v>1</v>
      </c>
      <c r="F21162">
        <v>1</v>
      </c>
      <c r="G21162">
        <v>1</v>
      </c>
      <c r="H21162">
        <v>1</v>
      </c>
      <c r="I21162">
        <v>1</v>
      </c>
      <c r="J21162">
        <v>1</v>
      </c>
      <c r="K21162">
        <v>1</v>
      </c>
      <c r="M21162" t="s">
        <v>468</v>
      </c>
    </row>
    <row r="21163" spans="1:13" hidden="1">
      <c r="A21163" t="s">
        <v>294</v>
      </c>
      <c r="B21163" t="s">
        <v>545</v>
      </c>
      <c r="C21163" t="s">
        <v>282</v>
      </c>
      <c r="D21163">
        <v>1</v>
      </c>
      <c r="E21163">
        <v>1</v>
      </c>
      <c r="F21163">
        <v>1</v>
      </c>
      <c r="G21163">
        <v>1</v>
      </c>
      <c r="H21163">
        <v>1</v>
      </c>
      <c r="I21163">
        <v>1</v>
      </c>
      <c r="J21163">
        <v>1</v>
      </c>
      <c r="K21163">
        <v>1</v>
      </c>
      <c r="M21163" t="s">
        <v>468</v>
      </c>
    </row>
    <row r="21164" spans="1:13" hidden="1">
      <c r="A21164" t="s">
        <v>294</v>
      </c>
      <c r="B21164" t="s">
        <v>545</v>
      </c>
      <c r="C21164" t="s">
        <v>283</v>
      </c>
      <c r="D21164">
        <v>1</v>
      </c>
      <c r="E21164">
        <v>1</v>
      </c>
      <c r="F21164">
        <v>1</v>
      </c>
      <c r="G21164">
        <v>1</v>
      </c>
      <c r="H21164">
        <v>1</v>
      </c>
      <c r="I21164">
        <v>1</v>
      </c>
      <c r="J21164">
        <v>1</v>
      </c>
      <c r="K21164">
        <v>1</v>
      </c>
      <c r="M21164" t="s">
        <v>468</v>
      </c>
    </row>
    <row r="21165" spans="1:13" hidden="1">
      <c r="A21165" t="s">
        <v>294</v>
      </c>
      <c r="B21165" t="s">
        <v>545</v>
      </c>
      <c r="C21165" t="s">
        <v>284</v>
      </c>
      <c r="D21165">
        <v>1</v>
      </c>
      <c r="E21165">
        <v>1</v>
      </c>
      <c r="F21165">
        <v>1</v>
      </c>
      <c r="G21165">
        <v>1</v>
      </c>
      <c r="H21165">
        <v>1</v>
      </c>
      <c r="I21165">
        <v>1</v>
      </c>
      <c r="J21165">
        <v>1</v>
      </c>
      <c r="K21165">
        <v>1</v>
      </c>
      <c r="M21165" t="s">
        <v>468</v>
      </c>
    </row>
    <row r="21166" spans="1:13" hidden="1">
      <c r="A21166" t="s">
        <v>294</v>
      </c>
      <c r="B21166" t="s">
        <v>545</v>
      </c>
      <c r="C21166" t="s">
        <v>285</v>
      </c>
      <c r="D21166">
        <v>1</v>
      </c>
      <c r="E21166">
        <v>1</v>
      </c>
      <c r="F21166">
        <v>1</v>
      </c>
      <c r="G21166">
        <v>1</v>
      </c>
      <c r="H21166">
        <v>1</v>
      </c>
      <c r="I21166">
        <v>1</v>
      </c>
      <c r="J21166">
        <v>1</v>
      </c>
      <c r="K21166">
        <v>1</v>
      </c>
      <c r="M21166" t="s">
        <v>468</v>
      </c>
    </row>
    <row r="21167" spans="1:13" hidden="1">
      <c r="A21167" t="s">
        <v>294</v>
      </c>
      <c r="B21167" t="s">
        <v>545</v>
      </c>
      <c r="C21167" t="s">
        <v>286</v>
      </c>
      <c r="D21167">
        <v>1</v>
      </c>
      <c r="E21167">
        <v>1</v>
      </c>
      <c r="F21167">
        <v>1</v>
      </c>
      <c r="G21167">
        <v>1</v>
      </c>
      <c r="H21167">
        <v>1</v>
      </c>
      <c r="I21167">
        <v>1</v>
      </c>
      <c r="J21167">
        <v>1</v>
      </c>
      <c r="K21167">
        <v>1</v>
      </c>
      <c r="M21167" t="s">
        <v>468</v>
      </c>
    </row>
    <row r="21168" spans="1:13" hidden="1">
      <c r="A21168" t="s">
        <v>294</v>
      </c>
      <c r="B21168" t="s">
        <v>545</v>
      </c>
      <c r="C21168" t="s">
        <v>287</v>
      </c>
      <c r="D21168">
        <v>1</v>
      </c>
      <c r="E21168">
        <v>1</v>
      </c>
      <c r="F21168">
        <v>1</v>
      </c>
      <c r="G21168">
        <v>1</v>
      </c>
      <c r="H21168">
        <v>1</v>
      </c>
      <c r="I21168">
        <v>1</v>
      </c>
      <c r="J21168">
        <v>1</v>
      </c>
      <c r="K21168">
        <v>1</v>
      </c>
      <c r="M21168" t="s">
        <v>468</v>
      </c>
    </row>
    <row r="21169" spans="1:13" hidden="1">
      <c r="A21169" t="s">
        <v>294</v>
      </c>
      <c r="B21169" t="s">
        <v>545</v>
      </c>
      <c r="C21169" t="s">
        <v>288</v>
      </c>
      <c r="D21169">
        <v>1</v>
      </c>
      <c r="E21169">
        <v>1</v>
      </c>
      <c r="F21169">
        <v>1</v>
      </c>
      <c r="G21169">
        <v>1</v>
      </c>
      <c r="H21169">
        <v>1</v>
      </c>
      <c r="I21169">
        <v>1</v>
      </c>
      <c r="J21169">
        <v>1</v>
      </c>
      <c r="K21169">
        <v>1</v>
      </c>
      <c r="M21169" t="s">
        <v>468</v>
      </c>
    </row>
    <row r="21170" spans="1:13" hidden="1">
      <c r="A21170" t="s">
        <v>294</v>
      </c>
      <c r="B21170" t="s">
        <v>545</v>
      </c>
      <c r="C21170" t="s">
        <v>289</v>
      </c>
      <c r="D21170">
        <v>1</v>
      </c>
      <c r="E21170">
        <v>1</v>
      </c>
      <c r="F21170">
        <v>1</v>
      </c>
      <c r="G21170">
        <v>1</v>
      </c>
      <c r="H21170">
        <v>1</v>
      </c>
      <c r="I21170">
        <v>1</v>
      </c>
      <c r="J21170">
        <v>1</v>
      </c>
      <c r="K21170">
        <v>1</v>
      </c>
      <c r="M21170" t="s">
        <v>468</v>
      </c>
    </row>
    <row r="21171" spans="1:13" hidden="1">
      <c r="A21171" t="s">
        <v>294</v>
      </c>
      <c r="B21171" t="s">
        <v>545</v>
      </c>
      <c r="C21171" t="s">
        <v>290</v>
      </c>
      <c r="D21171">
        <v>1</v>
      </c>
      <c r="E21171">
        <v>1</v>
      </c>
      <c r="F21171">
        <v>1</v>
      </c>
      <c r="G21171">
        <v>1</v>
      </c>
      <c r="H21171">
        <v>1</v>
      </c>
      <c r="I21171">
        <v>1</v>
      </c>
      <c r="J21171">
        <v>1</v>
      </c>
      <c r="K21171">
        <v>1</v>
      </c>
      <c r="M21171" t="s">
        <v>468</v>
      </c>
    </row>
    <row r="21172" spans="1:13" hidden="1">
      <c r="A21172" t="s">
        <v>294</v>
      </c>
      <c r="B21172" t="s">
        <v>545</v>
      </c>
      <c r="C21172" t="s">
        <v>291</v>
      </c>
      <c r="D21172">
        <v>1</v>
      </c>
      <c r="E21172">
        <v>1</v>
      </c>
      <c r="F21172">
        <v>1</v>
      </c>
      <c r="G21172">
        <v>1</v>
      </c>
      <c r="H21172">
        <v>1</v>
      </c>
      <c r="I21172">
        <v>1</v>
      </c>
      <c r="J21172">
        <v>1</v>
      </c>
      <c r="K21172">
        <v>1</v>
      </c>
      <c r="M21172" t="s">
        <v>468</v>
      </c>
    </row>
    <row r="21173" spans="1:13" hidden="1">
      <c r="A21173" t="s">
        <v>294</v>
      </c>
      <c r="B21173" t="s">
        <v>545</v>
      </c>
      <c r="C21173" t="s">
        <v>292</v>
      </c>
      <c r="D21173">
        <v>1</v>
      </c>
      <c r="E21173">
        <v>1</v>
      </c>
      <c r="F21173">
        <v>1</v>
      </c>
      <c r="G21173">
        <v>1</v>
      </c>
      <c r="H21173">
        <v>1</v>
      </c>
      <c r="I21173">
        <v>1</v>
      </c>
      <c r="J21173">
        <v>1</v>
      </c>
      <c r="K21173">
        <v>1</v>
      </c>
      <c r="M21173" t="s">
        <v>468</v>
      </c>
    </row>
    <row r="21174" spans="1:13" hidden="1">
      <c r="A21174" t="s">
        <v>294</v>
      </c>
      <c r="B21174" t="s">
        <v>546</v>
      </c>
      <c r="C21174" t="s">
        <v>278</v>
      </c>
      <c r="D21174">
        <v>1</v>
      </c>
      <c r="E21174">
        <v>1</v>
      </c>
      <c r="F21174">
        <v>1</v>
      </c>
      <c r="G21174">
        <v>1</v>
      </c>
      <c r="H21174">
        <v>1</v>
      </c>
      <c r="I21174">
        <v>1</v>
      </c>
      <c r="J21174">
        <v>1</v>
      </c>
      <c r="K21174">
        <v>1</v>
      </c>
      <c r="M21174" t="s">
        <v>468</v>
      </c>
    </row>
    <row r="21175" spans="1:13" hidden="1">
      <c r="A21175" t="s">
        <v>294</v>
      </c>
      <c r="B21175" t="s">
        <v>546</v>
      </c>
      <c r="C21175" t="s">
        <v>279</v>
      </c>
      <c r="D21175">
        <v>1</v>
      </c>
      <c r="E21175">
        <v>1</v>
      </c>
      <c r="F21175">
        <v>1</v>
      </c>
      <c r="G21175">
        <v>1</v>
      </c>
      <c r="H21175">
        <v>1</v>
      </c>
      <c r="I21175">
        <v>1</v>
      </c>
      <c r="J21175">
        <v>1</v>
      </c>
      <c r="K21175">
        <v>1</v>
      </c>
      <c r="M21175" t="s">
        <v>468</v>
      </c>
    </row>
    <row r="21176" spans="1:13" hidden="1">
      <c r="A21176" t="s">
        <v>294</v>
      </c>
      <c r="B21176" t="s">
        <v>546</v>
      </c>
      <c r="C21176" t="s">
        <v>280</v>
      </c>
      <c r="D21176">
        <v>1</v>
      </c>
      <c r="E21176">
        <v>1</v>
      </c>
      <c r="F21176">
        <v>1</v>
      </c>
      <c r="G21176">
        <v>1</v>
      </c>
      <c r="H21176">
        <v>1</v>
      </c>
      <c r="I21176">
        <v>1</v>
      </c>
      <c r="J21176">
        <v>1</v>
      </c>
      <c r="K21176">
        <v>1</v>
      </c>
      <c r="M21176" t="s">
        <v>468</v>
      </c>
    </row>
    <row r="21177" spans="1:13" hidden="1">
      <c r="A21177" t="s">
        <v>294</v>
      </c>
      <c r="B21177" t="s">
        <v>546</v>
      </c>
      <c r="C21177" t="s">
        <v>277</v>
      </c>
      <c r="D21177">
        <v>1</v>
      </c>
      <c r="E21177">
        <v>1</v>
      </c>
      <c r="F21177">
        <v>1</v>
      </c>
      <c r="G21177">
        <v>1</v>
      </c>
      <c r="H21177">
        <v>1</v>
      </c>
      <c r="I21177">
        <v>1</v>
      </c>
      <c r="J21177">
        <v>1</v>
      </c>
      <c r="K21177">
        <v>1</v>
      </c>
      <c r="M21177" t="s">
        <v>468</v>
      </c>
    </row>
    <row r="21178" spans="1:13" hidden="1">
      <c r="A21178" t="s">
        <v>294</v>
      </c>
      <c r="B21178" t="s">
        <v>546</v>
      </c>
      <c r="C21178" t="s">
        <v>281</v>
      </c>
      <c r="D21178">
        <v>1</v>
      </c>
      <c r="E21178">
        <v>1</v>
      </c>
      <c r="F21178">
        <v>1</v>
      </c>
      <c r="G21178">
        <v>1</v>
      </c>
      <c r="H21178">
        <v>1</v>
      </c>
      <c r="I21178">
        <v>1</v>
      </c>
      <c r="J21178">
        <v>1</v>
      </c>
      <c r="K21178">
        <v>1</v>
      </c>
      <c r="M21178" t="s">
        <v>468</v>
      </c>
    </row>
    <row r="21179" spans="1:13" hidden="1">
      <c r="A21179" t="s">
        <v>294</v>
      </c>
      <c r="B21179" t="s">
        <v>546</v>
      </c>
      <c r="C21179" t="s">
        <v>282</v>
      </c>
      <c r="D21179">
        <v>1</v>
      </c>
      <c r="E21179">
        <v>1</v>
      </c>
      <c r="F21179">
        <v>1</v>
      </c>
      <c r="G21179">
        <v>1</v>
      </c>
      <c r="H21179">
        <v>1</v>
      </c>
      <c r="I21179">
        <v>1</v>
      </c>
      <c r="J21179">
        <v>1</v>
      </c>
      <c r="K21179">
        <v>1</v>
      </c>
      <c r="M21179" t="s">
        <v>468</v>
      </c>
    </row>
    <row r="21180" spans="1:13" hidden="1">
      <c r="A21180" t="s">
        <v>294</v>
      </c>
      <c r="B21180" t="s">
        <v>546</v>
      </c>
      <c r="C21180" t="s">
        <v>283</v>
      </c>
      <c r="D21180">
        <v>1</v>
      </c>
      <c r="E21180">
        <v>1</v>
      </c>
      <c r="F21180">
        <v>1</v>
      </c>
      <c r="G21180">
        <v>1</v>
      </c>
      <c r="H21180">
        <v>1</v>
      </c>
      <c r="I21180">
        <v>1</v>
      </c>
      <c r="J21180">
        <v>1</v>
      </c>
      <c r="K21180">
        <v>1</v>
      </c>
      <c r="M21180" t="s">
        <v>468</v>
      </c>
    </row>
    <row r="21181" spans="1:13" hidden="1">
      <c r="A21181" t="s">
        <v>294</v>
      </c>
      <c r="B21181" t="s">
        <v>546</v>
      </c>
      <c r="C21181" t="s">
        <v>284</v>
      </c>
      <c r="D21181">
        <v>1</v>
      </c>
      <c r="E21181">
        <v>1</v>
      </c>
      <c r="F21181">
        <v>1</v>
      </c>
      <c r="G21181">
        <v>1</v>
      </c>
      <c r="H21181">
        <v>1</v>
      </c>
      <c r="I21181">
        <v>1</v>
      </c>
      <c r="J21181">
        <v>1</v>
      </c>
      <c r="K21181">
        <v>1</v>
      </c>
      <c r="M21181" t="s">
        <v>468</v>
      </c>
    </row>
    <row r="21182" spans="1:13" hidden="1">
      <c r="A21182" t="s">
        <v>294</v>
      </c>
      <c r="B21182" t="s">
        <v>546</v>
      </c>
      <c r="C21182" t="s">
        <v>285</v>
      </c>
      <c r="D21182">
        <v>1</v>
      </c>
      <c r="E21182">
        <v>1</v>
      </c>
      <c r="F21182">
        <v>1</v>
      </c>
      <c r="G21182">
        <v>1</v>
      </c>
      <c r="H21182">
        <v>1</v>
      </c>
      <c r="I21182">
        <v>1</v>
      </c>
      <c r="J21182">
        <v>1</v>
      </c>
      <c r="K21182">
        <v>1</v>
      </c>
      <c r="M21182" t="s">
        <v>468</v>
      </c>
    </row>
    <row r="21183" spans="1:13" hidden="1">
      <c r="A21183" t="s">
        <v>294</v>
      </c>
      <c r="B21183" t="s">
        <v>546</v>
      </c>
      <c r="C21183" t="s">
        <v>286</v>
      </c>
      <c r="D21183">
        <v>1</v>
      </c>
      <c r="E21183">
        <v>1</v>
      </c>
      <c r="F21183">
        <v>1</v>
      </c>
      <c r="G21183">
        <v>1</v>
      </c>
      <c r="H21183">
        <v>1</v>
      </c>
      <c r="I21183">
        <v>1</v>
      </c>
      <c r="J21183">
        <v>1</v>
      </c>
      <c r="K21183">
        <v>1</v>
      </c>
      <c r="M21183" t="s">
        <v>468</v>
      </c>
    </row>
    <row r="21184" spans="1:13" hidden="1">
      <c r="A21184" t="s">
        <v>294</v>
      </c>
      <c r="B21184" t="s">
        <v>546</v>
      </c>
      <c r="C21184" t="s">
        <v>287</v>
      </c>
      <c r="D21184">
        <v>1</v>
      </c>
      <c r="E21184">
        <v>1</v>
      </c>
      <c r="F21184">
        <v>1</v>
      </c>
      <c r="G21184">
        <v>1</v>
      </c>
      <c r="H21184">
        <v>1</v>
      </c>
      <c r="I21184">
        <v>1</v>
      </c>
      <c r="J21184">
        <v>1</v>
      </c>
      <c r="K21184">
        <v>1</v>
      </c>
      <c r="M21184" t="s">
        <v>468</v>
      </c>
    </row>
    <row r="21185" spans="1:13" hidden="1">
      <c r="A21185" t="s">
        <v>294</v>
      </c>
      <c r="B21185" t="s">
        <v>546</v>
      </c>
      <c r="C21185" t="s">
        <v>288</v>
      </c>
      <c r="D21185">
        <v>1</v>
      </c>
      <c r="E21185">
        <v>1</v>
      </c>
      <c r="F21185">
        <v>1</v>
      </c>
      <c r="G21185">
        <v>1</v>
      </c>
      <c r="H21185">
        <v>1</v>
      </c>
      <c r="I21185">
        <v>1</v>
      </c>
      <c r="J21185">
        <v>1</v>
      </c>
      <c r="K21185">
        <v>1</v>
      </c>
      <c r="M21185" t="s">
        <v>468</v>
      </c>
    </row>
    <row r="21186" spans="1:13" hidden="1">
      <c r="A21186" t="s">
        <v>294</v>
      </c>
      <c r="B21186" t="s">
        <v>546</v>
      </c>
      <c r="C21186" t="s">
        <v>289</v>
      </c>
      <c r="D21186">
        <v>1</v>
      </c>
      <c r="E21186">
        <v>1</v>
      </c>
      <c r="F21186">
        <v>1</v>
      </c>
      <c r="G21186">
        <v>1</v>
      </c>
      <c r="H21186">
        <v>1</v>
      </c>
      <c r="I21186">
        <v>1</v>
      </c>
      <c r="J21186">
        <v>1</v>
      </c>
      <c r="K21186">
        <v>1</v>
      </c>
      <c r="M21186" t="s">
        <v>468</v>
      </c>
    </row>
    <row r="21187" spans="1:13" hidden="1">
      <c r="A21187" t="s">
        <v>294</v>
      </c>
      <c r="B21187" t="s">
        <v>546</v>
      </c>
      <c r="C21187" t="s">
        <v>290</v>
      </c>
      <c r="D21187">
        <v>1</v>
      </c>
      <c r="E21187">
        <v>1</v>
      </c>
      <c r="F21187">
        <v>1</v>
      </c>
      <c r="G21187">
        <v>1</v>
      </c>
      <c r="H21187">
        <v>1</v>
      </c>
      <c r="I21187">
        <v>1</v>
      </c>
      <c r="J21187">
        <v>1</v>
      </c>
      <c r="K21187">
        <v>1</v>
      </c>
      <c r="M21187" t="s">
        <v>468</v>
      </c>
    </row>
    <row r="21188" spans="1:13" hidden="1">
      <c r="A21188" t="s">
        <v>294</v>
      </c>
      <c r="B21188" t="s">
        <v>546</v>
      </c>
      <c r="C21188" t="s">
        <v>291</v>
      </c>
      <c r="D21188">
        <v>1</v>
      </c>
      <c r="E21188">
        <v>1</v>
      </c>
      <c r="F21188">
        <v>1</v>
      </c>
      <c r="G21188">
        <v>1</v>
      </c>
      <c r="H21188">
        <v>1</v>
      </c>
      <c r="I21188">
        <v>1</v>
      </c>
      <c r="J21188">
        <v>1</v>
      </c>
      <c r="K21188">
        <v>1</v>
      </c>
      <c r="M21188" t="s">
        <v>468</v>
      </c>
    </row>
    <row r="21189" spans="1:13" hidden="1">
      <c r="A21189" t="s">
        <v>294</v>
      </c>
      <c r="B21189" t="s">
        <v>546</v>
      </c>
      <c r="C21189" t="s">
        <v>292</v>
      </c>
      <c r="D21189">
        <v>1</v>
      </c>
      <c r="E21189">
        <v>1</v>
      </c>
      <c r="F21189">
        <v>1</v>
      </c>
      <c r="G21189">
        <v>1</v>
      </c>
      <c r="H21189">
        <v>1</v>
      </c>
      <c r="I21189">
        <v>1</v>
      </c>
      <c r="J21189">
        <v>1</v>
      </c>
      <c r="K21189">
        <v>1</v>
      </c>
      <c r="M21189" t="s">
        <v>468</v>
      </c>
    </row>
    <row r="21190" spans="1:13" hidden="1">
      <c r="A21190" t="s">
        <v>295</v>
      </c>
      <c r="B21190" t="s">
        <v>545</v>
      </c>
      <c r="C21190" t="s">
        <v>278</v>
      </c>
      <c r="D21190">
        <v>1</v>
      </c>
      <c r="E21190">
        <v>1</v>
      </c>
      <c r="F21190">
        <v>1</v>
      </c>
      <c r="G21190">
        <v>1</v>
      </c>
      <c r="H21190">
        <v>1</v>
      </c>
      <c r="I21190">
        <v>1</v>
      </c>
      <c r="J21190">
        <v>1</v>
      </c>
      <c r="K21190">
        <v>1</v>
      </c>
      <c r="M21190" t="s">
        <v>468</v>
      </c>
    </row>
    <row r="21191" spans="1:13" hidden="1">
      <c r="A21191" t="s">
        <v>295</v>
      </c>
      <c r="B21191" t="s">
        <v>545</v>
      </c>
      <c r="C21191" t="s">
        <v>279</v>
      </c>
      <c r="D21191">
        <v>1</v>
      </c>
      <c r="E21191">
        <v>1</v>
      </c>
      <c r="F21191">
        <v>1</v>
      </c>
      <c r="G21191">
        <v>1</v>
      </c>
      <c r="H21191">
        <v>1</v>
      </c>
      <c r="I21191">
        <v>1</v>
      </c>
      <c r="J21191">
        <v>1</v>
      </c>
      <c r="K21191">
        <v>1</v>
      </c>
      <c r="M21191" t="s">
        <v>468</v>
      </c>
    </row>
    <row r="21192" spans="1:13" hidden="1">
      <c r="A21192" t="s">
        <v>295</v>
      </c>
      <c r="B21192" t="s">
        <v>545</v>
      </c>
      <c r="C21192" t="s">
        <v>280</v>
      </c>
      <c r="D21192">
        <v>1</v>
      </c>
      <c r="E21192">
        <v>1</v>
      </c>
      <c r="F21192">
        <v>1</v>
      </c>
      <c r="G21192">
        <v>1</v>
      </c>
      <c r="H21192">
        <v>1</v>
      </c>
      <c r="I21192">
        <v>1</v>
      </c>
      <c r="J21192">
        <v>1</v>
      </c>
      <c r="K21192">
        <v>1</v>
      </c>
      <c r="M21192" t="s">
        <v>468</v>
      </c>
    </row>
    <row r="21193" spans="1:13" hidden="1">
      <c r="A21193" t="s">
        <v>295</v>
      </c>
      <c r="B21193" t="s">
        <v>545</v>
      </c>
      <c r="C21193" t="s">
        <v>277</v>
      </c>
      <c r="D21193">
        <v>1</v>
      </c>
      <c r="E21193">
        <v>1</v>
      </c>
      <c r="F21193">
        <v>1</v>
      </c>
      <c r="G21193">
        <v>1</v>
      </c>
      <c r="H21193">
        <v>1</v>
      </c>
      <c r="I21193">
        <v>1</v>
      </c>
      <c r="J21193">
        <v>1</v>
      </c>
      <c r="K21193">
        <v>1</v>
      </c>
      <c r="M21193" t="s">
        <v>468</v>
      </c>
    </row>
    <row r="21194" spans="1:13" hidden="1">
      <c r="A21194" t="s">
        <v>295</v>
      </c>
      <c r="B21194" t="s">
        <v>545</v>
      </c>
      <c r="C21194" t="s">
        <v>281</v>
      </c>
      <c r="D21194">
        <v>1</v>
      </c>
      <c r="E21194">
        <v>1</v>
      </c>
      <c r="F21194">
        <v>1</v>
      </c>
      <c r="G21194">
        <v>1</v>
      </c>
      <c r="H21194">
        <v>1</v>
      </c>
      <c r="I21194">
        <v>1</v>
      </c>
      <c r="J21194">
        <v>1</v>
      </c>
      <c r="K21194">
        <v>1</v>
      </c>
      <c r="M21194" t="s">
        <v>468</v>
      </c>
    </row>
    <row r="21195" spans="1:13" hidden="1">
      <c r="A21195" t="s">
        <v>295</v>
      </c>
      <c r="B21195" t="s">
        <v>545</v>
      </c>
      <c r="C21195" t="s">
        <v>282</v>
      </c>
      <c r="D21195">
        <v>1</v>
      </c>
      <c r="E21195">
        <v>1</v>
      </c>
      <c r="F21195">
        <v>1</v>
      </c>
      <c r="G21195">
        <v>1</v>
      </c>
      <c r="H21195">
        <v>1</v>
      </c>
      <c r="I21195">
        <v>1</v>
      </c>
      <c r="J21195">
        <v>1</v>
      </c>
      <c r="K21195">
        <v>1</v>
      </c>
      <c r="M21195" t="s">
        <v>468</v>
      </c>
    </row>
    <row r="21196" spans="1:13" hidden="1">
      <c r="A21196" t="s">
        <v>295</v>
      </c>
      <c r="B21196" t="s">
        <v>545</v>
      </c>
      <c r="C21196" t="s">
        <v>283</v>
      </c>
      <c r="D21196">
        <v>1</v>
      </c>
      <c r="E21196">
        <v>1</v>
      </c>
      <c r="F21196">
        <v>1</v>
      </c>
      <c r="G21196">
        <v>1</v>
      </c>
      <c r="H21196">
        <v>1</v>
      </c>
      <c r="I21196">
        <v>1</v>
      </c>
      <c r="J21196">
        <v>1</v>
      </c>
      <c r="K21196">
        <v>1</v>
      </c>
      <c r="M21196" t="s">
        <v>468</v>
      </c>
    </row>
    <row r="21197" spans="1:13" hidden="1">
      <c r="A21197" t="s">
        <v>295</v>
      </c>
      <c r="B21197" t="s">
        <v>545</v>
      </c>
      <c r="C21197" t="s">
        <v>284</v>
      </c>
      <c r="D21197">
        <v>1</v>
      </c>
      <c r="E21197">
        <v>1</v>
      </c>
      <c r="F21197">
        <v>1</v>
      </c>
      <c r="G21197">
        <v>1</v>
      </c>
      <c r="H21197">
        <v>1</v>
      </c>
      <c r="I21197">
        <v>1</v>
      </c>
      <c r="J21197">
        <v>1</v>
      </c>
      <c r="K21197">
        <v>1</v>
      </c>
      <c r="M21197" t="s">
        <v>468</v>
      </c>
    </row>
    <row r="21198" spans="1:13" hidden="1">
      <c r="A21198" t="s">
        <v>295</v>
      </c>
      <c r="B21198" t="s">
        <v>545</v>
      </c>
      <c r="C21198" t="s">
        <v>285</v>
      </c>
      <c r="D21198">
        <v>1</v>
      </c>
      <c r="E21198">
        <v>1</v>
      </c>
      <c r="F21198">
        <v>1</v>
      </c>
      <c r="G21198">
        <v>1</v>
      </c>
      <c r="H21198">
        <v>1</v>
      </c>
      <c r="I21198">
        <v>1</v>
      </c>
      <c r="J21198">
        <v>1</v>
      </c>
      <c r="K21198">
        <v>1</v>
      </c>
      <c r="M21198" t="s">
        <v>468</v>
      </c>
    </row>
    <row r="21199" spans="1:13" hidden="1">
      <c r="A21199" t="s">
        <v>295</v>
      </c>
      <c r="B21199" t="s">
        <v>545</v>
      </c>
      <c r="C21199" t="s">
        <v>286</v>
      </c>
      <c r="D21199">
        <v>1</v>
      </c>
      <c r="E21199">
        <v>1</v>
      </c>
      <c r="F21199">
        <v>1</v>
      </c>
      <c r="G21199">
        <v>1</v>
      </c>
      <c r="H21199">
        <v>1</v>
      </c>
      <c r="I21199">
        <v>1</v>
      </c>
      <c r="J21199">
        <v>1</v>
      </c>
      <c r="K21199">
        <v>1</v>
      </c>
      <c r="M21199" t="s">
        <v>468</v>
      </c>
    </row>
    <row r="21200" spans="1:13" hidden="1">
      <c r="A21200" t="s">
        <v>295</v>
      </c>
      <c r="B21200" t="s">
        <v>545</v>
      </c>
      <c r="C21200" t="s">
        <v>287</v>
      </c>
      <c r="D21200">
        <v>1</v>
      </c>
      <c r="E21200">
        <v>1</v>
      </c>
      <c r="F21200">
        <v>1</v>
      </c>
      <c r="G21200">
        <v>1</v>
      </c>
      <c r="H21200">
        <v>1</v>
      </c>
      <c r="I21200">
        <v>1</v>
      </c>
      <c r="J21200">
        <v>1</v>
      </c>
      <c r="K21200">
        <v>1</v>
      </c>
      <c r="M21200" t="s">
        <v>468</v>
      </c>
    </row>
    <row r="21201" spans="1:13" hidden="1">
      <c r="A21201" t="s">
        <v>295</v>
      </c>
      <c r="B21201" t="s">
        <v>545</v>
      </c>
      <c r="C21201" t="s">
        <v>288</v>
      </c>
      <c r="D21201">
        <v>1</v>
      </c>
      <c r="E21201">
        <v>1</v>
      </c>
      <c r="F21201">
        <v>1</v>
      </c>
      <c r="G21201">
        <v>1</v>
      </c>
      <c r="H21201">
        <v>1</v>
      </c>
      <c r="I21201">
        <v>1</v>
      </c>
      <c r="J21201">
        <v>1</v>
      </c>
      <c r="K21201">
        <v>1</v>
      </c>
      <c r="M21201" t="s">
        <v>468</v>
      </c>
    </row>
    <row r="21202" spans="1:13" hidden="1">
      <c r="A21202" t="s">
        <v>295</v>
      </c>
      <c r="B21202" t="s">
        <v>545</v>
      </c>
      <c r="C21202" t="s">
        <v>289</v>
      </c>
      <c r="D21202">
        <v>1</v>
      </c>
      <c r="E21202">
        <v>1</v>
      </c>
      <c r="F21202">
        <v>1</v>
      </c>
      <c r="G21202">
        <v>1</v>
      </c>
      <c r="H21202">
        <v>1</v>
      </c>
      <c r="I21202">
        <v>1</v>
      </c>
      <c r="J21202">
        <v>1</v>
      </c>
      <c r="K21202">
        <v>1</v>
      </c>
      <c r="M21202" t="s">
        <v>468</v>
      </c>
    </row>
    <row r="21203" spans="1:13" hidden="1">
      <c r="A21203" t="s">
        <v>295</v>
      </c>
      <c r="B21203" t="s">
        <v>545</v>
      </c>
      <c r="C21203" t="s">
        <v>290</v>
      </c>
      <c r="D21203">
        <v>1</v>
      </c>
      <c r="E21203">
        <v>1</v>
      </c>
      <c r="F21203">
        <v>1</v>
      </c>
      <c r="G21203">
        <v>1</v>
      </c>
      <c r="H21203">
        <v>1</v>
      </c>
      <c r="I21203">
        <v>1</v>
      </c>
      <c r="J21203">
        <v>1</v>
      </c>
      <c r="K21203">
        <v>1</v>
      </c>
      <c r="M21203" t="s">
        <v>468</v>
      </c>
    </row>
    <row r="21204" spans="1:13" hidden="1">
      <c r="A21204" t="s">
        <v>295</v>
      </c>
      <c r="B21204" t="s">
        <v>545</v>
      </c>
      <c r="C21204" t="s">
        <v>291</v>
      </c>
      <c r="D21204">
        <v>1</v>
      </c>
      <c r="E21204">
        <v>1</v>
      </c>
      <c r="F21204">
        <v>1</v>
      </c>
      <c r="G21204">
        <v>1</v>
      </c>
      <c r="H21204">
        <v>1</v>
      </c>
      <c r="I21204">
        <v>1</v>
      </c>
      <c r="J21204">
        <v>1</v>
      </c>
      <c r="K21204">
        <v>1</v>
      </c>
      <c r="M21204" t="s">
        <v>468</v>
      </c>
    </row>
    <row r="21205" spans="1:13" hidden="1">
      <c r="A21205" t="s">
        <v>295</v>
      </c>
      <c r="B21205" t="s">
        <v>545</v>
      </c>
      <c r="C21205" t="s">
        <v>292</v>
      </c>
      <c r="D21205">
        <v>1</v>
      </c>
      <c r="E21205">
        <v>1</v>
      </c>
      <c r="F21205">
        <v>1</v>
      </c>
      <c r="G21205">
        <v>1</v>
      </c>
      <c r="H21205">
        <v>1</v>
      </c>
      <c r="I21205">
        <v>1</v>
      </c>
      <c r="J21205">
        <v>1</v>
      </c>
      <c r="K21205">
        <v>1</v>
      </c>
      <c r="M21205" t="s">
        <v>468</v>
      </c>
    </row>
    <row r="21206" spans="1:13" hidden="1">
      <c r="A21206" t="s">
        <v>295</v>
      </c>
      <c r="B21206" t="s">
        <v>546</v>
      </c>
      <c r="C21206" t="s">
        <v>278</v>
      </c>
      <c r="D21206">
        <v>1</v>
      </c>
      <c r="E21206">
        <v>1</v>
      </c>
      <c r="F21206">
        <v>1</v>
      </c>
      <c r="G21206">
        <v>1</v>
      </c>
      <c r="H21206">
        <v>1</v>
      </c>
      <c r="I21206">
        <v>1</v>
      </c>
      <c r="J21206">
        <v>1</v>
      </c>
      <c r="K21206">
        <v>1</v>
      </c>
      <c r="M21206" t="s">
        <v>468</v>
      </c>
    </row>
    <row r="21207" spans="1:13" hidden="1">
      <c r="A21207" t="s">
        <v>295</v>
      </c>
      <c r="B21207" t="s">
        <v>546</v>
      </c>
      <c r="C21207" t="s">
        <v>279</v>
      </c>
      <c r="D21207">
        <v>1</v>
      </c>
      <c r="E21207">
        <v>1</v>
      </c>
      <c r="F21207">
        <v>1</v>
      </c>
      <c r="G21207">
        <v>1</v>
      </c>
      <c r="H21207">
        <v>1</v>
      </c>
      <c r="I21207">
        <v>1</v>
      </c>
      <c r="J21207">
        <v>1</v>
      </c>
      <c r="K21207">
        <v>1</v>
      </c>
      <c r="M21207" t="s">
        <v>468</v>
      </c>
    </row>
    <row r="21208" spans="1:13" hidden="1">
      <c r="A21208" t="s">
        <v>295</v>
      </c>
      <c r="B21208" t="s">
        <v>546</v>
      </c>
      <c r="C21208" t="s">
        <v>280</v>
      </c>
      <c r="D21208">
        <v>1</v>
      </c>
      <c r="E21208">
        <v>1</v>
      </c>
      <c r="F21208">
        <v>1</v>
      </c>
      <c r="G21208">
        <v>1</v>
      </c>
      <c r="H21208">
        <v>1</v>
      </c>
      <c r="I21208">
        <v>1</v>
      </c>
      <c r="J21208">
        <v>1</v>
      </c>
      <c r="K21208">
        <v>1</v>
      </c>
      <c r="M21208" t="s">
        <v>468</v>
      </c>
    </row>
    <row r="21209" spans="1:13" hidden="1">
      <c r="A21209" t="s">
        <v>295</v>
      </c>
      <c r="B21209" t="s">
        <v>546</v>
      </c>
      <c r="C21209" t="s">
        <v>277</v>
      </c>
      <c r="D21209">
        <v>1</v>
      </c>
      <c r="E21209">
        <v>1</v>
      </c>
      <c r="F21209">
        <v>1</v>
      </c>
      <c r="G21209">
        <v>1</v>
      </c>
      <c r="H21209">
        <v>1</v>
      </c>
      <c r="I21209">
        <v>1</v>
      </c>
      <c r="J21209">
        <v>1</v>
      </c>
      <c r="K21209">
        <v>1</v>
      </c>
      <c r="M21209" t="s">
        <v>468</v>
      </c>
    </row>
    <row r="21210" spans="1:13" hidden="1">
      <c r="A21210" t="s">
        <v>295</v>
      </c>
      <c r="B21210" t="s">
        <v>546</v>
      </c>
      <c r="C21210" t="s">
        <v>281</v>
      </c>
      <c r="D21210">
        <v>1</v>
      </c>
      <c r="E21210">
        <v>1</v>
      </c>
      <c r="F21210">
        <v>1</v>
      </c>
      <c r="G21210">
        <v>1</v>
      </c>
      <c r="H21210">
        <v>1</v>
      </c>
      <c r="I21210">
        <v>1</v>
      </c>
      <c r="J21210">
        <v>1</v>
      </c>
      <c r="K21210">
        <v>1</v>
      </c>
      <c r="M21210" t="s">
        <v>468</v>
      </c>
    </row>
    <row r="21211" spans="1:13" hidden="1">
      <c r="A21211" t="s">
        <v>295</v>
      </c>
      <c r="B21211" t="s">
        <v>546</v>
      </c>
      <c r="C21211" t="s">
        <v>282</v>
      </c>
      <c r="D21211">
        <v>1</v>
      </c>
      <c r="E21211">
        <v>1</v>
      </c>
      <c r="F21211">
        <v>1</v>
      </c>
      <c r="G21211">
        <v>1</v>
      </c>
      <c r="H21211">
        <v>1</v>
      </c>
      <c r="I21211">
        <v>1</v>
      </c>
      <c r="J21211">
        <v>1</v>
      </c>
      <c r="K21211">
        <v>1</v>
      </c>
      <c r="M21211" t="s">
        <v>468</v>
      </c>
    </row>
    <row r="21212" spans="1:13" hidden="1">
      <c r="A21212" t="s">
        <v>295</v>
      </c>
      <c r="B21212" t="s">
        <v>546</v>
      </c>
      <c r="C21212" t="s">
        <v>283</v>
      </c>
      <c r="D21212">
        <v>1</v>
      </c>
      <c r="E21212">
        <v>1</v>
      </c>
      <c r="F21212">
        <v>1</v>
      </c>
      <c r="G21212">
        <v>1</v>
      </c>
      <c r="H21212">
        <v>1</v>
      </c>
      <c r="I21212">
        <v>1</v>
      </c>
      <c r="J21212">
        <v>1</v>
      </c>
      <c r="K21212">
        <v>1</v>
      </c>
      <c r="M21212" t="s">
        <v>468</v>
      </c>
    </row>
    <row r="21213" spans="1:13" hidden="1">
      <c r="A21213" t="s">
        <v>295</v>
      </c>
      <c r="B21213" t="s">
        <v>546</v>
      </c>
      <c r="C21213" t="s">
        <v>284</v>
      </c>
      <c r="D21213">
        <v>1</v>
      </c>
      <c r="E21213">
        <v>1</v>
      </c>
      <c r="F21213">
        <v>1</v>
      </c>
      <c r="G21213">
        <v>1</v>
      </c>
      <c r="H21213">
        <v>1</v>
      </c>
      <c r="I21213">
        <v>1</v>
      </c>
      <c r="J21213">
        <v>1</v>
      </c>
      <c r="K21213">
        <v>1</v>
      </c>
      <c r="M21213" t="s">
        <v>468</v>
      </c>
    </row>
    <row r="21214" spans="1:13" hidden="1">
      <c r="A21214" t="s">
        <v>295</v>
      </c>
      <c r="B21214" t="s">
        <v>546</v>
      </c>
      <c r="C21214" t="s">
        <v>285</v>
      </c>
      <c r="D21214">
        <v>1</v>
      </c>
      <c r="E21214">
        <v>1</v>
      </c>
      <c r="F21214">
        <v>1</v>
      </c>
      <c r="G21214">
        <v>1</v>
      </c>
      <c r="H21214">
        <v>1</v>
      </c>
      <c r="I21214">
        <v>1</v>
      </c>
      <c r="J21214">
        <v>1</v>
      </c>
      <c r="K21214">
        <v>1</v>
      </c>
      <c r="M21214" t="s">
        <v>468</v>
      </c>
    </row>
    <row r="21215" spans="1:13" hidden="1">
      <c r="A21215" t="s">
        <v>295</v>
      </c>
      <c r="B21215" t="s">
        <v>546</v>
      </c>
      <c r="C21215" t="s">
        <v>286</v>
      </c>
      <c r="D21215">
        <v>1</v>
      </c>
      <c r="E21215">
        <v>1</v>
      </c>
      <c r="F21215">
        <v>1</v>
      </c>
      <c r="G21215">
        <v>1</v>
      </c>
      <c r="H21215">
        <v>1</v>
      </c>
      <c r="I21215">
        <v>1</v>
      </c>
      <c r="J21215">
        <v>1</v>
      </c>
      <c r="K21215">
        <v>1</v>
      </c>
      <c r="M21215" t="s">
        <v>468</v>
      </c>
    </row>
    <row r="21216" spans="1:13" hidden="1">
      <c r="A21216" t="s">
        <v>295</v>
      </c>
      <c r="B21216" t="s">
        <v>546</v>
      </c>
      <c r="C21216" t="s">
        <v>287</v>
      </c>
      <c r="D21216">
        <v>1</v>
      </c>
      <c r="E21216">
        <v>1</v>
      </c>
      <c r="F21216">
        <v>1</v>
      </c>
      <c r="G21216">
        <v>1</v>
      </c>
      <c r="H21216">
        <v>1</v>
      </c>
      <c r="I21216">
        <v>1</v>
      </c>
      <c r="J21216">
        <v>1</v>
      </c>
      <c r="K21216">
        <v>1</v>
      </c>
      <c r="M21216" t="s">
        <v>468</v>
      </c>
    </row>
    <row r="21217" spans="1:13" hidden="1">
      <c r="A21217" t="s">
        <v>295</v>
      </c>
      <c r="B21217" t="s">
        <v>546</v>
      </c>
      <c r="C21217" t="s">
        <v>288</v>
      </c>
      <c r="D21217">
        <v>1</v>
      </c>
      <c r="E21217">
        <v>1</v>
      </c>
      <c r="F21217">
        <v>1</v>
      </c>
      <c r="G21217">
        <v>1</v>
      </c>
      <c r="H21217">
        <v>1</v>
      </c>
      <c r="I21217">
        <v>1</v>
      </c>
      <c r="J21217">
        <v>1</v>
      </c>
      <c r="K21217">
        <v>1</v>
      </c>
      <c r="M21217" t="s">
        <v>468</v>
      </c>
    </row>
    <row r="21218" spans="1:13" hidden="1">
      <c r="A21218" t="s">
        <v>295</v>
      </c>
      <c r="B21218" t="s">
        <v>546</v>
      </c>
      <c r="C21218" t="s">
        <v>289</v>
      </c>
      <c r="D21218">
        <v>1</v>
      </c>
      <c r="E21218">
        <v>1</v>
      </c>
      <c r="F21218">
        <v>1</v>
      </c>
      <c r="G21218">
        <v>1</v>
      </c>
      <c r="H21218">
        <v>1</v>
      </c>
      <c r="I21218">
        <v>1</v>
      </c>
      <c r="J21218">
        <v>1</v>
      </c>
      <c r="K21218">
        <v>1</v>
      </c>
      <c r="M21218" t="s">
        <v>468</v>
      </c>
    </row>
    <row r="21219" spans="1:13" hidden="1">
      <c r="A21219" t="s">
        <v>295</v>
      </c>
      <c r="B21219" t="s">
        <v>546</v>
      </c>
      <c r="C21219" t="s">
        <v>290</v>
      </c>
      <c r="D21219">
        <v>1</v>
      </c>
      <c r="E21219">
        <v>1</v>
      </c>
      <c r="F21219">
        <v>1</v>
      </c>
      <c r="G21219">
        <v>1</v>
      </c>
      <c r="H21219">
        <v>1</v>
      </c>
      <c r="I21219">
        <v>1</v>
      </c>
      <c r="J21219">
        <v>1</v>
      </c>
      <c r="K21219">
        <v>1</v>
      </c>
      <c r="M21219" t="s">
        <v>468</v>
      </c>
    </row>
    <row r="21220" spans="1:13" hidden="1">
      <c r="A21220" t="s">
        <v>295</v>
      </c>
      <c r="B21220" t="s">
        <v>546</v>
      </c>
      <c r="C21220" t="s">
        <v>291</v>
      </c>
      <c r="D21220">
        <v>1</v>
      </c>
      <c r="E21220">
        <v>1</v>
      </c>
      <c r="F21220">
        <v>1</v>
      </c>
      <c r="G21220">
        <v>1</v>
      </c>
      <c r="H21220">
        <v>1</v>
      </c>
      <c r="I21220">
        <v>1</v>
      </c>
      <c r="J21220">
        <v>1</v>
      </c>
      <c r="K21220">
        <v>1</v>
      </c>
      <c r="M21220" t="s">
        <v>468</v>
      </c>
    </row>
    <row r="21221" spans="1:13" hidden="1">
      <c r="A21221" t="s">
        <v>295</v>
      </c>
      <c r="B21221" t="s">
        <v>546</v>
      </c>
      <c r="C21221" t="s">
        <v>292</v>
      </c>
      <c r="D21221">
        <v>1</v>
      </c>
      <c r="E21221">
        <v>1</v>
      </c>
      <c r="F21221">
        <v>1</v>
      </c>
      <c r="G21221">
        <v>1</v>
      </c>
      <c r="H21221">
        <v>1</v>
      </c>
      <c r="I21221">
        <v>1</v>
      </c>
      <c r="J21221">
        <v>1</v>
      </c>
      <c r="K21221">
        <v>1</v>
      </c>
      <c r="M21221" t="s">
        <v>468</v>
      </c>
    </row>
    <row r="21222" spans="1:13" hidden="1">
      <c r="A21222" t="s">
        <v>296</v>
      </c>
      <c r="B21222" t="s">
        <v>545</v>
      </c>
      <c r="C21222" t="s">
        <v>278</v>
      </c>
      <c r="D21222">
        <v>1</v>
      </c>
      <c r="E21222">
        <v>1</v>
      </c>
      <c r="F21222">
        <v>1</v>
      </c>
      <c r="G21222">
        <v>1</v>
      </c>
      <c r="H21222">
        <v>1</v>
      </c>
      <c r="I21222">
        <v>1</v>
      </c>
      <c r="J21222">
        <v>1</v>
      </c>
      <c r="K21222">
        <v>1</v>
      </c>
      <c r="M21222" t="s">
        <v>468</v>
      </c>
    </row>
    <row r="21223" spans="1:13" hidden="1">
      <c r="A21223" t="s">
        <v>296</v>
      </c>
      <c r="B21223" t="s">
        <v>545</v>
      </c>
      <c r="C21223" t="s">
        <v>279</v>
      </c>
      <c r="D21223">
        <v>1</v>
      </c>
      <c r="E21223">
        <v>1</v>
      </c>
      <c r="F21223">
        <v>1</v>
      </c>
      <c r="G21223">
        <v>1</v>
      </c>
      <c r="H21223">
        <v>1</v>
      </c>
      <c r="I21223">
        <v>1</v>
      </c>
      <c r="J21223">
        <v>1</v>
      </c>
      <c r="K21223">
        <v>1</v>
      </c>
      <c r="M21223" t="s">
        <v>468</v>
      </c>
    </row>
    <row r="21224" spans="1:13" hidden="1">
      <c r="A21224" t="s">
        <v>296</v>
      </c>
      <c r="B21224" t="s">
        <v>545</v>
      </c>
      <c r="C21224" t="s">
        <v>280</v>
      </c>
      <c r="D21224">
        <v>1</v>
      </c>
      <c r="E21224">
        <v>1</v>
      </c>
      <c r="F21224">
        <v>1</v>
      </c>
      <c r="G21224">
        <v>1</v>
      </c>
      <c r="H21224">
        <v>1</v>
      </c>
      <c r="I21224">
        <v>1</v>
      </c>
      <c r="J21224">
        <v>1</v>
      </c>
      <c r="K21224">
        <v>1</v>
      </c>
      <c r="M21224" t="s">
        <v>468</v>
      </c>
    </row>
    <row r="21225" spans="1:13" hidden="1">
      <c r="A21225" t="s">
        <v>296</v>
      </c>
      <c r="B21225" t="s">
        <v>545</v>
      </c>
      <c r="C21225" t="s">
        <v>277</v>
      </c>
      <c r="D21225">
        <v>1</v>
      </c>
      <c r="E21225">
        <v>1</v>
      </c>
      <c r="F21225">
        <v>1</v>
      </c>
      <c r="G21225">
        <v>1</v>
      </c>
      <c r="H21225">
        <v>1</v>
      </c>
      <c r="I21225">
        <v>1</v>
      </c>
      <c r="J21225">
        <v>1</v>
      </c>
      <c r="K21225">
        <v>1</v>
      </c>
      <c r="M21225" t="s">
        <v>468</v>
      </c>
    </row>
    <row r="21226" spans="1:13" hidden="1">
      <c r="A21226" t="s">
        <v>296</v>
      </c>
      <c r="B21226" t="s">
        <v>545</v>
      </c>
      <c r="C21226" t="s">
        <v>281</v>
      </c>
      <c r="D21226">
        <v>1</v>
      </c>
      <c r="E21226">
        <v>1</v>
      </c>
      <c r="F21226">
        <v>1</v>
      </c>
      <c r="G21226">
        <v>1</v>
      </c>
      <c r="H21226">
        <v>1</v>
      </c>
      <c r="I21226">
        <v>1</v>
      </c>
      <c r="J21226">
        <v>1</v>
      </c>
      <c r="K21226">
        <v>1</v>
      </c>
      <c r="M21226" t="s">
        <v>468</v>
      </c>
    </row>
    <row r="21227" spans="1:13" hidden="1">
      <c r="A21227" t="s">
        <v>296</v>
      </c>
      <c r="B21227" t="s">
        <v>545</v>
      </c>
      <c r="C21227" t="s">
        <v>282</v>
      </c>
      <c r="D21227">
        <v>1</v>
      </c>
      <c r="E21227">
        <v>1</v>
      </c>
      <c r="F21227">
        <v>1</v>
      </c>
      <c r="G21227">
        <v>1</v>
      </c>
      <c r="H21227">
        <v>1</v>
      </c>
      <c r="I21227">
        <v>1</v>
      </c>
      <c r="J21227">
        <v>1</v>
      </c>
      <c r="K21227">
        <v>1</v>
      </c>
      <c r="M21227" t="s">
        <v>468</v>
      </c>
    </row>
    <row r="21228" spans="1:13" hidden="1">
      <c r="A21228" t="s">
        <v>296</v>
      </c>
      <c r="B21228" t="s">
        <v>545</v>
      </c>
      <c r="C21228" t="s">
        <v>283</v>
      </c>
      <c r="D21228">
        <v>1</v>
      </c>
      <c r="E21228">
        <v>1</v>
      </c>
      <c r="F21228">
        <v>1</v>
      </c>
      <c r="G21228">
        <v>1</v>
      </c>
      <c r="H21228">
        <v>1</v>
      </c>
      <c r="I21228">
        <v>1</v>
      </c>
      <c r="J21228">
        <v>1</v>
      </c>
      <c r="K21228">
        <v>1</v>
      </c>
      <c r="M21228" t="s">
        <v>468</v>
      </c>
    </row>
    <row r="21229" spans="1:13" hidden="1">
      <c r="A21229" t="s">
        <v>296</v>
      </c>
      <c r="B21229" t="s">
        <v>545</v>
      </c>
      <c r="C21229" t="s">
        <v>284</v>
      </c>
      <c r="D21229">
        <v>1</v>
      </c>
      <c r="E21229">
        <v>1</v>
      </c>
      <c r="F21229">
        <v>1</v>
      </c>
      <c r="G21229">
        <v>1</v>
      </c>
      <c r="H21229">
        <v>1</v>
      </c>
      <c r="I21229">
        <v>1</v>
      </c>
      <c r="J21229">
        <v>1</v>
      </c>
      <c r="K21229">
        <v>1</v>
      </c>
      <c r="M21229" t="s">
        <v>468</v>
      </c>
    </row>
    <row r="21230" spans="1:13" hidden="1">
      <c r="A21230" t="s">
        <v>296</v>
      </c>
      <c r="B21230" t="s">
        <v>545</v>
      </c>
      <c r="C21230" t="s">
        <v>285</v>
      </c>
      <c r="D21230">
        <v>1</v>
      </c>
      <c r="E21230">
        <v>1</v>
      </c>
      <c r="F21230">
        <v>1</v>
      </c>
      <c r="G21230">
        <v>1</v>
      </c>
      <c r="H21230">
        <v>1</v>
      </c>
      <c r="I21230">
        <v>1</v>
      </c>
      <c r="J21230">
        <v>1</v>
      </c>
      <c r="K21230">
        <v>1</v>
      </c>
      <c r="M21230" t="s">
        <v>468</v>
      </c>
    </row>
    <row r="21231" spans="1:13" hidden="1">
      <c r="A21231" t="s">
        <v>296</v>
      </c>
      <c r="B21231" t="s">
        <v>545</v>
      </c>
      <c r="C21231" t="s">
        <v>286</v>
      </c>
      <c r="D21231">
        <v>1</v>
      </c>
      <c r="E21231">
        <v>1</v>
      </c>
      <c r="F21231">
        <v>1</v>
      </c>
      <c r="G21231">
        <v>1</v>
      </c>
      <c r="H21231">
        <v>1</v>
      </c>
      <c r="I21231">
        <v>1</v>
      </c>
      <c r="J21231">
        <v>1</v>
      </c>
      <c r="K21231">
        <v>1</v>
      </c>
      <c r="M21231" t="s">
        <v>468</v>
      </c>
    </row>
    <row r="21232" spans="1:13" hidden="1">
      <c r="A21232" t="s">
        <v>296</v>
      </c>
      <c r="B21232" t="s">
        <v>545</v>
      </c>
      <c r="C21232" t="s">
        <v>287</v>
      </c>
      <c r="D21232">
        <v>1</v>
      </c>
      <c r="E21232">
        <v>1</v>
      </c>
      <c r="F21232">
        <v>1</v>
      </c>
      <c r="G21232">
        <v>1</v>
      </c>
      <c r="H21232">
        <v>1</v>
      </c>
      <c r="I21232">
        <v>1</v>
      </c>
      <c r="J21232">
        <v>1</v>
      </c>
      <c r="K21232">
        <v>1</v>
      </c>
      <c r="M21232" t="s">
        <v>468</v>
      </c>
    </row>
    <row r="21233" spans="1:13" hidden="1">
      <c r="A21233" t="s">
        <v>296</v>
      </c>
      <c r="B21233" t="s">
        <v>545</v>
      </c>
      <c r="C21233" t="s">
        <v>288</v>
      </c>
      <c r="D21233">
        <v>1</v>
      </c>
      <c r="E21233">
        <v>1</v>
      </c>
      <c r="F21233">
        <v>1</v>
      </c>
      <c r="G21233">
        <v>1</v>
      </c>
      <c r="H21233">
        <v>1</v>
      </c>
      <c r="I21233">
        <v>1</v>
      </c>
      <c r="J21233">
        <v>1</v>
      </c>
      <c r="K21233">
        <v>1</v>
      </c>
      <c r="M21233" t="s">
        <v>468</v>
      </c>
    </row>
    <row r="21234" spans="1:13" hidden="1">
      <c r="A21234" t="s">
        <v>296</v>
      </c>
      <c r="B21234" t="s">
        <v>545</v>
      </c>
      <c r="C21234" t="s">
        <v>289</v>
      </c>
      <c r="D21234">
        <v>1</v>
      </c>
      <c r="E21234">
        <v>1</v>
      </c>
      <c r="F21234">
        <v>1</v>
      </c>
      <c r="G21234">
        <v>1</v>
      </c>
      <c r="H21234">
        <v>1</v>
      </c>
      <c r="I21234">
        <v>1</v>
      </c>
      <c r="J21234">
        <v>1</v>
      </c>
      <c r="K21234">
        <v>1</v>
      </c>
      <c r="M21234" t="s">
        <v>468</v>
      </c>
    </row>
    <row r="21235" spans="1:13" hidden="1">
      <c r="A21235" t="s">
        <v>296</v>
      </c>
      <c r="B21235" t="s">
        <v>545</v>
      </c>
      <c r="C21235" t="s">
        <v>290</v>
      </c>
      <c r="D21235">
        <v>1</v>
      </c>
      <c r="E21235">
        <v>1</v>
      </c>
      <c r="F21235">
        <v>1</v>
      </c>
      <c r="G21235">
        <v>1</v>
      </c>
      <c r="H21235">
        <v>1</v>
      </c>
      <c r="I21235">
        <v>1</v>
      </c>
      <c r="J21235">
        <v>1</v>
      </c>
      <c r="K21235">
        <v>1</v>
      </c>
      <c r="M21235" t="s">
        <v>468</v>
      </c>
    </row>
    <row r="21236" spans="1:13" hidden="1">
      <c r="A21236" t="s">
        <v>296</v>
      </c>
      <c r="B21236" t="s">
        <v>545</v>
      </c>
      <c r="C21236" t="s">
        <v>291</v>
      </c>
      <c r="D21236">
        <v>1</v>
      </c>
      <c r="E21236">
        <v>1</v>
      </c>
      <c r="F21236">
        <v>1</v>
      </c>
      <c r="G21236">
        <v>1</v>
      </c>
      <c r="H21236">
        <v>1</v>
      </c>
      <c r="I21236">
        <v>1</v>
      </c>
      <c r="J21236">
        <v>1</v>
      </c>
      <c r="K21236">
        <v>1</v>
      </c>
      <c r="M21236" t="s">
        <v>468</v>
      </c>
    </row>
    <row r="21237" spans="1:13" hidden="1">
      <c r="A21237" t="s">
        <v>296</v>
      </c>
      <c r="B21237" t="s">
        <v>545</v>
      </c>
      <c r="C21237" t="s">
        <v>292</v>
      </c>
      <c r="D21237">
        <v>1</v>
      </c>
      <c r="E21237">
        <v>1</v>
      </c>
      <c r="F21237">
        <v>1</v>
      </c>
      <c r="G21237">
        <v>1</v>
      </c>
      <c r="H21237">
        <v>1</v>
      </c>
      <c r="I21237">
        <v>1</v>
      </c>
      <c r="J21237">
        <v>1</v>
      </c>
      <c r="K21237">
        <v>1</v>
      </c>
      <c r="M21237" t="s">
        <v>468</v>
      </c>
    </row>
    <row r="21238" spans="1:13" hidden="1">
      <c r="A21238" t="s">
        <v>296</v>
      </c>
      <c r="B21238" t="s">
        <v>546</v>
      </c>
      <c r="C21238" t="s">
        <v>278</v>
      </c>
      <c r="D21238">
        <v>1</v>
      </c>
      <c r="E21238">
        <v>1</v>
      </c>
      <c r="F21238">
        <v>1</v>
      </c>
      <c r="G21238">
        <v>1</v>
      </c>
      <c r="H21238">
        <v>1</v>
      </c>
      <c r="I21238">
        <v>1</v>
      </c>
      <c r="J21238">
        <v>1</v>
      </c>
      <c r="K21238">
        <v>1</v>
      </c>
      <c r="M21238" t="s">
        <v>468</v>
      </c>
    </row>
    <row r="21239" spans="1:13" hidden="1">
      <c r="A21239" t="s">
        <v>296</v>
      </c>
      <c r="B21239" t="s">
        <v>546</v>
      </c>
      <c r="C21239" t="s">
        <v>279</v>
      </c>
      <c r="D21239">
        <v>1</v>
      </c>
      <c r="E21239">
        <v>1</v>
      </c>
      <c r="F21239">
        <v>1</v>
      </c>
      <c r="G21239">
        <v>1</v>
      </c>
      <c r="H21239">
        <v>1</v>
      </c>
      <c r="I21239">
        <v>1</v>
      </c>
      <c r="J21239">
        <v>1</v>
      </c>
      <c r="K21239">
        <v>1</v>
      </c>
      <c r="M21239" t="s">
        <v>468</v>
      </c>
    </row>
    <row r="21240" spans="1:13" hidden="1">
      <c r="A21240" t="s">
        <v>296</v>
      </c>
      <c r="B21240" t="s">
        <v>546</v>
      </c>
      <c r="C21240" t="s">
        <v>280</v>
      </c>
      <c r="D21240">
        <v>1</v>
      </c>
      <c r="E21240">
        <v>1</v>
      </c>
      <c r="F21240">
        <v>1</v>
      </c>
      <c r="G21240">
        <v>1</v>
      </c>
      <c r="H21240">
        <v>1</v>
      </c>
      <c r="I21240">
        <v>1</v>
      </c>
      <c r="J21240">
        <v>1</v>
      </c>
      <c r="K21240">
        <v>1</v>
      </c>
      <c r="M21240" t="s">
        <v>468</v>
      </c>
    </row>
    <row r="21241" spans="1:13" hidden="1">
      <c r="A21241" t="s">
        <v>296</v>
      </c>
      <c r="B21241" t="s">
        <v>546</v>
      </c>
      <c r="C21241" t="s">
        <v>277</v>
      </c>
      <c r="D21241">
        <v>1</v>
      </c>
      <c r="E21241">
        <v>1</v>
      </c>
      <c r="F21241">
        <v>1</v>
      </c>
      <c r="G21241">
        <v>1</v>
      </c>
      <c r="H21241">
        <v>1</v>
      </c>
      <c r="I21241">
        <v>1</v>
      </c>
      <c r="J21241">
        <v>1</v>
      </c>
      <c r="K21241">
        <v>1</v>
      </c>
      <c r="M21241" t="s">
        <v>468</v>
      </c>
    </row>
    <row r="21242" spans="1:13" hidden="1">
      <c r="A21242" t="s">
        <v>296</v>
      </c>
      <c r="B21242" t="s">
        <v>546</v>
      </c>
      <c r="C21242" t="s">
        <v>281</v>
      </c>
      <c r="D21242">
        <v>1</v>
      </c>
      <c r="E21242">
        <v>1</v>
      </c>
      <c r="F21242">
        <v>1</v>
      </c>
      <c r="G21242">
        <v>1</v>
      </c>
      <c r="H21242">
        <v>1</v>
      </c>
      <c r="I21242">
        <v>1</v>
      </c>
      <c r="J21242">
        <v>1</v>
      </c>
      <c r="K21242">
        <v>1</v>
      </c>
      <c r="M21242" t="s">
        <v>468</v>
      </c>
    </row>
    <row r="21243" spans="1:13" hidden="1">
      <c r="A21243" t="s">
        <v>296</v>
      </c>
      <c r="B21243" t="s">
        <v>546</v>
      </c>
      <c r="C21243" t="s">
        <v>282</v>
      </c>
      <c r="D21243">
        <v>1</v>
      </c>
      <c r="E21243">
        <v>1</v>
      </c>
      <c r="F21243">
        <v>1</v>
      </c>
      <c r="G21243">
        <v>1</v>
      </c>
      <c r="H21243">
        <v>1</v>
      </c>
      <c r="I21243">
        <v>1</v>
      </c>
      <c r="J21243">
        <v>1</v>
      </c>
      <c r="K21243">
        <v>1</v>
      </c>
      <c r="M21243" t="s">
        <v>468</v>
      </c>
    </row>
    <row r="21244" spans="1:13" hidden="1">
      <c r="A21244" t="s">
        <v>296</v>
      </c>
      <c r="B21244" t="s">
        <v>546</v>
      </c>
      <c r="C21244" t="s">
        <v>283</v>
      </c>
      <c r="D21244">
        <v>1</v>
      </c>
      <c r="E21244">
        <v>1</v>
      </c>
      <c r="F21244">
        <v>1</v>
      </c>
      <c r="G21244">
        <v>1</v>
      </c>
      <c r="H21244">
        <v>1</v>
      </c>
      <c r="I21244">
        <v>1</v>
      </c>
      <c r="J21244">
        <v>1</v>
      </c>
      <c r="K21244">
        <v>1</v>
      </c>
      <c r="M21244" t="s">
        <v>468</v>
      </c>
    </row>
    <row r="21245" spans="1:13" hidden="1">
      <c r="A21245" t="s">
        <v>296</v>
      </c>
      <c r="B21245" t="s">
        <v>546</v>
      </c>
      <c r="C21245" t="s">
        <v>284</v>
      </c>
      <c r="D21245">
        <v>1</v>
      </c>
      <c r="E21245">
        <v>1</v>
      </c>
      <c r="F21245">
        <v>1</v>
      </c>
      <c r="G21245">
        <v>1</v>
      </c>
      <c r="H21245">
        <v>1</v>
      </c>
      <c r="I21245">
        <v>1</v>
      </c>
      <c r="J21245">
        <v>1</v>
      </c>
      <c r="K21245">
        <v>1</v>
      </c>
      <c r="M21245" t="s">
        <v>468</v>
      </c>
    </row>
    <row r="21246" spans="1:13" hidden="1">
      <c r="A21246" t="s">
        <v>296</v>
      </c>
      <c r="B21246" t="s">
        <v>546</v>
      </c>
      <c r="C21246" t="s">
        <v>285</v>
      </c>
      <c r="D21246">
        <v>1</v>
      </c>
      <c r="E21246">
        <v>1</v>
      </c>
      <c r="F21246">
        <v>1</v>
      </c>
      <c r="G21246">
        <v>1</v>
      </c>
      <c r="H21246">
        <v>1</v>
      </c>
      <c r="I21246">
        <v>1</v>
      </c>
      <c r="J21246">
        <v>1</v>
      </c>
      <c r="K21246">
        <v>1</v>
      </c>
      <c r="M21246" t="s">
        <v>468</v>
      </c>
    </row>
    <row r="21247" spans="1:13" hidden="1">
      <c r="A21247" t="s">
        <v>296</v>
      </c>
      <c r="B21247" t="s">
        <v>546</v>
      </c>
      <c r="C21247" t="s">
        <v>286</v>
      </c>
      <c r="D21247">
        <v>1</v>
      </c>
      <c r="E21247">
        <v>1</v>
      </c>
      <c r="F21247">
        <v>1</v>
      </c>
      <c r="G21247">
        <v>1</v>
      </c>
      <c r="H21247">
        <v>1</v>
      </c>
      <c r="I21247">
        <v>1</v>
      </c>
      <c r="J21247">
        <v>1</v>
      </c>
      <c r="K21247">
        <v>1</v>
      </c>
      <c r="M21247" t="s">
        <v>468</v>
      </c>
    </row>
    <row r="21248" spans="1:13" hidden="1">
      <c r="A21248" t="s">
        <v>296</v>
      </c>
      <c r="B21248" t="s">
        <v>546</v>
      </c>
      <c r="C21248" t="s">
        <v>287</v>
      </c>
      <c r="D21248">
        <v>1</v>
      </c>
      <c r="E21248">
        <v>1</v>
      </c>
      <c r="F21248">
        <v>1</v>
      </c>
      <c r="G21248">
        <v>1</v>
      </c>
      <c r="H21248">
        <v>1</v>
      </c>
      <c r="I21248">
        <v>1</v>
      </c>
      <c r="J21248">
        <v>1</v>
      </c>
      <c r="K21248">
        <v>1</v>
      </c>
      <c r="M21248" t="s">
        <v>468</v>
      </c>
    </row>
    <row r="21249" spans="1:13" hidden="1">
      <c r="A21249" t="s">
        <v>296</v>
      </c>
      <c r="B21249" t="s">
        <v>546</v>
      </c>
      <c r="C21249" t="s">
        <v>288</v>
      </c>
      <c r="D21249">
        <v>1</v>
      </c>
      <c r="E21249">
        <v>1</v>
      </c>
      <c r="F21249">
        <v>1</v>
      </c>
      <c r="G21249">
        <v>1</v>
      </c>
      <c r="H21249">
        <v>1</v>
      </c>
      <c r="I21249">
        <v>1</v>
      </c>
      <c r="J21249">
        <v>1</v>
      </c>
      <c r="K21249">
        <v>1</v>
      </c>
      <c r="M21249" t="s">
        <v>468</v>
      </c>
    </row>
    <row r="21250" spans="1:13" hidden="1">
      <c r="A21250" t="s">
        <v>296</v>
      </c>
      <c r="B21250" t="s">
        <v>546</v>
      </c>
      <c r="C21250" t="s">
        <v>289</v>
      </c>
      <c r="D21250">
        <v>1</v>
      </c>
      <c r="E21250">
        <v>1</v>
      </c>
      <c r="F21250">
        <v>1</v>
      </c>
      <c r="G21250">
        <v>1</v>
      </c>
      <c r="H21250">
        <v>1</v>
      </c>
      <c r="I21250">
        <v>1</v>
      </c>
      <c r="J21250">
        <v>1</v>
      </c>
      <c r="K21250">
        <v>1</v>
      </c>
      <c r="M21250" t="s">
        <v>468</v>
      </c>
    </row>
    <row r="21251" spans="1:13" hidden="1">
      <c r="A21251" t="s">
        <v>296</v>
      </c>
      <c r="B21251" t="s">
        <v>546</v>
      </c>
      <c r="C21251" t="s">
        <v>290</v>
      </c>
      <c r="D21251">
        <v>1</v>
      </c>
      <c r="E21251">
        <v>1</v>
      </c>
      <c r="F21251">
        <v>1</v>
      </c>
      <c r="G21251">
        <v>1</v>
      </c>
      <c r="H21251">
        <v>1</v>
      </c>
      <c r="I21251">
        <v>1</v>
      </c>
      <c r="J21251">
        <v>1</v>
      </c>
      <c r="K21251">
        <v>1</v>
      </c>
      <c r="M21251" t="s">
        <v>468</v>
      </c>
    </row>
    <row r="21252" spans="1:13" hidden="1">
      <c r="A21252" t="s">
        <v>296</v>
      </c>
      <c r="B21252" t="s">
        <v>546</v>
      </c>
      <c r="C21252" t="s">
        <v>291</v>
      </c>
      <c r="D21252">
        <v>1</v>
      </c>
      <c r="E21252">
        <v>1</v>
      </c>
      <c r="F21252">
        <v>1</v>
      </c>
      <c r="G21252">
        <v>1</v>
      </c>
      <c r="H21252">
        <v>1</v>
      </c>
      <c r="I21252">
        <v>1</v>
      </c>
      <c r="J21252">
        <v>1</v>
      </c>
      <c r="K21252">
        <v>1</v>
      </c>
      <c r="M21252" t="s">
        <v>468</v>
      </c>
    </row>
    <row r="21253" spans="1:13" hidden="1">
      <c r="A21253" t="s">
        <v>296</v>
      </c>
      <c r="B21253" t="s">
        <v>546</v>
      </c>
      <c r="C21253" t="s">
        <v>292</v>
      </c>
      <c r="D21253">
        <v>1</v>
      </c>
      <c r="E21253">
        <v>1</v>
      </c>
      <c r="F21253">
        <v>1</v>
      </c>
      <c r="G21253">
        <v>1</v>
      </c>
      <c r="H21253">
        <v>1</v>
      </c>
      <c r="I21253">
        <v>1</v>
      </c>
      <c r="J21253">
        <v>1</v>
      </c>
      <c r="K21253">
        <v>1</v>
      </c>
      <c r="M21253" t="s">
        <v>468</v>
      </c>
    </row>
    <row r="21254" spans="1:13" hidden="1">
      <c r="A21254" t="s">
        <v>297</v>
      </c>
      <c r="B21254" t="s">
        <v>545</v>
      </c>
      <c r="C21254" t="s">
        <v>278</v>
      </c>
      <c r="D21254">
        <v>1</v>
      </c>
      <c r="E21254">
        <v>1</v>
      </c>
      <c r="F21254">
        <v>1</v>
      </c>
      <c r="G21254">
        <v>1</v>
      </c>
      <c r="H21254">
        <v>1</v>
      </c>
      <c r="I21254">
        <v>1</v>
      </c>
      <c r="J21254">
        <v>1</v>
      </c>
      <c r="K21254">
        <v>1</v>
      </c>
      <c r="M21254" t="s">
        <v>468</v>
      </c>
    </row>
    <row r="21255" spans="1:13" hidden="1">
      <c r="A21255" t="s">
        <v>297</v>
      </c>
      <c r="B21255" t="s">
        <v>545</v>
      </c>
      <c r="C21255" t="s">
        <v>279</v>
      </c>
      <c r="D21255">
        <v>1</v>
      </c>
      <c r="E21255">
        <v>1</v>
      </c>
      <c r="F21255">
        <v>1</v>
      </c>
      <c r="G21255">
        <v>1</v>
      </c>
      <c r="H21255">
        <v>1</v>
      </c>
      <c r="I21255">
        <v>1</v>
      </c>
      <c r="J21255">
        <v>1</v>
      </c>
      <c r="K21255">
        <v>1</v>
      </c>
      <c r="M21255" t="s">
        <v>468</v>
      </c>
    </row>
    <row r="21256" spans="1:13" hidden="1">
      <c r="A21256" t="s">
        <v>297</v>
      </c>
      <c r="B21256" t="s">
        <v>545</v>
      </c>
      <c r="C21256" t="s">
        <v>280</v>
      </c>
      <c r="D21256">
        <v>1</v>
      </c>
      <c r="E21256">
        <v>1</v>
      </c>
      <c r="F21256">
        <v>1</v>
      </c>
      <c r="G21256">
        <v>1</v>
      </c>
      <c r="H21256">
        <v>1</v>
      </c>
      <c r="I21256">
        <v>1</v>
      </c>
      <c r="J21256">
        <v>1</v>
      </c>
      <c r="K21256">
        <v>1</v>
      </c>
      <c r="M21256" t="s">
        <v>468</v>
      </c>
    </row>
    <row r="21257" spans="1:13" hidden="1">
      <c r="A21257" t="s">
        <v>297</v>
      </c>
      <c r="B21257" t="s">
        <v>545</v>
      </c>
      <c r="C21257" t="s">
        <v>277</v>
      </c>
      <c r="D21257">
        <v>1</v>
      </c>
      <c r="E21257">
        <v>1</v>
      </c>
      <c r="F21257">
        <v>1</v>
      </c>
      <c r="G21257">
        <v>1</v>
      </c>
      <c r="H21257">
        <v>1</v>
      </c>
      <c r="I21257">
        <v>1</v>
      </c>
      <c r="J21257">
        <v>1</v>
      </c>
      <c r="K21257">
        <v>1</v>
      </c>
      <c r="M21257" t="s">
        <v>468</v>
      </c>
    </row>
    <row r="21258" spans="1:13" hidden="1">
      <c r="A21258" t="s">
        <v>297</v>
      </c>
      <c r="B21258" t="s">
        <v>545</v>
      </c>
      <c r="C21258" t="s">
        <v>281</v>
      </c>
      <c r="D21258">
        <v>1</v>
      </c>
      <c r="E21258">
        <v>1</v>
      </c>
      <c r="F21258">
        <v>1</v>
      </c>
      <c r="G21258">
        <v>1</v>
      </c>
      <c r="H21258">
        <v>1</v>
      </c>
      <c r="I21258">
        <v>1</v>
      </c>
      <c r="J21258">
        <v>1</v>
      </c>
      <c r="K21258">
        <v>1</v>
      </c>
      <c r="M21258" t="s">
        <v>468</v>
      </c>
    </row>
    <row r="21259" spans="1:13" hidden="1">
      <c r="A21259" t="s">
        <v>297</v>
      </c>
      <c r="B21259" t="s">
        <v>545</v>
      </c>
      <c r="C21259" t="s">
        <v>282</v>
      </c>
      <c r="D21259">
        <v>1</v>
      </c>
      <c r="E21259">
        <v>1</v>
      </c>
      <c r="F21259">
        <v>1</v>
      </c>
      <c r="G21259">
        <v>1</v>
      </c>
      <c r="H21259">
        <v>1</v>
      </c>
      <c r="I21259">
        <v>1</v>
      </c>
      <c r="J21259">
        <v>1</v>
      </c>
      <c r="K21259">
        <v>1</v>
      </c>
      <c r="M21259" t="s">
        <v>468</v>
      </c>
    </row>
    <row r="21260" spans="1:13" hidden="1">
      <c r="A21260" t="s">
        <v>297</v>
      </c>
      <c r="B21260" t="s">
        <v>545</v>
      </c>
      <c r="C21260" t="s">
        <v>283</v>
      </c>
      <c r="D21260">
        <v>1</v>
      </c>
      <c r="E21260">
        <v>1</v>
      </c>
      <c r="F21260">
        <v>1</v>
      </c>
      <c r="G21260">
        <v>1</v>
      </c>
      <c r="H21260">
        <v>1</v>
      </c>
      <c r="I21260">
        <v>1</v>
      </c>
      <c r="J21260">
        <v>1</v>
      </c>
      <c r="K21260">
        <v>1</v>
      </c>
      <c r="M21260" t="s">
        <v>468</v>
      </c>
    </row>
    <row r="21261" spans="1:13" hidden="1">
      <c r="A21261" t="s">
        <v>297</v>
      </c>
      <c r="B21261" t="s">
        <v>545</v>
      </c>
      <c r="C21261" t="s">
        <v>284</v>
      </c>
      <c r="D21261">
        <v>1</v>
      </c>
      <c r="E21261">
        <v>1</v>
      </c>
      <c r="F21261">
        <v>1</v>
      </c>
      <c r="G21261">
        <v>1</v>
      </c>
      <c r="H21261">
        <v>1</v>
      </c>
      <c r="I21261">
        <v>1</v>
      </c>
      <c r="J21261">
        <v>1</v>
      </c>
      <c r="K21261">
        <v>1</v>
      </c>
      <c r="M21261" t="s">
        <v>468</v>
      </c>
    </row>
    <row r="21262" spans="1:13" hidden="1">
      <c r="A21262" t="s">
        <v>297</v>
      </c>
      <c r="B21262" t="s">
        <v>545</v>
      </c>
      <c r="C21262" t="s">
        <v>285</v>
      </c>
      <c r="D21262">
        <v>1</v>
      </c>
      <c r="E21262">
        <v>1</v>
      </c>
      <c r="F21262">
        <v>1</v>
      </c>
      <c r="G21262">
        <v>1</v>
      </c>
      <c r="H21262">
        <v>1</v>
      </c>
      <c r="I21262">
        <v>1</v>
      </c>
      <c r="J21262">
        <v>1</v>
      </c>
      <c r="K21262">
        <v>1</v>
      </c>
      <c r="M21262" t="s">
        <v>468</v>
      </c>
    </row>
    <row r="21263" spans="1:13" hidden="1">
      <c r="A21263" t="s">
        <v>297</v>
      </c>
      <c r="B21263" t="s">
        <v>545</v>
      </c>
      <c r="C21263" t="s">
        <v>286</v>
      </c>
      <c r="D21263">
        <v>1</v>
      </c>
      <c r="E21263">
        <v>1</v>
      </c>
      <c r="F21263">
        <v>1</v>
      </c>
      <c r="G21263">
        <v>1</v>
      </c>
      <c r="H21263">
        <v>1</v>
      </c>
      <c r="I21263">
        <v>1</v>
      </c>
      <c r="J21263">
        <v>1</v>
      </c>
      <c r="K21263">
        <v>1</v>
      </c>
      <c r="M21263" t="s">
        <v>468</v>
      </c>
    </row>
    <row r="21264" spans="1:13" hidden="1">
      <c r="A21264" t="s">
        <v>297</v>
      </c>
      <c r="B21264" t="s">
        <v>545</v>
      </c>
      <c r="C21264" t="s">
        <v>287</v>
      </c>
      <c r="D21264">
        <v>1</v>
      </c>
      <c r="E21264">
        <v>1</v>
      </c>
      <c r="F21264">
        <v>1</v>
      </c>
      <c r="G21264">
        <v>1</v>
      </c>
      <c r="H21264">
        <v>1</v>
      </c>
      <c r="I21264">
        <v>1</v>
      </c>
      <c r="J21264">
        <v>1</v>
      </c>
      <c r="K21264">
        <v>1</v>
      </c>
      <c r="M21264" t="s">
        <v>468</v>
      </c>
    </row>
    <row r="21265" spans="1:13" hidden="1">
      <c r="A21265" t="s">
        <v>297</v>
      </c>
      <c r="B21265" t="s">
        <v>545</v>
      </c>
      <c r="C21265" t="s">
        <v>288</v>
      </c>
      <c r="D21265">
        <v>1</v>
      </c>
      <c r="E21265">
        <v>1</v>
      </c>
      <c r="F21265">
        <v>1</v>
      </c>
      <c r="G21265">
        <v>1</v>
      </c>
      <c r="H21265">
        <v>1</v>
      </c>
      <c r="I21265">
        <v>1</v>
      </c>
      <c r="J21265">
        <v>1</v>
      </c>
      <c r="K21265">
        <v>1</v>
      </c>
      <c r="M21265" t="s">
        <v>468</v>
      </c>
    </row>
    <row r="21266" spans="1:13" hidden="1">
      <c r="A21266" t="s">
        <v>297</v>
      </c>
      <c r="B21266" t="s">
        <v>545</v>
      </c>
      <c r="C21266" t="s">
        <v>289</v>
      </c>
      <c r="D21266">
        <v>1</v>
      </c>
      <c r="E21266">
        <v>1</v>
      </c>
      <c r="F21266">
        <v>1</v>
      </c>
      <c r="G21266">
        <v>1</v>
      </c>
      <c r="H21266">
        <v>1</v>
      </c>
      <c r="I21266">
        <v>1</v>
      </c>
      <c r="J21266">
        <v>1</v>
      </c>
      <c r="K21266">
        <v>1</v>
      </c>
      <c r="M21266" t="s">
        <v>468</v>
      </c>
    </row>
    <row r="21267" spans="1:13" hidden="1">
      <c r="A21267" t="s">
        <v>297</v>
      </c>
      <c r="B21267" t="s">
        <v>545</v>
      </c>
      <c r="C21267" t="s">
        <v>290</v>
      </c>
      <c r="D21267">
        <v>1</v>
      </c>
      <c r="E21267">
        <v>1</v>
      </c>
      <c r="F21267">
        <v>1</v>
      </c>
      <c r="G21267">
        <v>1</v>
      </c>
      <c r="H21267">
        <v>1</v>
      </c>
      <c r="I21267">
        <v>1</v>
      </c>
      <c r="J21267">
        <v>1</v>
      </c>
      <c r="K21267">
        <v>1</v>
      </c>
      <c r="M21267" t="s">
        <v>468</v>
      </c>
    </row>
    <row r="21268" spans="1:13" hidden="1">
      <c r="A21268" t="s">
        <v>297</v>
      </c>
      <c r="B21268" t="s">
        <v>545</v>
      </c>
      <c r="C21268" t="s">
        <v>291</v>
      </c>
      <c r="D21268">
        <v>1</v>
      </c>
      <c r="E21268">
        <v>1</v>
      </c>
      <c r="F21268">
        <v>1</v>
      </c>
      <c r="G21268">
        <v>1</v>
      </c>
      <c r="H21268">
        <v>1</v>
      </c>
      <c r="I21268">
        <v>1</v>
      </c>
      <c r="J21268">
        <v>1</v>
      </c>
      <c r="K21268">
        <v>1</v>
      </c>
      <c r="M21268" t="s">
        <v>468</v>
      </c>
    </row>
    <row r="21269" spans="1:13" hidden="1">
      <c r="A21269" t="s">
        <v>297</v>
      </c>
      <c r="B21269" t="s">
        <v>545</v>
      </c>
      <c r="C21269" t="s">
        <v>292</v>
      </c>
      <c r="D21269">
        <v>1</v>
      </c>
      <c r="E21269">
        <v>1</v>
      </c>
      <c r="F21269">
        <v>1</v>
      </c>
      <c r="G21269">
        <v>1</v>
      </c>
      <c r="H21269">
        <v>1</v>
      </c>
      <c r="I21269">
        <v>1</v>
      </c>
      <c r="J21269">
        <v>1</v>
      </c>
      <c r="K21269">
        <v>1</v>
      </c>
      <c r="M21269" t="s">
        <v>468</v>
      </c>
    </row>
    <row r="21270" spans="1:13" hidden="1">
      <c r="A21270" t="s">
        <v>297</v>
      </c>
      <c r="B21270" t="s">
        <v>546</v>
      </c>
      <c r="C21270" t="s">
        <v>278</v>
      </c>
      <c r="D21270">
        <v>1</v>
      </c>
      <c r="E21270">
        <v>1</v>
      </c>
      <c r="F21270">
        <v>1</v>
      </c>
      <c r="G21270">
        <v>1</v>
      </c>
      <c r="H21270">
        <v>1</v>
      </c>
      <c r="I21270">
        <v>1</v>
      </c>
      <c r="J21270">
        <v>1</v>
      </c>
      <c r="K21270">
        <v>1</v>
      </c>
      <c r="M21270" t="s">
        <v>468</v>
      </c>
    </row>
    <row r="21271" spans="1:13" hidden="1">
      <c r="A21271" t="s">
        <v>297</v>
      </c>
      <c r="B21271" t="s">
        <v>546</v>
      </c>
      <c r="C21271" t="s">
        <v>279</v>
      </c>
      <c r="D21271">
        <v>1</v>
      </c>
      <c r="E21271">
        <v>1</v>
      </c>
      <c r="F21271">
        <v>1</v>
      </c>
      <c r="G21271">
        <v>1</v>
      </c>
      <c r="H21271">
        <v>1</v>
      </c>
      <c r="I21271">
        <v>1</v>
      </c>
      <c r="J21271">
        <v>1</v>
      </c>
      <c r="K21271">
        <v>1</v>
      </c>
      <c r="M21271" t="s">
        <v>468</v>
      </c>
    </row>
    <row r="21272" spans="1:13" hidden="1">
      <c r="A21272" t="s">
        <v>297</v>
      </c>
      <c r="B21272" t="s">
        <v>546</v>
      </c>
      <c r="C21272" t="s">
        <v>280</v>
      </c>
      <c r="D21272">
        <v>1</v>
      </c>
      <c r="E21272">
        <v>1</v>
      </c>
      <c r="F21272">
        <v>1</v>
      </c>
      <c r="G21272">
        <v>1</v>
      </c>
      <c r="H21272">
        <v>1</v>
      </c>
      <c r="I21272">
        <v>1</v>
      </c>
      <c r="J21272">
        <v>1</v>
      </c>
      <c r="K21272">
        <v>1</v>
      </c>
      <c r="M21272" t="s">
        <v>468</v>
      </c>
    </row>
    <row r="21273" spans="1:13" hidden="1">
      <c r="A21273" t="s">
        <v>297</v>
      </c>
      <c r="B21273" t="s">
        <v>546</v>
      </c>
      <c r="C21273" t="s">
        <v>277</v>
      </c>
      <c r="D21273">
        <v>1</v>
      </c>
      <c r="E21273">
        <v>1</v>
      </c>
      <c r="F21273">
        <v>1</v>
      </c>
      <c r="G21273">
        <v>1</v>
      </c>
      <c r="H21273">
        <v>1</v>
      </c>
      <c r="I21273">
        <v>1</v>
      </c>
      <c r="J21273">
        <v>1</v>
      </c>
      <c r="K21273">
        <v>1</v>
      </c>
      <c r="M21273" t="s">
        <v>468</v>
      </c>
    </row>
    <row r="21274" spans="1:13" hidden="1">
      <c r="A21274" t="s">
        <v>297</v>
      </c>
      <c r="B21274" t="s">
        <v>546</v>
      </c>
      <c r="C21274" t="s">
        <v>281</v>
      </c>
      <c r="D21274">
        <v>1</v>
      </c>
      <c r="E21274">
        <v>1</v>
      </c>
      <c r="F21274">
        <v>1</v>
      </c>
      <c r="G21274">
        <v>1</v>
      </c>
      <c r="H21274">
        <v>1</v>
      </c>
      <c r="I21274">
        <v>1</v>
      </c>
      <c r="J21274">
        <v>1</v>
      </c>
      <c r="K21274">
        <v>1</v>
      </c>
      <c r="M21274" t="s">
        <v>468</v>
      </c>
    </row>
    <row r="21275" spans="1:13" hidden="1">
      <c r="A21275" t="s">
        <v>297</v>
      </c>
      <c r="B21275" t="s">
        <v>546</v>
      </c>
      <c r="C21275" t="s">
        <v>282</v>
      </c>
      <c r="D21275">
        <v>1</v>
      </c>
      <c r="E21275">
        <v>1</v>
      </c>
      <c r="F21275">
        <v>1</v>
      </c>
      <c r="G21275">
        <v>1</v>
      </c>
      <c r="H21275">
        <v>1</v>
      </c>
      <c r="I21275">
        <v>1</v>
      </c>
      <c r="J21275">
        <v>1</v>
      </c>
      <c r="K21275">
        <v>1</v>
      </c>
      <c r="M21275" t="s">
        <v>468</v>
      </c>
    </row>
    <row r="21276" spans="1:13" hidden="1">
      <c r="A21276" t="s">
        <v>297</v>
      </c>
      <c r="B21276" t="s">
        <v>546</v>
      </c>
      <c r="C21276" t="s">
        <v>283</v>
      </c>
      <c r="D21276">
        <v>1</v>
      </c>
      <c r="E21276">
        <v>1</v>
      </c>
      <c r="F21276">
        <v>1</v>
      </c>
      <c r="G21276">
        <v>1</v>
      </c>
      <c r="H21276">
        <v>1</v>
      </c>
      <c r="I21276">
        <v>1</v>
      </c>
      <c r="J21276">
        <v>1</v>
      </c>
      <c r="K21276">
        <v>1</v>
      </c>
      <c r="M21276" t="s">
        <v>468</v>
      </c>
    </row>
    <row r="21277" spans="1:13" hidden="1">
      <c r="A21277" t="s">
        <v>297</v>
      </c>
      <c r="B21277" t="s">
        <v>546</v>
      </c>
      <c r="C21277" t="s">
        <v>284</v>
      </c>
      <c r="D21277">
        <v>1</v>
      </c>
      <c r="E21277">
        <v>1</v>
      </c>
      <c r="F21277">
        <v>1</v>
      </c>
      <c r="G21277">
        <v>1</v>
      </c>
      <c r="H21277">
        <v>1</v>
      </c>
      <c r="I21277">
        <v>1</v>
      </c>
      <c r="J21277">
        <v>1</v>
      </c>
      <c r="K21277">
        <v>1</v>
      </c>
      <c r="M21277" t="s">
        <v>468</v>
      </c>
    </row>
    <row r="21278" spans="1:13" hidden="1">
      <c r="A21278" t="s">
        <v>297</v>
      </c>
      <c r="B21278" t="s">
        <v>546</v>
      </c>
      <c r="C21278" t="s">
        <v>285</v>
      </c>
      <c r="D21278">
        <v>1</v>
      </c>
      <c r="E21278">
        <v>1</v>
      </c>
      <c r="F21278">
        <v>1</v>
      </c>
      <c r="G21278">
        <v>1</v>
      </c>
      <c r="H21278">
        <v>1</v>
      </c>
      <c r="I21278">
        <v>1</v>
      </c>
      <c r="J21278">
        <v>1</v>
      </c>
      <c r="K21278">
        <v>1</v>
      </c>
      <c r="M21278" t="s">
        <v>468</v>
      </c>
    </row>
    <row r="21279" spans="1:13" hidden="1">
      <c r="A21279" t="s">
        <v>297</v>
      </c>
      <c r="B21279" t="s">
        <v>546</v>
      </c>
      <c r="C21279" t="s">
        <v>286</v>
      </c>
      <c r="D21279">
        <v>1</v>
      </c>
      <c r="E21279">
        <v>1</v>
      </c>
      <c r="F21279">
        <v>1</v>
      </c>
      <c r="G21279">
        <v>1</v>
      </c>
      <c r="H21279">
        <v>1</v>
      </c>
      <c r="I21279">
        <v>1</v>
      </c>
      <c r="J21279">
        <v>1</v>
      </c>
      <c r="K21279">
        <v>1</v>
      </c>
      <c r="M21279" t="s">
        <v>468</v>
      </c>
    </row>
    <row r="21280" spans="1:13" hidden="1">
      <c r="A21280" t="s">
        <v>297</v>
      </c>
      <c r="B21280" t="s">
        <v>546</v>
      </c>
      <c r="C21280" t="s">
        <v>287</v>
      </c>
      <c r="D21280">
        <v>1</v>
      </c>
      <c r="E21280">
        <v>1</v>
      </c>
      <c r="F21280">
        <v>1</v>
      </c>
      <c r="G21280">
        <v>1</v>
      </c>
      <c r="H21280">
        <v>1</v>
      </c>
      <c r="I21280">
        <v>1</v>
      </c>
      <c r="J21280">
        <v>1</v>
      </c>
      <c r="K21280">
        <v>1</v>
      </c>
      <c r="M21280" t="s">
        <v>468</v>
      </c>
    </row>
    <row r="21281" spans="1:13" hidden="1">
      <c r="A21281" t="s">
        <v>297</v>
      </c>
      <c r="B21281" t="s">
        <v>546</v>
      </c>
      <c r="C21281" t="s">
        <v>288</v>
      </c>
      <c r="D21281">
        <v>1</v>
      </c>
      <c r="E21281">
        <v>1</v>
      </c>
      <c r="F21281">
        <v>1</v>
      </c>
      <c r="G21281">
        <v>1</v>
      </c>
      <c r="H21281">
        <v>1</v>
      </c>
      <c r="I21281">
        <v>1</v>
      </c>
      <c r="J21281">
        <v>1</v>
      </c>
      <c r="K21281">
        <v>1</v>
      </c>
      <c r="M21281" t="s">
        <v>468</v>
      </c>
    </row>
    <row r="21282" spans="1:13" hidden="1">
      <c r="A21282" t="s">
        <v>297</v>
      </c>
      <c r="B21282" t="s">
        <v>546</v>
      </c>
      <c r="C21282" t="s">
        <v>289</v>
      </c>
      <c r="D21282">
        <v>1</v>
      </c>
      <c r="E21282">
        <v>1</v>
      </c>
      <c r="F21282">
        <v>1</v>
      </c>
      <c r="G21282">
        <v>1</v>
      </c>
      <c r="H21282">
        <v>1</v>
      </c>
      <c r="I21282">
        <v>1</v>
      </c>
      <c r="J21282">
        <v>1</v>
      </c>
      <c r="K21282">
        <v>1</v>
      </c>
      <c r="M21282" t="s">
        <v>468</v>
      </c>
    </row>
    <row r="21283" spans="1:13" hidden="1">
      <c r="A21283" t="s">
        <v>297</v>
      </c>
      <c r="B21283" t="s">
        <v>546</v>
      </c>
      <c r="C21283" t="s">
        <v>290</v>
      </c>
      <c r="D21283">
        <v>1</v>
      </c>
      <c r="E21283">
        <v>1</v>
      </c>
      <c r="F21283">
        <v>1</v>
      </c>
      <c r="G21283">
        <v>1</v>
      </c>
      <c r="H21283">
        <v>1</v>
      </c>
      <c r="I21283">
        <v>1</v>
      </c>
      <c r="J21283">
        <v>1</v>
      </c>
      <c r="K21283">
        <v>1</v>
      </c>
      <c r="M21283" t="s">
        <v>468</v>
      </c>
    </row>
    <row r="21284" spans="1:13" hidden="1">
      <c r="A21284" t="s">
        <v>297</v>
      </c>
      <c r="B21284" t="s">
        <v>546</v>
      </c>
      <c r="C21284" t="s">
        <v>291</v>
      </c>
      <c r="D21284">
        <v>1</v>
      </c>
      <c r="E21284">
        <v>1</v>
      </c>
      <c r="F21284">
        <v>1</v>
      </c>
      <c r="G21284">
        <v>1</v>
      </c>
      <c r="H21284">
        <v>1</v>
      </c>
      <c r="I21284">
        <v>1</v>
      </c>
      <c r="J21284">
        <v>1</v>
      </c>
      <c r="K21284">
        <v>1</v>
      </c>
      <c r="M21284" t="s">
        <v>468</v>
      </c>
    </row>
    <row r="21285" spans="1:13" hidden="1">
      <c r="A21285" t="s">
        <v>297</v>
      </c>
      <c r="B21285" t="s">
        <v>546</v>
      </c>
      <c r="C21285" t="s">
        <v>292</v>
      </c>
      <c r="D21285">
        <v>1</v>
      </c>
      <c r="E21285">
        <v>1</v>
      </c>
      <c r="F21285">
        <v>1</v>
      </c>
      <c r="G21285">
        <v>1</v>
      </c>
      <c r="H21285">
        <v>1</v>
      </c>
      <c r="I21285">
        <v>1</v>
      </c>
      <c r="J21285">
        <v>1</v>
      </c>
      <c r="K21285">
        <v>1</v>
      </c>
      <c r="M21285" t="s">
        <v>468</v>
      </c>
    </row>
    <row r="21286" spans="1:13" hidden="1">
      <c r="A21286" t="s">
        <v>298</v>
      </c>
      <c r="B21286" t="s">
        <v>545</v>
      </c>
      <c r="C21286" t="s">
        <v>278</v>
      </c>
      <c r="D21286">
        <v>1</v>
      </c>
      <c r="E21286">
        <v>1</v>
      </c>
      <c r="F21286">
        <v>1</v>
      </c>
      <c r="G21286">
        <v>1</v>
      </c>
      <c r="H21286">
        <v>1</v>
      </c>
      <c r="I21286">
        <v>1</v>
      </c>
      <c r="J21286">
        <v>1</v>
      </c>
      <c r="K21286">
        <v>1</v>
      </c>
      <c r="M21286" t="s">
        <v>468</v>
      </c>
    </row>
    <row r="21287" spans="1:13" hidden="1">
      <c r="A21287" t="s">
        <v>298</v>
      </c>
      <c r="B21287" t="s">
        <v>545</v>
      </c>
      <c r="C21287" t="s">
        <v>279</v>
      </c>
      <c r="D21287">
        <v>1</v>
      </c>
      <c r="E21287">
        <v>1</v>
      </c>
      <c r="F21287">
        <v>1</v>
      </c>
      <c r="G21287">
        <v>1</v>
      </c>
      <c r="H21287">
        <v>1</v>
      </c>
      <c r="I21287">
        <v>1</v>
      </c>
      <c r="J21287">
        <v>1</v>
      </c>
      <c r="K21287">
        <v>1</v>
      </c>
      <c r="M21287" t="s">
        <v>468</v>
      </c>
    </row>
    <row r="21288" spans="1:13" hidden="1">
      <c r="A21288" t="s">
        <v>298</v>
      </c>
      <c r="B21288" t="s">
        <v>545</v>
      </c>
      <c r="C21288" t="s">
        <v>280</v>
      </c>
      <c r="D21288">
        <v>1</v>
      </c>
      <c r="E21288">
        <v>1</v>
      </c>
      <c r="F21288">
        <v>1</v>
      </c>
      <c r="G21288">
        <v>1</v>
      </c>
      <c r="H21288">
        <v>1</v>
      </c>
      <c r="I21288">
        <v>1</v>
      </c>
      <c r="J21288">
        <v>1</v>
      </c>
      <c r="K21288">
        <v>1</v>
      </c>
      <c r="M21288" t="s">
        <v>468</v>
      </c>
    </row>
    <row r="21289" spans="1:13" hidden="1">
      <c r="A21289" t="s">
        <v>298</v>
      </c>
      <c r="B21289" t="s">
        <v>545</v>
      </c>
      <c r="C21289" t="s">
        <v>277</v>
      </c>
      <c r="D21289">
        <v>1</v>
      </c>
      <c r="E21289">
        <v>1</v>
      </c>
      <c r="F21289">
        <v>1</v>
      </c>
      <c r="G21289">
        <v>1</v>
      </c>
      <c r="H21289">
        <v>1</v>
      </c>
      <c r="I21289">
        <v>1</v>
      </c>
      <c r="J21289">
        <v>1</v>
      </c>
      <c r="K21289">
        <v>1</v>
      </c>
      <c r="M21289" t="s">
        <v>468</v>
      </c>
    </row>
    <row r="21290" spans="1:13" hidden="1">
      <c r="A21290" t="s">
        <v>298</v>
      </c>
      <c r="B21290" t="s">
        <v>545</v>
      </c>
      <c r="C21290" t="s">
        <v>281</v>
      </c>
      <c r="D21290">
        <v>1</v>
      </c>
      <c r="E21290">
        <v>1</v>
      </c>
      <c r="F21290">
        <v>1</v>
      </c>
      <c r="G21290">
        <v>1</v>
      </c>
      <c r="H21290">
        <v>1</v>
      </c>
      <c r="I21290">
        <v>1</v>
      </c>
      <c r="J21290">
        <v>1</v>
      </c>
      <c r="K21290">
        <v>1</v>
      </c>
      <c r="M21290" t="s">
        <v>468</v>
      </c>
    </row>
    <row r="21291" spans="1:13" hidden="1">
      <c r="A21291" t="s">
        <v>298</v>
      </c>
      <c r="B21291" t="s">
        <v>545</v>
      </c>
      <c r="C21291" t="s">
        <v>282</v>
      </c>
      <c r="D21291">
        <v>1</v>
      </c>
      <c r="E21291">
        <v>1</v>
      </c>
      <c r="F21291">
        <v>1</v>
      </c>
      <c r="G21291">
        <v>1</v>
      </c>
      <c r="H21291">
        <v>1</v>
      </c>
      <c r="I21291">
        <v>1</v>
      </c>
      <c r="J21291">
        <v>1</v>
      </c>
      <c r="K21291">
        <v>1</v>
      </c>
      <c r="M21291" t="s">
        <v>468</v>
      </c>
    </row>
    <row r="21292" spans="1:13" hidden="1">
      <c r="A21292" t="s">
        <v>298</v>
      </c>
      <c r="B21292" t="s">
        <v>545</v>
      </c>
      <c r="C21292" t="s">
        <v>283</v>
      </c>
      <c r="D21292">
        <v>1</v>
      </c>
      <c r="E21292">
        <v>1</v>
      </c>
      <c r="F21292">
        <v>1</v>
      </c>
      <c r="G21292">
        <v>1</v>
      </c>
      <c r="H21292">
        <v>1</v>
      </c>
      <c r="I21292">
        <v>1</v>
      </c>
      <c r="J21292">
        <v>1</v>
      </c>
      <c r="K21292">
        <v>1</v>
      </c>
      <c r="M21292" t="s">
        <v>468</v>
      </c>
    </row>
    <row r="21293" spans="1:13" hidden="1">
      <c r="A21293" t="s">
        <v>298</v>
      </c>
      <c r="B21293" t="s">
        <v>545</v>
      </c>
      <c r="C21293" t="s">
        <v>284</v>
      </c>
      <c r="D21293">
        <v>1</v>
      </c>
      <c r="E21293">
        <v>1</v>
      </c>
      <c r="F21293">
        <v>1</v>
      </c>
      <c r="G21293">
        <v>1</v>
      </c>
      <c r="H21293">
        <v>1</v>
      </c>
      <c r="I21293">
        <v>1</v>
      </c>
      <c r="J21293">
        <v>1</v>
      </c>
      <c r="K21293">
        <v>1</v>
      </c>
      <c r="M21293" t="s">
        <v>468</v>
      </c>
    </row>
    <row r="21294" spans="1:13" hidden="1">
      <c r="A21294" t="s">
        <v>298</v>
      </c>
      <c r="B21294" t="s">
        <v>545</v>
      </c>
      <c r="C21294" t="s">
        <v>285</v>
      </c>
      <c r="D21294">
        <v>1</v>
      </c>
      <c r="E21294">
        <v>1</v>
      </c>
      <c r="F21294">
        <v>1</v>
      </c>
      <c r="G21294">
        <v>1</v>
      </c>
      <c r="H21294">
        <v>1</v>
      </c>
      <c r="I21294">
        <v>1</v>
      </c>
      <c r="J21294">
        <v>1</v>
      </c>
      <c r="K21294">
        <v>1</v>
      </c>
      <c r="M21294" t="s">
        <v>468</v>
      </c>
    </row>
    <row r="21295" spans="1:13" hidden="1">
      <c r="A21295" t="s">
        <v>298</v>
      </c>
      <c r="B21295" t="s">
        <v>545</v>
      </c>
      <c r="C21295" t="s">
        <v>286</v>
      </c>
      <c r="D21295">
        <v>1</v>
      </c>
      <c r="E21295">
        <v>1</v>
      </c>
      <c r="F21295">
        <v>1</v>
      </c>
      <c r="G21295">
        <v>1</v>
      </c>
      <c r="H21295">
        <v>1</v>
      </c>
      <c r="I21295">
        <v>1</v>
      </c>
      <c r="J21295">
        <v>1</v>
      </c>
      <c r="K21295">
        <v>1</v>
      </c>
      <c r="M21295" t="s">
        <v>468</v>
      </c>
    </row>
    <row r="21296" spans="1:13" hidden="1">
      <c r="A21296" t="s">
        <v>298</v>
      </c>
      <c r="B21296" t="s">
        <v>545</v>
      </c>
      <c r="C21296" t="s">
        <v>287</v>
      </c>
      <c r="D21296">
        <v>1</v>
      </c>
      <c r="E21296">
        <v>1</v>
      </c>
      <c r="F21296">
        <v>1</v>
      </c>
      <c r="G21296">
        <v>1</v>
      </c>
      <c r="H21296">
        <v>1</v>
      </c>
      <c r="I21296">
        <v>1</v>
      </c>
      <c r="J21296">
        <v>1</v>
      </c>
      <c r="K21296">
        <v>1</v>
      </c>
      <c r="M21296" t="s">
        <v>468</v>
      </c>
    </row>
    <row r="21297" spans="1:13" hidden="1">
      <c r="A21297" t="s">
        <v>298</v>
      </c>
      <c r="B21297" t="s">
        <v>545</v>
      </c>
      <c r="C21297" t="s">
        <v>288</v>
      </c>
      <c r="D21297">
        <v>1</v>
      </c>
      <c r="E21297">
        <v>1</v>
      </c>
      <c r="F21297">
        <v>1</v>
      </c>
      <c r="G21297">
        <v>1</v>
      </c>
      <c r="H21297">
        <v>1</v>
      </c>
      <c r="I21297">
        <v>1</v>
      </c>
      <c r="J21297">
        <v>1</v>
      </c>
      <c r="K21297">
        <v>1</v>
      </c>
      <c r="M21297" t="s">
        <v>468</v>
      </c>
    </row>
    <row r="21298" spans="1:13" hidden="1">
      <c r="A21298" t="s">
        <v>298</v>
      </c>
      <c r="B21298" t="s">
        <v>545</v>
      </c>
      <c r="C21298" t="s">
        <v>289</v>
      </c>
      <c r="D21298">
        <v>1</v>
      </c>
      <c r="E21298">
        <v>1</v>
      </c>
      <c r="F21298">
        <v>1</v>
      </c>
      <c r="G21298">
        <v>1</v>
      </c>
      <c r="H21298">
        <v>1</v>
      </c>
      <c r="I21298">
        <v>1</v>
      </c>
      <c r="J21298">
        <v>1</v>
      </c>
      <c r="K21298">
        <v>1</v>
      </c>
      <c r="M21298" t="s">
        <v>468</v>
      </c>
    </row>
    <row r="21299" spans="1:13" hidden="1">
      <c r="A21299" t="s">
        <v>298</v>
      </c>
      <c r="B21299" t="s">
        <v>545</v>
      </c>
      <c r="C21299" t="s">
        <v>290</v>
      </c>
      <c r="D21299">
        <v>1</v>
      </c>
      <c r="E21299">
        <v>1</v>
      </c>
      <c r="F21299">
        <v>1</v>
      </c>
      <c r="G21299">
        <v>1</v>
      </c>
      <c r="H21299">
        <v>1</v>
      </c>
      <c r="I21299">
        <v>1</v>
      </c>
      <c r="J21299">
        <v>1</v>
      </c>
      <c r="K21299">
        <v>1</v>
      </c>
      <c r="M21299" t="s">
        <v>468</v>
      </c>
    </row>
    <row r="21300" spans="1:13" hidden="1">
      <c r="A21300" t="s">
        <v>298</v>
      </c>
      <c r="B21300" t="s">
        <v>545</v>
      </c>
      <c r="C21300" t="s">
        <v>291</v>
      </c>
      <c r="D21300">
        <v>1</v>
      </c>
      <c r="E21300">
        <v>1</v>
      </c>
      <c r="F21300">
        <v>1</v>
      </c>
      <c r="G21300">
        <v>1</v>
      </c>
      <c r="H21300">
        <v>1</v>
      </c>
      <c r="I21300">
        <v>1</v>
      </c>
      <c r="J21300">
        <v>1</v>
      </c>
      <c r="K21300">
        <v>1</v>
      </c>
      <c r="M21300" t="s">
        <v>468</v>
      </c>
    </row>
    <row r="21301" spans="1:13" hidden="1">
      <c r="A21301" t="s">
        <v>298</v>
      </c>
      <c r="B21301" t="s">
        <v>545</v>
      </c>
      <c r="C21301" t="s">
        <v>292</v>
      </c>
      <c r="D21301">
        <v>1</v>
      </c>
      <c r="E21301">
        <v>1</v>
      </c>
      <c r="F21301">
        <v>1</v>
      </c>
      <c r="G21301">
        <v>1</v>
      </c>
      <c r="H21301">
        <v>1</v>
      </c>
      <c r="I21301">
        <v>1</v>
      </c>
      <c r="J21301">
        <v>1</v>
      </c>
      <c r="K21301">
        <v>1</v>
      </c>
      <c r="M21301" t="s">
        <v>468</v>
      </c>
    </row>
    <row r="21302" spans="1:13" hidden="1">
      <c r="A21302" t="s">
        <v>298</v>
      </c>
      <c r="B21302" t="s">
        <v>546</v>
      </c>
      <c r="C21302" t="s">
        <v>278</v>
      </c>
      <c r="D21302">
        <v>1</v>
      </c>
      <c r="E21302">
        <v>1</v>
      </c>
      <c r="F21302">
        <v>1</v>
      </c>
      <c r="G21302">
        <v>1</v>
      </c>
      <c r="H21302">
        <v>1</v>
      </c>
      <c r="I21302">
        <v>1</v>
      </c>
      <c r="J21302">
        <v>1</v>
      </c>
      <c r="K21302">
        <v>1</v>
      </c>
      <c r="M21302" t="s">
        <v>468</v>
      </c>
    </row>
    <row r="21303" spans="1:13" hidden="1">
      <c r="A21303" t="s">
        <v>298</v>
      </c>
      <c r="B21303" t="s">
        <v>546</v>
      </c>
      <c r="C21303" t="s">
        <v>279</v>
      </c>
      <c r="D21303">
        <v>1</v>
      </c>
      <c r="E21303">
        <v>1</v>
      </c>
      <c r="F21303">
        <v>1</v>
      </c>
      <c r="G21303">
        <v>1</v>
      </c>
      <c r="H21303">
        <v>1</v>
      </c>
      <c r="I21303">
        <v>1</v>
      </c>
      <c r="J21303">
        <v>1</v>
      </c>
      <c r="K21303">
        <v>1</v>
      </c>
      <c r="M21303" t="s">
        <v>468</v>
      </c>
    </row>
    <row r="21304" spans="1:13" hidden="1">
      <c r="A21304" t="s">
        <v>298</v>
      </c>
      <c r="B21304" t="s">
        <v>546</v>
      </c>
      <c r="C21304" t="s">
        <v>280</v>
      </c>
      <c r="D21304">
        <v>1</v>
      </c>
      <c r="E21304">
        <v>1</v>
      </c>
      <c r="F21304">
        <v>1</v>
      </c>
      <c r="G21304">
        <v>1</v>
      </c>
      <c r="H21304">
        <v>1</v>
      </c>
      <c r="I21304">
        <v>1</v>
      </c>
      <c r="J21304">
        <v>1</v>
      </c>
      <c r="K21304">
        <v>1</v>
      </c>
      <c r="M21304" t="s">
        <v>468</v>
      </c>
    </row>
    <row r="21305" spans="1:13" hidden="1">
      <c r="A21305" t="s">
        <v>298</v>
      </c>
      <c r="B21305" t="s">
        <v>546</v>
      </c>
      <c r="C21305" t="s">
        <v>277</v>
      </c>
      <c r="D21305">
        <v>1</v>
      </c>
      <c r="E21305">
        <v>1</v>
      </c>
      <c r="F21305">
        <v>1</v>
      </c>
      <c r="G21305">
        <v>1</v>
      </c>
      <c r="H21305">
        <v>1</v>
      </c>
      <c r="I21305">
        <v>1</v>
      </c>
      <c r="J21305">
        <v>1</v>
      </c>
      <c r="K21305">
        <v>1</v>
      </c>
      <c r="M21305" t="s">
        <v>468</v>
      </c>
    </row>
    <row r="21306" spans="1:13" hidden="1">
      <c r="A21306" t="s">
        <v>298</v>
      </c>
      <c r="B21306" t="s">
        <v>546</v>
      </c>
      <c r="C21306" t="s">
        <v>281</v>
      </c>
      <c r="D21306">
        <v>1</v>
      </c>
      <c r="E21306">
        <v>1</v>
      </c>
      <c r="F21306">
        <v>1</v>
      </c>
      <c r="G21306">
        <v>1</v>
      </c>
      <c r="H21306">
        <v>1</v>
      </c>
      <c r="I21306">
        <v>1</v>
      </c>
      <c r="J21306">
        <v>1</v>
      </c>
      <c r="K21306">
        <v>1</v>
      </c>
      <c r="M21306" t="s">
        <v>468</v>
      </c>
    </row>
    <row r="21307" spans="1:13" hidden="1">
      <c r="A21307" t="s">
        <v>298</v>
      </c>
      <c r="B21307" t="s">
        <v>546</v>
      </c>
      <c r="C21307" t="s">
        <v>282</v>
      </c>
      <c r="D21307">
        <v>1</v>
      </c>
      <c r="E21307">
        <v>1</v>
      </c>
      <c r="F21307">
        <v>1</v>
      </c>
      <c r="G21307">
        <v>1</v>
      </c>
      <c r="H21307">
        <v>1</v>
      </c>
      <c r="I21307">
        <v>1</v>
      </c>
      <c r="J21307">
        <v>1</v>
      </c>
      <c r="K21307">
        <v>1</v>
      </c>
      <c r="M21307" t="s">
        <v>468</v>
      </c>
    </row>
    <row r="21308" spans="1:13" hidden="1">
      <c r="A21308" t="s">
        <v>298</v>
      </c>
      <c r="B21308" t="s">
        <v>546</v>
      </c>
      <c r="C21308" t="s">
        <v>283</v>
      </c>
      <c r="D21308">
        <v>1</v>
      </c>
      <c r="E21308">
        <v>1</v>
      </c>
      <c r="F21308">
        <v>1</v>
      </c>
      <c r="G21308">
        <v>1</v>
      </c>
      <c r="H21308">
        <v>1</v>
      </c>
      <c r="I21308">
        <v>1</v>
      </c>
      <c r="J21308">
        <v>1</v>
      </c>
      <c r="K21308">
        <v>1</v>
      </c>
      <c r="M21308" t="s">
        <v>468</v>
      </c>
    </row>
    <row r="21309" spans="1:13" hidden="1">
      <c r="A21309" t="s">
        <v>298</v>
      </c>
      <c r="B21309" t="s">
        <v>546</v>
      </c>
      <c r="C21309" t="s">
        <v>284</v>
      </c>
      <c r="D21309">
        <v>1</v>
      </c>
      <c r="E21309">
        <v>1</v>
      </c>
      <c r="F21309">
        <v>1</v>
      </c>
      <c r="G21309">
        <v>1</v>
      </c>
      <c r="H21309">
        <v>1</v>
      </c>
      <c r="I21309">
        <v>1</v>
      </c>
      <c r="J21309">
        <v>1</v>
      </c>
      <c r="K21309">
        <v>1</v>
      </c>
      <c r="M21309" t="s">
        <v>468</v>
      </c>
    </row>
    <row r="21310" spans="1:13" hidden="1">
      <c r="A21310" t="s">
        <v>298</v>
      </c>
      <c r="B21310" t="s">
        <v>546</v>
      </c>
      <c r="C21310" t="s">
        <v>285</v>
      </c>
      <c r="D21310">
        <v>1</v>
      </c>
      <c r="E21310">
        <v>1</v>
      </c>
      <c r="F21310">
        <v>1</v>
      </c>
      <c r="G21310">
        <v>1</v>
      </c>
      <c r="H21310">
        <v>1</v>
      </c>
      <c r="I21310">
        <v>1</v>
      </c>
      <c r="J21310">
        <v>1</v>
      </c>
      <c r="K21310">
        <v>1</v>
      </c>
      <c r="M21310" t="s">
        <v>468</v>
      </c>
    </row>
    <row r="21311" spans="1:13" hidden="1">
      <c r="A21311" t="s">
        <v>298</v>
      </c>
      <c r="B21311" t="s">
        <v>546</v>
      </c>
      <c r="C21311" t="s">
        <v>286</v>
      </c>
      <c r="D21311">
        <v>1</v>
      </c>
      <c r="E21311">
        <v>1</v>
      </c>
      <c r="F21311">
        <v>1</v>
      </c>
      <c r="G21311">
        <v>1</v>
      </c>
      <c r="H21311">
        <v>1</v>
      </c>
      <c r="I21311">
        <v>1</v>
      </c>
      <c r="J21311">
        <v>1</v>
      </c>
      <c r="K21311">
        <v>1</v>
      </c>
      <c r="M21311" t="s">
        <v>468</v>
      </c>
    </row>
    <row r="21312" spans="1:13" hidden="1">
      <c r="A21312" t="s">
        <v>298</v>
      </c>
      <c r="B21312" t="s">
        <v>546</v>
      </c>
      <c r="C21312" t="s">
        <v>287</v>
      </c>
      <c r="D21312">
        <v>1</v>
      </c>
      <c r="E21312">
        <v>1</v>
      </c>
      <c r="F21312">
        <v>1</v>
      </c>
      <c r="G21312">
        <v>1</v>
      </c>
      <c r="H21312">
        <v>1</v>
      </c>
      <c r="I21312">
        <v>1</v>
      </c>
      <c r="J21312">
        <v>1</v>
      </c>
      <c r="K21312">
        <v>1</v>
      </c>
      <c r="M21312" t="s">
        <v>468</v>
      </c>
    </row>
    <row r="21313" spans="1:13" hidden="1">
      <c r="A21313" t="s">
        <v>298</v>
      </c>
      <c r="B21313" t="s">
        <v>546</v>
      </c>
      <c r="C21313" t="s">
        <v>288</v>
      </c>
      <c r="D21313">
        <v>1</v>
      </c>
      <c r="E21313">
        <v>1</v>
      </c>
      <c r="F21313">
        <v>1</v>
      </c>
      <c r="G21313">
        <v>1</v>
      </c>
      <c r="H21313">
        <v>1</v>
      </c>
      <c r="I21313">
        <v>1</v>
      </c>
      <c r="J21313">
        <v>1</v>
      </c>
      <c r="K21313">
        <v>1</v>
      </c>
      <c r="M21313" t="s">
        <v>468</v>
      </c>
    </row>
    <row r="21314" spans="1:13" hidden="1">
      <c r="A21314" t="s">
        <v>298</v>
      </c>
      <c r="B21314" t="s">
        <v>546</v>
      </c>
      <c r="C21314" t="s">
        <v>289</v>
      </c>
      <c r="D21314">
        <v>1</v>
      </c>
      <c r="E21314">
        <v>1</v>
      </c>
      <c r="F21314">
        <v>1</v>
      </c>
      <c r="G21314">
        <v>1</v>
      </c>
      <c r="H21314">
        <v>1</v>
      </c>
      <c r="I21314">
        <v>1</v>
      </c>
      <c r="J21314">
        <v>1</v>
      </c>
      <c r="K21314">
        <v>1</v>
      </c>
      <c r="M21314" t="s">
        <v>468</v>
      </c>
    </row>
    <row r="21315" spans="1:13" hidden="1">
      <c r="A21315" t="s">
        <v>298</v>
      </c>
      <c r="B21315" t="s">
        <v>546</v>
      </c>
      <c r="C21315" t="s">
        <v>290</v>
      </c>
      <c r="D21315">
        <v>1</v>
      </c>
      <c r="E21315">
        <v>1</v>
      </c>
      <c r="F21315">
        <v>1</v>
      </c>
      <c r="G21315">
        <v>1</v>
      </c>
      <c r="H21315">
        <v>1</v>
      </c>
      <c r="I21315">
        <v>1</v>
      </c>
      <c r="J21315">
        <v>1</v>
      </c>
      <c r="K21315">
        <v>1</v>
      </c>
      <c r="M21315" t="s">
        <v>468</v>
      </c>
    </row>
    <row r="21316" spans="1:13" hidden="1">
      <c r="A21316" t="s">
        <v>298</v>
      </c>
      <c r="B21316" t="s">
        <v>546</v>
      </c>
      <c r="C21316" t="s">
        <v>291</v>
      </c>
      <c r="D21316">
        <v>1</v>
      </c>
      <c r="E21316">
        <v>1</v>
      </c>
      <c r="F21316">
        <v>1</v>
      </c>
      <c r="G21316">
        <v>1</v>
      </c>
      <c r="H21316">
        <v>1</v>
      </c>
      <c r="I21316">
        <v>1</v>
      </c>
      <c r="J21316">
        <v>1</v>
      </c>
      <c r="K21316">
        <v>1</v>
      </c>
      <c r="M21316" t="s">
        <v>468</v>
      </c>
    </row>
    <row r="21317" spans="1:13" hidden="1">
      <c r="A21317" t="s">
        <v>298</v>
      </c>
      <c r="B21317" t="s">
        <v>546</v>
      </c>
      <c r="C21317" t="s">
        <v>292</v>
      </c>
      <c r="D21317">
        <v>1</v>
      </c>
      <c r="E21317">
        <v>1</v>
      </c>
      <c r="F21317">
        <v>1</v>
      </c>
      <c r="G21317">
        <v>1</v>
      </c>
      <c r="H21317">
        <v>1</v>
      </c>
      <c r="I21317">
        <v>1</v>
      </c>
      <c r="J21317">
        <v>1</v>
      </c>
      <c r="K21317">
        <v>1</v>
      </c>
      <c r="M21317" t="s">
        <v>468</v>
      </c>
    </row>
    <row r="21318" spans="1:13" hidden="1">
      <c r="A21318" t="s">
        <v>299</v>
      </c>
      <c r="B21318" t="s">
        <v>545</v>
      </c>
      <c r="C21318" t="s">
        <v>278</v>
      </c>
      <c r="D21318">
        <v>1</v>
      </c>
      <c r="E21318">
        <v>1</v>
      </c>
      <c r="F21318">
        <v>1</v>
      </c>
      <c r="G21318">
        <v>1</v>
      </c>
      <c r="H21318">
        <v>1</v>
      </c>
      <c r="I21318">
        <v>1</v>
      </c>
      <c r="J21318">
        <v>1</v>
      </c>
      <c r="K21318">
        <v>1</v>
      </c>
      <c r="M21318" t="s">
        <v>468</v>
      </c>
    </row>
    <row r="21319" spans="1:13" hidden="1">
      <c r="A21319" t="s">
        <v>299</v>
      </c>
      <c r="B21319" t="s">
        <v>545</v>
      </c>
      <c r="C21319" t="s">
        <v>279</v>
      </c>
      <c r="D21319">
        <v>1</v>
      </c>
      <c r="E21319">
        <v>1</v>
      </c>
      <c r="F21319">
        <v>1</v>
      </c>
      <c r="G21319">
        <v>1</v>
      </c>
      <c r="H21319">
        <v>1</v>
      </c>
      <c r="I21319">
        <v>1</v>
      </c>
      <c r="J21319">
        <v>1</v>
      </c>
      <c r="K21319">
        <v>1</v>
      </c>
      <c r="M21319" t="s">
        <v>468</v>
      </c>
    </row>
    <row r="21320" spans="1:13" hidden="1">
      <c r="A21320" t="s">
        <v>299</v>
      </c>
      <c r="B21320" t="s">
        <v>545</v>
      </c>
      <c r="C21320" t="s">
        <v>280</v>
      </c>
      <c r="D21320">
        <v>1</v>
      </c>
      <c r="E21320">
        <v>1</v>
      </c>
      <c r="F21320">
        <v>1</v>
      </c>
      <c r="G21320">
        <v>1</v>
      </c>
      <c r="H21320">
        <v>1</v>
      </c>
      <c r="I21320">
        <v>1</v>
      </c>
      <c r="J21320">
        <v>1</v>
      </c>
      <c r="K21320">
        <v>1</v>
      </c>
      <c r="M21320" t="s">
        <v>468</v>
      </c>
    </row>
    <row r="21321" spans="1:13" hidden="1">
      <c r="A21321" t="s">
        <v>299</v>
      </c>
      <c r="B21321" t="s">
        <v>545</v>
      </c>
      <c r="C21321" t="s">
        <v>277</v>
      </c>
      <c r="D21321">
        <v>1</v>
      </c>
      <c r="E21321">
        <v>1</v>
      </c>
      <c r="F21321">
        <v>1</v>
      </c>
      <c r="G21321">
        <v>1</v>
      </c>
      <c r="H21321">
        <v>1</v>
      </c>
      <c r="I21321">
        <v>1</v>
      </c>
      <c r="J21321">
        <v>1</v>
      </c>
      <c r="K21321">
        <v>1</v>
      </c>
      <c r="M21321" t="s">
        <v>468</v>
      </c>
    </row>
    <row r="21322" spans="1:13" hidden="1">
      <c r="A21322" t="s">
        <v>299</v>
      </c>
      <c r="B21322" t="s">
        <v>545</v>
      </c>
      <c r="C21322" t="s">
        <v>281</v>
      </c>
      <c r="D21322">
        <v>1</v>
      </c>
      <c r="E21322">
        <v>1</v>
      </c>
      <c r="F21322">
        <v>1</v>
      </c>
      <c r="G21322">
        <v>1</v>
      </c>
      <c r="H21322">
        <v>1</v>
      </c>
      <c r="I21322">
        <v>1</v>
      </c>
      <c r="J21322">
        <v>1</v>
      </c>
      <c r="K21322">
        <v>1</v>
      </c>
      <c r="M21322" t="s">
        <v>468</v>
      </c>
    </row>
    <row r="21323" spans="1:13" hidden="1">
      <c r="A21323" t="s">
        <v>299</v>
      </c>
      <c r="B21323" t="s">
        <v>545</v>
      </c>
      <c r="C21323" t="s">
        <v>282</v>
      </c>
      <c r="D21323">
        <v>1</v>
      </c>
      <c r="E21323">
        <v>1</v>
      </c>
      <c r="F21323">
        <v>1</v>
      </c>
      <c r="G21323">
        <v>1</v>
      </c>
      <c r="H21323">
        <v>1</v>
      </c>
      <c r="I21323">
        <v>1</v>
      </c>
      <c r="J21323">
        <v>1</v>
      </c>
      <c r="K21323">
        <v>1</v>
      </c>
      <c r="M21323" t="s">
        <v>468</v>
      </c>
    </row>
    <row r="21324" spans="1:13" hidden="1">
      <c r="A21324" t="s">
        <v>299</v>
      </c>
      <c r="B21324" t="s">
        <v>545</v>
      </c>
      <c r="C21324" t="s">
        <v>283</v>
      </c>
      <c r="D21324">
        <v>1</v>
      </c>
      <c r="E21324">
        <v>1</v>
      </c>
      <c r="F21324">
        <v>1</v>
      </c>
      <c r="G21324">
        <v>1</v>
      </c>
      <c r="H21324">
        <v>1</v>
      </c>
      <c r="I21324">
        <v>1</v>
      </c>
      <c r="J21324">
        <v>1</v>
      </c>
      <c r="K21324">
        <v>1</v>
      </c>
      <c r="M21324" t="s">
        <v>468</v>
      </c>
    </row>
    <row r="21325" spans="1:13" hidden="1">
      <c r="A21325" t="s">
        <v>299</v>
      </c>
      <c r="B21325" t="s">
        <v>545</v>
      </c>
      <c r="C21325" t="s">
        <v>284</v>
      </c>
      <c r="D21325">
        <v>1</v>
      </c>
      <c r="E21325">
        <v>1</v>
      </c>
      <c r="F21325">
        <v>1</v>
      </c>
      <c r="G21325">
        <v>1</v>
      </c>
      <c r="H21325">
        <v>1</v>
      </c>
      <c r="I21325">
        <v>1</v>
      </c>
      <c r="J21325">
        <v>1</v>
      </c>
      <c r="K21325">
        <v>1</v>
      </c>
      <c r="M21325" t="s">
        <v>468</v>
      </c>
    </row>
    <row r="21326" spans="1:13" hidden="1">
      <c r="A21326" t="s">
        <v>299</v>
      </c>
      <c r="B21326" t="s">
        <v>545</v>
      </c>
      <c r="C21326" t="s">
        <v>285</v>
      </c>
      <c r="D21326">
        <v>1</v>
      </c>
      <c r="E21326">
        <v>1</v>
      </c>
      <c r="F21326">
        <v>1</v>
      </c>
      <c r="G21326">
        <v>1</v>
      </c>
      <c r="H21326">
        <v>1</v>
      </c>
      <c r="I21326">
        <v>1</v>
      </c>
      <c r="J21326">
        <v>1</v>
      </c>
      <c r="K21326">
        <v>1</v>
      </c>
      <c r="M21326" t="s">
        <v>468</v>
      </c>
    </row>
    <row r="21327" spans="1:13" hidden="1">
      <c r="A21327" t="s">
        <v>299</v>
      </c>
      <c r="B21327" t="s">
        <v>545</v>
      </c>
      <c r="C21327" t="s">
        <v>286</v>
      </c>
      <c r="D21327">
        <v>1</v>
      </c>
      <c r="E21327">
        <v>1</v>
      </c>
      <c r="F21327">
        <v>1</v>
      </c>
      <c r="G21327">
        <v>1</v>
      </c>
      <c r="H21327">
        <v>1</v>
      </c>
      <c r="I21327">
        <v>1</v>
      </c>
      <c r="J21327">
        <v>1</v>
      </c>
      <c r="K21327">
        <v>1</v>
      </c>
      <c r="M21327" t="s">
        <v>468</v>
      </c>
    </row>
    <row r="21328" spans="1:13" hidden="1">
      <c r="A21328" t="s">
        <v>299</v>
      </c>
      <c r="B21328" t="s">
        <v>545</v>
      </c>
      <c r="C21328" t="s">
        <v>287</v>
      </c>
      <c r="D21328">
        <v>1</v>
      </c>
      <c r="E21328">
        <v>1</v>
      </c>
      <c r="F21328">
        <v>1</v>
      </c>
      <c r="G21328">
        <v>1</v>
      </c>
      <c r="H21328">
        <v>1</v>
      </c>
      <c r="I21328">
        <v>1</v>
      </c>
      <c r="J21328">
        <v>1</v>
      </c>
      <c r="K21328">
        <v>1</v>
      </c>
      <c r="M21328" t="s">
        <v>468</v>
      </c>
    </row>
    <row r="21329" spans="1:13" hidden="1">
      <c r="A21329" t="s">
        <v>299</v>
      </c>
      <c r="B21329" t="s">
        <v>545</v>
      </c>
      <c r="C21329" t="s">
        <v>288</v>
      </c>
      <c r="D21329">
        <v>1</v>
      </c>
      <c r="E21329">
        <v>1</v>
      </c>
      <c r="F21329">
        <v>1</v>
      </c>
      <c r="G21329">
        <v>1</v>
      </c>
      <c r="H21329">
        <v>1</v>
      </c>
      <c r="I21329">
        <v>1</v>
      </c>
      <c r="J21329">
        <v>1</v>
      </c>
      <c r="K21329">
        <v>1</v>
      </c>
      <c r="M21329" t="s">
        <v>468</v>
      </c>
    </row>
    <row r="21330" spans="1:13" hidden="1">
      <c r="A21330" t="s">
        <v>299</v>
      </c>
      <c r="B21330" t="s">
        <v>545</v>
      </c>
      <c r="C21330" t="s">
        <v>289</v>
      </c>
      <c r="D21330">
        <v>1</v>
      </c>
      <c r="E21330">
        <v>1</v>
      </c>
      <c r="F21330">
        <v>1</v>
      </c>
      <c r="G21330">
        <v>1</v>
      </c>
      <c r="H21330">
        <v>1</v>
      </c>
      <c r="I21330">
        <v>1</v>
      </c>
      <c r="J21330">
        <v>1</v>
      </c>
      <c r="K21330">
        <v>1</v>
      </c>
      <c r="M21330" t="s">
        <v>468</v>
      </c>
    </row>
    <row r="21331" spans="1:13" hidden="1">
      <c r="A21331" t="s">
        <v>299</v>
      </c>
      <c r="B21331" t="s">
        <v>545</v>
      </c>
      <c r="C21331" t="s">
        <v>290</v>
      </c>
      <c r="D21331">
        <v>1</v>
      </c>
      <c r="E21331">
        <v>1</v>
      </c>
      <c r="F21331">
        <v>1</v>
      </c>
      <c r="G21331">
        <v>1</v>
      </c>
      <c r="H21331">
        <v>1</v>
      </c>
      <c r="I21331">
        <v>1</v>
      </c>
      <c r="J21331">
        <v>1</v>
      </c>
      <c r="K21331">
        <v>1</v>
      </c>
      <c r="M21331" t="s">
        <v>468</v>
      </c>
    </row>
    <row r="21332" spans="1:13" hidden="1">
      <c r="A21332" t="s">
        <v>299</v>
      </c>
      <c r="B21332" t="s">
        <v>545</v>
      </c>
      <c r="C21332" t="s">
        <v>291</v>
      </c>
      <c r="D21332">
        <v>1</v>
      </c>
      <c r="E21332">
        <v>1</v>
      </c>
      <c r="F21332">
        <v>1</v>
      </c>
      <c r="G21332">
        <v>1</v>
      </c>
      <c r="H21332">
        <v>1</v>
      </c>
      <c r="I21332">
        <v>1</v>
      </c>
      <c r="J21332">
        <v>1</v>
      </c>
      <c r="K21332">
        <v>1</v>
      </c>
      <c r="M21332" t="s">
        <v>468</v>
      </c>
    </row>
    <row r="21333" spans="1:13" hidden="1">
      <c r="A21333" t="s">
        <v>299</v>
      </c>
      <c r="B21333" t="s">
        <v>545</v>
      </c>
      <c r="C21333" t="s">
        <v>292</v>
      </c>
      <c r="D21333">
        <v>1</v>
      </c>
      <c r="E21333">
        <v>1</v>
      </c>
      <c r="F21333">
        <v>1</v>
      </c>
      <c r="G21333">
        <v>1</v>
      </c>
      <c r="H21333">
        <v>1</v>
      </c>
      <c r="I21333">
        <v>1</v>
      </c>
      <c r="J21333">
        <v>1</v>
      </c>
      <c r="K21333">
        <v>1</v>
      </c>
      <c r="M21333" t="s">
        <v>468</v>
      </c>
    </row>
    <row r="21334" spans="1:13" hidden="1">
      <c r="A21334" t="s">
        <v>299</v>
      </c>
      <c r="B21334" t="s">
        <v>546</v>
      </c>
      <c r="C21334" t="s">
        <v>278</v>
      </c>
      <c r="D21334">
        <v>1</v>
      </c>
      <c r="E21334">
        <v>1</v>
      </c>
      <c r="F21334">
        <v>1</v>
      </c>
      <c r="G21334">
        <v>1</v>
      </c>
      <c r="H21334">
        <v>1</v>
      </c>
      <c r="I21334">
        <v>1</v>
      </c>
      <c r="J21334">
        <v>1</v>
      </c>
      <c r="K21334">
        <v>1</v>
      </c>
      <c r="M21334" t="s">
        <v>468</v>
      </c>
    </row>
    <row r="21335" spans="1:13" hidden="1">
      <c r="A21335" t="s">
        <v>299</v>
      </c>
      <c r="B21335" t="s">
        <v>546</v>
      </c>
      <c r="C21335" t="s">
        <v>279</v>
      </c>
      <c r="D21335">
        <v>1</v>
      </c>
      <c r="E21335">
        <v>1</v>
      </c>
      <c r="F21335">
        <v>1</v>
      </c>
      <c r="G21335">
        <v>1</v>
      </c>
      <c r="H21335">
        <v>1</v>
      </c>
      <c r="I21335">
        <v>1</v>
      </c>
      <c r="J21335">
        <v>1</v>
      </c>
      <c r="K21335">
        <v>1</v>
      </c>
      <c r="M21335" t="s">
        <v>468</v>
      </c>
    </row>
    <row r="21336" spans="1:13" hidden="1">
      <c r="A21336" t="s">
        <v>299</v>
      </c>
      <c r="B21336" t="s">
        <v>546</v>
      </c>
      <c r="C21336" t="s">
        <v>280</v>
      </c>
      <c r="D21336">
        <v>1</v>
      </c>
      <c r="E21336">
        <v>1</v>
      </c>
      <c r="F21336">
        <v>1</v>
      </c>
      <c r="G21336">
        <v>1</v>
      </c>
      <c r="H21336">
        <v>1</v>
      </c>
      <c r="I21336">
        <v>1</v>
      </c>
      <c r="J21336">
        <v>1</v>
      </c>
      <c r="K21336">
        <v>1</v>
      </c>
      <c r="M21336" t="s">
        <v>468</v>
      </c>
    </row>
    <row r="21337" spans="1:13" hidden="1">
      <c r="A21337" t="s">
        <v>299</v>
      </c>
      <c r="B21337" t="s">
        <v>546</v>
      </c>
      <c r="C21337" t="s">
        <v>277</v>
      </c>
      <c r="D21337">
        <v>1</v>
      </c>
      <c r="E21337">
        <v>1</v>
      </c>
      <c r="F21337">
        <v>1</v>
      </c>
      <c r="G21337">
        <v>1</v>
      </c>
      <c r="H21337">
        <v>1</v>
      </c>
      <c r="I21337">
        <v>1</v>
      </c>
      <c r="J21337">
        <v>1</v>
      </c>
      <c r="K21337">
        <v>1</v>
      </c>
      <c r="M21337" t="s">
        <v>468</v>
      </c>
    </row>
    <row r="21338" spans="1:13" hidden="1">
      <c r="A21338" t="s">
        <v>299</v>
      </c>
      <c r="B21338" t="s">
        <v>546</v>
      </c>
      <c r="C21338" t="s">
        <v>281</v>
      </c>
      <c r="D21338">
        <v>1</v>
      </c>
      <c r="E21338">
        <v>1</v>
      </c>
      <c r="F21338">
        <v>1</v>
      </c>
      <c r="G21338">
        <v>1</v>
      </c>
      <c r="H21338">
        <v>1</v>
      </c>
      <c r="I21338">
        <v>1</v>
      </c>
      <c r="J21338">
        <v>1</v>
      </c>
      <c r="K21338">
        <v>1</v>
      </c>
      <c r="M21338" t="s">
        <v>468</v>
      </c>
    </row>
    <row r="21339" spans="1:13" hidden="1">
      <c r="A21339" t="s">
        <v>299</v>
      </c>
      <c r="B21339" t="s">
        <v>546</v>
      </c>
      <c r="C21339" t="s">
        <v>282</v>
      </c>
      <c r="D21339">
        <v>1</v>
      </c>
      <c r="E21339">
        <v>1</v>
      </c>
      <c r="F21339">
        <v>1</v>
      </c>
      <c r="G21339">
        <v>1</v>
      </c>
      <c r="H21339">
        <v>1</v>
      </c>
      <c r="I21339">
        <v>1</v>
      </c>
      <c r="J21339">
        <v>1</v>
      </c>
      <c r="K21339">
        <v>1</v>
      </c>
      <c r="M21339" t="s">
        <v>468</v>
      </c>
    </row>
    <row r="21340" spans="1:13" hidden="1">
      <c r="A21340" t="s">
        <v>299</v>
      </c>
      <c r="B21340" t="s">
        <v>546</v>
      </c>
      <c r="C21340" t="s">
        <v>283</v>
      </c>
      <c r="D21340">
        <v>1</v>
      </c>
      <c r="E21340">
        <v>1</v>
      </c>
      <c r="F21340">
        <v>1</v>
      </c>
      <c r="G21340">
        <v>1</v>
      </c>
      <c r="H21340">
        <v>1</v>
      </c>
      <c r="I21340">
        <v>1</v>
      </c>
      <c r="J21340">
        <v>1</v>
      </c>
      <c r="K21340">
        <v>1</v>
      </c>
      <c r="M21340" t="s">
        <v>468</v>
      </c>
    </row>
    <row r="21341" spans="1:13" hidden="1">
      <c r="A21341" t="s">
        <v>299</v>
      </c>
      <c r="B21341" t="s">
        <v>546</v>
      </c>
      <c r="C21341" t="s">
        <v>284</v>
      </c>
      <c r="D21341">
        <v>1</v>
      </c>
      <c r="E21341">
        <v>1</v>
      </c>
      <c r="F21341">
        <v>1</v>
      </c>
      <c r="G21341">
        <v>1</v>
      </c>
      <c r="H21341">
        <v>1</v>
      </c>
      <c r="I21341">
        <v>1</v>
      </c>
      <c r="J21341">
        <v>1</v>
      </c>
      <c r="K21341">
        <v>1</v>
      </c>
      <c r="M21341" t="s">
        <v>468</v>
      </c>
    </row>
    <row r="21342" spans="1:13" hidden="1">
      <c r="A21342" t="s">
        <v>299</v>
      </c>
      <c r="B21342" t="s">
        <v>546</v>
      </c>
      <c r="C21342" t="s">
        <v>285</v>
      </c>
      <c r="D21342">
        <v>1</v>
      </c>
      <c r="E21342">
        <v>1</v>
      </c>
      <c r="F21342">
        <v>1</v>
      </c>
      <c r="G21342">
        <v>1</v>
      </c>
      <c r="H21342">
        <v>1</v>
      </c>
      <c r="I21342">
        <v>1</v>
      </c>
      <c r="J21342">
        <v>1</v>
      </c>
      <c r="K21342">
        <v>1</v>
      </c>
      <c r="M21342" t="s">
        <v>468</v>
      </c>
    </row>
    <row r="21343" spans="1:13" hidden="1">
      <c r="A21343" t="s">
        <v>299</v>
      </c>
      <c r="B21343" t="s">
        <v>546</v>
      </c>
      <c r="C21343" t="s">
        <v>286</v>
      </c>
      <c r="D21343">
        <v>1</v>
      </c>
      <c r="E21343">
        <v>1</v>
      </c>
      <c r="F21343">
        <v>1</v>
      </c>
      <c r="G21343">
        <v>1</v>
      </c>
      <c r="H21343">
        <v>1</v>
      </c>
      <c r="I21343">
        <v>1</v>
      </c>
      <c r="J21343">
        <v>1</v>
      </c>
      <c r="K21343">
        <v>1</v>
      </c>
      <c r="M21343" t="s">
        <v>468</v>
      </c>
    </row>
    <row r="21344" spans="1:13" hidden="1">
      <c r="A21344" t="s">
        <v>299</v>
      </c>
      <c r="B21344" t="s">
        <v>546</v>
      </c>
      <c r="C21344" t="s">
        <v>287</v>
      </c>
      <c r="D21344">
        <v>1</v>
      </c>
      <c r="E21344">
        <v>1</v>
      </c>
      <c r="F21344">
        <v>1</v>
      </c>
      <c r="G21344">
        <v>1</v>
      </c>
      <c r="H21344">
        <v>1</v>
      </c>
      <c r="I21344">
        <v>1</v>
      </c>
      <c r="J21344">
        <v>1</v>
      </c>
      <c r="K21344">
        <v>1</v>
      </c>
      <c r="M21344" t="s">
        <v>468</v>
      </c>
    </row>
    <row r="21345" spans="1:13" hidden="1">
      <c r="A21345" t="s">
        <v>299</v>
      </c>
      <c r="B21345" t="s">
        <v>546</v>
      </c>
      <c r="C21345" t="s">
        <v>288</v>
      </c>
      <c r="D21345">
        <v>1</v>
      </c>
      <c r="E21345">
        <v>1</v>
      </c>
      <c r="F21345">
        <v>1</v>
      </c>
      <c r="G21345">
        <v>1</v>
      </c>
      <c r="H21345">
        <v>1</v>
      </c>
      <c r="I21345">
        <v>1</v>
      </c>
      <c r="J21345">
        <v>1</v>
      </c>
      <c r="K21345">
        <v>1</v>
      </c>
      <c r="M21345" t="s">
        <v>468</v>
      </c>
    </row>
    <row r="21346" spans="1:13" hidden="1">
      <c r="A21346" t="s">
        <v>299</v>
      </c>
      <c r="B21346" t="s">
        <v>546</v>
      </c>
      <c r="C21346" t="s">
        <v>289</v>
      </c>
      <c r="D21346">
        <v>1</v>
      </c>
      <c r="E21346">
        <v>1</v>
      </c>
      <c r="F21346">
        <v>1</v>
      </c>
      <c r="G21346">
        <v>1</v>
      </c>
      <c r="H21346">
        <v>1</v>
      </c>
      <c r="I21346">
        <v>1</v>
      </c>
      <c r="J21346">
        <v>1</v>
      </c>
      <c r="K21346">
        <v>1</v>
      </c>
      <c r="M21346" t="s">
        <v>468</v>
      </c>
    </row>
    <row r="21347" spans="1:13" hidden="1">
      <c r="A21347" t="s">
        <v>299</v>
      </c>
      <c r="B21347" t="s">
        <v>546</v>
      </c>
      <c r="C21347" t="s">
        <v>290</v>
      </c>
      <c r="D21347">
        <v>1</v>
      </c>
      <c r="E21347">
        <v>1</v>
      </c>
      <c r="F21347">
        <v>1</v>
      </c>
      <c r="G21347">
        <v>1</v>
      </c>
      <c r="H21347">
        <v>1</v>
      </c>
      <c r="I21347">
        <v>1</v>
      </c>
      <c r="J21347">
        <v>1</v>
      </c>
      <c r="K21347">
        <v>1</v>
      </c>
      <c r="M21347" t="s">
        <v>468</v>
      </c>
    </row>
    <row r="21348" spans="1:13" hidden="1">
      <c r="A21348" t="s">
        <v>299</v>
      </c>
      <c r="B21348" t="s">
        <v>546</v>
      </c>
      <c r="C21348" t="s">
        <v>291</v>
      </c>
      <c r="D21348">
        <v>1</v>
      </c>
      <c r="E21348">
        <v>1</v>
      </c>
      <c r="F21348">
        <v>1</v>
      </c>
      <c r="G21348">
        <v>1</v>
      </c>
      <c r="H21348">
        <v>1</v>
      </c>
      <c r="I21348">
        <v>1</v>
      </c>
      <c r="J21348">
        <v>1</v>
      </c>
      <c r="K21348">
        <v>1</v>
      </c>
      <c r="M21348" t="s">
        <v>468</v>
      </c>
    </row>
    <row r="21349" spans="1:13" hidden="1">
      <c r="A21349" t="s">
        <v>299</v>
      </c>
      <c r="B21349" t="s">
        <v>546</v>
      </c>
      <c r="C21349" t="s">
        <v>292</v>
      </c>
      <c r="D21349">
        <v>1</v>
      </c>
      <c r="E21349">
        <v>1</v>
      </c>
      <c r="F21349">
        <v>1</v>
      </c>
      <c r="G21349">
        <v>1</v>
      </c>
      <c r="H21349">
        <v>1</v>
      </c>
      <c r="I21349">
        <v>1</v>
      </c>
      <c r="J21349">
        <v>1</v>
      </c>
      <c r="K21349">
        <v>1</v>
      </c>
      <c r="M21349" t="s">
        <v>468</v>
      </c>
    </row>
    <row r="21350" spans="1:13" hidden="1">
      <c r="A21350" t="s">
        <v>300</v>
      </c>
      <c r="B21350" t="s">
        <v>545</v>
      </c>
      <c r="C21350" t="s">
        <v>278</v>
      </c>
      <c r="D21350">
        <v>1</v>
      </c>
      <c r="E21350">
        <v>1</v>
      </c>
      <c r="F21350">
        <v>1</v>
      </c>
      <c r="G21350">
        <v>1</v>
      </c>
      <c r="H21350">
        <v>1</v>
      </c>
      <c r="I21350">
        <v>1</v>
      </c>
      <c r="J21350">
        <v>1</v>
      </c>
      <c r="K21350">
        <v>1</v>
      </c>
      <c r="M21350" t="s">
        <v>468</v>
      </c>
    </row>
    <row r="21351" spans="1:13" hidden="1">
      <c r="A21351" t="s">
        <v>300</v>
      </c>
      <c r="B21351" t="s">
        <v>545</v>
      </c>
      <c r="C21351" t="s">
        <v>279</v>
      </c>
      <c r="D21351">
        <v>1</v>
      </c>
      <c r="E21351">
        <v>1</v>
      </c>
      <c r="F21351">
        <v>1</v>
      </c>
      <c r="G21351">
        <v>1</v>
      </c>
      <c r="H21351">
        <v>1</v>
      </c>
      <c r="I21351">
        <v>1</v>
      </c>
      <c r="J21351">
        <v>1</v>
      </c>
      <c r="K21351">
        <v>1</v>
      </c>
      <c r="M21351" t="s">
        <v>468</v>
      </c>
    </row>
    <row r="21352" spans="1:13" hidden="1">
      <c r="A21352" t="s">
        <v>300</v>
      </c>
      <c r="B21352" t="s">
        <v>545</v>
      </c>
      <c r="C21352" t="s">
        <v>280</v>
      </c>
      <c r="D21352">
        <v>1</v>
      </c>
      <c r="E21352">
        <v>1</v>
      </c>
      <c r="F21352">
        <v>1</v>
      </c>
      <c r="G21352">
        <v>1</v>
      </c>
      <c r="H21352">
        <v>1</v>
      </c>
      <c r="I21352">
        <v>1</v>
      </c>
      <c r="J21352">
        <v>1</v>
      </c>
      <c r="K21352">
        <v>1</v>
      </c>
      <c r="M21352" t="s">
        <v>468</v>
      </c>
    </row>
    <row r="21353" spans="1:13" hidden="1">
      <c r="A21353" t="s">
        <v>300</v>
      </c>
      <c r="B21353" t="s">
        <v>545</v>
      </c>
      <c r="C21353" t="s">
        <v>277</v>
      </c>
      <c r="D21353">
        <v>1</v>
      </c>
      <c r="E21353">
        <v>1</v>
      </c>
      <c r="F21353">
        <v>1</v>
      </c>
      <c r="G21353">
        <v>1</v>
      </c>
      <c r="H21353">
        <v>1</v>
      </c>
      <c r="I21353">
        <v>1</v>
      </c>
      <c r="J21353">
        <v>1</v>
      </c>
      <c r="K21353">
        <v>1</v>
      </c>
      <c r="M21353" t="s">
        <v>468</v>
      </c>
    </row>
    <row r="21354" spans="1:13" hidden="1">
      <c r="A21354" t="s">
        <v>300</v>
      </c>
      <c r="B21354" t="s">
        <v>545</v>
      </c>
      <c r="C21354" t="s">
        <v>281</v>
      </c>
      <c r="D21354">
        <v>1</v>
      </c>
      <c r="E21354">
        <v>1</v>
      </c>
      <c r="F21354">
        <v>1</v>
      </c>
      <c r="G21354">
        <v>1</v>
      </c>
      <c r="H21354">
        <v>1</v>
      </c>
      <c r="I21354">
        <v>1</v>
      </c>
      <c r="J21354">
        <v>1</v>
      </c>
      <c r="K21354">
        <v>1</v>
      </c>
      <c r="M21354" t="s">
        <v>468</v>
      </c>
    </row>
    <row r="21355" spans="1:13" hidden="1">
      <c r="A21355" t="s">
        <v>300</v>
      </c>
      <c r="B21355" t="s">
        <v>545</v>
      </c>
      <c r="C21355" t="s">
        <v>282</v>
      </c>
      <c r="D21355">
        <v>1</v>
      </c>
      <c r="E21355">
        <v>1</v>
      </c>
      <c r="F21355">
        <v>1</v>
      </c>
      <c r="G21355">
        <v>1</v>
      </c>
      <c r="H21355">
        <v>1</v>
      </c>
      <c r="I21355">
        <v>1</v>
      </c>
      <c r="J21355">
        <v>1</v>
      </c>
      <c r="K21355">
        <v>1</v>
      </c>
      <c r="M21355" t="s">
        <v>468</v>
      </c>
    </row>
    <row r="21356" spans="1:13" hidden="1">
      <c r="A21356" t="s">
        <v>300</v>
      </c>
      <c r="B21356" t="s">
        <v>545</v>
      </c>
      <c r="C21356" t="s">
        <v>283</v>
      </c>
      <c r="D21356">
        <v>1</v>
      </c>
      <c r="E21356">
        <v>1</v>
      </c>
      <c r="F21356">
        <v>1</v>
      </c>
      <c r="G21356">
        <v>1</v>
      </c>
      <c r="H21356">
        <v>1</v>
      </c>
      <c r="I21356">
        <v>1</v>
      </c>
      <c r="J21356">
        <v>1</v>
      </c>
      <c r="K21356">
        <v>1</v>
      </c>
      <c r="M21356" t="s">
        <v>468</v>
      </c>
    </row>
    <row r="21357" spans="1:13" hidden="1">
      <c r="A21357" t="s">
        <v>300</v>
      </c>
      <c r="B21357" t="s">
        <v>545</v>
      </c>
      <c r="C21357" t="s">
        <v>284</v>
      </c>
      <c r="D21357">
        <v>1</v>
      </c>
      <c r="E21357">
        <v>1</v>
      </c>
      <c r="F21357">
        <v>1</v>
      </c>
      <c r="G21357">
        <v>1</v>
      </c>
      <c r="H21357">
        <v>1</v>
      </c>
      <c r="I21357">
        <v>1</v>
      </c>
      <c r="J21357">
        <v>1</v>
      </c>
      <c r="K21357">
        <v>1</v>
      </c>
      <c r="M21357" t="s">
        <v>468</v>
      </c>
    </row>
    <row r="21358" spans="1:13" hidden="1">
      <c r="A21358" t="s">
        <v>300</v>
      </c>
      <c r="B21358" t="s">
        <v>545</v>
      </c>
      <c r="C21358" t="s">
        <v>285</v>
      </c>
      <c r="D21358">
        <v>1</v>
      </c>
      <c r="E21358">
        <v>1</v>
      </c>
      <c r="F21358">
        <v>1</v>
      </c>
      <c r="G21358">
        <v>1</v>
      </c>
      <c r="H21358">
        <v>1</v>
      </c>
      <c r="I21358">
        <v>1</v>
      </c>
      <c r="J21358">
        <v>1</v>
      </c>
      <c r="K21358">
        <v>1</v>
      </c>
      <c r="M21358" t="s">
        <v>468</v>
      </c>
    </row>
    <row r="21359" spans="1:13" hidden="1">
      <c r="A21359" t="s">
        <v>300</v>
      </c>
      <c r="B21359" t="s">
        <v>545</v>
      </c>
      <c r="C21359" t="s">
        <v>286</v>
      </c>
      <c r="D21359">
        <v>1</v>
      </c>
      <c r="E21359">
        <v>1</v>
      </c>
      <c r="F21359">
        <v>1</v>
      </c>
      <c r="G21359">
        <v>1</v>
      </c>
      <c r="H21359">
        <v>1</v>
      </c>
      <c r="I21359">
        <v>1</v>
      </c>
      <c r="J21359">
        <v>1</v>
      </c>
      <c r="K21359">
        <v>1</v>
      </c>
      <c r="M21359" t="s">
        <v>468</v>
      </c>
    </row>
    <row r="21360" spans="1:13" hidden="1">
      <c r="A21360" t="s">
        <v>300</v>
      </c>
      <c r="B21360" t="s">
        <v>545</v>
      </c>
      <c r="C21360" t="s">
        <v>287</v>
      </c>
      <c r="D21360">
        <v>1</v>
      </c>
      <c r="E21360">
        <v>1</v>
      </c>
      <c r="F21360">
        <v>1</v>
      </c>
      <c r="G21360">
        <v>1</v>
      </c>
      <c r="H21360">
        <v>1</v>
      </c>
      <c r="I21360">
        <v>1</v>
      </c>
      <c r="J21360">
        <v>1</v>
      </c>
      <c r="K21360">
        <v>1</v>
      </c>
      <c r="M21360" t="s">
        <v>468</v>
      </c>
    </row>
    <row r="21361" spans="1:13" hidden="1">
      <c r="A21361" t="s">
        <v>300</v>
      </c>
      <c r="B21361" t="s">
        <v>545</v>
      </c>
      <c r="C21361" t="s">
        <v>288</v>
      </c>
      <c r="D21361">
        <v>1</v>
      </c>
      <c r="E21361">
        <v>1</v>
      </c>
      <c r="F21361">
        <v>1</v>
      </c>
      <c r="G21361">
        <v>1</v>
      </c>
      <c r="H21361">
        <v>1</v>
      </c>
      <c r="I21361">
        <v>1</v>
      </c>
      <c r="J21361">
        <v>1</v>
      </c>
      <c r="K21361">
        <v>1</v>
      </c>
      <c r="M21361" t="s">
        <v>468</v>
      </c>
    </row>
    <row r="21362" spans="1:13" hidden="1">
      <c r="A21362" t="s">
        <v>300</v>
      </c>
      <c r="B21362" t="s">
        <v>545</v>
      </c>
      <c r="C21362" t="s">
        <v>289</v>
      </c>
      <c r="D21362">
        <v>1</v>
      </c>
      <c r="E21362">
        <v>1</v>
      </c>
      <c r="F21362">
        <v>1</v>
      </c>
      <c r="G21362">
        <v>1</v>
      </c>
      <c r="H21362">
        <v>1</v>
      </c>
      <c r="I21362">
        <v>1</v>
      </c>
      <c r="J21362">
        <v>1</v>
      </c>
      <c r="K21362">
        <v>1</v>
      </c>
      <c r="M21362" t="s">
        <v>468</v>
      </c>
    </row>
    <row r="21363" spans="1:13" hidden="1">
      <c r="A21363" t="s">
        <v>300</v>
      </c>
      <c r="B21363" t="s">
        <v>545</v>
      </c>
      <c r="C21363" t="s">
        <v>290</v>
      </c>
      <c r="D21363">
        <v>1</v>
      </c>
      <c r="E21363">
        <v>1</v>
      </c>
      <c r="F21363">
        <v>1</v>
      </c>
      <c r="G21363">
        <v>1</v>
      </c>
      <c r="H21363">
        <v>1</v>
      </c>
      <c r="I21363">
        <v>1</v>
      </c>
      <c r="J21363">
        <v>1</v>
      </c>
      <c r="K21363">
        <v>1</v>
      </c>
      <c r="M21363" t="s">
        <v>468</v>
      </c>
    </row>
    <row r="21364" spans="1:13" hidden="1">
      <c r="A21364" t="s">
        <v>300</v>
      </c>
      <c r="B21364" t="s">
        <v>545</v>
      </c>
      <c r="C21364" t="s">
        <v>291</v>
      </c>
      <c r="D21364">
        <v>1</v>
      </c>
      <c r="E21364">
        <v>1</v>
      </c>
      <c r="F21364">
        <v>1</v>
      </c>
      <c r="G21364">
        <v>1</v>
      </c>
      <c r="H21364">
        <v>1</v>
      </c>
      <c r="I21364">
        <v>1</v>
      </c>
      <c r="J21364">
        <v>1</v>
      </c>
      <c r="K21364">
        <v>1</v>
      </c>
      <c r="M21364" t="s">
        <v>468</v>
      </c>
    </row>
    <row r="21365" spans="1:13" hidden="1">
      <c r="A21365" t="s">
        <v>300</v>
      </c>
      <c r="B21365" t="s">
        <v>545</v>
      </c>
      <c r="C21365" t="s">
        <v>292</v>
      </c>
      <c r="D21365">
        <v>1</v>
      </c>
      <c r="E21365">
        <v>1</v>
      </c>
      <c r="F21365">
        <v>1</v>
      </c>
      <c r="G21365">
        <v>1</v>
      </c>
      <c r="H21365">
        <v>1</v>
      </c>
      <c r="I21365">
        <v>1</v>
      </c>
      <c r="J21365">
        <v>1</v>
      </c>
      <c r="K21365">
        <v>1</v>
      </c>
      <c r="M21365" t="s">
        <v>468</v>
      </c>
    </row>
    <row r="21366" spans="1:13" hidden="1">
      <c r="A21366" t="s">
        <v>300</v>
      </c>
      <c r="B21366" t="s">
        <v>546</v>
      </c>
      <c r="C21366" t="s">
        <v>278</v>
      </c>
      <c r="D21366">
        <v>1</v>
      </c>
      <c r="E21366">
        <v>1</v>
      </c>
      <c r="F21366">
        <v>1</v>
      </c>
      <c r="G21366">
        <v>1</v>
      </c>
      <c r="H21366">
        <v>1</v>
      </c>
      <c r="I21366">
        <v>1</v>
      </c>
      <c r="J21366">
        <v>1</v>
      </c>
      <c r="K21366">
        <v>1</v>
      </c>
      <c r="M21366" t="s">
        <v>468</v>
      </c>
    </row>
    <row r="21367" spans="1:13" hidden="1">
      <c r="A21367" t="s">
        <v>300</v>
      </c>
      <c r="B21367" t="s">
        <v>546</v>
      </c>
      <c r="C21367" t="s">
        <v>279</v>
      </c>
      <c r="D21367">
        <v>1</v>
      </c>
      <c r="E21367">
        <v>1</v>
      </c>
      <c r="F21367">
        <v>1</v>
      </c>
      <c r="G21367">
        <v>1</v>
      </c>
      <c r="H21367">
        <v>1</v>
      </c>
      <c r="I21367">
        <v>1</v>
      </c>
      <c r="J21367">
        <v>1</v>
      </c>
      <c r="K21367">
        <v>1</v>
      </c>
      <c r="M21367" t="s">
        <v>468</v>
      </c>
    </row>
    <row r="21368" spans="1:13" hidden="1">
      <c r="A21368" t="s">
        <v>300</v>
      </c>
      <c r="B21368" t="s">
        <v>546</v>
      </c>
      <c r="C21368" t="s">
        <v>280</v>
      </c>
      <c r="D21368">
        <v>1</v>
      </c>
      <c r="E21368">
        <v>1</v>
      </c>
      <c r="F21368">
        <v>1</v>
      </c>
      <c r="G21368">
        <v>1</v>
      </c>
      <c r="H21368">
        <v>1</v>
      </c>
      <c r="I21368">
        <v>1</v>
      </c>
      <c r="J21368">
        <v>1</v>
      </c>
      <c r="K21368">
        <v>1</v>
      </c>
      <c r="M21368" t="s">
        <v>468</v>
      </c>
    </row>
    <row r="21369" spans="1:13" hidden="1">
      <c r="A21369" t="s">
        <v>300</v>
      </c>
      <c r="B21369" t="s">
        <v>546</v>
      </c>
      <c r="C21369" t="s">
        <v>277</v>
      </c>
      <c r="D21369">
        <v>1</v>
      </c>
      <c r="E21369">
        <v>1</v>
      </c>
      <c r="F21369">
        <v>1</v>
      </c>
      <c r="G21369">
        <v>1</v>
      </c>
      <c r="H21369">
        <v>1</v>
      </c>
      <c r="I21369">
        <v>1</v>
      </c>
      <c r="J21369">
        <v>1</v>
      </c>
      <c r="K21369">
        <v>1</v>
      </c>
      <c r="M21369" t="s">
        <v>468</v>
      </c>
    </row>
    <row r="21370" spans="1:13" hidden="1">
      <c r="A21370" t="s">
        <v>300</v>
      </c>
      <c r="B21370" t="s">
        <v>546</v>
      </c>
      <c r="C21370" t="s">
        <v>281</v>
      </c>
      <c r="D21370">
        <v>1</v>
      </c>
      <c r="E21370">
        <v>1</v>
      </c>
      <c r="F21370">
        <v>1</v>
      </c>
      <c r="G21370">
        <v>1</v>
      </c>
      <c r="H21370">
        <v>1</v>
      </c>
      <c r="I21370">
        <v>1</v>
      </c>
      <c r="J21370">
        <v>1</v>
      </c>
      <c r="K21370">
        <v>1</v>
      </c>
      <c r="M21370" t="s">
        <v>468</v>
      </c>
    </row>
    <row r="21371" spans="1:13" hidden="1">
      <c r="A21371" t="s">
        <v>300</v>
      </c>
      <c r="B21371" t="s">
        <v>546</v>
      </c>
      <c r="C21371" t="s">
        <v>282</v>
      </c>
      <c r="D21371">
        <v>1</v>
      </c>
      <c r="E21371">
        <v>1</v>
      </c>
      <c r="F21371">
        <v>1</v>
      </c>
      <c r="G21371">
        <v>1</v>
      </c>
      <c r="H21371">
        <v>1</v>
      </c>
      <c r="I21371">
        <v>1</v>
      </c>
      <c r="J21371">
        <v>1</v>
      </c>
      <c r="K21371">
        <v>1</v>
      </c>
      <c r="M21371" t="s">
        <v>468</v>
      </c>
    </row>
    <row r="21372" spans="1:13" hidden="1">
      <c r="A21372" t="s">
        <v>300</v>
      </c>
      <c r="B21372" t="s">
        <v>546</v>
      </c>
      <c r="C21372" t="s">
        <v>283</v>
      </c>
      <c r="D21372">
        <v>1</v>
      </c>
      <c r="E21372">
        <v>1</v>
      </c>
      <c r="F21372">
        <v>1</v>
      </c>
      <c r="G21372">
        <v>1</v>
      </c>
      <c r="H21372">
        <v>1</v>
      </c>
      <c r="I21372">
        <v>1</v>
      </c>
      <c r="J21372">
        <v>1</v>
      </c>
      <c r="K21372">
        <v>1</v>
      </c>
      <c r="M21372" t="s">
        <v>468</v>
      </c>
    </row>
    <row r="21373" spans="1:13" hidden="1">
      <c r="A21373" t="s">
        <v>300</v>
      </c>
      <c r="B21373" t="s">
        <v>546</v>
      </c>
      <c r="C21373" t="s">
        <v>284</v>
      </c>
      <c r="D21373">
        <v>1</v>
      </c>
      <c r="E21373">
        <v>1</v>
      </c>
      <c r="F21373">
        <v>1</v>
      </c>
      <c r="G21373">
        <v>1</v>
      </c>
      <c r="H21373">
        <v>1</v>
      </c>
      <c r="I21373">
        <v>1</v>
      </c>
      <c r="J21373">
        <v>1</v>
      </c>
      <c r="K21373">
        <v>1</v>
      </c>
      <c r="M21373" t="s">
        <v>468</v>
      </c>
    </row>
    <row r="21374" spans="1:13" hidden="1">
      <c r="A21374" t="s">
        <v>300</v>
      </c>
      <c r="B21374" t="s">
        <v>546</v>
      </c>
      <c r="C21374" t="s">
        <v>285</v>
      </c>
      <c r="D21374">
        <v>1</v>
      </c>
      <c r="E21374">
        <v>1</v>
      </c>
      <c r="F21374">
        <v>1</v>
      </c>
      <c r="G21374">
        <v>1</v>
      </c>
      <c r="H21374">
        <v>1</v>
      </c>
      <c r="I21374">
        <v>1</v>
      </c>
      <c r="J21374">
        <v>1</v>
      </c>
      <c r="K21374">
        <v>1</v>
      </c>
      <c r="M21374" t="s">
        <v>468</v>
      </c>
    </row>
    <row r="21375" spans="1:13" hidden="1">
      <c r="A21375" t="s">
        <v>300</v>
      </c>
      <c r="B21375" t="s">
        <v>546</v>
      </c>
      <c r="C21375" t="s">
        <v>286</v>
      </c>
      <c r="D21375">
        <v>1</v>
      </c>
      <c r="E21375">
        <v>1</v>
      </c>
      <c r="F21375">
        <v>1</v>
      </c>
      <c r="G21375">
        <v>1</v>
      </c>
      <c r="H21375">
        <v>1</v>
      </c>
      <c r="I21375">
        <v>1</v>
      </c>
      <c r="J21375">
        <v>1</v>
      </c>
      <c r="K21375">
        <v>1</v>
      </c>
      <c r="M21375" t="s">
        <v>468</v>
      </c>
    </row>
    <row r="21376" spans="1:13" hidden="1">
      <c r="A21376" t="s">
        <v>300</v>
      </c>
      <c r="B21376" t="s">
        <v>546</v>
      </c>
      <c r="C21376" t="s">
        <v>287</v>
      </c>
      <c r="D21376">
        <v>1</v>
      </c>
      <c r="E21376">
        <v>1</v>
      </c>
      <c r="F21376">
        <v>1</v>
      </c>
      <c r="G21376">
        <v>1</v>
      </c>
      <c r="H21376">
        <v>1</v>
      </c>
      <c r="I21376">
        <v>1</v>
      </c>
      <c r="J21376">
        <v>1</v>
      </c>
      <c r="K21376">
        <v>1</v>
      </c>
      <c r="M21376" t="s">
        <v>468</v>
      </c>
    </row>
    <row r="21377" spans="1:13" hidden="1">
      <c r="A21377" t="s">
        <v>300</v>
      </c>
      <c r="B21377" t="s">
        <v>546</v>
      </c>
      <c r="C21377" t="s">
        <v>288</v>
      </c>
      <c r="D21377">
        <v>1</v>
      </c>
      <c r="E21377">
        <v>1</v>
      </c>
      <c r="F21377">
        <v>1</v>
      </c>
      <c r="G21377">
        <v>1</v>
      </c>
      <c r="H21377">
        <v>1</v>
      </c>
      <c r="I21377">
        <v>1</v>
      </c>
      <c r="J21377">
        <v>1</v>
      </c>
      <c r="K21377">
        <v>1</v>
      </c>
      <c r="M21377" t="s">
        <v>468</v>
      </c>
    </row>
    <row r="21378" spans="1:13" hidden="1">
      <c r="A21378" t="s">
        <v>300</v>
      </c>
      <c r="B21378" t="s">
        <v>546</v>
      </c>
      <c r="C21378" t="s">
        <v>289</v>
      </c>
      <c r="D21378">
        <v>1</v>
      </c>
      <c r="E21378">
        <v>1</v>
      </c>
      <c r="F21378">
        <v>1</v>
      </c>
      <c r="G21378">
        <v>1</v>
      </c>
      <c r="H21378">
        <v>1</v>
      </c>
      <c r="I21378">
        <v>1</v>
      </c>
      <c r="J21378">
        <v>1</v>
      </c>
      <c r="K21378">
        <v>1</v>
      </c>
      <c r="M21378" t="s">
        <v>468</v>
      </c>
    </row>
    <row r="21379" spans="1:13" hidden="1">
      <c r="A21379" t="s">
        <v>300</v>
      </c>
      <c r="B21379" t="s">
        <v>546</v>
      </c>
      <c r="C21379" t="s">
        <v>290</v>
      </c>
      <c r="D21379">
        <v>1</v>
      </c>
      <c r="E21379">
        <v>1</v>
      </c>
      <c r="F21379">
        <v>1</v>
      </c>
      <c r="G21379">
        <v>1</v>
      </c>
      <c r="H21379">
        <v>1</v>
      </c>
      <c r="I21379">
        <v>1</v>
      </c>
      <c r="J21379">
        <v>1</v>
      </c>
      <c r="K21379">
        <v>1</v>
      </c>
      <c r="M21379" t="s">
        <v>468</v>
      </c>
    </row>
    <row r="21380" spans="1:13" hidden="1">
      <c r="A21380" t="s">
        <v>300</v>
      </c>
      <c r="B21380" t="s">
        <v>546</v>
      </c>
      <c r="C21380" t="s">
        <v>291</v>
      </c>
      <c r="D21380">
        <v>1</v>
      </c>
      <c r="E21380">
        <v>1</v>
      </c>
      <c r="F21380">
        <v>1</v>
      </c>
      <c r="G21380">
        <v>1</v>
      </c>
      <c r="H21380">
        <v>1</v>
      </c>
      <c r="I21380">
        <v>1</v>
      </c>
      <c r="J21380">
        <v>1</v>
      </c>
      <c r="K21380">
        <v>1</v>
      </c>
      <c r="M21380" t="s">
        <v>468</v>
      </c>
    </row>
    <row r="21381" spans="1:13" hidden="1">
      <c r="A21381" t="s">
        <v>300</v>
      </c>
      <c r="B21381" t="s">
        <v>546</v>
      </c>
      <c r="C21381" t="s">
        <v>292</v>
      </c>
      <c r="D21381">
        <v>1</v>
      </c>
      <c r="E21381">
        <v>1</v>
      </c>
      <c r="F21381">
        <v>1</v>
      </c>
      <c r="G21381">
        <v>1</v>
      </c>
      <c r="H21381">
        <v>1</v>
      </c>
      <c r="I21381">
        <v>1</v>
      </c>
      <c r="J21381">
        <v>1</v>
      </c>
      <c r="K21381">
        <v>1</v>
      </c>
      <c r="M21381" t="s">
        <v>468</v>
      </c>
    </row>
    <row r="21382" spans="1:13" hidden="1">
      <c r="A21382" t="s">
        <v>301</v>
      </c>
      <c r="B21382" t="s">
        <v>545</v>
      </c>
      <c r="C21382" t="s">
        <v>278</v>
      </c>
      <c r="D21382">
        <v>1</v>
      </c>
      <c r="E21382">
        <v>1</v>
      </c>
      <c r="F21382">
        <v>1</v>
      </c>
      <c r="G21382">
        <v>1</v>
      </c>
      <c r="H21382">
        <v>1</v>
      </c>
      <c r="I21382">
        <v>1</v>
      </c>
      <c r="J21382">
        <v>1</v>
      </c>
      <c r="K21382">
        <v>1</v>
      </c>
      <c r="M21382" t="s">
        <v>468</v>
      </c>
    </row>
    <row r="21383" spans="1:13" hidden="1">
      <c r="A21383" t="s">
        <v>301</v>
      </c>
      <c r="B21383" t="s">
        <v>545</v>
      </c>
      <c r="C21383" t="s">
        <v>279</v>
      </c>
      <c r="D21383">
        <v>1</v>
      </c>
      <c r="E21383">
        <v>1</v>
      </c>
      <c r="F21383">
        <v>1</v>
      </c>
      <c r="G21383">
        <v>1</v>
      </c>
      <c r="H21383">
        <v>1</v>
      </c>
      <c r="I21383">
        <v>1</v>
      </c>
      <c r="J21383">
        <v>1</v>
      </c>
      <c r="K21383">
        <v>1</v>
      </c>
      <c r="M21383" t="s">
        <v>468</v>
      </c>
    </row>
    <row r="21384" spans="1:13" hidden="1">
      <c r="A21384" t="s">
        <v>301</v>
      </c>
      <c r="B21384" t="s">
        <v>545</v>
      </c>
      <c r="C21384" t="s">
        <v>280</v>
      </c>
      <c r="D21384">
        <v>1</v>
      </c>
      <c r="E21384">
        <v>1</v>
      </c>
      <c r="F21384">
        <v>1</v>
      </c>
      <c r="G21384">
        <v>1</v>
      </c>
      <c r="H21384">
        <v>1</v>
      </c>
      <c r="I21384">
        <v>1</v>
      </c>
      <c r="J21384">
        <v>1</v>
      </c>
      <c r="K21384">
        <v>1</v>
      </c>
      <c r="M21384" t="s">
        <v>468</v>
      </c>
    </row>
    <row r="21385" spans="1:13" hidden="1">
      <c r="A21385" t="s">
        <v>301</v>
      </c>
      <c r="B21385" t="s">
        <v>545</v>
      </c>
      <c r="C21385" t="s">
        <v>277</v>
      </c>
      <c r="D21385">
        <v>1</v>
      </c>
      <c r="E21385">
        <v>1</v>
      </c>
      <c r="F21385">
        <v>1</v>
      </c>
      <c r="G21385">
        <v>1</v>
      </c>
      <c r="H21385">
        <v>1</v>
      </c>
      <c r="I21385">
        <v>1</v>
      </c>
      <c r="J21385">
        <v>1</v>
      </c>
      <c r="K21385">
        <v>1</v>
      </c>
      <c r="M21385" t="s">
        <v>468</v>
      </c>
    </row>
    <row r="21386" spans="1:13" hidden="1">
      <c r="A21386" t="s">
        <v>301</v>
      </c>
      <c r="B21386" t="s">
        <v>545</v>
      </c>
      <c r="C21386" t="s">
        <v>281</v>
      </c>
      <c r="D21386">
        <v>1</v>
      </c>
      <c r="E21386">
        <v>1</v>
      </c>
      <c r="F21386">
        <v>1</v>
      </c>
      <c r="G21386">
        <v>1</v>
      </c>
      <c r="H21386">
        <v>1</v>
      </c>
      <c r="I21386">
        <v>1</v>
      </c>
      <c r="J21386">
        <v>1</v>
      </c>
      <c r="K21386">
        <v>1</v>
      </c>
      <c r="M21386" t="s">
        <v>468</v>
      </c>
    </row>
    <row r="21387" spans="1:13" hidden="1">
      <c r="A21387" t="s">
        <v>301</v>
      </c>
      <c r="B21387" t="s">
        <v>545</v>
      </c>
      <c r="C21387" t="s">
        <v>282</v>
      </c>
      <c r="D21387">
        <v>1</v>
      </c>
      <c r="E21387">
        <v>1</v>
      </c>
      <c r="F21387">
        <v>1</v>
      </c>
      <c r="G21387">
        <v>1</v>
      </c>
      <c r="H21387">
        <v>1</v>
      </c>
      <c r="I21387">
        <v>1</v>
      </c>
      <c r="J21387">
        <v>1</v>
      </c>
      <c r="K21387">
        <v>1</v>
      </c>
      <c r="M21387" t="s">
        <v>468</v>
      </c>
    </row>
    <row r="21388" spans="1:13" hidden="1">
      <c r="A21388" t="s">
        <v>301</v>
      </c>
      <c r="B21388" t="s">
        <v>545</v>
      </c>
      <c r="C21388" t="s">
        <v>283</v>
      </c>
      <c r="D21388">
        <v>1</v>
      </c>
      <c r="E21388">
        <v>1</v>
      </c>
      <c r="F21388">
        <v>1</v>
      </c>
      <c r="G21388">
        <v>1</v>
      </c>
      <c r="H21388">
        <v>1</v>
      </c>
      <c r="I21388">
        <v>1</v>
      </c>
      <c r="J21388">
        <v>1</v>
      </c>
      <c r="K21388">
        <v>1</v>
      </c>
      <c r="M21388" t="s">
        <v>468</v>
      </c>
    </row>
    <row r="21389" spans="1:13" hidden="1">
      <c r="A21389" t="s">
        <v>301</v>
      </c>
      <c r="B21389" t="s">
        <v>545</v>
      </c>
      <c r="C21389" t="s">
        <v>284</v>
      </c>
      <c r="D21389">
        <v>1</v>
      </c>
      <c r="E21389">
        <v>1</v>
      </c>
      <c r="F21389">
        <v>1</v>
      </c>
      <c r="G21389">
        <v>1</v>
      </c>
      <c r="H21389">
        <v>1</v>
      </c>
      <c r="I21389">
        <v>1</v>
      </c>
      <c r="J21389">
        <v>1</v>
      </c>
      <c r="K21389">
        <v>1</v>
      </c>
      <c r="M21389" t="s">
        <v>468</v>
      </c>
    </row>
    <row r="21390" spans="1:13" hidden="1">
      <c r="A21390" t="s">
        <v>301</v>
      </c>
      <c r="B21390" t="s">
        <v>545</v>
      </c>
      <c r="C21390" t="s">
        <v>285</v>
      </c>
      <c r="D21390">
        <v>1</v>
      </c>
      <c r="E21390">
        <v>1</v>
      </c>
      <c r="F21390">
        <v>1</v>
      </c>
      <c r="G21390">
        <v>1</v>
      </c>
      <c r="H21390">
        <v>1</v>
      </c>
      <c r="I21390">
        <v>1</v>
      </c>
      <c r="J21390">
        <v>1</v>
      </c>
      <c r="K21390">
        <v>1</v>
      </c>
      <c r="M21390" t="s">
        <v>468</v>
      </c>
    </row>
    <row r="21391" spans="1:13" hidden="1">
      <c r="A21391" t="s">
        <v>301</v>
      </c>
      <c r="B21391" t="s">
        <v>545</v>
      </c>
      <c r="C21391" t="s">
        <v>286</v>
      </c>
      <c r="D21391">
        <v>1</v>
      </c>
      <c r="E21391">
        <v>1</v>
      </c>
      <c r="F21391">
        <v>1</v>
      </c>
      <c r="G21391">
        <v>1</v>
      </c>
      <c r="H21391">
        <v>1</v>
      </c>
      <c r="I21391">
        <v>1</v>
      </c>
      <c r="J21391">
        <v>1</v>
      </c>
      <c r="K21391">
        <v>1</v>
      </c>
      <c r="M21391" t="s">
        <v>468</v>
      </c>
    </row>
    <row r="21392" spans="1:13" hidden="1">
      <c r="A21392" t="s">
        <v>301</v>
      </c>
      <c r="B21392" t="s">
        <v>545</v>
      </c>
      <c r="C21392" t="s">
        <v>287</v>
      </c>
      <c r="D21392">
        <v>1</v>
      </c>
      <c r="E21392">
        <v>1</v>
      </c>
      <c r="F21392">
        <v>1</v>
      </c>
      <c r="G21392">
        <v>1</v>
      </c>
      <c r="H21392">
        <v>1</v>
      </c>
      <c r="I21392">
        <v>1</v>
      </c>
      <c r="J21392">
        <v>1</v>
      </c>
      <c r="K21392">
        <v>1</v>
      </c>
      <c r="M21392" t="s">
        <v>468</v>
      </c>
    </row>
    <row r="21393" spans="1:13" hidden="1">
      <c r="A21393" t="s">
        <v>301</v>
      </c>
      <c r="B21393" t="s">
        <v>545</v>
      </c>
      <c r="C21393" t="s">
        <v>288</v>
      </c>
      <c r="D21393">
        <v>1</v>
      </c>
      <c r="E21393">
        <v>1</v>
      </c>
      <c r="F21393">
        <v>1</v>
      </c>
      <c r="G21393">
        <v>1</v>
      </c>
      <c r="H21393">
        <v>1</v>
      </c>
      <c r="I21393">
        <v>1</v>
      </c>
      <c r="J21393">
        <v>1</v>
      </c>
      <c r="K21393">
        <v>1</v>
      </c>
      <c r="M21393" t="s">
        <v>468</v>
      </c>
    </row>
    <row r="21394" spans="1:13" hidden="1">
      <c r="A21394" t="s">
        <v>301</v>
      </c>
      <c r="B21394" t="s">
        <v>545</v>
      </c>
      <c r="C21394" t="s">
        <v>289</v>
      </c>
      <c r="D21394">
        <v>1</v>
      </c>
      <c r="E21394">
        <v>1</v>
      </c>
      <c r="F21394">
        <v>1</v>
      </c>
      <c r="G21394">
        <v>1</v>
      </c>
      <c r="H21394">
        <v>1</v>
      </c>
      <c r="I21394">
        <v>1</v>
      </c>
      <c r="J21394">
        <v>1</v>
      </c>
      <c r="K21394">
        <v>1</v>
      </c>
      <c r="M21394" t="s">
        <v>468</v>
      </c>
    </row>
    <row r="21395" spans="1:13" hidden="1">
      <c r="A21395" t="s">
        <v>301</v>
      </c>
      <c r="B21395" t="s">
        <v>545</v>
      </c>
      <c r="C21395" t="s">
        <v>290</v>
      </c>
      <c r="D21395">
        <v>1</v>
      </c>
      <c r="E21395">
        <v>1</v>
      </c>
      <c r="F21395">
        <v>1</v>
      </c>
      <c r="G21395">
        <v>1</v>
      </c>
      <c r="H21395">
        <v>1</v>
      </c>
      <c r="I21395">
        <v>1</v>
      </c>
      <c r="J21395">
        <v>1</v>
      </c>
      <c r="K21395">
        <v>1</v>
      </c>
      <c r="M21395" t="s">
        <v>468</v>
      </c>
    </row>
    <row r="21396" spans="1:13" hidden="1">
      <c r="A21396" t="s">
        <v>301</v>
      </c>
      <c r="B21396" t="s">
        <v>545</v>
      </c>
      <c r="C21396" t="s">
        <v>291</v>
      </c>
      <c r="D21396">
        <v>1</v>
      </c>
      <c r="E21396">
        <v>1</v>
      </c>
      <c r="F21396">
        <v>1</v>
      </c>
      <c r="G21396">
        <v>1</v>
      </c>
      <c r="H21396">
        <v>1</v>
      </c>
      <c r="I21396">
        <v>1</v>
      </c>
      <c r="J21396">
        <v>1</v>
      </c>
      <c r="K21396">
        <v>1</v>
      </c>
      <c r="M21396" t="s">
        <v>468</v>
      </c>
    </row>
    <row r="21397" spans="1:13" hidden="1">
      <c r="A21397" t="s">
        <v>301</v>
      </c>
      <c r="B21397" t="s">
        <v>545</v>
      </c>
      <c r="C21397" t="s">
        <v>292</v>
      </c>
      <c r="D21397">
        <v>1</v>
      </c>
      <c r="E21397">
        <v>1</v>
      </c>
      <c r="F21397">
        <v>1</v>
      </c>
      <c r="G21397">
        <v>1</v>
      </c>
      <c r="H21397">
        <v>1</v>
      </c>
      <c r="I21397">
        <v>1</v>
      </c>
      <c r="J21397">
        <v>1</v>
      </c>
      <c r="K21397">
        <v>1</v>
      </c>
      <c r="M21397" t="s">
        <v>468</v>
      </c>
    </row>
    <row r="21398" spans="1:13" hidden="1">
      <c r="A21398" t="s">
        <v>301</v>
      </c>
      <c r="B21398" t="s">
        <v>546</v>
      </c>
      <c r="C21398" t="s">
        <v>278</v>
      </c>
      <c r="D21398">
        <v>1</v>
      </c>
      <c r="E21398">
        <v>1</v>
      </c>
      <c r="F21398">
        <v>1</v>
      </c>
      <c r="G21398">
        <v>1</v>
      </c>
      <c r="H21398">
        <v>1</v>
      </c>
      <c r="I21398">
        <v>1</v>
      </c>
      <c r="J21398">
        <v>1</v>
      </c>
      <c r="K21398">
        <v>1</v>
      </c>
      <c r="M21398" t="s">
        <v>468</v>
      </c>
    </row>
    <row r="21399" spans="1:13" hidden="1">
      <c r="A21399" t="s">
        <v>301</v>
      </c>
      <c r="B21399" t="s">
        <v>546</v>
      </c>
      <c r="C21399" t="s">
        <v>279</v>
      </c>
      <c r="D21399">
        <v>1</v>
      </c>
      <c r="E21399">
        <v>1</v>
      </c>
      <c r="F21399">
        <v>1</v>
      </c>
      <c r="G21399">
        <v>1</v>
      </c>
      <c r="H21399">
        <v>1</v>
      </c>
      <c r="I21399">
        <v>1</v>
      </c>
      <c r="J21399">
        <v>1</v>
      </c>
      <c r="K21399">
        <v>1</v>
      </c>
      <c r="M21399" t="s">
        <v>468</v>
      </c>
    </row>
    <row r="21400" spans="1:13" hidden="1">
      <c r="A21400" t="s">
        <v>301</v>
      </c>
      <c r="B21400" t="s">
        <v>546</v>
      </c>
      <c r="C21400" t="s">
        <v>280</v>
      </c>
      <c r="D21400">
        <v>1</v>
      </c>
      <c r="E21400">
        <v>1</v>
      </c>
      <c r="F21400">
        <v>1</v>
      </c>
      <c r="G21400">
        <v>1</v>
      </c>
      <c r="H21400">
        <v>1</v>
      </c>
      <c r="I21400">
        <v>1</v>
      </c>
      <c r="J21400">
        <v>1</v>
      </c>
      <c r="K21400">
        <v>1</v>
      </c>
      <c r="M21400" t="s">
        <v>468</v>
      </c>
    </row>
    <row r="21401" spans="1:13" hidden="1">
      <c r="A21401" t="s">
        <v>301</v>
      </c>
      <c r="B21401" t="s">
        <v>546</v>
      </c>
      <c r="C21401" t="s">
        <v>277</v>
      </c>
      <c r="D21401">
        <v>1</v>
      </c>
      <c r="E21401">
        <v>1</v>
      </c>
      <c r="F21401">
        <v>1</v>
      </c>
      <c r="G21401">
        <v>1</v>
      </c>
      <c r="H21401">
        <v>1</v>
      </c>
      <c r="I21401">
        <v>1</v>
      </c>
      <c r="J21401">
        <v>1</v>
      </c>
      <c r="K21401">
        <v>1</v>
      </c>
      <c r="M21401" t="s">
        <v>468</v>
      </c>
    </row>
    <row r="21402" spans="1:13" hidden="1">
      <c r="A21402" t="s">
        <v>301</v>
      </c>
      <c r="B21402" t="s">
        <v>546</v>
      </c>
      <c r="C21402" t="s">
        <v>281</v>
      </c>
      <c r="D21402">
        <v>1</v>
      </c>
      <c r="E21402">
        <v>1</v>
      </c>
      <c r="F21402">
        <v>1</v>
      </c>
      <c r="G21402">
        <v>1</v>
      </c>
      <c r="H21402">
        <v>1</v>
      </c>
      <c r="I21402">
        <v>1</v>
      </c>
      <c r="J21402">
        <v>1</v>
      </c>
      <c r="K21402">
        <v>1</v>
      </c>
      <c r="M21402" t="s">
        <v>468</v>
      </c>
    </row>
    <row r="21403" spans="1:13" hidden="1">
      <c r="A21403" t="s">
        <v>301</v>
      </c>
      <c r="B21403" t="s">
        <v>546</v>
      </c>
      <c r="C21403" t="s">
        <v>282</v>
      </c>
      <c r="D21403">
        <v>1</v>
      </c>
      <c r="E21403">
        <v>1</v>
      </c>
      <c r="F21403">
        <v>1</v>
      </c>
      <c r="G21403">
        <v>1</v>
      </c>
      <c r="H21403">
        <v>1</v>
      </c>
      <c r="I21403">
        <v>1</v>
      </c>
      <c r="J21403">
        <v>1</v>
      </c>
      <c r="K21403">
        <v>1</v>
      </c>
      <c r="M21403" t="s">
        <v>468</v>
      </c>
    </row>
    <row r="21404" spans="1:13" hidden="1">
      <c r="A21404" t="s">
        <v>301</v>
      </c>
      <c r="B21404" t="s">
        <v>546</v>
      </c>
      <c r="C21404" t="s">
        <v>283</v>
      </c>
      <c r="D21404">
        <v>1</v>
      </c>
      <c r="E21404">
        <v>1</v>
      </c>
      <c r="F21404">
        <v>1</v>
      </c>
      <c r="G21404">
        <v>1</v>
      </c>
      <c r="H21404">
        <v>1</v>
      </c>
      <c r="I21404">
        <v>1</v>
      </c>
      <c r="J21404">
        <v>1</v>
      </c>
      <c r="K21404">
        <v>1</v>
      </c>
      <c r="M21404" t="s">
        <v>468</v>
      </c>
    </row>
    <row r="21405" spans="1:13" hidden="1">
      <c r="A21405" t="s">
        <v>301</v>
      </c>
      <c r="B21405" t="s">
        <v>546</v>
      </c>
      <c r="C21405" t="s">
        <v>284</v>
      </c>
      <c r="D21405">
        <v>1</v>
      </c>
      <c r="E21405">
        <v>1</v>
      </c>
      <c r="F21405">
        <v>1</v>
      </c>
      <c r="G21405">
        <v>1</v>
      </c>
      <c r="H21405">
        <v>1</v>
      </c>
      <c r="I21405">
        <v>1</v>
      </c>
      <c r="J21405">
        <v>1</v>
      </c>
      <c r="K21405">
        <v>1</v>
      </c>
      <c r="M21405" t="s">
        <v>468</v>
      </c>
    </row>
    <row r="21406" spans="1:13" hidden="1">
      <c r="A21406" t="s">
        <v>301</v>
      </c>
      <c r="B21406" t="s">
        <v>546</v>
      </c>
      <c r="C21406" t="s">
        <v>285</v>
      </c>
      <c r="D21406">
        <v>1</v>
      </c>
      <c r="E21406">
        <v>1</v>
      </c>
      <c r="F21406">
        <v>1</v>
      </c>
      <c r="G21406">
        <v>1</v>
      </c>
      <c r="H21406">
        <v>1</v>
      </c>
      <c r="I21406">
        <v>1</v>
      </c>
      <c r="J21406">
        <v>1</v>
      </c>
      <c r="K21406">
        <v>1</v>
      </c>
      <c r="M21406" t="s">
        <v>468</v>
      </c>
    </row>
    <row r="21407" spans="1:13" hidden="1">
      <c r="A21407" t="s">
        <v>301</v>
      </c>
      <c r="B21407" t="s">
        <v>546</v>
      </c>
      <c r="C21407" t="s">
        <v>286</v>
      </c>
      <c r="D21407">
        <v>1</v>
      </c>
      <c r="E21407">
        <v>1</v>
      </c>
      <c r="F21407">
        <v>1</v>
      </c>
      <c r="G21407">
        <v>1</v>
      </c>
      <c r="H21407">
        <v>1</v>
      </c>
      <c r="I21407">
        <v>1</v>
      </c>
      <c r="J21407">
        <v>1</v>
      </c>
      <c r="K21407">
        <v>1</v>
      </c>
      <c r="M21407" t="s">
        <v>468</v>
      </c>
    </row>
    <row r="21408" spans="1:13" hidden="1">
      <c r="A21408" t="s">
        <v>301</v>
      </c>
      <c r="B21408" t="s">
        <v>546</v>
      </c>
      <c r="C21408" t="s">
        <v>287</v>
      </c>
      <c r="D21408">
        <v>1</v>
      </c>
      <c r="E21408">
        <v>1</v>
      </c>
      <c r="F21408">
        <v>1</v>
      </c>
      <c r="G21408">
        <v>1</v>
      </c>
      <c r="H21408">
        <v>1</v>
      </c>
      <c r="I21408">
        <v>1</v>
      </c>
      <c r="J21408">
        <v>1</v>
      </c>
      <c r="K21408">
        <v>1</v>
      </c>
      <c r="M21408" t="s">
        <v>468</v>
      </c>
    </row>
    <row r="21409" spans="1:13" hidden="1">
      <c r="A21409" t="s">
        <v>301</v>
      </c>
      <c r="B21409" t="s">
        <v>546</v>
      </c>
      <c r="C21409" t="s">
        <v>288</v>
      </c>
      <c r="D21409">
        <v>1</v>
      </c>
      <c r="E21409">
        <v>1</v>
      </c>
      <c r="F21409">
        <v>1</v>
      </c>
      <c r="G21409">
        <v>1</v>
      </c>
      <c r="H21409">
        <v>1</v>
      </c>
      <c r="I21409">
        <v>1</v>
      </c>
      <c r="J21409">
        <v>1</v>
      </c>
      <c r="K21409">
        <v>1</v>
      </c>
      <c r="M21409" t="s">
        <v>468</v>
      </c>
    </row>
    <row r="21410" spans="1:13" hidden="1">
      <c r="A21410" t="s">
        <v>301</v>
      </c>
      <c r="B21410" t="s">
        <v>546</v>
      </c>
      <c r="C21410" t="s">
        <v>289</v>
      </c>
      <c r="D21410">
        <v>1</v>
      </c>
      <c r="E21410">
        <v>1</v>
      </c>
      <c r="F21410">
        <v>1</v>
      </c>
      <c r="G21410">
        <v>1</v>
      </c>
      <c r="H21410">
        <v>1</v>
      </c>
      <c r="I21410">
        <v>1</v>
      </c>
      <c r="J21410">
        <v>1</v>
      </c>
      <c r="K21410">
        <v>1</v>
      </c>
      <c r="M21410" t="s">
        <v>468</v>
      </c>
    </row>
    <row r="21411" spans="1:13" hidden="1">
      <c r="A21411" t="s">
        <v>301</v>
      </c>
      <c r="B21411" t="s">
        <v>546</v>
      </c>
      <c r="C21411" t="s">
        <v>290</v>
      </c>
      <c r="D21411">
        <v>1</v>
      </c>
      <c r="E21411">
        <v>1</v>
      </c>
      <c r="F21411">
        <v>1</v>
      </c>
      <c r="G21411">
        <v>1</v>
      </c>
      <c r="H21411">
        <v>1</v>
      </c>
      <c r="I21411">
        <v>1</v>
      </c>
      <c r="J21411">
        <v>1</v>
      </c>
      <c r="K21411">
        <v>1</v>
      </c>
      <c r="M21411" t="s">
        <v>468</v>
      </c>
    </row>
    <row r="21412" spans="1:13" hidden="1">
      <c r="A21412" t="s">
        <v>301</v>
      </c>
      <c r="B21412" t="s">
        <v>546</v>
      </c>
      <c r="C21412" t="s">
        <v>291</v>
      </c>
      <c r="D21412">
        <v>1</v>
      </c>
      <c r="E21412">
        <v>1</v>
      </c>
      <c r="F21412">
        <v>1</v>
      </c>
      <c r="G21412">
        <v>1</v>
      </c>
      <c r="H21412">
        <v>1</v>
      </c>
      <c r="I21412">
        <v>1</v>
      </c>
      <c r="J21412">
        <v>1</v>
      </c>
      <c r="K21412">
        <v>1</v>
      </c>
      <c r="M21412" t="s">
        <v>468</v>
      </c>
    </row>
    <row r="21413" spans="1:13" hidden="1">
      <c r="A21413" t="s">
        <v>301</v>
      </c>
      <c r="B21413" t="s">
        <v>546</v>
      </c>
      <c r="C21413" t="s">
        <v>292</v>
      </c>
      <c r="D21413">
        <v>1</v>
      </c>
      <c r="E21413">
        <v>1</v>
      </c>
      <c r="F21413">
        <v>1</v>
      </c>
      <c r="G21413">
        <v>1</v>
      </c>
      <c r="H21413">
        <v>1</v>
      </c>
      <c r="I21413">
        <v>1</v>
      </c>
      <c r="J21413">
        <v>1</v>
      </c>
      <c r="K21413">
        <v>1</v>
      </c>
      <c r="M21413" t="s">
        <v>468</v>
      </c>
    </row>
    <row r="21414" spans="1:13" hidden="1">
      <c r="A21414" t="s">
        <v>302</v>
      </c>
      <c r="B21414" t="s">
        <v>545</v>
      </c>
      <c r="C21414" t="s">
        <v>278</v>
      </c>
      <c r="D21414">
        <v>1</v>
      </c>
      <c r="E21414">
        <v>1</v>
      </c>
      <c r="F21414">
        <v>1</v>
      </c>
      <c r="G21414">
        <v>1</v>
      </c>
      <c r="H21414">
        <v>1</v>
      </c>
      <c r="I21414">
        <v>1</v>
      </c>
      <c r="J21414">
        <v>1</v>
      </c>
      <c r="K21414">
        <v>1</v>
      </c>
      <c r="M21414" t="s">
        <v>468</v>
      </c>
    </row>
    <row r="21415" spans="1:13" hidden="1">
      <c r="A21415" t="s">
        <v>302</v>
      </c>
      <c r="B21415" t="s">
        <v>545</v>
      </c>
      <c r="C21415" t="s">
        <v>279</v>
      </c>
      <c r="D21415">
        <v>1</v>
      </c>
      <c r="E21415">
        <v>1</v>
      </c>
      <c r="F21415">
        <v>1</v>
      </c>
      <c r="G21415">
        <v>1</v>
      </c>
      <c r="H21415">
        <v>1</v>
      </c>
      <c r="I21415">
        <v>1</v>
      </c>
      <c r="J21415">
        <v>1</v>
      </c>
      <c r="K21415">
        <v>1</v>
      </c>
      <c r="M21415" t="s">
        <v>468</v>
      </c>
    </row>
    <row r="21416" spans="1:13" hidden="1">
      <c r="A21416" t="s">
        <v>302</v>
      </c>
      <c r="B21416" t="s">
        <v>545</v>
      </c>
      <c r="C21416" t="s">
        <v>280</v>
      </c>
      <c r="D21416">
        <v>1</v>
      </c>
      <c r="E21416">
        <v>1</v>
      </c>
      <c r="F21416">
        <v>1</v>
      </c>
      <c r="G21416">
        <v>1</v>
      </c>
      <c r="H21416">
        <v>1</v>
      </c>
      <c r="I21416">
        <v>1</v>
      </c>
      <c r="J21416">
        <v>1</v>
      </c>
      <c r="K21416">
        <v>1</v>
      </c>
      <c r="M21416" t="s">
        <v>468</v>
      </c>
    </row>
    <row r="21417" spans="1:13" hidden="1">
      <c r="A21417" t="s">
        <v>302</v>
      </c>
      <c r="B21417" t="s">
        <v>545</v>
      </c>
      <c r="C21417" t="s">
        <v>277</v>
      </c>
      <c r="D21417">
        <v>1</v>
      </c>
      <c r="E21417">
        <v>1</v>
      </c>
      <c r="F21417">
        <v>1</v>
      </c>
      <c r="G21417">
        <v>1</v>
      </c>
      <c r="H21417">
        <v>1</v>
      </c>
      <c r="I21417">
        <v>1</v>
      </c>
      <c r="J21417">
        <v>1</v>
      </c>
      <c r="K21417">
        <v>1</v>
      </c>
      <c r="M21417" t="s">
        <v>468</v>
      </c>
    </row>
    <row r="21418" spans="1:13" hidden="1">
      <c r="A21418" t="s">
        <v>302</v>
      </c>
      <c r="B21418" t="s">
        <v>545</v>
      </c>
      <c r="C21418" t="s">
        <v>281</v>
      </c>
      <c r="D21418">
        <v>1</v>
      </c>
      <c r="E21418">
        <v>1</v>
      </c>
      <c r="F21418">
        <v>1</v>
      </c>
      <c r="G21418">
        <v>1</v>
      </c>
      <c r="H21418">
        <v>1</v>
      </c>
      <c r="I21418">
        <v>1</v>
      </c>
      <c r="J21418">
        <v>1</v>
      </c>
      <c r="K21418">
        <v>1</v>
      </c>
      <c r="M21418" t="s">
        <v>468</v>
      </c>
    </row>
    <row r="21419" spans="1:13" hidden="1">
      <c r="A21419" t="s">
        <v>302</v>
      </c>
      <c r="B21419" t="s">
        <v>545</v>
      </c>
      <c r="C21419" t="s">
        <v>282</v>
      </c>
      <c r="D21419">
        <v>1</v>
      </c>
      <c r="E21419">
        <v>1</v>
      </c>
      <c r="F21419">
        <v>1</v>
      </c>
      <c r="G21419">
        <v>1</v>
      </c>
      <c r="H21419">
        <v>1</v>
      </c>
      <c r="I21419">
        <v>1</v>
      </c>
      <c r="J21419">
        <v>1</v>
      </c>
      <c r="K21419">
        <v>1</v>
      </c>
      <c r="M21419" t="s">
        <v>468</v>
      </c>
    </row>
    <row r="21420" spans="1:13" hidden="1">
      <c r="A21420" t="s">
        <v>302</v>
      </c>
      <c r="B21420" t="s">
        <v>545</v>
      </c>
      <c r="C21420" t="s">
        <v>283</v>
      </c>
      <c r="D21420">
        <v>1</v>
      </c>
      <c r="E21420">
        <v>1</v>
      </c>
      <c r="F21420">
        <v>1</v>
      </c>
      <c r="G21420">
        <v>1</v>
      </c>
      <c r="H21420">
        <v>1</v>
      </c>
      <c r="I21420">
        <v>1</v>
      </c>
      <c r="J21420">
        <v>1</v>
      </c>
      <c r="K21420">
        <v>1</v>
      </c>
      <c r="M21420" t="s">
        <v>468</v>
      </c>
    </row>
    <row r="21421" spans="1:13" hidden="1">
      <c r="A21421" t="s">
        <v>302</v>
      </c>
      <c r="B21421" t="s">
        <v>545</v>
      </c>
      <c r="C21421" t="s">
        <v>284</v>
      </c>
      <c r="D21421">
        <v>1</v>
      </c>
      <c r="E21421">
        <v>1</v>
      </c>
      <c r="F21421">
        <v>1</v>
      </c>
      <c r="G21421">
        <v>1</v>
      </c>
      <c r="H21421">
        <v>1</v>
      </c>
      <c r="I21421">
        <v>1</v>
      </c>
      <c r="J21421">
        <v>1</v>
      </c>
      <c r="K21421">
        <v>1</v>
      </c>
      <c r="M21421" t="s">
        <v>468</v>
      </c>
    </row>
    <row r="21422" spans="1:13" hidden="1">
      <c r="A21422" t="s">
        <v>302</v>
      </c>
      <c r="B21422" t="s">
        <v>545</v>
      </c>
      <c r="C21422" t="s">
        <v>285</v>
      </c>
      <c r="D21422">
        <v>1</v>
      </c>
      <c r="E21422">
        <v>1</v>
      </c>
      <c r="F21422">
        <v>1</v>
      </c>
      <c r="G21422">
        <v>1</v>
      </c>
      <c r="H21422">
        <v>1</v>
      </c>
      <c r="I21422">
        <v>1</v>
      </c>
      <c r="J21422">
        <v>1</v>
      </c>
      <c r="K21422">
        <v>1</v>
      </c>
      <c r="M21422" t="s">
        <v>468</v>
      </c>
    </row>
    <row r="21423" spans="1:13" hidden="1">
      <c r="A21423" t="s">
        <v>302</v>
      </c>
      <c r="B21423" t="s">
        <v>545</v>
      </c>
      <c r="C21423" t="s">
        <v>286</v>
      </c>
      <c r="D21423">
        <v>1</v>
      </c>
      <c r="E21423">
        <v>1</v>
      </c>
      <c r="F21423">
        <v>1</v>
      </c>
      <c r="G21423">
        <v>1</v>
      </c>
      <c r="H21423">
        <v>1</v>
      </c>
      <c r="I21423">
        <v>1</v>
      </c>
      <c r="J21423">
        <v>1</v>
      </c>
      <c r="K21423">
        <v>1</v>
      </c>
      <c r="M21423" t="s">
        <v>468</v>
      </c>
    </row>
    <row r="21424" spans="1:13" hidden="1">
      <c r="A21424" t="s">
        <v>302</v>
      </c>
      <c r="B21424" t="s">
        <v>545</v>
      </c>
      <c r="C21424" t="s">
        <v>287</v>
      </c>
      <c r="D21424">
        <v>1</v>
      </c>
      <c r="E21424">
        <v>1</v>
      </c>
      <c r="F21424">
        <v>1</v>
      </c>
      <c r="G21424">
        <v>1</v>
      </c>
      <c r="H21424">
        <v>1</v>
      </c>
      <c r="I21424">
        <v>1</v>
      </c>
      <c r="J21424">
        <v>1</v>
      </c>
      <c r="K21424">
        <v>1</v>
      </c>
      <c r="M21424" t="s">
        <v>468</v>
      </c>
    </row>
    <row r="21425" spans="1:13" hidden="1">
      <c r="A21425" t="s">
        <v>302</v>
      </c>
      <c r="B21425" t="s">
        <v>545</v>
      </c>
      <c r="C21425" t="s">
        <v>288</v>
      </c>
      <c r="D21425">
        <v>1</v>
      </c>
      <c r="E21425">
        <v>1</v>
      </c>
      <c r="F21425">
        <v>1</v>
      </c>
      <c r="G21425">
        <v>1</v>
      </c>
      <c r="H21425">
        <v>1</v>
      </c>
      <c r="I21425">
        <v>1</v>
      </c>
      <c r="J21425">
        <v>1</v>
      </c>
      <c r="K21425">
        <v>1</v>
      </c>
      <c r="M21425" t="s">
        <v>468</v>
      </c>
    </row>
    <row r="21426" spans="1:13" hidden="1">
      <c r="A21426" t="s">
        <v>302</v>
      </c>
      <c r="B21426" t="s">
        <v>545</v>
      </c>
      <c r="C21426" t="s">
        <v>289</v>
      </c>
      <c r="D21426">
        <v>1</v>
      </c>
      <c r="E21426">
        <v>1</v>
      </c>
      <c r="F21426">
        <v>1</v>
      </c>
      <c r="G21426">
        <v>1</v>
      </c>
      <c r="H21426">
        <v>1</v>
      </c>
      <c r="I21426">
        <v>1</v>
      </c>
      <c r="J21426">
        <v>1</v>
      </c>
      <c r="K21426">
        <v>1</v>
      </c>
      <c r="M21426" t="s">
        <v>468</v>
      </c>
    </row>
    <row r="21427" spans="1:13" hidden="1">
      <c r="A21427" t="s">
        <v>302</v>
      </c>
      <c r="B21427" t="s">
        <v>545</v>
      </c>
      <c r="C21427" t="s">
        <v>290</v>
      </c>
      <c r="D21427">
        <v>1</v>
      </c>
      <c r="E21427">
        <v>1</v>
      </c>
      <c r="F21427">
        <v>1</v>
      </c>
      <c r="G21427">
        <v>1</v>
      </c>
      <c r="H21427">
        <v>1</v>
      </c>
      <c r="I21427">
        <v>1</v>
      </c>
      <c r="J21427">
        <v>1</v>
      </c>
      <c r="K21427">
        <v>1</v>
      </c>
      <c r="M21427" t="s">
        <v>468</v>
      </c>
    </row>
    <row r="21428" spans="1:13" hidden="1">
      <c r="A21428" t="s">
        <v>302</v>
      </c>
      <c r="B21428" t="s">
        <v>545</v>
      </c>
      <c r="C21428" t="s">
        <v>291</v>
      </c>
      <c r="D21428">
        <v>1</v>
      </c>
      <c r="E21428">
        <v>1</v>
      </c>
      <c r="F21428">
        <v>1</v>
      </c>
      <c r="G21428">
        <v>1</v>
      </c>
      <c r="H21428">
        <v>1</v>
      </c>
      <c r="I21428">
        <v>1</v>
      </c>
      <c r="J21428">
        <v>1</v>
      </c>
      <c r="K21428">
        <v>1</v>
      </c>
      <c r="M21428" t="s">
        <v>468</v>
      </c>
    </row>
    <row r="21429" spans="1:13" hidden="1">
      <c r="A21429" t="s">
        <v>302</v>
      </c>
      <c r="B21429" t="s">
        <v>545</v>
      </c>
      <c r="C21429" t="s">
        <v>292</v>
      </c>
      <c r="D21429">
        <v>1</v>
      </c>
      <c r="E21429">
        <v>1</v>
      </c>
      <c r="F21429">
        <v>1</v>
      </c>
      <c r="G21429">
        <v>1</v>
      </c>
      <c r="H21429">
        <v>1</v>
      </c>
      <c r="I21429">
        <v>1</v>
      </c>
      <c r="J21429">
        <v>1</v>
      </c>
      <c r="K21429">
        <v>1</v>
      </c>
      <c r="M21429" t="s">
        <v>468</v>
      </c>
    </row>
    <row r="21430" spans="1:13" hidden="1">
      <c r="A21430" t="s">
        <v>302</v>
      </c>
      <c r="B21430" t="s">
        <v>546</v>
      </c>
      <c r="C21430" t="s">
        <v>278</v>
      </c>
      <c r="D21430">
        <v>1</v>
      </c>
      <c r="E21430">
        <v>1</v>
      </c>
      <c r="F21430">
        <v>1</v>
      </c>
      <c r="G21430">
        <v>1</v>
      </c>
      <c r="H21430">
        <v>1</v>
      </c>
      <c r="I21430">
        <v>1</v>
      </c>
      <c r="J21430">
        <v>1</v>
      </c>
      <c r="K21430">
        <v>1</v>
      </c>
      <c r="M21430" t="s">
        <v>468</v>
      </c>
    </row>
    <row r="21431" spans="1:13" hidden="1">
      <c r="A21431" t="s">
        <v>302</v>
      </c>
      <c r="B21431" t="s">
        <v>546</v>
      </c>
      <c r="C21431" t="s">
        <v>279</v>
      </c>
      <c r="D21431">
        <v>1</v>
      </c>
      <c r="E21431">
        <v>1</v>
      </c>
      <c r="F21431">
        <v>1</v>
      </c>
      <c r="G21431">
        <v>1</v>
      </c>
      <c r="H21431">
        <v>1</v>
      </c>
      <c r="I21431">
        <v>1</v>
      </c>
      <c r="J21431">
        <v>1</v>
      </c>
      <c r="K21431">
        <v>1</v>
      </c>
      <c r="M21431" t="s">
        <v>468</v>
      </c>
    </row>
    <row r="21432" spans="1:13" hidden="1">
      <c r="A21432" t="s">
        <v>302</v>
      </c>
      <c r="B21432" t="s">
        <v>546</v>
      </c>
      <c r="C21432" t="s">
        <v>280</v>
      </c>
      <c r="D21432">
        <v>1</v>
      </c>
      <c r="E21432">
        <v>1</v>
      </c>
      <c r="F21432">
        <v>1</v>
      </c>
      <c r="G21432">
        <v>1</v>
      </c>
      <c r="H21432">
        <v>1</v>
      </c>
      <c r="I21432">
        <v>1</v>
      </c>
      <c r="J21432">
        <v>1</v>
      </c>
      <c r="K21432">
        <v>1</v>
      </c>
      <c r="M21432" t="s">
        <v>468</v>
      </c>
    </row>
    <row r="21433" spans="1:13" hidden="1">
      <c r="A21433" t="s">
        <v>302</v>
      </c>
      <c r="B21433" t="s">
        <v>546</v>
      </c>
      <c r="C21433" t="s">
        <v>277</v>
      </c>
      <c r="D21433">
        <v>1</v>
      </c>
      <c r="E21433">
        <v>1</v>
      </c>
      <c r="F21433">
        <v>1</v>
      </c>
      <c r="G21433">
        <v>1</v>
      </c>
      <c r="H21433">
        <v>1</v>
      </c>
      <c r="I21433">
        <v>1</v>
      </c>
      <c r="J21433">
        <v>1</v>
      </c>
      <c r="K21433">
        <v>1</v>
      </c>
      <c r="M21433" t="s">
        <v>468</v>
      </c>
    </row>
    <row r="21434" spans="1:13" hidden="1">
      <c r="A21434" t="s">
        <v>302</v>
      </c>
      <c r="B21434" t="s">
        <v>546</v>
      </c>
      <c r="C21434" t="s">
        <v>281</v>
      </c>
      <c r="D21434">
        <v>1</v>
      </c>
      <c r="E21434">
        <v>1</v>
      </c>
      <c r="F21434">
        <v>1</v>
      </c>
      <c r="G21434">
        <v>1</v>
      </c>
      <c r="H21434">
        <v>1</v>
      </c>
      <c r="I21434">
        <v>1</v>
      </c>
      <c r="J21434">
        <v>1</v>
      </c>
      <c r="K21434">
        <v>1</v>
      </c>
      <c r="M21434" t="s">
        <v>468</v>
      </c>
    </row>
    <row r="21435" spans="1:13" hidden="1">
      <c r="A21435" t="s">
        <v>302</v>
      </c>
      <c r="B21435" t="s">
        <v>546</v>
      </c>
      <c r="C21435" t="s">
        <v>282</v>
      </c>
      <c r="D21435">
        <v>1</v>
      </c>
      <c r="E21435">
        <v>1</v>
      </c>
      <c r="F21435">
        <v>1</v>
      </c>
      <c r="G21435">
        <v>1</v>
      </c>
      <c r="H21435">
        <v>1</v>
      </c>
      <c r="I21435">
        <v>1</v>
      </c>
      <c r="J21435">
        <v>1</v>
      </c>
      <c r="K21435">
        <v>1</v>
      </c>
      <c r="M21435" t="s">
        <v>468</v>
      </c>
    </row>
    <row r="21436" spans="1:13" hidden="1">
      <c r="A21436" t="s">
        <v>302</v>
      </c>
      <c r="B21436" t="s">
        <v>546</v>
      </c>
      <c r="C21436" t="s">
        <v>283</v>
      </c>
      <c r="D21436">
        <v>1</v>
      </c>
      <c r="E21436">
        <v>1</v>
      </c>
      <c r="F21436">
        <v>1</v>
      </c>
      <c r="G21436">
        <v>1</v>
      </c>
      <c r="H21436">
        <v>1</v>
      </c>
      <c r="I21436">
        <v>1</v>
      </c>
      <c r="J21436">
        <v>1</v>
      </c>
      <c r="K21436">
        <v>1</v>
      </c>
      <c r="M21436" t="s">
        <v>468</v>
      </c>
    </row>
    <row r="21437" spans="1:13" hidden="1">
      <c r="A21437" t="s">
        <v>302</v>
      </c>
      <c r="B21437" t="s">
        <v>546</v>
      </c>
      <c r="C21437" t="s">
        <v>284</v>
      </c>
      <c r="D21437">
        <v>1</v>
      </c>
      <c r="E21437">
        <v>1</v>
      </c>
      <c r="F21437">
        <v>1</v>
      </c>
      <c r="G21437">
        <v>1</v>
      </c>
      <c r="H21437">
        <v>1</v>
      </c>
      <c r="I21437">
        <v>1</v>
      </c>
      <c r="J21437">
        <v>1</v>
      </c>
      <c r="K21437">
        <v>1</v>
      </c>
      <c r="M21437" t="s">
        <v>468</v>
      </c>
    </row>
    <row r="21438" spans="1:13" hidden="1">
      <c r="A21438" t="s">
        <v>302</v>
      </c>
      <c r="B21438" t="s">
        <v>546</v>
      </c>
      <c r="C21438" t="s">
        <v>285</v>
      </c>
      <c r="D21438">
        <v>1</v>
      </c>
      <c r="E21438">
        <v>1</v>
      </c>
      <c r="F21438">
        <v>1</v>
      </c>
      <c r="G21438">
        <v>1</v>
      </c>
      <c r="H21438">
        <v>1</v>
      </c>
      <c r="I21438">
        <v>1</v>
      </c>
      <c r="J21438">
        <v>1</v>
      </c>
      <c r="K21438">
        <v>1</v>
      </c>
      <c r="M21438" t="s">
        <v>468</v>
      </c>
    </row>
    <row r="21439" spans="1:13" hidden="1">
      <c r="A21439" t="s">
        <v>302</v>
      </c>
      <c r="B21439" t="s">
        <v>546</v>
      </c>
      <c r="C21439" t="s">
        <v>286</v>
      </c>
      <c r="D21439">
        <v>1</v>
      </c>
      <c r="E21439">
        <v>1</v>
      </c>
      <c r="F21439">
        <v>1</v>
      </c>
      <c r="G21439">
        <v>1</v>
      </c>
      <c r="H21439">
        <v>1</v>
      </c>
      <c r="I21439">
        <v>1</v>
      </c>
      <c r="J21439">
        <v>1</v>
      </c>
      <c r="K21439">
        <v>1</v>
      </c>
      <c r="M21439" t="s">
        <v>468</v>
      </c>
    </row>
    <row r="21440" spans="1:13" hidden="1">
      <c r="A21440" t="s">
        <v>302</v>
      </c>
      <c r="B21440" t="s">
        <v>546</v>
      </c>
      <c r="C21440" t="s">
        <v>287</v>
      </c>
      <c r="D21440">
        <v>1</v>
      </c>
      <c r="E21440">
        <v>1</v>
      </c>
      <c r="F21440">
        <v>1</v>
      </c>
      <c r="G21440">
        <v>1</v>
      </c>
      <c r="H21440">
        <v>1</v>
      </c>
      <c r="I21440">
        <v>1</v>
      </c>
      <c r="J21440">
        <v>1</v>
      </c>
      <c r="K21440">
        <v>1</v>
      </c>
      <c r="M21440" t="s">
        <v>468</v>
      </c>
    </row>
    <row r="21441" spans="1:13" hidden="1">
      <c r="A21441" t="s">
        <v>302</v>
      </c>
      <c r="B21441" t="s">
        <v>546</v>
      </c>
      <c r="C21441" t="s">
        <v>288</v>
      </c>
      <c r="D21441">
        <v>1</v>
      </c>
      <c r="E21441">
        <v>1</v>
      </c>
      <c r="F21441">
        <v>1</v>
      </c>
      <c r="G21441">
        <v>1</v>
      </c>
      <c r="H21441">
        <v>1</v>
      </c>
      <c r="I21441">
        <v>1</v>
      </c>
      <c r="J21441">
        <v>1</v>
      </c>
      <c r="K21441">
        <v>1</v>
      </c>
      <c r="M21441" t="s">
        <v>468</v>
      </c>
    </row>
    <row r="21442" spans="1:13" hidden="1">
      <c r="A21442" t="s">
        <v>302</v>
      </c>
      <c r="B21442" t="s">
        <v>546</v>
      </c>
      <c r="C21442" t="s">
        <v>289</v>
      </c>
      <c r="D21442">
        <v>1</v>
      </c>
      <c r="E21442">
        <v>1</v>
      </c>
      <c r="F21442">
        <v>1</v>
      </c>
      <c r="G21442">
        <v>1</v>
      </c>
      <c r="H21442">
        <v>1</v>
      </c>
      <c r="I21442">
        <v>1</v>
      </c>
      <c r="J21442">
        <v>1</v>
      </c>
      <c r="K21442">
        <v>1</v>
      </c>
      <c r="M21442" t="s">
        <v>468</v>
      </c>
    </row>
    <row r="21443" spans="1:13" hidden="1">
      <c r="A21443" t="s">
        <v>302</v>
      </c>
      <c r="B21443" t="s">
        <v>546</v>
      </c>
      <c r="C21443" t="s">
        <v>290</v>
      </c>
      <c r="D21443">
        <v>1</v>
      </c>
      <c r="E21443">
        <v>1</v>
      </c>
      <c r="F21443">
        <v>1</v>
      </c>
      <c r="G21443">
        <v>1</v>
      </c>
      <c r="H21443">
        <v>1</v>
      </c>
      <c r="I21443">
        <v>1</v>
      </c>
      <c r="J21443">
        <v>1</v>
      </c>
      <c r="K21443">
        <v>1</v>
      </c>
      <c r="M21443" t="s">
        <v>468</v>
      </c>
    </row>
    <row r="21444" spans="1:13" hidden="1">
      <c r="A21444" t="s">
        <v>302</v>
      </c>
      <c r="B21444" t="s">
        <v>546</v>
      </c>
      <c r="C21444" t="s">
        <v>291</v>
      </c>
      <c r="D21444">
        <v>1</v>
      </c>
      <c r="E21444">
        <v>1</v>
      </c>
      <c r="F21444">
        <v>1</v>
      </c>
      <c r="G21444">
        <v>1</v>
      </c>
      <c r="H21444">
        <v>1</v>
      </c>
      <c r="I21444">
        <v>1</v>
      </c>
      <c r="J21444">
        <v>1</v>
      </c>
      <c r="K21444">
        <v>1</v>
      </c>
      <c r="M21444" t="s">
        <v>468</v>
      </c>
    </row>
    <row r="21445" spans="1:13" hidden="1">
      <c r="A21445" t="s">
        <v>302</v>
      </c>
      <c r="B21445" t="s">
        <v>546</v>
      </c>
      <c r="C21445" t="s">
        <v>292</v>
      </c>
      <c r="D21445">
        <v>1</v>
      </c>
      <c r="E21445">
        <v>1</v>
      </c>
      <c r="F21445">
        <v>1</v>
      </c>
      <c r="G21445">
        <v>1</v>
      </c>
      <c r="H21445">
        <v>1</v>
      </c>
      <c r="I21445">
        <v>1</v>
      </c>
      <c r="J21445">
        <v>1</v>
      </c>
      <c r="K21445">
        <v>1</v>
      </c>
      <c r="M21445" t="s">
        <v>468</v>
      </c>
    </row>
    <row r="21446" spans="1:13" hidden="1">
      <c r="A21446" t="s">
        <v>303</v>
      </c>
      <c r="B21446" t="s">
        <v>545</v>
      </c>
      <c r="C21446" t="s">
        <v>278</v>
      </c>
      <c r="D21446">
        <v>1</v>
      </c>
      <c r="E21446">
        <v>1</v>
      </c>
      <c r="F21446">
        <v>1</v>
      </c>
      <c r="G21446">
        <v>1</v>
      </c>
      <c r="H21446">
        <v>1</v>
      </c>
      <c r="I21446">
        <v>1</v>
      </c>
      <c r="J21446">
        <v>1</v>
      </c>
      <c r="K21446">
        <v>1</v>
      </c>
      <c r="M21446" t="s">
        <v>468</v>
      </c>
    </row>
    <row r="21447" spans="1:13" hidden="1">
      <c r="A21447" t="s">
        <v>303</v>
      </c>
      <c r="B21447" t="s">
        <v>545</v>
      </c>
      <c r="C21447" t="s">
        <v>279</v>
      </c>
      <c r="D21447">
        <v>1</v>
      </c>
      <c r="E21447">
        <v>1</v>
      </c>
      <c r="F21447">
        <v>1</v>
      </c>
      <c r="G21447">
        <v>1</v>
      </c>
      <c r="H21447">
        <v>1</v>
      </c>
      <c r="I21447">
        <v>1</v>
      </c>
      <c r="J21447">
        <v>1</v>
      </c>
      <c r="K21447">
        <v>1</v>
      </c>
      <c r="M21447" t="s">
        <v>468</v>
      </c>
    </row>
    <row r="21448" spans="1:13" hidden="1">
      <c r="A21448" t="s">
        <v>303</v>
      </c>
      <c r="B21448" t="s">
        <v>545</v>
      </c>
      <c r="C21448" t="s">
        <v>280</v>
      </c>
      <c r="D21448">
        <v>1</v>
      </c>
      <c r="E21448">
        <v>1</v>
      </c>
      <c r="F21448">
        <v>1</v>
      </c>
      <c r="G21448">
        <v>1</v>
      </c>
      <c r="H21448">
        <v>1</v>
      </c>
      <c r="I21448">
        <v>1</v>
      </c>
      <c r="J21448">
        <v>1</v>
      </c>
      <c r="K21448">
        <v>1</v>
      </c>
      <c r="M21448" t="s">
        <v>468</v>
      </c>
    </row>
    <row r="21449" spans="1:13" hidden="1">
      <c r="A21449" t="s">
        <v>303</v>
      </c>
      <c r="B21449" t="s">
        <v>545</v>
      </c>
      <c r="C21449" t="s">
        <v>277</v>
      </c>
      <c r="D21449">
        <v>1</v>
      </c>
      <c r="E21449">
        <v>1</v>
      </c>
      <c r="F21449">
        <v>1</v>
      </c>
      <c r="G21449">
        <v>1</v>
      </c>
      <c r="H21449">
        <v>1</v>
      </c>
      <c r="I21449">
        <v>1</v>
      </c>
      <c r="J21449">
        <v>1</v>
      </c>
      <c r="K21449">
        <v>1</v>
      </c>
      <c r="M21449" t="s">
        <v>468</v>
      </c>
    </row>
    <row r="21450" spans="1:13" hidden="1">
      <c r="A21450" t="s">
        <v>303</v>
      </c>
      <c r="B21450" t="s">
        <v>545</v>
      </c>
      <c r="C21450" t="s">
        <v>281</v>
      </c>
      <c r="D21450">
        <v>1</v>
      </c>
      <c r="E21450">
        <v>1</v>
      </c>
      <c r="F21450">
        <v>1</v>
      </c>
      <c r="G21450">
        <v>1</v>
      </c>
      <c r="H21450">
        <v>1</v>
      </c>
      <c r="I21450">
        <v>1</v>
      </c>
      <c r="J21450">
        <v>1</v>
      </c>
      <c r="K21450">
        <v>1</v>
      </c>
      <c r="M21450" t="s">
        <v>468</v>
      </c>
    </row>
    <row r="21451" spans="1:13" hidden="1">
      <c r="A21451" t="s">
        <v>303</v>
      </c>
      <c r="B21451" t="s">
        <v>545</v>
      </c>
      <c r="C21451" t="s">
        <v>282</v>
      </c>
      <c r="D21451">
        <v>1</v>
      </c>
      <c r="E21451">
        <v>1</v>
      </c>
      <c r="F21451">
        <v>1</v>
      </c>
      <c r="G21451">
        <v>1</v>
      </c>
      <c r="H21451">
        <v>1</v>
      </c>
      <c r="I21451">
        <v>1</v>
      </c>
      <c r="J21451">
        <v>1</v>
      </c>
      <c r="K21451">
        <v>1</v>
      </c>
      <c r="M21451" t="s">
        <v>468</v>
      </c>
    </row>
    <row r="21452" spans="1:13" hidden="1">
      <c r="A21452" t="s">
        <v>303</v>
      </c>
      <c r="B21452" t="s">
        <v>545</v>
      </c>
      <c r="C21452" t="s">
        <v>283</v>
      </c>
      <c r="D21452">
        <v>1</v>
      </c>
      <c r="E21452">
        <v>1</v>
      </c>
      <c r="F21452">
        <v>1</v>
      </c>
      <c r="G21452">
        <v>1</v>
      </c>
      <c r="H21452">
        <v>1</v>
      </c>
      <c r="I21452">
        <v>1</v>
      </c>
      <c r="J21452">
        <v>1</v>
      </c>
      <c r="K21452">
        <v>1</v>
      </c>
      <c r="M21452" t="s">
        <v>468</v>
      </c>
    </row>
    <row r="21453" spans="1:13" hidden="1">
      <c r="A21453" t="s">
        <v>303</v>
      </c>
      <c r="B21453" t="s">
        <v>545</v>
      </c>
      <c r="C21453" t="s">
        <v>284</v>
      </c>
      <c r="D21453">
        <v>1</v>
      </c>
      <c r="E21453">
        <v>1</v>
      </c>
      <c r="F21453">
        <v>1</v>
      </c>
      <c r="G21453">
        <v>1</v>
      </c>
      <c r="H21453">
        <v>1</v>
      </c>
      <c r="I21453">
        <v>1</v>
      </c>
      <c r="J21453">
        <v>1</v>
      </c>
      <c r="K21453">
        <v>1</v>
      </c>
      <c r="M21453" t="s">
        <v>468</v>
      </c>
    </row>
    <row r="21454" spans="1:13" hidden="1">
      <c r="A21454" t="s">
        <v>303</v>
      </c>
      <c r="B21454" t="s">
        <v>545</v>
      </c>
      <c r="C21454" t="s">
        <v>285</v>
      </c>
      <c r="D21454">
        <v>1</v>
      </c>
      <c r="E21454">
        <v>1</v>
      </c>
      <c r="F21454">
        <v>1</v>
      </c>
      <c r="G21454">
        <v>1</v>
      </c>
      <c r="H21454">
        <v>1</v>
      </c>
      <c r="I21454">
        <v>1</v>
      </c>
      <c r="J21454">
        <v>1</v>
      </c>
      <c r="K21454">
        <v>1</v>
      </c>
      <c r="M21454" t="s">
        <v>468</v>
      </c>
    </row>
    <row r="21455" spans="1:13" hidden="1">
      <c r="A21455" t="s">
        <v>303</v>
      </c>
      <c r="B21455" t="s">
        <v>545</v>
      </c>
      <c r="C21455" t="s">
        <v>286</v>
      </c>
      <c r="D21455">
        <v>1</v>
      </c>
      <c r="E21455">
        <v>1</v>
      </c>
      <c r="F21455">
        <v>1</v>
      </c>
      <c r="G21455">
        <v>1</v>
      </c>
      <c r="H21455">
        <v>1</v>
      </c>
      <c r="I21455">
        <v>1</v>
      </c>
      <c r="J21455">
        <v>1</v>
      </c>
      <c r="K21455">
        <v>1</v>
      </c>
      <c r="M21455" t="s">
        <v>468</v>
      </c>
    </row>
    <row r="21456" spans="1:13" hidden="1">
      <c r="A21456" t="s">
        <v>303</v>
      </c>
      <c r="B21456" t="s">
        <v>545</v>
      </c>
      <c r="C21456" t="s">
        <v>287</v>
      </c>
      <c r="D21456">
        <v>1</v>
      </c>
      <c r="E21456">
        <v>1</v>
      </c>
      <c r="F21456">
        <v>1</v>
      </c>
      <c r="G21456">
        <v>1</v>
      </c>
      <c r="H21456">
        <v>1</v>
      </c>
      <c r="I21456">
        <v>1</v>
      </c>
      <c r="J21456">
        <v>1</v>
      </c>
      <c r="K21456">
        <v>1</v>
      </c>
      <c r="M21456" t="s">
        <v>468</v>
      </c>
    </row>
    <row r="21457" spans="1:13" hidden="1">
      <c r="A21457" t="s">
        <v>303</v>
      </c>
      <c r="B21457" t="s">
        <v>545</v>
      </c>
      <c r="C21457" t="s">
        <v>288</v>
      </c>
      <c r="D21457">
        <v>1</v>
      </c>
      <c r="E21457">
        <v>1</v>
      </c>
      <c r="F21457">
        <v>1</v>
      </c>
      <c r="G21457">
        <v>1</v>
      </c>
      <c r="H21457">
        <v>1</v>
      </c>
      <c r="I21457">
        <v>1</v>
      </c>
      <c r="J21457">
        <v>1</v>
      </c>
      <c r="K21457">
        <v>1</v>
      </c>
      <c r="M21457" t="s">
        <v>468</v>
      </c>
    </row>
    <row r="21458" spans="1:13" hidden="1">
      <c r="A21458" t="s">
        <v>303</v>
      </c>
      <c r="B21458" t="s">
        <v>545</v>
      </c>
      <c r="C21458" t="s">
        <v>289</v>
      </c>
      <c r="D21458">
        <v>1</v>
      </c>
      <c r="E21458">
        <v>1</v>
      </c>
      <c r="F21458">
        <v>1</v>
      </c>
      <c r="G21458">
        <v>1</v>
      </c>
      <c r="H21458">
        <v>1</v>
      </c>
      <c r="I21458">
        <v>1</v>
      </c>
      <c r="J21458">
        <v>1</v>
      </c>
      <c r="K21458">
        <v>1</v>
      </c>
      <c r="M21458" t="s">
        <v>468</v>
      </c>
    </row>
    <row r="21459" spans="1:13" hidden="1">
      <c r="A21459" t="s">
        <v>303</v>
      </c>
      <c r="B21459" t="s">
        <v>545</v>
      </c>
      <c r="C21459" t="s">
        <v>290</v>
      </c>
      <c r="D21459">
        <v>1</v>
      </c>
      <c r="E21459">
        <v>1</v>
      </c>
      <c r="F21459">
        <v>1</v>
      </c>
      <c r="G21459">
        <v>1</v>
      </c>
      <c r="H21459">
        <v>1</v>
      </c>
      <c r="I21459">
        <v>1</v>
      </c>
      <c r="J21459">
        <v>1</v>
      </c>
      <c r="K21459">
        <v>1</v>
      </c>
      <c r="M21459" t="s">
        <v>468</v>
      </c>
    </row>
    <row r="21460" spans="1:13" hidden="1">
      <c r="A21460" t="s">
        <v>303</v>
      </c>
      <c r="B21460" t="s">
        <v>545</v>
      </c>
      <c r="C21460" t="s">
        <v>291</v>
      </c>
      <c r="D21460">
        <v>1</v>
      </c>
      <c r="E21460">
        <v>1</v>
      </c>
      <c r="F21460">
        <v>1</v>
      </c>
      <c r="G21460">
        <v>1</v>
      </c>
      <c r="H21460">
        <v>1</v>
      </c>
      <c r="I21460">
        <v>1</v>
      </c>
      <c r="J21460">
        <v>1</v>
      </c>
      <c r="K21460">
        <v>1</v>
      </c>
      <c r="M21460" t="s">
        <v>468</v>
      </c>
    </row>
    <row r="21461" spans="1:13" hidden="1">
      <c r="A21461" t="s">
        <v>303</v>
      </c>
      <c r="B21461" t="s">
        <v>545</v>
      </c>
      <c r="C21461" t="s">
        <v>292</v>
      </c>
      <c r="D21461">
        <v>1</v>
      </c>
      <c r="E21461">
        <v>1</v>
      </c>
      <c r="F21461">
        <v>1</v>
      </c>
      <c r="G21461">
        <v>1</v>
      </c>
      <c r="H21461">
        <v>1</v>
      </c>
      <c r="I21461">
        <v>1</v>
      </c>
      <c r="J21461">
        <v>1</v>
      </c>
      <c r="K21461">
        <v>1</v>
      </c>
      <c r="M21461" t="s">
        <v>468</v>
      </c>
    </row>
    <row r="21462" spans="1:13" hidden="1">
      <c r="A21462" t="s">
        <v>303</v>
      </c>
      <c r="B21462" t="s">
        <v>546</v>
      </c>
      <c r="C21462" t="s">
        <v>278</v>
      </c>
      <c r="D21462">
        <v>1</v>
      </c>
      <c r="E21462">
        <v>1</v>
      </c>
      <c r="F21462">
        <v>1</v>
      </c>
      <c r="G21462">
        <v>1</v>
      </c>
      <c r="H21462">
        <v>1</v>
      </c>
      <c r="I21462">
        <v>1</v>
      </c>
      <c r="J21462">
        <v>1</v>
      </c>
      <c r="K21462">
        <v>1</v>
      </c>
      <c r="M21462" t="s">
        <v>468</v>
      </c>
    </row>
    <row r="21463" spans="1:13" hidden="1">
      <c r="A21463" t="s">
        <v>303</v>
      </c>
      <c r="B21463" t="s">
        <v>546</v>
      </c>
      <c r="C21463" t="s">
        <v>279</v>
      </c>
      <c r="D21463">
        <v>1</v>
      </c>
      <c r="E21463">
        <v>1</v>
      </c>
      <c r="F21463">
        <v>1</v>
      </c>
      <c r="G21463">
        <v>1</v>
      </c>
      <c r="H21463">
        <v>1</v>
      </c>
      <c r="I21463">
        <v>1</v>
      </c>
      <c r="J21463">
        <v>1</v>
      </c>
      <c r="K21463">
        <v>1</v>
      </c>
      <c r="M21463" t="s">
        <v>468</v>
      </c>
    </row>
    <row r="21464" spans="1:13" hidden="1">
      <c r="A21464" t="s">
        <v>303</v>
      </c>
      <c r="B21464" t="s">
        <v>546</v>
      </c>
      <c r="C21464" t="s">
        <v>280</v>
      </c>
      <c r="D21464">
        <v>1</v>
      </c>
      <c r="E21464">
        <v>1</v>
      </c>
      <c r="F21464">
        <v>1</v>
      </c>
      <c r="G21464">
        <v>1</v>
      </c>
      <c r="H21464">
        <v>1</v>
      </c>
      <c r="I21464">
        <v>1</v>
      </c>
      <c r="J21464">
        <v>1</v>
      </c>
      <c r="K21464">
        <v>1</v>
      </c>
      <c r="M21464" t="s">
        <v>468</v>
      </c>
    </row>
    <row r="21465" spans="1:13" hidden="1">
      <c r="A21465" t="s">
        <v>303</v>
      </c>
      <c r="B21465" t="s">
        <v>546</v>
      </c>
      <c r="C21465" t="s">
        <v>277</v>
      </c>
      <c r="D21465">
        <v>1</v>
      </c>
      <c r="E21465">
        <v>1</v>
      </c>
      <c r="F21465">
        <v>1</v>
      </c>
      <c r="G21465">
        <v>1</v>
      </c>
      <c r="H21465">
        <v>1</v>
      </c>
      <c r="I21465">
        <v>1</v>
      </c>
      <c r="J21465">
        <v>1</v>
      </c>
      <c r="K21465">
        <v>1</v>
      </c>
      <c r="M21465" t="s">
        <v>468</v>
      </c>
    </row>
    <row r="21466" spans="1:13" hidden="1">
      <c r="A21466" t="s">
        <v>303</v>
      </c>
      <c r="B21466" t="s">
        <v>546</v>
      </c>
      <c r="C21466" t="s">
        <v>281</v>
      </c>
      <c r="D21466">
        <v>1</v>
      </c>
      <c r="E21466">
        <v>1</v>
      </c>
      <c r="F21466">
        <v>1</v>
      </c>
      <c r="G21466">
        <v>1</v>
      </c>
      <c r="H21466">
        <v>1</v>
      </c>
      <c r="I21466">
        <v>1</v>
      </c>
      <c r="J21466">
        <v>1</v>
      </c>
      <c r="K21466">
        <v>1</v>
      </c>
      <c r="M21466" t="s">
        <v>468</v>
      </c>
    </row>
    <row r="21467" spans="1:13" hidden="1">
      <c r="A21467" t="s">
        <v>303</v>
      </c>
      <c r="B21467" t="s">
        <v>546</v>
      </c>
      <c r="C21467" t="s">
        <v>282</v>
      </c>
      <c r="D21467">
        <v>1</v>
      </c>
      <c r="E21467">
        <v>1</v>
      </c>
      <c r="F21467">
        <v>1</v>
      </c>
      <c r="G21467">
        <v>1</v>
      </c>
      <c r="H21467">
        <v>1</v>
      </c>
      <c r="I21467">
        <v>1</v>
      </c>
      <c r="J21467">
        <v>1</v>
      </c>
      <c r="K21467">
        <v>1</v>
      </c>
      <c r="M21467" t="s">
        <v>468</v>
      </c>
    </row>
    <row r="21468" spans="1:13" hidden="1">
      <c r="A21468" t="s">
        <v>303</v>
      </c>
      <c r="B21468" t="s">
        <v>546</v>
      </c>
      <c r="C21468" t="s">
        <v>283</v>
      </c>
      <c r="D21468">
        <v>1</v>
      </c>
      <c r="E21468">
        <v>1</v>
      </c>
      <c r="F21468">
        <v>1</v>
      </c>
      <c r="G21468">
        <v>1</v>
      </c>
      <c r="H21468">
        <v>1</v>
      </c>
      <c r="I21468">
        <v>1</v>
      </c>
      <c r="J21468">
        <v>1</v>
      </c>
      <c r="K21468">
        <v>1</v>
      </c>
      <c r="M21468" t="s">
        <v>468</v>
      </c>
    </row>
    <row r="21469" spans="1:13" hidden="1">
      <c r="A21469" t="s">
        <v>303</v>
      </c>
      <c r="B21469" t="s">
        <v>546</v>
      </c>
      <c r="C21469" t="s">
        <v>284</v>
      </c>
      <c r="D21469">
        <v>1</v>
      </c>
      <c r="E21469">
        <v>1</v>
      </c>
      <c r="F21469">
        <v>1</v>
      </c>
      <c r="G21469">
        <v>1</v>
      </c>
      <c r="H21469">
        <v>1</v>
      </c>
      <c r="I21469">
        <v>1</v>
      </c>
      <c r="J21469">
        <v>1</v>
      </c>
      <c r="K21469">
        <v>1</v>
      </c>
      <c r="M21469" t="s">
        <v>468</v>
      </c>
    </row>
    <row r="21470" spans="1:13" hidden="1">
      <c r="A21470" t="s">
        <v>303</v>
      </c>
      <c r="B21470" t="s">
        <v>546</v>
      </c>
      <c r="C21470" t="s">
        <v>285</v>
      </c>
      <c r="D21470">
        <v>1</v>
      </c>
      <c r="E21470">
        <v>1</v>
      </c>
      <c r="F21470">
        <v>1</v>
      </c>
      <c r="G21470">
        <v>1</v>
      </c>
      <c r="H21470">
        <v>1</v>
      </c>
      <c r="I21470">
        <v>1</v>
      </c>
      <c r="J21470">
        <v>1</v>
      </c>
      <c r="K21470">
        <v>1</v>
      </c>
      <c r="M21470" t="s">
        <v>468</v>
      </c>
    </row>
    <row r="21471" spans="1:13" hidden="1">
      <c r="A21471" t="s">
        <v>303</v>
      </c>
      <c r="B21471" t="s">
        <v>546</v>
      </c>
      <c r="C21471" t="s">
        <v>286</v>
      </c>
      <c r="D21471">
        <v>1</v>
      </c>
      <c r="E21471">
        <v>1</v>
      </c>
      <c r="F21471">
        <v>1</v>
      </c>
      <c r="G21471">
        <v>1</v>
      </c>
      <c r="H21471">
        <v>1</v>
      </c>
      <c r="I21471">
        <v>1</v>
      </c>
      <c r="J21471">
        <v>1</v>
      </c>
      <c r="K21471">
        <v>1</v>
      </c>
      <c r="M21471" t="s">
        <v>468</v>
      </c>
    </row>
    <row r="21472" spans="1:13" hidden="1">
      <c r="A21472" t="s">
        <v>303</v>
      </c>
      <c r="B21472" t="s">
        <v>546</v>
      </c>
      <c r="C21472" t="s">
        <v>287</v>
      </c>
      <c r="D21472">
        <v>1</v>
      </c>
      <c r="E21472">
        <v>1</v>
      </c>
      <c r="F21472">
        <v>1</v>
      </c>
      <c r="G21472">
        <v>1</v>
      </c>
      <c r="H21472">
        <v>1</v>
      </c>
      <c r="I21472">
        <v>1</v>
      </c>
      <c r="J21472">
        <v>1</v>
      </c>
      <c r="K21472">
        <v>1</v>
      </c>
      <c r="M21472" t="s">
        <v>468</v>
      </c>
    </row>
    <row r="21473" spans="1:13" hidden="1">
      <c r="A21473" t="s">
        <v>303</v>
      </c>
      <c r="B21473" t="s">
        <v>546</v>
      </c>
      <c r="C21473" t="s">
        <v>288</v>
      </c>
      <c r="D21473">
        <v>1</v>
      </c>
      <c r="E21473">
        <v>1</v>
      </c>
      <c r="F21473">
        <v>1</v>
      </c>
      <c r="G21473">
        <v>1</v>
      </c>
      <c r="H21473">
        <v>1</v>
      </c>
      <c r="I21473">
        <v>1</v>
      </c>
      <c r="J21473">
        <v>1</v>
      </c>
      <c r="K21473">
        <v>1</v>
      </c>
      <c r="M21473" t="s">
        <v>468</v>
      </c>
    </row>
    <row r="21474" spans="1:13" hidden="1">
      <c r="A21474" t="s">
        <v>303</v>
      </c>
      <c r="B21474" t="s">
        <v>546</v>
      </c>
      <c r="C21474" t="s">
        <v>289</v>
      </c>
      <c r="D21474">
        <v>1</v>
      </c>
      <c r="E21474">
        <v>1</v>
      </c>
      <c r="F21474">
        <v>1</v>
      </c>
      <c r="G21474">
        <v>1</v>
      </c>
      <c r="H21474">
        <v>1</v>
      </c>
      <c r="I21474">
        <v>1</v>
      </c>
      <c r="J21474">
        <v>1</v>
      </c>
      <c r="K21474">
        <v>1</v>
      </c>
      <c r="M21474" t="s">
        <v>468</v>
      </c>
    </row>
    <row r="21475" spans="1:13" hidden="1">
      <c r="A21475" t="s">
        <v>303</v>
      </c>
      <c r="B21475" t="s">
        <v>546</v>
      </c>
      <c r="C21475" t="s">
        <v>290</v>
      </c>
      <c r="D21475">
        <v>1</v>
      </c>
      <c r="E21475">
        <v>1</v>
      </c>
      <c r="F21475">
        <v>1</v>
      </c>
      <c r="G21475">
        <v>1</v>
      </c>
      <c r="H21475">
        <v>1</v>
      </c>
      <c r="I21475">
        <v>1</v>
      </c>
      <c r="J21475">
        <v>1</v>
      </c>
      <c r="K21475">
        <v>1</v>
      </c>
      <c r="M21475" t="s">
        <v>468</v>
      </c>
    </row>
    <row r="21476" spans="1:13" hidden="1">
      <c r="A21476" t="s">
        <v>303</v>
      </c>
      <c r="B21476" t="s">
        <v>546</v>
      </c>
      <c r="C21476" t="s">
        <v>291</v>
      </c>
      <c r="D21476">
        <v>1</v>
      </c>
      <c r="E21476">
        <v>1</v>
      </c>
      <c r="F21476">
        <v>1</v>
      </c>
      <c r="G21476">
        <v>1</v>
      </c>
      <c r="H21476">
        <v>1</v>
      </c>
      <c r="I21476">
        <v>1</v>
      </c>
      <c r="J21476">
        <v>1</v>
      </c>
      <c r="K21476">
        <v>1</v>
      </c>
      <c r="M21476" t="s">
        <v>468</v>
      </c>
    </row>
    <row r="21477" spans="1:13" hidden="1">
      <c r="A21477" t="s">
        <v>303</v>
      </c>
      <c r="B21477" t="s">
        <v>546</v>
      </c>
      <c r="C21477" t="s">
        <v>292</v>
      </c>
      <c r="D21477">
        <v>1</v>
      </c>
      <c r="E21477">
        <v>1</v>
      </c>
      <c r="F21477">
        <v>1</v>
      </c>
      <c r="G21477">
        <v>1</v>
      </c>
      <c r="H21477">
        <v>1</v>
      </c>
      <c r="I21477">
        <v>1</v>
      </c>
      <c r="J21477">
        <v>1</v>
      </c>
      <c r="K21477">
        <v>1</v>
      </c>
      <c r="M21477" t="s">
        <v>468</v>
      </c>
    </row>
    <row r="21478" spans="1:13" hidden="1">
      <c r="A21478" t="s">
        <v>304</v>
      </c>
      <c r="B21478" t="s">
        <v>545</v>
      </c>
      <c r="C21478" t="s">
        <v>278</v>
      </c>
      <c r="D21478">
        <v>1</v>
      </c>
      <c r="E21478">
        <v>1</v>
      </c>
      <c r="F21478">
        <v>1</v>
      </c>
      <c r="G21478">
        <v>1</v>
      </c>
      <c r="H21478">
        <v>1</v>
      </c>
      <c r="I21478">
        <v>1</v>
      </c>
      <c r="J21478">
        <v>1</v>
      </c>
      <c r="K21478">
        <v>1</v>
      </c>
      <c r="M21478" t="s">
        <v>468</v>
      </c>
    </row>
    <row r="21479" spans="1:13" hidden="1">
      <c r="A21479" t="s">
        <v>304</v>
      </c>
      <c r="B21479" t="s">
        <v>545</v>
      </c>
      <c r="C21479" t="s">
        <v>279</v>
      </c>
      <c r="D21479">
        <v>1</v>
      </c>
      <c r="E21479">
        <v>1</v>
      </c>
      <c r="F21479">
        <v>1</v>
      </c>
      <c r="G21479">
        <v>1</v>
      </c>
      <c r="H21479">
        <v>1</v>
      </c>
      <c r="I21479">
        <v>1</v>
      </c>
      <c r="J21479">
        <v>1</v>
      </c>
      <c r="K21479">
        <v>1</v>
      </c>
      <c r="M21479" t="s">
        <v>468</v>
      </c>
    </row>
    <row r="21480" spans="1:13" hidden="1">
      <c r="A21480" t="s">
        <v>304</v>
      </c>
      <c r="B21480" t="s">
        <v>545</v>
      </c>
      <c r="C21480" t="s">
        <v>280</v>
      </c>
      <c r="D21480">
        <v>1</v>
      </c>
      <c r="E21480">
        <v>1</v>
      </c>
      <c r="F21480">
        <v>1</v>
      </c>
      <c r="G21480">
        <v>1</v>
      </c>
      <c r="H21480">
        <v>1</v>
      </c>
      <c r="I21480">
        <v>1</v>
      </c>
      <c r="J21480">
        <v>1</v>
      </c>
      <c r="K21480">
        <v>1</v>
      </c>
      <c r="M21480" t="s">
        <v>468</v>
      </c>
    </row>
    <row r="21481" spans="1:13" hidden="1">
      <c r="A21481" t="s">
        <v>304</v>
      </c>
      <c r="B21481" t="s">
        <v>545</v>
      </c>
      <c r="C21481" t="s">
        <v>277</v>
      </c>
      <c r="D21481">
        <v>1</v>
      </c>
      <c r="E21481">
        <v>1</v>
      </c>
      <c r="F21481">
        <v>1</v>
      </c>
      <c r="G21481">
        <v>1</v>
      </c>
      <c r="H21481">
        <v>1</v>
      </c>
      <c r="I21481">
        <v>1</v>
      </c>
      <c r="J21481">
        <v>1</v>
      </c>
      <c r="K21481">
        <v>1</v>
      </c>
      <c r="M21481" t="s">
        <v>468</v>
      </c>
    </row>
    <row r="21482" spans="1:13" hidden="1">
      <c r="A21482" t="s">
        <v>304</v>
      </c>
      <c r="B21482" t="s">
        <v>545</v>
      </c>
      <c r="C21482" t="s">
        <v>281</v>
      </c>
      <c r="D21482">
        <v>1</v>
      </c>
      <c r="E21482">
        <v>1</v>
      </c>
      <c r="F21482">
        <v>1</v>
      </c>
      <c r="G21482">
        <v>1</v>
      </c>
      <c r="H21482">
        <v>1</v>
      </c>
      <c r="I21482">
        <v>1</v>
      </c>
      <c r="J21482">
        <v>1</v>
      </c>
      <c r="K21482">
        <v>1</v>
      </c>
      <c r="M21482" t="s">
        <v>468</v>
      </c>
    </row>
    <row r="21483" spans="1:13" hidden="1">
      <c r="A21483" t="s">
        <v>304</v>
      </c>
      <c r="B21483" t="s">
        <v>545</v>
      </c>
      <c r="C21483" t="s">
        <v>282</v>
      </c>
      <c r="D21483">
        <v>1</v>
      </c>
      <c r="E21483">
        <v>1</v>
      </c>
      <c r="F21483">
        <v>1</v>
      </c>
      <c r="G21483">
        <v>1</v>
      </c>
      <c r="H21483">
        <v>1</v>
      </c>
      <c r="I21483">
        <v>1</v>
      </c>
      <c r="J21483">
        <v>1</v>
      </c>
      <c r="K21483">
        <v>1</v>
      </c>
      <c r="M21483" t="s">
        <v>468</v>
      </c>
    </row>
    <row r="21484" spans="1:13" hidden="1">
      <c r="A21484" t="s">
        <v>304</v>
      </c>
      <c r="B21484" t="s">
        <v>545</v>
      </c>
      <c r="C21484" t="s">
        <v>283</v>
      </c>
      <c r="D21484">
        <v>1</v>
      </c>
      <c r="E21484">
        <v>1</v>
      </c>
      <c r="F21484">
        <v>1</v>
      </c>
      <c r="G21484">
        <v>1</v>
      </c>
      <c r="H21484">
        <v>1</v>
      </c>
      <c r="I21484">
        <v>1</v>
      </c>
      <c r="J21484">
        <v>1</v>
      </c>
      <c r="K21484">
        <v>1</v>
      </c>
      <c r="M21484" t="s">
        <v>468</v>
      </c>
    </row>
    <row r="21485" spans="1:13" hidden="1">
      <c r="A21485" t="s">
        <v>304</v>
      </c>
      <c r="B21485" t="s">
        <v>545</v>
      </c>
      <c r="C21485" t="s">
        <v>284</v>
      </c>
      <c r="D21485">
        <v>1</v>
      </c>
      <c r="E21485">
        <v>1</v>
      </c>
      <c r="F21485">
        <v>1</v>
      </c>
      <c r="G21485">
        <v>1</v>
      </c>
      <c r="H21485">
        <v>1</v>
      </c>
      <c r="I21485">
        <v>1</v>
      </c>
      <c r="J21485">
        <v>1</v>
      </c>
      <c r="K21485">
        <v>1</v>
      </c>
      <c r="M21485" t="s">
        <v>468</v>
      </c>
    </row>
    <row r="21486" spans="1:13" hidden="1">
      <c r="A21486" t="s">
        <v>304</v>
      </c>
      <c r="B21486" t="s">
        <v>545</v>
      </c>
      <c r="C21486" t="s">
        <v>285</v>
      </c>
      <c r="D21486">
        <v>1</v>
      </c>
      <c r="E21486">
        <v>1</v>
      </c>
      <c r="F21486">
        <v>1</v>
      </c>
      <c r="G21486">
        <v>1</v>
      </c>
      <c r="H21486">
        <v>1</v>
      </c>
      <c r="I21486">
        <v>1</v>
      </c>
      <c r="J21486">
        <v>1</v>
      </c>
      <c r="K21486">
        <v>1</v>
      </c>
      <c r="M21486" t="s">
        <v>468</v>
      </c>
    </row>
    <row r="21487" spans="1:13" hidden="1">
      <c r="A21487" t="s">
        <v>304</v>
      </c>
      <c r="B21487" t="s">
        <v>545</v>
      </c>
      <c r="C21487" t="s">
        <v>286</v>
      </c>
      <c r="D21487">
        <v>1</v>
      </c>
      <c r="E21487">
        <v>1</v>
      </c>
      <c r="F21487">
        <v>1</v>
      </c>
      <c r="G21487">
        <v>1</v>
      </c>
      <c r="H21487">
        <v>1</v>
      </c>
      <c r="I21487">
        <v>1</v>
      </c>
      <c r="J21487">
        <v>1</v>
      </c>
      <c r="K21487">
        <v>1</v>
      </c>
      <c r="M21487" t="s">
        <v>468</v>
      </c>
    </row>
    <row r="21488" spans="1:13" hidden="1">
      <c r="A21488" t="s">
        <v>304</v>
      </c>
      <c r="B21488" t="s">
        <v>545</v>
      </c>
      <c r="C21488" t="s">
        <v>287</v>
      </c>
      <c r="D21488">
        <v>1</v>
      </c>
      <c r="E21488">
        <v>1</v>
      </c>
      <c r="F21488">
        <v>1</v>
      </c>
      <c r="G21488">
        <v>1</v>
      </c>
      <c r="H21488">
        <v>1</v>
      </c>
      <c r="I21488">
        <v>1</v>
      </c>
      <c r="J21488">
        <v>1</v>
      </c>
      <c r="K21488">
        <v>1</v>
      </c>
      <c r="M21488" t="s">
        <v>468</v>
      </c>
    </row>
    <row r="21489" spans="1:13" hidden="1">
      <c r="A21489" t="s">
        <v>304</v>
      </c>
      <c r="B21489" t="s">
        <v>545</v>
      </c>
      <c r="C21489" t="s">
        <v>288</v>
      </c>
      <c r="D21489">
        <v>1</v>
      </c>
      <c r="E21489">
        <v>1</v>
      </c>
      <c r="F21489">
        <v>1</v>
      </c>
      <c r="G21489">
        <v>1</v>
      </c>
      <c r="H21489">
        <v>1</v>
      </c>
      <c r="I21489">
        <v>1</v>
      </c>
      <c r="J21489">
        <v>1</v>
      </c>
      <c r="K21489">
        <v>1</v>
      </c>
      <c r="M21489" t="s">
        <v>468</v>
      </c>
    </row>
    <row r="21490" spans="1:13" hidden="1">
      <c r="A21490" t="s">
        <v>304</v>
      </c>
      <c r="B21490" t="s">
        <v>545</v>
      </c>
      <c r="C21490" t="s">
        <v>289</v>
      </c>
      <c r="D21490">
        <v>1</v>
      </c>
      <c r="E21490">
        <v>1</v>
      </c>
      <c r="F21490">
        <v>1</v>
      </c>
      <c r="G21490">
        <v>1</v>
      </c>
      <c r="H21490">
        <v>1</v>
      </c>
      <c r="I21490">
        <v>1</v>
      </c>
      <c r="J21490">
        <v>1</v>
      </c>
      <c r="K21490">
        <v>1</v>
      </c>
      <c r="M21490" t="s">
        <v>468</v>
      </c>
    </row>
    <row r="21491" spans="1:13" hidden="1">
      <c r="A21491" t="s">
        <v>304</v>
      </c>
      <c r="B21491" t="s">
        <v>545</v>
      </c>
      <c r="C21491" t="s">
        <v>290</v>
      </c>
      <c r="D21491">
        <v>1</v>
      </c>
      <c r="E21491">
        <v>1</v>
      </c>
      <c r="F21491">
        <v>1</v>
      </c>
      <c r="G21491">
        <v>1</v>
      </c>
      <c r="H21491">
        <v>1</v>
      </c>
      <c r="I21491">
        <v>1</v>
      </c>
      <c r="J21491">
        <v>1</v>
      </c>
      <c r="K21491">
        <v>1</v>
      </c>
      <c r="M21491" t="s">
        <v>468</v>
      </c>
    </row>
    <row r="21492" spans="1:13" hidden="1">
      <c r="A21492" t="s">
        <v>304</v>
      </c>
      <c r="B21492" t="s">
        <v>545</v>
      </c>
      <c r="C21492" t="s">
        <v>291</v>
      </c>
      <c r="D21492">
        <v>1</v>
      </c>
      <c r="E21492">
        <v>1</v>
      </c>
      <c r="F21492">
        <v>1</v>
      </c>
      <c r="G21492">
        <v>1</v>
      </c>
      <c r="H21492">
        <v>1</v>
      </c>
      <c r="I21492">
        <v>1</v>
      </c>
      <c r="J21492">
        <v>1</v>
      </c>
      <c r="K21492">
        <v>1</v>
      </c>
      <c r="M21492" t="s">
        <v>468</v>
      </c>
    </row>
    <row r="21493" spans="1:13" hidden="1">
      <c r="A21493" t="s">
        <v>304</v>
      </c>
      <c r="B21493" t="s">
        <v>545</v>
      </c>
      <c r="C21493" t="s">
        <v>292</v>
      </c>
      <c r="D21493">
        <v>1</v>
      </c>
      <c r="E21493">
        <v>1</v>
      </c>
      <c r="F21493">
        <v>1</v>
      </c>
      <c r="G21493">
        <v>1</v>
      </c>
      <c r="H21493">
        <v>1</v>
      </c>
      <c r="I21493">
        <v>1</v>
      </c>
      <c r="J21493">
        <v>1</v>
      </c>
      <c r="K21493">
        <v>1</v>
      </c>
      <c r="M21493" t="s">
        <v>468</v>
      </c>
    </row>
    <row r="21494" spans="1:13" hidden="1">
      <c r="A21494" t="s">
        <v>304</v>
      </c>
      <c r="B21494" t="s">
        <v>546</v>
      </c>
      <c r="C21494" t="s">
        <v>278</v>
      </c>
      <c r="D21494">
        <v>1</v>
      </c>
      <c r="E21494">
        <v>1</v>
      </c>
      <c r="F21494">
        <v>1</v>
      </c>
      <c r="G21494">
        <v>1</v>
      </c>
      <c r="H21494">
        <v>1</v>
      </c>
      <c r="I21494">
        <v>1</v>
      </c>
      <c r="J21494">
        <v>1</v>
      </c>
      <c r="K21494">
        <v>1</v>
      </c>
      <c r="M21494" t="s">
        <v>468</v>
      </c>
    </row>
    <row r="21495" spans="1:13" hidden="1">
      <c r="A21495" t="s">
        <v>304</v>
      </c>
      <c r="B21495" t="s">
        <v>546</v>
      </c>
      <c r="C21495" t="s">
        <v>279</v>
      </c>
      <c r="D21495">
        <v>1</v>
      </c>
      <c r="E21495">
        <v>1</v>
      </c>
      <c r="F21495">
        <v>1</v>
      </c>
      <c r="G21495">
        <v>1</v>
      </c>
      <c r="H21495">
        <v>1</v>
      </c>
      <c r="I21495">
        <v>1</v>
      </c>
      <c r="J21495">
        <v>1</v>
      </c>
      <c r="K21495">
        <v>1</v>
      </c>
      <c r="M21495" t="s">
        <v>468</v>
      </c>
    </row>
    <row r="21496" spans="1:13" hidden="1">
      <c r="A21496" t="s">
        <v>304</v>
      </c>
      <c r="B21496" t="s">
        <v>546</v>
      </c>
      <c r="C21496" t="s">
        <v>280</v>
      </c>
      <c r="D21496">
        <v>1</v>
      </c>
      <c r="E21496">
        <v>1</v>
      </c>
      <c r="F21496">
        <v>1</v>
      </c>
      <c r="G21496">
        <v>1</v>
      </c>
      <c r="H21496">
        <v>1</v>
      </c>
      <c r="I21496">
        <v>1</v>
      </c>
      <c r="J21496">
        <v>1</v>
      </c>
      <c r="K21496">
        <v>1</v>
      </c>
      <c r="M21496" t="s">
        <v>468</v>
      </c>
    </row>
    <row r="21497" spans="1:13" hidden="1">
      <c r="A21497" t="s">
        <v>304</v>
      </c>
      <c r="B21497" t="s">
        <v>546</v>
      </c>
      <c r="C21497" t="s">
        <v>277</v>
      </c>
      <c r="D21497">
        <v>1</v>
      </c>
      <c r="E21497">
        <v>1</v>
      </c>
      <c r="F21497">
        <v>1</v>
      </c>
      <c r="G21497">
        <v>1</v>
      </c>
      <c r="H21497">
        <v>1</v>
      </c>
      <c r="I21497">
        <v>1</v>
      </c>
      <c r="J21497">
        <v>1</v>
      </c>
      <c r="K21497">
        <v>1</v>
      </c>
      <c r="M21497" t="s">
        <v>468</v>
      </c>
    </row>
    <row r="21498" spans="1:13" hidden="1">
      <c r="A21498" t="s">
        <v>304</v>
      </c>
      <c r="B21498" t="s">
        <v>546</v>
      </c>
      <c r="C21498" t="s">
        <v>281</v>
      </c>
      <c r="D21498">
        <v>1</v>
      </c>
      <c r="E21498">
        <v>1</v>
      </c>
      <c r="F21498">
        <v>1</v>
      </c>
      <c r="G21498">
        <v>1</v>
      </c>
      <c r="H21498">
        <v>1</v>
      </c>
      <c r="I21498">
        <v>1</v>
      </c>
      <c r="J21498">
        <v>1</v>
      </c>
      <c r="K21498">
        <v>1</v>
      </c>
      <c r="M21498" t="s">
        <v>468</v>
      </c>
    </row>
    <row r="21499" spans="1:13" hidden="1">
      <c r="A21499" t="s">
        <v>304</v>
      </c>
      <c r="B21499" t="s">
        <v>546</v>
      </c>
      <c r="C21499" t="s">
        <v>282</v>
      </c>
      <c r="D21499">
        <v>1</v>
      </c>
      <c r="E21499">
        <v>1</v>
      </c>
      <c r="F21499">
        <v>1</v>
      </c>
      <c r="G21499">
        <v>1</v>
      </c>
      <c r="H21499">
        <v>1</v>
      </c>
      <c r="I21499">
        <v>1</v>
      </c>
      <c r="J21499">
        <v>1</v>
      </c>
      <c r="K21499">
        <v>1</v>
      </c>
      <c r="M21499" t="s">
        <v>468</v>
      </c>
    </row>
    <row r="21500" spans="1:13" hidden="1">
      <c r="A21500" t="s">
        <v>304</v>
      </c>
      <c r="B21500" t="s">
        <v>546</v>
      </c>
      <c r="C21500" t="s">
        <v>283</v>
      </c>
      <c r="D21500">
        <v>1</v>
      </c>
      <c r="E21500">
        <v>1</v>
      </c>
      <c r="F21500">
        <v>1</v>
      </c>
      <c r="G21500">
        <v>1</v>
      </c>
      <c r="H21500">
        <v>1</v>
      </c>
      <c r="I21500">
        <v>1</v>
      </c>
      <c r="J21500">
        <v>1</v>
      </c>
      <c r="K21500">
        <v>1</v>
      </c>
      <c r="M21500" t="s">
        <v>468</v>
      </c>
    </row>
    <row r="21501" spans="1:13" hidden="1">
      <c r="A21501" t="s">
        <v>304</v>
      </c>
      <c r="B21501" t="s">
        <v>546</v>
      </c>
      <c r="C21501" t="s">
        <v>284</v>
      </c>
      <c r="D21501">
        <v>1</v>
      </c>
      <c r="E21501">
        <v>1</v>
      </c>
      <c r="F21501">
        <v>1</v>
      </c>
      <c r="G21501">
        <v>1</v>
      </c>
      <c r="H21501">
        <v>1</v>
      </c>
      <c r="I21501">
        <v>1</v>
      </c>
      <c r="J21501">
        <v>1</v>
      </c>
      <c r="K21501">
        <v>1</v>
      </c>
      <c r="M21501" t="s">
        <v>468</v>
      </c>
    </row>
    <row r="21502" spans="1:13" hidden="1">
      <c r="A21502" t="s">
        <v>304</v>
      </c>
      <c r="B21502" t="s">
        <v>546</v>
      </c>
      <c r="C21502" t="s">
        <v>285</v>
      </c>
      <c r="D21502">
        <v>1</v>
      </c>
      <c r="E21502">
        <v>1</v>
      </c>
      <c r="F21502">
        <v>1</v>
      </c>
      <c r="G21502">
        <v>1</v>
      </c>
      <c r="H21502">
        <v>1</v>
      </c>
      <c r="I21502">
        <v>1</v>
      </c>
      <c r="J21502">
        <v>1</v>
      </c>
      <c r="K21502">
        <v>1</v>
      </c>
      <c r="M21502" t="s">
        <v>468</v>
      </c>
    </row>
    <row r="21503" spans="1:13" hidden="1">
      <c r="A21503" t="s">
        <v>304</v>
      </c>
      <c r="B21503" t="s">
        <v>546</v>
      </c>
      <c r="C21503" t="s">
        <v>286</v>
      </c>
      <c r="D21503">
        <v>1</v>
      </c>
      <c r="E21503">
        <v>1</v>
      </c>
      <c r="F21503">
        <v>1</v>
      </c>
      <c r="G21503">
        <v>1</v>
      </c>
      <c r="H21503">
        <v>1</v>
      </c>
      <c r="I21503">
        <v>1</v>
      </c>
      <c r="J21503">
        <v>1</v>
      </c>
      <c r="K21503">
        <v>1</v>
      </c>
      <c r="M21503" t="s">
        <v>468</v>
      </c>
    </row>
    <row r="21504" spans="1:13" hidden="1">
      <c r="A21504" t="s">
        <v>304</v>
      </c>
      <c r="B21504" t="s">
        <v>546</v>
      </c>
      <c r="C21504" t="s">
        <v>287</v>
      </c>
      <c r="D21504">
        <v>1</v>
      </c>
      <c r="E21504">
        <v>1</v>
      </c>
      <c r="F21504">
        <v>1</v>
      </c>
      <c r="G21504">
        <v>1</v>
      </c>
      <c r="H21504">
        <v>1</v>
      </c>
      <c r="I21504">
        <v>1</v>
      </c>
      <c r="J21504">
        <v>1</v>
      </c>
      <c r="K21504">
        <v>1</v>
      </c>
      <c r="M21504" t="s">
        <v>468</v>
      </c>
    </row>
    <row r="21505" spans="1:13" hidden="1">
      <c r="A21505" t="s">
        <v>304</v>
      </c>
      <c r="B21505" t="s">
        <v>546</v>
      </c>
      <c r="C21505" t="s">
        <v>288</v>
      </c>
      <c r="D21505">
        <v>1</v>
      </c>
      <c r="E21505">
        <v>1</v>
      </c>
      <c r="F21505">
        <v>1</v>
      </c>
      <c r="G21505">
        <v>1</v>
      </c>
      <c r="H21505">
        <v>1</v>
      </c>
      <c r="I21505">
        <v>1</v>
      </c>
      <c r="J21505">
        <v>1</v>
      </c>
      <c r="K21505">
        <v>1</v>
      </c>
      <c r="M21505" t="s">
        <v>468</v>
      </c>
    </row>
    <row r="21506" spans="1:13" hidden="1">
      <c r="A21506" t="s">
        <v>304</v>
      </c>
      <c r="B21506" t="s">
        <v>546</v>
      </c>
      <c r="C21506" t="s">
        <v>289</v>
      </c>
      <c r="D21506">
        <v>1</v>
      </c>
      <c r="E21506">
        <v>1</v>
      </c>
      <c r="F21506">
        <v>1</v>
      </c>
      <c r="G21506">
        <v>1</v>
      </c>
      <c r="H21506">
        <v>1</v>
      </c>
      <c r="I21506">
        <v>1</v>
      </c>
      <c r="J21506">
        <v>1</v>
      </c>
      <c r="K21506">
        <v>1</v>
      </c>
      <c r="M21506" t="s">
        <v>468</v>
      </c>
    </row>
    <row r="21507" spans="1:13" hidden="1">
      <c r="A21507" t="s">
        <v>304</v>
      </c>
      <c r="B21507" t="s">
        <v>546</v>
      </c>
      <c r="C21507" t="s">
        <v>290</v>
      </c>
      <c r="D21507">
        <v>1</v>
      </c>
      <c r="E21507">
        <v>1</v>
      </c>
      <c r="F21507">
        <v>1</v>
      </c>
      <c r="G21507">
        <v>1</v>
      </c>
      <c r="H21507">
        <v>1</v>
      </c>
      <c r="I21507">
        <v>1</v>
      </c>
      <c r="J21507">
        <v>1</v>
      </c>
      <c r="K21507">
        <v>1</v>
      </c>
      <c r="M21507" t="s">
        <v>468</v>
      </c>
    </row>
    <row r="21508" spans="1:13" hidden="1">
      <c r="A21508" t="s">
        <v>304</v>
      </c>
      <c r="B21508" t="s">
        <v>546</v>
      </c>
      <c r="C21508" t="s">
        <v>291</v>
      </c>
      <c r="D21508">
        <v>1</v>
      </c>
      <c r="E21508">
        <v>1</v>
      </c>
      <c r="F21508">
        <v>1</v>
      </c>
      <c r="G21508">
        <v>1</v>
      </c>
      <c r="H21508">
        <v>1</v>
      </c>
      <c r="I21508">
        <v>1</v>
      </c>
      <c r="J21508">
        <v>1</v>
      </c>
      <c r="K21508">
        <v>1</v>
      </c>
      <c r="M21508" t="s">
        <v>468</v>
      </c>
    </row>
    <row r="21509" spans="1:13" hidden="1">
      <c r="A21509" t="s">
        <v>304</v>
      </c>
      <c r="B21509" t="s">
        <v>546</v>
      </c>
      <c r="C21509" t="s">
        <v>292</v>
      </c>
      <c r="D21509">
        <v>1</v>
      </c>
      <c r="E21509">
        <v>1</v>
      </c>
      <c r="F21509">
        <v>1</v>
      </c>
      <c r="G21509">
        <v>1</v>
      </c>
      <c r="H21509">
        <v>1</v>
      </c>
      <c r="I21509">
        <v>1</v>
      </c>
      <c r="J21509">
        <v>1</v>
      </c>
      <c r="K21509">
        <v>1</v>
      </c>
      <c r="M21509" t="s">
        <v>468</v>
      </c>
    </row>
    <row r="21510" spans="1:13" hidden="1">
      <c r="A21510" t="s">
        <v>305</v>
      </c>
      <c r="B21510" t="s">
        <v>545</v>
      </c>
      <c r="C21510" t="s">
        <v>278</v>
      </c>
      <c r="D21510">
        <v>1</v>
      </c>
      <c r="E21510">
        <v>1</v>
      </c>
      <c r="F21510">
        <v>1</v>
      </c>
      <c r="G21510">
        <v>1</v>
      </c>
      <c r="H21510">
        <v>1</v>
      </c>
      <c r="I21510">
        <v>1</v>
      </c>
      <c r="J21510">
        <v>1</v>
      </c>
      <c r="K21510">
        <v>1</v>
      </c>
      <c r="M21510" t="s">
        <v>468</v>
      </c>
    </row>
    <row r="21511" spans="1:13" hidden="1">
      <c r="A21511" t="s">
        <v>305</v>
      </c>
      <c r="B21511" t="s">
        <v>545</v>
      </c>
      <c r="C21511" t="s">
        <v>279</v>
      </c>
      <c r="D21511">
        <v>1</v>
      </c>
      <c r="E21511">
        <v>1</v>
      </c>
      <c r="F21511">
        <v>1</v>
      </c>
      <c r="G21511">
        <v>1</v>
      </c>
      <c r="H21511">
        <v>1</v>
      </c>
      <c r="I21511">
        <v>1</v>
      </c>
      <c r="J21511">
        <v>1</v>
      </c>
      <c r="K21511">
        <v>1</v>
      </c>
      <c r="M21511" t="s">
        <v>468</v>
      </c>
    </row>
    <row r="21512" spans="1:13" hidden="1">
      <c r="A21512" t="s">
        <v>305</v>
      </c>
      <c r="B21512" t="s">
        <v>545</v>
      </c>
      <c r="C21512" t="s">
        <v>280</v>
      </c>
      <c r="D21512">
        <v>1</v>
      </c>
      <c r="E21512">
        <v>1</v>
      </c>
      <c r="F21512">
        <v>1</v>
      </c>
      <c r="G21512">
        <v>1</v>
      </c>
      <c r="H21512">
        <v>1</v>
      </c>
      <c r="I21512">
        <v>1</v>
      </c>
      <c r="J21512">
        <v>1</v>
      </c>
      <c r="K21512">
        <v>1</v>
      </c>
      <c r="M21512" t="s">
        <v>468</v>
      </c>
    </row>
    <row r="21513" spans="1:13" hidden="1">
      <c r="A21513" t="s">
        <v>305</v>
      </c>
      <c r="B21513" t="s">
        <v>545</v>
      </c>
      <c r="C21513" t="s">
        <v>277</v>
      </c>
      <c r="D21513">
        <v>1</v>
      </c>
      <c r="E21513">
        <v>1</v>
      </c>
      <c r="F21513">
        <v>1</v>
      </c>
      <c r="G21513">
        <v>1</v>
      </c>
      <c r="H21513">
        <v>1</v>
      </c>
      <c r="I21513">
        <v>1</v>
      </c>
      <c r="J21513">
        <v>1</v>
      </c>
      <c r="K21513">
        <v>1</v>
      </c>
      <c r="M21513" t="s">
        <v>468</v>
      </c>
    </row>
    <row r="21514" spans="1:13" hidden="1">
      <c r="A21514" t="s">
        <v>305</v>
      </c>
      <c r="B21514" t="s">
        <v>545</v>
      </c>
      <c r="C21514" t="s">
        <v>281</v>
      </c>
      <c r="D21514">
        <v>1</v>
      </c>
      <c r="E21514">
        <v>1</v>
      </c>
      <c r="F21514">
        <v>1</v>
      </c>
      <c r="G21514">
        <v>1</v>
      </c>
      <c r="H21514">
        <v>1</v>
      </c>
      <c r="I21514">
        <v>1</v>
      </c>
      <c r="J21514">
        <v>1</v>
      </c>
      <c r="K21514">
        <v>1</v>
      </c>
      <c r="M21514" t="s">
        <v>468</v>
      </c>
    </row>
    <row r="21515" spans="1:13" hidden="1">
      <c r="A21515" t="s">
        <v>305</v>
      </c>
      <c r="B21515" t="s">
        <v>545</v>
      </c>
      <c r="C21515" t="s">
        <v>282</v>
      </c>
      <c r="D21515">
        <v>1</v>
      </c>
      <c r="E21515">
        <v>1</v>
      </c>
      <c r="F21515">
        <v>1</v>
      </c>
      <c r="G21515">
        <v>1</v>
      </c>
      <c r="H21515">
        <v>1</v>
      </c>
      <c r="I21515">
        <v>1</v>
      </c>
      <c r="J21515">
        <v>1</v>
      </c>
      <c r="K21515">
        <v>1</v>
      </c>
      <c r="M21515" t="s">
        <v>468</v>
      </c>
    </row>
    <row r="21516" spans="1:13" hidden="1">
      <c r="A21516" t="s">
        <v>305</v>
      </c>
      <c r="B21516" t="s">
        <v>545</v>
      </c>
      <c r="C21516" t="s">
        <v>283</v>
      </c>
      <c r="D21516">
        <v>1</v>
      </c>
      <c r="E21516">
        <v>1</v>
      </c>
      <c r="F21516">
        <v>1</v>
      </c>
      <c r="G21516">
        <v>1</v>
      </c>
      <c r="H21516">
        <v>1</v>
      </c>
      <c r="I21516">
        <v>1</v>
      </c>
      <c r="J21516">
        <v>1</v>
      </c>
      <c r="K21516">
        <v>1</v>
      </c>
      <c r="M21516" t="s">
        <v>468</v>
      </c>
    </row>
    <row r="21517" spans="1:13" hidden="1">
      <c r="A21517" t="s">
        <v>305</v>
      </c>
      <c r="B21517" t="s">
        <v>545</v>
      </c>
      <c r="C21517" t="s">
        <v>284</v>
      </c>
      <c r="D21517">
        <v>1</v>
      </c>
      <c r="E21517">
        <v>1</v>
      </c>
      <c r="F21517">
        <v>1</v>
      </c>
      <c r="G21517">
        <v>1</v>
      </c>
      <c r="H21517">
        <v>1</v>
      </c>
      <c r="I21517">
        <v>1</v>
      </c>
      <c r="J21517">
        <v>1</v>
      </c>
      <c r="K21517">
        <v>1</v>
      </c>
      <c r="M21517" t="s">
        <v>468</v>
      </c>
    </row>
    <row r="21518" spans="1:13" hidden="1">
      <c r="A21518" t="s">
        <v>305</v>
      </c>
      <c r="B21518" t="s">
        <v>545</v>
      </c>
      <c r="C21518" t="s">
        <v>285</v>
      </c>
      <c r="D21518">
        <v>1</v>
      </c>
      <c r="E21518">
        <v>1</v>
      </c>
      <c r="F21518">
        <v>1</v>
      </c>
      <c r="G21518">
        <v>1</v>
      </c>
      <c r="H21518">
        <v>1</v>
      </c>
      <c r="I21518">
        <v>1</v>
      </c>
      <c r="J21518">
        <v>1</v>
      </c>
      <c r="K21518">
        <v>1</v>
      </c>
      <c r="M21518" t="s">
        <v>468</v>
      </c>
    </row>
    <row r="21519" spans="1:13" hidden="1">
      <c r="A21519" t="s">
        <v>305</v>
      </c>
      <c r="B21519" t="s">
        <v>545</v>
      </c>
      <c r="C21519" t="s">
        <v>286</v>
      </c>
      <c r="D21519">
        <v>1</v>
      </c>
      <c r="E21519">
        <v>1</v>
      </c>
      <c r="F21519">
        <v>1</v>
      </c>
      <c r="G21519">
        <v>1</v>
      </c>
      <c r="H21519">
        <v>1</v>
      </c>
      <c r="I21519">
        <v>1</v>
      </c>
      <c r="J21519">
        <v>1</v>
      </c>
      <c r="K21519">
        <v>1</v>
      </c>
      <c r="M21519" t="s">
        <v>468</v>
      </c>
    </row>
    <row r="21520" spans="1:13" hidden="1">
      <c r="A21520" t="s">
        <v>305</v>
      </c>
      <c r="B21520" t="s">
        <v>545</v>
      </c>
      <c r="C21520" t="s">
        <v>287</v>
      </c>
      <c r="D21520">
        <v>1</v>
      </c>
      <c r="E21520">
        <v>1</v>
      </c>
      <c r="F21520">
        <v>1</v>
      </c>
      <c r="G21520">
        <v>1</v>
      </c>
      <c r="H21520">
        <v>1</v>
      </c>
      <c r="I21520">
        <v>1</v>
      </c>
      <c r="J21520">
        <v>1</v>
      </c>
      <c r="K21520">
        <v>1</v>
      </c>
      <c r="M21520" t="s">
        <v>468</v>
      </c>
    </row>
    <row r="21521" spans="1:13" hidden="1">
      <c r="A21521" t="s">
        <v>305</v>
      </c>
      <c r="B21521" t="s">
        <v>545</v>
      </c>
      <c r="C21521" t="s">
        <v>288</v>
      </c>
      <c r="D21521">
        <v>1</v>
      </c>
      <c r="E21521">
        <v>1</v>
      </c>
      <c r="F21521">
        <v>1</v>
      </c>
      <c r="G21521">
        <v>1</v>
      </c>
      <c r="H21521">
        <v>1</v>
      </c>
      <c r="I21521">
        <v>1</v>
      </c>
      <c r="J21521">
        <v>1</v>
      </c>
      <c r="K21521">
        <v>1</v>
      </c>
      <c r="M21521" t="s">
        <v>468</v>
      </c>
    </row>
    <row r="21522" spans="1:13" hidden="1">
      <c r="A21522" t="s">
        <v>305</v>
      </c>
      <c r="B21522" t="s">
        <v>545</v>
      </c>
      <c r="C21522" t="s">
        <v>289</v>
      </c>
      <c r="D21522">
        <v>1</v>
      </c>
      <c r="E21522">
        <v>1</v>
      </c>
      <c r="F21522">
        <v>1</v>
      </c>
      <c r="G21522">
        <v>1</v>
      </c>
      <c r="H21522">
        <v>1</v>
      </c>
      <c r="I21522">
        <v>1</v>
      </c>
      <c r="J21522">
        <v>1</v>
      </c>
      <c r="K21522">
        <v>1</v>
      </c>
      <c r="M21522" t="s">
        <v>468</v>
      </c>
    </row>
    <row r="21523" spans="1:13" hidden="1">
      <c r="A21523" t="s">
        <v>305</v>
      </c>
      <c r="B21523" t="s">
        <v>545</v>
      </c>
      <c r="C21523" t="s">
        <v>290</v>
      </c>
      <c r="D21523">
        <v>1</v>
      </c>
      <c r="E21523">
        <v>1</v>
      </c>
      <c r="F21523">
        <v>1</v>
      </c>
      <c r="G21523">
        <v>1</v>
      </c>
      <c r="H21523">
        <v>1</v>
      </c>
      <c r="I21523">
        <v>1</v>
      </c>
      <c r="J21523">
        <v>1</v>
      </c>
      <c r="K21523">
        <v>1</v>
      </c>
      <c r="M21523" t="s">
        <v>468</v>
      </c>
    </row>
    <row r="21524" spans="1:13" hidden="1">
      <c r="A21524" t="s">
        <v>305</v>
      </c>
      <c r="B21524" t="s">
        <v>545</v>
      </c>
      <c r="C21524" t="s">
        <v>291</v>
      </c>
      <c r="D21524">
        <v>1</v>
      </c>
      <c r="E21524">
        <v>1</v>
      </c>
      <c r="F21524">
        <v>1</v>
      </c>
      <c r="G21524">
        <v>1</v>
      </c>
      <c r="H21524">
        <v>1</v>
      </c>
      <c r="I21524">
        <v>1</v>
      </c>
      <c r="J21524">
        <v>1</v>
      </c>
      <c r="K21524">
        <v>1</v>
      </c>
      <c r="M21524" t="s">
        <v>468</v>
      </c>
    </row>
    <row r="21525" spans="1:13" hidden="1">
      <c r="A21525" t="s">
        <v>305</v>
      </c>
      <c r="B21525" t="s">
        <v>545</v>
      </c>
      <c r="C21525" t="s">
        <v>292</v>
      </c>
      <c r="D21525">
        <v>1</v>
      </c>
      <c r="E21525">
        <v>1</v>
      </c>
      <c r="F21525">
        <v>1</v>
      </c>
      <c r="G21525">
        <v>1</v>
      </c>
      <c r="H21525">
        <v>1</v>
      </c>
      <c r="I21525">
        <v>1</v>
      </c>
      <c r="J21525">
        <v>1</v>
      </c>
      <c r="K21525">
        <v>1</v>
      </c>
      <c r="M21525" t="s">
        <v>468</v>
      </c>
    </row>
    <row r="21526" spans="1:13" hidden="1">
      <c r="A21526" t="s">
        <v>305</v>
      </c>
      <c r="B21526" t="s">
        <v>546</v>
      </c>
      <c r="C21526" t="s">
        <v>278</v>
      </c>
      <c r="D21526">
        <v>1</v>
      </c>
      <c r="E21526">
        <v>1</v>
      </c>
      <c r="F21526">
        <v>1</v>
      </c>
      <c r="G21526">
        <v>1</v>
      </c>
      <c r="H21526">
        <v>1</v>
      </c>
      <c r="I21526">
        <v>1</v>
      </c>
      <c r="J21526">
        <v>1</v>
      </c>
      <c r="K21526">
        <v>1</v>
      </c>
      <c r="M21526" t="s">
        <v>468</v>
      </c>
    </row>
    <row r="21527" spans="1:13" hidden="1">
      <c r="A21527" t="s">
        <v>305</v>
      </c>
      <c r="B21527" t="s">
        <v>546</v>
      </c>
      <c r="C21527" t="s">
        <v>279</v>
      </c>
      <c r="D21527">
        <v>1</v>
      </c>
      <c r="E21527">
        <v>1</v>
      </c>
      <c r="F21527">
        <v>1</v>
      </c>
      <c r="G21527">
        <v>1</v>
      </c>
      <c r="H21527">
        <v>1</v>
      </c>
      <c r="I21527">
        <v>1</v>
      </c>
      <c r="J21527">
        <v>1</v>
      </c>
      <c r="K21527">
        <v>1</v>
      </c>
      <c r="M21527" t="s">
        <v>468</v>
      </c>
    </row>
    <row r="21528" spans="1:13" hidden="1">
      <c r="A21528" t="s">
        <v>305</v>
      </c>
      <c r="B21528" t="s">
        <v>546</v>
      </c>
      <c r="C21528" t="s">
        <v>280</v>
      </c>
      <c r="D21528">
        <v>1</v>
      </c>
      <c r="E21528">
        <v>1</v>
      </c>
      <c r="F21528">
        <v>1</v>
      </c>
      <c r="G21528">
        <v>1</v>
      </c>
      <c r="H21528">
        <v>1</v>
      </c>
      <c r="I21528">
        <v>1</v>
      </c>
      <c r="J21528">
        <v>1</v>
      </c>
      <c r="K21528">
        <v>1</v>
      </c>
      <c r="M21528" t="s">
        <v>468</v>
      </c>
    </row>
    <row r="21529" spans="1:13" hidden="1">
      <c r="A21529" t="s">
        <v>305</v>
      </c>
      <c r="B21529" t="s">
        <v>546</v>
      </c>
      <c r="C21529" t="s">
        <v>277</v>
      </c>
      <c r="D21529">
        <v>1</v>
      </c>
      <c r="E21529">
        <v>1</v>
      </c>
      <c r="F21529">
        <v>1</v>
      </c>
      <c r="G21529">
        <v>1</v>
      </c>
      <c r="H21529">
        <v>1</v>
      </c>
      <c r="I21529">
        <v>1</v>
      </c>
      <c r="J21529">
        <v>1</v>
      </c>
      <c r="K21529">
        <v>1</v>
      </c>
      <c r="M21529" t="s">
        <v>468</v>
      </c>
    </row>
    <row r="21530" spans="1:13" hidden="1">
      <c r="A21530" t="s">
        <v>305</v>
      </c>
      <c r="B21530" t="s">
        <v>546</v>
      </c>
      <c r="C21530" t="s">
        <v>281</v>
      </c>
      <c r="D21530">
        <v>1</v>
      </c>
      <c r="E21530">
        <v>1</v>
      </c>
      <c r="F21530">
        <v>1</v>
      </c>
      <c r="G21530">
        <v>1</v>
      </c>
      <c r="H21530">
        <v>1</v>
      </c>
      <c r="I21530">
        <v>1</v>
      </c>
      <c r="J21530">
        <v>1</v>
      </c>
      <c r="K21530">
        <v>1</v>
      </c>
      <c r="M21530" t="s">
        <v>468</v>
      </c>
    </row>
    <row r="21531" spans="1:13" hidden="1">
      <c r="A21531" t="s">
        <v>305</v>
      </c>
      <c r="B21531" t="s">
        <v>546</v>
      </c>
      <c r="C21531" t="s">
        <v>282</v>
      </c>
      <c r="D21531">
        <v>1</v>
      </c>
      <c r="E21531">
        <v>1</v>
      </c>
      <c r="F21531">
        <v>1</v>
      </c>
      <c r="G21531">
        <v>1</v>
      </c>
      <c r="H21531">
        <v>1</v>
      </c>
      <c r="I21531">
        <v>1</v>
      </c>
      <c r="J21531">
        <v>1</v>
      </c>
      <c r="K21531">
        <v>1</v>
      </c>
      <c r="M21531" t="s">
        <v>468</v>
      </c>
    </row>
    <row r="21532" spans="1:13" hidden="1">
      <c r="A21532" t="s">
        <v>305</v>
      </c>
      <c r="B21532" t="s">
        <v>546</v>
      </c>
      <c r="C21532" t="s">
        <v>283</v>
      </c>
      <c r="D21532">
        <v>1</v>
      </c>
      <c r="E21532">
        <v>1</v>
      </c>
      <c r="F21532">
        <v>1</v>
      </c>
      <c r="G21532">
        <v>1</v>
      </c>
      <c r="H21532">
        <v>1</v>
      </c>
      <c r="I21532">
        <v>1</v>
      </c>
      <c r="J21532">
        <v>1</v>
      </c>
      <c r="K21532">
        <v>1</v>
      </c>
      <c r="M21532" t="s">
        <v>468</v>
      </c>
    </row>
    <row r="21533" spans="1:13" hidden="1">
      <c r="A21533" t="s">
        <v>305</v>
      </c>
      <c r="B21533" t="s">
        <v>546</v>
      </c>
      <c r="C21533" t="s">
        <v>284</v>
      </c>
      <c r="D21533">
        <v>1</v>
      </c>
      <c r="E21533">
        <v>1</v>
      </c>
      <c r="F21533">
        <v>1</v>
      </c>
      <c r="G21533">
        <v>1</v>
      </c>
      <c r="H21533">
        <v>1</v>
      </c>
      <c r="I21533">
        <v>1</v>
      </c>
      <c r="J21533">
        <v>1</v>
      </c>
      <c r="K21533">
        <v>1</v>
      </c>
      <c r="M21533" t="s">
        <v>468</v>
      </c>
    </row>
    <row r="21534" spans="1:13" hidden="1">
      <c r="A21534" t="s">
        <v>305</v>
      </c>
      <c r="B21534" t="s">
        <v>546</v>
      </c>
      <c r="C21534" t="s">
        <v>285</v>
      </c>
      <c r="D21534">
        <v>1</v>
      </c>
      <c r="E21534">
        <v>1</v>
      </c>
      <c r="F21534">
        <v>1</v>
      </c>
      <c r="G21534">
        <v>1</v>
      </c>
      <c r="H21534">
        <v>1</v>
      </c>
      <c r="I21534">
        <v>1</v>
      </c>
      <c r="J21534">
        <v>1</v>
      </c>
      <c r="K21534">
        <v>1</v>
      </c>
      <c r="M21534" t="s">
        <v>468</v>
      </c>
    </row>
    <row r="21535" spans="1:13" hidden="1">
      <c r="A21535" t="s">
        <v>305</v>
      </c>
      <c r="B21535" t="s">
        <v>546</v>
      </c>
      <c r="C21535" t="s">
        <v>286</v>
      </c>
      <c r="D21535">
        <v>1</v>
      </c>
      <c r="E21535">
        <v>1</v>
      </c>
      <c r="F21535">
        <v>1</v>
      </c>
      <c r="G21535">
        <v>1</v>
      </c>
      <c r="H21535">
        <v>1</v>
      </c>
      <c r="I21535">
        <v>1</v>
      </c>
      <c r="J21535">
        <v>1</v>
      </c>
      <c r="K21535">
        <v>1</v>
      </c>
      <c r="M21535" t="s">
        <v>468</v>
      </c>
    </row>
    <row r="21536" spans="1:13" hidden="1">
      <c r="A21536" t="s">
        <v>305</v>
      </c>
      <c r="B21536" t="s">
        <v>546</v>
      </c>
      <c r="C21536" t="s">
        <v>287</v>
      </c>
      <c r="D21536">
        <v>1</v>
      </c>
      <c r="E21536">
        <v>1</v>
      </c>
      <c r="F21536">
        <v>1</v>
      </c>
      <c r="G21536">
        <v>1</v>
      </c>
      <c r="H21536">
        <v>1</v>
      </c>
      <c r="I21536">
        <v>1</v>
      </c>
      <c r="J21536">
        <v>1</v>
      </c>
      <c r="K21536">
        <v>1</v>
      </c>
      <c r="M21536" t="s">
        <v>468</v>
      </c>
    </row>
    <row r="21537" spans="1:13" hidden="1">
      <c r="A21537" t="s">
        <v>305</v>
      </c>
      <c r="B21537" t="s">
        <v>546</v>
      </c>
      <c r="C21537" t="s">
        <v>288</v>
      </c>
      <c r="D21537">
        <v>1</v>
      </c>
      <c r="E21537">
        <v>1</v>
      </c>
      <c r="F21537">
        <v>1</v>
      </c>
      <c r="G21537">
        <v>1</v>
      </c>
      <c r="H21537">
        <v>1</v>
      </c>
      <c r="I21537">
        <v>1</v>
      </c>
      <c r="J21537">
        <v>1</v>
      </c>
      <c r="K21537">
        <v>1</v>
      </c>
      <c r="M21537" t="s">
        <v>468</v>
      </c>
    </row>
    <row r="21538" spans="1:13" hidden="1">
      <c r="A21538" t="s">
        <v>305</v>
      </c>
      <c r="B21538" t="s">
        <v>546</v>
      </c>
      <c r="C21538" t="s">
        <v>289</v>
      </c>
      <c r="D21538">
        <v>1</v>
      </c>
      <c r="E21538">
        <v>1</v>
      </c>
      <c r="F21538">
        <v>1</v>
      </c>
      <c r="G21538">
        <v>1</v>
      </c>
      <c r="H21538">
        <v>1</v>
      </c>
      <c r="I21538">
        <v>1</v>
      </c>
      <c r="J21538">
        <v>1</v>
      </c>
      <c r="K21538">
        <v>1</v>
      </c>
      <c r="M21538" t="s">
        <v>468</v>
      </c>
    </row>
    <row r="21539" spans="1:13" hidden="1">
      <c r="A21539" t="s">
        <v>305</v>
      </c>
      <c r="B21539" t="s">
        <v>546</v>
      </c>
      <c r="C21539" t="s">
        <v>290</v>
      </c>
      <c r="D21539">
        <v>1</v>
      </c>
      <c r="E21539">
        <v>1</v>
      </c>
      <c r="F21539">
        <v>1</v>
      </c>
      <c r="G21539">
        <v>1</v>
      </c>
      <c r="H21539">
        <v>1</v>
      </c>
      <c r="I21539">
        <v>1</v>
      </c>
      <c r="J21539">
        <v>1</v>
      </c>
      <c r="K21539">
        <v>1</v>
      </c>
      <c r="M21539" t="s">
        <v>468</v>
      </c>
    </row>
    <row r="21540" spans="1:13" hidden="1">
      <c r="A21540" t="s">
        <v>305</v>
      </c>
      <c r="B21540" t="s">
        <v>546</v>
      </c>
      <c r="C21540" t="s">
        <v>291</v>
      </c>
      <c r="D21540">
        <v>1</v>
      </c>
      <c r="E21540">
        <v>1</v>
      </c>
      <c r="F21540">
        <v>1</v>
      </c>
      <c r="G21540">
        <v>1</v>
      </c>
      <c r="H21540">
        <v>1</v>
      </c>
      <c r="I21540">
        <v>1</v>
      </c>
      <c r="J21540">
        <v>1</v>
      </c>
      <c r="K21540">
        <v>1</v>
      </c>
      <c r="M21540" t="s">
        <v>468</v>
      </c>
    </row>
    <row r="21541" spans="1:13" hidden="1">
      <c r="A21541" t="s">
        <v>305</v>
      </c>
      <c r="B21541" t="s">
        <v>546</v>
      </c>
      <c r="C21541" t="s">
        <v>292</v>
      </c>
      <c r="D21541">
        <v>1</v>
      </c>
      <c r="E21541">
        <v>1</v>
      </c>
      <c r="F21541">
        <v>1</v>
      </c>
      <c r="G21541">
        <v>1</v>
      </c>
      <c r="H21541">
        <v>1</v>
      </c>
      <c r="I21541">
        <v>1</v>
      </c>
      <c r="J21541">
        <v>1</v>
      </c>
      <c r="K21541">
        <v>1</v>
      </c>
      <c r="M21541" t="s">
        <v>468</v>
      </c>
    </row>
    <row r="21542" spans="1:13" hidden="1">
      <c r="A21542" t="s">
        <v>306</v>
      </c>
      <c r="B21542" t="s">
        <v>545</v>
      </c>
      <c r="C21542" t="s">
        <v>278</v>
      </c>
      <c r="D21542">
        <v>1</v>
      </c>
      <c r="E21542">
        <v>1</v>
      </c>
      <c r="F21542">
        <v>1</v>
      </c>
      <c r="G21542">
        <v>1</v>
      </c>
      <c r="H21542">
        <v>1</v>
      </c>
      <c r="I21542">
        <v>1</v>
      </c>
      <c r="J21542">
        <v>1</v>
      </c>
      <c r="K21542">
        <v>1</v>
      </c>
      <c r="M21542" t="s">
        <v>468</v>
      </c>
    </row>
    <row r="21543" spans="1:13" hidden="1">
      <c r="A21543" t="s">
        <v>306</v>
      </c>
      <c r="B21543" t="s">
        <v>545</v>
      </c>
      <c r="C21543" t="s">
        <v>279</v>
      </c>
      <c r="D21543">
        <v>1</v>
      </c>
      <c r="E21543">
        <v>1</v>
      </c>
      <c r="F21543">
        <v>1</v>
      </c>
      <c r="G21543">
        <v>1</v>
      </c>
      <c r="H21543">
        <v>1</v>
      </c>
      <c r="I21543">
        <v>1</v>
      </c>
      <c r="J21543">
        <v>1</v>
      </c>
      <c r="K21543">
        <v>1</v>
      </c>
      <c r="M21543" t="s">
        <v>468</v>
      </c>
    </row>
    <row r="21544" spans="1:13" hidden="1">
      <c r="A21544" t="s">
        <v>306</v>
      </c>
      <c r="B21544" t="s">
        <v>545</v>
      </c>
      <c r="C21544" t="s">
        <v>280</v>
      </c>
      <c r="D21544">
        <v>1</v>
      </c>
      <c r="E21544">
        <v>1</v>
      </c>
      <c r="F21544">
        <v>1</v>
      </c>
      <c r="G21544">
        <v>1</v>
      </c>
      <c r="H21544">
        <v>1</v>
      </c>
      <c r="I21544">
        <v>1</v>
      </c>
      <c r="J21544">
        <v>1</v>
      </c>
      <c r="K21544">
        <v>1</v>
      </c>
      <c r="M21544" t="s">
        <v>468</v>
      </c>
    </row>
    <row r="21545" spans="1:13" hidden="1">
      <c r="A21545" t="s">
        <v>306</v>
      </c>
      <c r="B21545" t="s">
        <v>545</v>
      </c>
      <c r="C21545" t="s">
        <v>277</v>
      </c>
      <c r="D21545">
        <v>1</v>
      </c>
      <c r="E21545">
        <v>1</v>
      </c>
      <c r="F21545">
        <v>1</v>
      </c>
      <c r="G21545">
        <v>1</v>
      </c>
      <c r="H21545">
        <v>1</v>
      </c>
      <c r="I21545">
        <v>1</v>
      </c>
      <c r="J21545">
        <v>1</v>
      </c>
      <c r="K21545">
        <v>1</v>
      </c>
      <c r="M21545" t="s">
        <v>468</v>
      </c>
    </row>
    <row r="21546" spans="1:13" hidden="1">
      <c r="A21546" t="s">
        <v>306</v>
      </c>
      <c r="B21546" t="s">
        <v>545</v>
      </c>
      <c r="C21546" t="s">
        <v>281</v>
      </c>
      <c r="D21546">
        <v>1</v>
      </c>
      <c r="E21546">
        <v>1</v>
      </c>
      <c r="F21546">
        <v>1</v>
      </c>
      <c r="G21546">
        <v>1</v>
      </c>
      <c r="H21546">
        <v>1</v>
      </c>
      <c r="I21546">
        <v>1</v>
      </c>
      <c r="J21546">
        <v>1</v>
      </c>
      <c r="K21546">
        <v>1</v>
      </c>
      <c r="M21546" t="s">
        <v>468</v>
      </c>
    </row>
    <row r="21547" spans="1:13" hidden="1">
      <c r="A21547" t="s">
        <v>306</v>
      </c>
      <c r="B21547" t="s">
        <v>545</v>
      </c>
      <c r="C21547" t="s">
        <v>282</v>
      </c>
      <c r="D21547">
        <v>1</v>
      </c>
      <c r="E21547">
        <v>1</v>
      </c>
      <c r="F21547">
        <v>1</v>
      </c>
      <c r="G21547">
        <v>1</v>
      </c>
      <c r="H21547">
        <v>1</v>
      </c>
      <c r="I21547">
        <v>1</v>
      </c>
      <c r="J21547">
        <v>1</v>
      </c>
      <c r="K21547">
        <v>1</v>
      </c>
      <c r="M21547" t="s">
        <v>468</v>
      </c>
    </row>
    <row r="21548" spans="1:13" hidden="1">
      <c r="A21548" t="s">
        <v>306</v>
      </c>
      <c r="B21548" t="s">
        <v>545</v>
      </c>
      <c r="C21548" t="s">
        <v>283</v>
      </c>
      <c r="D21548">
        <v>1</v>
      </c>
      <c r="E21548">
        <v>1</v>
      </c>
      <c r="F21548">
        <v>1</v>
      </c>
      <c r="G21548">
        <v>1</v>
      </c>
      <c r="H21548">
        <v>1</v>
      </c>
      <c r="I21548">
        <v>1</v>
      </c>
      <c r="J21548">
        <v>1</v>
      </c>
      <c r="K21548">
        <v>1</v>
      </c>
      <c r="M21548" t="s">
        <v>468</v>
      </c>
    </row>
    <row r="21549" spans="1:13" hidden="1">
      <c r="A21549" t="s">
        <v>306</v>
      </c>
      <c r="B21549" t="s">
        <v>545</v>
      </c>
      <c r="C21549" t="s">
        <v>284</v>
      </c>
      <c r="D21549">
        <v>1</v>
      </c>
      <c r="E21549">
        <v>1</v>
      </c>
      <c r="F21549">
        <v>1</v>
      </c>
      <c r="G21549">
        <v>1</v>
      </c>
      <c r="H21549">
        <v>1</v>
      </c>
      <c r="I21549">
        <v>1</v>
      </c>
      <c r="J21549">
        <v>1</v>
      </c>
      <c r="K21549">
        <v>1</v>
      </c>
      <c r="M21549" t="s">
        <v>468</v>
      </c>
    </row>
    <row r="21550" spans="1:13" hidden="1">
      <c r="A21550" t="s">
        <v>306</v>
      </c>
      <c r="B21550" t="s">
        <v>545</v>
      </c>
      <c r="C21550" t="s">
        <v>285</v>
      </c>
      <c r="D21550">
        <v>1</v>
      </c>
      <c r="E21550">
        <v>1</v>
      </c>
      <c r="F21550">
        <v>1</v>
      </c>
      <c r="G21550">
        <v>1</v>
      </c>
      <c r="H21550">
        <v>1</v>
      </c>
      <c r="I21550">
        <v>1</v>
      </c>
      <c r="J21550">
        <v>1</v>
      </c>
      <c r="K21550">
        <v>1</v>
      </c>
      <c r="M21550" t="s">
        <v>468</v>
      </c>
    </row>
    <row r="21551" spans="1:13" hidden="1">
      <c r="A21551" t="s">
        <v>306</v>
      </c>
      <c r="B21551" t="s">
        <v>545</v>
      </c>
      <c r="C21551" t="s">
        <v>286</v>
      </c>
      <c r="D21551">
        <v>1</v>
      </c>
      <c r="E21551">
        <v>1</v>
      </c>
      <c r="F21551">
        <v>1</v>
      </c>
      <c r="G21551">
        <v>1</v>
      </c>
      <c r="H21551">
        <v>1</v>
      </c>
      <c r="I21551">
        <v>1</v>
      </c>
      <c r="J21551">
        <v>1</v>
      </c>
      <c r="K21551">
        <v>1</v>
      </c>
      <c r="M21551" t="s">
        <v>468</v>
      </c>
    </row>
    <row r="21552" spans="1:13" hidden="1">
      <c r="A21552" t="s">
        <v>306</v>
      </c>
      <c r="B21552" t="s">
        <v>545</v>
      </c>
      <c r="C21552" t="s">
        <v>287</v>
      </c>
      <c r="D21552">
        <v>1</v>
      </c>
      <c r="E21552">
        <v>1</v>
      </c>
      <c r="F21552">
        <v>1</v>
      </c>
      <c r="G21552">
        <v>1</v>
      </c>
      <c r="H21552">
        <v>1</v>
      </c>
      <c r="I21552">
        <v>1</v>
      </c>
      <c r="J21552">
        <v>1</v>
      </c>
      <c r="K21552">
        <v>1</v>
      </c>
      <c r="M21552" t="s">
        <v>468</v>
      </c>
    </row>
    <row r="21553" spans="1:13" hidden="1">
      <c r="A21553" t="s">
        <v>306</v>
      </c>
      <c r="B21553" t="s">
        <v>545</v>
      </c>
      <c r="C21553" t="s">
        <v>288</v>
      </c>
      <c r="D21553">
        <v>1</v>
      </c>
      <c r="E21553">
        <v>1</v>
      </c>
      <c r="F21553">
        <v>1</v>
      </c>
      <c r="G21553">
        <v>1</v>
      </c>
      <c r="H21553">
        <v>1</v>
      </c>
      <c r="I21553">
        <v>1</v>
      </c>
      <c r="J21553">
        <v>1</v>
      </c>
      <c r="K21553">
        <v>1</v>
      </c>
      <c r="M21553" t="s">
        <v>468</v>
      </c>
    </row>
    <row r="21554" spans="1:13" hidden="1">
      <c r="A21554" t="s">
        <v>306</v>
      </c>
      <c r="B21554" t="s">
        <v>545</v>
      </c>
      <c r="C21554" t="s">
        <v>289</v>
      </c>
      <c r="D21554">
        <v>1</v>
      </c>
      <c r="E21554">
        <v>1</v>
      </c>
      <c r="F21554">
        <v>1</v>
      </c>
      <c r="G21554">
        <v>1</v>
      </c>
      <c r="H21554">
        <v>1</v>
      </c>
      <c r="I21554">
        <v>1</v>
      </c>
      <c r="J21554">
        <v>1</v>
      </c>
      <c r="K21554">
        <v>1</v>
      </c>
      <c r="M21554" t="s">
        <v>468</v>
      </c>
    </row>
    <row r="21555" spans="1:13" hidden="1">
      <c r="A21555" t="s">
        <v>306</v>
      </c>
      <c r="B21555" t="s">
        <v>545</v>
      </c>
      <c r="C21555" t="s">
        <v>290</v>
      </c>
      <c r="D21555">
        <v>1</v>
      </c>
      <c r="E21555">
        <v>1</v>
      </c>
      <c r="F21555">
        <v>1</v>
      </c>
      <c r="G21555">
        <v>1</v>
      </c>
      <c r="H21555">
        <v>1</v>
      </c>
      <c r="I21555">
        <v>1</v>
      </c>
      <c r="J21555">
        <v>1</v>
      </c>
      <c r="K21555">
        <v>1</v>
      </c>
      <c r="M21555" t="s">
        <v>468</v>
      </c>
    </row>
    <row r="21556" spans="1:13" hidden="1">
      <c r="A21556" t="s">
        <v>306</v>
      </c>
      <c r="B21556" t="s">
        <v>545</v>
      </c>
      <c r="C21556" t="s">
        <v>291</v>
      </c>
      <c r="D21556">
        <v>1</v>
      </c>
      <c r="E21556">
        <v>1</v>
      </c>
      <c r="F21556">
        <v>1</v>
      </c>
      <c r="G21556">
        <v>1</v>
      </c>
      <c r="H21556">
        <v>1</v>
      </c>
      <c r="I21556">
        <v>1</v>
      </c>
      <c r="J21556">
        <v>1</v>
      </c>
      <c r="K21556">
        <v>1</v>
      </c>
      <c r="M21556" t="s">
        <v>468</v>
      </c>
    </row>
    <row r="21557" spans="1:13" hidden="1">
      <c r="A21557" t="s">
        <v>306</v>
      </c>
      <c r="B21557" t="s">
        <v>545</v>
      </c>
      <c r="C21557" t="s">
        <v>292</v>
      </c>
      <c r="D21557">
        <v>1</v>
      </c>
      <c r="E21557">
        <v>1</v>
      </c>
      <c r="F21557">
        <v>1</v>
      </c>
      <c r="G21557">
        <v>1</v>
      </c>
      <c r="H21557">
        <v>1</v>
      </c>
      <c r="I21557">
        <v>1</v>
      </c>
      <c r="J21557">
        <v>1</v>
      </c>
      <c r="K21557">
        <v>1</v>
      </c>
      <c r="M21557" t="s">
        <v>468</v>
      </c>
    </row>
    <row r="21558" spans="1:13" hidden="1">
      <c r="A21558" t="s">
        <v>306</v>
      </c>
      <c r="B21558" t="s">
        <v>546</v>
      </c>
      <c r="C21558" t="s">
        <v>278</v>
      </c>
      <c r="D21558">
        <v>1</v>
      </c>
      <c r="E21558">
        <v>1</v>
      </c>
      <c r="F21558">
        <v>1</v>
      </c>
      <c r="G21558">
        <v>1</v>
      </c>
      <c r="H21558">
        <v>1</v>
      </c>
      <c r="I21558">
        <v>1</v>
      </c>
      <c r="J21558">
        <v>1</v>
      </c>
      <c r="K21558">
        <v>1</v>
      </c>
      <c r="M21558" t="s">
        <v>468</v>
      </c>
    </row>
    <row r="21559" spans="1:13" hidden="1">
      <c r="A21559" t="s">
        <v>306</v>
      </c>
      <c r="B21559" t="s">
        <v>546</v>
      </c>
      <c r="C21559" t="s">
        <v>279</v>
      </c>
      <c r="D21559">
        <v>1</v>
      </c>
      <c r="E21559">
        <v>1</v>
      </c>
      <c r="F21559">
        <v>1</v>
      </c>
      <c r="G21559">
        <v>1</v>
      </c>
      <c r="H21559">
        <v>1</v>
      </c>
      <c r="I21559">
        <v>1</v>
      </c>
      <c r="J21559">
        <v>1</v>
      </c>
      <c r="K21559">
        <v>1</v>
      </c>
      <c r="M21559" t="s">
        <v>468</v>
      </c>
    </row>
    <row r="21560" spans="1:13" hidden="1">
      <c r="A21560" t="s">
        <v>306</v>
      </c>
      <c r="B21560" t="s">
        <v>546</v>
      </c>
      <c r="C21560" t="s">
        <v>280</v>
      </c>
      <c r="D21560">
        <v>1</v>
      </c>
      <c r="E21560">
        <v>1</v>
      </c>
      <c r="F21560">
        <v>1</v>
      </c>
      <c r="G21560">
        <v>1</v>
      </c>
      <c r="H21560">
        <v>1</v>
      </c>
      <c r="I21560">
        <v>1</v>
      </c>
      <c r="J21560">
        <v>1</v>
      </c>
      <c r="K21560">
        <v>1</v>
      </c>
      <c r="M21560" t="s">
        <v>468</v>
      </c>
    </row>
    <row r="21561" spans="1:13" hidden="1">
      <c r="A21561" t="s">
        <v>306</v>
      </c>
      <c r="B21561" t="s">
        <v>546</v>
      </c>
      <c r="C21561" t="s">
        <v>277</v>
      </c>
      <c r="D21561">
        <v>1</v>
      </c>
      <c r="E21561">
        <v>1</v>
      </c>
      <c r="F21561">
        <v>1</v>
      </c>
      <c r="G21561">
        <v>1</v>
      </c>
      <c r="H21561">
        <v>1</v>
      </c>
      <c r="I21561">
        <v>1</v>
      </c>
      <c r="J21561">
        <v>1</v>
      </c>
      <c r="K21561">
        <v>1</v>
      </c>
      <c r="M21561" t="s">
        <v>468</v>
      </c>
    </row>
    <row r="21562" spans="1:13" hidden="1">
      <c r="A21562" t="s">
        <v>306</v>
      </c>
      <c r="B21562" t="s">
        <v>546</v>
      </c>
      <c r="C21562" t="s">
        <v>281</v>
      </c>
      <c r="D21562">
        <v>1</v>
      </c>
      <c r="E21562">
        <v>1</v>
      </c>
      <c r="F21562">
        <v>1</v>
      </c>
      <c r="G21562">
        <v>1</v>
      </c>
      <c r="H21562">
        <v>1</v>
      </c>
      <c r="I21562">
        <v>1</v>
      </c>
      <c r="J21562">
        <v>1</v>
      </c>
      <c r="K21562">
        <v>1</v>
      </c>
      <c r="M21562" t="s">
        <v>468</v>
      </c>
    </row>
    <row r="21563" spans="1:13" hidden="1">
      <c r="A21563" t="s">
        <v>306</v>
      </c>
      <c r="B21563" t="s">
        <v>546</v>
      </c>
      <c r="C21563" t="s">
        <v>282</v>
      </c>
      <c r="D21563">
        <v>1</v>
      </c>
      <c r="E21563">
        <v>1</v>
      </c>
      <c r="F21563">
        <v>1</v>
      </c>
      <c r="G21563">
        <v>1</v>
      </c>
      <c r="H21563">
        <v>1</v>
      </c>
      <c r="I21563">
        <v>1</v>
      </c>
      <c r="J21563">
        <v>1</v>
      </c>
      <c r="K21563">
        <v>1</v>
      </c>
      <c r="M21563" t="s">
        <v>468</v>
      </c>
    </row>
    <row r="21564" spans="1:13" hidden="1">
      <c r="A21564" t="s">
        <v>306</v>
      </c>
      <c r="B21564" t="s">
        <v>546</v>
      </c>
      <c r="C21564" t="s">
        <v>283</v>
      </c>
      <c r="D21564">
        <v>1</v>
      </c>
      <c r="E21564">
        <v>1</v>
      </c>
      <c r="F21564">
        <v>1</v>
      </c>
      <c r="G21564">
        <v>1</v>
      </c>
      <c r="H21564">
        <v>1</v>
      </c>
      <c r="I21564">
        <v>1</v>
      </c>
      <c r="J21564">
        <v>1</v>
      </c>
      <c r="K21564">
        <v>1</v>
      </c>
      <c r="M21564" t="s">
        <v>468</v>
      </c>
    </row>
    <row r="21565" spans="1:13" hidden="1">
      <c r="A21565" t="s">
        <v>306</v>
      </c>
      <c r="B21565" t="s">
        <v>546</v>
      </c>
      <c r="C21565" t="s">
        <v>284</v>
      </c>
      <c r="D21565">
        <v>1</v>
      </c>
      <c r="E21565">
        <v>1</v>
      </c>
      <c r="F21565">
        <v>1</v>
      </c>
      <c r="G21565">
        <v>1</v>
      </c>
      <c r="H21565">
        <v>1</v>
      </c>
      <c r="I21565">
        <v>1</v>
      </c>
      <c r="J21565">
        <v>1</v>
      </c>
      <c r="K21565">
        <v>1</v>
      </c>
      <c r="M21565" t="s">
        <v>468</v>
      </c>
    </row>
    <row r="21566" spans="1:13" hidden="1">
      <c r="A21566" t="s">
        <v>306</v>
      </c>
      <c r="B21566" t="s">
        <v>546</v>
      </c>
      <c r="C21566" t="s">
        <v>285</v>
      </c>
      <c r="D21566">
        <v>1</v>
      </c>
      <c r="E21566">
        <v>1</v>
      </c>
      <c r="F21566">
        <v>1</v>
      </c>
      <c r="G21566">
        <v>1</v>
      </c>
      <c r="H21566">
        <v>1</v>
      </c>
      <c r="I21566">
        <v>1</v>
      </c>
      <c r="J21566">
        <v>1</v>
      </c>
      <c r="K21566">
        <v>1</v>
      </c>
      <c r="M21566" t="s">
        <v>468</v>
      </c>
    </row>
    <row r="21567" spans="1:13" hidden="1">
      <c r="A21567" t="s">
        <v>306</v>
      </c>
      <c r="B21567" t="s">
        <v>546</v>
      </c>
      <c r="C21567" t="s">
        <v>286</v>
      </c>
      <c r="D21567">
        <v>1</v>
      </c>
      <c r="E21567">
        <v>1</v>
      </c>
      <c r="F21567">
        <v>1</v>
      </c>
      <c r="G21567">
        <v>1</v>
      </c>
      <c r="H21567">
        <v>1</v>
      </c>
      <c r="I21567">
        <v>1</v>
      </c>
      <c r="J21567">
        <v>1</v>
      </c>
      <c r="K21567">
        <v>1</v>
      </c>
      <c r="M21567" t="s">
        <v>468</v>
      </c>
    </row>
    <row r="21568" spans="1:13" hidden="1">
      <c r="A21568" t="s">
        <v>306</v>
      </c>
      <c r="B21568" t="s">
        <v>546</v>
      </c>
      <c r="C21568" t="s">
        <v>287</v>
      </c>
      <c r="D21568">
        <v>1</v>
      </c>
      <c r="E21568">
        <v>1</v>
      </c>
      <c r="F21568">
        <v>1</v>
      </c>
      <c r="G21568">
        <v>1</v>
      </c>
      <c r="H21568">
        <v>1</v>
      </c>
      <c r="I21568">
        <v>1</v>
      </c>
      <c r="J21568">
        <v>1</v>
      </c>
      <c r="K21568">
        <v>1</v>
      </c>
      <c r="M21568" t="s">
        <v>468</v>
      </c>
    </row>
    <row r="21569" spans="1:13" hidden="1">
      <c r="A21569" t="s">
        <v>306</v>
      </c>
      <c r="B21569" t="s">
        <v>546</v>
      </c>
      <c r="C21569" t="s">
        <v>288</v>
      </c>
      <c r="D21569">
        <v>1</v>
      </c>
      <c r="E21569">
        <v>1</v>
      </c>
      <c r="F21569">
        <v>1</v>
      </c>
      <c r="G21569">
        <v>1</v>
      </c>
      <c r="H21569">
        <v>1</v>
      </c>
      <c r="I21569">
        <v>1</v>
      </c>
      <c r="J21569">
        <v>1</v>
      </c>
      <c r="K21569">
        <v>1</v>
      </c>
      <c r="M21569" t="s">
        <v>468</v>
      </c>
    </row>
    <row r="21570" spans="1:13" hidden="1">
      <c r="A21570" t="s">
        <v>306</v>
      </c>
      <c r="B21570" t="s">
        <v>546</v>
      </c>
      <c r="C21570" t="s">
        <v>289</v>
      </c>
      <c r="D21570">
        <v>1</v>
      </c>
      <c r="E21570">
        <v>1</v>
      </c>
      <c r="F21570">
        <v>1</v>
      </c>
      <c r="G21570">
        <v>1</v>
      </c>
      <c r="H21570">
        <v>1</v>
      </c>
      <c r="I21570">
        <v>1</v>
      </c>
      <c r="J21570">
        <v>1</v>
      </c>
      <c r="K21570">
        <v>1</v>
      </c>
      <c r="M21570" t="s">
        <v>468</v>
      </c>
    </row>
    <row r="21571" spans="1:13" hidden="1">
      <c r="A21571" t="s">
        <v>306</v>
      </c>
      <c r="B21571" t="s">
        <v>546</v>
      </c>
      <c r="C21571" t="s">
        <v>290</v>
      </c>
      <c r="D21571">
        <v>1</v>
      </c>
      <c r="E21571">
        <v>1</v>
      </c>
      <c r="F21571">
        <v>1</v>
      </c>
      <c r="G21571">
        <v>1</v>
      </c>
      <c r="H21571">
        <v>1</v>
      </c>
      <c r="I21571">
        <v>1</v>
      </c>
      <c r="J21571">
        <v>1</v>
      </c>
      <c r="K21571">
        <v>1</v>
      </c>
      <c r="M21571" t="s">
        <v>468</v>
      </c>
    </row>
    <row r="21572" spans="1:13" hidden="1">
      <c r="A21572" t="s">
        <v>306</v>
      </c>
      <c r="B21572" t="s">
        <v>546</v>
      </c>
      <c r="C21572" t="s">
        <v>291</v>
      </c>
      <c r="D21572">
        <v>1</v>
      </c>
      <c r="E21572">
        <v>1</v>
      </c>
      <c r="F21572">
        <v>1</v>
      </c>
      <c r="G21572">
        <v>1</v>
      </c>
      <c r="H21572">
        <v>1</v>
      </c>
      <c r="I21572">
        <v>1</v>
      </c>
      <c r="J21572">
        <v>1</v>
      </c>
      <c r="K21572">
        <v>1</v>
      </c>
      <c r="M21572" t="s">
        <v>468</v>
      </c>
    </row>
    <row r="21573" spans="1:13" hidden="1">
      <c r="A21573" t="s">
        <v>306</v>
      </c>
      <c r="B21573" t="s">
        <v>546</v>
      </c>
      <c r="C21573" t="s">
        <v>292</v>
      </c>
      <c r="D21573">
        <v>1</v>
      </c>
      <c r="E21573">
        <v>1</v>
      </c>
      <c r="F21573">
        <v>1</v>
      </c>
      <c r="G21573">
        <v>1</v>
      </c>
      <c r="H21573">
        <v>1</v>
      </c>
      <c r="I21573">
        <v>1</v>
      </c>
      <c r="J21573">
        <v>1</v>
      </c>
      <c r="K21573">
        <v>1</v>
      </c>
      <c r="M21573" t="s">
        <v>468</v>
      </c>
    </row>
    <row r="21574" spans="1:13" hidden="1">
      <c r="A21574" t="s">
        <v>307</v>
      </c>
      <c r="B21574" t="s">
        <v>545</v>
      </c>
      <c r="C21574" t="s">
        <v>278</v>
      </c>
      <c r="D21574">
        <v>1</v>
      </c>
      <c r="E21574">
        <v>1</v>
      </c>
      <c r="F21574">
        <v>1</v>
      </c>
      <c r="G21574">
        <v>1</v>
      </c>
      <c r="H21574">
        <v>1</v>
      </c>
      <c r="I21574">
        <v>1</v>
      </c>
      <c r="J21574">
        <v>1</v>
      </c>
      <c r="K21574">
        <v>1</v>
      </c>
      <c r="M21574" t="s">
        <v>468</v>
      </c>
    </row>
    <row r="21575" spans="1:13" hidden="1">
      <c r="A21575" t="s">
        <v>307</v>
      </c>
      <c r="B21575" t="s">
        <v>545</v>
      </c>
      <c r="C21575" t="s">
        <v>279</v>
      </c>
      <c r="D21575">
        <v>1</v>
      </c>
      <c r="E21575">
        <v>1</v>
      </c>
      <c r="F21575">
        <v>1</v>
      </c>
      <c r="G21575">
        <v>1</v>
      </c>
      <c r="H21575">
        <v>1</v>
      </c>
      <c r="I21575">
        <v>1</v>
      </c>
      <c r="J21575">
        <v>1</v>
      </c>
      <c r="K21575">
        <v>1</v>
      </c>
      <c r="M21575" t="s">
        <v>468</v>
      </c>
    </row>
    <row r="21576" spans="1:13" hidden="1">
      <c r="A21576" t="s">
        <v>307</v>
      </c>
      <c r="B21576" t="s">
        <v>545</v>
      </c>
      <c r="C21576" t="s">
        <v>280</v>
      </c>
      <c r="D21576">
        <v>1</v>
      </c>
      <c r="E21576">
        <v>1</v>
      </c>
      <c r="F21576">
        <v>1</v>
      </c>
      <c r="G21576">
        <v>1</v>
      </c>
      <c r="H21576">
        <v>1</v>
      </c>
      <c r="I21576">
        <v>1</v>
      </c>
      <c r="J21576">
        <v>1</v>
      </c>
      <c r="K21576">
        <v>1</v>
      </c>
      <c r="M21576" t="s">
        <v>468</v>
      </c>
    </row>
    <row r="21577" spans="1:13" hidden="1">
      <c r="A21577" t="s">
        <v>307</v>
      </c>
      <c r="B21577" t="s">
        <v>545</v>
      </c>
      <c r="C21577" t="s">
        <v>277</v>
      </c>
      <c r="D21577">
        <v>1</v>
      </c>
      <c r="E21577">
        <v>1</v>
      </c>
      <c r="F21577">
        <v>1</v>
      </c>
      <c r="G21577">
        <v>1</v>
      </c>
      <c r="H21577">
        <v>1</v>
      </c>
      <c r="I21577">
        <v>1</v>
      </c>
      <c r="J21577">
        <v>1</v>
      </c>
      <c r="K21577">
        <v>1</v>
      </c>
      <c r="M21577" t="s">
        <v>468</v>
      </c>
    </row>
    <row r="21578" spans="1:13" hidden="1">
      <c r="A21578" t="s">
        <v>307</v>
      </c>
      <c r="B21578" t="s">
        <v>545</v>
      </c>
      <c r="C21578" t="s">
        <v>281</v>
      </c>
      <c r="D21578">
        <v>1</v>
      </c>
      <c r="E21578">
        <v>1</v>
      </c>
      <c r="F21578">
        <v>1</v>
      </c>
      <c r="G21578">
        <v>1</v>
      </c>
      <c r="H21578">
        <v>1</v>
      </c>
      <c r="I21578">
        <v>1</v>
      </c>
      <c r="J21578">
        <v>1</v>
      </c>
      <c r="K21578">
        <v>1</v>
      </c>
      <c r="M21578" t="s">
        <v>468</v>
      </c>
    </row>
    <row r="21579" spans="1:13" hidden="1">
      <c r="A21579" t="s">
        <v>307</v>
      </c>
      <c r="B21579" t="s">
        <v>545</v>
      </c>
      <c r="C21579" t="s">
        <v>282</v>
      </c>
      <c r="D21579">
        <v>1</v>
      </c>
      <c r="E21579">
        <v>1</v>
      </c>
      <c r="F21579">
        <v>1</v>
      </c>
      <c r="G21579">
        <v>1</v>
      </c>
      <c r="H21579">
        <v>1</v>
      </c>
      <c r="I21579">
        <v>1</v>
      </c>
      <c r="J21579">
        <v>1</v>
      </c>
      <c r="K21579">
        <v>1</v>
      </c>
      <c r="M21579" t="s">
        <v>468</v>
      </c>
    </row>
    <row r="21580" spans="1:13" hidden="1">
      <c r="A21580" t="s">
        <v>307</v>
      </c>
      <c r="B21580" t="s">
        <v>545</v>
      </c>
      <c r="C21580" t="s">
        <v>283</v>
      </c>
      <c r="D21580">
        <v>1</v>
      </c>
      <c r="E21580">
        <v>1</v>
      </c>
      <c r="F21580">
        <v>1</v>
      </c>
      <c r="G21580">
        <v>1</v>
      </c>
      <c r="H21580">
        <v>1</v>
      </c>
      <c r="I21580">
        <v>1</v>
      </c>
      <c r="J21580">
        <v>1</v>
      </c>
      <c r="K21580">
        <v>1</v>
      </c>
      <c r="M21580" t="s">
        <v>468</v>
      </c>
    </row>
    <row r="21581" spans="1:13" hidden="1">
      <c r="A21581" t="s">
        <v>307</v>
      </c>
      <c r="B21581" t="s">
        <v>545</v>
      </c>
      <c r="C21581" t="s">
        <v>284</v>
      </c>
      <c r="D21581">
        <v>1</v>
      </c>
      <c r="E21581">
        <v>1</v>
      </c>
      <c r="F21581">
        <v>1</v>
      </c>
      <c r="G21581">
        <v>1</v>
      </c>
      <c r="H21581">
        <v>1</v>
      </c>
      <c r="I21581">
        <v>1</v>
      </c>
      <c r="J21581">
        <v>1</v>
      </c>
      <c r="K21581">
        <v>1</v>
      </c>
      <c r="M21581" t="s">
        <v>468</v>
      </c>
    </row>
    <row r="21582" spans="1:13" hidden="1">
      <c r="A21582" t="s">
        <v>307</v>
      </c>
      <c r="B21582" t="s">
        <v>545</v>
      </c>
      <c r="C21582" t="s">
        <v>285</v>
      </c>
      <c r="D21582">
        <v>1</v>
      </c>
      <c r="E21582">
        <v>1</v>
      </c>
      <c r="F21582">
        <v>1</v>
      </c>
      <c r="G21582">
        <v>1</v>
      </c>
      <c r="H21582">
        <v>1</v>
      </c>
      <c r="I21582">
        <v>1</v>
      </c>
      <c r="J21582">
        <v>1</v>
      </c>
      <c r="K21582">
        <v>1</v>
      </c>
      <c r="M21582" t="s">
        <v>468</v>
      </c>
    </row>
    <row r="21583" spans="1:13" hidden="1">
      <c r="A21583" t="s">
        <v>307</v>
      </c>
      <c r="B21583" t="s">
        <v>545</v>
      </c>
      <c r="C21583" t="s">
        <v>286</v>
      </c>
      <c r="D21583">
        <v>1</v>
      </c>
      <c r="E21583">
        <v>1</v>
      </c>
      <c r="F21583">
        <v>1</v>
      </c>
      <c r="G21583">
        <v>1</v>
      </c>
      <c r="H21583">
        <v>1</v>
      </c>
      <c r="I21583">
        <v>1</v>
      </c>
      <c r="J21583">
        <v>1</v>
      </c>
      <c r="K21583">
        <v>1</v>
      </c>
      <c r="M21583" t="s">
        <v>468</v>
      </c>
    </row>
    <row r="21584" spans="1:13" hidden="1">
      <c r="A21584" t="s">
        <v>307</v>
      </c>
      <c r="B21584" t="s">
        <v>545</v>
      </c>
      <c r="C21584" t="s">
        <v>287</v>
      </c>
      <c r="D21584">
        <v>1</v>
      </c>
      <c r="E21584">
        <v>1</v>
      </c>
      <c r="F21584">
        <v>1</v>
      </c>
      <c r="G21584">
        <v>1</v>
      </c>
      <c r="H21584">
        <v>1</v>
      </c>
      <c r="I21584">
        <v>1</v>
      </c>
      <c r="J21584">
        <v>1</v>
      </c>
      <c r="K21584">
        <v>1</v>
      </c>
      <c r="M21584" t="s">
        <v>468</v>
      </c>
    </row>
    <row r="21585" spans="1:13" hidden="1">
      <c r="A21585" t="s">
        <v>307</v>
      </c>
      <c r="B21585" t="s">
        <v>545</v>
      </c>
      <c r="C21585" t="s">
        <v>288</v>
      </c>
      <c r="D21585">
        <v>1</v>
      </c>
      <c r="E21585">
        <v>1</v>
      </c>
      <c r="F21585">
        <v>1</v>
      </c>
      <c r="G21585">
        <v>1</v>
      </c>
      <c r="H21585">
        <v>1</v>
      </c>
      <c r="I21585">
        <v>1</v>
      </c>
      <c r="J21585">
        <v>1</v>
      </c>
      <c r="K21585">
        <v>1</v>
      </c>
      <c r="M21585" t="s">
        <v>468</v>
      </c>
    </row>
    <row r="21586" spans="1:13" hidden="1">
      <c r="A21586" t="s">
        <v>307</v>
      </c>
      <c r="B21586" t="s">
        <v>545</v>
      </c>
      <c r="C21586" t="s">
        <v>289</v>
      </c>
      <c r="D21586">
        <v>1</v>
      </c>
      <c r="E21586">
        <v>1</v>
      </c>
      <c r="F21586">
        <v>1</v>
      </c>
      <c r="G21586">
        <v>1</v>
      </c>
      <c r="H21586">
        <v>1</v>
      </c>
      <c r="I21586">
        <v>1</v>
      </c>
      <c r="J21586">
        <v>1</v>
      </c>
      <c r="K21586">
        <v>1</v>
      </c>
      <c r="M21586" t="s">
        <v>468</v>
      </c>
    </row>
    <row r="21587" spans="1:13" hidden="1">
      <c r="A21587" t="s">
        <v>307</v>
      </c>
      <c r="B21587" t="s">
        <v>545</v>
      </c>
      <c r="C21587" t="s">
        <v>290</v>
      </c>
      <c r="D21587">
        <v>1</v>
      </c>
      <c r="E21587">
        <v>1</v>
      </c>
      <c r="F21587">
        <v>1</v>
      </c>
      <c r="G21587">
        <v>1</v>
      </c>
      <c r="H21587">
        <v>1</v>
      </c>
      <c r="I21587">
        <v>1</v>
      </c>
      <c r="J21587">
        <v>1</v>
      </c>
      <c r="K21587">
        <v>1</v>
      </c>
      <c r="M21587" t="s">
        <v>468</v>
      </c>
    </row>
    <row r="21588" spans="1:13" hidden="1">
      <c r="A21588" t="s">
        <v>307</v>
      </c>
      <c r="B21588" t="s">
        <v>545</v>
      </c>
      <c r="C21588" t="s">
        <v>291</v>
      </c>
      <c r="D21588">
        <v>1</v>
      </c>
      <c r="E21588">
        <v>1</v>
      </c>
      <c r="F21588">
        <v>1</v>
      </c>
      <c r="G21588">
        <v>1</v>
      </c>
      <c r="H21588">
        <v>1</v>
      </c>
      <c r="I21588">
        <v>1</v>
      </c>
      <c r="J21588">
        <v>1</v>
      </c>
      <c r="K21588">
        <v>1</v>
      </c>
      <c r="M21588" t="s">
        <v>468</v>
      </c>
    </row>
    <row r="21589" spans="1:13" hidden="1">
      <c r="A21589" t="s">
        <v>307</v>
      </c>
      <c r="B21589" t="s">
        <v>545</v>
      </c>
      <c r="C21589" t="s">
        <v>292</v>
      </c>
      <c r="D21589">
        <v>1</v>
      </c>
      <c r="E21589">
        <v>1</v>
      </c>
      <c r="F21589">
        <v>1</v>
      </c>
      <c r="G21589">
        <v>1</v>
      </c>
      <c r="H21589">
        <v>1</v>
      </c>
      <c r="I21589">
        <v>1</v>
      </c>
      <c r="J21589">
        <v>1</v>
      </c>
      <c r="K21589">
        <v>1</v>
      </c>
      <c r="M21589" t="s">
        <v>468</v>
      </c>
    </row>
    <row r="21590" spans="1:13" hidden="1">
      <c r="A21590" t="s">
        <v>307</v>
      </c>
      <c r="B21590" t="s">
        <v>546</v>
      </c>
      <c r="C21590" t="s">
        <v>278</v>
      </c>
      <c r="D21590">
        <v>1</v>
      </c>
      <c r="E21590">
        <v>1</v>
      </c>
      <c r="F21590">
        <v>1</v>
      </c>
      <c r="G21590">
        <v>1</v>
      </c>
      <c r="H21590">
        <v>1</v>
      </c>
      <c r="I21590">
        <v>1</v>
      </c>
      <c r="J21590">
        <v>1</v>
      </c>
      <c r="K21590">
        <v>1</v>
      </c>
      <c r="M21590" t="s">
        <v>468</v>
      </c>
    </row>
    <row r="21591" spans="1:13" hidden="1">
      <c r="A21591" t="s">
        <v>307</v>
      </c>
      <c r="B21591" t="s">
        <v>546</v>
      </c>
      <c r="C21591" t="s">
        <v>279</v>
      </c>
      <c r="D21591">
        <v>1</v>
      </c>
      <c r="E21591">
        <v>1</v>
      </c>
      <c r="F21591">
        <v>1</v>
      </c>
      <c r="G21591">
        <v>1</v>
      </c>
      <c r="H21591">
        <v>1</v>
      </c>
      <c r="I21591">
        <v>1</v>
      </c>
      <c r="J21591">
        <v>1</v>
      </c>
      <c r="K21591">
        <v>1</v>
      </c>
      <c r="M21591" t="s">
        <v>468</v>
      </c>
    </row>
    <row r="21592" spans="1:13" hidden="1">
      <c r="A21592" t="s">
        <v>307</v>
      </c>
      <c r="B21592" t="s">
        <v>546</v>
      </c>
      <c r="C21592" t="s">
        <v>280</v>
      </c>
      <c r="D21592">
        <v>1</v>
      </c>
      <c r="E21592">
        <v>1</v>
      </c>
      <c r="F21592">
        <v>1</v>
      </c>
      <c r="G21592">
        <v>1</v>
      </c>
      <c r="H21592">
        <v>1</v>
      </c>
      <c r="I21592">
        <v>1</v>
      </c>
      <c r="J21592">
        <v>1</v>
      </c>
      <c r="K21592">
        <v>1</v>
      </c>
      <c r="M21592" t="s">
        <v>468</v>
      </c>
    </row>
    <row r="21593" spans="1:13" hidden="1">
      <c r="A21593" t="s">
        <v>307</v>
      </c>
      <c r="B21593" t="s">
        <v>546</v>
      </c>
      <c r="C21593" t="s">
        <v>277</v>
      </c>
      <c r="D21593">
        <v>1</v>
      </c>
      <c r="E21593">
        <v>1</v>
      </c>
      <c r="F21593">
        <v>1</v>
      </c>
      <c r="G21593">
        <v>1</v>
      </c>
      <c r="H21593">
        <v>1</v>
      </c>
      <c r="I21593">
        <v>1</v>
      </c>
      <c r="J21593">
        <v>1</v>
      </c>
      <c r="K21593">
        <v>1</v>
      </c>
      <c r="M21593" t="s">
        <v>468</v>
      </c>
    </row>
    <row r="21594" spans="1:13" hidden="1">
      <c r="A21594" t="s">
        <v>307</v>
      </c>
      <c r="B21594" t="s">
        <v>546</v>
      </c>
      <c r="C21594" t="s">
        <v>281</v>
      </c>
      <c r="D21594">
        <v>1</v>
      </c>
      <c r="E21594">
        <v>1</v>
      </c>
      <c r="F21594">
        <v>1</v>
      </c>
      <c r="G21594">
        <v>1</v>
      </c>
      <c r="H21594">
        <v>1</v>
      </c>
      <c r="I21594">
        <v>1</v>
      </c>
      <c r="J21594">
        <v>1</v>
      </c>
      <c r="K21594">
        <v>1</v>
      </c>
      <c r="M21594" t="s">
        <v>468</v>
      </c>
    </row>
    <row r="21595" spans="1:13" hidden="1">
      <c r="A21595" t="s">
        <v>307</v>
      </c>
      <c r="B21595" t="s">
        <v>546</v>
      </c>
      <c r="C21595" t="s">
        <v>282</v>
      </c>
      <c r="D21595">
        <v>1</v>
      </c>
      <c r="E21595">
        <v>1</v>
      </c>
      <c r="F21595">
        <v>1</v>
      </c>
      <c r="G21595">
        <v>1</v>
      </c>
      <c r="H21595">
        <v>1</v>
      </c>
      <c r="I21595">
        <v>1</v>
      </c>
      <c r="J21595">
        <v>1</v>
      </c>
      <c r="K21595">
        <v>1</v>
      </c>
      <c r="M21595" t="s">
        <v>468</v>
      </c>
    </row>
    <row r="21596" spans="1:13" hidden="1">
      <c r="A21596" t="s">
        <v>307</v>
      </c>
      <c r="B21596" t="s">
        <v>546</v>
      </c>
      <c r="C21596" t="s">
        <v>283</v>
      </c>
      <c r="D21596">
        <v>1</v>
      </c>
      <c r="E21596">
        <v>1</v>
      </c>
      <c r="F21596">
        <v>1</v>
      </c>
      <c r="G21596">
        <v>1</v>
      </c>
      <c r="H21596">
        <v>1</v>
      </c>
      <c r="I21596">
        <v>1</v>
      </c>
      <c r="J21596">
        <v>1</v>
      </c>
      <c r="K21596">
        <v>1</v>
      </c>
      <c r="M21596" t="s">
        <v>468</v>
      </c>
    </row>
    <row r="21597" spans="1:13" hidden="1">
      <c r="A21597" t="s">
        <v>307</v>
      </c>
      <c r="B21597" t="s">
        <v>546</v>
      </c>
      <c r="C21597" t="s">
        <v>284</v>
      </c>
      <c r="D21597">
        <v>1</v>
      </c>
      <c r="E21597">
        <v>1</v>
      </c>
      <c r="F21597">
        <v>1</v>
      </c>
      <c r="G21597">
        <v>1</v>
      </c>
      <c r="H21597">
        <v>1</v>
      </c>
      <c r="I21597">
        <v>1</v>
      </c>
      <c r="J21597">
        <v>1</v>
      </c>
      <c r="K21597">
        <v>1</v>
      </c>
      <c r="M21597" t="s">
        <v>468</v>
      </c>
    </row>
    <row r="21598" spans="1:13" hidden="1">
      <c r="A21598" t="s">
        <v>307</v>
      </c>
      <c r="B21598" t="s">
        <v>546</v>
      </c>
      <c r="C21598" t="s">
        <v>285</v>
      </c>
      <c r="D21598">
        <v>1</v>
      </c>
      <c r="E21598">
        <v>1</v>
      </c>
      <c r="F21598">
        <v>1</v>
      </c>
      <c r="G21598">
        <v>1</v>
      </c>
      <c r="H21598">
        <v>1</v>
      </c>
      <c r="I21598">
        <v>1</v>
      </c>
      <c r="J21598">
        <v>1</v>
      </c>
      <c r="K21598">
        <v>1</v>
      </c>
      <c r="M21598" t="s">
        <v>468</v>
      </c>
    </row>
    <row r="21599" spans="1:13" hidden="1">
      <c r="A21599" t="s">
        <v>307</v>
      </c>
      <c r="B21599" t="s">
        <v>546</v>
      </c>
      <c r="C21599" t="s">
        <v>286</v>
      </c>
      <c r="D21599">
        <v>1</v>
      </c>
      <c r="E21599">
        <v>1</v>
      </c>
      <c r="F21599">
        <v>1</v>
      </c>
      <c r="G21599">
        <v>1</v>
      </c>
      <c r="H21599">
        <v>1</v>
      </c>
      <c r="I21599">
        <v>1</v>
      </c>
      <c r="J21599">
        <v>1</v>
      </c>
      <c r="K21599">
        <v>1</v>
      </c>
      <c r="M21599" t="s">
        <v>468</v>
      </c>
    </row>
    <row r="21600" spans="1:13" hidden="1">
      <c r="A21600" t="s">
        <v>307</v>
      </c>
      <c r="B21600" t="s">
        <v>546</v>
      </c>
      <c r="C21600" t="s">
        <v>287</v>
      </c>
      <c r="D21600">
        <v>1</v>
      </c>
      <c r="E21600">
        <v>1</v>
      </c>
      <c r="F21600">
        <v>1</v>
      </c>
      <c r="G21600">
        <v>1</v>
      </c>
      <c r="H21600">
        <v>1</v>
      </c>
      <c r="I21600">
        <v>1</v>
      </c>
      <c r="J21600">
        <v>1</v>
      </c>
      <c r="K21600">
        <v>1</v>
      </c>
      <c r="M21600" t="s">
        <v>468</v>
      </c>
    </row>
    <row r="21601" spans="1:13" hidden="1">
      <c r="A21601" t="s">
        <v>307</v>
      </c>
      <c r="B21601" t="s">
        <v>546</v>
      </c>
      <c r="C21601" t="s">
        <v>288</v>
      </c>
      <c r="D21601">
        <v>1</v>
      </c>
      <c r="E21601">
        <v>1</v>
      </c>
      <c r="F21601">
        <v>1</v>
      </c>
      <c r="G21601">
        <v>1</v>
      </c>
      <c r="H21601">
        <v>1</v>
      </c>
      <c r="I21601">
        <v>1</v>
      </c>
      <c r="J21601">
        <v>1</v>
      </c>
      <c r="K21601">
        <v>1</v>
      </c>
      <c r="M21601" t="s">
        <v>468</v>
      </c>
    </row>
    <row r="21602" spans="1:13" hidden="1">
      <c r="A21602" t="s">
        <v>307</v>
      </c>
      <c r="B21602" t="s">
        <v>546</v>
      </c>
      <c r="C21602" t="s">
        <v>289</v>
      </c>
      <c r="D21602">
        <v>1</v>
      </c>
      <c r="E21602">
        <v>1</v>
      </c>
      <c r="F21602">
        <v>1</v>
      </c>
      <c r="G21602">
        <v>1</v>
      </c>
      <c r="H21602">
        <v>1</v>
      </c>
      <c r="I21602">
        <v>1</v>
      </c>
      <c r="J21602">
        <v>1</v>
      </c>
      <c r="K21602">
        <v>1</v>
      </c>
      <c r="M21602" t="s">
        <v>468</v>
      </c>
    </row>
    <row r="21603" spans="1:13" hidden="1">
      <c r="A21603" t="s">
        <v>307</v>
      </c>
      <c r="B21603" t="s">
        <v>546</v>
      </c>
      <c r="C21603" t="s">
        <v>290</v>
      </c>
      <c r="D21603">
        <v>1</v>
      </c>
      <c r="E21603">
        <v>1</v>
      </c>
      <c r="F21603">
        <v>1</v>
      </c>
      <c r="G21603">
        <v>1</v>
      </c>
      <c r="H21603">
        <v>1</v>
      </c>
      <c r="I21603">
        <v>1</v>
      </c>
      <c r="J21603">
        <v>1</v>
      </c>
      <c r="K21603">
        <v>1</v>
      </c>
      <c r="M21603" t="s">
        <v>468</v>
      </c>
    </row>
    <row r="21604" spans="1:13" hidden="1">
      <c r="A21604" t="s">
        <v>307</v>
      </c>
      <c r="B21604" t="s">
        <v>546</v>
      </c>
      <c r="C21604" t="s">
        <v>291</v>
      </c>
      <c r="D21604">
        <v>1</v>
      </c>
      <c r="E21604">
        <v>1</v>
      </c>
      <c r="F21604">
        <v>1</v>
      </c>
      <c r="G21604">
        <v>1</v>
      </c>
      <c r="H21604">
        <v>1</v>
      </c>
      <c r="I21604">
        <v>1</v>
      </c>
      <c r="J21604">
        <v>1</v>
      </c>
      <c r="K21604">
        <v>1</v>
      </c>
      <c r="M21604" t="s">
        <v>468</v>
      </c>
    </row>
    <row r="21605" spans="1:13" hidden="1">
      <c r="A21605" t="s">
        <v>307</v>
      </c>
      <c r="B21605" t="s">
        <v>546</v>
      </c>
      <c r="C21605" t="s">
        <v>292</v>
      </c>
      <c r="D21605">
        <v>1</v>
      </c>
      <c r="E21605">
        <v>1</v>
      </c>
      <c r="F21605">
        <v>1</v>
      </c>
      <c r="G21605">
        <v>1</v>
      </c>
      <c r="H21605">
        <v>1</v>
      </c>
      <c r="I21605">
        <v>1</v>
      </c>
      <c r="J21605">
        <v>1</v>
      </c>
      <c r="K21605">
        <v>1</v>
      </c>
      <c r="M21605" t="s">
        <v>468</v>
      </c>
    </row>
  </sheetData>
  <autoFilter ref="A5:O21605" xr:uid="{00000000-0009-0000-0000-000020000000}">
    <filterColumn colId="0">
      <filters>
        <filter val="Europe_GB"/>
      </filters>
    </filterColumn>
    <filterColumn colId="1">
      <filters>
        <filter val="RES_Wind_Onshore_Avg"/>
        <filter val="RES_Wind_Onshore_Inf"/>
        <filter val="RES_Wind_Onshore_Opt"/>
      </filters>
    </filterColumn>
  </autoFilter>
  <pageMargins left="0.7" right="0.7" top="0.78740157499999996" bottom="0.78740157499999996" header="0.3" footer="0.3"/>
  <pageSetup paperSize="9" orientation="portrait" horizontalDpi="1200" verticalDpi="12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23"/>
  <dimension ref="A1:F93"/>
  <sheetViews>
    <sheetView topLeftCell="A76" workbookViewId="0">
      <selection activeCell="C27" sqref="C27"/>
    </sheetView>
  </sheetViews>
  <sheetFormatPr baseColWidth="10" defaultColWidth="11.42578125" defaultRowHeight="15"/>
  <cols>
    <col min="2" max="2" width="25.42578125" customWidth="1"/>
  </cols>
  <sheetData>
    <row r="1" spans="1:6">
      <c r="A1" s="4" t="s">
        <v>85</v>
      </c>
      <c r="B1" s="4"/>
      <c r="C1" s="4"/>
      <c r="D1" s="4"/>
      <c r="E1" s="4"/>
      <c r="F1" s="4" t="s">
        <v>189</v>
      </c>
    </row>
    <row r="2" spans="1:6">
      <c r="A2" s="4" t="s">
        <v>86</v>
      </c>
      <c r="B2" s="4"/>
      <c r="C2" s="4"/>
      <c r="D2" s="4"/>
      <c r="E2" s="4"/>
      <c r="F2" s="4"/>
    </row>
    <row r="4" spans="1:6">
      <c r="A4" t="s">
        <v>162</v>
      </c>
      <c r="B4" t="s">
        <v>176</v>
      </c>
      <c r="C4" t="s">
        <v>188</v>
      </c>
    </row>
    <row r="5" spans="1:6">
      <c r="A5" t="s">
        <v>293</v>
      </c>
      <c r="B5" t="s">
        <v>503</v>
      </c>
      <c r="C5">
        <v>101</v>
      </c>
    </row>
    <row r="6" spans="1:6">
      <c r="A6" t="s">
        <v>293</v>
      </c>
      <c r="B6" t="s">
        <v>504</v>
      </c>
      <c r="C6">
        <v>101</v>
      </c>
    </row>
    <row r="7" spans="1:6">
      <c r="A7" t="s">
        <v>293</v>
      </c>
      <c r="B7" t="s">
        <v>406</v>
      </c>
      <c r="C7">
        <v>31</v>
      </c>
    </row>
    <row r="8" spans="1:6">
      <c r="A8" t="s">
        <v>293</v>
      </c>
      <c r="B8" t="s">
        <v>341</v>
      </c>
      <c r="C8">
        <v>31</v>
      </c>
    </row>
    <row r="9" spans="1:6">
      <c r="A9" t="s">
        <v>293</v>
      </c>
      <c r="B9" t="s">
        <v>342</v>
      </c>
      <c r="C9">
        <v>31</v>
      </c>
    </row>
    <row r="10" spans="1:6">
      <c r="A10" t="s">
        <v>293</v>
      </c>
      <c r="B10" t="s">
        <v>343</v>
      </c>
      <c r="C10">
        <v>31</v>
      </c>
    </row>
    <row r="11" spans="1:6">
      <c r="A11" t="s">
        <v>293</v>
      </c>
      <c r="B11" t="s">
        <v>344</v>
      </c>
      <c r="C11">
        <v>41</v>
      </c>
    </row>
    <row r="12" spans="1:6">
      <c r="A12" t="s">
        <v>293</v>
      </c>
      <c r="B12" t="s">
        <v>374</v>
      </c>
      <c r="C12">
        <v>11</v>
      </c>
    </row>
    <row r="13" spans="1:6">
      <c r="A13" t="s">
        <v>293</v>
      </c>
      <c r="B13" t="s">
        <v>375</v>
      </c>
      <c r="C13">
        <v>20</v>
      </c>
    </row>
    <row r="14" spans="1:6">
      <c r="A14" t="s">
        <v>293</v>
      </c>
      <c r="B14" t="s">
        <v>389</v>
      </c>
      <c r="C14">
        <v>40</v>
      </c>
    </row>
    <row r="15" spans="1:6">
      <c r="A15" t="s">
        <v>293</v>
      </c>
      <c r="B15" t="s">
        <v>390</v>
      </c>
      <c r="C15">
        <v>40</v>
      </c>
    </row>
    <row r="16" spans="1:6">
      <c r="A16" t="s">
        <v>293</v>
      </c>
      <c r="B16" t="s">
        <v>376</v>
      </c>
      <c r="C16">
        <v>30</v>
      </c>
    </row>
    <row r="17" spans="1:3">
      <c r="A17" t="s">
        <v>293</v>
      </c>
      <c r="B17" t="s">
        <v>373</v>
      </c>
      <c r="C17">
        <v>40</v>
      </c>
    </row>
    <row r="18" spans="1:3">
      <c r="A18" t="s">
        <v>293</v>
      </c>
      <c r="B18" t="s">
        <v>377</v>
      </c>
      <c r="C18">
        <v>40</v>
      </c>
    </row>
    <row r="19" spans="1:3">
      <c r="A19" t="s">
        <v>293</v>
      </c>
      <c r="B19" t="s">
        <v>542</v>
      </c>
      <c r="C19">
        <v>30</v>
      </c>
    </row>
    <row r="20" spans="1:3">
      <c r="A20" t="s">
        <v>293</v>
      </c>
      <c r="B20" s="28" t="s">
        <v>368</v>
      </c>
      <c r="C20">
        <v>26</v>
      </c>
    </row>
    <row r="21" spans="1:3">
      <c r="A21" t="s">
        <v>293</v>
      </c>
      <c r="B21" s="28" t="s">
        <v>369</v>
      </c>
      <c r="C21">
        <v>31</v>
      </c>
    </row>
    <row r="22" spans="1:3">
      <c r="A22" t="s">
        <v>293</v>
      </c>
      <c r="B22" s="28" t="s">
        <v>363</v>
      </c>
      <c r="C22">
        <v>21</v>
      </c>
    </row>
    <row r="23" spans="1:3">
      <c r="A23" t="s">
        <v>293</v>
      </c>
      <c r="B23" s="28" t="s">
        <v>240</v>
      </c>
      <c r="C23">
        <v>21</v>
      </c>
    </row>
    <row r="24" spans="1:3">
      <c r="A24" t="s">
        <v>293</v>
      </c>
      <c r="B24" s="28" t="s">
        <v>364</v>
      </c>
      <c r="C24">
        <v>21</v>
      </c>
    </row>
    <row r="25" spans="1:3">
      <c r="A25" t="s">
        <v>293</v>
      </c>
      <c r="B25" s="28" t="s">
        <v>365</v>
      </c>
      <c r="C25">
        <v>26</v>
      </c>
    </row>
    <row r="26" spans="1:3">
      <c r="A26" t="s">
        <v>293</v>
      </c>
      <c r="B26" s="28" t="s">
        <v>528</v>
      </c>
      <c r="C26">
        <v>21</v>
      </c>
    </row>
    <row r="27" spans="1:3">
      <c r="A27" t="s">
        <v>293</v>
      </c>
      <c r="B27" s="28" t="s">
        <v>533</v>
      </c>
      <c r="C27">
        <v>26</v>
      </c>
    </row>
    <row r="28" spans="1:3">
      <c r="A28" t="s">
        <v>293</v>
      </c>
      <c r="B28" s="28" t="s">
        <v>516</v>
      </c>
      <c r="C28">
        <v>26</v>
      </c>
    </row>
    <row r="29" spans="1:3">
      <c r="A29" t="s">
        <v>293</v>
      </c>
      <c r="B29" s="28" t="s">
        <v>239</v>
      </c>
      <c r="C29">
        <v>31</v>
      </c>
    </row>
    <row r="30" spans="1:3">
      <c r="A30" t="s">
        <v>293</v>
      </c>
      <c r="B30" s="28" t="s">
        <v>238</v>
      </c>
      <c r="C30">
        <v>31</v>
      </c>
    </row>
    <row r="31" spans="1:3">
      <c r="A31" t="s">
        <v>293</v>
      </c>
      <c r="B31" t="s">
        <v>345</v>
      </c>
      <c r="C31">
        <v>31</v>
      </c>
    </row>
    <row r="32" spans="1:3">
      <c r="A32" t="s">
        <v>293</v>
      </c>
      <c r="B32" t="s">
        <v>346</v>
      </c>
      <c r="C32">
        <v>31</v>
      </c>
    </row>
    <row r="33" spans="1:3">
      <c r="A33" t="s">
        <v>293</v>
      </c>
      <c r="B33" t="s">
        <v>347</v>
      </c>
      <c r="C33">
        <v>31</v>
      </c>
    </row>
    <row r="34" spans="1:3">
      <c r="A34" t="s">
        <v>293</v>
      </c>
      <c r="B34" t="s">
        <v>348</v>
      </c>
      <c r="C34">
        <v>31</v>
      </c>
    </row>
    <row r="35" spans="1:3">
      <c r="A35" t="s">
        <v>293</v>
      </c>
      <c r="B35" t="s">
        <v>349</v>
      </c>
      <c r="C35">
        <v>31</v>
      </c>
    </row>
    <row r="36" spans="1:3">
      <c r="A36" t="s">
        <v>293</v>
      </c>
      <c r="B36" t="s">
        <v>350</v>
      </c>
      <c r="C36">
        <v>31</v>
      </c>
    </row>
    <row r="37" spans="1:3">
      <c r="A37" t="s">
        <v>293</v>
      </c>
      <c r="B37" t="s">
        <v>423</v>
      </c>
      <c r="C37">
        <v>21</v>
      </c>
    </row>
    <row r="38" spans="1:3">
      <c r="A38" t="s">
        <v>293</v>
      </c>
      <c r="B38" t="s">
        <v>536</v>
      </c>
      <c r="C38">
        <v>21</v>
      </c>
    </row>
    <row r="39" spans="1:3">
      <c r="A39" t="s">
        <v>293</v>
      </c>
      <c r="B39" t="s">
        <v>351</v>
      </c>
      <c r="C39">
        <v>31</v>
      </c>
    </row>
    <row r="40" spans="1:3">
      <c r="A40" t="s">
        <v>293</v>
      </c>
      <c r="B40" t="s">
        <v>352</v>
      </c>
      <c r="C40">
        <v>16</v>
      </c>
    </row>
    <row r="41" spans="1:3">
      <c r="A41" t="s">
        <v>293</v>
      </c>
      <c r="B41" t="s">
        <v>353</v>
      </c>
      <c r="C41">
        <v>16</v>
      </c>
    </row>
    <row r="42" spans="1:3">
      <c r="A42" t="s">
        <v>293</v>
      </c>
      <c r="B42" t="s">
        <v>354</v>
      </c>
      <c r="C42">
        <v>31</v>
      </c>
    </row>
    <row r="43" spans="1:3">
      <c r="A43" t="s">
        <v>293</v>
      </c>
      <c r="B43" t="s">
        <v>355</v>
      </c>
      <c r="C43">
        <v>26</v>
      </c>
    </row>
    <row r="44" spans="1:3">
      <c r="A44" t="s">
        <v>293</v>
      </c>
      <c r="B44" t="s">
        <v>356</v>
      </c>
      <c r="C44">
        <v>41</v>
      </c>
    </row>
    <row r="45" spans="1:3">
      <c r="A45" t="s">
        <v>293</v>
      </c>
      <c r="B45" t="s">
        <v>357</v>
      </c>
      <c r="C45">
        <v>31</v>
      </c>
    </row>
    <row r="46" spans="1:3">
      <c r="A46" t="s">
        <v>293</v>
      </c>
      <c r="B46" t="s">
        <v>422</v>
      </c>
      <c r="C46">
        <v>21</v>
      </c>
    </row>
    <row r="47" spans="1:3">
      <c r="A47" t="s">
        <v>293</v>
      </c>
      <c r="B47" t="s">
        <v>507</v>
      </c>
      <c r="C47">
        <v>21</v>
      </c>
    </row>
    <row r="48" spans="1:3">
      <c r="A48" t="s">
        <v>293</v>
      </c>
      <c r="B48" t="s">
        <v>508</v>
      </c>
      <c r="C48">
        <v>21</v>
      </c>
    </row>
    <row r="49" spans="1:3">
      <c r="A49" t="s">
        <v>293</v>
      </c>
      <c r="B49" t="s">
        <v>437</v>
      </c>
      <c r="C49">
        <v>31</v>
      </c>
    </row>
    <row r="50" spans="1:3">
      <c r="A50" t="s">
        <v>293</v>
      </c>
      <c r="B50" t="s">
        <v>340</v>
      </c>
      <c r="C50">
        <v>31</v>
      </c>
    </row>
    <row r="51" spans="1:3">
      <c r="A51" t="s">
        <v>293</v>
      </c>
      <c r="B51" t="s">
        <v>339</v>
      </c>
      <c r="C51">
        <v>31</v>
      </c>
    </row>
    <row r="52" spans="1:3">
      <c r="A52" t="s">
        <v>293</v>
      </c>
      <c r="B52" t="s">
        <v>172</v>
      </c>
      <c r="C52">
        <v>31</v>
      </c>
    </row>
    <row r="53" spans="1:3">
      <c r="A53" t="s">
        <v>293</v>
      </c>
      <c r="B53" t="s">
        <v>173</v>
      </c>
      <c r="C53">
        <v>41</v>
      </c>
    </row>
    <row r="54" spans="1:3">
      <c r="A54" t="s">
        <v>293</v>
      </c>
      <c r="B54" t="s">
        <v>237</v>
      </c>
      <c r="C54">
        <v>31</v>
      </c>
    </row>
    <row r="55" spans="1:3">
      <c r="A55" t="s">
        <v>293</v>
      </c>
      <c r="B55" s="28" t="s">
        <v>371</v>
      </c>
      <c r="C55">
        <v>16</v>
      </c>
    </row>
    <row r="56" spans="1:3">
      <c r="A56" t="s">
        <v>293</v>
      </c>
      <c r="B56" s="28" t="s">
        <v>241</v>
      </c>
      <c r="C56">
        <v>16</v>
      </c>
    </row>
    <row r="57" spans="1:3">
      <c r="A57" t="s">
        <v>293</v>
      </c>
      <c r="B57" s="28" t="s">
        <v>372</v>
      </c>
      <c r="C57">
        <v>16</v>
      </c>
    </row>
    <row r="58" spans="1:3">
      <c r="A58" t="s">
        <v>293</v>
      </c>
      <c r="B58" s="28" t="s">
        <v>366</v>
      </c>
      <c r="C58">
        <v>26</v>
      </c>
    </row>
    <row r="59" spans="1:3">
      <c r="A59" t="s">
        <v>293</v>
      </c>
      <c r="B59" s="28" t="s">
        <v>367</v>
      </c>
      <c r="C59">
        <v>31</v>
      </c>
    </row>
    <row r="60" spans="1:3">
      <c r="A60" t="s">
        <v>293</v>
      </c>
      <c r="B60" s="28" t="s">
        <v>243</v>
      </c>
      <c r="C60">
        <v>16</v>
      </c>
    </row>
    <row r="61" spans="1:3">
      <c r="A61" t="s">
        <v>293</v>
      </c>
      <c r="B61" s="28" t="s">
        <v>361</v>
      </c>
      <c r="C61">
        <v>21</v>
      </c>
    </row>
    <row r="62" spans="1:3">
      <c r="A62" t="s">
        <v>293</v>
      </c>
      <c r="B62" s="28" t="s">
        <v>242</v>
      </c>
      <c r="C62">
        <v>21</v>
      </c>
    </row>
    <row r="63" spans="1:3">
      <c r="A63" t="s">
        <v>293</v>
      </c>
      <c r="B63" s="28" t="s">
        <v>362</v>
      </c>
      <c r="C63">
        <v>21</v>
      </c>
    </row>
    <row r="64" spans="1:3">
      <c r="A64" t="s">
        <v>293</v>
      </c>
      <c r="B64" s="28" t="s">
        <v>534</v>
      </c>
      <c r="C64">
        <v>21</v>
      </c>
    </row>
    <row r="65" spans="1:3">
      <c r="A65" t="s">
        <v>293</v>
      </c>
      <c r="B65" s="28" t="s">
        <v>532</v>
      </c>
      <c r="C65">
        <v>21</v>
      </c>
    </row>
    <row r="66" spans="1:3">
      <c r="A66" t="s">
        <v>293</v>
      </c>
      <c r="B66" t="s">
        <v>322</v>
      </c>
      <c r="C66">
        <v>31</v>
      </c>
    </row>
    <row r="67" spans="1:3">
      <c r="A67" t="s">
        <v>293</v>
      </c>
      <c r="B67" t="s">
        <v>321</v>
      </c>
      <c r="C67">
        <v>31</v>
      </c>
    </row>
    <row r="68" spans="1:3">
      <c r="A68" t="s">
        <v>293</v>
      </c>
      <c r="B68" t="s">
        <v>320</v>
      </c>
      <c r="C68">
        <v>31</v>
      </c>
    </row>
    <row r="69" spans="1:3">
      <c r="A69" t="s">
        <v>293</v>
      </c>
      <c r="B69" t="s">
        <v>323</v>
      </c>
      <c r="C69">
        <v>31</v>
      </c>
    </row>
    <row r="70" spans="1:3">
      <c r="A70" t="s">
        <v>293</v>
      </c>
      <c r="B70" t="s">
        <v>324</v>
      </c>
      <c r="C70">
        <v>31</v>
      </c>
    </row>
    <row r="71" spans="1:3">
      <c r="A71" t="s">
        <v>293</v>
      </c>
      <c r="B71" t="s">
        <v>395</v>
      </c>
      <c r="C71">
        <v>101</v>
      </c>
    </row>
    <row r="72" spans="1:3">
      <c r="A72" t="s">
        <v>293</v>
      </c>
      <c r="B72" t="s">
        <v>333</v>
      </c>
      <c r="C72">
        <v>31</v>
      </c>
    </row>
    <row r="73" spans="1:3">
      <c r="A73" t="s">
        <v>293</v>
      </c>
      <c r="B73" t="s">
        <v>338</v>
      </c>
      <c r="C73">
        <v>41</v>
      </c>
    </row>
    <row r="74" spans="1:3">
      <c r="A74" t="s">
        <v>293</v>
      </c>
      <c r="B74" t="s">
        <v>335</v>
      </c>
      <c r="C74">
        <v>81</v>
      </c>
    </row>
    <row r="75" spans="1:3">
      <c r="A75" t="s">
        <v>293</v>
      </c>
      <c r="B75" t="s">
        <v>336</v>
      </c>
      <c r="C75">
        <v>81</v>
      </c>
    </row>
    <row r="76" spans="1:3">
      <c r="A76" t="s">
        <v>293</v>
      </c>
      <c r="B76" t="s">
        <v>337</v>
      </c>
      <c r="C76">
        <v>21</v>
      </c>
    </row>
    <row r="77" spans="1:3">
      <c r="A77" t="s">
        <v>293</v>
      </c>
      <c r="B77" t="s">
        <v>505</v>
      </c>
      <c r="C77">
        <v>21</v>
      </c>
    </row>
    <row r="78" spans="1:3">
      <c r="A78" t="s">
        <v>293</v>
      </c>
      <c r="B78" t="s">
        <v>506</v>
      </c>
      <c r="C78">
        <v>21</v>
      </c>
    </row>
    <row r="79" spans="1:3">
      <c r="A79" t="s">
        <v>293</v>
      </c>
      <c r="B79" t="s">
        <v>327</v>
      </c>
      <c r="C79">
        <v>21</v>
      </c>
    </row>
    <row r="80" spans="1:3">
      <c r="A80" t="s">
        <v>293</v>
      </c>
      <c r="B80" t="s">
        <v>326</v>
      </c>
      <c r="C80">
        <v>21</v>
      </c>
    </row>
    <row r="81" spans="1:3">
      <c r="A81" t="s">
        <v>293</v>
      </c>
      <c r="B81" t="s">
        <v>328</v>
      </c>
      <c r="C81">
        <v>21</v>
      </c>
    </row>
    <row r="82" spans="1:3">
      <c r="A82" t="s">
        <v>293</v>
      </c>
      <c r="B82" t="s">
        <v>498</v>
      </c>
      <c r="C82">
        <v>21</v>
      </c>
    </row>
    <row r="83" spans="1:3">
      <c r="A83" t="s">
        <v>293</v>
      </c>
      <c r="B83" t="s">
        <v>499</v>
      </c>
      <c r="C83">
        <v>21</v>
      </c>
    </row>
    <row r="84" spans="1:3">
      <c r="A84" t="s">
        <v>293</v>
      </c>
      <c r="B84" t="s">
        <v>500</v>
      </c>
      <c r="C84">
        <v>21</v>
      </c>
    </row>
    <row r="85" spans="1:3">
      <c r="A85" t="s">
        <v>293</v>
      </c>
      <c r="B85" t="s">
        <v>330</v>
      </c>
      <c r="C85">
        <v>21</v>
      </c>
    </row>
    <row r="86" spans="1:3">
      <c r="A86" t="s">
        <v>293</v>
      </c>
      <c r="B86" t="s">
        <v>329</v>
      </c>
      <c r="C86">
        <v>21</v>
      </c>
    </row>
    <row r="87" spans="1:3">
      <c r="A87" t="s">
        <v>293</v>
      </c>
      <c r="B87" t="s">
        <v>331</v>
      </c>
      <c r="C87">
        <v>21</v>
      </c>
    </row>
    <row r="88" spans="1:3">
      <c r="A88" t="s">
        <v>293</v>
      </c>
      <c r="B88" t="s">
        <v>359</v>
      </c>
      <c r="C88">
        <v>11</v>
      </c>
    </row>
    <row r="89" spans="1:3">
      <c r="A89" t="s">
        <v>293</v>
      </c>
      <c r="B89" t="s">
        <v>360</v>
      </c>
      <c r="C89">
        <v>11</v>
      </c>
    </row>
    <row r="90" spans="1:3">
      <c r="A90" t="s">
        <v>293</v>
      </c>
      <c r="B90" t="s">
        <v>435</v>
      </c>
      <c r="C90">
        <v>11</v>
      </c>
    </row>
    <row r="91" spans="1:3">
      <c r="A91" t="s">
        <v>293</v>
      </c>
      <c r="B91" t="s">
        <v>547</v>
      </c>
      <c r="C91">
        <v>101</v>
      </c>
    </row>
    <row r="92" spans="1:3">
      <c r="A92" t="s">
        <v>293</v>
      </c>
      <c r="B92" t="s">
        <v>545</v>
      </c>
      <c r="C92">
        <v>31</v>
      </c>
    </row>
    <row r="93" spans="1:3">
      <c r="A93" t="s">
        <v>293</v>
      </c>
      <c r="B93" t="s">
        <v>546</v>
      </c>
      <c r="C93">
        <v>31</v>
      </c>
    </row>
  </sheetData>
  <dataValidations count="1">
    <dataValidation type="list" allowBlank="1" showInputMessage="1" showErrorMessage="1" sqref="B89 B25 B27:B41" xr:uid="{00000000-0002-0000-2100-000000000000}">
      <formula1>Technologies</formula1>
    </dataValidation>
  </dataValidations>
  <pageMargins left="0.7" right="0.7" top="0.78740157499999996" bottom="0.78740157499999996" header="0.3" footer="0.3"/>
  <pageSetup paperSize="9" orientation="portrait" horizontalDpi="1200" verticalDpi="12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26"/>
  <dimension ref="A1:M5"/>
  <sheetViews>
    <sheetView zoomScale="70" zoomScaleNormal="70" workbookViewId="0">
      <pane xSplit="1" topLeftCell="B1" activePane="topRight" state="frozen"/>
      <selection pane="topRight" activeCell="L19" sqref="L19"/>
    </sheetView>
  </sheetViews>
  <sheetFormatPr baseColWidth="10" defaultColWidth="11.42578125" defaultRowHeight="15"/>
  <cols>
    <col min="1" max="1" width="11.42578125" style="21"/>
    <col min="2" max="2" width="29.28515625" style="21" customWidth="1"/>
    <col min="3" max="16384" width="11.42578125" style="21"/>
  </cols>
  <sheetData>
    <row r="1" spans="1:13">
      <c r="A1" s="20" t="s">
        <v>234</v>
      </c>
      <c r="B1" s="20"/>
      <c r="C1" s="20"/>
      <c r="D1" s="20"/>
      <c r="E1" s="20"/>
      <c r="F1" s="20"/>
      <c r="G1" s="20"/>
      <c r="H1" s="20"/>
      <c r="I1" s="20"/>
      <c r="J1" s="20"/>
      <c r="K1" s="20"/>
      <c r="L1" s="20"/>
      <c r="M1" s="20" t="s">
        <v>171</v>
      </c>
    </row>
    <row r="2" spans="1:13">
      <c r="A2" s="20" t="s">
        <v>235</v>
      </c>
      <c r="B2" s="20"/>
      <c r="C2" s="20"/>
      <c r="D2" s="20"/>
      <c r="E2" s="20"/>
      <c r="F2" s="20"/>
      <c r="G2" s="20"/>
      <c r="H2" s="20"/>
      <c r="I2" s="20"/>
      <c r="J2" s="20"/>
      <c r="K2" s="20"/>
      <c r="L2" s="20"/>
    </row>
    <row r="5" spans="1:13">
      <c r="A5" s="22" t="s">
        <v>162</v>
      </c>
      <c r="B5" s="22" t="s">
        <v>176</v>
      </c>
      <c r="C5" s="22">
        <v>2015</v>
      </c>
      <c r="D5" s="22">
        <v>2020</v>
      </c>
      <c r="E5" s="22">
        <v>2025</v>
      </c>
      <c r="F5" s="22">
        <v>2030</v>
      </c>
      <c r="G5" s="22">
        <v>2035</v>
      </c>
      <c r="H5" s="22">
        <v>2040</v>
      </c>
      <c r="I5" s="22">
        <v>2045</v>
      </c>
      <c r="J5" s="22">
        <v>2050</v>
      </c>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9"/>
  <dimension ref="A1:M20"/>
  <sheetViews>
    <sheetView topLeftCell="A7" zoomScaleNormal="100" workbookViewId="0">
      <pane xSplit="1" topLeftCell="B1" activePane="topRight" state="frozen"/>
      <selection pane="topRight" activeCell="D27" sqref="D27"/>
    </sheetView>
  </sheetViews>
  <sheetFormatPr baseColWidth="10" defaultColWidth="11.42578125" defaultRowHeight="15"/>
  <cols>
    <col min="1" max="1" width="60.42578125" style="21" bestFit="1" customWidth="1"/>
    <col min="2" max="2" width="29.28515625" style="21" customWidth="1"/>
    <col min="3" max="16384" width="11.42578125" style="21"/>
  </cols>
  <sheetData>
    <row r="1" spans="1:13">
      <c r="A1" s="20" t="s">
        <v>234</v>
      </c>
      <c r="B1" s="20"/>
      <c r="C1" s="20"/>
      <c r="D1" s="20"/>
      <c r="E1" s="20"/>
      <c r="F1" s="20"/>
      <c r="G1" s="20"/>
      <c r="H1" s="20"/>
      <c r="I1" s="20"/>
      <c r="J1" s="20"/>
      <c r="K1" s="20"/>
      <c r="L1" s="20"/>
      <c r="M1" s="20" t="s">
        <v>171</v>
      </c>
    </row>
    <row r="2" spans="1:13">
      <c r="A2" s="20" t="s">
        <v>235</v>
      </c>
      <c r="B2" s="20"/>
      <c r="C2" s="20"/>
      <c r="D2" s="20"/>
      <c r="E2" s="20"/>
      <c r="F2" s="20"/>
      <c r="G2" s="20"/>
      <c r="H2" s="20"/>
      <c r="I2" s="20"/>
      <c r="J2" s="20"/>
      <c r="K2" s="20"/>
      <c r="L2" s="20"/>
    </row>
    <row r="5" spans="1:13">
      <c r="A5" s="22" t="s">
        <v>162</v>
      </c>
      <c r="B5" s="22" t="s">
        <v>176</v>
      </c>
      <c r="C5" s="22">
        <v>2015</v>
      </c>
      <c r="D5" s="22">
        <v>2020</v>
      </c>
      <c r="E5" s="22">
        <v>2025</v>
      </c>
      <c r="F5" s="22">
        <v>2030</v>
      </c>
      <c r="G5" s="22">
        <v>2035</v>
      </c>
      <c r="H5" s="22">
        <v>2040</v>
      </c>
      <c r="I5" s="22">
        <v>2045</v>
      </c>
      <c r="J5" s="22">
        <v>2050</v>
      </c>
    </row>
    <row r="6" spans="1:13">
      <c r="A6" s="21" t="s">
        <v>293</v>
      </c>
      <c r="B6" s="21" t="s">
        <v>395</v>
      </c>
      <c r="C6" s="21">
        <v>152.79726600000001</v>
      </c>
      <c r="D6" s="21">
        <v>169.39792800000001</v>
      </c>
      <c r="E6" s="21">
        <v>161.17086599999999</v>
      </c>
      <c r="F6" s="21">
        <v>152.943804</v>
      </c>
      <c r="G6" s="21">
        <v>147.18486060000001</v>
      </c>
      <c r="H6" s="21">
        <v>141.42591720000001</v>
      </c>
      <c r="I6" s="21">
        <v>137.39465682000002</v>
      </c>
      <c r="J6" s="21">
        <v>133.36339644</v>
      </c>
    </row>
    <row r="7" spans="1:13">
      <c r="A7" s="21" t="s">
        <v>294</v>
      </c>
      <c r="B7" s="21" t="s">
        <v>395</v>
      </c>
      <c r="C7" s="21">
        <v>123.34312800000001</v>
      </c>
      <c r="D7" s="21">
        <v>140.46714</v>
      </c>
      <c r="E7" s="21">
        <v>144.23526000000001</v>
      </c>
      <c r="F7" s="21">
        <v>148.00338000000002</v>
      </c>
      <c r="G7" s="21">
        <v>150.641064</v>
      </c>
      <c r="H7" s="21">
        <v>153.27874800000001</v>
      </c>
      <c r="I7" s="21">
        <v>155.12512679999998</v>
      </c>
      <c r="J7" s="21">
        <v>156.97150560000003</v>
      </c>
    </row>
    <row r="8" spans="1:13">
      <c r="A8" s="21" t="s">
        <v>295</v>
      </c>
      <c r="B8" s="21" t="s">
        <v>395</v>
      </c>
      <c r="C8" s="21">
        <v>95.312502000000009</v>
      </c>
      <c r="D8" s="21">
        <v>99.01782</v>
      </c>
      <c r="E8" s="21">
        <v>98.599140000000006</v>
      </c>
      <c r="F8" s="21">
        <v>98.180460000000011</v>
      </c>
      <c r="G8" s="21">
        <v>97.887384000000011</v>
      </c>
      <c r="H8" s="21">
        <v>97.594308000000012</v>
      </c>
      <c r="I8" s="21">
        <v>97.389154800000014</v>
      </c>
      <c r="J8" s="21">
        <v>97.184001600000016</v>
      </c>
    </row>
    <row r="9" spans="1:13">
      <c r="A9" s="21" t="s">
        <v>296</v>
      </c>
      <c r="B9" s="21" t="s">
        <v>395</v>
      </c>
      <c r="C9" s="21">
        <v>152.79726600000001</v>
      </c>
      <c r="D9" s="21">
        <v>169.39792800000001</v>
      </c>
      <c r="E9" s="21">
        <v>161.17086599999999</v>
      </c>
      <c r="F9" s="21">
        <v>152.943804</v>
      </c>
      <c r="G9" s="21">
        <v>147.18486060000001</v>
      </c>
      <c r="H9" s="21">
        <v>141.42591720000001</v>
      </c>
      <c r="I9" s="21">
        <v>137.39465682000002</v>
      </c>
      <c r="J9" s="21">
        <v>133.36339644</v>
      </c>
    </row>
    <row r="10" spans="1:13">
      <c r="A10" s="21" t="s">
        <v>297</v>
      </c>
      <c r="B10" s="21" t="s">
        <v>395</v>
      </c>
      <c r="C10" s="21">
        <v>144.381798</v>
      </c>
      <c r="D10" s="21">
        <v>151.56216000000001</v>
      </c>
      <c r="E10" s="21">
        <v>154.91160000000002</v>
      </c>
      <c r="F10" s="21">
        <v>158.26104000000001</v>
      </c>
      <c r="G10" s="21">
        <v>160.605648</v>
      </c>
      <c r="H10" s="21">
        <v>162.950256</v>
      </c>
      <c r="I10" s="21">
        <v>164.59148160000001</v>
      </c>
      <c r="J10" s="21">
        <v>166.23270720000002</v>
      </c>
    </row>
    <row r="11" spans="1:13">
      <c r="A11" s="21" t="s">
        <v>298</v>
      </c>
      <c r="B11" s="21" t="s">
        <v>395</v>
      </c>
      <c r="C11" s="21">
        <v>716.88483000000008</v>
      </c>
      <c r="D11" s="21">
        <v>810.98316</v>
      </c>
      <c r="E11" s="21">
        <v>769.59664199999997</v>
      </c>
      <c r="F11" s="21">
        <v>728.21012400000006</v>
      </c>
      <c r="G11" s="21">
        <v>699.23956140000007</v>
      </c>
      <c r="H11" s="21">
        <v>670.26899880000008</v>
      </c>
      <c r="I11" s="21">
        <v>649.98960498000008</v>
      </c>
      <c r="J11" s="21">
        <v>629.71021116000009</v>
      </c>
    </row>
    <row r="12" spans="1:13">
      <c r="A12" s="21" t="s">
        <v>299</v>
      </c>
      <c r="B12" s="21" t="s">
        <v>395</v>
      </c>
      <c r="C12" s="21">
        <v>71.845488000000003</v>
      </c>
      <c r="D12" s="21">
        <v>87.922800000000009</v>
      </c>
      <c r="E12" s="21">
        <v>85.515389999999996</v>
      </c>
      <c r="F12" s="21">
        <v>83.107979999999998</v>
      </c>
      <c r="G12" s="21">
        <v>81.422792999999999</v>
      </c>
      <c r="H12" s="21">
        <v>79.737606</v>
      </c>
      <c r="I12" s="21">
        <v>78.557975100000007</v>
      </c>
      <c r="J12" s="21">
        <v>77.378344200000015</v>
      </c>
    </row>
    <row r="13" spans="1:13">
      <c r="A13" s="21" t="s">
        <v>300</v>
      </c>
      <c r="B13" s="21" t="s">
        <v>395</v>
      </c>
      <c r="C13" s="21">
        <v>663.44032800000002</v>
      </c>
      <c r="D13" s="21">
        <v>828.48398400000008</v>
      </c>
      <c r="E13" s="21">
        <v>801.77220000000011</v>
      </c>
      <c r="F13" s="21">
        <v>775.06041600000003</v>
      </c>
      <c r="G13" s="21">
        <v>756.36216720000004</v>
      </c>
      <c r="H13" s="21">
        <v>737.66391840000006</v>
      </c>
      <c r="I13" s="21">
        <v>724.57514423999999</v>
      </c>
      <c r="J13" s="21">
        <v>711.48637007999992</v>
      </c>
    </row>
    <row r="14" spans="1:13">
      <c r="A14" s="21" t="s">
        <v>301</v>
      </c>
      <c r="B14" s="21" t="s">
        <v>395</v>
      </c>
      <c r="C14" s="21">
        <v>456.10999200000003</v>
      </c>
      <c r="D14" s="21">
        <v>482.27749200000005</v>
      </c>
      <c r="E14" s="21">
        <v>477.31613400000003</v>
      </c>
      <c r="F14" s="21">
        <v>472.35477600000002</v>
      </c>
      <c r="G14" s="21">
        <v>468.88182539999997</v>
      </c>
      <c r="H14" s="21">
        <v>465.40887480000004</v>
      </c>
      <c r="I14" s="21">
        <v>462.97780938</v>
      </c>
      <c r="J14" s="21">
        <v>460.54674395999996</v>
      </c>
    </row>
    <row r="15" spans="1:13">
      <c r="A15" s="21" t="s">
        <v>302</v>
      </c>
      <c r="B15" s="21" t="s">
        <v>395</v>
      </c>
      <c r="C15" s="21">
        <v>595.25828999999999</v>
      </c>
      <c r="D15" s="21">
        <v>644.55786000000001</v>
      </c>
      <c r="E15" s="21">
        <v>623.47732200000007</v>
      </c>
      <c r="F15" s="21">
        <v>602.39678400000003</v>
      </c>
      <c r="G15" s="21">
        <v>587.64040740000007</v>
      </c>
      <c r="H15" s="21">
        <v>572.88403080000001</v>
      </c>
      <c r="I15" s="21">
        <v>562.55456718000005</v>
      </c>
      <c r="J15" s="21">
        <v>552.22510356000009</v>
      </c>
    </row>
    <row r="16" spans="1:13">
      <c r="A16" s="21" t="s">
        <v>303</v>
      </c>
      <c r="B16" s="21" t="s">
        <v>395</v>
      </c>
      <c r="C16" s="21">
        <v>359.43678</v>
      </c>
      <c r="D16" s="21">
        <v>388.61877600000003</v>
      </c>
      <c r="E16" s="21">
        <v>369.42229800000001</v>
      </c>
      <c r="F16" s="21">
        <v>350.22582</v>
      </c>
      <c r="G16" s="21">
        <v>336.78828540000001</v>
      </c>
      <c r="H16" s="21">
        <v>323.35075080000001</v>
      </c>
      <c r="I16" s="21">
        <v>313.94447658000001</v>
      </c>
      <c r="J16" s="21">
        <v>304.53820236000001</v>
      </c>
    </row>
    <row r="17" spans="1:10">
      <c r="A17" s="21" t="s">
        <v>304</v>
      </c>
      <c r="B17" s="21" t="s">
        <v>395</v>
      </c>
      <c r="C17" s="21">
        <v>63.032274000000001</v>
      </c>
      <c r="D17" s="21">
        <v>68.035499999999999</v>
      </c>
      <c r="E17" s="21">
        <v>64.183644000000001</v>
      </c>
      <c r="F17" s="21">
        <v>60.331788000000003</v>
      </c>
      <c r="G17" s="21">
        <v>57.635488800000005</v>
      </c>
      <c r="H17" s="21">
        <v>54.939189600000006</v>
      </c>
      <c r="I17" s="21">
        <v>53.051780160000007</v>
      </c>
      <c r="J17" s="21">
        <v>51.164370720000001</v>
      </c>
    </row>
    <row r="18" spans="1:10">
      <c r="A18" s="21" t="s">
        <v>305</v>
      </c>
      <c r="B18" s="21" t="s">
        <v>395</v>
      </c>
      <c r="C18" s="21">
        <v>376.05837600000001</v>
      </c>
      <c r="D18" s="21">
        <v>461.76217200000002</v>
      </c>
      <c r="E18" s="21">
        <v>428.79112200000003</v>
      </c>
      <c r="F18" s="21">
        <v>395.82007200000004</v>
      </c>
      <c r="G18" s="21">
        <v>372.74033700000007</v>
      </c>
      <c r="H18" s="21">
        <v>349.66060200000004</v>
      </c>
      <c r="I18" s="21">
        <v>333.50478750000002</v>
      </c>
      <c r="J18" s="21">
        <v>317.348973</v>
      </c>
    </row>
    <row r="19" spans="1:10">
      <c r="A19" s="21" t="s">
        <v>306</v>
      </c>
      <c r="B19" s="21" t="s">
        <v>395</v>
      </c>
      <c r="C19" s="21">
        <v>755.70902640000008</v>
      </c>
      <c r="D19" s="21">
        <v>923.03867520000006</v>
      </c>
      <c r="E19" s="21">
        <v>815.62213440000016</v>
      </c>
      <c r="F19" s="21">
        <v>708.20559360000016</v>
      </c>
      <c r="G19" s="21">
        <v>633.01401504000012</v>
      </c>
      <c r="H19" s="21">
        <v>557.82243647999996</v>
      </c>
      <c r="I19" s="21">
        <v>505.1883314879999</v>
      </c>
      <c r="J19" s="21">
        <v>452.55422649600001</v>
      </c>
    </row>
    <row r="20" spans="1:10">
      <c r="A20" s="21" t="s">
        <v>307</v>
      </c>
      <c r="B20" s="21" t="s">
        <v>395</v>
      </c>
      <c r="C20" s="21">
        <v>460.52706599999999</v>
      </c>
      <c r="D20" s="21">
        <v>543.2373</v>
      </c>
      <c r="E20" s="21">
        <v>548.82667800000002</v>
      </c>
      <c r="F20" s="21">
        <v>554.41605600000003</v>
      </c>
      <c r="G20" s="21">
        <v>558.32862060000002</v>
      </c>
      <c r="H20" s="21">
        <v>562.24118520000002</v>
      </c>
      <c r="I20" s="21">
        <v>564.97998042000017</v>
      </c>
      <c r="J20" s="21">
        <v>567.7187756400001</v>
      </c>
    </row>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Tabelle24">
    <tabColor rgb="FFFFFF00"/>
  </sheetPr>
  <dimension ref="A1:W365"/>
  <sheetViews>
    <sheetView topLeftCell="A370" workbookViewId="0">
      <selection activeCell="C21" sqref="C21:J35"/>
    </sheetView>
  </sheetViews>
  <sheetFormatPr baseColWidth="10" defaultColWidth="11.42578125" defaultRowHeight="15"/>
  <cols>
    <col min="1" max="1" width="21.28515625" customWidth="1"/>
    <col min="2" max="2" width="24.42578125" customWidth="1"/>
    <col min="3" max="10" width="11.42578125" style="11"/>
    <col min="13" max="15" width="12.140625" bestFit="1" customWidth="1"/>
  </cols>
  <sheetData>
    <row r="1" spans="1:12">
      <c r="A1" s="4" t="s">
        <v>87</v>
      </c>
      <c r="B1" s="4"/>
      <c r="C1" s="9"/>
      <c r="D1" s="9"/>
      <c r="E1" s="9"/>
      <c r="F1" s="9"/>
      <c r="G1" s="9"/>
      <c r="H1" s="9"/>
      <c r="I1" s="9"/>
      <c r="J1" s="9"/>
      <c r="K1" s="4"/>
      <c r="L1" s="4"/>
    </row>
    <row r="2" spans="1:12">
      <c r="A2" s="4" t="s">
        <v>88</v>
      </c>
      <c r="B2" s="4"/>
      <c r="C2" s="9"/>
      <c r="D2" s="9"/>
      <c r="E2" s="9"/>
      <c r="F2" s="9"/>
      <c r="G2" s="9"/>
      <c r="H2" s="9"/>
      <c r="I2" s="9"/>
      <c r="J2" s="9"/>
      <c r="K2" s="4"/>
      <c r="L2" s="4"/>
    </row>
    <row r="3" spans="1:12">
      <c r="A3" s="4"/>
      <c r="B3" s="4"/>
      <c r="C3" s="9"/>
      <c r="D3" s="9"/>
      <c r="E3" s="9"/>
      <c r="F3" s="9"/>
      <c r="G3" s="9"/>
      <c r="H3" s="9"/>
      <c r="I3" s="9"/>
      <c r="J3" s="9"/>
      <c r="K3" s="4"/>
      <c r="L3" s="4"/>
    </row>
    <row r="4" spans="1:12">
      <c r="A4" s="4"/>
      <c r="B4" s="4"/>
      <c r="C4" s="9"/>
      <c r="D4" s="9"/>
      <c r="E4" s="9"/>
      <c r="F4" s="9"/>
      <c r="G4" s="9"/>
      <c r="H4" s="9"/>
      <c r="I4" s="9"/>
      <c r="J4" s="9"/>
      <c r="K4" s="4"/>
      <c r="L4" s="4"/>
    </row>
    <row r="5" spans="1:12">
      <c r="A5" t="s">
        <v>162</v>
      </c>
      <c r="B5" t="s">
        <v>176</v>
      </c>
      <c r="C5" s="10">
        <v>2015</v>
      </c>
      <c r="D5" s="10">
        <v>2020</v>
      </c>
      <c r="E5" s="10">
        <v>2025</v>
      </c>
      <c r="F5" s="10">
        <v>2030</v>
      </c>
      <c r="G5" s="10">
        <v>2035</v>
      </c>
      <c r="H5" s="10">
        <v>2040</v>
      </c>
      <c r="I5" s="10">
        <v>2045</v>
      </c>
      <c r="J5" s="10">
        <v>2050</v>
      </c>
      <c r="L5" s="6"/>
    </row>
    <row r="6" spans="1:12">
      <c r="A6" t="s">
        <v>293</v>
      </c>
      <c r="B6" t="s">
        <v>328</v>
      </c>
      <c r="C6" s="11">
        <v>9.7333333333333325</v>
      </c>
      <c r="D6" s="11">
        <v>9.7333333333333325</v>
      </c>
      <c r="E6" s="11">
        <v>9.7333333333333325</v>
      </c>
      <c r="F6" s="11">
        <v>9.7333333333333325</v>
      </c>
      <c r="G6" s="11">
        <v>9.7333333333333325</v>
      </c>
      <c r="H6" s="11">
        <v>9.7333333333333325</v>
      </c>
      <c r="I6" s="11">
        <v>9.7333333333333325</v>
      </c>
      <c r="J6" s="11">
        <v>9.7333333333333325</v>
      </c>
    </row>
    <row r="7" spans="1:12">
      <c r="A7" t="s">
        <v>294</v>
      </c>
      <c r="B7" t="s">
        <v>328</v>
      </c>
      <c r="C7" s="11">
        <v>13.866666666666665</v>
      </c>
      <c r="D7" s="11">
        <v>13.866666666666665</v>
      </c>
      <c r="E7" s="11">
        <v>13.866666666666665</v>
      </c>
      <c r="F7" s="11">
        <v>13.866666666666665</v>
      </c>
      <c r="G7" s="11">
        <v>13.866666666666665</v>
      </c>
      <c r="H7" s="11">
        <v>13.866666666666665</v>
      </c>
      <c r="I7" s="11">
        <v>13.866666666666665</v>
      </c>
      <c r="J7" s="11">
        <v>13.866666666666665</v>
      </c>
    </row>
    <row r="8" spans="1:12">
      <c r="A8" t="s">
        <v>295</v>
      </c>
      <c r="B8" t="s">
        <v>328</v>
      </c>
      <c r="C8" s="11">
        <v>7.6</v>
      </c>
      <c r="D8" s="11">
        <v>7.6</v>
      </c>
      <c r="E8" s="11">
        <v>7.6</v>
      </c>
      <c r="F8" s="11">
        <v>7.6</v>
      </c>
      <c r="G8" s="11">
        <v>7.6</v>
      </c>
      <c r="H8" s="11">
        <v>7.6</v>
      </c>
      <c r="I8" s="11">
        <v>7.6</v>
      </c>
      <c r="J8" s="11">
        <v>7.6</v>
      </c>
    </row>
    <row r="9" spans="1:12">
      <c r="A9" t="s">
        <v>296</v>
      </c>
      <c r="B9" t="s">
        <v>328</v>
      </c>
      <c r="C9" s="11">
        <v>6.2333333333333325</v>
      </c>
      <c r="D9" s="11">
        <v>6.2333333333333325</v>
      </c>
      <c r="E9" s="11">
        <v>6.2333333333333325</v>
      </c>
      <c r="F9" s="11">
        <v>6.2333333333333325</v>
      </c>
      <c r="G9" s="11">
        <v>6.2333333333333325</v>
      </c>
      <c r="H9" s="11">
        <v>6.2333333333333325</v>
      </c>
      <c r="I9" s="11">
        <v>6.2333333333333325</v>
      </c>
      <c r="J9" s="11">
        <v>6.2333333333333325</v>
      </c>
    </row>
    <row r="10" spans="1:12">
      <c r="A10" t="s">
        <v>297</v>
      </c>
      <c r="B10" t="s">
        <v>328</v>
      </c>
      <c r="C10" s="11">
        <v>12.766666666666666</v>
      </c>
      <c r="D10" s="11">
        <v>12.766666666666666</v>
      </c>
      <c r="E10" s="11">
        <v>12.766666666666666</v>
      </c>
      <c r="F10" s="11">
        <v>12.766666666666666</v>
      </c>
      <c r="G10" s="11">
        <v>12.766666666666666</v>
      </c>
      <c r="H10" s="11">
        <v>12.766666666666666</v>
      </c>
      <c r="I10" s="11">
        <v>12.766666666666666</v>
      </c>
      <c r="J10" s="11">
        <v>12.766666666666666</v>
      </c>
    </row>
    <row r="11" spans="1:12">
      <c r="A11" t="s">
        <v>298</v>
      </c>
      <c r="B11" t="s">
        <v>328</v>
      </c>
      <c r="C11" s="11">
        <v>66.8</v>
      </c>
      <c r="D11" s="11">
        <v>66.8</v>
      </c>
      <c r="E11" s="11">
        <v>66.8</v>
      </c>
      <c r="F11" s="11">
        <v>66.8</v>
      </c>
      <c r="G11" s="11">
        <v>66.8</v>
      </c>
      <c r="H11" s="11">
        <v>66.8</v>
      </c>
      <c r="I11" s="11">
        <v>66.8</v>
      </c>
      <c r="J11" s="11">
        <v>66.8</v>
      </c>
    </row>
    <row r="12" spans="1:12">
      <c r="A12" t="s">
        <v>299</v>
      </c>
      <c r="B12" t="s">
        <v>328</v>
      </c>
      <c r="C12" s="11">
        <v>7.5</v>
      </c>
      <c r="D12" s="11">
        <v>7.5</v>
      </c>
      <c r="E12" s="11">
        <v>7.5</v>
      </c>
      <c r="F12" s="11">
        <v>7.5</v>
      </c>
      <c r="G12" s="11">
        <v>7.5</v>
      </c>
      <c r="H12" s="11">
        <v>7.5</v>
      </c>
      <c r="I12" s="11">
        <v>7.5</v>
      </c>
      <c r="J12" s="11">
        <v>7.5</v>
      </c>
    </row>
    <row r="13" spans="1:12">
      <c r="A13" t="s">
        <v>300</v>
      </c>
      <c r="B13" t="s">
        <v>328</v>
      </c>
      <c r="C13" s="11">
        <v>83.933333333333337</v>
      </c>
      <c r="D13" s="11">
        <v>83.933333333333337</v>
      </c>
      <c r="E13" s="11">
        <v>83.933333333333337</v>
      </c>
      <c r="F13" s="11">
        <v>83.933333333333337</v>
      </c>
      <c r="G13" s="11">
        <v>83.933333333333337</v>
      </c>
      <c r="H13" s="11">
        <v>83.933333333333337</v>
      </c>
      <c r="I13" s="11">
        <v>83.933333333333337</v>
      </c>
      <c r="J13" s="11">
        <v>83.933333333333337</v>
      </c>
    </row>
    <row r="14" spans="1:12">
      <c r="A14" t="s">
        <v>301</v>
      </c>
      <c r="B14" t="s">
        <v>328</v>
      </c>
      <c r="C14" s="11">
        <v>70.733333333333334</v>
      </c>
      <c r="D14" s="11">
        <v>70.733333333333334</v>
      </c>
      <c r="E14" s="11">
        <v>70.733333333333334</v>
      </c>
      <c r="F14" s="11">
        <v>70.733333333333334</v>
      </c>
      <c r="G14" s="11">
        <v>70.733333333333334</v>
      </c>
      <c r="H14" s="11">
        <v>70.733333333333334</v>
      </c>
      <c r="I14" s="11">
        <v>70.733333333333334</v>
      </c>
      <c r="J14" s="11">
        <v>70.733333333333334</v>
      </c>
    </row>
    <row r="15" spans="1:12">
      <c r="A15" t="s">
        <v>302</v>
      </c>
      <c r="B15" t="s">
        <v>328</v>
      </c>
      <c r="C15" s="11">
        <v>85.566666666666663</v>
      </c>
      <c r="D15" s="11">
        <v>85.566666666666663</v>
      </c>
      <c r="E15" s="11">
        <v>85.566666666666663</v>
      </c>
      <c r="F15" s="11">
        <v>85.566666666666663</v>
      </c>
      <c r="G15" s="11">
        <v>85.566666666666663</v>
      </c>
      <c r="H15" s="11">
        <v>85.566666666666663</v>
      </c>
      <c r="I15" s="11">
        <v>85.566666666666663</v>
      </c>
      <c r="J15" s="11">
        <v>85.566666666666663</v>
      </c>
    </row>
    <row r="16" spans="1:12">
      <c r="A16" t="s">
        <v>303</v>
      </c>
      <c r="B16" t="s">
        <v>328</v>
      </c>
      <c r="C16" s="11">
        <v>53.3</v>
      </c>
      <c r="D16" s="11">
        <v>53.3</v>
      </c>
      <c r="E16" s="11">
        <v>53.3</v>
      </c>
      <c r="F16" s="11">
        <v>53.3</v>
      </c>
      <c r="G16" s="11">
        <v>53.3</v>
      </c>
      <c r="H16" s="11">
        <v>53.3</v>
      </c>
      <c r="I16" s="11">
        <v>53.3</v>
      </c>
      <c r="J16" s="11">
        <v>53.3</v>
      </c>
    </row>
    <row r="17" spans="1:12">
      <c r="A17" t="s">
        <v>304</v>
      </c>
      <c r="B17" t="s">
        <v>328</v>
      </c>
      <c r="C17" s="11">
        <v>10.6</v>
      </c>
      <c r="D17" s="11">
        <v>10.6</v>
      </c>
      <c r="E17" s="11">
        <v>10.6</v>
      </c>
      <c r="F17" s="11">
        <v>10.6</v>
      </c>
      <c r="G17" s="11">
        <v>10.6</v>
      </c>
      <c r="H17" s="11">
        <v>10.6</v>
      </c>
      <c r="I17" s="11">
        <v>10.6</v>
      </c>
      <c r="J17" s="11">
        <v>10.6</v>
      </c>
    </row>
    <row r="18" spans="1:12">
      <c r="A18" t="s">
        <v>305</v>
      </c>
      <c r="B18" t="s">
        <v>328</v>
      </c>
      <c r="C18" s="11">
        <v>44.8</v>
      </c>
      <c r="D18" s="11">
        <v>44.8</v>
      </c>
      <c r="E18" s="11">
        <v>44.8</v>
      </c>
      <c r="F18" s="11">
        <v>44.8</v>
      </c>
      <c r="G18" s="11">
        <v>44.8</v>
      </c>
      <c r="H18" s="11">
        <v>44.8</v>
      </c>
      <c r="I18" s="11">
        <v>44.8</v>
      </c>
      <c r="J18" s="11">
        <v>44.8</v>
      </c>
    </row>
    <row r="19" spans="1:12">
      <c r="A19" t="s">
        <v>306</v>
      </c>
      <c r="B19" t="s">
        <v>328</v>
      </c>
      <c r="C19" s="11">
        <v>20.766666666666666</v>
      </c>
      <c r="D19" s="11">
        <v>20.766666666666666</v>
      </c>
      <c r="E19" s="11">
        <v>20.766666666666666</v>
      </c>
      <c r="F19" s="11">
        <v>20.766666666666666</v>
      </c>
      <c r="G19" s="11">
        <v>20.766666666666666</v>
      </c>
      <c r="H19" s="11">
        <v>20.766666666666666</v>
      </c>
      <c r="I19" s="11">
        <v>20.766666666666666</v>
      </c>
      <c r="J19" s="11">
        <v>20.766666666666666</v>
      </c>
    </row>
    <row r="20" spans="1:12">
      <c r="A20" t="s">
        <v>307</v>
      </c>
      <c r="B20" t="s">
        <v>328</v>
      </c>
      <c r="C20" s="11">
        <v>64.199999999999989</v>
      </c>
      <c r="D20" s="11">
        <v>64.199999999999989</v>
      </c>
      <c r="E20" s="11">
        <v>64.199999999999989</v>
      </c>
      <c r="F20" s="11">
        <v>64.199999999999989</v>
      </c>
      <c r="G20" s="11">
        <v>64.199999999999989</v>
      </c>
      <c r="H20" s="11">
        <v>64.199999999999989</v>
      </c>
      <c r="I20" s="11">
        <v>64.199999999999989</v>
      </c>
      <c r="J20" s="11">
        <v>64.199999999999989</v>
      </c>
    </row>
    <row r="21" spans="1:12">
      <c r="A21" t="s">
        <v>293</v>
      </c>
      <c r="B21" t="s">
        <v>333</v>
      </c>
      <c r="C21" s="11">
        <v>6.3</v>
      </c>
      <c r="D21" s="11">
        <v>6.3</v>
      </c>
      <c r="E21" s="11">
        <v>6.3</v>
      </c>
      <c r="F21" s="11">
        <v>6.3</v>
      </c>
      <c r="G21" s="11">
        <v>6.3</v>
      </c>
      <c r="H21" s="11">
        <v>6.3</v>
      </c>
      <c r="I21" s="11">
        <v>6.3</v>
      </c>
      <c r="J21" s="11">
        <v>6.3</v>
      </c>
      <c r="K21" t="s">
        <v>496</v>
      </c>
      <c r="L21" t="s">
        <v>497</v>
      </c>
    </row>
    <row r="22" spans="1:12">
      <c r="A22" t="s">
        <v>294</v>
      </c>
      <c r="B22" t="s">
        <v>333</v>
      </c>
      <c r="C22" s="11">
        <v>11</v>
      </c>
      <c r="D22" s="11">
        <v>11</v>
      </c>
      <c r="E22" s="11">
        <v>11</v>
      </c>
      <c r="F22" s="11">
        <v>11</v>
      </c>
      <c r="G22" s="11">
        <v>11</v>
      </c>
      <c r="H22" s="11">
        <v>11</v>
      </c>
      <c r="I22" s="11">
        <v>11</v>
      </c>
      <c r="J22" s="11">
        <v>11</v>
      </c>
    </row>
    <row r="23" spans="1:12">
      <c r="A23" t="s">
        <v>295</v>
      </c>
      <c r="B23" t="s">
        <v>333</v>
      </c>
      <c r="C23" s="11">
        <v>3</v>
      </c>
      <c r="D23" s="11">
        <v>3</v>
      </c>
      <c r="E23" s="11">
        <v>3</v>
      </c>
      <c r="F23" s="11">
        <v>3</v>
      </c>
      <c r="G23" s="11">
        <v>3</v>
      </c>
      <c r="H23" s="11">
        <v>3</v>
      </c>
      <c r="I23" s="11">
        <v>3</v>
      </c>
      <c r="J23" s="11">
        <v>3</v>
      </c>
    </row>
    <row r="24" spans="1:12">
      <c r="A24" t="s">
        <v>296</v>
      </c>
      <c r="B24" t="s">
        <v>333</v>
      </c>
      <c r="C24" s="11">
        <v>3</v>
      </c>
      <c r="D24" s="11">
        <v>3</v>
      </c>
      <c r="E24" s="11">
        <v>3</v>
      </c>
      <c r="F24" s="11">
        <v>3</v>
      </c>
      <c r="G24" s="11">
        <v>3</v>
      </c>
      <c r="H24" s="11">
        <v>3</v>
      </c>
      <c r="I24" s="11">
        <v>3</v>
      </c>
      <c r="J24" s="11">
        <v>3</v>
      </c>
    </row>
    <row r="25" spans="1:12">
      <c r="A25" t="s">
        <v>297</v>
      </c>
      <c r="B25" t="s">
        <v>333</v>
      </c>
      <c r="C25" s="11">
        <v>8.5</v>
      </c>
      <c r="D25" s="11">
        <v>8.5</v>
      </c>
      <c r="E25" s="11">
        <v>8.5</v>
      </c>
      <c r="F25" s="11">
        <v>8.5</v>
      </c>
      <c r="G25" s="11">
        <v>8.5</v>
      </c>
      <c r="H25" s="11">
        <v>8.5</v>
      </c>
      <c r="I25" s="11">
        <v>8.5</v>
      </c>
      <c r="J25" s="11">
        <v>8.5</v>
      </c>
    </row>
    <row r="26" spans="1:12">
      <c r="A26" t="s">
        <v>298</v>
      </c>
      <c r="B26" t="s">
        <v>333</v>
      </c>
      <c r="C26" s="11">
        <v>33.4</v>
      </c>
      <c r="D26" s="11">
        <v>33.4</v>
      </c>
      <c r="E26" s="11">
        <v>33.4</v>
      </c>
      <c r="F26" s="11">
        <v>33.4</v>
      </c>
      <c r="G26" s="11">
        <v>33.4</v>
      </c>
      <c r="H26" s="11">
        <v>33.4</v>
      </c>
      <c r="I26" s="11">
        <v>33.4</v>
      </c>
      <c r="J26" s="11">
        <v>33.4</v>
      </c>
    </row>
    <row r="27" spans="1:12">
      <c r="A27" t="s">
        <v>299</v>
      </c>
      <c r="B27" t="s">
        <v>333</v>
      </c>
      <c r="C27" s="11">
        <v>5.3</v>
      </c>
      <c r="D27" s="11">
        <v>5.3</v>
      </c>
      <c r="E27" s="11">
        <v>5.3</v>
      </c>
      <c r="F27" s="11">
        <v>5.3</v>
      </c>
      <c r="G27" s="11">
        <v>5.3</v>
      </c>
      <c r="H27" s="11">
        <v>5.3</v>
      </c>
      <c r="I27" s="11">
        <v>5.3</v>
      </c>
      <c r="J27" s="11">
        <v>5.3</v>
      </c>
    </row>
    <row r="28" spans="1:12">
      <c r="A28" t="s">
        <v>300</v>
      </c>
      <c r="B28" t="s">
        <v>333</v>
      </c>
      <c r="C28" s="11">
        <v>58.3</v>
      </c>
      <c r="D28" s="11">
        <v>58.3</v>
      </c>
      <c r="E28" s="11">
        <v>58.3</v>
      </c>
      <c r="F28" s="11">
        <v>58.3</v>
      </c>
      <c r="G28" s="11">
        <v>58.3</v>
      </c>
      <c r="H28" s="11">
        <v>58.3</v>
      </c>
      <c r="I28" s="11">
        <v>58.3</v>
      </c>
      <c r="J28" s="11">
        <v>58.3</v>
      </c>
    </row>
    <row r="29" spans="1:12">
      <c r="A29" t="s">
        <v>301</v>
      </c>
      <c r="B29" t="s">
        <v>333</v>
      </c>
      <c r="C29" s="11">
        <v>43.5</v>
      </c>
      <c r="D29" s="11">
        <v>43.5</v>
      </c>
      <c r="E29" s="11">
        <v>43.5</v>
      </c>
      <c r="F29" s="11">
        <v>43.5</v>
      </c>
      <c r="G29" s="11">
        <v>43.5</v>
      </c>
      <c r="H29" s="11">
        <v>43.5</v>
      </c>
      <c r="I29" s="11">
        <v>43.5</v>
      </c>
      <c r="J29" s="11">
        <v>43.5</v>
      </c>
    </row>
    <row r="30" spans="1:12">
      <c r="A30" t="s">
        <v>302</v>
      </c>
      <c r="B30" t="s">
        <v>333</v>
      </c>
      <c r="C30" s="11">
        <v>62.5</v>
      </c>
      <c r="D30" s="11">
        <v>62.5</v>
      </c>
      <c r="E30" s="11">
        <v>62.5</v>
      </c>
      <c r="F30" s="11">
        <v>62.5</v>
      </c>
      <c r="G30" s="11">
        <v>62.5</v>
      </c>
      <c r="H30" s="11">
        <v>62.5</v>
      </c>
      <c r="I30" s="11">
        <v>62.5</v>
      </c>
      <c r="J30" s="11">
        <v>62.5</v>
      </c>
    </row>
    <row r="31" spans="1:12">
      <c r="A31" t="s">
        <v>303</v>
      </c>
      <c r="B31" t="s">
        <v>333</v>
      </c>
      <c r="C31" s="11">
        <v>28.6</v>
      </c>
      <c r="D31" s="11">
        <v>28.6</v>
      </c>
      <c r="E31" s="11">
        <v>28.6</v>
      </c>
      <c r="F31" s="11">
        <v>28.6</v>
      </c>
      <c r="G31" s="11">
        <v>28.6</v>
      </c>
      <c r="H31" s="11">
        <v>28.6</v>
      </c>
      <c r="I31" s="11">
        <v>28.6</v>
      </c>
      <c r="J31" s="11">
        <v>28.6</v>
      </c>
    </row>
    <row r="32" spans="1:12">
      <c r="A32" t="s">
        <v>304</v>
      </c>
      <c r="B32" t="s">
        <v>333</v>
      </c>
      <c r="C32" s="11">
        <v>3.8</v>
      </c>
      <c r="D32" s="11">
        <v>3.8</v>
      </c>
      <c r="E32" s="11">
        <v>3.8</v>
      </c>
      <c r="F32" s="11">
        <v>3.8</v>
      </c>
      <c r="G32" s="11">
        <v>3.8</v>
      </c>
      <c r="H32" s="11">
        <v>3.8</v>
      </c>
      <c r="I32" s="11">
        <v>3.8</v>
      </c>
      <c r="J32" s="11">
        <v>3.8</v>
      </c>
    </row>
    <row r="33" spans="1:10">
      <c r="A33" t="s">
        <v>305</v>
      </c>
      <c r="B33" t="s">
        <v>333</v>
      </c>
      <c r="C33" s="11">
        <v>29.2</v>
      </c>
      <c r="D33" s="11">
        <v>29.2</v>
      </c>
      <c r="E33" s="11">
        <v>29.2</v>
      </c>
      <c r="F33" s="11">
        <v>29.2</v>
      </c>
      <c r="G33" s="11">
        <v>29.2</v>
      </c>
      <c r="H33" s="11">
        <v>29.2</v>
      </c>
      <c r="I33" s="11">
        <v>29.2</v>
      </c>
      <c r="J33" s="11">
        <v>29.2</v>
      </c>
    </row>
    <row r="34" spans="1:10">
      <c r="A34" t="s">
        <v>306</v>
      </c>
      <c r="B34" t="s">
        <v>333</v>
      </c>
      <c r="C34" s="11">
        <v>12.799999999999999</v>
      </c>
      <c r="D34" s="11">
        <v>12.799999999999999</v>
      </c>
      <c r="E34" s="11">
        <v>12.799999999999999</v>
      </c>
      <c r="F34" s="11">
        <v>12.799999999999999</v>
      </c>
      <c r="G34" s="11">
        <v>12.799999999999999</v>
      </c>
      <c r="H34" s="11">
        <v>12.799999999999999</v>
      </c>
      <c r="I34" s="11">
        <v>12.799999999999999</v>
      </c>
      <c r="J34" s="11">
        <v>12.799999999999999</v>
      </c>
    </row>
    <row r="35" spans="1:10">
      <c r="A35" t="s">
        <v>307</v>
      </c>
      <c r="B35" t="s">
        <v>333</v>
      </c>
      <c r="C35" s="11">
        <v>46.6</v>
      </c>
      <c r="D35" s="11">
        <v>46.6</v>
      </c>
      <c r="E35" s="11">
        <v>46.6</v>
      </c>
      <c r="F35" s="11">
        <v>46.6</v>
      </c>
      <c r="G35" s="11">
        <v>46.6</v>
      </c>
      <c r="H35" s="11">
        <v>46.6</v>
      </c>
      <c r="I35" s="11">
        <v>46.6</v>
      </c>
      <c r="J35" s="11">
        <v>46.6</v>
      </c>
    </row>
    <row r="36" spans="1:10">
      <c r="A36" t="s">
        <v>293</v>
      </c>
      <c r="B36" t="s">
        <v>503</v>
      </c>
      <c r="C36" s="11">
        <v>65.820045741028594</v>
      </c>
      <c r="D36" s="11">
        <v>65.820045741028594</v>
      </c>
      <c r="E36" s="11">
        <v>65.820045741028594</v>
      </c>
      <c r="F36" s="11">
        <v>65.820045741028594</v>
      </c>
      <c r="G36" s="11">
        <v>65.820045741028594</v>
      </c>
      <c r="H36" s="11">
        <v>65.820045741028594</v>
      </c>
      <c r="I36" s="11">
        <v>65.820045741028594</v>
      </c>
      <c r="J36" s="11">
        <v>65.820045741028594</v>
      </c>
    </row>
    <row r="37" spans="1:10">
      <c r="A37" t="s">
        <v>294</v>
      </c>
      <c r="B37" t="s">
        <v>503</v>
      </c>
      <c r="C37" s="11">
        <v>76.085236927821001</v>
      </c>
      <c r="D37" s="11">
        <v>76.085236927821001</v>
      </c>
      <c r="E37" s="11">
        <v>76.085236927821001</v>
      </c>
      <c r="F37" s="11">
        <v>76.085236927821001</v>
      </c>
      <c r="G37" s="11">
        <v>76.085236927821001</v>
      </c>
      <c r="H37" s="11">
        <v>76.085236927821001</v>
      </c>
      <c r="I37" s="11">
        <v>76.085236927821001</v>
      </c>
      <c r="J37" s="11">
        <v>76.085236927821001</v>
      </c>
    </row>
    <row r="38" spans="1:10">
      <c r="A38" t="s">
        <v>295</v>
      </c>
      <c r="B38" t="s">
        <v>503</v>
      </c>
      <c r="C38" s="11">
        <v>20.93285073857475</v>
      </c>
      <c r="D38" s="11">
        <v>20.93285073857475</v>
      </c>
      <c r="E38" s="11">
        <v>20.93285073857475</v>
      </c>
      <c r="F38" s="11">
        <v>20.93285073857475</v>
      </c>
      <c r="G38" s="11">
        <v>20.93285073857475</v>
      </c>
      <c r="H38" s="11">
        <v>20.93285073857475</v>
      </c>
      <c r="I38" s="11">
        <v>20.93285073857475</v>
      </c>
      <c r="J38" s="11">
        <v>20.93285073857475</v>
      </c>
    </row>
    <row r="39" spans="1:10">
      <c r="A39" t="s">
        <v>296</v>
      </c>
      <c r="B39" t="s">
        <v>503</v>
      </c>
      <c r="C39" s="11">
        <v>67.547330585132741</v>
      </c>
      <c r="D39" s="11">
        <v>67.547330585132741</v>
      </c>
      <c r="E39" s="11">
        <v>67.547330585132741</v>
      </c>
      <c r="F39" s="11">
        <v>67.547330585132741</v>
      </c>
      <c r="G39" s="11">
        <v>67.547330585132741</v>
      </c>
      <c r="H39" s="11">
        <v>67.547330585132741</v>
      </c>
      <c r="I39" s="11">
        <v>67.547330585132741</v>
      </c>
      <c r="J39" s="11">
        <v>67.547330585132741</v>
      </c>
    </row>
    <row r="40" spans="1:10">
      <c r="A40" t="s">
        <v>297</v>
      </c>
      <c r="B40" t="s">
        <v>503</v>
      </c>
      <c r="C40" s="11">
        <v>59.925357884434241</v>
      </c>
      <c r="D40" s="11">
        <v>59.925357884434241</v>
      </c>
      <c r="E40" s="11">
        <v>59.925357884434241</v>
      </c>
      <c r="F40" s="11">
        <v>59.925357884434241</v>
      </c>
      <c r="G40" s="11">
        <v>59.925357884434241</v>
      </c>
      <c r="H40" s="11">
        <v>59.925357884434241</v>
      </c>
      <c r="I40" s="11">
        <v>59.925357884434241</v>
      </c>
      <c r="J40" s="11">
        <v>59.925357884434241</v>
      </c>
    </row>
    <row r="41" spans="1:10">
      <c r="A41" t="s">
        <v>298</v>
      </c>
      <c r="B41" t="s">
        <v>503</v>
      </c>
      <c r="C41" s="11">
        <v>500.14764081946714</v>
      </c>
      <c r="D41" s="11">
        <v>500.14764081946714</v>
      </c>
      <c r="E41" s="11">
        <v>500.14764081946714</v>
      </c>
      <c r="F41" s="11">
        <v>500.14764081946714</v>
      </c>
      <c r="G41" s="11">
        <v>500.14764081946714</v>
      </c>
      <c r="H41" s="11">
        <v>500.14764081946714</v>
      </c>
      <c r="I41" s="11">
        <v>500.14764081946714</v>
      </c>
      <c r="J41" s="11">
        <v>500.14764081946714</v>
      </c>
    </row>
    <row r="42" spans="1:10">
      <c r="A42" t="s">
        <v>299</v>
      </c>
      <c r="B42" t="s">
        <v>503</v>
      </c>
      <c r="C42" s="11">
        <v>40.256056216624273</v>
      </c>
      <c r="D42" s="11">
        <v>40.256056216624273</v>
      </c>
      <c r="E42" s="11">
        <v>40.256056216624273</v>
      </c>
      <c r="F42" s="11">
        <v>40.256056216624273</v>
      </c>
      <c r="G42" s="11">
        <v>40.256056216624273</v>
      </c>
      <c r="H42" s="11">
        <v>40.256056216624273</v>
      </c>
      <c r="I42" s="11">
        <v>40.256056216624273</v>
      </c>
      <c r="J42" s="11">
        <v>40.256056216624273</v>
      </c>
    </row>
    <row r="43" spans="1:10">
      <c r="A43" t="s">
        <v>300</v>
      </c>
      <c r="B43" t="s">
        <v>503</v>
      </c>
      <c r="C43" s="11">
        <v>487.66262871539328</v>
      </c>
      <c r="D43" s="11">
        <v>487.66262871539328</v>
      </c>
      <c r="E43" s="11">
        <v>487.66262871539328</v>
      </c>
      <c r="F43" s="11">
        <v>487.66262871539328</v>
      </c>
      <c r="G43" s="11">
        <v>487.66262871539328</v>
      </c>
      <c r="H43" s="11">
        <v>487.66262871539328</v>
      </c>
      <c r="I43" s="11">
        <v>487.66262871539328</v>
      </c>
      <c r="J43" s="11">
        <v>487.66262871539328</v>
      </c>
    </row>
    <row r="44" spans="1:10">
      <c r="A44" t="s">
        <v>301</v>
      </c>
      <c r="B44" t="s">
        <v>503</v>
      </c>
      <c r="C44" s="11">
        <v>389.04571844698876</v>
      </c>
      <c r="D44" s="11">
        <v>389.04571844698876</v>
      </c>
      <c r="E44" s="11">
        <v>389.04571844698876</v>
      </c>
      <c r="F44" s="11">
        <v>389.04571844698876</v>
      </c>
      <c r="G44" s="11">
        <v>389.04571844698876</v>
      </c>
      <c r="H44" s="11">
        <v>389.04571844698876</v>
      </c>
      <c r="I44" s="11">
        <v>389.04571844698876</v>
      </c>
      <c r="J44" s="11">
        <v>389.04571844698876</v>
      </c>
    </row>
    <row r="45" spans="1:10">
      <c r="A45" t="s">
        <v>302</v>
      </c>
      <c r="B45" t="s">
        <v>503</v>
      </c>
      <c r="C45" s="11">
        <v>327.15469850445265</v>
      </c>
      <c r="D45" s="11">
        <v>327.15469850445265</v>
      </c>
      <c r="E45" s="11">
        <v>327.15469850445265</v>
      </c>
      <c r="F45" s="11">
        <v>327.15469850445265</v>
      </c>
      <c r="G45" s="11">
        <v>327.15469850445265</v>
      </c>
      <c r="H45" s="11">
        <v>327.15469850445265</v>
      </c>
      <c r="I45" s="11">
        <v>327.15469850445265</v>
      </c>
      <c r="J45" s="11">
        <v>327.15469850445265</v>
      </c>
    </row>
    <row r="46" spans="1:10">
      <c r="A46" t="s">
        <v>303</v>
      </c>
      <c r="B46" t="s">
        <v>503</v>
      </c>
      <c r="C46" s="11">
        <v>258.68540103922237</v>
      </c>
      <c r="D46" s="11">
        <v>258.68540103922237</v>
      </c>
      <c r="E46" s="11">
        <v>258.68540103922237</v>
      </c>
      <c r="F46" s="11">
        <v>258.68540103922237</v>
      </c>
      <c r="G46" s="11">
        <v>258.68540103922237</v>
      </c>
      <c r="H46" s="11">
        <v>258.68540103922237</v>
      </c>
      <c r="I46" s="11">
        <v>258.68540103922237</v>
      </c>
      <c r="J46" s="11">
        <v>258.68540103922237</v>
      </c>
    </row>
    <row r="47" spans="1:10">
      <c r="A47" t="s">
        <v>304</v>
      </c>
      <c r="B47" t="s">
        <v>503</v>
      </c>
      <c r="C47" s="11">
        <v>45.8268505771767</v>
      </c>
      <c r="D47" s="11">
        <v>45.8268505771767</v>
      </c>
      <c r="E47" s="11">
        <v>45.8268505771767</v>
      </c>
      <c r="F47" s="11">
        <v>45.8268505771767</v>
      </c>
      <c r="G47" s="11">
        <v>45.8268505771767</v>
      </c>
      <c r="H47" s="11">
        <v>45.8268505771767</v>
      </c>
      <c r="I47" s="11">
        <v>45.8268505771767</v>
      </c>
      <c r="J47" s="11">
        <v>45.8268505771767</v>
      </c>
    </row>
    <row r="48" spans="1:10">
      <c r="A48" t="s">
        <v>305</v>
      </c>
      <c r="B48" t="s">
        <v>503</v>
      </c>
      <c r="C48" s="11">
        <v>356.88843167231295</v>
      </c>
      <c r="D48" s="11">
        <v>356.88843167231295</v>
      </c>
      <c r="E48" s="11">
        <v>356.88843167231295</v>
      </c>
      <c r="F48" s="11">
        <v>356.88843167231295</v>
      </c>
      <c r="G48" s="11">
        <v>356.88843167231295</v>
      </c>
      <c r="H48" s="11">
        <v>356.88843167231295</v>
      </c>
      <c r="I48" s="11">
        <v>356.88843167231295</v>
      </c>
      <c r="J48" s="11">
        <v>356.88843167231295</v>
      </c>
    </row>
    <row r="49" spans="1:10">
      <c r="A49" t="s">
        <v>306</v>
      </c>
      <c r="B49" t="s">
        <v>503</v>
      </c>
      <c r="C49" s="11">
        <v>253.53837610735107</v>
      </c>
      <c r="D49" s="11">
        <v>253.53837610735107</v>
      </c>
      <c r="E49" s="11">
        <v>253.53837610735107</v>
      </c>
      <c r="F49" s="11">
        <v>253.53837610735107</v>
      </c>
      <c r="G49" s="11">
        <v>253.53837610735107</v>
      </c>
      <c r="H49" s="11">
        <v>253.53837610735107</v>
      </c>
      <c r="I49" s="11">
        <v>253.53837610735107</v>
      </c>
      <c r="J49" s="11">
        <v>253.53837610735107</v>
      </c>
    </row>
    <row r="50" spans="1:10">
      <c r="A50" t="s">
        <v>307</v>
      </c>
      <c r="B50" t="s">
        <v>503</v>
      </c>
      <c r="C50" s="11">
        <v>213.72791792937628</v>
      </c>
      <c r="D50" s="11">
        <v>213.72791792937628</v>
      </c>
      <c r="E50" s="11">
        <v>213.72791792937628</v>
      </c>
      <c r="F50" s="11">
        <v>213.72791792937628</v>
      </c>
      <c r="G50" s="11">
        <v>213.72791792937628</v>
      </c>
      <c r="H50" s="11">
        <v>213.72791792937628</v>
      </c>
      <c r="I50" s="11">
        <v>213.72791792937628</v>
      </c>
      <c r="J50" s="11">
        <v>213.72791792937628</v>
      </c>
    </row>
    <row r="51" spans="1:10">
      <c r="A51" t="s">
        <v>293</v>
      </c>
      <c r="B51" t="s">
        <v>504</v>
      </c>
      <c r="C51" s="11">
        <v>73.286615442456608</v>
      </c>
      <c r="D51" s="11">
        <v>73.286615442456608</v>
      </c>
      <c r="E51" s="11">
        <v>73.286615442456608</v>
      </c>
      <c r="F51" s="11">
        <v>73.286615442456608</v>
      </c>
      <c r="G51" s="11">
        <v>73.286615442456608</v>
      </c>
      <c r="H51" s="11">
        <v>73.286615442456608</v>
      </c>
      <c r="I51" s="11">
        <v>73.286615442456608</v>
      </c>
      <c r="J51" s="11">
        <v>73.286615442456608</v>
      </c>
    </row>
    <row r="52" spans="1:10">
      <c r="A52" t="s">
        <v>294</v>
      </c>
      <c r="B52" t="s">
        <v>504</v>
      </c>
      <c r="C52" s="11">
        <v>37.756469465347188</v>
      </c>
      <c r="D52" s="11">
        <v>37.756469465347188</v>
      </c>
      <c r="E52" s="11">
        <v>37.756469465347188</v>
      </c>
      <c r="F52" s="11">
        <v>37.756469465347188</v>
      </c>
      <c r="G52" s="11">
        <v>37.756469465347188</v>
      </c>
      <c r="H52" s="11">
        <v>37.756469465347188</v>
      </c>
      <c r="I52" s="11">
        <v>37.756469465347188</v>
      </c>
      <c r="J52" s="11">
        <v>37.756469465347188</v>
      </c>
    </row>
    <row r="53" spans="1:10">
      <c r="A53" t="s">
        <v>295</v>
      </c>
      <c r="B53" t="s">
        <v>504</v>
      </c>
      <c r="C53" s="11">
        <v>19.999865351724221</v>
      </c>
      <c r="D53" s="11">
        <v>19.999865351724221</v>
      </c>
      <c r="E53" s="11">
        <v>19.999865351724221</v>
      </c>
      <c r="F53" s="11">
        <v>19.999865351724221</v>
      </c>
      <c r="G53" s="11">
        <v>19.999865351724221</v>
      </c>
      <c r="H53" s="11">
        <v>19.999865351724221</v>
      </c>
      <c r="I53" s="11">
        <v>19.999865351724221</v>
      </c>
      <c r="J53" s="11">
        <v>19.999865351724221</v>
      </c>
    </row>
    <row r="54" spans="1:10">
      <c r="A54" t="s">
        <v>296</v>
      </c>
      <c r="B54" t="s">
        <v>504</v>
      </c>
      <c r="C54" s="11">
        <v>74.991117985797089</v>
      </c>
      <c r="D54" s="11">
        <v>74.991117985797089</v>
      </c>
      <c r="E54" s="11">
        <v>74.991117985797089</v>
      </c>
      <c r="F54" s="11">
        <v>74.991117985797089</v>
      </c>
      <c r="G54" s="11">
        <v>74.991117985797089</v>
      </c>
      <c r="H54" s="11">
        <v>74.991117985797089</v>
      </c>
      <c r="I54" s="11">
        <v>74.991117985797089</v>
      </c>
      <c r="J54" s="11">
        <v>74.991117985797089</v>
      </c>
    </row>
    <row r="55" spans="1:10">
      <c r="A55" t="s">
        <v>297</v>
      </c>
      <c r="B55" t="s">
        <v>504</v>
      </c>
      <c r="C55" s="11">
        <v>54.891598464476111</v>
      </c>
      <c r="D55" s="11">
        <v>54.891598464476111</v>
      </c>
      <c r="E55" s="11">
        <v>54.891598464476111</v>
      </c>
      <c r="F55" s="11">
        <v>54.891598464476111</v>
      </c>
      <c r="G55" s="11">
        <v>54.891598464476111</v>
      </c>
      <c r="H55" s="11">
        <v>54.891598464476111</v>
      </c>
      <c r="I55" s="11">
        <v>54.891598464476111</v>
      </c>
      <c r="J55" s="11">
        <v>54.891598464476111</v>
      </c>
    </row>
    <row r="56" spans="1:10">
      <c r="A56" t="s">
        <v>298</v>
      </c>
      <c r="B56" t="s">
        <v>504</v>
      </c>
      <c r="C56" s="11">
        <v>416.83052705856466</v>
      </c>
      <c r="D56" s="11">
        <v>416.83052705856466</v>
      </c>
      <c r="E56" s="11">
        <v>416.83052705856466</v>
      </c>
      <c r="F56" s="11">
        <v>416.83052705856466</v>
      </c>
      <c r="G56" s="11">
        <v>416.83052705856466</v>
      </c>
      <c r="H56" s="11">
        <v>416.83052705856466</v>
      </c>
      <c r="I56" s="11">
        <v>416.83052705856466</v>
      </c>
      <c r="J56" s="11">
        <v>416.83052705856466</v>
      </c>
    </row>
    <row r="57" spans="1:10">
      <c r="A57" t="s">
        <v>299</v>
      </c>
      <c r="B57" t="s">
        <v>504</v>
      </c>
      <c r="C57" s="11">
        <v>20.877473470201608</v>
      </c>
      <c r="D57" s="11">
        <v>20.877473470201608</v>
      </c>
      <c r="E57" s="11">
        <v>20.877473470201608</v>
      </c>
      <c r="F57" s="11">
        <v>20.877473470201608</v>
      </c>
      <c r="G57" s="11">
        <v>20.877473470201608</v>
      </c>
      <c r="H57" s="11">
        <v>20.877473470201608</v>
      </c>
      <c r="I57" s="11">
        <v>20.877473470201608</v>
      </c>
      <c r="J57" s="11">
        <v>20.877473470201608</v>
      </c>
    </row>
    <row r="58" spans="1:10">
      <c r="A58" t="s">
        <v>300</v>
      </c>
      <c r="B58" t="s">
        <v>504</v>
      </c>
      <c r="C58" s="11">
        <v>520.14152416124296</v>
      </c>
      <c r="D58" s="11">
        <v>520.14152416124296</v>
      </c>
      <c r="E58" s="11">
        <v>520.14152416124296</v>
      </c>
      <c r="F58" s="11">
        <v>520.14152416124296</v>
      </c>
      <c r="G58" s="11">
        <v>520.14152416124296</v>
      </c>
      <c r="H58" s="11">
        <v>520.14152416124296</v>
      </c>
      <c r="I58" s="11">
        <v>520.14152416124296</v>
      </c>
      <c r="J58" s="11">
        <v>520.14152416124296</v>
      </c>
    </row>
    <row r="59" spans="1:10">
      <c r="A59" t="s">
        <v>301</v>
      </c>
      <c r="B59" t="s">
        <v>504</v>
      </c>
      <c r="C59" s="11">
        <v>211.58879749195361</v>
      </c>
      <c r="D59" s="11">
        <v>211.58879749195361</v>
      </c>
      <c r="E59" s="11">
        <v>211.58879749195361</v>
      </c>
      <c r="F59" s="11">
        <v>211.58879749195361</v>
      </c>
      <c r="G59" s="11">
        <v>211.58879749195361</v>
      </c>
      <c r="H59" s="11">
        <v>211.58879749195361</v>
      </c>
      <c r="I59" s="11">
        <v>211.58879749195361</v>
      </c>
      <c r="J59" s="11">
        <v>211.58879749195361</v>
      </c>
    </row>
    <row r="60" spans="1:10">
      <c r="A60" t="s">
        <v>302</v>
      </c>
      <c r="B60" t="s">
        <v>504</v>
      </c>
      <c r="C60" s="11">
        <v>670.04415479610032</v>
      </c>
      <c r="D60" s="11">
        <v>670.04415479610032</v>
      </c>
      <c r="E60" s="11">
        <v>670.04415479610032</v>
      </c>
      <c r="F60" s="11">
        <v>670.04415479610032</v>
      </c>
      <c r="G60" s="11">
        <v>670.04415479610032</v>
      </c>
      <c r="H60" s="11">
        <v>670.04415479610032</v>
      </c>
      <c r="I60" s="11">
        <v>670.04415479610032</v>
      </c>
      <c r="J60" s="11">
        <v>670.04415479610032</v>
      </c>
    </row>
    <row r="61" spans="1:10">
      <c r="A61" t="s">
        <v>303</v>
      </c>
      <c r="B61" t="s">
        <v>504</v>
      </c>
      <c r="C61" s="11">
        <v>702.85878737091514</v>
      </c>
      <c r="D61" s="11">
        <v>702.85878737091514</v>
      </c>
      <c r="E61" s="11">
        <v>702.85878737091514</v>
      </c>
      <c r="F61" s="11">
        <v>702.85878737091514</v>
      </c>
      <c r="G61" s="11">
        <v>702.85878737091514</v>
      </c>
      <c r="H61" s="11">
        <v>702.85878737091514</v>
      </c>
      <c r="I61" s="11">
        <v>702.85878737091514</v>
      </c>
      <c r="J61" s="11">
        <v>702.85878737091514</v>
      </c>
    </row>
    <row r="62" spans="1:10">
      <c r="A62" t="s">
        <v>304</v>
      </c>
      <c r="B62" t="s">
        <v>504</v>
      </c>
      <c r="C62" s="11">
        <v>23.408221565813491</v>
      </c>
      <c r="D62" s="11">
        <v>23.408221565813491</v>
      </c>
      <c r="E62" s="11">
        <v>23.408221565813491</v>
      </c>
      <c r="F62" s="11">
        <v>23.408221565813491</v>
      </c>
      <c r="G62" s="11">
        <v>23.408221565813491</v>
      </c>
      <c r="H62" s="11">
        <v>23.408221565813491</v>
      </c>
      <c r="I62" s="11">
        <v>23.408221565813491</v>
      </c>
      <c r="J62" s="11">
        <v>23.408221565813491</v>
      </c>
    </row>
    <row r="63" spans="1:10">
      <c r="A63" t="s">
        <v>305</v>
      </c>
      <c r="B63" t="s">
        <v>504</v>
      </c>
      <c r="C63" s="11">
        <v>181.41601630718262</v>
      </c>
      <c r="D63" s="11">
        <v>181.41601630718262</v>
      </c>
      <c r="E63" s="11">
        <v>181.41601630718262</v>
      </c>
      <c r="F63" s="11">
        <v>181.41601630718262</v>
      </c>
      <c r="G63" s="11">
        <v>181.41601630718262</v>
      </c>
      <c r="H63" s="11">
        <v>181.41601630718262</v>
      </c>
      <c r="I63" s="11">
        <v>181.41601630718262</v>
      </c>
      <c r="J63" s="11">
        <v>181.41601630718262</v>
      </c>
    </row>
    <row r="64" spans="1:10">
      <c r="A64" t="s">
        <v>306</v>
      </c>
      <c r="B64" t="s">
        <v>504</v>
      </c>
      <c r="C64" s="11">
        <v>111.91081539316926</v>
      </c>
      <c r="D64" s="11">
        <v>111.91081539316926</v>
      </c>
      <c r="E64" s="11">
        <v>111.91081539316926</v>
      </c>
      <c r="F64" s="11">
        <v>111.91081539316926</v>
      </c>
      <c r="G64" s="11">
        <v>111.91081539316926</v>
      </c>
      <c r="H64" s="11">
        <v>111.91081539316926</v>
      </c>
      <c r="I64" s="11">
        <v>111.91081539316926</v>
      </c>
      <c r="J64" s="11">
        <v>111.91081539316926</v>
      </c>
    </row>
    <row r="65" spans="1:10">
      <c r="A65" t="s">
        <v>307</v>
      </c>
      <c r="B65" t="s">
        <v>504</v>
      </c>
      <c r="C65" s="11">
        <v>287.87534837756562</v>
      </c>
      <c r="D65" s="11">
        <v>287.87534837756562</v>
      </c>
      <c r="E65" s="11">
        <v>287.87534837756562</v>
      </c>
      <c r="F65" s="11">
        <v>287.87534837756562</v>
      </c>
      <c r="G65" s="11">
        <v>287.87534837756562</v>
      </c>
      <c r="H65" s="11">
        <v>287.87534837756562</v>
      </c>
      <c r="I65" s="11">
        <v>287.87534837756562</v>
      </c>
      <c r="J65" s="11">
        <v>287.87534837756562</v>
      </c>
    </row>
    <row r="66" spans="1:10">
      <c r="A66" t="s">
        <v>293</v>
      </c>
      <c r="B66" t="s">
        <v>331</v>
      </c>
      <c r="C66" s="11">
        <v>15.266666666666666</v>
      </c>
      <c r="D66" s="11">
        <v>15.266666666666666</v>
      </c>
      <c r="E66" s="11">
        <v>15.266666666666666</v>
      </c>
      <c r="F66" s="11">
        <v>15.266666666666666</v>
      </c>
      <c r="G66" s="11">
        <v>15.266666666666666</v>
      </c>
      <c r="H66" s="11">
        <v>15.266666666666666</v>
      </c>
      <c r="I66" s="11">
        <v>15.266666666666666</v>
      </c>
      <c r="J66" s="11">
        <v>15.266666666666666</v>
      </c>
    </row>
    <row r="67" spans="1:10">
      <c r="A67" t="s">
        <v>294</v>
      </c>
      <c r="B67" t="s">
        <v>331</v>
      </c>
      <c r="C67" s="11">
        <v>27.266666666666666</v>
      </c>
      <c r="D67" s="11">
        <v>27.266666666666666</v>
      </c>
      <c r="E67" s="11">
        <v>27.266666666666666</v>
      </c>
      <c r="F67" s="11">
        <v>27.266666666666666</v>
      </c>
      <c r="G67" s="11">
        <v>27.266666666666666</v>
      </c>
      <c r="H67" s="11">
        <v>27.266666666666666</v>
      </c>
      <c r="I67" s="11">
        <v>27.266666666666666</v>
      </c>
      <c r="J67" s="11">
        <v>27.266666666666666</v>
      </c>
    </row>
    <row r="68" spans="1:10">
      <c r="A68" t="s">
        <v>295</v>
      </c>
      <c r="B68" t="s">
        <v>331</v>
      </c>
      <c r="C68" s="11">
        <v>6.4666666666666659</v>
      </c>
      <c r="D68" s="11">
        <v>6.4666666666666659</v>
      </c>
      <c r="E68" s="11">
        <v>6.4666666666666659</v>
      </c>
      <c r="F68" s="11">
        <v>6.4666666666666659</v>
      </c>
      <c r="G68" s="11">
        <v>6.4666666666666659</v>
      </c>
      <c r="H68" s="11">
        <v>6.4666666666666659</v>
      </c>
      <c r="I68" s="11">
        <v>6.4666666666666659</v>
      </c>
      <c r="J68" s="11">
        <v>6.4666666666666659</v>
      </c>
    </row>
    <row r="69" spans="1:10">
      <c r="A69" t="s">
        <v>296</v>
      </c>
      <c r="B69" t="s">
        <v>331</v>
      </c>
      <c r="C69" s="11">
        <v>6.9333333333333336</v>
      </c>
      <c r="D69" s="11">
        <v>6.9333333333333336</v>
      </c>
      <c r="E69" s="11">
        <v>6.9333333333333336</v>
      </c>
      <c r="F69" s="11">
        <v>6.9333333333333336</v>
      </c>
      <c r="G69" s="11">
        <v>6.9333333333333336</v>
      </c>
      <c r="H69" s="11">
        <v>6.9333333333333336</v>
      </c>
      <c r="I69" s="11">
        <v>6.9333333333333336</v>
      </c>
      <c r="J69" s="11">
        <v>6.9333333333333336</v>
      </c>
    </row>
    <row r="70" spans="1:10">
      <c r="A70" t="s">
        <v>297</v>
      </c>
      <c r="B70" t="s">
        <v>331</v>
      </c>
      <c r="C70" s="11">
        <v>18.7</v>
      </c>
      <c r="D70" s="11">
        <v>18.7</v>
      </c>
      <c r="E70" s="11">
        <v>18.7</v>
      </c>
      <c r="F70" s="11">
        <v>18.7</v>
      </c>
      <c r="G70" s="11">
        <v>18.7</v>
      </c>
      <c r="H70" s="11">
        <v>18.7</v>
      </c>
      <c r="I70" s="11">
        <v>18.7</v>
      </c>
      <c r="J70" s="11">
        <v>18.7</v>
      </c>
    </row>
    <row r="71" spans="1:10">
      <c r="A71" t="s">
        <v>298</v>
      </c>
      <c r="B71" t="s">
        <v>331</v>
      </c>
      <c r="C71" s="11">
        <v>74.199999999999989</v>
      </c>
      <c r="D71" s="11">
        <v>74.199999999999989</v>
      </c>
      <c r="E71" s="11">
        <v>74.199999999999989</v>
      </c>
      <c r="F71" s="11">
        <v>74.199999999999989</v>
      </c>
      <c r="G71" s="11">
        <v>74.199999999999989</v>
      </c>
      <c r="H71" s="11">
        <v>74.199999999999989</v>
      </c>
      <c r="I71" s="11">
        <v>74.199999999999989</v>
      </c>
      <c r="J71" s="11">
        <v>74.199999999999989</v>
      </c>
    </row>
    <row r="72" spans="1:10">
      <c r="A72" t="s">
        <v>299</v>
      </c>
      <c r="B72" t="s">
        <v>331</v>
      </c>
      <c r="C72" s="11">
        <v>10.866666666666667</v>
      </c>
      <c r="D72" s="11">
        <v>10.866666666666667</v>
      </c>
      <c r="E72" s="11">
        <v>10.866666666666667</v>
      </c>
      <c r="F72" s="11">
        <v>10.866666666666667</v>
      </c>
      <c r="G72" s="11">
        <v>10.866666666666667</v>
      </c>
      <c r="H72" s="11">
        <v>10.866666666666667</v>
      </c>
      <c r="I72" s="11">
        <v>10.866666666666667</v>
      </c>
      <c r="J72" s="11">
        <v>10.866666666666667</v>
      </c>
    </row>
    <row r="73" spans="1:10">
      <c r="A73" t="s">
        <v>300</v>
      </c>
      <c r="B73" t="s">
        <v>331</v>
      </c>
      <c r="C73" s="11">
        <v>127.23333333333332</v>
      </c>
      <c r="D73" s="11">
        <v>127.23333333333332</v>
      </c>
      <c r="E73" s="11">
        <v>127.23333333333332</v>
      </c>
      <c r="F73" s="11">
        <v>127.23333333333332</v>
      </c>
      <c r="G73" s="11">
        <v>127.23333333333332</v>
      </c>
      <c r="H73" s="11">
        <v>127.23333333333332</v>
      </c>
      <c r="I73" s="11">
        <v>127.23333333333332</v>
      </c>
      <c r="J73" s="11">
        <v>127.23333333333332</v>
      </c>
    </row>
    <row r="74" spans="1:10">
      <c r="A74" t="s">
        <v>301</v>
      </c>
      <c r="B74" t="s">
        <v>331</v>
      </c>
      <c r="C74" s="11">
        <v>89.6</v>
      </c>
      <c r="D74" s="11">
        <v>89.6</v>
      </c>
      <c r="E74" s="11">
        <v>89.6</v>
      </c>
      <c r="F74" s="11">
        <v>89.6</v>
      </c>
      <c r="G74" s="11">
        <v>89.6</v>
      </c>
      <c r="H74" s="11">
        <v>89.6</v>
      </c>
      <c r="I74" s="11">
        <v>89.6</v>
      </c>
      <c r="J74" s="11">
        <v>89.6</v>
      </c>
    </row>
    <row r="75" spans="1:10">
      <c r="A75" t="s">
        <v>302</v>
      </c>
      <c r="B75" t="s">
        <v>331</v>
      </c>
      <c r="C75" s="11">
        <v>139.29999999999998</v>
      </c>
      <c r="D75" s="11">
        <v>139.29999999999998</v>
      </c>
      <c r="E75" s="11">
        <v>139.29999999999998</v>
      </c>
      <c r="F75" s="11">
        <v>139.29999999999998</v>
      </c>
      <c r="G75" s="11">
        <v>139.29999999999998</v>
      </c>
      <c r="H75" s="11">
        <v>139.29999999999998</v>
      </c>
      <c r="I75" s="11">
        <v>139.29999999999998</v>
      </c>
      <c r="J75" s="11">
        <v>139.29999999999998</v>
      </c>
    </row>
    <row r="76" spans="1:10">
      <c r="A76" t="s">
        <v>303</v>
      </c>
      <c r="B76" t="s">
        <v>331</v>
      </c>
      <c r="C76" s="11">
        <v>63.399999999999991</v>
      </c>
      <c r="D76" s="11">
        <v>63.399999999999991</v>
      </c>
      <c r="E76" s="11">
        <v>63.399999999999991</v>
      </c>
      <c r="F76" s="11">
        <v>63.399999999999991</v>
      </c>
      <c r="G76" s="11">
        <v>63.399999999999991</v>
      </c>
      <c r="H76" s="11">
        <v>63.399999999999991</v>
      </c>
      <c r="I76" s="11">
        <v>63.399999999999991</v>
      </c>
      <c r="J76" s="11">
        <v>63.399999999999991</v>
      </c>
    </row>
    <row r="77" spans="1:10">
      <c r="A77" t="s">
        <v>304</v>
      </c>
      <c r="B77" t="s">
        <v>331</v>
      </c>
      <c r="C77" s="11">
        <v>7.8666666666666671</v>
      </c>
      <c r="D77" s="11">
        <v>7.8666666666666671</v>
      </c>
      <c r="E77" s="11">
        <v>7.8666666666666671</v>
      </c>
      <c r="F77" s="11">
        <v>7.8666666666666671</v>
      </c>
      <c r="G77" s="11">
        <v>7.8666666666666671</v>
      </c>
      <c r="H77" s="11">
        <v>7.8666666666666671</v>
      </c>
      <c r="I77" s="11">
        <v>7.8666666666666671</v>
      </c>
      <c r="J77" s="11">
        <v>7.8666666666666671</v>
      </c>
    </row>
    <row r="78" spans="1:10">
      <c r="A78" t="s">
        <v>305</v>
      </c>
      <c r="B78" t="s">
        <v>331</v>
      </c>
      <c r="C78" s="11">
        <v>64.633333333333326</v>
      </c>
      <c r="D78" s="11">
        <v>64.633333333333326</v>
      </c>
      <c r="E78" s="11">
        <v>64.633333333333326</v>
      </c>
      <c r="F78" s="11">
        <v>64.633333333333326</v>
      </c>
      <c r="G78" s="11">
        <v>64.633333333333326</v>
      </c>
      <c r="H78" s="11">
        <v>64.633333333333326</v>
      </c>
      <c r="I78" s="11">
        <v>64.633333333333326</v>
      </c>
      <c r="J78" s="11">
        <v>64.633333333333326</v>
      </c>
    </row>
    <row r="79" spans="1:10">
      <c r="A79" t="s">
        <v>306</v>
      </c>
      <c r="B79" t="s">
        <v>331</v>
      </c>
      <c r="C79" s="11">
        <v>65.8</v>
      </c>
      <c r="D79" s="11">
        <v>65.8</v>
      </c>
      <c r="E79" s="11">
        <v>65.8</v>
      </c>
      <c r="F79" s="11">
        <v>65.8</v>
      </c>
      <c r="G79" s="11">
        <v>65.8</v>
      </c>
      <c r="H79" s="11">
        <v>65.8</v>
      </c>
      <c r="I79" s="11">
        <v>65.8</v>
      </c>
      <c r="J79" s="11">
        <v>65.8</v>
      </c>
    </row>
    <row r="80" spans="1:10">
      <c r="A80" t="s">
        <v>307</v>
      </c>
      <c r="B80" t="s">
        <v>331</v>
      </c>
      <c r="C80" s="11">
        <v>102.16666666666666</v>
      </c>
      <c r="D80" s="11">
        <v>102.16666666666666</v>
      </c>
      <c r="E80" s="11">
        <v>102.16666666666666</v>
      </c>
      <c r="F80" s="11">
        <v>102.16666666666666</v>
      </c>
      <c r="G80" s="11">
        <v>102.16666666666666</v>
      </c>
      <c r="H80" s="11">
        <v>102.16666666666666</v>
      </c>
      <c r="I80" s="11">
        <v>102.16666666666666</v>
      </c>
      <c r="J80" s="11">
        <v>102.16666666666666</v>
      </c>
    </row>
    <row r="81" spans="1:10">
      <c r="A81" t="s">
        <v>293</v>
      </c>
      <c r="B81" t="s">
        <v>499</v>
      </c>
      <c r="C81" s="11">
        <v>0</v>
      </c>
      <c r="D81" s="11">
        <v>0</v>
      </c>
      <c r="E81" s="11">
        <v>0</v>
      </c>
      <c r="F81" s="11">
        <v>0</v>
      </c>
      <c r="G81" s="11">
        <v>0</v>
      </c>
      <c r="H81" s="11">
        <v>0</v>
      </c>
      <c r="I81" s="11">
        <v>0</v>
      </c>
      <c r="J81" s="11">
        <v>0</v>
      </c>
    </row>
    <row r="82" spans="1:10">
      <c r="A82" t="s">
        <v>294</v>
      </c>
      <c r="B82" t="s">
        <v>499</v>
      </c>
      <c r="C82" s="11">
        <v>36.066666666666663</v>
      </c>
      <c r="D82" s="11">
        <v>36.066666666666663</v>
      </c>
      <c r="E82" s="11">
        <v>36.066666666666663</v>
      </c>
      <c r="F82" s="11">
        <v>36.066666666666663</v>
      </c>
      <c r="G82" s="11">
        <v>36.066666666666663</v>
      </c>
      <c r="H82" s="11">
        <v>36.066666666666663</v>
      </c>
      <c r="I82" s="11">
        <v>36.066666666666663</v>
      </c>
      <c r="J82" s="11">
        <v>36.066666666666663</v>
      </c>
    </row>
    <row r="83" spans="1:10">
      <c r="A83" t="s">
        <v>295</v>
      </c>
      <c r="B83" t="s">
        <v>499</v>
      </c>
      <c r="C83" s="11">
        <v>3.0333333333333332</v>
      </c>
      <c r="D83" s="11">
        <v>3.0333333333333332</v>
      </c>
      <c r="E83" s="11">
        <v>3.0333333333333332</v>
      </c>
      <c r="F83" s="11">
        <v>3.0333333333333332</v>
      </c>
      <c r="G83" s="11">
        <v>3.0333333333333332</v>
      </c>
      <c r="H83" s="11">
        <v>3.0333333333333332</v>
      </c>
      <c r="I83" s="11">
        <v>3.0333333333333332</v>
      </c>
      <c r="J83" s="11">
        <v>3.0333333333333332</v>
      </c>
    </row>
    <row r="84" spans="1:10">
      <c r="A84" t="s">
        <v>296</v>
      </c>
      <c r="B84" t="s">
        <v>499</v>
      </c>
      <c r="C84" s="11">
        <v>0</v>
      </c>
      <c r="D84" s="11">
        <v>0</v>
      </c>
      <c r="E84" s="11">
        <v>0</v>
      </c>
      <c r="F84" s="11">
        <v>0</v>
      </c>
      <c r="G84" s="11">
        <v>0</v>
      </c>
      <c r="H84" s="11">
        <v>0</v>
      </c>
      <c r="I84" s="11">
        <v>0</v>
      </c>
      <c r="J84" s="11">
        <v>0</v>
      </c>
    </row>
    <row r="85" spans="1:10">
      <c r="A85" t="s">
        <v>297</v>
      </c>
      <c r="B85" t="s">
        <v>499</v>
      </c>
      <c r="C85" s="11">
        <v>0</v>
      </c>
      <c r="D85" s="11">
        <v>0</v>
      </c>
      <c r="E85" s="11">
        <v>0</v>
      </c>
      <c r="F85" s="11">
        <v>0</v>
      </c>
      <c r="G85" s="11">
        <v>0</v>
      </c>
      <c r="H85" s="11">
        <v>0</v>
      </c>
      <c r="I85" s="11">
        <v>0</v>
      </c>
      <c r="J85" s="11">
        <v>0</v>
      </c>
    </row>
    <row r="86" spans="1:10">
      <c r="A86" t="s">
        <v>298</v>
      </c>
      <c r="B86" t="s">
        <v>499</v>
      </c>
      <c r="C86" s="11">
        <v>27.866666666666664</v>
      </c>
      <c r="D86" s="11">
        <v>27.866666666666664</v>
      </c>
      <c r="E86" s="11">
        <v>27.866666666666664</v>
      </c>
      <c r="F86" s="11">
        <v>27.866666666666664</v>
      </c>
      <c r="G86" s="11">
        <v>27.866666666666664</v>
      </c>
      <c r="H86" s="11">
        <v>27.866666666666664</v>
      </c>
      <c r="I86" s="11">
        <v>27.866666666666664</v>
      </c>
      <c r="J86" s="11">
        <v>27.866666666666664</v>
      </c>
    </row>
    <row r="87" spans="1:10">
      <c r="A87" t="s">
        <v>299</v>
      </c>
      <c r="B87" t="s">
        <v>499</v>
      </c>
      <c r="C87" s="11">
        <v>49.666666666666664</v>
      </c>
      <c r="D87" s="11">
        <v>49.666666666666664</v>
      </c>
      <c r="E87" s="11">
        <v>49.666666666666664</v>
      </c>
      <c r="F87" s="11">
        <v>49.666666666666664</v>
      </c>
      <c r="G87" s="11">
        <v>49.666666666666664</v>
      </c>
      <c r="H87" s="11">
        <v>49.666666666666664</v>
      </c>
      <c r="I87" s="11">
        <v>49.666666666666664</v>
      </c>
      <c r="J87" s="11">
        <v>49.666666666666664</v>
      </c>
    </row>
    <row r="88" spans="1:10">
      <c r="A88" t="s">
        <v>300</v>
      </c>
      <c r="B88" t="s">
        <v>499</v>
      </c>
      <c r="C88" s="11">
        <v>44.566666666666663</v>
      </c>
      <c r="D88" s="11">
        <v>44.566666666666663</v>
      </c>
      <c r="E88" s="11">
        <v>44.566666666666663</v>
      </c>
      <c r="F88" s="11">
        <v>44.566666666666663</v>
      </c>
      <c r="G88" s="11">
        <v>44.566666666666663</v>
      </c>
      <c r="H88" s="11">
        <v>44.566666666666663</v>
      </c>
      <c r="I88" s="11">
        <v>44.566666666666663</v>
      </c>
      <c r="J88" s="11">
        <v>44.566666666666663</v>
      </c>
    </row>
    <row r="89" spans="1:10">
      <c r="A89" t="s">
        <v>301</v>
      </c>
      <c r="B89" t="s">
        <v>499</v>
      </c>
      <c r="C89" s="11">
        <v>121.53333333333333</v>
      </c>
      <c r="D89" s="11">
        <v>121.53333333333333</v>
      </c>
      <c r="E89" s="11">
        <v>121.53333333333333</v>
      </c>
      <c r="F89" s="11">
        <v>121.53333333333333</v>
      </c>
      <c r="G89" s="11">
        <v>121.53333333333333</v>
      </c>
      <c r="H89" s="11">
        <v>121.53333333333333</v>
      </c>
      <c r="I89" s="11">
        <v>121.53333333333333</v>
      </c>
      <c r="J89" s="11">
        <v>121.53333333333333</v>
      </c>
    </row>
    <row r="90" spans="1:10">
      <c r="A90" t="s">
        <v>302</v>
      </c>
      <c r="B90" t="s">
        <v>499</v>
      </c>
      <c r="C90" s="11">
        <v>23.9</v>
      </c>
      <c r="D90" s="11">
        <v>23.9</v>
      </c>
      <c r="E90" s="11">
        <v>23.9</v>
      </c>
      <c r="F90" s="11">
        <v>23.9</v>
      </c>
      <c r="G90" s="11">
        <v>23.9</v>
      </c>
      <c r="H90" s="11">
        <v>23.9</v>
      </c>
      <c r="I90" s="11">
        <v>23.9</v>
      </c>
      <c r="J90" s="11">
        <v>23.9</v>
      </c>
    </row>
    <row r="91" spans="1:10">
      <c r="A91" t="s">
        <v>303</v>
      </c>
      <c r="B91" t="s">
        <v>499</v>
      </c>
      <c r="C91" s="11">
        <v>25.9</v>
      </c>
      <c r="D91" s="11">
        <v>25.9</v>
      </c>
      <c r="E91" s="11">
        <v>25.9</v>
      </c>
      <c r="F91" s="11">
        <v>25.9</v>
      </c>
      <c r="G91" s="11">
        <v>25.9</v>
      </c>
      <c r="H91" s="11">
        <v>25.9</v>
      </c>
      <c r="I91" s="11">
        <v>25.9</v>
      </c>
      <c r="J91" s="11">
        <v>25.9</v>
      </c>
    </row>
    <row r="92" spans="1:10">
      <c r="A92" t="s">
        <v>304</v>
      </c>
      <c r="B92" t="s">
        <v>499</v>
      </c>
      <c r="C92" s="11">
        <v>19.033333333333331</v>
      </c>
      <c r="D92" s="11">
        <v>19.033333333333331</v>
      </c>
      <c r="E92" s="11">
        <v>19.033333333333331</v>
      </c>
      <c r="F92" s="11">
        <v>19.033333333333331</v>
      </c>
      <c r="G92" s="11">
        <v>19.033333333333331</v>
      </c>
      <c r="H92" s="11">
        <v>19.033333333333331</v>
      </c>
      <c r="I92" s="11">
        <v>19.033333333333331</v>
      </c>
      <c r="J92" s="11">
        <v>19.033333333333331</v>
      </c>
    </row>
    <row r="93" spans="1:10">
      <c r="A93" t="s">
        <v>305</v>
      </c>
      <c r="B93" t="s">
        <v>499</v>
      </c>
      <c r="C93" s="11">
        <v>13.566666666666666</v>
      </c>
      <c r="D93" s="11">
        <v>13.566666666666666</v>
      </c>
      <c r="E93" s="11">
        <v>13.566666666666666</v>
      </c>
      <c r="F93" s="11">
        <v>13.566666666666666</v>
      </c>
      <c r="G93" s="11">
        <v>13.566666666666666</v>
      </c>
      <c r="H93" s="11">
        <v>13.566666666666666</v>
      </c>
      <c r="I93" s="11">
        <v>13.566666666666666</v>
      </c>
      <c r="J93" s="11">
        <v>13.566666666666666</v>
      </c>
    </row>
    <row r="94" spans="1:10">
      <c r="A94" t="s">
        <v>306</v>
      </c>
      <c r="B94" t="s">
        <v>499</v>
      </c>
      <c r="C94" s="11">
        <v>140.13333333333333</v>
      </c>
      <c r="D94" s="11">
        <v>140.13333333333333</v>
      </c>
      <c r="E94" s="11">
        <v>140.13333333333333</v>
      </c>
      <c r="F94" s="11">
        <v>140.13333333333333</v>
      </c>
      <c r="G94" s="11">
        <v>140.13333333333333</v>
      </c>
      <c r="H94" s="11">
        <v>140.13333333333333</v>
      </c>
      <c r="I94" s="11">
        <v>140.13333333333333</v>
      </c>
      <c r="J94" s="11">
        <v>140.13333333333333</v>
      </c>
    </row>
    <row r="95" spans="1:10">
      <c r="A95" t="s">
        <v>307</v>
      </c>
      <c r="B95" t="s">
        <v>499</v>
      </c>
      <c r="C95" s="11">
        <v>23.9</v>
      </c>
      <c r="D95" s="11">
        <v>23.9</v>
      </c>
      <c r="E95" s="11">
        <v>23.9</v>
      </c>
      <c r="F95" s="11">
        <v>23.9</v>
      </c>
      <c r="G95" s="11">
        <v>23.9</v>
      </c>
      <c r="H95" s="11">
        <v>23.9</v>
      </c>
      <c r="I95" s="11">
        <v>23.9</v>
      </c>
      <c r="J95" s="11">
        <v>23.9</v>
      </c>
    </row>
    <row r="96" spans="1:10">
      <c r="A96" t="s">
        <v>293</v>
      </c>
      <c r="B96" t="s">
        <v>498</v>
      </c>
      <c r="C96" s="11">
        <v>0</v>
      </c>
      <c r="D96" s="11">
        <v>0</v>
      </c>
      <c r="E96" s="11">
        <v>0</v>
      </c>
      <c r="F96" s="11">
        <v>0</v>
      </c>
      <c r="G96" s="11">
        <v>0</v>
      </c>
      <c r="H96" s="11">
        <v>0</v>
      </c>
      <c r="I96" s="11">
        <v>0</v>
      </c>
      <c r="J96" s="11">
        <v>0</v>
      </c>
    </row>
    <row r="97" spans="1:10">
      <c r="A97" t="s">
        <v>294</v>
      </c>
      <c r="B97" t="s">
        <v>498</v>
      </c>
      <c r="C97" s="11">
        <v>36.066666666666663</v>
      </c>
      <c r="D97" s="11">
        <v>36.066666666666663</v>
      </c>
      <c r="E97" s="11">
        <v>36.066666666666663</v>
      </c>
      <c r="F97" s="11">
        <v>36.066666666666663</v>
      </c>
      <c r="G97" s="11">
        <v>36.066666666666663</v>
      </c>
      <c r="H97" s="11">
        <v>36.066666666666663</v>
      </c>
      <c r="I97" s="11">
        <v>36.066666666666663</v>
      </c>
      <c r="J97" s="11">
        <v>36.066666666666663</v>
      </c>
    </row>
    <row r="98" spans="1:10">
      <c r="A98" t="s">
        <v>295</v>
      </c>
      <c r="B98" t="s">
        <v>498</v>
      </c>
      <c r="C98" s="11">
        <v>3.0333333333333332</v>
      </c>
      <c r="D98" s="11">
        <v>3.0333333333333332</v>
      </c>
      <c r="E98" s="11">
        <v>3.0333333333333332</v>
      </c>
      <c r="F98" s="11">
        <v>3.0333333333333332</v>
      </c>
      <c r="G98" s="11">
        <v>3.0333333333333332</v>
      </c>
      <c r="H98" s="11">
        <v>3.0333333333333332</v>
      </c>
      <c r="I98" s="11">
        <v>3.0333333333333332</v>
      </c>
      <c r="J98" s="11">
        <v>3.0333333333333332</v>
      </c>
    </row>
    <row r="99" spans="1:10">
      <c r="A99" t="s">
        <v>296</v>
      </c>
      <c r="B99" t="s">
        <v>498</v>
      </c>
      <c r="C99" s="11">
        <v>0</v>
      </c>
      <c r="D99" s="11">
        <v>0</v>
      </c>
      <c r="E99" s="11">
        <v>0</v>
      </c>
      <c r="F99" s="11">
        <v>0</v>
      </c>
      <c r="G99" s="11">
        <v>0</v>
      </c>
      <c r="H99" s="11">
        <v>0</v>
      </c>
      <c r="I99" s="11">
        <v>0</v>
      </c>
      <c r="J99" s="11">
        <v>0</v>
      </c>
    </row>
    <row r="100" spans="1:10">
      <c r="A100" t="s">
        <v>297</v>
      </c>
      <c r="B100" t="s">
        <v>498</v>
      </c>
      <c r="C100" s="11">
        <v>0</v>
      </c>
      <c r="D100" s="11">
        <v>0</v>
      </c>
      <c r="E100" s="11">
        <v>0</v>
      </c>
      <c r="F100" s="11">
        <v>0</v>
      </c>
      <c r="G100" s="11">
        <v>0</v>
      </c>
      <c r="H100" s="11">
        <v>0</v>
      </c>
      <c r="I100" s="11">
        <v>0</v>
      </c>
      <c r="J100" s="11">
        <v>0</v>
      </c>
    </row>
    <row r="101" spans="1:10">
      <c r="A101" t="s">
        <v>298</v>
      </c>
      <c r="B101" t="s">
        <v>498</v>
      </c>
      <c r="C101" s="11">
        <v>27.866666666666664</v>
      </c>
      <c r="D101" s="11">
        <v>27.866666666666664</v>
      </c>
      <c r="E101" s="11">
        <v>27.866666666666664</v>
      </c>
      <c r="F101" s="11">
        <v>27.866666666666664</v>
      </c>
      <c r="G101" s="11">
        <v>27.866666666666664</v>
      </c>
      <c r="H101" s="11">
        <v>27.866666666666664</v>
      </c>
      <c r="I101" s="11">
        <v>27.866666666666664</v>
      </c>
      <c r="J101" s="11">
        <v>27.866666666666664</v>
      </c>
    </row>
    <row r="102" spans="1:10">
      <c r="A102" t="s">
        <v>299</v>
      </c>
      <c r="B102" t="s">
        <v>498</v>
      </c>
      <c r="C102" s="11">
        <v>49.666666666666664</v>
      </c>
      <c r="D102" s="11">
        <v>49.666666666666664</v>
      </c>
      <c r="E102" s="11">
        <v>49.666666666666664</v>
      </c>
      <c r="F102" s="11">
        <v>49.666666666666664</v>
      </c>
      <c r="G102" s="11">
        <v>49.666666666666664</v>
      </c>
      <c r="H102" s="11">
        <v>49.666666666666664</v>
      </c>
      <c r="I102" s="11">
        <v>49.666666666666664</v>
      </c>
      <c r="J102" s="11">
        <v>49.666666666666664</v>
      </c>
    </row>
    <row r="103" spans="1:10">
      <c r="A103" t="s">
        <v>300</v>
      </c>
      <c r="B103" t="s">
        <v>498</v>
      </c>
      <c r="C103" s="11">
        <v>44.566666666666663</v>
      </c>
      <c r="D103" s="11">
        <v>44.566666666666663</v>
      </c>
      <c r="E103" s="11">
        <v>44.566666666666663</v>
      </c>
      <c r="F103" s="11">
        <v>44.566666666666663</v>
      </c>
      <c r="G103" s="11">
        <v>44.566666666666663</v>
      </c>
      <c r="H103" s="11">
        <v>44.566666666666663</v>
      </c>
      <c r="I103" s="11">
        <v>44.566666666666663</v>
      </c>
      <c r="J103" s="11">
        <v>44.566666666666663</v>
      </c>
    </row>
    <row r="104" spans="1:10">
      <c r="A104" t="s">
        <v>301</v>
      </c>
      <c r="B104" t="s">
        <v>498</v>
      </c>
      <c r="C104" s="11">
        <v>121.53333333333333</v>
      </c>
      <c r="D104" s="11">
        <v>121.53333333333333</v>
      </c>
      <c r="E104" s="11">
        <v>121.53333333333333</v>
      </c>
      <c r="F104" s="11">
        <v>121.53333333333333</v>
      </c>
      <c r="G104" s="11">
        <v>121.53333333333333</v>
      </c>
      <c r="H104" s="11">
        <v>121.53333333333333</v>
      </c>
      <c r="I104" s="11">
        <v>121.53333333333333</v>
      </c>
      <c r="J104" s="11">
        <v>121.53333333333333</v>
      </c>
    </row>
    <row r="105" spans="1:10">
      <c r="A105" t="s">
        <v>302</v>
      </c>
      <c r="B105" t="s">
        <v>498</v>
      </c>
      <c r="C105" s="11">
        <v>23.9</v>
      </c>
      <c r="D105" s="11">
        <v>23.9</v>
      </c>
      <c r="E105" s="11">
        <v>23.9</v>
      </c>
      <c r="F105" s="11">
        <v>23.9</v>
      </c>
      <c r="G105" s="11">
        <v>23.9</v>
      </c>
      <c r="H105" s="11">
        <v>23.9</v>
      </c>
      <c r="I105" s="11">
        <v>23.9</v>
      </c>
      <c r="J105" s="11">
        <v>23.9</v>
      </c>
    </row>
    <row r="106" spans="1:10">
      <c r="A106" t="s">
        <v>303</v>
      </c>
      <c r="B106" t="s">
        <v>498</v>
      </c>
      <c r="C106" s="11">
        <v>25.9</v>
      </c>
      <c r="D106" s="11">
        <v>25.9</v>
      </c>
      <c r="E106" s="11">
        <v>25.9</v>
      </c>
      <c r="F106" s="11">
        <v>25.9</v>
      </c>
      <c r="G106" s="11">
        <v>25.9</v>
      </c>
      <c r="H106" s="11">
        <v>25.9</v>
      </c>
      <c r="I106" s="11">
        <v>25.9</v>
      </c>
      <c r="J106" s="11">
        <v>25.9</v>
      </c>
    </row>
    <row r="107" spans="1:10">
      <c r="A107" t="s">
        <v>304</v>
      </c>
      <c r="B107" t="s">
        <v>498</v>
      </c>
      <c r="C107" s="11">
        <v>19.033333333333331</v>
      </c>
      <c r="D107" s="11">
        <v>19.033333333333331</v>
      </c>
      <c r="E107" s="11">
        <v>19.033333333333331</v>
      </c>
      <c r="F107" s="11">
        <v>19.033333333333331</v>
      </c>
      <c r="G107" s="11">
        <v>19.033333333333331</v>
      </c>
      <c r="H107" s="11">
        <v>19.033333333333331</v>
      </c>
      <c r="I107" s="11">
        <v>19.033333333333331</v>
      </c>
      <c r="J107" s="11">
        <v>19.033333333333331</v>
      </c>
    </row>
    <row r="108" spans="1:10">
      <c r="A108" t="s">
        <v>305</v>
      </c>
      <c r="B108" t="s">
        <v>498</v>
      </c>
      <c r="C108" s="11">
        <v>13.566666666666666</v>
      </c>
      <c r="D108" s="11">
        <v>13.566666666666666</v>
      </c>
      <c r="E108" s="11">
        <v>13.566666666666666</v>
      </c>
      <c r="F108" s="11">
        <v>13.566666666666666</v>
      </c>
      <c r="G108" s="11">
        <v>13.566666666666666</v>
      </c>
      <c r="H108" s="11">
        <v>13.566666666666666</v>
      </c>
      <c r="I108" s="11">
        <v>13.566666666666666</v>
      </c>
      <c r="J108" s="11">
        <v>13.566666666666666</v>
      </c>
    </row>
    <row r="109" spans="1:10">
      <c r="A109" t="s">
        <v>306</v>
      </c>
      <c r="B109" t="s">
        <v>498</v>
      </c>
      <c r="C109" s="11">
        <v>140.13333333333333</v>
      </c>
      <c r="D109" s="11">
        <v>140.13333333333333</v>
      </c>
      <c r="E109" s="11">
        <v>140.13333333333333</v>
      </c>
      <c r="F109" s="11">
        <v>140.13333333333333</v>
      </c>
      <c r="G109" s="11">
        <v>140.13333333333333</v>
      </c>
      <c r="H109" s="11">
        <v>140.13333333333333</v>
      </c>
      <c r="I109" s="11">
        <v>140.13333333333333</v>
      </c>
      <c r="J109" s="11">
        <v>140.13333333333333</v>
      </c>
    </row>
    <row r="110" spans="1:10">
      <c r="A110" t="s">
        <v>307</v>
      </c>
      <c r="B110" t="s">
        <v>498</v>
      </c>
      <c r="C110" s="11">
        <v>23.9</v>
      </c>
      <c r="D110" s="11">
        <v>23.9</v>
      </c>
      <c r="E110" s="11">
        <v>23.9</v>
      </c>
      <c r="F110" s="11">
        <v>23.9</v>
      </c>
      <c r="G110" s="11">
        <v>23.9</v>
      </c>
      <c r="H110" s="11">
        <v>23.9</v>
      </c>
      <c r="I110" s="11">
        <v>23.9</v>
      </c>
      <c r="J110" s="11">
        <v>23.9</v>
      </c>
    </row>
    <row r="111" spans="1:10">
      <c r="A111" t="s">
        <v>293</v>
      </c>
      <c r="B111" t="s">
        <v>500</v>
      </c>
      <c r="C111" s="11">
        <v>0</v>
      </c>
      <c r="D111" s="11">
        <v>0</v>
      </c>
      <c r="E111" s="11">
        <v>0</v>
      </c>
      <c r="F111" s="11">
        <v>0</v>
      </c>
      <c r="G111" s="11">
        <v>0</v>
      </c>
      <c r="H111" s="11">
        <v>0</v>
      </c>
      <c r="I111" s="11">
        <v>0</v>
      </c>
      <c r="J111" s="11">
        <v>0</v>
      </c>
    </row>
    <row r="112" spans="1:10">
      <c r="A112" t="s">
        <v>294</v>
      </c>
      <c r="B112" t="s">
        <v>500</v>
      </c>
      <c r="C112" s="11">
        <v>36.066666666666663</v>
      </c>
      <c r="D112" s="11">
        <v>36.066666666666663</v>
      </c>
      <c r="E112" s="11">
        <v>36.066666666666663</v>
      </c>
      <c r="F112" s="11">
        <v>36.066666666666663</v>
      </c>
      <c r="G112" s="11">
        <v>36.066666666666663</v>
      </c>
      <c r="H112" s="11">
        <v>36.066666666666663</v>
      </c>
      <c r="I112" s="11">
        <v>36.066666666666663</v>
      </c>
      <c r="J112" s="11">
        <v>36.066666666666663</v>
      </c>
    </row>
    <row r="113" spans="1:10">
      <c r="A113" t="s">
        <v>295</v>
      </c>
      <c r="B113" t="s">
        <v>500</v>
      </c>
      <c r="C113" s="11">
        <v>3.0333333333333332</v>
      </c>
      <c r="D113" s="11">
        <v>3.0333333333333332</v>
      </c>
      <c r="E113" s="11">
        <v>3.0333333333333332</v>
      </c>
      <c r="F113" s="11">
        <v>3.0333333333333332</v>
      </c>
      <c r="G113" s="11">
        <v>3.0333333333333332</v>
      </c>
      <c r="H113" s="11">
        <v>3.0333333333333332</v>
      </c>
      <c r="I113" s="11">
        <v>3.0333333333333332</v>
      </c>
      <c r="J113" s="11">
        <v>3.0333333333333332</v>
      </c>
    </row>
    <row r="114" spans="1:10">
      <c r="A114" t="s">
        <v>296</v>
      </c>
      <c r="B114" t="s">
        <v>500</v>
      </c>
      <c r="C114" s="11">
        <v>0</v>
      </c>
      <c r="D114" s="11">
        <v>0</v>
      </c>
      <c r="E114" s="11">
        <v>0</v>
      </c>
      <c r="F114" s="11">
        <v>0</v>
      </c>
      <c r="G114" s="11">
        <v>0</v>
      </c>
      <c r="H114" s="11">
        <v>0</v>
      </c>
      <c r="I114" s="11">
        <v>0</v>
      </c>
      <c r="J114" s="11">
        <v>0</v>
      </c>
    </row>
    <row r="115" spans="1:10">
      <c r="A115" t="s">
        <v>297</v>
      </c>
      <c r="B115" t="s">
        <v>500</v>
      </c>
      <c r="C115" s="11">
        <v>0</v>
      </c>
      <c r="D115" s="11">
        <v>0</v>
      </c>
      <c r="E115" s="11">
        <v>0</v>
      </c>
      <c r="F115" s="11">
        <v>0</v>
      </c>
      <c r="G115" s="11">
        <v>0</v>
      </c>
      <c r="H115" s="11">
        <v>0</v>
      </c>
      <c r="I115" s="11">
        <v>0</v>
      </c>
      <c r="J115" s="11">
        <v>0</v>
      </c>
    </row>
    <row r="116" spans="1:10">
      <c r="A116" t="s">
        <v>298</v>
      </c>
      <c r="B116" t="s">
        <v>500</v>
      </c>
      <c r="C116" s="11">
        <v>27.866666666666664</v>
      </c>
      <c r="D116" s="11">
        <v>27.866666666666664</v>
      </c>
      <c r="E116" s="11">
        <v>27.866666666666664</v>
      </c>
      <c r="F116" s="11">
        <v>27.866666666666664</v>
      </c>
      <c r="G116" s="11">
        <v>27.866666666666664</v>
      </c>
      <c r="H116" s="11">
        <v>27.866666666666664</v>
      </c>
      <c r="I116" s="11">
        <v>27.866666666666664</v>
      </c>
      <c r="J116" s="11">
        <v>27.866666666666664</v>
      </c>
    </row>
    <row r="117" spans="1:10">
      <c r="A117" t="s">
        <v>299</v>
      </c>
      <c r="B117" t="s">
        <v>500</v>
      </c>
      <c r="C117" s="11">
        <v>49.666666666666664</v>
      </c>
      <c r="D117" s="11">
        <v>49.666666666666664</v>
      </c>
      <c r="E117" s="11">
        <v>49.666666666666664</v>
      </c>
      <c r="F117" s="11">
        <v>49.666666666666664</v>
      </c>
      <c r="G117" s="11">
        <v>49.666666666666664</v>
      </c>
      <c r="H117" s="11">
        <v>49.666666666666664</v>
      </c>
      <c r="I117" s="11">
        <v>49.666666666666664</v>
      </c>
      <c r="J117" s="11">
        <v>49.666666666666664</v>
      </c>
    </row>
    <row r="118" spans="1:10">
      <c r="A118" t="s">
        <v>300</v>
      </c>
      <c r="B118" t="s">
        <v>500</v>
      </c>
      <c r="C118" s="11">
        <v>44.566666666666663</v>
      </c>
      <c r="D118" s="11">
        <v>44.566666666666663</v>
      </c>
      <c r="E118" s="11">
        <v>44.566666666666663</v>
      </c>
      <c r="F118" s="11">
        <v>44.566666666666663</v>
      </c>
      <c r="G118" s="11">
        <v>44.566666666666663</v>
      </c>
      <c r="H118" s="11">
        <v>44.566666666666663</v>
      </c>
      <c r="I118" s="11">
        <v>44.566666666666663</v>
      </c>
      <c r="J118" s="11">
        <v>44.566666666666663</v>
      </c>
    </row>
    <row r="119" spans="1:10">
      <c r="A119" t="s">
        <v>301</v>
      </c>
      <c r="B119" t="s">
        <v>500</v>
      </c>
      <c r="C119" s="11">
        <v>121.53333333333333</v>
      </c>
      <c r="D119" s="11">
        <v>121.53333333333333</v>
      </c>
      <c r="E119" s="11">
        <v>121.53333333333333</v>
      </c>
      <c r="F119" s="11">
        <v>121.53333333333333</v>
      </c>
      <c r="G119" s="11">
        <v>121.53333333333333</v>
      </c>
      <c r="H119" s="11">
        <v>121.53333333333333</v>
      </c>
      <c r="I119" s="11">
        <v>121.53333333333333</v>
      </c>
      <c r="J119" s="11">
        <v>121.53333333333333</v>
      </c>
    </row>
    <row r="120" spans="1:10">
      <c r="A120" t="s">
        <v>302</v>
      </c>
      <c r="B120" t="s">
        <v>500</v>
      </c>
      <c r="C120" s="11">
        <v>23.9</v>
      </c>
      <c r="D120" s="11">
        <v>23.9</v>
      </c>
      <c r="E120" s="11">
        <v>23.9</v>
      </c>
      <c r="F120" s="11">
        <v>23.9</v>
      </c>
      <c r="G120" s="11">
        <v>23.9</v>
      </c>
      <c r="H120" s="11">
        <v>23.9</v>
      </c>
      <c r="I120" s="11">
        <v>23.9</v>
      </c>
      <c r="J120" s="11">
        <v>23.9</v>
      </c>
    </row>
    <row r="121" spans="1:10">
      <c r="A121" t="s">
        <v>303</v>
      </c>
      <c r="B121" t="s">
        <v>500</v>
      </c>
      <c r="C121" s="11">
        <v>25.9</v>
      </c>
      <c r="D121" s="11">
        <v>25.9</v>
      </c>
      <c r="E121" s="11">
        <v>25.9</v>
      </c>
      <c r="F121" s="11">
        <v>25.9</v>
      </c>
      <c r="G121" s="11">
        <v>25.9</v>
      </c>
      <c r="H121" s="11">
        <v>25.9</v>
      </c>
      <c r="I121" s="11">
        <v>25.9</v>
      </c>
      <c r="J121" s="11">
        <v>25.9</v>
      </c>
    </row>
    <row r="122" spans="1:10">
      <c r="A122" t="s">
        <v>304</v>
      </c>
      <c r="B122" t="s">
        <v>500</v>
      </c>
      <c r="C122" s="11">
        <v>19.033333333333331</v>
      </c>
      <c r="D122" s="11">
        <v>19.033333333333331</v>
      </c>
      <c r="E122" s="11">
        <v>19.033333333333331</v>
      </c>
      <c r="F122" s="11">
        <v>19.033333333333331</v>
      </c>
      <c r="G122" s="11">
        <v>19.033333333333331</v>
      </c>
      <c r="H122" s="11">
        <v>19.033333333333331</v>
      </c>
      <c r="I122" s="11">
        <v>19.033333333333331</v>
      </c>
      <c r="J122" s="11">
        <v>19.033333333333331</v>
      </c>
    </row>
    <row r="123" spans="1:10">
      <c r="A123" t="s">
        <v>305</v>
      </c>
      <c r="B123" t="s">
        <v>500</v>
      </c>
      <c r="C123" s="11">
        <v>13.566666666666666</v>
      </c>
      <c r="D123" s="11">
        <v>13.566666666666666</v>
      </c>
      <c r="E123" s="11">
        <v>13.566666666666666</v>
      </c>
      <c r="F123" s="11">
        <v>13.566666666666666</v>
      </c>
      <c r="G123" s="11">
        <v>13.566666666666666</v>
      </c>
      <c r="H123" s="11">
        <v>13.566666666666666</v>
      </c>
      <c r="I123" s="11">
        <v>13.566666666666666</v>
      </c>
      <c r="J123" s="11">
        <v>13.566666666666666</v>
      </c>
    </row>
    <row r="124" spans="1:10">
      <c r="A124" t="s">
        <v>306</v>
      </c>
      <c r="B124" t="s">
        <v>500</v>
      </c>
      <c r="C124" s="11">
        <v>140.13333333333333</v>
      </c>
      <c r="D124" s="11">
        <v>140.13333333333333</v>
      </c>
      <c r="E124" s="11">
        <v>140.13333333333333</v>
      </c>
      <c r="F124" s="11">
        <v>140.13333333333333</v>
      </c>
      <c r="G124" s="11">
        <v>140.13333333333333</v>
      </c>
      <c r="H124" s="11">
        <v>140.13333333333333</v>
      </c>
      <c r="I124" s="11">
        <v>140.13333333333333</v>
      </c>
      <c r="J124" s="11">
        <v>140.13333333333333</v>
      </c>
    </row>
    <row r="125" spans="1:10">
      <c r="A125" t="s">
        <v>307</v>
      </c>
      <c r="B125" t="s">
        <v>500</v>
      </c>
      <c r="C125" s="11">
        <v>23.9</v>
      </c>
      <c r="D125" s="11">
        <v>23.9</v>
      </c>
      <c r="E125" s="11">
        <v>23.9</v>
      </c>
      <c r="F125" s="11">
        <v>23.9</v>
      </c>
      <c r="G125" s="11">
        <v>23.9</v>
      </c>
      <c r="H125" s="11">
        <v>23.9</v>
      </c>
      <c r="I125" s="11">
        <v>23.9</v>
      </c>
      <c r="J125" s="11">
        <v>23.9</v>
      </c>
    </row>
    <row r="126" spans="1:10">
      <c r="A126" t="s">
        <v>293</v>
      </c>
      <c r="B126" t="s">
        <v>337</v>
      </c>
      <c r="C126" s="11">
        <v>0</v>
      </c>
      <c r="D126" s="11">
        <v>0</v>
      </c>
      <c r="E126" s="11">
        <v>0</v>
      </c>
      <c r="F126" s="11">
        <v>0</v>
      </c>
      <c r="G126" s="11">
        <v>0</v>
      </c>
      <c r="H126" s="11">
        <v>0</v>
      </c>
      <c r="I126" s="11">
        <v>0</v>
      </c>
      <c r="J126" s="11">
        <v>0</v>
      </c>
    </row>
    <row r="127" spans="1:10">
      <c r="A127" t="s">
        <v>294</v>
      </c>
      <c r="B127" t="s">
        <v>337</v>
      </c>
      <c r="C127" s="11">
        <v>6.4322845710492099E-2</v>
      </c>
      <c r="D127" s="11">
        <v>6.4322845710492099E-2</v>
      </c>
      <c r="E127" s="11">
        <v>6.4322845710492099E-2</v>
      </c>
      <c r="F127" s="11">
        <v>6.4322845710492099E-2</v>
      </c>
      <c r="G127" s="11">
        <v>6.4322845710492099E-2</v>
      </c>
      <c r="H127" s="11">
        <v>6.4322845710492099E-2</v>
      </c>
      <c r="I127" s="11">
        <v>6.4322845710492099E-2</v>
      </c>
      <c r="J127" s="11">
        <v>6.4322845710492099E-2</v>
      </c>
    </row>
    <row r="128" spans="1:10">
      <c r="A128" t="s">
        <v>295</v>
      </c>
      <c r="B128" t="s">
        <v>337</v>
      </c>
      <c r="C128" s="11">
        <v>3.4096009871094541E-3</v>
      </c>
      <c r="D128" s="11">
        <v>3.4096009871094541E-3</v>
      </c>
      <c r="E128" s="11">
        <v>3.4096009871094541E-3</v>
      </c>
      <c r="F128" s="11">
        <v>3.4096009871094541E-3</v>
      </c>
      <c r="G128" s="11">
        <v>3.4096009871094541E-3</v>
      </c>
      <c r="H128" s="11">
        <v>3.4096009871094541E-3</v>
      </c>
      <c r="I128" s="11">
        <v>3.4096009871094541E-3</v>
      </c>
      <c r="J128" s="11">
        <v>3.4096009871094541E-3</v>
      </c>
    </row>
    <row r="129" spans="1:10">
      <c r="A129" t="s">
        <v>296</v>
      </c>
      <c r="B129" t="s">
        <v>337</v>
      </c>
      <c r="C129" s="11">
        <v>0</v>
      </c>
      <c r="D129" s="11">
        <v>0</v>
      </c>
      <c r="E129" s="11">
        <v>0</v>
      </c>
      <c r="F129" s="11">
        <v>0</v>
      </c>
      <c r="G129" s="11">
        <v>0</v>
      </c>
      <c r="H129" s="11">
        <v>0</v>
      </c>
      <c r="I129" s="11">
        <v>0</v>
      </c>
      <c r="J129" s="11">
        <v>0</v>
      </c>
    </row>
    <row r="130" spans="1:10">
      <c r="A130" t="s">
        <v>297</v>
      </c>
      <c r="B130" t="s">
        <v>337</v>
      </c>
      <c r="C130" s="11">
        <v>0</v>
      </c>
      <c r="D130" s="11">
        <v>0</v>
      </c>
      <c r="E130" s="11">
        <v>0</v>
      </c>
      <c r="F130" s="11">
        <v>0</v>
      </c>
      <c r="G130" s="11">
        <v>0</v>
      </c>
      <c r="H130" s="11">
        <v>0</v>
      </c>
      <c r="I130" s="11">
        <v>0</v>
      </c>
      <c r="J130" s="11">
        <v>0</v>
      </c>
    </row>
    <row r="131" spans="1:10">
      <c r="A131" t="s">
        <v>298</v>
      </c>
      <c r="B131" t="s">
        <v>337</v>
      </c>
      <c r="C131" s="11">
        <v>1.1645361854751859</v>
      </c>
      <c r="D131" s="11">
        <v>1.1645361854751859</v>
      </c>
      <c r="E131" s="11">
        <v>1.1645361854751859</v>
      </c>
      <c r="F131" s="11">
        <v>1.1645361854751859</v>
      </c>
      <c r="G131" s="11">
        <v>1.1645361854751859</v>
      </c>
      <c r="H131" s="11">
        <v>1.1645361854751859</v>
      </c>
      <c r="I131" s="11">
        <v>1.1645361854751859</v>
      </c>
      <c r="J131" s="11">
        <v>1.1645361854751859</v>
      </c>
    </row>
    <row r="132" spans="1:10">
      <c r="A132" t="s">
        <v>299</v>
      </c>
      <c r="B132" t="s">
        <v>337</v>
      </c>
      <c r="C132" s="11">
        <v>1.4913110845341093</v>
      </c>
      <c r="D132" s="11">
        <v>1.4913110845341093</v>
      </c>
      <c r="E132" s="11">
        <v>1.4913110845341093</v>
      </c>
      <c r="F132" s="11">
        <v>1.4913110845341093</v>
      </c>
      <c r="G132" s="11">
        <v>1.4913110845341093</v>
      </c>
      <c r="H132" s="11">
        <v>1.4913110845341093</v>
      </c>
      <c r="I132" s="11">
        <v>1.4913110845341093</v>
      </c>
      <c r="J132" s="11">
        <v>1.4913110845341093</v>
      </c>
    </row>
    <row r="133" spans="1:10">
      <c r="A133" t="s">
        <v>300</v>
      </c>
      <c r="B133" t="s">
        <v>337</v>
      </c>
      <c r="C133" s="11">
        <v>4.09755683819757</v>
      </c>
      <c r="D133" s="11">
        <v>4.09755683819757</v>
      </c>
      <c r="E133" s="11">
        <v>4.09755683819757</v>
      </c>
      <c r="F133" s="11">
        <v>4.09755683819757</v>
      </c>
      <c r="G133" s="11">
        <v>4.09755683819757</v>
      </c>
      <c r="H133" s="11">
        <v>4.09755683819757</v>
      </c>
      <c r="I133" s="11">
        <v>4.09755683819757</v>
      </c>
      <c r="J133" s="11">
        <v>4.09755683819757</v>
      </c>
    </row>
    <row r="134" spans="1:10">
      <c r="A134" t="s">
        <v>301</v>
      </c>
      <c r="B134" t="s">
        <v>337</v>
      </c>
      <c r="C134" s="11">
        <v>28.991636270022799</v>
      </c>
      <c r="D134" s="11">
        <v>28.991636270022799</v>
      </c>
      <c r="E134" s="11">
        <v>28.991636270022799</v>
      </c>
      <c r="F134" s="11">
        <v>28.991636270022799</v>
      </c>
      <c r="G134" s="11">
        <v>28.991636270022799</v>
      </c>
      <c r="H134" s="11">
        <v>28.991636270022799</v>
      </c>
      <c r="I134" s="11">
        <v>28.991636270022799</v>
      </c>
      <c r="J134" s="11">
        <v>28.991636270022799</v>
      </c>
    </row>
    <row r="135" spans="1:10">
      <c r="A135" t="s">
        <v>302</v>
      </c>
      <c r="B135" t="s">
        <v>337</v>
      </c>
      <c r="C135" s="11">
        <v>9.4876773529569896</v>
      </c>
      <c r="D135" s="11">
        <v>9.4876773529569896</v>
      </c>
      <c r="E135" s="11">
        <v>9.4876773529569896</v>
      </c>
      <c r="F135" s="11">
        <v>9.4876773529569896</v>
      </c>
      <c r="G135" s="11">
        <v>9.4876773529569896</v>
      </c>
      <c r="H135" s="11">
        <v>9.4876773529569896</v>
      </c>
      <c r="I135" s="11">
        <v>9.4876773529569896</v>
      </c>
      <c r="J135" s="11">
        <v>9.4876773529569896</v>
      </c>
    </row>
    <row r="136" spans="1:10">
      <c r="A136" t="s">
        <v>303</v>
      </c>
      <c r="B136" t="s">
        <v>337</v>
      </c>
      <c r="C136" s="11">
        <v>2.3619939311715936</v>
      </c>
      <c r="D136" s="11">
        <v>2.3619939311715936</v>
      </c>
      <c r="E136" s="11">
        <v>2.3619939311715936</v>
      </c>
      <c r="F136" s="11">
        <v>2.3619939311715936</v>
      </c>
      <c r="G136" s="11">
        <v>2.3619939311715936</v>
      </c>
      <c r="H136" s="11">
        <v>2.3619939311715936</v>
      </c>
      <c r="I136" s="11">
        <v>2.3619939311715936</v>
      </c>
      <c r="J136" s="11">
        <v>2.3619939311715936</v>
      </c>
    </row>
    <row r="137" spans="1:10">
      <c r="A137" t="s">
        <v>304</v>
      </c>
      <c r="B137" t="s">
        <v>337</v>
      </c>
      <c r="C137" s="11">
        <v>1.1890900696000194E-2</v>
      </c>
      <c r="D137" s="11">
        <v>1.1890900696000194E-2</v>
      </c>
      <c r="E137" s="11">
        <v>1.1890900696000194E-2</v>
      </c>
      <c r="F137" s="11">
        <v>1.1890900696000194E-2</v>
      </c>
      <c r="G137" s="11">
        <v>1.1890900696000194E-2</v>
      </c>
      <c r="H137" s="11">
        <v>1.1890900696000194E-2</v>
      </c>
      <c r="I137" s="11">
        <v>1.1890900696000194E-2</v>
      </c>
      <c r="J137" s="11">
        <v>1.1890900696000194E-2</v>
      </c>
    </row>
    <row r="138" spans="1:10">
      <c r="A138" t="s">
        <v>305</v>
      </c>
      <c r="B138" t="s">
        <v>337</v>
      </c>
      <c r="C138" s="11">
        <v>1.1701572822552192E-2</v>
      </c>
      <c r="D138" s="11">
        <v>1.1701572822552192E-2</v>
      </c>
      <c r="E138" s="11">
        <v>1.1701572822552192E-2</v>
      </c>
      <c r="F138" s="11">
        <v>1.1701572822552192E-2</v>
      </c>
      <c r="G138" s="11">
        <v>1.1701572822552192E-2</v>
      </c>
      <c r="H138" s="11">
        <v>1.1701572822552192E-2</v>
      </c>
      <c r="I138" s="11">
        <v>1.1701572822552192E-2</v>
      </c>
      <c r="J138" s="11">
        <v>1.1701572822552192E-2</v>
      </c>
    </row>
    <row r="139" spans="1:10">
      <c r="A139" t="s">
        <v>306</v>
      </c>
      <c r="B139" t="s">
        <v>337</v>
      </c>
      <c r="C139" s="11">
        <v>6.8724209967579633</v>
      </c>
      <c r="D139" s="11">
        <v>6.8724209967579633</v>
      </c>
      <c r="E139" s="11">
        <v>6.8724209967579633</v>
      </c>
      <c r="F139" s="11">
        <v>6.8724209967579633</v>
      </c>
      <c r="G139" s="11">
        <v>6.8724209967579633</v>
      </c>
      <c r="H139" s="11">
        <v>6.8724209967579633</v>
      </c>
      <c r="I139" s="11">
        <v>6.8724209967579633</v>
      </c>
      <c r="J139" s="11">
        <v>6.8724209967579633</v>
      </c>
    </row>
    <row r="140" spans="1:10">
      <c r="A140" t="s">
        <v>307</v>
      </c>
      <c r="B140" t="s">
        <v>337</v>
      </c>
      <c r="C140" s="11">
        <v>7.6049417287337107E-2</v>
      </c>
      <c r="D140" s="11">
        <v>7.6049417287337107E-2</v>
      </c>
      <c r="E140" s="11">
        <v>7.6049417287337107E-2</v>
      </c>
      <c r="F140" s="11">
        <v>7.6049417287337107E-2</v>
      </c>
      <c r="G140" s="11">
        <v>7.6049417287337107E-2</v>
      </c>
      <c r="H140" s="11">
        <v>7.6049417287337107E-2</v>
      </c>
      <c r="I140" s="11">
        <v>7.6049417287337107E-2</v>
      </c>
      <c r="J140" s="11">
        <v>7.6049417287337107E-2</v>
      </c>
    </row>
    <row r="141" spans="1:10">
      <c r="A141" t="s">
        <v>293</v>
      </c>
      <c r="B141" t="s">
        <v>338</v>
      </c>
      <c r="C141" s="11">
        <v>1.1999999999999999E-3</v>
      </c>
      <c r="D141" s="11">
        <v>1.1999999999999999E-3</v>
      </c>
      <c r="E141" s="11">
        <v>1.1999999999999999E-3</v>
      </c>
      <c r="F141" s="11">
        <v>1.1999999999999999E-3</v>
      </c>
      <c r="G141" s="11">
        <v>1.1999999999999999E-3</v>
      </c>
      <c r="H141" s="11">
        <v>1.1999999999999999E-3</v>
      </c>
      <c r="I141" s="11">
        <v>1.1999999999999999E-3</v>
      </c>
      <c r="J141" s="11">
        <v>1.1999999999999999E-3</v>
      </c>
    </row>
    <row r="142" spans="1:10">
      <c r="A142" t="s">
        <v>294</v>
      </c>
      <c r="B142" t="s">
        <v>338</v>
      </c>
      <c r="C142" s="11">
        <v>3.0000000000000003E-13</v>
      </c>
      <c r="D142" s="11">
        <v>3.0000000000000003E-13</v>
      </c>
      <c r="E142" s="11">
        <v>3.0000000000000003E-13</v>
      </c>
      <c r="F142" s="11">
        <v>3.0000000000000003E-13</v>
      </c>
      <c r="G142" s="11">
        <v>3.0000000000000003E-13</v>
      </c>
      <c r="H142" s="11">
        <v>3.0000000000000003E-13</v>
      </c>
      <c r="I142" s="11">
        <v>3.0000000000000003E-13</v>
      </c>
      <c r="J142" s="11">
        <v>3.0000000000000003E-13</v>
      </c>
    </row>
    <row r="143" spans="1:10">
      <c r="A143" t="s">
        <v>295</v>
      </c>
      <c r="B143" t="s">
        <v>338</v>
      </c>
      <c r="C143" s="11">
        <v>1E-13</v>
      </c>
      <c r="D143" s="11">
        <v>1E-13</v>
      </c>
      <c r="E143" s="11">
        <v>1E-13</v>
      </c>
      <c r="F143" s="11">
        <v>1E-13</v>
      </c>
      <c r="G143" s="11">
        <v>1E-13</v>
      </c>
      <c r="H143" s="11">
        <v>1E-13</v>
      </c>
      <c r="I143" s="11">
        <v>1E-13</v>
      </c>
      <c r="J143" s="11">
        <v>1E-13</v>
      </c>
    </row>
    <row r="144" spans="1:10">
      <c r="A144" t="s">
        <v>296</v>
      </c>
      <c r="B144" t="s">
        <v>338</v>
      </c>
      <c r="C144" s="11">
        <v>1E-13</v>
      </c>
      <c r="D144" s="11">
        <v>1E-13</v>
      </c>
      <c r="E144" s="11">
        <v>1E-13</v>
      </c>
      <c r="F144" s="11">
        <v>1E-13</v>
      </c>
      <c r="G144" s="11">
        <v>1E-13</v>
      </c>
      <c r="H144" s="11">
        <v>1E-13</v>
      </c>
      <c r="I144" s="11">
        <v>1E-13</v>
      </c>
      <c r="J144" s="11">
        <v>1E-13</v>
      </c>
    </row>
    <row r="145" spans="1:23">
      <c r="A145" t="s">
        <v>297</v>
      </c>
      <c r="B145" t="s">
        <v>338</v>
      </c>
      <c r="C145" s="11">
        <v>1E-13</v>
      </c>
      <c r="D145" s="11">
        <v>1E-13</v>
      </c>
      <c r="E145" s="11">
        <v>1E-13</v>
      </c>
      <c r="F145" s="11">
        <v>1E-13</v>
      </c>
      <c r="G145" s="11">
        <v>1E-13</v>
      </c>
      <c r="H145" s="11">
        <v>1E-13</v>
      </c>
      <c r="I145" s="11">
        <v>1E-13</v>
      </c>
      <c r="J145" s="11">
        <v>1E-13</v>
      </c>
    </row>
    <row r="146" spans="1:23">
      <c r="A146" t="s">
        <v>298</v>
      </c>
      <c r="B146" t="s">
        <v>338</v>
      </c>
      <c r="C146" s="11">
        <v>2.7E-2</v>
      </c>
      <c r="D146" s="11">
        <v>2.7E-2</v>
      </c>
      <c r="E146" s="11">
        <v>2.7E-2</v>
      </c>
      <c r="F146" s="11">
        <v>2.7E-2</v>
      </c>
      <c r="G146" s="11">
        <v>2.7E-2</v>
      </c>
      <c r="H146" s="11">
        <v>2.7E-2</v>
      </c>
      <c r="I146" s="11">
        <v>2.7E-2</v>
      </c>
      <c r="J146" s="11">
        <v>2.7E-2</v>
      </c>
    </row>
    <row r="147" spans="1:23">
      <c r="A147" t="s">
        <v>299</v>
      </c>
      <c r="B147" t="s">
        <v>338</v>
      </c>
      <c r="C147" s="11">
        <v>1E-13</v>
      </c>
      <c r="D147" s="11">
        <v>1E-13</v>
      </c>
      <c r="E147" s="11">
        <v>1E-13</v>
      </c>
      <c r="F147" s="11">
        <v>1E-13</v>
      </c>
      <c r="G147" s="11">
        <v>1E-13</v>
      </c>
      <c r="H147" s="11">
        <v>1E-13</v>
      </c>
      <c r="I147" s="11">
        <v>1E-13</v>
      </c>
      <c r="J147" s="11">
        <v>1E-13</v>
      </c>
    </row>
    <row r="148" spans="1:23">
      <c r="A148" t="s">
        <v>300</v>
      </c>
      <c r="B148" t="s">
        <v>338</v>
      </c>
      <c r="C148" s="11">
        <v>3.5000000000000003E-2</v>
      </c>
      <c r="D148" s="11">
        <v>3.5000000000000003E-2</v>
      </c>
      <c r="E148" s="11">
        <v>3.5000000000000003E-2</v>
      </c>
      <c r="F148" s="11">
        <v>3.5000000000000003E-2</v>
      </c>
      <c r="G148" s="11">
        <v>3.5000000000000003E-2</v>
      </c>
      <c r="H148" s="11">
        <v>3.5000000000000003E-2</v>
      </c>
      <c r="I148" s="11">
        <v>3.5000000000000003E-2</v>
      </c>
      <c r="J148" s="11">
        <v>3.5000000000000003E-2</v>
      </c>
    </row>
    <row r="149" spans="1:23">
      <c r="A149" t="s">
        <v>301</v>
      </c>
      <c r="B149" t="s">
        <v>338</v>
      </c>
      <c r="C149" s="11">
        <v>2.0000000000000001E-13</v>
      </c>
      <c r="D149" s="11">
        <v>2.0000000000000001E-13</v>
      </c>
      <c r="E149" s="11">
        <v>2.0000000000000001E-13</v>
      </c>
      <c r="F149" s="11">
        <v>2.0000000000000001E-13</v>
      </c>
      <c r="G149" s="11">
        <v>2.0000000000000001E-13</v>
      </c>
      <c r="H149" s="11">
        <v>2.0000000000000001E-13</v>
      </c>
      <c r="I149" s="11">
        <v>2.0000000000000001E-13</v>
      </c>
      <c r="J149" s="11">
        <v>2.0000000000000001E-13</v>
      </c>
    </row>
    <row r="150" spans="1:23">
      <c r="A150" t="s">
        <v>302</v>
      </c>
      <c r="B150" t="s">
        <v>338</v>
      </c>
      <c r="C150" s="11">
        <v>0.15000000000000002</v>
      </c>
      <c r="D150" s="11">
        <v>0.15000000000000002</v>
      </c>
      <c r="E150" s="11">
        <v>0.15000000000000002</v>
      </c>
      <c r="F150" s="11">
        <v>0.15000000000000002</v>
      </c>
      <c r="G150" s="11">
        <v>0.15000000000000002</v>
      </c>
      <c r="H150" s="11">
        <v>0.15000000000000002</v>
      </c>
      <c r="I150" s="11">
        <v>0.15000000000000002</v>
      </c>
      <c r="J150" s="11">
        <v>0.15000000000000002</v>
      </c>
    </row>
    <row r="151" spans="1:23">
      <c r="A151" t="s">
        <v>303</v>
      </c>
      <c r="B151" t="s">
        <v>338</v>
      </c>
      <c r="C151" s="11">
        <v>1</v>
      </c>
      <c r="D151" s="11">
        <v>1</v>
      </c>
      <c r="E151" s="11">
        <v>1</v>
      </c>
      <c r="F151" s="11">
        <v>1</v>
      </c>
      <c r="G151" s="11">
        <v>1</v>
      </c>
      <c r="H151" s="11">
        <v>1</v>
      </c>
      <c r="I151" s="11">
        <v>1</v>
      </c>
      <c r="J151" s="11">
        <v>1</v>
      </c>
    </row>
    <row r="152" spans="1:23">
      <c r="A152" t="s">
        <v>304</v>
      </c>
      <c r="B152" t="s">
        <v>338</v>
      </c>
      <c r="C152" s="11">
        <v>1E-13</v>
      </c>
      <c r="D152" s="11">
        <v>1E-13</v>
      </c>
      <c r="E152" s="11">
        <v>1E-13</v>
      </c>
      <c r="F152" s="11">
        <v>1E-13</v>
      </c>
      <c r="G152" s="11">
        <v>1E-13</v>
      </c>
      <c r="H152" s="11">
        <v>1E-13</v>
      </c>
      <c r="I152" s="11">
        <v>1E-13</v>
      </c>
      <c r="J152" s="11">
        <v>1E-13</v>
      </c>
    </row>
    <row r="153" spans="1:23">
      <c r="A153" t="s">
        <v>305</v>
      </c>
      <c r="B153" t="s">
        <v>338</v>
      </c>
      <c r="C153" s="11">
        <v>0.11</v>
      </c>
      <c r="D153" s="11">
        <v>0.11</v>
      </c>
      <c r="E153" s="11">
        <v>0.11</v>
      </c>
      <c r="F153" s="11">
        <v>0.11</v>
      </c>
      <c r="G153" s="11">
        <v>0.11</v>
      </c>
      <c r="H153" s="11">
        <v>0.11</v>
      </c>
      <c r="I153" s="11">
        <v>0.11</v>
      </c>
      <c r="J153" s="11">
        <v>0.11</v>
      </c>
    </row>
    <row r="154" spans="1:23">
      <c r="A154" t="s">
        <v>306</v>
      </c>
      <c r="B154" t="s">
        <v>338</v>
      </c>
      <c r="C154" s="11">
        <v>3.0000000000000003E-13</v>
      </c>
      <c r="D154" s="11">
        <v>3.0000000000000003E-13</v>
      </c>
      <c r="E154" s="11">
        <v>3.0000000000000003E-13</v>
      </c>
      <c r="F154" s="11">
        <v>3.0000000000000003E-13</v>
      </c>
      <c r="G154" s="11">
        <v>3.0000000000000003E-13</v>
      </c>
      <c r="H154" s="11">
        <v>3.0000000000000003E-13</v>
      </c>
      <c r="I154" s="11">
        <v>3.0000000000000003E-13</v>
      </c>
      <c r="J154" s="11">
        <v>3.0000000000000003E-13</v>
      </c>
    </row>
    <row r="155" spans="1:23">
      <c r="A155" t="s">
        <v>307</v>
      </c>
      <c r="B155" t="s">
        <v>338</v>
      </c>
      <c r="C155" s="11">
        <v>0.58000000000009999</v>
      </c>
      <c r="D155" s="11">
        <v>0.58000000000009999</v>
      </c>
      <c r="E155" s="11">
        <v>0.58000000000009999</v>
      </c>
      <c r="F155" s="11">
        <v>0.58000000000009999</v>
      </c>
      <c r="G155" s="11">
        <v>0.58000000000009999</v>
      </c>
      <c r="H155" s="11">
        <v>0.58000000000009999</v>
      </c>
      <c r="I155" s="11">
        <v>0.58000000000009999</v>
      </c>
      <c r="J155" s="11">
        <v>0.58000000000009999</v>
      </c>
    </row>
    <row r="156" spans="1:23">
      <c r="A156" t="s">
        <v>293</v>
      </c>
      <c r="B156" t="s">
        <v>335</v>
      </c>
      <c r="C156">
        <f>P156*1.21</f>
        <v>5565.0118244599998</v>
      </c>
      <c r="D156">
        <f>C156</f>
        <v>5565.0118244599998</v>
      </c>
      <c r="E156">
        <f t="shared" ref="E156:J156" si="0">D156</f>
        <v>5565.0118244599998</v>
      </c>
      <c r="F156">
        <f t="shared" si="0"/>
        <v>5565.0118244599998</v>
      </c>
      <c r="G156">
        <f t="shared" si="0"/>
        <v>5565.0118244599998</v>
      </c>
      <c r="H156">
        <f t="shared" si="0"/>
        <v>5565.0118244599998</v>
      </c>
      <c r="I156">
        <f t="shared" si="0"/>
        <v>5565.0118244599998</v>
      </c>
      <c r="J156">
        <f t="shared" si="0"/>
        <v>5565.0118244599998</v>
      </c>
      <c r="L156" t="s">
        <v>396</v>
      </c>
      <c r="M156" t="s">
        <v>511</v>
      </c>
      <c r="N156" t="s">
        <v>293</v>
      </c>
      <c r="O156" t="s">
        <v>335</v>
      </c>
      <c r="P156">
        <v>4599.1833260000003</v>
      </c>
      <c r="Q156">
        <v>4599.1833260000003</v>
      </c>
      <c r="R156">
        <v>4574.5953259999997</v>
      </c>
      <c r="S156">
        <v>4332.248325999999</v>
      </c>
      <c r="T156">
        <v>4092.2483259999995</v>
      </c>
      <c r="U156">
        <v>3788.4745260000004</v>
      </c>
      <c r="V156">
        <v>3362.4745260000004</v>
      </c>
      <c r="W156">
        <v>3074.7720260000001</v>
      </c>
    </row>
    <row r="157" spans="1:23">
      <c r="A157" t="s">
        <v>294</v>
      </c>
      <c r="B157" t="s">
        <v>335</v>
      </c>
      <c r="C157">
        <f>P157*1.41</f>
        <v>98.978297339999983</v>
      </c>
      <c r="D157">
        <f t="shared" ref="D157:J157" si="1">C157</f>
        <v>98.978297339999983</v>
      </c>
      <c r="E157">
        <f t="shared" si="1"/>
        <v>98.978297339999983</v>
      </c>
      <c r="F157">
        <f t="shared" si="1"/>
        <v>98.978297339999983</v>
      </c>
      <c r="G157">
        <f t="shared" si="1"/>
        <v>98.978297339999983</v>
      </c>
      <c r="H157">
        <f t="shared" si="1"/>
        <v>98.978297339999983</v>
      </c>
      <c r="I157">
        <f t="shared" si="1"/>
        <v>98.978297339999983</v>
      </c>
      <c r="J157">
        <f t="shared" si="1"/>
        <v>98.978297339999983</v>
      </c>
      <c r="L157" t="s">
        <v>512</v>
      </c>
      <c r="N157" t="s">
        <v>294</v>
      </c>
      <c r="O157" t="s">
        <v>335</v>
      </c>
      <c r="P157">
        <v>70.197373999999996</v>
      </c>
      <c r="Q157">
        <v>70.197373999999996</v>
      </c>
      <c r="R157">
        <v>70.197373999999996</v>
      </c>
      <c r="S157">
        <v>70.197373999999996</v>
      </c>
      <c r="T157">
        <v>70.197373999999996</v>
      </c>
      <c r="U157">
        <v>1.3509740000000001</v>
      </c>
      <c r="V157">
        <v>1.3509740000000001</v>
      </c>
      <c r="W157">
        <v>1.3509740000000001</v>
      </c>
    </row>
    <row r="158" spans="1:23">
      <c r="A158" t="s">
        <v>295</v>
      </c>
      <c r="B158" t="s">
        <v>335</v>
      </c>
      <c r="C158">
        <f t="shared" ref="C158:C169" si="2">P158*1.21</f>
        <v>87.122250599999987</v>
      </c>
      <c r="D158">
        <f t="shared" ref="D158:J158" si="3">C158</f>
        <v>87.122250599999987</v>
      </c>
      <c r="E158">
        <f t="shared" si="3"/>
        <v>87.122250599999987</v>
      </c>
      <c r="F158">
        <f t="shared" si="3"/>
        <v>87.122250599999987</v>
      </c>
      <c r="G158">
        <f t="shared" si="3"/>
        <v>87.122250599999987</v>
      </c>
      <c r="H158">
        <f t="shared" si="3"/>
        <v>87.122250599999987</v>
      </c>
      <c r="I158">
        <f t="shared" si="3"/>
        <v>87.122250599999987</v>
      </c>
      <c r="J158">
        <f t="shared" si="3"/>
        <v>87.122250599999987</v>
      </c>
      <c r="L158" t="s">
        <v>513</v>
      </c>
      <c r="N158" t="s">
        <v>295</v>
      </c>
      <c r="O158" t="s">
        <v>335</v>
      </c>
      <c r="P158">
        <v>72.001859999999994</v>
      </c>
      <c r="Q158">
        <v>72.001859999999994</v>
      </c>
      <c r="R158">
        <v>72.001859999999994</v>
      </c>
      <c r="S158">
        <v>72.001859999999994</v>
      </c>
      <c r="T158">
        <v>52.946160000000006</v>
      </c>
      <c r="U158">
        <v>52.946160000000006</v>
      </c>
      <c r="V158">
        <v>46.116160000000001</v>
      </c>
      <c r="W158">
        <v>44.818460000000002</v>
      </c>
    </row>
    <row r="159" spans="1:23">
      <c r="A159" t="s">
        <v>296</v>
      </c>
      <c r="B159" t="s">
        <v>335</v>
      </c>
      <c r="C159">
        <f t="shared" si="2"/>
        <v>9073.7640019399987</v>
      </c>
      <c r="D159">
        <f t="shared" ref="D159:J159" si="4">C159</f>
        <v>9073.7640019399987</v>
      </c>
      <c r="E159">
        <f t="shared" si="4"/>
        <v>9073.7640019399987</v>
      </c>
      <c r="F159">
        <f t="shared" si="4"/>
        <v>9073.7640019399987</v>
      </c>
      <c r="G159">
        <f t="shared" si="4"/>
        <v>9073.7640019399987</v>
      </c>
      <c r="H159">
        <f t="shared" si="4"/>
        <v>9073.7640019399987</v>
      </c>
      <c r="I159">
        <f t="shared" si="4"/>
        <v>9073.7640019399987</v>
      </c>
      <c r="J159">
        <f t="shared" si="4"/>
        <v>9073.7640019399987</v>
      </c>
      <c r="L159" t="s">
        <v>514</v>
      </c>
      <c r="N159" t="s">
        <v>296</v>
      </c>
      <c r="O159" t="s">
        <v>335</v>
      </c>
      <c r="P159">
        <v>7498.9785139999985</v>
      </c>
      <c r="Q159">
        <v>7498.9785139999985</v>
      </c>
      <c r="R159">
        <v>7327.9420139999984</v>
      </c>
      <c r="S159">
        <v>6900.4386539999978</v>
      </c>
      <c r="T159">
        <v>6152.9054539999979</v>
      </c>
      <c r="U159">
        <v>5174.099353999999</v>
      </c>
      <c r="V159">
        <v>3528.086554</v>
      </c>
      <c r="W159">
        <v>2956.4838540000005</v>
      </c>
    </row>
    <row r="160" spans="1:23">
      <c r="A160" t="s">
        <v>297</v>
      </c>
      <c r="B160" t="s">
        <v>335</v>
      </c>
      <c r="C160">
        <f t="shared" si="2"/>
        <v>998.14237413000012</v>
      </c>
      <c r="D160">
        <f t="shared" ref="D160:J160" si="5">C160</f>
        <v>998.14237413000012</v>
      </c>
      <c r="E160">
        <f t="shared" si="5"/>
        <v>998.14237413000012</v>
      </c>
      <c r="F160">
        <f t="shared" si="5"/>
        <v>998.14237413000012</v>
      </c>
      <c r="G160">
        <f t="shared" si="5"/>
        <v>998.14237413000012</v>
      </c>
      <c r="H160">
        <f t="shared" si="5"/>
        <v>998.14237413000012</v>
      </c>
      <c r="I160">
        <f t="shared" si="5"/>
        <v>998.14237413000012</v>
      </c>
      <c r="J160">
        <f t="shared" si="5"/>
        <v>998.14237413000012</v>
      </c>
      <c r="L160" t="s">
        <v>515</v>
      </c>
      <c r="N160" t="s">
        <v>297</v>
      </c>
      <c r="O160" t="s">
        <v>335</v>
      </c>
      <c r="P160">
        <v>824.91105300000015</v>
      </c>
      <c r="Q160">
        <v>824.91105300000015</v>
      </c>
      <c r="R160">
        <v>822.79375300000004</v>
      </c>
      <c r="S160">
        <v>792.05875300000014</v>
      </c>
      <c r="T160">
        <v>639.62370299999998</v>
      </c>
      <c r="U160">
        <v>508.14877499999994</v>
      </c>
      <c r="V160">
        <v>134.80712500000004</v>
      </c>
      <c r="W160">
        <v>127.97712500000003</v>
      </c>
    </row>
    <row r="161" spans="1:23">
      <c r="A161" t="s">
        <v>298</v>
      </c>
      <c r="B161" t="s">
        <v>335</v>
      </c>
      <c r="C161">
        <f t="shared" si="2"/>
        <v>2030.7117408600002</v>
      </c>
      <c r="D161">
        <f t="shared" ref="D161:J161" si="6">C161</f>
        <v>2030.7117408600002</v>
      </c>
      <c r="E161">
        <f t="shared" si="6"/>
        <v>2030.7117408600002</v>
      </c>
      <c r="F161">
        <f t="shared" si="6"/>
        <v>2030.7117408600002</v>
      </c>
      <c r="G161">
        <f t="shared" si="6"/>
        <v>2030.7117408600002</v>
      </c>
      <c r="H161">
        <f t="shared" si="6"/>
        <v>2030.7117408600002</v>
      </c>
      <c r="I161">
        <f t="shared" si="6"/>
        <v>2030.7117408600002</v>
      </c>
      <c r="J161">
        <f t="shared" si="6"/>
        <v>2030.7117408600002</v>
      </c>
      <c r="N161" t="s">
        <v>298</v>
      </c>
      <c r="O161" t="s">
        <v>335</v>
      </c>
      <c r="P161">
        <v>1678.2741660000002</v>
      </c>
      <c r="Q161">
        <v>1678.2741660000002</v>
      </c>
      <c r="R161">
        <v>1668.712166</v>
      </c>
      <c r="S161">
        <v>1668.712166</v>
      </c>
      <c r="T161">
        <v>1605.7763660000003</v>
      </c>
      <c r="U161">
        <v>1576.4688360000002</v>
      </c>
      <c r="V161">
        <v>1553.9971160000002</v>
      </c>
      <c r="W161">
        <v>1531.5947160000003</v>
      </c>
    </row>
    <row r="162" spans="1:23">
      <c r="A162" t="s">
        <v>299</v>
      </c>
      <c r="B162" t="s">
        <v>335</v>
      </c>
      <c r="C162">
        <f t="shared" si="2"/>
        <v>4.2147929999999993</v>
      </c>
      <c r="D162">
        <f t="shared" ref="D162:J162" si="7">C162</f>
        <v>4.2147929999999993</v>
      </c>
      <c r="E162">
        <f t="shared" si="7"/>
        <v>4.2147929999999993</v>
      </c>
      <c r="F162">
        <f t="shared" si="7"/>
        <v>4.2147929999999993</v>
      </c>
      <c r="G162">
        <f t="shared" si="7"/>
        <v>4.2147929999999993</v>
      </c>
      <c r="H162">
        <f t="shared" si="7"/>
        <v>4.2147929999999993</v>
      </c>
      <c r="I162">
        <f t="shared" si="7"/>
        <v>4.2147929999999993</v>
      </c>
      <c r="J162">
        <f t="shared" si="7"/>
        <v>4.2147929999999993</v>
      </c>
      <c r="N162" t="s">
        <v>299</v>
      </c>
      <c r="O162" t="s">
        <v>335</v>
      </c>
      <c r="P162">
        <v>3.4832999999999998</v>
      </c>
      <c r="Q162">
        <v>3.4832999999999998</v>
      </c>
      <c r="R162">
        <v>3.4832999999999998</v>
      </c>
      <c r="S162">
        <v>3.4832999999999998</v>
      </c>
      <c r="T162">
        <v>3.4832999999999998</v>
      </c>
      <c r="U162">
        <v>3.4832999999999998</v>
      </c>
      <c r="V162">
        <v>3.4832999999999998</v>
      </c>
      <c r="W162">
        <v>3.4832999999999998</v>
      </c>
    </row>
    <row r="163" spans="1:23">
      <c r="A163" t="s">
        <v>300</v>
      </c>
      <c r="B163" t="s">
        <v>335</v>
      </c>
      <c r="C163">
        <f t="shared" si="2"/>
        <v>12453.183439399998</v>
      </c>
      <c r="D163">
        <f t="shared" ref="D163:J163" si="8">C163</f>
        <v>12453.183439399998</v>
      </c>
      <c r="E163">
        <f t="shared" si="8"/>
        <v>12453.183439399998</v>
      </c>
      <c r="F163">
        <f t="shared" si="8"/>
        <v>12453.183439399998</v>
      </c>
      <c r="G163">
        <f t="shared" si="8"/>
        <v>12453.183439399998</v>
      </c>
      <c r="H163">
        <f t="shared" si="8"/>
        <v>12453.183439399998</v>
      </c>
      <c r="I163">
        <f t="shared" si="8"/>
        <v>12453.183439399998</v>
      </c>
      <c r="J163">
        <f t="shared" si="8"/>
        <v>12453.183439399998</v>
      </c>
      <c r="N163" t="s">
        <v>300</v>
      </c>
      <c r="O163" t="s">
        <v>335</v>
      </c>
      <c r="P163">
        <v>10291.887139999999</v>
      </c>
      <c r="Q163">
        <v>10291.887139999999</v>
      </c>
      <c r="R163">
        <v>9845.4086399999997</v>
      </c>
      <c r="S163">
        <v>9143.9648399999987</v>
      </c>
      <c r="T163">
        <v>7454.9788900000012</v>
      </c>
      <c r="U163">
        <v>6163.5730900000008</v>
      </c>
      <c r="V163">
        <v>4420.4897900000005</v>
      </c>
      <c r="W163">
        <v>3420.6727900000001</v>
      </c>
    </row>
    <row r="164" spans="1:23">
      <c r="A164" t="s">
        <v>301</v>
      </c>
      <c r="B164" t="s">
        <v>335</v>
      </c>
      <c r="C164">
        <f t="shared" si="2"/>
        <v>1662.4307720900001</v>
      </c>
      <c r="D164">
        <f t="shared" ref="D164:J164" si="9">C164</f>
        <v>1662.4307720900001</v>
      </c>
      <c r="E164">
        <f t="shared" si="9"/>
        <v>1662.4307720900001</v>
      </c>
      <c r="F164">
        <f t="shared" si="9"/>
        <v>1662.4307720900001</v>
      </c>
      <c r="G164">
        <f t="shared" si="9"/>
        <v>1662.4307720900001</v>
      </c>
      <c r="H164">
        <f t="shared" si="9"/>
        <v>1662.4307720900001</v>
      </c>
      <c r="I164">
        <f t="shared" si="9"/>
        <v>1662.4307720900001</v>
      </c>
      <c r="J164">
        <f t="shared" si="9"/>
        <v>1662.4307720900001</v>
      </c>
      <c r="N164" t="s">
        <v>301</v>
      </c>
      <c r="O164" t="s">
        <v>335</v>
      </c>
      <c r="P164">
        <v>1373.9097290000002</v>
      </c>
      <c r="Q164">
        <v>1373.9097290000002</v>
      </c>
      <c r="R164">
        <v>1373.9097290000002</v>
      </c>
      <c r="S164">
        <v>1112.5233490000001</v>
      </c>
      <c r="T164">
        <v>917.1805989999998</v>
      </c>
      <c r="U164">
        <v>727.82880899999975</v>
      </c>
      <c r="V164">
        <v>214.982969</v>
      </c>
      <c r="W164">
        <v>210.21562900000001</v>
      </c>
    </row>
    <row r="165" spans="1:23">
      <c r="A165" t="s">
        <v>302</v>
      </c>
      <c r="B165" t="s">
        <v>335</v>
      </c>
      <c r="C165">
        <f t="shared" si="2"/>
        <v>20616.579621549998</v>
      </c>
      <c r="D165">
        <f t="shared" ref="D165:J165" si="10">C165</f>
        <v>20616.579621549998</v>
      </c>
      <c r="E165">
        <f t="shared" si="10"/>
        <v>20616.579621549998</v>
      </c>
      <c r="F165">
        <f t="shared" si="10"/>
        <v>20616.579621549998</v>
      </c>
      <c r="G165">
        <f t="shared" si="10"/>
        <v>20616.579621549998</v>
      </c>
      <c r="H165">
        <f t="shared" si="10"/>
        <v>20616.579621549998</v>
      </c>
      <c r="I165">
        <f t="shared" si="10"/>
        <v>20616.579621549998</v>
      </c>
      <c r="J165">
        <f t="shared" si="10"/>
        <v>20616.579621549998</v>
      </c>
      <c r="N165" t="s">
        <v>302</v>
      </c>
      <c r="O165" t="s">
        <v>335</v>
      </c>
      <c r="P165">
        <v>17038.495554999998</v>
      </c>
      <c r="Q165">
        <v>17038.495554999998</v>
      </c>
      <c r="R165">
        <v>16946.208955000002</v>
      </c>
      <c r="S165">
        <v>16620.326475000002</v>
      </c>
      <c r="T165">
        <v>15268.209304999998</v>
      </c>
      <c r="U165">
        <v>14138.017794999998</v>
      </c>
      <c r="V165">
        <v>11650.947834999999</v>
      </c>
      <c r="W165">
        <v>7602.1714429999984</v>
      </c>
    </row>
    <row r="166" spans="1:23">
      <c r="A166" t="s">
        <v>303</v>
      </c>
      <c r="B166" t="s">
        <v>335</v>
      </c>
      <c r="C166">
        <f t="shared" si="2"/>
        <v>8664.6063654700029</v>
      </c>
      <c r="D166">
        <f t="shared" ref="D166:J166" si="11">C166</f>
        <v>8664.6063654700029</v>
      </c>
      <c r="E166">
        <f t="shared" si="11"/>
        <v>8664.6063654700029</v>
      </c>
      <c r="F166">
        <f t="shared" si="11"/>
        <v>8664.6063654700029</v>
      </c>
      <c r="G166">
        <f t="shared" si="11"/>
        <v>8664.6063654700029</v>
      </c>
      <c r="H166">
        <f t="shared" si="11"/>
        <v>8664.6063654700029</v>
      </c>
      <c r="I166">
        <f t="shared" si="11"/>
        <v>8664.6063654700029</v>
      </c>
      <c r="J166">
        <f t="shared" si="11"/>
        <v>8664.6063654700029</v>
      </c>
      <c r="N166" t="s">
        <v>303</v>
      </c>
      <c r="O166" t="s">
        <v>335</v>
      </c>
      <c r="P166">
        <v>7160.8317070000021</v>
      </c>
      <c r="Q166">
        <v>7160.8317070000021</v>
      </c>
      <c r="R166">
        <v>6875.5385090000018</v>
      </c>
      <c r="S166">
        <v>5730.3250890000008</v>
      </c>
      <c r="T166">
        <v>4824.5087190000004</v>
      </c>
      <c r="U166">
        <v>3201.9846989999992</v>
      </c>
      <c r="V166">
        <v>2626.2545249999998</v>
      </c>
      <c r="W166">
        <v>2404.3649</v>
      </c>
    </row>
    <row r="167" spans="1:23">
      <c r="A167" t="s">
        <v>304</v>
      </c>
      <c r="B167" t="s">
        <v>335</v>
      </c>
      <c r="C167">
        <f t="shared" si="2"/>
        <v>30.825839000000002</v>
      </c>
      <c r="D167">
        <f t="shared" ref="D167:J167" si="12">C167</f>
        <v>30.825839000000002</v>
      </c>
      <c r="E167">
        <f t="shared" si="12"/>
        <v>30.825839000000002</v>
      </c>
      <c r="F167">
        <f t="shared" si="12"/>
        <v>30.825839000000002</v>
      </c>
      <c r="G167">
        <f t="shared" si="12"/>
        <v>30.825839000000002</v>
      </c>
      <c r="H167">
        <f t="shared" si="12"/>
        <v>30.825839000000002</v>
      </c>
      <c r="I167">
        <f t="shared" si="12"/>
        <v>30.825839000000002</v>
      </c>
      <c r="J167">
        <f t="shared" si="12"/>
        <v>30.825839000000002</v>
      </c>
      <c r="N167" t="s">
        <v>304</v>
      </c>
      <c r="O167" t="s">
        <v>335</v>
      </c>
      <c r="P167">
        <v>25.475900000000003</v>
      </c>
      <c r="Q167">
        <v>25.475900000000003</v>
      </c>
      <c r="R167">
        <v>25.475900000000003</v>
      </c>
      <c r="S167">
        <v>25.475900000000003</v>
      </c>
      <c r="T167">
        <v>25.475900000000003</v>
      </c>
      <c r="U167">
        <v>24.246500000000005</v>
      </c>
      <c r="V167">
        <v>24.246500000000005</v>
      </c>
      <c r="W167">
        <v>24.246500000000005</v>
      </c>
    </row>
    <row r="168" spans="1:23">
      <c r="A168" t="s">
        <v>305</v>
      </c>
      <c r="B168" t="s">
        <v>335</v>
      </c>
      <c r="C168">
        <f t="shared" si="2"/>
        <v>448.17991020000005</v>
      </c>
      <c r="D168">
        <f t="shared" ref="D168:J168" si="13">C168</f>
        <v>448.17991020000005</v>
      </c>
      <c r="E168">
        <f t="shared" si="13"/>
        <v>448.17991020000005</v>
      </c>
      <c r="F168">
        <f t="shared" si="13"/>
        <v>448.17991020000005</v>
      </c>
      <c r="G168">
        <f t="shared" si="13"/>
        <v>448.17991020000005</v>
      </c>
      <c r="H168">
        <f t="shared" si="13"/>
        <v>448.17991020000005</v>
      </c>
      <c r="I168">
        <f t="shared" si="13"/>
        <v>448.17991020000005</v>
      </c>
      <c r="J168">
        <f t="shared" si="13"/>
        <v>448.17991020000005</v>
      </c>
      <c r="N168" t="s">
        <v>305</v>
      </c>
      <c r="O168" t="s">
        <v>335</v>
      </c>
      <c r="P168">
        <v>370.39662000000004</v>
      </c>
      <c r="Q168">
        <v>370.39662000000004</v>
      </c>
      <c r="R168">
        <v>314.39662000000004</v>
      </c>
      <c r="S168">
        <v>314.39662000000004</v>
      </c>
      <c r="T168">
        <v>305.79082000000005</v>
      </c>
      <c r="U168">
        <v>249.85312000000005</v>
      </c>
      <c r="V168">
        <v>215.93534</v>
      </c>
      <c r="W168">
        <v>88.214340000000007</v>
      </c>
    </row>
    <row r="169" spans="1:23">
      <c r="A169" t="s">
        <v>306</v>
      </c>
      <c r="B169" t="s">
        <v>335</v>
      </c>
      <c r="C169">
        <f t="shared" si="2"/>
        <v>38896.740985299999</v>
      </c>
      <c r="D169">
        <f t="shared" ref="D169:J169" si="14">C169</f>
        <v>38896.740985299999</v>
      </c>
      <c r="E169">
        <f t="shared" si="14"/>
        <v>38896.740985299999</v>
      </c>
      <c r="F169">
        <f t="shared" si="14"/>
        <v>38896.740985299999</v>
      </c>
      <c r="G169">
        <f t="shared" si="14"/>
        <v>38896.740985299999</v>
      </c>
      <c r="H169">
        <f t="shared" si="14"/>
        <v>38896.740985299999</v>
      </c>
      <c r="I169">
        <f t="shared" si="14"/>
        <v>38896.740985299999</v>
      </c>
      <c r="J169">
        <f t="shared" si="14"/>
        <v>38896.740985299999</v>
      </c>
      <c r="N169" t="s">
        <v>306</v>
      </c>
      <c r="O169" t="s">
        <v>335</v>
      </c>
      <c r="P169">
        <v>32146.066930000001</v>
      </c>
      <c r="Q169">
        <v>32146.066930000001</v>
      </c>
      <c r="R169">
        <v>31444.871810000001</v>
      </c>
      <c r="S169">
        <v>30420.931870000004</v>
      </c>
      <c r="T169">
        <v>27778.848450000001</v>
      </c>
      <c r="U169">
        <v>23396.374540000001</v>
      </c>
      <c r="V169">
        <v>19985.207840000003</v>
      </c>
      <c r="W169">
        <v>16728.073914999997</v>
      </c>
    </row>
    <row r="170" spans="1:23">
      <c r="A170" t="s">
        <v>307</v>
      </c>
      <c r="B170" t="s">
        <v>335</v>
      </c>
      <c r="C170">
        <f>P170*1.41</f>
        <v>12089.888066999998</v>
      </c>
      <c r="D170">
        <f t="shared" ref="D170:J170" si="15">C170</f>
        <v>12089.888066999998</v>
      </c>
      <c r="E170">
        <f t="shared" si="15"/>
        <v>12089.888066999998</v>
      </c>
      <c r="F170">
        <f t="shared" si="15"/>
        <v>12089.888066999998</v>
      </c>
      <c r="G170">
        <f t="shared" si="15"/>
        <v>12089.888066999998</v>
      </c>
      <c r="H170">
        <f t="shared" si="15"/>
        <v>12089.888066999998</v>
      </c>
      <c r="I170">
        <f t="shared" si="15"/>
        <v>12089.888066999998</v>
      </c>
      <c r="J170">
        <f t="shared" si="15"/>
        <v>12089.888066999998</v>
      </c>
      <c r="N170" t="s">
        <v>307</v>
      </c>
      <c r="O170" t="s">
        <v>335</v>
      </c>
      <c r="P170">
        <v>8574.3886999999995</v>
      </c>
      <c r="Q170">
        <v>8574.3886999999995</v>
      </c>
      <c r="R170">
        <v>8574.3886999999995</v>
      </c>
      <c r="S170">
        <v>8552.8741999999984</v>
      </c>
      <c r="T170">
        <v>8269.2633999999998</v>
      </c>
      <c r="U170">
        <v>7681.8124700000008</v>
      </c>
      <c r="V170">
        <v>6820.2762299999995</v>
      </c>
      <c r="W170">
        <v>6451.6944299999986</v>
      </c>
    </row>
    <row r="171" spans="1:23">
      <c r="A171" t="s">
        <v>293</v>
      </c>
      <c r="B171" t="s">
        <v>336</v>
      </c>
      <c r="C171">
        <f>P171*1.21</f>
        <v>6549.4101655399991</v>
      </c>
      <c r="D171">
        <f t="shared" ref="D171:J171" si="16">C171</f>
        <v>6549.4101655399991</v>
      </c>
      <c r="E171">
        <f t="shared" si="16"/>
        <v>6549.4101655399991</v>
      </c>
      <c r="F171">
        <f t="shared" si="16"/>
        <v>6549.4101655399991</v>
      </c>
      <c r="G171">
        <f t="shared" si="16"/>
        <v>6549.4101655399991</v>
      </c>
      <c r="H171">
        <f t="shared" si="16"/>
        <v>6549.4101655399991</v>
      </c>
      <c r="I171">
        <f t="shared" si="16"/>
        <v>6549.4101655399991</v>
      </c>
      <c r="J171">
        <f t="shared" si="16"/>
        <v>6549.4101655399991</v>
      </c>
      <c r="N171" t="s">
        <v>293</v>
      </c>
      <c r="O171" t="s">
        <v>336</v>
      </c>
      <c r="P171">
        <v>5412.7356739999996</v>
      </c>
      <c r="Q171">
        <v>5412.7356739999996</v>
      </c>
      <c r="R171">
        <v>5193.3236740000011</v>
      </c>
      <c r="S171">
        <v>5018.4706740000011</v>
      </c>
      <c r="T171">
        <v>4908.4706740000011</v>
      </c>
      <c r="U171">
        <v>4552.744474000001</v>
      </c>
      <c r="V171">
        <v>3929.1444740000006</v>
      </c>
      <c r="W171">
        <v>3446.346974000001</v>
      </c>
    </row>
    <row r="172" spans="1:23">
      <c r="A172" t="s">
        <v>294</v>
      </c>
      <c r="B172" t="s">
        <v>336</v>
      </c>
      <c r="C172">
        <f>P172*1.41</f>
        <v>1577.1986826599998</v>
      </c>
      <c r="D172">
        <f t="shared" ref="D172:J172" si="17">C172</f>
        <v>1577.1986826599998</v>
      </c>
      <c r="E172">
        <f t="shared" si="17"/>
        <v>1577.1986826599998</v>
      </c>
      <c r="F172">
        <f t="shared" si="17"/>
        <v>1577.1986826599998</v>
      </c>
      <c r="G172">
        <f t="shared" si="17"/>
        <v>1577.1986826599998</v>
      </c>
      <c r="H172">
        <f t="shared" si="17"/>
        <v>1577.1986826599998</v>
      </c>
      <c r="I172">
        <f t="shared" si="17"/>
        <v>1577.1986826599998</v>
      </c>
      <c r="J172">
        <f t="shared" si="17"/>
        <v>1577.1986826599998</v>
      </c>
      <c r="N172" t="s">
        <v>294</v>
      </c>
      <c r="O172" t="s">
        <v>336</v>
      </c>
      <c r="P172">
        <v>1118.5806259999999</v>
      </c>
      <c r="Q172">
        <v>1118.5806259999999</v>
      </c>
      <c r="R172">
        <v>1118.5806259999999</v>
      </c>
      <c r="S172">
        <v>1118.5806259999999</v>
      </c>
      <c r="T172">
        <v>1118.5806259999999</v>
      </c>
      <c r="U172">
        <v>1086.6270259999999</v>
      </c>
      <c r="V172">
        <v>192.627026</v>
      </c>
      <c r="W172">
        <v>192.627026</v>
      </c>
    </row>
    <row r="173" spans="1:23">
      <c r="A173" t="s">
        <v>295</v>
      </c>
      <c r="B173" t="s">
        <v>336</v>
      </c>
      <c r="C173">
        <f t="shared" ref="C173:C184" si="18">P173*1.21</f>
        <v>40.435949399999991</v>
      </c>
      <c r="D173">
        <f t="shared" ref="D173:J173" si="19">C173</f>
        <v>40.435949399999991</v>
      </c>
      <c r="E173">
        <f t="shared" si="19"/>
        <v>40.435949399999991</v>
      </c>
      <c r="F173">
        <f t="shared" si="19"/>
        <v>40.435949399999991</v>
      </c>
      <c r="G173">
        <f t="shared" si="19"/>
        <v>40.435949399999991</v>
      </c>
      <c r="H173">
        <f t="shared" si="19"/>
        <v>40.435949399999991</v>
      </c>
      <c r="I173">
        <f t="shared" si="19"/>
        <v>40.435949399999991</v>
      </c>
      <c r="J173">
        <f t="shared" si="19"/>
        <v>40.435949399999991</v>
      </c>
      <c r="N173" t="s">
        <v>295</v>
      </c>
      <c r="O173" t="s">
        <v>336</v>
      </c>
      <c r="P173">
        <v>33.418139999999994</v>
      </c>
      <c r="Q173">
        <v>33.418139999999994</v>
      </c>
      <c r="R173">
        <v>33.418139999999994</v>
      </c>
      <c r="S173">
        <v>33.418139999999994</v>
      </c>
      <c r="T173">
        <v>24.573839999999997</v>
      </c>
      <c r="U173">
        <v>24.573839999999997</v>
      </c>
      <c r="V173">
        <v>21.403839999999999</v>
      </c>
      <c r="W173">
        <v>20.801539999999999</v>
      </c>
    </row>
    <row r="174" spans="1:23">
      <c r="A174" t="s">
        <v>296</v>
      </c>
      <c r="B174" t="s">
        <v>336</v>
      </c>
      <c r="C174">
        <f t="shared" si="18"/>
        <v>4010.7621780600002</v>
      </c>
      <c r="D174">
        <f t="shared" ref="D174:J174" si="20">C174</f>
        <v>4010.7621780600002</v>
      </c>
      <c r="E174">
        <f t="shared" si="20"/>
        <v>4010.7621780600002</v>
      </c>
      <c r="F174">
        <f t="shared" si="20"/>
        <v>4010.7621780600002</v>
      </c>
      <c r="G174">
        <f t="shared" si="20"/>
        <v>4010.7621780600002</v>
      </c>
      <c r="H174">
        <f t="shared" si="20"/>
        <v>4010.7621780600002</v>
      </c>
      <c r="I174">
        <f t="shared" si="20"/>
        <v>4010.7621780600002</v>
      </c>
      <c r="J174">
        <f t="shared" si="20"/>
        <v>4010.7621780600002</v>
      </c>
      <c r="N174" t="s">
        <v>296</v>
      </c>
      <c r="O174" t="s">
        <v>336</v>
      </c>
      <c r="P174">
        <v>3314.6794860000005</v>
      </c>
      <c r="Q174">
        <v>3314.6794860000005</v>
      </c>
      <c r="R174">
        <v>3201.5159859999999</v>
      </c>
      <c r="S174">
        <v>2988.0993460000004</v>
      </c>
      <c r="T174">
        <v>2578.0325459999999</v>
      </c>
      <c r="U174">
        <v>2319.1386459999999</v>
      </c>
      <c r="V174">
        <v>1667.2514460000004</v>
      </c>
      <c r="W174">
        <v>1266.4541460000003</v>
      </c>
    </row>
    <row r="175" spans="1:23">
      <c r="A175" t="s">
        <v>297</v>
      </c>
      <c r="B175" t="s">
        <v>336</v>
      </c>
      <c r="C175">
        <f t="shared" si="18"/>
        <v>200.40013586999999</v>
      </c>
      <c r="D175">
        <f t="shared" ref="D175:J175" si="21">C175</f>
        <v>200.40013586999999</v>
      </c>
      <c r="E175">
        <f t="shared" si="21"/>
        <v>200.40013586999999</v>
      </c>
      <c r="F175">
        <f t="shared" si="21"/>
        <v>200.40013586999999</v>
      </c>
      <c r="G175">
        <f t="shared" si="21"/>
        <v>200.40013586999999</v>
      </c>
      <c r="H175">
        <f t="shared" si="21"/>
        <v>200.40013586999999</v>
      </c>
      <c r="I175">
        <f t="shared" si="21"/>
        <v>200.40013586999999</v>
      </c>
      <c r="J175">
        <f t="shared" si="21"/>
        <v>200.40013586999999</v>
      </c>
      <c r="N175" t="s">
        <v>297</v>
      </c>
      <c r="O175" t="s">
        <v>336</v>
      </c>
      <c r="P175">
        <v>165.619947</v>
      </c>
      <c r="Q175">
        <v>165.619947</v>
      </c>
      <c r="R175">
        <v>142.137247</v>
      </c>
      <c r="S175">
        <v>127.872247</v>
      </c>
      <c r="T175">
        <v>120.11729699999999</v>
      </c>
      <c r="U175">
        <v>111.69622500000001</v>
      </c>
      <c r="V175">
        <v>70.887874999999994</v>
      </c>
      <c r="W175">
        <v>67.717874999999992</v>
      </c>
    </row>
    <row r="176" spans="1:23">
      <c r="A176" t="s">
        <v>298</v>
      </c>
      <c r="B176" t="s">
        <v>336</v>
      </c>
      <c r="C176">
        <f t="shared" si="18"/>
        <v>3027.8166791399995</v>
      </c>
      <c r="D176">
        <f t="shared" ref="D176:J176" si="22">C176</f>
        <v>3027.8166791399995</v>
      </c>
      <c r="E176">
        <f t="shared" si="22"/>
        <v>3027.8166791399995</v>
      </c>
      <c r="F176">
        <f t="shared" si="22"/>
        <v>3027.8166791399995</v>
      </c>
      <c r="G176">
        <f t="shared" si="22"/>
        <v>3027.8166791399995</v>
      </c>
      <c r="H176">
        <f t="shared" si="22"/>
        <v>3027.8166791399995</v>
      </c>
      <c r="I176">
        <f t="shared" si="22"/>
        <v>3027.8166791399995</v>
      </c>
      <c r="J176">
        <f t="shared" si="22"/>
        <v>3027.8166791399995</v>
      </c>
      <c r="N176" t="s">
        <v>298</v>
      </c>
      <c r="O176" t="s">
        <v>336</v>
      </c>
      <c r="P176">
        <v>2502.3278339999997</v>
      </c>
      <c r="Q176">
        <v>2502.3278339999997</v>
      </c>
      <c r="R176">
        <v>2310.4898339999995</v>
      </c>
      <c r="S176">
        <v>2289.0398339999997</v>
      </c>
      <c r="T176">
        <v>2049.875634</v>
      </c>
      <c r="U176">
        <v>1840.6731639999998</v>
      </c>
      <c r="V176">
        <v>1546.1548840000003</v>
      </c>
      <c r="W176">
        <v>1344.6572840000003</v>
      </c>
    </row>
    <row r="177" spans="1:23">
      <c r="A177" t="s">
        <v>299</v>
      </c>
      <c r="B177" t="s">
        <v>336</v>
      </c>
      <c r="C177">
        <f t="shared" si="18"/>
        <v>1.9562069999999998</v>
      </c>
      <c r="D177">
        <f t="shared" ref="D177:J177" si="23">C177</f>
        <v>1.9562069999999998</v>
      </c>
      <c r="E177">
        <f t="shared" si="23"/>
        <v>1.9562069999999998</v>
      </c>
      <c r="F177">
        <f t="shared" si="23"/>
        <v>1.9562069999999998</v>
      </c>
      <c r="G177">
        <f t="shared" si="23"/>
        <v>1.9562069999999998</v>
      </c>
      <c r="H177">
        <f t="shared" si="23"/>
        <v>1.9562069999999998</v>
      </c>
      <c r="I177">
        <f t="shared" si="23"/>
        <v>1.9562069999999998</v>
      </c>
      <c r="J177">
        <f t="shared" si="23"/>
        <v>1.9562069999999998</v>
      </c>
      <c r="N177" t="s">
        <v>299</v>
      </c>
      <c r="O177" t="s">
        <v>336</v>
      </c>
      <c r="P177">
        <v>1.6166999999999998</v>
      </c>
      <c r="Q177">
        <v>1.6166999999999998</v>
      </c>
      <c r="R177">
        <v>1.6166999999999998</v>
      </c>
      <c r="S177">
        <v>1.6166999999999998</v>
      </c>
      <c r="T177">
        <v>1.6166999999999998</v>
      </c>
      <c r="U177">
        <v>1.6166999999999998</v>
      </c>
      <c r="V177">
        <v>1.6166999999999998</v>
      </c>
      <c r="W177">
        <v>1.6166999999999998</v>
      </c>
    </row>
    <row r="178" spans="1:23">
      <c r="A178" t="s">
        <v>300</v>
      </c>
      <c r="B178" t="s">
        <v>336</v>
      </c>
      <c r="C178">
        <f t="shared" si="18"/>
        <v>6259.6843605999984</v>
      </c>
      <c r="D178">
        <f t="shared" ref="D178:J178" si="24">C178</f>
        <v>6259.6843605999984</v>
      </c>
      <c r="E178">
        <f t="shared" si="24"/>
        <v>6259.6843605999984</v>
      </c>
      <c r="F178">
        <f t="shared" si="24"/>
        <v>6259.6843605999984</v>
      </c>
      <c r="G178">
        <f t="shared" si="24"/>
        <v>6259.6843605999984</v>
      </c>
      <c r="H178">
        <f t="shared" si="24"/>
        <v>6259.6843605999984</v>
      </c>
      <c r="I178">
        <f t="shared" si="24"/>
        <v>6259.6843605999984</v>
      </c>
      <c r="J178">
        <f t="shared" si="24"/>
        <v>6259.6843605999984</v>
      </c>
      <c r="N178" t="s">
        <v>300</v>
      </c>
      <c r="O178" t="s">
        <v>336</v>
      </c>
      <c r="P178">
        <v>5173.2928599999987</v>
      </c>
      <c r="Q178">
        <v>5173.2928599999987</v>
      </c>
      <c r="R178">
        <v>4997.3713599999983</v>
      </c>
      <c r="S178">
        <v>4571.8151599999983</v>
      </c>
      <c r="T178">
        <v>3656.551109999999</v>
      </c>
      <c r="U178">
        <v>3134.5569099999998</v>
      </c>
      <c r="V178">
        <v>2551.7402100000004</v>
      </c>
      <c r="W178">
        <v>1577.1572100000005</v>
      </c>
    </row>
    <row r="179" spans="1:23">
      <c r="A179" t="s">
        <v>301</v>
      </c>
      <c r="B179" t="s">
        <v>336</v>
      </c>
      <c r="C179">
        <f t="shared" si="18"/>
        <v>647.27651791000017</v>
      </c>
      <c r="D179">
        <f t="shared" ref="D179:J179" si="25">C179</f>
        <v>647.27651791000017</v>
      </c>
      <c r="E179">
        <f t="shared" si="25"/>
        <v>647.27651791000017</v>
      </c>
      <c r="F179">
        <f t="shared" si="25"/>
        <v>647.27651791000017</v>
      </c>
      <c r="G179">
        <f t="shared" si="25"/>
        <v>647.27651791000017</v>
      </c>
      <c r="H179">
        <f t="shared" si="25"/>
        <v>647.27651791000017</v>
      </c>
      <c r="I179">
        <f t="shared" si="25"/>
        <v>647.27651791000017</v>
      </c>
      <c r="J179">
        <f t="shared" si="25"/>
        <v>647.27651791000017</v>
      </c>
      <c r="N179" t="s">
        <v>301</v>
      </c>
      <c r="O179" t="s">
        <v>336</v>
      </c>
      <c r="P179">
        <v>534.93927100000019</v>
      </c>
      <c r="Q179">
        <v>534.93927100000019</v>
      </c>
      <c r="R179">
        <v>534.93927100000019</v>
      </c>
      <c r="S179">
        <v>454.46565100000009</v>
      </c>
      <c r="T179">
        <v>364.35840100000007</v>
      </c>
      <c r="U179">
        <v>291.160191</v>
      </c>
      <c r="V179">
        <v>54.52603100000001</v>
      </c>
      <c r="W179">
        <v>52.313371000000004</v>
      </c>
    </row>
    <row r="180" spans="1:23">
      <c r="A180" t="s">
        <v>302</v>
      </c>
      <c r="B180" t="s">
        <v>336</v>
      </c>
      <c r="C180">
        <f t="shared" si="18"/>
        <v>5768.3645684499988</v>
      </c>
      <c r="D180">
        <f t="shared" ref="D180:J180" si="26">C180</f>
        <v>5768.3645684499988</v>
      </c>
      <c r="E180">
        <f t="shared" si="26"/>
        <v>5768.3645684499988</v>
      </c>
      <c r="F180">
        <f t="shared" si="26"/>
        <v>5768.3645684499988</v>
      </c>
      <c r="G180">
        <f t="shared" si="26"/>
        <v>5768.3645684499988</v>
      </c>
      <c r="H180">
        <f t="shared" si="26"/>
        <v>5768.3645684499988</v>
      </c>
      <c r="I180">
        <f t="shared" si="26"/>
        <v>5768.3645684499988</v>
      </c>
      <c r="J180">
        <f t="shared" si="26"/>
        <v>5768.3645684499988</v>
      </c>
      <c r="N180" t="s">
        <v>302</v>
      </c>
      <c r="O180" t="s">
        <v>336</v>
      </c>
      <c r="P180">
        <v>4767.2434449999992</v>
      </c>
      <c r="Q180">
        <v>4767.2434449999992</v>
      </c>
      <c r="R180">
        <v>4743.5700449999995</v>
      </c>
      <c r="S180">
        <v>4646.1795249999996</v>
      </c>
      <c r="T180">
        <v>4032.1156949999995</v>
      </c>
      <c r="U180">
        <v>3625.3072049999996</v>
      </c>
      <c r="V180">
        <v>2888.8371649999999</v>
      </c>
      <c r="W180">
        <v>2608.1295570000002</v>
      </c>
    </row>
    <row r="181" spans="1:23">
      <c r="A181" t="s">
        <v>303</v>
      </c>
      <c r="B181" t="s">
        <v>336</v>
      </c>
      <c r="C181">
        <f t="shared" si="18"/>
        <v>4610.7985245300015</v>
      </c>
      <c r="D181">
        <f t="shared" ref="D181:J181" si="27">C181</f>
        <v>4610.7985245300015</v>
      </c>
      <c r="E181">
        <f t="shared" si="27"/>
        <v>4610.7985245300015</v>
      </c>
      <c r="F181">
        <f t="shared" si="27"/>
        <v>4610.7985245300015</v>
      </c>
      <c r="G181">
        <f t="shared" si="27"/>
        <v>4610.7985245300015</v>
      </c>
      <c r="H181">
        <f t="shared" si="27"/>
        <v>4610.7985245300015</v>
      </c>
      <c r="I181">
        <f t="shared" si="27"/>
        <v>4610.7985245300015</v>
      </c>
      <c r="J181">
        <f t="shared" si="27"/>
        <v>4610.7985245300015</v>
      </c>
      <c r="N181" t="s">
        <v>303</v>
      </c>
      <c r="O181" t="s">
        <v>336</v>
      </c>
      <c r="P181">
        <v>3810.5772930000016</v>
      </c>
      <c r="Q181">
        <v>3810.5772930000016</v>
      </c>
      <c r="R181">
        <v>3569.5044910000011</v>
      </c>
      <c r="S181">
        <v>2984.6279110000009</v>
      </c>
      <c r="T181">
        <v>2499.3042810000006</v>
      </c>
      <c r="U181">
        <v>1694.288301</v>
      </c>
      <c r="V181">
        <v>1362.2404750000003</v>
      </c>
      <c r="W181">
        <v>1242.7551000000005</v>
      </c>
    </row>
    <row r="182" spans="1:23">
      <c r="A182" t="s">
        <v>304</v>
      </c>
      <c r="B182" t="s">
        <v>336</v>
      </c>
      <c r="C182">
        <f t="shared" si="18"/>
        <v>14.307161000000001</v>
      </c>
      <c r="D182">
        <f t="shared" ref="D182:J182" si="28">C182</f>
        <v>14.307161000000001</v>
      </c>
      <c r="E182">
        <f t="shared" si="28"/>
        <v>14.307161000000001</v>
      </c>
      <c r="F182">
        <f t="shared" si="28"/>
        <v>14.307161000000001</v>
      </c>
      <c r="G182">
        <f t="shared" si="28"/>
        <v>14.307161000000001</v>
      </c>
      <c r="H182">
        <f t="shared" si="28"/>
        <v>14.307161000000001</v>
      </c>
      <c r="I182">
        <f t="shared" si="28"/>
        <v>14.307161000000001</v>
      </c>
      <c r="J182">
        <f t="shared" si="28"/>
        <v>14.307161000000001</v>
      </c>
      <c r="N182" t="s">
        <v>304</v>
      </c>
      <c r="O182" t="s">
        <v>336</v>
      </c>
      <c r="P182">
        <v>11.824100000000001</v>
      </c>
      <c r="Q182">
        <v>11.824100000000001</v>
      </c>
      <c r="R182">
        <v>11.824100000000001</v>
      </c>
      <c r="S182">
        <v>11.824100000000001</v>
      </c>
      <c r="T182">
        <v>11.824100000000001</v>
      </c>
      <c r="U182">
        <v>11.253500000000001</v>
      </c>
      <c r="V182">
        <v>11.253500000000001</v>
      </c>
      <c r="W182">
        <v>11.253500000000001</v>
      </c>
    </row>
    <row r="183" spans="1:23">
      <c r="A183" t="s">
        <v>305</v>
      </c>
      <c r="B183" t="s">
        <v>336</v>
      </c>
      <c r="C183">
        <f t="shared" si="18"/>
        <v>202.56413979999999</v>
      </c>
      <c r="D183">
        <f t="shared" ref="D183:J183" si="29">C183</f>
        <v>202.56413979999999</v>
      </c>
      <c r="E183">
        <f t="shared" si="29"/>
        <v>202.56413979999999</v>
      </c>
      <c r="F183">
        <f t="shared" si="29"/>
        <v>202.56413979999999</v>
      </c>
      <c r="G183">
        <f t="shared" si="29"/>
        <v>202.56413979999999</v>
      </c>
      <c r="H183">
        <f t="shared" si="29"/>
        <v>202.56413979999999</v>
      </c>
      <c r="I183">
        <f t="shared" si="29"/>
        <v>202.56413979999999</v>
      </c>
      <c r="J183">
        <f t="shared" si="29"/>
        <v>202.56413979999999</v>
      </c>
      <c r="N183" t="s">
        <v>305</v>
      </c>
      <c r="O183" t="s">
        <v>336</v>
      </c>
      <c r="P183">
        <v>167.40837999999999</v>
      </c>
      <c r="Q183">
        <v>167.40837999999999</v>
      </c>
      <c r="R183">
        <v>167.40837999999999</v>
      </c>
      <c r="S183">
        <v>167.40837999999999</v>
      </c>
      <c r="T183">
        <v>163.41418000000002</v>
      </c>
      <c r="U183">
        <v>126.80688000000001</v>
      </c>
      <c r="V183">
        <v>100.84466</v>
      </c>
      <c r="W183">
        <v>41.565660000000001</v>
      </c>
    </row>
    <row r="184" spans="1:23">
      <c r="A184" t="s">
        <v>306</v>
      </c>
      <c r="B184" t="s">
        <v>336</v>
      </c>
      <c r="C184">
        <f t="shared" si="18"/>
        <v>17831.471214699999</v>
      </c>
      <c r="D184">
        <f t="shared" ref="D184:J184" si="30">C184</f>
        <v>17831.471214699999</v>
      </c>
      <c r="E184">
        <f t="shared" si="30"/>
        <v>17831.471214699999</v>
      </c>
      <c r="F184">
        <f t="shared" si="30"/>
        <v>17831.471214699999</v>
      </c>
      <c r="G184">
        <f t="shared" si="30"/>
        <v>17831.471214699999</v>
      </c>
      <c r="H184">
        <f t="shared" si="30"/>
        <v>17831.471214699999</v>
      </c>
      <c r="I184">
        <f t="shared" si="30"/>
        <v>17831.471214699999</v>
      </c>
      <c r="J184">
        <f t="shared" si="30"/>
        <v>17831.471214699999</v>
      </c>
      <c r="N184" t="s">
        <v>306</v>
      </c>
      <c r="O184" t="s">
        <v>336</v>
      </c>
      <c r="P184">
        <v>14736.753070000001</v>
      </c>
      <c r="Q184">
        <v>14736.753070000001</v>
      </c>
      <c r="R184">
        <v>14411.308190000002</v>
      </c>
      <c r="S184">
        <v>13936.068130000001</v>
      </c>
      <c r="T184">
        <v>12604.31155</v>
      </c>
      <c r="U184">
        <v>10573.215459999999</v>
      </c>
      <c r="V184">
        <v>8702.0821599999981</v>
      </c>
      <c r="W184">
        <v>7604.2410849999997</v>
      </c>
    </row>
    <row r="185" spans="1:23">
      <c r="A185" t="s">
        <v>307</v>
      </c>
      <c r="B185" t="s">
        <v>336</v>
      </c>
      <c r="C185">
        <f>P185*1.41</f>
        <v>4592.7525329999989</v>
      </c>
      <c r="D185">
        <f t="shared" ref="D185:J185" si="31">C185</f>
        <v>4592.7525329999989</v>
      </c>
      <c r="E185">
        <f t="shared" si="31"/>
        <v>4592.7525329999989</v>
      </c>
      <c r="F185">
        <f t="shared" si="31"/>
        <v>4592.7525329999989</v>
      </c>
      <c r="G185">
        <f t="shared" si="31"/>
        <v>4592.7525329999989</v>
      </c>
      <c r="H185">
        <f t="shared" si="31"/>
        <v>4592.7525329999989</v>
      </c>
      <c r="I185">
        <f t="shared" si="31"/>
        <v>4592.7525329999989</v>
      </c>
      <c r="J185">
        <f t="shared" si="31"/>
        <v>4592.7525329999989</v>
      </c>
      <c r="N185" t="s">
        <v>307</v>
      </c>
      <c r="O185" t="s">
        <v>336</v>
      </c>
      <c r="P185">
        <v>3257.2712999999994</v>
      </c>
      <c r="Q185">
        <v>3257.2712999999994</v>
      </c>
      <c r="R185">
        <v>3231.0712999999996</v>
      </c>
      <c r="S185">
        <v>3161.0857999999998</v>
      </c>
      <c r="T185">
        <v>3082.5965999999999</v>
      </c>
      <c r="U185">
        <v>2931.13753</v>
      </c>
      <c r="V185">
        <v>2545.8937699999997</v>
      </c>
      <c r="W185">
        <v>2324.57557</v>
      </c>
    </row>
    <row r="186" spans="1:23">
      <c r="A186" s="108" t="s">
        <v>293</v>
      </c>
      <c r="B186" t="s">
        <v>373</v>
      </c>
      <c r="C186" s="109">
        <v>13.25</v>
      </c>
      <c r="D186" s="109">
        <v>13.25</v>
      </c>
      <c r="E186" s="109">
        <v>13.25</v>
      </c>
      <c r="F186" s="109">
        <v>13.25</v>
      </c>
      <c r="G186" s="109">
        <v>13.25</v>
      </c>
      <c r="H186" s="109">
        <v>13.25</v>
      </c>
      <c r="I186" s="109">
        <v>13.25</v>
      </c>
      <c r="J186" s="109">
        <v>13.25</v>
      </c>
    </row>
    <row r="187" spans="1:23">
      <c r="A187" s="110" t="s">
        <v>294</v>
      </c>
      <c r="B187" t="s">
        <v>373</v>
      </c>
      <c r="C187" s="109">
        <v>0</v>
      </c>
      <c r="D187" s="109">
        <v>0</v>
      </c>
      <c r="E187" s="109">
        <v>0</v>
      </c>
      <c r="F187" s="109">
        <v>0</v>
      </c>
      <c r="G187" s="109">
        <v>0</v>
      </c>
      <c r="H187" s="109">
        <v>0</v>
      </c>
      <c r="I187" s="109">
        <v>0</v>
      </c>
      <c r="J187" s="109">
        <v>0</v>
      </c>
    </row>
    <row r="188" spans="1:23">
      <c r="A188" s="108" t="s">
        <v>295</v>
      </c>
      <c r="B188" t="s">
        <v>373</v>
      </c>
      <c r="C188" s="109">
        <v>0.625</v>
      </c>
      <c r="D188" s="109">
        <v>0.625</v>
      </c>
      <c r="E188" s="109">
        <v>0.625</v>
      </c>
      <c r="F188" s="109">
        <v>0.625</v>
      </c>
      <c r="G188" s="109">
        <v>0.625</v>
      </c>
      <c r="H188" s="109">
        <v>0.625</v>
      </c>
      <c r="I188" s="109">
        <v>0.625</v>
      </c>
      <c r="J188" s="109">
        <v>0.625</v>
      </c>
    </row>
    <row r="189" spans="1:23">
      <c r="A189" s="108" t="s">
        <v>296</v>
      </c>
      <c r="B189" t="s">
        <v>373</v>
      </c>
      <c r="C189" s="109">
        <v>5.25</v>
      </c>
      <c r="D189" s="109">
        <v>5.25</v>
      </c>
      <c r="E189" s="109">
        <v>5.25</v>
      </c>
      <c r="F189" s="109">
        <v>5.25</v>
      </c>
      <c r="G189" s="109">
        <v>5.25</v>
      </c>
      <c r="H189" s="109">
        <v>5.25</v>
      </c>
      <c r="I189" s="109">
        <v>5.25</v>
      </c>
      <c r="J189" s="109">
        <v>5.25</v>
      </c>
    </row>
    <row r="190" spans="1:23">
      <c r="A190" s="108" t="s">
        <v>297</v>
      </c>
      <c r="B190" t="s">
        <v>373</v>
      </c>
      <c r="C190" s="109">
        <v>0</v>
      </c>
      <c r="D190" s="109">
        <v>0</v>
      </c>
      <c r="E190" s="109">
        <v>0</v>
      </c>
      <c r="F190" s="109">
        <v>0</v>
      </c>
      <c r="G190" s="109">
        <v>0</v>
      </c>
      <c r="H190" s="109">
        <v>0</v>
      </c>
      <c r="I190" s="109">
        <v>0</v>
      </c>
      <c r="J190" s="109">
        <v>0</v>
      </c>
    </row>
    <row r="191" spans="1:23">
      <c r="A191" s="108" t="s">
        <v>298</v>
      </c>
      <c r="B191" t="s">
        <v>373</v>
      </c>
      <c r="C191" s="109">
        <v>0.125</v>
      </c>
      <c r="D191" s="109">
        <v>0.125</v>
      </c>
      <c r="E191" s="109">
        <v>0.125</v>
      </c>
      <c r="F191" s="109">
        <v>0.125</v>
      </c>
      <c r="G191" s="109">
        <v>0.125</v>
      </c>
      <c r="H191" s="109">
        <v>0.125</v>
      </c>
      <c r="I191" s="109">
        <v>0.125</v>
      </c>
      <c r="J191" s="109">
        <v>0.125</v>
      </c>
    </row>
    <row r="192" spans="1:23">
      <c r="A192" s="108" t="s">
        <v>299</v>
      </c>
      <c r="B192" t="s">
        <v>373</v>
      </c>
      <c r="C192" s="109">
        <v>0</v>
      </c>
      <c r="D192" s="109">
        <v>0</v>
      </c>
      <c r="E192" s="109">
        <v>0</v>
      </c>
      <c r="F192" s="109">
        <v>0</v>
      </c>
      <c r="G192" s="109">
        <v>0</v>
      </c>
      <c r="H192" s="109">
        <v>0</v>
      </c>
      <c r="I192" s="109">
        <v>0</v>
      </c>
      <c r="J192" s="109">
        <v>0</v>
      </c>
    </row>
    <row r="193" spans="1:10">
      <c r="A193" s="108" t="s">
        <v>300</v>
      </c>
      <c r="B193" t="s">
        <v>373</v>
      </c>
      <c r="C193" s="109">
        <v>7.25</v>
      </c>
      <c r="D193" s="109">
        <v>7.25</v>
      </c>
      <c r="E193" s="109">
        <v>7.25</v>
      </c>
      <c r="F193" s="109">
        <v>7.25</v>
      </c>
      <c r="G193" s="109">
        <v>7.25</v>
      </c>
      <c r="H193" s="109">
        <v>7.25</v>
      </c>
      <c r="I193" s="109">
        <v>7.25</v>
      </c>
      <c r="J193" s="109">
        <v>7.25</v>
      </c>
    </row>
    <row r="194" spans="1:10">
      <c r="A194" s="108" t="s">
        <v>301</v>
      </c>
      <c r="B194" t="s">
        <v>373</v>
      </c>
      <c r="C194" s="109">
        <v>3.25</v>
      </c>
      <c r="D194" s="109">
        <v>3.25</v>
      </c>
      <c r="E194" s="109">
        <v>3.25</v>
      </c>
      <c r="F194" s="109">
        <v>3.25</v>
      </c>
      <c r="G194" s="109">
        <v>3.25</v>
      </c>
      <c r="H194" s="109">
        <v>3.25</v>
      </c>
      <c r="I194" s="109">
        <v>3.25</v>
      </c>
      <c r="J194" s="109">
        <v>3.25</v>
      </c>
    </row>
    <row r="195" spans="1:10">
      <c r="A195" s="108" t="s">
        <v>302</v>
      </c>
      <c r="B195" t="s">
        <v>373</v>
      </c>
      <c r="C195" s="109">
        <v>38.625</v>
      </c>
      <c r="D195" s="109">
        <v>38.625</v>
      </c>
      <c r="E195" s="109">
        <v>38.625</v>
      </c>
      <c r="F195" s="109">
        <v>38.625</v>
      </c>
      <c r="G195" s="109">
        <v>38.625</v>
      </c>
      <c r="H195" s="109">
        <v>38.625</v>
      </c>
      <c r="I195" s="109">
        <v>38.625</v>
      </c>
      <c r="J195" s="109">
        <v>38.625</v>
      </c>
    </row>
    <row r="196" spans="1:10">
      <c r="A196" s="108" t="s">
        <v>303</v>
      </c>
      <c r="B196" t="s">
        <v>373</v>
      </c>
      <c r="C196" s="109">
        <v>28</v>
      </c>
      <c r="D196" s="109">
        <v>28</v>
      </c>
      <c r="E196" s="109">
        <v>28</v>
      </c>
      <c r="F196" s="109">
        <v>28</v>
      </c>
      <c r="G196" s="109">
        <v>28</v>
      </c>
      <c r="H196" s="109">
        <v>28</v>
      </c>
      <c r="I196" s="109">
        <v>28</v>
      </c>
      <c r="J196" s="109">
        <v>28</v>
      </c>
    </row>
    <row r="197" spans="1:10">
      <c r="A197" s="108" t="s">
        <v>304</v>
      </c>
      <c r="B197" t="s">
        <v>373</v>
      </c>
      <c r="C197" s="109">
        <v>0</v>
      </c>
      <c r="D197" s="109">
        <v>0</v>
      </c>
      <c r="E197" s="109">
        <v>0</v>
      </c>
      <c r="F197" s="109">
        <v>0</v>
      </c>
      <c r="G197" s="109">
        <v>0</v>
      </c>
      <c r="H197" s="109">
        <v>0</v>
      </c>
      <c r="I197" s="109">
        <v>0</v>
      </c>
      <c r="J197" s="109">
        <v>0</v>
      </c>
    </row>
    <row r="198" spans="1:10">
      <c r="A198" s="108" t="s">
        <v>305</v>
      </c>
      <c r="B198" t="s">
        <v>373</v>
      </c>
      <c r="C198" s="109">
        <v>0</v>
      </c>
      <c r="D198" s="109">
        <v>0</v>
      </c>
      <c r="E198" s="109">
        <v>0</v>
      </c>
      <c r="F198" s="109">
        <v>0</v>
      </c>
      <c r="G198" s="109">
        <v>0</v>
      </c>
      <c r="H198" s="109">
        <v>0</v>
      </c>
      <c r="I198" s="109">
        <v>0</v>
      </c>
      <c r="J198" s="109">
        <v>0</v>
      </c>
    </row>
    <row r="199" spans="1:10">
      <c r="A199" s="108" t="s">
        <v>306</v>
      </c>
      <c r="B199" t="s">
        <v>373</v>
      </c>
      <c r="C199" s="109">
        <v>21.75</v>
      </c>
      <c r="D199" s="109">
        <v>21.75</v>
      </c>
      <c r="E199" s="109">
        <v>21.75</v>
      </c>
      <c r="F199" s="109">
        <v>21.75</v>
      </c>
      <c r="G199" s="109">
        <v>21.75</v>
      </c>
      <c r="H199" s="109">
        <v>21.75</v>
      </c>
      <c r="I199" s="109">
        <v>21.75</v>
      </c>
      <c r="J199" s="109">
        <v>21.75</v>
      </c>
    </row>
    <row r="200" spans="1:10">
      <c r="A200" s="108" t="s">
        <v>307</v>
      </c>
      <c r="B200" t="s">
        <v>373</v>
      </c>
      <c r="C200" s="109">
        <v>0.75</v>
      </c>
      <c r="D200" s="109">
        <v>0.75</v>
      </c>
      <c r="E200" s="109">
        <v>0.75</v>
      </c>
      <c r="F200" s="109">
        <v>0.75</v>
      </c>
      <c r="G200" s="109">
        <v>0.75</v>
      </c>
      <c r="H200" s="109">
        <v>0.75</v>
      </c>
      <c r="I200" s="109">
        <v>0.75</v>
      </c>
      <c r="J200" s="109">
        <v>0.75</v>
      </c>
    </row>
    <row r="201" spans="1:10">
      <c r="A201" t="s">
        <v>293</v>
      </c>
      <c r="B201" t="s">
        <v>330</v>
      </c>
      <c r="C201" s="11">
        <v>15.266666666666666</v>
      </c>
      <c r="D201" s="11">
        <v>15.266666666666666</v>
      </c>
      <c r="E201" s="11">
        <v>15.266666666666666</v>
      </c>
      <c r="F201" s="11">
        <v>15.266666666666666</v>
      </c>
      <c r="G201" s="11">
        <v>15.266666666666666</v>
      </c>
      <c r="H201" s="11">
        <v>15.266666666666666</v>
      </c>
      <c r="I201" s="11">
        <v>15.266666666666666</v>
      </c>
      <c r="J201" s="11">
        <v>15.266666666666666</v>
      </c>
    </row>
    <row r="202" spans="1:10">
      <c r="A202" t="s">
        <v>294</v>
      </c>
      <c r="B202" t="s">
        <v>330</v>
      </c>
      <c r="C202" s="11">
        <v>27.266666666666666</v>
      </c>
      <c r="D202" s="11">
        <v>27.266666666666666</v>
      </c>
      <c r="E202" s="11">
        <v>27.266666666666666</v>
      </c>
      <c r="F202" s="11">
        <v>27.266666666666666</v>
      </c>
      <c r="G202" s="11">
        <v>27.266666666666666</v>
      </c>
      <c r="H202" s="11">
        <v>27.266666666666666</v>
      </c>
      <c r="I202" s="11">
        <v>27.266666666666666</v>
      </c>
      <c r="J202" s="11">
        <v>27.266666666666666</v>
      </c>
    </row>
    <row r="203" spans="1:10">
      <c r="A203" t="s">
        <v>295</v>
      </c>
      <c r="B203" t="s">
        <v>330</v>
      </c>
      <c r="C203" s="11">
        <v>6.4666666666666659</v>
      </c>
      <c r="D203" s="11">
        <v>6.4666666666666659</v>
      </c>
      <c r="E203" s="11">
        <v>6.4666666666666659</v>
      </c>
      <c r="F203" s="11">
        <v>6.4666666666666659</v>
      </c>
      <c r="G203" s="11">
        <v>6.4666666666666659</v>
      </c>
      <c r="H203" s="11">
        <v>6.4666666666666659</v>
      </c>
      <c r="I203" s="11">
        <v>6.4666666666666659</v>
      </c>
      <c r="J203" s="11">
        <v>6.4666666666666659</v>
      </c>
    </row>
    <row r="204" spans="1:10">
      <c r="A204" t="s">
        <v>296</v>
      </c>
      <c r="B204" t="s">
        <v>330</v>
      </c>
      <c r="C204" s="11">
        <v>6.9333333333333336</v>
      </c>
      <c r="D204" s="11">
        <v>6.9333333333333336</v>
      </c>
      <c r="E204" s="11">
        <v>6.9333333333333336</v>
      </c>
      <c r="F204" s="11">
        <v>6.9333333333333336</v>
      </c>
      <c r="G204" s="11">
        <v>6.9333333333333336</v>
      </c>
      <c r="H204" s="11">
        <v>6.9333333333333336</v>
      </c>
      <c r="I204" s="11">
        <v>6.9333333333333336</v>
      </c>
      <c r="J204" s="11">
        <v>6.9333333333333336</v>
      </c>
    </row>
    <row r="205" spans="1:10">
      <c r="A205" t="s">
        <v>297</v>
      </c>
      <c r="B205" t="s">
        <v>330</v>
      </c>
      <c r="C205" s="11">
        <v>18.7</v>
      </c>
      <c r="D205" s="11">
        <v>18.7</v>
      </c>
      <c r="E205" s="11">
        <v>18.7</v>
      </c>
      <c r="F205" s="11">
        <v>18.7</v>
      </c>
      <c r="G205" s="11">
        <v>18.7</v>
      </c>
      <c r="H205" s="11">
        <v>18.7</v>
      </c>
      <c r="I205" s="11">
        <v>18.7</v>
      </c>
      <c r="J205" s="11">
        <v>18.7</v>
      </c>
    </row>
    <row r="206" spans="1:10">
      <c r="A206" t="s">
        <v>298</v>
      </c>
      <c r="B206" t="s">
        <v>330</v>
      </c>
      <c r="C206" s="11">
        <v>74.199999999999989</v>
      </c>
      <c r="D206" s="11">
        <v>74.199999999999989</v>
      </c>
      <c r="E206" s="11">
        <v>74.199999999999989</v>
      </c>
      <c r="F206" s="11">
        <v>74.199999999999989</v>
      </c>
      <c r="G206" s="11">
        <v>74.199999999999989</v>
      </c>
      <c r="H206" s="11">
        <v>74.199999999999989</v>
      </c>
      <c r="I206" s="11">
        <v>74.199999999999989</v>
      </c>
      <c r="J206" s="11">
        <v>74.199999999999989</v>
      </c>
    </row>
    <row r="207" spans="1:10">
      <c r="A207" t="s">
        <v>299</v>
      </c>
      <c r="B207" t="s">
        <v>330</v>
      </c>
      <c r="C207" s="11">
        <v>10.866666666666667</v>
      </c>
      <c r="D207" s="11">
        <v>10.866666666666667</v>
      </c>
      <c r="E207" s="11">
        <v>10.866666666666667</v>
      </c>
      <c r="F207" s="11">
        <v>10.866666666666667</v>
      </c>
      <c r="G207" s="11">
        <v>10.866666666666667</v>
      </c>
      <c r="H207" s="11">
        <v>10.866666666666667</v>
      </c>
      <c r="I207" s="11">
        <v>10.866666666666667</v>
      </c>
      <c r="J207" s="11">
        <v>10.866666666666667</v>
      </c>
    </row>
    <row r="208" spans="1:10">
      <c r="A208" t="s">
        <v>300</v>
      </c>
      <c r="B208" t="s">
        <v>330</v>
      </c>
      <c r="C208" s="11">
        <v>127.23333333333332</v>
      </c>
      <c r="D208" s="11">
        <v>127.23333333333332</v>
      </c>
      <c r="E208" s="11">
        <v>127.23333333333332</v>
      </c>
      <c r="F208" s="11">
        <v>127.23333333333332</v>
      </c>
      <c r="G208" s="11">
        <v>127.23333333333332</v>
      </c>
      <c r="H208" s="11">
        <v>127.23333333333332</v>
      </c>
      <c r="I208" s="11">
        <v>127.23333333333332</v>
      </c>
      <c r="J208" s="11">
        <v>127.23333333333332</v>
      </c>
    </row>
    <row r="209" spans="1:10">
      <c r="A209" t="s">
        <v>301</v>
      </c>
      <c r="B209" t="s">
        <v>330</v>
      </c>
      <c r="C209" s="11">
        <v>89.6</v>
      </c>
      <c r="D209" s="11">
        <v>89.6</v>
      </c>
      <c r="E209" s="11">
        <v>89.6</v>
      </c>
      <c r="F209" s="11">
        <v>89.6</v>
      </c>
      <c r="G209" s="11">
        <v>89.6</v>
      </c>
      <c r="H209" s="11">
        <v>89.6</v>
      </c>
      <c r="I209" s="11">
        <v>89.6</v>
      </c>
      <c r="J209" s="11">
        <v>89.6</v>
      </c>
    </row>
    <row r="210" spans="1:10">
      <c r="A210" t="s">
        <v>302</v>
      </c>
      <c r="B210" t="s">
        <v>330</v>
      </c>
      <c r="C210" s="11">
        <v>139.29999999999998</v>
      </c>
      <c r="D210" s="11">
        <v>139.29999999999998</v>
      </c>
      <c r="E210" s="11">
        <v>139.29999999999998</v>
      </c>
      <c r="F210" s="11">
        <v>139.29999999999998</v>
      </c>
      <c r="G210" s="11">
        <v>139.29999999999998</v>
      </c>
      <c r="H210" s="11">
        <v>139.29999999999998</v>
      </c>
      <c r="I210" s="11">
        <v>139.29999999999998</v>
      </c>
      <c r="J210" s="11">
        <v>139.29999999999998</v>
      </c>
    </row>
    <row r="211" spans="1:10">
      <c r="A211" t="s">
        <v>303</v>
      </c>
      <c r="B211" t="s">
        <v>330</v>
      </c>
      <c r="C211" s="11">
        <v>63.399999999999991</v>
      </c>
      <c r="D211" s="11">
        <v>63.399999999999991</v>
      </c>
      <c r="E211" s="11">
        <v>63.399999999999991</v>
      </c>
      <c r="F211" s="11">
        <v>63.399999999999991</v>
      </c>
      <c r="G211" s="11">
        <v>63.399999999999991</v>
      </c>
      <c r="H211" s="11">
        <v>63.399999999999991</v>
      </c>
      <c r="I211" s="11">
        <v>63.399999999999991</v>
      </c>
      <c r="J211" s="11">
        <v>63.399999999999991</v>
      </c>
    </row>
    <row r="212" spans="1:10">
      <c r="A212" t="s">
        <v>304</v>
      </c>
      <c r="B212" t="s">
        <v>330</v>
      </c>
      <c r="C212" s="11">
        <v>7.8666666666666671</v>
      </c>
      <c r="D212" s="11">
        <v>7.8666666666666671</v>
      </c>
      <c r="E212" s="11">
        <v>7.8666666666666671</v>
      </c>
      <c r="F212" s="11">
        <v>7.8666666666666671</v>
      </c>
      <c r="G212" s="11">
        <v>7.8666666666666671</v>
      </c>
      <c r="H212" s="11">
        <v>7.8666666666666671</v>
      </c>
      <c r="I212" s="11">
        <v>7.8666666666666671</v>
      </c>
      <c r="J212" s="11">
        <v>7.8666666666666671</v>
      </c>
    </row>
    <row r="213" spans="1:10">
      <c r="A213" t="s">
        <v>305</v>
      </c>
      <c r="B213" t="s">
        <v>330</v>
      </c>
      <c r="C213" s="11">
        <v>64.633333333333326</v>
      </c>
      <c r="D213" s="11">
        <v>64.633333333333326</v>
      </c>
      <c r="E213" s="11">
        <v>64.633333333333326</v>
      </c>
      <c r="F213" s="11">
        <v>64.633333333333326</v>
      </c>
      <c r="G213" s="11">
        <v>64.633333333333326</v>
      </c>
      <c r="H213" s="11">
        <v>64.633333333333326</v>
      </c>
      <c r="I213" s="11">
        <v>64.633333333333326</v>
      </c>
      <c r="J213" s="11">
        <v>64.633333333333326</v>
      </c>
    </row>
    <row r="214" spans="1:10">
      <c r="A214" t="s">
        <v>306</v>
      </c>
      <c r="B214" t="s">
        <v>330</v>
      </c>
      <c r="C214" s="11">
        <v>65.8</v>
      </c>
      <c r="D214" s="11">
        <v>65.8</v>
      </c>
      <c r="E214" s="11">
        <v>65.8</v>
      </c>
      <c r="F214" s="11">
        <v>65.8</v>
      </c>
      <c r="G214" s="11">
        <v>65.8</v>
      </c>
      <c r="H214" s="11">
        <v>65.8</v>
      </c>
      <c r="I214" s="11">
        <v>65.8</v>
      </c>
      <c r="J214" s="11">
        <v>65.8</v>
      </c>
    </row>
    <row r="215" spans="1:10">
      <c r="A215" t="s">
        <v>307</v>
      </c>
      <c r="B215" t="s">
        <v>330</v>
      </c>
      <c r="C215" s="11">
        <v>102.16666666666666</v>
      </c>
      <c r="D215" s="11">
        <v>102.16666666666666</v>
      </c>
      <c r="E215" s="11">
        <v>102.16666666666666</v>
      </c>
      <c r="F215" s="11">
        <v>102.16666666666666</v>
      </c>
      <c r="G215" s="11">
        <v>102.16666666666666</v>
      </c>
      <c r="H215" s="11">
        <v>102.16666666666666</v>
      </c>
      <c r="I215" s="11">
        <v>102.16666666666666</v>
      </c>
      <c r="J215" s="11">
        <v>102.16666666666666</v>
      </c>
    </row>
    <row r="216" spans="1:10">
      <c r="A216" t="s">
        <v>293</v>
      </c>
      <c r="B216" t="s">
        <v>327</v>
      </c>
      <c r="C216" s="11">
        <v>9.7333333333333325</v>
      </c>
      <c r="D216" s="11">
        <v>9.7333333333333325</v>
      </c>
      <c r="E216" s="11">
        <v>9.7333333333333325</v>
      </c>
      <c r="F216" s="11">
        <v>9.7333333333333325</v>
      </c>
      <c r="G216" s="11">
        <v>9.7333333333333325</v>
      </c>
      <c r="H216" s="11">
        <v>9.7333333333333325</v>
      </c>
      <c r="I216" s="11">
        <v>9.7333333333333325</v>
      </c>
      <c r="J216" s="11">
        <v>9.7333333333333325</v>
      </c>
    </row>
    <row r="217" spans="1:10">
      <c r="A217" t="s">
        <v>294</v>
      </c>
      <c r="B217" t="s">
        <v>327</v>
      </c>
      <c r="C217" s="11">
        <v>13.866666666666665</v>
      </c>
      <c r="D217" s="11">
        <v>13.866666666666665</v>
      </c>
      <c r="E217" s="11">
        <v>13.866666666666665</v>
      </c>
      <c r="F217" s="11">
        <v>13.866666666666665</v>
      </c>
      <c r="G217" s="11">
        <v>13.866666666666665</v>
      </c>
      <c r="H217" s="11">
        <v>13.866666666666665</v>
      </c>
      <c r="I217" s="11">
        <v>13.866666666666665</v>
      </c>
      <c r="J217" s="11">
        <v>13.866666666666665</v>
      </c>
    </row>
    <row r="218" spans="1:10">
      <c r="A218" t="s">
        <v>295</v>
      </c>
      <c r="B218" t="s">
        <v>327</v>
      </c>
      <c r="C218" s="11">
        <v>7.6</v>
      </c>
      <c r="D218" s="11">
        <v>7.6</v>
      </c>
      <c r="E218" s="11">
        <v>7.6</v>
      </c>
      <c r="F218" s="11">
        <v>7.6</v>
      </c>
      <c r="G218" s="11">
        <v>7.6</v>
      </c>
      <c r="H218" s="11">
        <v>7.6</v>
      </c>
      <c r="I218" s="11">
        <v>7.6</v>
      </c>
      <c r="J218" s="11">
        <v>7.6</v>
      </c>
    </row>
    <row r="219" spans="1:10">
      <c r="A219" t="s">
        <v>296</v>
      </c>
      <c r="B219" t="s">
        <v>327</v>
      </c>
      <c r="C219" s="11">
        <v>6.2333333333333325</v>
      </c>
      <c r="D219" s="11">
        <v>6.2333333333333325</v>
      </c>
      <c r="E219" s="11">
        <v>6.2333333333333325</v>
      </c>
      <c r="F219" s="11">
        <v>6.2333333333333325</v>
      </c>
      <c r="G219" s="11">
        <v>6.2333333333333325</v>
      </c>
      <c r="H219" s="11">
        <v>6.2333333333333325</v>
      </c>
      <c r="I219" s="11">
        <v>6.2333333333333325</v>
      </c>
      <c r="J219" s="11">
        <v>6.2333333333333325</v>
      </c>
    </row>
    <row r="220" spans="1:10">
      <c r="A220" t="s">
        <v>297</v>
      </c>
      <c r="B220" t="s">
        <v>327</v>
      </c>
      <c r="C220" s="11">
        <v>12.766666666666666</v>
      </c>
      <c r="D220" s="11">
        <v>12.766666666666666</v>
      </c>
      <c r="E220" s="11">
        <v>12.766666666666666</v>
      </c>
      <c r="F220" s="11">
        <v>12.766666666666666</v>
      </c>
      <c r="G220" s="11">
        <v>12.766666666666666</v>
      </c>
      <c r="H220" s="11">
        <v>12.766666666666666</v>
      </c>
      <c r="I220" s="11">
        <v>12.766666666666666</v>
      </c>
      <c r="J220" s="11">
        <v>12.766666666666666</v>
      </c>
    </row>
    <row r="221" spans="1:10">
      <c r="A221" t="s">
        <v>298</v>
      </c>
      <c r="B221" t="s">
        <v>327</v>
      </c>
      <c r="C221" s="11">
        <v>66.8</v>
      </c>
      <c r="D221" s="11">
        <v>66.8</v>
      </c>
      <c r="E221" s="11">
        <v>66.8</v>
      </c>
      <c r="F221" s="11">
        <v>66.8</v>
      </c>
      <c r="G221" s="11">
        <v>66.8</v>
      </c>
      <c r="H221" s="11">
        <v>66.8</v>
      </c>
      <c r="I221" s="11">
        <v>66.8</v>
      </c>
      <c r="J221" s="11">
        <v>66.8</v>
      </c>
    </row>
    <row r="222" spans="1:10">
      <c r="A222" t="s">
        <v>299</v>
      </c>
      <c r="B222" t="s">
        <v>327</v>
      </c>
      <c r="C222" s="11">
        <v>7.5</v>
      </c>
      <c r="D222" s="11">
        <v>7.5</v>
      </c>
      <c r="E222" s="11">
        <v>7.5</v>
      </c>
      <c r="F222" s="11">
        <v>7.5</v>
      </c>
      <c r="G222" s="11">
        <v>7.5</v>
      </c>
      <c r="H222" s="11">
        <v>7.5</v>
      </c>
      <c r="I222" s="11">
        <v>7.5</v>
      </c>
      <c r="J222" s="11">
        <v>7.5</v>
      </c>
    </row>
    <row r="223" spans="1:10">
      <c r="A223" t="s">
        <v>300</v>
      </c>
      <c r="B223" t="s">
        <v>327</v>
      </c>
      <c r="C223" s="11">
        <v>83.933333333333337</v>
      </c>
      <c r="D223" s="11">
        <v>83.933333333333337</v>
      </c>
      <c r="E223" s="11">
        <v>83.933333333333337</v>
      </c>
      <c r="F223" s="11">
        <v>83.933333333333337</v>
      </c>
      <c r="G223" s="11">
        <v>83.933333333333337</v>
      </c>
      <c r="H223" s="11">
        <v>83.933333333333337</v>
      </c>
      <c r="I223" s="11">
        <v>83.933333333333337</v>
      </c>
      <c r="J223" s="11">
        <v>83.933333333333337</v>
      </c>
    </row>
    <row r="224" spans="1:10">
      <c r="A224" t="s">
        <v>301</v>
      </c>
      <c r="B224" t="s">
        <v>327</v>
      </c>
      <c r="C224" s="11">
        <v>70.733333333333334</v>
      </c>
      <c r="D224" s="11">
        <v>70.733333333333334</v>
      </c>
      <c r="E224" s="11">
        <v>70.733333333333334</v>
      </c>
      <c r="F224" s="11">
        <v>70.733333333333334</v>
      </c>
      <c r="G224" s="11">
        <v>70.733333333333334</v>
      </c>
      <c r="H224" s="11">
        <v>70.733333333333334</v>
      </c>
      <c r="I224" s="11">
        <v>70.733333333333334</v>
      </c>
      <c r="J224" s="11">
        <v>70.733333333333334</v>
      </c>
    </row>
    <row r="225" spans="1:10">
      <c r="A225" t="s">
        <v>302</v>
      </c>
      <c r="B225" t="s">
        <v>327</v>
      </c>
      <c r="C225" s="11">
        <v>85.566666666666663</v>
      </c>
      <c r="D225" s="11">
        <v>85.566666666666663</v>
      </c>
      <c r="E225" s="11">
        <v>85.566666666666663</v>
      </c>
      <c r="F225" s="11">
        <v>85.566666666666663</v>
      </c>
      <c r="G225" s="11">
        <v>85.566666666666663</v>
      </c>
      <c r="H225" s="11">
        <v>85.566666666666663</v>
      </c>
      <c r="I225" s="11">
        <v>85.566666666666663</v>
      </c>
      <c r="J225" s="11">
        <v>85.566666666666663</v>
      </c>
    </row>
    <row r="226" spans="1:10">
      <c r="A226" t="s">
        <v>303</v>
      </c>
      <c r="B226" t="s">
        <v>327</v>
      </c>
      <c r="C226" s="11">
        <v>53.3</v>
      </c>
      <c r="D226" s="11">
        <v>53.3</v>
      </c>
      <c r="E226" s="11">
        <v>53.3</v>
      </c>
      <c r="F226" s="11">
        <v>53.3</v>
      </c>
      <c r="G226" s="11">
        <v>53.3</v>
      </c>
      <c r="H226" s="11">
        <v>53.3</v>
      </c>
      <c r="I226" s="11">
        <v>53.3</v>
      </c>
      <c r="J226" s="11">
        <v>53.3</v>
      </c>
    </row>
    <row r="227" spans="1:10">
      <c r="A227" t="s">
        <v>304</v>
      </c>
      <c r="B227" t="s">
        <v>327</v>
      </c>
      <c r="C227" s="11">
        <v>10.6</v>
      </c>
      <c r="D227" s="11">
        <v>10.6</v>
      </c>
      <c r="E227" s="11">
        <v>10.6</v>
      </c>
      <c r="F227" s="11">
        <v>10.6</v>
      </c>
      <c r="G227" s="11">
        <v>10.6</v>
      </c>
      <c r="H227" s="11">
        <v>10.6</v>
      </c>
      <c r="I227" s="11">
        <v>10.6</v>
      </c>
      <c r="J227" s="11">
        <v>10.6</v>
      </c>
    </row>
    <row r="228" spans="1:10">
      <c r="A228" t="s">
        <v>305</v>
      </c>
      <c r="B228" t="s">
        <v>327</v>
      </c>
      <c r="C228" s="11">
        <v>44.8</v>
      </c>
      <c r="D228" s="11">
        <v>44.8</v>
      </c>
      <c r="E228" s="11">
        <v>44.8</v>
      </c>
      <c r="F228" s="11">
        <v>44.8</v>
      </c>
      <c r="G228" s="11">
        <v>44.8</v>
      </c>
      <c r="H228" s="11">
        <v>44.8</v>
      </c>
      <c r="I228" s="11">
        <v>44.8</v>
      </c>
      <c r="J228" s="11">
        <v>44.8</v>
      </c>
    </row>
    <row r="229" spans="1:10">
      <c r="A229" t="s">
        <v>306</v>
      </c>
      <c r="B229" t="s">
        <v>327</v>
      </c>
      <c r="C229" s="11">
        <v>20.766666666666666</v>
      </c>
      <c r="D229" s="11">
        <v>20.766666666666666</v>
      </c>
      <c r="E229" s="11">
        <v>20.766666666666666</v>
      </c>
      <c r="F229" s="11">
        <v>20.766666666666666</v>
      </c>
      <c r="G229" s="11">
        <v>20.766666666666666</v>
      </c>
      <c r="H229" s="11">
        <v>20.766666666666666</v>
      </c>
      <c r="I229" s="11">
        <v>20.766666666666666</v>
      </c>
      <c r="J229" s="11">
        <v>20.766666666666666</v>
      </c>
    </row>
    <row r="230" spans="1:10">
      <c r="A230" t="s">
        <v>307</v>
      </c>
      <c r="B230" t="s">
        <v>327</v>
      </c>
      <c r="C230" s="11">
        <v>64.199999999999989</v>
      </c>
      <c r="D230" s="11">
        <v>64.199999999999989</v>
      </c>
      <c r="E230" s="11">
        <v>64.199999999999989</v>
      </c>
      <c r="F230" s="11">
        <v>64.199999999999989</v>
      </c>
      <c r="G230" s="11">
        <v>64.199999999999989</v>
      </c>
      <c r="H230" s="11">
        <v>64.199999999999989</v>
      </c>
      <c r="I230" s="11">
        <v>64.199999999999989</v>
      </c>
      <c r="J230" s="11">
        <v>64.199999999999989</v>
      </c>
    </row>
    <row r="231" spans="1:10">
      <c r="A231" t="s">
        <v>293</v>
      </c>
      <c r="B231" t="s">
        <v>329</v>
      </c>
      <c r="C231" s="11">
        <v>15.266666666666666</v>
      </c>
      <c r="D231" s="11">
        <v>15.266666666666666</v>
      </c>
      <c r="E231" s="11">
        <v>15.266666666666666</v>
      </c>
      <c r="F231" s="11">
        <v>15.266666666666666</v>
      </c>
      <c r="G231" s="11">
        <v>15.266666666666666</v>
      </c>
      <c r="H231" s="11">
        <v>15.266666666666666</v>
      </c>
      <c r="I231" s="11">
        <v>15.266666666666666</v>
      </c>
      <c r="J231" s="11">
        <v>15.266666666666666</v>
      </c>
    </row>
    <row r="232" spans="1:10">
      <c r="A232" t="s">
        <v>294</v>
      </c>
      <c r="B232" t="s">
        <v>329</v>
      </c>
      <c r="C232" s="11">
        <v>27.266666666666666</v>
      </c>
      <c r="D232" s="11">
        <v>27.266666666666666</v>
      </c>
      <c r="E232" s="11">
        <v>27.266666666666666</v>
      </c>
      <c r="F232" s="11">
        <v>27.266666666666666</v>
      </c>
      <c r="G232" s="11">
        <v>27.266666666666666</v>
      </c>
      <c r="H232" s="11">
        <v>27.266666666666666</v>
      </c>
      <c r="I232" s="11">
        <v>27.266666666666666</v>
      </c>
      <c r="J232" s="11">
        <v>27.266666666666666</v>
      </c>
    </row>
    <row r="233" spans="1:10">
      <c r="A233" t="s">
        <v>295</v>
      </c>
      <c r="B233" t="s">
        <v>329</v>
      </c>
      <c r="C233" s="11">
        <v>6.4666666666666659</v>
      </c>
      <c r="D233" s="11">
        <v>6.4666666666666659</v>
      </c>
      <c r="E233" s="11">
        <v>6.4666666666666659</v>
      </c>
      <c r="F233" s="11">
        <v>6.4666666666666659</v>
      </c>
      <c r="G233" s="11">
        <v>6.4666666666666659</v>
      </c>
      <c r="H233" s="11">
        <v>6.4666666666666659</v>
      </c>
      <c r="I233" s="11">
        <v>6.4666666666666659</v>
      </c>
      <c r="J233" s="11">
        <v>6.4666666666666659</v>
      </c>
    </row>
    <row r="234" spans="1:10">
      <c r="A234" t="s">
        <v>296</v>
      </c>
      <c r="B234" t="s">
        <v>329</v>
      </c>
      <c r="C234" s="11">
        <v>6.9333333333333336</v>
      </c>
      <c r="D234" s="11">
        <v>6.9333333333333336</v>
      </c>
      <c r="E234" s="11">
        <v>6.9333333333333336</v>
      </c>
      <c r="F234" s="11">
        <v>6.9333333333333336</v>
      </c>
      <c r="G234" s="11">
        <v>6.9333333333333336</v>
      </c>
      <c r="H234" s="11">
        <v>6.9333333333333336</v>
      </c>
      <c r="I234" s="11">
        <v>6.9333333333333336</v>
      </c>
      <c r="J234" s="11">
        <v>6.9333333333333336</v>
      </c>
    </row>
    <row r="235" spans="1:10">
      <c r="A235" t="s">
        <v>297</v>
      </c>
      <c r="B235" t="s">
        <v>329</v>
      </c>
      <c r="C235" s="11">
        <v>18.7</v>
      </c>
      <c r="D235" s="11">
        <v>18.7</v>
      </c>
      <c r="E235" s="11">
        <v>18.7</v>
      </c>
      <c r="F235" s="11">
        <v>18.7</v>
      </c>
      <c r="G235" s="11">
        <v>18.7</v>
      </c>
      <c r="H235" s="11">
        <v>18.7</v>
      </c>
      <c r="I235" s="11">
        <v>18.7</v>
      </c>
      <c r="J235" s="11">
        <v>18.7</v>
      </c>
    </row>
    <row r="236" spans="1:10">
      <c r="A236" t="s">
        <v>298</v>
      </c>
      <c r="B236" t="s">
        <v>329</v>
      </c>
      <c r="C236" s="11">
        <v>74.199999999999989</v>
      </c>
      <c r="D236" s="11">
        <v>74.199999999999989</v>
      </c>
      <c r="E236" s="11">
        <v>74.199999999999989</v>
      </c>
      <c r="F236" s="11">
        <v>74.199999999999989</v>
      </c>
      <c r="G236" s="11">
        <v>74.199999999999989</v>
      </c>
      <c r="H236" s="11">
        <v>74.199999999999989</v>
      </c>
      <c r="I236" s="11">
        <v>74.199999999999989</v>
      </c>
      <c r="J236" s="11">
        <v>74.199999999999989</v>
      </c>
    </row>
    <row r="237" spans="1:10">
      <c r="A237" t="s">
        <v>299</v>
      </c>
      <c r="B237" t="s">
        <v>329</v>
      </c>
      <c r="C237" s="11">
        <v>10.866666666666667</v>
      </c>
      <c r="D237" s="11">
        <v>10.866666666666667</v>
      </c>
      <c r="E237" s="11">
        <v>10.866666666666667</v>
      </c>
      <c r="F237" s="11">
        <v>10.866666666666667</v>
      </c>
      <c r="G237" s="11">
        <v>10.866666666666667</v>
      </c>
      <c r="H237" s="11">
        <v>10.866666666666667</v>
      </c>
      <c r="I237" s="11">
        <v>10.866666666666667</v>
      </c>
      <c r="J237" s="11">
        <v>10.866666666666667</v>
      </c>
    </row>
    <row r="238" spans="1:10">
      <c r="A238" t="s">
        <v>300</v>
      </c>
      <c r="B238" t="s">
        <v>329</v>
      </c>
      <c r="C238" s="11">
        <v>127.23333333333332</v>
      </c>
      <c r="D238" s="11">
        <v>127.23333333333332</v>
      </c>
      <c r="E238" s="11">
        <v>127.23333333333332</v>
      </c>
      <c r="F238" s="11">
        <v>127.23333333333332</v>
      </c>
      <c r="G238" s="11">
        <v>127.23333333333332</v>
      </c>
      <c r="H238" s="11">
        <v>127.23333333333332</v>
      </c>
      <c r="I238" s="11">
        <v>127.23333333333332</v>
      </c>
      <c r="J238" s="11">
        <v>127.23333333333332</v>
      </c>
    </row>
    <row r="239" spans="1:10">
      <c r="A239" t="s">
        <v>301</v>
      </c>
      <c r="B239" t="s">
        <v>329</v>
      </c>
      <c r="C239" s="11">
        <v>89.6</v>
      </c>
      <c r="D239" s="11">
        <v>89.6</v>
      </c>
      <c r="E239" s="11">
        <v>89.6</v>
      </c>
      <c r="F239" s="11">
        <v>89.6</v>
      </c>
      <c r="G239" s="11">
        <v>89.6</v>
      </c>
      <c r="H239" s="11">
        <v>89.6</v>
      </c>
      <c r="I239" s="11">
        <v>89.6</v>
      </c>
      <c r="J239" s="11">
        <v>89.6</v>
      </c>
    </row>
    <row r="240" spans="1:10">
      <c r="A240" t="s">
        <v>302</v>
      </c>
      <c r="B240" t="s">
        <v>329</v>
      </c>
      <c r="C240" s="11">
        <v>139.29999999999998</v>
      </c>
      <c r="D240" s="11">
        <v>139.29999999999998</v>
      </c>
      <c r="E240" s="11">
        <v>139.29999999999998</v>
      </c>
      <c r="F240" s="11">
        <v>139.29999999999998</v>
      </c>
      <c r="G240" s="11">
        <v>139.29999999999998</v>
      </c>
      <c r="H240" s="11">
        <v>139.29999999999998</v>
      </c>
      <c r="I240" s="11">
        <v>139.29999999999998</v>
      </c>
      <c r="J240" s="11">
        <v>139.29999999999998</v>
      </c>
    </row>
    <row r="241" spans="1:10">
      <c r="A241" t="s">
        <v>303</v>
      </c>
      <c r="B241" t="s">
        <v>329</v>
      </c>
      <c r="C241" s="11">
        <v>63.399999999999991</v>
      </c>
      <c r="D241" s="11">
        <v>63.399999999999991</v>
      </c>
      <c r="E241" s="11">
        <v>63.399999999999991</v>
      </c>
      <c r="F241" s="11">
        <v>63.399999999999991</v>
      </c>
      <c r="G241" s="11">
        <v>63.399999999999991</v>
      </c>
      <c r="H241" s="11">
        <v>63.399999999999991</v>
      </c>
      <c r="I241" s="11">
        <v>63.399999999999991</v>
      </c>
      <c r="J241" s="11">
        <v>63.399999999999991</v>
      </c>
    </row>
    <row r="242" spans="1:10">
      <c r="A242" t="s">
        <v>304</v>
      </c>
      <c r="B242" t="s">
        <v>329</v>
      </c>
      <c r="C242" s="11">
        <v>7.8666666666666671</v>
      </c>
      <c r="D242" s="11">
        <v>7.8666666666666671</v>
      </c>
      <c r="E242" s="11">
        <v>7.8666666666666671</v>
      </c>
      <c r="F242" s="11">
        <v>7.8666666666666671</v>
      </c>
      <c r="G242" s="11">
        <v>7.8666666666666671</v>
      </c>
      <c r="H242" s="11">
        <v>7.8666666666666671</v>
      </c>
      <c r="I242" s="11">
        <v>7.8666666666666671</v>
      </c>
      <c r="J242" s="11">
        <v>7.8666666666666671</v>
      </c>
    </row>
    <row r="243" spans="1:10">
      <c r="A243" t="s">
        <v>305</v>
      </c>
      <c r="B243" t="s">
        <v>329</v>
      </c>
      <c r="C243" s="11">
        <v>64.633333333333326</v>
      </c>
      <c r="D243" s="11">
        <v>64.633333333333326</v>
      </c>
      <c r="E243" s="11">
        <v>64.633333333333326</v>
      </c>
      <c r="F243" s="11">
        <v>64.633333333333326</v>
      </c>
      <c r="G243" s="11">
        <v>64.633333333333326</v>
      </c>
      <c r="H243" s="11">
        <v>64.633333333333326</v>
      </c>
      <c r="I243" s="11">
        <v>64.633333333333326</v>
      </c>
      <c r="J243" s="11">
        <v>64.633333333333326</v>
      </c>
    </row>
    <row r="244" spans="1:10">
      <c r="A244" t="s">
        <v>306</v>
      </c>
      <c r="B244" t="s">
        <v>329</v>
      </c>
      <c r="C244" s="11">
        <v>65.8</v>
      </c>
      <c r="D244" s="11">
        <v>65.8</v>
      </c>
      <c r="E244" s="11">
        <v>65.8</v>
      </c>
      <c r="F244" s="11">
        <v>65.8</v>
      </c>
      <c r="G244" s="11">
        <v>65.8</v>
      </c>
      <c r="H244" s="11">
        <v>65.8</v>
      </c>
      <c r="I244" s="11">
        <v>65.8</v>
      </c>
      <c r="J244" s="11">
        <v>65.8</v>
      </c>
    </row>
    <row r="245" spans="1:10">
      <c r="A245" t="s">
        <v>307</v>
      </c>
      <c r="B245" t="s">
        <v>329</v>
      </c>
      <c r="C245" s="11">
        <v>102.16666666666666</v>
      </c>
      <c r="D245" s="11">
        <v>102.16666666666666</v>
      </c>
      <c r="E245" s="11">
        <v>102.16666666666666</v>
      </c>
      <c r="F245" s="11">
        <v>102.16666666666666</v>
      </c>
      <c r="G245" s="11">
        <v>102.16666666666666</v>
      </c>
      <c r="H245" s="11">
        <v>102.16666666666666</v>
      </c>
      <c r="I245" s="11">
        <v>102.16666666666666</v>
      </c>
      <c r="J245" s="11">
        <v>102.16666666666666</v>
      </c>
    </row>
    <row r="246" spans="1:10">
      <c r="A246" t="s">
        <v>293</v>
      </c>
      <c r="B246" t="s">
        <v>326</v>
      </c>
      <c r="C246" s="11">
        <v>9.7333333333333325</v>
      </c>
      <c r="D246" s="11">
        <v>9.7333333333333325</v>
      </c>
      <c r="E246" s="11">
        <v>9.7333333333333325</v>
      </c>
      <c r="F246" s="11">
        <v>9.7333333333333325</v>
      </c>
      <c r="G246" s="11">
        <v>9.7333333333333325</v>
      </c>
      <c r="H246" s="11">
        <v>9.7333333333333325</v>
      </c>
      <c r="I246" s="11">
        <v>9.7333333333333325</v>
      </c>
      <c r="J246" s="11">
        <v>9.7333333333333325</v>
      </c>
    </row>
    <row r="247" spans="1:10">
      <c r="A247" t="s">
        <v>294</v>
      </c>
      <c r="B247" t="s">
        <v>326</v>
      </c>
      <c r="C247" s="11">
        <v>13.866666666666665</v>
      </c>
      <c r="D247" s="11">
        <v>13.866666666666665</v>
      </c>
      <c r="E247" s="11">
        <v>13.866666666666665</v>
      </c>
      <c r="F247" s="11">
        <v>13.866666666666665</v>
      </c>
      <c r="G247" s="11">
        <v>13.866666666666665</v>
      </c>
      <c r="H247" s="11">
        <v>13.866666666666665</v>
      </c>
      <c r="I247" s="11">
        <v>13.866666666666665</v>
      </c>
      <c r="J247" s="11">
        <v>13.866666666666665</v>
      </c>
    </row>
    <row r="248" spans="1:10">
      <c r="A248" t="s">
        <v>295</v>
      </c>
      <c r="B248" t="s">
        <v>326</v>
      </c>
      <c r="C248" s="11">
        <v>7.6</v>
      </c>
      <c r="D248" s="11">
        <v>7.6</v>
      </c>
      <c r="E248" s="11">
        <v>7.6</v>
      </c>
      <c r="F248" s="11">
        <v>7.6</v>
      </c>
      <c r="G248" s="11">
        <v>7.6</v>
      </c>
      <c r="H248" s="11">
        <v>7.6</v>
      </c>
      <c r="I248" s="11">
        <v>7.6</v>
      </c>
      <c r="J248" s="11">
        <v>7.6</v>
      </c>
    </row>
    <row r="249" spans="1:10">
      <c r="A249" t="s">
        <v>296</v>
      </c>
      <c r="B249" t="s">
        <v>326</v>
      </c>
      <c r="C249" s="11">
        <v>6.2333333333333325</v>
      </c>
      <c r="D249" s="11">
        <v>6.2333333333333325</v>
      </c>
      <c r="E249" s="11">
        <v>6.2333333333333325</v>
      </c>
      <c r="F249" s="11">
        <v>6.2333333333333325</v>
      </c>
      <c r="G249" s="11">
        <v>6.2333333333333325</v>
      </c>
      <c r="H249" s="11">
        <v>6.2333333333333325</v>
      </c>
      <c r="I249" s="11">
        <v>6.2333333333333325</v>
      </c>
      <c r="J249" s="11">
        <v>6.2333333333333325</v>
      </c>
    </row>
    <row r="250" spans="1:10">
      <c r="A250" t="s">
        <v>297</v>
      </c>
      <c r="B250" t="s">
        <v>326</v>
      </c>
      <c r="C250" s="11">
        <v>12.766666666666666</v>
      </c>
      <c r="D250" s="11">
        <v>12.766666666666666</v>
      </c>
      <c r="E250" s="11">
        <v>12.766666666666666</v>
      </c>
      <c r="F250" s="11">
        <v>12.766666666666666</v>
      </c>
      <c r="G250" s="11">
        <v>12.766666666666666</v>
      </c>
      <c r="H250" s="11">
        <v>12.766666666666666</v>
      </c>
      <c r="I250" s="11">
        <v>12.766666666666666</v>
      </c>
      <c r="J250" s="11">
        <v>12.766666666666666</v>
      </c>
    </row>
    <row r="251" spans="1:10">
      <c r="A251" t="s">
        <v>298</v>
      </c>
      <c r="B251" t="s">
        <v>326</v>
      </c>
      <c r="C251" s="11">
        <v>66.8</v>
      </c>
      <c r="D251" s="11">
        <v>66.8</v>
      </c>
      <c r="E251" s="11">
        <v>66.8</v>
      </c>
      <c r="F251" s="11">
        <v>66.8</v>
      </c>
      <c r="G251" s="11">
        <v>66.8</v>
      </c>
      <c r="H251" s="11">
        <v>66.8</v>
      </c>
      <c r="I251" s="11">
        <v>66.8</v>
      </c>
      <c r="J251" s="11">
        <v>66.8</v>
      </c>
    </row>
    <row r="252" spans="1:10">
      <c r="A252" t="s">
        <v>299</v>
      </c>
      <c r="B252" t="s">
        <v>326</v>
      </c>
      <c r="C252" s="11">
        <v>7.5</v>
      </c>
      <c r="D252" s="11">
        <v>7.5</v>
      </c>
      <c r="E252" s="11">
        <v>7.5</v>
      </c>
      <c r="F252" s="11">
        <v>7.5</v>
      </c>
      <c r="G252" s="11">
        <v>7.5</v>
      </c>
      <c r="H252" s="11">
        <v>7.5</v>
      </c>
      <c r="I252" s="11">
        <v>7.5</v>
      </c>
      <c r="J252" s="11">
        <v>7.5</v>
      </c>
    </row>
    <row r="253" spans="1:10">
      <c r="A253" t="s">
        <v>300</v>
      </c>
      <c r="B253" t="s">
        <v>326</v>
      </c>
      <c r="C253" s="11">
        <v>83.933333333333337</v>
      </c>
      <c r="D253" s="11">
        <v>83.933333333333337</v>
      </c>
      <c r="E253" s="11">
        <v>83.933333333333337</v>
      </c>
      <c r="F253" s="11">
        <v>83.933333333333337</v>
      </c>
      <c r="G253" s="11">
        <v>83.933333333333337</v>
      </c>
      <c r="H253" s="11">
        <v>83.933333333333337</v>
      </c>
      <c r="I253" s="11">
        <v>83.933333333333337</v>
      </c>
      <c r="J253" s="11">
        <v>83.933333333333337</v>
      </c>
    </row>
    <row r="254" spans="1:10">
      <c r="A254" t="s">
        <v>301</v>
      </c>
      <c r="B254" t="s">
        <v>326</v>
      </c>
      <c r="C254" s="11">
        <v>70.733333333333334</v>
      </c>
      <c r="D254" s="11">
        <v>70.733333333333334</v>
      </c>
      <c r="E254" s="11">
        <v>70.733333333333334</v>
      </c>
      <c r="F254" s="11">
        <v>70.733333333333334</v>
      </c>
      <c r="G254" s="11">
        <v>70.733333333333334</v>
      </c>
      <c r="H254" s="11">
        <v>70.733333333333334</v>
      </c>
      <c r="I254" s="11">
        <v>70.733333333333334</v>
      </c>
      <c r="J254" s="11">
        <v>70.733333333333334</v>
      </c>
    </row>
    <row r="255" spans="1:10">
      <c r="A255" t="s">
        <v>302</v>
      </c>
      <c r="B255" t="s">
        <v>326</v>
      </c>
      <c r="C255" s="11">
        <v>85.566666666666663</v>
      </c>
      <c r="D255" s="11">
        <v>85.566666666666663</v>
      </c>
      <c r="E255" s="11">
        <v>85.566666666666663</v>
      </c>
      <c r="F255" s="11">
        <v>85.566666666666663</v>
      </c>
      <c r="G255" s="11">
        <v>85.566666666666663</v>
      </c>
      <c r="H255" s="11">
        <v>85.566666666666663</v>
      </c>
      <c r="I255" s="11">
        <v>85.566666666666663</v>
      </c>
      <c r="J255" s="11">
        <v>85.566666666666663</v>
      </c>
    </row>
    <row r="256" spans="1:10">
      <c r="A256" t="s">
        <v>303</v>
      </c>
      <c r="B256" t="s">
        <v>326</v>
      </c>
      <c r="C256" s="11">
        <v>53.3</v>
      </c>
      <c r="D256" s="11">
        <v>53.3</v>
      </c>
      <c r="E256" s="11">
        <v>53.3</v>
      </c>
      <c r="F256" s="11">
        <v>53.3</v>
      </c>
      <c r="G256" s="11">
        <v>53.3</v>
      </c>
      <c r="H256" s="11">
        <v>53.3</v>
      </c>
      <c r="I256" s="11">
        <v>53.3</v>
      </c>
      <c r="J256" s="11">
        <v>53.3</v>
      </c>
    </row>
    <row r="257" spans="1:10">
      <c r="A257" t="s">
        <v>304</v>
      </c>
      <c r="B257" t="s">
        <v>326</v>
      </c>
      <c r="C257" s="11">
        <v>10.6</v>
      </c>
      <c r="D257" s="11">
        <v>10.6</v>
      </c>
      <c r="E257" s="11">
        <v>10.6</v>
      </c>
      <c r="F257" s="11">
        <v>10.6</v>
      </c>
      <c r="G257" s="11">
        <v>10.6</v>
      </c>
      <c r="H257" s="11">
        <v>10.6</v>
      </c>
      <c r="I257" s="11">
        <v>10.6</v>
      </c>
      <c r="J257" s="11">
        <v>10.6</v>
      </c>
    </row>
    <row r="258" spans="1:10">
      <c r="A258" t="s">
        <v>305</v>
      </c>
      <c r="B258" t="s">
        <v>326</v>
      </c>
      <c r="C258" s="11">
        <v>44.8</v>
      </c>
      <c r="D258" s="11">
        <v>44.8</v>
      </c>
      <c r="E258" s="11">
        <v>44.8</v>
      </c>
      <c r="F258" s="11">
        <v>44.8</v>
      </c>
      <c r="G258" s="11">
        <v>44.8</v>
      </c>
      <c r="H258" s="11">
        <v>44.8</v>
      </c>
      <c r="I258" s="11">
        <v>44.8</v>
      </c>
      <c r="J258" s="11">
        <v>44.8</v>
      </c>
    </row>
    <row r="259" spans="1:10">
      <c r="A259" t="s">
        <v>306</v>
      </c>
      <c r="B259" t="s">
        <v>326</v>
      </c>
      <c r="C259" s="11">
        <v>20.766666666666666</v>
      </c>
      <c r="D259" s="11">
        <v>20.766666666666666</v>
      </c>
      <c r="E259" s="11">
        <v>20.766666666666666</v>
      </c>
      <c r="F259" s="11">
        <v>20.766666666666666</v>
      </c>
      <c r="G259" s="11">
        <v>20.766666666666666</v>
      </c>
      <c r="H259" s="11">
        <v>20.766666666666666</v>
      </c>
      <c r="I259" s="11">
        <v>20.766666666666666</v>
      </c>
      <c r="J259" s="11">
        <v>20.766666666666666</v>
      </c>
    </row>
    <row r="260" spans="1:10">
      <c r="A260" t="s">
        <v>307</v>
      </c>
      <c r="B260" t="s">
        <v>326</v>
      </c>
      <c r="C260" s="11">
        <v>64.199999999999989</v>
      </c>
      <c r="D260" s="11">
        <v>64.199999999999989</v>
      </c>
      <c r="E260" s="11">
        <v>64.199999999999989</v>
      </c>
      <c r="F260" s="11">
        <v>64.199999999999989</v>
      </c>
      <c r="G260" s="11">
        <v>64.199999999999989</v>
      </c>
      <c r="H260" s="11">
        <v>64.199999999999989</v>
      </c>
      <c r="I260" s="11">
        <v>64.199999999999989</v>
      </c>
      <c r="J260" s="11">
        <v>64.199999999999989</v>
      </c>
    </row>
    <row r="261" spans="1:10">
      <c r="A261" t="s">
        <v>293</v>
      </c>
      <c r="B261" t="s">
        <v>508</v>
      </c>
      <c r="C261" s="11">
        <v>999999</v>
      </c>
      <c r="D261" s="11">
        <v>999999</v>
      </c>
      <c r="E261" s="11">
        <v>999999</v>
      </c>
      <c r="F261" s="11">
        <v>999999</v>
      </c>
      <c r="G261" s="11">
        <v>999999</v>
      </c>
      <c r="H261" s="11">
        <v>999999</v>
      </c>
      <c r="I261" s="11">
        <v>999999</v>
      </c>
      <c r="J261" s="11">
        <v>999999</v>
      </c>
    </row>
    <row r="262" spans="1:10">
      <c r="A262" t="s">
        <v>294</v>
      </c>
      <c r="B262" t="s">
        <v>508</v>
      </c>
      <c r="C262" s="11">
        <v>999999</v>
      </c>
      <c r="D262" s="11">
        <v>999999</v>
      </c>
      <c r="E262" s="11">
        <v>999999</v>
      </c>
      <c r="F262" s="11">
        <v>999999</v>
      </c>
      <c r="G262" s="11">
        <v>999999</v>
      </c>
      <c r="H262" s="11">
        <v>999999</v>
      </c>
      <c r="I262" s="11">
        <v>999999</v>
      </c>
      <c r="J262" s="11">
        <v>999999</v>
      </c>
    </row>
    <row r="263" spans="1:10">
      <c r="A263" t="s">
        <v>295</v>
      </c>
      <c r="B263" t="s">
        <v>508</v>
      </c>
      <c r="C263" s="11">
        <v>999999</v>
      </c>
      <c r="D263" s="11">
        <v>999999</v>
      </c>
      <c r="E263" s="11">
        <v>999999</v>
      </c>
      <c r="F263" s="11">
        <v>999999</v>
      </c>
      <c r="G263" s="11">
        <v>999999</v>
      </c>
      <c r="H263" s="11">
        <v>999999</v>
      </c>
      <c r="I263" s="11">
        <v>999999</v>
      </c>
      <c r="J263" s="11">
        <v>999999</v>
      </c>
    </row>
    <row r="264" spans="1:10">
      <c r="A264" t="s">
        <v>296</v>
      </c>
      <c r="B264" t="s">
        <v>508</v>
      </c>
      <c r="C264" s="11">
        <v>999999</v>
      </c>
      <c r="D264" s="11">
        <v>999999</v>
      </c>
      <c r="E264" s="11">
        <v>999999</v>
      </c>
      <c r="F264" s="11">
        <v>999999</v>
      </c>
      <c r="G264" s="11">
        <v>999999</v>
      </c>
      <c r="H264" s="11">
        <v>999999</v>
      </c>
      <c r="I264" s="11">
        <v>999999</v>
      </c>
      <c r="J264" s="11">
        <v>999999</v>
      </c>
    </row>
    <row r="265" spans="1:10">
      <c r="A265" t="s">
        <v>297</v>
      </c>
      <c r="B265" t="s">
        <v>508</v>
      </c>
      <c r="C265" s="11">
        <v>999999</v>
      </c>
      <c r="D265" s="11">
        <v>999999</v>
      </c>
      <c r="E265" s="11">
        <v>999999</v>
      </c>
      <c r="F265" s="11">
        <v>999999</v>
      </c>
      <c r="G265" s="11">
        <v>999999</v>
      </c>
      <c r="H265" s="11">
        <v>999999</v>
      </c>
      <c r="I265" s="11">
        <v>999999</v>
      </c>
      <c r="J265" s="11">
        <v>999999</v>
      </c>
    </row>
    <row r="266" spans="1:10">
      <c r="A266" t="s">
        <v>298</v>
      </c>
      <c r="B266" t="s">
        <v>508</v>
      </c>
      <c r="C266" s="11">
        <v>999999</v>
      </c>
      <c r="D266" s="11">
        <v>999999</v>
      </c>
      <c r="E266" s="11">
        <v>999999</v>
      </c>
      <c r="F266" s="11">
        <v>999999</v>
      </c>
      <c r="G266" s="11">
        <v>999999</v>
      </c>
      <c r="H266" s="11">
        <v>999999</v>
      </c>
      <c r="I266" s="11">
        <v>999999</v>
      </c>
      <c r="J266" s="11">
        <v>999999</v>
      </c>
    </row>
    <row r="267" spans="1:10">
      <c r="A267" t="s">
        <v>299</v>
      </c>
      <c r="B267" t="s">
        <v>508</v>
      </c>
      <c r="C267" s="11">
        <v>999999</v>
      </c>
      <c r="D267" s="11">
        <v>999999</v>
      </c>
      <c r="E267" s="11">
        <v>999999</v>
      </c>
      <c r="F267" s="11">
        <v>999999</v>
      </c>
      <c r="G267" s="11">
        <v>999999</v>
      </c>
      <c r="H267" s="11">
        <v>999999</v>
      </c>
      <c r="I267" s="11">
        <v>999999</v>
      </c>
      <c r="J267" s="11">
        <v>999999</v>
      </c>
    </row>
    <row r="268" spans="1:10">
      <c r="A268" t="s">
        <v>300</v>
      </c>
      <c r="B268" t="s">
        <v>508</v>
      </c>
      <c r="C268" s="11">
        <v>999999</v>
      </c>
      <c r="D268" s="11">
        <v>999999</v>
      </c>
      <c r="E268" s="11">
        <v>999999</v>
      </c>
      <c r="F268" s="11">
        <v>999999</v>
      </c>
      <c r="G268" s="11">
        <v>999999</v>
      </c>
      <c r="H268" s="11">
        <v>999999</v>
      </c>
      <c r="I268" s="11">
        <v>999999</v>
      </c>
      <c r="J268" s="11">
        <v>999999</v>
      </c>
    </row>
    <row r="269" spans="1:10">
      <c r="A269" t="s">
        <v>301</v>
      </c>
      <c r="B269" t="s">
        <v>508</v>
      </c>
      <c r="C269" s="11">
        <v>999999</v>
      </c>
      <c r="D269" s="11">
        <v>999999</v>
      </c>
      <c r="E269" s="11">
        <v>999999</v>
      </c>
      <c r="F269" s="11">
        <v>999999</v>
      </c>
      <c r="G269" s="11">
        <v>999999</v>
      </c>
      <c r="H269" s="11">
        <v>999999</v>
      </c>
      <c r="I269" s="11">
        <v>999999</v>
      </c>
      <c r="J269" s="11">
        <v>999999</v>
      </c>
    </row>
    <row r="270" spans="1:10">
      <c r="A270" t="s">
        <v>302</v>
      </c>
      <c r="B270" t="s">
        <v>508</v>
      </c>
      <c r="C270" s="11">
        <v>999999</v>
      </c>
      <c r="D270" s="11">
        <v>999999</v>
      </c>
      <c r="E270" s="11">
        <v>999999</v>
      </c>
      <c r="F270" s="11">
        <v>999999</v>
      </c>
      <c r="G270" s="11">
        <v>999999</v>
      </c>
      <c r="H270" s="11">
        <v>999999</v>
      </c>
      <c r="I270" s="11">
        <v>999999</v>
      </c>
      <c r="J270" s="11">
        <v>999999</v>
      </c>
    </row>
    <row r="271" spans="1:10">
      <c r="A271" t="s">
        <v>303</v>
      </c>
      <c r="B271" t="s">
        <v>508</v>
      </c>
      <c r="C271" s="11">
        <v>999999</v>
      </c>
      <c r="D271" s="11">
        <v>999999</v>
      </c>
      <c r="E271" s="11">
        <v>999999</v>
      </c>
      <c r="F271" s="11">
        <v>999999</v>
      </c>
      <c r="G271" s="11">
        <v>999999</v>
      </c>
      <c r="H271" s="11">
        <v>999999</v>
      </c>
      <c r="I271" s="11">
        <v>999999</v>
      </c>
      <c r="J271" s="11">
        <v>999999</v>
      </c>
    </row>
    <row r="272" spans="1:10">
      <c r="A272" t="s">
        <v>304</v>
      </c>
      <c r="B272" t="s">
        <v>508</v>
      </c>
      <c r="C272" s="11">
        <v>999999</v>
      </c>
      <c r="D272" s="11">
        <v>999999</v>
      </c>
      <c r="E272" s="11">
        <v>999999</v>
      </c>
      <c r="F272" s="11">
        <v>999999</v>
      </c>
      <c r="G272" s="11">
        <v>999999</v>
      </c>
      <c r="H272" s="11">
        <v>999999</v>
      </c>
      <c r="I272" s="11">
        <v>999999</v>
      </c>
      <c r="J272" s="11">
        <v>999999</v>
      </c>
    </row>
    <row r="273" spans="1:10">
      <c r="A273" t="s">
        <v>305</v>
      </c>
      <c r="B273" t="s">
        <v>508</v>
      </c>
      <c r="C273" s="11">
        <v>999999</v>
      </c>
      <c r="D273" s="11">
        <v>999999</v>
      </c>
      <c r="E273" s="11">
        <v>999999</v>
      </c>
      <c r="F273" s="11">
        <v>999999</v>
      </c>
      <c r="G273" s="11">
        <v>999999</v>
      </c>
      <c r="H273" s="11">
        <v>999999</v>
      </c>
      <c r="I273" s="11">
        <v>999999</v>
      </c>
      <c r="J273" s="11">
        <v>999999</v>
      </c>
    </row>
    <row r="274" spans="1:10">
      <c r="A274" t="s">
        <v>306</v>
      </c>
      <c r="B274" t="s">
        <v>508</v>
      </c>
      <c r="C274" s="11">
        <v>999999</v>
      </c>
      <c r="D274" s="11">
        <v>999999</v>
      </c>
      <c r="E274" s="11">
        <v>999999</v>
      </c>
      <c r="F274" s="11">
        <v>999999</v>
      </c>
      <c r="G274" s="11">
        <v>999999</v>
      </c>
      <c r="H274" s="11">
        <v>999999</v>
      </c>
      <c r="I274" s="11">
        <v>999999</v>
      </c>
      <c r="J274" s="11">
        <v>999999</v>
      </c>
    </row>
    <row r="275" spans="1:10">
      <c r="A275" t="s">
        <v>307</v>
      </c>
      <c r="B275" t="s">
        <v>508</v>
      </c>
      <c r="C275" s="11">
        <v>999999</v>
      </c>
      <c r="D275" s="11">
        <v>999999</v>
      </c>
      <c r="E275" s="11">
        <v>999999</v>
      </c>
      <c r="F275" s="11">
        <v>999999</v>
      </c>
      <c r="G275" s="11">
        <v>999999</v>
      </c>
      <c r="H275" s="11">
        <v>999999</v>
      </c>
      <c r="I275" s="11">
        <v>999999</v>
      </c>
      <c r="J275" s="11">
        <v>999999</v>
      </c>
    </row>
    <row r="276" spans="1:10">
      <c r="A276" t="s">
        <v>293</v>
      </c>
      <c r="B276" t="s">
        <v>507</v>
      </c>
      <c r="C276" s="11">
        <v>999999</v>
      </c>
      <c r="D276" s="11">
        <v>999999</v>
      </c>
      <c r="E276" s="11">
        <v>999999</v>
      </c>
      <c r="F276" s="11">
        <v>999999</v>
      </c>
      <c r="G276" s="11">
        <v>999999</v>
      </c>
      <c r="H276" s="11">
        <v>999999</v>
      </c>
      <c r="I276" s="11">
        <v>999999</v>
      </c>
      <c r="J276" s="11">
        <v>999999</v>
      </c>
    </row>
    <row r="277" spans="1:10">
      <c r="A277" t="s">
        <v>294</v>
      </c>
      <c r="B277" t="s">
        <v>507</v>
      </c>
      <c r="C277" s="11">
        <v>999999</v>
      </c>
      <c r="D277" s="11">
        <v>999999</v>
      </c>
      <c r="E277" s="11">
        <v>999999</v>
      </c>
      <c r="F277" s="11">
        <v>999999</v>
      </c>
      <c r="G277" s="11">
        <v>999999</v>
      </c>
      <c r="H277" s="11">
        <v>999999</v>
      </c>
      <c r="I277" s="11">
        <v>999999</v>
      </c>
      <c r="J277" s="11">
        <v>999999</v>
      </c>
    </row>
    <row r="278" spans="1:10">
      <c r="A278" t="s">
        <v>295</v>
      </c>
      <c r="B278" t="s">
        <v>507</v>
      </c>
      <c r="C278" s="11">
        <v>999999</v>
      </c>
      <c r="D278" s="11">
        <v>999999</v>
      </c>
      <c r="E278" s="11">
        <v>999999</v>
      </c>
      <c r="F278" s="11">
        <v>999999</v>
      </c>
      <c r="G278" s="11">
        <v>999999</v>
      </c>
      <c r="H278" s="11">
        <v>999999</v>
      </c>
      <c r="I278" s="11">
        <v>999999</v>
      </c>
      <c r="J278" s="11">
        <v>999999</v>
      </c>
    </row>
    <row r="279" spans="1:10">
      <c r="A279" t="s">
        <v>296</v>
      </c>
      <c r="B279" t="s">
        <v>507</v>
      </c>
      <c r="C279" s="11">
        <v>999999</v>
      </c>
      <c r="D279" s="11">
        <v>999999</v>
      </c>
      <c r="E279" s="11">
        <v>999999</v>
      </c>
      <c r="F279" s="11">
        <v>999999</v>
      </c>
      <c r="G279" s="11">
        <v>999999</v>
      </c>
      <c r="H279" s="11">
        <v>999999</v>
      </c>
      <c r="I279" s="11">
        <v>999999</v>
      </c>
      <c r="J279" s="11">
        <v>999999</v>
      </c>
    </row>
    <row r="280" spans="1:10">
      <c r="A280" t="s">
        <v>297</v>
      </c>
      <c r="B280" t="s">
        <v>507</v>
      </c>
      <c r="C280" s="11">
        <v>999999</v>
      </c>
      <c r="D280" s="11">
        <v>999999</v>
      </c>
      <c r="E280" s="11">
        <v>999999</v>
      </c>
      <c r="F280" s="11">
        <v>999999</v>
      </c>
      <c r="G280" s="11">
        <v>999999</v>
      </c>
      <c r="H280" s="11">
        <v>999999</v>
      </c>
      <c r="I280" s="11">
        <v>999999</v>
      </c>
      <c r="J280" s="11">
        <v>999999</v>
      </c>
    </row>
    <row r="281" spans="1:10">
      <c r="A281" t="s">
        <v>298</v>
      </c>
      <c r="B281" t="s">
        <v>507</v>
      </c>
      <c r="C281" s="11">
        <v>999999</v>
      </c>
      <c r="D281" s="11">
        <v>999999</v>
      </c>
      <c r="E281" s="11">
        <v>999999</v>
      </c>
      <c r="F281" s="11">
        <v>999999</v>
      </c>
      <c r="G281" s="11">
        <v>999999</v>
      </c>
      <c r="H281" s="11">
        <v>999999</v>
      </c>
      <c r="I281" s="11">
        <v>999999</v>
      </c>
      <c r="J281" s="11">
        <v>999999</v>
      </c>
    </row>
    <row r="282" spans="1:10">
      <c r="A282" t="s">
        <v>299</v>
      </c>
      <c r="B282" t="s">
        <v>507</v>
      </c>
      <c r="C282" s="11">
        <v>999999</v>
      </c>
      <c r="D282" s="11">
        <v>999999</v>
      </c>
      <c r="E282" s="11">
        <v>999999</v>
      </c>
      <c r="F282" s="11">
        <v>999999</v>
      </c>
      <c r="G282" s="11">
        <v>999999</v>
      </c>
      <c r="H282" s="11">
        <v>999999</v>
      </c>
      <c r="I282" s="11">
        <v>999999</v>
      </c>
      <c r="J282" s="11">
        <v>999999</v>
      </c>
    </row>
    <row r="283" spans="1:10">
      <c r="A283" t="s">
        <v>300</v>
      </c>
      <c r="B283" t="s">
        <v>507</v>
      </c>
      <c r="C283" s="11">
        <v>999999</v>
      </c>
      <c r="D283" s="11">
        <v>999999</v>
      </c>
      <c r="E283" s="11">
        <v>999999</v>
      </c>
      <c r="F283" s="11">
        <v>999999</v>
      </c>
      <c r="G283" s="11">
        <v>999999</v>
      </c>
      <c r="H283" s="11">
        <v>999999</v>
      </c>
      <c r="I283" s="11">
        <v>999999</v>
      </c>
      <c r="J283" s="11">
        <v>999999</v>
      </c>
    </row>
    <row r="284" spans="1:10">
      <c r="A284" t="s">
        <v>301</v>
      </c>
      <c r="B284" t="s">
        <v>507</v>
      </c>
      <c r="C284" s="11">
        <v>999999</v>
      </c>
      <c r="D284" s="11">
        <v>999999</v>
      </c>
      <c r="E284" s="11">
        <v>999999</v>
      </c>
      <c r="F284" s="11">
        <v>999999</v>
      </c>
      <c r="G284" s="11">
        <v>999999</v>
      </c>
      <c r="H284" s="11">
        <v>999999</v>
      </c>
      <c r="I284" s="11">
        <v>999999</v>
      </c>
      <c r="J284" s="11">
        <v>999999</v>
      </c>
    </row>
    <row r="285" spans="1:10">
      <c r="A285" t="s">
        <v>302</v>
      </c>
      <c r="B285" t="s">
        <v>507</v>
      </c>
      <c r="C285" s="11">
        <v>999999</v>
      </c>
      <c r="D285" s="11">
        <v>999999</v>
      </c>
      <c r="E285" s="11">
        <v>999999</v>
      </c>
      <c r="F285" s="11">
        <v>999999</v>
      </c>
      <c r="G285" s="11">
        <v>999999</v>
      </c>
      <c r="H285" s="11">
        <v>999999</v>
      </c>
      <c r="I285" s="11">
        <v>999999</v>
      </c>
      <c r="J285" s="11">
        <v>999999</v>
      </c>
    </row>
    <row r="286" spans="1:10">
      <c r="A286" t="s">
        <v>303</v>
      </c>
      <c r="B286" t="s">
        <v>507</v>
      </c>
      <c r="C286" s="11">
        <v>999999</v>
      </c>
      <c r="D286" s="11">
        <v>999999</v>
      </c>
      <c r="E286" s="11">
        <v>999999</v>
      </c>
      <c r="F286" s="11">
        <v>999999</v>
      </c>
      <c r="G286" s="11">
        <v>999999</v>
      </c>
      <c r="H286" s="11">
        <v>999999</v>
      </c>
      <c r="I286" s="11">
        <v>999999</v>
      </c>
      <c r="J286" s="11">
        <v>999999</v>
      </c>
    </row>
    <row r="287" spans="1:10">
      <c r="A287" t="s">
        <v>304</v>
      </c>
      <c r="B287" t="s">
        <v>507</v>
      </c>
      <c r="C287" s="11">
        <v>999999</v>
      </c>
      <c r="D287" s="11">
        <v>999999</v>
      </c>
      <c r="E287" s="11">
        <v>999999</v>
      </c>
      <c r="F287" s="11">
        <v>999999</v>
      </c>
      <c r="G287" s="11">
        <v>999999</v>
      </c>
      <c r="H287" s="11">
        <v>999999</v>
      </c>
      <c r="I287" s="11">
        <v>999999</v>
      </c>
      <c r="J287" s="11">
        <v>999999</v>
      </c>
    </row>
    <row r="288" spans="1:10">
      <c r="A288" t="s">
        <v>305</v>
      </c>
      <c r="B288" t="s">
        <v>507</v>
      </c>
      <c r="C288" s="11">
        <v>999999</v>
      </c>
      <c r="D288" s="11">
        <v>999999</v>
      </c>
      <c r="E288" s="11">
        <v>999999</v>
      </c>
      <c r="F288" s="11">
        <v>999999</v>
      </c>
      <c r="G288" s="11">
        <v>999999</v>
      </c>
      <c r="H288" s="11">
        <v>999999</v>
      </c>
      <c r="I288" s="11">
        <v>999999</v>
      </c>
      <c r="J288" s="11">
        <v>999999</v>
      </c>
    </row>
    <row r="289" spans="1:10">
      <c r="A289" t="s">
        <v>306</v>
      </c>
      <c r="B289" t="s">
        <v>507</v>
      </c>
      <c r="C289" s="11">
        <v>999999</v>
      </c>
      <c r="D289" s="11">
        <v>999999</v>
      </c>
      <c r="E289" s="11">
        <v>999999</v>
      </c>
      <c r="F289" s="11">
        <v>999999</v>
      </c>
      <c r="G289" s="11">
        <v>999999</v>
      </c>
      <c r="H289" s="11">
        <v>999999</v>
      </c>
      <c r="I289" s="11">
        <v>999999</v>
      </c>
      <c r="J289" s="11">
        <v>999999</v>
      </c>
    </row>
    <row r="290" spans="1:10">
      <c r="A290" t="s">
        <v>307</v>
      </c>
      <c r="B290" t="s">
        <v>507</v>
      </c>
      <c r="C290" s="11">
        <v>999999</v>
      </c>
      <c r="D290" s="11">
        <v>999999</v>
      </c>
      <c r="E290" s="11">
        <v>999999</v>
      </c>
      <c r="F290" s="11">
        <v>999999</v>
      </c>
      <c r="G290" s="11">
        <v>999999</v>
      </c>
      <c r="H290" s="11">
        <v>999999</v>
      </c>
      <c r="I290" s="11">
        <v>999999</v>
      </c>
      <c r="J290" s="11">
        <v>999999</v>
      </c>
    </row>
    <row r="291" spans="1:10">
      <c r="A291" t="s">
        <v>293</v>
      </c>
      <c r="B291" t="s">
        <v>506</v>
      </c>
      <c r="C291" s="11">
        <v>999999</v>
      </c>
      <c r="D291" s="11">
        <v>999999</v>
      </c>
      <c r="E291" s="11">
        <v>999999</v>
      </c>
      <c r="F291" s="11">
        <v>999999</v>
      </c>
      <c r="G291" s="11">
        <v>999999</v>
      </c>
      <c r="H291" s="11">
        <v>999999</v>
      </c>
      <c r="I291" s="11">
        <v>999999</v>
      </c>
      <c r="J291" s="11">
        <v>999999</v>
      </c>
    </row>
    <row r="292" spans="1:10">
      <c r="A292" t="s">
        <v>294</v>
      </c>
      <c r="B292" t="s">
        <v>506</v>
      </c>
      <c r="C292" s="11">
        <v>999999</v>
      </c>
      <c r="D292" s="11">
        <v>999999</v>
      </c>
      <c r="E292" s="11">
        <v>999999</v>
      </c>
      <c r="F292" s="11">
        <v>999999</v>
      </c>
      <c r="G292" s="11">
        <v>999999</v>
      </c>
      <c r="H292" s="11">
        <v>999999</v>
      </c>
      <c r="I292" s="11">
        <v>999999</v>
      </c>
      <c r="J292" s="11">
        <v>999999</v>
      </c>
    </row>
    <row r="293" spans="1:10">
      <c r="A293" t="s">
        <v>295</v>
      </c>
      <c r="B293" t="s">
        <v>506</v>
      </c>
      <c r="C293" s="11">
        <v>999999</v>
      </c>
      <c r="D293" s="11">
        <v>999999</v>
      </c>
      <c r="E293" s="11">
        <v>999999</v>
      </c>
      <c r="F293" s="11">
        <v>999999</v>
      </c>
      <c r="G293" s="11">
        <v>999999</v>
      </c>
      <c r="H293" s="11">
        <v>999999</v>
      </c>
      <c r="I293" s="11">
        <v>999999</v>
      </c>
      <c r="J293" s="11">
        <v>999999</v>
      </c>
    </row>
    <row r="294" spans="1:10">
      <c r="A294" t="s">
        <v>296</v>
      </c>
      <c r="B294" t="s">
        <v>506</v>
      </c>
      <c r="C294" s="11">
        <v>999999</v>
      </c>
      <c r="D294" s="11">
        <v>999999</v>
      </c>
      <c r="E294" s="11">
        <v>999999</v>
      </c>
      <c r="F294" s="11">
        <v>999999</v>
      </c>
      <c r="G294" s="11">
        <v>999999</v>
      </c>
      <c r="H294" s="11">
        <v>999999</v>
      </c>
      <c r="I294" s="11">
        <v>999999</v>
      </c>
      <c r="J294" s="11">
        <v>999999</v>
      </c>
    </row>
    <row r="295" spans="1:10">
      <c r="A295" t="s">
        <v>297</v>
      </c>
      <c r="B295" t="s">
        <v>506</v>
      </c>
      <c r="C295" s="11">
        <v>999999</v>
      </c>
      <c r="D295" s="11">
        <v>999999</v>
      </c>
      <c r="E295" s="11">
        <v>999999</v>
      </c>
      <c r="F295" s="11">
        <v>999999</v>
      </c>
      <c r="G295" s="11">
        <v>999999</v>
      </c>
      <c r="H295" s="11">
        <v>999999</v>
      </c>
      <c r="I295" s="11">
        <v>999999</v>
      </c>
      <c r="J295" s="11">
        <v>999999</v>
      </c>
    </row>
    <row r="296" spans="1:10">
      <c r="A296" t="s">
        <v>298</v>
      </c>
      <c r="B296" t="s">
        <v>506</v>
      </c>
      <c r="C296" s="11">
        <v>999999</v>
      </c>
      <c r="D296" s="11">
        <v>999999</v>
      </c>
      <c r="E296" s="11">
        <v>999999</v>
      </c>
      <c r="F296" s="11">
        <v>999999</v>
      </c>
      <c r="G296" s="11">
        <v>999999</v>
      </c>
      <c r="H296" s="11">
        <v>999999</v>
      </c>
      <c r="I296" s="11">
        <v>999999</v>
      </c>
      <c r="J296" s="11">
        <v>999999</v>
      </c>
    </row>
    <row r="297" spans="1:10">
      <c r="A297" t="s">
        <v>299</v>
      </c>
      <c r="B297" t="s">
        <v>506</v>
      </c>
      <c r="C297" s="11">
        <v>999999</v>
      </c>
      <c r="D297" s="11">
        <v>999999</v>
      </c>
      <c r="E297" s="11">
        <v>999999</v>
      </c>
      <c r="F297" s="11">
        <v>999999</v>
      </c>
      <c r="G297" s="11">
        <v>999999</v>
      </c>
      <c r="H297" s="11">
        <v>999999</v>
      </c>
      <c r="I297" s="11">
        <v>999999</v>
      </c>
      <c r="J297" s="11">
        <v>999999</v>
      </c>
    </row>
    <row r="298" spans="1:10">
      <c r="A298" t="s">
        <v>300</v>
      </c>
      <c r="B298" t="s">
        <v>506</v>
      </c>
      <c r="C298" s="11">
        <v>999999</v>
      </c>
      <c r="D298" s="11">
        <v>999999</v>
      </c>
      <c r="E298" s="11">
        <v>999999</v>
      </c>
      <c r="F298" s="11">
        <v>999999</v>
      </c>
      <c r="G298" s="11">
        <v>999999</v>
      </c>
      <c r="H298" s="11">
        <v>999999</v>
      </c>
      <c r="I298" s="11">
        <v>999999</v>
      </c>
      <c r="J298" s="11">
        <v>999999</v>
      </c>
    </row>
    <row r="299" spans="1:10">
      <c r="A299" t="s">
        <v>301</v>
      </c>
      <c r="B299" t="s">
        <v>506</v>
      </c>
      <c r="C299" s="11">
        <v>999999</v>
      </c>
      <c r="D299" s="11">
        <v>999999</v>
      </c>
      <c r="E299" s="11">
        <v>999999</v>
      </c>
      <c r="F299" s="11">
        <v>999999</v>
      </c>
      <c r="G299" s="11">
        <v>999999</v>
      </c>
      <c r="H299" s="11">
        <v>999999</v>
      </c>
      <c r="I299" s="11">
        <v>999999</v>
      </c>
      <c r="J299" s="11">
        <v>999999</v>
      </c>
    </row>
    <row r="300" spans="1:10">
      <c r="A300" t="s">
        <v>302</v>
      </c>
      <c r="B300" t="s">
        <v>506</v>
      </c>
      <c r="C300" s="11">
        <v>999999</v>
      </c>
      <c r="D300" s="11">
        <v>999999</v>
      </c>
      <c r="E300" s="11">
        <v>999999</v>
      </c>
      <c r="F300" s="11">
        <v>999999</v>
      </c>
      <c r="G300" s="11">
        <v>999999</v>
      </c>
      <c r="H300" s="11">
        <v>999999</v>
      </c>
      <c r="I300" s="11">
        <v>999999</v>
      </c>
      <c r="J300" s="11">
        <v>999999</v>
      </c>
    </row>
    <row r="301" spans="1:10">
      <c r="A301" t="s">
        <v>303</v>
      </c>
      <c r="B301" t="s">
        <v>506</v>
      </c>
      <c r="C301" s="11">
        <v>999999</v>
      </c>
      <c r="D301" s="11">
        <v>999999</v>
      </c>
      <c r="E301" s="11">
        <v>999999</v>
      </c>
      <c r="F301" s="11">
        <v>999999</v>
      </c>
      <c r="G301" s="11">
        <v>999999</v>
      </c>
      <c r="H301" s="11">
        <v>999999</v>
      </c>
      <c r="I301" s="11">
        <v>999999</v>
      </c>
      <c r="J301" s="11">
        <v>999999</v>
      </c>
    </row>
    <row r="302" spans="1:10">
      <c r="A302" t="s">
        <v>304</v>
      </c>
      <c r="B302" t="s">
        <v>506</v>
      </c>
      <c r="C302" s="11">
        <v>999999</v>
      </c>
      <c r="D302" s="11">
        <v>999999</v>
      </c>
      <c r="E302" s="11">
        <v>999999</v>
      </c>
      <c r="F302" s="11">
        <v>999999</v>
      </c>
      <c r="G302" s="11">
        <v>999999</v>
      </c>
      <c r="H302" s="11">
        <v>999999</v>
      </c>
      <c r="I302" s="11">
        <v>999999</v>
      </c>
      <c r="J302" s="11">
        <v>999999</v>
      </c>
    </row>
    <row r="303" spans="1:10">
      <c r="A303" t="s">
        <v>305</v>
      </c>
      <c r="B303" t="s">
        <v>506</v>
      </c>
      <c r="C303" s="11">
        <v>999999</v>
      </c>
      <c r="D303" s="11">
        <v>999999</v>
      </c>
      <c r="E303" s="11">
        <v>999999</v>
      </c>
      <c r="F303" s="11">
        <v>999999</v>
      </c>
      <c r="G303" s="11">
        <v>999999</v>
      </c>
      <c r="H303" s="11">
        <v>999999</v>
      </c>
      <c r="I303" s="11">
        <v>999999</v>
      </c>
      <c r="J303" s="11">
        <v>999999</v>
      </c>
    </row>
    <row r="304" spans="1:10">
      <c r="A304" t="s">
        <v>306</v>
      </c>
      <c r="B304" t="s">
        <v>506</v>
      </c>
      <c r="C304" s="11">
        <v>999999</v>
      </c>
      <c r="D304" s="11">
        <v>999999</v>
      </c>
      <c r="E304" s="11">
        <v>999999</v>
      </c>
      <c r="F304" s="11">
        <v>999999</v>
      </c>
      <c r="G304" s="11">
        <v>999999</v>
      </c>
      <c r="H304" s="11">
        <v>999999</v>
      </c>
      <c r="I304" s="11">
        <v>999999</v>
      </c>
      <c r="J304" s="11">
        <v>999999</v>
      </c>
    </row>
    <row r="305" spans="1:10">
      <c r="A305" t="s">
        <v>307</v>
      </c>
      <c r="B305" t="s">
        <v>506</v>
      </c>
      <c r="C305" s="11">
        <v>999999</v>
      </c>
      <c r="D305" s="11">
        <v>999999</v>
      </c>
      <c r="E305" s="11">
        <v>999999</v>
      </c>
      <c r="F305" s="11">
        <v>999999</v>
      </c>
      <c r="G305" s="11">
        <v>999999</v>
      </c>
      <c r="H305" s="11">
        <v>999999</v>
      </c>
      <c r="I305" s="11">
        <v>999999</v>
      </c>
      <c r="J305" s="11">
        <v>999999</v>
      </c>
    </row>
    <row r="306" spans="1:10">
      <c r="A306" t="s">
        <v>293</v>
      </c>
      <c r="B306" t="s">
        <v>505</v>
      </c>
      <c r="C306" s="11">
        <v>999999</v>
      </c>
      <c r="D306" s="11">
        <v>999999</v>
      </c>
      <c r="E306" s="11">
        <v>999999</v>
      </c>
      <c r="F306" s="11">
        <v>999999</v>
      </c>
      <c r="G306" s="11">
        <v>999999</v>
      </c>
      <c r="H306" s="11">
        <v>999999</v>
      </c>
      <c r="I306" s="11">
        <v>999999</v>
      </c>
      <c r="J306" s="11">
        <v>999999</v>
      </c>
    </row>
    <row r="307" spans="1:10">
      <c r="A307" t="s">
        <v>294</v>
      </c>
      <c r="B307" t="s">
        <v>505</v>
      </c>
      <c r="C307" s="11">
        <v>999999</v>
      </c>
      <c r="D307" s="11">
        <v>999999</v>
      </c>
      <c r="E307" s="11">
        <v>999999</v>
      </c>
      <c r="F307" s="11">
        <v>999999</v>
      </c>
      <c r="G307" s="11">
        <v>999999</v>
      </c>
      <c r="H307" s="11">
        <v>999999</v>
      </c>
      <c r="I307" s="11">
        <v>999999</v>
      </c>
      <c r="J307" s="11">
        <v>999999</v>
      </c>
    </row>
    <row r="308" spans="1:10">
      <c r="A308" t="s">
        <v>295</v>
      </c>
      <c r="B308" t="s">
        <v>505</v>
      </c>
      <c r="C308" s="11">
        <v>999999</v>
      </c>
      <c r="D308" s="11">
        <v>999999</v>
      </c>
      <c r="E308" s="11">
        <v>999999</v>
      </c>
      <c r="F308" s="11">
        <v>999999</v>
      </c>
      <c r="G308" s="11">
        <v>999999</v>
      </c>
      <c r="H308" s="11">
        <v>999999</v>
      </c>
      <c r="I308" s="11">
        <v>999999</v>
      </c>
      <c r="J308" s="11">
        <v>999999</v>
      </c>
    </row>
    <row r="309" spans="1:10">
      <c r="A309" t="s">
        <v>296</v>
      </c>
      <c r="B309" t="s">
        <v>505</v>
      </c>
      <c r="C309" s="11">
        <v>999999</v>
      </c>
      <c r="D309" s="11">
        <v>999999</v>
      </c>
      <c r="E309" s="11">
        <v>999999</v>
      </c>
      <c r="F309" s="11">
        <v>999999</v>
      </c>
      <c r="G309" s="11">
        <v>999999</v>
      </c>
      <c r="H309" s="11">
        <v>999999</v>
      </c>
      <c r="I309" s="11">
        <v>999999</v>
      </c>
      <c r="J309" s="11">
        <v>999999</v>
      </c>
    </row>
    <row r="310" spans="1:10">
      <c r="A310" t="s">
        <v>297</v>
      </c>
      <c r="B310" t="s">
        <v>505</v>
      </c>
      <c r="C310" s="11">
        <v>999999</v>
      </c>
      <c r="D310" s="11">
        <v>999999</v>
      </c>
      <c r="E310" s="11">
        <v>999999</v>
      </c>
      <c r="F310" s="11">
        <v>999999</v>
      </c>
      <c r="G310" s="11">
        <v>999999</v>
      </c>
      <c r="H310" s="11">
        <v>999999</v>
      </c>
      <c r="I310" s="11">
        <v>999999</v>
      </c>
      <c r="J310" s="11">
        <v>999999</v>
      </c>
    </row>
    <row r="311" spans="1:10">
      <c r="A311" t="s">
        <v>298</v>
      </c>
      <c r="B311" t="s">
        <v>505</v>
      </c>
      <c r="C311" s="11">
        <v>999999</v>
      </c>
      <c r="D311" s="11">
        <v>999999</v>
      </c>
      <c r="E311" s="11">
        <v>999999</v>
      </c>
      <c r="F311" s="11">
        <v>999999</v>
      </c>
      <c r="G311" s="11">
        <v>999999</v>
      </c>
      <c r="H311" s="11">
        <v>999999</v>
      </c>
      <c r="I311" s="11">
        <v>999999</v>
      </c>
      <c r="J311" s="11">
        <v>999999</v>
      </c>
    </row>
    <row r="312" spans="1:10">
      <c r="A312" t="s">
        <v>299</v>
      </c>
      <c r="B312" t="s">
        <v>505</v>
      </c>
      <c r="C312" s="11">
        <v>999999</v>
      </c>
      <c r="D312" s="11">
        <v>999999</v>
      </c>
      <c r="E312" s="11">
        <v>999999</v>
      </c>
      <c r="F312" s="11">
        <v>999999</v>
      </c>
      <c r="G312" s="11">
        <v>999999</v>
      </c>
      <c r="H312" s="11">
        <v>999999</v>
      </c>
      <c r="I312" s="11">
        <v>999999</v>
      </c>
      <c r="J312" s="11">
        <v>999999</v>
      </c>
    </row>
    <row r="313" spans="1:10">
      <c r="A313" t="s">
        <v>300</v>
      </c>
      <c r="B313" t="s">
        <v>505</v>
      </c>
      <c r="C313" s="11">
        <v>999999</v>
      </c>
      <c r="D313" s="11">
        <v>999999</v>
      </c>
      <c r="E313" s="11">
        <v>999999</v>
      </c>
      <c r="F313" s="11">
        <v>999999</v>
      </c>
      <c r="G313" s="11">
        <v>999999</v>
      </c>
      <c r="H313" s="11">
        <v>999999</v>
      </c>
      <c r="I313" s="11">
        <v>999999</v>
      </c>
      <c r="J313" s="11">
        <v>999999</v>
      </c>
    </row>
    <row r="314" spans="1:10">
      <c r="A314" t="s">
        <v>301</v>
      </c>
      <c r="B314" t="s">
        <v>505</v>
      </c>
      <c r="C314" s="11">
        <v>999999</v>
      </c>
      <c r="D314" s="11">
        <v>999999</v>
      </c>
      <c r="E314" s="11">
        <v>999999</v>
      </c>
      <c r="F314" s="11">
        <v>999999</v>
      </c>
      <c r="G314" s="11">
        <v>999999</v>
      </c>
      <c r="H314" s="11">
        <v>999999</v>
      </c>
      <c r="I314" s="11">
        <v>999999</v>
      </c>
      <c r="J314" s="11">
        <v>999999</v>
      </c>
    </row>
    <row r="315" spans="1:10">
      <c r="A315" t="s">
        <v>302</v>
      </c>
      <c r="B315" t="s">
        <v>505</v>
      </c>
      <c r="C315" s="11">
        <v>999999</v>
      </c>
      <c r="D315" s="11">
        <v>999999</v>
      </c>
      <c r="E315" s="11">
        <v>999999</v>
      </c>
      <c r="F315" s="11">
        <v>999999</v>
      </c>
      <c r="G315" s="11">
        <v>999999</v>
      </c>
      <c r="H315" s="11">
        <v>999999</v>
      </c>
      <c r="I315" s="11">
        <v>999999</v>
      </c>
      <c r="J315" s="11">
        <v>999999</v>
      </c>
    </row>
    <row r="316" spans="1:10">
      <c r="A316" t="s">
        <v>303</v>
      </c>
      <c r="B316" t="s">
        <v>505</v>
      </c>
      <c r="C316" s="11">
        <v>999999</v>
      </c>
      <c r="D316" s="11">
        <v>999999</v>
      </c>
      <c r="E316" s="11">
        <v>999999</v>
      </c>
      <c r="F316" s="11">
        <v>999999</v>
      </c>
      <c r="G316" s="11">
        <v>999999</v>
      </c>
      <c r="H316" s="11">
        <v>999999</v>
      </c>
      <c r="I316" s="11">
        <v>999999</v>
      </c>
      <c r="J316" s="11">
        <v>999999</v>
      </c>
    </row>
    <row r="317" spans="1:10">
      <c r="A317" t="s">
        <v>304</v>
      </c>
      <c r="B317" t="s">
        <v>505</v>
      </c>
      <c r="C317" s="11">
        <v>999999</v>
      </c>
      <c r="D317" s="11">
        <v>999999</v>
      </c>
      <c r="E317" s="11">
        <v>999999</v>
      </c>
      <c r="F317" s="11">
        <v>999999</v>
      </c>
      <c r="G317" s="11">
        <v>999999</v>
      </c>
      <c r="H317" s="11">
        <v>999999</v>
      </c>
      <c r="I317" s="11">
        <v>999999</v>
      </c>
      <c r="J317" s="11">
        <v>999999</v>
      </c>
    </row>
    <row r="318" spans="1:10">
      <c r="A318" t="s">
        <v>305</v>
      </c>
      <c r="B318" t="s">
        <v>505</v>
      </c>
      <c r="C318" s="11">
        <v>999999</v>
      </c>
      <c r="D318" s="11">
        <v>999999</v>
      </c>
      <c r="E318" s="11">
        <v>999999</v>
      </c>
      <c r="F318" s="11">
        <v>999999</v>
      </c>
      <c r="G318" s="11">
        <v>999999</v>
      </c>
      <c r="H318" s="11">
        <v>999999</v>
      </c>
      <c r="I318" s="11">
        <v>999999</v>
      </c>
      <c r="J318" s="11">
        <v>999999</v>
      </c>
    </row>
    <row r="319" spans="1:10">
      <c r="A319" t="s">
        <v>306</v>
      </c>
      <c r="B319" t="s">
        <v>505</v>
      </c>
      <c r="C319" s="11">
        <v>999999</v>
      </c>
      <c r="D319" s="11">
        <v>999999</v>
      </c>
      <c r="E319" s="11">
        <v>999999</v>
      </c>
      <c r="F319" s="11">
        <v>999999</v>
      </c>
      <c r="G319" s="11">
        <v>999999</v>
      </c>
      <c r="H319" s="11">
        <v>999999</v>
      </c>
      <c r="I319" s="11">
        <v>999999</v>
      </c>
      <c r="J319" s="11">
        <v>999999</v>
      </c>
    </row>
    <row r="320" spans="1:10">
      <c r="A320" t="s">
        <v>307</v>
      </c>
      <c r="B320" t="s">
        <v>505</v>
      </c>
      <c r="C320" s="11">
        <v>999999</v>
      </c>
      <c r="D320" s="11">
        <v>999999</v>
      </c>
      <c r="E320" s="11">
        <v>999999</v>
      </c>
      <c r="F320" s="11">
        <v>999999</v>
      </c>
      <c r="G320" s="11">
        <v>999999</v>
      </c>
      <c r="H320" s="11">
        <v>999999</v>
      </c>
      <c r="I320" s="11">
        <v>999999</v>
      </c>
      <c r="J320" s="11">
        <v>999999</v>
      </c>
    </row>
    <row r="321" spans="1:10">
      <c r="A321" t="s">
        <v>293</v>
      </c>
      <c r="B321" t="s">
        <v>437</v>
      </c>
      <c r="C321" s="11">
        <v>999999</v>
      </c>
      <c r="D321" s="11">
        <v>999999</v>
      </c>
      <c r="E321" s="11">
        <v>999999</v>
      </c>
      <c r="F321" s="11">
        <v>999999</v>
      </c>
      <c r="G321" s="11">
        <v>999999</v>
      </c>
      <c r="H321" s="11">
        <v>999999</v>
      </c>
      <c r="I321" s="11">
        <v>999999</v>
      </c>
      <c r="J321" s="11">
        <v>999999</v>
      </c>
    </row>
    <row r="322" spans="1:10">
      <c r="A322" t="s">
        <v>294</v>
      </c>
      <c r="B322" t="s">
        <v>437</v>
      </c>
      <c r="C322" s="11">
        <v>999999</v>
      </c>
      <c r="D322" s="11">
        <v>999999</v>
      </c>
      <c r="E322" s="11">
        <v>999999</v>
      </c>
      <c r="F322" s="11">
        <v>999999</v>
      </c>
      <c r="G322" s="11">
        <v>999999</v>
      </c>
      <c r="H322" s="11">
        <v>999999</v>
      </c>
      <c r="I322" s="11">
        <v>999999</v>
      </c>
      <c r="J322" s="11">
        <v>999999</v>
      </c>
    </row>
    <row r="323" spans="1:10">
      <c r="A323" t="s">
        <v>295</v>
      </c>
      <c r="B323" t="s">
        <v>437</v>
      </c>
      <c r="C323" s="11">
        <v>999999</v>
      </c>
      <c r="D323" s="11">
        <v>999999</v>
      </c>
      <c r="E323" s="11">
        <v>999999</v>
      </c>
      <c r="F323" s="11">
        <v>999999</v>
      </c>
      <c r="G323" s="11">
        <v>999999</v>
      </c>
      <c r="H323" s="11">
        <v>999999</v>
      </c>
      <c r="I323" s="11">
        <v>999999</v>
      </c>
      <c r="J323" s="11">
        <v>999999</v>
      </c>
    </row>
    <row r="324" spans="1:10">
      <c r="A324" t="s">
        <v>296</v>
      </c>
      <c r="B324" t="s">
        <v>437</v>
      </c>
      <c r="C324" s="11">
        <v>999999</v>
      </c>
      <c r="D324" s="11">
        <v>999999</v>
      </c>
      <c r="E324" s="11">
        <v>999999</v>
      </c>
      <c r="F324" s="11">
        <v>999999</v>
      </c>
      <c r="G324" s="11">
        <v>999999</v>
      </c>
      <c r="H324" s="11">
        <v>999999</v>
      </c>
      <c r="I324" s="11">
        <v>999999</v>
      </c>
      <c r="J324" s="11">
        <v>999999</v>
      </c>
    </row>
    <row r="325" spans="1:10">
      <c r="A325" t="s">
        <v>297</v>
      </c>
      <c r="B325" t="s">
        <v>437</v>
      </c>
      <c r="C325" s="11">
        <v>999999</v>
      </c>
      <c r="D325" s="11">
        <v>999999</v>
      </c>
      <c r="E325" s="11">
        <v>999999</v>
      </c>
      <c r="F325" s="11">
        <v>999999</v>
      </c>
      <c r="G325" s="11">
        <v>999999</v>
      </c>
      <c r="H325" s="11">
        <v>999999</v>
      </c>
      <c r="I325" s="11">
        <v>999999</v>
      </c>
      <c r="J325" s="11">
        <v>999999</v>
      </c>
    </row>
    <row r="326" spans="1:10">
      <c r="A326" t="s">
        <v>298</v>
      </c>
      <c r="B326" t="s">
        <v>437</v>
      </c>
      <c r="C326" s="11">
        <v>999999</v>
      </c>
      <c r="D326" s="11">
        <v>999999</v>
      </c>
      <c r="E326" s="11">
        <v>999999</v>
      </c>
      <c r="F326" s="11">
        <v>999999</v>
      </c>
      <c r="G326" s="11">
        <v>999999</v>
      </c>
      <c r="H326" s="11">
        <v>999999</v>
      </c>
      <c r="I326" s="11">
        <v>999999</v>
      </c>
      <c r="J326" s="11">
        <v>999999</v>
      </c>
    </row>
    <row r="327" spans="1:10">
      <c r="A327" t="s">
        <v>299</v>
      </c>
      <c r="B327" t="s">
        <v>437</v>
      </c>
      <c r="C327" s="11">
        <v>999999</v>
      </c>
      <c r="D327" s="11">
        <v>999999</v>
      </c>
      <c r="E327" s="11">
        <v>999999</v>
      </c>
      <c r="F327" s="11">
        <v>999999</v>
      </c>
      <c r="G327" s="11">
        <v>999999</v>
      </c>
      <c r="H327" s="11">
        <v>999999</v>
      </c>
      <c r="I327" s="11">
        <v>999999</v>
      </c>
      <c r="J327" s="11">
        <v>999999</v>
      </c>
    </row>
    <row r="328" spans="1:10">
      <c r="A328" t="s">
        <v>300</v>
      </c>
      <c r="B328" t="s">
        <v>437</v>
      </c>
      <c r="C328" s="11">
        <v>999999</v>
      </c>
      <c r="D328" s="11">
        <v>999999</v>
      </c>
      <c r="E328" s="11">
        <v>999999</v>
      </c>
      <c r="F328" s="11">
        <v>999999</v>
      </c>
      <c r="G328" s="11">
        <v>999999</v>
      </c>
      <c r="H328" s="11">
        <v>999999</v>
      </c>
      <c r="I328" s="11">
        <v>999999</v>
      </c>
      <c r="J328" s="11">
        <v>999999</v>
      </c>
    </row>
    <row r="329" spans="1:10">
      <c r="A329" t="s">
        <v>301</v>
      </c>
      <c r="B329" t="s">
        <v>437</v>
      </c>
      <c r="C329" s="11">
        <v>999999</v>
      </c>
      <c r="D329" s="11">
        <v>999999</v>
      </c>
      <c r="E329" s="11">
        <v>999999</v>
      </c>
      <c r="F329" s="11">
        <v>999999</v>
      </c>
      <c r="G329" s="11">
        <v>999999</v>
      </c>
      <c r="H329" s="11">
        <v>999999</v>
      </c>
      <c r="I329" s="11">
        <v>999999</v>
      </c>
      <c r="J329" s="11">
        <v>999999</v>
      </c>
    </row>
    <row r="330" spans="1:10">
      <c r="A330" t="s">
        <v>302</v>
      </c>
      <c r="B330" t="s">
        <v>437</v>
      </c>
      <c r="C330" s="11">
        <v>999999</v>
      </c>
      <c r="D330" s="11">
        <v>999999</v>
      </c>
      <c r="E330" s="11">
        <v>999999</v>
      </c>
      <c r="F330" s="11">
        <v>999999</v>
      </c>
      <c r="G330" s="11">
        <v>999999</v>
      </c>
      <c r="H330" s="11">
        <v>999999</v>
      </c>
      <c r="I330" s="11">
        <v>999999</v>
      </c>
      <c r="J330" s="11">
        <v>999999</v>
      </c>
    </row>
    <row r="331" spans="1:10">
      <c r="A331" t="s">
        <v>303</v>
      </c>
      <c r="B331" t="s">
        <v>437</v>
      </c>
      <c r="C331" s="11">
        <v>999999</v>
      </c>
      <c r="D331" s="11">
        <v>999999</v>
      </c>
      <c r="E331" s="11">
        <v>999999</v>
      </c>
      <c r="F331" s="11">
        <v>999999</v>
      </c>
      <c r="G331" s="11">
        <v>999999</v>
      </c>
      <c r="H331" s="11">
        <v>999999</v>
      </c>
      <c r="I331" s="11">
        <v>999999</v>
      </c>
      <c r="J331" s="11">
        <v>999999</v>
      </c>
    </row>
    <row r="332" spans="1:10">
      <c r="A332" t="s">
        <v>304</v>
      </c>
      <c r="B332" t="s">
        <v>437</v>
      </c>
      <c r="C332" s="11">
        <v>999999</v>
      </c>
      <c r="D332" s="11">
        <v>999999</v>
      </c>
      <c r="E332" s="11">
        <v>999999</v>
      </c>
      <c r="F332" s="11">
        <v>999999</v>
      </c>
      <c r="G332" s="11">
        <v>999999</v>
      </c>
      <c r="H332" s="11">
        <v>999999</v>
      </c>
      <c r="I332" s="11">
        <v>999999</v>
      </c>
      <c r="J332" s="11">
        <v>999999</v>
      </c>
    </row>
    <row r="333" spans="1:10">
      <c r="A333" t="s">
        <v>305</v>
      </c>
      <c r="B333" t="s">
        <v>437</v>
      </c>
      <c r="C333" s="11">
        <v>999999</v>
      </c>
      <c r="D333" s="11">
        <v>999999</v>
      </c>
      <c r="E333" s="11">
        <v>999999</v>
      </c>
      <c r="F333" s="11">
        <v>999999</v>
      </c>
      <c r="G333" s="11">
        <v>999999</v>
      </c>
      <c r="H333" s="11">
        <v>999999</v>
      </c>
      <c r="I333" s="11">
        <v>999999</v>
      </c>
      <c r="J333" s="11">
        <v>999999</v>
      </c>
    </row>
    <row r="334" spans="1:10">
      <c r="A334" t="s">
        <v>306</v>
      </c>
      <c r="B334" t="s">
        <v>437</v>
      </c>
      <c r="C334" s="11">
        <v>999999</v>
      </c>
      <c r="D334" s="11">
        <v>999999</v>
      </c>
      <c r="E334" s="11">
        <v>999999</v>
      </c>
      <c r="F334" s="11">
        <v>999999</v>
      </c>
      <c r="G334" s="11">
        <v>999999</v>
      </c>
      <c r="H334" s="11">
        <v>999999</v>
      </c>
      <c r="I334" s="11">
        <v>999999</v>
      </c>
      <c r="J334" s="11">
        <v>999999</v>
      </c>
    </row>
    <row r="335" spans="1:10">
      <c r="A335" t="s">
        <v>307</v>
      </c>
      <c r="B335" t="s">
        <v>437</v>
      </c>
      <c r="C335" s="11">
        <v>999999</v>
      </c>
      <c r="D335" s="11">
        <v>999999</v>
      </c>
      <c r="E335" s="11">
        <v>999999</v>
      </c>
      <c r="F335" s="11">
        <v>999999</v>
      </c>
      <c r="G335" s="11">
        <v>999999</v>
      </c>
      <c r="H335" s="11">
        <v>999999</v>
      </c>
      <c r="I335" s="11">
        <v>999999</v>
      </c>
      <c r="J335" s="11">
        <v>999999</v>
      </c>
    </row>
    <row r="336" spans="1:10">
      <c r="A336" t="s">
        <v>293</v>
      </c>
      <c r="B336" t="s">
        <v>546</v>
      </c>
      <c r="C336" s="11">
        <v>999999</v>
      </c>
      <c r="D336" s="11">
        <v>999999</v>
      </c>
      <c r="E336" s="11">
        <v>999999</v>
      </c>
      <c r="F336" s="11">
        <v>999999</v>
      </c>
      <c r="G336" s="11">
        <v>999999</v>
      </c>
      <c r="H336" s="11">
        <v>999999</v>
      </c>
      <c r="I336" s="11">
        <v>999999</v>
      </c>
      <c r="J336" s="11">
        <v>999999</v>
      </c>
    </row>
    <row r="337" spans="1:10">
      <c r="A337" t="s">
        <v>294</v>
      </c>
      <c r="B337" t="s">
        <v>546</v>
      </c>
      <c r="C337" s="11">
        <v>999999</v>
      </c>
      <c r="D337" s="11">
        <v>999999</v>
      </c>
      <c r="E337" s="11">
        <v>999999</v>
      </c>
      <c r="F337" s="11">
        <v>999999</v>
      </c>
      <c r="G337" s="11">
        <v>999999</v>
      </c>
      <c r="H337" s="11">
        <v>999999</v>
      </c>
      <c r="I337" s="11">
        <v>999999</v>
      </c>
      <c r="J337" s="11">
        <v>999999</v>
      </c>
    </row>
    <row r="338" spans="1:10">
      <c r="A338" t="s">
        <v>295</v>
      </c>
      <c r="B338" t="s">
        <v>546</v>
      </c>
      <c r="C338" s="11">
        <v>999999</v>
      </c>
      <c r="D338" s="11">
        <v>999999</v>
      </c>
      <c r="E338" s="11">
        <v>999999</v>
      </c>
      <c r="F338" s="11">
        <v>999999</v>
      </c>
      <c r="G338" s="11">
        <v>999999</v>
      </c>
      <c r="H338" s="11">
        <v>999999</v>
      </c>
      <c r="I338" s="11">
        <v>999999</v>
      </c>
      <c r="J338" s="11">
        <v>999999</v>
      </c>
    </row>
    <row r="339" spans="1:10">
      <c r="A339" t="s">
        <v>296</v>
      </c>
      <c r="B339" t="s">
        <v>546</v>
      </c>
      <c r="C339" s="11">
        <v>999999</v>
      </c>
      <c r="D339" s="11">
        <v>999999</v>
      </c>
      <c r="E339" s="11">
        <v>999999</v>
      </c>
      <c r="F339" s="11">
        <v>999999</v>
      </c>
      <c r="G339" s="11">
        <v>999999</v>
      </c>
      <c r="H339" s="11">
        <v>999999</v>
      </c>
      <c r="I339" s="11">
        <v>999999</v>
      </c>
      <c r="J339" s="11">
        <v>999999</v>
      </c>
    </row>
    <row r="340" spans="1:10">
      <c r="A340" t="s">
        <v>297</v>
      </c>
      <c r="B340" t="s">
        <v>546</v>
      </c>
      <c r="C340" s="11">
        <v>999999</v>
      </c>
      <c r="D340" s="11">
        <v>999999</v>
      </c>
      <c r="E340" s="11">
        <v>999999</v>
      </c>
      <c r="F340" s="11">
        <v>999999</v>
      </c>
      <c r="G340" s="11">
        <v>999999</v>
      </c>
      <c r="H340" s="11">
        <v>999999</v>
      </c>
      <c r="I340" s="11">
        <v>999999</v>
      </c>
      <c r="J340" s="11">
        <v>999999</v>
      </c>
    </row>
    <row r="341" spans="1:10">
      <c r="A341" t="s">
        <v>298</v>
      </c>
      <c r="B341" t="s">
        <v>546</v>
      </c>
      <c r="C341" s="11">
        <v>999999</v>
      </c>
      <c r="D341" s="11">
        <v>999999</v>
      </c>
      <c r="E341" s="11">
        <v>999999</v>
      </c>
      <c r="F341" s="11">
        <v>999999</v>
      </c>
      <c r="G341" s="11">
        <v>999999</v>
      </c>
      <c r="H341" s="11">
        <v>999999</v>
      </c>
      <c r="I341" s="11">
        <v>999999</v>
      </c>
      <c r="J341" s="11">
        <v>999999</v>
      </c>
    </row>
    <row r="342" spans="1:10">
      <c r="A342" t="s">
        <v>299</v>
      </c>
      <c r="B342" t="s">
        <v>546</v>
      </c>
      <c r="C342" s="11">
        <v>999999</v>
      </c>
      <c r="D342" s="11">
        <v>999999</v>
      </c>
      <c r="E342" s="11">
        <v>999999</v>
      </c>
      <c r="F342" s="11">
        <v>999999</v>
      </c>
      <c r="G342" s="11">
        <v>999999</v>
      </c>
      <c r="H342" s="11">
        <v>999999</v>
      </c>
      <c r="I342" s="11">
        <v>999999</v>
      </c>
      <c r="J342" s="11">
        <v>999999</v>
      </c>
    </row>
    <row r="343" spans="1:10">
      <c r="A343" t="s">
        <v>300</v>
      </c>
      <c r="B343" t="s">
        <v>546</v>
      </c>
      <c r="C343" s="11">
        <v>999999</v>
      </c>
      <c r="D343" s="11">
        <v>999999</v>
      </c>
      <c r="E343" s="11">
        <v>999999</v>
      </c>
      <c r="F343" s="11">
        <v>999999</v>
      </c>
      <c r="G343" s="11">
        <v>999999</v>
      </c>
      <c r="H343" s="11">
        <v>999999</v>
      </c>
      <c r="I343" s="11">
        <v>999999</v>
      </c>
      <c r="J343" s="11">
        <v>999999</v>
      </c>
    </row>
    <row r="344" spans="1:10">
      <c r="A344" t="s">
        <v>301</v>
      </c>
      <c r="B344" t="s">
        <v>546</v>
      </c>
      <c r="C344" s="11">
        <v>999999</v>
      </c>
      <c r="D344" s="11">
        <v>999999</v>
      </c>
      <c r="E344" s="11">
        <v>999999</v>
      </c>
      <c r="F344" s="11">
        <v>999999</v>
      </c>
      <c r="G344" s="11">
        <v>999999</v>
      </c>
      <c r="H344" s="11">
        <v>999999</v>
      </c>
      <c r="I344" s="11">
        <v>999999</v>
      </c>
      <c r="J344" s="11">
        <v>999999</v>
      </c>
    </row>
    <row r="345" spans="1:10">
      <c r="A345" t="s">
        <v>302</v>
      </c>
      <c r="B345" t="s">
        <v>546</v>
      </c>
      <c r="C345" s="11">
        <v>999999</v>
      </c>
      <c r="D345" s="11">
        <v>999999</v>
      </c>
      <c r="E345" s="11">
        <v>999999</v>
      </c>
      <c r="F345" s="11">
        <v>999999</v>
      </c>
      <c r="G345" s="11">
        <v>999999</v>
      </c>
      <c r="H345" s="11">
        <v>999999</v>
      </c>
      <c r="I345" s="11">
        <v>999999</v>
      </c>
      <c r="J345" s="11">
        <v>999999</v>
      </c>
    </row>
    <row r="346" spans="1:10">
      <c r="A346" t="s">
        <v>303</v>
      </c>
      <c r="B346" t="s">
        <v>546</v>
      </c>
      <c r="C346" s="11">
        <v>999999</v>
      </c>
      <c r="D346" s="11">
        <v>999999</v>
      </c>
      <c r="E346" s="11">
        <v>999999</v>
      </c>
      <c r="F346" s="11">
        <v>999999</v>
      </c>
      <c r="G346" s="11">
        <v>999999</v>
      </c>
      <c r="H346" s="11">
        <v>999999</v>
      </c>
      <c r="I346" s="11">
        <v>999999</v>
      </c>
      <c r="J346" s="11">
        <v>999999</v>
      </c>
    </row>
    <row r="347" spans="1:10">
      <c r="A347" t="s">
        <v>304</v>
      </c>
      <c r="B347" t="s">
        <v>546</v>
      </c>
      <c r="C347" s="11">
        <v>999999</v>
      </c>
      <c r="D347" s="11">
        <v>999999</v>
      </c>
      <c r="E347" s="11">
        <v>999999</v>
      </c>
      <c r="F347" s="11">
        <v>999999</v>
      </c>
      <c r="G347" s="11">
        <v>999999</v>
      </c>
      <c r="H347" s="11">
        <v>999999</v>
      </c>
      <c r="I347" s="11">
        <v>999999</v>
      </c>
      <c r="J347" s="11">
        <v>999999</v>
      </c>
    </row>
    <row r="348" spans="1:10">
      <c r="A348" t="s">
        <v>305</v>
      </c>
      <c r="B348" t="s">
        <v>546</v>
      </c>
      <c r="C348" s="11">
        <v>999999</v>
      </c>
      <c r="D348" s="11">
        <v>999999</v>
      </c>
      <c r="E348" s="11">
        <v>999999</v>
      </c>
      <c r="F348" s="11">
        <v>999999</v>
      </c>
      <c r="G348" s="11">
        <v>999999</v>
      </c>
      <c r="H348" s="11">
        <v>999999</v>
      </c>
      <c r="I348" s="11">
        <v>999999</v>
      </c>
      <c r="J348" s="11">
        <v>999999</v>
      </c>
    </row>
    <row r="349" spans="1:10">
      <c r="A349" t="s">
        <v>306</v>
      </c>
      <c r="B349" t="s">
        <v>546</v>
      </c>
      <c r="C349" s="11">
        <v>999999</v>
      </c>
      <c r="D349" s="11">
        <v>999999</v>
      </c>
      <c r="E349" s="11">
        <v>999999</v>
      </c>
      <c r="F349" s="11">
        <v>999999</v>
      </c>
      <c r="G349" s="11">
        <v>999999</v>
      </c>
      <c r="H349" s="11">
        <v>999999</v>
      </c>
      <c r="I349" s="11">
        <v>999999</v>
      </c>
      <c r="J349" s="11">
        <v>999999</v>
      </c>
    </row>
    <row r="350" spans="1:10">
      <c r="A350" t="s">
        <v>307</v>
      </c>
      <c r="B350" t="s">
        <v>546</v>
      </c>
      <c r="C350" s="11">
        <v>999999</v>
      </c>
      <c r="D350" s="11">
        <v>999999</v>
      </c>
      <c r="E350" s="11">
        <v>999999</v>
      </c>
      <c r="F350" s="11">
        <v>999999</v>
      </c>
      <c r="G350" s="11">
        <v>999999</v>
      </c>
      <c r="H350" s="11">
        <v>999999</v>
      </c>
      <c r="I350" s="11">
        <v>999999</v>
      </c>
      <c r="J350" s="11">
        <v>999999</v>
      </c>
    </row>
    <row r="351" spans="1:10">
      <c r="A351" t="s">
        <v>293</v>
      </c>
      <c r="B351" t="s">
        <v>395</v>
      </c>
      <c r="C351" s="11">
        <v>999999</v>
      </c>
      <c r="D351" s="11">
        <v>999999</v>
      </c>
      <c r="E351" s="11">
        <v>999999</v>
      </c>
      <c r="F351" s="11">
        <v>999999</v>
      </c>
      <c r="G351" s="11">
        <v>999999</v>
      </c>
      <c r="H351" s="11">
        <v>999999</v>
      </c>
      <c r="I351" s="11">
        <v>999999</v>
      </c>
      <c r="J351" s="11">
        <v>999999</v>
      </c>
    </row>
    <row r="352" spans="1:10">
      <c r="A352" t="s">
        <v>294</v>
      </c>
      <c r="B352" t="s">
        <v>395</v>
      </c>
      <c r="C352" s="11">
        <v>999999</v>
      </c>
      <c r="D352" s="11">
        <v>999999</v>
      </c>
      <c r="E352" s="11">
        <v>999999</v>
      </c>
      <c r="F352" s="11">
        <v>999999</v>
      </c>
      <c r="G352" s="11">
        <v>999999</v>
      </c>
      <c r="H352" s="11">
        <v>999999</v>
      </c>
      <c r="I352" s="11">
        <v>999999</v>
      </c>
      <c r="J352" s="11">
        <v>999999</v>
      </c>
    </row>
    <row r="353" spans="1:10">
      <c r="A353" t="s">
        <v>295</v>
      </c>
      <c r="B353" t="s">
        <v>395</v>
      </c>
      <c r="C353" s="11">
        <v>999999</v>
      </c>
      <c r="D353" s="11">
        <v>999999</v>
      </c>
      <c r="E353" s="11">
        <v>999999</v>
      </c>
      <c r="F353" s="11">
        <v>999999</v>
      </c>
      <c r="G353" s="11">
        <v>999999</v>
      </c>
      <c r="H353" s="11">
        <v>999999</v>
      </c>
      <c r="I353" s="11">
        <v>999999</v>
      </c>
      <c r="J353" s="11">
        <v>999999</v>
      </c>
    </row>
    <row r="354" spans="1:10">
      <c r="A354" t="s">
        <v>296</v>
      </c>
      <c r="B354" t="s">
        <v>395</v>
      </c>
      <c r="C354" s="11">
        <v>999999</v>
      </c>
      <c r="D354" s="11">
        <v>999999</v>
      </c>
      <c r="E354" s="11">
        <v>999999</v>
      </c>
      <c r="F354" s="11">
        <v>999999</v>
      </c>
      <c r="G354" s="11">
        <v>999999</v>
      </c>
      <c r="H354" s="11">
        <v>999999</v>
      </c>
      <c r="I354" s="11">
        <v>999999</v>
      </c>
      <c r="J354" s="11">
        <v>999999</v>
      </c>
    </row>
    <row r="355" spans="1:10">
      <c r="A355" t="s">
        <v>297</v>
      </c>
      <c r="B355" t="s">
        <v>395</v>
      </c>
      <c r="C355" s="11">
        <v>999999</v>
      </c>
      <c r="D355" s="11">
        <v>999999</v>
      </c>
      <c r="E355" s="11">
        <v>999999</v>
      </c>
      <c r="F355" s="11">
        <v>999999</v>
      </c>
      <c r="G355" s="11">
        <v>999999</v>
      </c>
      <c r="H355" s="11">
        <v>999999</v>
      </c>
      <c r="I355" s="11">
        <v>999999</v>
      </c>
      <c r="J355" s="11">
        <v>999999</v>
      </c>
    </row>
    <row r="356" spans="1:10">
      <c r="A356" t="s">
        <v>298</v>
      </c>
      <c r="B356" t="s">
        <v>395</v>
      </c>
      <c r="C356" s="11">
        <v>999999</v>
      </c>
      <c r="D356" s="11">
        <v>999999</v>
      </c>
      <c r="E356" s="11">
        <v>999999</v>
      </c>
      <c r="F356" s="11">
        <v>999999</v>
      </c>
      <c r="G356" s="11">
        <v>999999</v>
      </c>
      <c r="H356" s="11">
        <v>999999</v>
      </c>
      <c r="I356" s="11">
        <v>999999</v>
      </c>
      <c r="J356" s="11">
        <v>999999</v>
      </c>
    </row>
    <row r="357" spans="1:10">
      <c r="A357" t="s">
        <v>299</v>
      </c>
      <c r="B357" t="s">
        <v>395</v>
      </c>
      <c r="C357" s="11">
        <v>999999</v>
      </c>
      <c r="D357" s="11">
        <v>999999</v>
      </c>
      <c r="E357" s="11">
        <v>999999</v>
      </c>
      <c r="F357" s="11">
        <v>999999</v>
      </c>
      <c r="G357" s="11">
        <v>999999</v>
      </c>
      <c r="H357" s="11">
        <v>999999</v>
      </c>
      <c r="I357" s="11">
        <v>999999</v>
      </c>
      <c r="J357" s="11">
        <v>999999</v>
      </c>
    </row>
    <row r="358" spans="1:10">
      <c r="A358" t="s">
        <v>300</v>
      </c>
      <c r="B358" t="s">
        <v>395</v>
      </c>
      <c r="C358" s="11">
        <v>999999</v>
      </c>
      <c r="D358" s="11">
        <v>999999</v>
      </c>
      <c r="E358" s="11">
        <v>999999</v>
      </c>
      <c r="F358" s="11">
        <v>999999</v>
      </c>
      <c r="G358" s="11">
        <v>999999</v>
      </c>
      <c r="H358" s="11">
        <v>999999</v>
      </c>
      <c r="I358" s="11">
        <v>999999</v>
      </c>
      <c r="J358" s="11">
        <v>999999</v>
      </c>
    </row>
    <row r="359" spans="1:10">
      <c r="A359" t="s">
        <v>301</v>
      </c>
      <c r="B359" t="s">
        <v>395</v>
      </c>
      <c r="C359" s="11">
        <v>999999</v>
      </c>
      <c r="D359" s="11">
        <v>999999</v>
      </c>
      <c r="E359" s="11">
        <v>999999</v>
      </c>
      <c r="F359" s="11">
        <v>999999</v>
      </c>
      <c r="G359" s="11">
        <v>999999</v>
      </c>
      <c r="H359" s="11">
        <v>999999</v>
      </c>
      <c r="I359" s="11">
        <v>999999</v>
      </c>
      <c r="J359" s="11">
        <v>999999</v>
      </c>
    </row>
    <row r="360" spans="1:10">
      <c r="A360" t="s">
        <v>302</v>
      </c>
      <c r="B360" t="s">
        <v>395</v>
      </c>
      <c r="C360" s="11">
        <v>999999</v>
      </c>
      <c r="D360" s="11">
        <v>999999</v>
      </c>
      <c r="E360" s="11">
        <v>999999</v>
      </c>
      <c r="F360" s="11">
        <v>999999</v>
      </c>
      <c r="G360" s="11">
        <v>999999</v>
      </c>
      <c r="H360" s="11">
        <v>999999</v>
      </c>
      <c r="I360" s="11">
        <v>999999</v>
      </c>
      <c r="J360" s="11">
        <v>999999</v>
      </c>
    </row>
    <row r="361" spans="1:10">
      <c r="A361" t="s">
        <v>303</v>
      </c>
      <c r="B361" t="s">
        <v>395</v>
      </c>
      <c r="C361" s="11">
        <v>999999</v>
      </c>
      <c r="D361" s="11">
        <v>999999</v>
      </c>
      <c r="E361" s="11">
        <v>999999</v>
      </c>
      <c r="F361" s="11">
        <v>999999</v>
      </c>
      <c r="G361" s="11">
        <v>999999</v>
      </c>
      <c r="H361" s="11">
        <v>999999</v>
      </c>
      <c r="I361" s="11">
        <v>999999</v>
      </c>
      <c r="J361" s="11">
        <v>999999</v>
      </c>
    </row>
    <row r="362" spans="1:10">
      <c r="A362" t="s">
        <v>304</v>
      </c>
      <c r="B362" t="s">
        <v>395</v>
      </c>
      <c r="C362" s="11">
        <v>999999</v>
      </c>
      <c r="D362" s="11">
        <v>999999</v>
      </c>
      <c r="E362" s="11">
        <v>999999</v>
      </c>
      <c r="F362" s="11">
        <v>999999</v>
      </c>
      <c r="G362" s="11">
        <v>999999</v>
      </c>
      <c r="H362" s="11">
        <v>999999</v>
      </c>
      <c r="I362" s="11">
        <v>999999</v>
      </c>
      <c r="J362" s="11">
        <v>999999</v>
      </c>
    </row>
    <row r="363" spans="1:10">
      <c r="A363" t="s">
        <v>305</v>
      </c>
      <c r="B363" t="s">
        <v>395</v>
      </c>
      <c r="C363" s="11">
        <v>999999</v>
      </c>
      <c r="D363" s="11">
        <v>999999</v>
      </c>
      <c r="E363" s="11">
        <v>999999</v>
      </c>
      <c r="F363" s="11">
        <v>999999</v>
      </c>
      <c r="G363" s="11">
        <v>999999</v>
      </c>
      <c r="H363" s="11">
        <v>999999</v>
      </c>
      <c r="I363" s="11">
        <v>999999</v>
      </c>
      <c r="J363" s="11">
        <v>999999</v>
      </c>
    </row>
    <row r="364" spans="1:10">
      <c r="A364" t="s">
        <v>306</v>
      </c>
      <c r="B364" t="s">
        <v>395</v>
      </c>
      <c r="C364" s="11">
        <v>999999</v>
      </c>
      <c r="D364" s="11">
        <v>999999</v>
      </c>
      <c r="E364" s="11">
        <v>999999</v>
      </c>
      <c r="F364" s="11">
        <v>999999</v>
      </c>
      <c r="G364" s="11">
        <v>999999</v>
      </c>
      <c r="H364" s="11">
        <v>999999</v>
      </c>
      <c r="I364" s="11">
        <v>999999</v>
      </c>
      <c r="J364" s="11">
        <v>999999</v>
      </c>
    </row>
    <row r="365" spans="1:10">
      <c r="A365" t="s">
        <v>307</v>
      </c>
      <c r="B365" t="s">
        <v>395</v>
      </c>
      <c r="C365" s="11">
        <v>999999</v>
      </c>
      <c r="D365" s="11">
        <v>999999</v>
      </c>
      <c r="E365" s="11">
        <v>999999</v>
      </c>
      <c r="F365" s="11">
        <v>999999</v>
      </c>
      <c r="G365" s="11">
        <v>999999</v>
      </c>
      <c r="H365" s="11">
        <v>999999</v>
      </c>
      <c r="I365" s="11">
        <v>999999</v>
      </c>
      <c r="J365" s="11">
        <v>999999</v>
      </c>
    </row>
  </sheetData>
  <autoFilter ref="A5:U185" xr:uid="{00000000-0009-0000-0000-000024000000}"/>
  <pageMargins left="0.7" right="0.7" top="0.78740157499999996" bottom="0.78740157499999996" header="0.3" footer="0.3"/>
  <pageSetup paperSize="9"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25">
    <tabColor rgb="FFFFFF00"/>
  </sheetPr>
  <dimension ref="A1:M5"/>
  <sheetViews>
    <sheetView workbookViewId="0">
      <selection activeCell="G16" sqref="G16"/>
    </sheetView>
  </sheetViews>
  <sheetFormatPr baseColWidth="10" defaultColWidth="11.42578125" defaultRowHeight="15"/>
  <sheetData>
    <row r="1" spans="1:13">
      <c r="A1" s="4" t="s">
        <v>89</v>
      </c>
      <c r="B1" s="4"/>
      <c r="C1" s="4"/>
      <c r="D1" s="4"/>
      <c r="E1" s="4"/>
      <c r="F1" s="4"/>
      <c r="G1" s="4"/>
      <c r="H1" s="4"/>
      <c r="I1" s="4"/>
      <c r="J1" s="4"/>
      <c r="K1" s="4"/>
      <c r="L1" s="4"/>
      <c r="M1" s="4" t="s">
        <v>171</v>
      </c>
    </row>
    <row r="2" spans="1:13">
      <c r="A2" s="4" t="s">
        <v>90</v>
      </c>
      <c r="B2" s="4"/>
      <c r="C2" s="4"/>
      <c r="D2" s="4"/>
      <c r="E2" s="4"/>
      <c r="F2" s="4"/>
      <c r="G2" s="4"/>
      <c r="H2" s="4"/>
      <c r="I2" s="4"/>
      <c r="J2" s="4"/>
      <c r="K2" s="4"/>
      <c r="L2" s="4"/>
    </row>
    <row r="3" spans="1:13">
      <c r="A3" s="4"/>
      <c r="B3" s="4"/>
      <c r="C3" s="4"/>
      <c r="D3" s="4"/>
      <c r="E3" s="4"/>
      <c r="F3" s="4"/>
      <c r="G3" s="4"/>
      <c r="H3" s="4"/>
      <c r="I3" s="4"/>
      <c r="J3" s="4"/>
      <c r="K3" s="4"/>
      <c r="L3" s="4"/>
    </row>
    <row r="5" spans="1:13">
      <c r="C5" s="3">
        <v>2015</v>
      </c>
      <c r="D5" s="3">
        <v>2020</v>
      </c>
      <c r="E5" s="3">
        <v>2025</v>
      </c>
      <c r="F5" s="3">
        <v>2030</v>
      </c>
      <c r="G5" s="3">
        <v>2035</v>
      </c>
      <c r="H5" s="3">
        <v>2040</v>
      </c>
      <c r="I5" s="3">
        <v>2045</v>
      </c>
      <c r="J5" s="3">
        <v>2050</v>
      </c>
    </row>
  </sheetData>
  <pageMargins left="0.7" right="0.7" top="0.78740157499999996" bottom="0.78740157499999996" header="0.3" footer="0.3"/>
  <pageSetup paperSize="9" orientation="portrait" horizontalDpi="1200" verticalDpi="12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A1:J79"/>
  <sheetViews>
    <sheetView topLeftCell="A52" workbookViewId="0">
      <selection activeCell="F57" sqref="F57"/>
    </sheetView>
  </sheetViews>
  <sheetFormatPr baseColWidth="10" defaultRowHeight="15"/>
  <cols>
    <col min="1" max="1" width="20.85546875" customWidth="1"/>
    <col min="2" max="2" width="14" bestFit="1" customWidth="1"/>
  </cols>
  <sheetData>
    <row r="1" spans="1:10">
      <c r="A1" s="4" t="s">
        <v>102</v>
      </c>
      <c r="B1" s="4"/>
      <c r="C1" s="9"/>
      <c r="D1" s="9"/>
      <c r="E1" s="9"/>
      <c r="F1" s="9"/>
      <c r="G1" s="9"/>
      <c r="H1" s="9"/>
      <c r="I1" s="9"/>
      <c r="J1" s="9"/>
    </row>
    <row r="2" spans="1:10">
      <c r="A2" s="4" t="s">
        <v>519</v>
      </c>
      <c r="B2" s="4"/>
      <c r="C2" s="9"/>
      <c r="D2" s="9"/>
      <c r="E2" s="9"/>
      <c r="F2" s="9"/>
      <c r="G2" s="9"/>
      <c r="H2" s="9"/>
      <c r="I2" s="9"/>
      <c r="J2" s="9"/>
    </row>
    <row r="3" spans="1:10">
      <c r="A3" s="4"/>
      <c r="B3" s="4"/>
      <c r="C3" s="9"/>
      <c r="D3" s="9"/>
      <c r="E3" s="9"/>
      <c r="F3" s="9"/>
      <c r="G3" s="9"/>
      <c r="H3" s="9"/>
      <c r="I3" s="9"/>
      <c r="J3" s="9"/>
    </row>
    <row r="4" spans="1:10">
      <c r="A4" t="s">
        <v>162</v>
      </c>
      <c r="B4" t="s">
        <v>176</v>
      </c>
      <c r="C4" t="s">
        <v>188</v>
      </c>
      <c r="D4" s="10"/>
      <c r="E4" s="10"/>
      <c r="F4" s="10"/>
      <c r="G4" s="10"/>
      <c r="H4" s="10"/>
      <c r="I4" s="10"/>
      <c r="J4" s="10"/>
    </row>
    <row r="5" spans="1:10">
      <c r="A5" t="s">
        <v>293</v>
      </c>
      <c r="B5" t="s">
        <v>322</v>
      </c>
      <c r="C5">
        <v>0</v>
      </c>
    </row>
    <row r="6" spans="1:10">
      <c r="A6" t="s">
        <v>294</v>
      </c>
      <c r="B6" t="s">
        <v>322</v>
      </c>
      <c r="C6">
        <v>0</v>
      </c>
    </row>
    <row r="7" spans="1:10">
      <c r="A7" t="s">
        <v>295</v>
      </c>
      <c r="B7" t="s">
        <v>322</v>
      </c>
      <c r="C7">
        <v>0</v>
      </c>
    </row>
    <row r="8" spans="1:10">
      <c r="A8" t="s">
        <v>296</v>
      </c>
      <c r="B8" t="s">
        <v>322</v>
      </c>
      <c r="C8">
        <v>0</v>
      </c>
    </row>
    <row r="9" spans="1:10">
      <c r="A9" t="s">
        <v>297</v>
      </c>
      <c r="B9" t="s">
        <v>322</v>
      </c>
      <c r="C9">
        <v>31987.000000000255</v>
      </c>
    </row>
    <row r="10" spans="1:10">
      <c r="A10" t="s">
        <v>298</v>
      </c>
      <c r="B10" t="s">
        <v>322</v>
      </c>
      <c r="C10">
        <v>348</v>
      </c>
    </row>
    <row r="11" spans="1:10">
      <c r="A11" t="s">
        <v>299</v>
      </c>
      <c r="B11" t="s">
        <v>322</v>
      </c>
      <c r="C11">
        <v>0</v>
      </c>
    </row>
    <row r="12" spans="1:10">
      <c r="A12" t="s">
        <v>300</v>
      </c>
      <c r="B12" t="s">
        <v>322</v>
      </c>
      <c r="C12">
        <v>0</v>
      </c>
    </row>
    <row r="13" spans="1:10">
      <c r="A13" t="s">
        <v>301</v>
      </c>
      <c r="B13" t="s">
        <v>322</v>
      </c>
      <c r="C13">
        <v>2030.0000000000161</v>
      </c>
    </row>
    <row r="14" spans="1:10">
      <c r="A14" t="s">
        <v>302</v>
      </c>
      <c r="B14" t="s">
        <v>322</v>
      </c>
      <c r="C14">
        <v>25172.0000000002</v>
      </c>
    </row>
    <row r="15" spans="1:10">
      <c r="A15" t="s">
        <v>303</v>
      </c>
      <c r="B15" t="s">
        <v>322</v>
      </c>
      <c r="C15">
        <v>0</v>
      </c>
    </row>
    <row r="16" spans="1:10">
      <c r="A16" t="s">
        <v>304</v>
      </c>
      <c r="B16" t="s">
        <v>322</v>
      </c>
      <c r="C16">
        <v>0</v>
      </c>
    </row>
    <row r="17" spans="1:3">
      <c r="A17" t="s">
        <v>305</v>
      </c>
      <c r="B17" t="s">
        <v>322</v>
      </c>
      <c r="C17">
        <v>542300.00000000431</v>
      </c>
    </row>
    <row r="18" spans="1:3">
      <c r="A18" t="s">
        <v>306</v>
      </c>
      <c r="B18" t="s">
        <v>322</v>
      </c>
      <c r="C18">
        <v>0</v>
      </c>
    </row>
    <row r="19" spans="1:3">
      <c r="A19" t="s">
        <v>307</v>
      </c>
      <c r="B19" t="s">
        <v>322</v>
      </c>
      <c r="C19">
        <v>8323.0000000000673</v>
      </c>
    </row>
    <row r="20" spans="1:3">
      <c r="A20" t="s">
        <v>293</v>
      </c>
      <c r="B20" t="s">
        <v>321</v>
      </c>
      <c r="C20">
        <v>0</v>
      </c>
    </row>
    <row r="21" spans="1:3">
      <c r="A21" t="s">
        <v>294</v>
      </c>
      <c r="B21" t="s">
        <v>321</v>
      </c>
      <c r="C21">
        <v>0</v>
      </c>
    </row>
    <row r="22" spans="1:3">
      <c r="A22" t="s">
        <v>295</v>
      </c>
      <c r="B22" t="s">
        <v>321</v>
      </c>
      <c r="C22">
        <v>0</v>
      </c>
    </row>
    <row r="23" spans="1:3">
      <c r="A23" t="s">
        <v>296</v>
      </c>
      <c r="B23" t="s">
        <v>321</v>
      </c>
      <c r="C23">
        <v>0</v>
      </c>
    </row>
    <row r="24" spans="1:3">
      <c r="A24" t="s">
        <v>297</v>
      </c>
      <c r="B24" t="s">
        <v>321</v>
      </c>
      <c r="C24">
        <v>38595.000000000306</v>
      </c>
    </row>
    <row r="25" spans="1:3">
      <c r="A25" t="s">
        <v>298</v>
      </c>
      <c r="B25" t="s">
        <v>321</v>
      </c>
      <c r="C25">
        <v>543000.00000000431</v>
      </c>
    </row>
    <row r="26" spans="1:3">
      <c r="A26" t="s">
        <v>299</v>
      </c>
      <c r="B26" t="s">
        <v>321</v>
      </c>
      <c r="C26">
        <v>0</v>
      </c>
    </row>
    <row r="27" spans="1:3">
      <c r="A27" t="s">
        <v>300</v>
      </c>
      <c r="B27" t="s">
        <v>321</v>
      </c>
      <c r="C27">
        <v>0</v>
      </c>
    </row>
    <row r="28" spans="1:3">
      <c r="A28" t="s">
        <v>301</v>
      </c>
      <c r="B28" t="s">
        <v>321</v>
      </c>
      <c r="C28">
        <v>0</v>
      </c>
    </row>
    <row r="29" spans="1:3">
      <c r="A29" t="s">
        <v>302</v>
      </c>
      <c r="B29" t="s">
        <v>321</v>
      </c>
      <c r="C29">
        <v>4785.0000000000382</v>
      </c>
    </row>
    <row r="30" spans="1:3">
      <c r="A30" t="s">
        <v>303</v>
      </c>
      <c r="B30" t="s">
        <v>321</v>
      </c>
      <c r="C30">
        <v>0</v>
      </c>
    </row>
    <row r="31" spans="1:3">
      <c r="A31" t="s">
        <v>304</v>
      </c>
      <c r="B31" t="s">
        <v>321</v>
      </c>
      <c r="C31">
        <v>0</v>
      </c>
    </row>
    <row r="32" spans="1:3">
      <c r="A32" t="s">
        <v>305</v>
      </c>
      <c r="B32" t="s">
        <v>321</v>
      </c>
      <c r="C32">
        <v>81915.00000000064</v>
      </c>
    </row>
    <row r="33" spans="1:3">
      <c r="A33" t="s">
        <v>306</v>
      </c>
      <c r="B33" t="s">
        <v>321</v>
      </c>
      <c r="C33">
        <v>0</v>
      </c>
    </row>
    <row r="34" spans="1:3">
      <c r="A34" t="s">
        <v>307</v>
      </c>
      <c r="B34" t="s">
        <v>321</v>
      </c>
      <c r="C34">
        <v>43695.000000000342</v>
      </c>
    </row>
    <row r="35" spans="1:3">
      <c r="A35" t="s">
        <v>293</v>
      </c>
      <c r="B35" t="s">
        <v>324</v>
      </c>
      <c r="C35">
        <v>0</v>
      </c>
    </row>
    <row r="36" spans="1:3">
      <c r="A36" t="s">
        <v>294</v>
      </c>
      <c r="B36" t="s">
        <v>324</v>
      </c>
      <c r="C36">
        <v>0</v>
      </c>
    </row>
    <row r="37" spans="1:3">
      <c r="A37" t="s">
        <v>295</v>
      </c>
      <c r="B37" t="s">
        <v>324</v>
      </c>
      <c r="C37">
        <v>0</v>
      </c>
    </row>
    <row r="38" spans="1:3">
      <c r="A38" t="s">
        <v>296</v>
      </c>
      <c r="B38" t="s">
        <v>324</v>
      </c>
      <c r="C38">
        <v>0</v>
      </c>
    </row>
    <row r="39" spans="1:3">
      <c r="A39" t="s">
        <v>297</v>
      </c>
      <c r="B39" t="s">
        <v>324</v>
      </c>
      <c r="C39">
        <v>0</v>
      </c>
    </row>
    <row r="40" spans="1:3">
      <c r="A40" t="s">
        <v>298</v>
      </c>
      <c r="B40" t="s">
        <v>324</v>
      </c>
      <c r="C40">
        <v>0</v>
      </c>
    </row>
    <row r="41" spans="1:3">
      <c r="A41" t="s">
        <v>299</v>
      </c>
      <c r="B41" t="s">
        <v>324</v>
      </c>
      <c r="C41">
        <v>2294.3664000000003</v>
      </c>
    </row>
    <row r="42" spans="1:3">
      <c r="A42" t="s">
        <v>300</v>
      </c>
      <c r="B42" t="s">
        <v>324</v>
      </c>
      <c r="C42">
        <v>0</v>
      </c>
    </row>
    <row r="43" spans="1:3">
      <c r="A43" t="s">
        <v>301</v>
      </c>
      <c r="B43" t="s">
        <v>324</v>
      </c>
      <c r="C43">
        <v>14339.789999999999</v>
      </c>
    </row>
    <row r="44" spans="1:3">
      <c r="A44" t="s">
        <v>302</v>
      </c>
      <c r="B44" t="s">
        <v>324</v>
      </c>
      <c r="C44">
        <v>0</v>
      </c>
    </row>
    <row r="45" spans="1:3">
      <c r="A45" t="s">
        <v>303</v>
      </c>
      <c r="B45" t="s">
        <v>324</v>
      </c>
      <c r="C45">
        <v>2867.9580000000001</v>
      </c>
    </row>
    <row r="46" spans="1:3">
      <c r="A46" t="s">
        <v>304</v>
      </c>
      <c r="B46" t="s">
        <v>324</v>
      </c>
      <c r="C46">
        <v>0</v>
      </c>
    </row>
    <row r="47" spans="1:3">
      <c r="A47" t="s">
        <v>305</v>
      </c>
      <c r="B47" t="s">
        <v>324</v>
      </c>
      <c r="C47">
        <v>0</v>
      </c>
    </row>
    <row r="48" spans="1:3">
      <c r="A48" t="s">
        <v>306</v>
      </c>
      <c r="B48" t="s">
        <v>324</v>
      </c>
      <c r="C48">
        <v>43592.961600000002</v>
      </c>
    </row>
    <row r="49" spans="1:3">
      <c r="A49" t="s">
        <v>307</v>
      </c>
      <c r="B49" t="s">
        <v>324</v>
      </c>
      <c r="C49">
        <v>3441.5495999999998</v>
      </c>
    </row>
    <row r="50" spans="1:3">
      <c r="A50" t="s">
        <v>293</v>
      </c>
      <c r="B50" t="s">
        <v>320</v>
      </c>
      <c r="C50">
        <v>0</v>
      </c>
    </row>
    <row r="51" spans="1:3">
      <c r="A51" t="s">
        <v>294</v>
      </c>
      <c r="B51" t="s">
        <v>320</v>
      </c>
      <c r="C51">
        <v>0</v>
      </c>
    </row>
    <row r="52" spans="1:3">
      <c r="A52" t="s">
        <v>295</v>
      </c>
      <c r="B52" t="s">
        <v>320</v>
      </c>
      <c r="C52">
        <v>0</v>
      </c>
    </row>
    <row r="53" spans="1:3">
      <c r="A53" t="s">
        <v>296</v>
      </c>
      <c r="B53" t="s">
        <v>320</v>
      </c>
      <c r="C53">
        <v>0</v>
      </c>
    </row>
    <row r="54" spans="1:3">
      <c r="A54" t="s">
        <v>297</v>
      </c>
      <c r="B54" t="s">
        <v>320</v>
      </c>
      <c r="C54">
        <v>0</v>
      </c>
    </row>
    <row r="55" spans="1:3">
      <c r="A55" t="s">
        <v>298</v>
      </c>
      <c r="B55" t="s">
        <v>320</v>
      </c>
      <c r="C55">
        <v>0</v>
      </c>
    </row>
    <row r="56" spans="1:3">
      <c r="A56" t="s">
        <v>299</v>
      </c>
      <c r="B56" t="s">
        <v>320</v>
      </c>
      <c r="C56">
        <v>0</v>
      </c>
    </row>
    <row r="57" spans="1:3">
      <c r="A57" t="s">
        <v>300</v>
      </c>
      <c r="B57" t="s">
        <v>320</v>
      </c>
      <c r="C57">
        <v>0</v>
      </c>
    </row>
    <row r="58" spans="1:3">
      <c r="A58" t="s">
        <v>301</v>
      </c>
      <c r="B58" t="s">
        <v>320</v>
      </c>
      <c r="C58">
        <v>7536.2400000000007</v>
      </c>
    </row>
    <row r="59" spans="1:3">
      <c r="A59" t="s">
        <v>302</v>
      </c>
      <c r="B59" t="s">
        <v>320</v>
      </c>
      <c r="C59">
        <v>0</v>
      </c>
    </row>
    <row r="60" spans="1:3">
      <c r="A60" t="s">
        <v>303</v>
      </c>
      <c r="B60" t="s">
        <v>320</v>
      </c>
      <c r="C60">
        <v>0</v>
      </c>
    </row>
    <row r="61" spans="1:3">
      <c r="A61" t="s">
        <v>304</v>
      </c>
      <c r="B61" t="s">
        <v>320</v>
      </c>
      <c r="C61">
        <v>26376.84</v>
      </c>
    </row>
    <row r="62" spans="1:3">
      <c r="A62" t="s">
        <v>305</v>
      </c>
      <c r="B62" t="s">
        <v>320</v>
      </c>
      <c r="C62">
        <v>3768.1200000000003</v>
      </c>
    </row>
    <row r="63" spans="1:3">
      <c r="A63" t="s">
        <v>306</v>
      </c>
      <c r="B63" t="s">
        <v>320</v>
      </c>
      <c r="C63">
        <v>67826.16</v>
      </c>
    </row>
    <row r="64" spans="1:3">
      <c r="A64" t="s">
        <v>307</v>
      </c>
      <c r="B64" t="s">
        <v>320</v>
      </c>
      <c r="C64">
        <v>3768.1200000000003</v>
      </c>
    </row>
    <row r="65" spans="1:5">
      <c r="A65" s="114" t="s">
        <v>293</v>
      </c>
      <c r="B65" s="114" t="s">
        <v>547</v>
      </c>
      <c r="C65" s="114">
        <v>0</v>
      </c>
      <c r="D65" s="114"/>
      <c r="E65" s="114" t="s">
        <v>582</v>
      </c>
    </row>
    <row r="66" spans="1:5">
      <c r="A66" s="114" t="s">
        <v>294</v>
      </c>
      <c r="B66" s="114" t="s">
        <v>547</v>
      </c>
      <c r="C66" s="114">
        <v>1300</v>
      </c>
      <c r="D66" s="114"/>
      <c r="E66" s="114" t="s">
        <v>582</v>
      </c>
    </row>
    <row r="67" spans="1:5">
      <c r="A67" s="114" t="s">
        <v>295</v>
      </c>
      <c r="B67" s="114" t="s">
        <v>547</v>
      </c>
      <c r="C67" s="114">
        <v>0</v>
      </c>
      <c r="D67" s="114"/>
      <c r="E67" s="114" t="s">
        <v>582</v>
      </c>
    </row>
    <row r="68" spans="1:5">
      <c r="A68" s="114" t="s">
        <v>296</v>
      </c>
      <c r="B68" s="114" t="s">
        <v>547</v>
      </c>
      <c r="C68" s="114">
        <v>0</v>
      </c>
      <c r="D68" s="114"/>
      <c r="E68" s="114" t="s">
        <v>582</v>
      </c>
    </row>
    <row r="69" spans="1:5">
      <c r="A69" s="114" t="s">
        <v>297</v>
      </c>
      <c r="B69" s="114" t="s">
        <v>547</v>
      </c>
      <c r="C69" s="114">
        <v>0</v>
      </c>
      <c r="D69" s="114"/>
      <c r="E69" s="114" t="s">
        <v>582</v>
      </c>
    </row>
    <row r="70" spans="1:5">
      <c r="A70" s="114" t="s">
        <v>298</v>
      </c>
      <c r="B70" s="114" t="s">
        <v>547</v>
      </c>
      <c r="C70" s="114">
        <v>1200</v>
      </c>
      <c r="D70" s="114"/>
      <c r="E70" s="114" t="s">
        <v>582</v>
      </c>
    </row>
    <row r="71" spans="1:5">
      <c r="A71" s="114" t="s">
        <v>299</v>
      </c>
      <c r="B71" s="114" t="s">
        <v>547</v>
      </c>
      <c r="C71" s="114">
        <v>2500</v>
      </c>
      <c r="D71" s="114"/>
      <c r="E71" s="114" t="s">
        <v>582</v>
      </c>
    </row>
    <row r="72" spans="1:5">
      <c r="A72" s="114" t="s">
        <v>300</v>
      </c>
      <c r="B72" s="114" t="s">
        <v>547</v>
      </c>
      <c r="C72" s="114">
        <v>0</v>
      </c>
      <c r="D72" s="114"/>
      <c r="E72" s="114" t="s">
        <v>582</v>
      </c>
    </row>
    <row r="73" spans="1:5">
      <c r="A73" s="114" t="s">
        <v>301</v>
      </c>
      <c r="B73" s="114" t="s">
        <v>547</v>
      </c>
      <c r="C73" s="114">
        <v>23300</v>
      </c>
      <c r="D73" s="114"/>
      <c r="E73" s="114" t="s">
        <v>582</v>
      </c>
    </row>
    <row r="74" spans="1:5">
      <c r="A74" s="114" t="s">
        <v>302</v>
      </c>
      <c r="B74" s="114" t="s">
        <v>547</v>
      </c>
      <c r="C74" s="114">
        <v>3500</v>
      </c>
      <c r="D74" s="114"/>
      <c r="E74" s="114" t="s">
        <v>582</v>
      </c>
    </row>
    <row r="75" spans="1:5">
      <c r="A75" s="114" t="s">
        <v>303</v>
      </c>
      <c r="B75" s="114" t="s">
        <v>547</v>
      </c>
      <c r="C75" s="114">
        <v>0</v>
      </c>
      <c r="D75" s="114"/>
      <c r="E75" s="114" t="s">
        <v>582</v>
      </c>
    </row>
    <row r="76" spans="1:5">
      <c r="A76" s="114" t="s">
        <v>304</v>
      </c>
      <c r="B76" s="114" t="s">
        <v>547</v>
      </c>
      <c r="C76" s="114">
        <v>500</v>
      </c>
      <c r="D76" s="114"/>
      <c r="E76" s="114" t="s">
        <v>582</v>
      </c>
    </row>
    <row r="77" spans="1:5">
      <c r="A77" s="114" t="s">
        <v>305</v>
      </c>
      <c r="B77" s="114" t="s">
        <v>547</v>
      </c>
      <c r="C77" s="114">
        <v>3500</v>
      </c>
      <c r="D77" s="114"/>
      <c r="E77" s="114" t="s">
        <v>582</v>
      </c>
    </row>
    <row r="78" spans="1:5">
      <c r="A78" s="114" t="s">
        <v>306</v>
      </c>
      <c r="B78" s="114" t="s">
        <v>547</v>
      </c>
      <c r="C78" s="114">
        <v>13800</v>
      </c>
      <c r="D78" s="114"/>
      <c r="E78" s="114" t="s">
        <v>582</v>
      </c>
    </row>
    <row r="79" spans="1:5">
      <c r="A79" s="114" t="s">
        <v>307</v>
      </c>
      <c r="B79" s="114" t="s">
        <v>547</v>
      </c>
      <c r="C79" s="114">
        <v>0</v>
      </c>
      <c r="D79" s="114"/>
      <c r="E79" s="114" t="s">
        <v>582</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T29"/>
  <sheetViews>
    <sheetView zoomScale="70" zoomScaleNormal="70" workbookViewId="0">
      <pane xSplit="1" ySplit="5" topLeftCell="B6" activePane="bottomRight" state="frozen"/>
      <selection activeCell="D17" sqref="D17"/>
      <selection pane="topRight" activeCell="D17" sqref="D17"/>
      <selection pane="bottomLeft" activeCell="D17" sqref="D17"/>
      <selection pane="bottomRight" activeCell="A37" sqref="A37"/>
    </sheetView>
  </sheetViews>
  <sheetFormatPr baseColWidth="10" defaultRowHeight="15"/>
  <cols>
    <col min="1" max="2" width="23.5703125" customWidth="1"/>
    <col min="3" max="8" width="17.140625" customWidth="1"/>
    <col min="9" max="21" width="17" customWidth="1"/>
  </cols>
  <sheetData>
    <row r="1" spans="1:20">
      <c r="A1" s="4" t="s">
        <v>230</v>
      </c>
      <c r="B1" s="4"/>
      <c r="C1" s="4"/>
      <c r="D1" s="4"/>
      <c r="E1" s="4"/>
      <c r="F1" s="4"/>
      <c r="G1" s="4"/>
      <c r="H1" s="4"/>
    </row>
    <row r="2" spans="1:20">
      <c r="A2" s="4" t="s">
        <v>231</v>
      </c>
      <c r="B2" s="4"/>
      <c r="C2" s="4"/>
      <c r="D2" s="4"/>
      <c r="E2" s="4"/>
      <c r="F2" s="4"/>
      <c r="G2" s="4"/>
      <c r="H2" s="4"/>
    </row>
    <row r="3" spans="1:20">
      <c r="A3" s="4"/>
      <c r="B3" s="4"/>
      <c r="C3" s="4"/>
      <c r="D3" s="4"/>
      <c r="E3" s="4"/>
      <c r="F3" s="4"/>
      <c r="G3" s="4"/>
      <c r="H3" s="4"/>
    </row>
    <row r="5" spans="1:20">
      <c r="B5" t="s">
        <v>539</v>
      </c>
      <c r="C5" t="s">
        <v>200</v>
      </c>
      <c r="D5" t="s">
        <v>201</v>
      </c>
      <c r="E5" t="s">
        <v>202</v>
      </c>
      <c r="F5" t="s">
        <v>203</v>
      </c>
      <c r="G5" t="s">
        <v>204</v>
      </c>
      <c r="H5" t="s">
        <v>205</v>
      </c>
      <c r="I5" t="s">
        <v>206</v>
      </c>
      <c r="J5" t="s">
        <v>207</v>
      </c>
      <c r="K5" t="s">
        <v>208</v>
      </c>
      <c r="L5" t="s">
        <v>209</v>
      </c>
      <c r="M5" t="s">
        <v>210</v>
      </c>
      <c r="N5" t="s">
        <v>211</v>
      </c>
      <c r="O5" t="s">
        <v>212</v>
      </c>
      <c r="P5" t="s">
        <v>213</v>
      </c>
      <c r="Q5" t="s">
        <v>214</v>
      </c>
      <c r="R5" t="s">
        <v>215</v>
      </c>
      <c r="S5" t="s">
        <v>216</v>
      </c>
      <c r="T5" t="s">
        <v>217</v>
      </c>
    </row>
    <row r="6" spans="1:20">
      <c r="A6" s="28" t="s">
        <v>368</v>
      </c>
      <c r="B6" s="28">
        <v>1</v>
      </c>
      <c r="G6">
        <v>1</v>
      </c>
      <c r="S6">
        <v>1</v>
      </c>
    </row>
    <row r="7" spans="1:20">
      <c r="A7" s="28" t="s">
        <v>369</v>
      </c>
      <c r="B7" s="28">
        <v>1</v>
      </c>
      <c r="G7">
        <v>1</v>
      </c>
      <c r="M7">
        <v>1</v>
      </c>
    </row>
    <row r="8" spans="1:20">
      <c r="A8" s="28" t="s">
        <v>363</v>
      </c>
      <c r="B8" s="28">
        <v>1</v>
      </c>
      <c r="F8">
        <v>1</v>
      </c>
      <c r="L8">
        <v>1</v>
      </c>
    </row>
    <row r="9" spans="1:20">
      <c r="A9" s="28" t="s">
        <v>240</v>
      </c>
      <c r="B9" s="28">
        <v>1</v>
      </c>
      <c r="F9">
        <v>1</v>
      </c>
      <c r="L9">
        <v>1</v>
      </c>
    </row>
    <row r="10" spans="1:20">
      <c r="A10" s="28" t="s">
        <v>364</v>
      </c>
      <c r="B10" s="28">
        <v>1</v>
      </c>
      <c r="F10">
        <v>1</v>
      </c>
      <c r="R10">
        <v>1</v>
      </c>
    </row>
    <row r="11" spans="1:20">
      <c r="A11" s="28" t="s">
        <v>365</v>
      </c>
      <c r="B11" s="28">
        <v>1</v>
      </c>
      <c r="F11">
        <v>1</v>
      </c>
      <c r="R11">
        <v>1</v>
      </c>
    </row>
    <row r="12" spans="1:20">
      <c r="A12" s="28" t="s">
        <v>516</v>
      </c>
      <c r="B12" s="28">
        <v>1</v>
      </c>
      <c r="F12">
        <v>1</v>
      </c>
      <c r="L12">
        <v>1</v>
      </c>
    </row>
    <row r="13" spans="1:20">
      <c r="A13" s="28" t="s">
        <v>239</v>
      </c>
      <c r="B13" s="28">
        <v>1</v>
      </c>
      <c r="H13">
        <v>1</v>
      </c>
      <c r="N13">
        <v>1</v>
      </c>
    </row>
    <row r="14" spans="1:20">
      <c r="A14" s="28" t="s">
        <v>238</v>
      </c>
      <c r="B14" s="28">
        <v>1</v>
      </c>
      <c r="H14">
        <v>1</v>
      </c>
      <c r="T14">
        <v>1</v>
      </c>
    </row>
    <row r="15" spans="1:20">
      <c r="A15" s="28" t="s">
        <v>371</v>
      </c>
      <c r="B15" s="28">
        <v>1</v>
      </c>
      <c r="E15">
        <v>1</v>
      </c>
      <c r="K15">
        <v>1</v>
      </c>
    </row>
    <row r="16" spans="1:20">
      <c r="A16" s="28" t="s">
        <v>241</v>
      </c>
      <c r="B16" s="28">
        <v>1</v>
      </c>
      <c r="E16">
        <v>1</v>
      </c>
      <c r="P16" s="53">
        <v>0</v>
      </c>
      <c r="Q16">
        <v>1</v>
      </c>
    </row>
    <row r="17" spans="1:20">
      <c r="A17" s="28" t="s">
        <v>372</v>
      </c>
      <c r="B17" s="28">
        <v>1</v>
      </c>
      <c r="E17">
        <v>1</v>
      </c>
      <c r="J17" s="53"/>
      <c r="K17">
        <v>1</v>
      </c>
    </row>
    <row r="18" spans="1:20">
      <c r="A18" s="28" t="s">
        <v>366</v>
      </c>
      <c r="B18" s="28">
        <v>1</v>
      </c>
      <c r="D18">
        <v>1</v>
      </c>
      <c r="P18">
        <v>1</v>
      </c>
    </row>
    <row r="19" spans="1:20">
      <c r="A19" s="28" t="s">
        <v>367</v>
      </c>
      <c r="B19" s="28">
        <v>1</v>
      </c>
      <c r="D19">
        <v>1</v>
      </c>
      <c r="J19">
        <v>1</v>
      </c>
    </row>
    <row r="20" spans="1:20">
      <c r="A20" s="28" t="s">
        <v>243</v>
      </c>
      <c r="B20" s="28">
        <v>1</v>
      </c>
      <c r="C20">
        <v>1</v>
      </c>
      <c r="I20">
        <v>1</v>
      </c>
    </row>
    <row r="21" spans="1:20">
      <c r="A21" s="28" t="s">
        <v>361</v>
      </c>
      <c r="B21" s="28">
        <v>1</v>
      </c>
      <c r="C21">
        <v>1</v>
      </c>
      <c r="I21">
        <v>1</v>
      </c>
    </row>
    <row r="22" spans="1:20">
      <c r="A22" s="28" t="s">
        <v>242</v>
      </c>
      <c r="B22" s="28">
        <v>1</v>
      </c>
      <c r="C22">
        <v>1</v>
      </c>
      <c r="O22">
        <v>1</v>
      </c>
    </row>
    <row r="23" spans="1:20">
      <c r="A23" s="28" t="s">
        <v>362</v>
      </c>
      <c r="B23" s="28">
        <v>1</v>
      </c>
      <c r="C23">
        <v>1</v>
      </c>
      <c r="O23">
        <v>1</v>
      </c>
    </row>
    <row r="24" spans="1:20">
      <c r="A24" t="s">
        <v>523</v>
      </c>
      <c r="B24" s="28">
        <v>1</v>
      </c>
      <c r="C24">
        <v>1</v>
      </c>
      <c r="D24">
        <v>1</v>
      </c>
      <c r="E24">
        <v>1</v>
      </c>
      <c r="I24">
        <v>1</v>
      </c>
      <c r="J24">
        <v>1</v>
      </c>
      <c r="K24">
        <v>1</v>
      </c>
      <c r="O24">
        <v>1</v>
      </c>
      <c r="P24">
        <v>1</v>
      </c>
      <c r="Q24">
        <v>1</v>
      </c>
    </row>
    <row r="25" spans="1:20">
      <c r="A25" t="s">
        <v>524</v>
      </c>
      <c r="B25" s="28">
        <v>1</v>
      </c>
      <c r="F25">
        <v>1</v>
      </c>
      <c r="G25">
        <v>1</v>
      </c>
      <c r="H25">
        <v>1</v>
      </c>
      <c r="L25">
        <v>1</v>
      </c>
      <c r="M25">
        <v>1</v>
      </c>
      <c r="N25">
        <v>1</v>
      </c>
      <c r="R25">
        <v>1</v>
      </c>
      <c r="S25">
        <v>1</v>
      </c>
      <c r="T25">
        <v>1</v>
      </c>
    </row>
    <row r="26" spans="1:20">
      <c r="A26" s="28" t="s">
        <v>364</v>
      </c>
      <c r="B26" s="28">
        <v>2</v>
      </c>
      <c r="F26">
        <v>1</v>
      </c>
      <c r="L26">
        <v>1</v>
      </c>
    </row>
    <row r="27" spans="1:20">
      <c r="A27" s="28" t="s">
        <v>365</v>
      </c>
      <c r="B27" s="28">
        <v>2</v>
      </c>
      <c r="F27">
        <v>1</v>
      </c>
      <c r="L27">
        <v>1</v>
      </c>
    </row>
    <row r="28" spans="1:20">
      <c r="A28" s="28" t="s">
        <v>242</v>
      </c>
      <c r="B28" s="28">
        <v>2</v>
      </c>
      <c r="C28">
        <v>1</v>
      </c>
      <c r="I28">
        <v>1</v>
      </c>
    </row>
    <row r="29" spans="1:20">
      <c r="A29" s="28" t="s">
        <v>362</v>
      </c>
      <c r="B29" s="28">
        <v>2</v>
      </c>
      <c r="C29">
        <v>1</v>
      </c>
      <c r="I29">
        <v>1</v>
      </c>
    </row>
  </sheetData>
  <dataValidations count="1">
    <dataValidation type="list" allowBlank="1" showInputMessage="1" showErrorMessage="1" sqref="A27 A11:A14" xr:uid="{00000000-0002-0000-2700-000000000000}">
      <formula1>Technologies</formula1>
    </dataValidation>
  </dataValidations>
  <pageMargins left="0.7" right="0.7" top="0.78740157499999996" bottom="0.78740157499999996" header="0.3" footer="0.3"/>
  <pageSetup paperSize="0" orientation="portrait" horizontalDpi="0" verticalDpi="0" copie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K245"/>
  <sheetViews>
    <sheetView workbookViewId="0">
      <pane xSplit="2" ySplit="5" topLeftCell="R6" activePane="bottomRight" state="frozen"/>
      <selection activeCell="D23" sqref="D23"/>
      <selection pane="topRight" activeCell="D23" sqref="D23"/>
      <selection pane="bottomLeft" activeCell="D23" sqref="D23"/>
      <selection pane="bottomRight" activeCell="AI14" sqref="AI14:AI21"/>
    </sheetView>
  </sheetViews>
  <sheetFormatPr baseColWidth="10" defaultColWidth="9.140625" defaultRowHeight="15"/>
  <cols>
    <col min="1" max="1" width="12" customWidth="1"/>
    <col min="2" max="2" width="18.5703125" bestFit="1" customWidth="1"/>
    <col min="3" max="3" width="12" customWidth="1"/>
    <col min="4" max="8" width="15.5703125" customWidth="1"/>
    <col min="9" max="9" width="12.85546875" bestFit="1" customWidth="1"/>
    <col min="10" max="10" width="19" bestFit="1" customWidth="1"/>
    <col min="11" max="11" width="17.7109375" bestFit="1" customWidth="1"/>
    <col min="12" max="12" width="16.85546875" bestFit="1" customWidth="1"/>
    <col min="13" max="13" width="17.28515625" bestFit="1" customWidth="1"/>
    <col min="14" max="14" width="15.85546875" bestFit="1" customWidth="1"/>
    <col min="15" max="15" width="16.140625" bestFit="1" customWidth="1"/>
    <col min="16" max="16" width="22.28515625" bestFit="1" customWidth="1"/>
    <col min="17" max="17" width="20.85546875" bestFit="1" customWidth="1"/>
    <col min="18" max="18" width="20" bestFit="1" customWidth="1"/>
    <col min="19" max="19" width="20.42578125" bestFit="1" customWidth="1"/>
    <col min="20" max="20" width="19.140625" bestFit="1" customWidth="1"/>
    <col min="21" max="21" width="19.28515625" bestFit="1" customWidth="1"/>
    <col min="25" max="36" width="9.140625" style="3"/>
  </cols>
  <sheetData>
    <row r="1" spans="1:37">
      <c r="A1" s="4" t="s">
        <v>197</v>
      </c>
      <c r="B1" s="4"/>
      <c r="C1" s="4"/>
      <c r="D1" s="4"/>
      <c r="E1" s="4"/>
      <c r="F1" s="4"/>
      <c r="G1" s="4"/>
      <c r="H1" s="4"/>
      <c r="I1" s="4"/>
    </row>
    <row r="2" spans="1:37">
      <c r="A2" s="4" t="s">
        <v>198</v>
      </c>
      <c r="B2" s="4"/>
      <c r="C2" s="4"/>
      <c r="D2" s="4"/>
      <c r="E2" s="4"/>
      <c r="F2" s="4"/>
      <c r="G2" s="4"/>
      <c r="H2" s="4"/>
      <c r="I2" s="4"/>
    </row>
    <row r="3" spans="1:37">
      <c r="A3" s="16" t="s">
        <v>199</v>
      </c>
      <c r="B3" s="16"/>
      <c r="C3" s="16"/>
      <c r="D3" s="16"/>
      <c r="E3" s="16"/>
      <c r="F3" s="16"/>
      <c r="G3" s="16"/>
      <c r="H3" s="16"/>
      <c r="I3" s="16"/>
    </row>
    <row r="4" spans="1:37" s="5" customFormat="1">
      <c r="A4" s="17"/>
      <c r="B4" s="17"/>
      <c r="C4" s="17"/>
      <c r="D4" s="17"/>
      <c r="E4" s="17"/>
      <c r="F4" s="17"/>
      <c r="G4" s="17"/>
      <c r="H4" s="17"/>
      <c r="I4" s="17"/>
      <c r="Y4" s="3"/>
      <c r="Z4" s="3"/>
      <c r="AA4" s="3"/>
      <c r="AB4" s="3"/>
      <c r="AC4" s="3"/>
      <c r="AD4" s="3"/>
      <c r="AE4" s="3"/>
      <c r="AF4" s="3"/>
      <c r="AG4" s="3"/>
      <c r="AH4" s="3"/>
      <c r="AI4" s="3"/>
      <c r="AJ4" s="3"/>
    </row>
    <row r="5" spans="1:37">
      <c r="D5" t="s">
        <v>200</v>
      </c>
      <c r="E5" t="s">
        <v>201</v>
      </c>
      <c r="F5" t="s">
        <v>202</v>
      </c>
      <c r="G5" t="s">
        <v>203</v>
      </c>
      <c r="H5" t="s">
        <v>204</v>
      </c>
      <c r="I5" t="s">
        <v>205</v>
      </c>
      <c r="J5" t="s">
        <v>206</v>
      </c>
      <c r="K5" t="s">
        <v>207</v>
      </c>
      <c r="L5" t="s">
        <v>208</v>
      </c>
      <c r="M5" t="s">
        <v>209</v>
      </c>
      <c r="N5" t="s">
        <v>210</v>
      </c>
      <c r="O5" t="s">
        <v>211</v>
      </c>
      <c r="P5" t="s">
        <v>212</v>
      </c>
      <c r="Q5" t="s">
        <v>213</v>
      </c>
      <c r="R5" t="s">
        <v>214</v>
      </c>
      <c r="S5" t="s">
        <v>215</v>
      </c>
      <c r="T5" t="s">
        <v>216</v>
      </c>
      <c r="U5" t="s">
        <v>217</v>
      </c>
      <c r="Y5" s="3" t="s">
        <v>218</v>
      </c>
      <c r="Z5" s="3" t="s">
        <v>219</v>
      </c>
      <c r="AA5" s="3" t="s">
        <v>220</v>
      </c>
      <c r="AB5" s="3" t="s">
        <v>221</v>
      </c>
      <c r="AC5" s="3" t="s">
        <v>222</v>
      </c>
      <c r="AD5" s="3" t="s">
        <v>223</v>
      </c>
      <c r="AE5" s="3" t="s">
        <v>224</v>
      </c>
      <c r="AF5" s="3" t="s">
        <v>225</v>
      </c>
      <c r="AG5" s="3" t="s">
        <v>226</v>
      </c>
      <c r="AH5" s="3" t="s">
        <v>227</v>
      </c>
      <c r="AI5" s="3" t="s">
        <v>228</v>
      </c>
      <c r="AJ5" s="3" t="s">
        <v>229</v>
      </c>
    </row>
    <row r="6" spans="1:37">
      <c r="A6" t="s">
        <v>293</v>
      </c>
      <c r="B6" t="s">
        <v>388</v>
      </c>
      <c r="C6">
        <v>2015</v>
      </c>
      <c r="D6">
        <v>0.81</v>
      </c>
      <c r="E6">
        <v>0.16</v>
      </c>
      <c r="F6">
        <v>0.03</v>
      </c>
      <c r="J6">
        <f>D6*$Y$6</f>
        <v>0</v>
      </c>
      <c r="K6">
        <f>E6*$Z$6</f>
        <v>0.11199999999999999</v>
      </c>
      <c r="L6">
        <f>F6*$AA$6</f>
        <v>0</v>
      </c>
      <c r="P6">
        <f>D6*$AE$6</f>
        <v>0.76949999999999996</v>
      </c>
      <c r="Q6">
        <f>E6*$AF$6</f>
        <v>8.0000000000000002E-3</v>
      </c>
      <c r="R6">
        <f>F6*$AG$6</f>
        <v>0.03</v>
      </c>
      <c r="V6">
        <f>SUM(D6:I6)</f>
        <v>1</v>
      </c>
      <c r="W6">
        <f>SUM(J6:U6)</f>
        <v>0.91949999999999998</v>
      </c>
      <c r="X6">
        <f>SUM(AE6,Y6)</f>
        <v>0.95</v>
      </c>
      <c r="Y6" s="3">
        <v>0</v>
      </c>
      <c r="Z6" s="3">
        <v>0.7</v>
      </c>
      <c r="AA6" s="3">
        <v>0</v>
      </c>
      <c r="AE6" s="3">
        <v>0.95</v>
      </c>
      <c r="AF6" s="3">
        <v>0.05</v>
      </c>
      <c r="AG6" s="3">
        <v>1</v>
      </c>
    </row>
    <row r="7" spans="1:37">
      <c r="A7" t="s">
        <v>293</v>
      </c>
      <c r="B7" t="s">
        <v>388</v>
      </c>
      <c r="C7">
        <v>2020</v>
      </c>
      <c r="D7">
        <v>0.8</v>
      </c>
      <c r="E7">
        <v>0.155</v>
      </c>
      <c r="F7">
        <v>0.03</v>
      </c>
      <c r="J7">
        <f>D7*$Y$7</f>
        <v>4.0000000000000008E-2</v>
      </c>
      <c r="K7">
        <f>E7*$Z$7</f>
        <v>0.1085</v>
      </c>
      <c r="L7">
        <f>F7*$AA$7</f>
        <v>1.5E-3</v>
      </c>
      <c r="P7">
        <f>D7*$AE$7</f>
        <v>0.76</v>
      </c>
      <c r="Q7">
        <f>E7*$AF$7</f>
        <v>7.7499999999999999E-3</v>
      </c>
      <c r="R7">
        <f>F7*$AG$7</f>
        <v>1.2E-2</v>
      </c>
      <c r="V7">
        <f t="shared" ref="V7:V70" si="0">SUM(D7:I7)</f>
        <v>0.9850000000000001</v>
      </c>
      <c r="W7">
        <f t="shared" ref="W7:W70" si="1">SUM(J7:U7)</f>
        <v>0.92975000000000008</v>
      </c>
      <c r="X7">
        <f t="shared" ref="X7:X70" si="2">SUM(AE7,Y7)</f>
        <v>1</v>
      </c>
      <c r="Y7" s="3">
        <v>0.05</v>
      </c>
      <c r="Z7" s="3">
        <v>0.7</v>
      </c>
      <c r="AA7" s="3">
        <v>0.05</v>
      </c>
      <c r="AE7" s="3">
        <v>0.95</v>
      </c>
      <c r="AF7" s="3">
        <v>0.05</v>
      </c>
      <c r="AG7" s="3">
        <v>0.4</v>
      </c>
    </row>
    <row r="8" spans="1:37">
      <c r="A8" t="s">
        <v>293</v>
      </c>
      <c r="B8" t="s">
        <v>388</v>
      </c>
      <c r="C8">
        <v>2025</v>
      </c>
      <c r="D8">
        <v>0.78500000000000003</v>
      </c>
      <c r="E8">
        <v>0.15</v>
      </c>
      <c r="F8">
        <v>0.03</v>
      </c>
      <c r="J8">
        <f>D8*$Y$8</f>
        <v>0.11774999999999999</v>
      </c>
      <c r="K8">
        <f>E8*$Z$8</f>
        <v>0.105</v>
      </c>
      <c r="L8">
        <f>F8*$AA$8</f>
        <v>4.4999999999999997E-3</v>
      </c>
      <c r="P8">
        <f>D8*$AE$8</f>
        <v>0.58875</v>
      </c>
      <c r="Q8">
        <f>E8*$AF$8</f>
        <v>5.6249999999999998E-3</v>
      </c>
      <c r="R8">
        <f>F8*$AG$8</f>
        <v>9.0000000000000011E-3</v>
      </c>
      <c r="V8">
        <f t="shared" si="0"/>
        <v>0.96500000000000008</v>
      </c>
      <c r="W8">
        <f t="shared" si="1"/>
        <v>0.83062500000000006</v>
      </c>
      <c r="X8">
        <f t="shared" si="2"/>
        <v>0.9</v>
      </c>
      <c r="Y8" s="3">
        <f>(Y7+Y9)/2</f>
        <v>0.15</v>
      </c>
      <c r="Z8" s="3">
        <v>0.7</v>
      </c>
      <c r="AA8" s="3">
        <f t="shared" ref="AA8" si="3">(AA7+AA9)/2</f>
        <v>0.15</v>
      </c>
      <c r="AE8" s="3">
        <f>(AE7+AE9)/2</f>
        <v>0.75</v>
      </c>
      <c r="AF8" s="3">
        <v>3.7499999999999999E-2</v>
      </c>
      <c r="AG8" s="3">
        <f t="shared" ref="AG8" si="4">(AG7+AG9)/2</f>
        <v>0.30000000000000004</v>
      </c>
    </row>
    <row r="9" spans="1:37">
      <c r="A9" t="s">
        <v>293</v>
      </c>
      <c r="B9" t="s">
        <v>388</v>
      </c>
      <c r="C9">
        <v>2030</v>
      </c>
      <c r="D9">
        <v>0.76</v>
      </c>
      <c r="E9">
        <v>0.14499999999999999</v>
      </c>
      <c r="F9">
        <v>2.5000000000000001E-2</v>
      </c>
      <c r="J9">
        <f>D9*$Y$9</f>
        <v>0.19</v>
      </c>
      <c r="K9">
        <f>E9*$Z$9</f>
        <v>0.10149999999999999</v>
      </c>
      <c r="L9">
        <f>F9*$AA$9</f>
        <v>6.2500000000000003E-3</v>
      </c>
      <c r="P9">
        <f>D9*$AE$9</f>
        <v>0.41800000000000004</v>
      </c>
      <c r="Q9">
        <f>E9*$AF$9</f>
        <v>3.6249999999999998E-3</v>
      </c>
      <c r="R9">
        <f>F9*$AG$9</f>
        <v>5.000000000000001E-3</v>
      </c>
      <c r="V9">
        <f t="shared" si="0"/>
        <v>0.93</v>
      </c>
      <c r="W9">
        <f t="shared" si="1"/>
        <v>0.72437499999999999</v>
      </c>
      <c r="X9">
        <f t="shared" si="2"/>
        <v>0.8</v>
      </c>
      <c r="Y9" s="3">
        <v>0.25</v>
      </c>
      <c r="Z9" s="3">
        <v>0.7</v>
      </c>
      <c r="AA9" s="3">
        <v>0.25</v>
      </c>
      <c r="AE9" s="3">
        <v>0.55000000000000004</v>
      </c>
      <c r="AF9" s="3">
        <v>2.5000000000000001E-2</v>
      </c>
      <c r="AG9" s="3">
        <v>0.2</v>
      </c>
    </row>
    <row r="10" spans="1:37">
      <c r="A10" t="s">
        <v>293</v>
      </c>
      <c r="B10" t="s">
        <v>388</v>
      </c>
      <c r="C10">
        <v>2035</v>
      </c>
      <c r="D10">
        <v>0.74</v>
      </c>
      <c r="E10">
        <v>0.14000000000000001</v>
      </c>
      <c r="F10">
        <v>2.5000000000000001E-2</v>
      </c>
      <c r="J10">
        <f>D10*$Y$10</f>
        <v>0.27749999999999997</v>
      </c>
      <c r="K10">
        <f>E10*$Z$10</f>
        <v>9.8000000000000004E-2</v>
      </c>
      <c r="L10">
        <f>F10*$AA$10</f>
        <v>9.3750000000000014E-3</v>
      </c>
      <c r="P10">
        <f>D10*$AE$10</f>
        <v>0.29599999999999999</v>
      </c>
      <c r="Q10">
        <f>E10*$AF$10</f>
        <v>1.7500000000000003E-3</v>
      </c>
      <c r="R10">
        <f>F10*$AG$10</f>
        <v>3.7500000000000007E-3</v>
      </c>
      <c r="V10">
        <f t="shared" si="0"/>
        <v>0.90500000000000003</v>
      </c>
      <c r="W10">
        <f t="shared" si="1"/>
        <v>0.68637499999999996</v>
      </c>
      <c r="X10">
        <f t="shared" si="2"/>
        <v>0.77500000000000002</v>
      </c>
      <c r="Y10" s="3">
        <f>(Y9+Y11)/2</f>
        <v>0.375</v>
      </c>
      <c r="Z10" s="3">
        <v>0.7</v>
      </c>
      <c r="AA10" s="3">
        <f t="shared" ref="AA10" si="5">(AA9+AA11)/2</f>
        <v>0.375</v>
      </c>
      <c r="AE10" s="3">
        <f>(AE9+AE11)/2</f>
        <v>0.4</v>
      </c>
      <c r="AF10" s="3">
        <v>1.2500000000000001E-2</v>
      </c>
      <c r="AG10" s="3">
        <f t="shared" ref="AG10" si="6">(AG9+AG11)/2</f>
        <v>0.15000000000000002</v>
      </c>
    </row>
    <row r="11" spans="1:37">
      <c r="A11" t="s">
        <v>293</v>
      </c>
      <c r="B11" t="s">
        <v>388</v>
      </c>
      <c r="C11">
        <v>2040</v>
      </c>
      <c r="D11">
        <v>0.72</v>
      </c>
      <c r="E11">
        <v>0.13</v>
      </c>
      <c r="F11">
        <v>0.02</v>
      </c>
      <c r="J11">
        <f>D11*$Y$11</f>
        <v>0.36</v>
      </c>
      <c r="K11">
        <f>E11*$Z$11</f>
        <v>9.0999999999999998E-2</v>
      </c>
      <c r="L11">
        <f>F11*$AA$11</f>
        <v>0.01</v>
      </c>
      <c r="P11">
        <f>D11*$AE$11</f>
        <v>0.18</v>
      </c>
      <c r="Q11">
        <f>E11*$AF$11</f>
        <v>0</v>
      </c>
      <c r="R11">
        <f>F11*$AG$11</f>
        <v>2E-3</v>
      </c>
      <c r="V11">
        <f t="shared" si="0"/>
        <v>0.87</v>
      </c>
      <c r="W11">
        <f t="shared" si="1"/>
        <v>0.64300000000000002</v>
      </c>
      <c r="X11">
        <f t="shared" si="2"/>
        <v>0.75</v>
      </c>
      <c r="Y11" s="3">
        <v>0.5</v>
      </c>
      <c r="Z11" s="3">
        <v>0.7</v>
      </c>
      <c r="AA11" s="3">
        <v>0.5</v>
      </c>
      <c r="AE11" s="3">
        <v>0.25</v>
      </c>
      <c r="AF11" s="3">
        <v>0</v>
      </c>
      <c r="AG11" s="3">
        <v>0.1</v>
      </c>
    </row>
    <row r="12" spans="1:37">
      <c r="A12" t="s">
        <v>293</v>
      </c>
      <c r="B12" t="s">
        <v>388</v>
      </c>
      <c r="C12">
        <v>2045</v>
      </c>
      <c r="D12">
        <v>0.7</v>
      </c>
      <c r="E12">
        <v>0.12</v>
      </c>
      <c r="F12">
        <v>0.02</v>
      </c>
      <c r="J12">
        <f>D12*$Y$12</f>
        <v>0.52499999999999991</v>
      </c>
      <c r="K12">
        <f>E12*$Z$12</f>
        <v>0.10199999999999999</v>
      </c>
      <c r="L12">
        <f>F12*$AA$12</f>
        <v>1.4999999999999999E-2</v>
      </c>
      <c r="P12">
        <f>D12*$AE$12</f>
        <v>8.7499999999999994E-2</v>
      </c>
      <c r="Q12">
        <f>E12*$AF$12</f>
        <v>0</v>
      </c>
      <c r="R12">
        <f>F12*$AG$12</f>
        <v>1E-3</v>
      </c>
      <c r="V12">
        <f t="shared" si="0"/>
        <v>0.84</v>
      </c>
      <c r="W12">
        <f t="shared" si="1"/>
        <v>0.73049999999999993</v>
      </c>
      <c r="X12">
        <f t="shared" si="2"/>
        <v>0.875</v>
      </c>
      <c r="Y12" s="3">
        <f>(Y11+Y13)/2</f>
        <v>0.75</v>
      </c>
      <c r="Z12" s="3">
        <f t="shared" ref="Z12:AA12" si="7">(Z11+Z13)/2</f>
        <v>0.85</v>
      </c>
      <c r="AA12" s="3">
        <f t="shared" si="7"/>
        <v>0.75</v>
      </c>
      <c r="AE12" s="3">
        <f>(AE11+AE13)/2</f>
        <v>0.125</v>
      </c>
      <c r="AF12" s="3">
        <f t="shared" ref="AF12:AG12" si="8">(AF11+AF13)/2</f>
        <v>0</v>
      </c>
      <c r="AG12" s="3">
        <f t="shared" si="8"/>
        <v>0.05</v>
      </c>
    </row>
    <row r="13" spans="1:37">
      <c r="A13" t="s">
        <v>293</v>
      </c>
      <c r="B13" t="s">
        <v>388</v>
      </c>
      <c r="C13">
        <v>2050</v>
      </c>
      <c r="D13">
        <v>0.67500000000000004</v>
      </c>
      <c r="E13">
        <v>0.11</v>
      </c>
      <c r="F13">
        <v>1.4999999999999999E-2</v>
      </c>
      <c r="J13">
        <f>D13*$Y$13</f>
        <v>0.67500000000000004</v>
      </c>
      <c r="K13">
        <f>E13*$Z$13</f>
        <v>0.11</v>
      </c>
      <c r="L13">
        <f>F13*$AA$13</f>
        <v>1.4999999999999999E-2</v>
      </c>
      <c r="P13">
        <f>D13*$AE$13</f>
        <v>0</v>
      </c>
      <c r="Q13">
        <f>E13*$AF$13</f>
        <v>0</v>
      </c>
      <c r="R13">
        <f>F13*$AG$13</f>
        <v>0</v>
      </c>
      <c r="V13">
        <f t="shared" si="0"/>
        <v>0.8</v>
      </c>
      <c r="W13">
        <f t="shared" si="1"/>
        <v>0.8</v>
      </c>
      <c r="X13">
        <f t="shared" si="2"/>
        <v>1</v>
      </c>
      <c r="Y13" s="3">
        <v>1</v>
      </c>
      <c r="Z13" s="3">
        <v>1</v>
      </c>
      <c r="AA13" s="3">
        <v>1</v>
      </c>
      <c r="AE13" s="3">
        <v>0</v>
      </c>
      <c r="AF13" s="3">
        <v>0</v>
      </c>
      <c r="AG13" s="3">
        <v>0</v>
      </c>
    </row>
    <row r="14" spans="1:37">
      <c r="A14" t="s">
        <v>293</v>
      </c>
      <c r="B14" t="s">
        <v>387</v>
      </c>
      <c r="C14">
        <v>2015</v>
      </c>
      <c r="G14">
        <v>0.52500000000000002</v>
      </c>
      <c r="H14">
        <v>0.435</v>
      </c>
      <c r="I14">
        <v>0.04</v>
      </c>
      <c r="M14">
        <f>G14*$AB$14</f>
        <v>0</v>
      </c>
      <c r="N14">
        <f>H14*$AC$14</f>
        <v>8.7000000000000008E-2</v>
      </c>
      <c r="O14">
        <f>I14*$AD$14</f>
        <v>0</v>
      </c>
      <c r="S14">
        <f>G14*$AH$14</f>
        <v>0.49874999999999997</v>
      </c>
      <c r="T14">
        <f>H14*$AI$14</f>
        <v>2.1750000000000002E-2</v>
      </c>
      <c r="U14">
        <f>I14*$AJ$14</f>
        <v>3.7999999999999999E-2</v>
      </c>
      <c r="V14">
        <f t="shared" si="0"/>
        <v>1</v>
      </c>
      <c r="W14">
        <f t="shared" si="1"/>
        <v>0.64550000000000007</v>
      </c>
      <c r="X14">
        <f>SUM(AH14,AB14)</f>
        <v>0.95</v>
      </c>
      <c r="AB14" s="3">
        <v>0</v>
      </c>
      <c r="AC14" s="3">
        <v>0.2</v>
      </c>
      <c r="AD14" s="3">
        <v>0</v>
      </c>
      <c r="AH14" s="3">
        <v>0.95</v>
      </c>
      <c r="AI14" s="3">
        <v>0.05</v>
      </c>
      <c r="AJ14" s="3">
        <v>0.95</v>
      </c>
      <c r="AK14" t="s">
        <v>520</v>
      </c>
    </row>
    <row r="15" spans="1:37">
      <c r="A15" t="s">
        <v>293</v>
      </c>
      <c r="B15" t="s">
        <v>387</v>
      </c>
      <c r="C15">
        <v>2020</v>
      </c>
      <c r="G15">
        <v>0.51</v>
      </c>
      <c r="H15">
        <v>0.41</v>
      </c>
      <c r="I15">
        <v>0.04</v>
      </c>
      <c r="M15">
        <f>G15*$AB$15</f>
        <v>2.5500000000000002E-2</v>
      </c>
      <c r="N15">
        <f>H15*$AC$15</f>
        <v>8.2000000000000003E-2</v>
      </c>
      <c r="O15">
        <f>I15*$AD$15</f>
        <v>2E-3</v>
      </c>
      <c r="S15">
        <f>G15*$AH$15</f>
        <v>0.45900000000000002</v>
      </c>
      <c r="T15">
        <f>H15*$AI$15</f>
        <v>2.0500000000000001E-2</v>
      </c>
      <c r="U15">
        <f>I15*$AJ$15</f>
        <v>3.6000000000000004E-2</v>
      </c>
      <c r="V15">
        <f t="shared" si="0"/>
        <v>0.96</v>
      </c>
      <c r="W15">
        <f t="shared" si="1"/>
        <v>0.625</v>
      </c>
      <c r="X15">
        <f t="shared" ref="X15:X21" si="9">SUM(AH15,AB15)</f>
        <v>0.95000000000000007</v>
      </c>
      <c r="AB15" s="3">
        <v>0.05</v>
      </c>
      <c r="AC15" s="3">
        <v>0.2</v>
      </c>
      <c r="AD15" s="3">
        <v>0.05</v>
      </c>
      <c r="AH15" s="3">
        <v>0.9</v>
      </c>
      <c r="AI15" s="3">
        <v>0.05</v>
      </c>
      <c r="AJ15" s="3">
        <v>0.9</v>
      </c>
    </row>
    <row r="16" spans="1:37">
      <c r="A16" t="s">
        <v>293</v>
      </c>
      <c r="B16" t="s">
        <v>387</v>
      </c>
      <c r="C16">
        <v>2025</v>
      </c>
      <c r="G16">
        <v>0.495</v>
      </c>
      <c r="H16">
        <v>0.39500000000000002</v>
      </c>
      <c r="I16">
        <v>0.04</v>
      </c>
      <c r="M16">
        <f>G16*$AB$16</f>
        <v>7.4249999999999997E-2</v>
      </c>
      <c r="N16">
        <f>H16*$AC$16</f>
        <v>8.887500000000001E-2</v>
      </c>
      <c r="O16">
        <f>I16*$AD$16</f>
        <v>3.0000000000000005E-3</v>
      </c>
      <c r="S16">
        <f>G16*$AH$16</f>
        <v>0.38362499999999999</v>
      </c>
      <c r="T16">
        <f>H16*$AI$16</f>
        <v>1.4812499999999999E-2</v>
      </c>
      <c r="U16">
        <f>I16*$AJ$16</f>
        <v>3.3000000000000002E-2</v>
      </c>
      <c r="V16">
        <f t="shared" si="0"/>
        <v>0.93</v>
      </c>
      <c r="W16">
        <f t="shared" si="1"/>
        <v>0.5975625</v>
      </c>
      <c r="X16">
        <f t="shared" si="9"/>
        <v>0.92500000000000004</v>
      </c>
      <c r="AB16" s="3">
        <f>(AB15+AB17)/2</f>
        <v>0.15</v>
      </c>
      <c r="AC16" s="3">
        <f t="shared" ref="AC16" si="10">(AC15+AC17)/2</f>
        <v>0.22500000000000001</v>
      </c>
      <c r="AD16" s="3">
        <f t="shared" ref="AD16" si="11">(AD15+AD17)/2</f>
        <v>7.5000000000000011E-2</v>
      </c>
      <c r="AH16" s="3">
        <f>(AH15+AH17)/2</f>
        <v>0.77500000000000002</v>
      </c>
      <c r="AI16" s="3">
        <v>3.7499999999999999E-2</v>
      </c>
      <c r="AJ16" s="3">
        <f t="shared" ref="AJ16" si="12">(AJ15+AJ17)/2</f>
        <v>0.82499999999999996</v>
      </c>
    </row>
    <row r="17" spans="1:36">
      <c r="A17" t="s">
        <v>293</v>
      </c>
      <c r="B17" t="s">
        <v>387</v>
      </c>
      <c r="C17">
        <v>2030</v>
      </c>
      <c r="G17">
        <v>0.48499999999999999</v>
      </c>
      <c r="H17">
        <v>0.38500000000000001</v>
      </c>
      <c r="I17">
        <v>0.04</v>
      </c>
      <c r="M17">
        <f>G17*$AB$17</f>
        <v>0.12125</v>
      </c>
      <c r="N17">
        <f>H17*$AC$17</f>
        <v>9.6250000000000002E-2</v>
      </c>
      <c r="O17">
        <f>I17*$AD$17</f>
        <v>4.0000000000000001E-3</v>
      </c>
      <c r="S17">
        <f>G17*$AH$17</f>
        <v>0.31524999999999997</v>
      </c>
      <c r="T17">
        <f>H17*$AI$17</f>
        <v>9.6250000000000016E-3</v>
      </c>
      <c r="U17">
        <f>I17*$AJ$17</f>
        <v>0.03</v>
      </c>
      <c r="V17">
        <f t="shared" si="0"/>
        <v>0.91</v>
      </c>
      <c r="W17">
        <f t="shared" si="1"/>
        <v>0.57637499999999997</v>
      </c>
      <c r="X17">
        <f t="shared" si="9"/>
        <v>0.9</v>
      </c>
      <c r="AB17" s="3">
        <v>0.25</v>
      </c>
      <c r="AC17" s="3">
        <v>0.25</v>
      </c>
      <c r="AD17" s="3">
        <v>0.1</v>
      </c>
      <c r="AH17" s="3">
        <v>0.65</v>
      </c>
      <c r="AI17" s="3">
        <v>2.5000000000000001E-2</v>
      </c>
      <c r="AJ17" s="3">
        <v>0.75</v>
      </c>
    </row>
    <row r="18" spans="1:36">
      <c r="A18" t="s">
        <v>293</v>
      </c>
      <c r="B18" t="s">
        <v>387</v>
      </c>
      <c r="C18">
        <v>2035</v>
      </c>
      <c r="G18">
        <v>0.47499999999999998</v>
      </c>
      <c r="H18">
        <v>0.375</v>
      </c>
      <c r="I18">
        <v>3.5000000000000003E-2</v>
      </c>
      <c r="M18">
        <f>G18*$AB$18</f>
        <v>0.201875</v>
      </c>
      <c r="N18">
        <f>H18*$AC$18</f>
        <v>0.140625</v>
      </c>
      <c r="O18">
        <f>I18*$AD$18</f>
        <v>1.0500000000000001E-2</v>
      </c>
      <c r="S18">
        <f>G18*$AH$18</f>
        <v>0.23749999999999999</v>
      </c>
      <c r="T18">
        <f>H18*$AI$18</f>
        <v>4.6875000000000007E-3</v>
      </c>
      <c r="U18">
        <f>I18*$AJ$18</f>
        <v>2.0125000000000001E-2</v>
      </c>
      <c r="V18">
        <f t="shared" si="0"/>
        <v>0.88500000000000001</v>
      </c>
      <c r="W18">
        <f t="shared" si="1"/>
        <v>0.61531249999999993</v>
      </c>
      <c r="X18">
        <f t="shared" si="9"/>
        <v>0.92500000000000004</v>
      </c>
      <c r="AB18" s="3">
        <f>(AB17+AB19)/2</f>
        <v>0.42499999999999999</v>
      </c>
      <c r="AC18" s="3">
        <f t="shared" ref="AC18" si="13">(AC17+AC19)/2</f>
        <v>0.375</v>
      </c>
      <c r="AD18" s="3">
        <f t="shared" ref="AD18" si="14">(AD17+AD19)/2</f>
        <v>0.3</v>
      </c>
      <c r="AH18" s="3">
        <f>(AH17+AH19)/2</f>
        <v>0.5</v>
      </c>
      <c r="AI18" s="3">
        <v>1.2500000000000001E-2</v>
      </c>
      <c r="AJ18" s="3">
        <f t="shared" ref="AJ18" si="15">(AJ17+AJ19)/2</f>
        <v>0.57499999999999996</v>
      </c>
    </row>
    <row r="19" spans="1:36">
      <c r="A19" t="s">
        <v>293</v>
      </c>
      <c r="B19" t="s">
        <v>387</v>
      </c>
      <c r="C19">
        <v>2040</v>
      </c>
      <c r="G19">
        <v>0.46</v>
      </c>
      <c r="H19">
        <v>0.36</v>
      </c>
      <c r="I19">
        <v>3.5000000000000003E-2</v>
      </c>
      <c r="M19">
        <f>G19*$AB$19</f>
        <v>0.27600000000000002</v>
      </c>
      <c r="N19">
        <f>H19*$AC$19</f>
        <v>0.18</v>
      </c>
      <c r="O19">
        <f>I19*$AD$19</f>
        <v>1.7500000000000002E-2</v>
      </c>
      <c r="S19">
        <f>G19*$AH$19</f>
        <v>0.161</v>
      </c>
      <c r="T19">
        <f>H19*$AI$19</f>
        <v>0</v>
      </c>
      <c r="U19">
        <f>I19*$AJ$19</f>
        <v>1.4000000000000002E-2</v>
      </c>
      <c r="V19">
        <f t="shared" si="0"/>
        <v>0.85500000000000009</v>
      </c>
      <c r="W19">
        <f t="shared" si="1"/>
        <v>0.64850000000000008</v>
      </c>
      <c r="X19">
        <f t="shared" si="9"/>
        <v>0.95</v>
      </c>
      <c r="AB19" s="3">
        <v>0.6</v>
      </c>
      <c r="AC19" s="3">
        <v>0.5</v>
      </c>
      <c r="AD19" s="3">
        <v>0.5</v>
      </c>
      <c r="AH19" s="3">
        <v>0.35</v>
      </c>
      <c r="AI19" s="3">
        <v>0</v>
      </c>
      <c r="AJ19" s="3">
        <v>0.4</v>
      </c>
    </row>
    <row r="20" spans="1:36">
      <c r="A20" t="s">
        <v>293</v>
      </c>
      <c r="B20" t="s">
        <v>387</v>
      </c>
      <c r="C20">
        <v>2045</v>
      </c>
      <c r="G20">
        <v>0.44500000000000001</v>
      </c>
      <c r="H20">
        <v>0.34499999999999997</v>
      </c>
      <c r="I20">
        <v>0.03</v>
      </c>
      <c r="M20">
        <f>G20*$AB$20</f>
        <v>0.35600000000000004</v>
      </c>
      <c r="N20">
        <f>H20*$AC$20</f>
        <v>0.25874999999999998</v>
      </c>
      <c r="O20">
        <f>I20*$AD$20</f>
        <v>2.2499999999999999E-2</v>
      </c>
      <c r="S20">
        <f>G20*$AH$20</f>
        <v>7.7875E-2</v>
      </c>
      <c r="T20">
        <f>H20*$AI$20</f>
        <v>0</v>
      </c>
      <c r="U20">
        <f>I20*$AJ$20</f>
        <v>6.0000000000000001E-3</v>
      </c>
      <c r="V20">
        <f t="shared" si="0"/>
        <v>0.82000000000000006</v>
      </c>
      <c r="W20">
        <f t="shared" si="1"/>
        <v>0.72112500000000002</v>
      </c>
      <c r="X20">
        <f t="shared" si="9"/>
        <v>0.97500000000000009</v>
      </c>
      <c r="AB20" s="3">
        <f>(AB19+AB21)/2</f>
        <v>0.8</v>
      </c>
      <c r="AC20" s="3">
        <f t="shared" ref="AC20" si="16">(AC19+AC21)/2</f>
        <v>0.75</v>
      </c>
      <c r="AD20" s="3">
        <f t="shared" ref="AD20" si="17">(AD19+AD21)/2</f>
        <v>0.75</v>
      </c>
      <c r="AH20" s="3">
        <f>(AH19+AH21)/2</f>
        <v>0.17499999999999999</v>
      </c>
      <c r="AI20" s="3">
        <f t="shared" ref="AI20" si="18">(AI19+AI21)/2</f>
        <v>0</v>
      </c>
      <c r="AJ20" s="3">
        <f t="shared" ref="AJ20" si="19">(AJ19+AJ21)/2</f>
        <v>0.2</v>
      </c>
    </row>
    <row r="21" spans="1:36">
      <c r="A21" t="s">
        <v>293</v>
      </c>
      <c r="B21" t="s">
        <v>387</v>
      </c>
      <c r="C21">
        <v>2050</v>
      </c>
      <c r="G21">
        <v>0.435</v>
      </c>
      <c r="H21">
        <v>0.33500000000000002</v>
      </c>
      <c r="I21">
        <v>0.03</v>
      </c>
      <c r="M21">
        <f>G21*$AB$21</f>
        <v>0.435</v>
      </c>
      <c r="N21">
        <f>H21*$AC$21</f>
        <v>0.33500000000000002</v>
      </c>
      <c r="O21">
        <f>I21*$AD$21</f>
        <v>0.03</v>
      </c>
      <c r="S21">
        <f>G21*$AH$21</f>
        <v>0</v>
      </c>
      <c r="T21">
        <f>H21*$AI$21</f>
        <v>0</v>
      </c>
      <c r="U21">
        <f>I21*$AJ$21</f>
        <v>0</v>
      </c>
      <c r="V21">
        <f t="shared" si="0"/>
        <v>0.8</v>
      </c>
      <c r="W21">
        <f t="shared" si="1"/>
        <v>0.8</v>
      </c>
      <c r="X21">
        <f t="shared" si="9"/>
        <v>1</v>
      </c>
      <c r="AB21" s="3">
        <v>1</v>
      </c>
      <c r="AC21" s="3">
        <v>1</v>
      </c>
      <c r="AD21" s="3">
        <v>1</v>
      </c>
      <c r="AH21" s="3">
        <v>0</v>
      </c>
      <c r="AI21" s="3">
        <v>0</v>
      </c>
      <c r="AJ21" s="3">
        <v>0</v>
      </c>
    </row>
    <row r="22" spans="1:36">
      <c r="A22" t="s">
        <v>294</v>
      </c>
      <c r="B22" t="s">
        <v>388</v>
      </c>
      <c r="C22">
        <v>2015</v>
      </c>
      <c r="D22">
        <v>0.95</v>
      </c>
      <c r="E22">
        <v>0.03</v>
      </c>
      <c r="F22">
        <v>0.02</v>
      </c>
      <c r="J22">
        <f>D22*$Y$6</f>
        <v>0</v>
      </c>
      <c r="K22">
        <f>E22*$Z$6</f>
        <v>2.0999999999999998E-2</v>
      </c>
      <c r="L22">
        <f>F22*$AA$6</f>
        <v>0</v>
      </c>
      <c r="P22">
        <f>D22*$AE$6</f>
        <v>0.90249999999999997</v>
      </c>
      <c r="Q22">
        <f>E22*$AF$6</f>
        <v>1.5E-3</v>
      </c>
      <c r="R22">
        <f>F22*$AG$6</f>
        <v>0.02</v>
      </c>
      <c r="V22">
        <f t="shared" si="0"/>
        <v>1</v>
      </c>
      <c r="W22">
        <f t="shared" si="1"/>
        <v>0.94499999999999995</v>
      </c>
      <c r="X22">
        <f t="shared" si="2"/>
        <v>0</v>
      </c>
    </row>
    <row r="23" spans="1:36">
      <c r="A23" t="s">
        <v>294</v>
      </c>
      <c r="B23" t="s">
        <v>388</v>
      </c>
      <c r="C23">
        <v>2020</v>
      </c>
      <c r="D23">
        <v>0.93500000000000005</v>
      </c>
      <c r="E23">
        <v>0.03</v>
      </c>
      <c r="F23">
        <v>0.02</v>
      </c>
      <c r="J23">
        <f>D23*$Y$7</f>
        <v>4.6750000000000007E-2</v>
      </c>
      <c r="K23">
        <f>E23*$Z$7</f>
        <v>2.0999999999999998E-2</v>
      </c>
      <c r="L23">
        <f>F23*$AA$7</f>
        <v>1E-3</v>
      </c>
      <c r="P23">
        <f>D23*$AE$7</f>
        <v>0.88824999999999998</v>
      </c>
      <c r="Q23">
        <f>E23*$AF$7</f>
        <v>1.5E-3</v>
      </c>
      <c r="R23">
        <f>F23*$AG$7</f>
        <v>8.0000000000000002E-3</v>
      </c>
      <c r="V23">
        <f t="shared" si="0"/>
        <v>0.9850000000000001</v>
      </c>
      <c r="W23">
        <f t="shared" si="1"/>
        <v>0.96649999999999991</v>
      </c>
      <c r="X23">
        <f t="shared" si="2"/>
        <v>0</v>
      </c>
    </row>
    <row r="24" spans="1:36">
      <c r="A24" t="s">
        <v>294</v>
      </c>
      <c r="B24" t="s">
        <v>388</v>
      </c>
      <c r="C24">
        <v>2025</v>
      </c>
      <c r="D24">
        <v>0.91</v>
      </c>
      <c r="E24">
        <v>0.03</v>
      </c>
      <c r="F24">
        <v>0.02</v>
      </c>
      <c r="J24">
        <f>D24*$Y$8</f>
        <v>0.13650000000000001</v>
      </c>
      <c r="K24">
        <f>E24*$Z$8</f>
        <v>2.0999999999999998E-2</v>
      </c>
      <c r="L24">
        <f>F24*$AA$8</f>
        <v>3.0000000000000001E-3</v>
      </c>
      <c r="P24">
        <f>D24*$AE$8</f>
        <v>0.6825</v>
      </c>
      <c r="Q24">
        <f>E24*$AF$8</f>
        <v>1.1249999999999999E-3</v>
      </c>
      <c r="R24">
        <f>F24*$AG$8</f>
        <v>6.000000000000001E-3</v>
      </c>
      <c r="V24">
        <f t="shared" si="0"/>
        <v>0.96000000000000008</v>
      </c>
      <c r="W24">
        <f t="shared" si="1"/>
        <v>0.85012500000000002</v>
      </c>
      <c r="X24">
        <f t="shared" si="2"/>
        <v>0</v>
      </c>
    </row>
    <row r="25" spans="1:36">
      <c r="A25" t="s">
        <v>294</v>
      </c>
      <c r="B25" t="s">
        <v>388</v>
      </c>
      <c r="C25">
        <v>2030</v>
      </c>
      <c r="D25">
        <v>0.89</v>
      </c>
      <c r="E25">
        <v>2.5000000000000001E-2</v>
      </c>
      <c r="F25">
        <v>1.4999999999999999E-2</v>
      </c>
      <c r="J25">
        <f>D25*$Y$9</f>
        <v>0.2225</v>
      </c>
      <c r="K25">
        <f>E25*$Z$9</f>
        <v>1.7499999999999998E-2</v>
      </c>
      <c r="L25">
        <f>F25*$AA$9</f>
        <v>3.7499999999999999E-3</v>
      </c>
      <c r="P25">
        <f>D25*$AE$9</f>
        <v>0.48950000000000005</v>
      </c>
      <c r="Q25">
        <f>E25*$AF$9</f>
        <v>6.2500000000000012E-4</v>
      </c>
      <c r="R25">
        <f>F25*$AG$9</f>
        <v>3.0000000000000001E-3</v>
      </c>
      <c r="V25">
        <f t="shared" si="0"/>
        <v>0.93</v>
      </c>
      <c r="W25">
        <f t="shared" si="1"/>
        <v>0.73687500000000006</v>
      </c>
      <c r="X25">
        <f t="shared" si="2"/>
        <v>0</v>
      </c>
    </row>
    <row r="26" spans="1:36">
      <c r="A26" t="s">
        <v>294</v>
      </c>
      <c r="B26" t="s">
        <v>388</v>
      </c>
      <c r="C26">
        <v>2035</v>
      </c>
      <c r="D26">
        <v>0.87</v>
      </c>
      <c r="E26">
        <v>2.5000000000000001E-2</v>
      </c>
      <c r="F26">
        <v>1.4999999999999999E-2</v>
      </c>
      <c r="J26">
        <f>D26*$Y$10</f>
        <v>0.32624999999999998</v>
      </c>
      <c r="K26">
        <f>E26*$Z$10</f>
        <v>1.7499999999999998E-2</v>
      </c>
      <c r="L26">
        <f>F26*$AA$10</f>
        <v>5.6249999999999998E-3</v>
      </c>
      <c r="P26">
        <f>D26*$AE$10</f>
        <v>0.34800000000000003</v>
      </c>
      <c r="Q26">
        <f>E26*$AF$10</f>
        <v>3.1250000000000006E-4</v>
      </c>
      <c r="R26">
        <f>F26*$AG$10</f>
        <v>2.2500000000000003E-3</v>
      </c>
      <c r="V26">
        <f t="shared" si="0"/>
        <v>0.91</v>
      </c>
      <c r="W26">
        <f t="shared" si="1"/>
        <v>0.6999375000000001</v>
      </c>
      <c r="X26">
        <f t="shared" si="2"/>
        <v>0</v>
      </c>
    </row>
    <row r="27" spans="1:36">
      <c r="A27" t="s">
        <v>294</v>
      </c>
      <c r="B27" t="s">
        <v>388</v>
      </c>
      <c r="C27">
        <v>2040</v>
      </c>
      <c r="D27">
        <v>0.84</v>
      </c>
      <c r="E27">
        <v>0.02</v>
      </c>
      <c r="F27">
        <v>1.4999999999999999E-2</v>
      </c>
      <c r="J27">
        <f>D27*$Y$11</f>
        <v>0.42</v>
      </c>
      <c r="K27">
        <f>E27*$Z$11</f>
        <v>1.3999999999999999E-2</v>
      </c>
      <c r="L27">
        <f>F27*$AA$11</f>
        <v>7.4999999999999997E-3</v>
      </c>
      <c r="P27">
        <f>D27*$AE$11</f>
        <v>0.21</v>
      </c>
      <c r="Q27">
        <f>E27*$AF$11</f>
        <v>0</v>
      </c>
      <c r="R27">
        <f>F27*$AG$11</f>
        <v>1.5E-3</v>
      </c>
      <c r="V27">
        <f t="shared" si="0"/>
        <v>0.875</v>
      </c>
      <c r="W27">
        <f t="shared" si="1"/>
        <v>0.65299999999999991</v>
      </c>
      <c r="X27">
        <f t="shared" si="2"/>
        <v>0</v>
      </c>
    </row>
    <row r="28" spans="1:36">
      <c r="A28" t="s">
        <v>294</v>
      </c>
      <c r="B28" t="s">
        <v>388</v>
      </c>
      <c r="C28">
        <v>2045</v>
      </c>
      <c r="D28">
        <v>0.81</v>
      </c>
      <c r="E28">
        <v>0.02</v>
      </c>
      <c r="F28">
        <v>0.01</v>
      </c>
      <c r="J28">
        <f>D28*$Y$12</f>
        <v>0.60750000000000004</v>
      </c>
      <c r="K28">
        <f>E28*$Z$12</f>
        <v>1.7000000000000001E-2</v>
      </c>
      <c r="L28">
        <f>F28*$AA$12</f>
        <v>7.4999999999999997E-3</v>
      </c>
      <c r="P28">
        <f>D28*$AE$12</f>
        <v>0.10125000000000001</v>
      </c>
      <c r="Q28">
        <f>E28*$AF$12</f>
        <v>0</v>
      </c>
      <c r="R28">
        <f>F28*$AG$12</f>
        <v>5.0000000000000001E-4</v>
      </c>
      <c r="V28">
        <f t="shared" si="0"/>
        <v>0.84000000000000008</v>
      </c>
      <c r="W28">
        <f t="shared" si="1"/>
        <v>0.7337499999999999</v>
      </c>
      <c r="X28">
        <f t="shared" si="2"/>
        <v>0</v>
      </c>
    </row>
    <row r="29" spans="1:36">
      <c r="A29" t="s">
        <v>294</v>
      </c>
      <c r="B29" t="s">
        <v>388</v>
      </c>
      <c r="C29">
        <v>2050</v>
      </c>
      <c r="D29">
        <v>0.77500000000000002</v>
      </c>
      <c r="E29">
        <v>1.4999999999999999E-2</v>
      </c>
      <c r="F29">
        <v>0.01</v>
      </c>
      <c r="J29">
        <f>D29*$Y$13</f>
        <v>0.77500000000000002</v>
      </c>
      <c r="K29">
        <f>E29*$Z$13</f>
        <v>1.4999999999999999E-2</v>
      </c>
      <c r="L29">
        <f>F29*$AA$13</f>
        <v>0.01</v>
      </c>
      <c r="P29">
        <f>D29*$AE$13</f>
        <v>0</v>
      </c>
      <c r="Q29">
        <f>E29*$AF$13</f>
        <v>0</v>
      </c>
      <c r="R29">
        <f>F29*$AG$13</f>
        <v>0</v>
      </c>
      <c r="V29">
        <f t="shared" si="0"/>
        <v>0.8</v>
      </c>
      <c r="W29">
        <f t="shared" si="1"/>
        <v>0.8</v>
      </c>
      <c r="X29">
        <f t="shared" si="2"/>
        <v>0</v>
      </c>
    </row>
    <row r="30" spans="1:36">
      <c r="A30" t="s">
        <v>294</v>
      </c>
      <c r="B30" t="s">
        <v>387</v>
      </c>
      <c r="C30">
        <v>2015</v>
      </c>
      <c r="G30">
        <v>0.55000000000000004</v>
      </c>
      <c r="H30">
        <v>0.4</v>
      </c>
      <c r="I30">
        <v>0.05</v>
      </c>
      <c r="M30">
        <f>G30*$AB$14</f>
        <v>0</v>
      </c>
      <c r="N30">
        <f>H30*$AC$14</f>
        <v>8.0000000000000016E-2</v>
      </c>
      <c r="O30">
        <f>I30*$AD$14</f>
        <v>0</v>
      </c>
      <c r="S30">
        <f>G30*$AH$14</f>
        <v>0.52249999999999996</v>
      </c>
      <c r="T30">
        <f>H30*$AI$14</f>
        <v>2.0000000000000004E-2</v>
      </c>
      <c r="U30">
        <f>I30*$AJ$14</f>
        <v>4.7500000000000001E-2</v>
      </c>
      <c r="V30">
        <f t="shared" si="0"/>
        <v>1</v>
      </c>
      <c r="W30">
        <f t="shared" si="1"/>
        <v>0.67</v>
      </c>
      <c r="X30">
        <f t="shared" si="2"/>
        <v>0</v>
      </c>
      <c r="AB30" s="3">
        <v>0</v>
      </c>
      <c r="AC30" s="3">
        <v>0</v>
      </c>
      <c r="AD30" s="3">
        <v>0</v>
      </c>
      <c r="AH30" s="3">
        <v>0.95</v>
      </c>
      <c r="AI30" s="3">
        <v>0.8</v>
      </c>
      <c r="AJ30" s="3">
        <v>0.95</v>
      </c>
    </row>
    <row r="31" spans="1:36">
      <c r="A31" t="s">
        <v>294</v>
      </c>
      <c r="B31" t="s">
        <v>387</v>
      </c>
      <c r="C31">
        <v>2020</v>
      </c>
      <c r="G31">
        <v>0.53</v>
      </c>
      <c r="H31">
        <v>0.39</v>
      </c>
      <c r="I31">
        <v>0.05</v>
      </c>
      <c r="M31">
        <f>G31*$AB$15</f>
        <v>2.6500000000000003E-2</v>
      </c>
      <c r="N31">
        <f>H31*$AC$15</f>
        <v>7.8000000000000014E-2</v>
      </c>
      <c r="O31">
        <f>I31*$AD$15</f>
        <v>2.5000000000000005E-3</v>
      </c>
      <c r="S31">
        <f>G31*$AH$15</f>
        <v>0.47700000000000004</v>
      </c>
      <c r="T31">
        <f>H31*$AI$15</f>
        <v>1.9500000000000003E-2</v>
      </c>
      <c r="U31">
        <f>I31*$AJ$15</f>
        <v>4.5000000000000005E-2</v>
      </c>
      <c r="V31">
        <f t="shared" si="0"/>
        <v>0.97000000000000008</v>
      </c>
      <c r="W31">
        <f t="shared" si="1"/>
        <v>0.64850000000000008</v>
      </c>
      <c r="X31">
        <f t="shared" si="2"/>
        <v>0</v>
      </c>
      <c r="AB31" s="3">
        <v>0.05</v>
      </c>
      <c r="AC31" s="3">
        <v>0.15</v>
      </c>
      <c r="AD31" s="3">
        <v>0.05</v>
      </c>
      <c r="AH31" s="3">
        <v>0.9</v>
      </c>
      <c r="AI31" s="3">
        <v>0.4</v>
      </c>
      <c r="AJ31" s="3">
        <v>0.9</v>
      </c>
    </row>
    <row r="32" spans="1:36">
      <c r="A32" t="s">
        <v>294</v>
      </c>
      <c r="B32" t="s">
        <v>387</v>
      </c>
      <c r="C32">
        <v>2025</v>
      </c>
      <c r="G32">
        <v>0.52</v>
      </c>
      <c r="H32">
        <v>0.38</v>
      </c>
      <c r="I32">
        <v>4.4999999999999998E-2</v>
      </c>
      <c r="M32">
        <f>G32*$AB$16</f>
        <v>7.8E-2</v>
      </c>
      <c r="N32">
        <f>H32*$AC$16</f>
        <v>8.5500000000000007E-2</v>
      </c>
      <c r="O32">
        <f>I32*$AD$16</f>
        <v>3.3750000000000004E-3</v>
      </c>
      <c r="S32">
        <f>G32*$AH$16</f>
        <v>0.40300000000000002</v>
      </c>
      <c r="T32">
        <f>H32*$AI$16</f>
        <v>1.4249999999999999E-2</v>
      </c>
      <c r="U32">
        <f>I32*$AJ$16</f>
        <v>3.7124999999999998E-2</v>
      </c>
      <c r="V32">
        <f t="shared" si="0"/>
        <v>0.94500000000000006</v>
      </c>
      <c r="W32">
        <f t="shared" si="1"/>
        <v>0.62124999999999997</v>
      </c>
      <c r="X32">
        <f t="shared" si="2"/>
        <v>0</v>
      </c>
      <c r="AB32" s="3">
        <f>(AB31+AB33)/2</f>
        <v>0.15</v>
      </c>
      <c r="AC32" s="3">
        <f t="shared" ref="AC32:AD32" si="20">(AC31+AC33)/2</f>
        <v>0.2</v>
      </c>
      <c r="AD32" s="3">
        <f t="shared" si="20"/>
        <v>7.5000000000000011E-2</v>
      </c>
      <c r="AH32" s="3">
        <f>(AH31+AH33)/2</f>
        <v>0.77500000000000002</v>
      </c>
      <c r="AI32" s="3">
        <f t="shared" ref="AI32:AJ32" si="21">(AI31+AI33)/2</f>
        <v>0.30000000000000004</v>
      </c>
      <c r="AJ32" s="3">
        <f t="shared" si="21"/>
        <v>0.82499999999999996</v>
      </c>
    </row>
    <row r="33" spans="1:36">
      <c r="A33" t="s">
        <v>294</v>
      </c>
      <c r="B33" t="s">
        <v>387</v>
      </c>
      <c r="C33">
        <v>2030</v>
      </c>
      <c r="G33">
        <v>0.505</v>
      </c>
      <c r="H33">
        <v>0.37</v>
      </c>
      <c r="I33">
        <v>4.4999999999999998E-2</v>
      </c>
      <c r="M33">
        <f>G33*$AB$17</f>
        <v>0.12625</v>
      </c>
      <c r="N33">
        <f>H33*$AC$17</f>
        <v>9.2499999999999999E-2</v>
      </c>
      <c r="O33">
        <f>I33*$AD$17</f>
        <v>4.4999999999999997E-3</v>
      </c>
      <c r="S33">
        <f>G33*$AH$17</f>
        <v>0.32825000000000004</v>
      </c>
      <c r="T33">
        <f>H33*$AI$17</f>
        <v>9.2499999999999995E-3</v>
      </c>
      <c r="U33">
        <f>I33*$AJ$17</f>
        <v>3.3750000000000002E-2</v>
      </c>
      <c r="V33">
        <f t="shared" si="0"/>
        <v>0.92</v>
      </c>
      <c r="W33">
        <f t="shared" si="1"/>
        <v>0.59450000000000003</v>
      </c>
      <c r="X33">
        <f t="shared" si="2"/>
        <v>0</v>
      </c>
      <c r="AB33" s="3">
        <v>0.25</v>
      </c>
      <c r="AC33" s="3">
        <v>0.25</v>
      </c>
      <c r="AD33" s="3">
        <v>0.1</v>
      </c>
      <c r="AH33" s="3">
        <v>0.65</v>
      </c>
      <c r="AI33" s="3">
        <v>0.2</v>
      </c>
      <c r="AJ33" s="3">
        <v>0.75</v>
      </c>
    </row>
    <row r="34" spans="1:36">
      <c r="A34" t="s">
        <v>294</v>
      </c>
      <c r="B34" t="s">
        <v>387</v>
      </c>
      <c r="C34">
        <v>2035</v>
      </c>
      <c r="G34">
        <v>0.495</v>
      </c>
      <c r="H34">
        <v>0.36</v>
      </c>
      <c r="I34">
        <v>0.04</v>
      </c>
      <c r="M34">
        <f>G34*$AB$18</f>
        <v>0.21037500000000001</v>
      </c>
      <c r="N34">
        <f>H34*$AC$18</f>
        <v>0.13500000000000001</v>
      </c>
      <c r="O34">
        <f>I34*$AD$18</f>
        <v>1.2E-2</v>
      </c>
      <c r="S34">
        <f>G34*$AH$18</f>
        <v>0.2475</v>
      </c>
      <c r="T34">
        <f>H34*$AI$18</f>
        <v>4.4999999999999997E-3</v>
      </c>
      <c r="U34">
        <f>I34*$AJ$18</f>
        <v>2.3E-2</v>
      </c>
      <c r="V34">
        <f t="shared" si="0"/>
        <v>0.89500000000000002</v>
      </c>
      <c r="W34">
        <f t="shared" si="1"/>
        <v>0.63237500000000002</v>
      </c>
      <c r="X34">
        <f t="shared" si="2"/>
        <v>0</v>
      </c>
      <c r="AB34" s="3">
        <f>(AB33+AB35)/2</f>
        <v>0.42499999999999999</v>
      </c>
      <c r="AC34" s="3">
        <f t="shared" ref="AC34:AD34" si="22">(AC33+AC35)/2</f>
        <v>0.375</v>
      </c>
      <c r="AD34" s="3">
        <f t="shared" si="22"/>
        <v>0.3</v>
      </c>
      <c r="AH34" s="3">
        <f>(AH33+AH35)/2</f>
        <v>0.5</v>
      </c>
      <c r="AI34" s="3">
        <f t="shared" ref="AI34:AJ34" si="23">(AI33+AI35)/2</f>
        <v>0.15000000000000002</v>
      </c>
      <c r="AJ34" s="3">
        <f t="shared" si="23"/>
        <v>0.57499999999999996</v>
      </c>
    </row>
    <row r="35" spans="1:36">
      <c r="A35" t="s">
        <v>294</v>
      </c>
      <c r="B35" t="s">
        <v>387</v>
      </c>
      <c r="C35">
        <v>2040</v>
      </c>
      <c r="G35">
        <v>0.48</v>
      </c>
      <c r="H35">
        <v>0.34499999999999997</v>
      </c>
      <c r="I35">
        <v>0.04</v>
      </c>
      <c r="M35">
        <f>G35*$AB$19</f>
        <v>0.28799999999999998</v>
      </c>
      <c r="N35">
        <f>H35*$AC$19</f>
        <v>0.17249999999999999</v>
      </c>
      <c r="O35">
        <f>I35*$AD$19</f>
        <v>0.02</v>
      </c>
      <c r="S35">
        <f>G35*$AH$19</f>
        <v>0.16799999999999998</v>
      </c>
      <c r="T35">
        <f>H35*$AI$19</f>
        <v>0</v>
      </c>
      <c r="U35">
        <f>I35*$AJ$19</f>
        <v>1.6E-2</v>
      </c>
      <c r="V35">
        <f t="shared" si="0"/>
        <v>0.86499999999999999</v>
      </c>
      <c r="W35">
        <f t="shared" si="1"/>
        <v>0.66449999999999998</v>
      </c>
      <c r="X35">
        <f t="shared" si="2"/>
        <v>0</v>
      </c>
      <c r="AB35" s="3">
        <v>0.6</v>
      </c>
      <c r="AC35" s="3">
        <v>0.5</v>
      </c>
      <c r="AD35" s="3">
        <v>0.5</v>
      </c>
      <c r="AH35" s="3">
        <v>0.35</v>
      </c>
      <c r="AI35" s="3">
        <v>0.1</v>
      </c>
      <c r="AJ35" s="3">
        <v>0.4</v>
      </c>
    </row>
    <row r="36" spans="1:36">
      <c r="A36" t="s">
        <v>294</v>
      </c>
      <c r="B36" t="s">
        <v>387</v>
      </c>
      <c r="C36">
        <v>2045</v>
      </c>
      <c r="G36">
        <v>0.47</v>
      </c>
      <c r="H36">
        <v>0.33</v>
      </c>
      <c r="I36">
        <v>0.04</v>
      </c>
      <c r="M36">
        <f>G36*$AB$20</f>
        <v>0.376</v>
      </c>
      <c r="N36">
        <f>H36*$AC$20</f>
        <v>0.2475</v>
      </c>
      <c r="O36">
        <f>I36*$AD$20</f>
        <v>0.03</v>
      </c>
      <c r="S36">
        <f>G36*$AH$20</f>
        <v>8.224999999999999E-2</v>
      </c>
      <c r="T36">
        <f>H36*$AI$20</f>
        <v>0</v>
      </c>
      <c r="U36">
        <f>I36*$AJ$20</f>
        <v>8.0000000000000002E-3</v>
      </c>
      <c r="V36">
        <f t="shared" si="0"/>
        <v>0.84000000000000008</v>
      </c>
      <c r="W36">
        <f t="shared" si="1"/>
        <v>0.74374999999999991</v>
      </c>
      <c r="X36">
        <f t="shared" si="2"/>
        <v>0</v>
      </c>
      <c r="AB36" s="3">
        <f>(AB35+AB37)/2</f>
        <v>0.8</v>
      </c>
      <c r="AC36" s="3">
        <f t="shared" ref="AC36:AD36" si="24">(AC35+AC37)/2</f>
        <v>0.75</v>
      </c>
      <c r="AD36" s="3">
        <f t="shared" si="24"/>
        <v>0.75</v>
      </c>
      <c r="AH36" s="3">
        <f>(AH35+AH37)/2</f>
        <v>0.17499999999999999</v>
      </c>
      <c r="AI36" s="3">
        <f t="shared" ref="AI36:AJ36" si="25">(AI35+AI37)/2</f>
        <v>0.05</v>
      </c>
      <c r="AJ36" s="3">
        <f t="shared" si="25"/>
        <v>0.2</v>
      </c>
    </row>
    <row r="37" spans="1:36">
      <c r="A37" t="s">
        <v>294</v>
      </c>
      <c r="B37" t="s">
        <v>387</v>
      </c>
      <c r="C37">
        <v>2050</v>
      </c>
      <c r="G37">
        <v>0.45</v>
      </c>
      <c r="H37">
        <v>0.315</v>
      </c>
      <c r="I37">
        <v>3.5000000000000003E-2</v>
      </c>
      <c r="M37">
        <f>G37*$AB$21</f>
        <v>0.45</v>
      </c>
      <c r="N37">
        <f>H37*$AC$21</f>
        <v>0.315</v>
      </c>
      <c r="O37">
        <f>I37*$AD$21</f>
        <v>3.5000000000000003E-2</v>
      </c>
      <c r="S37">
        <f>G37*$AH$21</f>
        <v>0</v>
      </c>
      <c r="T37">
        <f>H37*$AI$21</f>
        <v>0</v>
      </c>
      <c r="U37">
        <f>I37*$AJ$21</f>
        <v>0</v>
      </c>
      <c r="V37">
        <f t="shared" si="0"/>
        <v>0.8</v>
      </c>
      <c r="W37">
        <f t="shared" si="1"/>
        <v>0.8</v>
      </c>
      <c r="X37">
        <f t="shared" si="2"/>
        <v>0</v>
      </c>
      <c r="AB37" s="3">
        <v>1</v>
      </c>
      <c r="AC37" s="3">
        <v>1</v>
      </c>
      <c r="AD37" s="3">
        <v>1</v>
      </c>
      <c r="AH37" s="3">
        <v>0</v>
      </c>
      <c r="AI37" s="3">
        <v>0</v>
      </c>
      <c r="AJ37" s="3">
        <v>0</v>
      </c>
    </row>
    <row r="38" spans="1:36">
      <c r="A38" t="s">
        <v>295</v>
      </c>
      <c r="B38" t="s">
        <v>388</v>
      </c>
      <c r="C38">
        <v>2015</v>
      </c>
      <c r="D38">
        <v>0.9</v>
      </c>
      <c r="E38">
        <v>7.0000000000000007E-2</v>
      </c>
      <c r="F38">
        <v>0.03</v>
      </c>
      <c r="J38">
        <f>D38*$Y$6</f>
        <v>0</v>
      </c>
      <c r="K38">
        <f>E38*$Z$6</f>
        <v>4.9000000000000002E-2</v>
      </c>
      <c r="L38">
        <f>F38*$AA$6</f>
        <v>0</v>
      </c>
      <c r="P38">
        <f>D38*$AE$6</f>
        <v>0.85499999999999998</v>
      </c>
      <c r="Q38">
        <f>E38*$AF$6</f>
        <v>3.5000000000000005E-3</v>
      </c>
      <c r="R38">
        <f>F38*$AG$6</f>
        <v>0.03</v>
      </c>
      <c r="V38">
        <f t="shared" si="0"/>
        <v>1</v>
      </c>
      <c r="W38">
        <f t="shared" si="1"/>
        <v>0.9375</v>
      </c>
      <c r="X38">
        <f t="shared" si="2"/>
        <v>0</v>
      </c>
    </row>
    <row r="39" spans="1:36">
      <c r="A39" t="s">
        <v>295</v>
      </c>
      <c r="B39" t="s">
        <v>388</v>
      </c>
      <c r="C39">
        <v>2020</v>
      </c>
      <c r="D39">
        <v>0.89</v>
      </c>
      <c r="E39">
        <v>7.0000000000000007E-2</v>
      </c>
      <c r="F39">
        <v>0.03</v>
      </c>
      <c r="J39">
        <f>D39*$Y$7</f>
        <v>4.4500000000000005E-2</v>
      </c>
      <c r="K39">
        <f>E39*$Z$7</f>
        <v>4.9000000000000002E-2</v>
      </c>
      <c r="L39">
        <f>F39*$AA$7</f>
        <v>1.5E-3</v>
      </c>
      <c r="P39">
        <f>D39*$AE$7</f>
        <v>0.84549999999999992</v>
      </c>
      <c r="Q39">
        <f>E39*$AF$7</f>
        <v>3.5000000000000005E-3</v>
      </c>
      <c r="R39">
        <f>F39*$AG$7</f>
        <v>1.2E-2</v>
      </c>
      <c r="V39">
        <f t="shared" si="0"/>
        <v>0.99</v>
      </c>
      <c r="W39">
        <f t="shared" si="1"/>
        <v>0.95599999999999985</v>
      </c>
      <c r="X39">
        <f t="shared" si="2"/>
        <v>0</v>
      </c>
    </row>
    <row r="40" spans="1:36">
      <c r="A40" t="s">
        <v>295</v>
      </c>
      <c r="B40" t="s">
        <v>388</v>
      </c>
      <c r="C40">
        <v>2025</v>
      </c>
      <c r="D40">
        <v>0.87</v>
      </c>
      <c r="E40">
        <v>6.5000000000000002E-2</v>
      </c>
      <c r="F40">
        <v>0.03</v>
      </c>
      <c r="J40">
        <f>D40*$Y$8</f>
        <v>0.1305</v>
      </c>
      <c r="K40">
        <f>E40*$Z$8</f>
        <v>4.5499999999999999E-2</v>
      </c>
      <c r="L40">
        <f>F40*$AA$8</f>
        <v>4.4999999999999997E-3</v>
      </c>
      <c r="P40">
        <f>D40*$AE$8</f>
        <v>0.65249999999999997</v>
      </c>
      <c r="Q40">
        <f>E40*$AF$8</f>
        <v>2.4375E-3</v>
      </c>
      <c r="R40">
        <f>F40*$AG$8</f>
        <v>9.0000000000000011E-3</v>
      </c>
      <c r="V40">
        <f t="shared" si="0"/>
        <v>0.96500000000000008</v>
      </c>
      <c r="W40">
        <f t="shared" si="1"/>
        <v>0.84443749999999995</v>
      </c>
      <c r="X40">
        <f t="shared" si="2"/>
        <v>0</v>
      </c>
    </row>
    <row r="41" spans="1:36">
      <c r="A41" t="s">
        <v>295</v>
      </c>
      <c r="B41" t="s">
        <v>388</v>
      </c>
      <c r="C41">
        <v>2030</v>
      </c>
      <c r="D41">
        <v>0.85</v>
      </c>
      <c r="E41">
        <v>6.5000000000000002E-2</v>
      </c>
      <c r="F41">
        <v>2.5000000000000001E-2</v>
      </c>
      <c r="J41">
        <f>D41*$Y$9</f>
        <v>0.21249999999999999</v>
      </c>
      <c r="K41">
        <f>E41*$Z$9</f>
        <v>4.5499999999999999E-2</v>
      </c>
      <c r="L41">
        <f>F41*$AA$9</f>
        <v>6.2500000000000003E-3</v>
      </c>
      <c r="P41">
        <f>D41*$AE$9</f>
        <v>0.46750000000000003</v>
      </c>
      <c r="Q41">
        <f>E41*$AF$9</f>
        <v>1.6250000000000001E-3</v>
      </c>
      <c r="R41">
        <f>F41*$AG$9</f>
        <v>5.000000000000001E-3</v>
      </c>
      <c r="V41">
        <f t="shared" si="0"/>
        <v>0.94000000000000006</v>
      </c>
      <c r="W41">
        <f t="shared" si="1"/>
        <v>0.738375</v>
      </c>
      <c r="X41">
        <f t="shared" si="2"/>
        <v>0</v>
      </c>
    </row>
    <row r="42" spans="1:36">
      <c r="A42" t="s">
        <v>295</v>
      </c>
      <c r="B42" t="s">
        <v>388</v>
      </c>
      <c r="C42">
        <v>2035</v>
      </c>
      <c r="D42">
        <v>0.83</v>
      </c>
      <c r="E42">
        <v>0.06</v>
      </c>
      <c r="F42">
        <v>2.5000000000000001E-2</v>
      </c>
      <c r="J42">
        <f>D42*$Y$10</f>
        <v>0.31124999999999997</v>
      </c>
      <c r="K42">
        <f>E42*$Z$10</f>
        <v>4.1999999999999996E-2</v>
      </c>
      <c r="L42">
        <f>F42*$AA$10</f>
        <v>9.3750000000000014E-3</v>
      </c>
      <c r="P42">
        <f>D42*$AE$10</f>
        <v>0.33200000000000002</v>
      </c>
      <c r="Q42">
        <f>E42*$AF$10</f>
        <v>7.5000000000000002E-4</v>
      </c>
      <c r="R42">
        <f>F42*$AG$10</f>
        <v>3.7500000000000007E-3</v>
      </c>
      <c r="V42">
        <f t="shared" si="0"/>
        <v>0.91499999999999992</v>
      </c>
      <c r="W42">
        <f t="shared" si="1"/>
        <v>0.69912500000000011</v>
      </c>
      <c r="X42">
        <f t="shared" si="2"/>
        <v>0</v>
      </c>
    </row>
    <row r="43" spans="1:36">
      <c r="A43" t="s">
        <v>295</v>
      </c>
      <c r="B43" t="s">
        <v>388</v>
      </c>
      <c r="C43">
        <v>2040</v>
      </c>
      <c r="D43">
        <v>0.8</v>
      </c>
      <c r="E43">
        <v>0.05</v>
      </c>
      <c r="F43">
        <v>0.02</v>
      </c>
      <c r="J43">
        <f>D43*$Y$11</f>
        <v>0.4</v>
      </c>
      <c r="K43">
        <f>E43*$Z$11</f>
        <v>3.4999999999999996E-2</v>
      </c>
      <c r="L43">
        <f>F43*$AA$11</f>
        <v>0.01</v>
      </c>
      <c r="P43">
        <f>D43*$AE$11</f>
        <v>0.2</v>
      </c>
      <c r="Q43">
        <f>E43*$AF$11</f>
        <v>0</v>
      </c>
      <c r="R43">
        <f>F43*$AG$11</f>
        <v>2E-3</v>
      </c>
      <c r="V43">
        <f t="shared" si="0"/>
        <v>0.87000000000000011</v>
      </c>
      <c r="W43">
        <f t="shared" si="1"/>
        <v>0.64700000000000002</v>
      </c>
      <c r="X43">
        <f t="shared" si="2"/>
        <v>0</v>
      </c>
    </row>
    <row r="44" spans="1:36">
      <c r="A44" t="s">
        <v>295</v>
      </c>
      <c r="B44" t="s">
        <v>388</v>
      </c>
      <c r="C44">
        <v>2045</v>
      </c>
      <c r="D44">
        <v>0.77</v>
      </c>
      <c r="E44">
        <v>4.4999999999999998E-2</v>
      </c>
      <c r="F44">
        <v>0.02</v>
      </c>
      <c r="J44">
        <f>D44*$Y$12</f>
        <v>0.57750000000000001</v>
      </c>
      <c r="K44">
        <f>E44*$Z$12</f>
        <v>3.8249999999999999E-2</v>
      </c>
      <c r="L44">
        <f>F44*$AA$12</f>
        <v>1.4999999999999999E-2</v>
      </c>
      <c r="P44">
        <f>D44*$AE$12</f>
        <v>9.6250000000000002E-2</v>
      </c>
      <c r="Q44">
        <f>E44*$AF$12</f>
        <v>0</v>
      </c>
      <c r="R44">
        <f>F44*$AG$12</f>
        <v>1E-3</v>
      </c>
      <c r="V44">
        <f t="shared" si="0"/>
        <v>0.83500000000000008</v>
      </c>
      <c r="W44">
        <f t="shared" si="1"/>
        <v>0.72800000000000009</v>
      </c>
      <c r="X44">
        <f t="shared" si="2"/>
        <v>0</v>
      </c>
    </row>
    <row r="45" spans="1:36">
      <c r="A45" t="s">
        <v>295</v>
      </c>
      <c r="B45" t="s">
        <v>388</v>
      </c>
      <c r="C45">
        <v>2050</v>
      </c>
      <c r="D45">
        <v>0.745</v>
      </c>
      <c r="E45">
        <v>0.04</v>
      </c>
      <c r="F45">
        <v>1.4999999999999999E-2</v>
      </c>
      <c r="J45">
        <f>D45*$Y$13</f>
        <v>0.745</v>
      </c>
      <c r="K45">
        <f>E45*$Z$13</f>
        <v>0.04</v>
      </c>
      <c r="L45">
        <f>F45*$AA$13</f>
        <v>1.4999999999999999E-2</v>
      </c>
      <c r="P45">
        <f>D45*$AE$13</f>
        <v>0</v>
      </c>
      <c r="Q45">
        <f>E45*$AF$13</f>
        <v>0</v>
      </c>
      <c r="R45">
        <f>F45*$AG$13</f>
        <v>0</v>
      </c>
      <c r="V45">
        <f t="shared" si="0"/>
        <v>0.8</v>
      </c>
      <c r="W45">
        <f t="shared" si="1"/>
        <v>0.8</v>
      </c>
      <c r="X45">
        <f t="shared" si="2"/>
        <v>0</v>
      </c>
    </row>
    <row r="46" spans="1:36">
      <c r="A46" t="s">
        <v>295</v>
      </c>
      <c r="B46" t="s">
        <v>387</v>
      </c>
      <c r="C46">
        <v>2015</v>
      </c>
      <c r="G46">
        <v>0.73</v>
      </c>
      <c r="H46">
        <v>0.1</v>
      </c>
      <c r="I46">
        <v>0.17</v>
      </c>
      <c r="M46">
        <f>G46*$AB$14</f>
        <v>0</v>
      </c>
      <c r="N46">
        <f>H46*$AC$14</f>
        <v>2.0000000000000004E-2</v>
      </c>
      <c r="O46">
        <f>I46*$AD$14</f>
        <v>0</v>
      </c>
      <c r="S46">
        <f>G46*$AH$14</f>
        <v>0.69350000000000001</v>
      </c>
      <c r="T46">
        <f>H46*$AI$14</f>
        <v>5.000000000000001E-3</v>
      </c>
      <c r="U46">
        <f>I46*$AJ$14</f>
        <v>0.1615</v>
      </c>
      <c r="V46">
        <f t="shared" si="0"/>
        <v>1</v>
      </c>
      <c r="W46">
        <f t="shared" si="1"/>
        <v>0.88</v>
      </c>
      <c r="X46">
        <f t="shared" si="2"/>
        <v>0</v>
      </c>
      <c r="AB46" s="3">
        <v>0</v>
      </c>
      <c r="AC46" s="3">
        <v>0</v>
      </c>
      <c r="AD46" s="3">
        <v>0</v>
      </c>
      <c r="AH46" s="3">
        <v>0.95</v>
      </c>
      <c r="AI46" s="3">
        <v>0.8</v>
      </c>
      <c r="AJ46" s="3">
        <v>0.95</v>
      </c>
    </row>
    <row r="47" spans="1:36">
      <c r="A47" t="s">
        <v>295</v>
      </c>
      <c r="B47" t="s">
        <v>387</v>
      </c>
      <c r="C47">
        <v>2020</v>
      </c>
      <c r="G47">
        <v>0.71</v>
      </c>
      <c r="H47">
        <v>9.5000000000000001E-2</v>
      </c>
      <c r="I47">
        <v>0.16500000000000001</v>
      </c>
      <c r="M47">
        <f>G47*$AB$15</f>
        <v>3.5499999999999997E-2</v>
      </c>
      <c r="N47">
        <f>H47*$AC$15</f>
        <v>1.9000000000000003E-2</v>
      </c>
      <c r="O47">
        <f>I47*$AD$15</f>
        <v>8.2500000000000004E-3</v>
      </c>
      <c r="S47">
        <f>G47*$AH$15</f>
        <v>0.63900000000000001</v>
      </c>
      <c r="T47">
        <f>H47*$AI$15</f>
        <v>4.7500000000000007E-3</v>
      </c>
      <c r="U47">
        <f>I47*$AJ$15</f>
        <v>0.14850000000000002</v>
      </c>
      <c r="V47">
        <f t="shared" si="0"/>
        <v>0.97</v>
      </c>
      <c r="W47">
        <f t="shared" si="1"/>
        <v>0.85499999999999998</v>
      </c>
      <c r="X47">
        <f t="shared" si="2"/>
        <v>0</v>
      </c>
      <c r="AB47" s="3">
        <v>0.05</v>
      </c>
      <c r="AC47" s="3">
        <v>0.15</v>
      </c>
      <c r="AD47" s="3">
        <v>0.05</v>
      </c>
      <c r="AH47" s="3">
        <v>0.9</v>
      </c>
      <c r="AI47" s="3">
        <v>0.4</v>
      </c>
      <c r="AJ47" s="3">
        <v>0.9</v>
      </c>
    </row>
    <row r="48" spans="1:36">
      <c r="A48" t="s">
        <v>295</v>
      </c>
      <c r="B48" t="s">
        <v>387</v>
      </c>
      <c r="C48">
        <v>2025</v>
      </c>
      <c r="G48">
        <v>0.69499999999999995</v>
      </c>
      <c r="H48">
        <v>0.09</v>
      </c>
      <c r="I48">
        <v>0.16</v>
      </c>
      <c r="M48">
        <f>G48*$AB$16</f>
        <v>0.10425</v>
      </c>
      <c r="N48">
        <f>H48*$AC$16</f>
        <v>2.0250000000000001E-2</v>
      </c>
      <c r="O48">
        <f>I48*$AD$16</f>
        <v>1.2000000000000002E-2</v>
      </c>
      <c r="S48">
        <f>G48*$AH$16</f>
        <v>0.53862500000000002</v>
      </c>
      <c r="T48">
        <f>H48*$AI$16</f>
        <v>3.375E-3</v>
      </c>
      <c r="U48">
        <f>I48*$AJ$16</f>
        <v>0.13200000000000001</v>
      </c>
      <c r="V48">
        <f t="shared" si="0"/>
        <v>0.94499999999999995</v>
      </c>
      <c r="W48">
        <f t="shared" si="1"/>
        <v>0.8105</v>
      </c>
      <c r="X48">
        <f t="shared" si="2"/>
        <v>0</v>
      </c>
      <c r="AB48" s="3">
        <f>(AB47+AB49)/2</f>
        <v>0.15</v>
      </c>
      <c r="AC48" s="3">
        <f t="shared" ref="AC48:AD48" si="26">(AC47+AC49)/2</f>
        <v>0.2</v>
      </c>
      <c r="AD48" s="3">
        <f t="shared" si="26"/>
        <v>7.5000000000000011E-2</v>
      </c>
      <c r="AH48" s="3">
        <f>(AH47+AH49)/2</f>
        <v>0.77500000000000002</v>
      </c>
      <c r="AI48" s="3">
        <f t="shared" ref="AI48:AJ48" si="27">(AI47+AI49)/2</f>
        <v>0.30000000000000004</v>
      </c>
      <c r="AJ48" s="3">
        <f t="shared" si="27"/>
        <v>0.82499999999999996</v>
      </c>
    </row>
    <row r="49" spans="1:36">
      <c r="A49" t="s">
        <v>295</v>
      </c>
      <c r="B49" t="s">
        <v>387</v>
      </c>
      <c r="C49">
        <v>2030</v>
      </c>
      <c r="G49">
        <v>0.68500000000000005</v>
      </c>
      <c r="H49">
        <v>8.5000000000000006E-2</v>
      </c>
      <c r="I49">
        <v>0.155</v>
      </c>
      <c r="M49">
        <f>G49*$AB$17</f>
        <v>0.17125000000000001</v>
      </c>
      <c r="N49">
        <f>H49*$AC$17</f>
        <v>2.1250000000000002E-2</v>
      </c>
      <c r="O49">
        <f>I49*$AD$17</f>
        <v>1.55E-2</v>
      </c>
      <c r="S49">
        <f>G49*$AH$17</f>
        <v>0.44525000000000003</v>
      </c>
      <c r="T49">
        <f>H49*$AI$17</f>
        <v>2.1250000000000002E-3</v>
      </c>
      <c r="U49">
        <f>I49*$AJ$17</f>
        <v>0.11624999999999999</v>
      </c>
      <c r="V49">
        <f t="shared" si="0"/>
        <v>0.92500000000000004</v>
      </c>
      <c r="W49">
        <f t="shared" si="1"/>
        <v>0.77162500000000012</v>
      </c>
      <c r="X49">
        <f t="shared" si="2"/>
        <v>0</v>
      </c>
      <c r="AB49" s="3">
        <v>0.25</v>
      </c>
      <c r="AC49" s="3">
        <v>0.25</v>
      </c>
      <c r="AD49" s="3">
        <v>0.1</v>
      </c>
      <c r="AH49" s="3">
        <v>0.65</v>
      </c>
      <c r="AI49" s="3">
        <v>0.2</v>
      </c>
      <c r="AJ49" s="3">
        <v>0.75</v>
      </c>
    </row>
    <row r="50" spans="1:36">
      <c r="A50" t="s">
        <v>295</v>
      </c>
      <c r="B50" t="s">
        <v>387</v>
      </c>
      <c r="C50">
        <v>2035</v>
      </c>
      <c r="G50">
        <v>0.66500000000000004</v>
      </c>
      <c r="H50">
        <v>0.08</v>
      </c>
      <c r="I50">
        <v>0.155</v>
      </c>
      <c r="M50">
        <f>G50*$AB$18</f>
        <v>0.28262500000000002</v>
      </c>
      <c r="N50">
        <f>H50*$AC$18</f>
        <v>0.03</v>
      </c>
      <c r="O50">
        <f>I50*$AD$18</f>
        <v>4.65E-2</v>
      </c>
      <c r="S50">
        <f>G50*$AH$18</f>
        <v>0.33250000000000002</v>
      </c>
      <c r="T50">
        <f>H50*$AI$18</f>
        <v>1E-3</v>
      </c>
      <c r="U50">
        <f>I50*$AJ$18</f>
        <v>8.9124999999999996E-2</v>
      </c>
      <c r="V50">
        <f t="shared" si="0"/>
        <v>0.9</v>
      </c>
      <c r="W50">
        <f t="shared" si="1"/>
        <v>0.78175000000000006</v>
      </c>
      <c r="X50">
        <f t="shared" si="2"/>
        <v>0</v>
      </c>
      <c r="AB50" s="3">
        <f>(AB49+AB51)/2</f>
        <v>0.42499999999999999</v>
      </c>
      <c r="AC50" s="3">
        <f t="shared" ref="AC50:AD50" si="28">(AC49+AC51)/2</f>
        <v>0.375</v>
      </c>
      <c r="AD50" s="3">
        <f t="shared" si="28"/>
        <v>0.3</v>
      </c>
      <c r="AH50" s="3">
        <f>(AH49+AH51)/2</f>
        <v>0.5</v>
      </c>
      <c r="AI50" s="3">
        <f t="shared" ref="AI50:AJ50" si="29">(AI49+AI51)/2</f>
        <v>0.15000000000000002</v>
      </c>
      <c r="AJ50" s="3">
        <f t="shared" si="29"/>
        <v>0.57499999999999996</v>
      </c>
    </row>
    <row r="51" spans="1:36">
      <c r="A51" t="s">
        <v>295</v>
      </c>
      <c r="B51" t="s">
        <v>387</v>
      </c>
      <c r="C51">
        <v>2040</v>
      </c>
      <c r="G51">
        <v>0.65</v>
      </c>
      <c r="H51">
        <v>7.4999999999999997E-2</v>
      </c>
      <c r="I51">
        <v>0.15</v>
      </c>
      <c r="M51">
        <f>G51*$AB$19</f>
        <v>0.39</v>
      </c>
      <c r="N51">
        <f>H51*$AC$19</f>
        <v>3.7499999999999999E-2</v>
      </c>
      <c r="O51">
        <f>I51*$AD$19</f>
        <v>7.4999999999999997E-2</v>
      </c>
      <c r="S51">
        <f>G51*$AH$19</f>
        <v>0.22749999999999998</v>
      </c>
      <c r="T51">
        <f>H51*$AI$19</f>
        <v>0</v>
      </c>
      <c r="U51">
        <f>I51*$AJ$19</f>
        <v>0.06</v>
      </c>
      <c r="V51">
        <f t="shared" si="0"/>
        <v>0.875</v>
      </c>
      <c r="W51">
        <f t="shared" si="1"/>
        <v>0.79</v>
      </c>
      <c r="X51">
        <f t="shared" si="2"/>
        <v>0</v>
      </c>
      <c r="AB51" s="3">
        <v>0.6</v>
      </c>
      <c r="AC51" s="3">
        <v>0.5</v>
      </c>
      <c r="AD51" s="3">
        <v>0.5</v>
      </c>
      <c r="AH51" s="3">
        <v>0.35</v>
      </c>
      <c r="AI51" s="3">
        <v>0.1</v>
      </c>
      <c r="AJ51" s="3">
        <v>0.4</v>
      </c>
    </row>
    <row r="52" spans="1:36">
      <c r="A52" t="s">
        <v>295</v>
      </c>
      <c r="B52" t="s">
        <v>387</v>
      </c>
      <c r="C52">
        <v>2045</v>
      </c>
      <c r="G52">
        <v>0.625</v>
      </c>
      <c r="H52">
        <v>7.0000000000000007E-2</v>
      </c>
      <c r="I52">
        <v>0.14499999999999999</v>
      </c>
      <c r="M52">
        <f>G52*$AB$20</f>
        <v>0.5</v>
      </c>
      <c r="N52">
        <f>H52*$AC$20</f>
        <v>5.2500000000000005E-2</v>
      </c>
      <c r="O52">
        <f>I52*$AD$20</f>
        <v>0.10874999999999999</v>
      </c>
      <c r="S52">
        <f>G52*$AH$20</f>
        <v>0.109375</v>
      </c>
      <c r="T52">
        <f>H52*$AI$20</f>
        <v>0</v>
      </c>
      <c r="U52">
        <f>I52*$AJ$20</f>
        <v>2.8999999999999998E-2</v>
      </c>
      <c r="V52">
        <f t="shared" si="0"/>
        <v>0.84000000000000008</v>
      </c>
      <c r="W52">
        <f t="shared" si="1"/>
        <v>0.79962500000000003</v>
      </c>
      <c r="X52">
        <f t="shared" si="2"/>
        <v>0</v>
      </c>
      <c r="AB52" s="3">
        <f>(AB51+AB53)/2</f>
        <v>0.8</v>
      </c>
      <c r="AC52" s="3">
        <f t="shared" ref="AC52:AD52" si="30">(AC51+AC53)/2</f>
        <v>0.75</v>
      </c>
      <c r="AD52" s="3">
        <f t="shared" si="30"/>
        <v>0.75</v>
      </c>
      <c r="AH52" s="3">
        <f>(AH51+AH53)/2</f>
        <v>0.17499999999999999</v>
      </c>
      <c r="AI52" s="3">
        <f t="shared" ref="AI52:AJ52" si="31">(AI51+AI53)/2</f>
        <v>0.05</v>
      </c>
      <c r="AJ52" s="3">
        <f t="shared" si="31"/>
        <v>0.2</v>
      </c>
    </row>
    <row r="53" spans="1:36">
      <c r="A53" t="s">
        <v>295</v>
      </c>
      <c r="B53" t="s">
        <v>387</v>
      </c>
      <c r="C53">
        <v>2050</v>
      </c>
      <c r="G53">
        <v>0.59499999999999997</v>
      </c>
      <c r="H53">
        <v>6.5000000000000002E-2</v>
      </c>
      <c r="I53">
        <v>0.14000000000000001</v>
      </c>
      <c r="M53">
        <f>G53*$AB$21</f>
        <v>0.59499999999999997</v>
      </c>
      <c r="N53">
        <f>H53*$AC$21</f>
        <v>6.5000000000000002E-2</v>
      </c>
      <c r="O53">
        <f>I53*$AD$21</f>
        <v>0.14000000000000001</v>
      </c>
      <c r="S53">
        <f>G53*$AH$21</f>
        <v>0</v>
      </c>
      <c r="T53">
        <f>H53*$AI$21</f>
        <v>0</v>
      </c>
      <c r="U53">
        <f>I53*$AJ$21</f>
        <v>0</v>
      </c>
      <c r="V53">
        <f t="shared" si="0"/>
        <v>0.79999999999999993</v>
      </c>
      <c r="W53">
        <f t="shared" si="1"/>
        <v>0.79999999999999993</v>
      </c>
      <c r="X53">
        <f t="shared" si="2"/>
        <v>0</v>
      </c>
      <c r="AB53" s="3">
        <v>1</v>
      </c>
      <c r="AC53" s="3">
        <v>1</v>
      </c>
      <c r="AD53" s="3">
        <v>1</v>
      </c>
      <c r="AH53" s="3">
        <v>0</v>
      </c>
      <c r="AI53" s="3">
        <v>0</v>
      </c>
      <c r="AJ53" s="3">
        <v>0</v>
      </c>
    </row>
    <row r="54" spans="1:36">
      <c r="A54" t="s">
        <v>296</v>
      </c>
      <c r="B54" t="s">
        <v>388</v>
      </c>
      <c r="C54">
        <v>2015</v>
      </c>
      <c r="D54">
        <v>0.82</v>
      </c>
      <c r="E54">
        <v>0.18</v>
      </c>
      <c r="F54">
        <v>0</v>
      </c>
      <c r="J54">
        <f>D54*$Y$6</f>
        <v>0</v>
      </c>
      <c r="K54">
        <f>E54*$Z$6</f>
        <v>0.126</v>
      </c>
      <c r="L54">
        <f>F54*$AA$6</f>
        <v>0</v>
      </c>
      <c r="P54">
        <f>D54*$AE$6</f>
        <v>0.77899999999999991</v>
      </c>
      <c r="Q54">
        <f>E54*$AF$6</f>
        <v>8.9999999999999993E-3</v>
      </c>
      <c r="R54">
        <f>F54*$AG$6</f>
        <v>0</v>
      </c>
      <c r="V54">
        <f t="shared" si="0"/>
        <v>1</v>
      </c>
      <c r="W54">
        <f t="shared" si="1"/>
        <v>0.91399999999999992</v>
      </c>
      <c r="X54">
        <f t="shared" si="2"/>
        <v>0</v>
      </c>
    </row>
    <row r="55" spans="1:36">
      <c r="A55" t="s">
        <v>296</v>
      </c>
      <c r="B55" t="s">
        <v>388</v>
      </c>
      <c r="C55">
        <v>2020</v>
      </c>
      <c r="D55">
        <v>0.81</v>
      </c>
      <c r="E55">
        <v>0.17499999999999999</v>
      </c>
      <c r="F55">
        <v>0</v>
      </c>
      <c r="J55">
        <f>D55*$Y$7</f>
        <v>4.0500000000000008E-2</v>
      </c>
      <c r="K55">
        <f>E55*$Z$7</f>
        <v>0.12249999999999998</v>
      </c>
      <c r="L55">
        <f>F55*$AA$7</f>
        <v>0</v>
      </c>
      <c r="P55">
        <f>D55*$AE$7</f>
        <v>0.76949999999999996</v>
      </c>
      <c r="Q55">
        <f>E55*$AF$7</f>
        <v>8.7499999999999991E-3</v>
      </c>
      <c r="R55">
        <f>F55*$AG$7</f>
        <v>0</v>
      </c>
      <c r="V55">
        <f t="shared" si="0"/>
        <v>0.9850000000000001</v>
      </c>
      <c r="W55">
        <f t="shared" si="1"/>
        <v>0.94124999999999992</v>
      </c>
      <c r="X55">
        <f t="shared" si="2"/>
        <v>0</v>
      </c>
    </row>
    <row r="56" spans="1:36">
      <c r="A56" t="s">
        <v>296</v>
      </c>
      <c r="B56" t="s">
        <v>388</v>
      </c>
      <c r="C56">
        <v>2025</v>
      </c>
      <c r="D56">
        <v>0.79</v>
      </c>
      <c r="E56">
        <v>0.17</v>
      </c>
      <c r="F56">
        <v>0</v>
      </c>
      <c r="J56">
        <f>D56*$Y$8</f>
        <v>0.11849999999999999</v>
      </c>
      <c r="K56">
        <f>E56*$Z$8</f>
        <v>0.11899999999999999</v>
      </c>
      <c r="L56">
        <f>F56*$AA$8</f>
        <v>0</v>
      </c>
      <c r="P56">
        <f>D56*$AE$8</f>
        <v>0.59250000000000003</v>
      </c>
      <c r="Q56">
        <f>E56*$AF$8</f>
        <v>6.3750000000000005E-3</v>
      </c>
      <c r="R56">
        <f>F56*$AG$8</f>
        <v>0</v>
      </c>
      <c r="V56">
        <f t="shared" si="0"/>
        <v>0.96000000000000008</v>
      </c>
      <c r="W56">
        <f t="shared" si="1"/>
        <v>0.83637500000000009</v>
      </c>
      <c r="X56">
        <f t="shared" si="2"/>
        <v>0</v>
      </c>
    </row>
    <row r="57" spans="1:36">
      <c r="A57" t="s">
        <v>296</v>
      </c>
      <c r="B57" t="s">
        <v>388</v>
      </c>
      <c r="C57">
        <v>2030</v>
      </c>
      <c r="D57">
        <v>0.77</v>
      </c>
      <c r="E57">
        <v>0.16500000000000001</v>
      </c>
      <c r="F57">
        <v>0</v>
      </c>
      <c r="J57">
        <f>D57*$Y$9</f>
        <v>0.1925</v>
      </c>
      <c r="K57">
        <f>E57*$Z$9</f>
        <v>0.11549999999999999</v>
      </c>
      <c r="L57">
        <f>F57*$AA$9</f>
        <v>0</v>
      </c>
      <c r="P57">
        <f>D57*$AE$9</f>
        <v>0.42350000000000004</v>
      </c>
      <c r="Q57">
        <f>E57*$AF$9</f>
        <v>4.1250000000000002E-3</v>
      </c>
      <c r="R57">
        <f>F57*$AG$9</f>
        <v>0</v>
      </c>
      <c r="V57">
        <f t="shared" si="0"/>
        <v>0.93500000000000005</v>
      </c>
      <c r="W57">
        <f t="shared" si="1"/>
        <v>0.73562500000000008</v>
      </c>
      <c r="X57">
        <f t="shared" si="2"/>
        <v>0</v>
      </c>
    </row>
    <row r="58" spans="1:36">
      <c r="A58" t="s">
        <v>296</v>
      </c>
      <c r="B58" t="s">
        <v>388</v>
      </c>
      <c r="C58">
        <v>2035</v>
      </c>
      <c r="D58">
        <v>0.75</v>
      </c>
      <c r="E58">
        <v>0.16</v>
      </c>
      <c r="F58">
        <v>0</v>
      </c>
      <c r="J58">
        <f>D58*$Y$10</f>
        <v>0.28125</v>
      </c>
      <c r="K58">
        <f>E58*$Z$10</f>
        <v>0.11199999999999999</v>
      </c>
      <c r="L58">
        <f>F58*$AA$10</f>
        <v>0</v>
      </c>
      <c r="P58">
        <f>D58*$AE$10</f>
        <v>0.30000000000000004</v>
      </c>
      <c r="Q58">
        <f>E58*$AF$10</f>
        <v>2E-3</v>
      </c>
      <c r="R58">
        <f>F58*$AG$10</f>
        <v>0</v>
      </c>
      <c r="V58">
        <f t="shared" si="0"/>
        <v>0.91</v>
      </c>
      <c r="W58">
        <f t="shared" si="1"/>
        <v>0.69525000000000003</v>
      </c>
      <c r="X58">
        <f t="shared" si="2"/>
        <v>0</v>
      </c>
    </row>
    <row r="59" spans="1:36">
      <c r="A59" t="s">
        <v>296</v>
      </c>
      <c r="B59" t="s">
        <v>388</v>
      </c>
      <c r="C59">
        <v>2040</v>
      </c>
      <c r="D59">
        <v>0.73</v>
      </c>
      <c r="E59">
        <v>0.155</v>
      </c>
      <c r="F59">
        <v>0</v>
      </c>
      <c r="J59">
        <f>D59*$Y$11</f>
        <v>0.36499999999999999</v>
      </c>
      <c r="K59">
        <f>E59*$Z$11</f>
        <v>0.1085</v>
      </c>
      <c r="L59">
        <f>F59*$AA$11</f>
        <v>0</v>
      </c>
      <c r="P59">
        <f>D59*$AE$11</f>
        <v>0.1825</v>
      </c>
      <c r="Q59">
        <f>E59*$AF$11</f>
        <v>0</v>
      </c>
      <c r="R59">
        <f>F59*$AG$11</f>
        <v>0</v>
      </c>
      <c r="V59">
        <f t="shared" si="0"/>
        <v>0.88500000000000001</v>
      </c>
      <c r="W59">
        <f t="shared" si="1"/>
        <v>0.65599999999999992</v>
      </c>
      <c r="X59">
        <f t="shared" si="2"/>
        <v>0</v>
      </c>
    </row>
    <row r="60" spans="1:36">
      <c r="A60" t="s">
        <v>296</v>
      </c>
      <c r="B60" t="s">
        <v>388</v>
      </c>
      <c r="C60">
        <v>2045</v>
      </c>
      <c r="D60">
        <v>0.7</v>
      </c>
      <c r="E60">
        <v>0.14499999999999999</v>
      </c>
      <c r="F60">
        <v>0</v>
      </c>
      <c r="J60">
        <f>D60*$Y$12</f>
        <v>0.52499999999999991</v>
      </c>
      <c r="K60">
        <f>E60*$Z$12</f>
        <v>0.12324999999999998</v>
      </c>
      <c r="L60">
        <f>F60*$AA$12</f>
        <v>0</v>
      </c>
      <c r="P60">
        <f>D60*$AE$12</f>
        <v>8.7499999999999994E-2</v>
      </c>
      <c r="Q60">
        <f>E60*$AF$12</f>
        <v>0</v>
      </c>
      <c r="R60">
        <f>F60*$AG$12</f>
        <v>0</v>
      </c>
      <c r="V60">
        <f t="shared" si="0"/>
        <v>0.84499999999999997</v>
      </c>
      <c r="W60">
        <f t="shared" si="1"/>
        <v>0.7357499999999999</v>
      </c>
      <c r="X60">
        <f t="shared" si="2"/>
        <v>0</v>
      </c>
    </row>
    <row r="61" spans="1:36">
      <c r="A61" t="s">
        <v>296</v>
      </c>
      <c r="B61" t="s">
        <v>388</v>
      </c>
      <c r="C61">
        <v>2050</v>
      </c>
      <c r="D61">
        <v>0.67</v>
      </c>
      <c r="E61">
        <v>0.13</v>
      </c>
      <c r="F61">
        <v>0</v>
      </c>
      <c r="J61">
        <f>D61*$Y$13</f>
        <v>0.67</v>
      </c>
      <c r="K61">
        <f>E61*$Z$13</f>
        <v>0.13</v>
      </c>
      <c r="L61">
        <f>F61*$AA$13</f>
        <v>0</v>
      </c>
      <c r="P61">
        <f>D61*$AE$13</f>
        <v>0</v>
      </c>
      <c r="Q61">
        <f>E61*$AF$13</f>
        <v>0</v>
      </c>
      <c r="R61">
        <f>F61*$AG$13</f>
        <v>0</v>
      </c>
      <c r="V61">
        <f t="shared" si="0"/>
        <v>0.8</v>
      </c>
      <c r="W61">
        <f t="shared" si="1"/>
        <v>0.8</v>
      </c>
      <c r="X61">
        <f t="shared" si="2"/>
        <v>0</v>
      </c>
    </row>
    <row r="62" spans="1:36">
      <c r="A62" t="s">
        <v>296</v>
      </c>
      <c r="B62" t="s">
        <v>387</v>
      </c>
      <c r="C62">
        <v>2015</v>
      </c>
      <c r="G62">
        <v>0.5</v>
      </c>
      <c r="H62">
        <v>0.49</v>
      </c>
      <c r="I62">
        <v>0.01</v>
      </c>
      <c r="M62">
        <f>G62*$AB$14</f>
        <v>0</v>
      </c>
      <c r="N62">
        <f>H62*$AC$14</f>
        <v>9.8000000000000004E-2</v>
      </c>
      <c r="O62">
        <f>I62*$AD$14</f>
        <v>0</v>
      </c>
      <c r="S62">
        <f>G62*$AH$14</f>
        <v>0.47499999999999998</v>
      </c>
      <c r="T62">
        <f>H62*$AI$14</f>
        <v>2.4500000000000001E-2</v>
      </c>
      <c r="U62">
        <f>I62*$AJ$14</f>
        <v>9.4999999999999998E-3</v>
      </c>
      <c r="V62">
        <f t="shared" si="0"/>
        <v>1</v>
      </c>
      <c r="W62">
        <f t="shared" si="1"/>
        <v>0.60699999999999987</v>
      </c>
      <c r="X62">
        <f t="shared" si="2"/>
        <v>0</v>
      </c>
      <c r="AB62" s="3">
        <v>0</v>
      </c>
      <c r="AC62" s="3">
        <v>0</v>
      </c>
      <c r="AD62" s="3">
        <v>0</v>
      </c>
      <c r="AH62" s="3">
        <v>0.95</v>
      </c>
      <c r="AI62" s="3">
        <v>0.8</v>
      </c>
      <c r="AJ62" s="3">
        <v>0.95</v>
      </c>
    </row>
    <row r="63" spans="1:36">
      <c r="A63" t="s">
        <v>296</v>
      </c>
      <c r="B63" t="s">
        <v>387</v>
      </c>
      <c r="C63">
        <v>2020</v>
      </c>
      <c r="G63">
        <v>0.48499999999999999</v>
      </c>
      <c r="H63">
        <v>0.48</v>
      </c>
      <c r="I63">
        <v>0.01</v>
      </c>
      <c r="M63">
        <f>G63*$AB$15</f>
        <v>2.4250000000000001E-2</v>
      </c>
      <c r="N63">
        <f>H63*$AC$15</f>
        <v>9.6000000000000002E-2</v>
      </c>
      <c r="O63">
        <f>I63*$AD$15</f>
        <v>5.0000000000000001E-4</v>
      </c>
      <c r="S63">
        <f>G63*$AH$15</f>
        <v>0.4365</v>
      </c>
      <c r="T63">
        <f>H63*$AI$15</f>
        <v>2.4E-2</v>
      </c>
      <c r="U63">
        <f>I63*$AJ$15</f>
        <v>9.0000000000000011E-3</v>
      </c>
      <c r="V63">
        <f t="shared" si="0"/>
        <v>0.97499999999999998</v>
      </c>
      <c r="W63">
        <f t="shared" si="1"/>
        <v>0.59025000000000005</v>
      </c>
      <c r="X63">
        <f t="shared" si="2"/>
        <v>0</v>
      </c>
      <c r="AB63" s="3">
        <v>0.05</v>
      </c>
      <c r="AC63" s="3">
        <v>0.15</v>
      </c>
      <c r="AD63" s="3">
        <v>0.05</v>
      </c>
      <c r="AH63" s="3">
        <v>0.9</v>
      </c>
      <c r="AI63" s="3">
        <v>0.4</v>
      </c>
      <c r="AJ63" s="3">
        <v>0.9</v>
      </c>
    </row>
    <row r="64" spans="1:36">
      <c r="A64" t="s">
        <v>296</v>
      </c>
      <c r="B64" t="s">
        <v>387</v>
      </c>
      <c r="C64">
        <v>2025</v>
      </c>
      <c r="G64">
        <v>0.47499999999999998</v>
      </c>
      <c r="H64">
        <v>0.47</v>
      </c>
      <c r="I64">
        <v>0.01</v>
      </c>
      <c r="M64">
        <f>G64*$AB$16</f>
        <v>7.1249999999999994E-2</v>
      </c>
      <c r="N64">
        <f>H64*$AC$16</f>
        <v>0.10575</v>
      </c>
      <c r="O64">
        <f>I64*$AD$16</f>
        <v>7.5000000000000012E-4</v>
      </c>
      <c r="S64">
        <f>G64*$AH$16</f>
        <v>0.36812499999999998</v>
      </c>
      <c r="T64">
        <f>H64*$AI$16</f>
        <v>1.7624999999999998E-2</v>
      </c>
      <c r="U64">
        <f>I64*$AJ$16</f>
        <v>8.2500000000000004E-3</v>
      </c>
      <c r="V64">
        <f t="shared" si="0"/>
        <v>0.95499999999999996</v>
      </c>
      <c r="W64">
        <f t="shared" si="1"/>
        <v>0.57174999999999998</v>
      </c>
      <c r="X64">
        <f t="shared" si="2"/>
        <v>0</v>
      </c>
      <c r="AB64" s="3">
        <f>(AB63+AB65)/2</f>
        <v>0.15</v>
      </c>
      <c r="AC64" s="3">
        <f t="shared" ref="AC64:AD64" si="32">(AC63+AC65)/2</f>
        <v>0.2</v>
      </c>
      <c r="AD64" s="3">
        <f t="shared" si="32"/>
        <v>7.5000000000000011E-2</v>
      </c>
      <c r="AH64" s="3">
        <f>(AH63+AH65)/2</f>
        <v>0.77500000000000002</v>
      </c>
      <c r="AI64" s="3">
        <f t="shared" ref="AI64:AJ64" si="33">(AI63+AI65)/2</f>
        <v>0.30000000000000004</v>
      </c>
      <c r="AJ64" s="3">
        <f t="shared" si="33"/>
        <v>0.82499999999999996</v>
      </c>
    </row>
    <row r="65" spans="1:36">
      <c r="A65" t="s">
        <v>296</v>
      </c>
      <c r="B65" t="s">
        <v>387</v>
      </c>
      <c r="C65">
        <v>2030</v>
      </c>
      <c r="G65">
        <v>0.46</v>
      </c>
      <c r="H65">
        <v>0.45500000000000002</v>
      </c>
      <c r="I65">
        <v>0.01</v>
      </c>
      <c r="M65">
        <f>G65*$AB$17</f>
        <v>0.115</v>
      </c>
      <c r="N65">
        <f>H65*$AC$17</f>
        <v>0.11375</v>
      </c>
      <c r="O65">
        <f>I65*$AD$17</f>
        <v>1E-3</v>
      </c>
      <c r="S65">
        <f>G65*$AH$17</f>
        <v>0.29900000000000004</v>
      </c>
      <c r="T65">
        <f>H65*$AI$17</f>
        <v>1.1375000000000001E-2</v>
      </c>
      <c r="U65">
        <f>I65*$AJ$17</f>
        <v>7.4999999999999997E-3</v>
      </c>
      <c r="V65">
        <f t="shared" si="0"/>
        <v>0.92500000000000004</v>
      </c>
      <c r="W65">
        <f t="shared" si="1"/>
        <v>0.54762500000000003</v>
      </c>
      <c r="X65">
        <f t="shared" si="2"/>
        <v>0</v>
      </c>
      <c r="AB65" s="3">
        <v>0.25</v>
      </c>
      <c r="AC65" s="3">
        <v>0.25</v>
      </c>
      <c r="AD65" s="3">
        <v>0.1</v>
      </c>
      <c r="AH65" s="3">
        <v>0.65</v>
      </c>
      <c r="AI65" s="3">
        <v>0.2</v>
      </c>
      <c r="AJ65" s="3">
        <v>0.75</v>
      </c>
    </row>
    <row r="66" spans="1:36">
      <c r="A66" t="s">
        <v>296</v>
      </c>
      <c r="B66" t="s">
        <v>387</v>
      </c>
      <c r="C66">
        <v>2035</v>
      </c>
      <c r="G66">
        <v>0.45</v>
      </c>
      <c r="H66">
        <v>0.44500000000000001</v>
      </c>
      <c r="I66">
        <v>5.0000000000000001E-3</v>
      </c>
      <c r="M66">
        <f>G66*$AB$18</f>
        <v>0.19125</v>
      </c>
      <c r="N66">
        <f>H66*$AC$18</f>
        <v>0.166875</v>
      </c>
      <c r="O66">
        <f>I66*$AD$18</f>
        <v>1.5E-3</v>
      </c>
      <c r="S66">
        <f>G66*$AH$18</f>
        <v>0.22500000000000001</v>
      </c>
      <c r="T66">
        <f>H66*$AI$18</f>
        <v>5.5625000000000006E-3</v>
      </c>
      <c r="U66">
        <f>I66*$AJ$18</f>
        <v>2.875E-3</v>
      </c>
      <c r="V66">
        <f t="shared" si="0"/>
        <v>0.9</v>
      </c>
      <c r="W66">
        <f t="shared" si="1"/>
        <v>0.59306250000000005</v>
      </c>
      <c r="X66">
        <f t="shared" si="2"/>
        <v>0</v>
      </c>
      <c r="AB66" s="3">
        <f>(AB65+AB67)/2</f>
        <v>0.42499999999999999</v>
      </c>
      <c r="AC66" s="3">
        <f t="shared" ref="AC66:AD66" si="34">(AC65+AC67)/2</f>
        <v>0.375</v>
      </c>
      <c r="AD66" s="3">
        <f t="shared" si="34"/>
        <v>0.3</v>
      </c>
      <c r="AH66" s="3">
        <f>(AH65+AH67)/2</f>
        <v>0.5</v>
      </c>
      <c r="AI66" s="3">
        <f t="shared" ref="AI66:AJ66" si="35">(AI65+AI67)/2</f>
        <v>0.15000000000000002</v>
      </c>
      <c r="AJ66" s="3">
        <f t="shared" si="35"/>
        <v>0.57499999999999996</v>
      </c>
    </row>
    <row r="67" spans="1:36">
      <c r="A67" t="s">
        <v>296</v>
      </c>
      <c r="B67" t="s">
        <v>387</v>
      </c>
      <c r="C67">
        <v>2040</v>
      </c>
      <c r="G67">
        <v>0.435</v>
      </c>
      <c r="H67">
        <v>0.43</v>
      </c>
      <c r="I67">
        <v>5.0000000000000001E-3</v>
      </c>
      <c r="M67">
        <f>G67*$AB$19</f>
        <v>0.26100000000000001</v>
      </c>
      <c r="N67">
        <f>H67*$AC$19</f>
        <v>0.215</v>
      </c>
      <c r="O67">
        <f>I67*$AD$19</f>
        <v>2.5000000000000001E-3</v>
      </c>
      <c r="S67">
        <f>G67*$AH$19</f>
        <v>0.15225</v>
      </c>
      <c r="T67">
        <f>H67*$AI$19</f>
        <v>0</v>
      </c>
      <c r="U67">
        <f>I67*$AJ$19</f>
        <v>2E-3</v>
      </c>
      <c r="V67">
        <f t="shared" si="0"/>
        <v>0.87</v>
      </c>
      <c r="W67">
        <f t="shared" si="1"/>
        <v>0.63274999999999992</v>
      </c>
      <c r="X67">
        <f t="shared" si="2"/>
        <v>0</v>
      </c>
      <c r="AB67" s="3">
        <v>0.6</v>
      </c>
      <c r="AC67" s="3">
        <v>0.5</v>
      </c>
      <c r="AD67" s="3">
        <v>0.5</v>
      </c>
      <c r="AH67" s="3">
        <v>0.35</v>
      </c>
      <c r="AI67" s="3">
        <v>0.1</v>
      </c>
      <c r="AJ67" s="3">
        <v>0.4</v>
      </c>
    </row>
    <row r="68" spans="1:36">
      <c r="A68" t="s">
        <v>296</v>
      </c>
      <c r="B68" t="s">
        <v>387</v>
      </c>
      <c r="C68">
        <v>2045</v>
      </c>
      <c r="G68">
        <v>0.42</v>
      </c>
      <c r="H68">
        <v>0.41499999999999998</v>
      </c>
      <c r="I68">
        <v>0</v>
      </c>
      <c r="M68">
        <f>G68*$AB$20</f>
        <v>0.33600000000000002</v>
      </c>
      <c r="N68">
        <f>H68*$AC$20</f>
        <v>0.31124999999999997</v>
      </c>
      <c r="O68">
        <f>I68*$AD$20</f>
        <v>0</v>
      </c>
      <c r="S68">
        <f>G68*$AH$20</f>
        <v>7.3499999999999996E-2</v>
      </c>
      <c r="T68">
        <f>H68*$AI$20</f>
        <v>0</v>
      </c>
      <c r="U68">
        <f>I68*$AJ$20</f>
        <v>0</v>
      </c>
      <c r="V68">
        <f t="shared" si="0"/>
        <v>0.83499999999999996</v>
      </c>
      <c r="W68">
        <f t="shared" si="1"/>
        <v>0.72075</v>
      </c>
      <c r="X68">
        <f t="shared" si="2"/>
        <v>0</v>
      </c>
      <c r="AB68" s="3">
        <f>(AB67+AB69)/2</f>
        <v>0.8</v>
      </c>
      <c r="AC68" s="3">
        <f t="shared" ref="AC68:AD68" si="36">(AC67+AC69)/2</f>
        <v>0.75</v>
      </c>
      <c r="AD68" s="3">
        <f t="shared" si="36"/>
        <v>0.75</v>
      </c>
      <c r="AH68" s="3">
        <f>(AH67+AH69)/2</f>
        <v>0.17499999999999999</v>
      </c>
      <c r="AI68" s="3">
        <f t="shared" ref="AI68:AJ68" si="37">(AI67+AI69)/2</f>
        <v>0.05</v>
      </c>
      <c r="AJ68" s="3">
        <f t="shared" si="37"/>
        <v>0.2</v>
      </c>
    </row>
    <row r="69" spans="1:36">
      <c r="A69" t="s">
        <v>296</v>
      </c>
      <c r="B69" t="s">
        <v>387</v>
      </c>
      <c r="C69">
        <v>2050</v>
      </c>
      <c r="G69">
        <v>0.4</v>
      </c>
      <c r="H69">
        <v>0.4</v>
      </c>
      <c r="I69">
        <v>0</v>
      </c>
      <c r="M69">
        <f>G69*$AB$21</f>
        <v>0.4</v>
      </c>
      <c r="N69">
        <f>H69*$AC$21</f>
        <v>0.4</v>
      </c>
      <c r="O69">
        <f>I69*$AD$21</f>
        <v>0</v>
      </c>
      <c r="S69">
        <f>G69*$AH$21</f>
        <v>0</v>
      </c>
      <c r="T69">
        <f>H69*$AI$21</f>
        <v>0</v>
      </c>
      <c r="U69">
        <f>I69*$AJ$21</f>
        <v>0</v>
      </c>
      <c r="V69">
        <f t="shared" si="0"/>
        <v>0.8</v>
      </c>
      <c r="W69">
        <f t="shared" si="1"/>
        <v>0.8</v>
      </c>
      <c r="X69">
        <f t="shared" si="2"/>
        <v>0</v>
      </c>
      <c r="AB69" s="3">
        <v>1</v>
      </c>
      <c r="AC69" s="3">
        <v>1</v>
      </c>
      <c r="AD69" s="3">
        <v>1</v>
      </c>
      <c r="AH69" s="3">
        <v>0</v>
      </c>
      <c r="AI69" s="3">
        <v>0</v>
      </c>
      <c r="AJ69" s="3">
        <v>0</v>
      </c>
    </row>
    <row r="70" spans="1:36">
      <c r="A70" t="s">
        <v>297</v>
      </c>
      <c r="B70" t="s">
        <v>388</v>
      </c>
      <c r="C70">
        <v>2015</v>
      </c>
      <c r="D70">
        <v>0.82</v>
      </c>
      <c r="E70">
        <v>0.17</v>
      </c>
      <c r="F70">
        <v>0.01</v>
      </c>
      <c r="J70">
        <f>D70*$Y$6</f>
        <v>0</v>
      </c>
      <c r="K70">
        <f>E70*$Z$6</f>
        <v>0.11899999999999999</v>
      </c>
      <c r="L70">
        <f>F70*$AA$6</f>
        <v>0</v>
      </c>
      <c r="P70">
        <f>D70*$AE$6</f>
        <v>0.77899999999999991</v>
      </c>
      <c r="Q70">
        <f>E70*$AF$6</f>
        <v>8.5000000000000006E-3</v>
      </c>
      <c r="R70">
        <f>F70*$AG$6</f>
        <v>0.01</v>
      </c>
      <c r="V70">
        <f t="shared" si="0"/>
        <v>1</v>
      </c>
      <c r="W70">
        <f t="shared" si="1"/>
        <v>0.91649999999999987</v>
      </c>
      <c r="X70">
        <f t="shared" si="2"/>
        <v>0</v>
      </c>
    </row>
    <row r="71" spans="1:36">
      <c r="A71" t="s">
        <v>297</v>
      </c>
      <c r="B71" t="s">
        <v>388</v>
      </c>
      <c r="C71">
        <v>2020</v>
      </c>
      <c r="D71">
        <v>0.81</v>
      </c>
      <c r="E71">
        <v>0.16500000000000001</v>
      </c>
      <c r="F71">
        <v>0.01</v>
      </c>
      <c r="J71">
        <f>D71*$Y$7</f>
        <v>4.0500000000000008E-2</v>
      </c>
      <c r="K71">
        <f>E71*$Z$7</f>
        <v>0.11549999999999999</v>
      </c>
      <c r="L71">
        <f>F71*$AA$7</f>
        <v>5.0000000000000001E-4</v>
      </c>
      <c r="P71">
        <f>D71*$AE$7</f>
        <v>0.76949999999999996</v>
      </c>
      <c r="Q71">
        <f>E71*$AF$7</f>
        <v>8.2500000000000004E-3</v>
      </c>
      <c r="R71">
        <f>F71*$AG$7</f>
        <v>4.0000000000000001E-3</v>
      </c>
      <c r="V71">
        <f t="shared" ref="V71:V134" si="38">SUM(D71:I71)</f>
        <v>0.9850000000000001</v>
      </c>
      <c r="W71">
        <f t="shared" ref="W71:W134" si="39">SUM(J71:U71)</f>
        <v>0.93824999999999992</v>
      </c>
      <c r="X71">
        <f t="shared" ref="X71:X134" si="40">SUM(AE71,Y71)</f>
        <v>0</v>
      </c>
    </row>
    <row r="72" spans="1:36">
      <c r="A72" t="s">
        <v>297</v>
      </c>
      <c r="B72" t="s">
        <v>388</v>
      </c>
      <c r="C72">
        <v>2025</v>
      </c>
      <c r="D72">
        <v>0.79500000000000004</v>
      </c>
      <c r="E72">
        <v>0.16</v>
      </c>
      <c r="F72">
        <v>0.01</v>
      </c>
      <c r="J72">
        <f>D72*$Y$8</f>
        <v>0.11924999999999999</v>
      </c>
      <c r="K72">
        <f>E72*$Z$8</f>
        <v>0.11199999999999999</v>
      </c>
      <c r="L72">
        <f>F72*$AA$8</f>
        <v>1.5E-3</v>
      </c>
      <c r="P72">
        <f>D72*$AE$8</f>
        <v>0.59625000000000006</v>
      </c>
      <c r="Q72">
        <f>E72*$AF$8</f>
        <v>6.0000000000000001E-3</v>
      </c>
      <c r="R72">
        <f>F72*$AG$8</f>
        <v>3.0000000000000005E-3</v>
      </c>
      <c r="V72">
        <f t="shared" si="38"/>
        <v>0.96500000000000008</v>
      </c>
      <c r="W72">
        <f t="shared" si="39"/>
        <v>0.83800000000000008</v>
      </c>
      <c r="X72">
        <f t="shared" si="40"/>
        <v>0</v>
      </c>
    </row>
    <row r="73" spans="1:36">
      <c r="A73" t="s">
        <v>297</v>
      </c>
      <c r="B73" t="s">
        <v>388</v>
      </c>
      <c r="C73">
        <v>2030</v>
      </c>
      <c r="D73">
        <v>0.77500000000000002</v>
      </c>
      <c r="E73">
        <v>0.155</v>
      </c>
      <c r="F73">
        <v>0.05</v>
      </c>
      <c r="J73">
        <f>D73*$Y$9</f>
        <v>0.19375000000000001</v>
      </c>
      <c r="K73">
        <f>E73*$Z$9</f>
        <v>0.1085</v>
      </c>
      <c r="L73">
        <f>F73*$AA$9</f>
        <v>1.2500000000000001E-2</v>
      </c>
      <c r="P73">
        <f>D73*$AE$9</f>
        <v>0.42625000000000007</v>
      </c>
      <c r="Q73">
        <f>E73*$AF$9</f>
        <v>3.875E-3</v>
      </c>
      <c r="R73">
        <f>F73*$AG$9</f>
        <v>1.0000000000000002E-2</v>
      </c>
      <c r="V73">
        <f t="shared" si="38"/>
        <v>0.98000000000000009</v>
      </c>
      <c r="W73">
        <f t="shared" si="39"/>
        <v>0.75487500000000007</v>
      </c>
      <c r="X73">
        <f t="shared" si="40"/>
        <v>0</v>
      </c>
    </row>
    <row r="74" spans="1:36">
      <c r="A74" t="s">
        <v>297</v>
      </c>
      <c r="B74" t="s">
        <v>388</v>
      </c>
      <c r="C74">
        <v>2035</v>
      </c>
      <c r="D74">
        <v>0.755</v>
      </c>
      <c r="E74">
        <v>0.15</v>
      </c>
      <c r="F74">
        <v>0.05</v>
      </c>
      <c r="J74">
        <f>D74*$Y$10</f>
        <v>0.28312500000000002</v>
      </c>
      <c r="K74">
        <f>E74*$Z$10</f>
        <v>0.105</v>
      </c>
      <c r="L74">
        <f>F74*$AA$10</f>
        <v>1.8750000000000003E-2</v>
      </c>
      <c r="P74">
        <f>D74*$AE$10</f>
        <v>0.30200000000000005</v>
      </c>
      <c r="Q74">
        <f>E74*$AF$10</f>
        <v>1.8749999999999999E-3</v>
      </c>
      <c r="R74">
        <f>F74*$AG$10</f>
        <v>7.5000000000000015E-3</v>
      </c>
      <c r="V74">
        <f t="shared" si="38"/>
        <v>0.95500000000000007</v>
      </c>
      <c r="W74">
        <f t="shared" si="39"/>
        <v>0.71824999999999994</v>
      </c>
      <c r="X74">
        <f t="shared" si="40"/>
        <v>0</v>
      </c>
    </row>
    <row r="75" spans="1:36">
      <c r="A75" t="s">
        <v>297</v>
      </c>
      <c r="B75" t="s">
        <v>388</v>
      </c>
      <c r="C75">
        <v>2040</v>
      </c>
      <c r="D75">
        <v>0.73</v>
      </c>
      <c r="E75">
        <v>0.14499999999999999</v>
      </c>
      <c r="F75">
        <v>0.05</v>
      </c>
      <c r="J75">
        <f>D75*$Y$11</f>
        <v>0.36499999999999999</v>
      </c>
      <c r="K75">
        <f>E75*$Z$11</f>
        <v>0.10149999999999999</v>
      </c>
      <c r="L75">
        <f>F75*$AA$11</f>
        <v>2.5000000000000001E-2</v>
      </c>
      <c r="P75">
        <f>D75*$AE$11</f>
        <v>0.1825</v>
      </c>
      <c r="Q75">
        <f>E75*$AF$11</f>
        <v>0</v>
      </c>
      <c r="R75">
        <f>F75*$AG$11</f>
        <v>5.000000000000001E-3</v>
      </c>
      <c r="V75">
        <f t="shared" si="38"/>
        <v>0.92500000000000004</v>
      </c>
      <c r="W75">
        <f t="shared" si="39"/>
        <v>0.67899999999999994</v>
      </c>
      <c r="X75">
        <f t="shared" si="40"/>
        <v>0</v>
      </c>
    </row>
    <row r="76" spans="1:36">
      <c r="A76" t="s">
        <v>297</v>
      </c>
      <c r="B76" t="s">
        <v>388</v>
      </c>
      <c r="C76">
        <v>2045</v>
      </c>
      <c r="D76">
        <v>0.7</v>
      </c>
      <c r="E76">
        <v>0.14000000000000001</v>
      </c>
      <c r="F76">
        <v>0</v>
      </c>
      <c r="J76">
        <f>D76*$Y$12</f>
        <v>0.52499999999999991</v>
      </c>
      <c r="K76">
        <f>E76*$Z$12</f>
        <v>0.11900000000000001</v>
      </c>
      <c r="L76">
        <f>F76*$AA$12</f>
        <v>0</v>
      </c>
      <c r="P76">
        <f>D76*$AE$12</f>
        <v>8.7499999999999994E-2</v>
      </c>
      <c r="Q76">
        <f>E76*$AF$12</f>
        <v>0</v>
      </c>
      <c r="R76">
        <f>F76*$AG$12</f>
        <v>0</v>
      </c>
      <c r="V76">
        <f t="shared" si="38"/>
        <v>0.84</v>
      </c>
      <c r="W76">
        <f t="shared" si="39"/>
        <v>0.73149999999999993</v>
      </c>
      <c r="X76">
        <f t="shared" si="40"/>
        <v>0</v>
      </c>
    </row>
    <row r="77" spans="1:36">
      <c r="A77" t="s">
        <v>297</v>
      </c>
      <c r="B77" t="s">
        <v>388</v>
      </c>
      <c r="C77">
        <v>2050</v>
      </c>
      <c r="D77">
        <v>0.67</v>
      </c>
      <c r="E77">
        <v>0.13</v>
      </c>
      <c r="F77">
        <v>0</v>
      </c>
      <c r="J77">
        <f>D77*$Y$13</f>
        <v>0.67</v>
      </c>
      <c r="K77">
        <f>E77*$Z$13</f>
        <v>0.13</v>
      </c>
      <c r="L77">
        <f>F77*$AA$13</f>
        <v>0</v>
      </c>
      <c r="P77">
        <f>D77*$AE$13</f>
        <v>0</v>
      </c>
      <c r="Q77">
        <f>E77*$AF$13</f>
        <v>0</v>
      </c>
      <c r="R77">
        <f>F77*$AG$13</f>
        <v>0</v>
      </c>
      <c r="V77">
        <f t="shared" si="38"/>
        <v>0.8</v>
      </c>
      <c r="W77">
        <f t="shared" si="39"/>
        <v>0.8</v>
      </c>
      <c r="X77">
        <f t="shared" si="40"/>
        <v>0</v>
      </c>
    </row>
    <row r="78" spans="1:36">
      <c r="A78" t="s">
        <v>297</v>
      </c>
      <c r="B78" t="s">
        <v>387</v>
      </c>
      <c r="C78">
        <v>2015</v>
      </c>
      <c r="G78">
        <v>0.78500000000000003</v>
      </c>
      <c r="H78">
        <v>0.21</v>
      </c>
      <c r="I78">
        <v>5.0000000000000001E-3</v>
      </c>
      <c r="M78">
        <f>G78*$AB$14</f>
        <v>0</v>
      </c>
      <c r="N78">
        <f>H78*$AC$14</f>
        <v>4.2000000000000003E-2</v>
      </c>
      <c r="O78">
        <f>I78*$AD$14</f>
        <v>0</v>
      </c>
      <c r="S78">
        <f>G78*$AH$14</f>
        <v>0.74575000000000002</v>
      </c>
      <c r="T78">
        <f>H78*$AI$14</f>
        <v>1.0500000000000001E-2</v>
      </c>
      <c r="U78">
        <f>I78*$AJ$14</f>
        <v>4.7499999999999999E-3</v>
      </c>
      <c r="V78">
        <f t="shared" si="38"/>
        <v>1</v>
      </c>
      <c r="W78">
        <f t="shared" si="39"/>
        <v>0.80300000000000005</v>
      </c>
      <c r="X78">
        <f t="shared" si="40"/>
        <v>0</v>
      </c>
      <c r="AB78" s="3">
        <v>0</v>
      </c>
      <c r="AC78" s="3">
        <v>0</v>
      </c>
      <c r="AD78" s="3">
        <v>0</v>
      </c>
      <c r="AH78" s="3">
        <v>0.95</v>
      </c>
      <c r="AI78" s="3">
        <v>0.8</v>
      </c>
      <c r="AJ78" s="3">
        <v>0.95</v>
      </c>
    </row>
    <row r="79" spans="1:36">
      <c r="A79" t="s">
        <v>297</v>
      </c>
      <c r="B79" t="s">
        <v>387</v>
      </c>
      <c r="C79">
        <v>2020</v>
      </c>
      <c r="G79">
        <v>0.77</v>
      </c>
      <c r="H79">
        <v>0.2</v>
      </c>
      <c r="I79">
        <v>5.0000000000000001E-3</v>
      </c>
      <c r="M79">
        <f>G79*$AB$15</f>
        <v>3.8500000000000006E-2</v>
      </c>
      <c r="N79">
        <f>H79*$AC$15</f>
        <v>4.0000000000000008E-2</v>
      </c>
      <c r="O79">
        <f>I79*$AD$15</f>
        <v>2.5000000000000001E-4</v>
      </c>
      <c r="S79">
        <f>G79*$AH$15</f>
        <v>0.69300000000000006</v>
      </c>
      <c r="T79">
        <f>H79*$AI$15</f>
        <v>1.0000000000000002E-2</v>
      </c>
      <c r="U79">
        <f>I79*$AJ$15</f>
        <v>4.5000000000000005E-3</v>
      </c>
      <c r="V79">
        <f t="shared" si="38"/>
        <v>0.97499999999999998</v>
      </c>
      <c r="W79">
        <f t="shared" si="39"/>
        <v>0.78625</v>
      </c>
      <c r="X79">
        <f t="shared" si="40"/>
        <v>0</v>
      </c>
      <c r="AB79" s="3">
        <v>0.05</v>
      </c>
      <c r="AC79" s="3">
        <v>0.15</v>
      </c>
      <c r="AD79" s="3">
        <v>0.05</v>
      </c>
      <c r="AH79" s="3">
        <v>0.9</v>
      </c>
      <c r="AI79" s="3">
        <v>0.4</v>
      </c>
      <c r="AJ79" s="3">
        <v>0.9</v>
      </c>
    </row>
    <row r="80" spans="1:36">
      <c r="A80" t="s">
        <v>297</v>
      </c>
      <c r="B80" t="s">
        <v>387</v>
      </c>
      <c r="C80">
        <v>2025</v>
      </c>
      <c r="G80">
        <v>0.76</v>
      </c>
      <c r="H80">
        <v>0.19500000000000001</v>
      </c>
      <c r="I80">
        <v>5.0000000000000001E-3</v>
      </c>
      <c r="M80">
        <f>G80*$AB$16</f>
        <v>0.11399999999999999</v>
      </c>
      <c r="N80">
        <f>H80*$AC$16</f>
        <v>4.3875000000000004E-2</v>
      </c>
      <c r="O80">
        <f>I80*$AD$16</f>
        <v>3.7500000000000006E-4</v>
      </c>
      <c r="S80">
        <f>G80*$AH$16</f>
        <v>0.58900000000000008</v>
      </c>
      <c r="T80">
        <f>H80*$AI$16</f>
        <v>7.3124999999999996E-3</v>
      </c>
      <c r="U80">
        <f>I80*$AJ$16</f>
        <v>4.1250000000000002E-3</v>
      </c>
      <c r="V80">
        <f t="shared" si="38"/>
        <v>0.96000000000000008</v>
      </c>
      <c r="W80">
        <f t="shared" si="39"/>
        <v>0.75868750000000007</v>
      </c>
      <c r="X80">
        <f t="shared" si="40"/>
        <v>0</v>
      </c>
      <c r="AB80" s="3">
        <f>(AB79+AB81)/2</f>
        <v>0.15</v>
      </c>
      <c r="AC80" s="3">
        <f t="shared" ref="AC80:AD80" si="41">(AC79+AC81)/2</f>
        <v>0.2</v>
      </c>
      <c r="AD80" s="3">
        <f t="shared" si="41"/>
        <v>7.5000000000000011E-2</v>
      </c>
      <c r="AH80" s="3">
        <f>(AH79+AH81)/2</f>
        <v>0.77500000000000002</v>
      </c>
      <c r="AI80" s="3">
        <f t="shared" ref="AI80:AJ80" si="42">(AI79+AI81)/2</f>
        <v>0.30000000000000004</v>
      </c>
      <c r="AJ80" s="3">
        <f t="shared" si="42"/>
        <v>0.82499999999999996</v>
      </c>
    </row>
    <row r="81" spans="1:36">
      <c r="A81" t="s">
        <v>297</v>
      </c>
      <c r="B81" t="s">
        <v>387</v>
      </c>
      <c r="C81">
        <v>2030</v>
      </c>
      <c r="G81">
        <v>0.745</v>
      </c>
      <c r="H81">
        <v>0.18</v>
      </c>
      <c r="I81">
        <v>5.0000000000000001E-3</v>
      </c>
      <c r="M81">
        <f>G81*$AB$17</f>
        <v>0.18625</v>
      </c>
      <c r="N81">
        <f>H81*$AC$17</f>
        <v>4.4999999999999998E-2</v>
      </c>
      <c r="O81">
        <f>I81*$AD$17</f>
        <v>5.0000000000000001E-4</v>
      </c>
      <c r="S81">
        <f>G81*$AH$17</f>
        <v>0.48425000000000001</v>
      </c>
      <c r="T81">
        <f>H81*$AI$17</f>
        <v>4.4999999999999997E-3</v>
      </c>
      <c r="U81">
        <f>I81*$AJ$17</f>
        <v>3.7499999999999999E-3</v>
      </c>
      <c r="V81">
        <f t="shared" si="38"/>
        <v>0.93</v>
      </c>
      <c r="W81">
        <f t="shared" si="39"/>
        <v>0.72424999999999995</v>
      </c>
      <c r="X81">
        <f t="shared" si="40"/>
        <v>0</v>
      </c>
      <c r="AB81" s="3">
        <v>0.25</v>
      </c>
      <c r="AC81" s="3">
        <v>0.25</v>
      </c>
      <c r="AD81" s="3">
        <v>0.1</v>
      </c>
      <c r="AH81" s="3">
        <v>0.65</v>
      </c>
      <c r="AI81" s="3">
        <v>0.2</v>
      </c>
      <c r="AJ81" s="3">
        <v>0.75</v>
      </c>
    </row>
    <row r="82" spans="1:36">
      <c r="A82" t="s">
        <v>297</v>
      </c>
      <c r="B82" t="s">
        <v>387</v>
      </c>
      <c r="C82">
        <v>2035</v>
      </c>
      <c r="G82">
        <v>0.71499999999999997</v>
      </c>
      <c r="H82">
        <v>0.16500000000000001</v>
      </c>
      <c r="I82">
        <v>5.0000000000000001E-3</v>
      </c>
      <c r="M82">
        <f>G82*$AB$18</f>
        <v>0.30387500000000001</v>
      </c>
      <c r="N82">
        <f>H82*$AC$18</f>
        <v>6.1874999999999999E-2</v>
      </c>
      <c r="O82">
        <f>I82*$AD$18</f>
        <v>1.5E-3</v>
      </c>
      <c r="S82">
        <f>G82*$AH$18</f>
        <v>0.35749999999999998</v>
      </c>
      <c r="T82">
        <f>H82*$AI$18</f>
        <v>2.0625000000000001E-3</v>
      </c>
      <c r="U82">
        <f>I82*$AJ$18</f>
        <v>2.875E-3</v>
      </c>
      <c r="V82">
        <f t="shared" si="38"/>
        <v>0.88500000000000001</v>
      </c>
      <c r="W82">
        <f t="shared" si="39"/>
        <v>0.72968749999999993</v>
      </c>
      <c r="X82">
        <f t="shared" si="40"/>
        <v>0</v>
      </c>
      <c r="AB82" s="3">
        <f>(AB81+AB83)/2</f>
        <v>0.42499999999999999</v>
      </c>
      <c r="AC82" s="3">
        <f t="shared" ref="AC82:AD82" si="43">(AC81+AC83)/2</f>
        <v>0.375</v>
      </c>
      <c r="AD82" s="3">
        <f t="shared" si="43"/>
        <v>0.3</v>
      </c>
      <c r="AH82" s="3">
        <f>(AH81+AH83)/2</f>
        <v>0.5</v>
      </c>
      <c r="AI82" s="3">
        <f t="shared" ref="AI82:AJ82" si="44">(AI81+AI83)/2</f>
        <v>0.15000000000000002</v>
      </c>
      <c r="AJ82" s="3">
        <f t="shared" si="44"/>
        <v>0.57499999999999996</v>
      </c>
    </row>
    <row r="83" spans="1:36">
      <c r="A83" t="s">
        <v>297</v>
      </c>
      <c r="B83" t="s">
        <v>387</v>
      </c>
      <c r="C83">
        <v>2040</v>
      </c>
      <c r="G83">
        <v>0.7</v>
      </c>
      <c r="H83">
        <v>0.15</v>
      </c>
      <c r="I83">
        <v>0</v>
      </c>
      <c r="M83">
        <f>G83*$AB$19</f>
        <v>0.42</v>
      </c>
      <c r="N83">
        <f>H83*$AC$19</f>
        <v>7.4999999999999997E-2</v>
      </c>
      <c r="O83">
        <f>I83*$AD$19</f>
        <v>0</v>
      </c>
      <c r="S83">
        <f>G83*$AH$19</f>
        <v>0.24499999999999997</v>
      </c>
      <c r="T83">
        <f>H83*$AI$19</f>
        <v>0</v>
      </c>
      <c r="U83">
        <f>I83*$AJ$19</f>
        <v>0</v>
      </c>
      <c r="V83">
        <f t="shared" si="38"/>
        <v>0.85</v>
      </c>
      <c r="W83">
        <f t="shared" si="39"/>
        <v>0.74</v>
      </c>
      <c r="X83">
        <f t="shared" si="40"/>
        <v>0</v>
      </c>
      <c r="AB83" s="3">
        <v>0.6</v>
      </c>
      <c r="AC83" s="3">
        <v>0.5</v>
      </c>
      <c r="AD83" s="3">
        <v>0.5</v>
      </c>
      <c r="AH83" s="3">
        <v>0.35</v>
      </c>
      <c r="AI83" s="3">
        <v>0.1</v>
      </c>
      <c r="AJ83" s="3">
        <v>0.4</v>
      </c>
    </row>
    <row r="84" spans="1:36">
      <c r="A84" t="s">
        <v>297</v>
      </c>
      <c r="B84" t="s">
        <v>387</v>
      </c>
      <c r="C84">
        <v>2045</v>
      </c>
      <c r="G84">
        <v>0.68500000000000005</v>
      </c>
      <c r="H84">
        <v>0.14000000000000001</v>
      </c>
      <c r="I84">
        <v>0</v>
      </c>
      <c r="M84">
        <f>G84*$AB$20</f>
        <v>0.54800000000000004</v>
      </c>
      <c r="N84">
        <f>H84*$AC$20</f>
        <v>0.10500000000000001</v>
      </c>
      <c r="O84">
        <f>I84*$AD$20</f>
        <v>0</v>
      </c>
      <c r="S84">
        <f>G84*$AH$20</f>
        <v>0.119875</v>
      </c>
      <c r="T84">
        <f>H84*$AI$20</f>
        <v>0</v>
      </c>
      <c r="U84">
        <f>I84*$AJ$20</f>
        <v>0</v>
      </c>
      <c r="V84">
        <f t="shared" si="38"/>
        <v>0.82500000000000007</v>
      </c>
      <c r="W84">
        <f t="shared" si="39"/>
        <v>0.77287499999999998</v>
      </c>
      <c r="X84">
        <f t="shared" si="40"/>
        <v>0</v>
      </c>
      <c r="AB84" s="3">
        <f>(AB83+AB85)/2</f>
        <v>0.8</v>
      </c>
      <c r="AC84" s="3">
        <f t="shared" ref="AC84:AD84" si="45">(AC83+AC85)/2</f>
        <v>0.75</v>
      </c>
      <c r="AD84" s="3">
        <f t="shared" si="45"/>
        <v>0.75</v>
      </c>
      <c r="AH84" s="3">
        <f>(AH83+AH85)/2</f>
        <v>0.17499999999999999</v>
      </c>
      <c r="AI84" s="3">
        <f t="shared" ref="AI84:AJ84" si="46">(AI83+AI85)/2</f>
        <v>0.05</v>
      </c>
      <c r="AJ84" s="3">
        <f t="shared" si="46"/>
        <v>0.2</v>
      </c>
    </row>
    <row r="85" spans="1:36">
      <c r="A85" t="s">
        <v>297</v>
      </c>
      <c r="B85" t="s">
        <v>387</v>
      </c>
      <c r="C85">
        <v>2050</v>
      </c>
      <c r="G85">
        <v>0.67</v>
      </c>
      <c r="H85">
        <v>0.13</v>
      </c>
      <c r="I85">
        <v>0</v>
      </c>
      <c r="M85">
        <f>G85*$AB$21</f>
        <v>0.67</v>
      </c>
      <c r="N85">
        <f>H85*$AC$21</f>
        <v>0.13</v>
      </c>
      <c r="O85">
        <f>I85*$AD$21</f>
        <v>0</v>
      </c>
      <c r="S85">
        <f>G85*$AH$21</f>
        <v>0</v>
      </c>
      <c r="T85">
        <f>H85*$AI$21</f>
        <v>0</v>
      </c>
      <c r="U85">
        <f>I85*$AJ$21</f>
        <v>0</v>
      </c>
      <c r="V85">
        <f t="shared" si="38"/>
        <v>0.8</v>
      </c>
      <c r="W85">
        <f t="shared" si="39"/>
        <v>0.8</v>
      </c>
      <c r="X85">
        <f t="shared" si="40"/>
        <v>0</v>
      </c>
      <c r="AB85" s="3">
        <v>1</v>
      </c>
      <c r="AC85" s="3">
        <v>1</v>
      </c>
      <c r="AD85" s="3">
        <v>1</v>
      </c>
      <c r="AH85" s="3">
        <v>0</v>
      </c>
      <c r="AI85" s="3">
        <v>0</v>
      </c>
      <c r="AJ85" s="3">
        <v>0</v>
      </c>
    </row>
    <row r="86" spans="1:36">
      <c r="A86" t="s">
        <v>298</v>
      </c>
      <c r="B86" t="s">
        <v>388</v>
      </c>
      <c r="C86">
        <v>2015</v>
      </c>
      <c r="D86">
        <v>0.86</v>
      </c>
      <c r="E86">
        <v>0.09</v>
      </c>
      <c r="F86">
        <v>0.05</v>
      </c>
      <c r="J86">
        <f>D86*$Y$6</f>
        <v>0</v>
      </c>
      <c r="K86">
        <f>E86*$Z$6</f>
        <v>6.3E-2</v>
      </c>
      <c r="L86">
        <f>F86*$AA$6</f>
        <v>0</v>
      </c>
      <c r="P86">
        <f>D86*$AE$6</f>
        <v>0.81699999999999995</v>
      </c>
      <c r="Q86">
        <f>E86*$AF$6</f>
        <v>4.4999999999999997E-3</v>
      </c>
      <c r="R86">
        <f>F86*$AG$6</f>
        <v>0.05</v>
      </c>
      <c r="V86">
        <f t="shared" si="38"/>
        <v>1</v>
      </c>
      <c r="W86">
        <f t="shared" si="39"/>
        <v>0.93449999999999989</v>
      </c>
      <c r="X86">
        <f t="shared" si="40"/>
        <v>0</v>
      </c>
    </row>
    <row r="87" spans="1:36">
      <c r="A87" t="s">
        <v>298</v>
      </c>
      <c r="B87" t="s">
        <v>388</v>
      </c>
      <c r="C87">
        <v>2020</v>
      </c>
      <c r="D87">
        <v>0.84499999999999997</v>
      </c>
      <c r="E87">
        <v>8.5000000000000006E-2</v>
      </c>
      <c r="F87">
        <v>0.05</v>
      </c>
      <c r="J87">
        <f>D87*$Y$7</f>
        <v>4.2250000000000003E-2</v>
      </c>
      <c r="K87">
        <f>E87*$Z$7</f>
        <v>5.9499999999999997E-2</v>
      </c>
      <c r="L87">
        <f>F87*$AA$7</f>
        <v>2.5000000000000005E-3</v>
      </c>
      <c r="P87">
        <f>D87*$AE$7</f>
        <v>0.80274999999999996</v>
      </c>
      <c r="Q87">
        <f>E87*$AF$7</f>
        <v>4.2500000000000003E-3</v>
      </c>
      <c r="R87">
        <f>F87*$AG$7</f>
        <v>2.0000000000000004E-2</v>
      </c>
      <c r="V87">
        <f t="shared" si="38"/>
        <v>0.98</v>
      </c>
      <c r="W87">
        <f t="shared" si="39"/>
        <v>0.93125000000000002</v>
      </c>
      <c r="X87">
        <f t="shared" si="40"/>
        <v>0</v>
      </c>
    </row>
    <row r="88" spans="1:36">
      <c r="A88" t="s">
        <v>298</v>
      </c>
      <c r="B88" t="s">
        <v>388</v>
      </c>
      <c r="C88">
        <v>2025</v>
      </c>
      <c r="D88">
        <v>0.83</v>
      </c>
      <c r="E88">
        <v>0.08</v>
      </c>
      <c r="F88">
        <v>4.4999999999999998E-2</v>
      </c>
      <c r="J88">
        <f>D88*$Y$8</f>
        <v>0.12449999999999999</v>
      </c>
      <c r="K88">
        <f>E88*$Z$8</f>
        <v>5.5999999999999994E-2</v>
      </c>
      <c r="L88">
        <f>F88*$AA$8</f>
        <v>6.7499999999999999E-3</v>
      </c>
      <c r="P88">
        <f>D88*$AE$8</f>
        <v>0.62249999999999994</v>
      </c>
      <c r="Q88">
        <f>E88*$AF$8</f>
        <v>3.0000000000000001E-3</v>
      </c>
      <c r="R88">
        <f>F88*$AG$8</f>
        <v>1.3500000000000002E-2</v>
      </c>
      <c r="V88">
        <f t="shared" si="38"/>
        <v>0.95499999999999996</v>
      </c>
      <c r="W88">
        <f t="shared" si="39"/>
        <v>0.82624999999999993</v>
      </c>
      <c r="X88">
        <f t="shared" si="40"/>
        <v>0</v>
      </c>
    </row>
    <row r="89" spans="1:36">
      <c r="A89" t="s">
        <v>298</v>
      </c>
      <c r="B89" t="s">
        <v>388</v>
      </c>
      <c r="C89">
        <v>2030</v>
      </c>
      <c r="D89">
        <v>0.81</v>
      </c>
      <c r="E89">
        <v>7.4999999999999997E-2</v>
      </c>
      <c r="F89">
        <v>4.4999999999999998E-2</v>
      </c>
      <c r="J89">
        <f>D89*$Y$9</f>
        <v>0.20250000000000001</v>
      </c>
      <c r="K89">
        <f>E89*$Z$9</f>
        <v>5.2499999999999998E-2</v>
      </c>
      <c r="L89">
        <f>F89*$AA$9</f>
        <v>1.125E-2</v>
      </c>
      <c r="P89">
        <f>D89*$AE$9</f>
        <v>0.44550000000000006</v>
      </c>
      <c r="Q89">
        <f>E89*$AF$9</f>
        <v>1.8749999999999999E-3</v>
      </c>
      <c r="R89">
        <f>F89*$AG$9</f>
        <v>8.9999999999999993E-3</v>
      </c>
      <c r="V89">
        <f t="shared" si="38"/>
        <v>0.93</v>
      </c>
      <c r="W89">
        <f t="shared" si="39"/>
        <v>0.72262500000000007</v>
      </c>
      <c r="X89">
        <f t="shared" si="40"/>
        <v>0</v>
      </c>
    </row>
    <row r="90" spans="1:36">
      <c r="A90" t="s">
        <v>298</v>
      </c>
      <c r="B90" t="s">
        <v>388</v>
      </c>
      <c r="C90">
        <v>2035</v>
      </c>
      <c r="D90">
        <v>0.79</v>
      </c>
      <c r="E90">
        <v>7.0000000000000007E-2</v>
      </c>
      <c r="F90">
        <v>0.04</v>
      </c>
      <c r="J90">
        <f>D90*$Y$10</f>
        <v>0.29625000000000001</v>
      </c>
      <c r="K90">
        <f>E90*$Z$10</f>
        <v>4.9000000000000002E-2</v>
      </c>
      <c r="L90">
        <f>F90*$AA$10</f>
        <v>1.4999999999999999E-2</v>
      </c>
      <c r="P90">
        <f>D90*$AE$10</f>
        <v>0.31600000000000006</v>
      </c>
      <c r="Q90">
        <f>E90*$AF$10</f>
        <v>8.7500000000000013E-4</v>
      </c>
      <c r="R90">
        <f>F90*$AG$10</f>
        <v>6.000000000000001E-3</v>
      </c>
      <c r="V90">
        <f t="shared" si="38"/>
        <v>0.90000000000000013</v>
      </c>
      <c r="W90">
        <f t="shared" si="39"/>
        <v>0.68312499999999998</v>
      </c>
      <c r="X90">
        <f t="shared" si="40"/>
        <v>0</v>
      </c>
    </row>
    <row r="91" spans="1:36">
      <c r="A91" t="s">
        <v>298</v>
      </c>
      <c r="B91" t="s">
        <v>388</v>
      </c>
      <c r="C91">
        <v>2040</v>
      </c>
      <c r="D91">
        <v>0.77</v>
      </c>
      <c r="E91">
        <v>6.5000000000000002E-2</v>
      </c>
      <c r="F91">
        <v>3.5000000000000003E-2</v>
      </c>
      <c r="J91">
        <f>D91*$Y$11</f>
        <v>0.38500000000000001</v>
      </c>
      <c r="K91">
        <f>E91*$Z$11</f>
        <v>4.5499999999999999E-2</v>
      </c>
      <c r="L91">
        <f>F91*$AA$11</f>
        <v>1.7500000000000002E-2</v>
      </c>
      <c r="P91">
        <f>D91*$AE$11</f>
        <v>0.1925</v>
      </c>
      <c r="Q91">
        <f>E91*$AF$11</f>
        <v>0</v>
      </c>
      <c r="R91">
        <f>F91*$AG$11</f>
        <v>3.5000000000000005E-3</v>
      </c>
      <c r="V91">
        <f t="shared" si="38"/>
        <v>0.87</v>
      </c>
      <c r="W91">
        <f t="shared" si="39"/>
        <v>0.64400000000000002</v>
      </c>
      <c r="X91">
        <f t="shared" si="40"/>
        <v>0</v>
      </c>
    </row>
    <row r="92" spans="1:36">
      <c r="A92" t="s">
        <v>298</v>
      </c>
      <c r="B92" t="s">
        <v>388</v>
      </c>
      <c r="C92">
        <v>2045</v>
      </c>
      <c r="D92">
        <v>0.75</v>
      </c>
      <c r="E92">
        <v>0.06</v>
      </c>
      <c r="F92">
        <v>0.03</v>
      </c>
      <c r="J92">
        <f>D92*$Y$12</f>
        <v>0.5625</v>
      </c>
      <c r="K92">
        <f>E92*$Z$12</f>
        <v>5.0999999999999997E-2</v>
      </c>
      <c r="L92">
        <f>F92*$AA$12</f>
        <v>2.2499999999999999E-2</v>
      </c>
      <c r="P92">
        <f>D92*$AE$12</f>
        <v>9.375E-2</v>
      </c>
      <c r="Q92">
        <f>E92*$AF$12</f>
        <v>0</v>
      </c>
      <c r="R92">
        <f>F92*$AG$12</f>
        <v>1.5E-3</v>
      </c>
      <c r="V92">
        <f t="shared" si="38"/>
        <v>0.84000000000000008</v>
      </c>
      <c r="W92">
        <f t="shared" si="39"/>
        <v>0.73124999999999996</v>
      </c>
      <c r="X92">
        <f t="shared" si="40"/>
        <v>0</v>
      </c>
    </row>
    <row r="93" spans="1:36">
      <c r="A93" t="s">
        <v>298</v>
      </c>
      <c r="B93" t="s">
        <v>388</v>
      </c>
      <c r="C93">
        <v>2050</v>
      </c>
      <c r="D93">
        <v>0.72499999999999998</v>
      </c>
      <c r="E93">
        <v>0.05</v>
      </c>
      <c r="F93">
        <v>2.5000000000000001E-2</v>
      </c>
      <c r="J93">
        <f>D93*$Y$13</f>
        <v>0.72499999999999998</v>
      </c>
      <c r="K93">
        <f>E93*$Z$13</f>
        <v>0.05</v>
      </c>
      <c r="L93">
        <f>F93*$AA$13</f>
        <v>2.5000000000000001E-2</v>
      </c>
      <c r="P93">
        <f>D93*$AE$13</f>
        <v>0</v>
      </c>
      <c r="Q93">
        <f>E93*$AF$13</f>
        <v>0</v>
      </c>
      <c r="R93">
        <f>F93*$AG$13</f>
        <v>0</v>
      </c>
      <c r="V93">
        <f t="shared" si="38"/>
        <v>0.8</v>
      </c>
      <c r="W93">
        <f t="shared" si="39"/>
        <v>0.8</v>
      </c>
      <c r="X93">
        <f t="shared" si="40"/>
        <v>0</v>
      </c>
    </row>
    <row r="94" spans="1:36">
      <c r="A94" t="s">
        <v>298</v>
      </c>
      <c r="B94" t="s">
        <v>387</v>
      </c>
      <c r="C94">
        <v>2015</v>
      </c>
      <c r="G94">
        <v>0.65</v>
      </c>
      <c r="H94">
        <v>0.24</v>
      </c>
      <c r="I94">
        <v>0.11</v>
      </c>
      <c r="M94">
        <f>G94*$AB$14</f>
        <v>0</v>
      </c>
      <c r="N94">
        <f>H94*$AC$14</f>
        <v>4.8000000000000001E-2</v>
      </c>
      <c r="O94">
        <f>I94*$AD$14</f>
        <v>0</v>
      </c>
      <c r="S94">
        <f>G94*$AH$14</f>
        <v>0.61749999999999994</v>
      </c>
      <c r="T94">
        <f>H94*$AI$14</f>
        <v>1.2E-2</v>
      </c>
      <c r="U94">
        <f>I94*$AJ$14</f>
        <v>0.1045</v>
      </c>
      <c r="V94">
        <f t="shared" si="38"/>
        <v>1</v>
      </c>
      <c r="W94">
        <f t="shared" si="39"/>
        <v>0.78200000000000003</v>
      </c>
      <c r="X94">
        <f t="shared" si="40"/>
        <v>0</v>
      </c>
      <c r="AB94" s="3">
        <v>0</v>
      </c>
      <c r="AC94" s="3">
        <v>0</v>
      </c>
      <c r="AD94" s="3">
        <v>0</v>
      </c>
      <c r="AH94" s="3">
        <v>0.95</v>
      </c>
      <c r="AI94" s="3">
        <v>0.8</v>
      </c>
      <c r="AJ94" s="3">
        <v>0.95</v>
      </c>
    </row>
    <row r="95" spans="1:36">
      <c r="A95" t="s">
        <v>298</v>
      </c>
      <c r="B95" t="s">
        <v>387</v>
      </c>
      <c r="C95">
        <v>2020</v>
      </c>
      <c r="G95">
        <v>0.63500000000000001</v>
      </c>
      <c r="H95">
        <v>0.23</v>
      </c>
      <c r="I95">
        <v>0.105</v>
      </c>
      <c r="M95">
        <f>G95*$AB$15</f>
        <v>3.175E-2</v>
      </c>
      <c r="N95">
        <f>H95*$AC$15</f>
        <v>4.6000000000000006E-2</v>
      </c>
      <c r="O95">
        <f>I95*$AD$15</f>
        <v>5.2500000000000003E-3</v>
      </c>
      <c r="S95">
        <f>G95*$AH$15</f>
        <v>0.57150000000000001</v>
      </c>
      <c r="T95">
        <f>H95*$AI$15</f>
        <v>1.1500000000000002E-2</v>
      </c>
      <c r="U95">
        <f>I95*$AJ$15</f>
        <v>9.4500000000000001E-2</v>
      </c>
      <c r="V95">
        <f t="shared" si="38"/>
        <v>0.97</v>
      </c>
      <c r="W95">
        <f t="shared" si="39"/>
        <v>0.76050000000000006</v>
      </c>
      <c r="X95">
        <f t="shared" si="40"/>
        <v>0</v>
      </c>
      <c r="AB95" s="3">
        <v>0.05</v>
      </c>
      <c r="AC95" s="3">
        <v>0.15</v>
      </c>
      <c r="AD95" s="3">
        <v>0.05</v>
      </c>
      <c r="AH95" s="3">
        <v>0.9</v>
      </c>
      <c r="AI95" s="3">
        <v>0.4</v>
      </c>
      <c r="AJ95" s="3">
        <v>0.9</v>
      </c>
    </row>
    <row r="96" spans="1:36">
      <c r="A96" t="s">
        <v>298</v>
      </c>
      <c r="B96" t="s">
        <v>387</v>
      </c>
      <c r="C96">
        <v>2025</v>
      </c>
      <c r="G96">
        <v>0.61</v>
      </c>
      <c r="H96">
        <v>0.22</v>
      </c>
      <c r="I96">
        <v>0.1</v>
      </c>
      <c r="M96">
        <f>G96*$AB$16</f>
        <v>9.1499999999999998E-2</v>
      </c>
      <c r="N96">
        <f>H96*$AC$16</f>
        <v>4.9500000000000002E-2</v>
      </c>
      <c r="O96">
        <f>I96*$AD$16</f>
        <v>7.5000000000000015E-3</v>
      </c>
      <c r="S96">
        <f>G96*$AH$16</f>
        <v>0.47275</v>
      </c>
      <c r="T96">
        <f>H96*$AI$16</f>
        <v>8.2500000000000004E-3</v>
      </c>
      <c r="U96">
        <f>I96*$AJ$16</f>
        <v>8.2500000000000004E-2</v>
      </c>
      <c r="V96">
        <f t="shared" si="38"/>
        <v>0.92999999999999994</v>
      </c>
      <c r="W96">
        <f t="shared" si="39"/>
        <v>0.71200000000000008</v>
      </c>
      <c r="X96">
        <f t="shared" si="40"/>
        <v>0</v>
      </c>
      <c r="AB96" s="3">
        <f>(AB95+AB97)/2</f>
        <v>0.15</v>
      </c>
      <c r="AC96" s="3">
        <f t="shared" ref="AC96:AD96" si="47">(AC95+AC97)/2</f>
        <v>0.2</v>
      </c>
      <c r="AD96" s="3">
        <f t="shared" si="47"/>
        <v>7.5000000000000011E-2</v>
      </c>
      <c r="AH96" s="3">
        <f>(AH95+AH97)/2</f>
        <v>0.77500000000000002</v>
      </c>
      <c r="AI96" s="3">
        <f t="shared" ref="AI96:AJ96" si="48">(AI95+AI97)/2</f>
        <v>0.30000000000000004</v>
      </c>
      <c r="AJ96" s="3">
        <f t="shared" si="48"/>
        <v>0.82499999999999996</v>
      </c>
    </row>
    <row r="97" spans="1:36">
      <c r="A97" t="s">
        <v>298</v>
      </c>
      <c r="B97" t="s">
        <v>387</v>
      </c>
      <c r="C97">
        <v>2030</v>
      </c>
      <c r="G97">
        <v>0.59499999999999997</v>
      </c>
      <c r="H97">
        <v>0.21</v>
      </c>
      <c r="I97">
        <v>9.5000000000000001E-2</v>
      </c>
      <c r="M97">
        <f>G97*$AB$17</f>
        <v>0.14874999999999999</v>
      </c>
      <c r="N97">
        <f>H97*$AC$17</f>
        <v>5.2499999999999998E-2</v>
      </c>
      <c r="O97">
        <f>I97*$AD$17</f>
        <v>9.5000000000000015E-3</v>
      </c>
      <c r="S97">
        <f>G97*$AH$17</f>
        <v>0.38674999999999998</v>
      </c>
      <c r="T97">
        <f>H97*$AI$17</f>
        <v>5.2500000000000003E-3</v>
      </c>
      <c r="U97">
        <f>I97*$AJ$17</f>
        <v>7.1250000000000008E-2</v>
      </c>
      <c r="V97">
        <f t="shared" si="38"/>
        <v>0.89999999999999991</v>
      </c>
      <c r="W97">
        <f t="shared" si="39"/>
        <v>0.67399999999999993</v>
      </c>
      <c r="X97">
        <f t="shared" si="40"/>
        <v>0</v>
      </c>
      <c r="AB97" s="3">
        <v>0.25</v>
      </c>
      <c r="AC97" s="3">
        <v>0.25</v>
      </c>
      <c r="AD97" s="3">
        <v>0.1</v>
      </c>
      <c r="AH97" s="3">
        <v>0.65</v>
      </c>
      <c r="AI97" s="3">
        <v>0.2</v>
      </c>
      <c r="AJ97" s="3">
        <v>0.75</v>
      </c>
    </row>
    <row r="98" spans="1:36">
      <c r="A98" t="s">
        <v>298</v>
      </c>
      <c r="B98" t="s">
        <v>387</v>
      </c>
      <c r="C98">
        <v>2035</v>
      </c>
      <c r="G98">
        <v>0.58499999999999996</v>
      </c>
      <c r="H98">
        <v>0.2</v>
      </c>
      <c r="I98">
        <v>0.09</v>
      </c>
      <c r="M98">
        <f>G98*$AB$18</f>
        <v>0.24862499999999998</v>
      </c>
      <c r="N98">
        <f>H98*$AC$18</f>
        <v>7.5000000000000011E-2</v>
      </c>
      <c r="O98">
        <f>I98*$AD$18</f>
        <v>2.7E-2</v>
      </c>
      <c r="S98">
        <f>G98*$AH$18</f>
        <v>0.29249999999999998</v>
      </c>
      <c r="T98">
        <f>H98*$AI$18</f>
        <v>2.5000000000000005E-3</v>
      </c>
      <c r="U98">
        <f>I98*$AJ$18</f>
        <v>5.1749999999999997E-2</v>
      </c>
      <c r="V98">
        <f t="shared" si="38"/>
        <v>0.87499999999999989</v>
      </c>
      <c r="W98">
        <f t="shared" si="39"/>
        <v>0.69737499999999986</v>
      </c>
      <c r="X98">
        <f t="shared" si="40"/>
        <v>0</v>
      </c>
      <c r="AB98" s="3">
        <f>(AB97+AB99)/2</f>
        <v>0.42499999999999999</v>
      </c>
      <c r="AC98" s="3">
        <f t="shared" ref="AC98:AD98" si="49">(AC97+AC99)/2</f>
        <v>0.375</v>
      </c>
      <c r="AD98" s="3">
        <f t="shared" si="49"/>
        <v>0.3</v>
      </c>
      <c r="AH98" s="3">
        <f>(AH97+AH99)/2</f>
        <v>0.5</v>
      </c>
      <c r="AI98" s="3">
        <f t="shared" ref="AI98:AJ98" si="50">(AI97+AI99)/2</f>
        <v>0.15000000000000002</v>
      </c>
      <c r="AJ98" s="3">
        <f t="shared" si="50"/>
        <v>0.57499999999999996</v>
      </c>
    </row>
    <row r="99" spans="1:36">
      <c r="A99" t="s">
        <v>298</v>
      </c>
      <c r="B99" t="s">
        <v>387</v>
      </c>
      <c r="C99">
        <v>2040</v>
      </c>
      <c r="G99">
        <v>0.56999999999999995</v>
      </c>
      <c r="H99">
        <v>0.19</v>
      </c>
      <c r="I99">
        <v>8.5000000000000006E-2</v>
      </c>
      <c r="M99">
        <f>G99*$AB$19</f>
        <v>0.34199999999999997</v>
      </c>
      <c r="N99">
        <f>H99*$AC$19</f>
        <v>9.5000000000000001E-2</v>
      </c>
      <c r="O99">
        <f>I99*$AD$19</f>
        <v>4.2500000000000003E-2</v>
      </c>
      <c r="S99">
        <f>G99*$AH$19</f>
        <v>0.19949999999999998</v>
      </c>
      <c r="T99">
        <f>H99*$AI$19</f>
        <v>0</v>
      </c>
      <c r="U99">
        <f>I99*$AJ$19</f>
        <v>3.4000000000000002E-2</v>
      </c>
      <c r="V99">
        <f t="shared" si="38"/>
        <v>0.84499999999999997</v>
      </c>
      <c r="W99">
        <f t="shared" si="39"/>
        <v>0.71299999999999997</v>
      </c>
      <c r="X99">
        <f t="shared" si="40"/>
        <v>0</v>
      </c>
      <c r="AB99" s="3">
        <v>0.6</v>
      </c>
      <c r="AC99" s="3">
        <v>0.5</v>
      </c>
      <c r="AD99" s="3">
        <v>0.5</v>
      </c>
      <c r="AH99" s="3">
        <v>0.35</v>
      </c>
      <c r="AI99" s="3">
        <v>0.1</v>
      </c>
      <c r="AJ99" s="3">
        <v>0.4</v>
      </c>
    </row>
    <row r="100" spans="1:36">
      <c r="A100" t="s">
        <v>298</v>
      </c>
      <c r="B100" t="s">
        <v>387</v>
      </c>
      <c r="C100">
        <v>2045</v>
      </c>
      <c r="G100">
        <v>0.56000000000000005</v>
      </c>
      <c r="H100">
        <v>0.185</v>
      </c>
      <c r="I100">
        <v>0.08</v>
      </c>
      <c r="M100">
        <f>G100*$AB$20</f>
        <v>0.44800000000000006</v>
      </c>
      <c r="N100">
        <f>H100*$AC$20</f>
        <v>0.13874999999999998</v>
      </c>
      <c r="O100">
        <f>I100*$AD$20</f>
        <v>0.06</v>
      </c>
      <c r="S100">
        <f>G100*$AH$20</f>
        <v>9.8000000000000004E-2</v>
      </c>
      <c r="T100">
        <f>H100*$AI$20</f>
        <v>0</v>
      </c>
      <c r="U100">
        <f>I100*$AJ$20</f>
        <v>1.6E-2</v>
      </c>
      <c r="V100">
        <f t="shared" si="38"/>
        <v>0.82500000000000007</v>
      </c>
      <c r="W100">
        <f t="shared" si="39"/>
        <v>0.76075000000000015</v>
      </c>
      <c r="X100">
        <f t="shared" si="40"/>
        <v>0</v>
      </c>
      <c r="AB100" s="3">
        <f>(AB99+AB101)/2</f>
        <v>0.8</v>
      </c>
      <c r="AC100" s="3">
        <f t="shared" ref="AC100:AD100" si="51">(AC99+AC101)/2</f>
        <v>0.75</v>
      </c>
      <c r="AD100" s="3">
        <f t="shared" si="51"/>
        <v>0.75</v>
      </c>
      <c r="AH100" s="3">
        <f>(AH99+AH101)/2</f>
        <v>0.17499999999999999</v>
      </c>
      <c r="AI100" s="3">
        <f t="shared" ref="AI100:AJ100" si="52">(AI99+AI101)/2</f>
        <v>0.05</v>
      </c>
      <c r="AJ100" s="3">
        <f t="shared" si="52"/>
        <v>0.2</v>
      </c>
    </row>
    <row r="101" spans="1:36">
      <c r="A101" t="s">
        <v>298</v>
      </c>
      <c r="B101" t="s">
        <v>387</v>
      </c>
      <c r="C101">
        <v>2050</v>
      </c>
      <c r="G101">
        <v>0.55000000000000004</v>
      </c>
      <c r="H101">
        <v>0.17499999999999999</v>
      </c>
      <c r="I101">
        <v>7.4999999999999997E-2</v>
      </c>
      <c r="M101">
        <f>G101*$AB$21</f>
        <v>0.55000000000000004</v>
      </c>
      <c r="N101">
        <f>H101*$AC$21</f>
        <v>0.17499999999999999</v>
      </c>
      <c r="O101">
        <f>I101*$AD$21</f>
        <v>7.4999999999999997E-2</v>
      </c>
      <c r="S101">
        <f>G101*$AH$21</f>
        <v>0</v>
      </c>
      <c r="T101">
        <f>H101*$AI$21</f>
        <v>0</v>
      </c>
      <c r="U101">
        <f>I101*$AJ$21</f>
        <v>0</v>
      </c>
      <c r="V101">
        <f t="shared" si="38"/>
        <v>0.8</v>
      </c>
      <c r="W101">
        <f t="shared" si="39"/>
        <v>0.8</v>
      </c>
      <c r="X101">
        <f t="shared" si="40"/>
        <v>0</v>
      </c>
      <c r="AB101" s="3">
        <v>1</v>
      </c>
      <c r="AC101" s="3">
        <v>1</v>
      </c>
      <c r="AD101" s="3">
        <v>1</v>
      </c>
      <c r="AH101" s="3">
        <v>0</v>
      </c>
      <c r="AI101" s="3">
        <v>0</v>
      </c>
      <c r="AJ101" s="3">
        <v>0</v>
      </c>
    </row>
    <row r="102" spans="1:36">
      <c r="A102" t="s">
        <v>299</v>
      </c>
      <c r="B102" t="s">
        <v>388</v>
      </c>
      <c r="C102">
        <v>2015</v>
      </c>
      <c r="D102">
        <v>0.89</v>
      </c>
      <c r="E102">
        <v>0.09</v>
      </c>
      <c r="F102">
        <v>0.02</v>
      </c>
      <c r="J102">
        <f>D102*$Y$6</f>
        <v>0</v>
      </c>
      <c r="K102">
        <f>E102*$Z$6</f>
        <v>6.3E-2</v>
      </c>
      <c r="L102">
        <f>F102*$AA$6</f>
        <v>0</v>
      </c>
      <c r="P102">
        <f>D102*$AE$6</f>
        <v>0.84549999999999992</v>
      </c>
      <c r="Q102">
        <f>E102*$AF$6</f>
        <v>4.4999999999999997E-3</v>
      </c>
      <c r="R102">
        <f>F102*$AG$6</f>
        <v>0.02</v>
      </c>
      <c r="V102">
        <f t="shared" si="38"/>
        <v>1</v>
      </c>
      <c r="W102">
        <f t="shared" si="39"/>
        <v>0.93299999999999983</v>
      </c>
      <c r="X102">
        <f t="shared" si="40"/>
        <v>0</v>
      </c>
    </row>
    <row r="103" spans="1:36">
      <c r="A103" t="s">
        <v>299</v>
      </c>
      <c r="B103" t="s">
        <v>388</v>
      </c>
      <c r="C103">
        <v>2020</v>
      </c>
      <c r="D103">
        <v>0.875</v>
      </c>
      <c r="E103">
        <v>8.5000000000000006E-2</v>
      </c>
      <c r="F103">
        <v>0.02</v>
      </c>
      <c r="J103">
        <f>D103*$Y$7</f>
        <v>4.3750000000000004E-2</v>
      </c>
      <c r="K103">
        <f>E103*$Z$7</f>
        <v>5.9499999999999997E-2</v>
      </c>
      <c r="L103">
        <f>F103*$AA$7</f>
        <v>1E-3</v>
      </c>
      <c r="P103">
        <f>D103*$AE$7</f>
        <v>0.83124999999999993</v>
      </c>
      <c r="Q103">
        <f>E103*$AF$7</f>
        <v>4.2500000000000003E-3</v>
      </c>
      <c r="R103">
        <f>F103*$AG$7</f>
        <v>8.0000000000000002E-3</v>
      </c>
      <c r="V103">
        <f t="shared" si="38"/>
        <v>0.98</v>
      </c>
      <c r="W103">
        <f t="shared" si="39"/>
        <v>0.94774999999999998</v>
      </c>
      <c r="X103">
        <f t="shared" si="40"/>
        <v>0</v>
      </c>
    </row>
    <row r="104" spans="1:36">
      <c r="A104" t="s">
        <v>299</v>
      </c>
      <c r="B104" t="s">
        <v>388</v>
      </c>
      <c r="C104">
        <v>2025</v>
      </c>
      <c r="D104">
        <v>0.86</v>
      </c>
      <c r="E104">
        <v>0.08</v>
      </c>
      <c r="F104">
        <v>0.02</v>
      </c>
      <c r="J104">
        <f>D104*$Y$8</f>
        <v>0.129</v>
      </c>
      <c r="K104">
        <f>E104*$Z$8</f>
        <v>5.5999999999999994E-2</v>
      </c>
      <c r="L104">
        <f>F104*$AA$8</f>
        <v>3.0000000000000001E-3</v>
      </c>
      <c r="P104">
        <f>D104*$AE$8</f>
        <v>0.64500000000000002</v>
      </c>
      <c r="Q104">
        <f>E104*$AF$8</f>
        <v>3.0000000000000001E-3</v>
      </c>
      <c r="R104">
        <f>F104*$AG$8</f>
        <v>6.000000000000001E-3</v>
      </c>
      <c r="V104">
        <f t="shared" si="38"/>
        <v>0.96</v>
      </c>
      <c r="W104">
        <f t="shared" si="39"/>
        <v>0.84199999999999997</v>
      </c>
      <c r="X104">
        <f t="shared" si="40"/>
        <v>0</v>
      </c>
    </row>
    <row r="105" spans="1:36">
      <c r="A105" t="s">
        <v>299</v>
      </c>
      <c r="B105" t="s">
        <v>388</v>
      </c>
      <c r="C105">
        <v>2030</v>
      </c>
      <c r="D105">
        <v>0.84</v>
      </c>
      <c r="E105">
        <v>7.4999999999999997E-2</v>
      </c>
      <c r="F105">
        <v>1.4999999999999999E-2</v>
      </c>
      <c r="J105">
        <f>D105*$Y$9</f>
        <v>0.21</v>
      </c>
      <c r="K105">
        <f>E105*$Z$9</f>
        <v>5.2499999999999998E-2</v>
      </c>
      <c r="L105">
        <f>F105*$AA$9</f>
        <v>3.7499999999999999E-3</v>
      </c>
      <c r="P105">
        <f>D105*$AE$9</f>
        <v>0.46200000000000002</v>
      </c>
      <c r="Q105">
        <f>E105*$AF$9</f>
        <v>1.8749999999999999E-3</v>
      </c>
      <c r="R105">
        <f>F105*$AG$9</f>
        <v>3.0000000000000001E-3</v>
      </c>
      <c r="V105">
        <f t="shared" si="38"/>
        <v>0.92999999999999994</v>
      </c>
      <c r="W105">
        <f t="shared" si="39"/>
        <v>0.73312500000000003</v>
      </c>
      <c r="X105">
        <f t="shared" si="40"/>
        <v>0</v>
      </c>
    </row>
    <row r="106" spans="1:36">
      <c r="A106" t="s">
        <v>299</v>
      </c>
      <c r="B106" t="s">
        <v>388</v>
      </c>
      <c r="C106">
        <v>2035</v>
      </c>
      <c r="D106">
        <v>0.82</v>
      </c>
      <c r="E106">
        <v>7.0000000000000007E-2</v>
      </c>
      <c r="F106">
        <v>1.4999999999999999E-2</v>
      </c>
      <c r="J106">
        <f>D106*$Y$10</f>
        <v>0.3075</v>
      </c>
      <c r="K106">
        <f>E106*$Z$10</f>
        <v>4.9000000000000002E-2</v>
      </c>
      <c r="L106">
        <f>F106*$AA$10</f>
        <v>5.6249999999999998E-3</v>
      </c>
      <c r="P106">
        <f>D106*$AE$10</f>
        <v>0.32800000000000001</v>
      </c>
      <c r="Q106">
        <f>E106*$AF$10</f>
        <v>8.7500000000000013E-4</v>
      </c>
      <c r="R106">
        <f>F106*$AG$10</f>
        <v>2.2500000000000003E-3</v>
      </c>
      <c r="V106">
        <f t="shared" si="38"/>
        <v>0.90499999999999992</v>
      </c>
      <c r="W106">
        <f t="shared" si="39"/>
        <v>0.69324999999999992</v>
      </c>
      <c r="X106">
        <f t="shared" si="40"/>
        <v>0</v>
      </c>
    </row>
    <row r="107" spans="1:36">
      <c r="A107" t="s">
        <v>299</v>
      </c>
      <c r="B107" t="s">
        <v>388</v>
      </c>
      <c r="C107">
        <v>2040</v>
      </c>
      <c r="D107">
        <v>0.79500000000000004</v>
      </c>
      <c r="E107">
        <v>6.5000000000000002E-2</v>
      </c>
      <c r="F107">
        <v>0.01</v>
      </c>
      <c r="J107">
        <f>D107*$Y$11</f>
        <v>0.39750000000000002</v>
      </c>
      <c r="K107">
        <f>E107*$Z$11</f>
        <v>4.5499999999999999E-2</v>
      </c>
      <c r="L107">
        <f>F107*$AA$11</f>
        <v>5.0000000000000001E-3</v>
      </c>
      <c r="P107">
        <f>D107*$AE$11</f>
        <v>0.19875000000000001</v>
      </c>
      <c r="Q107">
        <f>E107*$AF$11</f>
        <v>0</v>
      </c>
      <c r="R107">
        <f>F107*$AG$11</f>
        <v>1E-3</v>
      </c>
      <c r="V107">
        <f t="shared" si="38"/>
        <v>0.87000000000000011</v>
      </c>
      <c r="W107">
        <f t="shared" si="39"/>
        <v>0.64775000000000005</v>
      </c>
      <c r="X107">
        <f t="shared" si="40"/>
        <v>0</v>
      </c>
    </row>
    <row r="108" spans="1:36">
      <c r="A108" t="s">
        <v>299</v>
      </c>
      <c r="B108" t="s">
        <v>388</v>
      </c>
      <c r="C108">
        <v>2045</v>
      </c>
      <c r="D108">
        <v>0.77</v>
      </c>
      <c r="E108">
        <v>0.06</v>
      </c>
      <c r="F108">
        <v>5.0000000000000001E-3</v>
      </c>
      <c r="J108">
        <f>D108*$Y$12</f>
        <v>0.57750000000000001</v>
      </c>
      <c r="K108">
        <f>E108*$Z$12</f>
        <v>5.0999999999999997E-2</v>
      </c>
      <c r="L108">
        <f>F108*$AA$12</f>
        <v>3.7499999999999999E-3</v>
      </c>
      <c r="P108">
        <f>D108*$AE$12</f>
        <v>9.6250000000000002E-2</v>
      </c>
      <c r="Q108">
        <f>E108*$AF$12</f>
        <v>0</v>
      </c>
      <c r="R108">
        <f>F108*$AG$12</f>
        <v>2.5000000000000001E-4</v>
      </c>
      <c r="V108">
        <f t="shared" si="38"/>
        <v>0.83500000000000008</v>
      </c>
      <c r="W108">
        <f t="shared" si="39"/>
        <v>0.72875000000000012</v>
      </c>
      <c r="X108">
        <f t="shared" si="40"/>
        <v>0</v>
      </c>
    </row>
    <row r="109" spans="1:36">
      <c r="A109" t="s">
        <v>299</v>
      </c>
      <c r="B109" t="s">
        <v>388</v>
      </c>
      <c r="C109">
        <v>2050</v>
      </c>
      <c r="D109">
        <v>0.75</v>
      </c>
      <c r="E109">
        <v>0.05</v>
      </c>
      <c r="F109">
        <v>0</v>
      </c>
      <c r="J109">
        <f>D109*$Y$13</f>
        <v>0.75</v>
      </c>
      <c r="K109">
        <f>E109*$Z$13</f>
        <v>0.05</v>
      </c>
      <c r="L109">
        <f>F109*$AA$13</f>
        <v>0</v>
      </c>
      <c r="P109">
        <f>D109*$AE$13</f>
        <v>0</v>
      </c>
      <c r="Q109">
        <f>E109*$AF$13</f>
        <v>0</v>
      </c>
      <c r="R109">
        <f>F109*$AG$13</f>
        <v>0</v>
      </c>
      <c r="V109">
        <f t="shared" si="38"/>
        <v>0.8</v>
      </c>
      <c r="W109">
        <f t="shared" si="39"/>
        <v>0.8</v>
      </c>
      <c r="X109">
        <f t="shared" si="40"/>
        <v>0</v>
      </c>
    </row>
    <row r="110" spans="1:36">
      <c r="A110" t="s">
        <v>299</v>
      </c>
      <c r="B110" t="s">
        <v>387</v>
      </c>
      <c r="C110">
        <v>2015</v>
      </c>
      <c r="G110">
        <v>0.82</v>
      </c>
      <c r="H110">
        <v>0.13</v>
      </c>
      <c r="I110">
        <v>0.05</v>
      </c>
      <c r="M110">
        <f>G110*$AB$14</f>
        <v>0</v>
      </c>
      <c r="N110">
        <f>H110*$AC$14</f>
        <v>2.6000000000000002E-2</v>
      </c>
      <c r="O110">
        <f>I110*$AD$14</f>
        <v>0</v>
      </c>
      <c r="S110">
        <f>G110*$AH$14</f>
        <v>0.77899999999999991</v>
      </c>
      <c r="T110">
        <f>H110*$AI$14</f>
        <v>6.5000000000000006E-3</v>
      </c>
      <c r="U110">
        <f>I110*$AJ$14</f>
        <v>4.7500000000000001E-2</v>
      </c>
      <c r="V110">
        <f t="shared" si="38"/>
        <v>1</v>
      </c>
      <c r="W110">
        <f t="shared" si="39"/>
        <v>0.85899999999999987</v>
      </c>
      <c r="X110">
        <f t="shared" si="40"/>
        <v>0</v>
      </c>
      <c r="AB110" s="3">
        <v>0</v>
      </c>
      <c r="AC110" s="3">
        <v>0</v>
      </c>
      <c r="AD110" s="3">
        <v>0</v>
      </c>
      <c r="AH110" s="3">
        <v>0.95</v>
      </c>
      <c r="AI110" s="3">
        <v>0.8</v>
      </c>
      <c r="AJ110" s="3">
        <v>0.95</v>
      </c>
    </row>
    <row r="111" spans="1:36">
      <c r="A111" t="s">
        <v>299</v>
      </c>
      <c r="B111" t="s">
        <v>387</v>
      </c>
      <c r="C111">
        <v>2020</v>
      </c>
      <c r="G111">
        <v>0.80500000000000005</v>
      </c>
      <c r="H111">
        <v>0.12</v>
      </c>
      <c r="I111">
        <v>0.05</v>
      </c>
      <c r="M111">
        <f>G111*$AB$15</f>
        <v>4.0250000000000008E-2</v>
      </c>
      <c r="N111">
        <f>H111*$AC$15</f>
        <v>2.4E-2</v>
      </c>
      <c r="O111">
        <f>I111*$AD$15</f>
        <v>2.5000000000000005E-3</v>
      </c>
      <c r="S111">
        <f>G111*$AH$15</f>
        <v>0.72450000000000003</v>
      </c>
      <c r="T111">
        <f>H111*$AI$15</f>
        <v>6.0000000000000001E-3</v>
      </c>
      <c r="U111">
        <f>I111*$AJ$15</f>
        <v>4.5000000000000005E-2</v>
      </c>
      <c r="V111">
        <f t="shared" si="38"/>
        <v>0.97500000000000009</v>
      </c>
      <c r="W111">
        <f t="shared" si="39"/>
        <v>0.84225000000000005</v>
      </c>
      <c r="X111">
        <f t="shared" si="40"/>
        <v>0</v>
      </c>
      <c r="AB111" s="3">
        <v>0.05</v>
      </c>
      <c r="AC111" s="3">
        <v>0.15</v>
      </c>
      <c r="AD111" s="3">
        <v>0.05</v>
      </c>
      <c r="AH111" s="3">
        <v>0.9</v>
      </c>
      <c r="AI111" s="3">
        <v>0.4</v>
      </c>
      <c r="AJ111" s="3">
        <v>0.9</v>
      </c>
    </row>
    <row r="112" spans="1:36">
      <c r="A112" t="s">
        <v>299</v>
      </c>
      <c r="B112" t="s">
        <v>387</v>
      </c>
      <c r="C112">
        <v>2025</v>
      </c>
      <c r="G112">
        <v>0.79</v>
      </c>
      <c r="H112">
        <v>0.11</v>
      </c>
      <c r="I112">
        <v>0.04</v>
      </c>
      <c r="M112">
        <f>G112*$AB$16</f>
        <v>0.11849999999999999</v>
      </c>
      <c r="N112">
        <f>H112*$AC$16</f>
        <v>2.4750000000000001E-2</v>
      </c>
      <c r="O112">
        <f>I112*$AD$16</f>
        <v>3.0000000000000005E-3</v>
      </c>
      <c r="S112">
        <f>G112*$AH$16</f>
        <v>0.61225000000000007</v>
      </c>
      <c r="T112">
        <f>H112*$AI$16</f>
        <v>4.1250000000000002E-3</v>
      </c>
      <c r="U112">
        <f>I112*$AJ$16</f>
        <v>3.3000000000000002E-2</v>
      </c>
      <c r="V112">
        <f t="shared" si="38"/>
        <v>0.94000000000000006</v>
      </c>
      <c r="W112">
        <f t="shared" si="39"/>
        <v>0.79562500000000014</v>
      </c>
      <c r="X112">
        <f t="shared" si="40"/>
        <v>0</v>
      </c>
      <c r="AB112" s="3">
        <f>(AB111+AB113)/2</f>
        <v>0.15</v>
      </c>
      <c r="AC112" s="3">
        <f t="shared" ref="AC112:AD112" si="53">(AC111+AC113)/2</f>
        <v>0.2</v>
      </c>
      <c r="AD112" s="3">
        <f t="shared" si="53"/>
        <v>7.5000000000000011E-2</v>
      </c>
      <c r="AH112" s="3">
        <f>(AH111+AH113)/2</f>
        <v>0.77500000000000002</v>
      </c>
      <c r="AI112" s="3">
        <f t="shared" ref="AI112:AJ112" si="54">(AI111+AI113)/2</f>
        <v>0.30000000000000004</v>
      </c>
      <c r="AJ112" s="3">
        <f t="shared" si="54"/>
        <v>0.82499999999999996</v>
      </c>
    </row>
    <row r="113" spans="1:36">
      <c r="A113" t="s">
        <v>299</v>
      </c>
      <c r="B113" t="s">
        <v>387</v>
      </c>
      <c r="C113">
        <v>2030</v>
      </c>
      <c r="G113">
        <v>0.77500000000000002</v>
      </c>
      <c r="H113">
        <v>0.1</v>
      </c>
      <c r="I113">
        <v>0.04</v>
      </c>
      <c r="M113">
        <f>G113*$AB$17</f>
        <v>0.19375000000000001</v>
      </c>
      <c r="N113">
        <f>H113*$AC$17</f>
        <v>2.5000000000000001E-2</v>
      </c>
      <c r="O113">
        <f>I113*$AD$17</f>
        <v>4.0000000000000001E-3</v>
      </c>
      <c r="S113">
        <f>G113*$AH$17</f>
        <v>0.50375000000000003</v>
      </c>
      <c r="T113">
        <f>H113*$AI$17</f>
        <v>2.5000000000000005E-3</v>
      </c>
      <c r="U113">
        <f>I113*$AJ$17</f>
        <v>0.03</v>
      </c>
      <c r="V113">
        <f t="shared" si="38"/>
        <v>0.91500000000000004</v>
      </c>
      <c r="W113">
        <f t="shared" si="39"/>
        <v>0.75900000000000001</v>
      </c>
      <c r="X113">
        <f t="shared" si="40"/>
        <v>0</v>
      </c>
      <c r="AB113" s="3">
        <v>0.25</v>
      </c>
      <c r="AC113" s="3">
        <v>0.25</v>
      </c>
      <c r="AD113" s="3">
        <v>0.1</v>
      </c>
      <c r="AH113" s="3">
        <v>0.65</v>
      </c>
      <c r="AI113" s="3">
        <v>0.2</v>
      </c>
      <c r="AJ113" s="3">
        <v>0.75</v>
      </c>
    </row>
    <row r="114" spans="1:36">
      <c r="A114" t="s">
        <v>299</v>
      </c>
      <c r="B114" t="s">
        <v>387</v>
      </c>
      <c r="C114">
        <v>2035</v>
      </c>
      <c r="G114">
        <v>0.76</v>
      </c>
      <c r="H114">
        <v>0.09</v>
      </c>
      <c r="I114">
        <v>0.03</v>
      </c>
      <c r="M114">
        <f>G114*$AB$18</f>
        <v>0.32300000000000001</v>
      </c>
      <c r="N114">
        <f>H114*$AC$18</f>
        <v>3.3750000000000002E-2</v>
      </c>
      <c r="O114">
        <f>I114*$AD$18</f>
        <v>8.9999999999999993E-3</v>
      </c>
      <c r="S114">
        <f>G114*$AH$18</f>
        <v>0.38</v>
      </c>
      <c r="T114">
        <f>H114*$AI$18</f>
        <v>1.1249999999999999E-3</v>
      </c>
      <c r="U114">
        <f>I114*$AJ$18</f>
        <v>1.7249999999999998E-2</v>
      </c>
      <c r="V114">
        <f t="shared" si="38"/>
        <v>0.88</v>
      </c>
      <c r="W114">
        <f t="shared" si="39"/>
        <v>0.76412500000000005</v>
      </c>
      <c r="X114">
        <f t="shared" si="40"/>
        <v>0</v>
      </c>
      <c r="AB114" s="3">
        <f>(AB113+AB115)/2</f>
        <v>0.42499999999999999</v>
      </c>
      <c r="AC114" s="3">
        <f t="shared" ref="AC114:AD114" si="55">(AC113+AC115)/2</f>
        <v>0.375</v>
      </c>
      <c r="AD114" s="3">
        <f t="shared" si="55"/>
        <v>0.3</v>
      </c>
      <c r="AH114" s="3">
        <f>(AH113+AH115)/2</f>
        <v>0.5</v>
      </c>
      <c r="AI114" s="3">
        <f t="shared" ref="AI114:AJ114" si="56">(AI113+AI115)/2</f>
        <v>0.15000000000000002</v>
      </c>
      <c r="AJ114" s="3">
        <f t="shared" si="56"/>
        <v>0.57499999999999996</v>
      </c>
    </row>
    <row r="115" spans="1:36">
      <c r="A115" t="s">
        <v>299</v>
      </c>
      <c r="B115" t="s">
        <v>387</v>
      </c>
      <c r="C115">
        <v>2040</v>
      </c>
      <c r="G115">
        <v>0.745</v>
      </c>
      <c r="H115">
        <v>0.08</v>
      </c>
      <c r="I115">
        <v>0.03</v>
      </c>
      <c r="M115">
        <f>G115*$AB$19</f>
        <v>0.44700000000000001</v>
      </c>
      <c r="N115">
        <f>H115*$AC$19</f>
        <v>0.04</v>
      </c>
      <c r="O115">
        <f>I115*$AD$19</f>
        <v>1.4999999999999999E-2</v>
      </c>
      <c r="S115">
        <f>G115*$AH$19</f>
        <v>0.26074999999999998</v>
      </c>
      <c r="T115">
        <f>H115*$AI$19</f>
        <v>0</v>
      </c>
      <c r="U115">
        <f>I115*$AJ$19</f>
        <v>1.2E-2</v>
      </c>
      <c r="V115">
        <f t="shared" si="38"/>
        <v>0.85499999999999998</v>
      </c>
      <c r="W115">
        <f t="shared" si="39"/>
        <v>0.77475000000000005</v>
      </c>
      <c r="X115">
        <f t="shared" si="40"/>
        <v>0</v>
      </c>
      <c r="AB115" s="3">
        <v>0.6</v>
      </c>
      <c r="AC115" s="3">
        <v>0.5</v>
      </c>
      <c r="AD115" s="3">
        <v>0.5</v>
      </c>
      <c r="AH115" s="3">
        <v>0.35</v>
      </c>
      <c r="AI115" s="3">
        <v>0.1</v>
      </c>
      <c r="AJ115" s="3">
        <v>0.4</v>
      </c>
    </row>
    <row r="116" spans="1:36">
      <c r="A116" t="s">
        <v>299</v>
      </c>
      <c r="B116" t="s">
        <v>387</v>
      </c>
      <c r="C116">
        <v>2045</v>
      </c>
      <c r="G116">
        <v>0.73</v>
      </c>
      <c r="H116">
        <v>7.4999999999999997E-2</v>
      </c>
      <c r="I116">
        <v>0.02</v>
      </c>
      <c r="M116">
        <f>G116*$AB$20</f>
        <v>0.58399999999999996</v>
      </c>
      <c r="N116">
        <f>H116*$AC$20</f>
        <v>5.6249999999999994E-2</v>
      </c>
      <c r="O116">
        <f>I116*$AD$20</f>
        <v>1.4999999999999999E-2</v>
      </c>
      <c r="S116">
        <f>G116*$AH$20</f>
        <v>0.12775</v>
      </c>
      <c r="T116">
        <f>H116*$AI$20</f>
        <v>0</v>
      </c>
      <c r="U116">
        <f>I116*$AJ$20</f>
        <v>4.0000000000000001E-3</v>
      </c>
      <c r="V116">
        <f t="shared" si="38"/>
        <v>0.82499999999999996</v>
      </c>
      <c r="W116">
        <f t="shared" si="39"/>
        <v>0.78700000000000003</v>
      </c>
      <c r="X116">
        <f t="shared" si="40"/>
        <v>0</v>
      </c>
      <c r="AB116" s="3">
        <f>(AB115+AB117)/2</f>
        <v>0.8</v>
      </c>
      <c r="AC116" s="3">
        <f t="shared" ref="AC116:AD116" si="57">(AC115+AC117)/2</f>
        <v>0.75</v>
      </c>
      <c r="AD116" s="3">
        <f t="shared" si="57"/>
        <v>0.75</v>
      </c>
      <c r="AH116" s="3">
        <f>(AH115+AH117)/2</f>
        <v>0.17499999999999999</v>
      </c>
      <c r="AI116" s="3">
        <f t="shared" ref="AI116:AJ116" si="58">(AI115+AI117)/2</f>
        <v>0.05</v>
      </c>
      <c r="AJ116" s="3">
        <f t="shared" si="58"/>
        <v>0.2</v>
      </c>
    </row>
    <row r="117" spans="1:36">
      <c r="A117" t="s">
        <v>299</v>
      </c>
      <c r="B117" t="s">
        <v>387</v>
      </c>
      <c r="C117">
        <v>2050</v>
      </c>
      <c r="G117">
        <v>0.71499999999999997</v>
      </c>
      <c r="H117">
        <v>6.5000000000000002E-2</v>
      </c>
      <c r="I117">
        <v>0.02</v>
      </c>
      <c r="M117">
        <f>G117*$AB$21</f>
        <v>0.71499999999999997</v>
      </c>
      <c r="N117">
        <f>H117*$AC$21</f>
        <v>6.5000000000000002E-2</v>
      </c>
      <c r="O117">
        <f>I117*$AD$21</f>
        <v>0.02</v>
      </c>
      <c r="S117">
        <f>G117*$AH$21</f>
        <v>0</v>
      </c>
      <c r="T117">
        <f>H117*$AI$21</f>
        <v>0</v>
      </c>
      <c r="U117">
        <f>I117*$AJ$21</f>
        <v>0</v>
      </c>
      <c r="V117">
        <f t="shared" si="38"/>
        <v>0.8</v>
      </c>
      <c r="W117">
        <f t="shared" si="39"/>
        <v>0.8</v>
      </c>
      <c r="X117">
        <f t="shared" si="40"/>
        <v>0</v>
      </c>
      <c r="AB117" s="3">
        <v>1</v>
      </c>
      <c r="AC117" s="3">
        <v>1</v>
      </c>
      <c r="AD117" s="3">
        <v>1</v>
      </c>
      <c r="AH117" s="3">
        <v>0</v>
      </c>
      <c r="AI117" s="3">
        <v>0</v>
      </c>
      <c r="AJ117" s="3">
        <v>0</v>
      </c>
    </row>
    <row r="118" spans="1:36">
      <c r="A118" t="s">
        <v>300</v>
      </c>
      <c r="B118" t="s">
        <v>388</v>
      </c>
      <c r="C118">
        <v>2015</v>
      </c>
      <c r="D118">
        <v>0.84</v>
      </c>
      <c r="E118">
        <v>0.11</v>
      </c>
      <c r="F118">
        <v>0.05</v>
      </c>
      <c r="J118">
        <f>D118*$Y$6</f>
        <v>0</v>
      </c>
      <c r="K118">
        <f>E118*$Z$6</f>
        <v>7.6999999999999999E-2</v>
      </c>
      <c r="L118">
        <f>F118*$AA$6</f>
        <v>0</v>
      </c>
      <c r="P118">
        <f>D118*$AE$6</f>
        <v>0.79799999999999993</v>
      </c>
      <c r="Q118">
        <f>E118*$AF$6</f>
        <v>5.5000000000000005E-3</v>
      </c>
      <c r="R118">
        <f>F118*$AG$6</f>
        <v>0.05</v>
      </c>
      <c r="V118">
        <f t="shared" si="38"/>
        <v>1</v>
      </c>
      <c r="W118">
        <f t="shared" si="39"/>
        <v>0.93049999999999988</v>
      </c>
      <c r="X118">
        <f t="shared" si="40"/>
        <v>0</v>
      </c>
    </row>
    <row r="119" spans="1:36">
      <c r="A119" t="s">
        <v>300</v>
      </c>
      <c r="B119" t="s">
        <v>388</v>
      </c>
      <c r="C119">
        <v>2020</v>
      </c>
      <c r="D119">
        <v>0.82499999999999996</v>
      </c>
      <c r="E119">
        <v>0.105</v>
      </c>
      <c r="F119">
        <v>0.05</v>
      </c>
      <c r="J119">
        <f>D119*$Y$7</f>
        <v>4.1250000000000002E-2</v>
      </c>
      <c r="K119">
        <f>E119*$Z$7</f>
        <v>7.3499999999999996E-2</v>
      </c>
      <c r="L119">
        <f>F119*$AA$7</f>
        <v>2.5000000000000005E-3</v>
      </c>
      <c r="P119">
        <f>D119*$AE$7</f>
        <v>0.78374999999999995</v>
      </c>
      <c r="Q119">
        <f>E119*$AF$7</f>
        <v>5.2500000000000003E-3</v>
      </c>
      <c r="R119">
        <f>F119*$AG$7</f>
        <v>2.0000000000000004E-2</v>
      </c>
      <c r="V119">
        <f t="shared" si="38"/>
        <v>0.98</v>
      </c>
      <c r="W119">
        <f t="shared" si="39"/>
        <v>0.92624999999999991</v>
      </c>
      <c r="X119">
        <f t="shared" si="40"/>
        <v>0</v>
      </c>
    </row>
    <row r="120" spans="1:36">
      <c r="A120" t="s">
        <v>300</v>
      </c>
      <c r="B120" t="s">
        <v>388</v>
      </c>
      <c r="C120">
        <v>2025</v>
      </c>
      <c r="D120">
        <v>0.81</v>
      </c>
      <c r="E120">
        <v>0.1</v>
      </c>
      <c r="F120">
        <v>4.4999999999999998E-2</v>
      </c>
      <c r="J120">
        <f>D120*$Y$8</f>
        <v>0.1215</v>
      </c>
      <c r="K120">
        <f>E120*$Z$8</f>
        <v>6.9999999999999993E-2</v>
      </c>
      <c r="L120">
        <f>F120*$AA$8</f>
        <v>6.7499999999999999E-3</v>
      </c>
      <c r="P120">
        <f>D120*$AE$8</f>
        <v>0.60750000000000004</v>
      </c>
      <c r="Q120">
        <f>E120*$AF$8</f>
        <v>3.7499999999999999E-3</v>
      </c>
      <c r="R120">
        <f>F120*$AG$8</f>
        <v>1.3500000000000002E-2</v>
      </c>
      <c r="V120">
        <f t="shared" si="38"/>
        <v>0.95500000000000007</v>
      </c>
      <c r="W120">
        <f t="shared" si="39"/>
        <v>0.82300000000000006</v>
      </c>
      <c r="X120">
        <f t="shared" si="40"/>
        <v>0</v>
      </c>
    </row>
    <row r="121" spans="1:36">
      <c r="A121" t="s">
        <v>300</v>
      </c>
      <c r="B121" t="s">
        <v>388</v>
      </c>
      <c r="C121">
        <v>2030</v>
      </c>
      <c r="D121">
        <v>0.79</v>
      </c>
      <c r="E121">
        <v>9.5000000000000001E-2</v>
      </c>
      <c r="F121">
        <v>4.4999999999999998E-2</v>
      </c>
      <c r="J121">
        <f>D121*$Y$9</f>
        <v>0.19750000000000001</v>
      </c>
      <c r="K121">
        <f>E121*$Z$9</f>
        <v>6.649999999999999E-2</v>
      </c>
      <c r="L121">
        <f>F121*$AA$9</f>
        <v>1.125E-2</v>
      </c>
      <c r="P121">
        <f>D121*$AE$9</f>
        <v>0.43450000000000005</v>
      </c>
      <c r="Q121">
        <f>E121*$AF$9</f>
        <v>2.3750000000000004E-3</v>
      </c>
      <c r="R121">
        <f>F121*$AG$9</f>
        <v>8.9999999999999993E-3</v>
      </c>
      <c r="V121">
        <f t="shared" si="38"/>
        <v>0.93</v>
      </c>
      <c r="W121">
        <f t="shared" si="39"/>
        <v>0.72112500000000013</v>
      </c>
      <c r="X121">
        <f t="shared" si="40"/>
        <v>0</v>
      </c>
    </row>
    <row r="122" spans="1:36">
      <c r="A122" t="s">
        <v>300</v>
      </c>
      <c r="B122" t="s">
        <v>388</v>
      </c>
      <c r="C122">
        <v>2035</v>
      </c>
      <c r="D122">
        <v>0.77</v>
      </c>
      <c r="E122">
        <v>0.09</v>
      </c>
      <c r="F122">
        <v>0.04</v>
      </c>
      <c r="J122">
        <f>D122*$Y$10</f>
        <v>0.28875000000000001</v>
      </c>
      <c r="K122">
        <f>E122*$Z$10</f>
        <v>6.3E-2</v>
      </c>
      <c r="L122">
        <f>F122*$AA$10</f>
        <v>1.4999999999999999E-2</v>
      </c>
      <c r="P122">
        <f>D122*$AE$10</f>
        <v>0.30800000000000005</v>
      </c>
      <c r="Q122">
        <f>E122*$AF$10</f>
        <v>1.1249999999999999E-3</v>
      </c>
      <c r="R122">
        <f>F122*$AG$10</f>
        <v>6.000000000000001E-3</v>
      </c>
      <c r="V122">
        <f t="shared" si="38"/>
        <v>0.9</v>
      </c>
      <c r="W122">
        <f t="shared" si="39"/>
        <v>0.68187500000000012</v>
      </c>
      <c r="X122">
        <f t="shared" si="40"/>
        <v>0</v>
      </c>
    </row>
    <row r="123" spans="1:36">
      <c r="A123" t="s">
        <v>300</v>
      </c>
      <c r="B123" t="s">
        <v>388</v>
      </c>
      <c r="C123">
        <v>2040</v>
      </c>
      <c r="D123">
        <v>0.75</v>
      </c>
      <c r="E123">
        <v>8.5000000000000006E-2</v>
      </c>
      <c r="F123">
        <v>3.5000000000000003E-2</v>
      </c>
      <c r="J123">
        <f>D123*$Y$11</f>
        <v>0.375</v>
      </c>
      <c r="K123">
        <f>E123*$Z$11</f>
        <v>5.9499999999999997E-2</v>
      </c>
      <c r="L123">
        <f>F123*$AA$11</f>
        <v>1.7500000000000002E-2</v>
      </c>
      <c r="P123">
        <f>D123*$AE$11</f>
        <v>0.1875</v>
      </c>
      <c r="Q123">
        <f>E123*$AF$11</f>
        <v>0</v>
      </c>
      <c r="R123">
        <f>F123*$AG$11</f>
        <v>3.5000000000000005E-3</v>
      </c>
      <c r="V123">
        <f t="shared" si="38"/>
        <v>0.87</v>
      </c>
      <c r="W123">
        <f t="shared" si="39"/>
        <v>0.6429999999999999</v>
      </c>
      <c r="X123">
        <f t="shared" si="40"/>
        <v>0</v>
      </c>
    </row>
    <row r="124" spans="1:36">
      <c r="A124" t="s">
        <v>300</v>
      </c>
      <c r="B124" t="s">
        <v>388</v>
      </c>
      <c r="C124">
        <v>2045</v>
      </c>
      <c r="D124">
        <v>0.73</v>
      </c>
      <c r="E124">
        <v>0.08</v>
      </c>
      <c r="F124">
        <v>0.03</v>
      </c>
      <c r="J124">
        <f>D124*$Y$12</f>
        <v>0.54749999999999999</v>
      </c>
      <c r="K124">
        <f>E124*$Z$12</f>
        <v>6.8000000000000005E-2</v>
      </c>
      <c r="L124">
        <f>F124*$AA$12</f>
        <v>2.2499999999999999E-2</v>
      </c>
      <c r="P124">
        <f>D124*$AE$12</f>
        <v>9.1249999999999998E-2</v>
      </c>
      <c r="Q124">
        <f>E124*$AF$12</f>
        <v>0</v>
      </c>
      <c r="R124">
        <f>F124*$AG$12</f>
        <v>1.5E-3</v>
      </c>
      <c r="V124">
        <f t="shared" si="38"/>
        <v>0.84</v>
      </c>
      <c r="W124">
        <f t="shared" si="39"/>
        <v>0.7307499999999999</v>
      </c>
      <c r="X124">
        <f t="shared" si="40"/>
        <v>0</v>
      </c>
    </row>
    <row r="125" spans="1:36">
      <c r="A125" t="s">
        <v>300</v>
      </c>
      <c r="B125" t="s">
        <v>388</v>
      </c>
      <c r="C125">
        <v>2050</v>
      </c>
      <c r="D125">
        <v>0.70499999999999996</v>
      </c>
      <c r="E125">
        <v>7.0000000000000007E-2</v>
      </c>
      <c r="F125">
        <v>2.5000000000000001E-2</v>
      </c>
      <c r="J125">
        <f>D125*$Y$13</f>
        <v>0.70499999999999996</v>
      </c>
      <c r="K125">
        <f>E125*$Z$13</f>
        <v>7.0000000000000007E-2</v>
      </c>
      <c r="L125">
        <f>F125*$AA$13</f>
        <v>2.5000000000000001E-2</v>
      </c>
      <c r="P125">
        <f>D125*$AE$13</f>
        <v>0</v>
      </c>
      <c r="Q125">
        <f>E125*$AF$13</f>
        <v>0</v>
      </c>
      <c r="R125">
        <f>F125*$AG$13</f>
        <v>0</v>
      </c>
      <c r="V125">
        <f t="shared" si="38"/>
        <v>0.79999999999999993</v>
      </c>
      <c r="W125">
        <f t="shared" si="39"/>
        <v>0.79999999999999993</v>
      </c>
      <c r="X125">
        <f t="shared" si="40"/>
        <v>0</v>
      </c>
    </row>
    <row r="126" spans="1:36">
      <c r="A126" t="s">
        <v>300</v>
      </c>
      <c r="B126" t="s">
        <v>387</v>
      </c>
      <c r="C126">
        <v>2015</v>
      </c>
      <c r="G126">
        <v>0.78</v>
      </c>
      <c r="H126">
        <v>0.17</v>
      </c>
      <c r="I126">
        <v>0.04</v>
      </c>
      <c r="M126">
        <f>G126*$AB$14</f>
        <v>0</v>
      </c>
      <c r="N126">
        <f>H126*$AC$14</f>
        <v>3.4000000000000002E-2</v>
      </c>
      <c r="O126">
        <f>I126*$AD$14</f>
        <v>0</v>
      </c>
      <c r="S126">
        <f>G126*$AH$14</f>
        <v>0.74099999999999999</v>
      </c>
      <c r="T126">
        <f>H126*$AI$14</f>
        <v>8.5000000000000006E-3</v>
      </c>
      <c r="U126">
        <f>I126*$AJ$14</f>
        <v>3.7999999999999999E-2</v>
      </c>
      <c r="V126">
        <f t="shared" si="38"/>
        <v>0.9900000000000001</v>
      </c>
      <c r="W126">
        <f t="shared" si="39"/>
        <v>0.82150000000000001</v>
      </c>
      <c r="X126">
        <f t="shared" si="40"/>
        <v>0</v>
      </c>
      <c r="AB126" s="3">
        <v>0</v>
      </c>
      <c r="AC126" s="3">
        <v>0</v>
      </c>
      <c r="AD126" s="3">
        <v>0</v>
      </c>
      <c r="AH126" s="3">
        <v>0.95</v>
      </c>
      <c r="AI126" s="3">
        <v>0.8</v>
      </c>
      <c r="AJ126" s="3">
        <v>0.95</v>
      </c>
    </row>
    <row r="127" spans="1:36">
      <c r="A127" t="s">
        <v>300</v>
      </c>
      <c r="B127" t="s">
        <v>387</v>
      </c>
      <c r="C127">
        <v>2020</v>
      </c>
      <c r="G127">
        <v>0.76500000000000001</v>
      </c>
      <c r="H127">
        <v>0.16</v>
      </c>
      <c r="I127">
        <v>0.04</v>
      </c>
      <c r="M127">
        <f>G127*$AB$15</f>
        <v>3.8250000000000006E-2</v>
      </c>
      <c r="N127">
        <f>H127*$AC$15</f>
        <v>3.2000000000000001E-2</v>
      </c>
      <c r="O127">
        <f>I127*$AD$15</f>
        <v>2E-3</v>
      </c>
      <c r="S127">
        <f>G127*$AH$15</f>
        <v>0.6885</v>
      </c>
      <c r="T127">
        <f>H127*$AI$15</f>
        <v>8.0000000000000002E-3</v>
      </c>
      <c r="U127">
        <f>I127*$AJ$15</f>
        <v>3.6000000000000004E-2</v>
      </c>
      <c r="V127">
        <f t="shared" si="38"/>
        <v>0.96500000000000008</v>
      </c>
      <c r="W127">
        <f t="shared" si="39"/>
        <v>0.80475000000000008</v>
      </c>
      <c r="X127">
        <f t="shared" si="40"/>
        <v>0</v>
      </c>
      <c r="AB127" s="3">
        <v>0.05</v>
      </c>
      <c r="AC127" s="3">
        <v>0.15</v>
      </c>
      <c r="AD127" s="3">
        <v>0.05</v>
      </c>
      <c r="AH127" s="3">
        <v>0.9</v>
      </c>
      <c r="AI127" s="3">
        <v>0.4</v>
      </c>
      <c r="AJ127" s="3">
        <v>0.9</v>
      </c>
    </row>
    <row r="128" spans="1:36">
      <c r="A128" t="s">
        <v>300</v>
      </c>
      <c r="B128" t="s">
        <v>387</v>
      </c>
      <c r="C128">
        <v>2025</v>
      </c>
      <c r="G128">
        <v>0.75</v>
      </c>
      <c r="H128">
        <v>0.15</v>
      </c>
      <c r="I128">
        <v>3.5000000000000003E-2</v>
      </c>
      <c r="M128">
        <f>G128*$AB$16</f>
        <v>0.11249999999999999</v>
      </c>
      <c r="N128">
        <f>H128*$AC$16</f>
        <v>3.3750000000000002E-2</v>
      </c>
      <c r="O128">
        <f>I128*$AD$16</f>
        <v>2.6250000000000006E-3</v>
      </c>
      <c r="S128">
        <f>G128*$AH$16</f>
        <v>0.58125000000000004</v>
      </c>
      <c r="T128">
        <f>H128*$AI$16</f>
        <v>5.6249999999999998E-3</v>
      </c>
      <c r="U128">
        <f>I128*$AJ$16</f>
        <v>2.8875000000000001E-2</v>
      </c>
      <c r="V128">
        <f t="shared" si="38"/>
        <v>0.93500000000000005</v>
      </c>
      <c r="W128">
        <f t="shared" si="39"/>
        <v>0.764625</v>
      </c>
      <c r="X128">
        <f t="shared" si="40"/>
        <v>0</v>
      </c>
      <c r="AB128" s="3">
        <f>(AB127+AB129)/2</f>
        <v>0.15</v>
      </c>
      <c r="AC128" s="3">
        <f t="shared" ref="AC128:AD128" si="59">(AC127+AC129)/2</f>
        <v>0.2</v>
      </c>
      <c r="AD128" s="3">
        <f t="shared" si="59"/>
        <v>7.5000000000000011E-2</v>
      </c>
      <c r="AH128" s="3">
        <f>(AH127+AH129)/2</f>
        <v>0.77500000000000002</v>
      </c>
      <c r="AI128" s="3">
        <f t="shared" ref="AI128:AJ128" si="60">(AI127+AI129)/2</f>
        <v>0.30000000000000004</v>
      </c>
      <c r="AJ128" s="3">
        <f t="shared" si="60"/>
        <v>0.82499999999999996</v>
      </c>
    </row>
    <row r="129" spans="1:36">
      <c r="A129" t="s">
        <v>300</v>
      </c>
      <c r="B129" t="s">
        <v>387</v>
      </c>
      <c r="C129">
        <v>2030</v>
      </c>
      <c r="G129">
        <v>0.73499999999999999</v>
      </c>
      <c r="H129">
        <v>0.14000000000000001</v>
      </c>
      <c r="I129">
        <v>3.5000000000000003E-2</v>
      </c>
      <c r="M129">
        <f>G129*$AB$17</f>
        <v>0.18375</v>
      </c>
      <c r="N129">
        <f>H129*$AC$17</f>
        <v>3.5000000000000003E-2</v>
      </c>
      <c r="O129">
        <f>I129*$AD$17</f>
        <v>3.5000000000000005E-3</v>
      </c>
      <c r="S129">
        <f>G129*$AH$17</f>
        <v>0.47775000000000001</v>
      </c>
      <c r="T129">
        <f>H129*$AI$17</f>
        <v>3.5000000000000005E-3</v>
      </c>
      <c r="U129">
        <f>I129*$AJ$17</f>
        <v>2.6250000000000002E-2</v>
      </c>
      <c r="V129">
        <f t="shared" si="38"/>
        <v>0.91</v>
      </c>
      <c r="W129">
        <f t="shared" si="39"/>
        <v>0.7297499999999999</v>
      </c>
      <c r="X129">
        <f t="shared" si="40"/>
        <v>0</v>
      </c>
      <c r="AB129" s="3">
        <v>0.25</v>
      </c>
      <c r="AC129" s="3">
        <v>0.25</v>
      </c>
      <c r="AD129" s="3">
        <v>0.1</v>
      </c>
      <c r="AH129" s="3">
        <v>0.65</v>
      </c>
      <c r="AI129" s="3">
        <v>0.2</v>
      </c>
      <c r="AJ129" s="3">
        <v>0.75</v>
      </c>
    </row>
    <row r="130" spans="1:36">
      <c r="A130" t="s">
        <v>300</v>
      </c>
      <c r="B130" t="s">
        <v>387</v>
      </c>
      <c r="C130">
        <v>2035</v>
      </c>
      <c r="G130">
        <v>0.72</v>
      </c>
      <c r="H130">
        <v>0.13</v>
      </c>
      <c r="I130">
        <v>0.03</v>
      </c>
      <c r="M130">
        <f>G130*$AB$18</f>
        <v>0.30599999999999999</v>
      </c>
      <c r="N130">
        <f>H130*$AC$18</f>
        <v>4.8750000000000002E-2</v>
      </c>
      <c r="O130">
        <f>I130*$AD$18</f>
        <v>8.9999999999999993E-3</v>
      </c>
      <c r="S130">
        <f>G130*$AH$18</f>
        <v>0.36</v>
      </c>
      <c r="T130">
        <f>H130*$AI$18</f>
        <v>1.6250000000000001E-3</v>
      </c>
      <c r="U130">
        <f>I130*$AJ$18</f>
        <v>1.7249999999999998E-2</v>
      </c>
      <c r="V130">
        <f t="shared" si="38"/>
        <v>0.88</v>
      </c>
      <c r="W130">
        <f t="shared" si="39"/>
        <v>0.74262499999999998</v>
      </c>
      <c r="X130">
        <f t="shared" si="40"/>
        <v>0</v>
      </c>
      <c r="AB130" s="3">
        <f>(AB129+AB131)/2</f>
        <v>0.42499999999999999</v>
      </c>
      <c r="AC130" s="3">
        <f t="shared" ref="AC130:AD130" si="61">(AC129+AC131)/2</f>
        <v>0.375</v>
      </c>
      <c r="AD130" s="3">
        <f t="shared" si="61"/>
        <v>0.3</v>
      </c>
      <c r="AH130" s="3">
        <f>(AH129+AH131)/2</f>
        <v>0.5</v>
      </c>
      <c r="AI130" s="3">
        <f t="shared" ref="AI130:AJ130" si="62">(AI129+AI131)/2</f>
        <v>0.15000000000000002</v>
      </c>
      <c r="AJ130" s="3">
        <f t="shared" si="62"/>
        <v>0.57499999999999996</v>
      </c>
    </row>
    <row r="131" spans="1:36">
      <c r="A131" t="s">
        <v>300</v>
      </c>
      <c r="B131" t="s">
        <v>387</v>
      </c>
      <c r="C131">
        <v>2040</v>
      </c>
      <c r="G131">
        <v>0.70499999999999996</v>
      </c>
      <c r="H131">
        <v>0.12</v>
      </c>
      <c r="I131">
        <v>0.03</v>
      </c>
      <c r="M131">
        <f>G131*$AB$19</f>
        <v>0.42299999999999999</v>
      </c>
      <c r="N131">
        <f>H131*$AC$19</f>
        <v>0.06</v>
      </c>
      <c r="O131">
        <f>I131*$AD$19</f>
        <v>1.4999999999999999E-2</v>
      </c>
      <c r="S131">
        <f>G131*$AH$19</f>
        <v>0.24674999999999997</v>
      </c>
      <c r="T131">
        <f>H131*$AI$19</f>
        <v>0</v>
      </c>
      <c r="U131">
        <f>I131*$AJ$19</f>
        <v>1.2E-2</v>
      </c>
      <c r="V131">
        <f t="shared" si="38"/>
        <v>0.85499999999999998</v>
      </c>
      <c r="W131">
        <f t="shared" si="39"/>
        <v>0.75675000000000003</v>
      </c>
      <c r="X131">
        <f t="shared" si="40"/>
        <v>0</v>
      </c>
      <c r="AB131" s="3">
        <v>0.6</v>
      </c>
      <c r="AC131" s="3">
        <v>0.5</v>
      </c>
      <c r="AD131" s="3">
        <v>0.5</v>
      </c>
      <c r="AH131" s="3">
        <v>0.35</v>
      </c>
      <c r="AI131" s="3">
        <v>0.1</v>
      </c>
      <c r="AJ131" s="3">
        <v>0.4</v>
      </c>
    </row>
    <row r="132" spans="1:36">
      <c r="A132" t="s">
        <v>300</v>
      </c>
      <c r="B132" t="s">
        <v>387</v>
      </c>
      <c r="C132">
        <v>2045</v>
      </c>
      <c r="G132">
        <v>0.69</v>
      </c>
      <c r="H132">
        <v>0.11</v>
      </c>
      <c r="I132">
        <v>2.5000000000000001E-2</v>
      </c>
      <c r="M132">
        <f>G132*$AB$20</f>
        <v>0.55199999999999994</v>
      </c>
      <c r="N132">
        <f>H132*$AC$20</f>
        <v>8.2500000000000004E-2</v>
      </c>
      <c r="O132">
        <f>I132*$AD$20</f>
        <v>1.8750000000000003E-2</v>
      </c>
      <c r="S132">
        <f>G132*$AH$20</f>
        <v>0.12074999999999998</v>
      </c>
      <c r="T132">
        <f>H132*$AI$20</f>
        <v>0</v>
      </c>
      <c r="U132">
        <f>I132*$AJ$20</f>
        <v>5.000000000000001E-3</v>
      </c>
      <c r="V132">
        <f t="shared" si="38"/>
        <v>0.82499999999999996</v>
      </c>
      <c r="W132">
        <f t="shared" si="39"/>
        <v>0.77900000000000003</v>
      </c>
      <c r="X132">
        <f t="shared" si="40"/>
        <v>0</v>
      </c>
      <c r="AB132" s="3">
        <f>(AB131+AB133)/2</f>
        <v>0.8</v>
      </c>
      <c r="AC132" s="3">
        <f t="shared" ref="AC132:AD132" si="63">(AC131+AC133)/2</f>
        <v>0.75</v>
      </c>
      <c r="AD132" s="3">
        <f t="shared" si="63"/>
        <v>0.75</v>
      </c>
      <c r="AH132" s="3">
        <f>(AH131+AH133)/2</f>
        <v>0.17499999999999999</v>
      </c>
      <c r="AI132" s="3">
        <f t="shared" ref="AI132:AJ132" si="64">(AI131+AI133)/2</f>
        <v>0.05</v>
      </c>
      <c r="AJ132" s="3">
        <f t="shared" si="64"/>
        <v>0.2</v>
      </c>
    </row>
    <row r="133" spans="1:36">
      <c r="A133" t="s">
        <v>300</v>
      </c>
      <c r="B133" t="s">
        <v>387</v>
      </c>
      <c r="C133">
        <v>2050</v>
      </c>
      <c r="G133">
        <v>0.68</v>
      </c>
      <c r="H133">
        <v>0.1</v>
      </c>
      <c r="I133">
        <v>0.02</v>
      </c>
      <c r="M133">
        <f>G133*$AB$21</f>
        <v>0.68</v>
      </c>
      <c r="N133">
        <f>H133*$AC$21</f>
        <v>0.1</v>
      </c>
      <c r="O133">
        <f>I133*$AD$21</f>
        <v>0.02</v>
      </c>
      <c r="S133">
        <f>G133*$AH$21</f>
        <v>0</v>
      </c>
      <c r="T133">
        <f>H133*$AI$21</f>
        <v>0</v>
      </c>
      <c r="U133">
        <f>I133*$AJ$21</f>
        <v>0</v>
      </c>
      <c r="V133">
        <f t="shared" si="38"/>
        <v>0.8</v>
      </c>
      <c r="W133">
        <f t="shared" si="39"/>
        <v>0.8</v>
      </c>
      <c r="X133">
        <f t="shared" si="40"/>
        <v>0</v>
      </c>
      <c r="AB133" s="3">
        <v>1</v>
      </c>
      <c r="AC133" s="3">
        <v>1</v>
      </c>
      <c r="AD133" s="3">
        <v>1</v>
      </c>
      <c r="AH133" s="3">
        <v>0</v>
      </c>
      <c r="AI133" s="3">
        <v>0</v>
      </c>
      <c r="AJ133" s="3">
        <v>0</v>
      </c>
    </row>
    <row r="134" spans="1:36">
      <c r="A134" t="s">
        <v>301</v>
      </c>
      <c r="B134" t="s">
        <v>388</v>
      </c>
      <c r="C134">
        <v>2015</v>
      </c>
      <c r="D134">
        <v>0.85</v>
      </c>
      <c r="E134">
        <v>0.1</v>
      </c>
      <c r="F134">
        <v>0.05</v>
      </c>
      <c r="J134">
        <f>D134*$Y$6</f>
        <v>0</v>
      </c>
      <c r="K134">
        <f>E134*$Z$6</f>
        <v>6.9999999999999993E-2</v>
      </c>
      <c r="L134">
        <f>F134*$AA$6</f>
        <v>0</v>
      </c>
      <c r="P134">
        <f>D134*$AE$6</f>
        <v>0.8075</v>
      </c>
      <c r="Q134">
        <f>E134*$AF$6</f>
        <v>5.000000000000001E-3</v>
      </c>
      <c r="R134">
        <f>F134*$AG$6</f>
        <v>0.05</v>
      </c>
      <c r="V134">
        <f t="shared" si="38"/>
        <v>1</v>
      </c>
      <c r="W134">
        <f t="shared" si="39"/>
        <v>0.9325</v>
      </c>
      <c r="X134">
        <f t="shared" si="40"/>
        <v>0</v>
      </c>
    </row>
    <row r="135" spans="1:36">
      <c r="A135" t="s">
        <v>301</v>
      </c>
      <c r="B135" t="s">
        <v>388</v>
      </c>
      <c r="C135">
        <v>2020</v>
      </c>
      <c r="D135">
        <v>0.83499999999999996</v>
      </c>
      <c r="E135">
        <v>9.5000000000000001E-2</v>
      </c>
      <c r="F135">
        <v>0.05</v>
      </c>
      <c r="J135">
        <f>D135*$Y$7</f>
        <v>4.1750000000000002E-2</v>
      </c>
      <c r="K135">
        <f>E135*$Z$7</f>
        <v>6.649999999999999E-2</v>
      </c>
      <c r="L135">
        <f>F135*$AA$7</f>
        <v>2.5000000000000005E-3</v>
      </c>
      <c r="P135">
        <f>D135*$AE$7</f>
        <v>0.7932499999999999</v>
      </c>
      <c r="Q135">
        <f>E135*$AF$7</f>
        <v>4.7500000000000007E-3</v>
      </c>
      <c r="R135">
        <f>F135*$AG$7</f>
        <v>2.0000000000000004E-2</v>
      </c>
      <c r="V135">
        <f t="shared" ref="V135:V198" si="65">SUM(D135:I135)</f>
        <v>0.98</v>
      </c>
      <c r="W135">
        <f t="shared" ref="W135:W198" si="66">SUM(J135:U135)</f>
        <v>0.92874999999999996</v>
      </c>
      <c r="X135">
        <f t="shared" ref="X135:X198" si="67">SUM(AE135,Y135)</f>
        <v>0</v>
      </c>
    </row>
    <row r="136" spans="1:36">
      <c r="A136" t="s">
        <v>301</v>
      </c>
      <c r="B136" t="s">
        <v>388</v>
      </c>
      <c r="C136">
        <v>2025</v>
      </c>
      <c r="D136">
        <v>0.81</v>
      </c>
      <c r="E136">
        <v>0.09</v>
      </c>
      <c r="F136">
        <v>4.4999999999999998E-2</v>
      </c>
      <c r="J136">
        <f>D136*$Y$8</f>
        <v>0.1215</v>
      </c>
      <c r="K136">
        <f>E136*$Z$8</f>
        <v>6.3E-2</v>
      </c>
      <c r="L136">
        <f>F136*$AA$8</f>
        <v>6.7499999999999999E-3</v>
      </c>
      <c r="P136">
        <f>D136*$AE$8</f>
        <v>0.60750000000000004</v>
      </c>
      <c r="Q136">
        <f>E136*$AF$8</f>
        <v>3.375E-3</v>
      </c>
      <c r="R136">
        <f>F136*$AG$8</f>
        <v>1.3500000000000002E-2</v>
      </c>
      <c r="V136">
        <f t="shared" si="65"/>
        <v>0.94500000000000006</v>
      </c>
      <c r="W136">
        <f t="shared" si="66"/>
        <v>0.81562500000000004</v>
      </c>
      <c r="X136">
        <f t="shared" si="67"/>
        <v>0</v>
      </c>
    </row>
    <row r="137" spans="1:36">
      <c r="A137" t="s">
        <v>301</v>
      </c>
      <c r="B137" t="s">
        <v>388</v>
      </c>
      <c r="C137">
        <v>2030</v>
      </c>
      <c r="D137">
        <v>0.79</v>
      </c>
      <c r="E137">
        <v>8.5000000000000006E-2</v>
      </c>
      <c r="F137">
        <v>4.4999999999999998E-2</v>
      </c>
      <c r="J137">
        <f>D137*$Y$9</f>
        <v>0.19750000000000001</v>
      </c>
      <c r="K137">
        <f>E137*$Z$9</f>
        <v>5.9499999999999997E-2</v>
      </c>
      <c r="L137">
        <f>F137*$AA$9</f>
        <v>1.125E-2</v>
      </c>
      <c r="P137">
        <f>D137*$AE$9</f>
        <v>0.43450000000000005</v>
      </c>
      <c r="Q137">
        <f>E137*$AF$9</f>
        <v>2.1250000000000002E-3</v>
      </c>
      <c r="R137">
        <f>F137*$AG$9</f>
        <v>8.9999999999999993E-3</v>
      </c>
      <c r="V137">
        <f t="shared" si="65"/>
        <v>0.92</v>
      </c>
      <c r="W137">
        <f t="shared" si="66"/>
        <v>0.71387500000000004</v>
      </c>
      <c r="X137">
        <f t="shared" si="67"/>
        <v>0</v>
      </c>
    </row>
    <row r="138" spans="1:36">
      <c r="A138" t="s">
        <v>301</v>
      </c>
      <c r="B138" t="s">
        <v>388</v>
      </c>
      <c r="C138">
        <v>2035</v>
      </c>
      <c r="D138">
        <v>0.77</v>
      </c>
      <c r="E138">
        <v>0.08</v>
      </c>
      <c r="F138">
        <v>0.04</v>
      </c>
      <c r="J138">
        <f>D138*$Y$10</f>
        <v>0.28875000000000001</v>
      </c>
      <c r="K138">
        <f>E138*$Z$10</f>
        <v>5.5999999999999994E-2</v>
      </c>
      <c r="L138">
        <f>F138*$AA$10</f>
        <v>1.4999999999999999E-2</v>
      </c>
      <c r="P138">
        <f>D138*$AE$10</f>
        <v>0.30800000000000005</v>
      </c>
      <c r="Q138">
        <f>E138*$AF$10</f>
        <v>1E-3</v>
      </c>
      <c r="R138">
        <f>F138*$AG$10</f>
        <v>6.000000000000001E-3</v>
      </c>
      <c r="V138">
        <f t="shared" si="65"/>
        <v>0.89</v>
      </c>
      <c r="W138">
        <f t="shared" si="66"/>
        <v>0.67475000000000007</v>
      </c>
      <c r="X138">
        <f t="shared" si="67"/>
        <v>0</v>
      </c>
    </row>
    <row r="139" spans="1:36">
      <c r="A139" t="s">
        <v>301</v>
      </c>
      <c r="B139" t="s">
        <v>388</v>
      </c>
      <c r="C139">
        <v>2040</v>
      </c>
      <c r="D139">
        <v>0.75</v>
      </c>
      <c r="E139" s="57">
        <v>7.4999999999999997E-2</v>
      </c>
      <c r="F139">
        <v>3.5000000000000003E-2</v>
      </c>
      <c r="J139">
        <f>D139*$Y$11</f>
        <v>0.375</v>
      </c>
      <c r="K139">
        <f>E139*$Z$11</f>
        <v>5.2499999999999998E-2</v>
      </c>
      <c r="L139">
        <f>F139*$AA$11</f>
        <v>1.7500000000000002E-2</v>
      </c>
      <c r="P139">
        <f>D139*$AE$11</f>
        <v>0.1875</v>
      </c>
      <c r="Q139">
        <f>E139*$AF$11</f>
        <v>0</v>
      </c>
      <c r="R139">
        <f>F139*$AG$11</f>
        <v>3.5000000000000005E-3</v>
      </c>
      <c r="V139">
        <f t="shared" si="65"/>
        <v>0.86</v>
      </c>
      <c r="W139">
        <f t="shared" si="66"/>
        <v>0.63600000000000001</v>
      </c>
      <c r="X139">
        <f t="shared" si="67"/>
        <v>0</v>
      </c>
    </row>
    <row r="140" spans="1:36">
      <c r="A140" t="s">
        <v>301</v>
      </c>
      <c r="B140" t="s">
        <v>388</v>
      </c>
      <c r="C140">
        <v>2045</v>
      </c>
      <c r="D140">
        <v>0.73</v>
      </c>
      <c r="E140">
        <v>7.0000000000000007E-2</v>
      </c>
      <c r="F140">
        <v>0.03</v>
      </c>
      <c r="J140">
        <f>D140*$Y$12</f>
        <v>0.54749999999999999</v>
      </c>
      <c r="K140">
        <f>E140*$Z$12</f>
        <v>5.9500000000000004E-2</v>
      </c>
      <c r="L140">
        <f>F140*$AA$12</f>
        <v>2.2499999999999999E-2</v>
      </c>
      <c r="P140">
        <f>D140*$AE$12</f>
        <v>9.1249999999999998E-2</v>
      </c>
      <c r="Q140">
        <f>E140*$AF$12</f>
        <v>0</v>
      </c>
      <c r="R140">
        <f>F140*$AG$12</f>
        <v>1.5E-3</v>
      </c>
      <c r="V140">
        <f t="shared" si="65"/>
        <v>0.83000000000000007</v>
      </c>
      <c r="W140">
        <f t="shared" si="66"/>
        <v>0.72224999999999995</v>
      </c>
      <c r="X140">
        <f t="shared" si="67"/>
        <v>0</v>
      </c>
    </row>
    <row r="141" spans="1:36">
      <c r="A141" t="s">
        <v>301</v>
      </c>
      <c r="B141" t="s">
        <v>388</v>
      </c>
      <c r="C141">
        <v>2050</v>
      </c>
      <c r="D141">
        <v>0.71499999999999997</v>
      </c>
      <c r="E141">
        <v>0.06</v>
      </c>
      <c r="F141">
        <v>2.5000000000000001E-2</v>
      </c>
      <c r="J141">
        <f>D141*$Y$13</f>
        <v>0.71499999999999997</v>
      </c>
      <c r="K141">
        <f>E141*$Z$13</f>
        <v>0.06</v>
      </c>
      <c r="L141">
        <f>F141*$AA$13</f>
        <v>2.5000000000000001E-2</v>
      </c>
      <c r="P141">
        <f>D141*$AE$13</f>
        <v>0</v>
      </c>
      <c r="Q141">
        <f>E141*$AF$13</f>
        <v>0</v>
      </c>
      <c r="R141">
        <f>F141*$AG$13</f>
        <v>0</v>
      </c>
      <c r="V141">
        <f t="shared" si="65"/>
        <v>0.79999999999999993</v>
      </c>
      <c r="W141">
        <f t="shared" si="66"/>
        <v>0.79999999999999993</v>
      </c>
      <c r="X141">
        <f t="shared" si="67"/>
        <v>0</v>
      </c>
    </row>
    <row r="142" spans="1:36">
      <c r="A142" t="s">
        <v>301</v>
      </c>
      <c r="B142" t="s">
        <v>387</v>
      </c>
      <c r="C142">
        <v>2015</v>
      </c>
      <c r="G142">
        <v>0.82</v>
      </c>
      <c r="H142">
        <v>0.12</v>
      </c>
      <c r="I142">
        <v>0.05</v>
      </c>
      <c r="M142">
        <f>G142*$AB$14</f>
        <v>0</v>
      </c>
      <c r="N142">
        <f>H142*$AC$14</f>
        <v>2.4E-2</v>
      </c>
      <c r="O142">
        <f>I142*$AD$14</f>
        <v>0</v>
      </c>
      <c r="S142">
        <f>G142*$AH$14</f>
        <v>0.77899999999999991</v>
      </c>
      <c r="T142">
        <f>H142*$AI$14</f>
        <v>6.0000000000000001E-3</v>
      </c>
      <c r="U142">
        <f>I142*$AJ$14</f>
        <v>4.7500000000000001E-2</v>
      </c>
      <c r="V142">
        <f t="shared" si="65"/>
        <v>0.99</v>
      </c>
      <c r="W142">
        <f t="shared" si="66"/>
        <v>0.85649999999999993</v>
      </c>
      <c r="X142">
        <f t="shared" si="67"/>
        <v>0</v>
      </c>
      <c r="AB142" s="3">
        <v>0</v>
      </c>
      <c r="AC142" s="3">
        <v>0</v>
      </c>
      <c r="AD142" s="3">
        <v>0</v>
      </c>
      <c r="AH142" s="3">
        <v>0.95</v>
      </c>
      <c r="AI142" s="3">
        <v>0.8</v>
      </c>
      <c r="AJ142" s="3">
        <v>0.95</v>
      </c>
    </row>
    <row r="143" spans="1:36">
      <c r="A143" t="s">
        <v>301</v>
      </c>
      <c r="B143" t="s">
        <v>387</v>
      </c>
      <c r="C143">
        <v>2020</v>
      </c>
      <c r="G143">
        <v>0.80500000000000005</v>
      </c>
      <c r="H143">
        <v>0.115</v>
      </c>
      <c r="I143">
        <v>0.05</v>
      </c>
      <c r="M143">
        <f>G143*$AB$15</f>
        <v>4.0250000000000008E-2</v>
      </c>
      <c r="N143">
        <f>H143*$AC$15</f>
        <v>2.3000000000000003E-2</v>
      </c>
      <c r="O143">
        <f>I143*$AD$15</f>
        <v>2.5000000000000005E-3</v>
      </c>
      <c r="S143">
        <f>G143*$AH$15</f>
        <v>0.72450000000000003</v>
      </c>
      <c r="T143">
        <f>H143*$AI$15</f>
        <v>5.7500000000000008E-3</v>
      </c>
      <c r="U143">
        <f>I143*$AJ$15</f>
        <v>4.5000000000000005E-2</v>
      </c>
      <c r="V143">
        <f t="shared" si="65"/>
        <v>0.97000000000000008</v>
      </c>
      <c r="W143">
        <f t="shared" si="66"/>
        <v>0.84100000000000008</v>
      </c>
      <c r="X143">
        <f t="shared" si="67"/>
        <v>0</v>
      </c>
      <c r="AB143" s="3">
        <v>0.05</v>
      </c>
      <c r="AC143" s="3">
        <v>0.15</v>
      </c>
      <c r="AD143" s="3">
        <v>0.05</v>
      </c>
      <c r="AH143" s="3">
        <v>0.9</v>
      </c>
      <c r="AI143" s="3">
        <v>0.4</v>
      </c>
      <c r="AJ143" s="3">
        <v>0.9</v>
      </c>
    </row>
    <row r="144" spans="1:36">
      <c r="A144" t="s">
        <v>301</v>
      </c>
      <c r="B144" t="s">
        <v>387</v>
      </c>
      <c r="C144">
        <v>2025</v>
      </c>
      <c r="G144">
        <v>0.79</v>
      </c>
      <c r="H144">
        <v>0.11</v>
      </c>
      <c r="I144">
        <v>4.4999999999999998E-2</v>
      </c>
      <c r="M144">
        <f>G144*$AB$16</f>
        <v>0.11849999999999999</v>
      </c>
      <c r="N144">
        <f>H144*$AC$16</f>
        <v>2.4750000000000001E-2</v>
      </c>
      <c r="O144">
        <f>I144*$AD$16</f>
        <v>3.3750000000000004E-3</v>
      </c>
      <c r="S144">
        <f>G144*$AH$16</f>
        <v>0.61225000000000007</v>
      </c>
      <c r="T144">
        <f>H144*$AI$16</f>
        <v>4.1250000000000002E-3</v>
      </c>
      <c r="U144">
        <f>I144*$AJ$16</f>
        <v>3.7124999999999998E-2</v>
      </c>
      <c r="V144">
        <f t="shared" si="65"/>
        <v>0.94500000000000006</v>
      </c>
      <c r="W144">
        <f t="shared" si="66"/>
        <v>0.80012500000000009</v>
      </c>
      <c r="X144">
        <f t="shared" si="67"/>
        <v>0</v>
      </c>
      <c r="AB144" s="3">
        <f>(AB143+AB145)/2</f>
        <v>0.15</v>
      </c>
      <c r="AC144" s="3">
        <f t="shared" ref="AC144:AD144" si="68">(AC143+AC145)/2</f>
        <v>0.2</v>
      </c>
      <c r="AD144" s="3">
        <f t="shared" si="68"/>
        <v>7.5000000000000011E-2</v>
      </c>
      <c r="AH144" s="3">
        <f>(AH143+AH145)/2</f>
        <v>0.77500000000000002</v>
      </c>
      <c r="AI144" s="3">
        <f t="shared" ref="AI144:AJ144" si="69">(AI143+AI145)/2</f>
        <v>0.30000000000000004</v>
      </c>
      <c r="AJ144" s="3">
        <f t="shared" si="69"/>
        <v>0.82499999999999996</v>
      </c>
    </row>
    <row r="145" spans="1:36">
      <c r="A145" t="s">
        <v>301</v>
      </c>
      <c r="B145" t="s">
        <v>387</v>
      </c>
      <c r="C145">
        <v>2030</v>
      </c>
      <c r="G145">
        <v>0.77500000000000002</v>
      </c>
      <c r="H145">
        <v>0.105</v>
      </c>
      <c r="I145">
        <v>4.4999999999999998E-2</v>
      </c>
      <c r="M145">
        <f>G145*$AB$17</f>
        <v>0.19375000000000001</v>
      </c>
      <c r="N145">
        <f>H145*$AC$17</f>
        <v>2.6249999999999999E-2</v>
      </c>
      <c r="O145">
        <f>I145*$AD$17</f>
        <v>4.4999999999999997E-3</v>
      </c>
      <c r="S145">
        <f>G145*$AH$17</f>
        <v>0.50375000000000003</v>
      </c>
      <c r="T145">
        <f>H145*$AI$17</f>
        <v>2.6250000000000002E-3</v>
      </c>
      <c r="U145">
        <f>I145*$AJ$17</f>
        <v>3.3750000000000002E-2</v>
      </c>
      <c r="V145">
        <f t="shared" si="65"/>
        <v>0.92500000000000004</v>
      </c>
      <c r="W145">
        <f t="shared" si="66"/>
        <v>0.76462500000000011</v>
      </c>
      <c r="X145">
        <f t="shared" si="67"/>
        <v>0</v>
      </c>
      <c r="AB145" s="3">
        <v>0.25</v>
      </c>
      <c r="AC145" s="3">
        <v>0.25</v>
      </c>
      <c r="AD145" s="3">
        <v>0.1</v>
      </c>
      <c r="AH145" s="3">
        <v>0.65</v>
      </c>
      <c r="AI145" s="3">
        <v>0.2</v>
      </c>
      <c r="AJ145" s="3">
        <v>0.75</v>
      </c>
    </row>
    <row r="146" spans="1:36">
      <c r="A146" t="s">
        <v>301</v>
      </c>
      <c r="B146" t="s">
        <v>387</v>
      </c>
      <c r="C146">
        <v>2035</v>
      </c>
      <c r="G146">
        <v>0.76</v>
      </c>
      <c r="H146">
        <v>0.1</v>
      </c>
      <c r="I146">
        <v>0.04</v>
      </c>
      <c r="M146">
        <f>G146*$AB$18</f>
        <v>0.32300000000000001</v>
      </c>
      <c r="N146">
        <f>H146*$AC$18</f>
        <v>3.7500000000000006E-2</v>
      </c>
      <c r="O146">
        <f>I146*$AD$18</f>
        <v>1.2E-2</v>
      </c>
      <c r="S146">
        <f>G146*$AH$18</f>
        <v>0.38</v>
      </c>
      <c r="T146">
        <f>H146*$AI$18</f>
        <v>1.2500000000000002E-3</v>
      </c>
      <c r="U146">
        <f>I146*$AJ$18</f>
        <v>2.3E-2</v>
      </c>
      <c r="V146">
        <f t="shared" si="65"/>
        <v>0.9</v>
      </c>
      <c r="W146">
        <f t="shared" si="66"/>
        <v>0.77675000000000005</v>
      </c>
      <c r="X146">
        <f t="shared" si="67"/>
        <v>0</v>
      </c>
      <c r="AB146" s="3">
        <f>(AB145+AB147)/2</f>
        <v>0.42499999999999999</v>
      </c>
      <c r="AC146" s="3">
        <f t="shared" ref="AC146:AD146" si="70">(AC145+AC147)/2</f>
        <v>0.375</v>
      </c>
      <c r="AD146" s="3">
        <f t="shared" si="70"/>
        <v>0.3</v>
      </c>
      <c r="AH146" s="3">
        <f>(AH145+AH147)/2</f>
        <v>0.5</v>
      </c>
      <c r="AI146" s="3">
        <f t="shared" ref="AI146:AJ146" si="71">(AI145+AI147)/2</f>
        <v>0.15000000000000002</v>
      </c>
      <c r="AJ146" s="3">
        <f t="shared" si="71"/>
        <v>0.57499999999999996</v>
      </c>
    </row>
    <row r="147" spans="1:36">
      <c r="A147" t="s">
        <v>301</v>
      </c>
      <c r="B147" t="s">
        <v>387</v>
      </c>
      <c r="C147">
        <v>2040</v>
      </c>
      <c r="G147">
        <v>0.745</v>
      </c>
      <c r="H147">
        <v>9.5000000000000001E-2</v>
      </c>
      <c r="I147">
        <v>0.04</v>
      </c>
      <c r="M147">
        <f>G147*$AB$19</f>
        <v>0.44700000000000001</v>
      </c>
      <c r="N147">
        <f>H147*$AC$19</f>
        <v>4.7500000000000001E-2</v>
      </c>
      <c r="O147">
        <f>I147*$AD$19</f>
        <v>0.02</v>
      </c>
      <c r="S147">
        <f>G147*$AH$19</f>
        <v>0.26074999999999998</v>
      </c>
      <c r="T147">
        <f>H147*$AI$19</f>
        <v>0</v>
      </c>
      <c r="U147">
        <f>I147*$AJ$19</f>
        <v>1.6E-2</v>
      </c>
      <c r="V147">
        <f t="shared" si="65"/>
        <v>0.88</v>
      </c>
      <c r="W147">
        <f t="shared" si="66"/>
        <v>0.79125000000000001</v>
      </c>
      <c r="X147">
        <f t="shared" si="67"/>
        <v>0</v>
      </c>
      <c r="AB147" s="3">
        <v>0.6</v>
      </c>
      <c r="AC147" s="3">
        <v>0.5</v>
      </c>
      <c r="AD147" s="3">
        <v>0.5</v>
      </c>
      <c r="AH147" s="3">
        <v>0.35</v>
      </c>
      <c r="AI147" s="3">
        <v>0.1</v>
      </c>
      <c r="AJ147" s="3">
        <v>0.4</v>
      </c>
    </row>
    <row r="148" spans="1:36">
      <c r="A148" t="s">
        <v>301</v>
      </c>
      <c r="B148" t="s">
        <v>387</v>
      </c>
      <c r="C148">
        <v>2045</v>
      </c>
      <c r="G148">
        <v>0.72</v>
      </c>
      <c r="H148">
        <v>0.09</v>
      </c>
      <c r="I148">
        <v>3.5000000000000003E-2</v>
      </c>
      <c r="M148">
        <f>G148*$AB$20</f>
        <v>0.57599999999999996</v>
      </c>
      <c r="N148">
        <f>H148*$AC$20</f>
        <v>6.7500000000000004E-2</v>
      </c>
      <c r="O148">
        <f>I148*$AD$20</f>
        <v>2.6250000000000002E-2</v>
      </c>
      <c r="S148">
        <f>G148*$AH$20</f>
        <v>0.126</v>
      </c>
      <c r="T148">
        <f>H148*$AI$20</f>
        <v>0</v>
      </c>
      <c r="U148">
        <f>I148*$AJ$20</f>
        <v>7.000000000000001E-3</v>
      </c>
      <c r="V148">
        <f t="shared" si="65"/>
        <v>0.84499999999999997</v>
      </c>
      <c r="W148">
        <f t="shared" si="66"/>
        <v>0.80274999999999996</v>
      </c>
      <c r="X148">
        <f t="shared" si="67"/>
        <v>0</v>
      </c>
      <c r="AB148" s="3">
        <f>(AB147+AB149)/2</f>
        <v>0.8</v>
      </c>
      <c r="AC148" s="3">
        <f t="shared" ref="AC148:AD148" si="72">(AC147+AC149)/2</f>
        <v>0.75</v>
      </c>
      <c r="AD148" s="3">
        <f t="shared" si="72"/>
        <v>0.75</v>
      </c>
      <c r="AH148" s="3">
        <f>(AH147+AH149)/2</f>
        <v>0.17499999999999999</v>
      </c>
      <c r="AI148" s="3">
        <f t="shared" ref="AI148:AJ148" si="73">(AI147+AI149)/2</f>
        <v>0.05</v>
      </c>
      <c r="AJ148" s="3">
        <f t="shared" si="73"/>
        <v>0.2</v>
      </c>
    </row>
    <row r="149" spans="1:36">
      <c r="A149" t="s">
        <v>301</v>
      </c>
      <c r="B149" t="s">
        <v>387</v>
      </c>
      <c r="C149">
        <v>2050</v>
      </c>
      <c r="G149">
        <v>0.69499999999999995</v>
      </c>
      <c r="H149">
        <v>7.4999999999999997E-2</v>
      </c>
      <c r="I149">
        <v>0.03</v>
      </c>
      <c r="M149">
        <f>G149*$AB$21</f>
        <v>0.69499999999999995</v>
      </c>
      <c r="N149">
        <f>H149*$AC$21</f>
        <v>7.4999999999999997E-2</v>
      </c>
      <c r="O149">
        <f>I149*$AD$21</f>
        <v>0.03</v>
      </c>
      <c r="S149">
        <f>G149*$AH$21</f>
        <v>0</v>
      </c>
      <c r="T149">
        <f>H149*$AI$21</f>
        <v>0</v>
      </c>
      <c r="U149">
        <f>I149*$AJ$21</f>
        <v>0</v>
      </c>
      <c r="V149">
        <f t="shared" si="65"/>
        <v>0.79999999999999993</v>
      </c>
      <c r="W149">
        <f t="shared" si="66"/>
        <v>0.79999999999999993</v>
      </c>
      <c r="X149">
        <f t="shared" si="67"/>
        <v>0</v>
      </c>
      <c r="AB149" s="3">
        <v>1</v>
      </c>
      <c r="AC149" s="3">
        <v>1</v>
      </c>
      <c r="AD149" s="3">
        <v>1</v>
      </c>
      <c r="AH149" s="3">
        <v>0</v>
      </c>
      <c r="AI149" s="3">
        <v>0</v>
      </c>
      <c r="AJ149" s="3">
        <v>0</v>
      </c>
    </row>
    <row r="150" spans="1:36">
      <c r="A150" t="s">
        <v>302</v>
      </c>
      <c r="B150" t="s">
        <v>388</v>
      </c>
      <c r="C150">
        <v>2015</v>
      </c>
      <c r="D150">
        <v>0.89</v>
      </c>
      <c r="E150">
        <v>7.0000000000000007E-2</v>
      </c>
      <c r="F150">
        <v>0.04</v>
      </c>
      <c r="J150">
        <f>D150*$Y$6</f>
        <v>0</v>
      </c>
      <c r="K150">
        <f>E150*$Z$6</f>
        <v>4.9000000000000002E-2</v>
      </c>
      <c r="L150">
        <f>F150*$AA$6</f>
        <v>0</v>
      </c>
      <c r="P150">
        <f>D150*$AE$6</f>
        <v>0.84549999999999992</v>
      </c>
      <c r="Q150">
        <f>E150*$AF$6</f>
        <v>3.5000000000000005E-3</v>
      </c>
      <c r="R150">
        <f>F150*$AG$6</f>
        <v>0.04</v>
      </c>
      <c r="V150">
        <f t="shared" si="65"/>
        <v>1</v>
      </c>
      <c r="W150">
        <f t="shared" si="66"/>
        <v>0.93799999999999994</v>
      </c>
      <c r="X150">
        <f t="shared" si="67"/>
        <v>0</v>
      </c>
    </row>
    <row r="151" spans="1:36">
      <c r="A151" t="s">
        <v>302</v>
      </c>
      <c r="B151" t="s">
        <v>388</v>
      </c>
      <c r="C151">
        <v>2020</v>
      </c>
      <c r="D151">
        <v>0.875</v>
      </c>
      <c r="E151">
        <v>7.0000000000000007E-2</v>
      </c>
      <c r="F151">
        <v>0.04</v>
      </c>
      <c r="J151">
        <f>D151*$Y$7</f>
        <v>4.3750000000000004E-2</v>
      </c>
      <c r="K151">
        <f>E151*$Z$7</f>
        <v>4.9000000000000002E-2</v>
      </c>
      <c r="L151">
        <f>F151*$AA$7</f>
        <v>2E-3</v>
      </c>
      <c r="P151">
        <f>D151*$AE$7</f>
        <v>0.83124999999999993</v>
      </c>
      <c r="Q151">
        <f>E151*$AF$7</f>
        <v>3.5000000000000005E-3</v>
      </c>
      <c r="R151">
        <f>F151*$AG$7</f>
        <v>1.6E-2</v>
      </c>
      <c r="V151">
        <f t="shared" si="65"/>
        <v>0.9850000000000001</v>
      </c>
      <c r="W151">
        <f t="shared" si="66"/>
        <v>0.9454999999999999</v>
      </c>
      <c r="X151">
        <f t="shared" si="67"/>
        <v>0</v>
      </c>
    </row>
    <row r="152" spans="1:36">
      <c r="A152" t="s">
        <v>302</v>
      </c>
      <c r="B152" t="s">
        <v>388</v>
      </c>
      <c r="C152">
        <v>2025</v>
      </c>
      <c r="D152">
        <v>0.86</v>
      </c>
      <c r="E152">
        <v>6.5000000000000002E-2</v>
      </c>
      <c r="F152">
        <v>0.04</v>
      </c>
      <c r="J152">
        <f>D152*$Y$8</f>
        <v>0.129</v>
      </c>
      <c r="K152">
        <f>E152*$Z$8</f>
        <v>4.5499999999999999E-2</v>
      </c>
      <c r="L152">
        <f>F152*$AA$8</f>
        <v>6.0000000000000001E-3</v>
      </c>
      <c r="P152">
        <f>D152*$AE$8</f>
        <v>0.64500000000000002</v>
      </c>
      <c r="Q152">
        <f>E152*$AF$8</f>
        <v>2.4375E-3</v>
      </c>
      <c r="R152">
        <f>F152*$AG$8</f>
        <v>1.2000000000000002E-2</v>
      </c>
      <c r="V152">
        <f t="shared" si="65"/>
        <v>0.96500000000000008</v>
      </c>
      <c r="W152">
        <f t="shared" si="66"/>
        <v>0.8399375</v>
      </c>
      <c r="X152">
        <f t="shared" si="67"/>
        <v>0</v>
      </c>
    </row>
    <row r="153" spans="1:36">
      <c r="A153" t="s">
        <v>302</v>
      </c>
      <c r="B153" t="s">
        <v>388</v>
      </c>
      <c r="C153">
        <v>2030</v>
      </c>
      <c r="D153">
        <v>0.84</v>
      </c>
      <c r="E153">
        <v>0.06</v>
      </c>
      <c r="F153">
        <v>3.5000000000000003E-2</v>
      </c>
      <c r="J153">
        <f>D153*$Y$9</f>
        <v>0.21</v>
      </c>
      <c r="K153">
        <f>E153*$Z$9</f>
        <v>4.1999999999999996E-2</v>
      </c>
      <c r="L153">
        <f>F153*$AA$9</f>
        <v>8.7500000000000008E-3</v>
      </c>
      <c r="P153">
        <f>D153*$AE$9</f>
        <v>0.46200000000000002</v>
      </c>
      <c r="Q153">
        <f>E153*$AF$9</f>
        <v>1.5E-3</v>
      </c>
      <c r="R153">
        <f>F153*$AG$9</f>
        <v>7.000000000000001E-3</v>
      </c>
      <c r="V153">
        <f t="shared" si="65"/>
        <v>0.93499999999999994</v>
      </c>
      <c r="W153">
        <f t="shared" si="66"/>
        <v>0.73124999999999996</v>
      </c>
      <c r="X153">
        <f t="shared" si="67"/>
        <v>0</v>
      </c>
    </row>
    <row r="154" spans="1:36">
      <c r="A154" t="s">
        <v>302</v>
      </c>
      <c r="B154" t="s">
        <v>388</v>
      </c>
      <c r="C154">
        <v>2035</v>
      </c>
      <c r="D154">
        <v>0.82</v>
      </c>
      <c r="E154">
        <v>5.5E-2</v>
      </c>
      <c r="F154">
        <v>3.5000000000000003E-2</v>
      </c>
      <c r="J154">
        <f>D154*$Y$10</f>
        <v>0.3075</v>
      </c>
      <c r="K154">
        <f>E154*$Z$10</f>
        <v>3.85E-2</v>
      </c>
      <c r="L154">
        <f>F154*$AA$10</f>
        <v>1.3125000000000001E-2</v>
      </c>
      <c r="P154">
        <f>D154*$AE$10</f>
        <v>0.32800000000000001</v>
      </c>
      <c r="Q154">
        <f>E154*$AF$10</f>
        <v>6.8750000000000007E-4</v>
      </c>
      <c r="R154">
        <f>F154*$AG$10</f>
        <v>5.2500000000000012E-3</v>
      </c>
      <c r="V154">
        <f t="shared" si="65"/>
        <v>0.91</v>
      </c>
      <c r="W154">
        <f t="shared" si="66"/>
        <v>0.69306249999999991</v>
      </c>
      <c r="X154">
        <f t="shared" si="67"/>
        <v>0</v>
      </c>
    </row>
    <row r="155" spans="1:36">
      <c r="A155" t="s">
        <v>302</v>
      </c>
      <c r="B155" t="s">
        <v>388</v>
      </c>
      <c r="C155">
        <v>2040</v>
      </c>
      <c r="D155">
        <v>0.8</v>
      </c>
      <c r="E155">
        <v>0.05</v>
      </c>
      <c r="F155">
        <v>0.03</v>
      </c>
      <c r="J155">
        <f>D155*$Y$11</f>
        <v>0.4</v>
      </c>
      <c r="K155">
        <f>E155*$Z$11</f>
        <v>3.4999999999999996E-2</v>
      </c>
      <c r="L155">
        <f>F155*$AA$11</f>
        <v>1.4999999999999999E-2</v>
      </c>
      <c r="P155">
        <f>D155*$AE$11</f>
        <v>0.2</v>
      </c>
      <c r="Q155">
        <f>E155*$AF$11</f>
        <v>0</v>
      </c>
      <c r="R155">
        <f>F155*$AG$11</f>
        <v>3.0000000000000001E-3</v>
      </c>
      <c r="V155">
        <f t="shared" si="65"/>
        <v>0.88000000000000012</v>
      </c>
      <c r="W155">
        <f t="shared" si="66"/>
        <v>0.65300000000000002</v>
      </c>
      <c r="X155">
        <f t="shared" si="67"/>
        <v>0</v>
      </c>
    </row>
    <row r="156" spans="1:36">
      <c r="A156" t="s">
        <v>302</v>
      </c>
      <c r="B156" t="s">
        <v>388</v>
      </c>
      <c r="C156">
        <v>2045</v>
      </c>
      <c r="D156">
        <v>0.77</v>
      </c>
      <c r="E156">
        <v>4.4999999999999998E-2</v>
      </c>
      <c r="F156">
        <v>2.5000000000000001E-2</v>
      </c>
      <c r="J156">
        <f>D156*$Y$12</f>
        <v>0.57750000000000001</v>
      </c>
      <c r="K156">
        <f>E156*$Z$12</f>
        <v>3.8249999999999999E-2</v>
      </c>
      <c r="L156">
        <f>F156*$AA$12</f>
        <v>1.8750000000000003E-2</v>
      </c>
      <c r="P156">
        <f>D156*$AE$12</f>
        <v>9.6250000000000002E-2</v>
      </c>
      <c r="Q156">
        <f>E156*$AF$12</f>
        <v>0</v>
      </c>
      <c r="R156">
        <f>F156*$AG$12</f>
        <v>1.2500000000000002E-3</v>
      </c>
      <c r="V156">
        <f t="shared" si="65"/>
        <v>0.84000000000000008</v>
      </c>
      <c r="W156">
        <f t="shared" si="66"/>
        <v>0.73199999999999998</v>
      </c>
      <c r="X156">
        <f t="shared" si="67"/>
        <v>0</v>
      </c>
    </row>
    <row r="157" spans="1:36">
      <c r="A157" t="s">
        <v>302</v>
      </c>
      <c r="B157" t="s">
        <v>388</v>
      </c>
      <c r="C157">
        <v>2050</v>
      </c>
      <c r="D157">
        <v>0.74</v>
      </c>
      <c r="E157">
        <v>0.04</v>
      </c>
      <c r="F157">
        <v>0.02</v>
      </c>
      <c r="J157">
        <f>D157*$Y$13</f>
        <v>0.74</v>
      </c>
      <c r="K157">
        <f>E157*$Z$13</f>
        <v>0.04</v>
      </c>
      <c r="L157">
        <f>F157*$AA$13</f>
        <v>0.02</v>
      </c>
      <c r="P157">
        <f>D157*$AE$13</f>
        <v>0</v>
      </c>
      <c r="Q157">
        <f>E157*$AF$13</f>
        <v>0</v>
      </c>
      <c r="R157">
        <f>F157*$AG$13</f>
        <v>0</v>
      </c>
      <c r="V157">
        <f t="shared" si="65"/>
        <v>0.8</v>
      </c>
      <c r="W157">
        <f t="shared" si="66"/>
        <v>0.8</v>
      </c>
      <c r="X157">
        <f t="shared" si="67"/>
        <v>0</v>
      </c>
    </row>
    <row r="158" spans="1:36">
      <c r="A158" t="s">
        <v>302</v>
      </c>
      <c r="B158" t="s">
        <v>387</v>
      </c>
      <c r="C158">
        <v>2015</v>
      </c>
      <c r="G158">
        <v>0.92</v>
      </c>
      <c r="H158">
        <v>7.0000000000000007E-2</v>
      </c>
      <c r="I158">
        <v>0.01</v>
      </c>
      <c r="M158">
        <f>G158*$AB$14</f>
        <v>0</v>
      </c>
      <c r="N158">
        <f>H158*$AC$14</f>
        <v>1.4000000000000002E-2</v>
      </c>
      <c r="O158">
        <f>I158*$AD$14</f>
        <v>0</v>
      </c>
      <c r="S158">
        <f>G158*$AH$14</f>
        <v>0.874</v>
      </c>
      <c r="T158">
        <f>H158*$AI$14</f>
        <v>3.5000000000000005E-3</v>
      </c>
      <c r="U158">
        <f>I158*$AJ$14</f>
        <v>9.4999999999999998E-3</v>
      </c>
      <c r="V158">
        <f t="shared" si="65"/>
        <v>1</v>
      </c>
      <c r="W158">
        <f t="shared" si="66"/>
        <v>0.90099999999999991</v>
      </c>
      <c r="X158">
        <f t="shared" si="67"/>
        <v>0</v>
      </c>
      <c r="AB158" s="3">
        <v>0</v>
      </c>
      <c r="AC158" s="3">
        <v>0</v>
      </c>
      <c r="AD158" s="3">
        <v>0</v>
      </c>
      <c r="AH158" s="3">
        <v>0.95</v>
      </c>
      <c r="AI158" s="3">
        <v>0.8</v>
      </c>
      <c r="AJ158" s="3">
        <v>0.95</v>
      </c>
    </row>
    <row r="159" spans="1:36">
      <c r="A159" t="s">
        <v>302</v>
      </c>
      <c r="B159" t="s">
        <v>387</v>
      </c>
      <c r="C159">
        <v>2020</v>
      </c>
      <c r="G159">
        <v>0.90500000000000003</v>
      </c>
      <c r="H159">
        <v>6.5000000000000002E-2</v>
      </c>
      <c r="I159">
        <v>0.01</v>
      </c>
      <c r="M159">
        <f>G159*$AB$15</f>
        <v>4.5250000000000005E-2</v>
      </c>
      <c r="N159">
        <f>H159*$AC$15</f>
        <v>1.3000000000000001E-2</v>
      </c>
      <c r="O159">
        <f>I159*$AD$15</f>
        <v>5.0000000000000001E-4</v>
      </c>
      <c r="S159">
        <f>G159*$AH$15</f>
        <v>0.8145</v>
      </c>
      <c r="T159">
        <f>H159*$AI$15</f>
        <v>3.2500000000000003E-3</v>
      </c>
      <c r="U159">
        <f>I159*$AJ$15</f>
        <v>9.0000000000000011E-3</v>
      </c>
      <c r="V159">
        <f t="shared" si="65"/>
        <v>0.98</v>
      </c>
      <c r="W159">
        <f t="shared" si="66"/>
        <v>0.88549999999999995</v>
      </c>
      <c r="X159">
        <f t="shared" si="67"/>
        <v>0</v>
      </c>
      <c r="AB159" s="3">
        <v>0.05</v>
      </c>
      <c r="AC159" s="3">
        <v>0.15</v>
      </c>
      <c r="AD159" s="3">
        <v>0.05</v>
      </c>
      <c r="AH159" s="3">
        <v>0.9</v>
      </c>
      <c r="AI159" s="3">
        <v>0.4</v>
      </c>
      <c r="AJ159" s="3">
        <v>0.9</v>
      </c>
    </row>
    <row r="160" spans="1:36">
      <c r="A160" t="s">
        <v>302</v>
      </c>
      <c r="B160" t="s">
        <v>387</v>
      </c>
      <c r="C160">
        <v>2025</v>
      </c>
      <c r="G160">
        <v>0.89</v>
      </c>
      <c r="H160">
        <v>0.06</v>
      </c>
      <c r="I160">
        <v>0.01</v>
      </c>
      <c r="M160">
        <f>G160*$AB$16</f>
        <v>0.13350000000000001</v>
      </c>
      <c r="N160">
        <f>H160*$AC$16</f>
        <v>1.35E-2</v>
      </c>
      <c r="O160">
        <f>I160*$AD$16</f>
        <v>7.5000000000000012E-4</v>
      </c>
      <c r="S160">
        <f>G160*$AH$16</f>
        <v>0.68975000000000009</v>
      </c>
      <c r="T160">
        <f>H160*$AI$16</f>
        <v>2.2499999999999998E-3</v>
      </c>
      <c r="U160">
        <f>I160*$AJ$16</f>
        <v>8.2500000000000004E-3</v>
      </c>
      <c r="V160">
        <f t="shared" si="65"/>
        <v>0.96</v>
      </c>
      <c r="W160">
        <f t="shared" si="66"/>
        <v>0.84800000000000009</v>
      </c>
      <c r="X160">
        <f t="shared" si="67"/>
        <v>0</v>
      </c>
      <c r="AB160" s="3">
        <f>(AB159+AB161)/2</f>
        <v>0.15</v>
      </c>
      <c r="AC160" s="3">
        <f t="shared" ref="AC160:AD160" si="74">(AC159+AC161)/2</f>
        <v>0.2</v>
      </c>
      <c r="AD160" s="3">
        <f t="shared" si="74"/>
        <v>7.5000000000000011E-2</v>
      </c>
      <c r="AH160" s="3">
        <f>(AH159+AH161)/2</f>
        <v>0.77500000000000002</v>
      </c>
      <c r="AI160" s="3">
        <f t="shared" ref="AI160:AJ160" si="75">(AI159+AI161)/2</f>
        <v>0.30000000000000004</v>
      </c>
      <c r="AJ160" s="3">
        <f t="shared" si="75"/>
        <v>0.82499999999999996</v>
      </c>
    </row>
    <row r="161" spans="1:36">
      <c r="A161" t="s">
        <v>302</v>
      </c>
      <c r="B161" t="s">
        <v>387</v>
      </c>
      <c r="C161">
        <v>2030</v>
      </c>
      <c r="G161">
        <v>0.875</v>
      </c>
      <c r="H161">
        <v>5.5E-2</v>
      </c>
      <c r="I161">
        <v>0.01</v>
      </c>
      <c r="M161">
        <f>G161*$AB$17</f>
        <v>0.21875</v>
      </c>
      <c r="N161">
        <f>H161*$AC$17</f>
        <v>1.375E-2</v>
      </c>
      <c r="O161">
        <f>I161*$AD$17</f>
        <v>1E-3</v>
      </c>
      <c r="S161">
        <f>G161*$AH$17</f>
        <v>0.56874999999999998</v>
      </c>
      <c r="T161">
        <f>H161*$AI$17</f>
        <v>1.3750000000000001E-3</v>
      </c>
      <c r="U161">
        <f>I161*$AJ$17</f>
        <v>7.4999999999999997E-3</v>
      </c>
      <c r="V161">
        <f t="shared" si="65"/>
        <v>0.94000000000000006</v>
      </c>
      <c r="W161">
        <f t="shared" si="66"/>
        <v>0.81112499999999998</v>
      </c>
      <c r="X161">
        <f t="shared" si="67"/>
        <v>0</v>
      </c>
      <c r="AB161" s="3">
        <v>0.25</v>
      </c>
      <c r="AC161" s="3">
        <v>0.25</v>
      </c>
      <c r="AD161" s="3">
        <v>0.1</v>
      </c>
      <c r="AH161" s="3">
        <v>0.65</v>
      </c>
      <c r="AI161" s="3">
        <v>0.2</v>
      </c>
      <c r="AJ161" s="3">
        <v>0.75</v>
      </c>
    </row>
    <row r="162" spans="1:36">
      <c r="A162" t="s">
        <v>302</v>
      </c>
      <c r="B162" t="s">
        <v>387</v>
      </c>
      <c r="C162">
        <v>2035</v>
      </c>
      <c r="G162">
        <v>0.85</v>
      </c>
      <c r="H162">
        <v>0.05</v>
      </c>
      <c r="I162">
        <v>5.0000000000000001E-3</v>
      </c>
      <c r="M162">
        <f>G162*$AB$18</f>
        <v>0.36124999999999996</v>
      </c>
      <c r="N162">
        <f>H162*$AC$18</f>
        <v>1.8750000000000003E-2</v>
      </c>
      <c r="O162">
        <f>I162*$AD$18</f>
        <v>1.5E-3</v>
      </c>
      <c r="S162">
        <f>G162*$AH$18</f>
        <v>0.42499999999999999</v>
      </c>
      <c r="T162">
        <f>H162*$AI$18</f>
        <v>6.2500000000000012E-4</v>
      </c>
      <c r="U162">
        <f>I162*$AJ$18</f>
        <v>2.875E-3</v>
      </c>
      <c r="V162">
        <f t="shared" si="65"/>
        <v>0.90500000000000003</v>
      </c>
      <c r="W162">
        <f t="shared" si="66"/>
        <v>0.80999999999999994</v>
      </c>
      <c r="X162">
        <f t="shared" si="67"/>
        <v>0</v>
      </c>
      <c r="AB162" s="3">
        <f>(AB161+AB163)/2</f>
        <v>0.42499999999999999</v>
      </c>
      <c r="AC162" s="3">
        <f t="shared" ref="AC162:AD162" si="76">(AC161+AC163)/2</f>
        <v>0.375</v>
      </c>
      <c r="AD162" s="3">
        <f t="shared" si="76"/>
        <v>0.3</v>
      </c>
      <c r="AH162" s="3">
        <f>(AH161+AH163)/2</f>
        <v>0.5</v>
      </c>
      <c r="AI162" s="3">
        <f t="shared" ref="AI162:AJ162" si="77">(AI161+AI163)/2</f>
        <v>0.15000000000000002</v>
      </c>
      <c r="AJ162" s="3">
        <f t="shared" si="77"/>
        <v>0.57499999999999996</v>
      </c>
    </row>
    <row r="163" spans="1:36">
      <c r="A163" t="s">
        <v>302</v>
      </c>
      <c r="B163" t="s">
        <v>387</v>
      </c>
      <c r="C163">
        <v>2040</v>
      </c>
      <c r="G163">
        <v>0.83</v>
      </c>
      <c r="H163">
        <v>4.4999999999999998E-2</v>
      </c>
      <c r="I163">
        <v>5.0000000000000001E-3</v>
      </c>
      <c r="M163">
        <f>G163*$AB$19</f>
        <v>0.49799999999999994</v>
      </c>
      <c r="N163">
        <f>H163*$AC$19</f>
        <v>2.2499999999999999E-2</v>
      </c>
      <c r="O163">
        <f>I163*$AD$19</f>
        <v>2.5000000000000001E-3</v>
      </c>
      <c r="S163">
        <f>G163*$AH$19</f>
        <v>0.29049999999999998</v>
      </c>
      <c r="T163">
        <f>H163*$AI$19</f>
        <v>0</v>
      </c>
      <c r="U163">
        <f>I163*$AJ$19</f>
        <v>2E-3</v>
      </c>
      <c r="V163">
        <f t="shared" si="65"/>
        <v>0.88</v>
      </c>
      <c r="W163">
        <f t="shared" si="66"/>
        <v>0.81549999999999989</v>
      </c>
      <c r="X163">
        <f t="shared" si="67"/>
        <v>0</v>
      </c>
      <c r="AB163" s="3">
        <v>0.6</v>
      </c>
      <c r="AC163" s="3">
        <v>0.5</v>
      </c>
      <c r="AD163" s="3">
        <v>0.5</v>
      </c>
      <c r="AH163" s="3">
        <v>0.35</v>
      </c>
      <c r="AI163" s="3">
        <v>0.1</v>
      </c>
      <c r="AJ163" s="3">
        <v>0.4</v>
      </c>
    </row>
    <row r="164" spans="1:36">
      <c r="A164" t="s">
        <v>302</v>
      </c>
      <c r="B164" t="s">
        <v>387</v>
      </c>
      <c r="C164">
        <v>2045</v>
      </c>
      <c r="G164">
        <v>0.8</v>
      </c>
      <c r="H164">
        <v>0.04</v>
      </c>
      <c r="I164">
        <v>0</v>
      </c>
      <c r="M164">
        <f>G164*$AB$20</f>
        <v>0.64000000000000012</v>
      </c>
      <c r="N164">
        <f>H164*$AC$20</f>
        <v>0.03</v>
      </c>
      <c r="O164">
        <f>I164*$AD$20</f>
        <v>0</v>
      </c>
      <c r="S164">
        <f>G164*$AH$20</f>
        <v>0.13999999999999999</v>
      </c>
      <c r="T164">
        <f>H164*$AI$20</f>
        <v>0</v>
      </c>
      <c r="U164">
        <f>I164*$AJ$20</f>
        <v>0</v>
      </c>
      <c r="V164">
        <f t="shared" si="65"/>
        <v>0.84000000000000008</v>
      </c>
      <c r="W164">
        <f t="shared" si="66"/>
        <v>0.81000000000000016</v>
      </c>
      <c r="X164">
        <f t="shared" si="67"/>
        <v>0</v>
      </c>
      <c r="AB164" s="3">
        <f>(AB163+AB165)/2</f>
        <v>0.8</v>
      </c>
      <c r="AC164" s="3">
        <f t="shared" ref="AC164:AD164" si="78">(AC163+AC165)/2</f>
        <v>0.75</v>
      </c>
      <c r="AD164" s="3">
        <f t="shared" si="78"/>
        <v>0.75</v>
      </c>
      <c r="AH164" s="3">
        <f>(AH163+AH165)/2</f>
        <v>0.17499999999999999</v>
      </c>
      <c r="AI164" s="3">
        <f t="shared" ref="AI164:AJ164" si="79">(AI163+AI165)/2</f>
        <v>0.05</v>
      </c>
      <c r="AJ164" s="3">
        <f t="shared" si="79"/>
        <v>0.2</v>
      </c>
    </row>
    <row r="165" spans="1:36">
      <c r="A165" t="s">
        <v>302</v>
      </c>
      <c r="B165" t="s">
        <v>387</v>
      </c>
      <c r="C165">
        <v>2050</v>
      </c>
      <c r="G165">
        <v>0.76500000000000001</v>
      </c>
      <c r="H165">
        <v>3.5000000000000003E-2</v>
      </c>
      <c r="I165">
        <v>0</v>
      </c>
      <c r="M165">
        <f>G165*$AB$21</f>
        <v>0.76500000000000001</v>
      </c>
      <c r="N165">
        <f>H165*$AC$21</f>
        <v>3.5000000000000003E-2</v>
      </c>
      <c r="O165">
        <f>I165*$AD$21</f>
        <v>0</v>
      </c>
      <c r="S165">
        <f>G165*$AH$21</f>
        <v>0</v>
      </c>
      <c r="T165">
        <f>H165*$AI$21</f>
        <v>0</v>
      </c>
      <c r="U165">
        <f>I165*$AJ$21</f>
        <v>0</v>
      </c>
      <c r="V165">
        <f t="shared" si="65"/>
        <v>0.8</v>
      </c>
      <c r="W165">
        <f t="shared" si="66"/>
        <v>0.8</v>
      </c>
      <c r="X165">
        <f t="shared" si="67"/>
        <v>0</v>
      </c>
      <c r="AB165" s="3">
        <v>1</v>
      </c>
      <c r="AC165" s="3">
        <v>1</v>
      </c>
      <c r="AD165" s="3">
        <v>1</v>
      </c>
      <c r="AH165" s="3">
        <v>0</v>
      </c>
      <c r="AI165" s="3">
        <v>0</v>
      </c>
      <c r="AJ165" s="3">
        <v>0</v>
      </c>
    </row>
    <row r="166" spans="1:36">
      <c r="A166" t="s">
        <v>303</v>
      </c>
      <c r="B166" t="s">
        <v>388</v>
      </c>
      <c r="C166">
        <v>2015</v>
      </c>
      <c r="D166">
        <v>0.89</v>
      </c>
      <c r="E166">
        <v>7.0000000000000007E-2</v>
      </c>
      <c r="F166">
        <v>0.04</v>
      </c>
      <c r="J166">
        <f>D166*$Y$6</f>
        <v>0</v>
      </c>
      <c r="K166">
        <f>E166*$Z$6</f>
        <v>4.9000000000000002E-2</v>
      </c>
      <c r="L166">
        <f>F166*$AA$6</f>
        <v>0</v>
      </c>
      <c r="P166">
        <f>D166*$AE$6</f>
        <v>0.84549999999999992</v>
      </c>
      <c r="Q166">
        <f>E166*$AF$6</f>
        <v>3.5000000000000005E-3</v>
      </c>
      <c r="R166">
        <f>F166*$AG$6</f>
        <v>0.04</v>
      </c>
      <c r="V166">
        <f t="shared" si="65"/>
        <v>1</v>
      </c>
      <c r="W166">
        <f t="shared" si="66"/>
        <v>0.93799999999999994</v>
      </c>
      <c r="X166">
        <f t="shared" si="67"/>
        <v>0</v>
      </c>
    </row>
    <row r="167" spans="1:36">
      <c r="A167" t="s">
        <v>303</v>
      </c>
      <c r="B167" t="s">
        <v>388</v>
      </c>
      <c r="C167">
        <v>2020</v>
      </c>
      <c r="D167">
        <v>0.875</v>
      </c>
      <c r="E167">
        <v>7.0000000000000007E-2</v>
      </c>
      <c r="F167">
        <v>0.04</v>
      </c>
      <c r="J167">
        <f>D167*$Y$7</f>
        <v>4.3750000000000004E-2</v>
      </c>
      <c r="K167">
        <f>E167*$Z$7</f>
        <v>4.9000000000000002E-2</v>
      </c>
      <c r="L167">
        <f>F167*$AA$7</f>
        <v>2E-3</v>
      </c>
      <c r="P167">
        <f>D167*$AE$7</f>
        <v>0.83124999999999993</v>
      </c>
      <c r="Q167">
        <f>E167*$AF$7</f>
        <v>3.5000000000000005E-3</v>
      </c>
      <c r="R167">
        <f>F167*$AG$7</f>
        <v>1.6E-2</v>
      </c>
      <c r="V167">
        <f t="shared" si="65"/>
        <v>0.9850000000000001</v>
      </c>
      <c r="W167">
        <f t="shared" si="66"/>
        <v>0.9454999999999999</v>
      </c>
      <c r="X167">
        <f t="shared" si="67"/>
        <v>0</v>
      </c>
    </row>
    <row r="168" spans="1:36">
      <c r="A168" t="s">
        <v>303</v>
      </c>
      <c r="B168" t="s">
        <v>388</v>
      </c>
      <c r="C168">
        <v>2025</v>
      </c>
      <c r="D168">
        <v>0.86</v>
      </c>
      <c r="E168">
        <v>6.5000000000000002E-2</v>
      </c>
      <c r="F168">
        <v>0.04</v>
      </c>
      <c r="J168">
        <f>D168*$Y$8</f>
        <v>0.129</v>
      </c>
      <c r="K168">
        <f>E168*$Z$8</f>
        <v>4.5499999999999999E-2</v>
      </c>
      <c r="L168">
        <f>F168*$AA$8</f>
        <v>6.0000000000000001E-3</v>
      </c>
      <c r="P168">
        <f>D168*$AE$8</f>
        <v>0.64500000000000002</v>
      </c>
      <c r="Q168">
        <f>E168*$AF$8</f>
        <v>2.4375E-3</v>
      </c>
      <c r="R168">
        <f>F168*$AG$8</f>
        <v>1.2000000000000002E-2</v>
      </c>
      <c r="V168">
        <f t="shared" si="65"/>
        <v>0.96500000000000008</v>
      </c>
      <c r="W168">
        <f t="shared" si="66"/>
        <v>0.8399375</v>
      </c>
      <c r="X168">
        <f t="shared" si="67"/>
        <v>0</v>
      </c>
    </row>
    <row r="169" spans="1:36">
      <c r="A169" t="s">
        <v>303</v>
      </c>
      <c r="B169" t="s">
        <v>388</v>
      </c>
      <c r="C169">
        <v>2030</v>
      </c>
      <c r="D169">
        <v>0.84</v>
      </c>
      <c r="E169">
        <v>0.06</v>
      </c>
      <c r="F169">
        <v>3.5000000000000003E-2</v>
      </c>
      <c r="J169">
        <f>D169*$Y$9</f>
        <v>0.21</v>
      </c>
      <c r="K169">
        <f>E169*$Z$9</f>
        <v>4.1999999999999996E-2</v>
      </c>
      <c r="L169">
        <f>F169*$AA$9</f>
        <v>8.7500000000000008E-3</v>
      </c>
      <c r="P169">
        <f>D169*$AE$9</f>
        <v>0.46200000000000002</v>
      </c>
      <c r="Q169">
        <f>E169*$AF$9</f>
        <v>1.5E-3</v>
      </c>
      <c r="R169">
        <f>F169*$AG$9</f>
        <v>7.000000000000001E-3</v>
      </c>
      <c r="V169">
        <f t="shared" si="65"/>
        <v>0.93499999999999994</v>
      </c>
      <c r="W169">
        <f t="shared" si="66"/>
        <v>0.73124999999999996</v>
      </c>
      <c r="X169">
        <f t="shared" si="67"/>
        <v>0</v>
      </c>
    </row>
    <row r="170" spans="1:36">
      <c r="A170" t="s">
        <v>303</v>
      </c>
      <c r="B170" t="s">
        <v>388</v>
      </c>
      <c r="C170">
        <v>2035</v>
      </c>
      <c r="D170">
        <v>0.82</v>
      </c>
      <c r="E170">
        <v>5.5E-2</v>
      </c>
      <c r="F170">
        <v>3.5000000000000003E-2</v>
      </c>
      <c r="J170">
        <f>D170*$Y$10</f>
        <v>0.3075</v>
      </c>
      <c r="K170">
        <f>E170*$Z$10</f>
        <v>3.85E-2</v>
      </c>
      <c r="L170">
        <f>F170*$AA$10</f>
        <v>1.3125000000000001E-2</v>
      </c>
      <c r="P170">
        <f>D170*$AE$10</f>
        <v>0.32800000000000001</v>
      </c>
      <c r="Q170">
        <f>E170*$AF$10</f>
        <v>6.8750000000000007E-4</v>
      </c>
      <c r="R170">
        <f>F170*$AG$10</f>
        <v>5.2500000000000012E-3</v>
      </c>
      <c r="V170">
        <f t="shared" si="65"/>
        <v>0.91</v>
      </c>
      <c r="W170">
        <f t="shared" si="66"/>
        <v>0.69306249999999991</v>
      </c>
      <c r="X170">
        <f t="shared" si="67"/>
        <v>0</v>
      </c>
    </row>
    <row r="171" spans="1:36">
      <c r="A171" t="s">
        <v>303</v>
      </c>
      <c r="B171" t="s">
        <v>388</v>
      </c>
      <c r="C171">
        <v>2040</v>
      </c>
      <c r="D171">
        <v>0.8</v>
      </c>
      <c r="E171">
        <v>0.05</v>
      </c>
      <c r="F171">
        <v>0.03</v>
      </c>
      <c r="J171">
        <f>D171*$Y$11</f>
        <v>0.4</v>
      </c>
      <c r="K171">
        <f>E171*$Z$11</f>
        <v>3.4999999999999996E-2</v>
      </c>
      <c r="L171">
        <f>F171*$AA$11</f>
        <v>1.4999999999999999E-2</v>
      </c>
      <c r="P171">
        <f>D171*$AE$11</f>
        <v>0.2</v>
      </c>
      <c r="Q171">
        <f>E171*$AF$11</f>
        <v>0</v>
      </c>
      <c r="R171">
        <f>F171*$AG$11</f>
        <v>3.0000000000000001E-3</v>
      </c>
      <c r="V171">
        <f t="shared" si="65"/>
        <v>0.88000000000000012</v>
      </c>
      <c r="W171">
        <f t="shared" si="66"/>
        <v>0.65300000000000002</v>
      </c>
      <c r="X171">
        <f t="shared" si="67"/>
        <v>0</v>
      </c>
    </row>
    <row r="172" spans="1:36">
      <c r="A172" t="s">
        <v>303</v>
      </c>
      <c r="B172" t="s">
        <v>388</v>
      </c>
      <c r="C172">
        <v>2045</v>
      </c>
      <c r="D172">
        <v>0.77</v>
      </c>
      <c r="E172">
        <v>4.4999999999999998E-2</v>
      </c>
      <c r="F172">
        <v>2.5000000000000001E-2</v>
      </c>
      <c r="J172">
        <f>D172*$Y$12</f>
        <v>0.57750000000000001</v>
      </c>
      <c r="K172">
        <f>E172*$Z$12</f>
        <v>3.8249999999999999E-2</v>
      </c>
      <c r="L172">
        <f>F172*$AA$12</f>
        <v>1.8750000000000003E-2</v>
      </c>
      <c r="P172">
        <f>D172*$AE$12</f>
        <v>9.6250000000000002E-2</v>
      </c>
      <c r="Q172">
        <f>E172*$AF$12</f>
        <v>0</v>
      </c>
      <c r="R172">
        <f>F172*$AG$12</f>
        <v>1.2500000000000002E-3</v>
      </c>
      <c r="V172">
        <f t="shared" si="65"/>
        <v>0.84000000000000008</v>
      </c>
      <c r="W172">
        <f t="shared" si="66"/>
        <v>0.73199999999999998</v>
      </c>
      <c r="X172">
        <f t="shared" si="67"/>
        <v>0</v>
      </c>
    </row>
    <row r="173" spans="1:36">
      <c r="A173" t="s">
        <v>303</v>
      </c>
      <c r="B173" t="s">
        <v>388</v>
      </c>
      <c r="C173">
        <v>2050</v>
      </c>
      <c r="D173">
        <v>0.74</v>
      </c>
      <c r="E173">
        <v>0.04</v>
      </c>
      <c r="F173">
        <v>0.02</v>
      </c>
      <c r="J173">
        <f>D173*$Y$13</f>
        <v>0.74</v>
      </c>
      <c r="K173">
        <f>E173*$Z$13</f>
        <v>0.04</v>
      </c>
      <c r="L173">
        <f>F173*$AA$13</f>
        <v>0.02</v>
      </c>
      <c r="P173">
        <f>D173*$AE$13</f>
        <v>0</v>
      </c>
      <c r="Q173">
        <f>E173*$AF$13</f>
        <v>0</v>
      </c>
      <c r="R173">
        <f>F173*$AG$13</f>
        <v>0</v>
      </c>
      <c r="V173">
        <f t="shared" si="65"/>
        <v>0.8</v>
      </c>
      <c r="W173">
        <f t="shared" si="66"/>
        <v>0.8</v>
      </c>
      <c r="X173">
        <f t="shared" si="67"/>
        <v>0</v>
      </c>
    </row>
    <row r="174" spans="1:36">
      <c r="A174" t="s">
        <v>303</v>
      </c>
      <c r="B174" t="s">
        <v>387</v>
      </c>
      <c r="C174">
        <v>2015</v>
      </c>
      <c r="G174">
        <v>0.84</v>
      </c>
      <c r="H174">
        <v>0.15</v>
      </c>
      <c r="I174">
        <v>0.01</v>
      </c>
      <c r="M174">
        <f>G174*$AB$14</f>
        <v>0</v>
      </c>
      <c r="N174">
        <f>H174*$AC$14</f>
        <v>0.03</v>
      </c>
      <c r="O174">
        <f>I174*$AD$14</f>
        <v>0</v>
      </c>
      <c r="S174">
        <f>G174*$AH$14</f>
        <v>0.79799999999999993</v>
      </c>
      <c r="T174">
        <f>H174*$AI$14</f>
        <v>7.4999999999999997E-3</v>
      </c>
      <c r="U174">
        <f>I174*$AJ$14</f>
        <v>9.4999999999999998E-3</v>
      </c>
      <c r="V174">
        <f t="shared" si="65"/>
        <v>1</v>
      </c>
      <c r="W174">
        <f t="shared" si="66"/>
        <v>0.84499999999999986</v>
      </c>
      <c r="X174">
        <f t="shared" si="67"/>
        <v>0</v>
      </c>
      <c r="AB174" s="3">
        <v>0</v>
      </c>
      <c r="AC174" s="3">
        <v>0</v>
      </c>
      <c r="AD174" s="3">
        <v>0</v>
      </c>
      <c r="AH174" s="3">
        <v>0.95</v>
      </c>
      <c r="AI174" s="3">
        <v>0.8</v>
      </c>
      <c r="AJ174" s="3">
        <v>0.95</v>
      </c>
    </row>
    <row r="175" spans="1:36">
      <c r="A175" t="s">
        <v>303</v>
      </c>
      <c r="B175" t="s">
        <v>387</v>
      </c>
      <c r="C175">
        <v>2020</v>
      </c>
      <c r="G175">
        <v>0.82499999999999996</v>
      </c>
      <c r="H175">
        <v>0.14499999999999999</v>
      </c>
      <c r="I175">
        <v>0.01</v>
      </c>
      <c r="M175">
        <f>G175*$AB$15</f>
        <v>4.1250000000000002E-2</v>
      </c>
      <c r="N175">
        <f>H175*$AC$15</f>
        <v>2.8999999999999998E-2</v>
      </c>
      <c r="O175">
        <f>I175*$AD$15</f>
        <v>5.0000000000000001E-4</v>
      </c>
      <c r="S175">
        <f>G175*$AH$15</f>
        <v>0.74249999999999994</v>
      </c>
      <c r="T175">
        <f>H175*$AI$15</f>
        <v>7.2499999999999995E-3</v>
      </c>
      <c r="U175">
        <f>I175*$AJ$15</f>
        <v>9.0000000000000011E-3</v>
      </c>
      <c r="V175">
        <f t="shared" si="65"/>
        <v>0.98</v>
      </c>
      <c r="W175">
        <f t="shared" si="66"/>
        <v>0.8294999999999999</v>
      </c>
      <c r="X175">
        <f t="shared" si="67"/>
        <v>0</v>
      </c>
      <c r="AB175" s="3">
        <v>0.05</v>
      </c>
      <c r="AC175" s="3">
        <v>0.15</v>
      </c>
      <c r="AD175" s="3">
        <v>0.05</v>
      </c>
      <c r="AH175" s="3">
        <v>0.9</v>
      </c>
      <c r="AI175" s="3">
        <v>0.4</v>
      </c>
      <c r="AJ175" s="3">
        <v>0.9</v>
      </c>
    </row>
    <row r="176" spans="1:36">
      <c r="A176" t="s">
        <v>303</v>
      </c>
      <c r="B176" t="s">
        <v>387</v>
      </c>
      <c r="C176">
        <v>2025</v>
      </c>
      <c r="G176">
        <v>0.81</v>
      </c>
      <c r="H176">
        <v>0.14000000000000001</v>
      </c>
      <c r="I176">
        <v>0.01</v>
      </c>
      <c r="M176">
        <f>G176*$AB$16</f>
        <v>0.1215</v>
      </c>
      <c r="N176">
        <f>H176*$AC$16</f>
        <v>3.1500000000000007E-2</v>
      </c>
      <c r="O176">
        <f>I176*$AD$16</f>
        <v>7.5000000000000012E-4</v>
      </c>
      <c r="S176">
        <f>G176*$AH$16</f>
        <v>0.62775000000000003</v>
      </c>
      <c r="T176">
        <f>H176*$AI$16</f>
        <v>5.2500000000000003E-3</v>
      </c>
      <c r="U176">
        <f>I176*$AJ$16</f>
        <v>8.2500000000000004E-3</v>
      </c>
      <c r="V176">
        <f t="shared" si="65"/>
        <v>0.96000000000000008</v>
      </c>
      <c r="W176">
        <f t="shared" si="66"/>
        <v>0.79500000000000004</v>
      </c>
      <c r="X176">
        <f t="shared" si="67"/>
        <v>0</v>
      </c>
      <c r="AB176" s="3">
        <f>(AB175+AB177)/2</f>
        <v>0.15</v>
      </c>
      <c r="AC176" s="3">
        <f t="shared" ref="AC176:AD176" si="80">(AC175+AC177)/2</f>
        <v>0.2</v>
      </c>
      <c r="AD176" s="3">
        <f t="shared" si="80"/>
        <v>7.5000000000000011E-2</v>
      </c>
      <c r="AH176" s="3">
        <f>(AH175+AH177)/2</f>
        <v>0.77500000000000002</v>
      </c>
      <c r="AI176" s="3">
        <f t="shared" ref="AI176:AJ176" si="81">(AI175+AI177)/2</f>
        <v>0.30000000000000004</v>
      </c>
      <c r="AJ176" s="3">
        <f t="shared" si="81"/>
        <v>0.82499999999999996</v>
      </c>
    </row>
    <row r="177" spans="1:36">
      <c r="A177" t="s">
        <v>303</v>
      </c>
      <c r="B177" t="s">
        <v>387</v>
      </c>
      <c r="C177">
        <v>2030</v>
      </c>
      <c r="G177">
        <v>0.79</v>
      </c>
      <c r="H177">
        <v>0.13500000000000001</v>
      </c>
      <c r="I177">
        <v>5.0000000000000001E-3</v>
      </c>
      <c r="M177">
        <f>G177*$AB$17</f>
        <v>0.19750000000000001</v>
      </c>
      <c r="N177">
        <f>H177*$AC$17</f>
        <v>3.3750000000000002E-2</v>
      </c>
      <c r="O177">
        <f>I177*$AD$17</f>
        <v>5.0000000000000001E-4</v>
      </c>
      <c r="S177">
        <f>G177*$AH$17</f>
        <v>0.51350000000000007</v>
      </c>
      <c r="T177">
        <f>H177*$AI$17</f>
        <v>3.3750000000000004E-3</v>
      </c>
      <c r="U177">
        <f>I177*$AJ$17</f>
        <v>3.7499999999999999E-3</v>
      </c>
      <c r="V177">
        <f t="shared" si="65"/>
        <v>0.93</v>
      </c>
      <c r="W177">
        <f t="shared" si="66"/>
        <v>0.75237500000000013</v>
      </c>
      <c r="X177">
        <f t="shared" si="67"/>
        <v>0</v>
      </c>
      <c r="AB177" s="3">
        <v>0.25</v>
      </c>
      <c r="AC177" s="3">
        <v>0.25</v>
      </c>
      <c r="AD177" s="3">
        <v>0.1</v>
      </c>
      <c r="AH177" s="3">
        <v>0.65</v>
      </c>
      <c r="AI177" s="3">
        <v>0.2</v>
      </c>
      <c r="AJ177" s="3">
        <v>0.75</v>
      </c>
    </row>
    <row r="178" spans="1:36">
      <c r="A178" t="s">
        <v>303</v>
      </c>
      <c r="B178" t="s">
        <v>387</v>
      </c>
      <c r="C178">
        <v>2035</v>
      </c>
      <c r="G178">
        <v>0.77</v>
      </c>
      <c r="H178">
        <v>0.13</v>
      </c>
      <c r="I178">
        <v>5.0000000000000001E-3</v>
      </c>
      <c r="M178">
        <f>G178*$AB$18</f>
        <v>0.32724999999999999</v>
      </c>
      <c r="N178">
        <f>H178*$AC$18</f>
        <v>4.8750000000000002E-2</v>
      </c>
      <c r="O178">
        <f>I178*$AD$18</f>
        <v>1.5E-3</v>
      </c>
      <c r="S178">
        <f>G178*$AH$18</f>
        <v>0.38500000000000001</v>
      </c>
      <c r="T178">
        <f>H178*$AI$18</f>
        <v>1.6250000000000001E-3</v>
      </c>
      <c r="U178">
        <f>I178*$AJ$18</f>
        <v>2.875E-3</v>
      </c>
      <c r="V178">
        <f t="shared" si="65"/>
        <v>0.90500000000000003</v>
      </c>
      <c r="W178">
        <f t="shared" si="66"/>
        <v>0.7669999999999999</v>
      </c>
      <c r="X178">
        <f t="shared" si="67"/>
        <v>0</v>
      </c>
      <c r="AB178" s="3">
        <f>(AB177+AB179)/2</f>
        <v>0.42499999999999999</v>
      </c>
      <c r="AC178" s="3">
        <f t="shared" ref="AC178:AD178" si="82">(AC177+AC179)/2</f>
        <v>0.375</v>
      </c>
      <c r="AD178" s="3">
        <f t="shared" si="82"/>
        <v>0.3</v>
      </c>
      <c r="AH178" s="3">
        <f>(AH177+AH179)/2</f>
        <v>0.5</v>
      </c>
      <c r="AI178" s="3">
        <f t="shared" ref="AI178:AJ178" si="83">(AI177+AI179)/2</f>
        <v>0.15000000000000002</v>
      </c>
      <c r="AJ178" s="3">
        <f t="shared" si="83"/>
        <v>0.57499999999999996</v>
      </c>
    </row>
    <row r="179" spans="1:36">
      <c r="A179" t="s">
        <v>303</v>
      </c>
      <c r="B179" t="s">
        <v>387</v>
      </c>
      <c r="C179">
        <v>2040</v>
      </c>
      <c r="G179">
        <v>0.75</v>
      </c>
      <c r="H179">
        <v>0.12</v>
      </c>
      <c r="I179">
        <v>0</v>
      </c>
      <c r="M179">
        <f>G179*$AB$19</f>
        <v>0.44999999999999996</v>
      </c>
      <c r="N179">
        <f>H179*$AC$19</f>
        <v>0.06</v>
      </c>
      <c r="O179">
        <f>I179*$AD$19</f>
        <v>0</v>
      </c>
      <c r="S179">
        <f>G179*$AH$19</f>
        <v>0.26249999999999996</v>
      </c>
      <c r="T179">
        <f>H179*$AI$19</f>
        <v>0</v>
      </c>
      <c r="U179">
        <f>I179*$AJ$19</f>
        <v>0</v>
      </c>
      <c r="V179">
        <f t="shared" si="65"/>
        <v>0.87</v>
      </c>
      <c r="W179">
        <f t="shared" si="66"/>
        <v>0.77249999999999996</v>
      </c>
      <c r="X179">
        <f t="shared" si="67"/>
        <v>0</v>
      </c>
      <c r="AB179" s="3">
        <v>0.6</v>
      </c>
      <c r="AC179" s="3">
        <v>0.5</v>
      </c>
      <c r="AD179" s="3">
        <v>0.5</v>
      </c>
      <c r="AH179" s="3">
        <v>0.35</v>
      </c>
      <c r="AI179" s="3">
        <v>0.1</v>
      </c>
      <c r="AJ179" s="3">
        <v>0.4</v>
      </c>
    </row>
    <row r="180" spans="1:36">
      <c r="A180" t="s">
        <v>303</v>
      </c>
      <c r="B180" t="s">
        <v>387</v>
      </c>
      <c r="C180">
        <v>2045</v>
      </c>
      <c r="G180">
        <v>0.73</v>
      </c>
      <c r="H180">
        <v>0.11</v>
      </c>
      <c r="I180">
        <v>0</v>
      </c>
      <c r="M180">
        <f>G180*$AB$20</f>
        <v>0.58399999999999996</v>
      </c>
      <c r="N180">
        <f>H180*$AC$20</f>
        <v>8.2500000000000004E-2</v>
      </c>
      <c r="O180">
        <f>I180*$AD$20</f>
        <v>0</v>
      </c>
      <c r="S180">
        <f>G180*$AH$20</f>
        <v>0.12775</v>
      </c>
      <c r="T180">
        <f>H180*$AI$20</f>
        <v>0</v>
      </c>
      <c r="U180">
        <f>I180*$AJ$20</f>
        <v>0</v>
      </c>
      <c r="V180">
        <f t="shared" si="65"/>
        <v>0.84</v>
      </c>
      <c r="W180">
        <f t="shared" si="66"/>
        <v>0.79425000000000001</v>
      </c>
      <c r="X180">
        <f t="shared" si="67"/>
        <v>0</v>
      </c>
      <c r="AB180" s="3">
        <f>(AB179+AB181)/2</f>
        <v>0.8</v>
      </c>
      <c r="AC180" s="3">
        <f t="shared" ref="AC180:AD180" si="84">(AC179+AC181)/2</f>
        <v>0.75</v>
      </c>
      <c r="AD180" s="3">
        <f t="shared" si="84"/>
        <v>0.75</v>
      </c>
      <c r="AH180" s="3">
        <f>(AH179+AH181)/2</f>
        <v>0.17499999999999999</v>
      </c>
      <c r="AI180" s="3">
        <f t="shared" ref="AI180:AJ180" si="85">(AI179+AI181)/2</f>
        <v>0.05</v>
      </c>
      <c r="AJ180" s="3">
        <f t="shared" si="85"/>
        <v>0.2</v>
      </c>
    </row>
    <row r="181" spans="1:36">
      <c r="A181" t="s">
        <v>303</v>
      </c>
      <c r="B181" t="s">
        <v>387</v>
      </c>
      <c r="C181">
        <v>2050</v>
      </c>
      <c r="G181">
        <v>0.7</v>
      </c>
      <c r="H181">
        <v>0.1</v>
      </c>
      <c r="I181">
        <v>0</v>
      </c>
      <c r="M181">
        <f>G181*$AB$21</f>
        <v>0.7</v>
      </c>
      <c r="N181">
        <f>H181*$AC$21</f>
        <v>0.1</v>
      </c>
      <c r="O181">
        <f>I181*$AD$21</f>
        <v>0</v>
      </c>
      <c r="S181">
        <f>G181*$AH$21</f>
        <v>0</v>
      </c>
      <c r="T181">
        <f>H181*$AI$21</f>
        <v>0</v>
      </c>
      <c r="U181">
        <f>I181*$AJ$21</f>
        <v>0</v>
      </c>
      <c r="V181">
        <f t="shared" si="65"/>
        <v>0.79999999999999993</v>
      </c>
      <c r="W181">
        <f t="shared" si="66"/>
        <v>0.79999999999999993</v>
      </c>
      <c r="X181">
        <f t="shared" si="67"/>
        <v>0</v>
      </c>
      <c r="AB181" s="3">
        <v>1</v>
      </c>
      <c r="AC181" s="3">
        <v>1</v>
      </c>
      <c r="AD181" s="3">
        <v>1</v>
      </c>
      <c r="AH181" s="3">
        <v>0</v>
      </c>
      <c r="AI181" s="3">
        <v>0</v>
      </c>
      <c r="AJ181" s="3">
        <v>0</v>
      </c>
    </row>
    <row r="182" spans="1:36">
      <c r="A182" t="s">
        <v>304</v>
      </c>
      <c r="B182" t="s">
        <v>388</v>
      </c>
      <c r="C182">
        <v>2015</v>
      </c>
      <c r="D182">
        <v>0.89</v>
      </c>
      <c r="E182">
        <v>0.11</v>
      </c>
      <c r="F182">
        <v>0</v>
      </c>
      <c r="J182">
        <f>D182*$Y$6</f>
        <v>0</v>
      </c>
      <c r="K182">
        <f>E182*$Z$6</f>
        <v>7.6999999999999999E-2</v>
      </c>
      <c r="L182">
        <f>F182*$AA$6</f>
        <v>0</v>
      </c>
      <c r="P182">
        <f>D182*$AE$6</f>
        <v>0.84549999999999992</v>
      </c>
      <c r="Q182">
        <f>E182*$AF$6</f>
        <v>5.5000000000000005E-3</v>
      </c>
      <c r="R182">
        <f>F182*$AG$6</f>
        <v>0</v>
      </c>
      <c r="V182">
        <f t="shared" si="65"/>
        <v>1</v>
      </c>
      <c r="W182">
        <f t="shared" si="66"/>
        <v>0.92799999999999983</v>
      </c>
      <c r="X182">
        <f t="shared" si="67"/>
        <v>0</v>
      </c>
    </row>
    <row r="183" spans="1:36">
      <c r="A183" t="s">
        <v>304</v>
      </c>
      <c r="B183" t="s">
        <v>388</v>
      </c>
      <c r="C183">
        <v>2020</v>
      </c>
      <c r="D183">
        <v>0.875</v>
      </c>
      <c r="E183">
        <v>0.105</v>
      </c>
      <c r="F183">
        <v>0</v>
      </c>
      <c r="J183">
        <f>D183*$Y$7</f>
        <v>4.3750000000000004E-2</v>
      </c>
      <c r="K183">
        <f>E183*$Z$7</f>
        <v>7.3499999999999996E-2</v>
      </c>
      <c r="L183">
        <f>F183*$AA$7</f>
        <v>0</v>
      </c>
      <c r="P183">
        <f>D183*$AE$7</f>
        <v>0.83124999999999993</v>
      </c>
      <c r="Q183">
        <f>E183*$AF$7</f>
        <v>5.2500000000000003E-3</v>
      </c>
      <c r="R183">
        <f>F183*$AG$7</f>
        <v>0</v>
      </c>
      <c r="V183">
        <f t="shared" si="65"/>
        <v>0.98</v>
      </c>
      <c r="W183">
        <f t="shared" si="66"/>
        <v>0.95374999999999988</v>
      </c>
      <c r="X183">
        <f t="shared" si="67"/>
        <v>0</v>
      </c>
    </row>
    <row r="184" spans="1:36">
      <c r="A184" t="s">
        <v>304</v>
      </c>
      <c r="B184" t="s">
        <v>388</v>
      </c>
      <c r="C184">
        <v>2025</v>
      </c>
      <c r="D184">
        <v>0.86</v>
      </c>
      <c r="E184">
        <v>0.1</v>
      </c>
      <c r="F184">
        <v>0</v>
      </c>
      <c r="J184">
        <f>D184*$Y$8</f>
        <v>0.129</v>
      </c>
      <c r="K184">
        <f>E184*$Z$8</f>
        <v>6.9999999999999993E-2</v>
      </c>
      <c r="L184">
        <f>F184*$AA$8</f>
        <v>0</v>
      </c>
      <c r="P184">
        <f>D184*$AE$8</f>
        <v>0.64500000000000002</v>
      </c>
      <c r="Q184">
        <f>E184*$AF$8</f>
        <v>3.7499999999999999E-3</v>
      </c>
      <c r="R184">
        <f>F184*$AG$8</f>
        <v>0</v>
      </c>
      <c r="V184">
        <f t="shared" si="65"/>
        <v>0.96</v>
      </c>
      <c r="W184">
        <f t="shared" si="66"/>
        <v>0.84775000000000011</v>
      </c>
      <c r="X184">
        <f t="shared" si="67"/>
        <v>0</v>
      </c>
    </row>
    <row r="185" spans="1:36">
      <c r="A185" t="s">
        <v>304</v>
      </c>
      <c r="B185" t="s">
        <v>388</v>
      </c>
      <c r="C185">
        <v>2030</v>
      </c>
      <c r="D185">
        <v>0.84</v>
      </c>
      <c r="E185">
        <v>9.5000000000000001E-2</v>
      </c>
      <c r="F185">
        <v>0</v>
      </c>
      <c r="J185">
        <f>D185*$Y$9</f>
        <v>0.21</v>
      </c>
      <c r="K185">
        <f>E185*$Z$9</f>
        <v>6.649999999999999E-2</v>
      </c>
      <c r="L185">
        <f>F185*$AA$9</f>
        <v>0</v>
      </c>
      <c r="P185">
        <f>D185*$AE$9</f>
        <v>0.46200000000000002</v>
      </c>
      <c r="Q185">
        <f>E185*$AF$9</f>
        <v>2.3750000000000004E-3</v>
      </c>
      <c r="R185">
        <f>F185*$AG$9</f>
        <v>0</v>
      </c>
      <c r="V185">
        <f t="shared" si="65"/>
        <v>0.93499999999999994</v>
      </c>
      <c r="W185">
        <f t="shared" si="66"/>
        <v>0.74087499999999995</v>
      </c>
      <c r="X185">
        <f t="shared" si="67"/>
        <v>0</v>
      </c>
    </row>
    <row r="186" spans="1:36">
      <c r="A186" t="s">
        <v>304</v>
      </c>
      <c r="B186" t="s">
        <v>388</v>
      </c>
      <c r="C186">
        <v>2035</v>
      </c>
      <c r="D186">
        <v>0.82</v>
      </c>
      <c r="E186">
        <v>0.09</v>
      </c>
      <c r="F186">
        <v>0</v>
      </c>
      <c r="J186">
        <f>D186*$Y$10</f>
        <v>0.3075</v>
      </c>
      <c r="K186">
        <f>E186*$Z$10</f>
        <v>6.3E-2</v>
      </c>
      <c r="L186">
        <f>F186*$AA$10</f>
        <v>0</v>
      </c>
      <c r="P186">
        <f>D186*$AE$10</f>
        <v>0.32800000000000001</v>
      </c>
      <c r="Q186">
        <f>E186*$AF$10</f>
        <v>1.1249999999999999E-3</v>
      </c>
      <c r="R186">
        <f>F186*$AG$10</f>
        <v>0</v>
      </c>
      <c r="V186">
        <f t="shared" si="65"/>
        <v>0.90999999999999992</v>
      </c>
      <c r="W186">
        <f t="shared" si="66"/>
        <v>0.69962500000000005</v>
      </c>
      <c r="X186">
        <f t="shared" si="67"/>
        <v>0</v>
      </c>
    </row>
    <row r="187" spans="1:36">
      <c r="A187" t="s">
        <v>304</v>
      </c>
      <c r="B187" t="s">
        <v>388</v>
      </c>
      <c r="C187">
        <v>2040</v>
      </c>
      <c r="D187">
        <v>0.79500000000000004</v>
      </c>
      <c r="E187">
        <v>8.5000000000000006E-2</v>
      </c>
      <c r="F187">
        <v>0</v>
      </c>
      <c r="J187">
        <f>D187*$Y$11</f>
        <v>0.39750000000000002</v>
      </c>
      <c r="K187">
        <f>E187*$Z$11</f>
        <v>5.9499999999999997E-2</v>
      </c>
      <c r="L187">
        <f>F187*$AA$11</f>
        <v>0</v>
      </c>
      <c r="P187">
        <f>D187*$AE$11</f>
        <v>0.19875000000000001</v>
      </c>
      <c r="Q187">
        <f>E187*$AF$11</f>
        <v>0</v>
      </c>
      <c r="R187">
        <f>F187*$AG$11</f>
        <v>0</v>
      </c>
      <c r="V187">
        <f t="shared" si="65"/>
        <v>0.88</v>
      </c>
      <c r="W187">
        <f t="shared" si="66"/>
        <v>0.65575000000000006</v>
      </c>
      <c r="X187">
        <f t="shared" si="67"/>
        <v>0</v>
      </c>
    </row>
    <row r="188" spans="1:36">
      <c r="A188" t="s">
        <v>304</v>
      </c>
      <c r="B188" t="s">
        <v>388</v>
      </c>
      <c r="C188">
        <v>2045</v>
      </c>
      <c r="D188">
        <v>0.76500000000000001</v>
      </c>
      <c r="E188">
        <v>7.4999999999999997E-2</v>
      </c>
      <c r="F188">
        <v>0</v>
      </c>
      <c r="J188">
        <f>D188*$Y$12</f>
        <v>0.57374999999999998</v>
      </c>
      <c r="K188">
        <f>E188*$Z$12</f>
        <v>6.3750000000000001E-2</v>
      </c>
      <c r="L188">
        <f>F188*$AA$12</f>
        <v>0</v>
      </c>
      <c r="P188">
        <f>D188*$AE$12</f>
        <v>9.5625000000000002E-2</v>
      </c>
      <c r="Q188">
        <f>E188*$AF$12</f>
        <v>0</v>
      </c>
      <c r="R188">
        <f>F188*$AG$12</f>
        <v>0</v>
      </c>
      <c r="V188">
        <f t="shared" si="65"/>
        <v>0.84</v>
      </c>
      <c r="W188">
        <f t="shared" si="66"/>
        <v>0.73312499999999992</v>
      </c>
      <c r="X188">
        <f t="shared" si="67"/>
        <v>0</v>
      </c>
    </row>
    <row r="189" spans="1:36">
      <c r="A189" t="s">
        <v>304</v>
      </c>
      <c r="B189" t="s">
        <v>388</v>
      </c>
      <c r="C189">
        <v>2050</v>
      </c>
      <c r="D189">
        <v>0.73499999999999999</v>
      </c>
      <c r="E189">
        <v>6.5000000000000002E-2</v>
      </c>
      <c r="F189">
        <v>0</v>
      </c>
      <c r="J189">
        <f>D189*$Y$13</f>
        <v>0.73499999999999999</v>
      </c>
      <c r="K189">
        <f>E189*$Z$13</f>
        <v>6.5000000000000002E-2</v>
      </c>
      <c r="L189">
        <f>F189*$AA$13</f>
        <v>0</v>
      </c>
      <c r="P189">
        <f>D189*$AE$13</f>
        <v>0</v>
      </c>
      <c r="Q189">
        <f>E189*$AF$13</f>
        <v>0</v>
      </c>
      <c r="R189">
        <f>F189*$AG$13</f>
        <v>0</v>
      </c>
      <c r="V189">
        <f t="shared" si="65"/>
        <v>0.8</v>
      </c>
      <c r="W189">
        <f t="shared" si="66"/>
        <v>0.8</v>
      </c>
      <c r="X189">
        <f t="shared" si="67"/>
        <v>0</v>
      </c>
    </row>
    <row r="190" spans="1:36">
      <c r="A190" t="s">
        <v>304</v>
      </c>
      <c r="B190" t="s">
        <v>387</v>
      </c>
      <c r="C190">
        <v>2015</v>
      </c>
      <c r="G190">
        <v>0.55000000000000004</v>
      </c>
      <c r="H190">
        <v>0.06</v>
      </c>
      <c r="I190">
        <v>0.39</v>
      </c>
      <c r="M190">
        <f>G190*$AB$14</f>
        <v>0</v>
      </c>
      <c r="N190">
        <f>H190*$AC$14</f>
        <v>1.2E-2</v>
      </c>
      <c r="O190">
        <f>I190*$AD$14</f>
        <v>0</v>
      </c>
      <c r="S190">
        <f>G190*$AH$14</f>
        <v>0.52249999999999996</v>
      </c>
      <c r="T190">
        <f>H190*$AI$14</f>
        <v>3.0000000000000001E-3</v>
      </c>
      <c r="U190">
        <f>I190*$AJ$14</f>
        <v>0.3705</v>
      </c>
      <c r="V190">
        <f t="shared" si="65"/>
        <v>1</v>
      </c>
      <c r="W190">
        <f t="shared" si="66"/>
        <v>0.90799999999999992</v>
      </c>
      <c r="X190">
        <f t="shared" si="67"/>
        <v>0</v>
      </c>
      <c r="AB190" s="3">
        <v>0</v>
      </c>
      <c r="AC190" s="3">
        <v>0</v>
      </c>
      <c r="AD190" s="3">
        <v>0</v>
      </c>
      <c r="AH190" s="3">
        <v>0.95</v>
      </c>
      <c r="AI190" s="3">
        <v>0.8</v>
      </c>
      <c r="AJ190" s="3">
        <v>0.95</v>
      </c>
    </row>
    <row r="191" spans="1:36">
      <c r="A191" t="s">
        <v>304</v>
      </c>
      <c r="B191" t="s">
        <v>387</v>
      </c>
      <c r="C191">
        <v>2020</v>
      </c>
      <c r="G191">
        <v>0.52500000000000002</v>
      </c>
      <c r="H191">
        <v>0.06</v>
      </c>
      <c r="I191">
        <v>0.38</v>
      </c>
      <c r="M191">
        <f>G191*$AB$15</f>
        <v>2.6250000000000002E-2</v>
      </c>
      <c r="N191">
        <f>H191*$AC$15</f>
        <v>1.2E-2</v>
      </c>
      <c r="O191">
        <f>I191*$AD$15</f>
        <v>1.9000000000000003E-2</v>
      </c>
      <c r="S191">
        <f>G191*$AH$15</f>
        <v>0.47250000000000003</v>
      </c>
      <c r="T191">
        <f>H191*$AI$15</f>
        <v>3.0000000000000001E-3</v>
      </c>
      <c r="U191">
        <f>I191*$AJ$15</f>
        <v>0.34200000000000003</v>
      </c>
      <c r="V191">
        <f t="shared" si="65"/>
        <v>0.96499999999999997</v>
      </c>
      <c r="W191">
        <f t="shared" si="66"/>
        <v>0.87475000000000014</v>
      </c>
      <c r="X191">
        <f t="shared" si="67"/>
        <v>0</v>
      </c>
      <c r="AB191" s="3">
        <v>0.05</v>
      </c>
      <c r="AC191" s="3">
        <v>0.15</v>
      </c>
      <c r="AD191" s="3">
        <v>0.05</v>
      </c>
      <c r="AH191" s="3">
        <v>0.9</v>
      </c>
      <c r="AI191" s="3">
        <v>0.4</v>
      </c>
      <c r="AJ191" s="3">
        <v>0.9</v>
      </c>
    </row>
    <row r="192" spans="1:36">
      <c r="A192" t="s">
        <v>304</v>
      </c>
      <c r="B192" t="s">
        <v>387</v>
      </c>
      <c r="C192">
        <v>2025</v>
      </c>
      <c r="G192">
        <v>0.51</v>
      </c>
      <c r="H192">
        <v>5.5E-2</v>
      </c>
      <c r="I192">
        <v>0.37</v>
      </c>
      <c r="M192">
        <f>G192*$AB$16</f>
        <v>7.6499999999999999E-2</v>
      </c>
      <c r="N192">
        <f>H192*$AC$16</f>
        <v>1.2375000000000001E-2</v>
      </c>
      <c r="O192">
        <f>I192*$AD$16</f>
        <v>2.7750000000000004E-2</v>
      </c>
      <c r="S192">
        <f>G192*$AH$16</f>
        <v>0.39525000000000005</v>
      </c>
      <c r="T192">
        <f>H192*$AI$16</f>
        <v>2.0625000000000001E-3</v>
      </c>
      <c r="U192">
        <f>I192*$AJ$16</f>
        <v>0.30524999999999997</v>
      </c>
      <c r="V192">
        <f t="shared" si="65"/>
        <v>0.93500000000000005</v>
      </c>
      <c r="W192">
        <f t="shared" si="66"/>
        <v>0.81918749999999996</v>
      </c>
      <c r="X192">
        <f t="shared" si="67"/>
        <v>0</v>
      </c>
      <c r="AB192" s="3">
        <f>(AB191+AB193)/2</f>
        <v>0.15</v>
      </c>
      <c r="AC192" s="3">
        <f t="shared" ref="AC192:AD192" si="86">(AC191+AC193)/2</f>
        <v>0.2</v>
      </c>
      <c r="AD192" s="3">
        <f t="shared" si="86"/>
        <v>7.5000000000000011E-2</v>
      </c>
      <c r="AH192" s="3">
        <f>(AH191+AH193)/2</f>
        <v>0.77500000000000002</v>
      </c>
      <c r="AI192" s="3">
        <f t="shared" ref="AI192:AJ192" si="87">(AI191+AI193)/2</f>
        <v>0.30000000000000004</v>
      </c>
      <c r="AJ192" s="3">
        <f t="shared" si="87"/>
        <v>0.82499999999999996</v>
      </c>
    </row>
    <row r="193" spans="1:36">
      <c r="A193" t="s">
        <v>304</v>
      </c>
      <c r="B193" t="s">
        <v>387</v>
      </c>
      <c r="C193">
        <v>2030</v>
      </c>
      <c r="G193">
        <v>0.5</v>
      </c>
      <c r="H193">
        <v>0.05</v>
      </c>
      <c r="I193">
        <v>0.36</v>
      </c>
      <c r="M193">
        <f>G193*$AB$17</f>
        <v>0.125</v>
      </c>
      <c r="N193">
        <f>H193*$AC$17</f>
        <v>1.2500000000000001E-2</v>
      </c>
      <c r="O193">
        <f>I193*$AD$17</f>
        <v>3.5999999999999997E-2</v>
      </c>
      <c r="S193">
        <f>G193*$AH$17</f>
        <v>0.32500000000000001</v>
      </c>
      <c r="T193">
        <f>H193*$AI$17</f>
        <v>1.2500000000000002E-3</v>
      </c>
      <c r="U193">
        <f>I193*$AJ$17</f>
        <v>0.27</v>
      </c>
      <c r="V193">
        <f t="shared" si="65"/>
        <v>0.91</v>
      </c>
      <c r="W193">
        <f t="shared" si="66"/>
        <v>0.76975000000000005</v>
      </c>
      <c r="X193">
        <f t="shared" si="67"/>
        <v>0</v>
      </c>
      <c r="AB193" s="3">
        <v>0.25</v>
      </c>
      <c r="AC193" s="3">
        <v>0.25</v>
      </c>
      <c r="AD193" s="3">
        <v>0.1</v>
      </c>
      <c r="AH193" s="3">
        <v>0.65</v>
      </c>
      <c r="AI193" s="3">
        <v>0.2</v>
      </c>
      <c r="AJ193" s="3">
        <v>0.75</v>
      </c>
    </row>
    <row r="194" spans="1:36">
      <c r="A194" t="s">
        <v>304</v>
      </c>
      <c r="B194" t="s">
        <v>387</v>
      </c>
      <c r="C194">
        <v>2035</v>
      </c>
      <c r="G194">
        <v>0.49</v>
      </c>
      <c r="H194">
        <v>4.4999999999999998E-2</v>
      </c>
      <c r="I194">
        <v>0.35</v>
      </c>
      <c r="M194">
        <f>G194*$AB$18</f>
        <v>0.20824999999999999</v>
      </c>
      <c r="N194">
        <f>H194*$AC$18</f>
        <v>1.6875000000000001E-2</v>
      </c>
      <c r="O194">
        <f>I194*$AD$18</f>
        <v>0.105</v>
      </c>
      <c r="S194">
        <f>G194*$AH$18</f>
        <v>0.245</v>
      </c>
      <c r="T194">
        <f>H194*$AI$18</f>
        <v>5.6249999999999996E-4</v>
      </c>
      <c r="U194">
        <f>I194*$AJ$18</f>
        <v>0.20124999999999998</v>
      </c>
      <c r="V194">
        <f t="shared" si="65"/>
        <v>0.88500000000000001</v>
      </c>
      <c r="W194">
        <f t="shared" si="66"/>
        <v>0.77693750000000006</v>
      </c>
      <c r="X194">
        <f t="shared" si="67"/>
        <v>0</v>
      </c>
      <c r="AB194" s="3">
        <f>(AB193+AB195)/2</f>
        <v>0.42499999999999999</v>
      </c>
      <c r="AC194" s="3">
        <f t="shared" ref="AC194:AD194" si="88">(AC193+AC195)/2</f>
        <v>0.375</v>
      </c>
      <c r="AD194" s="3">
        <f t="shared" si="88"/>
        <v>0.3</v>
      </c>
      <c r="AH194" s="3">
        <f>(AH193+AH195)/2</f>
        <v>0.5</v>
      </c>
      <c r="AI194" s="3">
        <f t="shared" ref="AI194:AJ194" si="89">(AI193+AI195)/2</f>
        <v>0.15000000000000002</v>
      </c>
      <c r="AJ194" s="3">
        <f t="shared" si="89"/>
        <v>0.57499999999999996</v>
      </c>
    </row>
    <row r="195" spans="1:36">
      <c r="A195" t="s">
        <v>304</v>
      </c>
      <c r="B195" t="s">
        <v>387</v>
      </c>
      <c r="C195">
        <v>2040</v>
      </c>
      <c r="G195">
        <v>0.48</v>
      </c>
      <c r="H195">
        <v>0.04</v>
      </c>
      <c r="I195">
        <v>0.34</v>
      </c>
      <c r="M195">
        <f>G195*$AB$19</f>
        <v>0.28799999999999998</v>
      </c>
      <c r="N195">
        <f>H195*$AC$19</f>
        <v>0.02</v>
      </c>
      <c r="O195">
        <f>I195*$AD$19</f>
        <v>0.17</v>
      </c>
      <c r="S195">
        <f>G195*$AH$19</f>
        <v>0.16799999999999998</v>
      </c>
      <c r="T195">
        <f>H195*$AI$19</f>
        <v>0</v>
      </c>
      <c r="U195">
        <f>I195*$AJ$19</f>
        <v>0.13600000000000001</v>
      </c>
      <c r="V195">
        <f t="shared" si="65"/>
        <v>0.8600000000000001</v>
      </c>
      <c r="W195">
        <f t="shared" si="66"/>
        <v>0.78199999999999992</v>
      </c>
      <c r="X195">
        <f t="shared" si="67"/>
        <v>0</v>
      </c>
      <c r="AB195" s="3">
        <v>0.6</v>
      </c>
      <c r="AC195" s="3">
        <v>0.5</v>
      </c>
      <c r="AD195" s="3">
        <v>0.5</v>
      </c>
      <c r="AH195" s="3">
        <v>0.35</v>
      </c>
      <c r="AI195" s="3">
        <v>0.1</v>
      </c>
      <c r="AJ195" s="3">
        <v>0.4</v>
      </c>
    </row>
    <row r="196" spans="1:36">
      <c r="A196" t="s">
        <v>304</v>
      </c>
      <c r="B196" t="s">
        <v>387</v>
      </c>
      <c r="C196">
        <v>2045</v>
      </c>
      <c r="G196">
        <v>0.46500000000000002</v>
      </c>
      <c r="H196">
        <v>3.5000000000000003E-2</v>
      </c>
      <c r="I196">
        <v>0.33</v>
      </c>
      <c r="M196">
        <f>G196*$AB$20</f>
        <v>0.37200000000000005</v>
      </c>
      <c r="N196">
        <f>H196*$AC$20</f>
        <v>2.6250000000000002E-2</v>
      </c>
      <c r="O196">
        <f>I196*$AD$20</f>
        <v>0.2475</v>
      </c>
      <c r="S196">
        <f>G196*$AH$20</f>
        <v>8.1375000000000003E-2</v>
      </c>
      <c r="T196">
        <f>H196*$AI$20</f>
        <v>0</v>
      </c>
      <c r="U196">
        <f>I196*$AJ$20</f>
        <v>6.6000000000000003E-2</v>
      </c>
      <c r="V196">
        <f t="shared" si="65"/>
        <v>0.83000000000000007</v>
      </c>
      <c r="W196">
        <f t="shared" si="66"/>
        <v>0.79312500000000008</v>
      </c>
      <c r="X196">
        <f t="shared" si="67"/>
        <v>0</v>
      </c>
      <c r="AB196" s="3">
        <f>(AB195+AB197)/2</f>
        <v>0.8</v>
      </c>
      <c r="AC196" s="3">
        <f t="shared" ref="AC196:AD196" si="90">(AC195+AC197)/2</f>
        <v>0.75</v>
      </c>
      <c r="AD196" s="3">
        <f t="shared" si="90"/>
        <v>0.75</v>
      </c>
      <c r="AH196" s="3">
        <f>(AH195+AH197)/2</f>
        <v>0.17499999999999999</v>
      </c>
      <c r="AI196" s="3">
        <f t="shared" ref="AI196:AJ196" si="91">(AI195+AI197)/2</f>
        <v>0.05</v>
      </c>
      <c r="AJ196" s="3">
        <f t="shared" si="91"/>
        <v>0.2</v>
      </c>
    </row>
    <row r="197" spans="1:36">
      <c r="A197" t="s">
        <v>304</v>
      </c>
      <c r="B197" t="s">
        <v>387</v>
      </c>
      <c r="C197">
        <v>2050</v>
      </c>
      <c r="G197">
        <v>0.45</v>
      </c>
      <c r="H197">
        <v>0.03</v>
      </c>
      <c r="I197">
        <v>0.32</v>
      </c>
      <c r="M197">
        <f>G197*$AB$21</f>
        <v>0.45</v>
      </c>
      <c r="N197">
        <f>H197*$AC$21</f>
        <v>0.03</v>
      </c>
      <c r="O197">
        <f>I197*$AD$21</f>
        <v>0.32</v>
      </c>
      <c r="S197">
        <f>G197*$AH$21</f>
        <v>0</v>
      </c>
      <c r="T197">
        <f>H197*$AI$21</f>
        <v>0</v>
      </c>
      <c r="U197">
        <f>I197*$AJ$21</f>
        <v>0</v>
      </c>
      <c r="V197">
        <f t="shared" si="65"/>
        <v>0.8</v>
      </c>
      <c r="W197">
        <f t="shared" si="66"/>
        <v>0.8</v>
      </c>
      <c r="X197">
        <f t="shared" si="67"/>
        <v>0</v>
      </c>
      <c r="AB197" s="3">
        <v>1</v>
      </c>
      <c r="AC197" s="3">
        <v>1</v>
      </c>
      <c r="AD197" s="3">
        <v>1</v>
      </c>
      <c r="AH197" s="3">
        <v>0</v>
      </c>
      <c r="AI197" s="3">
        <v>0</v>
      </c>
      <c r="AJ197" s="3">
        <v>0</v>
      </c>
    </row>
    <row r="198" spans="1:36">
      <c r="A198" t="s">
        <v>305</v>
      </c>
      <c r="B198" t="s">
        <v>388</v>
      </c>
      <c r="C198">
        <v>2015</v>
      </c>
      <c r="D198">
        <v>0.9</v>
      </c>
      <c r="E198">
        <v>0.08</v>
      </c>
      <c r="F198">
        <v>0.02</v>
      </c>
      <c r="J198">
        <f>D198*$Y$6</f>
        <v>0</v>
      </c>
      <c r="K198">
        <f>E198*$Z$6</f>
        <v>5.5999999999999994E-2</v>
      </c>
      <c r="L198">
        <f>F198*$AA$6</f>
        <v>0</v>
      </c>
      <c r="P198">
        <f>D198*$AE$6</f>
        <v>0.85499999999999998</v>
      </c>
      <c r="Q198">
        <f>E198*$AF$6</f>
        <v>4.0000000000000001E-3</v>
      </c>
      <c r="R198">
        <f>F198*$AG$6</f>
        <v>0.02</v>
      </c>
      <c r="V198">
        <f t="shared" si="65"/>
        <v>1</v>
      </c>
      <c r="W198">
        <f t="shared" si="66"/>
        <v>0.93500000000000005</v>
      </c>
      <c r="X198">
        <f t="shared" si="67"/>
        <v>0</v>
      </c>
    </row>
    <row r="199" spans="1:36">
      <c r="A199" t="s">
        <v>305</v>
      </c>
      <c r="B199" t="s">
        <v>388</v>
      </c>
      <c r="C199">
        <v>2020</v>
      </c>
      <c r="D199">
        <v>0.88500000000000001</v>
      </c>
      <c r="E199">
        <v>0.08</v>
      </c>
      <c r="F199">
        <v>0.02</v>
      </c>
      <c r="J199">
        <f>D199*$Y$7</f>
        <v>4.4250000000000005E-2</v>
      </c>
      <c r="K199">
        <f>E199*$Z$7</f>
        <v>5.5999999999999994E-2</v>
      </c>
      <c r="L199">
        <f>F199*$AA$7</f>
        <v>1E-3</v>
      </c>
      <c r="P199">
        <f>D199*$AE$7</f>
        <v>0.84075</v>
      </c>
      <c r="Q199">
        <f>E199*$AF$7</f>
        <v>4.0000000000000001E-3</v>
      </c>
      <c r="R199">
        <f>F199*$AG$7</f>
        <v>8.0000000000000002E-3</v>
      </c>
      <c r="V199">
        <f t="shared" ref="V199:V245" si="92">SUM(D199:I199)</f>
        <v>0.98499999999999999</v>
      </c>
      <c r="W199">
        <f t="shared" ref="W199:W245" si="93">SUM(J199:U199)</f>
        <v>0.95399999999999996</v>
      </c>
      <c r="X199">
        <f t="shared" ref="X199:X245" si="94">SUM(AE199,Y199)</f>
        <v>0</v>
      </c>
    </row>
    <row r="200" spans="1:36">
      <c r="A200" t="s">
        <v>305</v>
      </c>
      <c r="B200" t="s">
        <v>388</v>
      </c>
      <c r="C200">
        <v>2025</v>
      </c>
      <c r="D200">
        <v>0.86499999999999999</v>
      </c>
      <c r="E200">
        <v>7.4999999999999997E-2</v>
      </c>
      <c r="F200">
        <v>0.02</v>
      </c>
      <c r="J200">
        <f>D200*$Y$8</f>
        <v>0.12975</v>
      </c>
      <c r="K200">
        <f>E200*$Z$8</f>
        <v>5.2499999999999998E-2</v>
      </c>
      <c r="L200">
        <f>F200*$AA$8</f>
        <v>3.0000000000000001E-3</v>
      </c>
      <c r="P200">
        <f>D200*$AE$8</f>
        <v>0.64874999999999994</v>
      </c>
      <c r="Q200">
        <f>E200*$AF$8</f>
        <v>2.8124999999999999E-3</v>
      </c>
      <c r="R200">
        <f>F200*$AG$8</f>
        <v>6.000000000000001E-3</v>
      </c>
      <c r="V200">
        <f t="shared" si="92"/>
        <v>0.96</v>
      </c>
      <c r="W200">
        <f t="shared" si="93"/>
        <v>0.84281249999999996</v>
      </c>
      <c r="X200">
        <f t="shared" si="94"/>
        <v>0</v>
      </c>
    </row>
    <row r="201" spans="1:36">
      <c r="A201" t="s">
        <v>305</v>
      </c>
      <c r="B201" t="s">
        <v>388</v>
      </c>
      <c r="C201">
        <v>2030</v>
      </c>
      <c r="D201">
        <v>0.84499999999999997</v>
      </c>
      <c r="E201">
        <v>7.0000000000000007E-2</v>
      </c>
      <c r="F201">
        <v>1.4999999999999999E-2</v>
      </c>
      <c r="J201">
        <f>D201*$Y$9</f>
        <v>0.21124999999999999</v>
      </c>
      <c r="K201">
        <f>E201*$Z$9</f>
        <v>4.9000000000000002E-2</v>
      </c>
      <c r="L201">
        <f>F201*$AA$9</f>
        <v>3.7499999999999999E-3</v>
      </c>
      <c r="P201">
        <f>D201*$AE$9</f>
        <v>0.46475</v>
      </c>
      <c r="Q201">
        <f>E201*$AF$9</f>
        <v>1.7500000000000003E-3</v>
      </c>
      <c r="R201">
        <f>F201*$AG$9</f>
        <v>3.0000000000000001E-3</v>
      </c>
      <c r="V201">
        <f t="shared" si="92"/>
        <v>0.93</v>
      </c>
      <c r="W201">
        <f t="shared" si="93"/>
        <v>0.73350000000000004</v>
      </c>
      <c r="X201">
        <f t="shared" si="94"/>
        <v>0</v>
      </c>
    </row>
    <row r="202" spans="1:36">
      <c r="A202" t="s">
        <v>305</v>
      </c>
      <c r="B202" t="s">
        <v>388</v>
      </c>
      <c r="C202">
        <v>2035</v>
      </c>
      <c r="D202">
        <v>0.82499999999999996</v>
      </c>
      <c r="E202">
        <v>6.5000000000000002E-2</v>
      </c>
      <c r="F202">
        <v>1.4999999999999999E-2</v>
      </c>
      <c r="J202">
        <f>D202*$Y$10</f>
        <v>0.30937499999999996</v>
      </c>
      <c r="K202">
        <f>E202*$Z$10</f>
        <v>4.5499999999999999E-2</v>
      </c>
      <c r="L202">
        <f>F202*$AA$10</f>
        <v>5.6249999999999998E-3</v>
      </c>
      <c r="P202">
        <f>D202*$AE$10</f>
        <v>0.33</v>
      </c>
      <c r="Q202">
        <f>E202*$AF$10</f>
        <v>8.1250000000000007E-4</v>
      </c>
      <c r="R202">
        <f>F202*$AG$10</f>
        <v>2.2500000000000003E-3</v>
      </c>
      <c r="V202">
        <f t="shared" si="92"/>
        <v>0.90499999999999992</v>
      </c>
      <c r="W202">
        <f t="shared" si="93"/>
        <v>0.69356249999999986</v>
      </c>
      <c r="X202">
        <f t="shared" si="94"/>
        <v>0</v>
      </c>
    </row>
    <row r="203" spans="1:36">
      <c r="A203" t="s">
        <v>305</v>
      </c>
      <c r="B203" t="s">
        <v>388</v>
      </c>
      <c r="C203">
        <v>2040</v>
      </c>
      <c r="D203">
        <v>0.80500000000000005</v>
      </c>
      <c r="E203">
        <v>0.06</v>
      </c>
      <c r="F203">
        <v>0.01</v>
      </c>
      <c r="J203">
        <f>D203*$Y$11</f>
        <v>0.40250000000000002</v>
      </c>
      <c r="K203">
        <f>E203*$Z$11</f>
        <v>4.1999999999999996E-2</v>
      </c>
      <c r="L203">
        <f>F203*$AA$11</f>
        <v>5.0000000000000001E-3</v>
      </c>
      <c r="P203">
        <f>D203*$AE$11</f>
        <v>0.20125000000000001</v>
      </c>
      <c r="Q203">
        <f>E203*$AF$11</f>
        <v>0</v>
      </c>
      <c r="R203">
        <f>F203*$AG$11</f>
        <v>1E-3</v>
      </c>
      <c r="V203">
        <f t="shared" si="92"/>
        <v>0.875</v>
      </c>
      <c r="W203">
        <f t="shared" si="93"/>
        <v>0.65175000000000005</v>
      </c>
      <c r="X203">
        <f t="shared" si="94"/>
        <v>0</v>
      </c>
    </row>
    <row r="204" spans="1:36">
      <c r="A204" t="s">
        <v>305</v>
      </c>
      <c r="B204" t="s">
        <v>388</v>
      </c>
      <c r="C204">
        <v>2045</v>
      </c>
      <c r="D204">
        <v>0.78</v>
      </c>
      <c r="E204">
        <v>5.5E-2</v>
      </c>
      <c r="F204">
        <v>5.0000000000000001E-3</v>
      </c>
      <c r="J204">
        <f>D204*$Y$12</f>
        <v>0.58499999999999996</v>
      </c>
      <c r="K204">
        <f>E204*$Z$12</f>
        <v>4.675E-2</v>
      </c>
      <c r="L204">
        <f>F204*$AA$12</f>
        <v>3.7499999999999999E-3</v>
      </c>
      <c r="P204">
        <f>D204*$AE$12</f>
        <v>9.7500000000000003E-2</v>
      </c>
      <c r="Q204">
        <f>E204*$AF$12</f>
        <v>0</v>
      </c>
      <c r="R204">
        <f>F204*$AG$12</f>
        <v>2.5000000000000001E-4</v>
      </c>
      <c r="V204">
        <f t="shared" si="92"/>
        <v>0.84000000000000008</v>
      </c>
      <c r="W204">
        <f t="shared" si="93"/>
        <v>0.73324999999999996</v>
      </c>
      <c r="X204">
        <f t="shared" si="94"/>
        <v>0</v>
      </c>
    </row>
    <row r="205" spans="1:36">
      <c r="A205" t="s">
        <v>305</v>
      </c>
      <c r="B205" t="s">
        <v>388</v>
      </c>
      <c r="C205">
        <v>2050</v>
      </c>
      <c r="D205">
        <v>0.75</v>
      </c>
      <c r="E205">
        <v>0.05</v>
      </c>
      <c r="F205">
        <v>0</v>
      </c>
      <c r="J205">
        <f>D205*$Y$13</f>
        <v>0.75</v>
      </c>
      <c r="K205">
        <f>E205*$Z$13</f>
        <v>0.05</v>
      </c>
      <c r="L205">
        <f>F205*$AA$13</f>
        <v>0</v>
      </c>
      <c r="P205">
        <f>D205*$AE$13</f>
        <v>0</v>
      </c>
      <c r="Q205">
        <f>E205*$AF$13</f>
        <v>0</v>
      </c>
      <c r="R205">
        <f>F205*$AG$13</f>
        <v>0</v>
      </c>
      <c r="V205">
        <f t="shared" si="92"/>
        <v>0.8</v>
      </c>
      <c r="W205">
        <f t="shared" si="93"/>
        <v>0.8</v>
      </c>
      <c r="X205">
        <f t="shared" si="94"/>
        <v>0</v>
      </c>
    </row>
    <row r="206" spans="1:36">
      <c r="A206" t="s">
        <v>305</v>
      </c>
      <c r="B206" t="s">
        <v>387</v>
      </c>
      <c r="C206">
        <v>2015</v>
      </c>
      <c r="G206">
        <v>0.83</v>
      </c>
      <c r="H206">
        <v>0.16</v>
      </c>
      <c r="I206">
        <v>0.01</v>
      </c>
      <c r="M206">
        <f>G206*$AB$14</f>
        <v>0</v>
      </c>
      <c r="N206">
        <f>H206*$AC$14</f>
        <v>3.2000000000000001E-2</v>
      </c>
      <c r="O206">
        <f>I206*$AD$14</f>
        <v>0</v>
      </c>
      <c r="S206">
        <f>G206*$AH$14</f>
        <v>0.78849999999999998</v>
      </c>
      <c r="T206">
        <f>H206*$AI$14</f>
        <v>8.0000000000000002E-3</v>
      </c>
      <c r="U206">
        <f>I206*$AJ$14</f>
        <v>9.4999999999999998E-3</v>
      </c>
      <c r="V206">
        <f t="shared" si="92"/>
        <v>1</v>
      </c>
      <c r="W206">
        <f t="shared" si="93"/>
        <v>0.83799999999999997</v>
      </c>
      <c r="X206">
        <f t="shared" si="94"/>
        <v>0</v>
      </c>
      <c r="AB206" s="3">
        <v>0</v>
      </c>
      <c r="AC206" s="3">
        <v>0</v>
      </c>
      <c r="AD206" s="3">
        <v>0</v>
      </c>
      <c r="AH206" s="3">
        <v>0.95</v>
      </c>
      <c r="AI206" s="3">
        <v>0.8</v>
      </c>
      <c r="AJ206" s="3">
        <v>0.95</v>
      </c>
    </row>
    <row r="207" spans="1:36">
      <c r="A207" t="s">
        <v>305</v>
      </c>
      <c r="B207" t="s">
        <v>387</v>
      </c>
      <c r="C207">
        <v>2020</v>
      </c>
      <c r="G207">
        <v>0.81499999999999995</v>
      </c>
      <c r="H207">
        <v>0.155</v>
      </c>
      <c r="I207">
        <v>0.01</v>
      </c>
      <c r="M207">
        <f>G207*$AB$15</f>
        <v>4.0750000000000001E-2</v>
      </c>
      <c r="N207">
        <f>H207*$AC$15</f>
        <v>3.1E-2</v>
      </c>
      <c r="O207">
        <f>I207*$AD$15</f>
        <v>5.0000000000000001E-4</v>
      </c>
      <c r="S207">
        <f>G207*$AH$15</f>
        <v>0.73349999999999993</v>
      </c>
      <c r="T207">
        <f>H207*$AI$15</f>
        <v>7.7499999999999999E-3</v>
      </c>
      <c r="U207">
        <f>I207*$AJ$15</f>
        <v>9.0000000000000011E-3</v>
      </c>
      <c r="V207">
        <f t="shared" si="92"/>
        <v>0.98</v>
      </c>
      <c r="W207">
        <f t="shared" si="93"/>
        <v>0.82250000000000001</v>
      </c>
      <c r="X207">
        <f t="shared" si="94"/>
        <v>0</v>
      </c>
      <c r="AB207" s="3">
        <v>0.05</v>
      </c>
      <c r="AC207" s="3">
        <v>0.15</v>
      </c>
      <c r="AD207" s="3">
        <v>0.05</v>
      </c>
      <c r="AH207" s="3">
        <v>0.9</v>
      </c>
      <c r="AI207" s="3">
        <v>0.4</v>
      </c>
      <c r="AJ207" s="3">
        <v>0.9</v>
      </c>
    </row>
    <row r="208" spans="1:36">
      <c r="A208" t="s">
        <v>305</v>
      </c>
      <c r="B208" t="s">
        <v>387</v>
      </c>
      <c r="C208">
        <v>2025</v>
      </c>
      <c r="G208">
        <v>0.8</v>
      </c>
      <c r="H208">
        <v>0.15</v>
      </c>
      <c r="I208">
        <v>0.01</v>
      </c>
      <c r="M208">
        <f>G208*$AB$16</f>
        <v>0.12</v>
      </c>
      <c r="N208">
        <f>H208*$AC$16</f>
        <v>3.3750000000000002E-2</v>
      </c>
      <c r="O208">
        <f>I208*$AD$16</f>
        <v>7.5000000000000012E-4</v>
      </c>
      <c r="S208">
        <f>G208*$AH$16</f>
        <v>0.62000000000000011</v>
      </c>
      <c r="T208">
        <f>H208*$AI$16</f>
        <v>5.6249999999999998E-3</v>
      </c>
      <c r="U208">
        <f>I208*$AJ$16</f>
        <v>8.2500000000000004E-3</v>
      </c>
      <c r="V208">
        <f t="shared" si="92"/>
        <v>0.96000000000000008</v>
      </c>
      <c r="W208">
        <f t="shared" si="93"/>
        <v>0.78837500000000005</v>
      </c>
      <c r="X208">
        <f t="shared" si="94"/>
        <v>0</v>
      </c>
      <c r="AB208" s="3">
        <f>(AB207+AB209)/2</f>
        <v>0.15</v>
      </c>
      <c r="AC208" s="3">
        <f t="shared" ref="AC208:AD208" si="95">(AC207+AC209)/2</f>
        <v>0.2</v>
      </c>
      <c r="AD208" s="3">
        <f t="shared" si="95"/>
        <v>7.5000000000000011E-2</v>
      </c>
      <c r="AH208" s="3">
        <f>(AH207+AH209)/2</f>
        <v>0.77500000000000002</v>
      </c>
      <c r="AI208" s="3">
        <f t="shared" ref="AI208:AJ208" si="96">(AI207+AI209)/2</f>
        <v>0.30000000000000004</v>
      </c>
      <c r="AJ208" s="3">
        <f t="shared" si="96"/>
        <v>0.82499999999999996</v>
      </c>
    </row>
    <row r="209" spans="1:36">
      <c r="A209" t="s">
        <v>305</v>
      </c>
      <c r="B209" t="s">
        <v>387</v>
      </c>
      <c r="C209">
        <v>2030</v>
      </c>
      <c r="G209">
        <v>0.78</v>
      </c>
      <c r="H209">
        <v>0.14000000000000001</v>
      </c>
      <c r="I209">
        <v>5.0000000000000001E-3</v>
      </c>
      <c r="M209">
        <f>G209*$AB$17</f>
        <v>0.19500000000000001</v>
      </c>
      <c r="N209">
        <f>H209*$AC$17</f>
        <v>3.5000000000000003E-2</v>
      </c>
      <c r="O209">
        <f>I209*$AD$17</f>
        <v>5.0000000000000001E-4</v>
      </c>
      <c r="S209">
        <f>G209*$AH$17</f>
        <v>0.50700000000000001</v>
      </c>
      <c r="T209">
        <f>H209*$AI$17</f>
        <v>3.5000000000000005E-3</v>
      </c>
      <c r="U209">
        <f>I209*$AJ$17</f>
        <v>3.7499999999999999E-3</v>
      </c>
      <c r="V209">
        <f t="shared" si="92"/>
        <v>0.92500000000000004</v>
      </c>
      <c r="W209">
        <f t="shared" si="93"/>
        <v>0.74475000000000002</v>
      </c>
      <c r="X209">
        <f t="shared" si="94"/>
        <v>0</v>
      </c>
      <c r="AB209" s="3">
        <v>0.25</v>
      </c>
      <c r="AC209" s="3">
        <v>0.25</v>
      </c>
      <c r="AD209" s="3">
        <v>0.1</v>
      </c>
      <c r="AH209" s="3">
        <v>0.65</v>
      </c>
      <c r="AI209" s="3">
        <v>0.2</v>
      </c>
      <c r="AJ209" s="3">
        <v>0.75</v>
      </c>
    </row>
    <row r="210" spans="1:36">
      <c r="A210" t="s">
        <v>305</v>
      </c>
      <c r="B210" t="s">
        <v>387</v>
      </c>
      <c r="C210">
        <v>2035</v>
      </c>
      <c r="G210">
        <v>0.76</v>
      </c>
      <c r="H210">
        <v>0.13</v>
      </c>
      <c r="I210">
        <v>5.0000000000000001E-3</v>
      </c>
      <c r="M210">
        <f>G210*$AB$18</f>
        <v>0.32300000000000001</v>
      </c>
      <c r="N210">
        <f>H210*$AC$18</f>
        <v>4.8750000000000002E-2</v>
      </c>
      <c r="O210">
        <f>I210*$AD$18</f>
        <v>1.5E-3</v>
      </c>
      <c r="S210">
        <f>G210*$AH$18</f>
        <v>0.38</v>
      </c>
      <c r="T210">
        <f>H210*$AI$18</f>
        <v>1.6250000000000001E-3</v>
      </c>
      <c r="U210">
        <f>I210*$AJ$18</f>
        <v>2.875E-3</v>
      </c>
      <c r="V210">
        <f t="shared" si="92"/>
        <v>0.89500000000000002</v>
      </c>
      <c r="W210">
        <f t="shared" si="93"/>
        <v>0.75774999999999992</v>
      </c>
      <c r="X210">
        <f t="shared" si="94"/>
        <v>0</v>
      </c>
      <c r="AB210" s="3">
        <f>(AB209+AB211)/2</f>
        <v>0.42499999999999999</v>
      </c>
      <c r="AC210" s="3">
        <f t="shared" ref="AC210:AD210" si="97">(AC209+AC211)/2</f>
        <v>0.375</v>
      </c>
      <c r="AD210" s="3">
        <f t="shared" si="97"/>
        <v>0.3</v>
      </c>
      <c r="AH210" s="3">
        <f>(AH209+AH211)/2</f>
        <v>0.5</v>
      </c>
      <c r="AI210" s="3">
        <f t="shared" ref="AI210:AJ210" si="98">(AI209+AI211)/2</f>
        <v>0.15000000000000002</v>
      </c>
      <c r="AJ210" s="3">
        <f t="shared" si="98"/>
        <v>0.57499999999999996</v>
      </c>
    </row>
    <row r="211" spans="1:36">
      <c r="A211" t="s">
        <v>305</v>
      </c>
      <c r="B211" t="s">
        <v>387</v>
      </c>
      <c r="C211">
        <v>2040</v>
      </c>
      <c r="G211">
        <v>0.74</v>
      </c>
      <c r="H211">
        <v>0.12</v>
      </c>
      <c r="I211">
        <v>0</v>
      </c>
      <c r="M211">
        <f>G211*$AB$19</f>
        <v>0.44400000000000001</v>
      </c>
      <c r="N211">
        <f>H211*$AC$19</f>
        <v>0.06</v>
      </c>
      <c r="O211">
        <f>I211*$AD$19</f>
        <v>0</v>
      </c>
      <c r="S211">
        <f>G211*$AH$19</f>
        <v>0.25900000000000001</v>
      </c>
      <c r="T211">
        <f>H211*$AI$19</f>
        <v>0</v>
      </c>
      <c r="U211">
        <f>I211*$AJ$19</f>
        <v>0</v>
      </c>
      <c r="V211">
        <f t="shared" si="92"/>
        <v>0.86</v>
      </c>
      <c r="W211">
        <f t="shared" si="93"/>
        <v>0.76300000000000001</v>
      </c>
      <c r="X211">
        <f t="shared" si="94"/>
        <v>0</v>
      </c>
      <c r="AB211" s="3">
        <v>0.6</v>
      </c>
      <c r="AC211" s="3">
        <v>0.5</v>
      </c>
      <c r="AD211" s="3">
        <v>0.5</v>
      </c>
      <c r="AH211" s="3">
        <v>0.35</v>
      </c>
      <c r="AI211" s="3">
        <v>0.1</v>
      </c>
      <c r="AJ211" s="3">
        <v>0.4</v>
      </c>
    </row>
    <row r="212" spans="1:36">
      <c r="A212" t="s">
        <v>305</v>
      </c>
      <c r="B212" t="s">
        <v>387</v>
      </c>
      <c r="C212">
        <v>2045</v>
      </c>
      <c r="G212">
        <v>0.72</v>
      </c>
      <c r="H212">
        <v>0.11</v>
      </c>
      <c r="I212">
        <v>0</v>
      </c>
      <c r="M212">
        <f>G212*$AB$20</f>
        <v>0.57599999999999996</v>
      </c>
      <c r="N212">
        <f>H212*$AC$20</f>
        <v>8.2500000000000004E-2</v>
      </c>
      <c r="O212">
        <f>I212*$AD$20</f>
        <v>0</v>
      </c>
      <c r="S212">
        <f>G212*$AH$20</f>
        <v>0.126</v>
      </c>
      <c r="T212">
        <f>H212*$AI$20</f>
        <v>0</v>
      </c>
      <c r="U212">
        <f>I212*$AJ$20</f>
        <v>0</v>
      </c>
      <c r="V212">
        <f t="shared" si="92"/>
        <v>0.83</v>
      </c>
      <c r="W212">
        <f t="shared" si="93"/>
        <v>0.78449999999999998</v>
      </c>
      <c r="X212">
        <f t="shared" si="94"/>
        <v>0</v>
      </c>
      <c r="AB212" s="3">
        <f>(AB211+AB213)/2</f>
        <v>0.8</v>
      </c>
      <c r="AC212" s="3">
        <f t="shared" ref="AC212:AD212" si="99">(AC211+AC213)/2</f>
        <v>0.75</v>
      </c>
      <c r="AD212" s="3">
        <f t="shared" si="99"/>
        <v>0.75</v>
      </c>
      <c r="AH212" s="3">
        <f>(AH211+AH213)/2</f>
        <v>0.17499999999999999</v>
      </c>
      <c r="AI212" s="3">
        <f t="shared" ref="AI212:AJ212" si="100">(AI211+AI213)/2</f>
        <v>0.05</v>
      </c>
      <c r="AJ212" s="3">
        <f t="shared" si="100"/>
        <v>0.2</v>
      </c>
    </row>
    <row r="213" spans="1:36">
      <c r="A213" t="s">
        <v>305</v>
      </c>
      <c r="B213" t="s">
        <v>387</v>
      </c>
      <c r="C213">
        <v>2050</v>
      </c>
      <c r="G213">
        <v>0.7</v>
      </c>
      <c r="H213">
        <v>0.1</v>
      </c>
      <c r="I213">
        <v>0</v>
      </c>
      <c r="M213">
        <f>G213*$AB$21</f>
        <v>0.7</v>
      </c>
      <c r="N213">
        <f>H213*$AC$21</f>
        <v>0.1</v>
      </c>
      <c r="O213">
        <f>I213*$AD$21</f>
        <v>0</v>
      </c>
      <c r="S213">
        <f>G213*$AH$21</f>
        <v>0</v>
      </c>
      <c r="T213">
        <f>H213*$AI$21</f>
        <v>0</v>
      </c>
      <c r="U213">
        <f>I213*$AJ$21</f>
        <v>0</v>
      </c>
      <c r="V213">
        <f t="shared" si="92"/>
        <v>0.79999999999999993</v>
      </c>
      <c r="W213">
        <f t="shared" si="93"/>
        <v>0.79999999999999993</v>
      </c>
      <c r="X213">
        <f t="shared" si="94"/>
        <v>0</v>
      </c>
      <c r="AB213" s="3">
        <v>1</v>
      </c>
      <c r="AC213" s="3">
        <v>1</v>
      </c>
      <c r="AD213" s="3">
        <v>1</v>
      </c>
      <c r="AH213" s="3">
        <v>0</v>
      </c>
      <c r="AI213" s="3">
        <v>0</v>
      </c>
      <c r="AJ213" s="3">
        <v>0</v>
      </c>
    </row>
    <row r="214" spans="1:36">
      <c r="A214" t="s">
        <v>306</v>
      </c>
      <c r="B214" t="s">
        <v>388</v>
      </c>
      <c r="C214">
        <v>2015</v>
      </c>
      <c r="D214">
        <v>0.86</v>
      </c>
      <c r="E214">
        <v>7.0000000000000007E-2</v>
      </c>
      <c r="F214">
        <v>7.0000000000000007E-2</v>
      </c>
      <c r="J214">
        <f>D214*$Y$6</f>
        <v>0</v>
      </c>
      <c r="K214">
        <f>E214*$Z$6</f>
        <v>4.9000000000000002E-2</v>
      </c>
      <c r="L214">
        <f>F214*$AA$6</f>
        <v>0</v>
      </c>
      <c r="P214">
        <f>D214*$AE$6</f>
        <v>0.81699999999999995</v>
      </c>
      <c r="Q214">
        <f>E214*$AF$6</f>
        <v>3.5000000000000005E-3</v>
      </c>
      <c r="R214">
        <f>F214*$AG$6</f>
        <v>7.0000000000000007E-2</v>
      </c>
      <c r="V214">
        <f t="shared" si="92"/>
        <v>1</v>
      </c>
      <c r="W214">
        <f t="shared" si="93"/>
        <v>0.9395</v>
      </c>
      <c r="X214">
        <f t="shared" si="94"/>
        <v>0</v>
      </c>
    </row>
    <row r="215" spans="1:36">
      <c r="A215" t="s">
        <v>306</v>
      </c>
      <c r="B215" t="s">
        <v>388</v>
      </c>
      <c r="C215">
        <v>2020</v>
      </c>
      <c r="D215">
        <v>0.84499999999999997</v>
      </c>
      <c r="E215">
        <v>7.0000000000000007E-2</v>
      </c>
      <c r="F215">
        <v>7.0000000000000007E-2</v>
      </c>
      <c r="J215">
        <f>D215*$Y$7</f>
        <v>4.2250000000000003E-2</v>
      </c>
      <c r="K215">
        <f>E215*$Z$7</f>
        <v>4.9000000000000002E-2</v>
      </c>
      <c r="L215">
        <f>F215*$AA$7</f>
        <v>3.5000000000000005E-3</v>
      </c>
      <c r="P215">
        <f>D215*$AE$7</f>
        <v>0.80274999999999996</v>
      </c>
      <c r="Q215">
        <f>E215*$AF$7</f>
        <v>3.5000000000000005E-3</v>
      </c>
      <c r="R215">
        <f>F215*$AG$7</f>
        <v>2.8000000000000004E-2</v>
      </c>
      <c r="V215">
        <f t="shared" si="92"/>
        <v>0.9850000000000001</v>
      </c>
      <c r="W215">
        <f t="shared" si="93"/>
        <v>0.92899999999999994</v>
      </c>
      <c r="X215">
        <f t="shared" si="94"/>
        <v>0</v>
      </c>
    </row>
    <row r="216" spans="1:36">
      <c r="A216" t="s">
        <v>306</v>
      </c>
      <c r="B216" t="s">
        <v>388</v>
      </c>
      <c r="C216">
        <v>2025</v>
      </c>
      <c r="D216">
        <v>0.83</v>
      </c>
      <c r="E216">
        <v>6.5000000000000002E-2</v>
      </c>
      <c r="F216">
        <v>6.5000000000000002E-2</v>
      </c>
      <c r="J216">
        <f>D216*$Y$8</f>
        <v>0.12449999999999999</v>
      </c>
      <c r="K216">
        <f>E216*$Z$8</f>
        <v>4.5499999999999999E-2</v>
      </c>
      <c r="L216">
        <f>F216*$AA$8</f>
        <v>9.75E-3</v>
      </c>
      <c r="P216">
        <f>D216*$AE$8</f>
        <v>0.62249999999999994</v>
      </c>
      <c r="Q216">
        <f>E216*$AF$8</f>
        <v>2.4375E-3</v>
      </c>
      <c r="R216">
        <f>F216*$AG$8</f>
        <v>1.9500000000000003E-2</v>
      </c>
      <c r="V216">
        <f t="shared" si="92"/>
        <v>0.96</v>
      </c>
      <c r="W216">
        <f t="shared" si="93"/>
        <v>0.82418749999999985</v>
      </c>
      <c r="X216">
        <f t="shared" si="94"/>
        <v>0</v>
      </c>
    </row>
    <row r="217" spans="1:36">
      <c r="A217" t="s">
        <v>306</v>
      </c>
      <c r="B217" t="s">
        <v>388</v>
      </c>
      <c r="C217">
        <v>2030</v>
      </c>
      <c r="D217">
        <v>0.81</v>
      </c>
      <c r="E217">
        <v>0.06</v>
      </c>
      <c r="F217">
        <v>0.06</v>
      </c>
      <c r="J217">
        <f>D217*$Y$9</f>
        <v>0.20250000000000001</v>
      </c>
      <c r="K217">
        <f>E217*$Z$9</f>
        <v>4.1999999999999996E-2</v>
      </c>
      <c r="L217">
        <f>F217*$AA$9</f>
        <v>1.4999999999999999E-2</v>
      </c>
      <c r="P217">
        <f>D217*$AE$9</f>
        <v>0.44550000000000006</v>
      </c>
      <c r="Q217">
        <f>E217*$AF$9</f>
        <v>1.5E-3</v>
      </c>
      <c r="R217">
        <f>F217*$AG$9</f>
        <v>1.2E-2</v>
      </c>
      <c r="V217">
        <f t="shared" si="92"/>
        <v>0.93000000000000016</v>
      </c>
      <c r="W217">
        <f t="shared" si="93"/>
        <v>0.71850000000000003</v>
      </c>
      <c r="X217">
        <f t="shared" si="94"/>
        <v>0</v>
      </c>
    </row>
    <row r="218" spans="1:36">
      <c r="A218" t="s">
        <v>306</v>
      </c>
      <c r="B218" t="s">
        <v>388</v>
      </c>
      <c r="C218">
        <v>2035</v>
      </c>
      <c r="D218">
        <v>0.79</v>
      </c>
      <c r="E218">
        <v>5.5E-2</v>
      </c>
      <c r="F218">
        <v>5.5E-2</v>
      </c>
      <c r="J218">
        <f>D218*$Y$10</f>
        <v>0.29625000000000001</v>
      </c>
      <c r="K218">
        <f>E218*$Z$10</f>
        <v>3.85E-2</v>
      </c>
      <c r="L218">
        <f>F218*$AA$10</f>
        <v>2.0625000000000001E-2</v>
      </c>
      <c r="P218">
        <f>D218*$AE$10</f>
        <v>0.31600000000000006</v>
      </c>
      <c r="Q218">
        <f>E218*$AF$10</f>
        <v>6.8750000000000007E-4</v>
      </c>
      <c r="R218">
        <f>F218*$AG$10</f>
        <v>8.2500000000000021E-3</v>
      </c>
      <c r="V218">
        <f t="shared" si="92"/>
        <v>0.90000000000000013</v>
      </c>
      <c r="W218">
        <f t="shared" si="93"/>
        <v>0.68031249999999999</v>
      </c>
      <c r="X218">
        <f t="shared" si="94"/>
        <v>0</v>
      </c>
    </row>
    <row r="219" spans="1:36">
      <c r="A219" t="s">
        <v>306</v>
      </c>
      <c r="B219" t="s">
        <v>388</v>
      </c>
      <c r="C219">
        <v>2040</v>
      </c>
      <c r="D219">
        <v>0.77</v>
      </c>
      <c r="E219">
        <v>0.05</v>
      </c>
      <c r="F219">
        <v>0.05</v>
      </c>
      <c r="J219">
        <f>D219*$Y$11</f>
        <v>0.38500000000000001</v>
      </c>
      <c r="K219">
        <f>E219*$Z$11</f>
        <v>3.4999999999999996E-2</v>
      </c>
      <c r="L219">
        <f>F219*$AA$11</f>
        <v>2.5000000000000001E-2</v>
      </c>
      <c r="P219">
        <f>D219*$AE$11</f>
        <v>0.1925</v>
      </c>
      <c r="Q219">
        <f>E219*$AF$11</f>
        <v>0</v>
      </c>
      <c r="R219">
        <f>F219*$AG$11</f>
        <v>5.000000000000001E-3</v>
      </c>
      <c r="V219">
        <f t="shared" si="92"/>
        <v>0.87000000000000011</v>
      </c>
      <c r="W219">
        <f t="shared" si="93"/>
        <v>0.64249999999999996</v>
      </c>
      <c r="X219">
        <f t="shared" si="94"/>
        <v>0</v>
      </c>
    </row>
    <row r="220" spans="1:36">
      <c r="A220" t="s">
        <v>306</v>
      </c>
      <c r="B220" t="s">
        <v>388</v>
      </c>
      <c r="C220">
        <v>2045</v>
      </c>
      <c r="D220">
        <v>0.75</v>
      </c>
      <c r="E220">
        <v>4.4999999999999998E-2</v>
      </c>
      <c r="F220">
        <v>4.4999999999999998E-2</v>
      </c>
      <c r="J220">
        <f>D220*$Y$12</f>
        <v>0.5625</v>
      </c>
      <c r="K220">
        <f>E220*$Z$12</f>
        <v>3.8249999999999999E-2</v>
      </c>
      <c r="L220">
        <f>F220*$AA$12</f>
        <v>3.3750000000000002E-2</v>
      </c>
      <c r="P220">
        <f>D220*$AE$12</f>
        <v>9.375E-2</v>
      </c>
      <c r="Q220">
        <f>E220*$AF$12</f>
        <v>0</v>
      </c>
      <c r="R220">
        <f>F220*$AG$12</f>
        <v>2.2499999999999998E-3</v>
      </c>
      <c r="V220">
        <f t="shared" si="92"/>
        <v>0.84000000000000008</v>
      </c>
      <c r="W220">
        <f t="shared" si="93"/>
        <v>0.73050000000000004</v>
      </c>
      <c r="X220">
        <f t="shared" si="94"/>
        <v>0</v>
      </c>
    </row>
    <row r="221" spans="1:36">
      <c r="A221" t="s">
        <v>306</v>
      </c>
      <c r="B221" t="s">
        <v>388</v>
      </c>
      <c r="C221">
        <v>2050</v>
      </c>
      <c r="D221">
        <v>0.73</v>
      </c>
      <c r="E221">
        <v>0.04</v>
      </c>
      <c r="F221">
        <v>0.03</v>
      </c>
      <c r="J221">
        <f>D221*$Y$13</f>
        <v>0.73</v>
      </c>
      <c r="K221">
        <f>E221*$Z$13</f>
        <v>0.04</v>
      </c>
      <c r="L221">
        <f>F221*$AA$13</f>
        <v>0.03</v>
      </c>
      <c r="P221">
        <f>D221*$AE$13</f>
        <v>0</v>
      </c>
      <c r="Q221">
        <f>E221*$AF$13</f>
        <v>0</v>
      </c>
      <c r="R221">
        <f>F221*$AG$13</f>
        <v>0</v>
      </c>
      <c r="V221">
        <f t="shared" si="92"/>
        <v>0.8</v>
      </c>
      <c r="W221">
        <f t="shared" si="93"/>
        <v>0.8</v>
      </c>
      <c r="X221">
        <f t="shared" si="94"/>
        <v>0</v>
      </c>
    </row>
    <row r="222" spans="1:36">
      <c r="A222" t="s">
        <v>306</v>
      </c>
      <c r="B222" t="s">
        <v>387</v>
      </c>
      <c r="C222">
        <v>2015</v>
      </c>
      <c r="G222">
        <v>0.75</v>
      </c>
      <c r="H222">
        <v>0.2</v>
      </c>
      <c r="I222">
        <v>0.05</v>
      </c>
      <c r="M222">
        <f>G222*$AB$14</f>
        <v>0</v>
      </c>
      <c r="N222">
        <f>H222*$AC$14</f>
        <v>4.0000000000000008E-2</v>
      </c>
      <c r="O222">
        <f>I222*$AD$14</f>
        <v>0</v>
      </c>
      <c r="S222">
        <f>G222*$AH$14</f>
        <v>0.71249999999999991</v>
      </c>
      <c r="T222">
        <f>H222*$AI$14</f>
        <v>1.0000000000000002E-2</v>
      </c>
      <c r="U222">
        <f>I222*$AJ$14</f>
        <v>4.7500000000000001E-2</v>
      </c>
      <c r="V222">
        <f t="shared" si="92"/>
        <v>1</v>
      </c>
      <c r="W222">
        <f t="shared" si="93"/>
        <v>0.80999999999999994</v>
      </c>
      <c r="X222">
        <f t="shared" si="94"/>
        <v>0</v>
      </c>
      <c r="AB222" s="3">
        <v>0</v>
      </c>
      <c r="AC222" s="3">
        <v>0</v>
      </c>
      <c r="AD222" s="3">
        <v>0</v>
      </c>
      <c r="AH222" s="3">
        <v>0.95</v>
      </c>
      <c r="AI222" s="3">
        <v>0.8</v>
      </c>
      <c r="AJ222" s="3">
        <v>0.95</v>
      </c>
    </row>
    <row r="223" spans="1:36">
      <c r="A223" t="s">
        <v>306</v>
      </c>
      <c r="B223" t="s">
        <v>387</v>
      </c>
      <c r="C223">
        <v>2020</v>
      </c>
      <c r="G223">
        <v>0.73499999999999999</v>
      </c>
      <c r="H223">
        <v>0.19500000000000001</v>
      </c>
      <c r="I223">
        <v>0.05</v>
      </c>
      <c r="M223">
        <f>G223*$AB$15</f>
        <v>3.6749999999999998E-2</v>
      </c>
      <c r="N223">
        <f>H223*$AC$15</f>
        <v>3.9000000000000007E-2</v>
      </c>
      <c r="O223">
        <f>I223*$AD$15</f>
        <v>2.5000000000000005E-3</v>
      </c>
      <c r="S223">
        <f>G223*$AH$15</f>
        <v>0.66149999999999998</v>
      </c>
      <c r="T223">
        <f>H223*$AI$15</f>
        <v>9.7500000000000017E-3</v>
      </c>
      <c r="U223">
        <f>I223*$AJ$15</f>
        <v>4.5000000000000005E-2</v>
      </c>
      <c r="V223">
        <f t="shared" si="92"/>
        <v>0.98</v>
      </c>
      <c r="W223">
        <f t="shared" si="93"/>
        <v>0.7945000000000001</v>
      </c>
      <c r="X223">
        <f t="shared" si="94"/>
        <v>0</v>
      </c>
      <c r="AB223" s="3">
        <v>0.05</v>
      </c>
      <c r="AC223" s="3">
        <v>0.15</v>
      </c>
      <c r="AD223" s="3">
        <v>0.05</v>
      </c>
      <c r="AH223" s="3">
        <v>0.9</v>
      </c>
      <c r="AI223" s="3">
        <v>0.4</v>
      </c>
      <c r="AJ223" s="3">
        <v>0.9</v>
      </c>
    </row>
    <row r="224" spans="1:36">
      <c r="A224" t="s">
        <v>306</v>
      </c>
      <c r="B224" t="s">
        <v>387</v>
      </c>
      <c r="C224">
        <v>2025</v>
      </c>
      <c r="G224">
        <v>0.71</v>
      </c>
      <c r="H224">
        <v>0.19</v>
      </c>
      <c r="I224">
        <v>4.4999999999999998E-2</v>
      </c>
      <c r="M224">
        <f>G224*$AB$16</f>
        <v>0.1065</v>
      </c>
      <c r="N224">
        <f>H224*$AC$16</f>
        <v>4.2750000000000003E-2</v>
      </c>
      <c r="O224">
        <f>I224*$AD$16</f>
        <v>3.3750000000000004E-3</v>
      </c>
      <c r="S224">
        <f>G224*$AH$16</f>
        <v>0.55025000000000002</v>
      </c>
      <c r="T224">
        <f>H224*$AI$16</f>
        <v>7.1249999999999994E-3</v>
      </c>
      <c r="U224">
        <f>I224*$AJ$16</f>
        <v>3.7124999999999998E-2</v>
      </c>
      <c r="V224">
        <f t="shared" si="92"/>
        <v>0.94499999999999995</v>
      </c>
      <c r="W224">
        <f t="shared" si="93"/>
        <v>0.74712500000000004</v>
      </c>
      <c r="X224">
        <f t="shared" si="94"/>
        <v>0</v>
      </c>
      <c r="AB224" s="3">
        <f>(AB223+AB225)/2</f>
        <v>0.15</v>
      </c>
      <c r="AC224" s="3">
        <f t="shared" ref="AC224:AD224" si="101">(AC223+AC225)/2</f>
        <v>0.2</v>
      </c>
      <c r="AD224" s="3">
        <f t="shared" si="101"/>
        <v>7.5000000000000011E-2</v>
      </c>
      <c r="AH224" s="3">
        <f>(AH223+AH225)/2</f>
        <v>0.77500000000000002</v>
      </c>
      <c r="AI224" s="3">
        <f t="shared" ref="AI224:AJ224" si="102">(AI223+AI225)/2</f>
        <v>0.30000000000000004</v>
      </c>
      <c r="AJ224" s="3">
        <f t="shared" si="102"/>
        <v>0.82499999999999996</v>
      </c>
    </row>
    <row r="225" spans="1:36">
      <c r="A225" t="s">
        <v>306</v>
      </c>
      <c r="B225" t="s">
        <v>387</v>
      </c>
      <c r="C225">
        <v>2030</v>
      </c>
      <c r="G225">
        <v>0.69499999999999995</v>
      </c>
      <c r="H225">
        <v>0.17499999999999999</v>
      </c>
      <c r="I225">
        <v>4.4999999999999998E-2</v>
      </c>
      <c r="M225">
        <f>G225*$AB$17</f>
        <v>0.17374999999999999</v>
      </c>
      <c r="N225">
        <f>H225*$AC$17</f>
        <v>4.3749999999999997E-2</v>
      </c>
      <c r="O225">
        <f>I225*$AD$17</f>
        <v>4.4999999999999997E-3</v>
      </c>
      <c r="S225">
        <f>G225*$AH$17</f>
        <v>0.45174999999999998</v>
      </c>
      <c r="T225">
        <f>H225*$AI$17</f>
        <v>4.3749999999999995E-3</v>
      </c>
      <c r="U225">
        <f>I225*$AJ$17</f>
        <v>3.3750000000000002E-2</v>
      </c>
      <c r="V225">
        <f t="shared" si="92"/>
        <v>0.91499999999999992</v>
      </c>
      <c r="W225">
        <f t="shared" si="93"/>
        <v>0.71187500000000004</v>
      </c>
      <c r="X225">
        <f t="shared" si="94"/>
        <v>0</v>
      </c>
      <c r="AB225" s="3">
        <v>0.25</v>
      </c>
      <c r="AC225" s="3">
        <v>0.25</v>
      </c>
      <c r="AD225" s="3">
        <v>0.1</v>
      </c>
      <c r="AH225" s="3">
        <v>0.65</v>
      </c>
      <c r="AI225" s="3">
        <v>0.2</v>
      </c>
      <c r="AJ225" s="3">
        <v>0.75</v>
      </c>
    </row>
    <row r="226" spans="1:36">
      <c r="A226" t="s">
        <v>306</v>
      </c>
      <c r="B226" t="s">
        <v>387</v>
      </c>
      <c r="C226">
        <v>2035</v>
      </c>
      <c r="G226">
        <v>0.68</v>
      </c>
      <c r="H226">
        <v>0.16500000000000001</v>
      </c>
      <c r="I226">
        <v>0.04</v>
      </c>
      <c r="M226">
        <f>G226*$AB$18</f>
        <v>0.28900000000000003</v>
      </c>
      <c r="N226">
        <f>H226*$AC$18</f>
        <v>6.1874999999999999E-2</v>
      </c>
      <c r="O226">
        <f>I226*$AD$18</f>
        <v>1.2E-2</v>
      </c>
      <c r="S226">
        <f>G226*$AH$18</f>
        <v>0.34</v>
      </c>
      <c r="T226">
        <f>H226*$AI$18</f>
        <v>2.0625000000000001E-3</v>
      </c>
      <c r="U226">
        <f>I226*$AJ$18</f>
        <v>2.3E-2</v>
      </c>
      <c r="V226">
        <f t="shared" si="92"/>
        <v>0.88500000000000012</v>
      </c>
      <c r="W226">
        <f t="shared" si="93"/>
        <v>0.72793750000000013</v>
      </c>
      <c r="X226">
        <f t="shared" si="94"/>
        <v>0</v>
      </c>
      <c r="AB226" s="3">
        <f>(AB225+AB227)/2</f>
        <v>0.42499999999999999</v>
      </c>
      <c r="AC226" s="3">
        <f t="shared" ref="AC226:AD226" si="103">(AC225+AC227)/2</f>
        <v>0.375</v>
      </c>
      <c r="AD226" s="3">
        <f t="shared" si="103"/>
        <v>0.3</v>
      </c>
      <c r="AH226" s="3">
        <f>(AH225+AH227)/2</f>
        <v>0.5</v>
      </c>
      <c r="AI226" s="3">
        <f t="shared" ref="AI226:AJ226" si="104">(AI225+AI227)/2</f>
        <v>0.15000000000000002</v>
      </c>
      <c r="AJ226" s="3">
        <f t="shared" si="104"/>
        <v>0.57499999999999996</v>
      </c>
    </row>
    <row r="227" spans="1:36">
      <c r="A227" t="s">
        <v>306</v>
      </c>
      <c r="B227" t="s">
        <v>387</v>
      </c>
      <c r="C227">
        <v>2040</v>
      </c>
      <c r="G227">
        <v>0.66500000000000004</v>
      </c>
      <c r="H227">
        <v>0.155</v>
      </c>
      <c r="I227">
        <v>3.5000000000000003E-2</v>
      </c>
      <c r="M227">
        <f>G227*$AB$19</f>
        <v>0.39900000000000002</v>
      </c>
      <c r="N227">
        <f>H227*$AC$19</f>
        <v>7.7499999999999999E-2</v>
      </c>
      <c r="O227">
        <f>I227*$AD$19</f>
        <v>1.7500000000000002E-2</v>
      </c>
      <c r="S227">
        <f>G227*$AH$19</f>
        <v>0.23274999999999998</v>
      </c>
      <c r="T227">
        <f>H227*$AI$19</f>
        <v>0</v>
      </c>
      <c r="U227">
        <f>I227*$AJ$19</f>
        <v>1.4000000000000002E-2</v>
      </c>
      <c r="V227">
        <f t="shared" si="92"/>
        <v>0.85500000000000009</v>
      </c>
      <c r="W227">
        <f t="shared" si="93"/>
        <v>0.74075000000000002</v>
      </c>
      <c r="X227">
        <f t="shared" si="94"/>
        <v>0</v>
      </c>
      <c r="AB227" s="3">
        <v>0.6</v>
      </c>
      <c r="AC227" s="3">
        <v>0.5</v>
      </c>
      <c r="AD227" s="3">
        <v>0.5</v>
      </c>
      <c r="AH227" s="3">
        <v>0.35</v>
      </c>
      <c r="AI227" s="3">
        <v>0.1</v>
      </c>
      <c r="AJ227" s="3">
        <v>0.4</v>
      </c>
    </row>
    <row r="228" spans="1:36">
      <c r="A228" t="s">
        <v>306</v>
      </c>
      <c r="B228" t="s">
        <v>387</v>
      </c>
      <c r="C228">
        <v>2045</v>
      </c>
      <c r="G228">
        <v>0.65</v>
      </c>
      <c r="H228">
        <v>0.14499999999999999</v>
      </c>
      <c r="I228">
        <v>3.5000000000000003E-2</v>
      </c>
      <c r="M228">
        <f>G228*$AB$20</f>
        <v>0.52</v>
      </c>
      <c r="N228">
        <f>H228*$AC$20</f>
        <v>0.10874999999999999</v>
      </c>
      <c r="O228">
        <f>I228*$AD$20</f>
        <v>2.6250000000000002E-2</v>
      </c>
      <c r="S228">
        <f>G228*$AH$20</f>
        <v>0.11374999999999999</v>
      </c>
      <c r="T228">
        <f>H228*$AI$20</f>
        <v>0</v>
      </c>
      <c r="U228">
        <f>I228*$AJ$20</f>
        <v>7.000000000000001E-3</v>
      </c>
      <c r="V228">
        <f t="shared" si="92"/>
        <v>0.83000000000000007</v>
      </c>
      <c r="W228">
        <f t="shared" si="93"/>
        <v>0.77575000000000005</v>
      </c>
      <c r="X228">
        <f t="shared" si="94"/>
        <v>0</v>
      </c>
      <c r="AB228" s="3">
        <f>(AB227+AB229)/2</f>
        <v>0.8</v>
      </c>
      <c r="AC228" s="3">
        <f t="shared" ref="AC228:AD228" si="105">(AC227+AC229)/2</f>
        <v>0.75</v>
      </c>
      <c r="AD228" s="3">
        <f t="shared" si="105"/>
        <v>0.75</v>
      </c>
      <c r="AH228" s="3">
        <f>(AH227+AH229)/2</f>
        <v>0.17499999999999999</v>
      </c>
      <c r="AI228" s="3">
        <f t="shared" ref="AI228:AJ228" si="106">(AI227+AI229)/2</f>
        <v>0.05</v>
      </c>
      <c r="AJ228" s="3">
        <f t="shared" si="106"/>
        <v>0.2</v>
      </c>
    </row>
    <row r="229" spans="1:36">
      <c r="A229" t="s">
        <v>306</v>
      </c>
      <c r="B229" t="s">
        <v>387</v>
      </c>
      <c r="C229">
        <v>2050</v>
      </c>
      <c r="G229">
        <v>0.63</v>
      </c>
      <c r="H229">
        <v>0.14000000000000001</v>
      </c>
      <c r="I229">
        <v>0.03</v>
      </c>
      <c r="M229">
        <f>G229*$AB$21</f>
        <v>0.63</v>
      </c>
      <c r="N229">
        <f>H229*$AC$21</f>
        <v>0.14000000000000001</v>
      </c>
      <c r="O229">
        <f>I229*$AD$21</f>
        <v>0.03</v>
      </c>
      <c r="S229">
        <f>G229*$AH$21</f>
        <v>0</v>
      </c>
      <c r="T229">
        <f>H229*$AI$21</f>
        <v>0</v>
      </c>
      <c r="U229">
        <f>I229*$AJ$21</f>
        <v>0</v>
      </c>
      <c r="V229">
        <f t="shared" si="92"/>
        <v>0.8</v>
      </c>
      <c r="W229">
        <f t="shared" si="93"/>
        <v>0.8</v>
      </c>
      <c r="X229">
        <f t="shared" si="94"/>
        <v>0</v>
      </c>
      <c r="AB229" s="3">
        <v>1</v>
      </c>
      <c r="AC229" s="3">
        <v>1</v>
      </c>
      <c r="AD229" s="3">
        <v>1</v>
      </c>
      <c r="AH229" s="3">
        <v>0</v>
      </c>
      <c r="AI229" s="3">
        <v>0</v>
      </c>
      <c r="AJ229" s="3">
        <v>0</v>
      </c>
    </row>
    <row r="230" spans="1:36">
      <c r="A230" t="s">
        <v>307</v>
      </c>
      <c r="B230" t="s">
        <v>388</v>
      </c>
      <c r="C230">
        <v>2015</v>
      </c>
      <c r="D230">
        <v>0.84</v>
      </c>
      <c r="E230">
        <v>0.1</v>
      </c>
      <c r="F230">
        <v>0.06</v>
      </c>
      <c r="J230">
        <f>D230*$Y$6</f>
        <v>0</v>
      </c>
      <c r="K230">
        <f>E230*$Z$6</f>
        <v>6.9999999999999993E-2</v>
      </c>
      <c r="L230">
        <f>F230*$AA$6</f>
        <v>0</v>
      </c>
      <c r="P230">
        <f>D230*$AE$6</f>
        <v>0.79799999999999993</v>
      </c>
      <c r="Q230">
        <f>E230*$AF$6</f>
        <v>5.000000000000001E-3</v>
      </c>
      <c r="R230">
        <f>F230*$AG$6</f>
        <v>0.06</v>
      </c>
      <c r="V230">
        <f t="shared" si="92"/>
        <v>1</v>
      </c>
      <c r="W230">
        <f t="shared" si="93"/>
        <v>0.93299999999999983</v>
      </c>
      <c r="X230">
        <f t="shared" si="94"/>
        <v>0</v>
      </c>
    </row>
    <row r="231" spans="1:36">
      <c r="A231" t="s">
        <v>307</v>
      </c>
      <c r="B231" t="s">
        <v>388</v>
      </c>
      <c r="C231">
        <v>2020</v>
      </c>
      <c r="D231">
        <v>0.82499999999999996</v>
      </c>
      <c r="E231">
        <v>9.5000000000000001E-2</v>
      </c>
      <c r="F231">
        <v>0.06</v>
      </c>
      <c r="J231">
        <f>D231*$Y$7</f>
        <v>4.1250000000000002E-2</v>
      </c>
      <c r="K231">
        <f>E231*$Z$7</f>
        <v>6.649999999999999E-2</v>
      </c>
      <c r="L231">
        <f>F231*$AA$7</f>
        <v>3.0000000000000001E-3</v>
      </c>
      <c r="P231">
        <f>D231*$AE$7</f>
        <v>0.78374999999999995</v>
      </c>
      <c r="Q231">
        <f>E231*$AF$7</f>
        <v>4.7500000000000007E-3</v>
      </c>
      <c r="R231">
        <f>F231*$AG$7</f>
        <v>2.4E-2</v>
      </c>
      <c r="V231">
        <f t="shared" si="92"/>
        <v>0.98</v>
      </c>
      <c r="W231">
        <f t="shared" si="93"/>
        <v>0.92325000000000002</v>
      </c>
      <c r="X231">
        <f t="shared" si="94"/>
        <v>0</v>
      </c>
    </row>
    <row r="232" spans="1:36">
      <c r="A232" t="s">
        <v>307</v>
      </c>
      <c r="B232" t="s">
        <v>388</v>
      </c>
      <c r="C232">
        <v>2025</v>
      </c>
      <c r="D232">
        <v>0.81</v>
      </c>
      <c r="E232">
        <v>0.09</v>
      </c>
      <c r="F232">
        <v>5.5E-2</v>
      </c>
      <c r="J232">
        <f>D232*$Y$8</f>
        <v>0.1215</v>
      </c>
      <c r="K232">
        <f>E232*$Z$8</f>
        <v>6.3E-2</v>
      </c>
      <c r="L232">
        <f>F232*$AA$8</f>
        <v>8.2500000000000004E-3</v>
      </c>
      <c r="P232">
        <f>D232*$AE$8</f>
        <v>0.60750000000000004</v>
      </c>
      <c r="Q232">
        <f>E232*$AF$8</f>
        <v>3.375E-3</v>
      </c>
      <c r="R232">
        <f>F232*$AG$8</f>
        <v>1.6500000000000004E-2</v>
      </c>
      <c r="V232">
        <f t="shared" si="92"/>
        <v>0.95500000000000007</v>
      </c>
      <c r="W232">
        <f t="shared" si="93"/>
        <v>0.82012499999999999</v>
      </c>
      <c r="X232">
        <f t="shared" si="94"/>
        <v>0</v>
      </c>
    </row>
    <row r="233" spans="1:36">
      <c r="A233" t="s">
        <v>307</v>
      </c>
      <c r="B233" t="s">
        <v>388</v>
      </c>
      <c r="C233">
        <v>2030</v>
      </c>
      <c r="D233">
        <v>0.79</v>
      </c>
      <c r="E233">
        <v>0.09</v>
      </c>
      <c r="F233">
        <v>0.05</v>
      </c>
      <c r="J233">
        <f>D233*$Y$9</f>
        <v>0.19750000000000001</v>
      </c>
      <c r="K233">
        <f>E233*$Z$9</f>
        <v>6.3E-2</v>
      </c>
      <c r="L233">
        <f>F233*$AA$9</f>
        <v>1.2500000000000001E-2</v>
      </c>
      <c r="P233">
        <f>D233*$AE$9</f>
        <v>0.43450000000000005</v>
      </c>
      <c r="Q233">
        <f>E233*$AF$9</f>
        <v>2.2499999999999998E-3</v>
      </c>
      <c r="R233">
        <f>F233*$AG$9</f>
        <v>1.0000000000000002E-2</v>
      </c>
      <c r="V233">
        <f t="shared" si="92"/>
        <v>0.93</v>
      </c>
      <c r="W233">
        <f t="shared" si="93"/>
        <v>0.71975</v>
      </c>
      <c r="X233">
        <f t="shared" si="94"/>
        <v>0</v>
      </c>
    </row>
    <row r="234" spans="1:36">
      <c r="A234" t="s">
        <v>307</v>
      </c>
      <c r="B234" t="s">
        <v>388</v>
      </c>
      <c r="C234">
        <v>2035</v>
      </c>
      <c r="D234">
        <v>0.77</v>
      </c>
      <c r="E234">
        <v>8.5000000000000006E-2</v>
      </c>
      <c r="F234">
        <v>4.4999999999999998E-2</v>
      </c>
      <c r="J234">
        <f>D234*$Y$10</f>
        <v>0.28875000000000001</v>
      </c>
      <c r="K234">
        <f>E234*$Z$10</f>
        <v>5.9499999999999997E-2</v>
      </c>
      <c r="L234">
        <f>F234*$AA$10</f>
        <v>1.6875000000000001E-2</v>
      </c>
      <c r="P234">
        <f>D234*$AE$10</f>
        <v>0.30800000000000005</v>
      </c>
      <c r="Q234">
        <f>E234*$AF$10</f>
        <v>1.0625000000000001E-3</v>
      </c>
      <c r="R234">
        <f>F234*$AG$10</f>
        <v>6.7500000000000008E-3</v>
      </c>
      <c r="V234">
        <f t="shared" si="92"/>
        <v>0.9</v>
      </c>
      <c r="W234">
        <f t="shared" si="93"/>
        <v>0.68093750000000008</v>
      </c>
      <c r="X234">
        <f t="shared" si="94"/>
        <v>0</v>
      </c>
    </row>
    <row r="235" spans="1:36">
      <c r="A235" t="s">
        <v>307</v>
      </c>
      <c r="B235" t="s">
        <v>388</v>
      </c>
      <c r="C235">
        <v>2040</v>
      </c>
      <c r="D235">
        <v>0.75</v>
      </c>
      <c r="E235">
        <v>0.08</v>
      </c>
      <c r="F235">
        <v>0.04</v>
      </c>
      <c r="J235">
        <f>D235*$Y$11</f>
        <v>0.375</v>
      </c>
      <c r="K235">
        <f>E235*$Z$11</f>
        <v>5.5999999999999994E-2</v>
      </c>
      <c r="L235">
        <f>F235*$AA$11</f>
        <v>0.02</v>
      </c>
      <c r="P235">
        <f>D235*$AE$11</f>
        <v>0.1875</v>
      </c>
      <c r="Q235">
        <f>E235*$AF$11</f>
        <v>0</v>
      </c>
      <c r="R235">
        <f>F235*$AG$11</f>
        <v>4.0000000000000001E-3</v>
      </c>
      <c r="V235">
        <f t="shared" si="92"/>
        <v>0.87</v>
      </c>
      <c r="W235">
        <f t="shared" si="93"/>
        <v>0.64250000000000007</v>
      </c>
      <c r="X235">
        <f t="shared" si="94"/>
        <v>0</v>
      </c>
    </row>
    <row r="236" spans="1:36">
      <c r="A236" t="s">
        <v>307</v>
      </c>
      <c r="B236" t="s">
        <v>388</v>
      </c>
      <c r="C236">
        <v>2045</v>
      </c>
      <c r="D236">
        <v>0.73</v>
      </c>
      <c r="E236">
        <v>7.4999999999999997E-2</v>
      </c>
      <c r="F236">
        <v>3.5000000000000003E-2</v>
      </c>
      <c r="J236">
        <f>D236*$Y$12</f>
        <v>0.54749999999999999</v>
      </c>
      <c r="K236">
        <f>E236*$Z$12</f>
        <v>6.3750000000000001E-2</v>
      </c>
      <c r="L236">
        <f>F236*$AA$12</f>
        <v>2.6250000000000002E-2</v>
      </c>
      <c r="P236">
        <f>D236*$AE$12</f>
        <v>9.1249999999999998E-2</v>
      </c>
      <c r="Q236">
        <f>E236*$AF$12</f>
        <v>0</v>
      </c>
      <c r="R236">
        <f>F236*$AG$12</f>
        <v>1.7500000000000003E-3</v>
      </c>
      <c r="V236">
        <f t="shared" si="92"/>
        <v>0.84</v>
      </c>
      <c r="W236">
        <f t="shared" si="93"/>
        <v>0.73050000000000004</v>
      </c>
      <c r="X236">
        <f t="shared" si="94"/>
        <v>0</v>
      </c>
    </row>
    <row r="237" spans="1:36">
      <c r="A237" t="s">
        <v>307</v>
      </c>
      <c r="B237" t="s">
        <v>388</v>
      </c>
      <c r="C237">
        <v>2050</v>
      </c>
      <c r="D237">
        <v>0.7</v>
      </c>
      <c r="E237">
        <v>7.0000000000000007E-2</v>
      </c>
      <c r="F237">
        <v>0.03</v>
      </c>
      <c r="J237">
        <f>D237*$Y$13</f>
        <v>0.7</v>
      </c>
      <c r="K237">
        <f>E237*$Z$13</f>
        <v>7.0000000000000007E-2</v>
      </c>
      <c r="L237">
        <f>F237*$AA$13</f>
        <v>0.03</v>
      </c>
      <c r="P237">
        <f>D237*$AE$13</f>
        <v>0</v>
      </c>
      <c r="Q237">
        <f>E237*$AF$13</f>
        <v>0</v>
      </c>
      <c r="R237">
        <f>F237*$AG$13</f>
        <v>0</v>
      </c>
      <c r="V237">
        <f t="shared" si="92"/>
        <v>0.8</v>
      </c>
      <c r="W237">
        <f t="shared" si="93"/>
        <v>0.8</v>
      </c>
      <c r="X237">
        <f t="shared" si="94"/>
        <v>0</v>
      </c>
    </row>
    <row r="238" spans="1:36">
      <c r="A238" t="s">
        <v>307</v>
      </c>
      <c r="B238" t="s">
        <v>387</v>
      </c>
      <c r="C238">
        <v>2015</v>
      </c>
      <c r="G238">
        <v>0.75</v>
      </c>
      <c r="H238">
        <v>0.19</v>
      </c>
      <c r="I238">
        <v>0.06</v>
      </c>
      <c r="M238">
        <f>G238*$AB$14</f>
        <v>0</v>
      </c>
      <c r="N238">
        <f>H238*$AC$14</f>
        <v>3.8000000000000006E-2</v>
      </c>
      <c r="O238">
        <f>I238*$AD$14</f>
        <v>0</v>
      </c>
      <c r="S238">
        <f>G238*$AH$14</f>
        <v>0.71249999999999991</v>
      </c>
      <c r="T238">
        <f>H238*$AI$14</f>
        <v>9.5000000000000015E-3</v>
      </c>
      <c r="U238">
        <f>I238*$AJ$14</f>
        <v>5.6999999999999995E-2</v>
      </c>
      <c r="V238">
        <f t="shared" si="92"/>
        <v>1</v>
      </c>
      <c r="W238">
        <f t="shared" si="93"/>
        <v>0.81699999999999995</v>
      </c>
      <c r="X238">
        <f t="shared" si="94"/>
        <v>0</v>
      </c>
      <c r="AB238" s="3">
        <v>0</v>
      </c>
      <c r="AC238" s="3">
        <v>0</v>
      </c>
      <c r="AD238" s="3">
        <v>0</v>
      </c>
      <c r="AH238" s="3">
        <v>0.95</v>
      </c>
      <c r="AI238" s="3">
        <v>0.8</v>
      </c>
      <c r="AJ238" s="3">
        <v>0.95</v>
      </c>
    </row>
    <row r="239" spans="1:36">
      <c r="A239" t="s">
        <v>307</v>
      </c>
      <c r="B239" t="s">
        <v>387</v>
      </c>
      <c r="C239">
        <v>2020</v>
      </c>
      <c r="G239">
        <v>0.73499999999999999</v>
      </c>
      <c r="H239">
        <v>0.185</v>
      </c>
      <c r="I239">
        <v>5.5E-2</v>
      </c>
      <c r="M239">
        <f>G239*$AB$15</f>
        <v>3.6749999999999998E-2</v>
      </c>
      <c r="N239">
        <f>H239*$AC$15</f>
        <v>3.6999999999999998E-2</v>
      </c>
      <c r="O239">
        <f>I239*$AD$15</f>
        <v>2.7500000000000003E-3</v>
      </c>
      <c r="S239">
        <f>G239*$AH$15</f>
        <v>0.66149999999999998</v>
      </c>
      <c r="T239">
        <f>H239*$AI$15</f>
        <v>9.2499999999999995E-3</v>
      </c>
      <c r="U239">
        <f>I239*$AJ$15</f>
        <v>4.9500000000000002E-2</v>
      </c>
      <c r="V239">
        <f t="shared" si="92"/>
        <v>0.97499999999999998</v>
      </c>
      <c r="W239">
        <f t="shared" si="93"/>
        <v>0.79674999999999996</v>
      </c>
      <c r="X239">
        <f t="shared" si="94"/>
        <v>0</v>
      </c>
      <c r="AB239" s="3">
        <v>0.05</v>
      </c>
      <c r="AC239" s="3">
        <v>0.15</v>
      </c>
      <c r="AD239" s="3">
        <v>0.05</v>
      </c>
      <c r="AH239" s="3">
        <v>0.9</v>
      </c>
      <c r="AI239" s="3">
        <v>0.4</v>
      </c>
      <c r="AJ239" s="3">
        <v>0.9</v>
      </c>
    </row>
    <row r="240" spans="1:36">
      <c r="A240" t="s">
        <v>307</v>
      </c>
      <c r="B240" t="s">
        <v>387</v>
      </c>
      <c r="C240">
        <v>2025</v>
      </c>
      <c r="G240">
        <v>0.71</v>
      </c>
      <c r="H240">
        <v>0.18</v>
      </c>
      <c r="I240">
        <v>5.5E-2</v>
      </c>
      <c r="M240">
        <f>G240*$AB$16</f>
        <v>0.1065</v>
      </c>
      <c r="N240">
        <f>H240*$AC$16</f>
        <v>4.0500000000000001E-2</v>
      </c>
      <c r="O240">
        <f>I240*$AD$16</f>
        <v>4.1250000000000011E-3</v>
      </c>
      <c r="S240">
        <f>G240*$AH$16</f>
        <v>0.55025000000000002</v>
      </c>
      <c r="T240">
        <f>H240*$AI$16</f>
        <v>6.7499999999999999E-3</v>
      </c>
      <c r="U240">
        <f>I240*$AJ$16</f>
        <v>4.5374999999999999E-2</v>
      </c>
      <c r="V240">
        <f t="shared" si="92"/>
        <v>0.94499999999999995</v>
      </c>
      <c r="W240">
        <f t="shared" si="93"/>
        <v>0.75350000000000006</v>
      </c>
      <c r="X240">
        <f t="shared" si="94"/>
        <v>0</v>
      </c>
      <c r="AB240" s="3">
        <f>(AB239+AB241)/2</f>
        <v>0.15</v>
      </c>
      <c r="AC240" s="3">
        <f t="shared" ref="AC240:AD240" si="107">(AC239+AC241)/2</f>
        <v>0.2</v>
      </c>
      <c r="AD240" s="3">
        <f t="shared" si="107"/>
        <v>7.5000000000000011E-2</v>
      </c>
      <c r="AH240" s="3">
        <f>(AH239+AH241)/2</f>
        <v>0.77500000000000002</v>
      </c>
      <c r="AI240" s="3">
        <f t="shared" ref="AI240:AJ240" si="108">(AI239+AI241)/2</f>
        <v>0.30000000000000004</v>
      </c>
      <c r="AJ240" s="3">
        <f t="shared" si="108"/>
        <v>0.82499999999999996</v>
      </c>
    </row>
    <row r="241" spans="1:36">
      <c r="A241" t="s">
        <v>307</v>
      </c>
      <c r="B241" t="s">
        <v>387</v>
      </c>
      <c r="C241">
        <v>2030</v>
      </c>
      <c r="G241">
        <v>0.69499999999999995</v>
      </c>
      <c r="H241">
        <v>0.17499999999999999</v>
      </c>
      <c r="I241">
        <v>0.05</v>
      </c>
      <c r="M241">
        <f>G241*$AB$17</f>
        <v>0.17374999999999999</v>
      </c>
      <c r="N241">
        <f>H241*$AC$17</f>
        <v>4.3749999999999997E-2</v>
      </c>
      <c r="O241">
        <f>I241*$AD$17</f>
        <v>5.000000000000001E-3</v>
      </c>
      <c r="S241">
        <f>G241*$AH$17</f>
        <v>0.45174999999999998</v>
      </c>
      <c r="T241">
        <f>H241*$AI$17</f>
        <v>4.3749999999999995E-3</v>
      </c>
      <c r="U241">
        <f>I241*$AJ$17</f>
        <v>3.7500000000000006E-2</v>
      </c>
      <c r="V241">
        <f t="shared" si="92"/>
        <v>0.91999999999999993</v>
      </c>
      <c r="W241">
        <f t="shared" si="93"/>
        <v>0.71612500000000001</v>
      </c>
      <c r="X241">
        <f t="shared" si="94"/>
        <v>0</v>
      </c>
      <c r="AB241" s="3">
        <v>0.25</v>
      </c>
      <c r="AC241" s="3">
        <v>0.25</v>
      </c>
      <c r="AD241" s="3">
        <v>0.1</v>
      </c>
      <c r="AH241" s="3">
        <v>0.65</v>
      </c>
      <c r="AI241" s="3">
        <v>0.2</v>
      </c>
      <c r="AJ241" s="3">
        <v>0.75</v>
      </c>
    </row>
    <row r="242" spans="1:36">
      <c r="A242" t="s">
        <v>307</v>
      </c>
      <c r="B242" t="s">
        <v>387</v>
      </c>
      <c r="C242">
        <v>2035</v>
      </c>
      <c r="G242">
        <v>0.68</v>
      </c>
      <c r="H242">
        <v>0.16500000000000001</v>
      </c>
      <c r="I242">
        <v>4.4999999999999998E-2</v>
      </c>
      <c r="M242">
        <f>G242*$AB$18</f>
        <v>0.28900000000000003</v>
      </c>
      <c r="N242">
        <f>H242*$AC$18</f>
        <v>6.1874999999999999E-2</v>
      </c>
      <c r="O242">
        <f>I242*$AD$18</f>
        <v>1.35E-2</v>
      </c>
      <c r="S242">
        <f>G242*$AH$18</f>
        <v>0.34</v>
      </c>
      <c r="T242">
        <f>H242*$AI$18</f>
        <v>2.0625000000000001E-3</v>
      </c>
      <c r="U242">
        <f>I242*$AJ$18</f>
        <v>2.5874999999999999E-2</v>
      </c>
      <c r="V242">
        <f t="shared" si="92"/>
        <v>0.89000000000000012</v>
      </c>
      <c r="W242">
        <f t="shared" si="93"/>
        <v>0.73231250000000003</v>
      </c>
      <c r="X242">
        <f t="shared" si="94"/>
        <v>0</v>
      </c>
      <c r="AB242" s="3">
        <f>(AB241+AB243)/2</f>
        <v>0.42499999999999999</v>
      </c>
      <c r="AC242" s="3">
        <f t="shared" ref="AC242:AD242" si="109">(AC241+AC243)/2</f>
        <v>0.375</v>
      </c>
      <c r="AD242" s="3">
        <f t="shared" si="109"/>
        <v>0.3</v>
      </c>
      <c r="AH242" s="3">
        <f>(AH241+AH243)/2</f>
        <v>0.5</v>
      </c>
      <c r="AI242" s="3">
        <f t="shared" ref="AI242:AJ242" si="110">(AI241+AI243)/2</f>
        <v>0.15000000000000002</v>
      </c>
      <c r="AJ242" s="3">
        <f t="shared" si="110"/>
        <v>0.57499999999999996</v>
      </c>
    </row>
    <row r="243" spans="1:36">
      <c r="A243" t="s">
        <v>307</v>
      </c>
      <c r="B243" t="s">
        <v>387</v>
      </c>
      <c r="C243">
        <v>2040</v>
      </c>
      <c r="G243">
        <v>0.66500000000000004</v>
      </c>
      <c r="H243">
        <v>0.16</v>
      </c>
      <c r="I243">
        <v>4.4999999999999998E-2</v>
      </c>
      <c r="M243">
        <f>G243*$AB$19</f>
        <v>0.39900000000000002</v>
      </c>
      <c r="N243">
        <f>H243*$AC$19</f>
        <v>0.08</v>
      </c>
      <c r="O243">
        <f>I243*$AD$19</f>
        <v>2.2499999999999999E-2</v>
      </c>
      <c r="S243">
        <f>G243*$AH$19</f>
        <v>0.23274999999999998</v>
      </c>
      <c r="T243">
        <f>H243*$AI$19</f>
        <v>0</v>
      </c>
      <c r="U243">
        <f>I243*$AJ$19</f>
        <v>1.7999999999999999E-2</v>
      </c>
      <c r="V243">
        <f t="shared" si="92"/>
        <v>0.87000000000000011</v>
      </c>
      <c r="W243">
        <f t="shared" si="93"/>
        <v>0.75225000000000009</v>
      </c>
      <c r="X243">
        <f t="shared" si="94"/>
        <v>0</v>
      </c>
      <c r="AB243" s="3">
        <v>0.6</v>
      </c>
      <c r="AC243" s="3">
        <v>0.5</v>
      </c>
      <c r="AD243" s="3">
        <v>0.5</v>
      </c>
      <c r="AH243" s="3">
        <v>0.35</v>
      </c>
      <c r="AI243" s="3">
        <v>0.1</v>
      </c>
      <c r="AJ243" s="3">
        <v>0.4</v>
      </c>
    </row>
    <row r="244" spans="1:36">
      <c r="A244" t="s">
        <v>307</v>
      </c>
      <c r="B244" t="s">
        <v>387</v>
      </c>
      <c r="C244">
        <v>2045</v>
      </c>
      <c r="G244">
        <v>0.65</v>
      </c>
      <c r="H244">
        <v>0.15</v>
      </c>
      <c r="I244">
        <v>0.04</v>
      </c>
      <c r="M244">
        <f>G244*$AB$20</f>
        <v>0.52</v>
      </c>
      <c r="N244">
        <f>H244*$AC$20</f>
        <v>0.11249999999999999</v>
      </c>
      <c r="O244">
        <f>I244*$AD$20</f>
        <v>0.03</v>
      </c>
      <c r="S244">
        <f>G244*$AH$20</f>
        <v>0.11374999999999999</v>
      </c>
      <c r="T244">
        <f>H244*$AI$20</f>
        <v>0</v>
      </c>
      <c r="U244">
        <f>I244*$AJ$20</f>
        <v>8.0000000000000002E-3</v>
      </c>
      <c r="V244">
        <f t="shared" si="92"/>
        <v>0.84000000000000008</v>
      </c>
      <c r="W244">
        <f t="shared" si="93"/>
        <v>0.78425000000000011</v>
      </c>
      <c r="X244">
        <f t="shared" si="94"/>
        <v>0</v>
      </c>
      <c r="AB244" s="3">
        <f>(AB243+AB245)/2</f>
        <v>0.8</v>
      </c>
      <c r="AC244" s="3">
        <f t="shared" ref="AC244:AD244" si="111">(AC243+AC245)/2</f>
        <v>0.75</v>
      </c>
      <c r="AD244" s="3">
        <f t="shared" si="111"/>
        <v>0.75</v>
      </c>
      <c r="AH244" s="3">
        <f>(AH243+AH245)/2</f>
        <v>0.17499999999999999</v>
      </c>
      <c r="AI244" s="3">
        <f t="shared" ref="AI244:AJ244" si="112">(AI243+AI245)/2</f>
        <v>0.05</v>
      </c>
      <c r="AJ244" s="3">
        <f t="shared" si="112"/>
        <v>0.2</v>
      </c>
    </row>
    <row r="245" spans="1:36">
      <c r="A245" t="s">
        <v>307</v>
      </c>
      <c r="B245" t="s">
        <v>387</v>
      </c>
      <c r="C245">
        <v>2050</v>
      </c>
      <c r="G245">
        <v>0.62</v>
      </c>
      <c r="H245">
        <v>0.14000000000000001</v>
      </c>
      <c r="I245">
        <v>0.04</v>
      </c>
      <c r="M245">
        <f>G245*$AB$21</f>
        <v>0.62</v>
      </c>
      <c r="N245">
        <f>H245*$AC$21</f>
        <v>0.14000000000000001</v>
      </c>
      <c r="O245">
        <f>I245*$AD$21</f>
        <v>0.04</v>
      </c>
      <c r="S245">
        <f>G245*$AH$21</f>
        <v>0</v>
      </c>
      <c r="T245">
        <f>H245*$AI$21</f>
        <v>0</v>
      </c>
      <c r="U245">
        <f>I245*$AJ$21</f>
        <v>0</v>
      </c>
      <c r="V245">
        <f t="shared" si="92"/>
        <v>0.8</v>
      </c>
      <c r="W245">
        <f t="shared" si="93"/>
        <v>0.8</v>
      </c>
      <c r="X245">
        <f t="shared" si="94"/>
        <v>0</v>
      </c>
      <c r="AB245" s="3">
        <v>1</v>
      </c>
      <c r="AC245" s="3">
        <v>1</v>
      </c>
      <c r="AD245" s="3">
        <v>1</v>
      </c>
      <c r="AH245" s="3">
        <v>0</v>
      </c>
      <c r="AI245" s="3">
        <v>0</v>
      </c>
      <c r="AJ245" s="3">
        <v>0</v>
      </c>
    </row>
  </sheetData>
  <autoFilter ref="A5:AM245" xr:uid="{00000000-0009-0000-0000-000028000000}"/>
  <conditionalFormatting sqref="V1:V1048576">
    <cfRule type="cellIs" dxfId="2" priority="3" operator="greaterThan">
      <formula>1</formula>
    </cfRule>
  </conditionalFormatting>
  <conditionalFormatting sqref="W1:X1048576">
    <cfRule type="cellIs" dxfId="1" priority="2" operator="greaterThan">
      <formula>1</formula>
    </cfRule>
  </conditionalFormatting>
  <conditionalFormatting sqref="W1:W1048576">
    <cfRule type="cellIs" dxfId="0" priority="1" operator="greaterThan">
      <formula>1</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M70"/>
  <sheetViews>
    <sheetView topLeftCell="A53" zoomScaleNormal="100" workbookViewId="0">
      <selection activeCell="K19" sqref="K19"/>
    </sheetView>
  </sheetViews>
  <sheetFormatPr baseColWidth="10" defaultColWidth="9.140625" defaultRowHeight="15"/>
  <cols>
    <col min="1" max="1" width="9.140625" style="21"/>
    <col min="2" max="2" width="15.5703125" style="21" bestFit="1" customWidth="1"/>
    <col min="3" max="3" width="13.42578125" style="21" bestFit="1" customWidth="1"/>
    <col min="4" max="5" width="9.140625" style="21"/>
    <col min="6" max="6" width="13.42578125" style="21" bestFit="1" customWidth="1"/>
    <col min="7" max="7" width="13.5703125" style="21" bestFit="1" customWidth="1"/>
    <col min="8" max="8" width="14.140625" style="21" bestFit="1" customWidth="1"/>
    <col min="9" max="16384" width="9.140625" style="21"/>
  </cols>
  <sheetData>
    <row r="1" spans="1:13">
      <c r="A1" s="20" t="s">
        <v>541</v>
      </c>
      <c r="B1" s="20"/>
      <c r="C1" s="20"/>
      <c r="D1" s="20"/>
      <c r="E1" s="20"/>
      <c r="F1" s="20"/>
      <c r="G1" s="20"/>
      <c r="H1" s="20"/>
      <c r="I1" s="20"/>
      <c r="J1" s="20"/>
      <c r="K1" s="20"/>
      <c r="L1" s="20"/>
      <c r="M1" s="20"/>
    </row>
    <row r="2" spans="1:13">
      <c r="A2" s="20" t="s">
        <v>249</v>
      </c>
      <c r="B2" s="20"/>
      <c r="C2" s="20"/>
      <c r="D2" s="20"/>
      <c r="E2" s="20"/>
      <c r="F2" s="20"/>
      <c r="G2" s="20"/>
      <c r="H2" s="20"/>
      <c r="I2" s="20"/>
      <c r="J2" s="20"/>
      <c r="K2" s="20"/>
      <c r="L2" s="20"/>
      <c r="M2" s="20"/>
    </row>
    <row r="4" spans="1:13">
      <c r="A4" s="24" t="s">
        <v>177</v>
      </c>
      <c r="B4" s="24" t="s">
        <v>250</v>
      </c>
      <c r="C4" s="24" t="s">
        <v>176</v>
      </c>
      <c r="D4" s="24" t="s">
        <v>251</v>
      </c>
      <c r="E4" s="24"/>
    </row>
    <row r="5" spans="1:13">
      <c r="A5" s="60"/>
      <c r="B5" s="60"/>
      <c r="C5" s="60"/>
      <c r="D5" s="60" t="s">
        <v>383</v>
      </c>
      <c r="E5" s="60" t="s">
        <v>391</v>
      </c>
      <c r="F5" s="60" t="s">
        <v>392</v>
      </c>
      <c r="G5" s="60" t="s">
        <v>384</v>
      </c>
      <c r="H5" s="60" t="s">
        <v>385</v>
      </c>
      <c r="I5" s="60" t="s">
        <v>386</v>
      </c>
      <c r="J5" s="60" t="s">
        <v>543</v>
      </c>
      <c r="K5" s="5"/>
    </row>
    <row r="6" spans="1:13">
      <c r="A6" s="60">
        <v>2015</v>
      </c>
      <c r="B6" s="60">
        <v>1</v>
      </c>
      <c r="C6" s="60" t="s">
        <v>374</v>
      </c>
      <c r="D6" s="60"/>
      <c r="E6" s="60"/>
      <c r="F6" s="60"/>
      <c r="G6" s="61">
        <v>0.95</v>
      </c>
      <c r="H6" s="60"/>
      <c r="I6" s="60"/>
      <c r="J6" s="60"/>
      <c r="K6" s="5"/>
    </row>
    <row r="7" spans="1:13">
      <c r="A7" s="60">
        <v>2020</v>
      </c>
      <c r="B7" s="60">
        <v>1</v>
      </c>
      <c r="C7" s="60" t="s">
        <v>374</v>
      </c>
      <c r="D7" s="60"/>
      <c r="E7" s="60"/>
      <c r="F7" s="60"/>
      <c r="G7" s="61">
        <v>0.95</v>
      </c>
      <c r="H7" s="60"/>
      <c r="I7" s="60"/>
      <c r="J7" s="60"/>
      <c r="K7" s="5"/>
    </row>
    <row r="8" spans="1:13">
      <c r="A8" s="60">
        <v>2025</v>
      </c>
      <c r="B8" s="60">
        <v>1</v>
      </c>
      <c r="C8" s="60" t="s">
        <v>374</v>
      </c>
      <c r="D8" s="60"/>
      <c r="E8" s="60"/>
      <c r="F8" s="60"/>
      <c r="G8" s="61">
        <v>0.95</v>
      </c>
      <c r="H8" s="60"/>
      <c r="I8" s="60"/>
      <c r="J8" s="60"/>
      <c r="K8" s="5"/>
    </row>
    <row r="9" spans="1:13">
      <c r="A9" s="60">
        <v>2030</v>
      </c>
      <c r="B9" s="60">
        <v>1</v>
      </c>
      <c r="C9" s="60" t="s">
        <v>374</v>
      </c>
      <c r="D9" s="60"/>
      <c r="E9" s="60"/>
      <c r="F9" s="60"/>
      <c r="G9" s="61">
        <v>0.95</v>
      </c>
      <c r="H9" s="60"/>
      <c r="I9" s="60"/>
      <c r="J9" s="60"/>
      <c r="K9" s="5"/>
    </row>
    <row r="10" spans="1:13">
      <c r="A10" s="60">
        <v>2035</v>
      </c>
      <c r="B10" s="60">
        <v>1</v>
      </c>
      <c r="C10" s="60" t="s">
        <v>374</v>
      </c>
      <c r="D10" s="60"/>
      <c r="E10" s="60"/>
      <c r="F10" s="60"/>
      <c r="G10" s="61">
        <v>0.95</v>
      </c>
      <c r="H10" s="60"/>
      <c r="I10" s="60"/>
      <c r="J10" s="60"/>
      <c r="K10" s="5"/>
    </row>
    <row r="11" spans="1:13">
      <c r="A11" s="60">
        <v>2040</v>
      </c>
      <c r="B11" s="60">
        <v>1</v>
      </c>
      <c r="C11" s="60" t="s">
        <v>374</v>
      </c>
      <c r="D11" s="60"/>
      <c r="E11" s="60"/>
      <c r="F11" s="60"/>
      <c r="G11" s="61">
        <v>0.95</v>
      </c>
      <c r="H11" s="60"/>
      <c r="I11" s="60"/>
      <c r="J11" s="60"/>
      <c r="K11" s="5"/>
    </row>
    <row r="12" spans="1:13">
      <c r="A12" s="60">
        <v>2045</v>
      </c>
      <c r="B12" s="60">
        <v>1</v>
      </c>
      <c r="C12" s="60" t="s">
        <v>374</v>
      </c>
      <c r="D12" s="60"/>
      <c r="E12" s="60"/>
      <c r="F12" s="60"/>
      <c r="G12" s="61">
        <v>0.95</v>
      </c>
      <c r="H12" s="60"/>
      <c r="I12" s="60"/>
      <c r="J12" s="62"/>
      <c r="K12" s="59"/>
    </row>
    <row r="13" spans="1:13">
      <c r="A13" s="60">
        <v>2050</v>
      </c>
      <c r="B13" s="60">
        <v>1</v>
      </c>
      <c r="C13" s="60" t="s">
        <v>374</v>
      </c>
      <c r="D13" s="60"/>
      <c r="E13" s="60"/>
      <c r="F13" s="60"/>
      <c r="G13" s="61">
        <v>0.95</v>
      </c>
      <c r="H13" s="60"/>
      <c r="I13" s="60"/>
      <c r="J13" s="62"/>
    </row>
    <row r="14" spans="1:13">
      <c r="A14" s="60">
        <v>2015</v>
      </c>
      <c r="B14" s="60">
        <v>1</v>
      </c>
      <c r="C14" s="60" t="s">
        <v>375</v>
      </c>
      <c r="D14" s="60"/>
      <c r="E14" s="60"/>
      <c r="F14" s="60"/>
      <c r="G14" s="60"/>
      <c r="H14" s="25">
        <v>0.86599999999999999</v>
      </c>
      <c r="I14" s="60"/>
      <c r="J14" s="62"/>
    </row>
    <row r="15" spans="1:13">
      <c r="A15" s="60">
        <v>2020</v>
      </c>
      <c r="B15" s="60">
        <v>1</v>
      </c>
      <c r="C15" s="60" t="s">
        <v>375</v>
      </c>
      <c r="D15" s="60"/>
      <c r="E15" s="60"/>
      <c r="F15" s="60"/>
      <c r="G15" s="60"/>
      <c r="H15" s="25">
        <v>0.86599999999999999</v>
      </c>
      <c r="I15" s="60"/>
      <c r="J15" s="62"/>
    </row>
    <row r="16" spans="1:13">
      <c r="A16" s="60">
        <v>2025</v>
      </c>
      <c r="B16" s="60">
        <v>1</v>
      </c>
      <c r="C16" s="60" t="s">
        <v>375</v>
      </c>
      <c r="D16" s="60"/>
      <c r="E16" s="60"/>
      <c r="F16" s="60"/>
      <c r="G16" s="60"/>
      <c r="H16" s="25">
        <v>0.89400000000000002</v>
      </c>
      <c r="I16" s="60"/>
      <c r="J16" s="62"/>
    </row>
    <row r="17" spans="1:10">
      <c r="A17" s="60">
        <v>2030</v>
      </c>
      <c r="B17" s="60">
        <v>1</v>
      </c>
      <c r="C17" s="60" t="s">
        <v>375</v>
      </c>
      <c r="D17" s="60"/>
      <c r="E17" s="60"/>
      <c r="F17" s="60"/>
      <c r="G17" s="60"/>
      <c r="H17" s="25">
        <v>0.89400000000000002</v>
      </c>
      <c r="I17" s="60"/>
      <c r="J17" s="62"/>
    </row>
    <row r="18" spans="1:10">
      <c r="A18" s="60">
        <v>2035</v>
      </c>
      <c r="B18" s="60">
        <v>1</v>
      </c>
      <c r="C18" s="60" t="s">
        <v>375</v>
      </c>
      <c r="D18" s="60"/>
      <c r="E18" s="60"/>
      <c r="F18" s="60"/>
      <c r="G18" s="60"/>
      <c r="H18" s="25">
        <v>0.89400000000000002</v>
      </c>
      <c r="I18" s="60"/>
      <c r="J18" s="62"/>
    </row>
    <row r="19" spans="1:10">
      <c r="A19" s="60">
        <v>2040</v>
      </c>
      <c r="B19" s="60">
        <v>1</v>
      </c>
      <c r="C19" s="60" t="s">
        <v>375</v>
      </c>
      <c r="D19" s="60"/>
      <c r="E19" s="60"/>
      <c r="F19" s="60"/>
      <c r="G19" s="60"/>
      <c r="H19" s="25">
        <v>0.89400000000000002</v>
      </c>
      <c r="I19" s="60"/>
      <c r="J19" s="62"/>
    </row>
    <row r="20" spans="1:10">
      <c r="A20" s="60">
        <v>2045</v>
      </c>
      <c r="B20" s="60">
        <v>1</v>
      </c>
      <c r="C20" s="60" t="s">
        <v>375</v>
      </c>
      <c r="D20" s="60"/>
      <c r="E20" s="60"/>
      <c r="F20" s="60"/>
      <c r="G20" s="60"/>
      <c r="H20" s="25">
        <v>0.92200000000000004</v>
      </c>
      <c r="I20" s="60"/>
      <c r="J20" s="62"/>
    </row>
    <row r="21" spans="1:10">
      <c r="A21" s="60">
        <v>2050</v>
      </c>
      <c r="B21" s="60">
        <v>1</v>
      </c>
      <c r="C21" s="60" t="s">
        <v>375</v>
      </c>
      <c r="D21" s="60"/>
      <c r="E21" s="60"/>
      <c r="F21" s="60"/>
      <c r="G21" s="60"/>
      <c r="H21" s="25">
        <v>0.92200000000000004</v>
      </c>
      <c r="I21" s="60"/>
      <c r="J21" s="62"/>
    </row>
    <row r="22" spans="1:10">
      <c r="A22" s="60">
        <v>2015</v>
      </c>
      <c r="B22" s="60">
        <v>1</v>
      </c>
      <c r="C22" s="60" t="s">
        <v>389</v>
      </c>
      <c r="D22" s="60"/>
      <c r="E22" s="61">
        <v>0.99</v>
      </c>
      <c r="F22" s="60"/>
      <c r="G22" s="60"/>
      <c r="H22" s="60"/>
      <c r="I22" s="60"/>
      <c r="J22" s="62"/>
    </row>
    <row r="23" spans="1:10">
      <c r="A23" s="60">
        <v>2020</v>
      </c>
      <c r="B23" s="60">
        <v>1</v>
      </c>
      <c r="C23" s="60" t="s">
        <v>389</v>
      </c>
      <c r="D23" s="60"/>
      <c r="E23" s="61">
        <v>0.99</v>
      </c>
      <c r="F23" s="60"/>
      <c r="G23" s="60"/>
      <c r="H23" s="60"/>
      <c r="I23" s="60"/>
      <c r="J23" s="62"/>
    </row>
    <row r="24" spans="1:10">
      <c r="A24" s="60">
        <v>2025</v>
      </c>
      <c r="B24" s="60">
        <v>1</v>
      </c>
      <c r="C24" s="60" t="s">
        <v>389</v>
      </c>
      <c r="D24" s="60"/>
      <c r="E24" s="61">
        <v>0.99</v>
      </c>
      <c r="F24" s="60"/>
      <c r="G24" s="60"/>
      <c r="H24" s="60"/>
      <c r="I24" s="60"/>
      <c r="J24" s="62"/>
    </row>
    <row r="25" spans="1:10">
      <c r="A25" s="60">
        <v>2030</v>
      </c>
      <c r="B25" s="60">
        <v>1</v>
      </c>
      <c r="C25" s="60" t="s">
        <v>389</v>
      </c>
      <c r="D25" s="60"/>
      <c r="E25" s="61">
        <v>0.99</v>
      </c>
      <c r="F25" s="60"/>
      <c r="G25" s="60"/>
      <c r="H25" s="60"/>
      <c r="I25" s="60"/>
      <c r="J25" s="62"/>
    </row>
    <row r="26" spans="1:10">
      <c r="A26" s="60">
        <v>2035</v>
      </c>
      <c r="B26" s="60">
        <v>1</v>
      </c>
      <c r="C26" s="60" t="s">
        <v>389</v>
      </c>
      <c r="D26" s="60"/>
      <c r="E26" s="61">
        <v>0.99</v>
      </c>
      <c r="F26" s="60"/>
      <c r="G26" s="60"/>
      <c r="H26" s="60"/>
      <c r="I26" s="60"/>
      <c r="J26" s="62"/>
    </row>
    <row r="27" spans="1:10">
      <c r="A27" s="60">
        <v>2040</v>
      </c>
      <c r="B27" s="60">
        <v>1</v>
      </c>
      <c r="C27" s="60" t="s">
        <v>389</v>
      </c>
      <c r="D27" s="60"/>
      <c r="E27" s="61">
        <v>0.99</v>
      </c>
      <c r="F27" s="60"/>
      <c r="G27" s="60"/>
      <c r="H27" s="60"/>
      <c r="I27" s="60"/>
      <c r="J27" s="62"/>
    </row>
    <row r="28" spans="1:10">
      <c r="A28" s="60">
        <v>2045</v>
      </c>
      <c r="B28" s="60">
        <v>1</v>
      </c>
      <c r="C28" s="60" t="s">
        <v>389</v>
      </c>
      <c r="D28" s="60"/>
      <c r="E28" s="61">
        <v>0.99</v>
      </c>
      <c r="F28" s="60"/>
      <c r="G28" s="60"/>
      <c r="H28" s="60"/>
      <c r="I28" s="60"/>
      <c r="J28" s="62"/>
    </row>
    <row r="29" spans="1:10">
      <c r="A29" s="60">
        <v>2050</v>
      </c>
      <c r="B29" s="60">
        <v>1</v>
      </c>
      <c r="C29" s="60" t="s">
        <v>389</v>
      </c>
      <c r="D29" s="60"/>
      <c r="E29" s="61">
        <v>0.99</v>
      </c>
      <c r="F29" s="60"/>
      <c r="G29" s="60"/>
      <c r="H29" s="60"/>
      <c r="I29" s="60"/>
      <c r="J29" s="62"/>
    </row>
    <row r="30" spans="1:10">
      <c r="A30" s="60">
        <v>2015</v>
      </c>
      <c r="B30" s="60">
        <v>1</v>
      </c>
      <c r="C30" s="60" t="s">
        <v>390</v>
      </c>
      <c r="D30" s="60"/>
      <c r="E30" s="60"/>
      <c r="F30" s="61">
        <v>0.99</v>
      </c>
      <c r="G30" s="60"/>
      <c r="H30" s="60"/>
      <c r="I30" s="60"/>
      <c r="J30" s="62"/>
    </row>
    <row r="31" spans="1:10">
      <c r="A31" s="60">
        <v>2020</v>
      </c>
      <c r="B31" s="60">
        <v>1</v>
      </c>
      <c r="C31" s="60" t="s">
        <v>390</v>
      </c>
      <c r="D31" s="60"/>
      <c r="E31" s="60"/>
      <c r="F31" s="61">
        <v>0.99</v>
      </c>
      <c r="G31" s="60"/>
      <c r="H31" s="60"/>
      <c r="I31" s="60"/>
      <c r="J31" s="62"/>
    </row>
    <row r="32" spans="1:10">
      <c r="A32" s="60">
        <v>2025</v>
      </c>
      <c r="B32" s="60">
        <v>1</v>
      </c>
      <c r="C32" s="60" t="s">
        <v>390</v>
      </c>
      <c r="D32" s="60"/>
      <c r="E32" s="60"/>
      <c r="F32" s="61">
        <v>0.99</v>
      </c>
      <c r="G32" s="60"/>
      <c r="H32" s="60"/>
      <c r="I32" s="60"/>
      <c r="J32" s="62"/>
    </row>
    <row r="33" spans="1:10">
      <c r="A33" s="60">
        <v>2030</v>
      </c>
      <c r="B33" s="60">
        <v>1</v>
      </c>
      <c r="C33" s="60" t="s">
        <v>390</v>
      </c>
      <c r="D33" s="60"/>
      <c r="E33" s="60"/>
      <c r="F33" s="61">
        <v>0.99</v>
      </c>
      <c r="G33" s="60"/>
      <c r="H33" s="60"/>
      <c r="I33" s="60"/>
      <c r="J33" s="62"/>
    </row>
    <row r="34" spans="1:10">
      <c r="A34" s="60">
        <v>2035</v>
      </c>
      <c r="B34" s="60">
        <v>1</v>
      </c>
      <c r="C34" s="60" t="s">
        <v>390</v>
      </c>
      <c r="D34" s="60"/>
      <c r="E34" s="60"/>
      <c r="F34" s="61">
        <v>0.99</v>
      </c>
      <c r="G34" s="60"/>
      <c r="H34" s="60"/>
      <c r="I34" s="60"/>
      <c r="J34" s="62"/>
    </row>
    <row r="35" spans="1:10">
      <c r="A35" s="60">
        <v>2040</v>
      </c>
      <c r="B35" s="60">
        <v>1</v>
      </c>
      <c r="C35" s="60" t="s">
        <v>390</v>
      </c>
      <c r="D35" s="60"/>
      <c r="E35" s="60"/>
      <c r="F35" s="61">
        <v>0.99</v>
      </c>
      <c r="G35" s="60"/>
      <c r="H35" s="60"/>
      <c r="I35" s="60"/>
      <c r="J35" s="62"/>
    </row>
    <row r="36" spans="1:10">
      <c r="A36" s="60">
        <v>2045</v>
      </c>
      <c r="B36" s="60">
        <v>1</v>
      </c>
      <c r="C36" s="60" t="s">
        <v>390</v>
      </c>
      <c r="D36" s="60"/>
      <c r="E36" s="60"/>
      <c r="F36" s="61">
        <v>0.99</v>
      </c>
      <c r="G36" s="60"/>
      <c r="H36" s="60"/>
      <c r="I36" s="60"/>
      <c r="J36" s="62"/>
    </row>
    <row r="37" spans="1:10">
      <c r="A37" s="60">
        <v>2050</v>
      </c>
      <c r="B37" s="60">
        <v>1</v>
      </c>
      <c r="C37" s="60" t="s">
        <v>390</v>
      </c>
      <c r="D37" s="60"/>
      <c r="E37" s="60"/>
      <c r="F37" s="61">
        <v>0.99</v>
      </c>
      <c r="G37" s="60"/>
      <c r="H37" s="60"/>
      <c r="I37" s="60"/>
      <c r="J37" s="62"/>
    </row>
    <row r="38" spans="1:10">
      <c r="A38" s="60">
        <v>2015</v>
      </c>
      <c r="B38" s="60">
        <v>1</v>
      </c>
      <c r="C38" s="60" t="s">
        <v>376</v>
      </c>
      <c r="D38" s="60"/>
      <c r="E38" s="60"/>
      <c r="F38" s="60"/>
      <c r="G38" s="60"/>
      <c r="H38" s="60"/>
      <c r="I38" s="60">
        <v>1</v>
      </c>
      <c r="J38" s="62"/>
    </row>
    <row r="39" spans="1:10">
      <c r="A39" s="60">
        <v>2020</v>
      </c>
      <c r="B39" s="60">
        <v>1</v>
      </c>
      <c r="C39" s="60" t="s">
        <v>376</v>
      </c>
      <c r="D39" s="60"/>
      <c r="E39" s="60"/>
      <c r="F39" s="60"/>
      <c r="G39" s="60"/>
      <c r="H39" s="60"/>
      <c r="I39" s="60">
        <v>1</v>
      </c>
      <c r="J39" s="62"/>
    </row>
    <row r="40" spans="1:10">
      <c r="A40" s="60">
        <v>2025</v>
      </c>
      <c r="B40" s="60">
        <v>1</v>
      </c>
      <c r="C40" s="60" t="s">
        <v>376</v>
      </c>
      <c r="D40" s="60"/>
      <c r="E40" s="60"/>
      <c r="F40" s="60"/>
      <c r="G40" s="60"/>
      <c r="H40" s="60"/>
      <c r="I40" s="60">
        <v>1</v>
      </c>
      <c r="J40" s="62"/>
    </row>
    <row r="41" spans="1:10">
      <c r="A41" s="60">
        <v>2030</v>
      </c>
      <c r="B41" s="60">
        <v>1</v>
      </c>
      <c r="C41" s="60" t="s">
        <v>376</v>
      </c>
      <c r="D41" s="60"/>
      <c r="E41" s="60"/>
      <c r="F41" s="60"/>
      <c r="G41" s="60"/>
      <c r="H41" s="60"/>
      <c r="I41" s="60">
        <v>1</v>
      </c>
      <c r="J41" s="62"/>
    </row>
    <row r="42" spans="1:10">
      <c r="A42" s="60">
        <v>2035</v>
      </c>
      <c r="B42" s="60">
        <v>1</v>
      </c>
      <c r="C42" s="60" t="s">
        <v>376</v>
      </c>
      <c r="D42" s="60"/>
      <c r="E42" s="60"/>
      <c r="F42" s="60"/>
      <c r="G42" s="60"/>
      <c r="H42" s="60"/>
      <c r="I42" s="60">
        <v>1</v>
      </c>
      <c r="J42" s="62"/>
    </row>
    <row r="43" spans="1:10">
      <c r="A43" s="60">
        <v>2040</v>
      </c>
      <c r="B43" s="60">
        <v>1</v>
      </c>
      <c r="C43" s="60" t="s">
        <v>376</v>
      </c>
      <c r="D43" s="60"/>
      <c r="E43" s="60"/>
      <c r="F43" s="60"/>
      <c r="G43" s="60"/>
      <c r="H43" s="60"/>
      <c r="I43" s="60">
        <v>1</v>
      </c>
      <c r="J43" s="62"/>
    </row>
    <row r="44" spans="1:10">
      <c r="A44" s="60">
        <v>2045</v>
      </c>
      <c r="B44" s="60">
        <v>1</v>
      </c>
      <c r="C44" s="60" t="s">
        <v>376</v>
      </c>
      <c r="D44" s="60"/>
      <c r="E44" s="60"/>
      <c r="F44" s="60"/>
      <c r="G44" s="60"/>
      <c r="H44" s="60"/>
      <c r="I44" s="60">
        <v>1</v>
      </c>
      <c r="J44" s="62"/>
    </row>
    <row r="45" spans="1:10">
      <c r="A45" s="60">
        <v>2050</v>
      </c>
      <c r="B45" s="60">
        <v>1</v>
      </c>
      <c r="C45" s="60" t="s">
        <v>376</v>
      </c>
      <c r="D45" s="60"/>
      <c r="E45" s="60"/>
      <c r="F45" s="60"/>
      <c r="G45" s="60"/>
      <c r="H45" s="60"/>
      <c r="I45" s="60">
        <v>1</v>
      </c>
      <c r="J45" s="62"/>
    </row>
    <row r="46" spans="1:10">
      <c r="A46" s="60">
        <v>2015</v>
      </c>
      <c r="B46" s="60">
        <v>1</v>
      </c>
      <c r="C46" s="60" t="s">
        <v>373</v>
      </c>
      <c r="D46" s="61">
        <v>0.86599999999999999</v>
      </c>
      <c r="E46" s="60"/>
      <c r="F46" s="60"/>
      <c r="G46" s="60"/>
      <c r="H46" s="60"/>
      <c r="I46" s="60"/>
      <c r="J46" s="62"/>
    </row>
    <row r="47" spans="1:10">
      <c r="A47" s="60">
        <v>2020</v>
      </c>
      <c r="B47" s="60">
        <v>1</v>
      </c>
      <c r="C47" s="60" t="s">
        <v>373</v>
      </c>
      <c r="D47" s="61">
        <v>0.86599999999999999</v>
      </c>
      <c r="E47" s="60"/>
      <c r="F47" s="60"/>
      <c r="G47" s="60"/>
      <c r="H47" s="60"/>
      <c r="I47" s="60"/>
      <c r="J47" s="62"/>
    </row>
    <row r="48" spans="1:10">
      <c r="A48" s="60">
        <v>2025</v>
      </c>
      <c r="B48" s="60">
        <v>1</v>
      </c>
      <c r="C48" s="60" t="s">
        <v>373</v>
      </c>
      <c r="D48" s="61">
        <v>0.86599999999999999</v>
      </c>
      <c r="E48" s="60"/>
      <c r="F48" s="60"/>
      <c r="G48" s="60"/>
      <c r="H48" s="60"/>
      <c r="I48" s="60"/>
      <c r="J48" s="62"/>
    </row>
    <row r="49" spans="1:10">
      <c r="A49" s="60">
        <v>2030</v>
      </c>
      <c r="B49" s="60">
        <v>1</v>
      </c>
      <c r="C49" s="60" t="s">
        <v>373</v>
      </c>
      <c r="D49" s="61">
        <v>0.86599999999999999</v>
      </c>
      <c r="E49" s="60"/>
      <c r="F49" s="60"/>
      <c r="G49" s="60"/>
      <c r="H49" s="60"/>
      <c r="I49" s="60"/>
      <c r="J49" s="62"/>
    </row>
    <row r="50" spans="1:10">
      <c r="A50" s="60">
        <v>2035</v>
      </c>
      <c r="B50" s="60">
        <v>1</v>
      </c>
      <c r="C50" s="60" t="s">
        <v>373</v>
      </c>
      <c r="D50" s="61">
        <v>0.86599999999999999</v>
      </c>
      <c r="E50" s="60"/>
      <c r="F50" s="60"/>
      <c r="G50" s="60"/>
      <c r="H50" s="60"/>
      <c r="I50" s="60"/>
      <c r="J50" s="62"/>
    </row>
    <row r="51" spans="1:10">
      <c r="A51" s="60">
        <v>2040</v>
      </c>
      <c r="B51" s="60">
        <v>1</v>
      </c>
      <c r="C51" s="60" t="s">
        <v>373</v>
      </c>
      <c r="D51" s="61">
        <v>0.86599999999999999</v>
      </c>
      <c r="E51" s="60"/>
      <c r="F51" s="60"/>
      <c r="G51" s="60"/>
      <c r="H51" s="60"/>
      <c r="I51" s="60"/>
      <c r="J51" s="62"/>
    </row>
    <row r="52" spans="1:10">
      <c r="A52" s="60">
        <v>2045</v>
      </c>
      <c r="B52" s="60">
        <v>1</v>
      </c>
      <c r="C52" s="60" t="s">
        <v>373</v>
      </c>
      <c r="D52" s="61">
        <v>0.86599999999999999</v>
      </c>
      <c r="E52" s="60"/>
      <c r="F52" s="60"/>
      <c r="G52" s="60"/>
      <c r="H52" s="60"/>
      <c r="I52" s="60"/>
      <c r="J52" s="62"/>
    </row>
    <row r="53" spans="1:10">
      <c r="A53" s="60">
        <v>2050</v>
      </c>
      <c r="B53" s="60">
        <v>1</v>
      </c>
      <c r="C53" s="60" t="s">
        <v>373</v>
      </c>
      <c r="D53" s="61">
        <v>0.86599999999999999</v>
      </c>
      <c r="E53" s="60"/>
      <c r="F53" s="60"/>
      <c r="G53" s="60"/>
      <c r="H53" s="60"/>
      <c r="I53" s="60"/>
      <c r="J53" s="62"/>
    </row>
    <row r="54" spans="1:10">
      <c r="A54" s="60">
        <v>2015</v>
      </c>
      <c r="B54" s="60">
        <v>1</v>
      </c>
      <c r="C54" s="60" t="s">
        <v>377</v>
      </c>
      <c r="D54" s="61">
        <v>0.86599999999999999</v>
      </c>
      <c r="E54" s="62"/>
      <c r="F54" s="62"/>
      <c r="G54" s="62"/>
      <c r="H54" s="62"/>
      <c r="I54" s="62"/>
      <c r="J54" s="62"/>
    </row>
    <row r="55" spans="1:10">
      <c r="A55" s="60">
        <v>2020</v>
      </c>
      <c r="B55" s="60">
        <v>1</v>
      </c>
      <c r="C55" s="60" t="s">
        <v>377</v>
      </c>
      <c r="D55" s="61">
        <v>0.86599999999999999</v>
      </c>
      <c r="E55" s="62"/>
      <c r="F55" s="62"/>
      <c r="G55" s="62"/>
      <c r="H55" s="62"/>
      <c r="I55" s="62"/>
      <c r="J55" s="62"/>
    </row>
    <row r="56" spans="1:10">
      <c r="A56" s="60">
        <v>2025</v>
      </c>
      <c r="B56" s="60">
        <v>1</v>
      </c>
      <c r="C56" s="60" t="s">
        <v>377</v>
      </c>
      <c r="D56" s="61">
        <v>0.86599999999999999</v>
      </c>
      <c r="E56" s="62"/>
      <c r="F56" s="62"/>
      <c r="G56" s="62"/>
      <c r="H56" s="62"/>
      <c r="I56" s="62"/>
      <c r="J56" s="62"/>
    </row>
    <row r="57" spans="1:10">
      <c r="A57" s="60">
        <v>2030</v>
      </c>
      <c r="B57" s="60">
        <v>1</v>
      </c>
      <c r="C57" s="60" t="s">
        <v>377</v>
      </c>
      <c r="D57" s="61">
        <v>0.86599999999999999</v>
      </c>
      <c r="E57" s="62"/>
      <c r="F57" s="62"/>
      <c r="G57" s="62"/>
      <c r="H57" s="62"/>
      <c r="I57" s="62"/>
      <c r="J57" s="62"/>
    </row>
    <row r="58" spans="1:10">
      <c r="A58" s="60">
        <v>2035</v>
      </c>
      <c r="B58" s="60">
        <v>1</v>
      </c>
      <c r="C58" s="60" t="s">
        <v>377</v>
      </c>
      <c r="D58" s="61">
        <v>0.86599999999999999</v>
      </c>
      <c r="E58" s="62"/>
      <c r="F58" s="62"/>
      <c r="G58" s="62"/>
      <c r="H58" s="62"/>
      <c r="I58" s="62"/>
      <c r="J58" s="62"/>
    </row>
    <row r="59" spans="1:10">
      <c r="A59" s="60">
        <v>2040</v>
      </c>
      <c r="B59" s="60">
        <v>1</v>
      </c>
      <c r="C59" s="60" t="s">
        <v>377</v>
      </c>
      <c r="D59" s="61">
        <v>0.86599999999999999</v>
      </c>
      <c r="E59" s="62"/>
      <c r="F59" s="62"/>
      <c r="G59" s="62"/>
      <c r="H59" s="62"/>
      <c r="I59" s="62"/>
      <c r="J59" s="62"/>
    </row>
    <row r="60" spans="1:10">
      <c r="A60" s="60">
        <v>2045</v>
      </c>
      <c r="B60" s="60">
        <v>1</v>
      </c>
      <c r="C60" s="60" t="s">
        <v>377</v>
      </c>
      <c r="D60" s="61">
        <v>0.86599999999999999</v>
      </c>
      <c r="E60" s="62"/>
      <c r="F60" s="62"/>
      <c r="G60" s="62"/>
      <c r="H60" s="62"/>
      <c r="I60" s="62"/>
      <c r="J60" s="62"/>
    </row>
    <row r="61" spans="1:10">
      <c r="A61" s="60">
        <v>2050</v>
      </c>
      <c r="B61" s="60">
        <v>1</v>
      </c>
      <c r="C61" s="60" t="s">
        <v>377</v>
      </c>
      <c r="D61" s="61">
        <v>0.86599999999999999</v>
      </c>
      <c r="E61" s="62"/>
      <c r="F61" s="62"/>
      <c r="G61" s="62"/>
      <c r="H61" s="62"/>
      <c r="I61" s="62"/>
      <c r="J61" s="62"/>
    </row>
    <row r="62" spans="1:10">
      <c r="A62" s="60">
        <v>2015</v>
      </c>
      <c r="B62" s="60">
        <v>1</v>
      </c>
      <c r="C62" s="60" t="s">
        <v>542</v>
      </c>
      <c r="D62" s="62"/>
      <c r="E62" s="62"/>
      <c r="F62" s="62"/>
      <c r="G62" s="62"/>
      <c r="H62" s="62"/>
      <c r="I62" s="62"/>
      <c r="J62" s="25">
        <v>0.73499999999999999</v>
      </c>
    </row>
    <row r="63" spans="1:10">
      <c r="A63" s="60">
        <v>2020</v>
      </c>
      <c r="B63" s="60">
        <v>1</v>
      </c>
      <c r="C63" s="60" t="s">
        <v>542</v>
      </c>
      <c r="D63" s="62"/>
      <c r="E63" s="62"/>
      <c r="F63" s="62"/>
      <c r="G63" s="62"/>
      <c r="H63" s="62"/>
      <c r="I63" s="62"/>
      <c r="J63" s="25">
        <v>0.73499999999999999</v>
      </c>
    </row>
    <row r="64" spans="1:10">
      <c r="A64" s="60">
        <v>2025</v>
      </c>
      <c r="B64" s="60">
        <v>1</v>
      </c>
      <c r="C64" s="60" t="s">
        <v>542</v>
      </c>
      <c r="D64" s="62"/>
      <c r="E64" s="62"/>
      <c r="F64" s="62"/>
      <c r="G64" s="62"/>
      <c r="H64" s="62"/>
      <c r="I64" s="62"/>
      <c r="J64" s="25">
        <v>0.83699999999999997</v>
      </c>
    </row>
    <row r="65" spans="1:10">
      <c r="A65" s="60">
        <v>2030</v>
      </c>
      <c r="B65" s="60">
        <v>1</v>
      </c>
      <c r="C65" s="60" t="s">
        <v>542</v>
      </c>
      <c r="D65" s="62"/>
      <c r="E65" s="62"/>
      <c r="F65" s="62"/>
      <c r="G65" s="62"/>
      <c r="H65" s="62"/>
      <c r="I65" s="62"/>
      <c r="J65" s="25">
        <v>0.83699999999999997</v>
      </c>
    </row>
    <row r="66" spans="1:10">
      <c r="A66" s="60">
        <v>2035</v>
      </c>
      <c r="B66" s="60">
        <v>1</v>
      </c>
      <c r="C66" s="60" t="s">
        <v>542</v>
      </c>
      <c r="D66" s="62"/>
      <c r="E66" s="62"/>
      <c r="F66" s="62"/>
      <c r="G66" s="62"/>
      <c r="H66" s="62"/>
      <c r="I66" s="62"/>
      <c r="J66" s="25">
        <v>0.83699999999999997</v>
      </c>
    </row>
    <row r="67" spans="1:10">
      <c r="A67" s="60">
        <v>2040</v>
      </c>
      <c r="B67" s="60">
        <v>1</v>
      </c>
      <c r="C67" s="60" t="s">
        <v>542</v>
      </c>
      <c r="D67" s="62"/>
      <c r="E67" s="62"/>
      <c r="F67" s="62"/>
      <c r="G67" s="62"/>
      <c r="H67" s="62"/>
      <c r="I67" s="62"/>
      <c r="J67" s="25">
        <v>0.83699999999999997</v>
      </c>
    </row>
    <row r="68" spans="1:10">
      <c r="A68" s="60">
        <v>2045</v>
      </c>
      <c r="B68" s="60">
        <v>1</v>
      </c>
      <c r="C68" s="60" t="s">
        <v>542</v>
      </c>
      <c r="D68" s="62"/>
      <c r="E68" s="62"/>
      <c r="F68" s="62"/>
      <c r="G68" s="62"/>
      <c r="H68" s="62"/>
      <c r="I68" s="62"/>
      <c r="J68" s="25">
        <v>0.83699999999999997</v>
      </c>
    </row>
    <row r="69" spans="1:10">
      <c r="A69" s="60">
        <v>2050</v>
      </c>
      <c r="B69" s="60">
        <v>1</v>
      </c>
      <c r="C69" s="60" t="s">
        <v>542</v>
      </c>
      <c r="D69" s="62"/>
      <c r="E69" s="62"/>
      <c r="F69" s="62"/>
      <c r="G69" s="62"/>
      <c r="H69" s="62"/>
      <c r="I69" s="62"/>
      <c r="J69" s="25">
        <v>0.83699999999999997</v>
      </c>
    </row>
    <row r="70" spans="1:10">
      <c r="J70" s="25"/>
    </row>
  </sheetData>
  <sortState ref="A6:I61">
    <sortCondition ref="C6:C61"/>
    <sortCondition ref="A6:A61"/>
  </sortState>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69"/>
  <sheetViews>
    <sheetView zoomScaleNormal="100" workbookViewId="0">
      <selection activeCell="H78" sqref="H78"/>
    </sheetView>
  </sheetViews>
  <sheetFormatPr baseColWidth="10" defaultColWidth="9.140625" defaultRowHeight="15"/>
  <cols>
    <col min="1" max="16384" width="9.140625" style="21"/>
  </cols>
  <sheetData>
    <row r="1" spans="1:13">
      <c r="A1" s="20" t="s">
        <v>252</v>
      </c>
      <c r="B1" s="20"/>
      <c r="C1" s="20"/>
      <c r="D1" s="20"/>
      <c r="E1" s="20"/>
      <c r="F1" s="20"/>
      <c r="G1" s="20"/>
      <c r="H1" s="20"/>
      <c r="I1" s="20"/>
      <c r="J1" s="20"/>
      <c r="K1" s="20"/>
      <c r="L1" s="20"/>
      <c r="M1" s="20"/>
    </row>
    <row r="2" spans="1:13">
      <c r="A2" s="20" t="s">
        <v>253</v>
      </c>
      <c r="B2" s="20"/>
      <c r="C2" s="20"/>
      <c r="D2" s="20"/>
      <c r="E2" s="20"/>
      <c r="F2" s="20"/>
      <c r="G2" s="20"/>
      <c r="H2" s="20"/>
      <c r="I2" s="20"/>
      <c r="J2" s="20"/>
      <c r="K2" s="20"/>
      <c r="L2" s="20"/>
      <c r="M2" s="20"/>
    </row>
    <row r="4" spans="1:13">
      <c r="A4" s="24" t="s">
        <v>177</v>
      </c>
      <c r="B4" s="24" t="s">
        <v>250</v>
      </c>
      <c r="C4" s="24" t="s">
        <v>176</v>
      </c>
      <c r="D4" s="24" t="s">
        <v>251</v>
      </c>
      <c r="E4" s="24"/>
    </row>
    <row r="5" spans="1:13">
      <c r="A5" s="60"/>
      <c r="B5" s="60"/>
      <c r="C5" s="60"/>
      <c r="D5" s="60" t="s">
        <v>383</v>
      </c>
      <c r="E5" s="60" t="s">
        <v>391</v>
      </c>
      <c r="F5" s="60" t="s">
        <v>392</v>
      </c>
      <c r="G5" s="60" t="s">
        <v>384</v>
      </c>
      <c r="H5" s="60" t="s">
        <v>385</v>
      </c>
      <c r="I5" s="60" t="s">
        <v>386</v>
      </c>
      <c r="J5" s="62" t="s">
        <v>543</v>
      </c>
    </row>
    <row r="6" spans="1:13">
      <c r="A6" s="60">
        <v>2015</v>
      </c>
      <c r="B6" s="60">
        <v>2</v>
      </c>
      <c r="C6" s="60" t="s">
        <v>374</v>
      </c>
      <c r="D6" s="60"/>
      <c r="E6" s="60"/>
      <c r="F6" s="60"/>
      <c r="G6" s="61">
        <v>0.95</v>
      </c>
      <c r="H6" s="60"/>
      <c r="I6" s="60"/>
      <c r="J6" s="62"/>
    </row>
    <row r="7" spans="1:13">
      <c r="A7" s="60">
        <v>2020</v>
      </c>
      <c r="B7" s="60">
        <v>2</v>
      </c>
      <c r="C7" s="60" t="s">
        <v>374</v>
      </c>
      <c r="D7" s="60"/>
      <c r="E7" s="60"/>
      <c r="F7" s="60"/>
      <c r="G7" s="61">
        <v>0.95</v>
      </c>
      <c r="H7" s="60"/>
      <c r="I7" s="60"/>
      <c r="J7" s="62"/>
    </row>
    <row r="8" spans="1:13">
      <c r="A8" s="60">
        <v>2025</v>
      </c>
      <c r="B8" s="60">
        <v>2</v>
      </c>
      <c r="C8" s="60" t="s">
        <v>374</v>
      </c>
      <c r="D8" s="60"/>
      <c r="E8" s="60"/>
      <c r="F8" s="60"/>
      <c r="G8" s="61">
        <v>0.95</v>
      </c>
      <c r="H8" s="60"/>
      <c r="I8" s="60"/>
      <c r="J8" s="62"/>
    </row>
    <row r="9" spans="1:13">
      <c r="A9" s="60">
        <v>2030</v>
      </c>
      <c r="B9" s="60">
        <v>2</v>
      </c>
      <c r="C9" s="60" t="s">
        <v>374</v>
      </c>
      <c r="D9" s="60"/>
      <c r="E9" s="60"/>
      <c r="F9" s="60"/>
      <c r="G9" s="61">
        <v>0.95</v>
      </c>
      <c r="H9" s="60"/>
      <c r="I9" s="60"/>
      <c r="J9" s="62"/>
    </row>
    <row r="10" spans="1:13">
      <c r="A10" s="60">
        <v>2035</v>
      </c>
      <c r="B10" s="60">
        <v>2</v>
      </c>
      <c r="C10" s="60" t="s">
        <v>374</v>
      </c>
      <c r="D10" s="60"/>
      <c r="E10" s="60"/>
      <c r="F10" s="60"/>
      <c r="G10" s="61">
        <v>0.95</v>
      </c>
      <c r="H10" s="60"/>
      <c r="I10" s="60"/>
      <c r="J10" s="62"/>
    </row>
    <row r="11" spans="1:13">
      <c r="A11" s="60">
        <v>2040</v>
      </c>
      <c r="B11" s="60">
        <v>2</v>
      </c>
      <c r="C11" s="60" t="s">
        <v>374</v>
      </c>
      <c r="D11" s="60"/>
      <c r="E11" s="60"/>
      <c r="F11" s="60"/>
      <c r="G11" s="61">
        <v>0.95</v>
      </c>
      <c r="H11" s="60"/>
      <c r="I11" s="60"/>
      <c r="J11" s="62"/>
    </row>
    <row r="12" spans="1:13">
      <c r="A12" s="60">
        <v>2045</v>
      </c>
      <c r="B12" s="60">
        <v>2</v>
      </c>
      <c r="C12" s="60" t="s">
        <v>374</v>
      </c>
      <c r="D12" s="60"/>
      <c r="E12" s="60"/>
      <c r="F12" s="60"/>
      <c r="G12" s="61">
        <v>0.95</v>
      </c>
      <c r="H12" s="60"/>
      <c r="I12" s="60"/>
      <c r="J12" s="62"/>
    </row>
    <row r="13" spans="1:13">
      <c r="A13" s="60">
        <v>2050</v>
      </c>
      <c r="B13" s="60">
        <v>2</v>
      </c>
      <c r="C13" s="60" t="s">
        <v>374</v>
      </c>
      <c r="D13" s="60"/>
      <c r="E13" s="60"/>
      <c r="F13" s="60"/>
      <c r="G13" s="61">
        <v>0.95</v>
      </c>
      <c r="H13" s="60"/>
      <c r="I13" s="60"/>
      <c r="J13" s="62"/>
    </row>
    <row r="14" spans="1:13">
      <c r="A14" s="60">
        <v>2015</v>
      </c>
      <c r="B14" s="60">
        <v>2</v>
      </c>
      <c r="C14" s="60" t="s">
        <v>375</v>
      </c>
      <c r="D14" s="60"/>
      <c r="E14" s="60"/>
      <c r="F14" s="60"/>
      <c r="G14" s="60"/>
      <c r="H14" s="25">
        <v>0.86599999999999999</v>
      </c>
      <c r="I14" s="60"/>
      <c r="J14" s="62"/>
    </row>
    <row r="15" spans="1:13">
      <c r="A15" s="60">
        <v>2020</v>
      </c>
      <c r="B15" s="60">
        <v>2</v>
      </c>
      <c r="C15" s="60" t="s">
        <v>375</v>
      </c>
      <c r="D15" s="60"/>
      <c r="E15" s="60"/>
      <c r="F15" s="60"/>
      <c r="G15" s="60"/>
      <c r="H15" s="25">
        <v>0.86599999999999999</v>
      </c>
      <c r="I15" s="60"/>
      <c r="J15" s="62"/>
    </row>
    <row r="16" spans="1:13">
      <c r="A16" s="60">
        <v>2025</v>
      </c>
      <c r="B16" s="60">
        <v>2</v>
      </c>
      <c r="C16" s="60" t="s">
        <v>375</v>
      </c>
      <c r="D16" s="60"/>
      <c r="E16" s="60"/>
      <c r="F16" s="60"/>
      <c r="G16" s="60"/>
      <c r="H16" s="25">
        <v>0.89400000000000002</v>
      </c>
      <c r="I16" s="60"/>
      <c r="J16" s="62"/>
    </row>
    <row r="17" spans="1:10">
      <c r="A17" s="60">
        <v>2030</v>
      </c>
      <c r="B17" s="60">
        <v>2</v>
      </c>
      <c r="C17" s="60" t="s">
        <v>375</v>
      </c>
      <c r="D17" s="60"/>
      <c r="E17" s="60"/>
      <c r="F17" s="60"/>
      <c r="G17" s="60"/>
      <c r="H17" s="25">
        <v>0.89400000000000002</v>
      </c>
      <c r="I17" s="60"/>
      <c r="J17" s="62"/>
    </row>
    <row r="18" spans="1:10">
      <c r="A18" s="60">
        <v>2035</v>
      </c>
      <c r="B18" s="60">
        <v>2</v>
      </c>
      <c r="C18" s="60" t="s">
        <v>375</v>
      </c>
      <c r="D18" s="60"/>
      <c r="E18" s="60"/>
      <c r="F18" s="60"/>
      <c r="G18" s="60"/>
      <c r="H18" s="25">
        <v>0.89400000000000002</v>
      </c>
      <c r="I18" s="60"/>
      <c r="J18" s="62"/>
    </row>
    <row r="19" spans="1:10">
      <c r="A19" s="60">
        <v>2040</v>
      </c>
      <c r="B19" s="60">
        <v>2</v>
      </c>
      <c r="C19" s="60" t="s">
        <v>375</v>
      </c>
      <c r="D19" s="60"/>
      <c r="E19" s="60"/>
      <c r="F19" s="60"/>
      <c r="G19" s="60"/>
      <c r="H19" s="25">
        <v>0.89400000000000002</v>
      </c>
      <c r="I19" s="60"/>
      <c r="J19" s="62"/>
    </row>
    <row r="20" spans="1:10">
      <c r="A20" s="60">
        <v>2045</v>
      </c>
      <c r="B20" s="60">
        <v>2</v>
      </c>
      <c r="C20" s="60" t="s">
        <v>375</v>
      </c>
      <c r="D20" s="60"/>
      <c r="E20" s="60"/>
      <c r="F20" s="60"/>
      <c r="G20" s="60"/>
      <c r="H20" s="25">
        <v>0.92200000000000004</v>
      </c>
      <c r="I20" s="60"/>
      <c r="J20" s="62"/>
    </row>
    <row r="21" spans="1:10">
      <c r="A21" s="60">
        <v>2050</v>
      </c>
      <c r="B21" s="60">
        <v>2</v>
      </c>
      <c r="C21" s="60" t="s">
        <v>375</v>
      </c>
      <c r="D21" s="60"/>
      <c r="E21" s="60"/>
      <c r="F21" s="60"/>
      <c r="G21" s="60"/>
      <c r="H21" s="25">
        <v>0.92200000000000004</v>
      </c>
      <c r="I21" s="60"/>
      <c r="J21" s="62"/>
    </row>
    <row r="22" spans="1:10">
      <c r="A22" s="60">
        <v>2015</v>
      </c>
      <c r="B22" s="60">
        <v>2</v>
      </c>
      <c r="C22" s="60" t="s">
        <v>389</v>
      </c>
      <c r="D22" s="60"/>
      <c r="E22" s="61">
        <v>0.99</v>
      </c>
      <c r="F22" s="60"/>
      <c r="G22" s="60"/>
      <c r="H22" s="60"/>
      <c r="I22" s="60"/>
      <c r="J22" s="62"/>
    </row>
    <row r="23" spans="1:10">
      <c r="A23" s="60">
        <v>2020</v>
      </c>
      <c r="B23" s="60">
        <v>2</v>
      </c>
      <c r="C23" s="60" t="s">
        <v>389</v>
      </c>
      <c r="D23" s="60"/>
      <c r="E23" s="61">
        <v>0.99</v>
      </c>
      <c r="F23" s="60"/>
      <c r="G23" s="60"/>
      <c r="H23" s="60"/>
      <c r="I23" s="60"/>
      <c r="J23" s="62"/>
    </row>
    <row r="24" spans="1:10">
      <c r="A24" s="60">
        <v>2025</v>
      </c>
      <c r="B24" s="60">
        <v>2</v>
      </c>
      <c r="C24" s="60" t="s">
        <v>389</v>
      </c>
      <c r="D24" s="60"/>
      <c r="E24" s="61">
        <v>0.99</v>
      </c>
      <c r="F24" s="60"/>
      <c r="G24" s="60"/>
      <c r="H24" s="60"/>
      <c r="I24" s="60"/>
      <c r="J24" s="62"/>
    </row>
    <row r="25" spans="1:10">
      <c r="A25" s="60">
        <v>2030</v>
      </c>
      <c r="B25" s="60">
        <v>2</v>
      </c>
      <c r="C25" s="60" t="s">
        <v>389</v>
      </c>
      <c r="D25" s="60"/>
      <c r="E25" s="61">
        <v>0.99</v>
      </c>
      <c r="F25" s="60"/>
      <c r="G25" s="60"/>
      <c r="H25" s="60"/>
      <c r="I25" s="60"/>
      <c r="J25" s="62"/>
    </row>
    <row r="26" spans="1:10">
      <c r="A26" s="60">
        <v>2035</v>
      </c>
      <c r="B26" s="60">
        <v>2</v>
      </c>
      <c r="C26" s="60" t="s">
        <v>389</v>
      </c>
      <c r="D26" s="60"/>
      <c r="E26" s="61">
        <v>0.99</v>
      </c>
      <c r="F26" s="60"/>
      <c r="G26" s="60"/>
      <c r="H26" s="60"/>
      <c r="I26" s="60"/>
      <c r="J26" s="62"/>
    </row>
    <row r="27" spans="1:10">
      <c r="A27" s="60">
        <v>2040</v>
      </c>
      <c r="B27" s="60">
        <v>2</v>
      </c>
      <c r="C27" s="60" t="s">
        <v>389</v>
      </c>
      <c r="D27" s="60"/>
      <c r="E27" s="61">
        <v>0.99</v>
      </c>
      <c r="F27" s="60"/>
      <c r="G27" s="60"/>
      <c r="H27" s="60"/>
      <c r="I27" s="60"/>
      <c r="J27" s="62"/>
    </row>
    <row r="28" spans="1:10">
      <c r="A28" s="60">
        <v>2045</v>
      </c>
      <c r="B28" s="60">
        <v>2</v>
      </c>
      <c r="C28" s="60" t="s">
        <v>389</v>
      </c>
      <c r="D28" s="60"/>
      <c r="E28" s="61">
        <v>0.99</v>
      </c>
      <c r="F28" s="60"/>
      <c r="G28" s="60"/>
      <c r="H28" s="60"/>
      <c r="I28" s="60"/>
      <c r="J28" s="62"/>
    </row>
    <row r="29" spans="1:10">
      <c r="A29" s="60">
        <v>2050</v>
      </c>
      <c r="B29" s="60">
        <v>2</v>
      </c>
      <c r="C29" s="60" t="s">
        <v>389</v>
      </c>
      <c r="D29" s="60"/>
      <c r="E29" s="61">
        <v>0.99</v>
      </c>
      <c r="F29" s="60"/>
      <c r="G29" s="60"/>
      <c r="H29" s="60"/>
      <c r="I29" s="60"/>
      <c r="J29" s="62"/>
    </row>
    <row r="30" spans="1:10">
      <c r="A30" s="60">
        <v>2015</v>
      </c>
      <c r="B30" s="60">
        <v>2</v>
      </c>
      <c r="C30" s="60" t="s">
        <v>390</v>
      </c>
      <c r="D30" s="60"/>
      <c r="E30" s="60"/>
      <c r="F30" s="61">
        <v>0.99</v>
      </c>
      <c r="G30" s="60"/>
      <c r="H30" s="60"/>
      <c r="I30" s="60"/>
      <c r="J30" s="62"/>
    </row>
    <row r="31" spans="1:10">
      <c r="A31" s="60">
        <v>2020</v>
      </c>
      <c r="B31" s="60">
        <v>2</v>
      </c>
      <c r="C31" s="60" t="s">
        <v>390</v>
      </c>
      <c r="D31" s="60"/>
      <c r="E31" s="60"/>
      <c r="F31" s="61">
        <v>0.99</v>
      </c>
      <c r="G31" s="60"/>
      <c r="H31" s="60"/>
      <c r="I31" s="60"/>
      <c r="J31" s="62"/>
    </row>
    <row r="32" spans="1:10">
      <c r="A32" s="60">
        <v>2025</v>
      </c>
      <c r="B32" s="60">
        <v>2</v>
      </c>
      <c r="C32" s="60" t="s">
        <v>390</v>
      </c>
      <c r="D32" s="60"/>
      <c r="E32" s="60"/>
      <c r="F32" s="61">
        <v>0.99</v>
      </c>
      <c r="G32" s="60"/>
      <c r="H32" s="60"/>
      <c r="I32" s="60"/>
      <c r="J32" s="62"/>
    </row>
    <row r="33" spans="1:10">
      <c r="A33" s="60">
        <v>2030</v>
      </c>
      <c r="B33" s="60">
        <v>2</v>
      </c>
      <c r="C33" s="60" t="s">
        <v>390</v>
      </c>
      <c r="D33" s="60"/>
      <c r="E33" s="60"/>
      <c r="F33" s="61">
        <v>0.99</v>
      </c>
      <c r="G33" s="60"/>
      <c r="H33" s="60"/>
      <c r="I33" s="60"/>
      <c r="J33" s="62"/>
    </row>
    <row r="34" spans="1:10">
      <c r="A34" s="60">
        <v>2035</v>
      </c>
      <c r="B34" s="60">
        <v>2</v>
      </c>
      <c r="C34" s="60" t="s">
        <v>390</v>
      </c>
      <c r="D34" s="60"/>
      <c r="E34" s="60"/>
      <c r="F34" s="61">
        <v>0.99</v>
      </c>
      <c r="G34" s="60"/>
      <c r="H34" s="60"/>
      <c r="I34" s="60"/>
      <c r="J34" s="62"/>
    </row>
    <row r="35" spans="1:10">
      <c r="A35" s="60">
        <v>2040</v>
      </c>
      <c r="B35" s="60">
        <v>2</v>
      </c>
      <c r="C35" s="60" t="s">
        <v>390</v>
      </c>
      <c r="D35" s="60"/>
      <c r="E35" s="60"/>
      <c r="F35" s="61">
        <v>0.99</v>
      </c>
      <c r="G35" s="60"/>
      <c r="H35" s="60"/>
      <c r="I35" s="60"/>
      <c r="J35" s="62"/>
    </row>
    <row r="36" spans="1:10">
      <c r="A36" s="60">
        <v>2045</v>
      </c>
      <c r="B36" s="60">
        <v>2</v>
      </c>
      <c r="C36" s="60" t="s">
        <v>390</v>
      </c>
      <c r="D36" s="60"/>
      <c r="E36" s="60"/>
      <c r="F36" s="61">
        <v>0.99</v>
      </c>
      <c r="G36" s="60"/>
      <c r="H36" s="60"/>
      <c r="I36" s="60"/>
      <c r="J36" s="62"/>
    </row>
    <row r="37" spans="1:10">
      <c r="A37" s="60">
        <v>2050</v>
      </c>
      <c r="B37" s="60">
        <v>2</v>
      </c>
      <c r="C37" s="60" t="s">
        <v>390</v>
      </c>
      <c r="D37" s="60"/>
      <c r="E37" s="60"/>
      <c r="F37" s="61">
        <v>0.99</v>
      </c>
      <c r="G37" s="60"/>
      <c r="H37" s="60"/>
      <c r="I37" s="60"/>
      <c r="J37" s="62"/>
    </row>
    <row r="38" spans="1:10">
      <c r="A38" s="60">
        <v>2015</v>
      </c>
      <c r="B38" s="60">
        <v>2</v>
      </c>
      <c r="C38" s="60" t="s">
        <v>376</v>
      </c>
      <c r="D38" s="60"/>
      <c r="E38" s="60"/>
      <c r="F38" s="60"/>
      <c r="G38" s="60"/>
      <c r="H38" s="60"/>
      <c r="I38" s="60">
        <v>1</v>
      </c>
      <c r="J38" s="62"/>
    </row>
    <row r="39" spans="1:10">
      <c r="A39" s="60">
        <v>2020</v>
      </c>
      <c r="B39" s="60">
        <v>2</v>
      </c>
      <c r="C39" s="60" t="s">
        <v>376</v>
      </c>
      <c r="D39" s="60"/>
      <c r="E39" s="60"/>
      <c r="F39" s="60"/>
      <c r="G39" s="60"/>
      <c r="H39" s="60"/>
      <c r="I39" s="60">
        <v>1</v>
      </c>
      <c r="J39" s="62"/>
    </row>
    <row r="40" spans="1:10">
      <c r="A40" s="60">
        <v>2025</v>
      </c>
      <c r="B40" s="60">
        <v>2</v>
      </c>
      <c r="C40" s="60" t="s">
        <v>376</v>
      </c>
      <c r="D40" s="60"/>
      <c r="E40" s="60"/>
      <c r="F40" s="60"/>
      <c r="G40" s="60"/>
      <c r="H40" s="60"/>
      <c r="I40" s="60">
        <v>1</v>
      </c>
      <c r="J40" s="62"/>
    </row>
    <row r="41" spans="1:10">
      <c r="A41" s="60">
        <v>2030</v>
      </c>
      <c r="B41" s="60">
        <v>2</v>
      </c>
      <c r="C41" s="60" t="s">
        <v>376</v>
      </c>
      <c r="D41" s="60"/>
      <c r="E41" s="60"/>
      <c r="F41" s="60"/>
      <c r="G41" s="60"/>
      <c r="H41" s="60"/>
      <c r="I41" s="60">
        <v>1</v>
      </c>
      <c r="J41" s="62"/>
    </row>
    <row r="42" spans="1:10">
      <c r="A42" s="60">
        <v>2035</v>
      </c>
      <c r="B42" s="60">
        <v>2</v>
      </c>
      <c r="C42" s="60" t="s">
        <v>376</v>
      </c>
      <c r="D42" s="60"/>
      <c r="E42" s="60"/>
      <c r="F42" s="60"/>
      <c r="G42" s="60"/>
      <c r="H42" s="60"/>
      <c r="I42" s="60">
        <v>1</v>
      </c>
      <c r="J42" s="62"/>
    </row>
    <row r="43" spans="1:10">
      <c r="A43" s="60">
        <v>2040</v>
      </c>
      <c r="B43" s="60">
        <v>2</v>
      </c>
      <c r="C43" s="60" t="s">
        <v>376</v>
      </c>
      <c r="D43" s="60"/>
      <c r="E43" s="60"/>
      <c r="F43" s="60"/>
      <c r="G43" s="60"/>
      <c r="H43" s="60"/>
      <c r="I43" s="60">
        <v>1</v>
      </c>
      <c r="J43" s="62"/>
    </row>
    <row r="44" spans="1:10">
      <c r="A44" s="60">
        <v>2045</v>
      </c>
      <c r="B44" s="60">
        <v>2</v>
      </c>
      <c r="C44" s="60" t="s">
        <v>376</v>
      </c>
      <c r="D44" s="60"/>
      <c r="E44" s="60"/>
      <c r="F44" s="60"/>
      <c r="G44" s="60"/>
      <c r="H44" s="60"/>
      <c r="I44" s="60">
        <v>1</v>
      </c>
      <c r="J44" s="62"/>
    </row>
    <row r="45" spans="1:10">
      <c r="A45" s="60">
        <v>2050</v>
      </c>
      <c r="B45" s="60">
        <v>2</v>
      </c>
      <c r="C45" s="60" t="s">
        <v>376</v>
      </c>
      <c r="D45" s="60"/>
      <c r="E45" s="60"/>
      <c r="F45" s="60"/>
      <c r="G45" s="60"/>
      <c r="H45" s="60"/>
      <c r="I45" s="60">
        <v>1</v>
      </c>
      <c r="J45" s="62"/>
    </row>
    <row r="46" spans="1:10">
      <c r="A46" s="60">
        <v>2015</v>
      </c>
      <c r="B46" s="60">
        <v>2</v>
      </c>
      <c r="C46" s="60" t="s">
        <v>373</v>
      </c>
      <c r="D46" s="61">
        <v>0.86599999999999999</v>
      </c>
      <c r="E46" s="60"/>
      <c r="F46" s="60"/>
      <c r="G46" s="60"/>
      <c r="H46" s="60"/>
      <c r="I46" s="60"/>
      <c r="J46" s="62"/>
    </row>
    <row r="47" spans="1:10">
      <c r="A47" s="60">
        <v>2020</v>
      </c>
      <c r="B47" s="60">
        <v>2</v>
      </c>
      <c r="C47" s="60" t="s">
        <v>373</v>
      </c>
      <c r="D47" s="61">
        <v>0.86599999999999999</v>
      </c>
      <c r="E47" s="60"/>
      <c r="F47" s="60"/>
      <c r="G47" s="60"/>
      <c r="H47" s="60"/>
      <c r="I47" s="60"/>
      <c r="J47" s="62"/>
    </row>
    <row r="48" spans="1:10">
      <c r="A48" s="60">
        <v>2025</v>
      </c>
      <c r="B48" s="60">
        <v>2</v>
      </c>
      <c r="C48" s="60" t="s">
        <v>373</v>
      </c>
      <c r="D48" s="61">
        <v>0.86599999999999999</v>
      </c>
      <c r="E48" s="60"/>
      <c r="F48" s="60"/>
      <c r="G48" s="60"/>
      <c r="H48" s="60"/>
      <c r="I48" s="60"/>
      <c r="J48" s="62"/>
    </row>
    <row r="49" spans="1:10">
      <c r="A49" s="60">
        <v>2030</v>
      </c>
      <c r="B49" s="60">
        <v>2</v>
      </c>
      <c r="C49" s="60" t="s">
        <v>373</v>
      </c>
      <c r="D49" s="61">
        <v>0.86599999999999999</v>
      </c>
      <c r="E49" s="60"/>
      <c r="F49" s="60"/>
      <c r="G49" s="60"/>
      <c r="H49" s="60"/>
      <c r="I49" s="60"/>
      <c r="J49" s="62"/>
    </row>
    <row r="50" spans="1:10">
      <c r="A50" s="60">
        <v>2035</v>
      </c>
      <c r="B50" s="60">
        <v>2</v>
      </c>
      <c r="C50" s="60" t="s">
        <v>373</v>
      </c>
      <c r="D50" s="61">
        <v>0.86599999999999999</v>
      </c>
      <c r="E50" s="60"/>
      <c r="F50" s="60"/>
      <c r="G50" s="60"/>
      <c r="H50" s="60"/>
      <c r="I50" s="60"/>
      <c r="J50" s="62"/>
    </row>
    <row r="51" spans="1:10">
      <c r="A51" s="60">
        <v>2040</v>
      </c>
      <c r="B51" s="60">
        <v>2</v>
      </c>
      <c r="C51" s="60" t="s">
        <v>373</v>
      </c>
      <c r="D51" s="61">
        <v>0.86599999999999999</v>
      </c>
      <c r="E51" s="60"/>
      <c r="F51" s="60"/>
      <c r="G51" s="60"/>
      <c r="H51" s="60"/>
      <c r="I51" s="60"/>
      <c r="J51" s="62"/>
    </row>
    <row r="52" spans="1:10">
      <c r="A52" s="60">
        <v>2045</v>
      </c>
      <c r="B52" s="60">
        <v>2</v>
      </c>
      <c r="C52" s="60" t="s">
        <v>373</v>
      </c>
      <c r="D52" s="61">
        <v>0.86599999999999999</v>
      </c>
      <c r="E52" s="60"/>
      <c r="F52" s="60"/>
      <c r="G52" s="60"/>
      <c r="H52" s="60"/>
      <c r="I52" s="60"/>
      <c r="J52" s="62"/>
    </row>
    <row r="53" spans="1:10">
      <c r="A53" s="60">
        <v>2050</v>
      </c>
      <c r="B53" s="60">
        <v>2</v>
      </c>
      <c r="C53" s="60" t="s">
        <v>373</v>
      </c>
      <c r="D53" s="61">
        <v>0.86599999999999999</v>
      </c>
      <c r="E53" s="60"/>
      <c r="F53" s="60"/>
      <c r="G53" s="60"/>
      <c r="H53" s="60"/>
      <c r="I53" s="60"/>
      <c r="J53" s="62"/>
    </row>
    <row r="54" spans="1:10">
      <c r="A54" s="60">
        <v>2015</v>
      </c>
      <c r="B54" s="60">
        <v>2</v>
      </c>
      <c r="C54" s="60" t="s">
        <v>377</v>
      </c>
      <c r="D54" s="61">
        <v>0.86599999999999999</v>
      </c>
      <c r="E54" s="62"/>
      <c r="F54" s="62"/>
      <c r="G54" s="62"/>
      <c r="H54" s="62"/>
      <c r="I54" s="62"/>
      <c r="J54" s="62"/>
    </row>
    <row r="55" spans="1:10">
      <c r="A55" s="60">
        <v>2020</v>
      </c>
      <c r="B55" s="60">
        <v>2</v>
      </c>
      <c r="C55" s="60" t="s">
        <v>377</v>
      </c>
      <c r="D55" s="61">
        <v>0.86599999999999999</v>
      </c>
      <c r="E55" s="62"/>
      <c r="F55" s="62"/>
      <c r="G55" s="62"/>
      <c r="H55" s="62"/>
      <c r="I55" s="62"/>
      <c r="J55" s="62"/>
    </row>
    <row r="56" spans="1:10">
      <c r="A56" s="60">
        <v>2025</v>
      </c>
      <c r="B56" s="60">
        <v>2</v>
      </c>
      <c r="C56" s="60" t="s">
        <v>377</v>
      </c>
      <c r="D56" s="61">
        <v>0.86599999999999999</v>
      </c>
      <c r="E56" s="62"/>
      <c r="F56" s="62"/>
      <c r="G56" s="62"/>
      <c r="H56" s="62"/>
      <c r="I56" s="62"/>
      <c r="J56" s="62"/>
    </row>
    <row r="57" spans="1:10">
      <c r="A57" s="60">
        <v>2030</v>
      </c>
      <c r="B57" s="60">
        <v>2</v>
      </c>
      <c r="C57" s="60" t="s">
        <v>377</v>
      </c>
      <c r="D57" s="61">
        <v>0.86599999999999999</v>
      </c>
      <c r="E57" s="62"/>
      <c r="F57" s="62"/>
      <c r="G57" s="62"/>
      <c r="H57" s="62"/>
      <c r="I57" s="62"/>
      <c r="J57" s="62"/>
    </row>
    <row r="58" spans="1:10">
      <c r="A58" s="60">
        <v>2035</v>
      </c>
      <c r="B58" s="60">
        <v>2</v>
      </c>
      <c r="C58" s="60" t="s">
        <v>377</v>
      </c>
      <c r="D58" s="61">
        <v>0.86599999999999999</v>
      </c>
      <c r="E58" s="62"/>
      <c r="F58" s="62"/>
      <c r="G58" s="62"/>
      <c r="H58" s="62"/>
      <c r="I58" s="62"/>
      <c r="J58" s="62"/>
    </row>
    <row r="59" spans="1:10">
      <c r="A59" s="60">
        <v>2040</v>
      </c>
      <c r="B59" s="60">
        <v>2</v>
      </c>
      <c r="C59" s="60" t="s">
        <v>377</v>
      </c>
      <c r="D59" s="61">
        <v>0.86599999999999999</v>
      </c>
      <c r="E59" s="62"/>
      <c r="F59" s="62"/>
      <c r="G59" s="62"/>
      <c r="H59" s="62"/>
      <c r="I59" s="62"/>
      <c r="J59" s="62"/>
    </row>
    <row r="60" spans="1:10">
      <c r="A60" s="60">
        <v>2045</v>
      </c>
      <c r="B60" s="60">
        <v>2</v>
      </c>
      <c r="C60" s="60" t="s">
        <v>377</v>
      </c>
      <c r="D60" s="61">
        <v>0.86599999999999999</v>
      </c>
      <c r="E60" s="62"/>
      <c r="F60" s="62"/>
      <c r="G60" s="62"/>
      <c r="H60" s="62"/>
      <c r="I60" s="62"/>
      <c r="J60" s="62"/>
    </row>
    <row r="61" spans="1:10">
      <c r="A61" s="60">
        <v>2050</v>
      </c>
      <c r="B61" s="60">
        <v>2</v>
      </c>
      <c r="C61" s="60" t="s">
        <v>377</v>
      </c>
      <c r="D61" s="61">
        <v>0.86599999999999999</v>
      </c>
      <c r="E61" s="62"/>
      <c r="F61" s="62"/>
      <c r="G61" s="62"/>
      <c r="H61" s="62"/>
      <c r="I61" s="62"/>
      <c r="J61" s="62"/>
    </row>
    <row r="62" spans="1:10">
      <c r="A62" s="60">
        <v>2015</v>
      </c>
      <c r="B62" s="60">
        <v>2</v>
      </c>
      <c r="C62" s="60" t="s">
        <v>542</v>
      </c>
      <c r="D62" s="62"/>
      <c r="E62" s="62"/>
      <c r="F62" s="62"/>
      <c r="G62" s="62"/>
      <c r="H62" s="62"/>
      <c r="I62" s="62"/>
      <c r="J62" s="25">
        <v>0.73499999999999999</v>
      </c>
    </row>
    <row r="63" spans="1:10">
      <c r="A63" s="60">
        <v>2020</v>
      </c>
      <c r="B63" s="60">
        <v>2</v>
      </c>
      <c r="C63" s="60" t="s">
        <v>542</v>
      </c>
      <c r="D63" s="62"/>
      <c r="E63" s="62"/>
      <c r="F63" s="62"/>
      <c r="G63" s="62"/>
      <c r="H63" s="62"/>
      <c r="I63" s="62"/>
      <c r="J63" s="25">
        <v>0.73499999999999999</v>
      </c>
    </row>
    <row r="64" spans="1:10">
      <c r="A64" s="60">
        <v>2025</v>
      </c>
      <c r="B64" s="60">
        <v>2</v>
      </c>
      <c r="C64" s="60" t="s">
        <v>542</v>
      </c>
      <c r="D64" s="62"/>
      <c r="E64" s="62"/>
      <c r="F64" s="62"/>
      <c r="G64" s="62"/>
      <c r="H64" s="62"/>
      <c r="I64" s="62"/>
      <c r="J64" s="25">
        <v>0.83699999999999997</v>
      </c>
    </row>
    <row r="65" spans="1:10">
      <c r="A65" s="60">
        <v>2030</v>
      </c>
      <c r="B65" s="60">
        <v>2</v>
      </c>
      <c r="C65" s="60" t="s">
        <v>542</v>
      </c>
      <c r="D65" s="62"/>
      <c r="E65" s="62"/>
      <c r="F65" s="62"/>
      <c r="G65" s="62"/>
      <c r="H65" s="62"/>
      <c r="I65" s="62"/>
      <c r="J65" s="25">
        <v>0.83699999999999997</v>
      </c>
    </row>
    <row r="66" spans="1:10">
      <c r="A66" s="60">
        <v>2035</v>
      </c>
      <c r="B66" s="60">
        <v>2</v>
      </c>
      <c r="C66" s="60" t="s">
        <v>542</v>
      </c>
      <c r="D66" s="62"/>
      <c r="E66" s="62"/>
      <c r="F66" s="62"/>
      <c r="G66" s="62"/>
      <c r="H66" s="62"/>
      <c r="I66" s="62"/>
      <c r="J66" s="25">
        <v>0.83699999999999997</v>
      </c>
    </row>
    <row r="67" spans="1:10">
      <c r="A67" s="60">
        <v>2040</v>
      </c>
      <c r="B67" s="60">
        <v>2</v>
      </c>
      <c r="C67" s="60" t="s">
        <v>542</v>
      </c>
      <c r="D67" s="62"/>
      <c r="E67" s="62"/>
      <c r="F67" s="62"/>
      <c r="G67" s="62"/>
      <c r="H67" s="62"/>
      <c r="I67" s="62"/>
      <c r="J67" s="25">
        <v>0.83699999999999997</v>
      </c>
    </row>
    <row r="68" spans="1:10">
      <c r="A68" s="60">
        <v>2045</v>
      </c>
      <c r="B68" s="60">
        <v>2</v>
      </c>
      <c r="C68" s="60" t="s">
        <v>542</v>
      </c>
      <c r="D68" s="62"/>
      <c r="E68" s="62"/>
      <c r="F68" s="62"/>
      <c r="G68" s="62"/>
      <c r="H68" s="62"/>
      <c r="I68" s="62"/>
      <c r="J68" s="25">
        <v>0.83699999999999997</v>
      </c>
    </row>
    <row r="69" spans="1:10">
      <c r="A69" s="60">
        <v>2050</v>
      </c>
      <c r="B69" s="60">
        <v>2</v>
      </c>
      <c r="C69" s="60" t="s">
        <v>542</v>
      </c>
      <c r="D69" s="62"/>
      <c r="E69" s="62"/>
      <c r="F69" s="62"/>
      <c r="G69" s="62"/>
      <c r="H69" s="62"/>
      <c r="I69" s="62"/>
      <c r="J69" s="25">
        <v>0.83699999999999997</v>
      </c>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4"/>
  <sheetViews>
    <sheetView zoomScaleNormal="100" workbookViewId="0">
      <selection activeCell="S20" sqref="S20"/>
    </sheetView>
  </sheetViews>
  <sheetFormatPr baseColWidth="10" defaultColWidth="9.140625" defaultRowHeight="15"/>
  <cols>
    <col min="1" max="16384" width="9.140625" style="21"/>
  </cols>
  <sheetData>
    <row r="1" spans="1:12">
      <c r="A1" s="20" t="s">
        <v>254</v>
      </c>
      <c r="B1" s="20"/>
      <c r="C1" s="20"/>
      <c r="D1" s="20"/>
      <c r="E1" s="20"/>
      <c r="F1" s="20"/>
      <c r="G1" s="20"/>
      <c r="H1" s="20"/>
      <c r="I1" s="20"/>
      <c r="J1" s="20"/>
      <c r="K1" s="20"/>
    </row>
    <row r="2" spans="1:12">
      <c r="A2" s="20" t="s">
        <v>255</v>
      </c>
      <c r="B2" s="20"/>
      <c r="C2" s="20"/>
      <c r="D2" s="20"/>
      <c r="E2" s="20"/>
      <c r="F2" s="20"/>
      <c r="G2" s="20"/>
      <c r="H2" s="20"/>
      <c r="I2" s="20"/>
      <c r="J2" s="20"/>
      <c r="K2" s="20"/>
    </row>
    <row r="3" spans="1:12">
      <c r="A3" s="26" t="s">
        <v>256</v>
      </c>
      <c r="B3" s="26"/>
      <c r="C3" s="26"/>
      <c r="D3" s="26"/>
      <c r="E3" s="26"/>
      <c r="F3" s="26"/>
      <c r="G3" s="26"/>
      <c r="H3" s="26"/>
      <c r="I3" s="26"/>
      <c r="J3" s="26"/>
      <c r="K3" s="26"/>
      <c r="L3" s="26"/>
    </row>
    <row r="4" spans="1:12">
      <c r="A4" s="24" t="s">
        <v>257</v>
      </c>
      <c r="B4" s="24"/>
      <c r="C4" s="24"/>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6"/>
  <sheetViews>
    <sheetView zoomScaleNormal="100" workbookViewId="0">
      <selection activeCell="D8" sqref="D8"/>
    </sheetView>
  </sheetViews>
  <sheetFormatPr baseColWidth="10" defaultColWidth="9.140625" defaultRowHeight="15"/>
  <cols>
    <col min="1" max="16384" width="9.140625" style="21"/>
  </cols>
  <sheetData>
    <row r="1" spans="1:11">
      <c r="A1" s="20" t="s">
        <v>258</v>
      </c>
      <c r="B1" s="20"/>
      <c r="C1" s="20"/>
      <c r="D1" s="20"/>
      <c r="E1" s="20"/>
      <c r="F1" s="20"/>
    </row>
    <row r="2" spans="1:11">
      <c r="A2" s="20" t="s">
        <v>259</v>
      </c>
      <c r="B2" s="20"/>
      <c r="C2" s="20"/>
      <c r="D2" s="20"/>
      <c r="E2" s="20"/>
      <c r="F2" s="20"/>
    </row>
    <row r="4" spans="1:11">
      <c r="A4" s="24" t="s">
        <v>257</v>
      </c>
      <c r="B4" s="24"/>
      <c r="C4" s="24"/>
    </row>
    <row r="5" spans="1:11">
      <c r="A5" s="25"/>
      <c r="B5" s="60" t="s">
        <v>383</v>
      </c>
      <c r="C5" s="60" t="s">
        <v>391</v>
      </c>
      <c r="D5" s="60" t="s">
        <v>392</v>
      </c>
      <c r="E5" s="60" t="s">
        <v>384</v>
      </c>
      <c r="F5" s="60" t="s">
        <v>385</v>
      </c>
      <c r="G5" s="60" t="s">
        <v>386</v>
      </c>
      <c r="H5" s="60" t="s">
        <v>543</v>
      </c>
    </row>
    <row r="6" spans="1:11">
      <c r="A6" s="25" t="s">
        <v>293</v>
      </c>
      <c r="B6" s="25">
        <v>50</v>
      </c>
      <c r="C6" s="25">
        <v>1</v>
      </c>
      <c r="D6" s="25">
        <v>1</v>
      </c>
      <c r="E6" s="25">
        <v>3</v>
      </c>
      <c r="F6" s="25">
        <v>42.7</v>
      </c>
      <c r="G6" s="25">
        <v>1</v>
      </c>
      <c r="H6" s="25">
        <v>100</v>
      </c>
      <c r="K6" s="27"/>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6"/>
  <sheetViews>
    <sheetView zoomScaleNormal="100" workbookViewId="0">
      <selection activeCell="A5" sqref="A5:XFD6"/>
    </sheetView>
  </sheetViews>
  <sheetFormatPr baseColWidth="10" defaultColWidth="9.140625" defaultRowHeight="15"/>
  <cols>
    <col min="1" max="16384" width="9.140625" style="21"/>
  </cols>
  <sheetData>
    <row r="1" spans="1:8">
      <c r="A1" s="20" t="s">
        <v>260</v>
      </c>
      <c r="B1" s="20"/>
      <c r="C1" s="20"/>
      <c r="D1" s="20"/>
      <c r="E1" s="20"/>
      <c r="F1" s="20"/>
    </row>
    <row r="2" spans="1:8">
      <c r="A2" s="20" t="s">
        <v>261</v>
      </c>
      <c r="B2" s="20"/>
      <c r="C2" s="20"/>
      <c r="D2" s="20"/>
      <c r="E2" s="20"/>
      <c r="F2" s="20"/>
    </row>
    <row r="4" spans="1:8">
      <c r="A4" s="24" t="s">
        <v>257</v>
      </c>
      <c r="B4" s="24"/>
      <c r="C4" s="24"/>
    </row>
    <row r="5" spans="1:8">
      <c r="A5" s="25"/>
      <c r="B5" s="60" t="s">
        <v>383</v>
      </c>
      <c r="C5" s="60" t="s">
        <v>391</v>
      </c>
      <c r="D5" s="60" t="s">
        <v>392</v>
      </c>
      <c r="E5" s="60" t="s">
        <v>384</v>
      </c>
      <c r="F5" s="60" t="s">
        <v>385</v>
      </c>
      <c r="G5" s="60" t="s">
        <v>386</v>
      </c>
      <c r="H5" s="60" t="s">
        <v>543</v>
      </c>
    </row>
    <row r="6" spans="1:8">
      <c r="A6" s="25" t="s">
        <v>293</v>
      </c>
      <c r="B6" s="25">
        <v>50</v>
      </c>
      <c r="C6" s="25">
        <v>1</v>
      </c>
      <c r="D6" s="25">
        <v>1</v>
      </c>
      <c r="E6" s="25">
        <v>3</v>
      </c>
      <c r="F6" s="25">
        <v>42.7</v>
      </c>
      <c r="G6" s="25">
        <v>1</v>
      </c>
      <c r="H6" s="25">
        <v>100</v>
      </c>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O5"/>
  <sheetViews>
    <sheetView zoomScaleNormal="100" workbookViewId="0">
      <selection activeCell="F15" sqref="F15"/>
    </sheetView>
  </sheetViews>
  <sheetFormatPr baseColWidth="10" defaultColWidth="9.140625" defaultRowHeight="15"/>
  <cols>
    <col min="1" max="16384" width="9.140625" style="21"/>
  </cols>
  <sheetData>
    <row r="1" spans="1:15">
      <c r="A1" s="20" t="s">
        <v>262</v>
      </c>
      <c r="B1" s="20"/>
      <c r="C1" s="20"/>
      <c r="D1" s="20"/>
      <c r="E1" s="20"/>
      <c r="F1" s="20"/>
      <c r="G1" s="20"/>
      <c r="H1" s="20"/>
      <c r="I1" s="20"/>
      <c r="J1" s="20"/>
      <c r="K1" s="20"/>
      <c r="L1" s="20"/>
      <c r="M1" s="20"/>
      <c r="N1" s="20"/>
      <c r="O1" s="20"/>
    </row>
    <row r="2" spans="1:15">
      <c r="A2" s="20" t="s">
        <v>263</v>
      </c>
      <c r="B2" s="20"/>
      <c r="C2" s="20"/>
      <c r="D2" s="20"/>
      <c r="E2" s="20"/>
      <c r="F2" s="20"/>
      <c r="G2" s="20"/>
      <c r="H2" s="20"/>
      <c r="I2" s="20"/>
      <c r="J2" s="20"/>
      <c r="K2" s="20"/>
      <c r="L2" s="20"/>
      <c r="M2" s="20"/>
      <c r="N2" s="20"/>
      <c r="O2" s="20"/>
    </row>
    <row r="3" spans="1:15">
      <c r="A3" s="24" t="s">
        <v>162</v>
      </c>
      <c r="B3" s="24" t="s">
        <v>183</v>
      </c>
      <c r="C3" s="24"/>
      <c r="D3" s="24" t="s">
        <v>191</v>
      </c>
      <c r="E3" s="24"/>
      <c r="F3" s="24" t="s">
        <v>191</v>
      </c>
      <c r="G3" s="24"/>
      <c r="H3" s="24" t="s">
        <v>191</v>
      </c>
      <c r="I3" s="24"/>
      <c r="J3" s="24" t="s">
        <v>191</v>
      </c>
      <c r="K3" s="24"/>
    </row>
    <row r="5" spans="1:15" s="25" customFormat="1">
      <c r="C5" s="25">
        <v>2015</v>
      </c>
      <c r="D5" s="25">
        <v>2020</v>
      </c>
      <c r="E5" s="25">
        <v>2025</v>
      </c>
      <c r="F5" s="25">
        <v>2030</v>
      </c>
      <c r="G5" s="25">
        <v>2035</v>
      </c>
      <c r="H5" s="25">
        <v>2040</v>
      </c>
      <c r="I5" s="25">
        <v>2045</v>
      </c>
      <c r="J5" s="25">
        <v>2050</v>
      </c>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M13"/>
  <sheetViews>
    <sheetView zoomScaleNormal="100" workbookViewId="0">
      <selection activeCell="O18" sqref="O18"/>
    </sheetView>
  </sheetViews>
  <sheetFormatPr baseColWidth="10" defaultColWidth="9.140625" defaultRowHeight="15"/>
  <cols>
    <col min="1" max="16384" width="9.140625" style="21"/>
  </cols>
  <sheetData>
    <row r="1" spans="1:13">
      <c r="A1" s="20" t="s">
        <v>264</v>
      </c>
      <c r="B1" s="20"/>
      <c r="C1" s="20"/>
      <c r="D1" s="20"/>
      <c r="E1" s="20"/>
      <c r="F1" s="20"/>
      <c r="G1" s="20"/>
      <c r="H1" s="20"/>
      <c r="I1" s="20"/>
      <c r="J1" s="20"/>
      <c r="K1" s="20"/>
      <c r="L1" s="20"/>
      <c r="M1" s="20"/>
    </row>
    <row r="2" spans="1:13">
      <c r="A2" s="20" t="s">
        <v>265</v>
      </c>
      <c r="B2" s="20"/>
      <c r="C2" s="20"/>
      <c r="D2" s="20"/>
      <c r="E2" s="20"/>
      <c r="F2" s="20"/>
      <c r="G2" s="20"/>
      <c r="H2" s="20"/>
      <c r="I2" s="20"/>
      <c r="J2" s="20"/>
      <c r="K2" s="20"/>
      <c r="L2" s="20"/>
      <c r="M2" s="20"/>
    </row>
    <row r="3" spans="1:13">
      <c r="A3" s="24" t="s">
        <v>162</v>
      </c>
      <c r="B3" s="24"/>
      <c r="C3" s="24" t="s">
        <v>183</v>
      </c>
      <c r="D3" s="24" t="s">
        <v>191</v>
      </c>
      <c r="E3" s="24"/>
      <c r="F3" s="24" t="s">
        <v>191</v>
      </c>
      <c r="G3" s="24"/>
      <c r="H3" s="24" t="s">
        <v>191</v>
      </c>
      <c r="I3" s="24"/>
      <c r="J3" s="24" t="s">
        <v>191</v>
      </c>
      <c r="K3" s="24"/>
    </row>
    <row r="4" spans="1:13" s="59" customFormat="1">
      <c r="A4" s="63"/>
      <c r="B4" s="63"/>
      <c r="C4" s="63"/>
      <c r="D4" s="63"/>
      <c r="E4" s="63"/>
      <c r="F4" s="63"/>
      <c r="G4" s="63"/>
      <c r="H4" s="63"/>
      <c r="I4" s="63"/>
      <c r="J4" s="63"/>
      <c r="K4" s="63"/>
    </row>
    <row r="5" spans="1:13">
      <c r="A5" s="25"/>
      <c r="B5" s="25"/>
      <c r="C5" s="25">
        <v>2015</v>
      </c>
      <c r="D5" s="21">
        <v>2020</v>
      </c>
      <c r="E5" s="25">
        <v>2025</v>
      </c>
      <c r="F5" s="21">
        <v>2030</v>
      </c>
      <c r="G5" s="25">
        <v>2035</v>
      </c>
      <c r="H5" s="21">
        <v>2040</v>
      </c>
      <c r="I5" s="25">
        <v>2045</v>
      </c>
      <c r="J5" s="21">
        <v>2050</v>
      </c>
    </row>
    <row r="6" spans="1:13">
      <c r="A6" s="25" t="s">
        <v>293</v>
      </c>
      <c r="B6" s="60" t="s">
        <v>383</v>
      </c>
      <c r="C6" s="25">
        <v>100</v>
      </c>
      <c r="D6" s="25">
        <v>100</v>
      </c>
      <c r="E6" s="25">
        <v>100</v>
      </c>
      <c r="F6" s="25">
        <v>100</v>
      </c>
      <c r="G6" s="25">
        <v>100</v>
      </c>
      <c r="H6" s="25">
        <v>100</v>
      </c>
      <c r="I6" s="25">
        <v>100</v>
      </c>
      <c r="J6" s="25">
        <v>100</v>
      </c>
    </row>
    <row r="7" spans="1:13">
      <c r="A7" s="25" t="s">
        <v>293</v>
      </c>
      <c r="B7" s="60" t="s">
        <v>391</v>
      </c>
      <c r="C7" s="25">
        <v>100</v>
      </c>
      <c r="D7" s="25">
        <v>100</v>
      </c>
      <c r="E7" s="25">
        <v>100</v>
      </c>
      <c r="F7" s="25">
        <v>100</v>
      </c>
      <c r="G7" s="25">
        <v>100</v>
      </c>
      <c r="H7" s="25">
        <v>100</v>
      </c>
      <c r="I7" s="25">
        <v>100</v>
      </c>
      <c r="J7" s="25">
        <v>100</v>
      </c>
    </row>
    <row r="8" spans="1:13">
      <c r="A8" s="25" t="s">
        <v>293</v>
      </c>
      <c r="B8" s="60" t="s">
        <v>392</v>
      </c>
      <c r="C8" s="25">
        <v>100</v>
      </c>
      <c r="D8" s="25">
        <v>100</v>
      </c>
      <c r="E8" s="25">
        <v>100</v>
      </c>
      <c r="F8" s="25">
        <v>100</v>
      </c>
      <c r="G8" s="25">
        <v>100</v>
      </c>
      <c r="H8" s="25">
        <v>100</v>
      </c>
      <c r="I8" s="25">
        <v>100</v>
      </c>
      <c r="J8" s="25">
        <v>100</v>
      </c>
    </row>
    <row r="9" spans="1:13">
      <c r="A9" s="25" t="s">
        <v>293</v>
      </c>
      <c r="B9" s="60" t="s">
        <v>384</v>
      </c>
      <c r="C9" s="25">
        <v>100</v>
      </c>
      <c r="D9" s="25">
        <v>100</v>
      </c>
      <c r="E9" s="25">
        <v>100</v>
      </c>
      <c r="F9" s="25">
        <v>100</v>
      </c>
      <c r="G9" s="25">
        <v>100</v>
      </c>
      <c r="H9" s="25">
        <v>100</v>
      </c>
      <c r="I9" s="25">
        <v>100</v>
      </c>
      <c r="J9" s="25">
        <v>100</v>
      </c>
    </row>
    <row r="10" spans="1:13">
      <c r="A10" s="25" t="s">
        <v>293</v>
      </c>
      <c r="B10" s="60" t="s">
        <v>385</v>
      </c>
      <c r="C10" s="25">
        <v>100</v>
      </c>
      <c r="D10" s="25">
        <v>100</v>
      </c>
      <c r="E10" s="25">
        <v>100</v>
      </c>
      <c r="F10" s="25">
        <v>100</v>
      </c>
      <c r="G10" s="25">
        <v>100</v>
      </c>
      <c r="H10" s="25">
        <v>100</v>
      </c>
      <c r="I10" s="25">
        <v>100</v>
      </c>
      <c r="J10" s="25">
        <v>100</v>
      </c>
    </row>
    <row r="11" spans="1:13">
      <c r="A11" s="25" t="s">
        <v>293</v>
      </c>
      <c r="B11" s="60" t="s">
        <v>386</v>
      </c>
      <c r="C11" s="25">
        <v>100</v>
      </c>
      <c r="D11" s="25">
        <v>100</v>
      </c>
      <c r="E11" s="25">
        <v>100</v>
      </c>
      <c r="F11" s="25">
        <v>100</v>
      </c>
      <c r="G11" s="25">
        <v>100</v>
      </c>
      <c r="H11" s="25">
        <v>100</v>
      </c>
      <c r="I11" s="25">
        <v>100</v>
      </c>
      <c r="J11" s="25">
        <v>100</v>
      </c>
    </row>
    <row r="12" spans="1:13">
      <c r="A12" s="25" t="s">
        <v>293</v>
      </c>
      <c r="B12" s="60" t="s">
        <v>543</v>
      </c>
      <c r="C12" s="25">
        <v>100</v>
      </c>
      <c r="D12" s="25">
        <v>100</v>
      </c>
      <c r="E12" s="25">
        <v>100</v>
      </c>
      <c r="F12" s="25">
        <v>100</v>
      </c>
      <c r="G12" s="25">
        <v>100</v>
      </c>
      <c r="H12" s="25">
        <v>100</v>
      </c>
      <c r="I12" s="25">
        <v>100</v>
      </c>
      <c r="J12" s="25">
        <v>100</v>
      </c>
    </row>
    <row r="13" spans="1:13">
      <c r="A13" s="25"/>
    </row>
  </sheetData>
  <autoFilter ref="A5:M5" xr:uid="{00000000-0009-0000-0000-00002F000000}"/>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R5"/>
  <sheetViews>
    <sheetView zoomScaleNormal="100" workbookViewId="0">
      <selection activeCell="H16" sqref="H16"/>
    </sheetView>
  </sheetViews>
  <sheetFormatPr baseColWidth="10" defaultColWidth="9.140625" defaultRowHeight="15"/>
  <cols>
    <col min="1" max="2" width="9.140625" style="21"/>
    <col min="3" max="10" width="16.85546875" style="21" customWidth="1"/>
    <col min="11" max="16384" width="9.140625" style="21"/>
  </cols>
  <sheetData>
    <row r="1" spans="1:18">
      <c r="A1" s="20" t="s">
        <v>266</v>
      </c>
      <c r="B1" s="20"/>
      <c r="C1" s="20"/>
      <c r="D1" s="20"/>
      <c r="E1" s="20"/>
      <c r="F1" s="20"/>
      <c r="G1" s="20"/>
      <c r="H1" s="20"/>
      <c r="I1" s="20"/>
      <c r="J1" s="20"/>
      <c r="K1" s="20"/>
      <c r="L1" s="20"/>
      <c r="M1" s="20"/>
      <c r="N1" s="20"/>
      <c r="O1" s="20"/>
      <c r="P1" s="20"/>
      <c r="Q1" s="20"/>
      <c r="R1" s="20"/>
    </row>
    <row r="2" spans="1:18">
      <c r="A2" s="20" t="s">
        <v>267</v>
      </c>
      <c r="B2" s="20"/>
      <c r="C2" s="20"/>
      <c r="D2" s="20"/>
      <c r="E2" s="20"/>
      <c r="F2" s="20"/>
      <c r="G2" s="20"/>
      <c r="H2" s="20"/>
      <c r="I2" s="20"/>
      <c r="J2" s="20"/>
      <c r="K2" s="20"/>
      <c r="L2" s="20"/>
      <c r="M2" s="20"/>
      <c r="N2" s="20"/>
      <c r="O2" s="20"/>
      <c r="P2" s="20"/>
      <c r="Q2" s="20"/>
      <c r="R2" s="20"/>
    </row>
    <row r="3" spans="1:18">
      <c r="A3" s="24" t="s">
        <v>162</v>
      </c>
      <c r="B3" s="24" t="s">
        <v>183</v>
      </c>
      <c r="C3" s="24" t="s">
        <v>191</v>
      </c>
      <c r="D3" s="24"/>
      <c r="E3" s="24" t="s">
        <v>191</v>
      </c>
      <c r="F3" s="24"/>
      <c r="G3" s="24" t="s">
        <v>191</v>
      </c>
      <c r="H3" s="24"/>
      <c r="I3" s="24" t="s">
        <v>191</v>
      </c>
      <c r="J3" s="24"/>
    </row>
    <row r="5" spans="1:18" s="25" customFormat="1">
      <c r="C5" s="25">
        <v>2015</v>
      </c>
      <c r="D5" s="25">
        <v>2020</v>
      </c>
      <c r="E5" s="25">
        <v>2025</v>
      </c>
      <c r="F5" s="25">
        <v>2030</v>
      </c>
      <c r="G5" s="25">
        <v>2035</v>
      </c>
      <c r="H5" s="25">
        <v>2040</v>
      </c>
      <c r="I5" s="25">
        <v>2045</v>
      </c>
      <c r="J5" s="25">
        <v>2050</v>
      </c>
    </row>
  </sheetData>
  <autoFilter ref="A5:D5" xr:uid="{00000000-0009-0000-0000-000030000000}"/>
  <pageMargins left="0.7" right="0.7" top="0.78749999999999998" bottom="0.78749999999999998" header="0.51180555555555496" footer="0.51180555555555496"/>
  <pageSetup paperSize="0" scale="0" firstPageNumber="0" orientation="portrait" usePrinterDefaults="0" horizontalDpi="0" verticalDpi="0" copie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R5"/>
  <sheetViews>
    <sheetView zoomScaleNormal="100" workbookViewId="0">
      <selection activeCell="F3" sqref="F3"/>
    </sheetView>
  </sheetViews>
  <sheetFormatPr baseColWidth="10" defaultColWidth="9.140625" defaultRowHeight="15"/>
  <cols>
    <col min="1" max="16384" width="9.140625" style="21"/>
  </cols>
  <sheetData>
    <row r="1" spans="1:18">
      <c r="A1" s="20" t="s">
        <v>268</v>
      </c>
      <c r="B1" s="20"/>
      <c r="C1" s="20"/>
      <c r="D1" s="20"/>
      <c r="E1" s="20"/>
      <c r="F1" s="20"/>
      <c r="G1" s="20"/>
      <c r="H1" s="20"/>
      <c r="I1" s="20"/>
      <c r="J1" s="20"/>
      <c r="K1" s="20"/>
      <c r="L1" s="20"/>
      <c r="M1" s="20"/>
      <c r="N1" s="20"/>
      <c r="O1" s="20"/>
      <c r="P1" s="20"/>
      <c r="Q1" s="20"/>
      <c r="R1" s="20"/>
    </row>
    <row r="2" spans="1:18">
      <c r="A2" s="20" t="s">
        <v>269</v>
      </c>
      <c r="B2" s="20"/>
      <c r="C2" s="20"/>
      <c r="D2" s="20"/>
      <c r="E2" s="20"/>
      <c r="F2" s="20"/>
      <c r="G2" s="20"/>
      <c r="H2" s="20"/>
      <c r="I2" s="20"/>
      <c r="J2" s="20"/>
      <c r="K2" s="20"/>
      <c r="L2" s="20"/>
      <c r="M2" s="20"/>
      <c r="N2" s="20"/>
      <c r="O2" s="20"/>
      <c r="P2" s="20"/>
      <c r="Q2" s="20"/>
      <c r="R2" s="20"/>
    </row>
    <row r="3" spans="1:18">
      <c r="A3" s="24" t="s">
        <v>162</v>
      </c>
      <c r="B3" s="24" t="s">
        <v>270</v>
      </c>
      <c r="C3" s="24"/>
      <c r="D3" s="24" t="s">
        <v>191</v>
      </c>
      <c r="E3" s="24"/>
      <c r="F3" s="24" t="s">
        <v>191</v>
      </c>
      <c r="G3" s="24"/>
      <c r="H3" s="24" t="s">
        <v>191</v>
      </c>
      <c r="I3" s="24"/>
      <c r="J3" s="24" t="s">
        <v>191</v>
      </c>
      <c r="K3" s="24"/>
    </row>
    <row r="5" spans="1:18" s="25" customFormat="1">
      <c r="C5" s="25">
        <v>2015</v>
      </c>
      <c r="D5" s="25">
        <v>2020</v>
      </c>
      <c r="E5" s="25">
        <v>2025</v>
      </c>
      <c r="F5" s="25">
        <v>2030</v>
      </c>
      <c r="G5" s="25">
        <v>2035</v>
      </c>
      <c r="H5" s="25">
        <v>2040</v>
      </c>
      <c r="I5" s="25">
        <v>2045</v>
      </c>
      <c r="J5" s="25">
        <v>2050</v>
      </c>
    </row>
  </sheetData>
  <pageMargins left="0.7" right="0.7" top="0.78749999999999998" bottom="0.78749999999999998"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51</vt:i4>
      </vt:variant>
    </vt:vector>
  </HeadingPairs>
  <TitlesOfParts>
    <vt:vector size="51" baseType="lpstr">
      <vt:lpstr>Parameter</vt:lpstr>
      <vt:lpstr>Sets</vt:lpstr>
      <vt:lpstr>other</vt:lpstr>
      <vt:lpstr>Par_DaySplit</vt:lpstr>
      <vt:lpstr>Par_YearSplit</vt:lpstr>
      <vt:lpstr>Par_CapacityToActivityUnit</vt:lpstr>
      <vt:lpstr>Par_Conversionls</vt:lpstr>
      <vt:lpstr>Par_Conversionld</vt:lpstr>
      <vt:lpstr>Par_Conversionlh</vt:lpstr>
      <vt:lpstr>Par_TradeRoute</vt:lpstr>
      <vt:lpstr>Par_TradeCapacity</vt:lpstr>
      <vt:lpstr>Par_TradeCapacityGrowthCosts</vt:lpstr>
      <vt:lpstr>Par_GrowthRateTradeCapacity</vt:lpstr>
      <vt:lpstr>Par_TransportCosts</vt:lpstr>
      <vt:lpstr>Par_AnnualExogenousEmission</vt:lpstr>
      <vt:lpstr>Par_AnnualEmissionLimit</vt:lpstr>
      <vt:lpstr>Par_EmissionActivityRatio</vt:lpstr>
      <vt:lpstr>Par_EmissionPenaltyTagTech</vt:lpstr>
      <vt:lpstr>Par_EmissionContentPerFuel</vt:lpstr>
      <vt:lpstr>Par_EmissionsPenalty</vt:lpstr>
      <vt:lpstr>Par_AccumulatedAnnualDemand</vt:lpstr>
      <vt:lpstr>Par_SpecifiedAnnualDemand</vt:lpstr>
      <vt:lpstr>Par_SpecifiedDemandProfile</vt:lpstr>
      <vt:lpstr>Par_ReserveMargin</vt:lpstr>
      <vt:lpstr>Par_ReserveMarginTagFuel</vt:lpstr>
      <vt:lpstr>Par_ReserveMarginTagTechnology</vt:lpstr>
      <vt:lpstr>Par_InputActivityRatio</vt:lpstr>
      <vt:lpstr>Par_OutputActivityRatio</vt:lpstr>
      <vt:lpstr>Par_CapitalCost</vt:lpstr>
      <vt:lpstr>Par_VariableCost</vt:lpstr>
      <vt:lpstr>Par_FixedCost</vt:lpstr>
      <vt:lpstr>Par_ResidualCapacity</vt:lpstr>
      <vt:lpstr>Par_AvailabilityFactor</vt:lpstr>
      <vt:lpstr>Par_CapacityFactor</vt:lpstr>
      <vt:lpstr>Par_OperationalLife</vt:lpstr>
      <vt:lpstr>Par_TotalAnnualMinActivity</vt:lpstr>
      <vt:lpstr>Par_TotalAnnualMaxActivity</vt:lpstr>
      <vt:lpstr>Par_TotalAnnualMaxCapacity</vt:lpstr>
      <vt:lpstr>Par_TotalAnnualMinCapacity</vt:lpstr>
      <vt:lpstr>Par_ModelPeriodActivityMaxLimit</vt:lpstr>
      <vt:lpstr>Par_TagTechnologyToModalType</vt:lpstr>
      <vt:lpstr>Par_ModalSplitByFuel</vt:lpstr>
      <vt:lpstr>Par_TechnologyToStorage</vt:lpstr>
      <vt:lpstr>Par_TechnologyFromStorage</vt:lpstr>
      <vt:lpstr>Par_StorageLevelStart</vt:lpstr>
      <vt:lpstr>Par_StorageMaxChargeRate</vt:lpstr>
      <vt:lpstr>Par_StorageMaxDischargeRate</vt:lpstr>
      <vt:lpstr>Par_MinStorageCharge</vt:lpstr>
      <vt:lpstr>Par_OperationalLifeStorage</vt:lpstr>
      <vt:lpstr>Par_CapitalCostStorage</vt:lpstr>
      <vt:lpstr>Par_ResidualStorageCapacity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2014-12-04T10:12:02Z</dcterms:created>
  <dcterms:modified xsi:type="dcterms:W3CDTF">2018-01-10T14:05:50Z</dcterms:modified>
</cp:coreProperties>
</file>